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D28844B8-DC47-4C58-8F3C-FB3834325E55}" xr6:coauthVersionLast="47" xr6:coauthVersionMax="47" xr10:uidLastSave="{00000000-0000-0000-0000-000000000000}"/>
  <bookViews>
    <workbookView xWindow="-108" yWindow="-108" windowWidth="23256" windowHeight="12456" firstSheet="2" activeTab="4" xr2:uid="{00000000-000D-0000-FFFF-FFFF00000000}"/>
  </bookViews>
  <sheets>
    <sheet name="Raw_data" sheetId="1" r:id="rId1"/>
    <sheet name="SUP_Supermarket_Chain_messy (2)" sheetId="2" r:id="rId2"/>
    <sheet name="Cleaned Data" sheetId="5" r:id="rId3"/>
    <sheet name="PIVOT TABLE" sheetId="12" r:id="rId4"/>
    <sheet name="Dashboard" sheetId="10" r:id="rId5"/>
  </sheets>
  <definedNames>
    <definedName name="_xlnm._FilterDatabase" localSheetId="2" hidden="1">'Cleaned Data'!$A$1:$R$5099</definedName>
    <definedName name="_xlchart.v1.0" hidden="1">'PIVOT TABLE'!$C$75:$C$78</definedName>
    <definedName name="_xlchart.v1.1" hidden="1">'PIVOT TABLE'!$D$74</definedName>
    <definedName name="_xlchart.v1.2" hidden="1">'PIVOT TABLE'!$D$75:$D$78</definedName>
    <definedName name="_xlchart.v2.3" hidden="1">'PIVOT TABLE'!$C$8:$C$12</definedName>
    <definedName name="_xlchart.v2.4" hidden="1">'PIVOT TABLE'!$D$7</definedName>
    <definedName name="_xlchart.v2.5" hidden="1">'PIVOT TABLE'!$D$8:$D$12</definedName>
    <definedName name="NativeTimeline_Order_Date">#N/A</definedName>
    <definedName name="Slicer_Category">#N/A</definedName>
    <definedName name="Slicer_Country">#N/A</definedName>
    <definedName name="Slicer_Region">#N/A</definedName>
    <definedName name="Slicer_Sales_Channel">#N/A</definedName>
  </definedNames>
  <calcPr calcId="191029" iterate="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3" i="12" l="1"/>
  <c r="D44" i="12"/>
  <c r="D45" i="12"/>
  <c r="D46" i="12"/>
  <c r="C76" i="12"/>
  <c r="C77" i="12"/>
  <c r="C78" i="12"/>
  <c r="D42" i="12"/>
  <c r="C75" i="12"/>
  <c r="C20" i="12"/>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3029" i="5"/>
  <c r="K3030" i="5"/>
  <c r="K3031" i="5"/>
  <c r="K3032" i="5"/>
  <c r="K3033" i="5"/>
  <c r="K3034" i="5"/>
  <c r="K3035" i="5"/>
  <c r="K3036" i="5"/>
  <c r="K3037" i="5"/>
  <c r="K3038" i="5"/>
  <c r="K3039" i="5"/>
  <c r="K3040" i="5"/>
  <c r="K3041" i="5"/>
  <c r="K3042" i="5"/>
  <c r="K3043" i="5"/>
  <c r="K3044" i="5"/>
  <c r="K3045" i="5"/>
  <c r="K3046" i="5"/>
  <c r="K3047" i="5"/>
  <c r="K3048" i="5"/>
  <c r="K3049" i="5"/>
  <c r="K3050" i="5"/>
  <c r="K3051" i="5"/>
  <c r="K3052" i="5"/>
  <c r="K3053" i="5"/>
  <c r="K3054" i="5"/>
  <c r="K3055" i="5"/>
  <c r="K3056" i="5"/>
  <c r="K3057" i="5"/>
  <c r="K3058" i="5"/>
  <c r="K3059" i="5"/>
  <c r="K3060" i="5"/>
  <c r="K3061" i="5"/>
  <c r="K3062" i="5"/>
  <c r="K3063" i="5"/>
  <c r="K3064" i="5"/>
  <c r="K3065" i="5"/>
  <c r="K3066" i="5"/>
  <c r="K3067" i="5"/>
  <c r="K3068" i="5"/>
  <c r="K3069" i="5"/>
  <c r="K3070" i="5"/>
  <c r="K3071" i="5"/>
  <c r="K3072" i="5"/>
  <c r="K3073" i="5"/>
  <c r="K3074" i="5"/>
  <c r="K3075" i="5"/>
  <c r="K3076" i="5"/>
  <c r="K3077" i="5"/>
  <c r="K3078" i="5"/>
  <c r="K3079" i="5"/>
  <c r="K3080" i="5"/>
  <c r="K3081" i="5"/>
  <c r="K3082" i="5"/>
  <c r="K3083" i="5"/>
  <c r="K3084" i="5"/>
  <c r="K3085" i="5"/>
  <c r="K3086" i="5"/>
  <c r="K3087" i="5"/>
  <c r="K3088" i="5"/>
  <c r="K3089" i="5"/>
  <c r="K3090" i="5"/>
  <c r="K3091" i="5"/>
  <c r="K3092" i="5"/>
  <c r="K3093" i="5"/>
  <c r="K3094" i="5"/>
  <c r="K3095" i="5"/>
  <c r="K3096" i="5"/>
  <c r="K3097" i="5"/>
  <c r="K3098" i="5"/>
  <c r="K3099" i="5"/>
  <c r="K3100" i="5"/>
  <c r="K3101" i="5"/>
  <c r="K3102" i="5"/>
  <c r="K3103" i="5"/>
  <c r="K3104" i="5"/>
  <c r="K3105" i="5"/>
  <c r="K3106" i="5"/>
  <c r="K3107" i="5"/>
  <c r="K3108" i="5"/>
  <c r="K3109" i="5"/>
  <c r="K3110" i="5"/>
  <c r="K3111" i="5"/>
  <c r="K3112" i="5"/>
  <c r="K3113" i="5"/>
  <c r="K3114" i="5"/>
  <c r="K3115" i="5"/>
  <c r="K3116" i="5"/>
  <c r="K3117" i="5"/>
  <c r="K3118" i="5"/>
  <c r="K3119" i="5"/>
  <c r="K3120" i="5"/>
  <c r="K3121" i="5"/>
  <c r="K3122" i="5"/>
  <c r="K3123" i="5"/>
  <c r="K3124" i="5"/>
  <c r="K3125" i="5"/>
  <c r="K3126" i="5"/>
  <c r="K3127" i="5"/>
  <c r="K3128" i="5"/>
  <c r="K3129" i="5"/>
  <c r="K3130" i="5"/>
  <c r="K3131" i="5"/>
  <c r="K3132" i="5"/>
  <c r="K3133" i="5"/>
  <c r="K3134" i="5"/>
  <c r="K3135" i="5"/>
  <c r="K3136" i="5"/>
  <c r="K3137" i="5"/>
  <c r="K3138" i="5"/>
  <c r="K3139" i="5"/>
  <c r="K3140" i="5"/>
  <c r="K3141" i="5"/>
  <c r="K3142" i="5"/>
  <c r="K3143" i="5"/>
  <c r="K3144" i="5"/>
  <c r="K3145" i="5"/>
  <c r="K3146" i="5"/>
  <c r="K3147" i="5"/>
  <c r="K3148" i="5"/>
  <c r="K3149" i="5"/>
  <c r="K3150" i="5"/>
  <c r="K3151" i="5"/>
  <c r="K3152" i="5"/>
  <c r="K3153" i="5"/>
  <c r="K3154" i="5"/>
  <c r="K3155" i="5"/>
  <c r="K3156" i="5"/>
  <c r="K3157" i="5"/>
  <c r="K3158" i="5"/>
  <c r="K3159" i="5"/>
  <c r="K3160" i="5"/>
  <c r="K3161" i="5"/>
  <c r="K3162" i="5"/>
  <c r="K3163" i="5"/>
  <c r="K3164" i="5"/>
  <c r="K3165" i="5"/>
  <c r="K3166" i="5"/>
  <c r="K3167" i="5"/>
  <c r="K3168" i="5"/>
  <c r="K3169" i="5"/>
  <c r="K3170" i="5"/>
  <c r="K3171" i="5"/>
  <c r="K3172" i="5"/>
  <c r="K3173" i="5"/>
  <c r="K3174" i="5"/>
  <c r="K3175" i="5"/>
  <c r="K3176" i="5"/>
  <c r="K3177" i="5"/>
  <c r="K3178" i="5"/>
  <c r="K3179" i="5"/>
  <c r="K3180" i="5"/>
  <c r="K3181" i="5"/>
  <c r="K3182" i="5"/>
  <c r="K3183" i="5"/>
  <c r="K3184" i="5"/>
  <c r="K3185" i="5"/>
  <c r="K3186" i="5"/>
  <c r="K3187" i="5"/>
  <c r="K3188" i="5"/>
  <c r="K3189" i="5"/>
  <c r="K3190" i="5"/>
  <c r="K3191" i="5"/>
  <c r="K3192" i="5"/>
  <c r="K3193" i="5"/>
  <c r="K3194" i="5"/>
  <c r="K3195" i="5"/>
  <c r="K3196" i="5"/>
  <c r="K3197" i="5"/>
  <c r="K3198" i="5"/>
  <c r="K3199" i="5"/>
  <c r="K3200" i="5"/>
  <c r="K3201" i="5"/>
  <c r="K3202" i="5"/>
  <c r="K3203" i="5"/>
  <c r="K3204" i="5"/>
  <c r="K3205" i="5"/>
  <c r="K3206" i="5"/>
  <c r="K3207" i="5"/>
  <c r="K3208" i="5"/>
  <c r="K3209" i="5"/>
  <c r="K3210" i="5"/>
  <c r="K3211" i="5"/>
  <c r="K3212" i="5"/>
  <c r="K3213" i="5"/>
  <c r="K3214" i="5"/>
  <c r="K3215" i="5"/>
  <c r="K3216" i="5"/>
  <c r="K3217" i="5"/>
  <c r="K3218" i="5"/>
  <c r="K3219" i="5"/>
  <c r="K3220" i="5"/>
  <c r="K3221" i="5"/>
  <c r="K3222" i="5"/>
  <c r="K3223" i="5"/>
  <c r="K3224" i="5"/>
  <c r="K3225" i="5"/>
  <c r="K3226" i="5"/>
  <c r="K3227" i="5"/>
  <c r="K3228" i="5"/>
  <c r="K3229" i="5"/>
  <c r="K3230" i="5"/>
  <c r="K3231" i="5"/>
  <c r="K3232" i="5"/>
  <c r="K3233" i="5"/>
  <c r="K3234" i="5"/>
  <c r="K3235" i="5"/>
  <c r="K3236" i="5"/>
  <c r="K3237" i="5"/>
  <c r="K3238" i="5"/>
  <c r="K3239" i="5"/>
  <c r="K3240" i="5"/>
  <c r="K3241" i="5"/>
  <c r="K3242" i="5"/>
  <c r="K3243" i="5"/>
  <c r="K3244" i="5"/>
  <c r="K3245" i="5"/>
  <c r="K3246" i="5"/>
  <c r="K3247" i="5"/>
  <c r="K3248" i="5"/>
  <c r="K3249" i="5"/>
  <c r="K3250" i="5"/>
  <c r="K3251" i="5"/>
  <c r="K3252" i="5"/>
  <c r="K3253" i="5"/>
  <c r="K3254" i="5"/>
  <c r="K3255" i="5"/>
  <c r="K3256" i="5"/>
  <c r="K3257" i="5"/>
  <c r="K3258" i="5"/>
  <c r="K3259" i="5"/>
  <c r="K3260" i="5"/>
  <c r="K3261" i="5"/>
  <c r="K3262" i="5"/>
  <c r="K3263" i="5"/>
  <c r="K3264" i="5"/>
  <c r="K3265" i="5"/>
  <c r="K3266" i="5"/>
  <c r="K3267" i="5"/>
  <c r="K3268" i="5"/>
  <c r="K3269" i="5"/>
  <c r="K3270" i="5"/>
  <c r="K3271" i="5"/>
  <c r="K3272" i="5"/>
  <c r="K3273" i="5"/>
  <c r="K3274" i="5"/>
  <c r="K3275" i="5"/>
  <c r="K3276" i="5"/>
  <c r="K3277" i="5"/>
  <c r="K3278" i="5"/>
  <c r="K3279" i="5"/>
  <c r="K3280" i="5"/>
  <c r="K3281" i="5"/>
  <c r="K3282" i="5"/>
  <c r="K3283" i="5"/>
  <c r="K3284" i="5"/>
  <c r="K3285" i="5"/>
  <c r="K3286" i="5"/>
  <c r="K3287" i="5"/>
  <c r="K3288" i="5"/>
  <c r="K3289" i="5"/>
  <c r="K3290" i="5"/>
  <c r="K3291" i="5"/>
  <c r="K3292" i="5"/>
  <c r="K3293" i="5"/>
  <c r="K3294" i="5"/>
  <c r="K3295" i="5"/>
  <c r="K3296" i="5"/>
  <c r="K3297" i="5"/>
  <c r="K3298" i="5"/>
  <c r="K3299" i="5"/>
  <c r="K3300" i="5"/>
  <c r="K3301" i="5"/>
  <c r="K3302" i="5"/>
  <c r="K3303" i="5"/>
  <c r="K3304" i="5"/>
  <c r="K3305" i="5"/>
  <c r="K3306" i="5"/>
  <c r="K3307" i="5"/>
  <c r="K3308" i="5"/>
  <c r="K3309" i="5"/>
  <c r="K3310" i="5"/>
  <c r="K3311" i="5"/>
  <c r="K3312" i="5"/>
  <c r="K3313" i="5"/>
  <c r="K3314" i="5"/>
  <c r="K3315" i="5"/>
  <c r="K3316" i="5"/>
  <c r="K3317" i="5"/>
  <c r="K3318" i="5"/>
  <c r="K3319" i="5"/>
  <c r="K3320" i="5"/>
  <c r="K3321" i="5"/>
  <c r="K3322" i="5"/>
  <c r="K3323" i="5"/>
  <c r="K3324" i="5"/>
  <c r="K3325" i="5"/>
  <c r="K3326" i="5"/>
  <c r="K3327" i="5"/>
  <c r="K3328" i="5"/>
  <c r="K3329" i="5"/>
  <c r="K3330" i="5"/>
  <c r="K3331" i="5"/>
  <c r="K3332" i="5"/>
  <c r="K3333" i="5"/>
  <c r="K3334" i="5"/>
  <c r="K3335" i="5"/>
  <c r="K3336" i="5"/>
  <c r="K3337" i="5"/>
  <c r="K3338" i="5"/>
  <c r="K3339" i="5"/>
  <c r="K3340" i="5"/>
  <c r="K3341" i="5"/>
  <c r="K3342" i="5"/>
  <c r="K3343" i="5"/>
  <c r="K3344" i="5"/>
  <c r="K3345" i="5"/>
  <c r="K3346" i="5"/>
  <c r="K3347" i="5"/>
  <c r="K3348" i="5"/>
  <c r="K3349" i="5"/>
  <c r="K3350" i="5"/>
  <c r="K3351" i="5"/>
  <c r="K3352" i="5"/>
  <c r="K3353" i="5"/>
  <c r="K3354" i="5"/>
  <c r="K3355" i="5"/>
  <c r="K3356" i="5"/>
  <c r="K3357" i="5"/>
  <c r="K3358" i="5"/>
  <c r="K3359" i="5"/>
  <c r="K3360" i="5"/>
  <c r="K3361" i="5"/>
  <c r="K3362" i="5"/>
  <c r="K3363" i="5"/>
  <c r="K3364" i="5"/>
  <c r="K3365" i="5"/>
  <c r="K3366" i="5"/>
  <c r="K3367" i="5"/>
  <c r="K3368" i="5"/>
  <c r="K3369" i="5"/>
  <c r="K3370" i="5"/>
  <c r="K3371" i="5"/>
  <c r="K3372" i="5"/>
  <c r="K3373" i="5"/>
  <c r="K3374" i="5"/>
  <c r="K3375" i="5"/>
  <c r="K3376" i="5"/>
  <c r="K3377" i="5"/>
  <c r="K3378" i="5"/>
  <c r="K3379" i="5"/>
  <c r="K3380" i="5"/>
  <c r="K3381" i="5"/>
  <c r="K3382" i="5"/>
  <c r="K3383" i="5"/>
  <c r="K3384" i="5"/>
  <c r="K3385" i="5"/>
  <c r="K3386" i="5"/>
  <c r="K3387" i="5"/>
  <c r="K3388" i="5"/>
  <c r="K3389" i="5"/>
  <c r="K3390" i="5"/>
  <c r="K3391" i="5"/>
  <c r="K3392" i="5"/>
  <c r="K3393" i="5"/>
  <c r="K3394" i="5"/>
  <c r="K3395" i="5"/>
  <c r="K3396" i="5"/>
  <c r="K3397" i="5"/>
  <c r="K3398" i="5"/>
  <c r="K3399" i="5"/>
  <c r="K3400" i="5"/>
  <c r="K3401" i="5"/>
  <c r="K3402" i="5"/>
  <c r="K3403" i="5"/>
  <c r="K3404" i="5"/>
  <c r="K3405" i="5"/>
  <c r="K3406" i="5"/>
  <c r="K3407" i="5"/>
  <c r="K3408" i="5"/>
  <c r="K3409" i="5"/>
  <c r="K3410" i="5"/>
  <c r="K3411" i="5"/>
  <c r="K3412" i="5"/>
  <c r="K3413" i="5"/>
  <c r="K3414" i="5"/>
  <c r="K3415" i="5"/>
  <c r="K3416" i="5"/>
  <c r="K3417" i="5"/>
  <c r="K3418" i="5"/>
  <c r="K3419" i="5"/>
  <c r="K3420" i="5"/>
  <c r="K3421" i="5"/>
  <c r="K3422" i="5"/>
  <c r="K3423" i="5"/>
  <c r="K3424" i="5"/>
  <c r="K3425" i="5"/>
  <c r="K3426" i="5"/>
  <c r="K3427" i="5"/>
  <c r="K3428" i="5"/>
  <c r="K3429" i="5"/>
  <c r="K3430" i="5"/>
  <c r="K3431" i="5"/>
  <c r="K3432" i="5"/>
  <c r="K3433" i="5"/>
  <c r="K3434" i="5"/>
  <c r="K3435" i="5"/>
  <c r="K3436" i="5"/>
  <c r="K3437" i="5"/>
  <c r="K3438" i="5"/>
  <c r="K3439" i="5"/>
  <c r="K3440" i="5"/>
  <c r="K3441" i="5"/>
  <c r="K3442" i="5"/>
  <c r="K3443" i="5"/>
  <c r="K3444" i="5"/>
  <c r="K3445" i="5"/>
  <c r="K3446" i="5"/>
  <c r="K3447" i="5"/>
  <c r="K3448" i="5"/>
  <c r="K3449" i="5"/>
  <c r="K3450" i="5"/>
  <c r="K3451" i="5"/>
  <c r="K3452" i="5"/>
  <c r="K3453" i="5"/>
  <c r="K3454" i="5"/>
  <c r="K3455" i="5"/>
  <c r="K3456" i="5"/>
  <c r="K3457" i="5"/>
  <c r="K3458" i="5"/>
  <c r="K3459" i="5"/>
  <c r="K3460" i="5"/>
  <c r="K3461" i="5"/>
  <c r="K3462" i="5"/>
  <c r="K3463" i="5"/>
  <c r="K3464" i="5"/>
  <c r="K3465" i="5"/>
  <c r="K3466" i="5"/>
  <c r="K3467" i="5"/>
  <c r="K3468" i="5"/>
  <c r="K3469" i="5"/>
  <c r="K3470" i="5"/>
  <c r="K3471" i="5"/>
  <c r="K3472" i="5"/>
  <c r="K3473" i="5"/>
  <c r="K3474" i="5"/>
  <c r="K3475" i="5"/>
  <c r="K3476" i="5"/>
  <c r="K3477" i="5"/>
  <c r="K3478" i="5"/>
  <c r="K3479" i="5"/>
  <c r="K3480" i="5"/>
  <c r="K3481" i="5"/>
  <c r="K3482" i="5"/>
  <c r="K3483" i="5"/>
  <c r="K3484" i="5"/>
  <c r="K3485" i="5"/>
  <c r="K3486" i="5"/>
  <c r="K3487" i="5"/>
  <c r="K3488" i="5"/>
  <c r="K3489" i="5"/>
  <c r="K3490" i="5"/>
  <c r="K3491" i="5"/>
  <c r="K3492" i="5"/>
  <c r="K3493" i="5"/>
  <c r="K3494" i="5"/>
  <c r="K3495" i="5"/>
  <c r="K3496" i="5"/>
  <c r="K3497" i="5"/>
  <c r="K3498" i="5"/>
  <c r="K3499" i="5"/>
  <c r="K3500" i="5"/>
  <c r="K3501" i="5"/>
  <c r="K3502" i="5"/>
  <c r="K3503" i="5"/>
  <c r="K3504" i="5"/>
  <c r="K3505" i="5"/>
  <c r="K3506" i="5"/>
  <c r="K3507" i="5"/>
  <c r="K3508" i="5"/>
  <c r="K3509" i="5"/>
  <c r="K3510" i="5"/>
  <c r="K3511" i="5"/>
  <c r="K3512" i="5"/>
  <c r="K3513" i="5"/>
  <c r="K3514" i="5"/>
  <c r="K3515" i="5"/>
  <c r="K3516" i="5"/>
  <c r="K3517" i="5"/>
  <c r="K3518" i="5"/>
  <c r="K3519" i="5"/>
  <c r="K3520" i="5"/>
  <c r="K3521" i="5"/>
  <c r="K3522" i="5"/>
  <c r="K3523" i="5"/>
  <c r="K3524" i="5"/>
  <c r="K3525" i="5"/>
  <c r="K3526" i="5"/>
  <c r="K3527" i="5"/>
  <c r="K3528" i="5"/>
  <c r="K3529" i="5"/>
  <c r="K3530" i="5"/>
  <c r="K3531" i="5"/>
  <c r="K3532" i="5"/>
  <c r="K3533" i="5"/>
  <c r="K3534" i="5"/>
  <c r="K3535" i="5"/>
  <c r="K3536" i="5"/>
  <c r="K3537" i="5"/>
  <c r="K3538" i="5"/>
  <c r="K3539" i="5"/>
  <c r="K3540" i="5"/>
  <c r="K3541" i="5"/>
  <c r="K3542" i="5"/>
  <c r="K3543" i="5"/>
  <c r="K3544" i="5"/>
  <c r="K3545" i="5"/>
  <c r="K3546" i="5"/>
  <c r="K3547" i="5"/>
  <c r="K3548" i="5"/>
  <c r="K3549" i="5"/>
  <c r="K3550" i="5"/>
  <c r="K3551" i="5"/>
  <c r="K3552" i="5"/>
  <c r="K3553" i="5"/>
  <c r="K3554" i="5"/>
  <c r="K3555" i="5"/>
  <c r="K3556" i="5"/>
  <c r="K3557" i="5"/>
  <c r="K3558" i="5"/>
  <c r="K3559" i="5"/>
  <c r="K3560" i="5"/>
  <c r="K3561" i="5"/>
  <c r="K3562" i="5"/>
  <c r="K3563" i="5"/>
  <c r="K3564" i="5"/>
  <c r="K3565" i="5"/>
  <c r="K3566" i="5"/>
  <c r="K3567" i="5"/>
  <c r="K3568" i="5"/>
  <c r="K3569" i="5"/>
  <c r="K3570" i="5"/>
  <c r="K3571" i="5"/>
  <c r="K3572" i="5"/>
  <c r="K3573" i="5"/>
  <c r="K3574" i="5"/>
  <c r="K3575" i="5"/>
  <c r="K3576" i="5"/>
  <c r="K3577" i="5"/>
  <c r="K3578" i="5"/>
  <c r="K3579" i="5"/>
  <c r="K3580" i="5"/>
  <c r="K3581" i="5"/>
  <c r="K3582" i="5"/>
  <c r="K3583" i="5"/>
  <c r="K3584" i="5"/>
  <c r="K3585" i="5"/>
  <c r="K3586" i="5"/>
  <c r="K3587" i="5"/>
  <c r="K3588" i="5"/>
  <c r="K3589" i="5"/>
  <c r="K3590" i="5"/>
  <c r="K3591" i="5"/>
  <c r="K3592" i="5"/>
  <c r="K3593" i="5"/>
  <c r="K3594" i="5"/>
  <c r="K3595" i="5"/>
  <c r="K3596" i="5"/>
  <c r="K3597" i="5"/>
  <c r="K3598" i="5"/>
  <c r="K3599" i="5"/>
  <c r="K3600" i="5"/>
  <c r="K3601" i="5"/>
  <c r="K3602" i="5"/>
  <c r="K3603" i="5"/>
  <c r="K3604" i="5"/>
  <c r="K3605" i="5"/>
  <c r="K3606" i="5"/>
  <c r="K3607" i="5"/>
  <c r="K3608" i="5"/>
  <c r="K3609" i="5"/>
  <c r="K3610" i="5"/>
  <c r="K3611" i="5"/>
  <c r="K3612" i="5"/>
  <c r="K3613" i="5"/>
  <c r="K3614" i="5"/>
  <c r="K3615" i="5"/>
  <c r="K3616" i="5"/>
  <c r="K3617" i="5"/>
  <c r="K3618" i="5"/>
  <c r="K3619" i="5"/>
  <c r="K3620" i="5"/>
  <c r="K3621" i="5"/>
  <c r="K3622" i="5"/>
  <c r="K3623" i="5"/>
  <c r="K3624" i="5"/>
  <c r="K3625" i="5"/>
  <c r="K3626" i="5"/>
  <c r="K3627" i="5"/>
  <c r="K3628" i="5"/>
  <c r="K3629" i="5"/>
  <c r="K3630" i="5"/>
  <c r="K3631" i="5"/>
  <c r="K3632" i="5"/>
  <c r="K3633" i="5"/>
  <c r="K3634" i="5"/>
  <c r="K3635" i="5"/>
  <c r="K3636" i="5"/>
  <c r="K3637" i="5"/>
  <c r="K3638" i="5"/>
  <c r="K3639" i="5"/>
  <c r="K3640" i="5"/>
  <c r="K3641" i="5"/>
  <c r="K3642" i="5"/>
  <c r="K3643" i="5"/>
  <c r="K3644" i="5"/>
  <c r="K3645" i="5"/>
  <c r="K3646" i="5"/>
  <c r="K3647" i="5"/>
  <c r="K3648" i="5"/>
  <c r="K3649" i="5"/>
  <c r="K3650" i="5"/>
  <c r="K3651" i="5"/>
  <c r="K3652" i="5"/>
  <c r="K3653" i="5"/>
  <c r="K3654" i="5"/>
  <c r="K3655" i="5"/>
  <c r="K3656" i="5"/>
  <c r="K3657" i="5"/>
  <c r="K3658" i="5"/>
  <c r="K3659" i="5"/>
  <c r="K3660" i="5"/>
  <c r="K3661" i="5"/>
  <c r="K3662" i="5"/>
  <c r="K3663" i="5"/>
  <c r="K3664" i="5"/>
  <c r="K3665" i="5"/>
  <c r="K3666" i="5"/>
  <c r="K3667" i="5"/>
  <c r="K3668" i="5"/>
  <c r="K3669" i="5"/>
  <c r="K3670" i="5"/>
  <c r="K3671" i="5"/>
  <c r="K3672" i="5"/>
  <c r="K3673" i="5"/>
  <c r="K3674" i="5"/>
  <c r="K3675" i="5"/>
  <c r="K3676" i="5"/>
  <c r="K3677" i="5"/>
  <c r="K3678" i="5"/>
  <c r="K3679" i="5"/>
  <c r="K3680" i="5"/>
  <c r="K3681" i="5"/>
  <c r="K3682" i="5"/>
  <c r="K3683" i="5"/>
  <c r="K3684" i="5"/>
  <c r="K3685" i="5"/>
  <c r="K3686" i="5"/>
  <c r="K3687" i="5"/>
  <c r="K3688" i="5"/>
  <c r="K3689" i="5"/>
  <c r="K3690" i="5"/>
  <c r="K3691" i="5"/>
  <c r="K3692" i="5"/>
  <c r="K3693" i="5"/>
  <c r="K3694" i="5"/>
  <c r="K3695" i="5"/>
  <c r="K3696" i="5"/>
  <c r="K3697" i="5"/>
  <c r="K3698" i="5"/>
  <c r="K3699" i="5"/>
  <c r="K3700" i="5"/>
  <c r="K3701" i="5"/>
  <c r="K3702" i="5"/>
  <c r="K3703" i="5"/>
  <c r="K3704" i="5"/>
  <c r="K3705" i="5"/>
  <c r="K3706" i="5"/>
  <c r="K3707" i="5"/>
  <c r="K3708" i="5"/>
  <c r="K3709" i="5"/>
  <c r="K3710" i="5"/>
  <c r="K3711" i="5"/>
  <c r="K3712" i="5"/>
  <c r="K3713" i="5"/>
  <c r="K3714" i="5"/>
  <c r="K3715" i="5"/>
  <c r="K3716" i="5"/>
  <c r="K3717" i="5"/>
  <c r="K3718" i="5"/>
  <c r="K3719" i="5"/>
  <c r="K3720" i="5"/>
  <c r="K3721" i="5"/>
  <c r="K3722" i="5"/>
  <c r="K3723" i="5"/>
  <c r="K3724" i="5"/>
  <c r="K3725" i="5"/>
  <c r="K3726" i="5"/>
  <c r="K3727" i="5"/>
  <c r="K3728" i="5"/>
  <c r="K3729" i="5"/>
  <c r="K3730" i="5"/>
  <c r="K3731" i="5"/>
  <c r="K3732" i="5"/>
  <c r="K3733" i="5"/>
  <c r="K3734" i="5"/>
  <c r="K3735" i="5"/>
  <c r="K3736" i="5"/>
  <c r="K3737" i="5"/>
  <c r="K3738" i="5"/>
  <c r="K3739" i="5"/>
  <c r="K3740" i="5"/>
  <c r="K3741" i="5"/>
  <c r="K3742" i="5"/>
  <c r="K3743" i="5"/>
  <c r="K3744" i="5"/>
  <c r="K3745" i="5"/>
  <c r="K3746" i="5"/>
  <c r="K3747" i="5"/>
  <c r="K3748" i="5"/>
  <c r="K3749" i="5"/>
  <c r="K3750" i="5"/>
  <c r="K3751" i="5"/>
  <c r="K3752" i="5"/>
  <c r="K3753" i="5"/>
  <c r="K3754" i="5"/>
  <c r="K3755" i="5"/>
  <c r="K3756" i="5"/>
  <c r="K3757" i="5"/>
  <c r="K3758" i="5"/>
  <c r="K3759" i="5"/>
  <c r="K3760" i="5"/>
  <c r="K3761" i="5"/>
  <c r="K3762" i="5"/>
  <c r="K3763" i="5"/>
  <c r="K3764" i="5"/>
  <c r="K3765" i="5"/>
  <c r="K3766" i="5"/>
  <c r="K3767" i="5"/>
  <c r="K3768" i="5"/>
  <c r="K3769" i="5"/>
  <c r="K3770" i="5"/>
  <c r="K3771" i="5"/>
  <c r="K3772" i="5"/>
  <c r="K3773" i="5"/>
  <c r="K3774" i="5"/>
  <c r="K3775" i="5"/>
  <c r="K3776" i="5"/>
  <c r="K3777" i="5"/>
  <c r="K3778" i="5"/>
  <c r="K3779" i="5"/>
  <c r="K3780" i="5"/>
  <c r="K3781" i="5"/>
  <c r="K3782" i="5"/>
  <c r="K3783" i="5"/>
  <c r="K3784" i="5"/>
  <c r="K3785" i="5"/>
  <c r="K3786" i="5"/>
  <c r="K3787" i="5"/>
  <c r="K3788" i="5"/>
  <c r="K3789" i="5"/>
  <c r="K3790" i="5"/>
  <c r="K3791" i="5"/>
  <c r="K3792" i="5"/>
  <c r="K3793" i="5"/>
  <c r="K3794" i="5"/>
  <c r="K3795" i="5"/>
  <c r="K3796" i="5"/>
  <c r="K3797" i="5"/>
  <c r="K3798" i="5"/>
  <c r="K3799" i="5"/>
  <c r="K3800" i="5"/>
  <c r="K3801" i="5"/>
  <c r="K3802" i="5"/>
  <c r="K3803" i="5"/>
  <c r="K3804" i="5"/>
  <c r="K3805" i="5"/>
  <c r="K3806" i="5"/>
  <c r="K3807" i="5"/>
  <c r="K3808" i="5"/>
  <c r="K3809" i="5"/>
  <c r="K3810" i="5"/>
  <c r="K3811" i="5"/>
  <c r="K3812" i="5"/>
  <c r="K3813" i="5"/>
  <c r="K3814" i="5"/>
  <c r="K3815" i="5"/>
  <c r="K3816" i="5"/>
  <c r="K3817" i="5"/>
  <c r="K3818" i="5"/>
  <c r="K3819" i="5"/>
  <c r="K3820" i="5"/>
  <c r="K3821" i="5"/>
  <c r="K3822" i="5"/>
  <c r="K3823" i="5"/>
  <c r="K3824" i="5"/>
  <c r="K3825" i="5"/>
  <c r="K3826" i="5"/>
  <c r="K3827" i="5"/>
  <c r="K3828" i="5"/>
  <c r="K3829" i="5"/>
  <c r="K3830" i="5"/>
  <c r="K3831" i="5"/>
  <c r="K3832" i="5"/>
  <c r="K3833" i="5"/>
  <c r="K3834" i="5"/>
  <c r="K3835" i="5"/>
  <c r="K3836" i="5"/>
  <c r="K3837" i="5"/>
  <c r="K3838" i="5"/>
  <c r="K3839" i="5"/>
  <c r="K3840" i="5"/>
  <c r="K3841" i="5"/>
  <c r="K3842" i="5"/>
  <c r="K3843" i="5"/>
  <c r="K3844" i="5"/>
  <c r="K3845" i="5"/>
  <c r="K3846" i="5"/>
  <c r="K3847" i="5"/>
  <c r="K3848" i="5"/>
  <c r="K3849" i="5"/>
  <c r="K3850" i="5"/>
  <c r="K3851" i="5"/>
  <c r="K3852" i="5"/>
  <c r="K3853" i="5"/>
  <c r="K3854" i="5"/>
  <c r="K3855" i="5"/>
  <c r="K3856" i="5"/>
  <c r="K3857" i="5"/>
  <c r="K3858" i="5"/>
  <c r="K3859" i="5"/>
  <c r="K3860" i="5"/>
  <c r="K3861" i="5"/>
  <c r="K3862" i="5"/>
  <c r="K3863" i="5"/>
  <c r="K3864" i="5"/>
  <c r="K3865" i="5"/>
  <c r="K3866" i="5"/>
  <c r="K3867" i="5"/>
  <c r="K3868" i="5"/>
  <c r="K3869" i="5"/>
  <c r="K3870" i="5"/>
  <c r="K3871" i="5"/>
  <c r="K3872" i="5"/>
  <c r="K3873" i="5"/>
  <c r="K3874" i="5"/>
  <c r="K3875" i="5"/>
  <c r="K3876" i="5"/>
  <c r="K3877" i="5"/>
  <c r="K3878" i="5"/>
  <c r="K3879" i="5"/>
  <c r="K3880" i="5"/>
  <c r="K3881" i="5"/>
  <c r="K3882" i="5"/>
  <c r="K3883" i="5"/>
  <c r="K3884" i="5"/>
  <c r="K3885" i="5"/>
  <c r="K3886" i="5"/>
  <c r="K3887" i="5"/>
  <c r="K3888" i="5"/>
  <c r="K3889" i="5"/>
  <c r="K3890" i="5"/>
  <c r="K3891" i="5"/>
  <c r="K3892" i="5"/>
  <c r="K3893" i="5"/>
  <c r="K3894" i="5"/>
  <c r="K3895" i="5"/>
  <c r="K3896" i="5"/>
  <c r="K3897" i="5"/>
  <c r="K3898" i="5"/>
  <c r="K3899" i="5"/>
  <c r="K3900" i="5"/>
  <c r="K3901" i="5"/>
  <c r="K3902" i="5"/>
  <c r="K3903" i="5"/>
  <c r="K3904" i="5"/>
  <c r="K3905" i="5"/>
  <c r="K3906" i="5"/>
  <c r="K3907" i="5"/>
  <c r="K3908" i="5"/>
  <c r="K3909" i="5"/>
  <c r="K3910" i="5"/>
  <c r="K3911" i="5"/>
  <c r="K3912" i="5"/>
  <c r="K3913" i="5"/>
  <c r="K3914" i="5"/>
  <c r="K3915" i="5"/>
  <c r="K3916" i="5"/>
  <c r="K3917" i="5"/>
  <c r="K3918" i="5"/>
  <c r="K3919" i="5"/>
  <c r="K3920" i="5"/>
  <c r="K3921" i="5"/>
  <c r="K3922" i="5"/>
  <c r="K3923" i="5"/>
  <c r="K3924" i="5"/>
  <c r="K3925" i="5"/>
  <c r="K3926" i="5"/>
  <c r="K3927" i="5"/>
  <c r="K3928" i="5"/>
  <c r="K3929" i="5"/>
  <c r="K3930" i="5"/>
  <c r="K3931" i="5"/>
  <c r="K3932" i="5"/>
  <c r="K3933" i="5"/>
  <c r="K3934" i="5"/>
  <c r="K3935" i="5"/>
  <c r="K3936" i="5"/>
  <c r="K3937" i="5"/>
  <c r="K3938" i="5"/>
  <c r="K3939" i="5"/>
  <c r="K3940" i="5"/>
  <c r="K3941" i="5"/>
  <c r="K3942" i="5"/>
  <c r="K3943" i="5"/>
  <c r="K3944" i="5"/>
  <c r="K3945" i="5"/>
  <c r="K3946" i="5"/>
  <c r="K3947" i="5"/>
  <c r="K3948" i="5"/>
  <c r="K3949" i="5"/>
  <c r="K3950" i="5"/>
  <c r="K3951" i="5"/>
  <c r="K3952" i="5"/>
  <c r="K3953" i="5"/>
  <c r="K3954" i="5"/>
  <c r="K3955" i="5"/>
  <c r="K3956" i="5"/>
  <c r="K3957" i="5"/>
  <c r="K3958" i="5"/>
  <c r="K3959" i="5"/>
  <c r="K3960" i="5"/>
  <c r="K3961" i="5"/>
  <c r="K3962" i="5"/>
  <c r="K3963" i="5"/>
  <c r="K3964" i="5"/>
  <c r="K3965" i="5"/>
  <c r="K3966" i="5"/>
  <c r="K3967" i="5"/>
  <c r="K3968" i="5"/>
  <c r="K3969" i="5"/>
  <c r="K3970" i="5"/>
  <c r="K3971" i="5"/>
  <c r="K3972" i="5"/>
  <c r="K3973" i="5"/>
  <c r="K3974" i="5"/>
  <c r="K3975" i="5"/>
  <c r="K3976" i="5"/>
  <c r="K3977" i="5"/>
  <c r="K3978" i="5"/>
  <c r="K3979" i="5"/>
  <c r="K3980" i="5"/>
  <c r="K3981" i="5"/>
  <c r="K3982" i="5"/>
  <c r="K3983" i="5"/>
  <c r="K3984" i="5"/>
  <c r="K3985" i="5"/>
  <c r="K3986" i="5"/>
  <c r="K3987" i="5"/>
  <c r="K3988" i="5"/>
  <c r="K3989" i="5"/>
  <c r="K3990" i="5"/>
  <c r="K3991" i="5"/>
  <c r="K3992" i="5"/>
  <c r="K3993" i="5"/>
  <c r="K3994" i="5"/>
  <c r="K3995" i="5"/>
  <c r="K3996" i="5"/>
  <c r="K3997" i="5"/>
  <c r="K3998" i="5"/>
  <c r="K3999" i="5"/>
  <c r="K4000" i="5"/>
  <c r="K4001" i="5"/>
  <c r="K4002" i="5"/>
  <c r="K4003" i="5"/>
  <c r="K4004" i="5"/>
  <c r="K4005" i="5"/>
  <c r="K4006" i="5"/>
  <c r="K4007" i="5"/>
  <c r="K4008" i="5"/>
  <c r="K4009" i="5"/>
  <c r="K4010" i="5"/>
  <c r="K4011" i="5"/>
  <c r="K4012" i="5"/>
  <c r="K4013" i="5"/>
  <c r="K4014" i="5"/>
  <c r="K4015" i="5"/>
  <c r="K4016" i="5"/>
  <c r="K4017" i="5"/>
  <c r="K4018" i="5"/>
  <c r="K4019" i="5"/>
  <c r="K4020" i="5"/>
  <c r="K4021" i="5"/>
  <c r="K4022" i="5"/>
  <c r="K4023" i="5"/>
  <c r="K4024" i="5"/>
  <c r="K4025" i="5"/>
  <c r="K4026" i="5"/>
  <c r="K4027" i="5"/>
  <c r="K4028" i="5"/>
  <c r="K4029" i="5"/>
  <c r="K4030" i="5"/>
  <c r="K4031" i="5"/>
  <c r="K4032" i="5"/>
  <c r="K4033" i="5"/>
  <c r="K4034" i="5"/>
  <c r="K4035" i="5"/>
  <c r="K4036" i="5"/>
  <c r="K4037" i="5"/>
  <c r="K4038" i="5"/>
  <c r="K4039" i="5"/>
  <c r="K4040" i="5"/>
  <c r="K4041" i="5"/>
  <c r="K4042" i="5"/>
  <c r="K4043" i="5"/>
  <c r="K4044" i="5"/>
  <c r="K4045" i="5"/>
  <c r="K4046" i="5"/>
  <c r="K4047" i="5"/>
  <c r="K4048" i="5"/>
  <c r="K4049" i="5"/>
  <c r="K4050" i="5"/>
  <c r="K4051" i="5"/>
  <c r="K4052" i="5"/>
  <c r="K4053" i="5"/>
  <c r="K4054" i="5"/>
  <c r="K4055" i="5"/>
  <c r="K4056" i="5"/>
  <c r="K4057" i="5"/>
  <c r="K4058" i="5"/>
  <c r="K4059" i="5"/>
  <c r="K4060" i="5"/>
  <c r="K4061" i="5"/>
  <c r="K4062" i="5"/>
  <c r="K4063" i="5"/>
  <c r="K4064" i="5"/>
  <c r="K4065" i="5"/>
  <c r="K4066" i="5"/>
  <c r="K4067" i="5"/>
  <c r="K4068" i="5"/>
  <c r="K4069" i="5"/>
  <c r="K4070" i="5"/>
  <c r="K4071" i="5"/>
  <c r="K4072" i="5"/>
  <c r="K4073" i="5"/>
  <c r="K4074" i="5"/>
  <c r="K4075" i="5"/>
  <c r="K4076" i="5"/>
  <c r="K4077" i="5"/>
  <c r="K4078" i="5"/>
  <c r="K4079" i="5"/>
  <c r="K4080" i="5"/>
  <c r="K4081" i="5"/>
  <c r="K4082" i="5"/>
  <c r="K4083" i="5"/>
  <c r="K4084" i="5"/>
  <c r="K4085" i="5"/>
  <c r="K4086" i="5"/>
  <c r="K4087" i="5"/>
  <c r="K4088" i="5"/>
  <c r="K4089" i="5"/>
  <c r="K4090" i="5"/>
  <c r="K4091" i="5"/>
  <c r="K4092" i="5"/>
  <c r="K4093" i="5"/>
  <c r="K4094" i="5"/>
  <c r="K4095" i="5"/>
  <c r="K4096" i="5"/>
  <c r="K4097" i="5"/>
  <c r="K4098" i="5"/>
  <c r="K4099" i="5"/>
  <c r="K4100" i="5"/>
  <c r="K4101" i="5"/>
  <c r="K4102" i="5"/>
  <c r="K4103" i="5"/>
  <c r="K4104" i="5"/>
  <c r="K4105" i="5"/>
  <c r="K4106" i="5"/>
  <c r="K4107" i="5"/>
  <c r="K4108" i="5"/>
  <c r="K4109" i="5"/>
  <c r="K4110" i="5"/>
  <c r="K4111" i="5"/>
  <c r="K4112" i="5"/>
  <c r="K4113" i="5"/>
  <c r="K4114" i="5"/>
  <c r="K4115" i="5"/>
  <c r="K4116" i="5"/>
  <c r="K4117" i="5"/>
  <c r="K4118" i="5"/>
  <c r="K4119" i="5"/>
  <c r="K4120" i="5"/>
  <c r="K4121" i="5"/>
  <c r="K4122" i="5"/>
  <c r="K4123" i="5"/>
  <c r="K4124" i="5"/>
  <c r="K4125" i="5"/>
  <c r="K4126" i="5"/>
  <c r="K4127" i="5"/>
  <c r="K4128" i="5"/>
  <c r="K4129" i="5"/>
  <c r="K4130" i="5"/>
  <c r="K4131" i="5"/>
  <c r="K4132" i="5"/>
  <c r="K4133" i="5"/>
  <c r="K4134" i="5"/>
  <c r="K4135" i="5"/>
  <c r="K4136" i="5"/>
  <c r="K4137" i="5"/>
  <c r="K4138" i="5"/>
  <c r="K4139" i="5"/>
  <c r="K4140" i="5"/>
  <c r="K4141" i="5"/>
  <c r="K4142" i="5"/>
  <c r="K4143" i="5"/>
  <c r="K4144" i="5"/>
  <c r="K4145" i="5"/>
  <c r="K4146" i="5"/>
  <c r="K4147" i="5"/>
  <c r="K4148" i="5"/>
  <c r="K4149" i="5"/>
  <c r="K4150" i="5"/>
  <c r="K4151" i="5"/>
  <c r="K4152" i="5"/>
  <c r="K4153" i="5"/>
  <c r="K4154" i="5"/>
  <c r="K4155" i="5"/>
  <c r="K4156" i="5"/>
  <c r="K4157" i="5"/>
  <c r="K4158" i="5"/>
  <c r="K4159" i="5"/>
  <c r="K4160" i="5"/>
  <c r="K4161" i="5"/>
  <c r="K4162" i="5"/>
  <c r="K4163" i="5"/>
  <c r="K4164" i="5"/>
  <c r="K4165" i="5"/>
  <c r="K4166" i="5"/>
  <c r="K4167" i="5"/>
  <c r="K4168" i="5"/>
  <c r="K4169" i="5"/>
  <c r="K4170" i="5"/>
  <c r="K4171" i="5"/>
  <c r="K4172" i="5"/>
  <c r="K4173" i="5"/>
  <c r="K4174" i="5"/>
  <c r="K4175" i="5"/>
  <c r="K4176" i="5"/>
  <c r="K4177" i="5"/>
  <c r="K4178" i="5"/>
  <c r="K4179" i="5"/>
  <c r="K4180" i="5"/>
  <c r="K4181" i="5"/>
  <c r="K4182" i="5"/>
  <c r="K4183" i="5"/>
  <c r="K4184" i="5"/>
  <c r="K4185" i="5"/>
  <c r="K4186" i="5"/>
  <c r="K4187" i="5"/>
  <c r="K4188" i="5"/>
  <c r="K4189" i="5"/>
  <c r="K4190" i="5"/>
  <c r="K4191" i="5"/>
  <c r="K4192" i="5"/>
  <c r="K4193" i="5"/>
  <c r="K4194" i="5"/>
  <c r="K4195" i="5"/>
  <c r="K4196" i="5"/>
  <c r="K4197" i="5"/>
  <c r="K4198" i="5"/>
  <c r="K4199" i="5"/>
  <c r="K4200" i="5"/>
  <c r="K4201" i="5"/>
  <c r="K4202" i="5"/>
  <c r="K4203" i="5"/>
  <c r="K4204" i="5"/>
  <c r="K4205" i="5"/>
  <c r="K4206" i="5"/>
  <c r="K4207" i="5"/>
  <c r="K4208" i="5"/>
  <c r="K4209" i="5"/>
  <c r="K4210" i="5"/>
  <c r="K4211" i="5"/>
  <c r="K4212" i="5"/>
  <c r="K4213" i="5"/>
  <c r="K4214" i="5"/>
  <c r="K4215" i="5"/>
  <c r="K4216" i="5"/>
  <c r="K4217" i="5"/>
  <c r="K4218" i="5"/>
  <c r="K4219" i="5"/>
  <c r="K4220" i="5"/>
  <c r="K4221" i="5"/>
  <c r="K4222" i="5"/>
  <c r="K4223" i="5"/>
  <c r="K4224" i="5"/>
  <c r="K4225" i="5"/>
  <c r="K4226" i="5"/>
  <c r="K4227" i="5"/>
  <c r="K4228" i="5"/>
  <c r="K4229" i="5"/>
  <c r="K4230" i="5"/>
  <c r="K4231" i="5"/>
  <c r="K4232" i="5"/>
  <c r="K4233" i="5"/>
  <c r="K4234" i="5"/>
  <c r="K4235" i="5"/>
  <c r="K4236" i="5"/>
  <c r="K4237" i="5"/>
  <c r="K4238" i="5"/>
  <c r="K4239" i="5"/>
  <c r="K4240" i="5"/>
  <c r="K4241" i="5"/>
  <c r="K4242" i="5"/>
  <c r="K4243" i="5"/>
  <c r="K4244" i="5"/>
  <c r="K4245" i="5"/>
  <c r="K4246" i="5"/>
  <c r="K4247" i="5"/>
  <c r="K4248" i="5"/>
  <c r="K4249" i="5"/>
  <c r="K4250" i="5"/>
  <c r="K4251" i="5"/>
  <c r="K4252" i="5"/>
  <c r="K4253" i="5"/>
  <c r="K4254" i="5"/>
  <c r="K4255" i="5"/>
  <c r="K4256" i="5"/>
  <c r="K4257" i="5"/>
  <c r="K4258" i="5"/>
  <c r="K4259" i="5"/>
  <c r="K4260" i="5"/>
  <c r="K4261" i="5"/>
  <c r="K4262" i="5"/>
  <c r="K4263" i="5"/>
  <c r="K4264" i="5"/>
  <c r="K4265" i="5"/>
  <c r="K4266" i="5"/>
  <c r="K4267" i="5"/>
  <c r="K4268" i="5"/>
  <c r="K4269" i="5"/>
  <c r="K4270" i="5"/>
  <c r="K4271" i="5"/>
  <c r="K4272" i="5"/>
  <c r="K4273" i="5"/>
  <c r="K4274" i="5"/>
  <c r="K4275" i="5"/>
  <c r="K4276" i="5"/>
  <c r="K4277" i="5"/>
  <c r="K4278" i="5"/>
  <c r="K4279" i="5"/>
  <c r="K4280" i="5"/>
  <c r="K4281" i="5"/>
  <c r="K4282" i="5"/>
  <c r="K4283" i="5"/>
  <c r="K4284" i="5"/>
  <c r="K4285" i="5"/>
  <c r="K4286" i="5"/>
  <c r="K4287" i="5"/>
  <c r="K4288" i="5"/>
  <c r="K4289" i="5"/>
  <c r="K4290" i="5"/>
  <c r="K4291" i="5"/>
  <c r="K4292" i="5"/>
  <c r="K4293" i="5"/>
  <c r="K4294" i="5"/>
  <c r="K4295" i="5"/>
  <c r="K4296" i="5"/>
  <c r="K4297" i="5"/>
  <c r="K4298" i="5"/>
  <c r="K4299" i="5"/>
  <c r="K4300" i="5"/>
  <c r="K4301" i="5"/>
  <c r="K4302" i="5"/>
  <c r="K4303" i="5"/>
  <c r="K4304" i="5"/>
  <c r="K4305" i="5"/>
  <c r="K4306" i="5"/>
  <c r="K4307" i="5"/>
  <c r="K4308" i="5"/>
  <c r="K4309" i="5"/>
  <c r="K4310" i="5"/>
  <c r="K4311" i="5"/>
  <c r="K4312" i="5"/>
  <c r="K4313" i="5"/>
  <c r="K4314" i="5"/>
  <c r="K4315" i="5"/>
  <c r="K4316" i="5"/>
  <c r="K4317" i="5"/>
  <c r="K4318" i="5"/>
  <c r="K4319" i="5"/>
  <c r="K4320" i="5"/>
  <c r="K4321" i="5"/>
  <c r="K4322" i="5"/>
  <c r="K4323" i="5"/>
  <c r="K4324" i="5"/>
  <c r="K4325" i="5"/>
  <c r="K4326" i="5"/>
  <c r="K4327" i="5"/>
  <c r="K4328" i="5"/>
  <c r="K4329" i="5"/>
  <c r="K4330" i="5"/>
  <c r="K4331" i="5"/>
  <c r="K4332" i="5"/>
  <c r="K4333" i="5"/>
  <c r="K4334" i="5"/>
  <c r="K4335" i="5"/>
  <c r="K4336" i="5"/>
  <c r="K4337" i="5"/>
  <c r="K4338" i="5"/>
  <c r="K4339" i="5"/>
  <c r="K4340" i="5"/>
  <c r="K4341" i="5"/>
  <c r="K4342" i="5"/>
  <c r="K4343" i="5"/>
  <c r="K4344" i="5"/>
  <c r="K4345" i="5"/>
  <c r="K4346" i="5"/>
  <c r="K4347" i="5"/>
  <c r="K4348" i="5"/>
  <c r="K4349" i="5"/>
  <c r="K4350" i="5"/>
  <c r="K4351" i="5"/>
  <c r="K4352" i="5"/>
  <c r="K4353" i="5"/>
  <c r="K4354" i="5"/>
  <c r="K4355" i="5"/>
  <c r="K4356" i="5"/>
  <c r="K4357" i="5"/>
  <c r="K4358" i="5"/>
  <c r="K4359" i="5"/>
  <c r="K4360" i="5"/>
  <c r="K4361" i="5"/>
  <c r="K4362" i="5"/>
  <c r="K4363" i="5"/>
  <c r="K4364" i="5"/>
  <c r="K4365" i="5"/>
  <c r="K4366" i="5"/>
  <c r="K4367" i="5"/>
  <c r="K4368" i="5"/>
  <c r="K4369" i="5"/>
  <c r="K4370" i="5"/>
  <c r="K4371" i="5"/>
  <c r="K4372" i="5"/>
  <c r="K4373" i="5"/>
  <c r="K4374" i="5"/>
  <c r="K4375" i="5"/>
  <c r="K4376" i="5"/>
  <c r="K4377" i="5"/>
  <c r="K4378" i="5"/>
  <c r="K4379" i="5"/>
  <c r="K4380" i="5"/>
  <c r="K4381" i="5"/>
  <c r="K4382" i="5"/>
  <c r="K4383" i="5"/>
  <c r="K4384" i="5"/>
  <c r="K4385" i="5"/>
  <c r="K4386" i="5"/>
  <c r="K4387" i="5"/>
  <c r="K4388" i="5"/>
  <c r="K4389" i="5"/>
  <c r="K4390" i="5"/>
  <c r="K4391" i="5"/>
  <c r="K4392" i="5"/>
  <c r="K4393" i="5"/>
  <c r="K4394" i="5"/>
  <c r="K4395" i="5"/>
  <c r="K4396" i="5"/>
  <c r="K4397" i="5"/>
  <c r="K4398" i="5"/>
  <c r="K4399" i="5"/>
  <c r="K4400" i="5"/>
  <c r="K4401" i="5"/>
  <c r="K4402" i="5"/>
  <c r="K4403" i="5"/>
  <c r="K4404" i="5"/>
  <c r="K4405" i="5"/>
  <c r="K4406" i="5"/>
  <c r="K4407" i="5"/>
  <c r="K4408" i="5"/>
  <c r="K4409" i="5"/>
  <c r="K4410" i="5"/>
  <c r="K4411" i="5"/>
  <c r="K4412" i="5"/>
  <c r="K4413" i="5"/>
  <c r="K4414" i="5"/>
  <c r="K4415" i="5"/>
  <c r="K4416" i="5"/>
  <c r="K4417" i="5"/>
  <c r="K4418" i="5"/>
  <c r="K4419" i="5"/>
  <c r="K4420" i="5"/>
  <c r="K4421" i="5"/>
  <c r="K4422" i="5"/>
  <c r="K4423" i="5"/>
  <c r="K4424" i="5"/>
  <c r="K4425" i="5"/>
  <c r="K4426" i="5"/>
  <c r="K4427" i="5"/>
  <c r="K4428" i="5"/>
  <c r="K4429" i="5"/>
  <c r="K4430" i="5"/>
  <c r="K4431" i="5"/>
  <c r="K4432" i="5"/>
  <c r="K4433" i="5"/>
  <c r="K4434" i="5"/>
  <c r="K4435" i="5"/>
  <c r="K4436" i="5"/>
  <c r="K4437" i="5"/>
  <c r="K4438" i="5"/>
  <c r="K4439" i="5"/>
  <c r="K4440" i="5"/>
  <c r="K4441" i="5"/>
  <c r="K4442" i="5"/>
  <c r="K4443" i="5"/>
  <c r="K4444" i="5"/>
  <c r="K4445" i="5"/>
  <c r="K4446" i="5"/>
  <c r="K4447" i="5"/>
  <c r="K4448" i="5"/>
  <c r="K4449" i="5"/>
  <c r="K4450" i="5"/>
  <c r="K4451" i="5"/>
  <c r="K4452" i="5"/>
  <c r="K4453" i="5"/>
  <c r="K4454" i="5"/>
  <c r="K4455" i="5"/>
  <c r="K4456" i="5"/>
  <c r="K4457" i="5"/>
  <c r="K4458" i="5"/>
  <c r="K4459" i="5"/>
  <c r="K4460" i="5"/>
  <c r="K4461" i="5"/>
  <c r="K4462" i="5"/>
  <c r="K4463" i="5"/>
  <c r="K4464" i="5"/>
  <c r="K4465" i="5"/>
  <c r="K4466" i="5"/>
  <c r="K4467" i="5"/>
  <c r="K4468" i="5"/>
  <c r="K4469" i="5"/>
  <c r="K4470" i="5"/>
  <c r="K4471" i="5"/>
  <c r="K4472" i="5"/>
  <c r="K4473" i="5"/>
  <c r="K4474" i="5"/>
  <c r="K4475" i="5"/>
  <c r="K4476" i="5"/>
  <c r="K4477" i="5"/>
  <c r="K4478" i="5"/>
  <c r="K4479" i="5"/>
  <c r="K4480" i="5"/>
  <c r="K4481" i="5"/>
  <c r="K4482" i="5"/>
  <c r="K4483" i="5"/>
  <c r="K4484" i="5"/>
  <c r="K4485" i="5"/>
  <c r="K4486" i="5"/>
  <c r="K4487" i="5"/>
  <c r="K4488" i="5"/>
  <c r="K4489" i="5"/>
  <c r="K4490" i="5"/>
  <c r="K4491" i="5"/>
  <c r="K4492" i="5"/>
  <c r="K4493" i="5"/>
  <c r="K4494" i="5"/>
  <c r="K4495" i="5"/>
  <c r="K4496" i="5"/>
  <c r="K4497" i="5"/>
  <c r="K4498" i="5"/>
  <c r="K4499" i="5"/>
  <c r="K4500" i="5"/>
  <c r="K4501" i="5"/>
  <c r="K4502" i="5"/>
  <c r="K4503" i="5"/>
  <c r="K4504" i="5"/>
  <c r="K4505" i="5"/>
  <c r="K4506" i="5"/>
  <c r="K4507" i="5"/>
  <c r="K4508" i="5"/>
  <c r="K4509" i="5"/>
  <c r="K4510" i="5"/>
  <c r="K4511" i="5"/>
  <c r="K4512" i="5"/>
  <c r="K4513" i="5"/>
  <c r="K4514" i="5"/>
  <c r="K4515" i="5"/>
  <c r="K4516" i="5"/>
  <c r="K4517" i="5"/>
  <c r="K4518" i="5"/>
  <c r="K4519" i="5"/>
  <c r="K4520" i="5"/>
  <c r="K4521" i="5"/>
  <c r="K4522" i="5"/>
  <c r="K4523" i="5"/>
  <c r="K4524" i="5"/>
  <c r="K4525" i="5"/>
  <c r="K4526" i="5"/>
  <c r="K4527" i="5"/>
  <c r="K4528" i="5"/>
  <c r="K4529" i="5"/>
  <c r="K4530" i="5"/>
  <c r="K4531" i="5"/>
  <c r="K4532" i="5"/>
  <c r="K4533" i="5"/>
  <c r="K4534" i="5"/>
  <c r="K4535" i="5"/>
  <c r="K4536" i="5"/>
  <c r="K4537" i="5"/>
  <c r="K4538" i="5"/>
  <c r="K4539" i="5"/>
  <c r="K4540" i="5"/>
  <c r="K4541" i="5"/>
  <c r="K4542" i="5"/>
  <c r="K4543" i="5"/>
  <c r="K4544" i="5"/>
  <c r="K4545" i="5"/>
  <c r="K4546" i="5"/>
  <c r="K4547" i="5"/>
  <c r="K4548" i="5"/>
  <c r="K4549" i="5"/>
  <c r="K4550" i="5"/>
  <c r="K4551" i="5"/>
  <c r="K4552" i="5"/>
  <c r="K4553" i="5"/>
  <c r="K4554" i="5"/>
  <c r="K4555" i="5"/>
  <c r="K4556" i="5"/>
  <c r="K4557" i="5"/>
  <c r="K4558" i="5"/>
  <c r="K4559" i="5"/>
  <c r="K4560" i="5"/>
  <c r="K4561" i="5"/>
  <c r="K4562" i="5"/>
  <c r="K4563" i="5"/>
  <c r="K4564" i="5"/>
  <c r="K4565" i="5"/>
  <c r="K4566" i="5"/>
  <c r="K4567" i="5"/>
  <c r="K4568" i="5"/>
  <c r="K4569" i="5"/>
  <c r="K4570" i="5"/>
  <c r="K4571" i="5"/>
  <c r="K4572" i="5"/>
  <c r="K4573" i="5"/>
  <c r="K4574" i="5"/>
  <c r="K4575" i="5"/>
  <c r="K4576" i="5"/>
  <c r="K4577" i="5"/>
  <c r="K4578" i="5"/>
  <c r="K4579" i="5"/>
  <c r="K4580" i="5"/>
  <c r="K4581" i="5"/>
  <c r="K4582" i="5"/>
  <c r="K4583" i="5"/>
  <c r="K4584" i="5"/>
  <c r="K4585" i="5"/>
  <c r="K4586" i="5"/>
  <c r="K4587" i="5"/>
  <c r="K4588" i="5"/>
  <c r="K4589" i="5"/>
  <c r="K4590" i="5"/>
  <c r="K4591" i="5"/>
  <c r="K4592" i="5"/>
  <c r="K4593" i="5"/>
  <c r="K4594" i="5"/>
  <c r="K4595" i="5"/>
  <c r="K4596" i="5"/>
  <c r="K4597" i="5"/>
  <c r="K4598" i="5"/>
  <c r="K4599" i="5"/>
  <c r="K4600" i="5"/>
  <c r="K4601" i="5"/>
  <c r="K4602" i="5"/>
  <c r="K4603" i="5"/>
  <c r="K4604" i="5"/>
  <c r="K4605" i="5"/>
  <c r="K4606" i="5"/>
  <c r="K4607" i="5"/>
  <c r="K4608" i="5"/>
  <c r="K4609" i="5"/>
  <c r="K4610" i="5"/>
  <c r="K4611" i="5"/>
  <c r="K4612" i="5"/>
  <c r="K4613" i="5"/>
  <c r="K4614" i="5"/>
  <c r="K4615" i="5"/>
  <c r="K4616" i="5"/>
  <c r="K4617" i="5"/>
  <c r="K4618" i="5"/>
  <c r="K4619" i="5"/>
  <c r="K4620" i="5"/>
  <c r="K4621" i="5"/>
  <c r="K4622" i="5"/>
  <c r="K4623" i="5"/>
  <c r="K4624" i="5"/>
  <c r="K4625" i="5"/>
  <c r="K4626" i="5"/>
  <c r="K4627" i="5"/>
  <c r="K4628" i="5"/>
  <c r="K4629" i="5"/>
  <c r="K4630" i="5"/>
  <c r="K4631" i="5"/>
  <c r="K4632" i="5"/>
  <c r="K4633" i="5"/>
  <c r="K4634" i="5"/>
  <c r="K4635" i="5"/>
  <c r="K4636" i="5"/>
  <c r="K4637" i="5"/>
  <c r="K4638" i="5"/>
  <c r="K4639" i="5"/>
  <c r="K4640" i="5"/>
  <c r="K4641" i="5"/>
  <c r="K4642" i="5"/>
  <c r="K4643" i="5"/>
  <c r="K4644" i="5"/>
  <c r="K4645" i="5"/>
  <c r="K4646" i="5"/>
  <c r="K4647" i="5"/>
  <c r="K4648" i="5"/>
  <c r="K4649" i="5"/>
  <c r="K4650" i="5"/>
  <c r="K4651" i="5"/>
  <c r="K4652" i="5"/>
  <c r="K4653" i="5"/>
  <c r="K4654" i="5"/>
  <c r="K4655" i="5"/>
  <c r="K4656" i="5"/>
  <c r="K4657" i="5"/>
  <c r="K4658" i="5"/>
  <c r="K4659" i="5"/>
  <c r="K4660" i="5"/>
  <c r="K4661" i="5"/>
  <c r="K4662" i="5"/>
  <c r="K4663" i="5"/>
  <c r="K4664" i="5"/>
  <c r="K4665" i="5"/>
  <c r="K4666" i="5"/>
  <c r="K4667" i="5"/>
  <c r="K4668" i="5"/>
  <c r="K4669" i="5"/>
  <c r="K4670" i="5"/>
  <c r="K4671" i="5"/>
  <c r="K4672" i="5"/>
  <c r="K4673" i="5"/>
  <c r="K4674" i="5"/>
  <c r="K4675" i="5"/>
  <c r="K4676" i="5"/>
  <c r="K4677" i="5"/>
  <c r="K4678" i="5"/>
  <c r="K4679" i="5"/>
  <c r="K4680" i="5"/>
  <c r="K4681" i="5"/>
  <c r="K4682" i="5"/>
  <c r="K4683" i="5"/>
  <c r="K4684" i="5"/>
  <c r="K4685" i="5"/>
  <c r="K4686" i="5"/>
  <c r="K4687" i="5"/>
  <c r="K4688" i="5"/>
  <c r="K4689" i="5"/>
  <c r="K4690" i="5"/>
  <c r="K4691" i="5"/>
  <c r="K4692" i="5"/>
  <c r="K4693" i="5"/>
  <c r="K4694" i="5"/>
  <c r="K4695" i="5"/>
  <c r="K4696" i="5"/>
  <c r="K4697" i="5"/>
  <c r="K4698" i="5"/>
  <c r="K4699" i="5"/>
  <c r="K4700" i="5"/>
  <c r="K4701" i="5"/>
  <c r="K4702" i="5"/>
  <c r="K4703" i="5"/>
  <c r="K4704" i="5"/>
  <c r="K4705" i="5"/>
  <c r="K4706" i="5"/>
  <c r="K4707" i="5"/>
  <c r="K4708" i="5"/>
  <c r="K4709" i="5"/>
  <c r="K4710" i="5"/>
  <c r="K4711" i="5"/>
  <c r="K4712" i="5"/>
  <c r="K4713" i="5"/>
  <c r="K4714" i="5"/>
  <c r="K4715" i="5"/>
  <c r="K4716" i="5"/>
  <c r="K4717" i="5"/>
  <c r="K4718" i="5"/>
  <c r="K4719" i="5"/>
  <c r="K4720" i="5"/>
  <c r="K4721" i="5"/>
  <c r="K4722" i="5"/>
  <c r="K4723" i="5"/>
  <c r="K4724" i="5"/>
  <c r="K4725" i="5"/>
  <c r="K4726" i="5"/>
  <c r="K4727" i="5"/>
  <c r="K4728" i="5"/>
  <c r="K4729" i="5"/>
  <c r="K4730" i="5"/>
  <c r="K4731" i="5"/>
  <c r="K4732" i="5"/>
  <c r="K4733" i="5"/>
  <c r="K4734" i="5"/>
  <c r="K4735" i="5"/>
  <c r="K4736" i="5"/>
  <c r="K4737" i="5"/>
  <c r="K4738" i="5"/>
  <c r="K4739" i="5"/>
  <c r="K4740" i="5"/>
  <c r="K4741" i="5"/>
  <c r="K4742" i="5"/>
  <c r="K4743" i="5"/>
  <c r="K4744" i="5"/>
  <c r="K4745" i="5"/>
  <c r="K4746" i="5"/>
  <c r="K4747" i="5"/>
  <c r="K4748" i="5"/>
  <c r="K4749" i="5"/>
  <c r="K4750" i="5"/>
  <c r="K4751" i="5"/>
  <c r="K4752" i="5"/>
  <c r="K4753" i="5"/>
  <c r="K4754" i="5"/>
  <c r="K4755" i="5"/>
  <c r="K4756" i="5"/>
  <c r="K4757" i="5"/>
  <c r="K4758" i="5"/>
  <c r="K4759" i="5"/>
  <c r="K4760" i="5"/>
  <c r="K4761" i="5"/>
  <c r="K4762" i="5"/>
  <c r="K4763" i="5"/>
  <c r="K4764" i="5"/>
  <c r="K4765" i="5"/>
  <c r="K4766" i="5"/>
  <c r="K4767" i="5"/>
  <c r="K4768" i="5"/>
  <c r="K4769" i="5"/>
  <c r="K4770" i="5"/>
  <c r="K4771" i="5"/>
  <c r="K4772" i="5"/>
  <c r="K4773" i="5"/>
  <c r="K4774" i="5"/>
  <c r="K4775" i="5"/>
  <c r="K4776" i="5"/>
  <c r="K4777" i="5"/>
  <c r="K4778" i="5"/>
  <c r="K4779" i="5"/>
  <c r="K4780" i="5"/>
  <c r="K4781" i="5"/>
  <c r="K4782" i="5"/>
  <c r="K4783" i="5"/>
  <c r="K4784" i="5"/>
  <c r="K4785" i="5"/>
  <c r="K4786" i="5"/>
  <c r="K4787" i="5"/>
  <c r="K4788" i="5"/>
  <c r="K4789" i="5"/>
  <c r="K4790" i="5"/>
  <c r="K4791" i="5"/>
  <c r="K4792" i="5"/>
  <c r="K4793" i="5"/>
  <c r="K4794" i="5"/>
  <c r="K4795" i="5"/>
  <c r="K4796" i="5"/>
  <c r="K4797" i="5"/>
  <c r="K4798" i="5"/>
  <c r="K4799" i="5"/>
  <c r="K4800" i="5"/>
  <c r="K4801" i="5"/>
  <c r="K4802" i="5"/>
  <c r="K4803" i="5"/>
  <c r="K4804" i="5"/>
  <c r="K4805" i="5"/>
  <c r="K4806" i="5"/>
  <c r="K4807" i="5"/>
  <c r="K4808" i="5"/>
  <c r="K4809" i="5"/>
  <c r="K4810" i="5"/>
  <c r="K4811" i="5"/>
  <c r="K4812" i="5"/>
  <c r="K4813" i="5"/>
  <c r="K4814" i="5"/>
  <c r="K4815" i="5"/>
  <c r="K4816" i="5"/>
  <c r="K4817" i="5"/>
  <c r="K4818" i="5"/>
  <c r="K4819" i="5"/>
  <c r="K4820" i="5"/>
  <c r="K4821" i="5"/>
  <c r="K4822" i="5"/>
  <c r="K4823" i="5"/>
  <c r="K4824" i="5"/>
  <c r="K4825" i="5"/>
  <c r="K4826" i="5"/>
  <c r="K4827" i="5"/>
  <c r="K4828" i="5"/>
  <c r="K4829" i="5"/>
  <c r="K4830" i="5"/>
  <c r="K4831" i="5"/>
  <c r="K4832" i="5"/>
  <c r="K4833" i="5"/>
  <c r="K4834" i="5"/>
  <c r="K4835" i="5"/>
  <c r="K4836" i="5"/>
  <c r="K4837" i="5"/>
  <c r="K4838" i="5"/>
  <c r="K4839" i="5"/>
  <c r="K4840" i="5"/>
  <c r="K4841" i="5"/>
  <c r="K4842" i="5"/>
  <c r="K4843" i="5"/>
  <c r="K4844" i="5"/>
  <c r="K4845" i="5"/>
  <c r="K4846" i="5"/>
  <c r="K4847" i="5"/>
  <c r="K4848" i="5"/>
  <c r="K4849" i="5"/>
  <c r="K4850" i="5"/>
  <c r="K4851" i="5"/>
  <c r="K4852" i="5"/>
  <c r="K4853" i="5"/>
  <c r="K4854" i="5"/>
  <c r="K4855" i="5"/>
  <c r="K4856" i="5"/>
  <c r="K4857" i="5"/>
  <c r="K4858" i="5"/>
  <c r="K4859" i="5"/>
  <c r="K4860" i="5"/>
  <c r="K4861" i="5"/>
  <c r="K4862" i="5"/>
  <c r="K4863" i="5"/>
  <c r="K4864" i="5"/>
  <c r="K4865" i="5"/>
  <c r="K4866" i="5"/>
  <c r="K4867" i="5"/>
  <c r="K4868" i="5"/>
  <c r="K4869" i="5"/>
  <c r="K4870" i="5"/>
  <c r="K4871" i="5"/>
  <c r="K4872" i="5"/>
  <c r="K4873" i="5"/>
  <c r="K4874" i="5"/>
  <c r="K4875" i="5"/>
  <c r="K4876" i="5"/>
  <c r="K4877" i="5"/>
  <c r="K4878" i="5"/>
  <c r="K4879" i="5"/>
  <c r="K4880" i="5"/>
  <c r="K4881" i="5"/>
  <c r="K4882" i="5"/>
  <c r="K4883" i="5"/>
  <c r="K4884" i="5"/>
  <c r="K4885" i="5"/>
  <c r="K4886" i="5"/>
  <c r="K4887" i="5"/>
  <c r="K4888" i="5"/>
  <c r="K4889" i="5"/>
  <c r="K4890" i="5"/>
  <c r="K4891" i="5"/>
  <c r="K4892" i="5"/>
  <c r="K4893" i="5"/>
  <c r="K4894" i="5"/>
  <c r="K4895" i="5"/>
  <c r="K4896" i="5"/>
  <c r="K4897" i="5"/>
  <c r="K4898" i="5"/>
  <c r="K4899" i="5"/>
  <c r="K4900" i="5"/>
  <c r="K4901" i="5"/>
  <c r="K4902" i="5"/>
  <c r="K4903" i="5"/>
  <c r="K4904" i="5"/>
  <c r="K4905" i="5"/>
  <c r="K4906" i="5"/>
  <c r="K4907" i="5"/>
  <c r="K4908" i="5"/>
  <c r="K4909" i="5"/>
  <c r="K4910" i="5"/>
  <c r="K4911" i="5"/>
  <c r="K4912" i="5"/>
  <c r="K4913" i="5"/>
  <c r="K4914" i="5"/>
  <c r="K4915" i="5"/>
  <c r="K4916" i="5"/>
  <c r="K4917" i="5"/>
  <c r="K4918" i="5"/>
  <c r="K4919" i="5"/>
  <c r="K4920" i="5"/>
  <c r="K4921" i="5"/>
  <c r="K4922" i="5"/>
  <c r="K4923" i="5"/>
  <c r="K4924" i="5"/>
  <c r="K4925" i="5"/>
  <c r="K4926" i="5"/>
  <c r="K4927" i="5"/>
  <c r="K4928" i="5"/>
  <c r="K4929" i="5"/>
  <c r="K4930" i="5"/>
  <c r="K4931" i="5"/>
  <c r="K4932" i="5"/>
  <c r="K4933" i="5"/>
  <c r="K4934" i="5"/>
  <c r="K4935" i="5"/>
  <c r="K4936" i="5"/>
  <c r="K4937" i="5"/>
  <c r="K4938" i="5"/>
  <c r="K4939" i="5"/>
  <c r="K4940" i="5"/>
  <c r="K4941" i="5"/>
  <c r="K4942" i="5"/>
  <c r="K4943" i="5"/>
  <c r="K4944" i="5"/>
  <c r="K4945" i="5"/>
  <c r="K4946" i="5"/>
  <c r="K4947" i="5"/>
  <c r="K4948" i="5"/>
  <c r="K4949" i="5"/>
  <c r="K4950" i="5"/>
  <c r="K4951" i="5"/>
  <c r="K4952" i="5"/>
  <c r="K4953" i="5"/>
  <c r="K4954" i="5"/>
  <c r="K4955" i="5"/>
  <c r="K4956" i="5"/>
  <c r="K4957" i="5"/>
  <c r="K4958" i="5"/>
  <c r="K4959" i="5"/>
  <c r="K4960" i="5"/>
  <c r="K4961" i="5"/>
  <c r="K4962" i="5"/>
  <c r="K4963" i="5"/>
  <c r="K4964" i="5"/>
  <c r="K4965" i="5"/>
  <c r="K4966" i="5"/>
  <c r="K4967" i="5"/>
  <c r="K4968" i="5"/>
  <c r="K4969" i="5"/>
  <c r="K4970" i="5"/>
  <c r="K4971" i="5"/>
  <c r="K4972" i="5"/>
  <c r="K4973" i="5"/>
  <c r="K4974" i="5"/>
  <c r="K4975" i="5"/>
  <c r="K4976" i="5"/>
  <c r="K4977" i="5"/>
  <c r="K4978" i="5"/>
  <c r="K4979" i="5"/>
  <c r="K4980" i="5"/>
  <c r="K4981" i="5"/>
  <c r="K4982" i="5"/>
  <c r="K4983" i="5"/>
  <c r="K4984" i="5"/>
  <c r="K4985" i="5"/>
  <c r="K4986" i="5"/>
  <c r="K4987" i="5"/>
  <c r="K4988" i="5"/>
  <c r="K4989" i="5"/>
  <c r="K4990" i="5"/>
  <c r="K4991" i="5"/>
  <c r="K4992" i="5"/>
  <c r="K4993" i="5"/>
  <c r="K4994" i="5"/>
  <c r="K4995" i="5"/>
  <c r="K4996" i="5"/>
  <c r="K4997" i="5"/>
  <c r="K4998" i="5"/>
  <c r="K4999" i="5"/>
  <c r="K5000" i="5"/>
  <c r="K5001" i="5"/>
  <c r="K5002" i="5"/>
  <c r="K5003" i="5"/>
  <c r="K5004" i="5"/>
  <c r="K5005" i="5"/>
  <c r="K5006" i="5"/>
  <c r="K5007" i="5"/>
  <c r="K5008" i="5"/>
  <c r="K5009" i="5"/>
  <c r="K5010" i="5"/>
  <c r="K5011" i="5"/>
  <c r="K5012" i="5"/>
  <c r="K5013" i="5"/>
  <c r="K5014" i="5"/>
  <c r="K5015" i="5"/>
  <c r="K5016" i="5"/>
  <c r="K5017" i="5"/>
  <c r="K5018" i="5"/>
  <c r="K5019" i="5"/>
  <c r="K5020" i="5"/>
  <c r="K5021" i="5"/>
  <c r="K5022" i="5"/>
  <c r="K5023" i="5"/>
  <c r="K5024" i="5"/>
  <c r="K5025" i="5"/>
  <c r="K5026" i="5"/>
  <c r="K5027" i="5"/>
  <c r="K5028" i="5"/>
  <c r="K5029" i="5"/>
  <c r="K5030" i="5"/>
  <c r="K5031" i="5"/>
  <c r="K5032" i="5"/>
  <c r="K5033" i="5"/>
  <c r="K5034" i="5"/>
  <c r="K5035" i="5"/>
  <c r="K5036" i="5"/>
  <c r="K5037" i="5"/>
  <c r="K5038" i="5"/>
  <c r="K5039" i="5"/>
  <c r="K5040" i="5"/>
  <c r="K5041" i="5"/>
  <c r="K5042" i="5"/>
  <c r="K5043" i="5"/>
  <c r="K5044" i="5"/>
  <c r="K5045" i="5"/>
  <c r="K5046" i="5"/>
  <c r="K5047" i="5"/>
  <c r="K5048" i="5"/>
  <c r="K5049" i="5"/>
  <c r="K5050" i="5"/>
  <c r="K5051" i="5"/>
  <c r="K5052" i="5"/>
  <c r="K5053" i="5"/>
  <c r="K5054" i="5"/>
  <c r="K5055" i="5"/>
  <c r="K5056" i="5"/>
  <c r="K5057" i="5"/>
  <c r="K5058" i="5"/>
  <c r="K5059" i="5"/>
  <c r="K5060" i="5"/>
  <c r="K5061" i="5"/>
  <c r="K5062" i="5"/>
  <c r="K5063" i="5"/>
  <c r="K5064" i="5"/>
  <c r="K5065" i="5"/>
  <c r="K5066" i="5"/>
  <c r="K5067" i="5"/>
  <c r="K5068" i="5"/>
  <c r="K5069" i="5"/>
  <c r="K5070" i="5"/>
  <c r="K5071" i="5"/>
  <c r="K5072" i="5"/>
  <c r="K5073" i="5"/>
  <c r="K5074" i="5"/>
  <c r="K5075" i="5"/>
  <c r="K5076" i="5"/>
  <c r="K5077" i="5"/>
  <c r="K5078" i="5"/>
  <c r="K5079" i="5"/>
  <c r="K5080" i="5"/>
  <c r="K5081" i="5"/>
  <c r="K5082" i="5"/>
  <c r="K5083" i="5"/>
  <c r="K5084" i="5"/>
  <c r="K5085" i="5"/>
  <c r="K5086" i="5"/>
  <c r="K5087" i="5"/>
  <c r="K5088" i="5"/>
  <c r="K5089" i="5"/>
  <c r="K5090" i="5"/>
  <c r="K5091" i="5"/>
  <c r="K5092" i="5"/>
  <c r="K5093" i="5"/>
  <c r="K5094" i="5"/>
  <c r="K5095" i="5"/>
  <c r="K5096" i="5"/>
  <c r="K5097" i="5"/>
  <c r="K5098" i="5"/>
  <c r="K5099" i="5"/>
  <c r="C9" i="12"/>
  <c r="C10" i="12"/>
  <c r="C11" i="12"/>
  <c r="C12" i="12"/>
  <c r="C8" i="12"/>
  <c r="E45" i="12"/>
  <c r="D75" i="12"/>
  <c r="D12" i="12"/>
  <c r="E43" i="12"/>
  <c r="D20" i="12"/>
  <c r="E44" i="12"/>
  <c r="D11" i="12"/>
  <c r="E46" i="12"/>
  <c r="B16" i="12"/>
  <c r="B4" i="12"/>
  <c r="D77" i="12"/>
  <c r="D76" i="12"/>
  <c r="D9" i="12"/>
  <c r="D78" i="12"/>
  <c r="D10" i="12"/>
  <c r="D8" i="12"/>
  <c r="E42" i="12"/>
  <c r="D3" i="2" l="1"/>
  <c r="J5099" i="5"/>
  <c r="J5098" i="5"/>
  <c r="J5097" i="5"/>
  <c r="J5096" i="5"/>
  <c r="J5095" i="5"/>
  <c r="J5094" i="5"/>
  <c r="J5093" i="5"/>
  <c r="J5092" i="5"/>
  <c r="J5091" i="5"/>
  <c r="J5090" i="5"/>
  <c r="J5089" i="5"/>
  <c r="J5088" i="5"/>
  <c r="J5087" i="5"/>
  <c r="J5086" i="5"/>
  <c r="J5085" i="5"/>
  <c r="J5084" i="5"/>
  <c r="J5083" i="5"/>
  <c r="J5082" i="5"/>
  <c r="J5081" i="5"/>
  <c r="J5080" i="5"/>
  <c r="J5079" i="5"/>
  <c r="J5078" i="5"/>
  <c r="J5077" i="5"/>
  <c r="J5076" i="5"/>
  <c r="J5075" i="5"/>
  <c r="J5074" i="5"/>
  <c r="J5073" i="5"/>
  <c r="J5072" i="5"/>
  <c r="J5071" i="5"/>
  <c r="J5070" i="5"/>
  <c r="J5069" i="5"/>
  <c r="J5068" i="5"/>
  <c r="J5067" i="5"/>
  <c r="J5066" i="5"/>
  <c r="J5065" i="5"/>
  <c r="J5064" i="5"/>
  <c r="J5063" i="5"/>
  <c r="J5062" i="5"/>
  <c r="J5061" i="5"/>
  <c r="J5060" i="5"/>
  <c r="J5059" i="5"/>
  <c r="J5058" i="5"/>
  <c r="J5057" i="5"/>
  <c r="J5056" i="5"/>
  <c r="J5055" i="5"/>
  <c r="J5054" i="5"/>
  <c r="J5053" i="5"/>
  <c r="J5052" i="5"/>
  <c r="J5051" i="5"/>
  <c r="J5050" i="5"/>
  <c r="J5049" i="5"/>
  <c r="J5048" i="5"/>
  <c r="J5047" i="5"/>
  <c r="J5046" i="5"/>
  <c r="J5045" i="5"/>
  <c r="J5044" i="5"/>
  <c r="J5043" i="5"/>
  <c r="J5042" i="5"/>
  <c r="J5041" i="5"/>
  <c r="J5040" i="5"/>
  <c r="J5039" i="5"/>
  <c r="J5038" i="5"/>
  <c r="J5037" i="5"/>
  <c r="J5036" i="5"/>
  <c r="J5035" i="5"/>
  <c r="J5034" i="5"/>
  <c r="J5033" i="5"/>
  <c r="J5032" i="5"/>
  <c r="J5031" i="5"/>
  <c r="J5030" i="5"/>
  <c r="J5029" i="5"/>
  <c r="J5028" i="5"/>
  <c r="J5027" i="5"/>
  <c r="J5026" i="5"/>
  <c r="J5025" i="5"/>
  <c r="J5024" i="5"/>
  <c r="J5023" i="5"/>
  <c r="J5022" i="5"/>
  <c r="J5021" i="5"/>
  <c r="J5020" i="5"/>
  <c r="J5019" i="5"/>
  <c r="J5018" i="5"/>
  <c r="J5017" i="5"/>
  <c r="J5016" i="5"/>
  <c r="J5015" i="5"/>
  <c r="J5014" i="5"/>
  <c r="J5013" i="5"/>
  <c r="J5012" i="5"/>
  <c r="J5011" i="5"/>
  <c r="J5010" i="5"/>
  <c r="J5009" i="5"/>
  <c r="J5008" i="5"/>
  <c r="J5007" i="5"/>
  <c r="J5006" i="5"/>
  <c r="J5005" i="5"/>
  <c r="J5004" i="5"/>
  <c r="J5003" i="5"/>
  <c r="J5002" i="5"/>
  <c r="J5001" i="5"/>
  <c r="J5000" i="5"/>
  <c r="J4999" i="5"/>
  <c r="J4998" i="5"/>
  <c r="J4997" i="5"/>
  <c r="J4996" i="5"/>
  <c r="J4995" i="5"/>
  <c r="J4994" i="5"/>
  <c r="J4993" i="5"/>
  <c r="J4992" i="5"/>
  <c r="J4991" i="5"/>
  <c r="J4990" i="5"/>
  <c r="J4989" i="5"/>
  <c r="J4988" i="5"/>
  <c r="J4987" i="5"/>
  <c r="J4986" i="5"/>
  <c r="J4985" i="5"/>
  <c r="J4984" i="5"/>
  <c r="J4983" i="5"/>
  <c r="J4982" i="5"/>
  <c r="J4981" i="5"/>
  <c r="J4980" i="5"/>
  <c r="J4979" i="5"/>
  <c r="J4978" i="5"/>
  <c r="J4977" i="5"/>
  <c r="J4976" i="5"/>
  <c r="J4975" i="5"/>
  <c r="J4974" i="5"/>
  <c r="J4973" i="5"/>
  <c r="J4972" i="5"/>
  <c r="J4971" i="5"/>
  <c r="J4970" i="5"/>
  <c r="J4969" i="5"/>
  <c r="J4968" i="5"/>
  <c r="J4967" i="5"/>
  <c r="J4966" i="5"/>
  <c r="J4965" i="5"/>
  <c r="J4964" i="5"/>
  <c r="J4963" i="5"/>
  <c r="J4962" i="5"/>
  <c r="J4961" i="5"/>
  <c r="J4960" i="5"/>
  <c r="J4959" i="5"/>
  <c r="J4958" i="5"/>
  <c r="J4957" i="5"/>
  <c r="J4956" i="5"/>
  <c r="J4955" i="5"/>
  <c r="J4954" i="5"/>
  <c r="J4953" i="5"/>
  <c r="J4952" i="5"/>
  <c r="J4951" i="5"/>
  <c r="J4950" i="5"/>
  <c r="J4949" i="5"/>
  <c r="J4948" i="5"/>
  <c r="J4947" i="5"/>
  <c r="J4946" i="5"/>
  <c r="J4945" i="5"/>
  <c r="J4944" i="5"/>
  <c r="J4943" i="5"/>
  <c r="J4942" i="5"/>
  <c r="J4941" i="5"/>
  <c r="J4940" i="5"/>
  <c r="J4939" i="5"/>
  <c r="J4938" i="5"/>
  <c r="J4937" i="5"/>
  <c r="J4936" i="5"/>
  <c r="J4935" i="5"/>
  <c r="J4934" i="5"/>
  <c r="J4933" i="5"/>
  <c r="J4932" i="5"/>
  <c r="J4931" i="5"/>
  <c r="J4930" i="5"/>
  <c r="J4929" i="5"/>
  <c r="J4928" i="5"/>
  <c r="J4927" i="5"/>
  <c r="J4926" i="5"/>
  <c r="J4925" i="5"/>
  <c r="J4924" i="5"/>
  <c r="J4923" i="5"/>
  <c r="J4922" i="5"/>
  <c r="J4921" i="5"/>
  <c r="J4920" i="5"/>
  <c r="J4919" i="5"/>
  <c r="J4918" i="5"/>
  <c r="J4917" i="5"/>
  <c r="J4916" i="5"/>
  <c r="J4915" i="5"/>
  <c r="J4914" i="5"/>
  <c r="J4913" i="5"/>
  <c r="J4912" i="5"/>
  <c r="J4911" i="5"/>
  <c r="J4910" i="5"/>
  <c r="J4909" i="5"/>
  <c r="J4908" i="5"/>
  <c r="J4907" i="5"/>
  <c r="J4906" i="5"/>
  <c r="J4905" i="5"/>
  <c r="J4904" i="5"/>
  <c r="J4903" i="5"/>
  <c r="J4902" i="5"/>
  <c r="J4901" i="5"/>
  <c r="J4900" i="5"/>
  <c r="J4899" i="5"/>
  <c r="J4898" i="5"/>
  <c r="J4897" i="5"/>
  <c r="J4896" i="5"/>
  <c r="J4895" i="5"/>
  <c r="J4894" i="5"/>
  <c r="J4893" i="5"/>
  <c r="J4892" i="5"/>
  <c r="J4891" i="5"/>
  <c r="J4890" i="5"/>
  <c r="J4889" i="5"/>
  <c r="J4888" i="5"/>
  <c r="J4887" i="5"/>
  <c r="J4886" i="5"/>
  <c r="J4885" i="5"/>
  <c r="J4884" i="5"/>
  <c r="J4883" i="5"/>
  <c r="J4882" i="5"/>
  <c r="J4881" i="5"/>
  <c r="J4880" i="5"/>
  <c r="J4879" i="5"/>
  <c r="J4878" i="5"/>
  <c r="J4877" i="5"/>
  <c r="J4876" i="5"/>
  <c r="J4875" i="5"/>
  <c r="J4874" i="5"/>
  <c r="J4873" i="5"/>
  <c r="J4872" i="5"/>
  <c r="J4871" i="5"/>
  <c r="J4870" i="5"/>
  <c r="J4869" i="5"/>
  <c r="J4868" i="5"/>
  <c r="J4867" i="5"/>
  <c r="J4866" i="5"/>
  <c r="J4865" i="5"/>
  <c r="J4864" i="5"/>
  <c r="J4863" i="5"/>
  <c r="J4862" i="5"/>
  <c r="J4861" i="5"/>
  <c r="J4860" i="5"/>
  <c r="J4859" i="5"/>
  <c r="J4858" i="5"/>
  <c r="J4857" i="5"/>
  <c r="J4856" i="5"/>
  <c r="J4855" i="5"/>
  <c r="J4854" i="5"/>
  <c r="J4853" i="5"/>
  <c r="J4852" i="5"/>
  <c r="J4851" i="5"/>
  <c r="J4850" i="5"/>
  <c r="J4849" i="5"/>
  <c r="J4848" i="5"/>
  <c r="J4847" i="5"/>
  <c r="J4846" i="5"/>
  <c r="J4845" i="5"/>
  <c r="J4844" i="5"/>
  <c r="J4843" i="5"/>
  <c r="J4842" i="5"/>
  <c r="J4841" i="5"/>
  <c r="J4840" i="5"/>
  <c r="J4839" i="5"/>
  <c r="J4838" i="5"/>
  <c r="J4837" i="5"/>
  <c r="J4836" i="5"/>
  <c r="J4835" i="5"/>
  <c r="J4834" i="5"/>
  <c r="J4833" i="5"/>
  <c r="J4832" i="5"/>
  <c r="J4831" i="5"/>
  <c r="J4830" i="5"/>
  <c r="J4829" i="5"/>
  <c r="J4828" i="5"/>
  <c r="J4827" i="5"/>
  <c r="J4826" i="5"/>
  <c r="J4825" i="5"/>
  <c r="J4824" i="5"/>
  <c r="J4823" i="5"/>
  <c r="J4822" i="5"/>
  <c r="J4821" i="5"/>
  <c r="J4820" i="5"/>
  <c r="J4819" i="5"/>
  <c r="J4818" i="5"/>
  <c r="J4817" i="5"/>
  <c r="J4816" i="5"/>
  <c r="J4815" i="5"/>
  <c r="J4814" i="5"/>
  <c r="J4813" i="5"/>
  <c r="J4812" i="5"/>
  <c r="J4811" i="5"/>
  <c r="J4810" i="5"/>
  <c r="J4809" i="5"/>
  <c r="J4808" i="5"/>
  <c r="J4807" i="5"/>
  <c r="J4806" i="5"/>
  <c r="J4805" i="5"/>
  <c r="J4804" i="5"/>
  <c r="J4803" i="5"/>
  <c r="J4802" i="5"/>
  <c r="J4801" i="5"/>
  <c r="J4800" i="5"/>
  <c r="J4799" i="5"/>
  <c r="J4798" i="5"/>
  <c r="J4797" i="5"/>
  <c r="J4796" i="5"/>
  <c r="J4795" i="5"/>
  <c r="J4794" i="5"/>
  <c r="J4793" i="5"/>
  <c r="J4792" i="5"/>
  <c r="J4791" i="5"/>
  <c r="J4790" i="5"/>
  <c r="J4789" i="5"/>
  <c r="J4788" i="5"/>
  <c r="J4787" i="5"/>
  <c r="J4786" i="5"/>
  <c r="J4785" i="5"/>
  <c r="J4784" i="5"/>
  <c r="J4783" i="5"/>
  <c r="J4782" i="5"/>
  <c r="J4781" i="5"/>
  <c r="J4780" i="5"/>
  <c r="J4779" i="5"/>
  <c r="J4778" i="5"/>
  <c r="J4777" i="5"/>
  <c r="J4776" i="5"/>
  <c r="J4775" i="5"/>
  <c r="J4774" i="5"/>
  <c r="J4773" i="5"/>
  <c r="J4772" i="5"/>
  <c r="J4771" i="5"/>
  <c r="J4770" i="5"/>
  <c r="J4769" i="5"/>
  <c r="J4768" i="5"/>
  <c r="J4767" i="5"/>
  <c r="J4766" i="5"/>
  <c r="J4765" i="5"/>
  <c r="J4764" i="5"/>
  <c r="J4763" i="5"/>
  <c r="J4762" i="5"/>
  <c r="J4761" i="5"/>
  <c r="J4760" i="5"/>
  <c r="J4759" i="5"/>
  <c r="J4758" i="5"/>
  <c r="J4757" i="5"/>
  <c r="J4756" i="5"/>
  <c r="J4755" i="5"/>
  <c r="J4754" i="5"/>
  <c r="J4753" i="5"/>
  <c r="J4752" i="5"/>
  <c r="J4751" i="5"/>
  <c r="J4750" i="5"/>
  <c r="J4749" i="5"/>
  <c r="J4748" i="5"/>
  <c r="J4747" i="5"/>
  <c r="J4746" i="5"/>
  <c r="J4745" i="5"/>
  <c r="J4744" i="5"/>
  <c r="J4743" i="5"/>
  <c r="J4742" i="5"/>
  <c r="J4741" i="5"/>
  <c r="J4740" i="5"/>
  <c r="J4739" i="5"/>
  <c r="J4738" i="5"/>
  <c r="J4737" i="5"/>
  <c r="J4736" i="5"/>
  <c r="J4735" i="5"/>
  <c r="J4734" i="5"/>
  <c r="J4733" i="5"/>
  <c r="J4732" i="5"/>
  <c r="J4731" i="5"/>
  <c r="J4730" i="5"/>
  <c r="J4729" i="5"/>
  <c r="J4728" i="5"/>
  <c r="J4727" i="5"/>
  <c r="J4726" i="5"/>
  <c r="J4725" i="5"/>
  <c r="J4724" i="5"/>
  <c r="J4723" i="5"/>
  <c r="J4722" i="5"/>
  <c r="J4721" i="5"/>
  <c r="J4720" i="5"/>
  <c r="J4719" i="5"/>
  <c r="J4718" i="5"/>
  <c r="J4717" i="5"/>
  <c r="J4716" i="5"/>
  <c r="J4715" i="5"/>
  <c r="J4714" i="5"/>
  <c r="J4713" i="5"/>
  <c r="J4712" i="5"/>
  <c r="J4711" i="5"/>
  <c r="J4710" i="5"/>
  <c r="J4709" i="5"/>
  <c r="J4708" i="5"/>
  <c r="J4707" i="5"/>
  <c r="J4706" i="5"/>
  <c r="J4705" i="5"/>
  <c r="J4704" i="5"/>
  <c r="J4703" i="5"/>
  <c r="J4702" i="5"/>
  <c r="J4701" i="5"/>
  <c r="J4700" i="5"/>
  <c r="J4699" i="5"/>
  <c r="J4698" i="5"/>
  <c r="J4697" i="5"/>
  <c r="J4696" i="5"/>
  <c r="J4695" i="5"/>
  <c r="J4694" i="5"/>
  <c r="J4693" i="5"/>
  <c r="J4692" i="5"/>
  <c r="J4691" i="5"/>
  <c r="J4690" i="5"/>
  <c r="J4689" i="5"/>
  <c r="J4688" i="5"/>
  <c r="J4687" i="5"/>
  <c r="J4686" i="5"/>
  <c r="J4685" i="5"/>
  <c r="J4684" i="5"/>
  <c r="J4683" i="5"/>
  <c r="J4682" i="5"/>
  <c r="J4681" i="5"/>
  <c r="J4680" i="5"/>
  <c r="J4679" i="5"/>
  <c r="J4678" i="5"/>
  <c r="J4677" i="5"/>
  <c r="J4676" i="5"/>
  <c r="J4675" i="5"/>
  <c r="J4674" i="5"/>
  <c r="J4673" i="5"/>
  <c r="J4672" i="5"/>
  <c r="J4671" i="5"/>
  <c r="J4670" i="5"/>
  <c r="J4669" i="5"/>
  <c r="J4668" i="5"/>
  <c r="J4667" i="5"/>
  <c r="J4666" i="5"/>
  <c r="J4665" i="5"/>
  <c r="J4664" i="5"/>
  <c r="J4663" i="5"/>
  <c r="J4662" i="5"/>
  <c r="J4661" i="5"/>
  <c r="J4660" i="5"/>
  <c r="J4659" i="5"/>
  <c r="J4658" i="5"/>
  <c r="J4657" i="5"/>
  <c r="J4656" i="5"/>
  <c r="J4655" i="5"/>
  <c r="J4654" i="5"/>
  <c r="J4653" i="5"/>
  <c r="J4652" i="5"/>
  <c r="J4651" i="5"/>
  <c r="J4650" i="5"/>
  <c r="J4649" i="5"/>
  <c r="J4648" i="5"/>
  <c r="J4647" i="5"/>
  <c r="J4646" i="5"/>
  <c r="J4645" i="5"/>
  <c r="J4644" i="5"/>
  <c r="J4643" i="5"/>
  <c r="J4642" i="5"/>
  <c r="J4641" i="5"/>
  <c r="J4640" i="5"/>
  <c r="J4639" i="5"/>
  <c r="J4638" i="5"/>
  <c r="J4637" i="5"/>
  <c r="J4636" i="5"/>
  <c r="J4635" i="5"/>
  <c r="J4634" i="5"/>
  <c r="J4633" i="5"/>
  <c r="J4632" i="5"/>
  <c r="J4631" i="5"/>
  <c r="J4630" i="5"/>
  <c r="J4629" i="5"/>
  <c r="J4628" i="5"/>
  <c r="J4627" i="5"/>
  <c r="J4626" i="5"/>
  <c r="J4625" i="5"/>
  <c r="J4624" i="5"/>
  <c r="J4623" i="5"/>
  <c r="J4622" i="5"/>
  <c r="J4621" i="5"/>
  <c r="J4620" i="5"/>
  <c r="J4619" i="5"/>
  <c r="J4618" i="5"/>
  <c r="J4617" i="5"/>
  <c r="J4616" i="5"/>
  <c r="J4615" i="5"/>
  <c r="J4614" i="5"/>
  <c r="J4613" i="5"/>
  <c r="J4612" i="5"/>
  <c r="J4611" i="5"/>
  <c r="J4610" i="5"/>
  <c r="J4609" i="5"/>
  <c r="J4608" i="5"/>
  <c r="J4607" i="5"/>
  <c r="J4606" i="5"/>
  <c r="J4605" i="5"/>
  <c r="J4604" i="5"/>
  <c r="J4603" i="5"/>
  <c r="J4602" i="5"/>
  <c r="J4601" i="5"/>
  <c r="J4600" i="5"/>
  <c r="J4599" i="5"/>
  <c r="J4598" i="5"/>
  <c r="J4597" i="5"/>
  <c r="J4596" i="5"/>
  <c r="J4595" i="5"/>
  <c r="J4594" i="5"/>
  <c r="J4593" i="5"/>
  <c r="J4592" i="5"/>
  <c r="J4591" i="5"/>
  <c r="J4590" i="5"/>
  <c r="J4589" i="5"/>
  <c r="J4588" i="5"/>
  <c r="J4587" i="5"/>
  <c r="J4586" i="5"/>
  <c r="J4585" i="5"/>
  <c r="J4584" i="5"/>
  <c r="J4583" i="5"/>
  <c r="J4582" i="5"/>
  <c r="J4581" i="5"/>
  <c r="J4580" i="5"/>
  <c r="J4579" i="5"/>
  <c r="J4578" i="5"/>
  <c r="J4577" i="5"/>
  <c r="J4576" i="5"/>
  <c r="J4575" i="5"/>
  <c r="J4574" i="5"/>
  <c r="J4573" i="5"/>
  <c r="J4572" i="5"/>
  <c r="J4571" i="5"/>
  <c r="J4570" i="5"/>
  <c r="J4569" i="5"/>
  <c r="J4568" i="5"/>
  <c r="J4567" i="5"/>
  <c r="J4566" i="5"/>
  <c r="J4565" i="5"/>
  <c r="J4564" i="5"/>
  <c r="J4563" i="5"/>
  <c r="J4562" i="5"/>
  <c r="J4561" i="5"/>
  <c r="J4560" i="5"/>
  <c r="J4559" i="5"/>
  <c r="J4558" i="5"/>
  <c r="J4557" i="5"/>
  <c r="J4556" i="5"/>
  <c r="J4555" i="5"/>
  <c r="J4554" i="5"/>
  <c r="J4553" i="5"/>
  <c r="J4552" i="5"/>
  <c r="J4551" i="5"/>
  <c r="J4550" i="5"/>
  <c r="J4549" i="5"/>
  <c r="J4548" i="5"/>
  <c r="J4547" i="5"/>
  <c r="J4546" i="5"/>
  <c r="J4545" i="5"/>
  <c r="J4544" i="5"/>
  <c r="J4543" i="5"/>
  <c r="J4542" i="5"/>
  <c r="J4541" i="5"/>
  <c r="J4540" i="5"/>
  <c r="J4539" i="5"/>
  <c r="J4538" i="5"/>
  <c r="J4537" i="5"/>
  <c r="J4536" i="5"/>
  <c r="J4535" i="5"/>
  <c r="J4534" i="5"/>
  <c r="J4533" i="5"/>
  <c r="J4532" i="5"/>
  <c r="J4531" i="5"/>
  <c r="J4530" i="5"/>
  <c r="J4529" i="5"/>
  <c r="J4528" i="5"/>
  <c r="J4527" i="5"/>
  <c r="J4526" i="5"/>
  <c r="J4525" i="5"/>
  <c r="J4524" i="5"/>
  <c r="J4523" i="5"/>
  <c r="J4522" i="5"/>
  <c r="J4521" i="5"/>
  <c r="J4520" i="5"/>
  <c r="J4519" i="5"/>
  <c r="J4518" i="5"/>
  <c r="J4517" i="5"/>
  <c r="J4516" i="5"/>
  <c r="J4515" i="5"/>
  <c r="J4514" i="5"/>
  <c r="J4513" i="5"/>
  <c r="J4512" i="5"/>
  <c r="J4511" i="5"/>
  <c r="J4510" i="5"/>
  <c r="J4509" i="5"/>
  <c r="J4508" i="5"/>
  <c r="J4507" i="5"/>
  <c r="J4506" i="5"/>
  <c r="J4505" i="5"/>
  <c r="J4504" i="5"/>
  <c r="J4503" i="5"/>
  <c r="J4502" i="5"/>
  <c r="J4501" i="5"/>
  <c r="J4500" i="5"/>
  <c r="J4499" i="5"/>
  <c r="J4498" i="5"/>
  <c r="J4497" i="5"/>
  <c r="J4496" i="5"/>
  <c r="J4495" i="5"/>
  <c r="J4494" i="5"/>
  <c r="J4493" i="5"/>
  <c r="J4492" i="5"/>
  <c r="J4491" i="5"/>
  <c r="J4490" i="5"/>
  <c r="J4489" i="5"/>
  <c r="J4488" i="5"/>
  <c r="J4487" i="5"/>
  <c r="J4486" i="5"/>
  <c r="J4485" i="5"/>
  <c r="J4484" i="5"/>
  <c r="J4483" i="5"/>
  <c r="J4482" i="5"/>
  <c r="J4481" i="5"/>
  <c r="J4480" i="5"/>
  <c r="J4479" i="5"/>
  <c r="J4478" i="5"/>
  <c r="J4477" i="5"/>
  <c r="J4476" i="5"/>
  <c r="J4475" i="5"/>
  <c r="J4474" i="5"/>
  <c r="J4473" i="5"/>
  <c r="J4472" i="5"/>
  <c r="J4471" i="5"/>
  <c r="J4470" i="5"/>
  <c r="J4469" i="5"/>
  <c r="J4468" i="5"/>
  <c r="J4467" i="5"/>
  <c r="J4466" i="5"/>
  <c r="J4465" i="5"/>
  <c r="J4464" i="5"/>
  <c r="J4463" i="5"/>
  <c r="J4462" i="5"/>
  <c r="J4461" i="5"/>
  <c r="J4460" i="5"/>
  <c r="J4459" i="5"/>
  <c r="J4458" i="5"/>
  <c r="J4457" i="5"/>
  <c r="J4456" i="5"/>
  <c r="J4455" i="5"/>
  <c r="J4454" i="5"/>
  <c r="J4453" i="5"/>
  <c r="J4452" i="5"/>
  <c r="J4451" i="5"/>
  <c r="J4450" i="5"/>
  <c r="J4449" i="5"/>
  <c r="J4448" i="5"/>
  <c r="J4447" i="5"/>
  <c r="J4446" i="5"/>
  <c r="J4445" i="5"/>
  <c r="J4444" i="5"/>
  <c r="J4443" i="5"/>
  <c r="J4442" i="5"/>
  <c r="J4441" i="5"/>
  <c r="J4440" i="5"/>
  <c r="J4439" i="5"/>
  <c r="J4438" i="5"/>
  <c r="J4437" i="5"/>
  <c r="J4436" i="5"/>
  <c r="J4435" i="5"/>
  <c r="J4434" i="5"/>
  <c r="J4433" i="5"/>
  <c r="J4432" i="5"/>
  <c r="J4431" i="5"/>
  <c r="J4430" i="5"/>
  <c r="J4429" i="5"/>
  <c r="J4428" i="5"/>
  <c r="J4427" i="5"/>
  <c r="J4426" i="5"/>
  <c r="J4425" i="5"/>
  <c r="J4424" i="5"/>
  <c r="J4423" i="5"/>
  <c r="J4422" i="5"/>
  <c r="J4421" i="5"/>
  <c r="J4420" i="5"/>
  <c r="J4419" i="5"/>
  <c r="J4418" i="5"/>
  <c r="J4417" i="5"/>
  <c r="J4416" i="5"/>
  <c r="J4415" i="5"/>
  <c r="J4414" i="5"/>
  <c r="J4413" i="5"/>
  <c r="J4412" i="5"/>
  <c r="J4411" i="5"/>
  <c r="J4410" i="5"/>
  <c r="J4409" i="5"/>
  <c r="J4408" i="5"/>
  <c r="J4407" i="5"/>
  <c r="J4406" i="5"/>
  <c r="J4405" i="5"/>
  <c r="J4404" i="5"/>
  <c r="J4403" i="5"/>
  <c r="J4402" i="5"/>
  <c r="J4401" i="5"/>
  <c r="J4400" i="5"/>
  <c r="J4399" i="5"/>
  <c r="J4398" i="5"/>
  <c r="J4397" i="5"/>
  <c r="J4396" i="5"/>
  <c r="J4395" i="5"/>
  <c r="J4394" i="5"/>
  <c r="J4393" i="5"/>
  <c r="J4392" i="5"/>
  <c r="J4391" i="5"/>
  <c r="J4390" i="5"/>
  <c r="J4389" i="5"/>
  <c r="J4388" i="5"/>
  <c r="J4387" i="5"/>
  <c r="J4386" i="5"/>
  <c r="J4385" i="5"/>
  <c r="J4384" i="5"/>
  <c r="J4383" i="5"/>
  <c r="J4382" i="5"/>
  <c r="J4381" i="5"/>
  <c r="J4380" i="5"/>
  <c r="J4379" i="5"/>
  <c r="J4378" i="5"/>
  <c r="J4377" i="5"/>
  <c r="J4376" i="5"/>
  <c r="J4375" i="5"/>
  <c r="J4374" i="5"/>
  <c r="J4373" i="5"/>
  <c r="J4372" i="5"/>
  <c r="J4371" i="5"/>
  <c r="J4370" i="5"/>
  <c r="J4369" i="5"/>
  <c r="J4368" i="5"/>
  <c r="J4367" i="5"/>
  <c r="J4366" i="5"/>
  <c r="J4365" i="5"/>
  <c r="J4364" i="5"/>
  <c r="J4363" i="5"/>
  <c r="J4362" i="5"/>
  <c r="J4361" i="5"/>
  <c r="J4360" i="5"/>
  <c r="J4359" i="5"/>
  <c r="J4358" i="5"/>
  <c r="J4357" i="5"/>
  <c r="J4356" i="5"/>
  <c r="J4355" i="5"/>
  <c r="J4354" i="5"/>
  <c r="J4353" i="5"/>
  <c r="J4352" i="5"/>
  <c r="J4351" i="5"/>
  <c r="J4350" i="5"/>
  <c r="J4349" i="5"/>
  <c r="J4348" i="5"/>
  <c r="J4347" i="5"/>
  <c r="J4346" i="5"/>
  <c r="J4345" i="5"/>
  <c r="J4344" i="5"/>
  <c r="J4343" i="5"/>
  <c r="J4342" i="5"/>
  <c r="J4341" i="5"/>
  <c r="J4340" i="5"/>
  <c r="J4339" i="5"/>
  <c r="J4338" i="5"/>
  <c r="J4337" i="5"/>
  <c r="J4336" i="5"/>
  <c r="J4335" i="5"/>
  <c r="J4334" i="5"/>
  <c r="J4333" i="5"/>
  <c r="J4332" i="5"/>
  <c r="J4331" i="5"/>
  <c r="J4330" i="5"/>
  <c r="J4329" i="5"/>
  <c r="J4328" i="5"/>
  <c r="J4327" i="5"/>
  <c r="J4326" i="5"/>
  <c r="J4325" i="5"/>
  <c r="J4324" i="5"/>
  <c r="J4323" i="5"/>
  <c r="J4322" i="5"/>
  <c r="J4321" i="5"/>
  <c r="J4320" i="5"/>
  <c r="J4319" i="5"/>
  <c r="J4318" i="5"/>
  <c r="J4317" i="5"/>
  <c r="J4316" i="5"/>
  <c r="J4315" i="5"/>
  <c r="J4314" i="5"/>
  <c r="J4313" i="5"/>
  <c r="J4312" i="5"/>
  <c r="J4311" i="5"/>
  <c r="J4310" i="5"/>
  <c r="J4309" i="5"/>
  <c r="J4308" i="5"/>
  <c r="J4307" i="5"/>
  <c r="J4306" i="5"/>
  <c r="J4305" i="5"/>
  <c r="J4304" i="5"/>
  <c r="J4303" i="5"/>
  <c r="J4302" i="5"/>
  <c r="J4301" i="5"/>
  <c r="J4300" i="5"/>
  <c r="J4299" i="5"/>
  <c r="J4298" i="5"/>
  <c r="J4297" i="5"/>
  <c r="J4296" i="5"/>
  <c r="J4295" i="5"/>
  <c r="J4294" i="5"/>
  <c r="J4293" i="5"/>
  <c r="J4292" i="5"/>
  <c r="J4291" i="5"/>
  <c r="J4290" i="5"/>
  <c r="J4289" i="5"/>
  <c r="J4288" i="5"/>
  <c r="J4287" i="5"/>
  <c r="J4286" i="5"/>
  <c r="J4285" i="5"/>
  <c r="J4284" i="5"/>
  <c r="J4283" i="5"/>
  <c r="J4282" i="5"/>
  <c r="J4281" i="5"/>
  <c r="J4280" i="5"/>
  <c r="J4279" i="5"/>
  <c r="J4278" i="5"/>
  <c r="J4277" i="5"/>
  <c r="J4276" i="5"/>
  <c r="J4275" i="5"/>
  <c r="J4274" i="5"/>
  <c r="J4273" i="5"/>
  <c r="J4272" i="5"/>
  <c r="J4271" i="5"/>
  <c r="J4270" i="5"/>
  <c r="J4269" i="5"/>
  <c r="J4268" i="5"/>
  <c r="J4267" i="5"/>
  <c r="J4266" i="5"/>
  <c r="J4265" i="5"/>
  <c r="J4264" i="5"/>
  <c r="J4263" i="5"/>
  <c r="J4262" i="5"/>
  <c r="J4261" i="5"/>
  <c r="J4260" i="5"/>
  <c r="J4259" i="5"/>
  <c r="J4258" i="5"/>
  <c r="J4257" i="5"/>
  <c r="J4256" i="5"/>
  <c r="J4255" i="5"/>
  <c r="J4254" i="5"/>
  <c r="J4253" i="5"/>
  <c r="J4252" i="5"/>
  <c r="J4251" i="5"/>
  <c r="J4250" i="5"/>
  <c r="J4249" i="5"/>
  <c r="J4248" i="5"/>
  <c r="J4247" i="5"/>
  <c r="J4246" i="5"/>
  <c r="J4245" i="5"/>
  <c r="J4244" i="5"/>
  <c r="J4243" i="5"/>
  <c r="J4242" i="5"/>
  <c r="J4241" i="5"/>
  <c r="J4240" i="5"/>
  <c r="J4239" i="5"/>
  <c r="J4238" i="5"/>
  <c r="J4237" i="5"/>
  <c r="J4236" i="5"/>
  <c r="J4235" i="5"/>
  <c r="J4234" i="5"/>
  <c r="J4233" i="5"/>
  <c r="J4232" i="5"/>
  <c r="J4231" i="5"/>
  <c r="J4230" i="5"/>
  <c r="J4229" i="5"/>
  <c r="J4228" i="5"/>
  <c r="J4227" i="5"/>
  <c r="J4226" i="5"/>
  <c r="J4225" i="5"/>
  <c r="J4224" i="5"/>
  <c r="J4223" i="5"/>
  <c r="J4222" i="5"/>
  <c r="J4221" i="5"/>
  <c r="J4220" i="5"/>
  <c r="J4219" i="5"/>
  <c r="J4218" i="5"/>
  <c r="J4217" i="5"/>
  <c r="J4216" i="5"/>
  <c r="J4215" i="5"/>
  <c r="J4214" i="5"/>
  <c r="J4213" i="5"/>
  <c r="J4212" i="5"/>
  <c r="J4211" i="5"/>
  <c r="J4210" i="5"/>
  <c r="J4209" i="5"/>
  <c r="J4208" i="5"/>
  <c r="J4207" i="5"/>
  <c r="J4206" i="5"/>
  <c r="J4205" i="5"/>
  <c r="J4204" i="5"/>
  <c r="J4203" i="5"/>
  <c r="J4202" i="5"/>
  <c r="J4201" i="5"/>
  <c r="J4200" i="5"/>
  <c r="J4199" i="5"/>
  <c r="J4198" i="5"/>
  <c r="J4197" i="5"/>
  <c r="J4196" i="5"/>
  <c r="J4195" i="5"/>
  <c r="J4194" i="5"/>
  <c r="J4193" i="5"/>
  <c r="J4192" i="5"/>
  <c r="J4191" i="5"/>
  <c r="J4190" i="5"/>
  <c r="J4189" i="5"/>
  <c r="J4188" i="5"/>
  <c r="J4187" i="5"/>
  <c r="J4186" i="5"/>
  <c r="J4185" i="5"/>
  <c r="J4184" i="5"/>
  <c r="J4183" i="5"/>
  <c r="J4182" i="5"/>
  <c r="J4181" i="5"/>
  <c r="J4180" i="5"/>
  <c r="J4179" i="5"/>
  <c r="J4178" i="5"/>
  <c r="J4177" i="5"/>
  <c r="J4176" i="5"/>
  <c r="J4175" i="5"/>
  <c r="J4174" i="5"/>
  <c r="J4173" i="5"/>
  <c r="J4172" i="5"/>
  <c r="J4171" i="5"/>
  <c r="J4170" i="5"/>
  <c r="J4169" i="5"/>
  <c r="J4168" i="5"/>
  <c r="J4167" i="5"/>
  <c r="J4166" i="5"/>
  <c r="J4165" i="5"/>
  <c r="J4164" i="5"/>
  <c r="J4163" i="5"/>
  <c r="J4162" i="5"/>
  <c r="J4161" i="5"/>
  <c r="J4160" i="5"/>
  <c r="J4159" i="5"/>
  <c r="J4158" i="5"/>
  <c r="J4157" i="5"/>
  <c r="J4156" i="5"/>
  <c r="J4155" i="5"/>
  <c r="J4154" i="5"/>
  <c r="J4153" i="5"/>
  <c r="J4152" i="5"/>
  <c r="J4151" i="5"/>
  <c r="J4150" i="5"/>
  <c r="J4149" i="5"/>
  <c r="J4148" i="5"/>
  <c r="J4147" i="5"/>
  <c r="J4146" i="5"/>
  <c r="J4145" i="5"/>
  <c r="J4144" i="5"/>
  <c r="J4143" i="5"/>
  <c r="J4142" i="5"/>
  <c r="J4141" i="5"/>
  <c r="J4140" i="5"/>
  <c r="J4139" i="5"/>
  <c r="J4138" i="5"/>
  <c r="J4137" i="5"/>
  <c r="J4136" i="5"/>
  <c r="J4135" i="5"/>
  <c r="J4134" i="5"/>
  <c r="J4133" i="5"/>
  <c r="J4132" i="5"/>
  <c r="J4131" i="5"/>
  <c r="J4130" i="5"/>
  <c r="J4129" i="5"/>
  <c r="J4128" i="5"/>
  <c r="J4127" i="5"/>
  <c r="J4126" i="5"/>
  <c r="J4125" i="5"/>
  <c r="J4124" i="5"/>
  <c r="J4123" i="5"/>
  <c r="J4122" i="5"/>
  <c r="J4121" i="5"/>
  <c r="J4120" i="5"/>
  <c r="J4119" i="5"/>
  <c r="J4118" i="5"/>
  <c r="J4117" i="5"/>
  <c r="J4116" i="5"/>
  <c r="J4115" i="5"/>
  <c r="J4114" i="5"/>
  <c r="J4113" i="5"/>
  <c r="J4112" i="5"/>
  <c r="J4111" i="5"/>
  <c r="J4110" i="5"/>
  <c r="J4109" i="5"/>
  <c r="J4108" i="5"/>
  <c r="J4107" i="5"/>
  <c r="J4106" i="5"/>
  <c r="J4105" i="5"/>
  <c r="J4104" i="5"/>
  <c r="J4103" i="5"/>
  <c r="J4102" i="5"/>
  <c r="J4101" i="5"/>
  <c r="J4100" i="5"/>
  <c r="J4099" i="5"/>
  <c r="J4098" i="5"/>
  <c r="J4097" i="5"/>
  <c r="J4096" i="5"/>
  <c r="J4095" i="5"/>
  <c r="J4094" i="5"/>
  <c r="J4093" i="5"/>
  <c r="J4092" i="5"/>
  <c r="J4091" i="5"/>
  <c r="J4090" i="5"/>
  <c r="J4089" i="5"/>
  <c r="J4088" i="5"/>
  <c r="J4087" i="5"/>
  <c r="J4086" i="5"/>
  <c r="J4085" i="5"/>
  <c r="J4084" i="5"/>
  <c r="J4083" i="5"/>
  <c r="J4082" i="5"/>
  <c r="J4081" i="5"/>
  <c r="J4080" i="5"/>
  <c r="J4079" i="5"/>
  <c r="J4078" i="5"/>
  <c r="J4077" i="5"/>
  <c r="J4076" i="5"/>
  <c r="J4075" i="5"/>
  <c r="J4074" i="5"/>
  <c r="J4073" i="5"/>
  <c r="J4072" i="5"/>
  <c r="J4071" i="5"/>
  <c r="J4070" i="5"/>
  <c r="J4069" i="5"/>
  <c r="J4068" i="5"/>
  <c r="J4067" i="5"/>
  <c r="J4066" i="5"/>
  <c r="J4065" i="5"/>
  <c r="J4064" i="5"/>
  <c r="J4063" i="5"/>
  <c r="J4062" i="5"/>
  <c r="J4061" i="5"/>
  <c r="J4060" i="5"/>
  <c r="J4059" i="5"/>
  <c r="J4058" i="5"/>
  <c r="J4057" i="5"/>
  <c r="J4056" i="5"/>
  <c r="J4055" i="5"/>
  <c r="J4054" i="5"/>
  <c r="J4053" i="5"/>
  <c r="J4052" i="5"/>
  <c r="J4051" i="5"/>
  <c r="J4050" i="5"/>
  <c r="J4049" i="5"/>
  <c r="J4048" i="5"/>
  <c r="J4047" i="5"/>
  <c r="J4046" i="5"/>
  <c r="J4045" i="5"/>
  <c r="J4044" i="5"/>
  <c r="J4043" i="5"/>
  <c r="J4042" i="5"/>
  <c r="J4041" i="5"/>
  <c r="J4040" i="5"/>
  <c r="J4039" i="5"/>
  <c r="J4038" i="5"/>
  <c r="J4037" i="5"/>
  <c r="J4036" i="5"/>
  <c r="J4035" i="5"/>
  <c r="J4034" i="5"/>
  <c r="J4033" i="5"/>
  <c r="J4032" i="5"/>
  <c r="J4031" i="5"/>
  <c r="J4030" i="5"/>
  <c r="J4029" i="5"/>
  <c r="J4028" i="5"/>
  <c r="J4027" i="5"/>
  <c r="J4026" i="5"/>
  <c r="J4025" i="5"/>
  <c r="J4024" i="5"/>
  <c r="J4023" i="5"/>
  <c r="J4022" i="5"/>
  <c r="J4021" i="5"/>
  <c r="J4020" i="5"/>
  <c r="J4019" i="5"/>
  <c r="J4018" i="5"/>
  <c r="J4017" i="5"/>
  <c r="J4016" i="5"/>
  <c r="J4015" i="5"/>
  <c r="J4014" i="5"/>
  <c r="J4013" i="5"/>
  <c r="J4012" i="5"/>
  <c r="J4011" i="5"/>
  <c r="J4010" i="5"/>
  <c r="J4009" i="5"/>
  <c r="J4008" i="5"/>
  <c r="J4007" i="5"/>
  <c r="J4006" i="5"/>
  <c r="J4005" i="5"/>
  <c r="J4004" i="5"/>
  <c r="J4003" i="5"/>
  <c r="J4002" i="5"/>
  <c r="J4001" i="5"/>
  <c r="J4000" i="5"/>
  <c r="J3999" i="5"/>
  <c r="J3998" i="5"/>
  <c r="J3997" i="5"/>
  <c r="J3996" i="5"/>
  <c r="J3995" i="5"/>
  <c r="J3994" i="5"/>
  <c r="J3993" i="5"/>
  <c r="J3992" i="5"/>
  <c r="J3991" i="5"/>
  <c r="J3990" i="5"/>
  <c r="J3989" i="5"/>
  <c r="J3988" i="5"/>
  <c r="J3987" i="5"/>
  <c r="J3986" i="5"/>
  <c r="J3985" i="5"/>
  <c r="J3984" i="5"/>
  <c r="J3983" i="5"/>
  <c r="J3982" i="5"/>
  <c r="J3981" i="5"/>
  <c r="J3980" i="5"/>
  <c r="J3979" i="5"/>
  <c r="J3978" i="5"/>
  <c r="J3977" i="5"/>
  <c r="J3976" i="5"/>
  <c r="J3975" i="5"/>
  <c r="J3974" i="5"/>
  <c r="J3973" i="5"/>
  <c r="J3972" i="5"/>
  <c r="J3971" i="5"/>
  <c r="J3970" i="5"/>
  <c r="J3969" i="5"/>
  <c r="J3968" i="5"/>
  <c r="J3967" i="5"/>
  <c r="J3966" i="5"/>
  <c r="J3965" i="5"/>
  <c r="J3964" i="5"/>
  <c r="J3963" i="5"/>
  <c r="J3962" i="5"/>
  <c r="J3961" i="5"/>
  <c r="J3960" i="5"/>
  <c r="J3959" i="5"/>
  <c r="J3958" i="5"/>
  <c r="J3957" i="5"/>
  <c r="J3956" i="5"/>
  <c r="J3955" i="5"/>
  <c r="J3954" i="5"/>
  <c r="J3953" i="5"/>
  <c r="J3952" i="5"/>
  <c r="J3951" i="5"/>
  <c r="J3950" i="5"/>
  <c r="J3949" i="5"/>
  <c r="J3948" i="5"/>
  <c r="J3947" i="5"/>
  <c r="J3946" i="5"/>
  <c r="J3945" i="5"/>
  <c r="J3944" i="5"/>
  <c r="J3943" i="5"/>
  <c r="J3942" i="5"/>
  <c r="J3941" i="5"/>
  <c r="J3940" i="5"/>
  <c r="J3939" i="5"/>
  <c r="J3938" i="5"/>
  <c r="J3937" i="5"/>
  <c r="J3936" i="5"/>
  <c r="J3935" i="5"/>
  <c r="J3934" i="5"/>
  <c r="J3933" i="5"/>
  <c r="J3932" i="5"/>
  <c r="J3931" i="5"/>
  <c r="J3930" i="5"/>
  <c r="J3929" i="5"/>
  <c r="J3928" i="5"/>
  <c r="J3927" i="5"/>
  <c r="J3926" i="5"/>
  <c r="J3925" i="5"/>
  <c r="J3924" i="5"/>
  <c r="J3923" i="5"/>
  <c r="J3922" i="5"/>
  <c r="J3921" i="5"/>
  <c r="J3920" i="5"/>
  <c r="J3919" i="5"/>
  <c r="J3918" i="5"/>
  <c r="J3917" i="5"/>
  <c r="J3916" i="5"/>
  <c r="J3915" i="5"/>
  <c r="J3914" i="5"/>
  <c r="J3913" i="5"/>
  <c r="J3912" i="5"/>
  <c r="J3911" i="5"/>
  <c r="J3910" i="5"/>
  <c r="J3909" i="5"/>
  <c r="J3908" i="5"/>
  <c r="J3907" i="5"/>
  <c r="J3906" i="5"/>
  <c r="J3905" i="5"/>
  <c r="J3904" i="5"/>
  <c r="J3903" i="5"/>
  <c r="J3902" i="5"/>
  <c r="J3901" i="5"/>
  <c r="J3900" i="5"/>
  <c r="J3899" i="5"/>
  <c r="J3898" i="5"/>
  <c r="J3897" i="5"/>
  <c r="J3896" i="5"/>
  <c r="J3895" i="5"/>
  <c r="J3894" i="5"/>
  <c r="J3893" i="5"/>
  <c r="J3892" i="5"/>
  <c r="J3891" i="5"/>
  <c r="J3890" i="5"/>
  <c r="J3889" i="5"/>
  <c r="J3888" i="5"/>
  <c r="J3887" i="5"/>
  <c r="J3886" i="5"/>
  <c r="J3885" i="5"/>
  <c r="J3884" i="5"/>
  <c r="J3883" i="5"/>
  <c r="J3882" i="5"/>
  <c r="J3881" i="5"/>
  <c r="J3880" i="5"/>
  <c r="J3879" i="5"/>
  <c r="J3878" i="5"/>
  <c r="J3877" i="5"/>
  <c r="J3876" i="5"/>
  <c r="J3875" i="5"/>
  <c r="J3874" i="5"/>
  <c r="J3873" i="5"/>
  <c r="J3872" i="5"/>
  <c r="J3871" i="5"/>
  <c r="J3870" i="5"/>
  <c r="J3869" i="5"/>
  <c r="J3868" i="5"/>
  <c r="J3867" i="5"/>
  <c r="J3866" i="5"/>
  <c r="J3865" i="5"/>
  <c r="J3864" i="5"/>
  <c r="J3863" i="5"/>
  <c r="J3862" i="5"/>
  <c r="J3861" i="5"/>
  <c r="J3860" i="5"/>
  <c r="J3859" i="5"/>
  <c r="J3858" i="5"/>
  <c r="J3857" i="5"/>
  <c r="J3856" i="5"/>
  <c r="J3855" i="5"/>
  <c r="J3854" i="5"/>
  <c r="J3853" i="5"/>
  <c r="J3852" i="5"/>
  <c r="J3851" i="5"/>
  <c r="J3850" i="5"/>
  <c r="J3849" i="5"/>
  <c r="J3848" i="5"/>
  <c r="J3847" i="5"/>
  <c r="J3846" i="5"/>
  <c r="J3845" i="5"/>
  <c r="J3844" i="5"/>
  <c r="J3843" i="5"/>
  <c r="J3842" i="5"/>
  <c r="J3841" i="5"/>
  <c r="J3840" i="5"/>
  <c r="J3839" i="5"/>
  <c r="J3838" i="5"/>
  <c r="J3837" i="5"/>
  <c r="J3836" i="5"/>
  <c r="J3835" i="5"/>
  <c r="J3834" i="5"/>
  <c r="J3833" i="5"/>
  <c r="J3832" i="5"/>
  <c r="J3831" i="5"/>
  <c r="J3830" i="5"/>
  <c r="J3829" i="5"/>
  <c r="J3828" i="5"/>
  <c r="J3827" i="5"/>
  <c r="J3826" i="5"/>
  <c r="J3825" i="5"/>
  <c r="J3824" i="5"/>
  <c r="J3823" i="5"/>
  <c r="J3822" i="5"/>
  <c r="J3821" i="5"/>
  <c r="J3820" i="5"/>
  <c r="J3819" i="5"/>
  <c r="J3818" i="5"/>
  <c r="J3817" i="5"/>
  <c r="J3816" i="5"/>
  <c r="J3815" i="5"/>
  <c r="J3814" i="5"/>
  <c r="J3813" i="5"/>
  <c r="J3812" i="5"/>
  <c r="J3811" i="5"/>
  <c r="J3810" i="5"/>
  <c r="J3809" i="5"/>
  <c r="J3808" i="5"/>
  <c r="J3807" i="5"/>
  <c r="J3806" i="5"/>
  <c r="J3805" i="5"/>
  <c r="J3804" i="5"/>
  <c r="J3803" i="5"/>
  <c r="J3802" i="5"/>
  <c r="J3801" i="5"/>
  <c r="J3800" i="5"/>
  <c r="J3799" i="5"/>
  <c r="J3798" i="5"/>
  <c r="J3797" i="5"/>
  <c r="J3796" i="5"/>
  <c r="J3795" i="5"/>
  <c r="J3794" i="5"/>
  <c r="J3793" i="5"/>
  <c r="J3792" i="5"/>
  <c r="J3791" i="5"/>
  <c r="J3790" i="5"/>
  <c r="J3789" i="5"/>
  <c r="J3788" i="5"/>
  <c r="J3787" i="5"/>
  <c r="J3786" i="5"/>
  <c r="J3785" i="5"/>
  <c r="J3784" i="5"/>
  <c r="J3783" i="5"/>
  <c r="J3782" i="5"/>
  <c r="J3781" i="5"/>
  <c r="J3780" i="5"/>
  <c r="J3779" i="5"/>
  <c r="J3778" i="5"/>
  <c r="J3777" i="5"/>
  <c r="J3776" i="5"/>
  <c r="J3775" i="5"/>
  <c r="J3774" i="5"/>
  <c r="J3773" i="5"/>
  <c r="J3772" i="5"/>
  <c r="J3771" i="5"/>
  <c r="J3770" i="5"/>
  <c r="J3769" i="5"/>
  <c r="J3768" i="5"/>
  <c r="J3767" i="5"/>
  <c r="J3766" i="5"/>
  <c r="J3765" i="5"/>
  <c r="J3764" i="5"/>
  <c r="J3763" i="5"/>
  <c r="J3762" i="5"/>
  <c r="J3761" i="5"/>
  <c r="J3760" i="5"/>
  <c r="J3759" i="5"/>
  <c r="J3758" i="5"/>
  <c r="J3757" i="5"/>
  <c r="J3756" i="5"/>
  <c r="J3755" i="5"/>
  <c r="J3754" i="5"/>
  <c r="J3753" i="5"/>
  <c r="J3752" i="5"/>
  <c r="J3751" i="5"/>
  <c r="J3750" i="5"/>
  <c r="J3749" i="5"/>
  <c r="J3748" i="5"/>
  <c r="J3747" i="5"/>
  <c r="J3746" i="5"/>
  <c r="J3745" i="5"/>
  <c r="J3744" i="5"/>
  <c r="J3743" i="5"/>
  <c r="J3742" i="5"/>
  <c r="J3741" i="5"/>
  <c r="J3740" i="5"/>
  <c r="J3739" i="5"/>
  <c r="J3738" i="5"/>
  <c r="J3737" i="5"/>
  <c r="J3736" i="5"/>
  <c r="J3735" i="5"/>
  <c r="J3734" i="5"/>
  <c r="J3733" i="5"/>
  <c r="J3732" i="5"/>
  <c r="J3731" i="5"/>
  <c r="J3730" i="5"/>
  <c r="J3729" i="5"/>
  <c r="J3728" i="5"/>
  <c r="J3727" i="5"/>
  <c r="J3726" i="5"/>
  <c r="J3725" i="5"/>
  <c r="J3724" i="5"/>
  <c r="J3723" i="5"/>
  <c r="J3722" i="5"/>
  <c r="J3721" i="5"/>
  <c r="J3720" i="5"/>
  <c r="J3719" i="5"/>
  <c r="J3718" i="5"/>
  <c r="J3717" i="5"/>
  <c r="J3716" i="5"/>
  <c r="J3715" i="5"/>
  <c r="J3714" i="5"/>
  <c r="J3713" i="5"/>
  <c r="J3712" i="5"/>
  <c r="J3711" i="5"/>
  <c r="J3710" i="5"/>
  <c r="J3709" i="5"/>
  <c r="J3708" i="5"/>
  <c r="J3707" i="5"/>
  <c r="J3706" i="5"/>
  <c r="J3705" i="5"/>
  <c r="J3704" i="5"/>
  <c r="J3703" i="5"/>
  <c r="J3702" i="5"/>
  <c r="J3701" i="5"/>
  <c r="J3700" i="5"/>
  <c r="J3699" i="5"/>
  <c r="J3698" i="5"/>
  <c r="J3697" i="5"/>
  <c r="J3696" i="5"/>
  <c r="J3695" i="5"/>
  <c r="J3694" i="5"/>
  <c r="J3693" i="5"/>
  <c r="J3692" i="5"/>
  <c r="J3691" i="5"/>
  <c r="J3690" i="5"/>
  <c r="J3689" i="5"/>
  <c r="J3688" i="5"/>
  <c r="J3687" i="5"/>
  <c r="J3686" i="5"/>
  <c r="J3685" i="5"/>
  <c r="J3684" i="5"/>
  <c r="J3683" i="5"/>
  <c r="J3682" i="5"/>
  <c r="J3681" i="5"/>
  <c r="J3680" i="5"/>
  <c r="J3679" i="5"/>
  <c r="J3678" i="5"/>
  <c r="J3677" i="5"/>
  <c r="J3676" i="5"/>
  <c r="J3675" i="5"/>
  <c r="J3674" i="5"/>
  <c r="J3673" i="5"/>
  <c r="J3672" i="5"/>
  <c r="J3671" i="5"/>
  <c r="J3670" i="5"/>
  <c r="J3669" i="5"/>
  <c r="J3668" i="5"/>
  <c r="J3667" i="5"/>
  <c r="J3666" i="5"/>
  <c r="J3665" i="5"/>
  <c r="J3664" i="5"/>
  <c r="J3663" i="5"/>
  <c r="J3662" i="5"/>
  <c r="J3661" i="5"/>
  <c r="J3660" i="5"/>
  <c r="J3659" i="5"/>
  <c r="J3658" i="5"/>
  <c r="J3657" i="5"/>
  <c r="J3656" i="5"/>
  <c r="J3655" i="5"/>
  <c r="J3654" i="5"/>
  <c r="J3653" i="5"/>
  <c r="J3652" i="5"/>
  <c r="J3651" i="5"/>
  <c r="J3650" i="5"/>
  <c r="J3649" i="5"/>
  <c r="J3648" i="5"/>
  <c r="J3647" i="5"/>
  <c r="J3646" i="5"/>
  <c r="J3645" i="5"/>
  <c r="J3644" i="5"/>
  <c r="J3643" i="5"/>
  <c r="J3642" i="5"/>
  <c r="J3641" i="5"/>
  <c r="J3640" i="5"/>
  <c r="J3639" i="5"/>
  <c r="J3638" i="5"/>
  <c r="J3637" i="5"/>
  <c r="J3636" i="5"/>
  <c r="J3635" i="5"/>
  <c r="J3634" i="5"/>
  <c r="J3633" i="5"/>
  <c r="J3632" i="5"/>
  <c r="J3631" i="5"/>
  <c r="J3630" i="5"/>
  <c r="J3629" i="5"/>
  <c r="J3628" i="5"/>
  <c r="J3627" i="5"/>
  <c r="J3626" i="5"/>
  <c r="J3625" i="5"/>
  <c r="J3624" i="5"/>
  <c r="J3623" i="5"/>
  <c r="J3622" i="5"/>
  <c r="J3621" i="5"/>
  <c r="J3620" i="5"/>
  <c r="J3619" i="5"/>
  <c r="J3618" i="5"/>
  <c r="J3617" i="5"/>
  <c r="J3616" i="5"/>
  <c r="J3615" i="5"/>
  <c r="J3614" i="5"/>
  <c r="J3613" i="5"/>
  <c r="J3612" i="5"/>
  <c r="J3611" i="5"/>
  <c r="J3610" i="5"/>
  <c r="J3609" i="5"/>
  <c r="J3608" i="5"/>
  <c r="J3607" i="5"/>
  <c r="J3606" i="5"/>
  <c r="J3605" i="5"/>
  <c r="J3604" i="5"/>
  <c r="J3603" i="5"/>
  <c r="J3602" i="5"/>
  <c r="J3601" i="5"/>
  <c r="J3600" i="5"/>
  <c r="J3599" i="5"/>
  <c r="J3598" i="5"/>
  <c r="J3597" i="5"/>
  <c r="J3596" i="5"/>
  <c r="J3595" i="5"/>
  <c r="J3594" i="5"/>
  <c r="J3593" i="5"/>
  <c r="J3592" i="5"/>
  <c r="J3591" i="5"/>
  <c r="J3590" i="5"/>
  <c r="J3589" i="5"/>
  <c r="J3588" i="5"/>
  <c r="J3587" i="5"/>
  <c r="J3586" i="5"/>
  <c r="J3585" i="5"/>
  <c r="J3584" i="5"/>
  <c r="J3583" i="5"/>
  <c r="J3582" i="5"/>
  <c r="J3581" i="5"/>
  <c r="J3580" i="5"/>
  <c r="J3579" i="5"/>
  <c r="J3578" i="5"/>
  <c r="J3577" i="5"/>
  <c r="J3576" i="5"/>
  <c r="J3575" i="5"/>
  <c r="J3574" i="5"/>
  <c r="J3573" i="5"/>
  <c r="J3572" i="5"/>
  <c r="J3571" i="5"/>
  <c r="J3570" i="5"/>
  <c r="J3569" i="5"/>
  <c r="J3568" i="5"/>
  <c r="J3567" i="5"/>
  <c r="J3566" i="5"/>
  <c r="J3565" i="5"/>
  <c r="J3564" i="5"/>
  <c r="J3563" i="5"/>
  <c r="J3562" i="5"/>
  <c r="J3561" i="5"/>
  <c r="J3560" i="5"/>
  <c r="J3559" i="5"/>
  <c r="J3558" i="5"/>
  <c r="J3557" i="5"/>
  <c r="J3556" i="5"/>
  <c r="J3555" i="5"/>
  <c r="J3554" i="5"/>
  <c r="J3553" i="5"/>
  <c r="J3552" i="5"/>
  <c r="J3551" i="5"/>
  <c r="J3550" i="5"/>
  <c r="J3549" i="5"/>
  <c r="J3548" i="5"/>
  <c r="J3547" i="5"/>
  <c r="J3546" i="5"/>
  <c r="J3545" i="5"/>
  <c r="J3544" i="5"/>
  <c r="J3543" i="5"/>
  <c r="J3542" i="5"/>
  <c r="J3541" i="5"/>
  <c r="J3540" i="5"/>
  <c r="J3539" i="5"/>
  <c r="J3538" i="5"/>
  <c r="J3537" i="5"/>
  <c r="J3536" i="5"/>
  <c r="J3535" i="5"/>
  <c r="J3534" i="5"/>
  <c r="J3533" i="5"/>
  <c r="J3532" i="5"/>
  <c r="J3531" i="5"/>
  <c r="J3530" i="5"/>
  <c r="J3529" i="5"/>
  <c r="J3528" i="5"/>
  <c r="J3527" i="5"/>
  <c r="J3526" i="5"/>
  <c r="J3525" i="5"/>
  <c r="J3524" i="5"/>
  <c r="J3523" i="5"/>
  <c r="J3522" i="5"/>
  <c r="J3521" i="5"/>
  <c r="J3520" i="5"/>
  <c r="J3519" i="5"/>
  <c r="J3518" i="5"/>
  <c r="J3517" i="5"/>
  <c r="J3516" i="5"/>
  <c r="J3515" i="5"/>
  <c r="J3514" i="5"/>
  <c r="J3513" i="5"/>
  <c r="J3512" i="5"/>
  <c r="J3511" i="5"/>
  <c r="J3510" i="5"/>
  <c r="J3509" i="5"/>
  <c r="J3508" i="5"/>
  <c r="J3507" i="5"/>
  <c r="J3506" i="5"/>
  <c r="J3505" i="5"/>
  <c r="J3504" i="5"/>
  <c r="J3503" i="5"/>
  <c r="J3502" i="5"/>
  <c r="J3501" i="5"/>
  <c r="J3500" i="5"/>
  <c r="J3499" i="5"/>
  <c r="J3498" i="5"/>
  <c r="J3497" i="5"/>
  <c r="J3496" i="5"/>
  <c r="J3495" i="5"/>
  <c r="J3494" i="5"/>
  <c r="J3493" i="5"/>
  <c r="J3492" i="5"/>
  <c r="J3491" i="5"/>
  <c r="J3490" i="5"/>
  <c r="J3489" i="5"/>
  <c r="J3488" i="5"/>
  <c r="J3487" i="5"/>
  <c r="J3486" i="5"/>
  <c r="J3485" i="5"/>
  <c r="J3484" i="5"/>
  <c r="J3483" i="5"/>
  <c r="J3482" i="5"/>
  <c r="J3481" i="5"/>
  <c r="J3480" i="5"/>
  <c r="J3479" i="5"/>
  <c r="J3478" i="5"/>
  <c r="J3477" i="5"/>
  <c r="J3476" i="5"/>
  <c r="J3475" i="5"/>
  <c r="J3474" i="5"/>
  <c r="J3473" i="5"/>
  <c r="J3472" i="5"/>
  <c r="J3471" i="5"/>
  <c r="J3470" i="5"/>
  <c r="J3469" i="5"/>
  <c r="J3468" i="5"/>
  <c r="J3467" i="5"/>
  <c r="J3466" i="5"/>
  <c r="J3465" i="5"/>
  <c r="J3464" i="5"/>
  <c r="J3463" i="5"/>
  <c r="J3462" i="5"/>
  <c r="J3461" i="5"/>
  <c r="J3460" i="5"/>
  <c r="J3459" i="5"/>
  <c r="J3458" i="5"/>
  <c r="J3457" i="5"/>
  <c r="J3456" i="5"/>
  <c r="J3455" i="5"/>
  <c r="J3454" i="5"/>
  <c r="J3453" i="5"/>
  <c r="J3452" i="5"/>
  <c r="J3451" i="5"/>
  <c r="J3450" i="5"/>
  <c r="J3449" i="5"/>
  <c r="J3448" i="5"/>
  <c r="J3447" i="5"/>
  <c r="J3446" i="5"/>
  <c r="J3445" i="5"/>
  <c r="J3444" i="5"/>
  <c r="J3443" i="5"/>
  <c r="J3442" i="5"/>
  <c r="J3441" i="5"/>
  <c r="J3440" i="5"/>
  <c r="J3439" i="5"/>
  <c r="J3438" i="5"/>
  <c r="J3437" i="5"/>
  <c r="J3436" i="5"/>
  <c r="J3435" i="5"/>
  <c r="J3434" i="5"/>
  <c r="J3433" i="5"/>
  <c r="J3432" i="5"/>
  <c r="J3431" i="5"/>
  <c r="J3430" i="5"/>
  <c r="J3429" i="5"/>
  <c r="J3428" i="5"/>
  <c r="J3427" i="5"/>
  <c r="J3426" i="5"/>
  <c r="J3425" i="5"/>
  <c r="J3424" i="5"/>
  <c r="J3423" i="5"/>
  <c r="J3422" i="5"/>
  <c r="J3421" i="5"/>
  <c r="J3420" i="5"/>
  <c r="J3419" i="5"/>
  <c r="J3418" i="5"/>
  <c r="J3417" i="5"/>
  <c r="J3416" i="5"/>
  <c r="J3415" i="5"/>
  <c r="J3414" i="5"/>
  <c r="J3413" i="5"/>
  <c r="J3412" i="5"/>
  <c r="J3411" i="5"/>
  <c r="J3410" i="5"/>
  <c r="J3409" i="5"/>
  <c r="J3408" i="5"/>
  <c r="J3407" i="5"/>
  <c r="J3406" i="5"/>
  <c r="J3405" i="5"/>
  <c r="J3404" i="5"/>
  <c r="J3403" i="5"/>
  <c r="J3402" i="5"/>
  <c r="J3401" i="5"/>
  <c r="J3400" i="5"/>
  <c r="J3399" i="5"/>
  <c r="J3398" i="5"/>
  <c r="J3397" i="5"/>
  <c r="J3396" i="5"/>
  <c r="J3395" i="5"/>
  <c r="J3394" i="5"/>
  <c r="J3393" i="5"/>
  <c r="J3392" i="5"/>
  <c r="J3391" i="5"/>
  <c r="J3390" i="5"/>
  <c r="J3389" i="5"/>
  <c r="J3388" i="5"/>
  <c r="J3387" i="5"/>
  <c r="J3386" i="5"/>
  <c r="J3385" i="5"/>
  <c r="J3384" i="5"/>
  <c r="J3383" i="5"/>
  <c r="J3382" i="5"/>
  <c r="J3381" i="5"/>
  <c r="J3380" i="5"/>
  <c r="J3379" i="5"/>
  <c r="J3378" i="5"/>
  <c r="J3377" i="5"/>
  <c r="J3376" i="5"/>
  <c r="J3375" i="5"/>
  <c r="J3374" i="5"/>
  <c r="J3373" i="5"/>
  <c r="J3372" i="5"/>
  <c r="J3371" i="5"/>
  <c r="J3370" i="5"/>
  <c r="J3369" i="5"/>
  <c r="J3368" i="5"/>
  <c r="J3367" i="5"/>
  <c r="J3366" i="5"/>
  <c r="J3365" i="5"/>
  <c r="J3364" i="5"/>
  <c r="J3363" i="5"/>
  <c r="J3362" i="5"/>
  <c r="J3361" i="5"/>
  <c r="J3360" i="5"/>
  <c r="J3359" i="5"/>
  <c r="J3358" i="5"/>
  <c r="J3357" i="5"/>
  <c r="J3356" i="5"/>
  <c r="J3355" i="5"/>
  <c r="J3354" i="5"/>
  <c r="J3353" i="5"/>
  <c r="J3352" i="5"/>
  <c r="J3351" i="5"/>
  <c r="J3350" i="5"/>
  <c r="J3349" i="5"/>
  <c r="J3348" i="5"/>
  <c r="J3347" i="5"/>
  <c r="J3346" i="5"/>
  <c r="J3345" i="5"/>
  <c r="J3344" i="5"/>
  <c r="J3343" i="5"/>
  <c r="J3342" i="5"/>
  <c r="J3341" i="5"/>
  <c r="J3340" i="5"/>
  <c r="J3339" i="5"/>
  <c r="J3338" i="5"/>
  <c r="J3337" i="5"/>
  <c r="J3336" i="5"/>
  <c r="J3335" i="5"/>
  <c r="J3334" i="5"/>
  <c r="J3333" i="5"/>
  <c r="J3332" i="5"/>
  <c r="J3331" i="5"/>
  <c r="J3330" i="5"/>
  <c r="J3329" i="5"/>
  <c r="J3328" i="5"/>
  <c r="J3327" i="5"/>
  <c r="J3326" i="5"/>
  <c r="J3325" i="5"/>
  <c r="J3324" i="5"/>
  <c r="J3323" i="5"/>
  <c r="J3322" i="5"/>
  <c r="J3321" i="5"/>
  <c r="J3320" i="5"/>
  <c r="J3319" i="5"/>
  <c r="J3318" i="5"/>
  <c r="J3317" i="5"/>
  <c r="J3316" i="5"/>
  <c r="J3315" i="5"/>
  <c r="J3314" i="5"/>
  <c r="J3313" i="5"/>
  <c r="J3312" i="5"/>
  <c r="J3311" i="5"/>
  <c r="J3310" i="5"/>
  <c r="J3309" i="5"/>
  <c r="J3308" i="5"/>
  <c r="J3307" i="5"/>
  <c r="J3306" i="5"/>
  <c r="J3305" i="5"/>
  <c r="J3304" i="5"/>
  <c r="J3303" i="5"/>
  <c r="J3302" i="5"/>
  <c r="J3301" i="5"/>
  <c r="J3300" i="5"/>
  <c r="J3299" i="5"/>
  <c r="J3298" i="5"/>
  <c r="J3297" i="5"/>
  <c r="J3296" i="5"/>
  <c r="J3295" i="5"/>
  <c r="J3294" i="5"/>
  <c r="J3293" i="5"/>
  <c r="J3292" i="5"/>
  <c r="J3291" i="5"/>
  <c r="J3290" i="5"/>
  <c r="J3289" i="5"/>
  <c r="J3288" i="5"/>
  <c r="J3287" i="5"/>
  <c r="J3286" i="5"/>
  <c r="J3285" i="5"/>
  <c r="J3284" i="5"/>
  <c r="J3283" i="5"/>
  <c r="J3282" i="5"/>
  <c r="J3281" i="5"/>
  <c r="J3280" i="5"/>
  <c r="J3279" i="5"/>
  <c r="J3278" i="5"/>
  <c r="J3277" i="5"/>
  <c r="J3276" i="5"/>
  <c r="J3275" i="5"/>
  <c r="J3274" i="5"/>
  <c r="J3273" i="5"/>
  <c r="J3272" i="5"/>
  <c r="J3271" i="5"/>
  <c r="J3270" i="5"/>
  <c r="J3269" i="5"/>
  <c r="J3268" i="5"/>
  <c r="J3267" i="5"/>
  <c r="J3266" i="5"/>
  <c r="J3265" i="5"/>
  <c r="J3264" i="5"/>
  <c r="J3263" i="5"/>
  <c r="J3262" i="5"/>
  <c r="J3261" i="5"/>
  <c r="J3260" i="5"/>
  <c r="J3259" i="5"/>
  <c r="J3258" i="5"/>
  <c r="J3257" i="5"/>
  <c r="J3256" i="5"/>
  <c r="J3255" i="5"/>
  <c r="J3254" i="5"/>
  <c r="J3253" i="5"/>
  <c r="J3252" i="5"/>
  <c r="J3251" i="5"/>
  <c r="J3250" i="5"/>
  <c r="J3249" i="5"/>
  <c r="J3248" i="5"/>
  <c r="J3247" i="5"/>
  <c r="J3246" i="5"/>
  <c r="J3245" i="5"/>
  <c r="J3244" i="5"/>
  <c r="J3243" i="5"/>
  <c r="J3242" i="5"/>
  <c r="J3241" i="5"/>
  <c r="J3240" i="5"/>
  <c r="J3239" i="5"/>
  <c r="J3238" i="5"/>
  <c r="J3237" i="5"/>
  <c r="J3236" i="5"/>
  <c r="J3235" i="5"/>
  <c r="J3234" i="5"/>
  <c r="J3233" i="5"/>
  <c r="J3232" i="5"/>
  <c r="J3231" i="5"/>
  <c r="J3230" i="5"/>
  <c r="J3229" i="5"/>
  <c r="J3228" i="5"/>
  <c r="J3227" i="5"/>
  <c r="J3226" i="5"/>
  <c r="J3225" i="5"/>
  <c r="J3224" i="5"/>
  <c r="J3223" i="5"/>
  <c r="J3222" i="5"/>
  <c r="J3221" i="5"/>
  <c r="J3220" i="5"/>
  <c r="J3219" i="5"/>
  <c r="J3218" i="5"/>
  <c r="J3217" i="5"/>
  <c r="J3216" i="5"/>
  <c r="J3215" i="5"/>
  <c r="J3214" i="5"/>
  <c r="J3213" i="5"/>
  <c r="J3212" i="5"/>
  <c r="J3211" i="5"/>
  <c r="J3210" i="5"/>
  <c r="J3209" i="5"/>
  <c r="J3208" i="5"/>
  <c r="J3207" i="5"/>
  <c r="J3206" i="5"/>
  <c r="J3205" i="5"/>
  <c r="J3204" i="5"/>
  <c r="J3203" i="5"/>
  <c r="J3202" i="5"/>
  <c r="J3201" i="5"/>
  <c r="J3200" i="5"/>
  <c r="J3199" i="5"/>
  <c r="J3198" i="5"/>
  <c r="J3197" i="5"/>
  <c r="J3196" i="5"/>
  <c r="J3195" i="5"/>
  <c r="J3194" i="5"/>
  <c r="J3193" i="5"/>
  <c r="J3192" i="5"/>
  <c r="J3191" i="5"/>
  <c r="J3190" i="5"/>
  <c r="J3189" i="5"/>
  <c r="J3188" i="5"/>
  <c r="J3187" i="5"/>
  <c r="J3186" i="5"/>
  <c r="J3185" i="5"/>
  <c r="J3184" i="5"/>
  <c r="J3183" i="5"/>
  <c r="J3182" i="5"/>
  <c r="J3181" i="5"/>
  <c r="J3180" i="5"/>
  <c r="J3179" i="5"/>
  <c r="J3178" i="5"/>
  <c r="J3177" i="5"/>
  <c r="J3176" i="5"/>
  <c r="J3175" i="5"/>
  <c r="J3174" i="5"/>
  <c r="J3173" i="5"/>
  <c r="J3172" i="5"/>
  <c r="J3171" i="5"/>
  <c r="J3170" i="5"/>
  <c r="J3169" i="5"/>
  <c r="J3168" i="5"/>
  <c r="J3167" i="5"/>
  <c r="J3166" i="5"/>
  <c r="J3165" i="5"/>
  <c r="J3164" i="5"/>
  <c r="J3163" i="5"/>
  <c r="J3162" i="5"/>
  <c r="J3161" i="5"/>
  <c r="J3160" i="5"/>
  <c r="J3159" i="5"/>
  <c r="J3158" i="5"/>
  <c r="J3157" i="5"/>
  <c r="J3156" i="5"/>
  <c r="J3155" i="5"/>
  <c r="J3154" i="5"/>
  <c r="J3153" i="5"/>
  <c r="J3152" i="5"/>
  <c r="J3151" i="5"/>
  <c r="J3150" i="5"/>
  <c r="J3149" i="5"/>
  <c r="J3148" i="5"/>
  <c r="J3147" i="5"/>
  <c r="J3146" i="5"/>
  <c r="J3145" i="5"/>
  <c r="J3144" i="5"/>
  <c r="J3143" i="5"/>
  <c r="J3142" i="5"/>
  <c r="J3141" i="5"/>
  <c r="J3140" i="5"/>
  <c r="J3139" i="5"/>
  <c r="J3138" i="5"/>
  <c r="J3137" i="5"/>
  <c r="J3136" i="5"/>
  <c r="J3135" i="5"/>
  <c r="J3134" i="5"/>
  <c r="J3133" i="5"/>
  <c r="J3132" i="5"/>
  <c r="J3131" i="5"/>
  <c r="J3130" i="5"/>
  <c r="J3129" i="5"/>
  <c r="J3128" i="5"/>
  <c r="J3127" i="5"/>
  <c r="J3126" i="5"/>
  <c r="J3125" i="5"/>
  <c r="J3124" i="5"/>
  <c r="J3123" i="5"/>
  <c r="J3122" i="5"/>
  <c r="J3121" i="5"/>
  <c r="J3120" i="5"/>
  <c r="J3119" i="5"/>
  <c r="J3118" i="5"/>
  <c r="J3117" i="5"/>
  <c r="J3116" i="5"/>
  <c r="J3115" i="5"/>
  <c r="J3114" i="5"/>
  <c r="J3113" i="5"/>
  <c r="J3112" i="5"/>
  <c r="J3111" i="5"/>
  <c r="J3110" i="5"/>
  <c r="J3109" i="5"/>
  <c r="J3108" i="5"/>
  <c r="J3107" i="5"/>
  <c r="J3106" i="5"/>
  <c r="J3105" i="5"/>
  <c r="J3104" i="5"/>
  <c r="J3103" i="5"/>
  <c r="J3102" i="5"/>
  <c r="J3101" i="5"/>
  <c r="J3100" i="5"/>
  <c r="J3099" i="5"/>
  <c r="J3098" i="5"/>
  <c r="J3097" i="5"/>
  <c r="J3096" i="5"/>
  <c r="J3095" i="5"/>
  <c r="J3094" i="5"/>
  <c r="J3093" i="5"/>
  <c r="J3092" i="5"/>
  <c r="J3091" i="5"/>
  <c r="J3090" i="5"/>
  <c r="J3089" i="5"/>
  <c r="J3088" i="5"/>
  <c r="J3087" i="5"/>
  <c r="J3086" i="5"/>
  <c r="J3085" i="5"/>
  <c r="J3084" i="5"/>
  <c r="J3083" i="5"/>
  <c r="J3082" i="5"/>
  <c r="J3081" i="5"/>
  <c r="J3080" i="5"/>
  <c r="J3079" i="5"/>
  <c r="J3078" i="5"/>
  <c r="J3077" i="5"/>
  <c r="J3076" i="5"/>
  <c r="J3075" i="5"/>
  <c r="J3074" i="5"/>
  <c r="J3073" i="5"/>
  <c r="J3072" i="5"/>
  <c r="J3071" i="5"/>
  <c r="J3070" i="5"/>
  <c r="J3069" i="5"/>
  <c r="J3068" i="5"/>
  <c r="J3067" i="5"/>
  <c r="J3066" i="5"/>
  <c r="J3065" i="5"/>
  <c r="J3064" i="5"/>
  <c r="J3063" i="5"/>
  <c r="J3062" i="5"/>
  <c r="J3061" i="5"/>
  <c r="J3060" i="5"/>
  <c r="J3059" i="5"/>
  <c r="J3058" i="5"/>
  <c r="J3057" i="5"/>
  <c r="J3056" i="5"/>
  <c r="J3055" i="5"/>
  <c r="J3054" i="5"/>
  <c r="J3053" i="5"/>
  <c r="J3052" i="5"/>
  <c r="J3051" i="5"/>
  <c r="J3050" i="5"/>
  <c r="J3049" i="5"/>
  <c r="J3048" i="5"/>
  <c r="J3047" i="5"/>
  <c r="J3046" i="5"/>
  <c r="J3045" i="5"/>
  <c r="J3044" i="5"/>
  <c r="J3043" i="5"/>
  <c r="J3042" i="5"/>
  <c r="J3041" i="5"/>
  <c r="J3040" i="5"/>
  <c r="J3039" i="5"/>
  <c r="J3038" i="5"/>
  <c r="J3037" i="5"/>
  <c r="J3036" i="5"/>
  <c r="J3035" i="5"/>
  <c r="J3034" i="5"/>
  <c r="J3033" i="5"/>
  <c r="J3032" i="5"/>
  <c r="J3031" i="5"/>
  <c r="J3030" i="5"/>
  <c r="J3029" i="5"/>
  <c r="J3028" i="5"/>
  <c r="J3027" i="5"/>
  <c r="J3026" i="5"/>
  <c r="J3025" i="5"/>
  <c r="J3024" i="5"/>
  <c r="J3023" i="5"/>
  <c r="J3022" i="5"/>
  <c r="J3021" i="5"/>
  <c r="J3020" i="5"/>
  <c r="J3019" i="5"/>
  <c r="J3018" i="5"/>
  <c r="J3017" i="5"/>
  <c r="J3016" i="5"/>
  <c r="J3015" i="5"/>
  <c r="J3014" i="5"/>
  <c r="J3013" i="5"/>
  <c r="J3012" i="5"/>
  <c r="J3011" i="5"/>
  <c r="J3010" i="5"/>
  <c r="J3009" i="5"/>
  <c r="J3008" i="5"/>
  <c r="J3007" i="5"/>
  <c r="J3006" i="5"/>
  <c r="J3005" i="5"/>
  <c r="J3004" i="5"/>
  <c r="J3003" i="5"/>
  <c r="J3002" i="5"/>
  <c r="J3001" i="5"/>
  <c r="J3000" i="5"/>
  <c r="J2999" i="5"/>
  <c r="J2998" i="5"/>
  <c r="J2997" i="5"/>
  <c r="J2996" i="5"/>
  <c r="J2995" i="5"/>
  <c r="J2994" i="5"/>
  <c r="J2993" i="5"/>
  <c r="J2992" i="5"/>
  <c r="J2991" i="5"/>
  <c r="J2990" i="5"/>
  <c r="J2989" i="5"/>
  <c r="J2988" i="5"/>
  <c r="J2987" i="5"/>
  <c r="J2986" i="5"/>
  <c r="J2985" i="5"/>
  <c r="J2984" i="5"/>
  <c r="J2983" i="5"/>
  <c r="J2982" i="5"/>
  <c r="J2981" i="5"/>
  <c r="J2980" i="5"/>
  <c r="J2979" i="5"/>
  <c r="J2978" i="5"/>
  <c r="J2977" i="5"/>
  <c r="J2976" i="5"/>
  <c r="J2975" i="5"/>
  <c r="J2974" i="5"/>
  <c r="J2973" i="5"/>
  <c r="J2972" i="5"/>
  <c r="J2971" i="5"/>
  <c r="J2970" i="5"/>
  <c r="J2969" i="5"/>
  <c r="J2968" i="5"/>
  <c r="J2967" i="5"/>
  <c r="J2966" i="5"/>
  <c r="J2965" i="5"/>
  <c r="J2964" i="5"/>
  <c r="J2963" i="5"/>
  <c r="J2962" i="5"/>
  <c r="J2961" i="5"/>
  <c r="J2960" i="5"/>
  <c r="J2959" i="5"/>
  <c r="J2958" i="5"/>
  <c r="J2957" i="5"/>
  <c r="J2956" i="5"/>
  <c r="J2955" i="5"/>
  <c r="J2954" i="5"/>
  <c r="J2953" i="5"/>
  <c r="J2952" i="5"/>
  <c r="J2951" i="5"/>
  <c r="J2950" i="5"/>
  <c r="J2949" i="5"/>
  <c r="J2948" i="5"/>
  <c r="J2947" i="5"/>
  <c r="J2946" i="5"/>
  <c r="J2945" i="5"/>
  <c r="J2944" i="5"/>
  <c r="J2943" i="5"/>
  <c r="J2942" i="5"/>
  <c r="J2941" i="5"/>
  <c r="J2940" i="5"/>
  <c r="J2939" i="5"/>
  <c r="J2938" i="5"/>
  <c r="J2937" i="5"/>
  <c r="J2936" i="5"/>
  <c r="J2935" i="5"/>
  <c r="J2934" i="5"/>
  <c r="J2933" i="5"/>
  <c r="J2932" i="5"/>
  <c r="J2931" i="5"/>
  <c r="J2930" i="5"/>
  <c r="J2929" i="5"/>
  <c r="J2928" i="5"/>
  <c r="J2927" i="5"/>
  <c r="J2926" i="5"/>
  <c r="J2925" i="5"/>
  <c r="J2924" i="5"/>
  <c r="J2923" i="5"/>
  <c r="J2922" i="5"/>
  <c r="J2921" i="5"/>
  <c r="J2920" i="5"/>
  <c r="J2919" i="5"/>
  <c r="J2918" i="5"/>
  <c r="J2917" i="5"/>
  <c r="J2916" i="5"/>
  <c r="J2915" i="5"/>
  <c r="J2914" i="5"/>
  <c r="J2913" i="5"/>
  <c r="J2912" i="5"/>
  <c r="J2911" i="5"/>
  <c r="J2910" i="5"/>
  <c r="J2909" i="5"/>
  <c r="J2908" i="5"/>
  <c r="J2907" i="5"/>
  <c r="J2906" i="5"/>
  <c r="J2905" i="5"/>
  <c r="J2904" i="5"/>
  <c r="J2903" i="5"/>
  <c r="J2902" i="5"/>
  <c r="J2901" i="5"/>
  <c r="J2900" i="5"/>
  <c r="J2899" i="5"/>
  <c r="J2898" i="5"/>
  <c r="J2897" i="5"/>
  <c r="J2896" i="5"/>
  <c r="J2895" i="5"/>
  <c r="J2894" i="5"/>
  <c r="J2893" i="5"/>
  <c r="J2892" i="5"/>
  <c r="J2891" i="5"/>
  <c r="J2890" i="5"/>
  <c r="J2889" i="5"/>
  <c r="J2888" i="5"/>
  <c r="J2887" i="5"/>
  <c r="J2886" i="5"/>
  <c r="J2885" i="5"/>
  <c r="J2884" i="5"/>
  <c r="J2883" i="5"/>
  <c r="J2882" i="5"/>
  <c r="J2881" i="5"/>
  <c r="J2880" i="5"/>
  <c r="J2879" i="5"/>
  <c r="J2878" i="5"/>
  <c r="J2877" i="5"/>
  <c r="J2876" i="5"/>
  <c r="J2875" i="5"/>
  <c r="J2874" i="5"/>
  <c r="J2873" i="5"/>
  <c r="J2872" i="5"/>
  <c r="J2871" i="5"/>
  <c r="J2870" i="5"/>
  <c r="J2869" i="5"/>
  <c r="J2868" i="5"/>
  <c r="J2867" i="5"/>
  <c r="J2866" i="5"/>
  <c r="J2865" i="5"/>
  <c r="J2864" i="5"/>
  <c r="J2863" i="5"/>
  <c r="J2862" i="5"/>
  <c r="J2861" i="5"/>
  <c r="J2860" i="5"/>
  <c r="J2859" i="5"/>
  <c r="J2858" i="5"/>
  <c r="J2857" i="5"/>
  <c r="J2856" i="5"/>
  <c r="J2855" i="5"/>
  <c r="J2854" i="5"/>
  <c r="J2853" i="5"/>
  <c r="J2852" i="5"/>
  <c r="J2851" i="5"/>
  <c r="J2850" i="5"/>
  <c r="J2849" i="5"/>
  <c r="J2848" i="5"/>
  <c r="J2847" i="5"/>
  <c r="J2846" i="5"/>
  <c r="J2845" i="5"/>
  <c r="J2844" i="5"/>
  <c r="J2843" i="5"/>
  <c r="J2842" i="5"/>
  <c r="J2841" i="5"/>
  <c r="J2840" i="5"/>
  <c r="J2839" i="5"/>
  <c r="J2838" i="5"/>
  <c r="J2837" i="5"/>
  <c r="J2836" i="5"/>
  <c r="J2835" i="5"/>
  <c r="J2834" i="5"/>
  <c r="J2833" i="5"/>
  <c r="J2832" i="5"/>
  <c r="J2831" i="5"/>
  <c r="J2830" i="5"/>
  <c r="J2829" i="5"/>
  <c r="J2828" i="5"/>
  <c r="J2827" i="5"/>
  <c r="J2826" i="5"/>
  <c r="J2825" i="5"/>
  <c r="J2824" i="5"/>
  <c r="J2823" i="5"/>
  <c r="J2822" i="5"/>
  <c r="J2821" i="5"/>
  <c r="J2820" i="5"/>
  <c r="J2819" i="5"/>
  <c r="J2818" i="5"/>
  <c r="J2817" i="5"/>
  <c r="J2816" i="5"/>
  <c r="J2815" i="5"/>
  <c r="J2814" i="5"/>
  <c r="J2813" i="5"/>
  <c r="J2812" i="5"/>
  <c r="J2811" i="5"/>
  <c r="J2810" i="5"/>
  <c r="J2809" i="5"/>
  <c r="J2808" i="5"/>
  <c r="J2807" i="5"/>
  <c r="J2806" i="5"/>
  <c r="J2805" i="5"/>
  <c r="J2804" i="5"/>
  <c r="J2803" i="5"/>
  <c r="J2802" i="5"/>
  <c r="J2801" i="5"/>
  <c r="J2800" i="5"/>
  <c r="J2799" i="5"/>
  <c r="J2798" i="5"/>
  <c r="J2797" i="5"/>
  <c r="J2796" i="5"/>
  <c r="J2795" i="5"/>
  <c r="J2794" i="5"/>
  <c r="J2793" i="5"/>
  <c r="J2792" i="5"/>
  <c r="J2791" i="5"/>
  <c r="J2790" i="5"/>
  <c r="J2789" i="5"/>
  <c r="J2788" i="5"/>
  <c r="J2787" i="5"/>
  <c r="J2786" i="5"/>
  <c r="J2785" i="5"/>
  <c r="J2784" i="5"/>
  <c r="J2783" i="5"/>
  <c r="J2782" i="5"/>
  <c r="J2781" i="5"/>
  <c r="J2780" i="5"/>
  <c r="J2779" i="5"/>
  <c r="J2778" i="5"/>
  <c r="J2777" i="5"/>
  <c r="J2776" i="5"/>
  <c r="J2775" i="5"/>
  <c r="J2774" i="5"/>
  <c r="J2773" i="5"/>
  <c r="J2772" i="5"/>
  <c r="J2771" i="5"/>
  <c r="J2770" i="5"/>
  <c r="J2769" i="5"/>
  <c r="J2768" i="5"/>
  <c r="J2767" i="5"/>
  <c r="J2766" i="5"/>
  <c r="J2765" i="5"/>
  <c r="J2764" i="5"/>
  <c r="J2763" i="5"/>
  <c r="J2762" i="5"/>
  <c r="J2761" i="5"/>
  <c r="J2760" i="5"/>
  <c r="J2759" i="5"/>
  <c r="J2758" i="5"/>
  <c r="J2757" i="5"/>
  <c r="J2756" i="5"/>
  <c r="J2755" i="5"/>
  <c r="J2754" i="5"/>
  <c r="J2753" i="5"/>
  <c r="J2752" i="5"/>
  <c r="J2751" i="5"/>
  <c r="J2750" i="5"/>
  <c r="J2749" i="5"/>
  <c r="J2748" i="5"/>
  <c r="J2747" i="5"/>
  <c r="J2746" i="5"/>
  <c r="J2745" i="5"/>
  <c r="J2744" i="5"/>
  <c r="J2743" i="5"/>
  <c r="J2742" i="5"/>
  <c r="J2741" i="5"/>
  <c r="J2740" i="5"/>
  <c r="J2739" i="5"/>
  <c r="J2738" i="5"/>
  <c r="J2737" i="5"/>
  <c r="J2736" i="5"/>
  <c r="J2735" i="5"/>
  <c r="J2734" i="5"/>
  <c r="J2733" i="5"/>
  <c r="J2732" i="5"/>
  <c r="J2731" i="5"/>
  <c r="J2730" i="5"/>
  <c r="J2729" i="5"/>
  <c r="J2728" i="5"/>
  <c r="J2727" i="5"/>
  <c r="J2726" i="5"/>
  <c r="J2725" i="5"/>
  <c r="J2724" i="5"/>
  <c r="J2723" i="5"/>
  <c r="J2722" i="5"/>
  <c r="J2721" i="5"/>
  <c r="J2720" i="5"/>
  <c r="J2719" i="5"/>
  <c r="J2718" i="5"/>
  <c r="J2717" i="5"/>
  <c r="J2716" i="5"/>
  <c r="J2715" i="5"/>
  <c r="J2714" i="5"/>
  <c r="J2713" i="5"/>
  <c r="J2712" i="5"/>
  <c r="J2711" i="5"/>
  <c r="J2710" i="5"/>
  <c r="J2709" i="5"/>
  <c r="J2708" i="5"/>
  <c r="J2707" i="5"/>
  <c r="J2706" i="5"/>
  <c r="J2705" i="5"/>
  <c r="J2704" i="5"/>
  <c r="J2703" i="5"/>
  <c r="J2702" i="5"/>
  <c r="J2701" i="5"/>
  <c r="J2700" i="5"/>
  <c r="J2699" i="5"/>
  <c r="J2698" i="5"/>
  <c r="J2697" i="5"/>
  <c r="J2696" i="5"/>
  <c r="J2695" i="5"/>
  <c r="J2694" i="5"/>
  <c r="J2693" i="5"/>
  <c r="J2692" i="5"/>
  <c r="J2691" i="5"/>
  <c r="J2690" i="5"/>
  <c r="J2689" i="5"/>
  <c r="J2688" i="5"/>
  <c r="J2687" i="5"/>
  <c r="J2686" i="5"/>
  <c r="J2685" i="5"/>
  <c r="J2684" i="5"/>
  <c r="J2683" i="5"/>
  <c r="J2682" i="5"/>
  <c r="J2681" i="5"/>
  <c r="J2680" i="5"/>
  <c r="J2679" i="5"/>
  <c r="J2678" i="5"/>
  <c r="J2677" i="5"/>
  <c r="J2676" i="5"/>
  <c r="J2675" i="5"/>
  <c r="J2674" i="5"/>
  <c r="J2673" i="5"/>
  <c r="J2672" i="5"/>
  <c r="J2671" i="5"/>
  <c r="J2670" i="5"/>
  <c r="J2669" i="5"/>
  <c r="J2668" i="5"/>
  <c r="J2667" i="5"/>
  <c r="J2666" i="5"/>
  <c r="J2665" i="5"/>
  <c r="J2664" i="5"/>
  <c r="J2663" i="5"/>
  <c r="J2662" i="5"/>
  <c r="J2661" i="5"/>
  <c r="J2660" i="5"/>
  <c r="J2659" i="5"/>
  <c r="J2658" i="5"/>
  <c r="J2657" i="5"/>
  <c r="J2656" i="5"/>
  <c r="J2655" i="5"/>
  <c r="J2654" i="5"/>
  <c r="J2653" i="5"/>
  <c r="J2652" i="5"/>
  <c r="J2651" i="5"/>
  <c r="J2650" i="5"/>
  <c r="J2649" i="5"/>
  <c r="J2648" i="5"/>
  <c r="J2647" i="5"/>
  <c r="J2646" i="5"/>
  <c r="J2645" i="5"/>
  <c r="J2644" i="5"/>
  <c r="J2643" i="5"/>
  <c r="J2642" i="5"/>
  <c r="J2641" i="5"/>
  <c r="J2640" i="5"/>
  <c r="J2639" i="5"/>
  <c r="J2638" i="5"/>
  <c r="J2637" i="5"/>
  <c r="J2636" i="5"/>
  <c r="J2635" i="5"/>
  <c r="J2634" i="5"/>
  <c r="J2633" i="5"/>
  <c r="J2632" i="5"/>
  <c r="J2631" i="5"/>
  <c r="J2630" i="5"/>
  <c r="J2629" i="5"/>
  <c r="J2628" i="5"/>
  <c r="J2627" i="5"/>
  <c r="J2626" i="5"/>
  <c r="J2625" i="5"/>
  <c r="J2624" i="5"/>
  <c r="J2623" i="5"/>
  <c r="J2622" i="5"/>
  <c r="J2621" i="5"/>
  <c r="J2620" i="5"/>
  <c r="J2619" i="5"/>
  <c r="J2618" i="5"/>
  <c r="J2617" i="5"/>
  <c r="J2616" i="5"/>
  <c r="J2615" i="5"/>
  <c r="J2614" i="5"/>
  <c r="J2613" i="5"/>
  <c r="J2612" i="5"/>
  <c r="J2611" i="5"/>
  <c r="J2610" i="5"/>
  <c r="J2609" i="5"/>
  <c r="J2608" i="5"/>
  <c r="J2607" i="5"/>
  <c r="J2606" i="5"/>
  <c r="J2605" i="5"/>
  <c r="J2604" i="5"/>
  <c r="J2603" i="5"/>
  <c r="J2602" i="5"/>
  <c r="J2601" i="5"/>
  <c r="J2600" i="5"/>
  <c r="J2599" i="5"/>
  <c r="J2598" i="5"/>
  <c r="J2597" i="5"/>
  <c r="J2596" i="5"/>
  <c r="J2595" i="5"/>
  <c r="J2594" i="5"/>
  <c r="J2593" i="5"/>
  <c r="J2592" i="5"/>
  <c r="J2591" i="5"/>
  <c r="J2590" i="5"/>
  <c r="J2589" i="5"/>
  <c r="J2588" i="5"/>
  <c r="J2587" i="5"/>
  <c r="J2586" i="5"/>
  <c r="J2585" i="5"/>
  <c r="J2584" i="5"/>
  <c r="J2583" i="5"/>
  <c r="J2582" i="5"/>
  <c r="J2581" i="5"/>
  <c r="J2580" i="5"/>
  <c r="J2579" i="5"/>
  <c r="J2578" i="5"/>
  <c r="J2577" i="5"/>
  <c r="J2576" i="5"/>
  <c r="J2575" i="5"/>
  <c r="J2574" i="5"/>
  <c r="J2573" i="5"/>
  <c r="J2572" i="5"/>
  <c r="J2571" i="5"/>
  <c r="J2570" i="5"/>
  <c r="J2569" i="5"/>
  <c r="J2568" i="5"/>
  <c r="J2567" i="5"/>
  <c r="J2566" i="5"/>
  <c r="J2565" i="5"/>
  <c r="J2564" i="5"/>
  <c r="J2563" i="5"/>
  <c r="J2562" i="5"/>
  <c r="J2561" i="5"/>
  <c r="J2560" i="5"/>
  <c r="J2559" i="5"/>
  <c r="J2558" i="5"/>
  <c r="J2557" i="5"/>
  <c r="J2556" i="5"/>
  <c r="J2555" i="5"/>
  <c r="J2554" i="5"/>
  <c r="J2553" i="5"/>
  <c r="J2552" i="5"/>
  <c r="J2551" i="5"/>
  <c r="J2550" i="5"/>
  <c r="J2549" i="5"/>
  <c r="J2548" i="5"/>
  <c r="J2547" i="5"/>
  <c r="J2546" i="5"/>
  <c r="J2545" i="5"/>
  <c r="J2544" i="5"/>
  <c r="J2543" i="5"/>
  <c r="J2542" i="5"/>
  <c r="J2541" i="5"/>
  <c r="J2540" i="5"/>
  <c r="J2539" i="5"/>
  <c r="J2538" i="5"/>
  <c r="J2537" i="5"/>
  <c r="J2536" i="5"/>
  <c r="J2535" i="5"/>
  <c r="J2534" i="5"/>
  <c r="J2533" i="5"/>
  <c r="J2532" i="5"/>
  <c r="J2531" i="5"/>
  <c r="J2530" i="5"/>
  <c r="J2529" i="5"/>
  <c r="J2528" i="5"/>
  <c r="J2527" i="5"/>
  <c r="J2526" i="5"/>
  <c r="J2525" i="5"/>
  <c r="J2524" i="5"/>
  <c r="J2523" i="5"/>
  <c r="J2522" i="5"/>
  <c r="J2521" i="5"/>
  <c r="J2520" i="5"/>
  <c r="J2519" i="5"/>
  <c r="J2518" i="5"/>
  <c r="J2517" i="5"/>
  <c r="J2516" i="5"/>
  <c r="J2515" i="5"/>
  <c r="J2514" i="5"/>
  <c r="J2513" i="5"/>
  <c r="J2512" i="5"/>
  <c r="J2511" i="5"/>
  <c r="J2510" i="5"/>
  <c r="J2509" i="5"/>
  <c r="J2508" i="5"/>
  <c r="J2507" i="5"/>
  <c r="J2506" i="5"/>
  <c r="J2505" i="5"/>
  <c r="J2504" i="5"/>
  <c r="J2503" i="5"/>
  <c r="J2502" i="5"/>
  <c r="J2501" i="5"/>
  <c r="J2500" i="5"/>
  <c r="J2499" i="5"/>
  <c r="J2498" i="5"/>
  <c r="J2497" i="5"/>
  <c r="J2496" i="5"/>
  <c r="J2495" i="5"/>
  <c r="J2494" i="5"/>
  <c r="J2493" i="5"/>
  <c r="J2492" i="5"/>
  <c r="J2491" i="5"/>
  <c r="J2490" i="5"/>
  <c r="J2489" i="5"/>
  <c r="J2488" i="5"/>
  <c r="J2487" i="5"/>
  <c r="J2486" i="5"/>
  <c r="J2485" i="5"/>
  <c r="J2484" i="5"/>
  <c r="J2483" i="5"/>
  <c r="J2482" i="5"/>
  <c r="J2481" i="5"/>
  <c r="J2480" i="5"/>
  <c r="J2479" i="5"/>
  <c r="J2478" i="5"/>
  <c r="J2477" i="5"/>
  <c r="J2476" i="5"/>
  <c r="J2475" i="5"/>
  <c r="J2474" i="5"/>
  <c r="J2473" i="5"/>
  <c r="J2472" i="5"/>
  <c r="J2471" i="5"/>
  <c r="J2470" i="5"/>
  <c r="J2469" i="5"/>
  <c r="J2468" i="5"/>
  <c r="J2467" i="5"/>
  <c r="J2466" i="5"/>
  <c r="J2465" i="5"/>
  <c r="J2464" i="5"/>
  <c r="J2463" i="5"/>
  <c r="J2462" i="5"/>
  <c r="J2461" i="5"/>
  <c r="J2460" i="5"/>
  <c r="J2459" i="5"/>
  <c r="J2458" i="5"/>
  <c r="J2457" i="5"/>
  <c r="J2456" i="5"/>
  <c r="J2455" i="5"/>
  <c r="J2454" i="5"/>
  <c r="J2453" i="5"/>
  <c r="J2452" i="5"/>
  <c r="J2451" i="5"/>
  <c r="J2450" i="5"/>
  <c r="J2449" i="5"/>
  <c r="J2448" i="5"/>
  <c r="J2447" i="5"/>
  <c r="J2446" i="5"/>
  <c r="J2445" i="5"/>
  <c r="J2444" i="5"/>
  <c r="J2443" i="5"/>
  <c r="J2442" i="5"/>
  <c r="J2441" i="5"/>
  <c r="J2440" i="5"/>
  <c r="J2439" i="5"/>
  <c r="J2438" i="5"/>
  <c r="J2437" i="5"/>
  <c r="J2436" i="5"/>
  <c r="J2435" i="5"/>
  <c r="J2434" i="5"/>
  <c r="J2433" i="5"/>
  <c r="J2432" i="5"/>
  <c r="J2431" i="5"/>
  <c r="J2430" i="5"/>
  <c r="J2429" i="5"/>
  <c r="J2428" i="5"/>
  <c r="J2427" i="5"/>
  <c r="J2426" i="5"/>
  <c r="J2425" i="5"/>
  <c r="J2424" i="5"/>
  <c r="J2423" i="5"/>
  <c r="J2422" i="5"/>
  <c r="J2421" i="5"/>
  <c r="J2420" i="5"/>
  <c r="J2419" i="5"/>
  <c r="J2418" i="5"/>
  <c r="J2417" i="5"/>
  <c r="J2416" i="5"/>
  <c r="J2415" i="5"/>
  <c r="J2414" i="5"/>
  <c r="J2413" i="5"/>
  <c r="J2412" i="5"/>
  <c r="J2411" i="5"/>
  <c r="J2410" i="5"/>
  <c r="J2409" i="5"/>
  <c r="J2408" i="5"/>
  <c r="J2407" i="5"/>
  <c r="J2406" i="5"/>
  <c r="J2405" i="5"/>
  <c r="J2404" i="5"/>
  <c r="J2403" i="5"/>
  <c r="J2402" i="5"/>
  <c r="J2401" i="5"/>
  <c r="J2400" i="5"/>
  <c r="J2399" i="5"/>
  <c r="J2398" i="5"/>
  <c r="J2397" i="5"/>
  <c r="J2396" i="5"/>
  <c r="J2395" i="5"/>
  <c r="J2394" i="5"/>
  <c r="J2393" i="5"/>
  <c r="J2392" i="5"/>
  <c r="J2391" i="5"/>
  <c r="J2390" i="5"/>
  <c r="J2389" i="5"/>
  <c r="J2388" i="5"/>
  <c r="J2387" i="5"/>
  <c r="J2386" i="5"/>
  <c r="J2385" i="5"/>
  <c r="J2384" i="5"/>
  <c r="J2383" i="5"/>
  <c r="J2382" i="5"/>
  <c r="J2381" i="5"/>
  <c r="J2380" i="5"/>
  <c r="J2379" i="5"/>
  <c r="J2378" i="5"/>
  <c r="J2377" i="5"/>
  <c r="J2376" i="5"/>
  <c r="J2375" i="5"/>
  <c r="J2374" i="5"/>
  <c r="J2373" i="5"/>
  <c r="J2372" i="5"/>
  <c r="J2371" i="5"/>
  <c r="J2370" i="5"/>
  <c r="J2369" i="5"/>
  <c r="J2368" i="5"/>
  <c r="J2367" i="5"/>
  <c r="J2366" i="5"/>
  <c r="J2365" i="5"/>
  <c r="J2364" i="5"/>
  <c r="J2363" i="5"/>
  <c r="J2362" i="5"/>
  <c r="J2361" i="5"/>
  <c r="J2360" i="5"/>
  <c r="J2359" i="5"/>
  <c r="J2358" i="5"/>
  <c r="J2357" i="5"/>
  <c r="J2356" i="5"/>
  <c r="J2355" i="5"/>
  <c r="J2354" i="5"/>
  <c r="J2353" i="5"/>
  <c r="J2352" i="5"/>
  <c r="J2351" i="5"/>
  <c r="J2350" i="5"/>
  <c r="J2349" i="5"/>
  <c r="J2348" i="5"/>
  <c r="J2347" i="5"/>
  <c r="J2346" i="5"/>
  <c r="J2345" i="5"/>
  <c r="J2344" i="5"/>
  <c r="J2343" i="5"/>
  <c r="J2342" i="5"/>
  <c r="J2341" i="5"/>
  <c r="J2340" i="5"/>
  <c r="J2339" i="5"/>
  <c r="J2338" i="5"/>
  <c r="J2337" i="5"/>
  <c r="J2336" i="5"/>
  <c r="J2335" i="5"/>
  <c r="J2334" i="5"/>
  <c r="J2333" i="5"/>
  <c r="J2332" i="5"/>
  <c r="J2331" i="5"/>
  <c r="J2330" i="5"/>
  <c r="J2329" i="5"/>
  <c r="J2328" i="5"/>
  <c r="J2327" i="5"/>
  <c r="J2326" i="5"/>
  <c r="J2325" i="5"/>
  <c r="J2324" i="5"/>
  <c r="J2323" i="5"/>
  <c r="J2322" i="5"/>
  <c r="J2321" i="5"/>
  <c r="J2320" i="5"/>
  <c r="J2319" i="5"/>
  <c r="J2318" i="5"/>
  <c r="J2317" i="5"/>
  <c r="J2316" i="5"/>
  <c r="J2315" i="5"/>
  <c r="J2314" i="5"/>
  <c r="J2313" i="5"/>
  <c r="J2312" i="5"/>
  <c r="J2311" i="5"/>
  <c r="J2310" i="5"/>
  <c r="J2309" i="5"/>
  <c r="J2308" i="5"/>
  <c r="J2307" i="5"/>
  <c r="J2306" i="5"/>
  <c r="J2305" i="5"/>
  <c r="J2304" i="5"/>
  <c r="J2303" i="5"/>
  <c r="J2302" i="5"/>
  <c r="J2301" i="5"/>
  <c r="J2300" i="5"/>
  <c r="J2299" i="5"/>
  <c r="J2298" i="5"/>
  <c r="J2297" i="5"/>
  <c r="J2296" i="5"/>
  <c r="J2295" i="5"/>
  <c r="J2294" i="5"/>
  <c r="J2293" i="5"/>
  <c r="J2292" i="5"/>
  <c r="J2291" i="5"/>
  <c r="J2290" i="5"/>
  <c r="J2289" i="5"/>
  <c r="J2288" i="5"/>
  <c r="J2287" i="5"/>
  <c r="J2286" i="5"/>
  <c r="J2285" i="5"/>
  <c r="J2284" i="5"/>
  <c r="J2283" i="5"/>
  <c r="J2282" i="5"/>
  <c r="J2281" i="5"/>
  <c r="J2280" i="5"/>
  <c r="J2279" i="5"/>
  <c r="J2278" i="5"/>
  <c r="J2277" i="5"/>
  <c r="J2276" i="5"/>
  <c r="J2275" i="5"/>
  <c r="J2274" i="5"/>
  <c r="J2273" i="5"/>
  <c r="J2272" i="5"/>
  <c r="J2271" i="5"/>
  <c r="J2270" i="5"/>
  <c r="J2269" i="5"/>
  <c r="J2268" i="5"/>
  <c r="J2267" i="5"/>
  <c r="J2266" i="5"/>
  <c r="J2265" i="5"/>
  <c r="J2264" i="5"/>
  <c r="J2263" i="5"/>
  <c r="J2262" i="5"/>
  <c r="J2261" i="5"/>
  <c r="J2260" i="5"/>
  <c r="J2259" i="5"/>
  <c r="J2258" i="5"/>
  <c r="J2257" i="5"/>
  <c r="J2256" i="5"/>
  <c r="J2255" i="5"/>
  <c r="J2254" i="5"/>
  <c r="J2253" i="5"/>
  <c r="J2252" i="5"/>
  <c r="J2251" i="5"/>
  <c r="J2250" i="5"/>
  <c r="J2249" i="5"/>
  <c r="J2248" i="5"/>
  <c r="J2247" i="5"/>
  <c r="J2246" i="5"/>
  <c r="J2245" i="5"/>
  <c r="J2244" i="5"/>
  <c r="J2243" i="5"/>
  <c r="J2242" i="5"/>
  <c r="J2241" i="5"/>
  <c r="J2240" i="5"/>
  <c r="J2239" i="5"/>
  <c r="J2238" i="5"/>
  <c r="J2237" i="5"/>
  <c r="J2236" i="5"/>
  <c r="J2235" i="5"/>
  <c r="J2234" i="5"/>
  <c r="J2233" i="5"/>
  <c r="J2232" i="5"/>
  <c r="J2231" i="5"/>
  <c r="J2230" i="5"/>
  <c r="J2229" i="5"/>
  <c r="J2228" i="5"/>
  <c r="J2227" i="5"/>
  <c r="J2226" i="5"/>
  <c r="J2225" i="5"/>
  <c r="J2224" i="5"/>
  <c r="J2223" i="5"/>
  <c r="J2222" i="5"/>
  <c r="J2221" i="5"/>
  <c r="J2220" i="5"/>
  <c r="J2219" i="5"/>
  <c r="J2218" i="5"/>
  <c r="J2217" i="5"/>
  <c r="J2216" i="5"/>
  <c r="J2215" i="5"/>
  <c r="J2214" i="5"/>
  <c r="J2213" i="5"/>
  <c r="J2212" i="5"/>
  <c r="J2211" i="5"/>
  <c r="J2210" i="5"/>
  <c r="J2209" i="5"/>
  <c r="J2208" i="5"/>
  <c r="J2207" i="5"/>
  <c r="J2206" i="5"/>
  <c r="J2205" i="5"/>
  <c r="J2204" i="5"/>
  <c r="J2203" i="5"/>
  <c r="J2202" i="5"/>
  <c r="J2201" i="5"/>
  <c r="J2200" i="5"/>
  <c r="J2199" i="5"/>
  <c r="J2198" i="5"/>
  <c r="J2197" i="5"/>
  <c r="J2196" i="5"/>
  <c r="J2195" i="5"/>
  <c r="J2194" i="5"/>
  <c r="J2193" i="5"/>
  <c r="J2192" i="5"/>
  <c r="J2191" i="5"/>
  <c r="J2190" i="5"/>
  <c r="J2189" i="5"/>
  <c r="J2188" i="5"/>
  <c r="J2187" i="5"/>
  <c r="J2186" i="5"/>
  <c r="J2185" i="5"/>
  <c r="J2184" i="5"/>
  <c r="J2183" i="5"/>
  <c r="J2182" i="5"/>
  <c r="J2181" i="5"/>
  <c r="J2180" i="5"/>
  <c r="J2179" i="5"/>
  <c r="J2178" i="5"/>
  <c r="J2177" i="5"/>
  <c r="J2176" i="5"/>
  <c r="J2175" i="5"/>
  <c r="J2174" i="5"/>
  <c r="J2173" i="5"/>
  <c r="J2172" i="5"/>
  <c r="J2171" i="5"/>
  <c r="J2170" i="5"/>
  <c r="J2169" i="5"/>
  <c r="J2168" i="5"/>
  <c r="J2167" i="5"/>
  <c r="J2166" i="5"/>
  <c r="J2165" i="5"/>
  <c r="J2164" i="5"/>
  <c r="J2163" i="5"/>
  <c r="J2162" i="5"/>
  <c r="J2161" i="5"/>
  <c r="J2160" i="5"/>
  <c r="J2159" i="5"/>
  <c r="J2158" i="5"/>
  <c r="J2157" i="5"/>
  <c r="J2156" i="5"/>
  <c r="J2155" i="5"/>
  <c r="J2154" i="5"/>
  <c r="J2153" i="5"/>
  <c r="J2152" i="5"/>
  <c r="J2151" i="5"/>
  <c r="J2150" i="5"/>
  <c r="J2149" i="5"/>
  <c r="J2148" i="5"/>
  <c r="J2147" i="5"/>
  <c r="J2146" i="5"/>
  <c r="J2145" i="5"/>
  <c r="J2144" i="5"/>
  <c r="J2143" i="5"/>
  <c r="J2142" i="5"/>
  <c r="J2141" i="5"/>
  <c r="J2140" i="5"/>
  <c r="J2139" i="5"/>
  <c r="J2138" i="5"/>
  <c r="J2137" i="5"/>
  <c r="J2136" i="5"/>
  <c r="J2135" i="5"/>
  <c r="J2134" i="5"/>
  <c r="J2133" i="5"/>
  <c r="J2132" i="5"/>
  <c r="J2131" i="5"/>
  <c r="J2130" i="5"/>
  <c r="J2129" i="5"/>
  <c r="J2128" i="5"/>
  <c r="J2127" i="5"/>
  <c r="J2126" i="5"/>
  <c r="J2125" i="5"/>
  <c r="J2124" i="5"/>
  <c r="J2123" i="5"/>
  <c r="J2122" i="5"/>
  <c r="J2121" i="5"/>
  <c r="J2120" i="5"/>
  <c r="J2119" i="5"/>
  <c r="J2118" i="5"/>
  <c r="J2117" i="5"/>
  <c r="J2116" i="5"/>
  <c r="J2115" i="5"/>
  <c r="J2114" i="5"/>
  <c r="J2113" i="5"/>
  <c r="J2112" i="5"/>
  <c r="J2111" i="5"/>
  <c r="J2110" i="5"/>
  <c r="J2109" i="5"/>
  <c r="J2108" i="5"/>
  <c r="J2107" i="5"/>
  <c r="J2106" i="5"/>
  <c r="J2105" i="5"/>
  <c r="J2104" i="5"/>
  <c r="J2103" i="5"/>
  <c r="J2102" i="5"/>
  <c r="J2101" i="5"/>
  <c r="J2100" i="5"/>
  <c r="J2099" i="5"/>
  <c r="J2098" i="5"/>
  <c r="J2097" i="5"/>
  <c r="J2096" i="5"/>
  <c r="J2095" i="5"/>
  <c r="J2094" i="5"/>
  <c r="J2093" i="5"/>
  <c r="J2092" i="5"/>
  <c r="J2091" i="5"/>
  <c r="J2090" i="5"/>
  <c r="J2089" i="5"/>
  <c r="J2088" i="5"/>
  <c r="J2087" i="5"/>
  <c r="J2086" i="5"/>
  <c r="J2085" i="5"/>
  <c r="J2084" i="5"/>
  <c r="J2083" i="5"/>
  <c r="J2082" i="5"/>
  <c r="J2081" i="5"/>
  <c r="J2080" i="5"/>
  <c r="J2079" i="5"/>
  <c r="J2078" i="5"/>
  <c r="J2077" i="5"/>
  <c r="J2076" i="5"/>
  <c r="J2075" i="5"/>
  <c r="J2074" i="5"/>
  <c r="J2073" i="5"/>
  <c r="J2072" i="5"/>
  <c r="J2071" i="5"/>
  <c r="J2070" i="5"/>
  <c r="J2069" i="5"/>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J2026" i="5"/>
  <c r="J2025" i="5"/>
  <c r="J2024" i="5"/>
  <c r="J2023" i="5"/>
  <c r="J2022"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6" i="5"/>
  <c r="J1985"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9" i="5"/>
  <c r="J1918"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75" i="5"/>
  <c r="J1874" i="5"/>
  <c r="J1873" i="5"/>
  <c r="J1872" i="5"/>
  <c r="J1871" i="5"/>
  <c r="J1870" i="5"/>
  <c r="J1869" i="5"/>
  <c r="J1868" i="5"/>
  <c r="J1867" i="5"/>
  <c r="J1866" i="5"/>
  <c r="J1865" i="5"/>
  <c r="J1864" i="5"/>
  <c r="J1863" i="5"/>
  <c r="J1862" i="5"/>
  <c r="J1861" i="5"/>
  <c r="J1860" i="5"/>
  <c r="J1859" i="5"/>
  <c r="J1858" i="5"/>
  <c r="J1857" i="5"/>
  <c r="J1856" i="5"/>
  <c r="J1855" i="5"/>
  <c r="J1854" i="5"/>
  <c r="J1853" i="5"/>
  <c r="J1852" i="5"/>
  <c r="J1851" i="5"/>
  <c r="J1850" i="5"/>
  <c r="J1849" i="5"/>
  <c r="J1848" i="5"/>
  <c r="J1847" i="5"/>
  <c r="J1846" i="5"/>
  <c r="J1845" i="5"/>
  <c r="J1844" i="5"/>
  <c r="J1843" i="5"/>
  <c r="J1842" i="5"/>
  <c r="J1841" i="5"/>
  <c r="J1840" i="5"/>
  <c r="J1839" i="5"/>
  <c r="J1838" i="5"/>
  <c r="J1837" i="5"/>
  <c r="J1836" i="5"/>
  <c r="J1835" i="5"/>
  <c r="J1834" i="5"/>
  <c r="J1833" i="5"/>
  <c r="J1832" i="5"/>
  <c r="J1831" i="5"/>
  <c r="J1830" i="5"/>
  <c r="J1829" i="5"/>
  <c r="J1828" i="5"/>
  <c r="J1827" i="5"/>
  <c r="J1826" i="5"/>
  <c r="J1825" i="5"/>
  <c r="J1824" i="5"/>
  <c r="J1823" i="5"/>
  <c r="J1822" i="5"/>
  <c r="J1821" i="5"/>
  <c r="J1820" i="5"/>
  <c r="J1819" i="5"/>
  <c r="J1818" i="5"/>
  <c r="J1817" i="5"/>
  <c r="J1816" i="5"/>
  <c r="J1815" i="5"/>
  <c r="J1814" i="5"/>
  <c r="J1813" i="5"/>
  <c r="J1812" i="5"/>
  <c r="J1811" i="5"/>
  <c r="J1810" i="5"/>
  <c r="J1809" i="5"/>
  <c r="J1808" i="5"/>
  <c r="J1807" i="5"/>
  <c r="J1806" i="5"/>
  <c r="J1805" i="5"/>
  <c r="J1804" i="5"/>
  <c r="J1803" i="5"/>
  <c r="J1802" i="5"/>
  <c r="J1801" i="5"/>
  <c r="J1800" i="5"/>
  <c r="J1799" i="5"/>
  <c r="J1798" i="5"/>
  <c r="J1797" i="5"/>
  <c r="J1796" i="5"/>
  <c r="J1795" i="5"/>
  <c r="J1794" i="5"/>
  <c r="J1793" i="5"/>
  <c r="J1792" i="5"/>
  <c r="J1791" i="5"/>
  <c r="J1790" i="5"/>
  <c r="J1789" i="5"/>
  <c r="J1788" i="5"/>
  <c r="J1787" i="5"/>
  <c r="J1786" i="5"/>
  <c r="J1785" i="5"/>
  <c r="J1784" i="5"/>
  <c r="J1783" i="5"/>
  <c r="J1782" i="5"/>
  <c r="J1781" i="5"/>
  <c r="J1780" i="5"/>
  <c r="J1779" i="5"/>
  <c r="J1778" i="5"/>
  <c r="J1777" i="5"/>
  <c r="J1776" i="5"/>
  <c r="J1775" i="5"/>
  <c r="J1774" i="5"/>
  <c r="J1773" i="5"/>
  <c r="J1772" i="5"/>
  <c r="J1771" i="5"/>
  <c r="J1770" i="5"/>
  <c r="J1769" i="5"/>
  <c r="J1768" i="5"/>
  <c r="J1767" i="5"/>
  <c r="J1766" i="5"/>
  <c r="J1765" i="5"/>
  <c r="J1764" i="5"/>
  <c r="J1763" i="5"/>
  <c r="J1762" i="5"/>
  <c r="J1761" i="5"/>
  <c r="J1760" i="5"/>
  <c r="J1759" i="5"/>
  <c r="J1758" i="5"/>
  <c r="J1757" i="5"/>
  <c r="J1756" i="5"/>
  <c r="J1755" i="5"/>
  <c r="J1754" i="5"/>
  <c r="J1753" i="5"/>
  <c r="J1752" i="5"/>
  <c r="J1751" i="5"/>
  <c r="J1750" i="5"/>
  <c r="J1749" i="5"/>
  <c r="J1748" i="5"/>
  <c r="J1747" i="5"/>
  <c r="J1746" i="5"/>
  <c r="J1745" i="5"/>
  <c r="J1744" i="5"/>
  <c r="J1743" i="5"/>
  <c r="J1742" i="5"/>
  <c r="J1741" i="5"/>
  <c r="J1740" i="5"/>
  <c r="J1739" i="5"/>
  <c r="J1738" i="5"/>
  <c r="J1737" i="5"/>
  <c r="J1736" i="5"/>
  <c r="J1735" i="5"/>
  <c r="J1734" i="5"/>
  <c r="J1733" i="5"/>
  <c r="J1732" i="5"/>
  <c r="J1731" i="5"/>
  <c r="J1730" i="5"/>
  <c r="J1729" i="5"/>
  <c r="J1728" i="5"/>
  <c r="J1727" i="5"/>
  <c r="J1726" i="5"/>
  <c r="J1725" i="5"/>
  <c r="J1724" i="5"/>
  <c r="J1723" i="5"/>
  <c r="J1722" i="5"/>
  <c r="J1721" i="5"/>
  <c r="J1720" i="5"/>
  <c r="J1719" i="5"/>
  <c r="J1718" i="5"/>
  <c r="J1717" i="5"/>
  <c r="J1716" i="5"/>
  <c r="J1715" i="5"/>
  <c r="J1714" i="5"/>
  <c r="J1713" i="5"/>
  <c r="J1712" i="5"/>
  <c r="J1711" i="5"/>
  <c r="J1710" i="5"/>
  <c r="J1709" i="5"/>
  <c r="J1708" i="5"/>
  <c r="J1707" i="5"/>
  <c r="J1706" i="5"/>
  <c r="J1705" i="5"/>
  <c r="J1704" i="5"/>
  <c r="J1703" i="5"/>
  <c r="J1702" i="5"/>
  <c r="J1701" i="5"/>
  <c r="J1700" i="5"/>
  <c r="J1699" i="5"/>
  <c r="J1698" i="5"/>
  <c r="J1697" i="5"/>
  <c r="J1696" i="5"/>
  <c r="J1695" i="5"/>
  <c r="J1694" i="5"/>
  <c r="J1693" i="5"/>
  <c r="J1692" i="5"/>
  <c r="J1691" i="5"/>
  <c r="J1690" i="5"/>
  <c r="J1689" i="5"/>
  <c r="J1688" i="5"/>
  <c r="J1687" i="5"/>
  <c r="J1686" i="5"/>
  <c r="J1685" i="5"/>
  <c r="J1684" i="5"/>
  <c r="J1683" i="5"/>
  <c r="J1682" i="5"/>
  <c r="J1681" i="5"/>
  <c r="J1680" i="5"/>
  <c r="J1679" i="5"/>
  <c r="J1678" i="5"/>
  <c r="J1677" i="5"/>
  <c r="J1676" i="5"/>
  <c r="J1675" i="5"/>
  <c r="J1674" i="5"/>
  <c r="J1673" i="5"/>
  <c r="J1672" i="5"/>
  <c r="J1671" i="5"/>
  <c r="J1670" i="5"/>
  <c r="J1669" i="5"/>
  <c r="J1668" i="5"/>
  <c r="J1667" i="5"/>
  <c r="J1666" i="5"/>
  <c r="J1665" i="5"/>
  <c r="J1664" i="5"/>
  <c r="J1663" i="5"/>
  <c r="J1662" i="5"/>
  <c r="J1661" i="5"/>
  <c r="J1660" i="5"/>
  <c r="J1659" i="5"/>
  <c r="J1658" i="5"/>
  <c r="J1657" i="5"/>
  <c r="J1656" i="5"/>
  <c r="J1655" i="5"/>
  <c r="J1654" i="5"/>
  <c r="J1653" i="5"/>
  <c r="J1652" i="5"/>
  <c r="J1651" i="5"/>
  <c r="J1650" i="5"/>
  <c r="J1649" i="5"/>
  <c r="J1648"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8"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60" i="5"/>
  <c r="J1459" i="5"/>
  <c r="J1458" i="5"/>
  <c r="J1457" i="5"/>
  <c r="J1456" i="5"/>
  <c r="J1455" i="5"/>
  <c r="J1454" i="5"/>
  <c r="J1453"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6"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5" i="5"/>
  <c r="J1304" i="5"/>
  <c r="J1303" i="5"/>
  <c r="J1302" i="5"/>
  <c r="J1301" i="5"/>
  <c r="J1300" i="5"/>
  <c r="J1299" i="5"/>
  <c r="J1298" i="5"/>
  <c r="J1297" i="5"/>
  <c r="J1296" i="5"/>
  <c r="J1295" i="5"/>
  <c r="J1294" i="5"/>
  <c r="J1293" i="5"/>
  <c r="J1292" i="5"/>
  <c r="J1291" i="5"/>
  <c r="J1290" i="5"/>
  <c r="J1289" i="5"/>
  <c r="J1288"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61" i="5"/>
  <c r="J1260" i="5"/>
  <c r="J1259" i="5"/>
  <c r="J1258" i="5"/>
  <c r="J1257" i="5"/>
  <c r="J1256" i="5"/>
  <c r="J1255" i="5"/>
  <c r="J1254" i="5"/>
  <c r="J1253" i="5"/>
  <c r="J1252" i="5"/>
  <c r="J1251" i="5"/>
  <c r="J1250" i="5"/>
  <c r="J1249" i="5"/>
  <c r="J1248" i="5"/>
  <c r="J1247" i="5"/>
  <c r="J1246" i="5"/>
  <c r="J1245"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21" i="5"/>
  <c r="J1220" i="5"/>
  <c r="J1219" i="5"/>
  <c r="J1218" i="5"/>
  <c r="J1217" i="5"/>
  <c r="J1216" i="5"/>
  <c r="J1215" i="5"/>
  <c r="J1214" i="5"/>
  <c r="J1213" i="5"/>
  <c r="J1212" i="5"/>
  <c r="J1211" i="5"/>
  <c r="J1210" i="5"/>
  <c r="J1209" i="5"/>
  <c r="J1208" i="5"/>
  <c r="J1207" i="5"/>
  <c r="J1206" i="5"/>
  <c r="J1205" i="5"/>
  <c r="J1204" i="5"/>
  <c r="J1203" i="5"/>
  <c r="J1202" i="5"/>
  <c r="J1201" i="5"/>
  <c r="J1200" i="5"/>
  <c r="J1199" i="5"/>
  <c r="J1198" i="5"/>
  <c r="J1197" i="5"/>
  <c r="J1196" i="5"/>
  <c r="J1195" i="5"/>
  <c r="J1194" i="5"/>
  <c r="J1193" i="5"/>
  <c r="J1192" i="5"/>
  <c r="J1191" i="5"/>
  <c r="J1190" i="5"/>
  <c r="J1189" i="5"/>
  <c r="J1188" i="5"/>
  <c r="J1187" i="5"/>
  <c r="J1186" i="5"/>
  <c r="J1185" i="5"/>
  <c r="J1184" i="5"/>
  <c r="J1183" i="5"/>
  <c r="J1182" i="5"/>
  <c r="J1181" i="5"/>
  <c r="J1180" i="5"/>
  <c r="J1179" i="5"/>
  <c r="J1178" i="5"/>
  <c r="J1177" i="5"/>
  <c r="J1176" i="5"/>
  <c r="J1175" i="5"/>
  <c r="J1174" i="5"/>
  <c r="J1173" i="5"/>
  <c r="J1172" i="5"/>
  <c r="J1171" i="5"/>
  <c r="J1170" i="5"/>
  <c r="J1169" i="5"/>
  <c r="J1168" i="5"/>
  <c r="J1167" i="5"/>
  <c r="J1166" i="5"/>
  <c r="J1165" i="5"/>
  <c r="J1164" i="5"/>
  <c r="J1163" i="5"/>
  <c r="J1162" i="5"/>
  <c r="J1161" i="5"/>
  <c r="J1160" i="5"/>
  <c r="J1159" i="5"/>
  <c r="J1158" i="5"/>
  <c r="J1157" i="5"/>
  <c r="J1156" i="5"/>
  <c r="J1155" i="5"/>
  <c r="J115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30" i="5"/>
  <c r="J1129" i="5"/>
  <c r="J1128"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K2" i="5"/>
  <c r="J2" i="5"/>
  <c r="O5099" i="2"/>
  <c r="D5099" i="2"/>
  <c r="O5098" i="2"/>
  <c r="D5098" i="2"/>
  <c r="O5097" i="2"/>
  <c r="D5097" i="2"/>
  <c r="O5096" i="2"/>
  <c r="D5096" i="2"/>
  <c r="O5095" i="2"/>
  <c r="D5095" i="2"/>
  <c r="O5094" i="2"/>
  <c r="D5094" i="2"/>
  <c r="O5093" i="2"/>
  <c r="D5093" i="2"/>
  <c r="O5092" i="2"/>
  <c r="D5092" i="2"/>
  <c r="O5091" i="2"/>
  <c r="D5091" i="2"/>
  <c r="O5090" i="2"/>
  <c r="D5090" i="2"/>
  <c r="O5089" i="2"/>
  <c r="D5089" i="2"/>
  <c r="O5088" i="2"/>
  <c r="D5088" i="2"/>
  <c r="O5087" i="2"/>
  <c r="D5087" i="2"/>
  <c r="O5086" i="2"/>
  <c r="D5086" i="2"/>
  <c r="O5085" i="2"/>
  <c r="D5085" i="2"/>
  <c r="O5084" i="2"/>
  <c r="D5084" i="2"/>
  <c r="O5083" i="2"/>
  <c r="D5083" i="2"/>
  <c r="D5082" i="2"/>
  <c r="O5081" i="2"/>
  <c r="D5081" i="2"/>
  <c r="O5080" i="2"/>
  <c r="D5080" i="2"/>
  <c r="O5079" i="2"/>
  <c r="D5079" i="2"/>
  <c r="O5078" i="2"/>
  <c r="D5078" i="2"/>
  <c r="O5077" i="2"/>
  <c r="D5077" i="2"/>
  <c r="O5076" i="2"/>
  <c r="D5076" i="2"/>
  <c r="O5075" i="2"/>
  <c r="D5075" i="2"/>
  <c r="O5074" i="2"/>
  <c r="D5074" i="2"/>
  <c r="O5073" i="2"/>
  <c r="D5073" i="2"/>
  <c r="O5072" i="2"/>
  <c r="D5072" i="2"/>
  <c r="O5071" i="2"/>
  <c r="D5071" i="2"/>
  <c r="O5070" i="2"/>
  <c r="D5070" i="2"/>
  <c r="O5069" i="2"/>
  <c r="D5069" i="2"/>
  <c r="O5068" i="2"/>
  <c r="D5068" i="2"/>
  <c r="O5067" i="2"/>
  <c r="D5067" i="2"/>
  <c r="O5066" i="2"/>
  <c r="D5066" i="2"/>
  <c r="O5065" i="2"/>
  <c r="D5065" i="2"/>
  <c r="O5064" i="2"/>
  <c r="D5064" i="2"/>
  <c r="O5063" i="2"/>
  <c r="D5063" i="2"/>
  <c r="O5062" i="2"/>
  <c r="D5062" i="2"/>
  <c r="O5061" i="2"/>
  <c r="D5061" i="2"/>
  <c r="O5060" i="2"/>
  <c r="D5060" i="2"/>
  <c r="O5059" i="2"/>
  <c r="D5059" i="2"/>
  <c r="O5058" i="2"/>
  <c r="D5058" i="2"/>
  <c r="O5057" i="2"/>
  <c r="D5057" i="2"/>
  <c r="O5056" i="2"/>
  <c r="D5056" i="2"/>
  <c r="O5055" i="2"/>
  <c r="D5055" i="2"/>
  <c r="O5054" i="2"/>
  <c r="D5054" i="2"/>
  <c r="O5053" i="2"/>
  <c r="D5053" i="2"/>
  <c r="O5052" i="2"/>
  <c r="D5052" i="2"/>
  <c r="O5051" i="2"/>
  <c r="D5051" i="2"/>
  <c r="O5050" i="2"/>
  <c r="D5050" i="2"/>
  <c r="O5049" i="2"/>
  <c r="D5049" i="2"/>
  <c r="O5048" i="2"/>
  <c r="D5048" i="2"/>
  <c r="O5047" i="2"/>
  <c r="D5047" i="2"/>
  <c r="O5046" i="2"/>
  <c r="D5046" i="2"/>
  <c r="O5045" i="2"/>
  <c r="D5045" i="2"/>
  <c r="O5044" i="2"/>
  <c r="D5044" i="2"/>
  <c r="O5043" i="2"/>
  <c r="D5043" i="2"/>
  <c r="O5042" i="2"/>
  <c r="D5042" i="2"/>
  <c r="O5041" i="2"/>
  <c r="D5041" i="2"/>
  <c r="D5040" i="2"/>
  <c r="O5039" i="2"/>
  <c r="D5039" i="2"/>
  <c r="O5038" i="2"/>
  <c r="D5038" i="2"/>
  <c r="O5037" i="2"/>
  <c r="D5037" i="2"/>
  <c r="O5036" i="2"/>
  <c r="D5036" i="2"/>
  <c r="O5035" i="2"/>
  <c r="D5035" i="2"/>
  <c r="O5034" i="2"/>
  <c r="D5034" i="2"/>
  <c r="O5033" i="2"/>
  <c r="D5033" i="2"/>
  <c r="O5032" i="2"/>
  <c r="D5032" i="2"/>
  <c r="O5031" i="2"/>
  <c r="D5031" i="2"/>
  <c r="O5030" i="2"/>
  <c r="D5030" i="2"/>
  <c r="O5029" i="2"/>
  <c r="D5029" i="2"/>
  <c r="O5028" i="2"/>
  <c r="D5028" i="2"/>
  <c r="O5027" i="2"/>
  <c r="D5027" i="2"/>
  <c r="O5026" i="2"/>
  <c r="D5026" i="2"/>
  <c r="O5025" i="2"/>
  <c r="D5025" i="2"/>
  <c r="O5024" i="2"/>
  <c r="D5024" i="2"/>
  <c r="O5023" i="2"/>
  <c r="D5023" i="2"/>
  <c r="O5022" i="2"/>
  <c r="D5022" i="2"/>
  <c r="O5021" i="2"/>
  <c r="D5021" i="2"/>
  <c r="O5020" i="2"/>
  <c r="D5020" i="2"/>
  <c r="O5019" i="2"/>
  <c r="D5019" i="2"/>
  <c r="O5018" i="2"/>
  <c r="D5018" i="2"/>
  <c r="O5017" i="2"/>
  <c r="D5017" i="2"/>
  <c r="O5016" i="2"/>
  <c r="D5016" i="2"/>
  <c r="O5015" i="2"/>
  <c r="D5015" i="2"/>
  <c r="O5014" i="2"/>
  <c r="D5014" i="2"/>
  <c r="O5013" i="2"/>
  <c r="D5013" i="2"/>
  <c r="O5012" i="2"/>
  <c r="D5012" i="2"/>
  <c r="O5011" i="2"/>
  <c r="D5011" i="2"/>
  <c r="O5010" i="2"/>
  <c r="D5010" i="2"/>
  <c r="O5009" i="2"/>
  <c r="D5009" i="2"/>
  <c r="O5008" i="2"/>
  <c r="D5008" i="2"/>
  <c r="O5007" i="2"/>
  <c r="D5007" i="2"/>
  <c r="O5006" i="2"/>
  <c r="D5006" i="2"/>
  <c r="O5005" i="2"/>
  <c r="D5005" i="2"/>
  <c r="O5004" i="2"/>
  <c r="D5004" i="2"/>
  <c r="O5003" i="2"/>
  <c r="D5003" i="2"/>
  <c r="O5002" i="2"/>
  <c r="D5002" i="2"/>
  <c r="O5001" i="2"/>
  <c r="D5001" i="2"/>
  <c r="O5000" i="2"/>
  <c r="D5000" i="2"/>
  <c r="O4999" i="2"/>
  <c r="D4999" i="2"/>
  <c r="O4998" i="2"/>
  <c r="D4998" i="2"/>
  <c r="O4997" i="2"/>
  <c r="D4997" i="2"/>
  <c r="O4996" i="2"/>
  <c r="D4996" i="2"/>
  <c r="O4995" i="2"/>
  <c r="D4995" i="2"/>
  <c r="O4994" i="2"/>
  <c r="D4994" i="2"/>
  <c r="O4993" i="2"/>
  <c r="D4993" i="2"/>
  <c r="O4992" i="2"/>
  <c r="D4992" i="2"/>
  <c r="O4991" i="2"/>
  <c r="D4991" i="2"/>
  <c r="O4990" i="2"/>
  <c r="D4990" i="2"/>
  <c r="O4989" i="2"/>
  <c r="D4989" i="2"/>
  <c r="O4988" i="2"/>
  <c r="D4988" i="2"/>
  <c r="O4987" i="2"/>
  <c r="D4987" i="2"/>
  <c r="O4986" i="2"/>
  <c r="D4986" i="2"/>
  <c r="O4985" i="2"/>
  <c r="D4985" i="2"/>
  <c r="O4984" i="2"/>
  <c r="D4984" i="2"/>
  <c r="O4983" i="2"/>
  <c r="D4983" i="2"/>
  <c r="O4982" i="2"/>
  <c r="D4982" i="2"/>
  <c r="O4981" i="2"/>
  <c r="D4981" i="2"/>
  <c r="O4980" i="2"/>
  <c r="D4980" i="2"/>
  <c r="O4979" i="2"/>
  <c r="D4979" i="2"/>
  <c r="O4978" i="2"/>
  <c r="D4978" i="2"/>
  <c r="O4977" i="2"/>
  <c r="D4977" i="2"/>
  <c r="O4976" i="2"/>
  <c r="D4976" i="2"/>
  <c r="O4975" i="2"/>
  <c r="D4975" i="2"/>
  <c r="O4974" i="2"/>
  <c r="D4974" i="2"/>
  <c r="O4973" i="2"/>
  <c r="D4973" i="2"/>
  <c r="O4972" i="2"/>
  <c r="D4972" i="2"/>
  <c r="O4971" i="2"/>
  <c r="D4971" i="2"/>
  <c r="O4970" i="2"/>
  <c r="D4970" i="2"/>
  <c r="O4969" i="2"/>
  <c r="D4969" i="2"/>
  <c r="O4968" i="2"/>
  <c r="D4968" i="2"/>
  <c r="O4967" i="2"/>
  <c r="D4967" i="2"/>
  <c r="O4966" i="2"/>
  <c r="D4966" i="2"/>
  <c r="O4965" i="2"/>
  <c r="D4965" i="2"/>
  <c r="O4964" i="2"/>
  <c r="D4964" i="2"/>
  <c r="O4963" i="2"/>
  <c r="D4963" i="2"/>
  <c r="O4962" i="2"/>
  <c r="D4962" i="2"/>
  <c r="O4961" i="2"/>
  <c r="D4961" i="2"/>
  <c r="O4960" i="2"/>
  <c r="D4960" i="2"/>
  <c r="O4959" i="2"/>
  <c r="D4959" i="2"/>
  <c r="O4958" i="2"/>
  <c r="D4958" i="2"/>
  <c r="O4957" i="2"/>
  <c r="D4957" i="2"/>
  <c r="O4956" i="2"/>
  <c r="D4956" i="2"/>
  <c r="O4955" i="2"/>
  <c r="D4955" i="2"/>
  <c r="O4954" i="2"/>
  <c r="D4954" i="2"/>
  <c r="O4953" i="2"/>
  <c r="D4953" i="2"/>
  <c r="O4952" i="2"/>
  <c r="D4952" i="2"/>
  <c r="O4951" i="2"/>
  <c r="D4951" i="2"/>
  <c r="O4950" i="2"/>
  <c r="D4950" i="2"/>
  <c r="O4949" i="2"/>
  <c r="D4949" i="2"/>
  <c r="O4948" i="2"/>
  <c r="D4948" i="2"/>
  <c r="O4947" i="2"/>
  <c r="D4947" i="2"/>
  <c r="O4946" i="2"/>
  <c r="D4946" i="2"/>
  <c r="O4945" i="2"/>
  <c r="D4945" i="2"/>
  <c r="O4944" i="2"/>
  <c r="D4944" i="2"/>
  <c r="O4943" i="2"/>
  <c r="D4943" i="2"/>
  <c r="O4942" i="2"/>
  <c r="D4942" i="2"/>
  <c r="O4941" i="2"/>
  <c r="D4941" i="2"/>
  <c r="O4940" i="2"/>
  <c r="D4940" i="2"/>
  <c r="O4939" i="2"/>
  <c r="D4939" i="2"/>
  <c r="O4938" i="2"/>
  <c r="D4938" i="2"/>
  <c r="O4937" i="2"/>
  <c r="D4937" i="2"/>
  <c r="O4936" i="2"/>
  <c r="D4936" i="2"/>
  <c r="O4935" i="2"/>
  <c r="D4935" i="2"/>
  <c r="O4934" i="2"/>
  <c r="D4934" i="2"/>
  <c r="O4933" i="2"/>
  <c r="D4933" i="2"/>
  <c r="O4932" i="2"/>
  <c r="D4932" i="2"/>
  <c r="O4931" i="2"/>
  <c r="D4931" i="2"/>
  <c r="D4930" i="2"/>
  <c r="O4929" i="2"/>
  <c r="D4929" i="2"/>
  <c r="O4928" i="2"/>
  <c r="D4928" i="2"/>
  <c r="O4927" i="2"/>
  <c r="D4927" i="2"/>
  <c r="D4926" i="2"/>
  <c r="O4925" i="2"/>
  <c r="D4925" i="2"/>
  <c r="O4924" i="2"/>
  <c r="D4924" i="2"/>
  <c r="O4923" i="2"/>
  <c r="D4923" i="2"/>
  <c r="O4922" i="2"/>
  <c r="D4922" i="2"/>
  <c r="O4921" i="2"/>
  <c r="D4921" i="2"/>
  <c r="O4920" i="2"/>
  <c r="D4920" i="2"/>
  <c r="O4919" i="2"/>
  <c r="D4919" i="2"/>
  <c r="O4918" i="2"/>
  <c r="D4918" i="2"/>
  <c r="O4917" i="2"/>
  <c r="D4917" i="2"/>
  <c r="O4916" i="2"/>
  <c r="D4916" i="2"/>
  <c r="O4915" i="2"/>
  <c r="D4915" i="2"/>
  <c r="O4914" i="2"/>
  <c r="D4914" i="2"/>
  <c r="O4913" i="2"/>
  <c r="D4913" i="2"/>
  <c r="O4912" i="2"/>
  <c r="D4912" i="2"/>
  <c r="O4911" i="2"/>
  <c r="D4911" i="2"/>
  <c r="O4910" i="2"/>
  <c r="D4910" i="2"/>
  <c r="O4909" i="2"/>
  <c r="D4909" i="2"/>
  <c r="O4908" i="2"/>
  <c r="D4908" i="2"/>
  <c r="O4907" i="2"/>
  <c r="D4907" i="2"/>
  <c r="O4906" i="2"/>
  <c r="D4906" i="2"/>
  <c r="O4905" i="2"/>
  <c r="D4905" i="2"/>
  <c r="O4904" i="2"/>
  <c r="D4904" i="2"/>
  <c r="O4903" i="2"/>
  <c r="D4903" i="2"/>
  <c r="O4902" i="2"/>
  <c r="D4902" i="2"/>
  <c r="O4901" i="2"/>
  <c r="D4901" i="2"/>
  <c r="O4900" i="2"/>
  <c r="D4900" i="2"/>
  <c r="O4899" i="2"/>
  <c r="D4899" i="2"/>
  <c r="O4898" i="2"/>
  <c r="D4898" i="2"/>
  <c r="O4897" i="2"/>
  <c r="D4897" i="2"/>
  <c r="O4896" i="2"/>
  <c r="D4896" i="2"/>
  <c r="O4895" i="2"/>
  <c r="D4895" i="2"/>
  <c r="O4894" i="2"/>
  <c r="D4894" i="2"/>
  <c r="O4893" i="2"/>
  <c r="D4893" i="2"/>
  <c r="O4892" i="2"/>
  <c r="D4892" i="2"/>
  <c r="O4891" i="2"/>
  <c r="D4891" i="2"/>
  <c r="O4890" i="2"/>
  <c r="D4890" i="2"/>
  <c r="D4889" i="2"/>
  <c r="O4888" i="2"/>
  <c r="D4888" i="2"/>
  <c r="O4887" i="2"/>
  <c r="D4887" i="2"/>
  <c r="O4886" i="2"/>
  <c r="D4886" i="2"/>
  <c r="O4885" i="2"/>
  <c r="D4885" i="2"/>
  <c r="O4884" i="2"/>
  <c r="D4884" i="2"/>
  <c r="O4883" i="2"/>
  <c r="D4883" i="2"/>
  <c r="O4882" i="2"/>
  <c r="D4882" i="2"/>
  <c r="O4881" i="2"/>
  <c r="D4881" i="2"/>
  <c r="O4880" i="2"/>
  <c r="D4880" i="2"/>
  <c r="O4879" i="2"/>
  <c r="D4879" i="2"/>
  <c r="O4878" i="2"/>
  <c r="D4878" i="2"/>
  <c r="O4877" i="2"/>
  <c r="D4877" i="2"/>
  <c r="O4876" i="2"/>
  <c r="D4876" i="2"/>
  <c r="O4875" i="2"/>
  <c r="D4875" i="2"/>
  <c r="O4874" i="2"/>
  <c r="D4874" i="2"/>
  <c r="O4873" i="2"/>
  <c r="D4873" i="2"/>
  <c r="O4872" i="2"/>
  <c r="D4872" i="2"/>
  <c r="O4871" i="2"/>
  <c r="D4871" i="2"/>
  <c r="O4870" i="2"/>
  <c r="D4870" i="2"/>
  <c r="O4869" i="2"/>
  <c r="D4869" i="2"/>
  <c r="O4868" i="2"/>
  <c r="D4868" i="2"/>
  <c r="O4867" i="2"/>
  <c r="D4867" i="2"/>
  <c r="O4866" i="2"/>
  <c r="D4866" i="2"/>
  <c r="O4865" i="2"/>
  <c r="D4865" i="2"/>
  <c r="O4864" i="2"/>
  <c r="D4864" i="2"/>
  <c r="O4863" i="2"/>
  <c r="D4863" i="2"/>
  <c r="O4862" i="2"/>
  <c r="D4862" i="2"/>
  <c r="O4861" i="2"/>
  <c r="D4861" i="2"/>
  <c r="O4860" i="2"/>
  <c r="D4860" i="2"/>
  <c r="O4859" i="2"/>
  <c r="D4859" i="2"/>
  <c r="O4858" i="2"/>
  <c r="D4858" i="2"/>
  <c r="O4857" i="2"/>
  <c r="D4857" i="2"/>
  <c r="O4856" i="2"/>
  <c r="D4856" i="2"/>
  <c r="O4855" i="2"/>
  <c r="D4855" i="2"/>
  <c r="O4854" i="2"/>
  <c r="D4854" i="2"/>
  <c r="O4853" i="2"/>
  <c r="D4853" i="2"/>
  <c r="O4852" i="2"/>
  <c r="D4852" i="2"/>
  <c r="O4851" i="2"/>
  <c r="D4851" i="2"/>
  <c r="O4850" i="2"/>
  <c r="D4850" i="2"/>
  <c r="O4849" i="2"/>
  <c r="D4849" i="2"/>
  <c r="O4848" i="2"/>
  <c r="D4848" i="2"/>
  <c r="O4847" i="2"/>
  <c r="D4847" i="2"/>
  <c r="O4846" i="2"/>
  <c r="D4846" i="2"/>
  <c r="O4845" i="2"/>
  <c r="D4845" i="2"/>
  <c r="O4844" i="2"/>
  <c r="D4844" i="2"/>
  <c r="O4843" i="2"/>
  <c r="D4843" i="2"/>
  <c r="O4842" i="2"/>
  <c r="D4842" i="2"/>
  <c r="O4841" i="2"/>
  <c r="D4841" i="2"/>
  <c r="O4840" i="2"/>
  <c r="D4840" i="2"/>
  <c r="O4839" i="2"/>
  <c r="D4839" i="2"/>
  <c r="O4838" i="2"/>
  <c r="D4838" i="2"/>
  <c r="O4837" i="2"/>
  <c r="D4837" i="2"/>
  <c r="O4836" i="2"/>
  <c r="D4836" i="2"/>
  <c r="O4835" i="2"/>
  <c r="D4835" i="2"/>
  <c r="O4834" i="2"/>
  <c r="D4834" i="2"/>
  <c r="O4833" i="2"/>
  <c r="D4833" i="2"/>
  <c r="O4832" i="2"/>
  <c r="D4832" i="2"/>
  <c r="O4831" i="2"/>
  <c r="D4831" i="2"/>
  <c r="O4830" i="2"/>
  <c r="D4830" i="2"/>
  <c r="O4829" i="2"/>
  <c r="D4829" i="2"/>
  <c r="O4828" i="2"/>
  <c r="D4828" i="2"/>
  <c r="O4827" i="2"/>
  <c r="D4827" i="2"/>
  <c r="O4826" i="2"/>
  <c r="D4826" i="2"/>
  <c r="O4825" i="2"/>
  <c r="D4825" i="2"/>
  <c r="O4824" i="2"/>
  <c r="D4824" i="2"/>
  <c r="O4823" i="2"/>
  <c r="D4823" i="2"/>
  <c r="O4822" i="2"/>
  <c r="D4822" i="2"/>
  <c r="O4821" i="2"/>
  <c r="D4821" i="2"/>
  <c r="O4820" i="2"/>
  <c r="D4820" i="2"/>
  <c r="O4819" i="2"/>
  <c r="D4819" i="2"/>
  <c r="O4818" i="2"/>
  <c r="D4818" i="2"/>
  <c r="O4817" i="2"/>
  <c r="D4817" i="2"/>
  <c r="O4816" i="2"/>
  <c r="D4816" i="2"/>
  <c r="O4815" i="2"/>
  <c r="D4815" i="2"/>
  <c r="O4814" i="2"/>
  <c r="D4814" i="2"/>
  <c r="O4813" i="2"/>
  <c r="D4813" i="2"/>
  <c r="O4812" i="2"/>
  <c r="D4812" i="2"/>
  <c r="O4811" i="2"/>
  <c r="D4811" i="2"/>
  <c r="O4810" i="2"/>
  <c r="D4810" i="2"/>
  <c r="O4809" i="2"/>
  <c r="D4809" i="2"/>
  <c r="O4808" i="2"/>
  <c r="D4808" i="2"/>
  <c r="O4807" i="2"/>
  <c r="D4807" i="2"/>
  <c r="O4806" i="2"/>
  <c r="D4806" i="2"/>
  <c r="O4805" i="2"/>
  <c r="D4805" i="2"/>
  <c r="O4804" i="2"/>
  <c r="D4804" i="2"/>
  <c r="O4803" i="2"/>
  <c r="D4803" i="2"/>
  <c r="O4802" i="2"/>
  <c r="D4802" i="2"/>
  <c r="O4801" i="2"/>
  <c r="D4801" i="2"/>
  <c r="O4800" i="2"/>
  <c r="D4800" i="2"/>
  <c r="O4799" i="2"/>
  <c r="D4799" i="2"/>
  <c r="O4798" i="2"/>
  <c r="D4798" i="2"/>
  <c r="O4797" i="2"/>
  <c r="D4797" i="2"/>
  <c r="O4796" i="2"/>
  <c r="D4796" i="2"/>
  <c r="O4795" i="2"/>
  <c r="D4795" i="2"/>
  <c r="O4794" i="2"/>
  <c r="D4794" i="2"/>
  <c r="O4793" i="2"/>
  <c r="D4793" i="2"/>
  <c r="O4792" i="2"/>
  <c r="D4792" i="2"/>
  <c r="O4791" i="2"/>
  <c r="D4791" i="2"/>
  <c r="O4790" i="2"/>
  <c r="D4790" i="2"/>
  <c r="O4789" i="2"/>
  <c r="D4789" i="2"/>
  <c r="O4788" i="2"/>
  <c r="D4788" i="2"/>
  <c r="O4787" i="2"/>
  <c r="D4787" i="2"/>
  <c r="O4786" i="2"/>
  <c r="D4786" i="2"/>
  <c r="O4785" i="2"/>
  <c r="D4785" i="2"/>
  <c r="O4784" i="2"/>
  <c r="D4784" i="2"/>
  <c r="O4783" i="2"/>
  <c r="D4783" i="2"/>
  <c r="O4782" i="2"/>
  <c r="D4782" i="2"/>
  <c r="O4781" i="2"/>
  <c r="D4781" i="2"/>
  <c r="O4780" i="2"/>
  <c r="D4780" i="2"/>
  <c r="O4779" i="2"/>
  <c r="D4779" i="2"/>
  <c r="O4778" i="2"/>
  <c r="D4778" i="2"/>
  <c r="O4777" i="2"/>
  <c r="D4777" i="2"/>
  <c r="O4776" i="2"/>
  <c r="D4776" i="2"/>
  <c r="O4775" i="2"/>
  <c r="D4775" i="2"/>
  <c r="O4774" i="2"/>
  <c r="D4774" i="2"/>
  <c r="O4773" i="2"/>
  <c r="D4773" i="2"/>
  <c r="O4772" i="2"/>
  <c r="D4772" i="2"/>
  <c r="O4771" i="2"/>
  <c r="D4771" i="2"/>
  <c r="O4770" i="2"/>
  <c r="D4770" i="2"/>
  <c r="O4769" i="2"/>
  <c r="D4769" i="2"/>
  <c r="O4768" i="2"/>
  <c r="D4768" i="2"/>
  <c r="O4767" i="2"/>
  <c r="D4767" i="2"/>
  <c r="O4766" i="2"/>
  <c r="D4766" i="2"/>
  <c r="O4765" i="2"/>
  <c r="D4765" i="2"/>
  <c r="O4764" i="2"/>
  <c r="D4764" i="2"/>
  <c r="O4763" i="2"/>
  <c r="D4763" i="2"/>
  <c r="O4762" i="2"/>
  <c r="D4762" i="2"/>
  <c r="O4761" i="2"/>
  <c r="D4761" i="2"/>
  <c r="O4760" i="2"/>
  <c r="D4760" i="2"/>
  <c r="O4759" i="2"/>
  <c r="D4759" i="2"/>
  <c r="O4758" i="2"/>
  <c r="D4758" i="2"/>
  <c r="O4757" i="2"/>
  <c r="D4757" i="2"/>
  <c r="O4756" i="2"/>
  <c r="D4756" i="2"/>
  <c r="O4755" i="2"/>
  <c r="D4755" i="2"/>
  <c r="O4754" i="2"/>
  <c r="D4754" i="2"/>
  <c r="O4753" i="2"/>
  <c r="D4753" i="2"/>
  <c r="O4752" i="2"/>
  <c r="D4752" i="2"/>
  <c r="O4751" i="2"/>
  <c r="D4751" i="2"/>
  <c r="O4750" i="2"/>
  <c r="D4750" i="2"/>
  <c r="O4749" i="2"/>
  <c r="D4749" i="2"/>
  <c r="O4748" i="2"/>
  <c r="D4748" i="2"/>
  <c r="O4747" i="2"/>
  <c r="D4747" i="2"/>
  <c r="O4746" i="2"/>
  <c r="D4746" i="2"/>
  <c r="O4745" i="2"/>
  <c r="D4745" i="2"/>
  <c r="O4744" i="2"/>
  <c r="D4744" i="2"/>
  <c r="O4743" i="2"/>
  <c r="D4743" i="2"/>
  <c r="O4742" i="2"/>
  <c r="D4742" i="2"/>
  <c r="O4741" i="2"/>
  <c r="D4741" i="2"/>
  <c r="O4740" i="2"/>
  <c r="D4740" i="2"/>
  <c r="O4739" i="2"/>
  <c r="D4739" i="2"/>
  <c r="O4738" i="2"/>
  <c r="D4738" i="2"/>
  <c r="O4737" i="2"/>
  <c r="D4737" i="2"/>
  <c r="O4736" i="2"/>
  <c r="D4736" i="2"/>
  <c r="O4735" i="2"/>
  <c r="D4735" i="2"/>
  <c r="O4734" i="2"/>
  <c r="D4734" i="2"/>
  <c r="O4733" i="2"/>
  <c r="D4733" i="2"/>
  <c r="O4732" i="2"/>
  <c r="D4732" i="2"/>
  <c r="O4731" i="2"/>
  <c r="D4731" i="2"/>
  <c r="O4730" i="2"/>
  <c r="D4730" i="2"/>
  <c r="O4729" i="2"/>
  <c r="D4729" i="2"/>
  <c r="O4728" i="2"/>
  <c r="D4728" i="2"/>
  <c r="O4727" i="2"/>
  <c r="D4727" i="2"/>
  <c r="O4726" i="2"/>
  <c r="D4726" i="2"/>
  <c r="O4725" i="2"/>
  <c r="D4725" i="2"/>
  <c r="O4724" i="2"/>
  <c r="D4724" i="2"/>
  <c r="O4723" i="2"/>
  <c r="D4723" i="2"/>
  <c r="O4722" i="2"/>
  <c r="D4722" i="2"/>
  <c r="O4721" i="2"/>
  <c r="D4721" i="2"/>
  <c r="O4720" i="2"/>
  <c r="D4720" i="2"/>
  <c r="O4719" i="2"/>
  <c r="D4719" i="2"/>
  <c r="O4718" i="2"/>
  <c r="D4718" i="2"/>
  <c r="O4717" i="2"/>
  <c r="D4717" i="2"/>
  <c r="O4716" i="2"/>
  <c r="D4716" i="2"/>
  <c r="O4715" i="2"/>
  <c r="D4715" i="2"/>
  <c r="O4714" i="2"/>
  <c r="D4714" i="2"/>
  <c r="O4713" i="2"/>
  <c r="D4713" i="2"/>
  <c r="O4712" i="2"/>
  <c r="D4712" i="2"/>
  <c r="O4711" i="2"/>
  <c r="D4711" i="2"/>
  <c r="O4710" i="2"/>
  <c r="D4710" i="2"/>
  <c r="O4709" i="2"/>
  <c r="D4709" i="2"/>
  <c r="O4708" i="2"/>
  <c r="D4708" i="2"/>
  <c r="O4707" i="2"/>
  <c r="D4707" i="2"/>
  <c r="O4706" i="2"/>
  <c r="D4706" i="2"/>
  <c r="O4705" i="2"/>
  <c r="D4705" i="2"/>
  <c r="O4704" i="2"/>
  <c r="D4704" i="2"/>
  <c r="O4703" i="2"/>
  <c r="D4703" i="2"/>
  <c r="O4702" i="2"/>
  <c r="D4702" i="2"/>
  <c r="O4701" i="2"/>
  <c r="D4701" i="2"/>
  <c r="O4700" i="2"/>
  <c r="D4700" i="2"/>
  <c r="O4699" i="2"/>
  <c r="D4699" i="2"/>
  <c r="O4698" i="2"/>
  <c r="D4698" i="2"/>
  <c r="O4697" i="2"/>
  <c r="D4697" i="2"/>
  <c r="O4696" i="2"/>
  <c r="D4696" i="2"/>
  <c r="O4695" i="2"/>
  <c r="D4695" i="2"/>
  <c r="O4694" i="2"/>
  <c r="D4694" i="2"/>
  <c r="O4693" i="2"/>
  <c r="D4693" i="2"/>
  <c r="O4692" i="2"/>
  <c r="D4692" i="2"/>
  <c r="O4691" i="2"/>
  <c r="D4691" i="2"/>
  <c r="O4690" i="2"/>
  <c r="D4690" i="2"/>
  <c r="O4689" i="2"/>
  <c r="D4689" i="2"/>
  <c r="O4688" i="2"/>
  <c r="D4688" i="2"/>
  <c r="O4687" i="2"/>
  <c r="D4687" i="2"/>
  <c r="O4686" i="2"/>
  <c r="D4686" i="2"/>
  <c r="O4685" i="2"/>
  <c r="D4685" i="2"/>
  <c r="O4684" i="2"/>
  <c r="D4684" i="2"/>
  <c r="O4683" i="2"/>
  <c r="D4683" i="2"/>
  <c r="O4682" i="2"/>
  <c r="D4682" i="2"/>
  <c r="O4681" i="2"/>
  <c r="D4681" i="2"/>
  <c r="O4680" i="2"/>
  <c r="D4680" i="2"/>
  <c r="O4679" i="2"/>
  <c r="D4679" i="2"/>
  <c r="O4678" i="2"/>
  <c r="D4678" i="2"/>
  <c r="O4677" i="2"/>
  <c r="D4677" i="2"/>
  <c r="O4676" i="2"/>
  <c r="D4676" i="2"/>
  <c r="O4675" i="2"/>
  <c r="D4675" i="2"/>
  <c r="O4674" i="2"/>
  <c r="D4674" i="2"/>
  <c r="O4673" i="2"/>
  <c r="D4673" i="2"/>
  <c r="O4672" i="2"/>
  <c r="D4672" i="2"/>
  <c r="O4671" i="2"/>
  <c r="D4671" i="2"/>
  <c r="O4670" i="2"/>
  <c r="D4670" i="2"/>
  <c r="O4669" i="2"/>
  <c r="D4669" i="2"/>
  <c r="O4668" i="2"/>
  <c r="D4668" i="2"/>
  <c r="O4667" i="2"/>
  <c r="D4667" i="2"/>
  <c r="O4666" i="2"/>
  <c r="D4666" i="2"/>
  <c r="O4665" i="2"/>
  <c r="D4665" i="2"/>
  <c r="O4664" i="2"/>
  <c r="D4664" i="2"/>
  <c r="O4663" i="2"/>
  <c r="D4663" i="2"/>
  <c r="O4662" i="2"/>
  <c r="D4662" i="2"/>
  <c r="O4661" i="2"/>
  <c r="D4661" i="2"/>
  <c r="O4660" i="2"/>
  <c r="D4660" i="2"/>
  <c r="O4659" i="2"/>
  <c r="D4659" i="2"/>
  <c r="O4658" i="2"/>
  <c r="D4658" i="2"/>
  <c r="O4657" i="2"/>
  <c r="D4657" i="2"/>
  <c r="O4656" i="2"/>
  <c r="D4656" i="2"/>
  <c r="O4655" i="2"/>
  <c r="D4655" i="2"/>
  <c r="O4654" i="2"/>
  <c r="D4654" i="2"/>
  <c r="O4653" i="2"/>
  <c r="D4653" i="2"/>
  <c r="O4652" i="2"/>
  <c r="D4652" i="2"/>
  <c r="O4651" i="2"/>
  <c r="D4651" i="2"/>
  <c r="O4650" i="2"/>
  <c r="D4650" i="2"/>
  <c r="O4649" i="2"/>
  <c r="D4649" i="2"/>
  <c r="O4648" i="2"/>
  <c r="D4648" i="2"/>
  <c r="O4647" i="2"/>
  <c r="D4647" i="2"/>
  <c r="O4646" i="2"/>
  <c r="D4646" i="2"/>
  <c r="O4645" i="2"/>
  <c r="D4645" i="2"/>
  <c r="O4644" i="2"/>
  <c r="D4644" i="2"/>
  <c r="O4643" i="2"/>
  <c r="D4643" i="2"/>
  <c r="O4642" i="2"/>
  <c r="D4642" i="2"/>
  <c r="O4641" i="2"/>
  <c r="D4641" i="2"/>
  <c r="O4640" i="2"/>
  <c r="D4640" i="2"/>
  <c r="O4639" i="2"/>
  <c r="D4639" i="2"/>
  <c r="O4638" i="2"/>
  <c r="D4638" i="2"/>
  <c r="O4637" i="2"/>
  <c r="D4637" i="2"/>
  <c r="O4636" i="2"/>
  <c r="D4636" i="2"/>
  <c r="O4635" i="2"/>
  <c r="D4635" i="2"/>
  <c r="O4634" i="2"/>
  <c r="D4634" i="2"/>
  <c r="O4633" i="2"/>
  <c r="D4633" i="2"/>
  <c r="O4632" i="2"/>
  <c r="D4632" i="2"/>
  <c r="O4631" i="2"/>
  <c r="D4631" i="2"/>
  <c r="O4630" i="2"/>
  <c r="D4630" i="2"/>
  <c r="O4629" i="2"/>
  <c r="D4629" i="2"/>
  <c r="O4628" i="2"/>
  <c r="D4628" i="2"/>
  <c r="O4627" i="2"/>
  <c r="D4627" i="2"/>
  <c r="O4626" i="2"/>
  <c r="D4626" i="2"/>
  <c r="O4625" i="2"/>
  <c r="D4625" i="2"/>
  <c r="O4624" i="2"/>
  <c r="D4624" i="2"/>
  <c r="O4623" i="2"/>
  <c r="D4623" i="2"/>
  <c r="O4622" i="2"/>
  <c r="D4622" i="2"/>
  <c r="O4621" i="2"/>
  <c r="D4621" i="2"/>
  <c r="O4620" i="2"/>
  <c r="D4620" i="2"/>
  <c r="O4619" i="2"/>
  <c r="D4619" i="2"/>
  <c r="O4618" i="2"/>
  <c r="D4618" i="2"/>
  <c r="O4617" i="2"/>
  <c r="D4617" i="2"/>
  <c r="O4616" i="2"/>
  <c r="D4616" i="2"/>
  <c r="O4615" i="2"/>
  <c r="D4615" i="2"/>
  <c r="O4614" i="2"/>
  <c r="D4614" i="2"/>
  <c r="O4613" i="2"/>
  <c r="D4613" i="2"/>
  <c r="O4612" i="2"/>
  <c r="D4612" i="2"/>
  <c r="O4611" i="2"/>
  <c r="D4611" i="2"/>
  <c r="O4610" i="2"/>
  <c r="D4610" i="2"/>
  <c r="O4609" i="2"/>
  <c r="D4609" i="2"/>
  <c r="O4608" i="2"/>
  <c r="D4608" i="2"/>
  <c r="O4607" i="2"/>
  <c r="D4607" i="2"/>
  <c r="O4606" i="2"/>
  <c r="D4606" i="2"/>
  <c r="O4605" i="2"/>
  <c r="D4605" i="2"/>
  <c r="O4604" i="2"/>
  <c r="D4604" i="2"/>
  <c r="O4603" i="2"/>
  <c r="D4603" i="2"/>
  <c r="O4602" i="2"/>
  <c r="D4602" i="2"/>
  <c r="O4601" i="2"/>
  <c r="D4601" i="2"/>
  <c r="O4600" i="2"/>
  <c r="D4600" i="2"/>
  <c r="O4599" i="2"/>
  <c r="D4599" i="2"/>
  <c r="O4598" i="2"/>
  <c r="D4598" i="2"/>
  <c r="O4597" i="2"/>
  <c r="D4597" i="2"/>
  <c r="O4596" i="2"/>
  <c r="D4596" i="2"/>
  <c r="O4595" i="2"/>
  <c r="D4595" i="2"/>
  <c r="O4594" i="2"/>
  <c r="D4594" i="2"/>
  <c r="O4593" i="2"/>
  <c r="D4593" i="2"/>
  <c r="O4592" i="2"/>
  <c r="D4592" i="2"/>
  <c r="O4591" i="2"/>
  <c r="D4591" i="2"/>
  <c r="O4590" i="2"/>
  <c r="D4590" i="2"/>
  <c r="O4589" i="2"/>
  <c r="D4589" i="2"/>
  <c r="O4588" i="2"/>
  <c r="D4588" i="2"/>
  <c r="O4587" i="2"/>
  <c r="D4587" i="2"/>
  <c r="O4586" i="2"/>
  <c r="D4586" i="2"/>
  <c r="O4585" i="2"/>
  <c r="D4585" i="2"/>
  <c r="O4584" i="2"/>
  <c r="D4584" i="2"/>
  <c r="O4583" i="2"/>
  <c r="D4583" i="2"/>
  <c r="O4582" i="2"/>
  <c r="D4582" i="2"/>
  <c r="O4581" i="2"/>
  <c r="D4581" i="2"/>
  <c r="O4580" i="2"/>
  <c r="D4580" i="2"/>
  <c r="O4579" i="2"/>
  <c r="D4579" i="2"/>
  <c r="O4578" i="2"/>
  <c r="D4578" i="2"/>
  <c r="O4577" i="2"/>
  <c r="D4577" i="2"/>
  <c r="O4576" i="2"/>
  <c r="D4576" i="2"/>
  <c r="O4575" i="2"/>
  <c r="D4575" i="2"/>
  <c r="O4574" i="2"/>
  <c r="D4574" i="2"/>
  <c r="O4573" i="2"/>
  <c r="D4573" i="2"/>
  <c r="O4572" i="2"/>
  <c r="D4572" i="2"/>
  <c r="O4571" i="2"/>
  <c r="D4571" i="2"/>
  <c r="O4570" i="2"/>
  <c r="D4570" i="2"/>
  <c r="O4569" i="2"/>
  <c r="D4569" i="2"/>
  <c r="O4568" i="2"/>
  <c r="D4568" i="2"/>
  <c r="O4567" i="2"/>
  <c r="D4567" i="2"/>
  <c r="O4566" i="2"/>
  <c r="D4566" i="2"/>
  <c r="O4565" i="2"/>
  <c r="D4565" i="2"/>
  <c r="O4564" i="2"/>
  <c r="D4564" i="2"/>
  <c r="O4563" i="2"/>
  <c r="D4563" i="2"/>
  <c r="O4562" i="2"/>
  <c r="D4562" i="2"/>
  <c r="O4561" i="2"/>
  <c r="D4561" i="2"/>
  <c r="O4560" i="2"/>
  <c r="D4560" i="2"/>
  <c r="O4559" i="2"/>
  <c r="D4559" i="2"/>
  <c r="O4558" i="2"/>
  <c r="D4558" i="2"/>
  <c r="O4557" i="2"/>
  <c r="D4557" i="2"/>
  <c r="O4556" i="2"/>
  <c r="D4556" i="2"/>
  <c r="D4555" i="2"/>
  <c r="O4554" i="2"/>
  <c r="D4554" i="2"/>
  <c r="O4553" i="2"/>
  <c r="D4553" i="2"/>
  <c r="O4552" i="2"/>
  <c r="D4552" i="2"/>
  <c r="O4551" i="2"/>
  <c r="D4551" i="2"/>
  <c r="O4550" i="2"/>
  <c r="D4550" i="2"/>
  <c r="O4549" i="2"/>
  <c r="D4549" i="2"/>
  <c r="O4548" i="2"/>
  <c r="D4548" i="2"/>
  <c r="O4547" i="2"/>
  <c r="D4547" i="2"/>
  <c r="O4546" i="2"/>
  <c r="D4546" i="2"/>
  <c r="O4545" i="2"/>
  <c r="D4545" i="2"/>
  <c r="O4544" i="2"/>
  <c r="D4544" i="2"/>
  <c r="O4543" i="2"/>
  <c r="D4543" i="2"/>
  <c r="O4542" i="2"/>
  <c r="D4542" i="2"/>
  <c r="O4541" i="2"/>
  <c r="D4541" i="2"/>
  <c r="O4540" i="2"/>
  <c r="D4540" i="2"/>
  <c r="O4539" i="2"/>
  <c r="D4539" i="2"/>
  <c r="O4538" i="2"/>
  <c r="D4538" i="2"/>
  <c r="O4537" i="2"/>
  <c r="D4537" i="2"/>
  <c r="D4536" i="2"/>
  <c r="O4535" i="2"/>
  <c r="D4535" i="2"/>
  <c r="O4534" i="2"/>
  <c r="D4534" i="2"/>
  <c r="O4533" i="2"/>
  <c r="D4533" i="2"/>
  <c r="O4532" i="2"/>
  <c r="D4532" i="2"/>
  <c r="O4531" i="2"/>
  <c r="D4531" i="2"/>
  <c r="O4530" i="2"/>
  <c r="D4530" i="2"/>
  <c r="O4529" i="2"/>
  <c r="D4529" i="2"/>
  <c r="O4528" i="2"/>
  <c r="D4528" i="2"/>
  <c r="O4527" i="2"/>
  <c r="D4527" i="2"/>
  <c r="O4526" i="2"/>
  <c r="D4526" i="2"/>
  <c r="O4525" i="2"/>
  <c r="D4525" i="2"/>
  <c r="O4524" i="2"/>
  <c r="D4524" i="2"/>
  <c r="O4523" i="2"/>
  <c r="D4523" i="2"/>
  <c r="O4522" i="2"/>
  <c r="D4522" i="2"/>
  <c r="O4521" i="2"/>
  <c r="D4521" i="2"/>
  <c r="O4520" i="2"/>
  <c r="D4520" i="2"/>
  <c r="O4519" i="2"/>
  <c r="D4519" i="2"/>
  <c r="O4518" i="2"/>
  <c r="D4518" i="2"/>
  <c r="O4517" i="2"/>
  <c r="D4517" i="2"/>
  <c r="O4516" i="2"/>
  <c r="D4516" i="2"/>
  <c r="O4515" i="2"/>
  <c r="D4515" i="2"/>
  <c r="O4514" i="2"/>
  <c r="D4514" i="2"/>
  <c r="O4513" i="2"/>
  <c r="D4513" i="2"/>
  <c r="O4512" i="2"/>
  <c r="D4512" i="2"/>
  <c r="O4511" i="2"/>
  <c r="D4511" i="2"/>
  <c r="O4510" i="2"/>
  <c r="D4510" i="2"/>
  <c r="O4509" i="2"/>
  <c r="D4509" i="2"/>
  <c r="O4508" i="2"/>
  <c r="D4508" i="2"/>
  <c r="O4507" i="2"/>
  <c r="D4507" i="2"/>
  <c r="O4506" i="2"/>
  <c r="D4506" i="2"/>
  <c r="O4505" i="2"/>
  <c r="D4505" i="2"/>
  <c r="O4504" i="2"/>
  <c r="D4504" i="2"/>
  <c r="O4503" i="2"/>
  <c r="D4503" i="2"/>
  <c r="O4502" i="2"/>
  <c r="D4502" i="2"/>
  <c r="O4501" i="2"/>
  <c r="D4501" i="2"/>
  <c r="O4500" i="2"/>
  <c r="D4500" i="2"/>
  <c r="O4499" i="2"/>
  <c r="D4499" i="2"/>
  <c r="O4498" i="2"/>
  <c r="D4498" i="2"/>
  <c r="O4497" i="2"/>
  <c r="D4497" i="2"/>
  <c r="O4496" i="2"/>
  <c r="D4496" i="2"/>
  <c r="D4495" i="2"/>
  <c r="O4494" i="2"/>
  <c r="D4494" i="2"/>
  <c r="O4493" i="2"/>
  <c r="D4493" i="2"/>
  <c r="O4492" i="2"/>
  <c r="D4492" i="2"/>
  <c r="O4491" i="2"/>
  <c r="D4491" i="2"/>
  <c r="O4490" i="2"/>
  <c r="D4490" i="2"/>
  <c r="O4489" i="2"/>
  <c r="D4489" i="2"/>
  <c r="O4488" i="2"/>
  <c r="D4488" i="2"/>
  <c r="O4487" i="2"/>
  <c r="D4487" i="2"/>
  <c r="O4486" i="2"/>
  <c r="D4486" i="2"/>
  <c r="O4485" i="2"/>
  <c r="D4485" i="2"/>
  <c r="O4484" i="2"/>
  <c r="D4484" i="2"/>
  <c r="O4483" i="2"/>
  <c r="D4483" i="2"/>
  <c r="O4482" i="2"/>
  <c r="D4482" i="2"/>
  <c r="O4481" i="2"/>
  <c r="D4481" i="2"/>
  <c r="O4480" i="2"/>
  <c r="D4480" i="2"/>
  <c r="O4479" i="2"/>
  <c r="D4479" i="2"/>
  <c r="O4478" i="2"/>
  <c r="D4478" i="2"/>
  <c r="O4477" i="2"/>
  <c r="D4477" i="2"/>
  <c r="O4476" i="2"/>
  <c r="D4476" i="2"/>
  <c r="O4475" i="2"/>
  <c r="D4475" i="2"/>
  <c r="O4474" i="2"/>
  <c r="D4474" i="2"/>
  <c r="O4473" i="2"/>
  <c r="D4473" i="2"/>
  <c r="O4472" i="2"/>
  <c r="D4472" i="2"/>
  <c r="O4471" i="2"/>
  <c r="D4471" i="2"/>
  <c r="O4470" i="2"/>
  <c r="D4470" i="2"/>
  <c r="O4469" i="2"/>
  <c r="D4469" i="2"/>
  <c r="O4468" i="2"/>
  <c r="D4468" i="2"/>
  <c r="O4467" i="2"/>
  <c r="D4467" i="2"/>
  <c r="O4466" i="2"/>
  <c r="D4466" i="2"/>
  <c r="O4465" i="2"/>
  <c r="D4465" i="2"/>
  <c r="O4464" i="2"/>
  <c r="D4464" i="2"/>
  <c r="O4463" i="2"/>
  <c r="D4463" i="2"/>
  <c r="O4462" i="2"/>
  <c r="D4462" i="2"/>
  <c r="O4461" i="2"/>
  <c r="D4461" i="2"/>
  <c r="O4460" i="2"/>
  <c r="D4460" i="2"/>
  <c r="O4459" i="2"/>
  <c r="D4459" i="2"/>
  <c r="O4458" i="2"/>
  <c r="D4458" i="2"/>
  <c r="O4457" i="2"/>
  <c r="D4457" i="2"/>
  <c r="O4456" i="2"/>
  <c r="D4456" i="2"/>
  <c r="O4455" i="2"/>
  <c r="D4455" i="2"/>
  <c r="O4454" i="2"/>
  <c r="D4454" i="2"/>
  <c r="O4453" i="2"/>
  <c r="D4453" i="2"/>
  <c r="O4452" i="2"/>
  <c r="D4452" i="2"/>
  <c r="O4451" i="2"/>
  <c r="D4451" i="2"/>
  <c r="O4450" i="2"/>
  <c r="D4450" i="2"/>
  <c r="O4449" i="2"/>
  <c r="D4449" i="2"/>
  <c r="O4448" i="2"/>
  <c r="D4448" i="2"/>
  <c r="O4447" i="2"/>
  <c r="D4447" i="2"/>
  <c r="O4446" i="2"/>
  <c r="D4446" i="2"/>
  <c r="O4445" i="2"/>
  <c r="D4445" i="2"/>
  <c r="O4444" i="2"/>
  <c r="D4444" i="2"/>
  <c r="O4443" i="2"/>
  <c r="D4443" i="2"/>
  <c r="O4442" i="2"/>
  <c r="D4442" i="2"/>
  <c r="O4441" i="2"/>
  <c r="D4441" i="2"/>
  <c r="O4440" i="2"/>
  <c r="D4440" i="2"/>
  <c r="O4439" i="2"/>
  <c r="D4439" i="2"/>
  <c r="O4438" i="2"/>
  <c r="D4438" i="2"/>
  <c r="O4437" i="2"/>
  <c r="D4437" i="2"/>
  <c r="O4436" i="2"/>
  <c r="D4436" i="2"/>
  <c r="O4435" i="2"/>
  <c r="D4435" i="2"/>
  <c r="O4434" i="2"/>
  <c r="D4434" i="2"/>
  <c r="O4433" i="2"/>
  <c r="D4433" i="2"/>
  <c r="O4432" i="2"/>
  <c r="D4432" i="2"/>
  <c r="O4431" i="2"/>
  <c r="D4431" i="2"/>
  <c r="O4430" i="2"/>
  <c r="D4430" i="2"/>
  <c r="O4429" i="2"/>
  <c r="D4429" i="2"/>
  <c r="O4428" i="2"/>
  <c r="D4428" i="2"/>
  <c r="O4427" i="2"/>
  <c r="D4427" i="2"/>
  <c r="O4426" i="2"/>
  <c r="D4426" i="2"/>
  <c r="O4425" i="2"/>
  <c r="D4425" i="2"/>
  <c r="O4424" i="2"/>
  <c r="D4424" i="2"/>
  <c r="O4423" i="2"/>
  <c r="D4423" i="2"/>
  <c r="O4422" i="2"/>
  <c r="D4422" i="2"/>
  <c r="O4421" i="2"/>
  <c r="D4421" i="2"/>
  <c r="O4420" i="2"/>
  <c r="D4420" i="2"/>
  <c r="O4419" i="2"/>
  <c r="D4419" i="2"/>
  <c r="O4418" i="2"/>
  <c r="D4418" i="2"/>
  <c r="O4417" i="2"/>
  <c r="D4417" i="2"/>
  <c r="O4416" i="2"/>
  <c r="D4416" i="2"/>
  <c r="O4415" i="2"/>
  <c r="D4415" i="2"/>
  <c r="O4414" i="2"/>
  <c r="D4414" i="2"/>
  <c r="O4413" i="2"/>
  <c r="D4413" i="2"/>
  <c r="O4412" i="2"/>
  <c r="D4412" i="2"/>
  <c r="O4411" i="2"/>
  <c r="D4411" i="2"/>
  <c r="O4410" i="2"/>
  <c r="D4410" i="2"/>
  <c r="O4409" i="2"/>
  <c r="D4409" i="2"/>
  <c r="O4408" i="2"/>
  <c r="D4408" i="2"/>
  <c r="O4407" i="2"/>
  <c r="D4407" i="2"/>
  <c r="O4406" i="2"/>
  <c r="D4406" i="2"/>
  <c r="O4405" i="2"/>
  <c r="D4405" i="2"/>
  <c r="O4404" i="2"/>
  <c r="D4404" i="2"/>
  <c r="O4403" i="2"/>
  <c r="D4403" i="2"/>
  <c r="O4402" i="2"/>
  <c r="D4402" i="2"/>
  <c r="O4401" i="2"/>
  <c r="D4401" i="2"/>
  <c r="O4400" i="2"/>
  <c r="D4400" i="2"/>
  <c r="O4399" i="2"/>
  <c r="D4399" i="2"/>
  <c r="O4398" i="2"/>
  <c r="D4398" i="2"/>
  <c r="O4397" i="2"/>
  <c r="D4397" i="2"/>
  <c r="O4396" i="2"/>
  <c r="D4396" i="2"/>
  <c r="O4395" i="2"/>
  <c r="D4395" i="2"/>
  <c r="O4394" i="2"/>
  <c r="D4394" i="2"/>
  <c r="O4393" i="2"/>
  <c r="D4393" i="2"/>
  <c r="O4392" i="2"/>
  <c r="D4392" i="2"/>
  <c r="O4391" i="2"/>
  <c r="D4391" i="2"/>
  <c r="O4390" i="2"/>
  <c r="D4390" i="2"/>
  <c r="O4389" i="2"/>
  <c r="D4389" i="2"/>
  <c r="O4388" i="2"/>
  <c r="D4388" i="2"/>
  <c r="O4387" i="2"/>
  <c r="D4387" i="2"/>
  <c r="O4386" i="2"/>
  <c r="D4386" i="2"/>
  <c r="O4385" i="2"/>
  <c r="D4385" i="2"/>
  <c r="O4384" i="2"/>
  <c r="D4384" i="2"/>
  <c r="O4383" i="2"/>
  <c r="D4383" i="2"/>
  <c r="O4382" i="2"/>
  <c r="D4382" i="2"/>
  <c r="O4381" i="2"/>
  <c r="D4381" i="2"/>
  <c r="O4380" i="2"/>
  <c r="D4380" i="2"/>
  <c r="O4379" i="2"/>
  <c r="D4379" i="2"/>
  <c r="O4378" i="2"/>
  <c r="D4378" i="2"/>
  <c r="O4377" i="2"/>
  <c r="D4377" i="2"/>
  <c r="O4376" i="2"/>
  <c r="D4376" i="2"/>
  <c r="O4375" i="2"/>
  <c r="D4375" i="2"/>
  <c r="O4374" i="2"/>
  <c r="D4374" i="2"/>
  <c r="O4373" i="2"/>
  <c r="D4373" i="2"/>
  <c r="O4372" i="2"/>
  <c r="D4372" i="2"/>
  <c r="O4371" i="2"/>
  <c r="D4371" i="2"/>
  <c r="O4370" i="2"/>
  <c r="D4370" i="2"/>
  <c r="O4369" i="2"/>
  <c r="D4369" i="2"/>
  <c r="O4368" i="2"/>
  <c r="D4368" i="2"/>
  <c r="O4367" i="2"/>
  <c r="D4367" i="2"/>
  <c r="O4366" i="2"/>
  <c r="D4366" i="2"/>
  <c r="O4365" i="2"/>
  <c r="D4365" i="2"/>
  <c r="O4364" i="2"/>
  <c r="D4364" i="2"/>
  <c r="O4363" i="2"/>
  <c r="D4363" i="2"/>
  <c r="O4362" i="2"/>
  <c r="D4362" i="2"/>
  <c r="O4361" i="2"/>
  <c r="D4361" i="2"/>
  <c r="O4360" i="2"/>
  <c r="D4360" i="2"/>
  <c r="O4359" i="2"/>
  <c r="D4359" i="2"/>
  <c r="O4358" i="2"/>
  <c r="D4358" i="2"/>
  <c r="D4357" i="2"/>
  <c r="O4356" i="2"/>
  <c r="D4356" i="2"/>
  <c r="O4355" i="2"/>
  <c r="D4355" i="2"/>
  <c r="O4354" i="2"/>
  <c r="D4354" i="2"/>
  <c r="O4353" i="2"/>
  <c r="D4353" i="2"/>
  <c r="O4352" i="2"/>
  <c r="D4352" i="2"/>
  <c r="O4351" i="2"/>
  <c r="D4351" i="2"/>
  <c r="O4350" i="2"/>
  <c r="D4350" i="2"/>
  <c r="O4349" i="2"/>
  <c r="D4349" i="2"/>
  <c r="O4348" i="2"/>
  <c r="D4348" i="2"/>
  <c r="O4347" i="2"/>
  <c r="D4347" i="2"/>
  <c r="D4346" i="2"/>
  <c r="O4345" i="2"/>
  <c r="D4345" i="2"/>
  <c r="O4344" i="2"/>
  <c r="D4344" i="2"/>
  <c r="O4343" i="2"/>
  <c r="D4343" i="2"/>
  <c r="O4342" i="2"/>
  <c r="D4342" i="2"/>
  <c r="O4341" i="2"/>
  <c r="D4341" i="2"/>
  <c r="O4340" i="2"/>
  <c r="D4340" i="2"/>
  <c r="O4339" i="2"/>
  <c r="D4339" i="2"/>
  <c r="O4338" i="2"/>
  <c r="D4338" i="2"/>
  <c r="O4337" i="2"/>
  <c r="D4337" i="2"/>
  <c r="O4336" i="2"/>
  <c r="D4336" i="2"/>
  <c r="O4335" i="2"/>
  <c r="D4335" i="2"/>
  <c r="O4334" i="2"/>
  <c r="D4334" i="2"/>
  <c r="O4333" i="2"/>
  <c r="D4333" i="2"/>
  <c r="O4332" i="2"/>
  <c r="D4332" i="2"/>
  <c r="O4331" i="2"/>
  <c r="D4331" i="2"/>
  <c r="O4330" i="2"/>
  <c r="D4330" i="2"/>
  <c r="O4329" i="2"/>
  <c r="D4329" i="2"/>
  <c r="O4328" i="2"/>
  <c r="D4328" i="2"/>
  <c r="O4327" i="2"/>
  <c r="D4327" i="2"/>
  <c r="O4326" i="2"/>
  <c r="D4326" i="2"/>
  <c r="O4325" i="2"/>
  <c r="D4325" i="2"/>
  <c r="O4324" i="2"/>
  <c r="D4324" i="2"/>
  <c r="O4323" i="2"/>
  <c r="D4323" i="2"/>
  <c r="O4322" i="2"/>
  <c r="D4322" i="2"/>
  <c r="O4321" i="2"/>
  <c r="D4321" i="2"/>
  <c r="O4320" i="2"/>
  <c r="D4320" i="2"/>
  <c r="O4319" i="2"/>
  <c r="D4319" i="2"/>
  <c r="O4318" i="2"/>
  <c r="D4318" i="2"/>
  <c r="O4317" i="2"/>
  <c r="D4317" i="2"/>
  <c r="O4316" i="2"/>
  <c r="D4316" i="2"/>
  <c r="O4315" i="2"/>
  <c r="D4315" i="2"/>
  <c r="O4314" i="2"/>
  <c r="D4314" i="2"/>
  <c r="O4313" i="2"/>
  <c r="D4313" i="2"/>
  <c r="O4312" i="2"/>
  <c r="D4312" i="2"/>
  <c r="O4311" i="2"/>
  <c r="D4311" i="2"/>
  <c r="O4310" i="2"/>
  <c r="D4310" i="2"/>
  <c r="O4309" i="2"/>
  <c r="D4309" i="2"/>
  <c r="O4308" i="2"/>
  <c r="D4308" i="2"/>
  <c r="O4307" i="2"/>
  <c r="D4307" i="2"/>
  <c r="O4306" i="2"/>
  <c r="D4306" i="2"/>
  <c r="O4305" i="2"/>
  <c r="D4305" i="2"/>
  <c r="O4304" i="2"/>
  <c r="D4304" i="2"/>
  <c r="O4303" i="2"/>
  <c r="D4303" i="2"/>
  <c r="O4302" i="2"/>
  <c r="D4302" i="2"/>
  <c r="O4301" i="2"/>
  <c r="D4301" i="2"/>
  <c r="O4300" i="2"/>
  <c r="D4300" i="2"/>
  <c r="O4299" i="2"/>
  <c r="D4299" i="2"/>
  <c r="O4298" i="2"/>
  <c r="D4298" i="2"/>
  <c r="O4297" i="2"/>
  <c r="D4297" i="2"/>
  <c r="O4296" i="2"/>
  <c r="D4296" i="2"/>
  <c r="O4295" i="2"/>
  <c r="D4295" i="2"/>
  <c r="O4294" i="2"/>
  <c r="D4294" i="2"/>
  <c r="O4293" i="2"/>
  <c r="D4293" i="2"/>
  <c r="O4292" i="2"/>
  <c r="D4292" i="2"/>
  <c r="O4291" i="2"/>
  <c r="D4291" i="2"/>
  <c r="O4290" i="2"/>
  <c r="D4290" i="2"/>
  <c r="O4289" i="2"/>
  <c r="D4289" i="2"/>
  <c r="O4288" i="2"/>
  <c r="D4288" i="2"/>
  <c r="O4287" i="2"/>
  <c r="D4287" i="2"/>
  <c r="O4286" i="2"/>
  <c r="D4286" i="2"/>
  <c r="O4285" i="2"/>
  <c r="D4285" i="2"/>
  <c r="O4284" i="2"/>
  <c r="D4284" i="2"/>
  <c r="O4283" i="2"/>
  <c r="D4283" i="2"/>
  <c r="O4282" i="2"/>
  <c r="D4282" i="2"/>
  <c r="O4281" i="2"/>
  <c r="D4281" i="2"/>
  <c r="O4280" i="2"/>
  <c r="D4280" i="2"/>
  <c r="O4279" i="2"/>
  <c r="D4279" i="2"/>
  <c r="O4278" i="2"/>
  <c r="D4278" i="2"/>
  <c r="O4277" i="2"/>
  <c r="D4277" i="2"/>
  <c r="O4276" i="2"/>
  <c r="D4276" i="2"/>
  <c r="O4275" i="2"/>
  <c r="D4275" i="2"/>
  <c r="O4274" i="2"/>
  <c r="D4274" i="2"/>
  <c r="D4273" i="2"/>
  <c r="O4272" i="2"/>
  <c r="D4272" i="2"/>
  <c r="O4271" i="2"/>
  <c r="D4271" i="2"/>
  <c r="O4270" i="2"/>
  <c r="D4270" i="2"/>
  <c r="O4269" i="2"/>
  <c r="D4269" i="2"/>
  <c r="O4268" i="2"/>
  <c r="D4268" i="2"/>
  <c r="O4267" i="2"/>
  <c r="D4267" i="2"/>
  <c r="O4266" i="2"/>
  <c r="D4266" i="2"/>
  <c r="O4265" i="2"/>
  <c r="D4265" i="2"/>
  <c r="D4264" i="2"/>
  <c r="O4263" i="2"/>
  <c r="D4263" i="2"/>
  <c r="O4262" i="2"/>
  <c r="D4262" i="2"/>
  <c r="O4261" i="2"/>
  <c r="D4261" i="2"/>
  <c r="O4260" i="2"/>
  <c r="D4260" i="2"/>
  <c r="O4259" i="2"/>
  <c r="D4259" i="2"/>
  <c r="O4258" i="2"/>
  <c r="D4258" i="2"/>
  <c r="O4257" i="2"/>
  <c r="D4257" i="2"/>
  <c r="O4256" i="2"/>
  <c r="D4256" i="2"/>
  <c r="O4255" i="2"/>
  <c r="D4255" i="2"/>
  <c r="O4254" i="2"/>
  <c r="D4254" i="2"/>
  <c r="O4253" i="2"/>
  <c r="D4253" i="2"/>
  <c r="O4252" i="2"/>
  <c r="D4252" i="2"/>
  <c r="O4251" i="2"/>
  <c r="D4251" i="2"/>
  <c r="O4250" i="2"/>
  <c r="D4250" i="2"/>
  <c r="O4249" i="2"/>
  <c r="D4249" i="2"/>
  <c r="O4248" i="2"/>
  <c r="D4248" i="2"/>
  <c r="O4247" i="2"/>
  <c r="D4247" i="2"/>
  <c r="O4246" i="2"/>
  <c r="D4246" i="2"/>
  <c r="O4245" i="2"/>
  <c r="D4245" i="2"/>
  <c r="O4244" i="2"/>
  <c r="D4244" i="2"/>
  <c r="O4243" i="2"/>
  <c r="D4243" i="2"/>
  <c r="O4242" i="2"/>
  <c r="D4242" i="2"/>
  <c r="O4241" i="2"/>
  <c r="D4241" i="2"/>
  <c r="O4240" i="2"/>
  <c r="D4240" i="2"/>
  <c r="O4239" i="2"/>
  <c r="D4239" i="2"/>
  <c r="O4238" i="2"/>
  <c r="D4238" i="2"/>
  <c r="O4237" i="2"/>
  <c r="D4237" i="2"/>
  <c r="O4236" i="2"/>
  <c r="D4236" i="2"/>
  <c r="O4235" i="2"/>
  <c r="D4235" i="2"/>
  <c r="O4234" i="2"/>
  <c r="D4234" i="2"/>
  <c r="O4233" i="2"/>
  <c r="D4233" i="2"/>
  <c r="O4232" i="2"/>
  <c r="D4232" i="2"/>
  <c r="O4231" i="2"/>
  <c r="D4231" i="2"/>
  <c r="O4230" i="2"/>
  <c r="D4230" i="2"/>
  <c r="O4229" i="2"/>
  <c r="D4229" i="2"/>
  <c r="D4228" i="2"/>
  <c r="O4227" i="2"/>
  <c r="D4227" i="2"/>
  <c r="O4226" i="2"/>
  <c r="D4226" i="2"/>
  <c r="O4225" i="2"/>
  <c r="D4225" i="2"/>
  <c r="O4224" i="2"/>
  <c r="D4224" i="2"/>
  <c r="O4223" i="2"/>
  <c r="D4223" i="2"/>
  <c r="O4222" i="2"/>
  <c r="D4222" i="2"/>
  <c r="O4221" i="2"/>
  <c r="D4221" i="2"/>
  <c r="O4220" i="2"/>
  <c r="D4220" i="2"/>
  <c r="O4219" i="2"/>
  <c r="D4219" i="2"/>
  <c r="O4218" i="2"/>
  <c r="D4218" i="2"/>
  <c r="O4217" i="2"/>
  <c r="D4217" i="2"/>
  <c r="O4216" i="2"/>
  <c r="D4216" i="2"/>
  <c r="O4215" i="2"/>
  <c r="D4215" i="2"/>
  <c r="O4214" i="2"/>
  <c r="D4214" i="2"/>
  <c r="O4213" i="2"/>
  <c r="D4213" i="2"/>
  <c r="O4212" i="2"/>
  <c r="D4212" i="2"/>
  <c r="O4211" i="2"/>
  <c r="D4211" i="2"/>
  <c r="O4210" i="2"/>
  <c r="D4210" i="2"/>
  <c r="O4209" i="2"/>
  <c r="D4209" i="2"/>
  <c r="O4208" i="2"/>
  <c r="D4208" i="2"/>
  <c r="O4207" i="2"/>
  <c r="D4207" i="2"/>
  <c r="O4206" i="2"/>
  <c r="D4206" i="2"/>
  <c r="O4205" i="2"/>
  <c r="D4205" i="2"/>
  <c r="O4204" i="2"/>
  <c r="D4204" i="2"/>
  <c r="O4203" i="2"/>
  <c r="D4203" i="2"/>
  <c r="O4202" i="2"/>
  <c r="D4202" i="2"/>
  <c r="O4201" i="2"/>
  <c r="D4201" i="2"/>
  <c r="O4200" i="2"/>
  <c r="D4200" i="2"/>
  <c r="D4199" i="2"/>
  <c r="O4198" i="2"/>
  <c r="D4198" i="2"/>
  <c r="O4197" i="2"/>
  <c r="D4197" i="2"/>
  <c r="D4196" i="2"/>
  <c r="O4195" i="2"/>
  <c r="D4195" i="2"/>
  <c r="O4194" i="2"/>
  <c r="D4194" i="2"/>
  <c r="O4193" i="2"/>
  <c r="D4193" i="2"/>
  <c r="O4192" i="2"/>
  <c r="D4192" i="2"/>
  <c r="O4191" i="2"/>
  <c r="D4191" i="2"/>
  <c r="O4190" i="2"/>
  <c r="D4190" i="2"/>
  <c r="O4189" i="2"/>
  <c r="D4189" i="2"/>
  <c r="O4188" i="2"/>
  <c r="D4188" i="2"/>
  <c r="O4187" i="2"/>
  <c r="D4187" i="2"/>
  <c r="O4186" i="2"/>
  <c r="D4186" i="2"/>
  <c r="O4185" i="2"/>
  <c r="D4185" i="2"/>
  <c r="O4184" i="2"/>
  <c r="D4184" i="2"/>
  <c r="D4183" i="2"/>
  <c r="O4182" i="2"/>
  <c r="D4182" i="2"/>
  <c r="O4181" i="2"/>
  <c r="D4181" i="2"/>
  <c r="O4180" i="2"/>
  <c r="D4180" i="2"/>
  <c r="O4179" i="2"/>
  <c r="D4179" i="2"/>
  <c r="O4178" i="2"/>
  <c r="D4178" i="2"/>
  <c r="O4177" i="2"/>
  <c r="D4177" i="2"/>
  <c r="O4176" i="2"/>
  <c r="D4176" i="2"/>
  <c r="O4175" i="2"/>
  <c r="D4175" i="2"/>
  <c r="O4174" i="2"/>
  <c r="D4174" i="2"/>
  <c r="O4173" i="2"/>
  <c r="D4173" i="2"/>
  <c r="O4172" i="2"/>
  <c r="D4172" i="2"/>
  <c r="O4171" i="2"/>
  <c r="D4171" i="2"/>
  <c r="O4170" i="2"/>
  <c r="D4170" i="2"/>
  <c r="O4169" i="2"/>
  <c r="D4169" i="2"/>
  <c r="O4168" i="2"/>
  <c r="D4168" i="2"/>
  <c r="O4167" i="2"/>
  <c r="D4167" i="2"/>
  <c r="O4166" i="2"/>
  <c r="D4166" i="2"/>
  <c r="O4165" i="2"/>
  <c r="D4165" i="2"/>
  <c r="O4164" i="2"/>
  <c r="D4164" i="2"/>
  <c r="O4163" i="2"/>
  <c r="D4163" i="2"/>
  <c r="O4162" i="2"/>
  <c r="D4162" i="2"/>
  <c r="O4161" i="2"/>
  <c r="D4161" i="2"/>
  <c r="O4160" i="2"/>
  <c r="D4160" i="2"/>
  <c r="O4159" i="2"/>
  <c r="D4159" i="2"/>
  <c r="O4158" i="2"/>
  <c r="D4158" i="2"/>
  <c r="O4157" i="2"/>
  <c r="D4157" i="2"/>
  <c r="O4156" i="2"/>
  <c r="D4156" i="2"/>
  <c r="O4155" i="2"/>
  <c r="D4155" i="2"/>
  <c r="O4154" i="2"/>
  <c r="D4154" i="2"/>
  <c r="O4153" i="2"/>
  <c r="D4153" i="2"/>
  <c r="O4152" i="2"/>
  <c r="D4152" i="2"/>
  <c r="O4151" i="2"/>
  <c r="D4151" i="2"/>
  <c r="O4150" i="2"/>
  <c r="D4150" i="2"/>
  <c r="O4149" i="2"/>
  <c r="D4149" i="2"/>
  <c r="O4148" i="2"/>
  <c r="D4148" i="2"/>
  <c r="O4147" i="2"/>
  <c r="D4147" i="2"/>
  <c r="O4146" i="2"/>
  <c r="D4146" i="2"/>
  <c r="O4145" i="2"/>
  <c r="D4145" i="2"/>
  <c r="O4144" i="2"/>
  <c r="D4144" i="2"/>
  <c r="O4143" i="2"/>
  <c r="D4143" i="2"/>
  <c r="O4142" i="2"/>
  <c r="D4142" i="2"/>
  <c r="O4141" i="2"/>
  <c r="D4141" i="2"/>
  <c r="O4140" i="2"/>
  <c r="D4140" i="2"/>
  <c r="O4139" i="2"/>
  <c r="D4139" i="2"/>
  <c r="O4138" i="2"/>
  <c r="D4138" i="2"/>
  <c r="O4137" i="2"/>
  <c r="D4137" i="2"/>
  <c r="O4136" i="2"/>
  <c r="D4136" i="2"/>
  <c r="O4135" i="2"/>
  <c r="D4135" i="2"/>
  <c r="O4134" i="2"/>
  <c r="D4134" i="2"/>
  <c r="O4133" i="2"/>
  <c r="D4133" i="2"/>
  <c r="O4132" i="2"/>
  <c r="D4132" i="2"/>
  <c r="O4131" i="2"/>
  <c r="D4131" i="2"/>
  <c r="O4130" i="2"/>
  <c r="D4130" i="2"/>
  <c r="O4129" i="2"/>
  <c r="D4129" i="2"/>
  <c r="O4128" i="2"/>
  <c r="D4128" i="2"/>
  <c r="O4127" i="2"/>
  <c r="D4127" i="2"/>
  <c r="O4126" i="2"/>
  <c r="D4126" i="2"/>
  <c r="O4125" i="2"/>
  <c r="D4125" i="2"/>
  <c r="O4124" i="2"/>
  <c r="D4124" i="2"/>
  <c r="O4123" i="2"/>
  <c r="D4123" i="2"/>
  <c r="O4122" i="2"/>
  <c r="D4122" i="2"/>
  <c r="O4121" i="2"/>
  <c r="D4121" i="2"/>
  <c r="O4120" i="2"/>
  <c r="D4120" i="2"/>
  <c r="O4119" i="2"/>
  <c r="D4119" i="2"/>
  <c r="O4118" i="2"/>
  <c r="D4118" i="2"/>
  <c r="O4117" i="2"/>
  <c r="D4117" i="2"/>
  <c r="O4116" i="2"/>
  <c r="D4116" i="2"/>
  <c r="O4115" i="2"/>
  <c r="D4115" i="2"/>
  <c r="O4114" i="2"/>
  <c r="D4114" i="2"/>
  <c r="O4113" i="2"/>
  <c r="D4113" i="2"/>
  <c r="O4112" i="2"/>
  <c r="D4112" i="2"/>
  <c r="O4111" i="2"/>
  <c r="D4111" i="2"/>
  <c r="O4110" i="2"/>
  <c r="D4110" i="2"/>
  <c r="O4109" i="2"/>
  <c r="D4109" i="2"/>
  <c r="O4108" i="2"/>
  <c r="D4108" i="2"/>
  <c r="O4107" i="2"/>
  <c r="D4107" i="2"/>
  <c r="O4106" i="2"/>
  <c r="D4106" i="2"/>
  <c r="O4105" i="2"/>
  <c r="D4105" i="2"/>
  <c r="O4104" i="2"/>
  <c r="D4104" i="2"/>
  <c r="O4103" i="2"/>
  <c r="D4103" i="2"/>
  <c r="O4102" i="2"/>
  <c r="D4102" i="2"/>
  <c r="O4101" i="2"/>
  <c r="D4101" i="2"/>
  <c r="O4100" i="2"/>
  <c r="D4100" i="2"/>
  <c r="O4099" i="2"/>
  <c r="D4099" i="2"/>
  <c r="O4098" i="2"/>
  <c r="D4098" i="2"/>
  <c r="O4097" i="2"/>
  <c r="D4097" i="2"/>
  <c r="O4096" i="2"/>
  <c r="D4096" i="2"/>
  <c r="O4095" i="2"/>
  <c r="D4095" i="2"/>
  <c r="O4094" i="2"/>
  <c r="D4094" i="2"/>
  <c r="O4093" i="2"/>
  <c r="D4093" i="2"/>
  <c r="O4092" i="2"/>
  <c r="D4092" i="2"/>
  <c r="O4091" i="2"/>
  <c r="D4091" i="2"/>
  <c r="O4090" i="2"/>
  <c r="D4090" i="2"/>
  <c r="O4089" i="2"/>
  <c r="D4089" i="2"/>
  <c r="O4088" i="2"/>
  <c r="D4088" i="2"/>
  <c r="O4087" i="2"/>
  <c r="D4087" i="2"/>
  <c r="O4086" i="2"/>
  <c r="D4086" i="2"/>
  <c r="O4085" i="2"/>
  <c r="D4085" i="2"/>
  <c r="O4084" i="2"/>
  <c r="D4084" i="2"/>
  <c r="O4083" i="2"/>
  <c r="D4083" i="2"/>
  <c r="O4082" i="2"/>
  <c r="D4082" i="2"/>
  <c r="O4081" i="2"/>
  <c r="D4081" i="2"/>
  <c r="O4080" i="2"/>
  <c r="D4080" i="2"/>
  <c r="O4079" i="2"/>
  <c r="D4079" i="2"/>
  <c r="O4078" i="2"/>
  <c r="D4078" i="2"/>
  <c r="O4077" i="2"/>
  <c r="D4077" i="2"/>
  <c r="O4076" i="2"/>
  <c r="D4076" i="2"/>
  <c r="O4075" i="2"/>
  <c r="D4075" i="2"/>
  <c r="O4074" i="2"/>
  <c r="D4074" i="2"/>
  <c r="O4073" i="2"/>
  <c r="D4073" i="2"/>
  <c r="O4072" i="2"/>
  <c r="D4072" i="2"/>
  <c r="O4071" i="2"/>
  <c r="D4071" i="2"/>
  <c r="O4070" i="2"/>
  <c r="D4070" i="2"/>
  <c r="O4069" i="2"/>
  <c r="D4069" i="2"/>
  <c r="O4068" i="2"/>
  <c r="D4068" i="2"/>
  <c r="O4067" i="2"/>
  <c r="D4067" i="2"/>
  <c r="O4066" i="2"/>
  <c r="D4066" i="2"/>
  <c r="O4065" i="2"/>
  <c r="D4065" i="2"/>
  <c r="O4064" i="2"/>
  <c r="D4064" i="2"/>
  <c r="O4063" i="2"/>
  <c r="D4063" i="2"/>
  <c r="O4062" i="2"/>
  <c r="D4062" i="2"/>
  <c r="O4061" i="2"/>
  <c r="D4061" i="2"/>
  <c r="O4060" i="2"/>
  <c r="D4060" i="2"/>
  <c r="O4059" i="2"/>
  <c r="D4059" i="2"/>
  <c r="O4058" i="2"/>
  <c r="D4058" i="2"/>
  <c r="O4057" i="2"/>
  <c r="D4057" i="2"/>
  <c r="O4056" i="2"/>
  <c r="D4056" i="2"/>
  <c r="O4055" i="2"/>
  <c r="D4055" i="2"/>
  <c r="O4054" i="2"/>
  <c r="D4054" i="2"/>
  <c r="O4053" i="2"/>
  <c r="D4053" i="2"/>
  <c r="O4052" i="2"/>
  <c r="D4052" i="2"/>
  <c r="O4051" i="2"/>
  <c r="D4051" i="2"/>
  <c r="O4050" i="2"/>
  <c r="D4050" i="2"/>
  <c r="O4049" i="2"/>
  <c r="D4049" i="2"/>
  <c r="O4048" i="2"/>
  <c r="D4048" i="2"/>
  <c r="O4047" i="2"/>
  <c r="D4047" i="2"/>
  <c r="O4046" i="2"/>
  <c r="D4046" i="2"/>
  <c r="O4045" i="2"/>
  <c r="D4045" i="2"/>
  <c r="O4044" i="2"/>
  <c r="D4044" i="2"/>
  <c r="O4043" i="2"/>
  <c r="D4043" i="2"/>
  <c r="O4042" i="2"/>
  <c r="D4042" i="2"/>
  <c r="O4041" i="2"/>
  <c r="D4041" i="2"/>
  <c r="O4040" i="2"/>
  <c r="D4040" i="2"/>
  <c r="O4039" i="2"/>
  <c r="D4039" i="2"/>
  <c r="O4038" i="2"/>
  <c r="D4038" i="2"/>
  <c r="O4037" i="2"/>
  <c r="D4037" i="2"/>
  <c r="O4036" i="2"/>
  <c r="D4036" i="2"/>
  <c r="O4035" i="2"/>
  <c r="D4035" i="2"/>
  <c r="O4034" i="2"/>
  <c r="D4034" i="2"/>
  <c r="O4033" i="2"/>
  <c r="D4033" i="2"/>
  <c r="O4032" i="2"/>
  <c r="D4032" i="2"/>
  <c r="O4031" i="2"/>
  <c r="D4031" i="2"/>
  <c r="O4030" i="2"/>
  <c r="D4030" i="2"/>
  <c r="O4029" i="2"/>
  <c r="D4029" i="2"/>
  <c r="O4028" i="2"/>
  <c r="D4028" i="2"/>
  <c r="O4027" i="2"/>
  <c r="D4027" i="2"/>
  <c r="D4026" i="2"/>
  <c r="O4025" i="2"/>
  <c r="D4025" i="2"/>
  <c r="O4024" i="2"/>
  <c r="D4024" i="2"/>
  <c r="O4023" i="2"/>
  <c r="D4023" i="2"/>
  <c r="O4022" i="2"/>
  <c r="D4022" i="2"/>
  <c r="O4021" i="2"/>
  <c r="D4021" i="2"/>
  <c r="O4020" i="2"/>
  <c r="D4020" i="2"/>
  <c r="O4019" i="2"/>
  <c r="D4019" i="2"/>
  <c r="O4018" i="2"/>
  <c r="D4018" i="2"/>
  <c r="O4017" i="2"/>
  <c r="D4017" i="2"/>
  <c r="O4016" i="2"/>
  <c r="D4016" i="2"/>
  <c r="O4015" i="2"/>
  <c r="D4015" i="2"/>
  <c r="O4014" i="2"/>
  <c r="D4014" i="2"/>
  <c r="O4013" i="2"/>
  <c r="D4013" i="2"/>
  <c r="O4012" i="2"/>
  <c r="D4012" i="2"/>
  <c r="O4011" i="2"/>
  <c r="D4011" i="2"/>
  <c r="O4010" i="2"/>
  <c r="D4010" i="2"/>
  <c r="O4009" i="2"/>
  <c r="D4009" i="2"/>
  <c r="O4008" i="2"/>
  <c r="D4008" i="2"/>
  <c r="O4007" i="2"/>
  <c r="D4007" i="2"/>
  <c r="O4006" i="2"/>
  <c r="D4006" i="2"/>
  <c r="O4005" i="2"/>
  <c r="D4005" i="2"/>
  <c r="O4004" i="2"/>
  <c r="D4004" i="2"/>
  <c r="O4003" i="2"/>
  <c r="D4003" i="2"/>
  <c r="O4002" i="2"/>
  <c r="D4002" i="2"/>
  <c r="O4001" i="2"/>
  <c r="D4001" i="2"/>
  <c r="O4000" i="2"/>
  <c r="D4000" i="2"/>
  <c r="O3999" i="2"/>
  <c r="D3999" i="2"/>
  <c r="O3998" i="2"/>
  <c r="D3998" i="2"/>
  <c r="O3997" i="2"/>
  <c r="D3997" i="2"/>
  <c r="O3996" i="2"/>
  <c r="D3996" i="2"/>
  <c r="D3995" i="2"/>
  <c r="O3994" i="2"/>
  <c r="D3994" i="2"/>
  <c r="O3993" i="2"/>
  <c r="D3993" i="2"/>
  <c r="O3992" i="2"/>
  <c r="D3992" i="2"/>
  <c r="O3991" i="2"/>
  <c r="D3991" i="2"/>
  <c r="O3990" i="2"/>
  <c r="D3990" i="2"/>
  <c r="O3989" i="2"/>
  <c r="D3989" i="2"/>
  <c r="O3988" i="2"/>
  <c r="D3988" i="2"/>
  <c r="O3987" i="2"/>
  <c r="D3987" i="2"/>
  <c r="O3986" i="2"/>
  <c r="D3986" i="2"/>
  <c r="O3985" i="2"/>
  <c r="D3985" i="2"/>
  <c r="O3984" i="2"/>
  <c r="D3984" i="2"/>
  <c r="O3983" i="2"/>
  <c r="D3983" i="2"/>
  <c r="O3982" i="2"/>
  <c r="D3982" i="2"/>
  <c r="O3981" i="2"/>
  <c r="D3981" i="2"/>
  <c r="O3980" i="2"/>
  <c r="D3980" i="2"/>
  <c r="O3979" i="2"/>
  <c r="D3979" i="2"/>
  <c r="O3978" i="2"/>
  <c r="D3978" i="2"/>
  <c r="O3977" i="2"/>
  <c r="D3977" i="2"/>
  <c r="O3976" i="2"/>
  <c r="D3976" i="2"/>
  <c r="O3975" i="2"/>
  <c r="D3975" i="2"/>
  <c r="O3974" i="2"/>
  <c r="D3974" i="2"/>
  <c r="O3973" i="2"/>
  <c r="D3973" i="2"/>
  <c r="O3972" i="2"/>
  <c r="D3972" i="2"/>
  <c r="O3971" i="2"/>
  <c r="D3971" i="2"/>
  <c r="O3970" i="2"/>
  <c r="D3970" i="2"/>
  <c r="O3969" i="2"/>
  <c r="D3969" i="2"/>
  <c r="O3968" i="2"/>
  <c r="D3968" i="2"/>
  <c r="D3967" i="2"/>
  <c r="O3966" i="2"/>
  <c r="D3966" i="2"/>
  <c r="O3965" i="2"/>
  <c r="D3965" i="2"/>
  <c r="O3964" i="2"/>
  <c r="D3964" i="2"/>
  <c r="O3963" i="2"/>
  <c r="D3963" i="2"/>
  <c r="O3962" i="2"/>
  <c r="D3962" i="2"/>
  <c r="O3961" i="2"/>
  <c r="D3961" i="2"/>
  <c r="O3960" i="2"/>
  <c r="D3960" i="2"/>
  <c r="O3959" i="2"/>
  <c r="D3959" i="2"/>
  <c r="O3958" i="2"/>
  <c r="D3958" i="2"/>
  <c r="O3957" i="2"/>
  <c r="D3957" i="2"/>
  <c r="O3956" i="2"/>
  <c r="D3956" i="2"/>
  <c r="O3955" i="2"/>
  <c r="D3955" i="2"/>
  <c r="O3954" i="2"/>
  <c r="D3954" i="2"/>
  <c r="O3953" i="2"/>
  <c r="D3953" i="2"/>
  <c r="O3952" i="2"/>
  <c r="D3952" i="2"/>
  <c r="O3951" i="2"/>
  <c r="D3951" i="2"/>
  <c r="O3950" i="2"/>
  <c r="D3950" i="2"/>
  <c r="O3949" i="2"/>
  <c r="D3949" i="2"/>
  <c r="O3948" i="2"/>
  <c r="D3948" i="2"/>
  <c r="O3947" i="2"/>
  <c r="D3947" i="2"/>
  <c r="O3946" i="2"/>
  <c r="D3946" i="2"/>
  <c r="O3945" i="2"/>
  <c r="D3945" i="2"/>
  <c r="O3944" i="2"/>
  <c r="D3944" i="2"/>
  <c r="O3943" i="2"/>
  <c r="D3943" i="2"/>
  <c r="O3942" i="2"/>
  <c r="D3942" i="2"/>
  <c r="O3941" i="2"/>
  <c r="D3941" i="2"/>
  <c r="O3940" i="2"/>
  <c r="D3940" i="2"/>
  <c r="O3939" i="2"/>
  <c r="D3939" i="2"/>
  <c r="O3938" i="2"/>
  <c r="D3938" i="2"/>
  <c r="O3937" i="2"/>
  <c r="D3937" i="2"/>
  <c r="O3936" i="2"/>
  <c r="D3936" i="2"/>
  <c r="O3935" i="2"/>
  <c r="D3935" i="2"/>
  <c r="O3934" i="2"/>
  <c r="D3934" i="2"/>
  <c r="O3933" i="2"/>
  <c r="D3933" i="2"/>
  <c r="O3932" i="2"/>
  <c r="D3932" i="2"/>
  <c r="O3931" i="2"/>
  <c r="D3931" i="2"/>
  <c r="O3930" i="2"/>
  <c r="D3930" i="2"/>
  <c r="O3929" i="2"/>
  <c r="D3929" i="2"/>
  <c r="O3928" i="2"/>
  <c r="D3928" i="2"/>
  <c r="O3927" i="2"/>
  <c r="D3927" i="2"/>
  <c r="O3926" i="2"/>
  <c r="D3926" i="2"/>
  <c r="O3925" i="2"/>
  <c r="D3925" i="2"/>
  <c r="O3924" i="2"/>
  <c r="D3924" i="2"/>
  <c r="O3923" i="2"/>
  <c r="D3923" i="2"/>
  <c r="O3922" i="2"/>
  <c r="D3922" i="2"/>
  <c r="O3921" i="2"/>
  <c r="D3921" i="2"/>
  <c r="O3920" i="2"/>
  <c r="D3920" i="2"/>
  <c r="O3919" i="2"/>
  <c r="D3919" i="2"/>
  <c r="O3918" i="2"/>
  <c r="D3918" i="2"/>
  <c r="O3917" i="2"/>
  <c r="D3917" i="2"/>
  <c r="O3916" i="2"/>
  <c r="D3916" i="2"/>
  <c r="O3915" i="2"/>
  <c r="D3915" i="2"/>
  <c r="O3914" i="2"/>
  <c r="D3914" i="2"/>
  <c r="O3913" i="2"/>
  <c r="D3913" i="2"/>
  <c r="O3912" i="2"/>
  <c r="D3912" i="2"/>
  <c r="O3911" i="2"/>
  <c r="D3911" i="2"/>
  <c r="O3910" i="2"/>
  <c r="D3910" i="2"/>
  <c r="O3909" i="2"/>
  <c r="D3909" i="2"/>
  <c r="O3908" i="2"/>
  <c r="D3908" i="2"/>
  <c r="O3907" i="2"/>
  <c r="D3907" i="2"/>
  <c r="O3906" i="2"/>
  <c r="D3906" i="2"/>
  <c r="O3905" i="2"/>
  <c r="D3905" i="2"/>
  <c r="O3904" i="2"/>
  <c r="D3904" i="2"/>
  <c r="O3903" i="2"/>
  <c r="D3903" i="2"/>
  <c r="O3902" i="2"/>
  <c r="D3902" i="2"/>
  <c r="O3901" i="2"/>
  <c r="D3901" i="2"/>
  <c r="O3900" i="2"/>
  <c r="D3900" i="2"/>
  <c r="O3899" i="2"/>
  <c r="D3899" i="2"/>
  <c r="O3898" i="2"/>
  <c r="D3898" i="2"/>
  <c r="O3897" i="2"/>
  <c r="D3897" i="2"/>
  <c r="O3896" i="2"/>
  <c r="D3896" i="2"/>
  <c r="O3895" i="2"/>
  <c r="D3895" i="2"/>
  <c r="O3894" i="2"/>
  <c r="D3894" i="2"/>
  <c r="O3893" i="2"/>
  <c r="D3893" i="2"/>
  <c r="O3892" i="2"/>
  <c r="D3892" i="2"/>
  <c r="O3891" i="2"/>
  <c r="D3891" i="2"/>
  <c r="O3890" i="2"/>
  <c r="D3890" i="2"/>
  <c r="O3889" i="2"/>
  <c r="D3889" i="2"/>
  <c r="O3888" i="2"/>
  <c r="D3888" i="2"/>
  <c r="O3887" i="2"/>
  <c r="D3887" i="2"/>
  <c r="O3886" i="2"/>
  <c r="D3886" i="2"/>
  <c r="O3885" i="2"/>
  <c r="D3885" i="2"/>
  <c r="O3884" i="2"/>
  <c r="D3884" i="2"/>
  <c r="O3883" i="2"/>
  <c r="D3883" i="2"/>
  <c r="O3882" i="2"/>
  <c r="D3882" i="2"/>
  <c r="O3881" i="2"/>
  <c r="D3881" i="2"/>
  <c r="O3880" i="2"/>
  <c r="D3880" i="2"/>
  <c r="O3879" i="2"/>
  <c r="D3879" i="2"/>
  <c r="O3878" i="2"/>
  <c r="D3878" i="2"/>
  <c r="O3877" i="2"/>
  <c r="D3877" i="2"/>
  <c r="O3876" i="2"/>
  <c r="D3876" i="2"/>
  <c r="O3875" i="2"/>
  <c r="D3875" i="2"/>
  <c r="O3874" i="2"/>
  <c r="D3874" i="2"/>
  <c r="O3873" i="2"/>
  <c r="D3873" i="2"/>
  <c r="O3872" i="2"/>
  <c r="D3872" i="2"/>
  <c r="O3871" i="2"/>
  <c r="D3871" i="2"/>
  <c r="O3870" i="2"/>
  <c r="D3870" i="2"/>
  <c r="O3869" i="2"/>
  <c r="D3869" i="2"/>
  <c r="O3868" i="2"/>
  <c r="D3868" i="2"/>
  <c r="O3867" i="2"/>
  <c r="D3867" i="2"/>
  <c r="O3866" i="2"/>
  <c r="D3866" i="2"/>
  <c r="O3865" i="2"/>
  <c r="D3865" i="2"/>
  <c r="O3864" i="2"/>
  <c r="D3864" i="2"/>
  <c r="O3863" i="2"/>
  <c r="D3863" i="2"/>
  <c r="O3862" i="2"/>
  <c r="D3862" i="2"/>
  <c r="O3861" i="2"/>
  <c r="D3861" i="2"/>
  <c r="O3860" i="2"/>
  <c r="D3860" i="2"/>
  <c r="O3859" i="2"/>
  <c r="D3859" i="2"/>
  <c r="O3858" i="2"/>
  <c r="D3858" i="2"/>
  <c r="O3857" i="2"/>
  <c r="D3857" i="2"/>
  <c r="O3856" i="2"/>
  <c r="D3856" i="2"/>
  <c r="O3855" i="2"/>
  <c r="D3855" i="2"/>
  <c r="O3854" i="2"/>
  <c r="D3854" i="2"/>
  <c r="O3853" i="2"/>
  <c r="D3853" i="2"/>
  <c r="O3852" i="2"/>
  <c r="D3852" i="2"/>
  <c r="O3851" i="2"/>
  <c r="D3851" i="2"/>
  <c r="O3850" i="2"/>
  <c r="D3850" i="2"/>
  <c r="O3849" i="2"/>
  <c r="D3849" i="2"/>
  <c r="O3848" i="2"/>
  <c r="D3848" i="2"/>
  <c r="O3847" i="2"/>
  <c r="D3847" i="2"/>
  <c r="O3846" i="2"/>
  <c r="D3846" i="2"/>
  <c r="O3845" i="2"/>
  <c r="D3845" i="2"/>
  <c r="O3844" i="2"/>
  <c r="D3844" i="2"/>
  <c r="O3843" i="2"/>
  <c r="D3843" i="2"/>
  <c r="O3842" i="2"/>
  <c r="D3842" i="2"/>
  <c r="O3841" i="2"/>
  <c r="D3841" i="2"/>
  <c r="D3840" i="2"/>
  <c r="O3839" i="2"/>
  <c r="D3839" i="2"/>
  <c r="O3838" i="2"/>
  <c r="D3838" i="2"/>
  <c r="O3837" i="2"/>
  <c r="D3837" i="2"/>
  <c r="O3836" i="2"/>
  <c r="D3836" i="2"/>
  <c r="O3835" i="2"/>
  <c r="D3835" i="2"/>
  <c r="O3834" i="2"/>
  <c r="D3834" i="2"/>
  <c r="O3833" i="2"/>
  <c r="D3833" i="2"/>
  <c r="O3832" i="2"/>
  <c r="D3832" i="2"/>
  <c r="O3831" i="2"/>
  <c r="D3831" i="2"/>
  <c r="O3830" i="2"/>
  <c r="D3830" i="2"/>
  <c r="O3829" i="2"/>
  <c r="D3829" i="2"/>
  <c r="O3828" i="2"/>
  <c r="D3828" i="2"/>
  <c r="O3827" i="2"/>
  <c r="D3827" i="2"/>
  <c r="O3826" i="2"/>
  <c r="D3826" i="2"/>
  <c r="O3825" i="2"/>
  <c r="D3825" i="2"/>
  <c r="O3824" i="2"/>
  <c r="D3824" i="2"/>
  <c r="O3823" i="2"/>
  <c r="D3823" i="2"/>
  <c r="O3822" i="2"/>
  <c r="D3822" i="2"/>
  <c r="O3821" i="2"/>
  <c r="D3821" i="2"/>
  <c r="O3820" i="2"/>
  <c r="D3820" i="2"/>
  <c r="O3819" i="2"/>
  <c r="D3819" i="2"/>
  <c r="O3818" i="2"/>
  <c r="D3818" i="2"/>
  <c r="O3817" i="2"/>
  <c r="D3817" i="2"/>
  <c r="O3816" i="2"/>
  <c r="D3816" i="2"/>
  <c r="O3815" i="2"/>
  <c r="D3815" i="2"/>
  <c r="O3814" i="2"/>
  <c r="D3814" i="2"/>
  <c r="O3813" i="2"/>
  <c r="D3813" i="2"/>
  <c r="O3812" i="2"/>
  <c r="D3812" i="2"/>
  <c r="O3811" i="2"/>
  <c r="D3811" i="2"/>
  <c r="O3810" i="2"/>
  <c r="D3810" i="2"/>
  <c r="O3809" i="2"/>
  <c r="D3809" i="2"/>
  <c r="O3808" i="2"/>
  <c r="D3808" i="2"/>
  <c r="O3807" i="2"/>
  <c r="D3807" i="2"/>
  <c r="O3806" i="2"/>
  <c r="D3806" i="2"/>
  <c r="O3805" i="2"/>
  <c r="D3805" i="2"/>
  <c r="O3804" i="2"/>
  <c r="D3804" i="2"/>
  <c r="O3803" i="2"/>
  <c r="D3803" i="2"/>
  <c r="O3802" i="2"/>
  <c r="D3802" i="2"/>
  <c r="O3801" i="2"/>
  <c r="D3801" i="2"/>
  <c r="O3800" i="2"/>
  <c r="D3800" i="2"/>
  <c r="O3799" i="2"/>
  <c r="D3799" i="2"/>
  <c r="O3798" i="2"/>
  <c r="D3798" i="2"/>
  <c r="O3797" i="2"/>
  <c r="D3797" i="2"/>
  <c r="O3796" i="2"/>
  <c r="D3796" i="2"/>
  <c r="O3795" i="2"/>
  <c r="D3795" i="2"/>
  <c r="O3794" i="2"/>
  <c r="D3794" i="2"/>
  <c r="O3793" i="2"/>
  <c r="D3793" i="2"/>
  <c r="O3792" i="2"/>
  <c r="D3792" i="2"/>
  <c r="O3791" i="2"/>
  <c r="D3791" i="2"/>
  <c r="O3790" i="2"/>
  <c r="D3790" i="2"/>
  <c r="O3789" i="2"/>
  <c r="D3789" i="2"/>
  <c r="O3788" i="2"/>
  <c r="D3788" i="2"/>
  <c r="O3787" i="2"/>
  <c r="D3787" i="2"/>
  <c r="O3786" i="2"/>
  <c r="D3786" i="2"/>
  <c r="O3785" i="2"/>
  <c r="D3785" i="2"/>
  <c r="O3784" i="2"/>
  <c r="D3784" i="2"/>
  <c r="O3783" i="2"/>
  <c r="D3783" i="2"/>
  <c r="O3782" i="2"/>
  <c r="D3782" i="2"/>
  <c r="O3781" i="2"/>
  <c r="D3781" i="2"/>
  <c r="O3780" i="2"/>
  <c r="D3780" i="2"/>
  <c r="O3779" i="2"/>
  <c r="D3779" i="2"/>
  <c r="O3778" i="2"/>
  <c r="D3778" i="2"/>
  <c r="O3777" i="2"/>
  <c r="D3777" i="2"/>
  <c r="O3776" i="2"/>
  <c r="D3776" i="2"/>
  <c r="O3775" i="2"/>
  <c r="D3775" i="2"/>
  <c r="O3774" i="2"/>
  <c r="D3774" i="2"/>
  <c r="O3773" i="2"/>
  <c r="D3773" i="2"/>
  <c r="O3772" i="2"/>
  <c r="D3772" i="2"/>
  <c r="O3771" i="2"/>
  <c r="D3771" i="2"/>
  <c r="O3770" i="2"/>
  <c r="D3770" i="2"/>
  <c r="O3769" i="2"/>
  <c r="D3769" i="2"/>
  <c r="O3768" i="2"/>
  <c r="D3768" i="2"/>
  <c r="O3767" i="2"/>
  <c r="D3767" i="2"/>
  <c r="O3766" i="2"/>
  <c r="D3766" i="2"/>
  <c r="O3765" i="2"/>
  <c r="D3765" i="2"/>
  <c r="O3764" i="2"/>
  <c r="D3764" i="2"/>
  <c r="O3763" i="2"/>
  <c r="D3763" i="2"/>
  <c r="O3762" i="2"/>
  <c r="D3762" i="2"/>
  <c r="O3761" i="2"/>
  <c r="D3761" i="2"/>
  <c r="O3760" i="2"/>
  <c r="D3760" i="2"/>
  <c r="O3759" i="2"/>
  <c r="D3759" i="2"/>
  <c r="O3758" i="2"/>
  <c r="D3758" i="2"/>
  <c r="O3757" i="2"/>
  <c r="D3757" i="2"/>
  <c r="O3756" i="2"/>
  <c r="D3756" i="2"/>
  <c r="O3755" i="2"/>
  <c r="D3755" i="2"/>
  <c r="O3754" i="2"/>
  <c r="D3754" i="2"/>
  <c r="D3753" i="2"/>
  <c r="O3752" i="2"/>
  <c r="D3752" i="2"/>
  <c r="O3751" i="2"/>
  <c r="D3751" i="2"/>
  <c r="O3750" i="2"/>
  <c r="D3750" i="2"/>
  <c r="O3749" i="2"/>
  <c r="D3749" i="2"/>
  <c r="O3748" i="2"/>
  <c r="D3748" i="2"/>
  <c r="O3747" i="2"/>
  <c r="D3747" i="2"/>
  <c r="O3746" i="2"/>
  <c r="D3746" i="2"/>
  <c r="O3745" i="2"/>
  <c r="D3745" i="2"/>
  <c r="O3744" i="2"/>
  <c r="D3744" i="2"/>
  <c r="D3743" i="2"/>
  <c r="O3742" i="2"/>
  <c r="D3742" i="2"/>
  <c r="O3741" i="2"/>
  <c r="D3741" i="2"/>
  <c r="O3740" i="2"/>
  <c r="D3740" i="2"/>
  <c r="O3739" i="2"/>
  <c r="D3739" i="2"/>
  <c r="D3738" i="2"/>
  <c r="O3737" i="2"/>
  <c r="D3737" i="2"/>
  <c r="O3736" i="2"/>
  <c r="D3736" i="2"/>
  <c r="O3735" i="2"/>
  <c r="D3735" i="2"/>
  <c r="O3734" i="2"/>
  <c r="D3734" i="2"/>
  <c r="O3733" i="2"/>
  <c r="D3733" i="2"/>
  <c r="O3732" i="2"/>
  <c r="D3732" i="2"/>
  <c r="O3731" i="2"/>
  <c r="D3731" i="2"/>
  <c r="O3730" i="2"/>
  <c r="D3730" i="2"/>
  <c r="O3729" i="2"/>
  <c r="D3729" i="2"/>
  <c r="O3728" i="2"/>
  <c r="D3728" i="2"/>
  <c r="O3727" i="2"/>
  <c r="D3727" i="2"/>
  <c r="O3726" i="2"/>
  <c r="D3726" i="2"/>
  <c r="O3725" i="2"/>
  <c r="D3725" i="2"/>
  <c r="O3724" i="2"/>
  <c r="D3724" i="2"/>
  <c r="O3723" i="2"/>
  <c r="D3723" i="2"/>
  <c r="O3722" i="2"/>
  <c r="D3722" i="2"/>
  <c r="O3721" i="2"/>
  <c r="D3721" i="2"/>
  <c r="D3720" i="2"/>
  <c r="O3719" i="2"/>
  <c r="D3719" i="2"/>
  <c r="O3718" i="2"/>
  <c r="D3718" i="2"/>
  <c r="O3717" i="2"/>
  <c r="D3717" i="2"/>
  <c r="O3716" i="2"/>
  <c r="D3716" i="2"/>
  <c r="O3715" i="2"/>
  <c r="D3715" i="2"/>
  <c r="O3714" i="2"/>
  <c r="D3714" i="2"/>
  <c r="D3713" i="2"/>
  <c r="O3712" i="2"/>
  <c r="D3712" i="2"/>
  <c r="O3711" i="2"/>
  <c r="D3711" i="2"/>
  <c r="O3710" i="2"/>
  <c r="D3710" i="2"/>
  <c r="O3709" i="2"/>
  <c r="D3709" i="2"/>
  <c r="O3708" i="2"/>
  <c r="D3708" i="2"/>
  <c r="O3707" i="2"/>
  <c r="D3707" i="2"/>
  <c r="O3706" i="2"/>
  <c r="D3706" i="2"/>
  <c r="O3705" i="2"/>
  <c r="D3705" i="2"/>
  <c r="O3704" i="2"/>
  <c r="D3704" i="2"/>
  <c r="D3703" i="2"/>
  <c r="O3702" i="2"/>
  <c r="D3702" i="2"/>
  <c r="D3701" i="2"/>
  <c r="O3700" i="2"/>
  <c r="D3700" i="2"/>
  <c r="O3699" i="2"/>
  <c r="D3699" i="2"/>
  <c r="O3698" i="2"/>
  <c r="D3698" i="2"/>
  <c r="O3697" i="2"/>
  <c r="D3697" i="2"/>
  <c r="O3696" i="2"/>
  <c r="D3696" i="2"/>
  <c r="O3695" i="2"/>
  <c r="D3695" i="2"/>
  <c r="O3694" i="2"/>
  <c r="D3694" i="2"/>
  <c r="O3693" i="2"/>
  <c r="D3693" i="2"/>
  <c r="O3692" i="2"/>
  <c r="D3692" i="2"/>
  <c r="O3691" i="2"/>
  <c r="D3691" i="2"/>
  <c r="O3690" i="2"/>
  <c r="D3690" i="2"/>
  <c r="O3689" i="2"/>
  <c r="D3689" i="2"/>
  <c r="O3688" i="2"/>
  <c r="D3688" i="2"/>
  <c r="O3687" i="2"/>
  <c r="D3687" i="2"/>
  <c r="O3686" i="2"/>
  <c r="D3686" i="2"/>
  <c r="O3685" i="2"/>
  <c r="D3685" i="2"/>
  <c r="O3684" i="2"/>
  <c r="D3684" i="2"/>
  <c r="O3683" i="2"/>
  <c r="D3683" i="2"/>
  <c r="O3682" i="2"/>
  <c r="D3682" i="2"/>
  <c r="O3681" i="2"/>
  <c r="D3681" i="2"/>
  <c r="O3680" i="2"/>
  <c r="D3680" i="2"/>
  <c r="O3679" i="2"/>
  <c r="D3679" i="2"/>
  <c r="O3678" i="2"/>
  <c r="D3678" i="2"/>
  <c r="O3677" i="2"/>
  <c r="D3677" i="2"/>
  <c r="O3676" i="2"/>
  <c r="D3676" i="2"/>
  <c r="O3675" i="2"/>
  <c r="D3675" i="2"/>
  <c r="O3674" i="2"/>
  <c r="D3674" i="2"/>
  <c r="O3673" i="2"/>
  <c r="D3673" i="2"/>
  <c r="O3672" i="2"/>
  <c r="D3672" i="2"/>
  <c r="O3671" i="2"/>
  <c r="D3671" i="2"/>
  <c r="O3670" i="2"/>
  <c r="D3670" i="2"/>
  <c r="O3669" i="2"/>
  <c r="D3669" i="2"/>
  <c r="O3668" i="2"/>
  <c r="D3668" i="2"/>
  <c r="O3667" i="2"/>
  <c r="D3667" i="2"/>
  <c r="O3666" i="2"/>
  <c r="D3666" i="2"/>
  <c r="O3665" i="2"/>
  <c r="D3665" i="2"/>
  <c r="O3664" i="2"/>
  <c r="D3664" i="2"/>
  <c r="O3663" i="2"/>
  <c r="D3663" i="2"/>
  <c r="O3662" i="2"/>
  <c r="D3662" i="2"/>
  <c r="O3661" i="2"/>
  <c r="D3661" i="2"/>
  <c r="O3660" i="2"/>
  <c r="D3660" i="2"/>
  <c r="O3659" i="2"/>
  <c r="D3659" i="2"/>
  <c r="O3658" i="2"/>
  <c r="D3658" i="2"/>
  <c r="O3657" i="2"/>
  <c r="D3657" i="2"/>
  <c r="O3656" i="2"/>
  <c r="D3656" i="2"/>
  <c r="O3655" i="2"/>
  <c r="D3655" i="2"/>
  <c r="O3654" i="2"/>
  <c r="D3654" i="2"/>
  <c r="O3653" i="2"/>
  <c r="D3653" i="2"/>
  <c r="O3652" i="2"/>
  <c r="D3652" i="2"/>
  <c r="O3651" i="2"/>
  <c r="D3651" i="2"/>
  <c r="O3650" i="2"/>
  <c r="D3650" i="2"/>
  <c r="O3649" i="2"/>
  <c r="D3649" i="2"/>
  <c r="O3648" i="2"/>
  <c r="D3648" i="2"/>
  <c r="O3647" i="2"/>
  <c r="D3647" i="2"/>
  <c r="O3646" i="2"/>
  <c r="D3646" i="2"/>
  <c r="O3645" i="2"/>
  <c r="D3645" i="2"/>
  <c r="O3644" i="2"/>
  <c r="D3644" i="2"/>
  <c r="O3643" i="2"/>
  <c r="D3643" i="2"/>
  <c r="O3642" i="2"/>
  <c r="D3642" i="2"/>
  <c r="O3641" i="2"/>
  <c r="D3641" i="2"/>
  <c r="O3640" i="2"/>
  <c r="D3640" i="2"/>
  <c r="O3639" i="2"/>
  <c r="D3639" i="2"/>
  <c r="O3638" i="2"/>
  <c r="D3638" i="2"/>
  <c r="O3637" i="2"/>
  <c r="D3637" i="2"/>
  <c r="O3636" i="2"/>
  <c r="D3636" i="2"/>
  <c r="O3635" i="2"/>
  <c r="D3635" i="2"/>
  <c r="O3634" i="2"/>
  <c r="D3634" i="2"/>
  <c r="O3633" i="2"/>
  <c r="D3633" i="2"/>
  <c r="O3632" i="2"/>
  <c r="D3632" i="2"/>
  <c r="O3631" i="2"/>
  <c r="D3631" i="2"/>
  <c r="O3630" i="2"/>
  <c r="D3630" i="2"/>
  <c r="O3629" i="2"/>
  <c r="D3629" i="2"/>
  <c r="O3628" i="2"/>
  <c r="D3628" i="2"/>
  <c r="O3627" i="2"/>
  <c r="D3627" i="2"/>
  <c r="O3626" i="2"/>
  <c r="D3626" i="2"/>
  <c r="O3625" i="2"/>
  <c r="D3625" i="2"/>
  <c r="O3624" i="2"/>
  <c r="D3624" i="2"/>
  <c r="O3623" i="2"/>
  <c r="D3623" i="2"/>
  <c r="O3622" i="2"/>
  <c r="D3622" i="2"/>
  <c r="O3621" i="2"/>
  <c r="D3621" i="2"/>
  <c r="O3620" i="2"/>
  <c r="D3620" i="2"/>
  <c r="O3619" i="2"/>
  <c r="D3619" i="2"/>
  <c r="O3618" i="2"/>
  <c r="D3618" i="2"/>
  <c r="O3617" i="2"/>
  <c r="D3617" i="2"/>
  <c r="O3616" i="2"/>
  <c r="D3616" i="2"/>
  <c r="O3615" i="2"/>
  <c r="D3615" i="2"/>
  <c r="O3614" i="2"/>
  <c r="D3614" i="2"/>
  <c r="O3613" i="2"/>
  <c r="D3613" i="2"/>
  <c r="O3612" i="2"/>
  <c r="D3612" i="2"/>
  <c r="O3611" i="2"/>
  <c r="D3611" i="2"/>
  <c r="O3610" i="2"/>
  <c r="D3610" i="2"/>
  <c r="O3609" i="2"/>
  <c r="D3609" i="2"/>
  <c r="O3608" i="2"/>
  <c r="D3608" i="2"/>
  <c r="O3607" i="2"/>
  <c r="D3607" i="2"/>
  <c r="O3606" i="2"/>
  <c r="D3606" i="2"/>
  <c r="O3605" i="2"/>
  <c r="D3605" i="2"/>
  <c r="O3604" i="2"/>
  <c r="D3604" i="2"/>
  <c r="O3603" i="2"/>
  <c r="D3603" i="2"/>
  <c r="O3602" i="2"/>
  <c r="D3602" i="2"/>
  <c r="O3601" i="2"/>
  <c r="D3601" i="2"/>
  <c r="O3600" i="2"/>
  <c r="D3600" i="2"/>
  <c r="O3599" i="2"/>
  <c r="D3599" i="2"/>
  <c r="O3598" i="2"/>
  <c r="D3598" i="2"/>
  <c r="O3597" i="2"/>
  <c r="D3597" i="2"/>
  <c r="O3596" i="2"/>
  <c r="D3596" i="2"/>
  <c r="O3595" i="2"/>
  <c r="D3595" i="2"/>
  <c r="O3594" i="2"/>
  <c r="D3594" i="2"/>
  <c r="O3593" i="2"/>
  <c r="D3593" i="2"/>
  <c r="O3592" i="2"/>
  <c r="D3592" i="2"/>
  <c r="O3591" i="2"/>
  <c r="D3591" i="2"/>
  <c r="O3590" i="2"/>
  <c r="D3590" i="2"/>
  <c r="D3589" i="2"/>
  <c r="O3588" i="2"/>
  <c r="D3588" i="2"/>
  <c r="O3587" i="2"/>
  <c r="D3587" i="2"/>
  <c r="O3586" i="2"/>
  <c r="D3586" i="2"/>
  <c r="O3585" i="2"/>
  <c r="D3585" i="2"/>
  <c r="O3584" i="2"/>
  <c r="D3584" i="2"/>
  <c r="O3583" i="2"/>
  <c r="D3583" i="2"/>
  <c r="O3582" i="2"/>
  <c r="D3582" i="2"/>
  <c r="O3581" i="2"/>
  <c r="D3581" i="2"/>
  <c r="O3580" i="2"/>
  <c r="D3580" i="2"/>
  <c r="O3579" i="2"/>
  <c r="D3579" i="2"/>
  <c r="O3578" i="2"/>
  <c r="D3578" i="2"/>
  <c r="O3577" i="2"/>
  <c r="D3577" i="2"/>
  <c r="O3576" i="2"/>
  <c r="D3576" i="2"/>
  <c r="O3575" i="2"/>
  <c r="D3575" i="2"/>
  <c r="O3574" i="2"/>
  <c r="D3574" i="2"/>
  <c r="O3573" i="2"/>
  <c r="D3573" i="2"/>
  <c r="O3572" i="2"/>
  <c r="D3572" i="2"/>
  <c r="O3571" i="2"/>
  <c r="D3571" i="2"/>
  <c r="O3570" i="2"/>
  <c r="D3570" i="2"/>
  <c r="O3569" i="2"/>
  <c r="D3569" i="2"/>
  <c r="O3568" i="2"/>
  <c r="D3568" i="2"/>
  <c r="O3567" i="2"/>
  <c r="D3567" i="2"/>
  <c r="O3566" i="2"/>
  <c r="D3566" i="2"/>
  <c r="O3565" i="2"/>
  <c r="D3565" i="2"/>
  <c r="O3564" i="2"/>
  <c r="D3564" i="2"/>
  <c r="O3563" i="2"/>
  <c r="D3563" i="2"/>
  <c r="O3562" i="2"/>
  <c r="D3562" i="2"/>
  <c r="O3561" i="2"/>
  <c r="D3561" i="2"/>
  <c r="O3560" i="2"/>
  <c r="D3560" i="2"/>
  <c r="O3559" i="2"/>
  <c r="D3559" i="2"/>
  <c r="O3558" i="2"/>
  <c r="D3558" i="2"/>
  <c r="O3557" i="2"/>
  <c r="D3557" i="2"/>
  <c r="O3556" i="2"/>
  <c r="D3556" i="2"/>
  <c r="O3555" i="2"/>
  <c r="D3555" i="2"/>
  <c r="O3554" i="2"/>
  <c r="D3554" i="2"/>
  <c r="O3553" i="2"/>
  <c r="D3553" i="2"/>
  <c r="O3552" i="2"/>
  <c r="D3552" i="2"/>
  <c r="O3551" i="2"/>
  <c r="D3551" i="2"/>
  <c r="O3550" i="2"/>
  <c r="D3550" i="2"/>
  <c r="O3549" i="2"/>
  <c r="D3549" i="2"/>
  <c r="O3548" i="2"/>
  <c r="D3548" i="2"/>
  <c r="O3547" i="2"/>
  <c r="D3547" i="2"/>
  <c r="O3546" i="2"/>
  <c r="D3546" i="2"/>
  <c r="D3545" i="2"/>
  <c r="O3544" i="2"/>
  <c r="D3544" i="2"/>
  <c r="O3543" i="2"/>
  <c r="D3543" i="2"/>
  <c r="O3542" i="2"/>
  <c r="D3542" i="2"/>
  <c r="O3541" i="2"/>
  <c r="D3541" i="2"/>
  <c r="O3540" i="2"/>
  <c r="D3540" i="2"/>
  <c r="O3539" i="2"/>
  <c r="D3539" i="2"/>
  <c r="O3538" i="2"/>
  <c r="D3538" i="2"/>
  <c r="O3537" i="2"/>
  <c r="D3537" i="2"/>
  <c r="O3536" i="2"/>
  <c r="D3536" i="2"/>
  <c r="O3535" i="2"/>
  <c r="D3535" i="2"/>
  <c r="O3534" i="2"/>
  <c r="D3534" i="2"/>
  <c r="O3533" i="2"/>
  <c r="D3533" i="2"/>
  <c r="O3532" i="2"/>
  <c r="D3532" i="2"/>
  <c r="O3531" i="2"/>
  <c r="D3531" i="2"/>
  <c r="O3530" i="2"/>
  <c r="D3530" i="2"/>
  <c r="O3529" i="2"/>
  <c r="D3529" i="2"/>
  <c r="O3528" i="2"/>
  <c r="D3528" i="2"/>
  <c r="O3527" i="2"/>
  <c r="D3527" i="2"/>
  <c r="O3526" i="2"/>
  <c r="D3526" i="2"/>
  <c r="O3525" i="2"/>
  <c r="D3525" i="2"/>
  <c r="O3524" i="2"/>
  <c r="D3524" i="2"/>
  <c r="O3523" i="2"/>
  <c r="D3523" i="2"/>
  <c r="O3522" i="2"/>
  <c r="D3522" i="2"/>
  <c r="O3521" i="2"/>
  <c r="D3521" i="2"/>
  <c r="O3520" i="2"/>
  <c r="D3520" i="2"/>
  <c r="O3519" i="2"/>
  <c r="D3519" i="2"/>
  <c r="O3518" i="2"/>
  <c r="D3518" i="2"/>
  <c r="O3517" i="2"/>
  <c r="D3517" i="2"/>
  <c r="O3516" i="2"/>
  <c r="D3516" i="2"/>
  <c r="O3515" i="2"/>
  <c r="D3515" i="2"/>
  <c r="O3514" i="2"/>
  <c r="D3514" i="2"/>
  <c r="O3513" i="2"/>
  <c r="D3513" i="2"/>
  <c r="O3512" i="2"/>
  <c r="D3512" i="2"/>
  <c r="O3511" i="2"/>
  <c r="D3511" i="2"/>
  <c r="O3510" i="2"/>
  <c r="D3510" i="2"/>
  <c r="O3509" i="2"/>
  <c r="D3509" i="2"/>
  <c r="O3508" i="2"/>
  <c r="D3508" i="2"/>
  <c r="O3507" i="2"/>
  <c r="D3507" i="2"/>
  <c r="O3506" i="2"/>
  <c r="D3506" i="2"/>
  <c r="O3505" i="2"/>
  <c r="D3505" i="2"/>
  <c r="O3504" i="2"/>
  <c r="D3504" i="2"/>
  <c r="O3503" i="2"/>
  <c r="D3503" i="2"/>
  <c r="O3502" i="2"/>
  <c r="D3502" i="2"/>
  <c r="O3501" i="2"/>
  <c r="D3501" i="2"/>
  <c r="O3500" i="2"/>
  <c r="D3500" i="2"/>
  <c r="O3499" i="2"/>
  <c r="D3499" i="2"/>
  <c r="O3498" i="2"/>
  <c r="D3498" i="2"/>
  <c r="O3497" i="2"/>
  <c r="D3497" i="2"/>
  <c r="O3496" i="2"/>
  <c r="D3496" i="2"/>
  <c r="O3495" i="2"/>
  <c r="D3495" i="2"/>
  <c r="O3494" i="2"/>
  <c r="D3494" i="2"/>
  <c r="O3493" i="2"/>
  <c r="D3493" i="2"/>
  <c r="O3492" i="2"/>
  <c r="D3492" i="2"/>
  <c r="O3491" i="2"/>
  <c r="D3491" i="2"/>
  <c r="O3490" i="2"/>
  <c r="D3490" i="2"/>
  <c r="O3489" i="2"/>
  <c r="D3489" i="2"/>
  <c r="O3488" i="2"/>
  <c r="D3488" i="2"/>
  <c r="O3487" i="2"/>
  <c r="D3487" i="2"/>
  <c r="O3486" i="2"/>
  <c r="D3486" i="2"/>
  <c r="O3485" i="2"/>
  <c r="D3485" i="2"/>
  <c r="O3484" i="2"/>
  <c r="D3484" i="2"/>
  <c r="O3483" i="2"/>
  <c r="D3483" i="2"/>
  <c r="O3482" i="2"/>
  <c r="D3482" i="2"/>
  <c r="O3481" i="2"/>
  <c r="D3481" i="2"/>
  <c r="O3480" i="2"/>
  <c r="D3480" i="2"/>
  <c r="O3479" i="2"/>
  <c r="D3479" i="2"/>
  <c r="O3478" i="2"/>
  <c r="D3478" i="2"/>
  <c r="O3477" i="2"/>
  <c r="D3477" i="2"/>
  <c r="O3476" i="2"/>
  <c r="D3476" i="2"/>
  <c r="D3475" i="2"/>
  <c r="O3474" i="2"/>
  <c r="D3474" i="2"/>
  <c r="O3473" i="2"/>
  <c r="D3473" i="2"/>
  <c r="O3472" i="2"/>
  <c r="D3472" i="2"/>
  <c r="O3471" i="2"/>
  <c r="D3471" i="2"/>
  <c r="O3470" i="2"/>
  <c r="D3470" i="2"/>
  <c r="O3469" i="2"/>
  <c r="D3469" i="2"/>
  <c r="O3468" i="2"/>
  <c r="D3468" i="2"/>
  <c r="O3467" i="2"/>
  <c r="D3467" i="2"/>
  <c r="O3466" i="2"/>
  <c r="D3466" i="2"/>
  <c r="O3465" i="2"/>
  <c r="D3465" i="2"/>
  <c r="O3464" i="2"/>
  <c r="D3464" i="2"/>
  <c r="O3463" i="2"/>
  <c r="D3463" i="2"/>
  <c r="O3462" i="2"/>
  <c r="D3462" i="2"/>
  <c r="O3461" i="2"/>
  <c r="D3461" i="2"/>
  <c r="O3460" i="2"/>
  <c r="D3460" i="2"/>
  <c r="O3459" i="2"/>
  <c r="D3459" i="2"/>
  <c r="O3458" i="2"/>
  <c r="D3458" i="2"/>
  <c r="O3457" i="2"/>
  <c r="D3457" i="2"/>
  <c r="O3456" i="2"/>
  <c r="D3456" i="2"/>
  <c r="O3455" i="2"/>
  <c r="D3455" i="2"/>
  <c r="O3454" i="2"/>
  <c r="D3454" i="2"/>
  <c r="O3453" i="2"/>
  <c r="D3453" i="2"/>
  <c r="O3452" i="2"/>
  <c r="D3452" i="2"/>
  <c r="O3451" i="2"/>
  <c r="D3451" i="2"/>
  <c r="O3450" i="2"/>
  <c r="D3450" i="2"/>
  <c r="O3449" i="2"/>
  <c r="D3449" i="2"/>
  <c r="O3448" i="2"/>
  <c r="D3448" i="2"/>
  <c r="O3447" i="2"/>
  <c r="D3447" i="2"/>
  <c r="O3446" i="2"/>
  <c r="D3446" i="2"/>
  <c r="O3445" i="2"/>
  <c r="D3445" i="2"/>
  <c r="O3444" i="2"/>
  <c r="D3444" i="2"/>
  <c r="O3443" i="2"/>
  <c r="D3443" i="2"/>
  <c r="O3442" i="2"/>
  <c r="D3442" i="2"/>
  <c r="O3441" i="2"/>
  <c r="D3441" i="2"/>
  <c r="O3440" i="2"/>
  <c r="D3440" i="2"/>
  <c r="O3439" i="2"/>
  <c r="D3439" i="2"/>
  <c r="O3438" i="2"/>
  <c r="D3438" i="2"/>
  <c r="O3437" i="2"/>
  <c r="D3437" i="2"/>
  <c r="O3436" i="2"/>
  <c r="D3436" i="2"/>
  <c r="O3435" i="2"/>
  <c r="D3435" i="2"/>
  <c r="O3434" i="2"/>
  <c r="D3434" i="2"/>
  <c r="O3433" i="2"/>
  <c r="D3433" i="2"/>
  <c r="O3432" i="2"/>
  <c r="D3432" i="2"/>
  <c r="O3431" i="2"/>
  <c r="D3431" i="2"/>
  <c r="O3430" i="2"/>
  <c r="D3430" i="2"/>
  <c r="O3429" i="2"/>
  <c r="D3429" i="2"/>
  <c r="O3428" i="2"/>
  <c r="D3428" i="2"/>
  <c r="O3427" i="2"/>
  <c r="D3427" i="2"/>
  <c r="O3426" i="2"/>
  <c r="D3426" i="2"/>
  <c r="O3425" i="2"/>
  <c r="D3425" i="2"/>
  <c r="O3424" i="2"/>
  <c r="D3424" i="2"/>
  <c r="O3423" i="2"/>
  <c r="D3423" i="2"/>
  <c r="O3422" i="2"/>
  <c r="D3422" i="2"/>
  <c r="O3421" i="2"/>
  <c r="D3421" i="2"/>
  <c r="O3420" i="2"/>
  <c r="D3420" i="2"/>
  <c r="O3419" i="2"/>
  <c r="D3419" i="2"/>
  <c r="O3418" i="2"/>
  <c r="D3418" i="2"/>
  <c r="O3417" i="2"/>
  <c r="D3417" i="2"/>
  <c r="O3416" i="2"/>
  <c r="D3416" i="2"/>
  <c r="O3415" i="2"/>
  <c r="D3415" i="2"/>
  <c r="O3414" i="2"/>
  <c r="D3414" i="2"/>
  <c r="O3413" i="2"/>
  <c r="D3413" i="2"/>
  <c r="O3412" i="2"/>
  <c r="D3412" i="2"/>
  <c r="O3411" i="2"/>
  <c r="D3411" i="2"/>
  <c r="O3410" i="2"/>
  <c r="D3410" i="2"/>
  <c r="O3409" i="2"/>
  <c r="D3409" i="2"/>
  <c r="O3408" i="2"/>
  <c r="D3408" i="2"/>
  <c r="O3407" i="2"/>
  <c r="D3407" i="2"/>
  <c r="O3406" i="2"/>
  <c r="D3406" i="2"/>
  <c r="O3405" i="2"/>
  <c r="D3405" i="2"/>
  <c r="O3404" i="2"/>
  <c r="D3404" i="2"/>
  <c r="O3403" i="2"/>
  <c r="D3403" i="2"/>
  <c r="O3402" i="2"/>
  <c r="D3402" i="2"/>
  <c r="O3401" i="2"/>
  <c r="D3401" i="2"/>
  <c r="O3400" i="2"/>
  <c r="D3400" i="2"/>
  <c r="O3399" i="2"/>
  <c r="D3399" i="2"/>
  <c r="O3398" i="2"/>
  <c r="D3398" i="2"/>
  <c r="O3397" i="2"/>
  <c r="D3397" i="2"/>
  <c r="O3396" i="2"/>
  <c r="D3396" i="2"/>
  <c r="O3395" i="2"/>
  <c r="D3395" i="2"/>
  <c r="O3394" i="2"/>
  <c r="D3394" i="2"/>
  <c r="O3393" i="2"/>
  <c r="D3393" i="2"/>
  <c r="O3392" i="2"/>
  <c r="D3392" i="2"/>
  <c r="O3391" i="2"/>
  <c r="D3391" i="2"/>
  <c r="O3390" i="2"/>
  <c r="D3390" i="2"/>
  <c r="O3389" i="2"/>
  <c r="D3389" i="2"/>
  <c r="O3388" i="2"/>
  <c r="D3388" i="2"/>
  <c r="O3387" i="2"/>
  <c r="D3387" i="2"/>
  <c r="O3386" i="2"/>
  <c r="D3386" i="2"/>
  <c r="O3385" i="2"/>
  <c r="D3385" i="2"/>
  <c r="O3384" i="2"/>
  <c r="D3384" i="2"/>
  <c r="O3383" i="2"/>
  <c r="D3383" i="2"/>
  <c r="O3382" i="2"/>
  <c r="D3382" i="2"/>
  <c r="O3381" i="2"/>
  <c r="D3381" i="2"/>
  <c r="O3380" i="2"/>
  <c r="D3380" i="2"/>
  <c r="O3379" i="2"/>
  <c r="D3379" i="2"/>
  <c r="O3378" i="2"/>
  <c r="D3378" i="2"/>
  <c r="O3377" i="2"/>
  <c r="D3377" i="2"/>
  <c r="O3376" i="2"/>
  <c r="D3376" i="2"/>
  <c r="O3375" i="2"/>
  <c r="D3375" i="2"/>
  <c r="O3374" i="2"/>
  <c r="D3374" i="2"/>
  <c r="O3373" i="2"/>
  <c r="D3373" i="2"/>
  <c r="O3372" i="2"/>
  <c r="D3372" i="2"/>
  <c r="O3371" i="2"/>
  <c r="D3371" i="2"/>
  <c r="O3370" i="2"/>
  <c r="D3370" i="2"/>
  <c r="O3369" i="2"/>
  <c r="D3369" i="2"/>
  <c r="O3368" i="2"/>
  <c r="D3368" i="2"/>
  <c r="O3367" i="2"/>
  <c r="D3367" i="2"/>
  <c r="O3366" i="2"/>
  <c r="D3366" i="2"/>
  <c r="O3365" i="2"/>
  <c r="D3365" i="2"/>
  <c r="O3364" i="2"/>
  <c r="D3364" i="2"/>
  <c r="O3363" i="2"/>
  <c r="D3363" i="2"/>
  <c r="O3362" i="2"/>
  <c r="D3362" i="2"/>
  <c r="O3361" i="2"/>
  <c r="D3361" i="2"/>
  <c r="O3360" i="2"/>
  <c r="D3360" i="2"/>
  <c r="O3359" i="2"/>
  <c r="D3359" i="2"/>
  <c r="O3358" i="2"/>
  <c r="D3358" i="2"/>
  <c r="O3357" i="2"/>
  <c r="D3357" i="2"/>
  <c r="O3356" i="2"/>
  <c r="D3356" i="2"/>
  <c r="O3355" i="2"/>
  <c r="D3355" i="2"/>
  <c r="O3354" i="2"/>
  <c r="D3354" i="2"/>
  <c r="O3353" i="2"/>
  <c r="D3353" i="2"/>
  <c r="O3352" i="2"/>
  <c r="D3352" i="2"/>
  <c r="O3351" i="2"/>
  <c r="D3351" i="2"/>
  <c r="O3350" i="2"/>
  <c r="D3350" i="2"/>
  <c r="O3349" i="2"/>
  <c r="D3349" i="2"/>
  <c r="O3348" i="2"/>
  <c r="D3348" i="2"/>
  <c r="D3347" i="2"/>
  <c r="O3346" i="2"/>
  <c r="D3346" i="2"/>
  <c r="O3345" i="2"/>
  <c r="D3345" i="2"/>
  <c r="O3344" i="2"/>
  <c r="D3344" i="2"/>
  <c r="O3343" i="2"/>
  <c r="D3343" i="2"/>
  <c r="O3342" i="2"/>
  <c r="D3342" i="2"/>
  <c r="O3341" i="2"/>
  <c r="D3341" i="2"/>
  <c r="O3340" i="2"/>
  <c r="D3340" i="2"/>
  <c r="O3339" i="2"/>
  <c r="D3339" i="2"/>
  <c r="O3338" i="2"/>
  <c r="D3338" i="2"/>
  <c r="O3337" i="2"/>
  <c r="D3337" i="2"/>
  <c r="O3336" i="2"/>
  <c r="D3336" i="2"/>
  <c r="O3335" i="2"/>
  <c r="D3335" i="2"/>
  <c r="O3334" i="2"/>
  <c r="D3334" i="2"/>
  <c r="O3333" i="2"/>
  <c r="D3333" i="2"/>
  <c r="O3332" i="2"/>
  <c r="D3332" i="2"/>
  <c r="O3331" i="2"/>
  <c r="D3331" i="2"/>
  <c r="O3330" i="2"/>
  <c r="D3330" i="2"/>
  <c r="O3329" i="2"/>
  <c r="D3329" i="2"/>
  <c r="O3328" i="2"/>
  <c r="D3328" i="2"/>
  <c r="O3327" i="2"/>
  <c r="D3327" i="2"/>
  <c r="D3326" i="2"/>
  <c r="O3325" i="2"/>
  <c r="D3325" i="2"/>
  <c r="O3324" i="2"/>
  <c r="D3324" i="2"/>
  <c r="O3323" i="2"/>
  <c r="D3323" i="2"/>
  <c r="O3322" i="2"/>
  <c r="D3322" i="2"/>
  <c r="O3321" i="2"/>
  <c r="D3321" i="2"/>
  <c r="O3320" i="2"/>
  <c r="D3320" i="2"/>
  <c r="O3319" i="2"/>
  <c r="D3319" i="2"/>
  <c r="O3318" i="2"/>
  <c r="D3318" i="2"/>
  <c r="O3317" i="2"/>
  <c r="D3317" i="2"/>
  <c r="O3316" i="2"/>
  <c r="D3316" i="2"/>
  <c r="O3315" i="2"/>
  <c r="D3315" i="2"/>
  <c r="O3314" i="2"/>
  <c r="D3314" i="2"/>
  <c r="O3313" i="2"/>
  <c r="D3313" i="2"/>
  <c r="O3312" i="2"/>
  <c r="D3312" i="2"/>
  <c r="O3311" i="2"/>
  <c r="D3311" i="2"/>
  <c r="O3310" i="2"/>
  <c r="D3310" i="2"/>
  <c r="O3309" i="2"/>
  <c r="D3309" i="2"/>
  <c r="O3308" i="2"/>
  <c r="D3308" i="2"/>
  <c r="O3307" i="2"/>
  <c r="D3307" i="2"/>
  <c r="O3306" i="2"/>
  <c r="D3306" i="2"/>
  <c r="O3305" i="2"/>
  <c r="D3305" i="2"/>
  <c r="O3304" i="2"/>
  <c r="D3304" i="2"/>
  <c r="O3303" i="2"/>
  <c r="D3303" i="2"/>
  <c r="O3302" i="2"/>
  <c r="D3302" i="2"/>
  <c r="O3301" i="2"/>
  <c r="D3301" i="2"/>
  <c r="O3300" i="2"/>
  <c r="D3300" i="2"/>
  <c r="O3299" i="2"/>
  <c r="D3299" i="2"/>
  <c r="O3298" i="2"/>
  <c r="D3298" i="2"/>
  <c r="O3297" i="2"/>
  <c r="D3297" i="2"/>
  <c r="O3296" i="2"/>
  <c r="D3296" i="2"/>
  <c r="O3295" i="2"/>
  <c r="D3295" i="2"/>
  <c r="O3294" i="2"/>
  <c r="D3294" i="2"/>
  <c r="O3293" i="2"/>
  <c r="D3293" i="2"/>
  <c r="O3292" i="2"/>
  <c r="D3292" i="2"/>
  <c r="O3291" i="2"/>
  <c r="D3291" i="2"/>
  <c r="O3290" i="2"/>
  <c r="D3290" i="2"/>
  <c r="O3289" i="2"/>
  <c r="D3289" i="2"/>
  <c r="D3288" i="2"/>
  <c r="O3287" i="2"/>
  <c r="D3287" i="2"/>
  <c r="O3286" i="2"/>
  <c r="D3286" i="2"/>
  <c r="O3285" i="2"/>
  <c r="D3285" i="2"/>
  <c r="O3284" i="2"/>
  <c r="D3284" i="2"/>
  <c r="O3283" i="2"/>
  <c r="D3283" i="2"/>
  <c r="O3282" i="2"/>
  <c r="D3282" i="2"/>
  <c r="O3281" i="2"/>
  <c r="D3281" i="2"/>
  <c r="O3280" i="2"/>
  <c r="D3280" i="2"/>
  <c r="O3279" i="2"/>
  <c r="D3279" i="2"/>
  <c r="O3278" i="2"/>
  <c r="D3278" i="2"/>
  <c r="O3277" i="2"/>
  <c r="D3277" i="2"/>
  <c r="O3276" i="2"/>
  <c r="D3276" i="2"/>
  <c r="O3275" i="2"/>
  <c r="D3275" i="2"/>
  <c r="O3274" i="2"/>
  <c r="D3274" i="2"/>
  <c r="O3273" i="2"/>
  <c r="D3273" i="2"/>
  <c r="O3272" i="2"/>
  <c r="D3272" i="2"/>
  <c r="O3271" i="2"/>
  <c r="D3271" i="2"/>
  <c r="O3270" i="2"/>
  <c r="D3270" i="2"/>
  <c r="O3269" i="2"/>
  <c r="D3269" i="2"/>
  <c r="O3268" i="2"/>
  <c r="D3268" i="2"/>
  <c r="O3267" i="2"/>
  <c r="D3267" i="2"/>
  <c r="O3266" i="2"/>
  <c r="D3266" i="2"/>
  <c r="O3265" i="2"/>
  <c r="D3265" i="2"/>
  <c r="O3264" i="2"/>
  <c r="D3264" i="2"/>
  <c r="O3263" i="2"/>
  <c r="D3263" i="2"/>
  <c r="O3262" i="2"/>
  <c r="D3262" i="2"/>
  <c r="O3261" i="2"/>
  <c r="D3261" i="2"/>
  <c r="O3260" i="2"/>
  <c r="D3260" i="2"/>
  <c r="O3259" i="2"/>
  <c r="D3259" i="2"/>
  <c r="O3258" i="2"/>
  <c r="D3258" i="2"/>
  <c r="O3257" i="2"/>
  <c r="D3257" i="2"/>
  <c r="O3256" i="2"/>
  <c r="D3256" i="2"/>
  <c r="O3255" i="2"/>
  <c r="D3255" i="2"/>
  <c r="O3254" i="2"/>
  <c r="D3254" i="2"/>
  <c r="O3253" i="2"/>
  <c r="D3253" i="2"/>
  <c r="O3252" i="2"/>
  <c r="D3252" i="2"/>
  <c r="O3251" i="2"/>
  <c r="D3251" i="2"/>
  <c r="O3250" i="2"/>
  <c r="D3250" i="2"/>
  <c r="O3249" i="2"/>
  <c r="D3249" i="2"/>
  <c r="O3248" i="2"/>
  <c r="D3248" i="2"/>
  <c r="O3247" i="2"/>
  <c r="D3247" i="2"/>
  <c r="O3246" i="2"/>
  <c r="D3246" i="2"/>
  <c r="O3245" i="2"/>
  <c r="D3245" i="2"/>
  <c r="O3244" i="2"/>
  <c r="D3244" i="2"/>
  <c r="O3243" i="2"/>
  <c r="D3243" i="2"/>
  <c r="O3242" i="2"/>
  <c r="D3242" i="2"/>
  <c r="D3241" i="2"/>
  <c r="O3240" i="2"/>
  <c r="D3240" i="2"/>
  <c r="O3239" i="2"/>
  <c r="D3239" i="2"/>
  <c r="O3238" i="2"/>
  <c r="D3238" i="2"/>
  <c r="O3237" i="2"/>
  <c r="D3237" i="2"/>
  <c r="O3236" i="2"/>
  <c r="D3236" i="2"/>
  <c r="O3235" i="2"/>
  <c r="D3235" i="2"/>
  <c r="O3234" i="2"/>
  <c r="D3234" i="2"/>
  <c r="O3233" i="2"/>
  <c r="D3233" i="2"/>
  <c r="O3232" i="2"/>
  <c r="D3232" i="2"/>
  <c r="O3231" i="2"/>
  <c r="D3231" i="2"/>
  <c r="O3230" i="2"/>
  <c r="D3230" i="2"/>
  <c r="O3229" i="2"/>
  <c r="D3229" i="2"/>
  <c r="O3228" i="2"/>
  <c r="D3228" i="2"/>
  <c r="O3227" i="2"/>
  <c r="D3227" i="2"/>
  <c r="O3226" i="2"/>
  <c r="D3226" i="2"/>
  <c r="O3225" i="2"/>
  <c r="D3225" i="2"/>
  <c r="O3224" i="2"/>
  <c r="D3224" i="2"/>
  <c r="O3223" i="2"/>
  <c r="D3223" i="2"/>
  <c r="O3222" i="2"/>
  <c r="D3222" i="2"/>
  <c r="O3221" i="2"/>
  <c r="D3221" i="2"/>
  <c r="O3220" i="2"/>
  <c r="D3220" i="2"/>
  <c r="O3219" i="2"/>
  <c r="D3219" i="2"/>
  <c r="O3218" i="2"/>
  <c r="D3218" i="2"/>
  <c r="O3217" i="2"/>
  <c r="D3217" i="2"/>
  <c r="O3216" i="2"/>
  <c r="D3216" i="2"/>
  <c r="O3215" i="2"/>
  <c r="D3215" i="2"/>
  <c r="O3214" i="2"/>
  <c r="D3214" i="2"/>
  <c r="O3213" i="2"/>
  <c r="D3213" i="2"/>
  <c r="O3212" i="2"/>
  <c r="D3212" i="2"/>
  <c r="O3211" i="2"/>
  <c r="D3211" i="2"/>
  <c r="O3210" i="2"/>
  <c r="D3210" i="2"/>
  <c r="O3209" i="2"/>
  <c r="D3209" i="2"/>
  <c r="O3208" i="2"/>
  <c r="D3208" i="2"/>
  <c r="O3207" i="2"/>
  <c r="D3207" i="2"/>
  <c r="O3206" i="2"/>
  <c r="D3206" i="2"/>
  <c r="O3205" i="2"/>
  <c r="D3205" i="2"/>
  <c r="O3204" i="2"/>
  <c r="D3204" i="2"/>
  <c r="O3203" i="2"/>
  <c r="D3203" i="2"/>
  <c r="O3202" i="2"/>
  <c r="D3202" i="2"/>
  <c r="O3201" i="2"/>
  <c r="D3201" i="2"/>
  <c r="O3200" i="2"/>
  <c r="D3200" i="2"/>
  <c r="O3199" i="2"/>
  <c r="D3199" i="2"/>
  <c r="O3198" i="2"/>
  <c r="D3198" i="2"/>
  <c r="O3197" i="2"/>
  <c r="D3197" i="2"/>
  <c r="O3196" i="2"/>
  <c r="D3196" i="2"/>
  <c r="O3195" i="2"/>
  <c r="D3195" i="2"/>
  <c r="O3194" i="2"/>
  <c r="D3194" i="2"/>
  <c r="O3193" i="2"/>
  <c r="D3193" i="2"/>
  <c r="O3192" i="2"/>
  <c r="D3192" i="2"/>
  <c r="O3191" i="2"/>
  <c r="D3191" i="2"/>
  <c r="O3190" i="2"/>
  <c r="D3190" i="2"/>
  <c r="O3189" i="2"/>
  <c r="D3189" i="2"/>
  <c r="O3188" i="2"/>
  <c r="D3188" i="2"/>
  <c r="O3187" i="2"/>
  <c r="D3187" i="2"/>
  <c r="O3186" i="2"/>
  <c r="D3186" i="2"/>
  <c r="O3185" i="2"/>
  <c r="D3185" i="2"/>
  <c r="O3184" i="2"/>
  <c r="D3184" i="2"/>
  <c r="O3183" i="2"/>
  <c r="D3183" i="2"/>
  <c r="O3182" i="2"/>
  <c r="D3182" i="2"/>
  <c r="O3181" i="2"/>
  <c r="D3181" i="2"/>
  <c r="O3180" i="2"/>
  <c r="D3180" i="2"/>
  <c r="O3179" i="2"/>
  <c r="D3179" i="2"/>
  <c r="O3178" i="2"/>
  <c r="D3178" i="2"/>
  <c r="O3177" i="2"/>
  <c r="D3177" i="2"/>
  <c r="O3176" i="2"/>
  <c r="D3176" i="2"/>
  <c r="O3175" i="2"/>
  <c r="D3175" i="2"/>
  <c r="O3174" i="2"/>
  <c r="D3174" i="2"/>
  <c r="O3173" i="2"/>
  <c r="D3173" i="2"/>
  <c r="O3172" i="2"/>
  <c r="D3172" i="2"/>
  <c r="O3171" i="2"/>
  <c r="D3171" i="2"/>
  <c r="D3170" i="2"/>
  <c r="O3169" i="2"/>
  <c r="D3169" i="2"/>
  <c r="D3168" i="2"/>
  <c r="O3167" i="2"/>
  <c r="D3167" i="2"/>
  <c r="O3166" i="2"/>
  <c r="D3166" i="2"/>
  <c r="O3165" i="2"/>
  <c r="D3165" i="2"/>
  <c r="O3164" i="2"/>
  <c r="D3164" i="2"/>
  <c r="O3163" i="2"/>
  <c r="D3163" i="2"/>
  <c r="O3162" i="2"/>
  <c r="D3162" i="2"/>
  <c r="O3161" i="2"/>
  <c r="D3161" i="2"/>
  <c r="O3160" i="2"/>
  <c r="D3160" i="2"/>
  <c r="O3159" i="2"/>
  <c r="D3159" i="2"/>
  <c r="O3158" i="2"/>
  <c r="D3158" i="2"/>
  <c r="O3157" i="2"/>
  <c r="D3157" i="2"/>
  <c r="O3156" i="2"/>
  <c r="D3156" i="2"/>
  <c r="O3155" i="2"/>
  <c r="D3155" i="2"/>
  <c r="O3154" i="2"/>
  <c r="D3154" i="2"/>
  <c r="O3153" i="2"/>
  <c r="D3153" i="2"/>
  <c r="O3152" i="2"/>
  <c r="D3152" i="2"/>
  <c r="O3151" i="2"/>
  <c r="D3151" i="2"/>
  <c r="O3150" i="2"/>
  <c r="D3150" i="2"/>
  <c r="O3149" i="2"/>
  <c r="D3149" i="2"/>
  <c r="O3148" i="2"/>
  <c r="D3148" i="2"/>
  <c r="O3147" i="2"/>
  <c r="D3147" i="2"/>
  <c r="O3146" i="2"/>
  <c r="D3146" i="2"/>
  <c r="O3145" i="2"/>
  <c r="D3145" i="2"/>
  <c r="O3144" i="2"/>
  <c r="D3144" i="2"/>
  <c r="O3143" i="2"/>
  <c r="D3143" i="2"/>
  <c r="O3142" i="2"/>
  <c r="D3142" i="2"/>
  <c r="O3141" i="2"/>
  <c r="D3141" i="2"/>
  <c r="O3140" i="2"/>
  <c r="D3140" i="2"/>
  <c r="O3139" i="2"/>
  <c r="D3139" i="2"/>
  <c r="O3138" i="2"/>
  <c r="D3138" i="2"/>
  <c r="O3137" i="2"/>
  <c r="D3137" i="2"/>
  <c r="O3136" i="2"/>
  <c r="D3136" i="2"/>
  <c r="O3135" i="2"/>
  <c r="D3135" i="2"/>
  <c r="O3134" i="2"/>
  <c r="D3134" i="2"/>
  <c r="O3133" i="2"/>
  <c r="D3133" i="2"/>
  <c r="O3132" i="2"/>
  <c r="D3132" i="2"/>
  <c r="O3131" i="2"/>
  <c r="D3131" i="2"/>
  <c r="O3130" i="2"/>
  <c r="D3130" i="2"/>
  <c r="O3129" i="2"/>
  <c r="D3129" i="2"/>
  <c r="O3128" i="2"/>
  <c r="D3128" i="2"/>
  <c r="O3127" i="2"/>
  <c r="D3127" i="2"/>
  <c r="O3126" i="2"/>
  <c r="D3126" i="2"/>
  <c r="O3125" i="2"/>
  <c r="D3125" i="2"/>
  <c r="O3124" i="2"/>
  <c r="D3124" i="2"/>
  <c r="O3123" i="2"/>
  <c r="D3123" i="2"/>
  <c r="O3122" i="2"/>
  <c r="D3122" i="2"/>
  <c r="O3121" i="2"/>
  <c r="D3121" i="2"/>
  <c r="O3120" i="2"/>
  <c r="D3120" i="2"/>
  <c r="O3119" i="2"/>
  <c r="D3119" i="2"/>
  <c r="O3118" i="2"/>
  <c r="D3118" i="2"/>
  <c r="O3117" i="2"/>
  <c r="D3117" i="2"/>
  <c r="O3116" i="2"/>
  <c r="D3116" i="2"/>
  <c r="O3115" i="2"/>
  <c r="D3115" i="2"/>
  <c r="O3114" i="2"/>
  <c r="D3114" i="2"/>
  <c r="O3113" i="2"/>
  <c r="D3113" i="2"/>
  <c r="O3112" i="2"/>
  <c r="D3112" i="2"/>
  <c r="O3111" i="2"/>
  <c r="D3111" i="2"/>
  <c r="O3110" i="2"/>
  <c r="D3110" i="2"/>
  <c r="O3109" i="2"/>
  <c r="D3109" i="2"/>
  <c r="O3108" i="2"/>
  <c r="D3108" i="2"/>
  <c r="O3107" i="2"/>
  <c r="D3107" i="2"/>
  <c r="O3106" i="2"/>
  <c r="D3106" i="2"/>
  <c r="O3105" i="2"/>
  <c r="D3105" i="2"/>
  <c r="O3104" i="2"/>
  <c r="D3104" i="2"/>
  <c r="O3103" i="2"/>
  <c r="D3103" i="2"/>
  <c r="O3102" i="2"/>
  <c r="D3102" i="2"/>
  <c r="O3101" i="2"/>
  <c r="D3101" i="2"/>
  <c r="O3100" i="2"/>
  <c r="D3100" i="2"/>
  <c r="O3099" i="2"/>
  <c r="D3099" i="2"/>
  <c r="O3098" i="2"/>
  <c r="D3098" i="2"/>
  <c r="O3097" i="2"/>
  <c r="D3097" i="2"/>
  <c r="O3096" i="2"/>
  <c r="D3096" i="2"/>
  <c r="O3095" i="2"/>
  <c r="D3095" i="2"/>
  <c r="O3094" i="2"/>
  <c r="D3094" i="2"/>
  <c r="O3093" i="2"/>
  <c r="D3093" i="2"/>
  <c r="O3092" i="2"/>
  <c r="D3092" i="2"/>
  <c r="O3091" i="2"/>
  <c r="D3091" i="2"/>
  <c r="O3090" i="2"/>
  <c r="D3090" i="2"/>
  <c r="O3089" i="2"/>
  <c r="D3089" i="2"/>
  <c r="O3088" i="2"/>
  <c r="D3088" i="2"/>
  <c r="O3087" i="2"/>
  <c r="D3087" i="2"/>
  <c r="O3086" i="2"/>
  <c r="D3086" i="2"/>
  <c r="O3085" i="2"/>
  <c r="D3085" i="2"/>
  <c r="O3084" i="2"/>
  <c r="D3084" i="2"/>
  <c r="O3083" i="2"/>
  <c r="D3083" i="2"/>
  <c r="O3082" i="2"/>
  <c r="D3082" i="2"/>
  <c r="O3081" i="2"/>
  <c r="D3081" i="2"/>
  <c r="O3080" i="2"/>
  <c r="D3080" i="2"/>
  <c r="O3079" i="2"/>
  <c r="D3079" i="2"/>
  <c r="O3078" i="2"/>
  <c r="D3078" i="2"/>
  <c r="O3077" i="2"/>
  <c r="D3077" i="2"/>
  <c r="O3076" i="2"/>
  <c r="D3076" i="2"/>
  <c r="O3075" i="2"/>
  <c r="D3075" i="2"/>
  <c r="O3074" i="2"/>
  <c r="D3074" i="2"/>
  <c r="O3073" i="2"/>
  <c r="D3073" i="2"/>
  <c r="O3072" i="2"/>
  <c r="D3072" i="2"/>
  <c r="O3071" i="2"/>
  <c r="D3071" i="2"/>
  <c r="O3070" i="2"/>
  <c r="D3070" i="2"/>
  <c r="O3069" i="2"/>
  <c r="D3069" i="2"/>
  <c r="O3068" i="2"/>
  <c r="D3068" i="2"/>
  <c r="O3067" i="2"/>
  <c r="D3067" i="2"/>
  <c r="O3066" i="2"/>
  <c r="D3066" i="2"/>
  <c r="O3065" i="2"/>
  <c r="D3065" i="2"/>
  <c r="O3064" i="2"/>
  <c r="D3064" i="2"/>
  <c r="O3063" i="2"/>
  <c r="D3063" i="2"/>
  <c r="O3062" i="2"/>
  <c r="D3062" i="2"/>
  <c r="O3061" i="2"/>
  <c r="D3061" i="2"/>
  <c r="O3060" i="2"/>
  <c r="D3060" i="2"/>
  <c r="O3059" i="2"/>
  <c r="D3059" i="2"/>
  <c r="O3058" i="2"/>
  <c r="D3058" i="2"/>
  <c r="O3057" i="2"/>
  <c r="D3057" i="2"/>
  <c r="O3056" i="2"/>
  <c r="D3056" i="2"/>
  <c r="O3055" i="2"/>
  <c r="D3055" i="2"/>
  <c r="O3054" i="2"/>
  <c r="D3054" i="2"/>
  <c r="O3053" i="2"/>
  <c r="D3053" i="2"/>
  <c r="O3052" i="2"/>
  <c r="D3052" i="2"/>
  <c r="O3051" i="2"/>
  <c r="D3051" i="2"/>
  <c r="O3050" i="2"/>
  <c r="D3050" i="2"/>
  <c r="O3049" i="2"/>
  <c r="D3049" i="2"/>
  <c r="O3048" i="2"/>
  <c r="D3048" i="2"/>
  <c r="O3047" i="2"/>
  <c r="D3047" i="2"/>
  <c r="O3046" i="2"/>
  <c r="D3046" i="2"/>
  <c r="O3045" i="2"/>
  <c r="D3045" i="2"/>
  <c r="O3044" i="2"/>
  <c r="D3044" i="2"/>
  <c r="O3043" i="2"/>
  <c r="D3043" i="2"/>
  <c r="O3042" i="2"/>
  <c r="D3042" i="2"/>
  <c r="O3041" i="2"/>
  <c r="D3041" i="2"/>
  <c r="O3040" i="2"/>
  <c r="D3040" i="2"/>
  <c r="O3039" i="2"/>
  <c r="D3039" i="2"/>
  <c r="O3038" i="2"/>
  <c r="D3038" i="2"/>
  <c r="O3037" i="2"/>
  <c r="D3037" i="2"/>
  <c r="O3036" i="2"/>
  <c r="D3036" i="2"/>
  <c r="O3035" i="2"/>
  <c r="D3035" i="2"/>
  <c r="O3034" i="2"/>
  <c r="D3034" i="2"/>
  <c r="O3033" i="2"/>
  <c r="D3033" i="2"/>
  <c r="O3032" i="2"/>
  <c r="D3032" i="2"/>
  <c r="O3031" i="2"/>
  <c r="D3031" i="2"/>
  <c r="O3030" i="2"/>
  <c r="D3030" i="2"/>
  <c r="O3029" i="2"/>
  <c r="D3029" i="2"/>
  <c r="O3028" i="2"/>
  <c r="D3028" i="2"/>
  <c r="O3027" i="2"/>
  <c r="D3027" i="2"/>
  <c r="O3026" i="2"/>
  <c r="D3026" i="2"/>
  <c r="O3025" i="2"/>
  <c r="D3025" i="2"/>
  <c r="O3024" i="2"/>
  <c r="D3024" i="2"/>
  <c r="O3023" i="2"/>
  <c r="D3023" i="2"/>
  <c r="O3022" i="2"/>
  <c r="D3022" i="2"/>
  <c r="O3021" i="2"/>
  <c r="D3021" i="2"/>
  <c r="O3020" i="2"/>
  <c r="D3020" i="2"/>
  <c r="O3019" i="2"/>
  <c r="D3019" i="2"/>
  <c r="O3018" i="2"/>
  <c r="D3018" i="2"/>
  <c r="O3017" i="2"/>
  <c r="D3017" i="2"/>
  <c r="O3016" i="2"/>
  <c r="D3016" i="2"/>
  <c r="O3015" i="2"/>
  <c r="D3015" i="2"/>
  <c r="O3014" i="2"/>
  <c r="D3014" i="2"/>
  <c r="O3013" i="2"/>
  <c r="D3013" i="2"/>
  <c r="O3012" i="2"/>
  <c r="D3012" i="2"/>
  <c r="O3011" i="2"/>
  <c r="D3011" i="2"/>
  <c r="O3010" i="2"/>
  <c r="D3010" i="2"/>
  <c r="O3009" i="2"/>
  <c r="D3009" i="2"/>
  <c r="O3008" i="2"/>
  <c r="D3008" i="2"/>
  <c r="O3007" i="2"/>
  <c r="D3007" i="2"/>
  <c r="O3006" i="2"/>
  <c r="D3006" i="2"/>
  <c r="O3005" i="2"/>
  <c r="D3005" i="2"/>
  <c r="O3004" i="2"/>
  <c r="D3004" i="2"/>
  <c r="O3003" i="2"/>
  <c r="D3003" i="2"/>
  <c r="O3002" i="2"/>
  <c r="D3002" i="2"/>
  <c r="O3001" i="2"/>
  <c r="D3001" i="2"/>
  <c r="O3000" i="2"/>
  <c r="D3000" i="2"/>
  <c r="O2999" i="2"/>
  <c r="D2999" i="2"/>
  <c r="O2998" i="2"/>
  <c r="D2998" i="2"/>
  <c r="O2997" i="2"/>
  <c r="D2997" i="2"/>
  <c r="O2996" i="2"/>
  <c r="D2996" i="2"/>
  <c r="O2995" i="2"/>
  <c r="D2995" i="2"/>
  <c r="O2994" i="2"/>
  <c r="D2994" i="2"/>
  <c r="O2993" i="2"/>
  <c r="D2993" i="2"/>
  <c r="O2992" i="2"/>
  <c r="D2992" i="2"/>
  <c r="O2991" i="2"/>
  <c r="D2991" i="2"/>
  <c r="O2990" i="2"/>
  <c r="D2990" i="2"/>
  <c r="O2989" i="2"/>
  <c r="D2989" i="2"/>
  <c r="O2988" i="2"/>
  <c r="D2988" i="2"/>
  <c r="O2987" i="2"/>
  <c r="D2987" i="2"/>
  <c r="O2986" i="2"/>
  <c r="D2986" i="2"/>
  <c r="O2985" i="2"/>
  <c r="D2985" i="2"/>
  <c r="O2984" i="2"/>
  <c r="D2984" i="2"/>
  <c r="O2983" i="2"/>
  <c r="D2983" i="2"/>
  <c r="D2982" i="2"/>
  <c r="O2981" i="2"/>
  <c r="D2981" i="2"/>
  <c r="O2980" i="2"/>
  <c r="D2980" i="2"/>
  <c r="O2979" i="2"/>
  <c r="D2979" i="2"/>
  <c r="O2978" i="2"/>
  <c r="D2978" i="2"/>
  <c r="O2977" i="2"/>
  <c r="D2977" i="2"/>
  <c r="O2976" i="2"/>
  <c r="D2976" i="2"/>
  <c r="O2975" i="2"/>
  <c r="D2975" i="2"/>
  <c r="O2974" i="2"/>
  <c r="D2974" i="2"/>
  <c r="O2973" i="2"/>
  <c r="D2973" i="2"/>
  <c r="O2972" i="2"/>
  <c r="D2972" i="2"/>
  <c r="O2971" i="2"/>
  <c r="D2971" i="2"/>
  <c r="O2970" i="2"/>
  <c r="D2970" i="2"/>
  <c r="O2969" i="2"/>
  <c r="D2969" i="2"/>
  <c r="O2968" i="2"/>
  <c r="D2968" i="2"/>
  <c r="O2967" i="2"/>
  <c r="D2967" i="2"/>
  <c r="O2966" i="2"/>
  <c r="D2966" i="2"/>
  <c r="O2965" i="2"/>
  <c r="D2965" i="2"/>
  <c r="O2964" i="2"/>
  <c r="D2964" i="2"/>
  <c r="O2963" i="2"/>
  <c r="D2963" i="2"/>
  <c r="O2962" i="2"/>
  <c r="D2962" i="2"/>
  <c r="O2961" i="2"/>
  <c r="D2961" i="2"/>
  <c r="O2960" i="2"/>
  <c r="D2960" i="2"/>
  <c r="O2959" i="2"/>
  <c r="D2959" i="2"/>
  <c r="O2958" i="2"/>
  <c r="D2958" i="2"/>
  <c r="O2957" i="2"/>
  <c r="D2957" i="2"/>
  <c r="O2956" i="2"/>
  <c r="D2956" i="2"/>
  <c r="O2955" i="2"/>
  <c r="D2955" i="2"/>
  <c r="O2954" i="2"/>
  <c r="D2954" i="2"/>
  <c r="O2953" i="2"/>
  <c r="D2953" i="2"/>
  <c r="O2952" i="2"/>
  <c r="D2952" i="2"/>
  <c r="O2951" i="2"/>
  <c r="D2951" i="2"/>
  <c r="O2950" i="2"/>
  <c r="D2950" i="2"/>
  <c r="O2949" i="2"/>
  <c r="D2949" i="2"/>
  <c r="O2948" i="2"/>
  <c r="D2948" i="2"/>
  <c r="O2947" i="2"/>
  <c r="D2947" i="2"/>
  <c r="O2946" i="2"/>
  <c r="D2946" i="2"/>
  <c r="O2945" i="2"/>
  <c r="D2945" i="2"/>
  <c r="O2944" i="2"/>
  <c r="D2944" i="2"/>
  <c r="O2943" i="2"/>
  <c r="D2943" i="2"/>
  <c r="O2942" i="2"/>
  <c r="D2942" i="2"/>
  <c r="O2941" i="2"/>
  <c r="D2941" i="2"/>
  <c r="O2940" i="2"/>
  <c r="D2940" i="2"/>
  <c r="O2939" i="2"/>
  <c r="D2939" i="2"/>
  <c r="O2938" i="2"/>
  <c r="D2938" i="2"/>
  <c r="O2937" i="2"/>
  <c r="D2937" i="2"/>
  <c r="O2936" i="2"/>
  <c r="D2936" i="2"/>
  <c r="O2935" i="2"/>
  <c r="D2935" i="2"/>
  <c r="O2934" i="2"/>
  <c r="D2934" i="2"/>
  <c r="O2933" i="2"/>
  <c r="D2933" i="2"/>
  <c r="O2932" i="2"/>
  <c r="D2932" i="2"/>
  <c r="O2931" i="2"/>
  <c r="D2931" i="2"/>
  <c r="O2930" i="2"/>
  <c r="D2930" i="2"/>
  <c r="O2929" i="2"/>
  <c r="D2929" i="2"/>
  <c r="D2928" i="2"/>
  <c r="O2927" i="2"/>
  <c r="D2927" i="2"/>
  <c r="O2926" i="2"/>
  <c r="D2926" i="2"/>
  <c r="O2925" i="2"/>
  <c r="D2925" i="2"/>
  <c r="O2924" i="2"/>
  <c r="D2924" i="2"/>
  <c r="O2923" i="2"/>
  <c r="D2923" i="2"/>
  <c r="O2922" i="2"/>
  <c r="D2922" i="2"/>
  <c r="O2921" i="2"/>
  <c r="D2921" i="2"/>
  <c r="O2920" i="2"/>
  <c r="D2920" i="2"/>
  <c r="O2919" i="2"/>
  <c r="D2919" i="2"/>
  <c r="O2918" i="2"/>
  <c r="D2918" i="2"/>
  <c r="O2917" i="2"/>
  <c r="D2917" i="2"/>
  <c r="O2916" i="2"/>
  <c r="D2916" i="2"/>
  <c r="O2915" i="2"/>
  <c r="D2915" i="2"/>
  <c r="O2914" i="2"/>
  <c r="D2914" i="2"/>
  <c r="O2913" i="2"/>
  <c r="D2913" i="2"/>
  <c r="O2912" i="2"/>
  <c r="D2912" i="2"/>
  <c r="O2911" i="2"/>
  <c r="D2911" i="2"/>
  <c r="O2910" i="2"/>
  <c r="D2910" i="2"/>
  <c r="O2909" i="2"/>
  <c r="D2909" i="2"/>
  <c r="O2908" i="2"/>
  <c r="D2908" i="2"/>
  <c r="O2907" i="2"/>
  <c r="D2907" i="2"/>
  <c r="O2906" i="2"/>
  <c r="D2906" i="2"/>
  <c r="O2905" i="2"/>
  <c r="D2905" i="2"/>
  <c r="O2904" i="2"/>
  <c r="D2904" i="2"/>
  <c r="O2903" i="2"/>
  <c r="D2903" i="2"/>
  <c r="O2902" i="2"/>
  <c r="D2902" i="2"/>
  <c r="O2901" i="2"/>
  <c r="D2901" i="2"/>
  <c r="O2900" i="2"/>
  <c r="D2900" i="2"/>
  <c r="O2899" i="2"/>
  <c r="D2899" i="2"/>
  <c r="O2898" i="2"/>
  <c r="D2898" i="2"/>
  <c r="O2897" i="2"/>
  <c r="D2897" i="2"/>
  <c r="O2896" i="2"/>
  <c r="D2896" i="2"/>
  <c r="O2895" i="2"/>
  <c r="D2895" i="2"/>
  <c r="O2894" i="2"/>
  <c r="D2894" i="2"/>
  <c r="O2893" i="2"/>
  <c r="D2893" i="2"/>
  <c r="O2892" i="2"/>
  <c r="D2892" i="2"/>
  <c r="O2891" i="2"/>
  <c r="D2891" i="2"/>
  <c r="O2890" i="2"/>
  <c r="D2890" i="2"/>
  <c r="O2889" i="2"/>
  <c r="D2889" i="2"/>
  <c r="O2888" i="2"/>
  <c r="D2888" i="2"/>
  <c r="O2887" i="2"/>
  <c r="D2887" i="2"/>
  <c r="O2886" i="2"/>
  <c r="D2886" i="2"/>
  <c r="O2885" i="2"/>
  <c r="D2885" i="2"/>
  <c r="O2884" i="2"/>
  <c r="D2884" i="2"/>
  <c r="O2883" i="2"/>
  <c r="D2883" i="2"/>
  <c r="O2882" i="2"/>
  <c r="D2882" i="2"/>
  <c r="O2881" i="2"/>
  <c r="D2881" i="2"/>
  <c r="O2880" i="2"/>
  <c r="D2880" i="2"/>
  <c r="O2879" i="2"/>
  <c r="D2879" i="2"/>
  <c r="O2878" i="2"/>
  <c r="D2878" i="2"/>
  <c r="O2877" i="2"/>
  <c r="D2877" i="2"/>
  <c r="O2876" i="2"/>
  <c r="D2876" i="2"/>
  <c r="O2875" i="2"/>
  <c r="D2875" i="2"/>
  <c r="O2874" i="2"/>
  <c r="D2874" i="2"/>
  <c r="O2873" i="2"/>
  <c r="D2873" i="2"/>
  <c r="O2872" i="2"/>
  <c r="D2872" i="2"/>
  <c r="O2871" i="2"/>
  <c r="D2871" i="2"/>
  <c r="O2870" i="2"/>
  <c r="D2870" i="2"/>
  <c r="O2869" i="2"/>
  <c r="D2869" i="2"/>
  <c r="O2868" i="2"/>
  <c r="D2868" i="2"/>
  <c r="O2867" i="2"/>
  <c r="D2867" i="2"/>
  <c r="O2866" i="2"/>
  <c r="D2866" i="2"/>
  <c r="O2865" i="2"/>
  <c r="D2865" i="2"/>
  <c r="O2864" i="2"/>
  <c r="D2864" i="2"/>
  <c r="O2863" i="2"/>
  <c r="D2863" i="2"/>
  <c r="O2862" i="2"/>
  <c r="D2862" i="2"/>
  <c r="O2861" i="2"/>
  <c r="D2861" i="2"/>
  <c r="O2860" i="2"/>
  <c r="D2860" i="2"/>
  <c r="O2859" i="2"/>
  <c r="D2859" i="2"/>
  <c r="O2858" i="2"/>
  <c r="D2858" i="2"/>
  <c r="O2857" i="2"/>
  <c r="D2857" i="2"/>
  <c r="O2856" i="2"/>
  <c r="D2856" i="2"/>
  <c r="O2855" i="2"/>
  <c r="D2855" i="2"/>
  <c r="O2854" i="2"/>
  <c r="D2854" i="2"/>
  <c r="O2853" i="2"/>
  <c r="D2853" i="2"/>
  <c r="O2852" i="2"/>
  <c r="D2852" i="2"/>
  <c r="O2851" i="2"/>
  <c r="D2851" i="2"/>
  <c r="O2850" i="2"/>
  <c r="D2850" i="2"/>
  <c r="O2849" i="2"/>
  <c r="D2849" i="2"/>
  <c r="O2848" i="2"/>
  <c r="D2848" i="2"/>
  <c r="O2847" i="2"/>
  <c r="D2847" i="2"/>
  <c r="O2846" i="2"/>
  <c r="D2846" i="2"/>
  <c r="O2845" i="2"/>
  <c r="D2845" i="2"/>
  <c r="O2844" i="2"/>
  <c r="D2844" i="2"/>
  <c r="O2843" i="2"/>
  <c r="D2843" i="2"/>
  <c r="O2842" i="2"/>
  <c r="D2842" i="2"/>
  <c r="O2841" i="2"/>
  <c r="D2841" i="2"/>
  <c r="O2840" i="2"/>
  <c r="D2840" i="2"/>
  <c r="O2839" i="2"/>
  <c r="D2839" i="2"/>
  <c r="O2838" i="2"/>
  <c r="D2838" i="2"/>
  <c r="O2837" i="2"/>
  <c r="D2837" i="2"/>
  <c r="O2836" i="2"/>
  <c r="D2836" i="2"/>
  <c r="O2835" i="2"/>
  <c r="D2835" i="2"/>
  <c r="O2834" i="2"/>
  <c r="D2834" i="2"/>
  <c r="O2833" i="2"/>
  <c r="D2833" i="2"/>
  <c r="O2832" i="2"/>
  <c r="D2832" i="2"/>
  <c r="O2831" i="2"/>
  <c r="D2831" i="2"/>
  <c r="O2830" i="2"/>
  <c r="D2830" i="2"/>
  <c r="O2829" i="2"/>
  <c r="D2829" i="2"/>
  <c r="O2828" i="2"/>
  <c r="D2828" i="2"/>
  <c r="O2827" i="2"/>
  <c r="D2827" i="2"/>
  <c r="O2826" i="2"/>
  <c r="D2826" i="2"/>
  <c r="O2825" i="2"/>
  <c r="D2825" i="2"/>
  <c r="O2824" i="2"/>
  <c r="D2824" i="2"/>
  <c r="O2823" i="2"/>
  <c r="D2823" i="2"/>
  <c r="O2822" i="2"/>
  <c r="D2822" i="2"/>
  <c r="O2821" i="2"/>
  <c r="D2821" i="2"/>
  <c r="O2820" i="2"/>
  <c r="D2820" i="2"/>
  <c r="O2819" i="2"/>
  <c r="D2819" i="2"/>
  <c r="O2818" i="2"/>
  <c r="D2818" i="2"/>
  <c r="O2817" i="2"/>
  <c r="D2817" i="2"/>
  <c r="O2816" i="2"/>
  <c r="D2816" i="2"/>
  <c r="O2815" i="2"/>
  <c r="D2815" i="2"/>
  <c r="O2814" i="2"/>
  <c r="D2814" i="2"/>
  <c r="O2813" i="2"/>
  <c r="D2813" i="2"/>
  <c r="O2812" i="2"/>
  <c r="D2812" i="2"/>
  <c r="O2811" i="2"/>
  <c r="D2811" i="2"/>
  <c r="O2810" i="2"/>
  <c r="D2810" i="2"/>
  <c r="O2809" i="2"/>
  <c r="D2809" i="2"/>
  <c r="O2808" i="2"/>
  <c r="D2808" i="2"/>
  <c r="O2807" i="2"/>
  <c r="D2807" i="2"/>
  <c r="O2806" i="2"/>
  <c r="D2806" i="2"/>
  <c r="O2805" i="2"/>
  <c r="D2805" i="2"/>
  <c r="O2804" i="2"/>
  <c r="D2804" i="2"/>
  <c r="O2803" i="2"/>
  <c r="D2803" i="2"/>
  <c r="O2802" i="2"/>
  <c r="D2802" i="2"/>
  <c r="O2801" i="2"/>
  <c r="D2801" i="2"/>
  <c r="O2800" i="2"/>
  <c r="D2800" i="2"/>
  <c r="O2799" i="2"/>
  <c r="D2799" i="2"/>
  <c r="O2798" i="2"/>
  <c r="D2798" i="2"/>
  <c r="O2797" i="2"/>
  <c r="D2797" i="2"/>
  <c r="O2796" i="2"/>
  <c r="D2796" i="2"/>
  <c r="O2795" i="2"/>
  <c r="D2795" i="2"/>
  <c r="O2794" i="2"/>
  <c r="D2794" i="2"/>
  <c r="O2793" i="2"/>
  <c r="D2793" i="2"/>
  <c r="D2792" i="2"/>
  <c r="O2791" i="2"/>
  <c r="D2791" i="2"/>
  <c r="O2790" i="2"/>
  <c r="D2790" i="2"/>
  <c r="O2789" i="2"/>
  <c r="D2789" i="2"/>
  <c r="O2788" i="2"/>
  <c r="D2788" i="2"/>
  <c r="O2787" i="2"/>
  <c r="D2787" i="2"/>
  <c r="O2786" i="2"/>
  <c r="D2786" i="2"/>
  <c r="O2785" i="2"/>
  <c r="D2785" i="2"/>
  <c r="O2784" i="2"/>
  <c r="D2784" i="2"/>
  <c r="O2783" i="2"/>
  <c r="D2783" i="2"/>
  <c r="O2782" i="2"/>
  <c r="D2782" i="2"/>
  <c r="O2781" i="2"/>
  <c r="D2781" i="2"/>
  <c r="O2780" i="2"/>
  <c r="D2780" i="2"/>
  <c r="O2779" i="2"/>
  <c r="D2779" i="2"/>
  <c r="O2778" i="2"/>
  <c r="D2778" i="2"/>
  <c r="O2777" i="2"/>
  <c r="D2777" i="2"/>
  <c r="O2776" i="2"/>
  <c r="D2776" i="2"/>
  <c r="O2775" i="2"/>
  <c r="D2775" i="2"/>
  <c r="O2774" i="2"/>
  <c r="D2774" i="2"/>
  <c r="O2773" i="2"/>
  <c r="D2773" i="2"/>
  <c r="O2772" i="2"/>
  <c r="D2772" i="2"/>
  <c r="O2771" i="2"/>
  <c r="D2771" i="2"/>
  <c r="O2770" i="2"/>
  <c r="D2770" i="2"/>
  <c r="O2769" i="2"/>
  <c r="D2769" i="2"/>
  <c r="O2768" i="2"/>
  <c r="D2768" i="2"/>
  <c r="O2767" i="2"/>
  <c r="D2767" i="2"/>
  <c r="O2766" i="2"/>
  <c r="D2766" i="2"/>
  <c r="O2765" i="2"/>
  <c r="D2765" i="2"/>
  <c r="O2764" i="2"/>
  <c r="D2764" i="2"/>
  <c r="O2763" i="2"/>
  <c r="D2763" i="2"/>
  <c r="O2762" i="2"/>
  <c r="D2762" i="2"/>
  <c r="O2761" i="2"/>
  <c r="D2761" i="2"/>
  <c r="O2760" i="2"/>
  <c r="D2760" i="2"/>
  <c r="O2759" i="2"/>
  <c r="D2759" i="2"/>
  <c r="O2758" i="2"/>
  <c r="D2758" i="2"/>
  <c r="O2757" i="2"/>
  <c r="D2757" i="2"/>
  <c r="O2756" i="2"/>
  <c r="D2756" i="2"/>
  <c r="O2755" i="2"/>
  <c r="D2755" i="2"/>
  <c r="O2754" i="2"/>
  <c r="D2754" i="2"/>
  <c r="O2753" i="2"/>
  <c r="D2753" i="2"/>
  <c r="O2752" i="2"/>
  <c r="D2752" i="2"/>
  <c r="O2751" i="2"/>
  <c r="D2751" i="2"/>
  <c r="O2750" i="2"/>
  <c r="D2750" i="2"/>
  <c r="O2749" i="2"/>
  <c r="D2749" i="2"/>
  <c r="O2748" i="2"/>
  <c r="D2748" i="2"/>
  <c r="O2747" i="2"/>
  <c r="D2747" i="2"/>
  <c r="O2746" i="2"/>
  <c r="D2746" i="2"/>
  <c r="O2745" i="2"/>
  <c r="D2745" i="2"/>
  <c r="O2744" i="2"/>
  <c r="D2744" i="2"/>
  <c r="O2743" i="2"/>
  <c r="D2743" i="2"/>
  <c r="O2742" i="2"/>
  <c r="D2742" i="2"/>
  <c r="O2741" i="2"/>
  <c r="D2741" i="2"/>
  <c r="O2740" i="2"/>
  <c r="D2740" i="2"/>
  <c r="O2739" i="2"/>
  <c r="D2739" i="2"/>
  <c r="O2738" i="2"/>
  <c r="D2738" i="2"/>
  <c r="O2737" i="2"/>
  <c r="D2737" i="2"/>
  <c r="O2736" i="2"/>
  <c r="D2736" i="2"/>
  <c r="O2735" i="2"/>
  <c r="D2735" i="2"/>
  <c r="O2734" i="2"/>
  <c r="D2734" i="2"/>
  <c r="O2733" i="2"/>
  <c r="D2733" i="2"/>
  <c r="O2732" i="2"/>
  <c r="D2732" i="2"/>
  <c r="O2731" i="2"/>
  <c r="D2731" i="2"/>
  <c r="O2730" i="2"/>
  <c r="D2730" i="2"/>
  <c r="O2729" i="2"/>
  <c r="D2729" i="2"/>
  <c r="O2728" i="2"/>
  <c r="D2728" i="2"/>
  <c r="O2727" i="2"/>
  <c r="D2727" i="2"/>
  <c r="O2726" i="2"/>
  <c r="D2726" i="2"/>
  <c r="O2725" i="2"/>
  <c r="D2725" i="2"/>
  <c r="O2724" i="2"/>
  <c r="D2724" i="2"/>
  <c r="O2723" i="2"/>
  <c r="D2723" i="2"/>
  <c r="O2722" i="2"/>
  <c r="D2722" i="2"/>
  <c r="O2721" i="2"/>
  <c r="D2721" i="2"/>
  <c r="O2720" i="2"/>
  <c r="D2720" i="2"/>
  <c r="O2719" i="2"/>
  <c r="D2719" i="2"/>
  <c r="O2718" i="2"/>
  <c r="D2718" i="2"/>
  <c r="O2717" i="2"/>
  <c r="D2717" i="2"/>
  <c r="O2716" i="2"/>
  <c r="D2716" i="2"/>
  <c r="O2715" i="2"/>
  <c r="D2715" i="2"/>
  <c r="O2714" i="2"/>
  <c r="D2714" i="2"/>
  <c r="O2713" i="2"/>
  <c r="D2713" i="2"/>
  <c r="O2712" i="2"/>
  <c r="D2712" i="2"/>
  <c r="O2711" i="2"/>
  <c r="D2711" i="2"/>
  <c r="O2710" i="2"/>
  <c r="D2710" i="2"/>
  <c r="O2709" i="2"/>
  <c r="D2709" i="2"/>
  <c r="O2708" i="2"/>
  <c r="D2708" i="2"/>
  <c r="O2707" i="2"/>
  <c r="D2707" i="2"/>
  <c r="O2706" i="2"/>
  <c r="D2706" i="2"/>
  <c r="O2705" i="2"/>
  <c r="D2705" i="2"/>
  <c r="O2704" i="2"/>
  <c r="D2704" i="2"/>
  <c r="O2703" i="2"/>
  <c r="D2703" i="2"/>
  <c r="O2702" i="2"/>
  <c r="D2702" i="2"/>
  <c r="O2701" i="2"/>
  <c r="D2701" i="2"/>
  <c r="O2700" i="2"/>
  <c r="D2700" i="2"/>
  <c r="O2699" i="2"/>
  <c r="D2699" i="2"/>
  <c r="O2698" i="2"/>
  <c r="D2698" i="2"/>
  <c r="O2697" i="2"/>
  <c r="D2697" i="2"/>
  <c r="O2696" i="2"/>
  <c r="D2696" i="2"/>
  <c r="O2695" i="2"/>
  <c r="D2695" i="2"/>
  <c r="O2694" i="2"/>
  <c r="D2694" i="2"/>
  <c r="O2693" i="2"/>
  <c r="D2693" i="2"/>
  <c r="O2692" i="2"/>
  <c r="D2692" i="2"/>
  <c r="O2691" i="2"/>
  <c r="D2691" i="2"/>
  <c r="O2690" i="2"/>
  <c r="D2690" i="2"/>
  <c r="O2689" i="2"/>
  <c r="D2689" i="2"/>
  <c r="O2688" i="2"/>
  <c r="D2688" i="2"/>
  <c r="D2687" i="2"/>
  <c r="O2686" i="2"/>
  <c r="D2686" i="2"/>
  <c r="O2685" i="2"/>
  <c r="D2685" i="2"/>
  <c r="O2684" i="2"/>
  <c r="D2684" i="2"/>
  <c r="D2683" i="2"/>
  <c r="O2682" i="2"/>
  <c r="D2682" i="2"/>
  <c r="O2681" i="2"/>
  <c r="D2681" i="2"/>
  <c r="O2680" i="2"/>
  <c r="D2680" i="2"/>
  <c r="O2679" i="2"/>
  <c r="D2679" i="2"/>
  <c r="O2678" i="2"/>
  <c r="D2678" i="2"/>
  <c r="O2677" i="2"/>
  <c r="D2677" i="2"/>
  <c r="O2676" i="2"/>
  <c r="D2676" i="2"/>
  <c r="O2675" i="2"/>
  <c r="D2675" i="2"/>
  <c r="O2674" i="2"/>
  <c r="D2674" i="2"/>
  <c r="O2673" i="2"/>
  <c r="D2673" i="2"/>
  <c r="O2672" i="2"/>
  <c r="D2672" i="2"/>
  <c r="O2671" i="2"/>
  <c r="D2671" i="2"/>
  <c r="O2670" i="2"/>
  <c r="D2670" i="2"/>
  <c r="O2669" i="2"/>
  <c r="D2669" i="2"/>
  <c r="O2668" i="2"/>
  <c r="D2668" i="2"/>
  <c r="O2667" i="2"/>
  <c r="D2667" i="2"/>
  <c r="O2666" i="2"/>
  <c r="D2666" i="2"/>
  <c r="O2665" i="2"/>
  <c r="D2665" i="2"/>
  <c r="O2664" i="2"/>
  <c r="D2664" i="2"/>
  <c r="O2663" i="2"/>
  <c r="D2663" i="2"/>
  <c r="O2662" i="2"/>
  <c r="D2662" i="2"/>
  <c r="O2661" i="2"/>
  <c r="D2661" i="2"/>
  <c r="O2660" i="2"/>
  <c r="D2660" i="2"/>
  <c r="O2659" i="2"/>
  <c r="D2659" i="2"/>
  <c r="O2658" i="2"/>
  <c r="D2658" i="2"/>
  <c r="O2657" i="2"/>
  <c r="D2657" i="2"/>
  <c r="O2656" i="2"/>
  <c r="D2656" i="2"/>
  <c r="O2655" i="2"/>
  <c r="D2655" i="2"/>
  <c r="O2654" i="2"/>
  <c r="D2654" i="2"/>
  <c r="O2653" i="2"/>
  <c r="D2653" i="2"/>
  <c r="O2652" i="2"/>
  <c r="D2652" i="2"/>
  <c r="O2651" i="2"/>
  <c r="D2651" i="2"/>
  <c r="O2650" i="2"/>
  <c r="D2650" i="2"/>
  <c r="O2649" i="2"/>
  <c r="D2649" i="2"/>
  <c r="O2648" i="2"/>
  <c r="D2648" i="2"/>
  <c r="O2647" i="2"/>
  <c r="D2647" i="2"/>
  <c r="O2646" i="2"/>
  <c r="D2646" i="2"/>
  <c r="O2645" i="2"/>
  <c r="D2645" i="2"/>
  <c r="O2644" i="2"/>
  <c r="D2644" i="2"/>
  <c r="O2643" i="2"/>
  <c r="D2643" i="2"/>
  <c r="O2642" i="2"/>
  <c r="D2642" i="2"/>
  <c r="O2641" i="2"/>
  <c r="D2641" i="2"/>
  <c r="O2640" i="2"/>
  <c r="D2640" i="2"/>
  <c r="O2639" i="2"/>
  <c r="D2639" i="2"/>
  <c r="O2638" i="2"/>
  <c r="D2638" i="2"/>
  <c r="O2637" i="2"/>
  <c r="D2637" i="2"/>
  <c r="O2636" i="2"/>
  <c r="D2636" i="2"/>
  <c r="O2635" i="2"/>
  <c r="D2635" i="2"/>
  <c r="O2634" i="2"/>
  <c r="D2634" i="2"/>
  <c r="O2633" i="2"/>
  <c r="D2633" i="2"/>
  <c r="O2632" i="2"/>
  <c r="D2632" i="2"/>
  <c r="O2631" i="2"/>
  <c r="D2631" i="2"/>
  <c r="O2630" i="2"/>
  <c r="D2630" i="2"/>
  <c r="O2629" i="2"/>
  <c r="D2629" i="2"/>
  <c r="O2628" i="2"/>
  <c r="D2628" i="2"/>
  <c r="O2627" i="2"/>
  <c r="D2627" i="2"/>
  <c r="O2626" i="2"/>
  <c r="D2626" i="2"/>
  <c r="O2625" i="2"/>
  <c r="D2625" i="2"/>
  <c r="O2624" i="2"/>
  <c r="D2624" i="2"/>
  <c r="O2623" i="2"/>
  <c r="D2623" i="2"/>
  <c r="O2622" i="2"/>
  <c r="D2622" i="2"/>
  <c r="O2621" i="2"/>
  <c r="D2621" i="2"/>
  <c r="O2620" i="2"/>
  <c r="D2620" i="2"/>
  <c r="O2619" i="2"/>
  <c r="D2619" i="2"/>
  <c r="O2618" i="2"/>
  <c r="D2618" i="2"/>
  <c r="O2617" i="2"/>
  <c r="D2617" i="2"/>
  <c r="O2616" i="2"/>
  <c r="D2616" i="2"/>
  <c r="O2615" i="2"/>
  <c r="D2615" i="2"/>
  <c r="O2614" i="2"/>
  <c r="D2614" i="2"/>
  <c r="O2613" i="2"/>
  <c r="D2613" i="2"/>
  <c r="O2612" i="2"/>
  <c r="D2612" i="2"/>
  <c r="O2611" i="2"/>
  <c r="D2611" i="2"/>
  <c r="O2610" i="2"/>
  <c r="D2610" i="2"/>
  <c r="O2609" i="2"/>
  <c r="D2609" i="2"/>
  <c r="O2608" i="2"/>
  <c r="D2608" i="2"/>
  <c r="O2607" i="2"/>
  <c r="D2607" i="2"/>
  <c r="D2606" i="2"/>
  <c r="O2605" i="2"/>
  <c r="D2605" i="2"/>
  <c r="O2604" i="2"/>
  <c r="D2604" i="2"/>
  <c r="O2603" i="2"/>
  <c r="D2603" i="2"/>
  <c r="O2602" i="2"/>
  <c r="D2602" i="2"/>
  <c r="O2601" i="2"/>
  <c r="D2601" i="2"/>
  <c r="O2600" i="2"/>
  <c r="D2600" i="2"/>
  <c r="O2599" i="2"/>
  <c r="D2599" i="2"/>
  <c r="O2598" i="2"/>
  <c r="D2598" i="2"/>
  <c r="O2597" i="2"/>
  <c r="D2597" i="2"/>
  <c r="D2596" i="2"/>
  <c r="O2595" i="2"/>
  <c r="D2595" i="2"/>
  <c r="O2594" i="2"/>
  <c r="D2594" i="2"/>
  <c r="O2593" i="2"/>
  <c r="D2593" i="2"/>
  <c r="O2592" i="2"/>
  <c r="D2592" i="2"/>
  <c r="O2591" i="2"/>
  <c r="D2591" i="2"/>
  <c r="O2590" i="2"/>
  <c r="D2590" i="2"/>
  <c r="O2589" i="2"/>
  <c r="D2589" i="2"/>
  <c r="O2588" i="2"/>
  <c r="D2588" i="2"/>
  <c r="O2587" i="2"/>
  <c r="D2587" i="2"/>
  <c r="O2586" i="2"/>
  <c r="D2586" i="2"/>
  <c r="O2585" i="2"/>
  <c r="D2585" i="2"/>
  <c r="O2584" i="2"/>
  <c r="D2584" i="2"/>
  <c r="O2583" i="2"/>
  <c r="D2583" i="2"/>
  <c r="O2582" i="2"/>
  <c r="D2582" i="2"/>
  <c r="O2581" i="2"/>
  <c r="D2581" i="2"/>
  <c r="O2580" i="2"/>
  <c r="D2580" i="2"/>
  <c r="O2579" i="2"/>
  <c r="D2579" i="2"/>
  <c r="O2578" i="2"/>
  <c r="D2578" i="2"/>
  <c r="O2577" i="2"/>
  <c r="D2577" i="2"/>
  <c r="O2576" i="2"/>
  <c r="D2576" i="2"/>
  <c r="O2575" i="2"/>
  <c r="D2575" i="2"/>
  <c r="O2574" i="2"/>
  <c r="D2574" i="2"/>
  <c r="O2573" i="2"/>
  <c r="D2573" i="2"/>
  <c r="O2572" i="2"/>
  <c r="D2572" i="2"/>
  <c r="O2571" i="2"/>
  <c r="D2571" i="2"/>
  <c r="O2570" i="2"/>
  <c r="D2570" i="2"/>
  <c r="O2569" i="2"/>
  <c r="D2569" i="2"/>
  <c r="O2568" i="2"/>
  <c r="D2568" i="2"/>
  <c r="O2567" i="2"/>
  <c r="D2567" i="2"/>
  <c r="O2566" i="2"/>
  <c r="D2566" i="2"/>
  <c r="O2565" i="2"/>
  <c r="D2565" i="2"/>
  <c r="O2564" i="2"/>
  <c r="D2564" i="2"/>
  <c r="O2563" i="2"/>
  <c r="D2563" i="2"/>
  <c r="O2562" i="2"/>
  <c r="D2562" i="2"/>
  <c r="O2561" i="2"/>
  <c r="D2561" i="2"/>
  <c r="O2560" i="2"/>
  <c r="D2560" i="2"/>
  <c r="O2559" i="2"/>
  <c r="D2559" i="2"/>
  <c r="O2558" i="2"/>
  <c r="D2558" i="2"/>
  <c r="O2557" i="2"/>
  <c r="D2557" i="2"/>
  <c r="O2556" i="2"/>
  <c r="D2556" i="2"/>
  <c r="O2555" i="2"/>
  <c r="D2555" i="2"/>
  <c r="O2554" i="2"/>
  <c r="D2554" i="2"/>
  <c r="O2553" i="2"/>
  <c r="D2553" i="2"/>
  <c r="O2552" i="2"/>
  <c r="D2552" i="2"/>
  <c r="O2551" i="2"/>
  <c r="D2551" i="2"/>
  <c r="O2550" i="2"/>
  <c r="D2550" i="2"/>
  <c r="O2549" i="2"/>
  <c r="D2549" i="2"/>
  <c r="O2548" i="2"/>
  <c r="D2548" i="2"/>
  <c r="O2547" i="2"/>
  <c r="D2547" i="2"/>
  <c r="O2546" i="2"/>
  <c r="D2546" i="2"/>
  <c r="O2545" i="2"/>
  <c r="D2545" i="2"/>
  <c r="O2544" i="2"/>
  <c r="D2544" i="2"/>
  <c r="O2543" i="2"/>
  <c r="D2543" i="2"/>
  <c r="O2542" i="2"/>
  <c r="D2542" i="2"/>
  <c r="O2541" i="2"/>
  <c r="D2541" i="2"/>
  <c r="O2540" i="2"/>
  <c r="D2540" i="2"/>
  <c r="O2539" i="2"/>
  <c r="D2539" i="2"/>
  <c r="O2538" i="2"/>
  <c r="D2538" i="2"/>
  <c r="O2537" i="2"/>
  <c r="D2537" i="2"/>
  <c r="O2536" i="2"/>
  <c r="D2536" i="2"/>
  <c r="O2535" i="2"/>
  <c r="D2535" i="2"/>
  <c r="D2534" i="2"/>
  <c r="O2533" i="2"/>
  <c r="D2533" i="2"/>
  <c r="O2532" i="2"/>
  <c r="D2532" i="2"/>
  <c r="O2531" i="2"/>
  <c r="D2531" i="2"/>
  <c r="O2530" i="2"/>
  <c r="D2530" i="2"/>
  <c r="O2529" i="2"/>
  <c r="D2529" i="2"/>
  <c r="O2528" i="2"/>
  <c r="D2528" i="2"/>
  <c r="O2527" i="2"/>
  <c r="D2527" i="2"/>
  <c r="O2526" i="2"/>
  <c r="D2526" i="2"/>
  <c r="O2525" i="2"/>
  <c r="D2525" i="2"/>
  <c r="D2524" i="2"/>
  <c r="D2523" i="2"/>
  <c r="O2522" i="2"/>
  <c r="D2522" i="2"/>
  <c r="O2521" i="2"/>
  <c r="D2521" i="2"/>
  <c r="O2520" i="2"/>
  <c r="D2520" i="2"/>
  <c r="O2519" i="2"/>
  <c r="D2519" i="2"/>
  <c r="O2518" i="2"/>
  <c r="D2518" i="2"/>
  <c r="O2517" i="2"/>
  <c r="D2517" i="2"/>
  <c r="O2516" i="2"/>
  <c r="D2516" i="2"/>
  <c r="O2515" i="2"/>
  <c r="D2515" i="2"/>
  <c r="O2514" i="2"/>
  <c r="D2514" i="2"/>
  <c r="O2513" i="2"/>
  <c r="D2513" i="2"/>
  <c r="O2512" i="2"/>
  <c r="D2512" i="2"/>
  <c r="O2511" i="2"/>
  <c r="D2511" i="2"/>
  <c r="O2510" i="2"/>
  <c r="D2510" i="2"/>
  <c r="O2509" i="2"/>
  <c r="D2509" i="2"/>
  <c r="O2508" i="2"/>
  <c r="D2508" i="2"/>
  <c r="O2507" i="2"/>
  <c r="D2507" i="2"/>
  <c r="O2506" i="2"/>
  <c r="D2506" i="2"/>
  <c r="O2505" i="2"/>
  <c r="D2505" i="2"/>
  <c r="O2504" i="2"/>
  <c r="D2504" i="2"/>
  <c r="O2503" i="2"/>
  <c r="D2503" i="2"/>
  <c r="O2502" i="2"/>
  <c r="D2502" i="2"/>
  <c r="O2501" i="2"/>
  <c r="D2501" i="2"/>
  <c r="O2500" i="2"/>
  <c r="D2500" i="2"/>
  <c r="O2499" i="2"/>
  <c r="D2499" i="2"/>
  <c r="O2498" i="2"/>
  <c r="D2498" i="2"/>
  <c r="O2497" i="2"/>
  <c r="D2497" i="2"/>
  <c r="O2496" i="2"/>
  <c r="D2496" i="2"/>
  <c r="D2495" i="2"/>
  <c r="O2494" i="2"/>
  <c r="D2494" i="2"/>
  <c r="O2493" i="2"/>
  <c r="D2493" i="2"/>
  <c r="O2492" i="2"/>
  <c r="D2492" i="2"/>
  <c r="O2491" i="2"/>
  <c r="D2491" i="2"/>
  <c r="O2490" i="2"/>
  <c r="D2490" i="2"/>
  <c r="O2489" i="2"/>
  <c r="D2489" i="2"/>
  <c r="O2488" i="2"/>
  <c r="D2488" i="2"/>
  <c r="O2487" i="2"/>
  <c r="D2487" i="2"/>
  <c r="O2486" i="2"/>
  <c r="D2486" i="2"/>
  <c r="O2485" i="2"/>
  <c r="D2485" i="2"/>
  <c r="O2484" i="2"/>
  <c r="D2484" i="2"/>
  <c r="O2483" i="2"/>
  <c r="D2483" i="2"/>
  <c r="O2482" i="2"/>
  <c r="D2482" i="2"/>
  <c r="O2481" i="2"/>
  <c r="D2481" i="2"/>
  <c r="O2480" i="2"/>
  <c r="D2480" i="2"/>
  <c r="O2479" i="2"/>
  <c r="D2479" i="2"/>
  <c r="O2478" i="2"/>
  <c r="D2478" i="2"/>
  <c r="O2477" i="2"/>
  <c r="D2477" i="2"/>
  <c r="D2476" i="2"/>
  <c r="O2475" i="2"/>
  <c r="D2475" i="2"/>
  <c r="O2474" i="2"/>
  <c r="D2474" i="2"/>
  <c r="O2473" i="2"/>
  <c r="D2473" i="2"/>
  <c r="O2472" i="2"/>
  <c r="D2472" i="2"/>
  <c r="O2471" i="2"/>
  <c r="D2471" i="2"/>
  <c r="O2470" i="2"/>
  <c r="D2470" i="2"/>
  <c r="O2469" i="2"/>
  <c r="D2469" i="2"/>
  <c r="O2468" i="2"/>
  <c r="D2468" i="2"/>
  <c r="O2467" i="2"/>
  <c r="D2467" i="2"/>
  <c r="O2466" i="2"/>
  <c r="D2466" i="2"/>
  <c r="O2465" i="2"/>
  <c r="D2465" i="2"/>
  <c r="O2464" i="2"/>
  <c r="D2464" i="2"/>
  <c r="O2463" i="2"/>
  <c r="D2463" i="2"/>
  <c r="O2462" i="2"/>
  <c r="D2462" i="2"/>
  <c r="O2461" i="2"/>
  <c r="D2461" i="2"/>
  <c r="O2460" i="2"/>
  <c r="D2460" i="2"/>
  <c r="O2459" i="2"/>
  <c r="D2459" i="2"/>
  <c r="O2458" i="2"/>
  <c r="D2458" i="2"/>
  <c r="O2457" i="2"/>
  <c r="D2457" i="2"/>
  <c r="O2456" i="2"/>
  <c r="D2456" i="2"/>
  <c r="O2455" i="2"/>
  <c r="D2455" i="2"/>
  <c r="O2454" i="2"/>
  <c r="D2454" i="2"/>
  <c r="O2453" i="2"/>
  <c r="D2453" i="2"/>
  <c r="O2452" i="2"/>
  <c r="D2452" i="2"/>
  <c r="O2451" i="2"/>
  <c r="D2451" i="2"/>
  <c r="O2450" i="2"/>
  <c r="D2450" i="2"/>
  <c r="O2449" i="2"/>
  <c r="D2449" i="2"/>
  <c r="O2448" i="2"/>
  <c r="D2448" i="2"/>
  <c r="O2447" i="2"/>
  <c r="D2447" i="2"/>
  <c r="O2446" i="2"/>
  <c r="D2446" i="2"/>
  <c r="O2445" i="2"/>
  <c r="D2445" i="2"/>
  <c r="O2444" i="2"/>
  <c r="D2444" i="2"/>
  <c r="O2443" i="2"/>
  <c r="D2443" i="2"/>
  <c r="O2442" i="2"/>
  <c r="D2442" i="2"/>
  <c r="O2441" i="2"/>
  <c r="D2441" i="2"/>
  <c r="O2440" i="2"/>
  <c r="D2440" i="2"/>
  <c r="O2439" i="2"/>
  <c r="D2439" i="2"/>
  <c r="O2438" i="2"/>
  <c r="D2438" i="2"/>
  <c r="O2437" i="2"/>
  <c r="D2437" i="2"/>
  <c r="O2436" i="2"/>
  <c r="D2436" i="2"/>
  <c r="D2435" i="2"/>
  <c r="D2434" i="2"/>
  <c r="O2433" i="2"/>
  <c r="D2433" i="2"/>
  <c r="O2432" i="2"/>
  <c r="D2432" i="2"/>
  <c r="O2431" i="2"/>
  <c r="D2431" i="2"/>
  <c r="O2430" i="2"/>
  <c r="D2430" i="2"/>
  <c r="O2429" i="2"/>
  <c r="D2429" i="2"/>
  <c r="O2428" i="2"/>
  <c r="D2428" i="2"/>
  <c r="O2427" i="2"/>
  <c r="D2427" i="2"/>
  <c r="O2426" i="2"/>
  <c r="D2426" i="2"/>
  <c r="O2425" i="2"/>
  <c r="D2425" i="2"/>
  <c r="O2424" i="2"/>
  <c r="D2424" i="2"/>
  <c r="O2423" i="2"/>
  <c r="D2423" i="2"/>
  <c r="O2422" i="2"/>
  <c r="D2422" i="2"/>
  <c r="O2421" i="2"/>
  <c r="D2421" i="2"/>
  <c r="O2420" i="2"/>
  <c r="D2420" i="2"/>
  <c r="O2419" i="2"/>
  <c r="D2419" i="2"/>
  <c r="O2418" i="2"/>
  <c r="D2418" i="2"/>
  <c r="O2417" i="2"/>
  <c r="D2417" i="2"/>
  <c r="O2416" i="2"/>
  <c r="D2416" i="2"/>
  <c r="O2415" i="2"/>
  <c r="D2415" i="2"/>
  <c r="O2414" i="2"/>
  <c r="D2414" i="2"/>
  <c r="O2413" i="2"/>
  <c r="D2413" i="2"/>
  <c r="O2412" i="2"/>
  <c r="D2412" i="2"/>
  <c r="O2411" i="2"/>
  <c r="D2411" i="2"/>
  <c r="O2410" i="2"/>
  <c r="D2410" i="2"/>
  <c r="O2409" i="2"/>
  <c r="D2409" i="2"/>
  <c r="O2408" i="2"/>
  <c r="D2408" i="2"/>
  <c r="O2407" i="2"/>
  <c r="D2407" i="2"/>
  <c r="O2406" i="2"/>
  <c r="D2406" i="2"/>
  <c r="O2405" i="2"/>
  <c r="D2405" i="2"/>
  <c r="O2404" i="2"/>
  <c r="D2404" i="2"/>
  <c r="O2403" i="2"/>
  <c r="D2403" i="2"/>
  <c r="O2402" i="2"/>
  <c r="D2402" i="2"/>
  <c r="O2401" i="2"/>
  <c r="D2401" i="2"/>
  <c r="O2400" i="2"/>
  <c r="D2400" i="2"/>
  <c r="O2399" i="2"/>
  <c r="D2399" i="2"/>
  <c r="O2398" i="2"/>
  <c r="D2398" i="2"/>
  <c r="O2397" i="2"/>
  <c r="D2397" i="2"/>
  <c r="O2396" i="2"/>
  <c r="D2396" i="2"/>
  <c r="O2395" i="2"/>
  <c r="D2395" i="2"/>
  <c r="O2394" i="2"/>
  <c r="D2394" i="2"/>
  <c r="O2393" i="2"/>
  <c r="D2393" i="2"/>
  <c r="O2392" i="2"/>
  <c r="D2392" i="2"/>
  <c r="O2391" i="2"/>
  <c r="D2391" i="2"/>
  <c r="O2390" i="2"/>
  <c r="D2390" i="2"/>
  <c r="O2389" i="2"/>
  <c r="D2389" i="2"/>
  <c r="O2388" i="2"/>
  <c r="D2388" i="2"/>
  <c r="O2387" i="2"/>
  <c r="D2387" i="2"/>
  <c r="O2386" i="2"/>
  <c r="D2386" i="2"/>
  <c r="O2385" i="2"/>
  <c r="D2385" i="2"/>
  <c r="O2384" i="2"/>
  <c r="D2384" i="2"/>
  <c r="O2383" i="2"/>
  <c r="D2383" i="2"/>
  <c r="O2382" i="2"/>
  <c r="D2382" i="2"/>
  <c r="O2381" i="2"/>
  <c r="D2381" i="2"/>
  <c r="O2380" i="2"/>
  <c r="D2380" i="2"/>
  <c r="O2379" i="2"/>
  <c r="D2379" i="2"/>
  <c r="O2378" i="2"/>
  <c r="D2378" i="2"/>
  <c r="O2377" i="2"/>
  <c r="D2377" i="2"/>
  <c r="O2376" i="2"/>
  <c r="D2376" i="2"/>
  <c r="O2375" i="2"/>
  <c r="D2375" i="2"/>
  <c r="O2374" i="2"/>
  <c r="D2374" i="2"/>
  <c r="D2373" i="2"/>
  <c r="O2372" i="2"/>
  <c r="D2372" i="2"/>
  <c r="O2371" i="2"/>
  <c r="D2371" i="2"/>
  <c r="O2370" i="2"/>
  <c r="D2370" i="2"/>
  <c r="O2369" i="2"/>
  <c r="D2369" i="2"/>
  <c r="O2368" i="2"/>
  <c r="D2368" i="2"/>
  <c r="D2367" i="2"/>
  <c r="O2366" i="2"/>
  <c r="D2366" i="2"/>
  <c r="O2365" i="2"/>
  <c r="D2365" i="2"/>
  <c r="O2364" i="2"/>
  <c r="D2364" i="2"/>
  <c r="O2363" i="2"/>
  <c r="D2363" i="2"/>
  <c r="O2362" i="2"/>
  <c r="D2362" i="2"/>
  <c r="O2361" i="2"/>
  <c r="D2361" i="2"/>
  <c r="O2360" i="2"/>
  <c r="D2360" i="2"/>
  <c r="O2359" i="2"/>
  <c r="D2359" i="2"/>
  <c r="O2358" i="2"/>
  <c r="D2358" i="2"/>
  <c r="O2357" i="2"/>
  <c r="D2357" i="2"/>
  <c r="O2356" i="2"/>
  <c r="D2356" i="2"/>
  <c r="O2355" i="2"/>
  <c r="D2355" i="2"/>
  <c r="O2354" i="2"/>
  <c r="D2354" i="2"/>
  <c r="O2353" i="2"/>
  <c r="D2353" i="2"/>
  <c r="O2352" i="2"/>
  <c r="D2352" i="2"/>
  <c r="O2351" i="2"/>
  <c r="D2351" i="2"/>
  <c r="O2350" i="2"/>
  <c r="D2350" i="2"/>
  <c r="O2349" i="2"/>
  <c r="D2349" i="2"/>
  <c r="O2348" i="2"/>
  <c r="D2348" i="2"/>
  <c r="O2347" i="2"/>
  <c r="D2347" i="2"/>
  <c r="O2346" i="2"/>
  <c r="D2346" i="2"/>
  <c r="O2345" i="2"/>
  <c r="D2345" i="2"/>
  <c r="O2344" i="2"/>
  <c r="D2344" i="2"/>
  <c r="O2343" i="2"/>
  <c r="D2343" i="2"/>
  <c r="O2342" i="2"/>
  <c r="D2342" i="2"/>
  <c r="O2341" i="2"/>
  <c r="D2341" i="2"/>
  <c r="O2340" i="2"/>
  <c r="D2340" i="2"/>
  <c r="O2339" i="2"/>
  <c r="D2339" i="2"/>
  <c r="O2338" i="2"/>
  <c r="D2338" i="2"/>
  <c r="O2337" i="2"/>
  <c r="D2337" i="2"/>
  <c r="O2336" i="2"/>
  <c r="D2336" i="2"/>
  <c r="O2335" i="2"/>
  <c r="D2335" i="2"/>
  <c r="O2334" i="2"/>
  <c r="D2334" i="2"/>
  <c r="O2333" i="2"/>
  <c r="D2333" i="2"/>
  <c r="O2332" i="2"/>
  <c r="D2332" i="2"/>
  <c r="O2331" i="2"/>
  <c r="D2331" i="2"/>
  <c r="O2330" i="2"/>
  <c r="D2330" i="2"/>
  <c r="O2329" i="2"/>
  <c r="D2329" i="2"/>
  <c r="O2328" i="2"/>
  <c r="D2328" i="2"/>
  <c r="O2327" i="2"/>
  <c r="D2327" i="2"/>
  <c r="O2326" i="2"/>
  <c r="D2326" i="2"/>
  <c r="D2325" i="2"/>
  <c r="O2324" i="2"/>
  <c r="D2324" i="2"/>
  <c r="O2323" i="2"/>
  <c r="D2323" i="2"/>
  <c r="O2322" i="2"/>
  <c r="D2322" i="2"/>
  <c r="O2321" i="2"/>
  <c r="D2321" i="2"/>
  <c r="O2320" i="2"/>
  <c r="D2320" i="2"/>
  <c r="O2319" i="2"/>
  <c r="D2319" i="2"/>
  <c r="O2318" i="2"/>
  <c r="D2318" i="2"/>
  <c r="O2317" i="2"/>
  <c r="D2317" i="2"/>
  <c r="O2316" i="2"/>
  <c r="D2316" i="2"/>
  <c r="O2315" i="2"/>
  <c r="D2315" i="2"/>
  <c r="O2314" i="2"/>
  <c r="D2314" i="2"/>
  <c r="O2313" i="2"/>
  <c r="D2313" i="2"/>
  <c r="O2312" i="2"/>
  <c r="D2312" i="2"/>
  <c r="O2311" i="2"/>
  <c r="D2311" i="2"/>
  <c r="O2310" i="2"/>
  <c r="D2310" i="2"/>
  <c r="O2309" i="2"/>
  <c r="D2309" i="2"/>
  <c r="O2308" i="2"/>
  <c r="D2308" i="2"/>
  <c r="O2307" i="2"/>
  <c r="D2307" i="2"/>
  <c r="O2306" i="2"/>
  <c r="D2306" i="2"/>
  <c r="O2305" i="2"/>
  <c r="D2305" i="2"/>
  <c r="O2304" i="2"/>
  <c r="D2304" i="2"/>
  <c r="O2303" i="2"/>
  <c r="D2303" i="2"/>
  <c r="O2302" i="2"/>
  <c r="D2302" i="2"/>
  <c r="O2301" i="2"/>
  <c r="D2301" i="2"/>
  <c r="O2300" i="2"/>
  <c r="D2300" i="2"/>
  <c r="O2299" i="2"/>
  <c r="D2299" i="2"/>
  <c r="O2298" i="2"/>
  <c r="D2298" i="2"/>
  <c r="O2297" i="2"/>
  <c r="D2297" i="2"/>
  <c r="O2296" i="2"/>
  <c r="D2296" i="2"/>
  <c r="O2295" i="2"/>
  <c r="D2295" i="2"/>
  <c r="O2294" i="2"/>
  <c r="D2294" i="2"/>
  <c r="O2293" i="2"/>
  <c r="D2293" i="2"/>
  <c r="D2292" i="2"/>
  <c r="O2291" i="2"/>
  <c r="D2291" i="2"/>
  <c r="O2290" i="2"/>
  <c r="D2290" i="2"/>
  <c r="O2289" i="2"/>
  <c r="D2289" i="2"/>
  <c r="O2288" i="2"/>
  <c r="D2288" i="2"/>
  <c r="O2287" i="2"/>
  <c r="D2287" i="2"/>
  <c r="O2286" i="2"/>
  <c r="D2286" i="2"/>
  <c r="O2285" i="2"/>
  <c r="D2285" i="2"/>
  <c r="O2284" i="2"/>
  <c r="D2284" i="2"/>
  <c r="O2283" i="2"/>
  <c r="D2283" i="2"/>
  <c r="O2282" i="2"/>
  <c r="D2282" i="2"/>
  <c r="O2281" i="2"/>
  <c r="D2281" i="2"/>
  <c r="O2280" i="2"/>
  <c r="D2280" i="2"/>
  <c r="O2279" i="2"/>
  <c r="D2279" i="2"/>
  <c r="O2278" i="2"/>
  <c r="D2278" i="2"/>
  <c r="O2277" i="2"/>
  <c r="D2277" i="2"/>
  <c r="O2276" i="2"/>
  <c r="D2276" i="2"/>
  <c r="O2275" i="2"/>
  <c r="D2275" i="2"/>
  <c r="O2274" i="2"/>
  <c r="D2274" i="2"/>
  <c r="O2273" i="2"/>
  <c r="D2273" i="2"/>
  <c r="O2272" i="2"/>
  <c r="D2272" i="2"/>
  <c r="O2271" i="2"/>
  <c r="D2271" i="2"/>
  <c r="O2270" i="2"/>
  <c r="D2270" i="2"/>
  <c r="O2269" i="2"/>
  <c r="D2269" i="2"/>
  <c r="O2268" i="2"/>
  <c r="D2268" i="2"/>
  <c r="O2267" i="2"/>
  <c r="D2267" i="2"/>
  <c r="O2266" i="2"/>
  <c r="D2266" i="2"/>
  <c r="O2265" i="2"/>
  <c r="D2265" i="2"/>
  <c r="O2264" i="2"/>
  <c r="D2264" i="2"/>
  <c r="O2263" i="2"/>
  <c r="D2263" i="2"/>
  <c r="O2262" i="2"/>
  <c r="D2262" i="2"/>
  <c r="O2261" i="2"/>
  <c r="D2261" i="2"/>
  <c r="O2260" i="2"/>
  <c r="D2260" i="2"/>
  <c r="O2259" i="2"/>
  <c r="D2259" i="2"/>
  <c r="O2258" i="2"/>
  <c r="D2258" i="2"/>
  <c r="O2257" i="2"/>
  <c r="D2257" i="2"/>
  <c r="O2256" i="2"/>
  <c r="D2256" i="2"/>
  <c r="O2255" i="2"/>
  <c r="D2255" i="2"/>
  <c r="O2254" i="2"/>
  <c r="D2254" i="2"/>
  <c r="O2253" i="2"/>
  <c r="D2253" i="2"/>
  <c r="O2252" i="2"/>
  <c r="D2252" i="2"/>
  <c r="O2251" i="2"/>
  <c r="D2251" i="2"/>
  <c r="O2250" i="2"/>
  <c r="D2250" i="2"/>
  <c r="O2249" i="2"/>
  <c r="D2249" i="2"/>
  <c r="O2248" i="2"/>
  <c r="D2248" i="2"/>
  <c r="O2247" i="2"/>
  <c r="D2247" i="2"/>
  <c r="O2246" i="2"/>
  <c r="D2246" i="2"/>
  <c r="O2245" i="2"/>
  <c r="D2245" i="2"/>
  <c r="O2244" i="2"/>
  <c r="D2244" i="2"/>
  <c r="O2243" i="2"/>
  <c r="D2243" i="2"/>
  <c r="O2242" i="2"/>
  <c r="D2242" i="2"/>
  <c r="O2241" i="2"/>
  <c r="D2241" i="2"/>
  <c r="O2240" i="2"/>
  <c r="D2240" i="2"/>
  <c r="O2239" i="2"/>
  <c r="D2239" i="2"/>
  <c r="O2238" i="2"/>
  <c r="D2238" i="2"/>
  <c r="O2237" i="2"/>
  <c r="D2237" i="2"/>
  <c r="O2236" i="2"/>
  <c r="D2236" i="2"/>
  <c r="O2235" i="2"/>
  <c r="D2235" i="2"/>
  <c r="O2234" i="2"/>
  <c r="D2234" i="2"/>
  <c r="O2233" i="2"/>
  <c r="D2233" i="2"/>
  <c r="O2232" i="2"/>
  <c r="D2232" i="2"/>
  <c r="O2231" i="2"/>
  <c r="D2231" i="2"/>
  <c r="O2230" i="2"/>
  <c r="D2230" i="2"/>
  <c r="O2229" i="2"/>
  <c r="D2229" i="2"/>
  <c r="O2228" i="2"/>
  <c r="D2228" i="2"/>
  <c r="O2227" i="2"/>
  <c r="D2227" i="2"/>
  <c r="O2226" i="2"/>
  <c r="D2226" i="2"/>
  <c r="O2225" i="2"/>
  <c r="D2225" i="2"/>
  <c r="O2224" i="2"/>
  <c r="D2224" i="2"/>
  <c r="O2223" i="2"/>
  <c r="D2223" i="2"/>
  <c r="O2222" i="2"/>
  <c r="D2222" i="2"/>
  <c r="O2221" i="2"/>
  <c r="D2221" i="2"/>
  <c r="O2220" i="2"/>
  <c r="D2220" i="2"/>
  <c r="O2219" i="2"/>
  <c r="D2219" i="2"/>
  <c r="O2218" i="2"/>
  <c r="D2218" i="2"/>
  <c r="O2217" i="2"/>
  <c r="D2217" i="2"/>
  <c r="O2216" i="2"/>
  <c r="D2216" i="2"/>
  <c r="O2215" i="2"/>
  <c r="D2215" i="2"/>
  <c r="O2214" i="2"/>
  <c r="D2214" i="2"/>
  <c r="O2213" i="2"/>
  <c r="D2213" i="2"/>
  <c r="O2212" i="2"/>
  <c r="D2212" i="2"/>
  <c r="O2211" i="2"/>
  <c r="D2211" i="2"/>
  <c r="O2210" i="2"/>
  <c r="D2210" i="2"/>
  <c r="O2209" i="2"/>
  <c r="D2209" i="2"/>
  <c r="O2208" i="2"/>
  <c r="D2208" i="2"/>
  <c r="O2207" i="2"/>
  <c r="D2207" i="2"/>
  <c r="O2206" i="2"/>
  <c r="D2206" i="2"/>
  <c r="O2205" i="2"/>
  <c r="D2205" i="2"/>
  <c r="O2204" i="2"/>
  <c r="D2204" i="2"/>
  <c r="O2203" i="2"/>
  <c r="D2203" i="2"/>
  <c r="O2202" i="2"/>
  <c r="D2202" i="2"/>
  <c r="O2201" i="2"/>
  <c r="D2201" i="2"/>
  <c r="O2200" i="2"/>
  <c r="D2200" i="2"/>
  <c r="O2199" i="2"/>
  <c r="D2199" i="2"/>
  <c r="O2198" i="2"/>
  <c r="D2198" i="2"/>
  <c r="O2197" i="2"/>
  <c r="D2197" i="2"/>
  <c r="O2196" i="2"/>
  <c r="D2196" i="2"/>
  <c r="O2195" i="2"/>
  <c r="D2195" i="2"/>
  <c r="O2194" i="2"/>
  <c r="D2194" i="2"/>
  <c r="D2193" i="2"/>
  <c r="O2192" i="2"/>
  <c r="D2192" i="2"/>
  <c r="O2191" i="2"/>
  <c r="D2191" i="2"/>
  <c r="O2190" i="2"/>
  <c r="D2190" i="2"/>
  <c r="O2189" i="2"/>
  <c r="D2189" i="2"/>
  <c r="O2188" i="2"/>
  <c r="D2188" i="2"/>
  <c r="O2187" i="2"/>
  <c r="D2187" i="2"/>
  <c r="O2186" i="2"/>
  <c r="D2186" i="2"/>
  <c r="O2185" i="2"/>
  <c r="D2185" i="2"/>
  <c r="O2184" i="2"/>
  <c r="D2184" i="2"/>
  <c r="O2183" i="2"/>
  <c r="D2183" i="2"/>
  <c r="O2182" i="2"/>
  <c r="D2182" i="2"/>
  <c r="O2181" i="2"/>
  <c r="D2181" i="2"/>
  <c r="O2180" i="2"/>
  <c r="D2180" i="2"/>
  <c r="O2179" i="2"/>
  <c r="D2179" i="2"/>
  <c r="O2178" i="2"/>
  <c r="D2178" i="2"/>
  <c r="O2177" i="2"/>
  <c r="D2177" i="2"/>
  <c r="O2176" i="2"/>
  <c r="D2176" i="2"/>
  <c r="O2175" i="2"/>
  <c r="D2175" i="2"/>
  <c r="O2174" i="2"/>
  <c r="D2174" i="2"/>
  <c r="O2173" i="2"/>
  <c r="D2173" i="2"/>
  <c r="O2172" i="2"/>
  <c r="D2172" i="2"/>
  <c r="O2171" i="2"/>
  <c r="D2171" i="2"/>
  <c r="O2170" i="2"/>
  <c r="D2170" i="2"/>
  <c r="O2169" i="2"/>
  <c r="D2169" i="2"/>
  <c r="O2168" i="2"/>
  <c r="D2168" i="2"/>
  <c r="O2167" i="2"/>
  <c r="D2167" i="2"/>
  <c r="O2166" i="2"/>
  <c r="D2166" i="2"/>
  <c r="O2165" i="2"/>
  <c r="D2165" i="2"/>
  <c r="O2164" i="2"/>
  <c r="D2164" i="2"/>
  <c r="O2163" i="2"/>
  <c r="D2163" i="2"/>
  <c r="O2162" i="2"/>
  <c r="D2162" i="2"/>
  <c r="O2161" i="2"/>
  <c r="D2161" i="2"/>
  <c r="O2160" i="2"/>
  <c r="D2160" i="2"/>
  <c r="O2159" i="2"/>
  <c r="D2159" i="2"/>
  <c r="O2158" i="2"/>
  <c r="D2158" i="2"/>
  <c r="O2157" i="2"/>
  <c r="D2157" i="2"/>
  <c r="O2156" i="2"/>
  <c r="D2156" i="2"/>
  <c r="O2155" i="2"/>
  <c r="D2155" i="2"/>
  <c r="O2154" i="2"/>
  <c r="D2154" i="2"/>
  <c r="O2153" i="2"/>
  <c r="D2153" i="2"/>
  <c r="O2152" i="2"/>
  <c r="D2152" i="2"/>
  <c r="O2151" i="2"/>
  <c r="D2151" i="2"/>
  <c r="O2150" i="2"/>
  <c r="D2150" i="2"/>
  <c r="O2149" i="2"/>
  <c r="D2149" i="2"/>
  <c r="O2148" i="2"/>
  <c r="D2148" i="2"/>
  <c r="O2147" i="2"/>
  <c r="D2147" i="2"/>
  <c r="O2146" i="2"/>
  <c r="D2146" i="2"/>
  <c r="O2145" i="2"/>
  <c r="D2145" i="2"/>
  <c r="O2144" i="2"/>
  <c r="D2144" i="2"/>
  <c r="O2143" i="2"/>
  <c r="D2143" i="2"/>
  <c r="O2142" i="2"/>
  <c r="D2142" i="2"/>
  <c r="O2141" i="2"/>
  <c r="D2141" i="2"/>
  <c r="O2140" i="2"/>
  <c r="D2140" i="2"/>
  <c r="O2139" i="2"/>
  <c r="D2139" i="2"/>
  <c r="O2138" i="2"/>
  <c r="D2138" i="2"/>
  <c r="O2137" i="2"/>
  <c r="D2137" i="2"/>
  <c r="O2136" i="2"/>
  <c r="D2136" i="2"/>
  <c r="O2135" i="2"/>
  <c r="D2135" i="2"/>
  <c r="O2134" i="2"/>
  <c r="D2134" i="2"/>
  <c r="O2133" i="2"/>
  <c r="D2133" i="2"/>
  <c r="D2132" i="2"/>
  <c r="O2131" i="2"/>
  <c r="D2131" i="2"/>
  <c r="O2130" i="2"/>
  <c r="D2130" i="2"/>
  <c r="O2129" i="2"/>
  <c r="D2129" i="2"/>
  <c r="O2128" i="2"/>
  <c r="D2128" i="2"/>
  <c r="O2127" i="2"/>
  <c r="D2127" i="2"/>
  <c r="O2126" i="2"/>
  <c r="D2126" i="2"/>
  <c r="O2125" i="2"/>
  <c r="D2125" i="2"/>
  <c r="O2124" i="2"/>
  <c r="D2124" i="2"/>
  <c r="O2123" i="2"/>
  <c r="D2123" i="2"/>
  <c r="O2122" i="2"/>
  <c r="D2122" i="2"/>
  <c r="O2121" i="2"/>
  <c r="D2121" i="2"/>
  <c r="O2120" i="2"/>
  <c r="D2120" i="2"/>
  <c r="O2119" i="2"/>
  <c r="D2119" i="2"/>
  <c r="O2118" i="2"/>
  <c r="D2118" i="2"/>
  <c r="O2117" i="2"/>
  <c r="D2117" i="2"/>
  <c r="O2116" i="2"/>
  <c r="D2116" i="2"/>
  <c r="O2115" i="2"/>
  <c r="D2115" i="2"/>
  <c r="O2114" i="2"/>
  <c r="D2114" i="2"/>
  <c r="O2113" i="2"/>
  <c r="D2113" i="2"/>
  <c r="O2112" i="2"/>
  <c r="D2112" i="2"/>
  <c r="O2111" i="2"/>
  <c r="D2111" i="2"/>
  <c r="O2110" i="2"/>
  <c r="D2110" i="2"/>
  <c r="O2109" i="2"/>
  <c r="D2109" i="2"/>
  <c r="O2108" i="2"/>
  <c r="D2108" i="2"/>
  <c r="O2107" i="2"/>
  <c r="D2107" i="2"/>
  <c r="O2106" i="2"/>
  <c r="D2106" i="2"/>
  <c r="O2105" i="2"/>
  <c r="D2105" i="2"/>
  <c r="O2104" i="2"/>
  <c r="D2104" i="2"/>
  <c r="O2103" i="2"/>
  <c r="D2103" i="2"/>
  <c r="O2102" i="2"/>
  <c r="D2102" i="2"/>
  <c r="O2101" i="2"/>
  <c r="D2101" i="2"/>
  <c r="O2100" i="2"/>
  <c r="D2100" i="2"/>
  <c r="O2099" i="2"/>
  <c r="D2099" i="2"/>
  <c r="O2098" i="2"/>
  <c r="D2098" i="2"/>
  <c r="O2097" i="2"/>
  <c r="D2097" i="2"/>
  <c r="O2096" i="2"/>
  <c r="D2096" i="2"/>
  <c r="O2095" i="2"/>
  <c r="D2095" i="2"/>
  <c r="D2094" i="2"/>
  <c r="O2093" i="2"/>
  <c r="D2093" i="2"/>
  <c r="O2092" i="2"/>
  <c r="D2092" i="2"/>
  <c r="O2091" i="2"/>
  <c r="D2091" i="2"/>
  <c r="O2090" i="2"/>
  <c r="D2090" i="2"/>
  <c r="O2089" i="2"/>
  <c r="D2089" i="2"/>
  <c r="O2088" i="2"/>
  <c r="D2088" i="2"/>
  <c r="O2087" i="2"/>
  <c r="D2087" i="2"/>
  <c r="O2086" i="2"/>
  <c r="D2086" i="2"/>
  <c r="O2085" i="2"/>
  <c r="D2085" i="2"/>
  <c r="O2084" i="2"/>
  <c r="D2084" i="2"/>
  <c r="O2083" i="2"/>
  <c r="D2083" i="2"/>
  <c r="O2082" i="2"/>
  <c r="D2082" i="2"/>
  <c r="O2081" i="2"/>
  <c r="D2081" i="2"/>
  <c r="O2080" i="2"/>
  <c r="D2080" i="2"/>
  <c r="O2079" i="2"/>
  <c r="D2079" i="2"/>
  <c r="O2078" i="2"/>
  <c r="D2078" i="2"/>
  <c r="O2077" i="2"/>
  <c r="D2077" i="2"/>
  <c r="O2076" i="2"/>
  <c r="D2076" i="2"/>
  <c r="O2075" i="2"/>
  <c r="D2075" i="2"/>
  <c r="O2074" i="2"/>
  <c r="D2074" i="2"/>
  <c r="O2073" i="2"/>
  <c r="D2073" i="2"/>
  <c r="O2072" i="2"/>
  <c r="D2072" i="2"/>
  <c r="O2071" i="2"/>
  <c r="D2071" i="2"/>
  <c r="O2070" i="2"/>
  <c r="D2070" i="2"/>
  <c r="O2069" i="2"/>
  <c r="D2069" i="2"/>
  <c r="O2068" i="2"/>
  <c r="D2068" i="2"/>
  <c r="O2067" i="2"/>
  <c r="D2067" i="2"/>
  <c r="O2066" i="2"/>
  <c r="D2066" i="2"/>
  <c r="O2065" i="2"/>
  <c r="D2065" i="2"/>
  <c r="D2064" i="2"/>
  <c r="O2063" i="2"/>
  <c r="D2063" i="2"/>
  <c r="D2062" i="2"/>
  <c r="O2061" i="2"/>
  <c r="D2061" i="2"/>
  <c r="O2060" i="2"/>
  <c r="D2060" i="2"/>
  <c r="O2059" i="2"/>
  <c r="D2059" i="2"/>
  <c r="O2058" i="2"/>
  <c r="D2058" i="2"/>
  <c r="O2057" i="2"/>
  <c r="D2057" i="2"/>
  <c r="O2056" i="2"/>
  <c r="D2056" i="2"/>
  <c r="O2055" i="2"/>
  <c r="D2055" i="2"/>
  <c r="O2054" i="2"/>
  <c r="D2054" i="2"/>
  <c r="O2053" i="2"/>
  <c r="D2053" i="2"/>
  <c r="O2052" i="2"/>
  <c r="D2052" i="2"/>
  <c r="O2051" i="2"/>
  <c r="D2051" i="2"/>
  <c r="O2050" i="2"/>
  <c r="D2050" i="2"/>
  <c r="O2049" i="2"/>
  <c r="D2049" i="2"/>
  <c r="O2048" i="2"/>
  <c r="D2048" i="2"/>
  <c r="O2047" i="2"/>
  <c r="D2047" i="2"/>
  <c r="O2046" i="2"/>
  <c r="D2046" i="2"/>
  <c r="O2045" i="2"/>
  <c r="D2045" i="2"/>
  <c r="O2044" i="2"/>
  <c r="D2044" i="2"/>
  <c r="O2043" i="2"/>
  <c r="D2043" i="2"/>
  <c r="O2042" i="2"/>
  <c r="D2042" i="2"/>
  <c r="O2041" i="2"/>
  <c r="D2041" i="2"/>
  <c r="D2040" i="2"/>
  <c r="O2039" i="2"/>
  <c r="D2039" i="2"/>
  <c r="O2038" i="2"/>
  <c r="D2038" i="2"/>
  <c r="D2037" i="2"/>
  <c r="O2036" i="2"/>
  <c r="D2036" i="2"/>
  <c r="O2035" i="2"/>
  <c r="D2035" i="2"/>
  <c r="O2034" i="2"/>
  <c r="D2034" i="2"/>
  <c r="O2033" i="2"/>
  <c r="D2033" i="2"/>
  <c r="O2032" i="2"/>
  <c r="D2032" i="2"/>
  <c r="O2031" i="2"/>
  <c r="D2031" i="2"/>
  <c r="O2030" i="2"/>
  <c r="D2030" i="2"/>
  <c r="O2029" i="2"/>
  <c r="D2029" i="2"/>
  <c r="O2028" i="2"/>
  <c r="D2028" i="2"/>
  <c r="O2027" i="2"/>
  <c r="D2027" i="2"/>
  <c r="O2026" i="2"/>
  <c r="D2026" i="2"/>
  <c r="O2025" i="2"/>
  <c r="D2025" i="2"/>
  <c r="O2024" i="2"/>
  <c r="D2024" i="2"/>
  <c r="O2023" i="2"/>
  <c r="D2023" i="2"/>
  <c r="O2022" i="2"/>
  <c r="D2022" i="2"/>
  <c r="O2021" i="2"/>
  <c r="D2021" i="2"/>
  <c r="O2020" i="2"/>
  <c r="D2020" i="2"/>
  <c r="O2019" i="2"/>
  <c r="D2019" i="2"/>
  <c r="O2018" i="2"/>
  <c r="D2018" i="2"/>
  <c r="O2017" i="2"/>
  <c r="D2017" i="2"/>
  <c r="O2016" i="2"/>
  <c r="D2016" i="2"/>
  <c r="O2015" i="2"/>
  <c r="D2015" i="2"/>
  <c r="D2014" i="2"/>
  <c r="O2013" i="2"/>
  <c r="D2013" i="2"/>
  <c r="O2012" i="2"/>
  <c r="D2012" i="2"/>
  <c r="O2011" i="2"/>
  <c r="D2011" i="2"/>
  <c r="O2010" i="2"/>
  <c r="D2010" i="2"/>
  <c r="O2009" i="2"/>
  <c r="D2009" i="2"/>
  <c r="O2008" i="2"/>
  <c r="D2008" i="2"/>
  <c r="O2007" i="2"/>
  <c r="D2007" i="2"/>
  <c r="O2006" i="2"/>
  <c r="D2006" i="2"/>
  <c r="O2005" i="2"/>
  <c r="D2005" i="2"/>
  <c r="O2004" i="2"/>
  <c r="D2004" i="2"/>
  <c r="O2003" i="2"/>
  <c r="D2003" i="2"/>
  <c r="O2002" i="2"/>
  <c r="D2002" i="2"/>
  <c r="O2001" i="2"/>
  <c r="D2001" i="2"/>
  <c r="O2000" i="2"/>
  <c r="D2000" i="2"/>
  <c r="O1999" i="2"/>
  <c r="D1999" i="2"/>
  <c r="O1998" i="2"/>
  <c r="D1998" i="2"/>
  <c r="O1997" i="2"/>
  <c r="D1997" i="2"/>
  <c r="O1996" i="2"/>
  <c r="D1996" i="2"/>
  <c r="O1995" i="2"/>
  <c r="D1995" i="2"/>
  <c r="O1994" i="2"/>
  <c r="D1994" i="2"/>
  <c r="O1993" i="2"/>
  <c r="D1993" i="2"/>
  <c r="O1992" i="2"/>
  <c r="D1992" i="2"/>
  <c r="O1991" i="2"/>
  <c r="D1991" i="2"/>
  <c r="D1990" i="2"/>
  <c r="O1989" i="2"/>
  <c r="D1989" i="2"/>
  <c r="O1988" i="2"/>
  <c r="D1988" i="2"/>
  <c r="O1987" i="2"/>
  <c r="D1987" i="2"/>
  <c r="O1986" i="2"/>
  <c r="D1986" i="2"/>
  <c r="O1985" i="2"/>
  <c r="D1985" i="2"/>
  <c r="O1984" i="2"/>
  <c r="D1984" i="2"/>
  <c r="O1983" i="2"/>
  <c r="D1983" i="2"/>
  <c r="O1982" i="2"/>
  <c r="D1982" i="2"/>
  <c r="O1981" i="2"/>
  <c r="D1981" i="2"/>
  <c r="O1980" i="2"/>
  <c r="D1980" i="2"/>
  <c r="O1979" i="2"/>
  <c r="D1979" i="2"/>
  <c r="O1978" i="2"/>
  <c r="D1978" i="2"/>
  <c r="O1977" i="2"/>
  <c r="D1977" i="2"/>
  <c r="O1976" i="2"/>
  <c r="D1976" i="2"/>
  <c r="O1975" i="2"/>
  <c r="D1975" i="2"/>
  <c r="O1974" i="2"/>
  <c r="D1974" i="2"/>
  <c r="O1973" i="2"/>
  <c r="D1973" i="2"/>
  <c r="O1972" i="2"/>
  <c r="D1972" i="2"/>
  <c r="O1971" i="2"/>
  <c r="D1971" i="2"/>
  <c r="O1970" i="2"/>
  <c r="D1970" i="2"/>
  <c r="O1969" i="2"/>
  <c r="D1969" i="2"/>
  <c r="O1968" i="2"/>
  <c r="D1968" i="2"/>
  <c r="O1967" i="2"/>
  <c r="D1967" i="2"/>
  <c r="O1966" i="2"/>
  <c r="D1966" i="2"/>
  <c r="O1965" i="2"/>
  <c r="D1965" i="2"/>
  <c r="O1964" i="2"/>
  <c r="D1964" i="2"/>
  <c r="O1963" i="2"/>
  <c r="D1963" i="2"/>
  <c r="O1962" i="2"/>
  <c r="D1962" i="2"/>
  <c r="O1961" i="2"/>
  <c r="D1961" i="2"/>
  <c r="O1960" i="2"/>
  <c r="D1960" i="2"/>
  <c r="O1959" i="2"/>
  <c r="D1959" i="2"/>
  <c r="O1958" i="2"/>
  <c r="D1958" i="2"/>
  <c r="O1957" i="2"/>
  <c r="D1957" i="2"/>
  <c r="O1956" i="2"/>
  <c r="D1956" i="2"/>
  <c r="O1955" i="2"/>
  <c r="D1955" i="2"/>
  <c r="O1954" i="2"/>
  <c r="D1954" i="2"/>
  <c r="O1953" i="2"/>
  <c r="D1953" i="2"/>
  <c r="O1952" i="2"/>
  <c r="D1952" i="2"/>
  <c r="O1951" i="2"/>
  <c r="D1951" i="2"/>
  <c r="O1950" i="2"/>
  <c r="D1950" i="2"/>
  <c r="O1949" i="2"/>
  <c r="D1949" i="2"/>
  <c r="O1948" i="2"/>
  <c r="D1948" i="2"/>
  <c r="D1947" i="2"/>
  <c r="O1946" i="2"/>
  <c r="D1946" i="2"/>
  <c r="O1945" i="2"/>
  <c r="D1945" i="2"/>
  <c r="O1944" i="2"/>
  <c r="D1944" i="2"/>
  <c r="O1943" i="2"/>
  <c r="D1943" i="2"/>
  <c r="O1942" i="2"/>
  <c r="D1942" i="2"/>
  <c r="O1941" i="2"/>
  <c r="D1941" i="2"/>
  <c r="O1940" i="2"/>
  <c r="D1940" i="2"/>
  <c r="O1939" i="2"/>
  <c r="D1939" i="2"/>
  <c r="O1938" i="2"/>
  <c r="D1938" i="2"/>
  <c r="O1937" i="2"/>
  <c r="D1937" i="2"/>
  <c r="O1936" i="2"/>
  <c r="D1936" i="2"/>
  <c r="O1935" i="2"/>
  <c r="D1935" i="2"/>
  <c r="O1934" i="2"/>
  <c r="D1934" i="2"/>
  <c r="O1933" i="2"/>
  <c r="D1933" i="2"/>
  <c r="O1932" i="2"/>
  <c r="D1932" i="2"/>
  <c r="O1931" i="2"/>
  <c r="D1931" i="2"/>
  <c r="O1930" i="2"/>
  <c r="D1930" i="2"/>
  <c r="O1929" i="2"/>
  <c r="D1929" i="2"/>
  <c r="O1928" i="2"/>
  <c r="D1928" i="2"/>
  <c r="O1927" i="2"/>
  <c r="D1927" i="2"/>
  <c r="O1926" i="2"/>
  <c r="D1926" i="2"/>
  <c r="O1925" i="2"/>
  <c r="D1925" i="2"/>
  <c r="O1924" i="2"/>
  <c r="D1924" i="2"/>
  <c r="O1923" i="2"/>
  <c r="D1923" i="2"/>
  <c r="O1922" i="2"/>
  <c r="D1922" i="2"/>
  <c r="O1921" i="2"/>
  <c r="D1921" i="2"/>
  <c r="O1920" i="2"/>
  <c r="D1920" i="2"/>
  <c r="O1919" i="2"/>
  <c r="D1919" i="2"/>
  <c r="O1918" i="2"/>
  <c r="D1918" i="2"/>
  <c r="O1917" i="2"/>
  <c r="D1917" i="2"/>
  <c r="O1916" i="2"/>
  <c r="D1916" i="2"/>
  <c r="O1915" i="2"/>
  <c r="D1915" i="2"/>
  <c r="O1914" i="2"/>
  <c r="D1914" i="2"/>
  <c r="O1913" i="2"/>
  <c r="D1913" i="2"/>
  <c r="O1912" i="2"/>
  <c r="D1912" i="2"/>
  <c r="O1911" i="2"/>
  <c r="D1911" i="2"/>
  <c r="O1910" i="2"/>
  <c r="D1910" i="2"/>
  <c r="O1909" i="2"/>
  <c r="D1909" i="2"/>
  <c r="O1908" i="2"/>
  <c r="D1908" i="2"/>
  <c r="O1907" i="2"/>
  <c r="D1907" i="2"/>
  <c r="O1906" i="2"/>
  <c r="D1906" i="2"/>
  <c r="O1905" i="2"/>
  <c r="D1905" i="2"/>
  <c r="O1904" i="2"/>
  <c r="D1904" i="2"/>
  <c r="O1903" i="2"/>
  <c r="D1903" i="2"/>
  <c r="O1902" i="2"/>
  <c r="D1902" i="2"/>
  <c r="O1901" i="2"/>
  <c r="D1901" i="2"/>
  <c r="O1900" i="2"/>
  <c r="D1900" i="2"/>
  <c r="O1899" i="2"/>
  <c r="D1899" i="2"/>
  <c r="O1898" i="2"/>
  <c r="D1898" i="2"/>
  <c r="D1897" i="2"/>
  <c r="O1896" i="2"/>
  <c r="D1896" i="2"/>
  <c r="O1895" i="2"/>
  <c r="D1895" i="2"/>
  <c r="O1894" i="2"/>
  <c r="D1894" i="2"/>
  <c r="O1893" i="2"/>
  <c r="D1893" i="2"/>
  <c r="O1892" i="2"/>
  <c r="D1892" i="2"/>
  <c r="O1891" i="2"/>
  <c r="D1891" i="2"/>
  <c r="O1890" i="2"/>
  <c r="D1890" i="2"/>
  <c r="O1889" i="2"/>
  <c r="D1889" i="2"/>
  <c r="O1888" i="2"/>
  <c r="D1888" i="2"/>
  <c r="O1887" i="2"/>
  <c r="D1887" i="2"/>
  <c r="O1886" i="2"/>
  <c r="D1886" i="2"/>
  <c r="O1885" i="2"/>
  <c r="D1885" i="2"/>
  <c r="O1884" i="2"/>
  <c r="D1884" i="2"/>
  <c r="O1883" i="2"/>
  <c r="D1883" i="2"/>
  <c r="O1882" i="2"/>
  <c r="D1882" i="2"/>
  <c r="O1881" i="2"/>
  <c r="D1881" i="2"/>
  <c r="O1880" i="2"/>
  <c r="D1880" i="2"/>
  <c r="O1879" i="2"/>
  <c r="D1879" i="2"/>
  <c r="O1878" i="2"/>
  <c r="D1878" i="2"/>
  <c r="O1877" i="2"/>
  <c r="D1877" i="2"/>
  <c r="O1876" i="2"/>
  <c r="D1876" i="2"/>
  <c r="O1875" i="2"/>
  <c r="D1875" i="2"/>
  <c r="O1874" i="2"/>
  <c r="D1874" i="2"/>
  <c r="O1873" i="2"/>
  <c r="D1873" i="2"/>
  <c r="O1872" i="2"/>
  <c r="D1872" i="2"/>
  <c r="O1871" i="2"/>
  <c r="D1871" i="2"/>
  <c r="O1870" i="2"/>
  <c r="D1870" i="2"/>
  <c r="O1869" i="2"/>
  <c r="D1869" i="2"/>
  <c r="O1868" i="2"/>
  <c r="D1868" i="2"/>
  <c r="O1867" i="2"/>
  <c r="D1867" i="2"/>
  <c r="O1866" i="2"/>
  <c r="D1866" i="2"/>
  <c r="O1865" i="2"/>
  <c r="D1865" i="2"/>
  <c r="O1864" i="2"/>
  <c r="D1864" i="2"/>
  <c r="O1863" i="2"/>
  <c r="D1863" i="2"/>
  <c r="O1862" i="2"/>
  <c r="D1862" i="2"/>
  <c r="O1861" i="2"/>
  <c r="D1861" i="2"/>
  <c r="O1860" i="2"/>
  <c r="D1860" i="2"/>
  <c r="O1859" i="2"/>
  <c r="D1859" i="2"/>
  <c r="O1858" i="2"/>
  <c r="D1858" i="2"/>
  <c r="O1857" i="2"/>
  <c r="D1857" i="2"/>
  <c r="O1856" i="2"/>
  <c r="D1856" i="2"/>
  <c r="O1855" i="2"/>
  <c r="D1855" i="2"/>
  <c r="O1854" i="2"/>
  <c r="D1854" i="2"/>
  <c r="O1853" i="2"/>
  <c r="D1853" i="2"/>
  <c r="O1852" i="2"/>
  <c r="D1852" i="2"/>
  <c r="O1851" i="2"/>
  <c r="D1851" i="2"/>
  <c r="O1850" i="2"/>
  <c r="D1850" i="2"/>
  <c r="O1849" i="2"/>
  <c r="D1849" i="2"/>
  <c r="O1848" i="2"/>
  <c r="D1848" i="2"/>
  <c r="O1847" i="2"/>
  <c r="D1847" i="2"/>
  <c r="O1846" i="2"/>
  <c r="D1846" i="2"/>
  <c r="O1845" i="2"/>
  <c r="D1845" i="2"/>
  <c r="O1844" i="2"/>
  <c r="D1844" i="2"/>
  <c r="O1843" i="2"/>
  <c r="D1843" i="2"/>
  <c r="O1842" i="2"/>
  <c r="D1842" i="2"/>
  <c r="O1841" i="2"/>
  <c r="D1841" i="2"/>
  <c r="O1840" i="2"/>
  <c r="D1840" i="2"/>
  <c r="O1839" i="2"/>
  <c r="D1839" i="2"/>
  <c r="O1838" i="2"/>
  <c r="D1838" i="2"/>
  <c r="O1837" i="2"/>
  <c r="D1837" i="2"/>
  <c r="O1836" i="2"/>
  <c r="D1836" i="2"/>
  <c r="O1835" i="2"/>
  <c r="D1835" i="2"/>
  <c r="O1834" i="2"/>
  <c r="D1834" i="2"/>
  <c r="O1833" i="2"/>
  <c r="D1833" i="2"/>
  <c r="O1832" i="2"/>
  <c r="D1832" i="2"/>
  <c r="O1831" i="2"/>
  <c r="D1831" i="2"/>
  <c r="O1830" i="2"/>
  <c r="D1830" i="2"/>
  <c r="O1829" i="2"/>
  <c r="D1829" i="2"/>
  <c r="O1828" i="2"/>
  <c r="D1828" i="2"/>
  <c r="O1827" i="2"/>
  <c r="D1827" i="2"/>
  <c r="O1826" i="2"/>
  <c r="D1826" i="2"/>
  <c r="O1825" i="2"/>
  <c r="D1825" i="2"/>
  <c r="O1824" i="2"/>
  <c r="D1824" i="2"/>
  <c r="O1823" i="2"/>
  <c r="D1823" i="2"/>
  <c r="O1822" i="2"/>
  <c r="D1822" i="2"/>
  <c r="O1821" i="2"/>
  <c r="D1821" i="2"/>
  <c r="O1820" i="2"/>
  <c r="D1820" i="2"/>
  <c r="O1819" i="2"/>
  <c r="D1819" i="2"/>
  <c r="O1818" i="2"/>
  <c r="D1818" i="2"/>
  <c r="O1817" i="2"/>
  <c r="D1817" i="2"/>
  <c r="O1816" i="2"/>
  <c r="D1816" i="2"/>
  <c r="O1815" i="2"/>
  <c r="D1815" i="2"/>
  <c r="O1814" i="2"/>
  <c r="D1814" i="2"/>
  <c r="O1813" i="2"/>
  <c r="D1813" i="2"/>
  <c r="O1812" i="2"/>
  <c r="D1812" i="2"/>
  <c r="O1811" i="2"/>
  <c r="D1811" i="2"/>
  <c r="O1810" i="2"/>
  <c r="D1810" i="2"/>
  <c r="O1809" i="2"/>
  <c r="D1809" i="2"/>
  <c r="O1808" i="2"/>
  <c r="D1808" i="2"/>
  <c r="O1807" i="2"/>
  <c r="D1807" i="2"/>
  <c r="O1806" i="2"/>
  <c r="D1806" i="2"/>
  <c r="O1805" i="2"/>
  <c r="D1805" i="2"/>
  <c r="O1804" i="2"/>
  <c r="D1804" i="2"/>
  <c r="O1803" i="2"/>
  <c r="D1803" i="2"/>
  <c r="O1802" i="2"/>
  <c r="D1802" i="2"/>
  <c r="O1801" i="2"/>
  <c r="D1801" i="2"/>
  <c r="O1800" i="2"/>
  <c r="D1800" i="2"/>
  <c r="O1799" i="2"/>
  <c r="D1799" i="2"/>
  <c r="O1798" i="2"/>
  <c r="D1798" i="2"/>
  <c r="O1797" i="2"/>
  <c r="D1797" i="2"/>
  <c r="O1796" i="2"/>
  <c r="D1796" i="2"/>
  <c r="O1795" i="2"/>
  <c r="D1795" i="2"/>
  <c r="O1794" i="2"/>
  <c r="D1794" i="2"/>
  <c r="O1793" i="2"/>
  <c r="D1793" i="2"/>
  <c r="O1792" i="2"/>
  <c r="D1792" i="2"/>
  <c r="O1791" i="2"/>
  <c r="D1791" i="2"/>
  <c r="O1790" i="2"/>
  <c r="D1790" i="2"/>
  <c r="O1789" i="2"/>
  <c r="D1789" i="2"/>
  <c r="O1788" i="2"/>
  <c r="D1788" i="2"/>
  <c r="O1787" i="2"/>
  <c r="D1787" i="2"/>
  <c r="D1786" i="2"/>
  <c r="O1785" i="2"/>
  <c r="D1785" i="2"/>
  <c r="O1784" i="2"/>
  <c r="D1784" i="2"/>
  <c r="O1783" i="2"/>
  <c r="D1783" i="2"/>
  <c r="O1782" i="2"/>
  <c r="D1782" i="2"/>
  <c r="O1781" i="2"/>
  <c r="D1781" i="2"/>
  <c r="O1780" i="2"/>
  <c r="D1780" i="2"/>
  <c r="O1779" i="2"/>
  <c r="D1779" i="2"/>
  <c r="O1778" i="2"/>
  <c r="D1778" i="2"/>
  <c r="O1777" i="2"/>
  <c r="D1777" i="2"/>
  <c r="O1776" i="2"/>
  <c r="D1776" i="2"/>
  <c r="O1775" i="2"/>
  <c r="D1775" i="2"/>
  <c r="O1774" i="2"/>
  <c r="D1774" i="2"/>
  <c r="O1773" i="2"/>
  <c r="D1773" i="2"/>
  <c r="O1772" i="2"/>
  <c r="D1772" i="2"/>
  <c r="O1771" i="2"/>
  <c r="D1771" i="2"/>
  <c r="O1770" i="2"/>
  <c r="D1770" i="2"/>
  <c r="O1769" i="2"/>
  <c r="D1769" i="2"/>
  <c r="O1768" i="2"/>
  <c r="D1768" i="2"/>
  <c r="O1767" i="2"/>
  <c r="D1767" i="2"/>
  <c r="O1766" i="2"/>
  <c r="D1766" i="2"/>
  <c r="O1765" i="2"/>
  <c r="D1765" i="2"/>
  <c r="O1764" i="2"/>
  <c r="D1764" i="2"/>
  <c r="O1763" i="2"/>
  <c r="D1763" i="2"/>
  <c r="O1762" i="2"/>
  <c r="D1762" i="2"/>
  <c r="O1761" i="2"/>
  <c r="D1761" i="2"/>
  <c r="O1760" i="2"/>
  <c r="D1760" i="2"/>
  <c r="O1759" i="2"/>
  <c r="D1759" i="2"/>
  <c r="O1758" i="2"/>
  <c r="D1758" i="2"/>
  <c r="O1757" i="2"/>
  <c r="D1757" i="2"/>
  <c r="O1756" i="2"/>
  <c r="D1756" i="2"/>
  <c r="O1755" i="2"/>
  <c r="D1755" i="2"/>
  <c r="O1754" i="2"/>
  <c r="D1754" i="2"/>
  <c r="O1753" i="2"/>
  <c r="D1753" i="2"/>
  <c r="O1752" i="2"/>
  <c r="D1752" i="2"/>
  <c r="O1751" i="2"/>
  <c r="D1751" i="2"/>
  <c r="O1750" i="2"/>
  <c r="D1750" i="2"/>
  <c r="O1749" i="2"/>
  <c r="D1749" i="2"/>
  <c r="O1748" i="2"/>
  <c r="D1748" i="2"/>
  <c r="O1747" i="2"/>
  <c r="D1747" i="2"/>
  <c r="O1746" i="2"/>
  <c r="D1746" i="2"/>
  <c r="O1745" i="2"/>
  <c r="D1745" i="2"/>
  <c r="O1744" i="2"/>
  <c r="D1744" i="2"/>
  <c r="O1743" i="2"/>
  <c r="D1743" i="2"/>
  <c r="O1742" i="2"/>
  <c r="D1742" i="2"/>
  <c r="O1741" i="2"/>
  <c r="D1741" i="2"/>
  <c r="O1740" i="2"/>
  <c r="D1740" i="2"/>
  <c r="O1739" i="2"/>
  <c r="D1739" i="2"/>
  <c r="O1738" i="2"/>
  <c r="D1738" i="2"/>
  <c r="O1737" i="2"/>
  <c r="D1737" i="2"/>
  <c r="O1736" i="2"/>
  <c r="D1736" i="2"/>
  <c r="O1735" i="2"/>
  <c r="D1735" i="2"/>
  <c r="O1734" i="2"/>
  <c r="D1734" i="2"/>
  <c r="D1733" i="2"/>
  <c r="O1732" i="2"/>
  <c r="D1732" i="2"/>
  <c r="O1731" i="2"/>
  <c r="D1731" i="2"/>
  <c r="O1730" i="2"/>
  <c r="D1730" i="2"/>
  <c r="O1729" i="2"/>
  <c r="D1729" i="2"/>
  <c r="O1728" i="2"/>
  <c r="D1728" i="2"/>
  <c r="O1727" i="2"/>
  <c r="D1727" i="2"/>
  <c r="O1726" i="2"/>
  <c r="D1726" i="2"/>
  <c r="O1725" i="2"/>
  <c r="D1725" i="2"/>
  <c r="O1724" i="2"/>
  <c r="D1724" i="2"/>
  <c r="O1723" i="2"/>
  <c r="D1723" i="2"/>
  <c r="O1722" i="2"/>
  <c r="D1722" i="2"/>
  <c r="O1721" i="2"/>
  <c r="D1721" i="2"/>
  <c r="O1720" i="2"/>
  <c r="D1720" i="2"/>
  <c r="O1719" i="2"/>
  <c r="D1719" i="2"/>
  <c r="O1718" i="2"/>
  <c r="D1718" i="2"/>
  <c r="O1717" i="2"/>
  <c r="D1717" i="2"/>
  <c r="O1716" i="2"/>
  <c r="D1716" i="2"/>
  <c r="O1715" i="2"/>
  <c r="D1715" i="2"/>
  <c r="O1714" i="2"/>
  <c r="D1714" i="2"/>
  <c r="O1713" i="2"/>
  <c r="D1713" i="2"/>
  <c r="O1712" i="2"/>
  <c r="D1712" i="2"/>
  <c r="O1711" i="2"/>
  <c r="D1711" i="2"/>
  <c r="O1710" i="2"/>
  <c r="D1710" i="2"/>
  <c r="O1709" i="2"/>
  <c r="D1709" i="2"/>
  <c r="O1708" i="2"/>
  <c r="D1708" i="2"/>
  <c r="O1707" i="2"/>
  <c r="D1707" i="2"/>
  <c r="O1706" i="2"/>
  <c r="D1706" i="2"/>
  <c r="O1705" i="2"/>
  <c r="D1705" i="2"/>
  <c r="O1704" i="2"/>
  <c r="D1704" i="2"/>
  <c r="O1703" i="2"/>
  <c r="D1703" i="2"/>
  <c r="O1702" i="2"/>
  <c r="D1702" i="2"/>
  <c r="O1701" i="2"/>
  <c r="D1701" i="2"/>
  <c r="O1700" i="2"/>
  <c r="D1700" i="2"/>
  <c r="O1699" i="2"/>
  <c r="D1699" i="2"/>
  <c r="O1698" i="2"/>
  <c r="D1698" i="2"/>
  <c r="O1697" i="2"/>
  <c r="D1697" i="2"/>
  <c r="O1696" i="2"/>
  <c r="D1696" i="2"/>
  <c r="O1695" i="2"/>
  <c r="D1695" i="2"/>
  <c r="O1694" i="2"/>
  <c r="D1694" i="2"/>
  <c r="O1693" i="2"/>
  <c r="D1693" i="2"/>
  <c r="O1692" i="2"/>
  <c r="D1692" i="2"/>
  <c r="O1691" i="2"/>
  <c r="D1691" i="2"/>
  <c r="O1690" i="2"/>
  <c r="D1690" i="2"/>
  <c r="O1689" i="2"/>
  <c r="D1689" i="2"/>
  <c r="O1688" i="2"/>
  <c r="D1688" i="2"/>
  <c r="O1687" i="2"/>
  <c r="D1687" i="2"/>
  <c r="O1686" i="2"/>
  <c r="D1686" i="2"/>
  <c r="O1685" i="2"/>
  <c r="D1685" i="2"/>
  <c r="O1684" i="2"/>
  <c r="D1684" i="2"/>
  <c r="O1683" i="2"/>
  <c r="D1683" i="2"/>
  <c r="O1682" i="2"/>
  <c r="D1682" i="2"/>
  <c r="O1681" i="2"/>
  <c r="D1681" i="2"/>
  <c r="O1680" i="2"/>
  <c r="D1680" i="2"/>
  <c r="O1679" i="2"/>
  <c r="D1679" i="2"/>
  <c r="O1678" i="2"/>
  <c r="D1678" i="2"/>
  <c r="O1677" i="2"/>
  <c r="D1677" i="2"/>
  <c r="O1676" i="2"/>
  <c r="D1676" i="2"/>
  <c r="O1675" i="2"/>
  <c r="D1675" i="2"/>
  <c r="O1674" i="2"/>
  <c r="D1674" i="2"/>
  <c r="O1673" i="2"/>
  <c r="D1673" i="2"/>
  <c r="O1672" i="2"/>
  <c r="D1672" i="2"/>
  <c r="O1671" i="2"/>
  <c r="D1671" i="2"/>
  <c r="O1670" i="2"/>
  <c r="D1670" i="2"/>
  <c r="O1669" i="2"/>
  <c r="D1669" i="2"/>
  <c r="O1668" i="2"/>
  <c r="D1668" i="2"/>
  <c r="O1667" i="2"/>
  <c r="D1667" i="2"/>
  <c r="O1666" i="2"/>
  <c r="D1666" i="2"/>
  <c r="O1665" i="2"/>
  <c r="D1665" i="2"/>
  <c r="O1664" i="2"/>
  <c r="D1664" i="2"/>
  <c r="O1663" i="2"/>
  <c r="D1663" i="2"/>
  <c r="O1662" i="2"/>
  <c r="D1662" i="2"/>
  <c r="O1661" i="2"/>
  <c r="D1661" i="2"/>
  <c r="O1660" i="2"/>
  <c r="D1660" i="2"/>
  <c r="O1659" i="2"/>
  <c r="D1659" i="2"/>
  <c r="O1658" i="2"/>
  <c r="D1658" i="2"/>
  <c r="O1657" i="2"/>
  <c r="D1657" i="2"/>
  <c r="O1656" i="2"/>
  <c r="D1656" i="2"/>
  <c r="O1655" i="2"/>
  <c r="D1655" i="2"/>
  <c r="O1654" i="2"/>
  <c r="D1654" i="2"/>
  <c r="O1653" i="2"/>
  <c r="D1653" i="2"/>
  <c r="O1652" i="2"/>
  <c r="D1652" i="2"/>
  <c r="O1651" i="2"/>
  <c r="D1651" i="2"/>
  <c r="O1650" i="2"/>
  <c r="D1650" i="2"/>
  <c r="O1649" i="2"/>
  <c r="D1649" i="2"/>
  <c r="O1648" i="2"/>
  <c r="D1648" i="2"/>
  <c r="O1647" i="2"/>
  <c r="D1647" i="2"/>
  <c r="O1646" i="2"/>
  <c r="D1646" i="2"/>
  <c r="O1645" i="2"/>
  <c r="D1645" i="2"/>
  <c r="O1644" i="2"/>
  <c r="D1644" i="2"/>
  <c r="O1643" i="2"/>
  <c r="D1643" i="2"/>
  <c r="O1642" i="2"/>
  <c r="D1642" i="2"/>
  <c r="O1641" i="2"/>
  <c r="D1641" i="2"/>
  <c r="O1640" i="2"/>
  <c r="D1640" i="2"/>
  <c r="O1639" i="2"/>
  <c r="D1639" i="2"/>
  <c r="O1638" i="2"/>
  <c r="D1638" i="2"/>
  <c r="O1637" i="2"/>
  <c r="D1637" i="2"/>
  <c r="O1636" i="2"/>
  <c r="D1636" i="2"/>
  <c r="O1635" i="2"/>
  <c r="D1635" i="2"/>
  <c r="O1634" i="2"/>
  <c r="D1634" i="2"/>
  <c r="O1633" i="2"/>
  <c r="D1633" i="2"/>
  <c r="O1632" i="2"/>
  <c r="D1632" i="2"/>
  <c r="O1631" i="2"/>
  <c r="D1631" i="2"/>
  <c r="O1630" i="2"/>
  <c r="D1630" i="2"/>
  <c r="O1629" i="2"/>
  <c r="D1629" i="2"/>
  <c r="O1628" i="2"/>
  <c r="D1628" i="2"/>
  <c r="O1627" i="2"/>
  <c r="D1627" i="2"/>
  <c r="O1626" i="2"/>
  <c r="D1626" i="2"/>
  <c r="O1625" i="2"/>
  <c r="D1625" i="2"/>
  <c r="O1624" i="2"/>
  <c r="D1624" i="2"/>
  <c r="O1623" i="2"/>
  <c r="D1623" i="2"/>
  <c r="O1622" i="2"/>
  <c r="D1622" i="2"/>
  <c r="O1621" i="2"/>
  <c r="D1621" i="2"/>
  <c r="O1620" i="2"/>
  <c r="D1620" i="2"/>
  <c r="O1619" i="2"/>
  <c r="D1619" i="2"/>
  <c r="O1618" i="2"/>
  <c r="D1618" i="2"/>
  <c r="O1617" i="2"/>
  <c r="D1617" i="2"/>
  <c r="O1616" i="2"/>
  <c r="D1616" i="2"/>
  <c r="O1615" i="2"/>
  <c r="D1615" i="2"/>
  <c r="O1614" i="2"/>
  <c r="D1614" i="2"/>
  <c r="O1613" i="2"/>
  <c r="D1613" i="2"/>
  <c r="O1612" i="2"/>
  <c r="D1612" i="2"/>
  <c r="O1611" i="2"/>
  <c r="D1611" i="2"/>
  <c r="O1610" i="2"/>
  <c r="D1610" i="2"/>
  <c r="O1609" i="2"/>
  <c r="D1609" i="2"/>
  <c r="O1608" i="2"/>
  <c r="D1608" i="2"/>
  <c r="O1607" i="2"/>
  <c r="D1607" i="2"/>
  <c r="O1606" i="2"/>
  <c r="D1606" i="2"/>
  <c r="O1605" i="2"/>
  <c r="D1605" i="2"/>
  <c r="O1604" i="2"/>
  <c r="D1604" i="2"/>
  <c r="O1603" i="2"/>
  <c r="D1603" i="2"/>
  <c r="O1602" i="2"/>
  <c r="D1602" i="2"/>
  <c r="O1601" i="2"/>
  <c r="D1601" i="2"/>
  <c r="O1600" i="2"/>
  <c r="D1600" i="2"/>
  <c r="O1599" i="2"/>
  <c r="D1599" i="2"/>
  <c r="O1598" i="2"/>
  <c r="D1598" i="2"/>
  <c r="O1597" i="2"/>
  <c r="D1597" i="2"/>
  <c r="O1596" i="2"/>
  <c r="D1596" i="2"/>
  <c r="O1595" i="2"/>
  <c r="D1595" i="2"/>
  <c r="O1594" i="2"/>
  <c r="D1594" i="2"/>
  <c r="O1593" i="2"/>
  <c r="D1593" i="2"/>
  <c r="O1592" i="2"/>
  <c r="D1592" i="2"/>
  <c r="D1591" i="2"/>
  <c r="O1590" i="2"/>
  <c r="D1590" i="2"/>
  <c r="O1589" i="2"/>
  <c r="D1589" i="2"/>
  <c r="O1588" i="2"/>
  <c r="D1588" i="2"/>
  <c r="O1587" i="2"/>
  <c r="D1587" i="2"/>
  <c r="O1586" i="2"/>
  <c r="D1586" i="2"/>
  <c r="O1585" i="2"/>
  <c r="D1585" i="2"/>
  <c r="O1584" i="2"/>
  <c r="D1584" i="2"/>
  <c r="O1583" i="2"/>
  <c r="D1583" i="2"/>
  <c r="O1582" i="2"/>
  <c r="D1582" i="2"/>
  <c r="O1581" i="2"/>
  <c r="D1581" i="2"/>
  <c r="O1580" i="2"/>
  <c r="D1580" i="2"/>
  <c r="O1579" i="2"/>
  <c r="D1579" i="2"/>
  <c r="O1578" i="2"/>
  <c r="D1578" i="2"/>
  <c r="O1577" i="2"/>
  <c r="D1577" i="2"/>
  <c r="O1576" i="2"/>
  <c r="D1576" i="2"/>
  <c r="O1575" i="2"/>
  <c r="D1575" i="2"/>
  <c r="O1574" i="2"/>
  <c r="D1574" i="2"/>
  <c r="O1573" i="2"/>
  <c r="D1573" i="2"/>
  <c r="O1572" i="2"/>
  <c r="D1572" i="2"/>
  <c r="O1571" i="2"/>
  <c r="D1571" i="2"/>
  <c r="O1570" i="2"/>
  <c r="D1570" i="2"/>
  <c r="O1569" i="2"/>
  <c r="D1569" i="2"/>
  <c r="O1568" i="2"/>
  <c r="D1568" i="2"/>
  <c r="O1567" i="2"/>
  <c r="D1567" i="2"/>
  <c r="O1566" i="2"/>
  <c r="D1566" i="2"/>
  <c r="O1565" i="2"/>
  <c r="D1565" i="2"/>
  <c r="O1564" i="2"/>
  <c r="D1564" i="2"/>
  <c r="O1563" i="2"/>
  <c r="D1563" i="2"/>
  <c r="O1562" i="2"/>
  <c r="D1562" i="2"/>
  <c r="O1561" i="2"/>
  <c r="D1561" i="2"/>
  <c r="O1560" i="2"/>
  <c r="D1560" i="2"/>
  <c r="O1559" i="2"/>
  <c r="D1559" i="2"/>
  <c r="O1558" i="2"/>
  <c r="D1558" i="2"/>
  <c r="O1557" i="2"/>
  <c r="D1557" i="2"/>
  <c r="O1556" i="2"/>
  <c r="D1556" i="2"/>
  <c r="O1555" i="2"/>
  <c r="D1555" i="2"/>
  <c r="O1554" i="2"/>
  <c r="D1554" i="2"/>
  <c r="O1553" i="2"/>
  <c r="D1553" i="2"/>
  <c r="O1552" i="2"/>
  <c r="D1552" i="2"/>
  <c r="O1551" i="2"/>
  <c r="D1551" i="2"/>
  <c r="O1550" i="2"/>
  <c r="D1550" i="2"/>
  <c r="O1549" i="2"/>
  <c r="D1549" i="2"/>
  <c r="O1548" i="2"/>
  <c r="D1548" i="2"/>
  <c r="O1547" i="2"/>
  <c r="D1547" i="2"/>
  <c r="D1546" i="2"/>
  <c r="O1545" i="2"/>
  <c r="D1545" i="2"/>
  <c r="O1544" i="2"/>
  <c r="D1544" i="2"/>
  <c r="O1543" i="2"/>
  <c r="D1543" i="2"/>
  <c r="O1542" i="2"/>
  <c r="D1542" i="2"/>
  <c r="O1541" i="2"/>
  <c r="D1541" i="2"/>
  <c r="O1540" i="2"/>
  <c r="D1540" i="2"/>
  <c r="O1539" i="2"/>
  <c r="D1539" i="2"/>
  <c r="O1538" i="2"/>
  <c r="D1538" i="2"/>
  <c r="O1537" i="2"/>
  <c r="D1537" i="2"/>
  <c r="O1536" i="2"/>
  <c r="D1536" i="2"/>
  <c r="O1535" i="2"/>
  <c r="D1535" i="2"/>
  <c r="O1534" i="2"/>
  <c r="D1534" i="2"/>
  <c r="O1533" i="2"/>
  <c r="D1533" i="2"/>
  <c r="O1532" i="2"/>
  <c r="D1532" i="2"/>
  <c r="O1531" i="2"/>
  <c r="D1531" i="2"/>
  <c r="O1530" i="2"/>
  <c r="D1530" i="2"/>
  <c r="O1529" i="2"/>
  <c r="D1529" i="2"/>
  <c r="O1528" i="2"/>
  <c r="D1528" i="2"/>
  <c r="O1527" i="2"/>
  <c r="D1527" i="2"/>
  <c r="O1526" i="2"/>
  <c r="D1526" i="2"/>
  <c r="O1525" i="2"/>
  <c r="D1525" i="2"/>
  <c r="O1524" i="2"/>
  <c r="D1524" i="2"/>
  <c r="D1523" i="2"/>
  <c r="O1522" i="2"/>
  <c r="D1522" i="2"/>
  <c r="O1521" i="2"/>
  <c r="D1521" i="2"/>
  <c r="O1520" i="2"/>
  <c r="D1520" i="2"/>
  <c r="O1519" i="2"/>
  <c r="D1519" i="2"/>
  <c r="O1518" i="2"/>
  <c r="D1518" i="2"/>
  <c r="O1517" i="2"/>
  <c r="D1517" i="2"/>
  <c r="O1516" i="2"/>
  <c r="D1516" i="2"/>
  <c r="O1515" i="2"/>
  <c r="D1515" i="2"/>
  <c r="O1514" i="2"/>
  <c r="D1514" i="2"/>
  <c r="O1513" i="2"/>
  <c r="D1513" i="2"/>
  <c r="O1512" i="2"/>
  <c r="D1512" i="2"/>
  <c r="O1511" i="2"/>
  <c r="D1511" i="2"/>
  <c r="O1510" i="2"/>
  <c r="D1510" i="2"/>
  <c r="O1509" i="2"/>
  <c r="D1509" i="2"/>
  <c r="O1508" i="2"/>
  <c r="D1508" i="2"/>
  <c r="O1507" i="2"/>
  <c r="D1507" i="2"/>
  <c r="O1506" i="2"/>
  <c r="D1506" i="2"/>
  <c r="O1505" i="2"/>
  <c r="D1505" i="2"/>
  <c r="O1504" i="2"/>
  <c r="D1504" i="2"/>
  <c r="O1503" i="2"/>
  <c r="D1503" i="2"/>
  <c r="O1502" i="2"/>
  <c r="D1502" i="2"/>
  <c r="O1501" i="2"/>
  <c r="D1501" i="2"/>
  <c r="O1500" i="2"/>
  <c r="D1500" i="2"/>
  <c r="O1499" i="2"/>
  <c r="D1499" i="2"/>
  <c r="O1498" i="2"/>
  <c r="D1498" i="2"/>
  <c r="O1497" i="2"/>
  <c r="D1497" i="2"/>
  <c r="O1496" i="2"/>
  <c r="D1496" i="2"/>
  <c r="O1495" i="2"/>
  <c r="D1495" i="2"/>
  <c r="O1494" i="2"/>
  <c r="D1494" i="2"/>
  <c r="O1493" i="2"/>
  <c r="D1493" i="2"/>
  <c r="O1492" i="2"/>
  <c r="D1492" i="2"/>
  <c r="O1491" i="2"/>
  <c r="D1491" i="2"/>
  <c r="O1490" i="2"/>
  <c r="D1490" i="2"/>
  <c r="O1489" i="2"/>
  <c r="D1489" i="2"/>
  <c r="O1488" i="2"/>
  <c r="D1488" i="2"/>
  <c r="O1487" i="2"/>
  <c r="D1487" i="2"/>
  <c r="O1486" i="2"/>
  <c r="D1486" i="2"/>
  <c r="O1485" i="2"/>
  <c r="D1485" i="2"/>
  <c r="O1484" i="2"/>
  <c r="D1484" i="2"/>
  <c r="O1483" i="2"/>
  <c r="D1483" i="2"/>
  <c r="O1482" i="2"/>
  <c r="D1482" i="2"/>
  <c r="O1481" i="2"/>
  <c r="D1481" i="2"/>
  <c r="O1480" i="2"/>
  <c r="D1480" i="2"/>
  <c r="O1479" i="2"/>
  <c r="D1479" i="2"/>
  <c r="O1478" i="2"/>
  <c r="D1478" i="2"/>
  <c r="O1477" i="2"/>
  <c r="D1477" i="2"/>
  <c r="O1476" i="2"/>
  <c r="D1476" i="2"/>
  <c r="O1475" i="2"/>
  <c r="D1475" i="2"/>
  <c r="O1474" i="2"/>
  <c r="D1474" i="2"/>
  <c r="O1473" i="2"/>
  <c r="D1473" i="2"/>
  <c r="O1472" i="2"/>
  <c r="D1472" i="2"/>
  <c r="O1471" i="2"/>
  <c r="D1471" i="2"/>
  <c r="O1470" i="2"/>
  <c r="D1470" i="2"/>
  <c r="O1469" i="2"/>
  <c r="D1469" i="2"/>
  <c r="O1468" i="2"/>
  <c r="D1468" i="2"/>
  <c r="O1467" i="2"/>
  <c r="D1467" i="2"/>
  <c r="O1466" i="2"/>
  <c r="D1466" i="2"/>
  <c r="O1465" i="2"/>
  <c r="D1465" i="2"/>
  <c r="O1464" i="2"/>
  <c r="D1464" i="2"/>
  <c r="O1463" i="2"/>
  <c r="D1463" i="2"/>
  <c r="O1462" i="2"/>
  <c r="D1462" i="2"/>
  <c r="O1461" i="2"/>
  <c r="D1461" i="2"/>
  <c r="O1460" i="2"/>
  <c r="D1460" i="2"/>
  <c r="O1459" i="2"/>
  <c r="D1459" i="2"/>
  <c r="O1458" i="2"/>
  <c r="D1458" i="2"/>
  <c r="O1457" i="2"/>
  <c r="D1457" i="2"/>
  <c r="O1456" i="2"/>
  <c r="D1456" i="2"/>
  <c r="O1455" i="2"/>
  <c r="D1455" i="2"/>
  <c r="O1454" i="2"/>
  <c r="D1454" i="2"/>
  <c r="O1453" i="2"/>
  <c r="D1453" i="2"/>
  <c r="O1452" i="2"/>
  <c r="D1452" i="2"/>
  <c r="O1451" i="2"/>
  <c r="D1451" i="2"/>
  <c r="O1450" i="2"/>
  <c r="D1450" i="2"/>
  <c r="O1449" i="2"/>
  <c r="D1449" i="2"/>
  <c r="O1448" i="2"/>
  <c r="D1448" i="2"/>
  <c r="O1447" i="2"/>
  <c r="D1447" i="2"/>
  <c r="O1446" i="2"/>
  <c r="D1446" i="2"/>
  <c r="O1445" i="2"/>
  <c r="D1445" i="2"/>
  <c r="O1444" i="2"/>
  <c r="D1444" i="2"/>
  <c r="O1443" i="2"/>
  <c r="D1443" i="2"/>
  <c r="O1442" i="2"/>
  <c r="D1442" i="2"/>
  <c r="O1441" i="2"/>
  <c r="D1441" i="2"/>
  <c r="O1440" i="2"/>
  <c r="D1440" i="2"/>
  <c r="O1439" i="2"/>
  <c r="D1439" i="2"/>
  <c r="O1438" i="2"/>
  <c r="D1438" i="2"/>
  <c r="O1437" i="2"/>
  <c r="D1437" i="2"/>
  <c r="O1436" i="2"/>
  <c r="D1436" i="2"/>
  <c r="O1435" i="2"/>
  <c r="D1435" i="2"/>
  <c r="O1434" i="2"/>
  <c r="D1434" i="2"/>
  <c r="O1433" i="2"/>
  <c r="D1433" i="2"/>
  <c r="O1432" i="2"/>
  <c r="D1432" i="2"/>
  <c r="O1431" i="2"/>
  <c r="D1431" i="2"/>
  <c r="O1430" i="2"/>
  <c r="D1430" i="2"/>
  <c r="O1429" i="2"/>
  <c r="D1429" i="2"/>
  <c r="O1428" i="2"/>
  <c r="D1428" i="2"/>
  <c r="O1427" i="2"/>
  <c r="D1427" i="2"/>
  <c r="O1426" i="2"/>
  <c r="D1426" i="2"/>
  <c r="O1425" i="2"/>
  <c r="D1425" i="2"/>
  <c r="O1424" i="2"/>
  <c r="D1424" i="2"/>
  <c r="O1423" i="2"/>
  <c r="D1423" i="2"/>
  <c r="O1422" i="2"/>
  <c r="D1422" i="2"/>
  <c r="O1421" i="2"/>
  <c r="D1421" i="2"/>
  <c r="O1420" i="2"/>
  <c r="D1420" i="2"/>
  <c r="O1419" i="2"/>
  <c r="D1419" i="2"/>
  <c r="O1418" i="2"/>
  <c r="D1418" i="2"/>
  <c r="O1417" i="2"/>
  <c r="D1417" i="2"/>
  <c r="O1416" i="2"/>
  <c r="D1416" i="2"/>
  <c r="O1415" i="2"/>
  <c r="D1415" i="2"/>
  <c r="O1414" i="2"/>
  <c r="D1414" i="2"/>
  <c r="O1413" i="2"/>
  <c r="D1413" i="2"/>
  <c r="O1412" i="2"/>
  <c r="D1412" i="2"/>
  <c r="O1411" i="2"/>
  <c r="D1411" i="2"/>
  <c r="O1410" i="2"/>
  <c r="D1410" i="2"/>
  <c r="O1409" i="2"/>
  <c r="D1409" i="2"/>
  <c r="O1408" i="2"/>
  <c r="D1408" i="2"/>
  <c r="O1407" i="2"/>
  <c r="D1407" i="2"/>
  <c r="D1406" i="2"/>
  <c r="O1405" i="2"/>
  <c r="D1405" i="2"/>
  <c r="O1404" i="2"/>
  <c r="D1404" i="2"/>
  <c r="O1403" i="2"/>
  <c r="D1403" i="2"/>
  <c r="O1402" i="2"/>
  <c r="D1402" i="2"/>
  <c r="O1401" i="2"/>
  <c r="D1401" i="2"/>
  <c r="O1400" i="2"/>
  <c r="D1400" i="2"/>
  <c r="O1399" i="2"/>
  <c r="D1399" i="2"/>
  <c r="O1398" i="2"/>
  <c r="D1398" i="2"/>
  <c r="O1397" i="2"/>
  <c r="D1397" i="2"/>
  <c r="O1396" i="2"/>
  <c r="D1396" i="2"/>
  <c r="O1395" i="2"/>
  <c r="D1395" i="2"/>
  <c r="O1394" i="2"/>
  <c r="D1394" i="2"/>
  <c r="O1393" i="2"/>
  <c r="D1393" i="2"/>
  <c r="O1392" i="2"/>
  <c r="D1392" i="2"/>
  <c r="O1391" i="2"/>
  <c r="D1391" i="2"/>
  <c r="O1390" i="2"/>
  <c r="D1390" i="2"/>
  <c r="O1389" i="2"/>
  <c r="D1389" i="2"/>
  <c r="O1388" i="2"/>
  <c r="D1388" i="2"/>
  <c r="O1387" i="2"/>
  <c r="D1387" i="2"/>
  <c r="O1386" i="2"/>
  <c r="D1386" i="2"/>
  <c r="O1385" i="2"/>
  <c r="D1385" i="2"/>
  <c r="O1384" i="2"/>
  <c r="D1384" i="2"/>
  <c r="O1383" i="2"/>
  <c r="D1383" i="2"/>
  <c r="O1382" i="2"/>
  <c r="D1382" i="2"/>
  <c r="O1381" i="2"/>
  <c r="D1381" i="2"/>
  <c r="O1380" i="2"/>
  <c r="D1380" i="2"/>
  <c r="O1379" i="2"/>
  <c r="D1379" i="2"/>
  <c r="O1378" i="2"/>
  <c r="D1378" i="2"/>
  <c r="O1377" i="2"/>
  <c r="D1377" i="2"/>
  <c r="O1376" i="2"/>
  <c r="D1376" i="2"/>
  <c r="O1375" i="2"/>
  <c r="D1375" i="2"/>
  <c r="O1374" i="2"/>
  <c r="D1374" i="2"/>
  <c r="O1373" i="2"/>
  <c r="D1373" i="2"/>
  <c r="O1372" i="2"/>
  <c r="D1372" i="2"/>
  <c r="O1371" i="2"/>
  <c r="D1371" i="2"/>
  <c r="O1370" i="2"/>
  <c r="D1370" i="2"/>
  <c r="O1369" i="2"/>
  <c r="D1369" i="2"/>
  <c r="D1368" i="2"/>
  <c r="O1367" i="2"/>
  <c r="D1367" i="2"/>
  <c r="O1366" i="2"/>
  <c r="D1366" i="2"/>
  <c r="O1365" i="2"/>
  <c r="D1365" i="2"/>
  <c r="O1364" i="2"/>
  <c r="D1364" i="2"/>
  <c r="O1363" i="2"/>
  <c r="D1363" i="2"/>
  <c r="O1362" i="2"/>
  <c r="D1362" i="2"/>
  <c r="O1361" i="2"/>
  <c r="D1361" i="2"/>
  <c r="O1360" i="2"/>
  <c r="D1360" i="2"/>
  <c r="O1359" i="2"/>
  <c r="D1359" i="2"/>
  <c r="O1358" i="2"/>
  <c r="D1358" i="2"/>
  <c r="O1357" i="2"/>
  <c r="D1357" i="2"/>
  <c r="O1356" i="2"/>
  <c r="D1356" i="2"/>
  <c r="O1355" i="2"/>
  <c r="D1355" i="2"/>
  <c r="O1354" i="2"/>
  <c r="D1354" i="2"/>
  <c r="O1353" i="2"/>
  <c r="D1353" i="2"/>
  <c r="O1352" i="2"/>
  <c r="D1352" i="2"/>
  <c r="O1351" i="2"/>
  <c r="D1351" i="2"/>
  <c r="O1350" i="2"/>
  <c r="D1350" i="2"/>
  <c r="O1349" i="2"/>
  <c r="D1349" i="2"/>
  <c r="O1348" i="2"/>
  <c r="D1348" i="2"/>
  <c r="O1347" i="2"/>
  <c r="D1347" i="2"/>
  <c r="O1346" i="2"/>
  <c r="D1346" i="2"/>
  <c r="O1345" i="2"/>
  <c r="D1345" i="2"/>
  <c r="O1344" i="2"/>
  <c r="D1344" i="2"/>
  <c r="O1343" i="2"/>
  <c r="D1343" i="2"/>
  <c r="O1342" i="2"/>
  <c r="D1342" i="2"/>
  <c r="O1341" i="2"/>
  <c r="D1341" i="2"/>
  <c r="O1340" i="2"/>
  <c r="D1340" i="2"/>
  <c r="O1339" i="2"/>
  <c r="D1339" i="2"/>
  <c r="O1338" i="2"/>
  <c r="D1338" i="2"/>
  <c r="O1337" i="2"/>
  <c r="D1337" i="2"/>
  <c r="O1336" i="2"/>
  <c r="D1336" i="2"/>
  <c r="O1335" i="2"/>
  <c r="D1335" i="2"/>
  <c r="O1334" i="2"/>
  <c r="D1334" i="2"/>
  <c r="O1333" i="2"/>
  <c r="D1333" i="2"/>
  <c r="O1332" i="2"/>
  <c r="D1332" i="2"/>
  <c r="O1331" i="2"/>
  <c r="D1331" i="2"/>
  <c r="O1330" i="2"/>
  <c r="D1330" i="2"/>
  <c r="O1329" i="2"/>
  <c r="D1329" i="2"/>
  <c r="O1328" i="2"/>
  <c r="D1328" i="2"/>
  <c r="O1327" i="2"/>
  <c r="D1327" i="2"/>
  <c r="O1326" i="2"/>
  <c r="D1326" i="2"/>
  <c r="O1325" i="2"/>
  <c r="D1325" i="2"/>
  <c r="O1324" i="2"/>
  <c r="D1324" i="2"/>
  <c r="O1323" i="2"/>
  <c r="D1323" i="2"/>
  <c r="O1322" i="2"/>
  <c r="D1322" i="2"/>
  <c r="O1321" i="2"/>
  <c r="D1321" i="2"/>
  <c r="O1320" i="2"/>
  <c r="D1320" i="2"/>
  <c r="O1319" i="2"/>
  <c r="D1319" i="2"/>
  <c r="O1318" i="2"/>
  <c r="D1318" i="2"/>
  <c r="O1317" i="2"/>
  <c r="D1317" i="2"/>
  <c r="O1316" i="2"/>
  <c r="D1316" i="2"/>
  <c r="O1315" i="2"/>
  <c r="D1315" i="2"/>
  <c r="O1314" i="2"/>
  <c r="D1314" i="2"/>
  <c r="O1313" i="2"/>
  <c r="D1313" i="2"/>
  <c r="O1312" i="2"/>
  <c r="D1312" i="2"/>
  <c r="O1311" i="2"/>
  <c r="D1311" i="2"/>
  <c r="O1310" i="2"/>
  <c r="D1310" i="2"/>
  <c r="O1309" i="2"/>
  <c r="D1309" i="2"/>
  <c r="O1308" i="2"/>
  <c r="D1308" i="2"/>
  <c r="O1307" i="2"/>
  <c r="D1307" i="2"/>
  <c r="O1306" i="2"/>
  <c r="D1306" i="2"/>
  <c r="O1305" i="2"/>
  <c r="D1305" i="2"/>
  <c r="O1304" i="2"/>
  <c r="D1304" i="2"/>
  <c r="O1303" i="2"/>
  <c r="D1303" i="2"/>
  <c r="O1302" i="2"/>
  <c r="D1302" i="2"/>
  <c r="O1301" i="2"/>
  <c r="D1301" i="2"/>
  <c r="O1300" i="2"/>
  <c r="D1300" i="2"/>
  <c r="O1299" i="2"/>
  <c r="D1299" i="2"/>
  <c r="O1298" i="2"/>
  <c r="D1298" i="2"/>
  <c r="O1297" i="2"/>
  <c r="D1297" i="2"/>
  <c r="O1296" i="2"/>
  <c r="D1296" i="2"/>
  <c r="O1295" i="2"/>
  <c r="D1295" i="2"/>
  <c r="D1294" i="2"/>
  <c r="O1293" i="2"/>
  <c r="D1293" i="2"/>
  <c r="O1292" i="2"/>
  <c r="D1292" i="2"/>
  <c r="O1291" i="2"/>
  <c r="D1291" i="2"/>
  <c r="O1290" i="2"/>
  <c r="D1290" i="2"/>
  <c r="O1289" i="2"/>
  <c r="D1289" i="2"/>
  <c r="O1288" i="2"/>
  <c r="D1288" i="2"/>
  <c r="O1287" i="2"/>
  <c r="D1287" i="2"/>
  <c r="O1286" i="2"/>
  <c r="D1286" i="2"/>
  <c r="O1285" i="2"/>
  <c r="D1285" i="2"/>
  <c r="O1284" i="2"/>
  <c r="D1284" i="2"/>
  <c r="O1283" i="2"/>
  <c r="D1283" i="2"/>
  <c r="O1282" i="2"/>
  <c r="D1282" i="2"/>
  <c r="O1281" i="2"/>
  <c r="D1281" i="2"/>
  <c r="O1280" i="2"/>
  <c r="D1280" i="2"/>
  <c r="O1279" i="2"/>
  <c r="D1279" i="2"/>
  <c r="O1278" i="2"/>
  <c r="D1278" i="2"/>
  <c r="O1277" i="2"/>
  <c r="D1277" i="2"/>
  <c r="O1276" i="2"/>
  <c r="D1276" i="2"/>
  <c r="O1275" i="2"/>
  <c r="D1275" i="2"/>
  <c r="O1274" i="2"/>
  <c r="D1274" i="2"/>
  <c r="O1273" i="2"/>
  <c r="D1273" i="2"/>
  <c r="O1272" i="2"/>
  <c r="D1272" i="2"/>
  <c r="O1271" i="2"/>
  <c r="D1271" i="2"/>
  <c r="O1270" i="2"/>
  <c r="D1270" i="2"/>
  <c r="O1269" i="2"/>
  <c r="D1269" i="2"/>
  <c r="O1268" i="2"/>
  <c r="D1268" i="2"/>
  <c r="O1267" i="2"/>
  <c r="D1267" i="2"/>
  <c r="O1266" i="2"/>
  <c r="D1266" i="2"/>
  <c r="O1265" i="2"/>
  <c r="D1265" i="2"/>
  <c r="O1264" i="2"/>
  <c r="D1264" i="2"/>
  <c r="O1263" i="2"/>
  <c r="D1263" i="2"/>
  <c r="O1262" i="2"/>
  <c r="D1262" i="2"/>
  <c r="O1261" i="2"/>
  <c r="D1261" i="2"/>
  <c r="O1260" i="2"/>
  <c r="D1260" i="2"/>
  <c r="O1259" i="2"/>
  <c r="D1259" i="2"/>
  <c r="O1258" i="2"/>
  <c r="D1258" i="2"/>
  <c r="O1257" i="2"/>
  <c r="D1257" i="2"/>
  <c r="O1256" i="2"/>
  <c r="D1256" i="2"/>
  <c r="O1255" i="2"/>
  <c r="D1255" i="2"/>
  <c r="O1254" i="2"/>
  <c r="D1254" i="2"/>
  <c r="O1253" i="2"/>
  <c r="D1253" i="2"/>
  <c r="O1252" i="2"/>
  <c r="D1252" i="2"/>
  <c r="O1251" i="2"/>
  <c r="D1251" i="2"/>
  <c r="O1250" i="2"/>
  <c r="D1250" i="2"/>
  <c r="O1249" i="2"/>
  <c r="D1249" i="2"/>
  <c r="D1248" i="2"/>
  <c r="O1247" i="2"/>
  <c r="D1247" i="2"/>
  <c r="O1246" i="2"/>
  <c r="D1246" i="2"/>
  <c r="O1245" i="2"/>
  <c r="D1245" i="2"/>
  <c r="O1244" i="2"/>
  <c r="D1244" i="2"/>
  <c r="O1243" i="2"/>
  <c r="D1243" i="2"/>
  <c r="O1242" i="2"/>
  <c r="D1242" i="2"/>
  <c r="O1241" i="2"/>
  <c r="D1241" i="2"/>
  <c r="O1240" i="2"/>
  <c r="D1240" i="2"/>
  <c r="O1239" i="2"/>
  <c r="D1239" i="2"/>
  <c r="O1238" i="2"/>
  <c r="D1238" i="2"/>
  <c r="O1237" i="2"/>
  <c r="D1237" i="2"/>
  <c r="O1236" i="2"/>
  <c r="D1236" i="2"/>
  <c r="O1235" i="2"/>
  <c r="D1235" i="2"/>
  <c r="O1234" i="2"/>
  <c r="D1234" i="2"/>
  <c r="O1233" i="2"/>
  <c r="D1233" i="2"/>
  <c r="O1232" i="2"/>
  <c r="D1232" i="2"/>
  <c r="O1231" i="2"/>
  <c r="D1231" i="2"/>
  <c r="O1230" i="2"/>
  <c r="D1230" i="2"/>
  <c r="O1229" i="2"/>
  <c r="D1229" i="2"/>
  <c r="O1228" i="2"/>
  <c r="D1228" i="2"/>
  <c r="O1227" i="2"/>
  <c r="D1227" i="2"/>
  <c r="O1226" i="2"/>
  <c r="D1226" i="2"/>
  <c r="O1225" i="2"/>
  <c r="D1225" i="2"/>
  <c r="O1224" i="2"/>
  <c r="D1224" i="2"/>
  <c r="O1223" i="2"/>
  <c r="D1223" i="2"/>
  <c r="O1222" i="2"/>
  <c r="D1222" i="2"/>
  <c r="O1221" i="2"/>
  <c r="D1221" i="2"/>
  <c r="O1220" i="2"/>
  <c r="D1220" i="2"/>
  <c r="O1219" i="2"/>
  <c r="D1219" i="2"/>
  <c r="O1218" i="2"/>
  <c r="D1218" i="2"/>
  <c r="O1217" i="2"/>
  <c r="D1217" i="2"/>
  <c r="O1216" i="2"/>
  <c r="D1216" i="2"/>
  <c r="O1215" i="2"/>
  <c r="D1215" i="2"/>
  <c r="O1214" i="2"/>
  <c r="D1214" i="2"/>
  <c r="O1213" i="2"/>
  <c r="D1213" i="2"/>
  <c r="O1212" i="2"/>
  <c r="D1212" i="2"/>
  <c r="O1211" i="2"/>
  <c r="D1211" i="2"/>
  <c r="O1210" i="2"/>
  <c r="D1210" i="2"/>
  <c r="O1209" i="2"/>
  <c r="D1209" i="2"/>
  <c r="D1208" i="2"/>
  <c r="O1207" i="2"/>
  <c r="D1207" i="2"/>
  <c r="O1206" i="2"/>
  <c r="D1206" i="2"/>
  <c r="O1205" i="2"/>
  <c r="D1205" i="2"/>
  <c r="O1204" i="2"/>
  <c r="D1204" i="2"/>
  <c r="O1203" i="2"/>
  <c r="D1203" i="2"/>
  <c r="O1202" i="2"/>
  <c r="D1202" i="2"/>
  <c r="O1201" i="2"/>
  <c r="D1201" i="2"/>
  <c r="O1200" i="2"/>
  <c r="D1200" i="2"/>
  <c r="O1199" i="2"/>
  <c r="D1199" i="2"/>
  <c r="O1198" i="2"/>
  <c r="D1198" i="2"/>
  <c r="O1197" i="2"/>
  <c r="D1197" i="2"/>
  <c r="O1196" i="2"/>
  <c r="D1196" i="2"/>
  <c r="O1195" i="2"/>
  <c r="D1195" i="2"/>
  <c r="O1194" i="2"/>
  <c r="D1194" i="2"/>
  <c r="O1193" i="2"/>
  <c r="D1193" i="2"/>
  <c r="O1192" i="2"/>
  <c r="D1192" i="2"/>
  <c r="O1191" i="2"/>
  <c r="D1191" i="2"/>
  <c r="O1190" i="2"/>
  <c r="D1190" i="2"/>
  <c r="O1189" i="2"/>
  <c r="D1189" i="2"/>
  <c r="O1188" i="2"/>
  <c r="D1188" i="2"/>
  <c r="O1187" i="2"/>
  <c r="D1187" i="2"/>
  <c r="O1186" i="2"/>
  <c r="D1186" i="2"/>
  <c r="O1185" i="2"/>
  <c r="D1185" i="2"/>
  <c r="O1184" i="2"/>
  <c r="D1184" i="2"/>
  <c r="O1183" i="2"/>
  <c r="D1183" i="2"/>
  <c r="O1182" i="2"/>
  <c r="D1182" i="2"/>
  <c r="O1181" i="2"/>
  <c r="D1181" i="2"/>
  <c r="O1180" i="2"/>
  <c r="D1180" i="2"/>
  <c r="O1179" i="2"/>
  <c r="D1179" i="2"/>
  <c r="O1178" i="2"/>
  <c r="D1178" i="2"/>
  <c r="O1177" i="2"/>
  <c r="D1177" i="2"/>
  <c r="O1176" i="2"/>
  <c r="D1176" i="2"/>
  <c r="O1175" i="2"/>
  <c r="D1175" i="2"/>
  <c r="O1174" i="2"/>
  <c r="D1174" i="2"/>
  <c r="O1173" i="2"/>
  <c r="D1173" i="2"/>
  <c r="O1172" i="2"/>
  <c r="D1172" i="2"/>
  <c r="O1171" i="2"/>
  <c r="D1171" i="2"/>
  <c r="O1170" i="2"/>
  <c r="D1170" i="2"/>
  <c r="O1169" i="2"/>
  <c r="D1169" i="2"/>
  <c r="O1168" i="2"/>
  <c r="D1168" i="2"/>
  <c r="O1167" i="2"/>
  <c r="D1167" i="2"/>
  <c r="O1166" i="2"/>
  <c r="D1166" i="2"/>
  <c r="O1165" i="2"/>
  <c r="D1165" i="2"/>
  <c r="O1164" i="2"/>
  <c r="D1164" i="2"/>
  <c r="O1163" i="2"/>
  <c r="D1163" i="2"/>
  <c r="O1162" i="2"/>
  <c r="D1162" i="2"/>
  <c r="O1161" i="2"/>
  <c r="D1161" i="2"/>
  <c r="O1160" i="2"/>
  <c r="D1160" i="2"/>
  <c r="O1159" i="2"/>
  <c r="D1159" i="2"/>
  <c r="O1158" i="2"/>
  <c r="D1158" i="2"/>
  <c r="O1157" i="2"/>
  <c r="D1157" i="2"/>
  <c r="O1156" i="2"/>
  <c r="D1156" i="2"/>
  <c r="O1155" i="2"/>
  <c r="D1155" i="2"/>
  <c r="O1154" i="2"/>
  <c r="D1154" i="2"/>
  <c r="O1153" i="2"/>
  <c r="D1153" i="2"/>
  <c r="O1152" i="2"/>
  <c r="D1152" i="2"/>
  <c r="O1151" i="2"/>
  <c r="D1151" i="2"/>
  <c r="O1150" i="2"/>
  <c r="D1150" i="2"/>
  <c r="O1149" i="2"/>
  <c r="D1149" i="2"/>
  <c r="O1148" i="2"/>
  <c r="D1148" i="2"/>
  <c r="O1147" i="2"/>
  <c r="D1147" i="2"/>
  <c r="O1146" i="2"/>
  <c r="D1146" i="2"/>
  <c r="O1145" i="2"/>
  <c r="D1145" i="2"/>
  <c r="O1144" i="2"/>
  <c r="D1144" i="2"/>
  <c r="O1143" i="2"/>
  <c r="D1143" i="2"/>
  <c r="O1142" i="2"/>
  <c r="D1142" i="2"/>
  <c r="O1141" i="2"/>
  <c r="D1141" i="2"/>
  <c r="O1140" i="2"/>
  <c r="D1140" i="2"/>
  <c r="O1139" i="2"/>
  <c r="D1139" i="2"/>
  <c r="O1138" i="2"/>
  <c r="D1138" i="2"/>
  <c r="O1137" i="2"/>
  <c r="D1137" i="2"/>
  <c r="O1136" i="2"/>
  <c r="D1136" i="2"/>
  <c r="O1135" i="2"/>
  <c r="D1135" i="2"/>
  <c r="O1134" i="2"/>
  <c r="D1134" i="2"/>
  <c r="O1133" i="2"/>
  <c r="D1133" i="2"/>
  <c r="O1132" i="2"/>
  <c r="D1132" i="2"/>
  <c r="O1131" i="2"/>
  <c r="D1131" i="2"/>
  <c r="O1130" i="2"/>
  <c r="D1130" i="2"/>
  <c r="O1129" i="2"/>
  <c r="D1129" i="2"/>
  <c r="O1128" i="2"/>
  <c r="D1128" i="2"/>
  <c r="O1127" i="2"/>
  <c r="D1127" i="2"/>
  <c r="O1126" i="2"/>
  <c r="D1126" i="2"/>
  <c r="O1125" i="2"/>
  <c r="D1125" i="2"/>
  <c r="O1124" i="2"/>
  <c r="D1124" i="2"/>
  <c r="O1123" i="2"/>
  <c r="D1123" i="2"/>
  <c r="O1122" i="2"/>
  <c r="D1122" i="2"/>
  <c r="O1121" i="2"/>
  <c r="D1121" i="2"/>
  <c r="O1120" i="2"/>
  <c r="D1120" i="2"/>
  <c r="O1119" i="2"/>
  <c r="D1119" i="2"/>
  <c r="O1118" i="2"/>
  <c r="D1118" i="2"/>
  <c r="O1117" i="2"/>
  <c r="D1117" i="2"/>
  <c r="O1116" i="2"/>
  <c r="D1116" i="2"/>
  <c r="O1115" i="2"/>
  <c r="D1115" i="2"/>
  <c r="O1114" i="2"/>
  <c r="D1114" i="2"/>
  <c r="O1113" i="2"/>
  <c r="D1113" i="2"/>
  <c r="O1112" i="2"/>
  <c r="D1112" i="2"/>
  <c r="O1111" i="2"/>
  <c r="D1111" i="2"/>
  <c r="O1110" i="2"/>
  <c r="D1110" i="2"/>
  <c r="O1109" i="2"/>
  <c r="D1109" i="2"/>
  <c r="O1108" i="2"/>
  <c r="D1108" i="2"/>
  <c r="O1107" i="2"/>
  <c r="D1107" i="2"/>
  <c r="D1106" i="2"/>
  <c r="O1105" i="2"/>
  <c r="D1105" i="2"/>
  <c r="O1104" i="2"/>
  <c r="D1104" i="2"/>
  <c r="O1103" i="2"/>
  <c r="D1103" i="2"/>
  <c r="O1102" i="2"/>
  <c r="D1102" i="2"/>
  <c r="O1101" i="2"/>
  <c r="D1101" i="2"/>
  <c r="O1100" i="2"/>
  <c r="D1100" i="2"/>
  <c r="O1099" i="2"/>
  <c r="D1099" i="2"/>
  <c r="O1098" i="2"/>
  <c r="D1098" i="2"/>
  <c r="O1097" i="2"/>
  <c r="D1097" i="2"/>
  <c r="O1096" i="2"/>
  <c r="D1096" i="2"/>
  <c r="O1095" i="2"/>
  <c r="D1095" i="2"/>
  <c r="O1094" i="2"/>
  <c r="D1094" i="2"/>
  <c r="O1093" i="2"/>
  <c r="D1093" i="2"/>
  <c r="O1092" i="2"/>
  <c r="D1092" i="2"/>
  <c r="O1091" i="2"/>
  <c r="D1091" i="2"/>
  <c r="O1090" i="2"/>
  <c r="D1090" i="2"/>
  <c r="O1089" i="2"/>
  <c r="D1089" i="2"/>
  <c r="O1088" i="2"/>
  <c r="D1088" i="2"/>
  <c r="O1087" i="2"/>
  <c r="D1087" i="2"/>
  <c r="O1086" i="2"/>
  <c r="D1086" i="2"/>
  <c r="O1085" i="2"/>
  <c r="D1085" i="2"/>
  <c r="O1084" i="2"/>
  <c r="D1084" i="2"/>
  <c r="O1083" i="2"/>
  <c r="D1083" i="2"/>
  <c r="O1082" i="2"/>
  <c r="D1082" i="2"/>
  <c r="O1081" i="2"/>
  <c r="D1081" i="2"/>
  <c r="O1080" i="2"/>
  <c r="D1080" i="2"/>
  <c r="O1079" i="2"/>
  <c r="D1079" i="2"/>
  <c r="O1078" i="2"/>
  <c r="D1078" i="2"/>
  <c r="O1077" i="2"/>
  <c r="D1077" i="2"/>
  <c r="O1076" i="2"/>
  <c r="D1076" i="2"/>
  <c r="O1075" i="2"/>
  <c r="D1075" i="2"/>
  <c r="O1074" i="2"/>
  <c r="D1074" i="2"/>
  <c r="O1073" i="2"/>
  <c r="D1073" i="2"/>
  <c r="O1072" i="2"/>
  <c r="D1072" i="2"/>
  <c r="O1071" i="2"/>
  <c r="D1071" i="2"/>
  <c r="O1070" i="2"/>
  <c r="D1070" i="2"/>
  <c r="O1069" i="2"/>
  <c r="D1069" i="2"/>
  <c r="O1068" i="2"/>
  <c r="D1068" i="2"/>
  <c r="O1067" i="2"/>
  <c r="D1067" i="2"/>
  <c r="O1066" i="2"/>
  <c r="D1066" i="2"/>
  <c r="O1065" i="2"/>
  <c r="D1065" i="2"/>
  <c r="O1064" i="2"/>
  <c r="D1064" i="2"/>
  <c r="O1063" i="2"/>
  <c r="D1063" i="2"/>
  <c r="O1062" i="2"/>
  <c r="D1062" i="2"/>
  <c r="O1061" i="2"/>
  <c r="D1061" i="2"/>
  <c r="O1060" i="2"/>
  <c r="D1060" i="2"/>
  <c r="O1059" i="2"/>
  <c r="D1059" i="2"/>
  <c r="O1058" i="2"/>
  <c r="D1058" i="2"/>
  <c r="O1057" i="2"/>
  <c r="D1057" i="2"/>
  <c r="O1056" i="2"/>
  <c r="D1056" i="2"/>
  <c r="O1055" i="2"/>
  <c r="D1055" i="2"/>
  <c r="O1054" i="2"/>
  <c r="D1054" i="2"/>
  <c r="O1053" i="2"/>
  <c r="D1053" i="2"/>
  <c r="O1052" i="2"/>
  <c r="D1052" i="2"/>
  <c r="O1051" i="2"/>
  <c r="D1051" i="2"/>
  <c r="O1050" i="2"/>
  <c r="D1050" i="2"/>
  <c r="O1049" i="2"/>
  <c r="D1049" i="2"/>
  <c r="O1048" i="2"/>
  <c r="D1048" i="2"/>
  <c r="O1047" i="2"/>
  <c r="D1047" i="2"/>
  <c r="O1046" i="2"/>
  <c r="D1046" i="2"/>
  <c r="O1045" i="2"/>
  <c r="D1045" i="2"/>
  <c r="O1044" i="2"/>
  <c r="D1044" i="2"/>
  <c r="O1043" i="2"/>
  <c r="D1043" i="2"/>
  <c r="O1042" i="2"/>
  <c r="D1042" i="2"/>
  <c r="O1041" i="2"/>
  <c r="D1041" i="2"/>
  <c r="O1040" i="2"/>
  <c r="D1040" i="2"/>
  <c r="O1039" i="2"/>
  <c r="D1039" i="2"/>
  <c r="O1038" i="2"/>
  <c r="D1038" i="2"/>
  <c r="O1037" i="2"/>
  <c r="D1037" i="2"/>
  <c r="O1036" i="2"/>
  <c r="D1036" i="2"/>
  <c r="O1035" i="2"/>
  <c r="D1035" i="2"/>
  <c r="O1034" i="2"/>
  <c r="D1034" i="2"/>
  <c r="O1033" i="2"/>
  <c r="D1033" i="2"/>
  <c r="O1032" i="2"/>
  <c r="D1032" i="2"/>
  <c r="O1031" i="2"/>
  <c r="D1031" i="2"/>
  <c r="O1030" i="2"/>
  <c r="D1030" i="2"/>
  <c r="O1029" i="2"/>
  <c r="D1029" i="2"/>
  <c r="O1028" i="2"/>
  <c r="D1028" i="2"/>
  <c r="O1027" i="2"/>
  <c r="D1027" i="2"/>
  <c r="O1026" i="2"/>
  <c r="D1026" i="2"/>
  <c r="O1025" i="2"/>
  <c r="D1025" i="2"/>
  <c r="O1024" i="2"/>
  <c r="D1024" i="2"/>
  <c r="O1023" i="2"/>
  <c r="D1023" i="2"/>
  <c r="O1022" i="2"/>
  <c r="D1022" i="2"/>
  <c r="O1021" i="2"/>
  <c r="D1021" i="2"/>
  <c r="O1020" i="2"/>
  <c r="D1020" i="2"/>
  <c r="O1019" i="2"/>
  <c r="D1019" i="2"/>
  <c r="O1018" i="2"/>
  <c r="D1018" i="2"/>
  <c r="O1017" i="2"/>
  <c r="D1017" i="2"/>
  <c r="O1016" i="2"/>
  <c r="D1016" i="2"/>
  <c r="O1015" i="2"/>
  <c r="D1015" i="2"/>
  <c r="O1014" i="2"/>
  <c r="D1014" i="2"/>
  <c r="O1013" i="2"/>
  <c r="D1013" i="2"/>
  <c r="O1012" i="2"/>
  <c r="D1012" i="2"/>
  <c r="O1011" i="2"/>
  <c r="D1011" i="2"/>
  <c r="O1010" i="2"/>
  <c r="D1010" i="2"/>
  <c r="O1009" i="2"/>
  <c r="D1009" i="2"/>
  <c r="O1008" i="2"/>
  <c r="D1008" i="2"/>
  <c r="O1007" i="2"/>
  <c r="D1007" i="2"/>
  <c r="D1006" i="2"/>
  <c r="O1005" i="2"/>
  <c r="D1005" i="2"/>
  <c r="O1004" i="2"/>
  <c r="D1004" i="2"/>
  <c r="O1003" i="2"/>
  <c r="D1003" i="2"/>
  <c r="O1002" i="2"/>
  <c r="D1002" i="2"/>
  <c r="O1001" i="2"/>
  <c r="D1001" i="2"/>
  <c r="O1000" i="2"/>
  <c r="D1000" i="2"/>
  <c r="O999" i="2"/>
  <c r="D999" i="2"/>
  <c r="O998" i="2"/>
  <c r="D998" i="2"/>
  <c r="O997" i="2"/>
  <c r="D997" i="2"/>
  <c r="O996" i="2"/>
  <c r="D996" i="2"/>
  <c r="O995" i="2"/>
  <c r="D995" i="2"/>
  <c r="O994" i="2"/>
  <c r="D994" i="2"/>
  <c r="O993" i="2"/>
  <c r="D993" i="2"/>
  <c r="O992" i="2"/>
  <c r="D992" i="2"/>
  <c r="O991" i="2"/>
  <c r="D991" i="2"/>
  <c r="O990" i="2"/>
  <c r="D990" i="2"/>
  <c r="O989" i="2"/>
  <c r="D989" i="2"/>
  <c r="O988" i="2"/>
  <c r="D988" i="2"/>
  <c r="O987" i="2"/>
  <c r="D987" i="2"/>
  <c r="O986" i="2"/>
  <c r="D986" i="2"/>
  <c r="O985" i="2"/>
  <c r="D985" i="2"/>
  <c r="O984" i="2"/>
  <c r="D984" i="2"/>
  <c r="O983" i="2"/>
  <c r="D983" i="2"/>
  <c r="O982" i="2"/>
  <c r="D982" i="2"/>
  <c r="O981" i="2"/>
  <c r="D981" i="2"/>
  <c r="O980" i="2"/>
  <c r="D980" i="2"/>
  <c r="O979" i="2"/>
  <c r="D979" i="2"/>
  <c r="O978" i="2"/>
  <c r="D978" i="2"/>
  <c r="O977" i="2"/>
  <c r="D977" i="2"/>
  <c r="O976" i="2"/>
  <c r="D976" i="2"/>
  <c r="O975" i="2"/>
  <c r="D975" i="2"/>
  <c r="O974" i="2"/>
  <c r="D974" i="2"/>
  <c r="O973" i="2"/>
  <c r="D973" i="2"/>
  <c r="O972" i="2"/>
  <c r="D972" i="2"/>
  <c r="O971" i="2"/>
  <c r="D971" i="2"/>
  <c r="O970" i="2"/>
  <c r="D970" i="2"/>
  <c r="O969" i="2"/>
  <c r="D969" i="2"/>
  <c r="O968" i="2"/>
  <c r="D968" i="2"/>
  <c r="O967" i="2"/>
  <c r="D967" i="2"/>
  <c r="O966" i="2"/>
  <c r="D966" i="2"/>
  <c r="O965" i="2"/>
  <c r="D965" i="2"/>
  <c r="O964" i="2"/>
  <c r="D964" i="2"/>
  <c r="O963" i="2"/>
  <c r="D963" i="2"/>
  <c r="O962" i="2"/>
  <c r="D962" i="2"/>
  <c r="O961" i="2"/>
  <c r="D961" i="2"/>
  <c r="O960" i="2"/>
  <c r="D960" i="2"/>
  <c r="O959" i="2"/>
  <c r="D959" i="2"/>
  <c r="O958" i="2"/>
  <c r="D958" i="2"/>
  <c r="O957" i="2"/>
  <c r="D957" i="2"/>
  <c r="O956" i="2"/>
  <c r="D956" i="2"/>
  <c r="O955" i="2"/>
  <c r="D955" i="2"/>
  <c r="O954" i="2"/>
  <c r="D954" i="2"/>
  <c r="O953" i="2"/>
  <c r="D953" i="2"/>
  <c r="O952" i="2"/>
  <c r="D952" i="2"/>
  <c r="O951" i="2"/>
  <c r="D951" i="2"/>
  <c r="O950" i="2"/>
  <c r="D950" i="2"/>
  <c r="D949" i="2"/>
  <c r="O948" i="2"/>
  <c r="D948" i="2"/>
  <c r="O947" i="2"/>
  <c r="D947" i="2"/>
  <c r="O946" i="2"/>
  <c r="D946" i="2"/>
  <c r="O945" i="2"/>
  <c r="D945" i="2"/>
  <c r="O944" i="2"/>
  <c r="D944" i="2"/>
  <c r="O943" i="2"/>
  <c r="D943" i="2"/>
  <c r="O942" i="2"/>
  <c r="D942" i="2"/>
  <c r="O941" i="2"/>
  <c r="D941" i="2"/>
  <c r="O940" i="2"/>
  <c r="D940" i="2"/>
  <c r="O939" i="2"/>
  <c r="D939" i="2"/>
  <c r="O938" i="2"/>
  <c r="D938" i="2"/>
  <c r="O937" i="2"/>
  <c r="D937" i="2"/>
  <c r="O936" i="2"/>
  <c r="D936" i="2"/>
  <c r="O935" i="2"/>
  <c r="D935" i="2"/>
  <c r="O934" i="2"/>
  <c r="D934" i="2"/>
  <c r="O933" i="2"/>
  <c r="D933" i="2"/>
  <c r="O932" i="2"/>
  <c r="D932" i="2"/>
  <c r="O931" i="2"/>
  <c r="D931" i="2"/>
  <c r="D930" i="2"/>
  <c r="O929" i="2"/>
  <c r="D929" i="2"/>
  <c r="O928" i="2"/>
  <c r="D928" i="2"/>
  <c r="O927" i="2"/>
  <c r="D927" i="2"/>
  <c r="O926" i="2"/>
  <c r="D926" i="2"/>
  <c r="O925" i="2"/>
  <c r="D925" i="2"/>
  <c r="O924" i="2"/>
  <c r="D924" i="2"/>
  <c r="O923" i="2"/>
  <c r="D923" i="2"/>
  <c r="O922" i="2"/>
  <c r="D922" i="2"/>
  <c r="O921" i="2"/>
  <c r="D921" i="2"/>
  <c r="O920" i="2"/>
  <c r="D920" i="2"/>
  <c r="O919" i="2"/>
  <c r="D919" i="2"/>
  <c r="O918" i="2"/>
  <c r="D918" i="2"/>
  <c r="O917" i="2"/>
  <c r="D917" i="2"/>
  <c r="O916" i="2"/>
  <c r="D916" i="2"/>
  <c r="O915" i="2"/>
  <c r="D915" i="2"/>
  <c r="D914" i="2"/>
  <c r="O913" i="2"/>
  <c r="D913" i="2"/>
  <c r="O912" i="2"/>
  <c r="D912" i="2"/>
  <c r="O911" i="2"/>
  <c r="D911" i="2"/>
  <c r="O910" i="2"/>
  <c r="D910" i="2"/>
  <c r="O909" i="2"/>
  <c r="D909" i="2"/>
  <c r="O908" i="2"/>
  <c r="D908" i="2"/>
  <c r="O907" i="2"/>
  <c r="D907" i="2"/>
  <c r="O906" i="2"/>
  <c r="D906" i="2"/>
  <c r="O905" i="2"/>
  <c r="D905" i="2"/>
  <c r="O904" i="2"/>
  <c r="D904" i="2"/>
  <c r="D903" i="2"/>
  <c r="O902" i="2"/>
  <c r="D902" i="2"/>
  <c r="O901" i="2"/>
  <c r="D901" i="2"/>
  <c r="O900" i="2"/>
  <c r="D900" i="2"/>
  <c r="O899" i="2"/>
  <c r="D899" i="2"/>
  <c r="O898" i="2"/>
  <c r="D898" i="2"/>
  <c r="O897" i="2"/>
  <c r="D897" i="2"/>
  <c r="O896" i="2"/>
  <c r="D896" i="2"/>
  <c r="O895" i="2"/>
  <c r="D895" i="2"/>
  <c r="O894" i="2"/>
  <c r="D894" i="2"/>
  <c r="O893" i="2"/>
  <c r="D893" i="2"/>
  <c r="O892" i="2"/>
  <c r="D892" i="2"/>
  <c r="O891" i="2"/>
  <c r="D891" i="2"/>
  <c r="O890" i="2"/>
  <c r="D890" i="2"/>
  <c r="O889" i="2"/>
  <c r="D889" i="2"/>
  <c r="O888" i="2"/>
  <c r="D888" i="2"/>
  <c r="O887" i="2"/>
  <c r="D887" i="2"/>
  <c r="O886" i="2"/>
  <c r="D886" i="2"/>
  <c r="O885" i="2"/>
  <c r="D885" i="2"/>
  <c r="O884" i="2"/>
  <c r="D884" i="2"/>
  <c r="O883" i="2"/>
  <c r="D883" i="2"/>
  <c r="O882" i="2"/>
  <c r="D882" i="2"/>
  <c r="O881" i="2"/>
  <c r="D881" i="2"/>
  <c r="O880" i="2"/>
  <c r="D880" i="2"/>
  <c r="O879" i="2"/>
  <c r="D879" i="2"/>
  <c r="O878" i="2"/>
  <c r="D878" i="2"/>
  <c r="O877" i="2"/>
  <c r="D877" i="2"/>
  <c r="O876" i="2"/>
  <c r="D876" i="2"/>
  <c r="O875" i="2"/>
  <c r="D875" i="2"/>
  <c r="O874" i="2"/>
  <c r="D874" i="2"/>
  <c r="O873" i="2"/>
  <c r="D873" i="2"/>
  <c r="O872" i="2"/>
  <c r="D872" i="2"/>
  <c r="O871" i="2"/>
  <c r="D871" i="2"/>
  <c r="O870" i="2"/>
  <c r="D870" i="2"/>
  <c r="O869" i="2"/>
  <c r="D869" i="2"/>
  <c r="O868" i="2"/>
  <c r="D868" i="2"/>
  <c r="O867" i="2"/>
  <c r="D867" i="2"/>
  <c r="O866" i="2"/>
  <c r="D866" i="2"/>
  <c r="O865" i="2"/>
  <c r="D865" i="2"/>
  <c r="O864" i="2"/>
  <c r="D864" i="2"/>
  <c r="O863" i="2"/>
  <c r="D863" i="2"/>
  <c r="O862" i="2"/>
  <c r="D862" i="2"/>
  <c r="O861" i="2"/>
  <c r="D861" i="2"/>
  <c r="O860" i="2"/>
  <c r="D860" i="2"/>
  <c r="O859" i="2"/>
  <c r="D859" i="2"/>
  <c r="O858" i="2"/>
  <c r="D858" i="2"/>
  <c r="O857" i="2"/>
  <c r="D857" i="2"/>
  <c r="O856" i="2"/>
  <c r="D856" i="2"/>
  <c r="O855" i="2"/>
  <c r="D855" i="2"/>
  <c r="O854" i="2"/>
  <c r="D854" i="2"/>
  <c r="O853" i="2"/>
  <c r="D853" i="2"/>
  <c r="O852" i="2"/>
  <c r="D852" i="2"/>
  <c r="O851" i="2"/>
  <c r="D851" i="2"/>
  <c r="O850" i="2"/>
  <c r="D850" i="2"/>
  <c r="O849" i="2"/>
  <c r="D849" i="2"/>
  <c r="O848" i="2"/>
  <c r="D848" i="2"/>
  <c r="O847" i="2"/>
  <c r="D847" i="2"/>
  <c r="O846" i="2"/>
  <c r="D846" i="2"/>
  <c r="O845" i="2"/>
  <c r="D845" i="2"/>
  <c r="O844" i="2"/>
  <c r="D844" i="2"/>
  <c r="O843" i="2"/>
  <c r="D843" i="2"/>
  <c r="O842" i="2"/>
  <c r="D842" i="2"/>
  <c r="O841" i="2"/>
  <c r="D841" i="2"/>
  <c r="O840" i="2"/>
  <c r="D840" i="2"/>
  <c r="O839" i="2"/>
  <c r="D839" i="2"/>
  <c r="O838" i="2"/>
  <c r="D838" i="2"/>
  <c r="O837" i="2"/>
  <c r="D837" i="2"/>
  <c r="O836" i="2"/>
  <c r="D836" i="2"/>
  <c r="O835" i="2"/>
  <c r="D835" i="2"/>
  <c r="O834" i="2"/>
  <c r="D834" i="2"/>
  <c r="O833" i="2"/>
  <c r="D833" i="2"/>
  <c r="O832" i="2"/>
  <c r="D832" i="2"/>
  <c r="O831" i="2"/>
  <c r="D831" i="2"/>
  <c r="O830" i="2"/>
  <c r="D830" i="2"/>
  <c r="O829" i="2"/>
  <c r="D829" i="2"/>
  <c r="O828" i="2"/>
  <c r="D828" i="2"/>
  <c r="O827" i="2"/>
  <c r="D827" i="2"/>
  <c r="O826" i="2"/>
  <c r="D826" i="2"/>
  <c r="O825" i="2"/>
  <c r="D825" i="2"/>
  <c r="O824" i="2"/>
  <c r="D824" i="2"/>
  <c r="O823" i="2"/>
  <c r="D823" i="2"/>
  <c r="O822" i="2"/>
  <c r="D822" i="2"/>
  <c r="O821" i="2"/>
  <c r="D821" i="2"/>
  <c r="O820" i="2"/>
  <c r="D820" i="2"/>
  <c r="O819" i="2"/>
  <c r="D819" i="2"/>
  <c r="D818" i="2"/>
  <c r="O817" i="2"/>
  <c r="D817" i="2"/>
  <c r="O816" i="2"/>
  <c r="D816" i="2"/>
  <c r="O815" i="2"/>
  <c r="D815" i="2"/>
  <c r="O814" i="2"/>
  <c r="D814" i="2"/>
  <c r="O813" i="2"/>
  <c r="D813" i="2"/>
  <c r="O812" i="2"/>
  <c r="D812" i="2"/>
  <c r="O811" i="2"/>
  <c r="D811" i="2"/>
  <c r="O810" i="2"/>
  <c r="D810" i="2"/>
  <c r="O809" i="2"/>
  <c r="D809" i="2"/>
  <c r="O808" i="2"/>
  <c r="D808" i="2"/>
  <c r="O807" i="2"/>
  <c r="D807" i="2"/>
  <c r="O806" i="2"/>
  <c r="D806" i="2"/>
  <c r="O805" i="2"/>
  <c r="D805" i="2"/>
  <c r="O804" i="2"/>
  <c r="D804" i="2"/>
  <c r="O803" i="2"/>
  <c r="D803" i="2"/>
  <c r="O802" i="2"/>
  <c r="D802" i="2"/>
  <c r="O801" i="2"/>
  <c r="D801" i="2"/>
  <c r="O800" i="2"/>
  <c r="D800" i="2"/>
  <c r="O799" i="2"/>
  <c r="D799" i="2"/>
  <c r="O798" i="2"/>
  <c r="D798" i="2"/>
  <c r="O797" i="2"/>
  <c r="D797" i="2"/>
  <c r="O796" i="2"/>
  <c r="D796" i="2"/>
  <c r="O795" i="2"/>
  <c r="D795" i="2"/>
  <c r="O794" i="2"/>
  <c r="D794" i="2"/>
  <c r="O793" i="2"/>
  <c r="D793" i="2"/>
  <c r="O792" i="2"/>
  <c r="D792" i="2"/>
  <c r="O791" i="2"/>
  <c r="D791" i="2"/>
  <c r="O790" i="2"/>
  <c r="D790" i="2"/>
  <c r="O789" i="2"/>
  <c r="D789" i="2"/>
  <c r="O788" i="2"/>
  <c r="D788" i="2"/>
  <c r="O787" i="2"/>
  <c r="D787" i="2"/>
  <c r="O786" i="2"/>
  <c r="D786" i="2"/>
  <c r="O785" i="2"/>
  <c r="D785" i="2"/>
  <c r="O784" i="2"/>
  <c r="D784" i="2"/>
  <c r="O783" i="2"/>
  <c r="D783" i="2"/>
  <c r="O782" i="2"/>
  <c r="D782" i="2"/>
  <c r="O781" i="2"/>
  <c r="D781" i="2"/>
  <c r="O780" i="2"/>
  <c r="D780" i="2"/>
  <c r="O779" i="2"/>
  <c r="D779" i="2"/>
  <c r="O778" i="2"/>
  <c r="D778" i="2"/>
  <c r="O777" i="2"/>
  <c r="D777" i="2"/>
  <c r="O776" i="2"/>
  <c r="D776" i="2"/>
  <c r="O775" i="2"/>
  <c r="D775" i="2"/>
  <c r="O774" i="2"/>
  <c r="D774" i="2"/>
  <c r="O773" i="2"/>
  <c r="D773" i="2"/>
  <c r="O772" i="2"/>
  <c r="D772" i="2"/>
  <c r="O771" i="2"/>
  <c r="D771" i="2"/>
  <c r="O770" i="2"/>
  <c r="D770" i="2"/>
  <c r="O769" i="2"/>
  <c r="D769" i="2"/>
  <c r="O768" i="2"/>
  <c r="D768" i="2"/>
  <c r="O767" i="2"/>
  <c r="D767" i="2"/>
  <c r="O766" i="2"/>
  <c r="D766" i="2"/>
  <c r="O765" i="2"/>
  <c r="D765" i="2"/>
  <c r="O764" i="2"/>
  <c r="D764" i="2"/>
  <c r="O763" i="2"/>
  <c r="D763" i="2"/>
  <c r="O762" i="2"/>
  <c r="D762" i="2"/>
  <c r="O761" i="2"/>
  <c r="D761" i="2"/>
  <c r="O760" i="2"/>
  <c r="D760" i="2"/>
  <c r="O759" i="2"/>
  <c r="D759" i="2"/>
  <c r="O758" i="2"/>
  <c r="D758" i="2"/>
  <c r="O757" i="2"/>
  <c r="D757" i="2"/>
  <c r="O756" i="2"/>
  <c r="D756" i="2"/>
  <c r="O755" i="2"/>
  <c r="D755" i="2"/>
  <c r="O754" i="2"/>
  <c r="D754" i="2"/>
  <c r="O753" i="2"/>
  <c r="D753" i="2"/>
  <c r="O752" i="2"/>
  <c r="D752" i="2"/>
  <c r="O751" i="2"/>
  <c r="D751" i="2"/>
  <c r="O750" i="2"/>
  <c r="D750" i="2"/>
  <c r="O749" i="2"/>
  <c r="D749" i="2"/>
  <c r="O748" i="2"/>
  <c r="D748" i="2"/>
  <c r="O747" i="2"/>
  <c r="D747" i="2"/>
  <c r="O746" i="2"/>
  <c r="D746" i="2"/>
  <c r="O745" i="2"/>
  <c r="D745" i="2"/>
  <c r="O744" i="2"/>
  <c r="D744" i="2"/>
  <c r="O743" i="2"/>
  <c r="D743" i="2"/>
  <c r="O742" i="2"/>
  <c r="D742" i="2"/>
  <c r="O741" i="2"/>
  <c r="D741" i="2"/>
  <c r="O740" i="2"/>
  <c r="D740" i="2"/>
  <c r="O739" i="2"/>
  <c r="D739" i="2"/>
  <c r="O738" i="2"/>
  <c r="D738" i="2"/>
  <c r="O737" i="2"/>
  <c r="D737" i="2"/>
  <c r="O736" i="2"/>
  <c r="D736" i="2"/>
  <c r="O735" i="2"/>
  <c r="D735" i="2"/>
  <c r="O734" i="2"/>
  <c r="D734" i="2"/>
  <c r="O733" i="2"/>
  <c r="D733" i="2"/>
  <c r="O732" i="2"/>
  <c r="D732" i="2"/>
  <c r="O731" i="2"/>
  <c r="D731" i="2"/>
  <c r="O730" i="2"/>
  <c r="D730" i="2"/>
  <c r="O729" i="2"/>
  <c r="D729" i="2"/>
  <c r="O728" i="2"/>
  <c r="D728" i="2"/>
  <c r="O727" i="2"/>
  <c r="D727" i="2"/>
  <c r="O726" i="2"/>
  <c r="D726" i="2"/>
  <c r="O725" i="2"/>
  <c r="D725" i="2"/>
  <c r="O724" i="2"/>
  <c r="D724" i="2"/>
  <c r="O723" i="2"/>
  <c r="D723" i="2"/>
  <c r="O722" i="2"/>
  <c r="D722" i="2"/>
  <c r="O721" i="2"/>
  <c r="D721" i="2"/>
  <c r="O720" i="2"/>
  <c r="D720" i="2"/>
  <c r="O719" i="2"/>
  <c r="D719" i="2"/>
  <c r="O718" i="2"/>
  <c r="D718" i="2"/>
  <c r="O717" i="2"/>
  <c r="D717" i="2"/>
  <c r="O716" i="2"/>
  <c r="D716" i="2"/>
  <c r="O715" i="2"/>
  <c r="D715" i="2"/>
  <c r="O714" i="2"/>
  <c r="D714" i="2"/>
  <c r="O713" i="2"/>
  <c r="D713" i="2"/>
  <c r="O712" i="2"/>
  <c r="D712" i="2"/>
  <c r="O711" i="2"/>
  <c r="D711" i="2"/>
  <c r="O710" i="2"/>
  <c r="D710" i="2"/>
  <c r="O709" i="2"/>
  <c r="D709" i="2"/>
  <c r="O708" i="2"/>
  <c r="D708" i="2"/>
  <c r="O707" i="2"/>
  <c r="D707" i="2"/>
  <c r="O706" i="2"/>
  <c r="D706" i="2"/>
  <c r="O705" i="2"/>
  <c r="D705" i="2"/>
  <c r="O704" i="2"/>
  <c r="D704" i="2"/>
  <c r="O703" i="2"/>
  <c r="D703" i="2"/>
  <c r="O702" i="2"/>
  <c r="D702" i="2"/>
  <c r="O701" i="2"/>
  <c r="D701" i="2"/>
  <c r="O700" i="2"/>
  <c r="D700" i="2"/>
  <c r="O699" i="2"/>
  <c r="D699" i="2"/>
  <c r="O698" i="2"/>
  <c r="D698" i="2"/>
  <c r="O697" i="2"/>
  <c r="D697" i="2"/>
  <c r="O696" i="2"/>
  <c r="D696" i="2"/>
  <c r="O695" i="2"/>
  <c r="D695" i="2"/>
  <c r="O694" i="2"/>
  <c r="D694" i="2"/>
  <c r="O693" i="2"/>
  <c r="D693" i="2"/>
  <c r="O692" i="2"/>
  <c r="D692" i="2"/>
  <c r="O691" i="2"/>
  <c r="D691" i="2"/>
  <c r="O690" i="2"/>
  <c r="D690" i="2"/>
  <c r="O689" i="2"/>
  <c r="D689" i="2"/>
  <c r="O688" i="2"/>
  <c r="D688" i="2"/>
  <c r="O687" i="2"/>
  <c r="D687" i="2"/>
  <c r="O686" i="2"/>
  <c r="D686" i="2"/>
  <c r="O685" i="2"/>
  <c r="D685" i="2"/>
  <c r="O684" i="2"/>
  <c r="D684" i="2"/>
  <c r="O683" i="2"/>
  <c r="D683" i="2"/>
  <c r="O682" i="2"/>
  <c r="D682" i="2"/>
  <c r="O681" i="2"/>
  <c r="D681" i="2"/>
  <c r="O680" i="2"/>
  <c r="D680" i="2"/>
  <c r="O679" i="2"/>
  <c r="D679" i="2"/>
  <c r="O678" i="2"/>
  <c r="D678" i="2"/>
  <c r="O677" i="2"/>
  <c r="D677" i="2"/>
  <c r="O676" i="2"/>
  <c r="D676" i="2"/>
  <c r="O675" i="2"/>
  <c r="D675" i="2"/>
  <c r="O674" i="2"/>
  <c r="D674" i="2"/>
  <c r="O673" i="2"/>
  <c r="D673" i="2"/>
  <c r="O672" i="2"/>
  <c r="D672" i="2"/>
  <c r="O671" i="2"/>
  <c r="D671" i="2"/>
  <c r="O670" i="2"/>
  <c r="D670" i="2"/>
  <c r="O669" i="2"/>
  <c r="D669" i="2"/>
  <c r="O668" i="2"/>
  <c r="D668" i="2"/>
  <c r="O667" i="2"/>
  <c r="D667" i="2"/>
  <c r="O666" i="2"/>
  <c r="D666" i="2"/>
  <c r="O665" i="2"/>
  <c r="D665" i="2"/>
  <c r="O664" i="2"/>
  <c r="D664" i="2"/>
  <c r="O663" i="2"/>
  <c r="D663" i="2"/>
  <c r="O662" i="2"/>
  <c r="D662" i="2"/>
  <c r="O661" i="2"/>
  <c r="D661" i="2"/>
  <c r="O660" i="2"/>
  <c r="D660" i="2"/>
  <c r="O659" i="2"/>
  <c r="D659" i="2"/>
  <c r="O658" i="2"/>
  <c r="D658" i="2"/>
  <c r="O657" i="2"/>
  <c r="D657" i="2"/>
  <c r="O656" i="2"/>
  <c r="D656" i="2"/>
  <c r="O655" i="2"/>
  <c r="D655" i="2"/>
  <c r="O654" i="2"/>
  <c r="D654" i="2"/>
  <c r="O653" i="2"/>
  <c r="D653" i="2"/>
  <c r="O652" i="2"/>
  <c r="D652" i="2"/>
  <c r="O651" i="2"/>
  <c r="D651" i="2"/>
  <c r="O650" i="2"/>
  <c r="D650" i="2"/>
  <c r="O649" i="2"/>
  <c r="D649" i="2"/>
  <c r="O648" i="2"/>
  <c r="D648" i="2"/>
  <c r="O647" i="2"/>
  <c r="D647" i="2"/>
  <c r="O646" i="2"/>
  <c r="D646" i="2"/>
  <c r="O645" i="2"/>
  <c r="D645" i="2"/>
  <c r="O644" i="2"/>
  <c r="D644" i="2"/>
  <c r="O643" i="2"/>
  <c r="D643" i="2"/>
  <c r="O642" i="2"/>
  <c r="D642" i="2"/>
  <c r="O641" i="2"/>
  <c r="D641" i="2"/>
  <c r="D640" i="2"/>
  <c r="O639" i="2"/>
  <c r="D639" i="2"/>
  <c r="O638" i="2"/>
  <c r="D638" i="2"/>
  <c r="O637" i="2"/>
  <c r="D637" i="2"/>
  <c r="O636" i="2"/>
  <c r="D636" i="2"/>
  <c r="O635" i="2"/>
  <c r="D635" i="2"/>
  <c r="O634" i="2"/>
  <c r="D634" i="2"/>
  <c r="O633" i="2"/>
  <c r="D633" i="2"/>
  <c r="O632" i="2"/>
  <c r="D632" i="2"/>
  <c r="O631" i="2"/>
  <c r="D631" i="2"/>
  <c r="D630" i="2"/>
  <c r="O629" i="2"/>
  <c r="D629" i="2"/>
  <c r="O628" i="2"/>
  <c r="D628" i="2"/>
  <c r="O627" i="2"/>
  <c r="D627" i="2"/>
  <c r="O626" i="2"/>
  <c r="D626" i="2"/>
  <c r="O625" i="2"/>
  <c r="D625" i="2"/>
  <c r="O624" i="2"/>
  <c r="D624" i="2"/>
  <c r="O623" i="2"/>
  <c r="D623" i="2"/>
  <c r="O622" i="2"/>
  <c r="D622" i="2"/>
  <c r="O621" i="2"/>
  <c r="D621" i="2"/>
  <c r="O620" i="2"/>
  <c r="D620" i="2"/>
  <c r="O619" i="2"/>
  <c r="D619" i="2"/>
  <c r="O618" i="2"/>
  <c r="D618" i="2"/>
  <c r="O617" i="2"/>
  <c r="D617" i="2"/>
  <c r="D616" i="2"/>
  <c r="O615" i="2"/>
  <c r="D615" i="2"/>
  <c r="O614" i="2"/>
  <c r="D614" i="2"/>
  <c r="O613" i="2"/>
  <c r="D613" i="2"/>
  <c r="O612" i="2"/>
  <c r="D612" i="2"/>
  <c r="O611" i="2"/>
  <c r="D611" i="2"/>
  <c r="O610" i="2"/>
  <c r="D610" i="2"/>
  <c r="D609" i="2"/>
  <c r="O608" i="2"/>
  <c r="D608" i="2"/>
  <c r="O607" i="2"/>
  <c r="D607" i="2"/>
  <c r="O606" i="2"/>
  <c r="D606" i="2"/>
  <c r="O605" i="2"/>
  <c r="D605" i="2"/>
  <c r="O604" i="2"/>
  <c r="D604" i="2"/>
  <c r="O603" i="2"/>
  <c r="D603" i="2"/>
  <c r="O602" i="2"/>
  <c r="D602" i="2"/>
  <c r="O601" i="2"/>
  <c r="D601" i="2"/>
  <c r="O600" i="2"/>
  <c r="D600" i="2"/>
  <c r="O599" i="2"/>
  <c r="D599" i="2"/>
  <c r="O598" i="2"/>
  <c r="D598" i="2"/>
  <c r="O597" i="2"/>
  <c r="D597" i="2"/>
  <c r="O596" i="2"/>
  <c r="D596" i="2"/>
  <c r="O595" i="2"/>
  <c r="D595" i="2"/>
  <c r="O594" i="2"/>
  <c r="D594" i="2"/>
  <c r="O593" i="2"/>
  <c r="D593" i="2"/>
  <c r="O592" i="2"/>
  <c r="D592" i="2"/>
  <c r="O591" i="2"/>
  <c r="D591" i="2"/>
  <c r="O590" i="2"/>
  <c r="D590" i="2"/>
  <c r="O589" i="2"/>
  <c r="D589" i="2"/>
  <c r="O588" i="2"/>
  <c r="D588" i="2"/>
  <c r="O587" i="2"/>
  <c r="D587" i="2"/>
  <c r="O586" i="2"/>
  <c r="D586" i="2"/>
  <c r="O585" i="2"/>
  <c r="D585" i="2"/>
  <c r="O584" i="2"/>
  <c r="D584" i="2"/>
  <c r="O583" i="2"/>
  <c r="D583" i="2"/>
  <c r="O582" i="2"/>
  <c r="D582" i="2"/>
  <c r="O581" i="2"/>
  <c r="D581" i="2"/>
  <c r="O580" i="2"/>
  <c r="D580" i="2"/>
  <c r="O579" i="2"/>
  <c r="D579" i="2"/>
  <c r="O578" i="2"/>
  <c r="D578" i="2"/>
  <c r="O577" i="2"/>
  <c r="D577" i="2"/>
  <c r="O576" i="2"/>
  <c r="D576" i="2"/>
  <c r="O575" i="2"/>
  <c r="D575" i="2"/>
  <c r="O574" i="2"/>
  <c r="D574" i="2"/>
  <c r="D573" i="2"/>
  <c r="O572" i="2"/>
  <c r="D572" i="2"/>
  <c r="O571" i="2"/>
  <c r="D571" i="2"/>
  <c r="O570" i="2"/>
  <c r="D570" i="2"/>
  <c r="O569" i="2"/>
  <c r="D569" i="2"/>
  <c r="O568" i="2"/>
  <c r="D568" i="2"/>
  <c r="O567" i="2"/>
  <c r="D567" i="2"/>
  <c r="O566" i="2"/>
  <c r="D566" i="2"/>
  <c r="O565" i="2"/>
  <c r="D565" i="2"/>
  <c r="O564" i="2"/>
  <c r="D564" i="2"/>
  <c r="O563" i="2"/>
  <c r="D563" i="2"/>
  <c r="D562" i="2"/>
  <c r="O561" i="2"/>
  <c r="D561" i="2"/>
  <c r="D560" i="2"/>
  <c r="O559" i="2"/>
  <c r="D559" i="2"/>
  <c r="O558" i="2"/>
  <c r="D558" i="2"/>
  <c r="O557" i="2"/>
  <c r="D557" i="2"/>
  <c r="O556" i="2"/>
  <c r="D556" i="2"/>
  <c r="O555" i="2"/>
  <c r="D555" i="2"/>
  <c r="O554" i="2"/>
  <c r="D554" i="2"/>
  <c r="O553" i="2"/>
  <c r="D553" i="2"/>
  <c r="O552" i="2"/>
  <c r="D552" i="2"/>
  <c r="O551" i="2"/>
  <c r="D551" i="2"/>
  <c r="O550" i="2"/>
  <c r="D550" i="2"/>
  <c r="O549" i="2"/>
  <c r="D549" i="2"/>
  <c r="D548" i="2"/>
  <c r="O547" i="2"/>
  <c r="D547" i="2"/>
  <c r="O546" i="2"/>
  <c r="D546" i="2"/>
  <c r="O545" i="2"/>
  <c r="D545" i="2"/>
  <c r="D544" i="2"/>
  <c r="O543" i="2"/>
  <c r="D543" i="2"/>
  <c r="O542" i="2"/>
  <c r="D542" i="2"/>
  <c r="D541" i="2"/>
  <c r="O540" i="2"/>
  <c r="D540" i="2"/>
  <c r="O539" i="2"/>
  <c r="D539" i="2"/>
  <c r="O538" i="2"/>
  <c r="D538" i="2"/>
  <c r="O537" i="2"/>
  <c r="D537" i="2"/>
  <c r="O536" i="2"/>
  <c r="D536" i="2"/>
  <c r="O535" i="2"/>
  <c r="D535" i="2"/>
  <c r="O534" i="2"/>
  <c r="D534" i="2"/>
  <c r="O533" i="2"/>
  <c r="D533" i="2"/>
  <c r="O532" i="2"/>
  <c r="D532" i="2"/>
  <c r="O531" i="2"/>
  <c r="D531" i="2"/>
  <c r="O530" i="2"/>
  <c r="D530" i="2"/>
  <c r="O529" i="2"/>
  <c r="D529" i="2"/>
  <c r="O528" i="2"/>
  <c r="D528" i="2"/>
  <c r="O527" i="2"/>
  <c r="D527" i="2"/>
  <c r="O526" i="2"/>
  <c r="D526" i="2"/>
  <c r="O525" i="2"/>
  <c r="D525" i="2"/>
  <c r="O524" i="2"/>
  <c r="D524" i="2"/>
  <c r="O523" i="2"/>
  <c r="D523" i="2"/>
  <c r="O522" i="2"/>
  <c r="D522" i="2"/>
  <c r="O521" i="2"/>
  <c r="D521" i="2"/>
  <c r="O520" i="2"/>
  <c r="D520" i="2"/>
  <c r="O519" i="2"/>
  <c r="D519" i="2"/>
  <c r="O518" i="2"/>
  <c r="D518" i="2"/>
  <c r="O517" i="2"/>
  <c r="D517" i="2"/>
  <c r="O516" i="2"/>
  <c r="D516" i="2"/>
  <c r="O515" i="2"/>
  <c r="D515" i="2"/>
  <c r="O514" i="2"/>
  <c r="D514" i="2"/>
  <c r="O513" i="2"/>
  <c r="D513" i="2"/>
  <c r="O512" i="2"/>
  <c r="D512" i="2"/>
  <c r="O511" i="2"/>
  <c r="D511" i="2"/>
  <c r="O510" i="2"/>
  <c r="D510" i="2"/>
  <c r="O509" i="2"/>
  <c r="D509" i="2"/>
  <c r="O508" i="2"/>
  <c r="D508" i="2"/>
  <c r="O507" i="2"/>
  <c r="D507" i="2"/>
  <c r="O506" i="2"/>
  <c r="D506" i="2"/>
  <c r="O505" i="2"/>
  <c r="D505" i="2"/>
  <c r="O504" i="2"/>
  <c r="D504" i="2"/>
  <c r="O503" i="2"/>
  <c r="D503" i="2"/>
  <c r="O502" i="2"/>
  <c r="D502" i="2"/>
  <c r="O501" i="2"/>
  <c r="D501" i="2"/>
  <c r="O500" i="2"/>
  <c r="D500" i="2"/>
  <c r="O499" i="2"/>
  <c r="D499" i="2"/>
  <c r="O498" i="2"/>
  <c r="D498" i="2"/>
  <c r="O497" i="2"/>
  <c r="D497" i="2"/>
  <c r="O496" i="2"/>
  <c r="D496" i="2"/>
  <c r="O495" i="2"/>
  <c r="D495" i="2"/>
  <c r="O494" i="2"/>
  <c r="D494" i="2"/>
  <c r="O493" i="2"/>
  <c r="D493" i="2"/>
  <c r="O492" i="2"/>
  <c r="D492" i="2"/>
  <c r="O491" i="2"/>
  <c r="D491" i="2"/>
  <c r="O490" i="2"/>
  <c r="D490" i="2"/>
  <c r="O489" i="2"/>
  <c r="D489" i="2"/>
  <c r="O488" i="2"/>
  <c r="D488" i="2"/>
  <c r="O487" i="2"/>
  <c r="D487" i="2"/>
  <c r="O486" i="2"/>
  <c r="D486" i="2"/>
  <c r="O485" i="2"/>
  <c r="D485" i="2"/>
  <c r="O484" i="2"/>
  <c r="D484" i="2"/>
  <c r="O483" i="2"/>
  <c r="D483" i="2"/>
  <c r="D482" i="2"/>
  <c r="O481" i="2"/>
  <c r="D481" i="2"/>
  <c r="D480" i="2"/>
  <c r="O479" i="2"/>
  <c r="D479" i="2"/>
  <c r="O478" i="2"/>
  <c r="D478" i="2"/>
  <c r="O477" i="2"/>
  <c r="D477" i="2"/>
  <c r="O476" i="2"/>
  <c r="D476" i="2"/>
  <c r="O475" i="2"/>
  <c r="D475" i="2"/>
  <c r="O474" i="2"/>
  <c r="D474" i="2"/>
  <c r="O473" i="2"/>
  <c r="D473" i="2"/>
  <c r="O472" i="2"/>
  <c r="D472" i="2"/>
  <c r="O471" i="2"/>
  <c r="D471" i="2"/>
  <c r="O470" i="2"/>
  <c r="D470" i="2"/>
  <c r="O469" i="2"/>
  <c r="D469" i="2"/>
  <c r="O468" i="2"/>
  <c r="D468" i="2"/>
  <c r="O467" i="2"/>
  <c r="D467" i="2"/>
  <c r="O466" i="2"/>
  <c r="D466" i="2"/>
  <c r="O465" i="2"/>
  <c r="D465" i="2"/>
  <c r="O464" i="2"/>
  <c r="D464" i="2"/>
  <c r="O463" i="2"/>
  <c r="D463" i="2"/>
  <c r="O462" i="2"/>
  <c r="D462" i="2"/>
  <c r="O461" i="2"/>
  <c r="D461" i="2"/>
  <c r="O460" i="2"/>
  <c r="D460" i="2"/>
  <c r="O459" i="2"/>
  <c r="D459" i="2"/>
  <c r="O458" i="2"/>
  <c r="D458" i="2"/>
  <c r="O457" i="2"/>
  <c r="D457" i="2"/>
  <c r="O456" i="2"/>
  <c r="D456" i="2"/>
  <c r="O455" i="2"/>
  <c r="D455" i="2"/>
  <c r="O454" i="2"/>
  <c r="D454" i="2"/>
  <c r="O453" i="2"/>
  <c r="D453" i="2"/>
  <c r="O452" i="2"/>
  <c r="D452" i="2"/>
  <c r="O451" i="2"/>
  <c r="D451" i="2"/>
  <c r="O450" i="2"/>
  <c r="D450" i="2"/>
  <c r="O449" i="2"/>
  <c r="D449" i="2"/>
  <c r="O448" i="2"/>
  <c r="D448" i="2"/>
  <c r="O447" i="2"/>
  <c r="D447" i="2"/>
  <c r="O446" i="2"/>
  <c r="D446" i="2"/>
  <c r="O445" i="2"/>
  <c r="D445" i="2"/>
  <c r="O444" i="2"/>
  <c r="D444" i="2"/>
  <c r="O443" i="2"/>
  <c r="D443" i="2"/>
  <c r="O442" i="2"/>
  <c r="D442" i="2"/>
  <c r="O441" i="2"/>
  <c r="D441" i="2"/>
  <c r="O440" i="2"/>
  <c r="D440" i="2"/>
  <c r="O439" i="2"/>
  <c r="D439" i="2"/>
  <c r="O438" i="2"/>
  <c r="D438" i="2"/>
  <c r="O437" i="2"/>
  <c r="D437" i="2"/>
  <c r="O436" i="2"/>
  <c r="D436" i="2"/>
  <c r="O435" i="2"/>
  <c r="D435" i="2"/>
  <c r="O434" i="2"/>
  <c r="D434" i="2"/>
  <c r="O433" i="2"/>
  <c r="D433" i="2"/>
  <c r="O432" i="2"/>
  <c r="D432" i="2"/>
  <c r="O431" i="2"/>
  <c r="D431" i="2"/>
  <c r="O430" i="2"/>
  <c r="D430" i="2"/>
  <c r="O429" i="2"/>
  <c r="D429" i="2"/>
  <c r="O428" i="2"/>
  <c r="D428" i="2"/>
  <c r="O427" i="2"/>
  <c r="D427" i="2"/>
  <c r="D426" i="2"/>
  <c r="O425" i="2"/>
  <c r="D425" i="2"/>
  <c r="O424" i="2"/>
  <c r="D424" i="2"/>
  <c r="O423" i="2"/>
  <c r="D423" i="2"/>
  <c r="O422" i="2"/>
  <c r="D422" i="2"/>
  <c r="O421" i="2"/>
  <c r="D421" i="2"/>
  <c r="O420" i="2"/>
  <c r="D420" i="2"/>
  <c r="O419" i="2"/>
  <c r="D419" i="2"/>
  <c r="O418" i="2"/>
  <c r="D418" i="2"/>
  <c r="O417" i="2"/>
  <c r="D417" i="2"/>
  <c r="O416" i="2"/>
  <c r="D416" i="2"/>
  <c r="D415" i="2"/>
  <c r="D414" i="2"/>
  <c r="D413" i="2"/>
  <c r="O412" i="2"/>
  <c r="D412" i="2"/>
  <c r="O411" i="2"/>
  <c r="D411" i="2"/>
  <c r="O410" i="2"/>
  <c r="D410" i="2"/>
  <c r="O409" i="2"/>
  <c r="D409" i="2"/>
  <c r="O408" i="2"/>
  <c r="D408" i="2"/>
  <c r="O407" i="2"/>
  <c r="D407" i="2"/>
  <c r="O406" i="2"/>
  <c r="D406" i="2"/>
  <c r="D405" i="2"/>
  <c r="O404" i="2"/>
  <c r="D404" i="2"/>
  <c r="O403" i="2"/>
  <c r="D403" i="2"/>
  <c r="O402" i="2"/>
  <c r="D402" i="2"/>
  <c r="O401" i="2"/>
  <c r="D401" i="2"/>
  <c r="O400" i="2"/>
  <c r="D400" i="2"/>
  <c r="O399" i="2"/>
  <c r="D399" i="2"/>
  <c r="O398" i="2"/>
  <c r="D398" i="2"/>
  <c r="O397" i="2"/>
  <c r="D397" i="2"/>
  <c r="O396" i="2"/>
  <c r="D396" i="2"/>
  <c r="O395" i="2"/>
  <c r="D395" i="2"/>
  <c r="O394" i="2"/>
  <c r="D394" i="2"/>
  <c r="O393" i="2"/>
  <c r="D393" i="2"/>
  <c r="O392" i="2"/>
  <c r="D392" i="2"/>
  <c r="O391" i="2"/>
  <c r="D391" i="2"/>
  <c r="O390" i="2"/>
  <c r="D390" i="2"/>
  <c r="O389" i="2"/>
  <c r="D389" i="2"/>
  <c r="O388" i="2"/>
  <c r="D388" i="2"/>
  <c r="O387" i="2"/>
  <c r="D387" i="2"/>
  <c r="O386" i="2"/>
  <c r="D386" i="2"/>
  <c r="O385" i="2"/>
  <c r="D385" i="2"/>
  <c r="O384" i="2"/>
  <c r="D384" i="2"/>
  <c r="O383" i="2"/>
  <c r="D383" i="2"/>
  <c r="O382" i="2"/>
  <c r="D382" i="2"/>
  <c r="O381" i="2"/>
  <c r="D381" i="2"/>
  <c r="O380" i="2"/>
  <c r="D380" i="2"/>
  <c r="O379" i="2"/>
  <c r="D379" i="2"/>
  <c r="O378" i="2"/>
  <c r="D378" i="2"/>
  <c r="O377" i="2"/>
  <c r="D377" i="2"/>
  <c r="O376" i="2"/>
  <c r="D376" i="2"/>
  <c r="O375" i="2"/>
  <c r="D375" i="2"/>
  <c r="O374" i="2"/>
  <c r="D374" i="2"/>
  <c r="O373" i="2"/>
  <c r="D373" i="2"/>
  <c r="O372" i="2"/>
  <c r="D372" i="2"/>
  <c r="O371" i="2"/>
  <c r="D371" i="2"/>
  <c r="O370" i="2"/>
  <c r="D370" i="2"/>
  <c r="O369" i="2"/>
  <c r="D369" i="2"/>
  <c r="O368" i="2"/>
  <c r="D368" i="2"/>
  <c r="O367" i="2"/>
  <c r="D367" i="2"/>
  <c r="O366" i="2"/>
  <c r="D366" i="2"/>
  <c r="O365" i="2"/>
  <c r="D365" i="2"/>
  <c r="O364" i="2"/>
  <c r="D364" i="2"/>
  <c r="O363" i="2"/>
  <c r="D363" i="2"/>
  <c r="O362" i="2"/>
  <c r="D362" i="2"/>
  <c r="O361" i="2"/>
  <c r="D361" i="2"/>
  <c r="O360" i="2"/>
  <c r="D360" i="2"/>
  <c r="O359" i="2"/>
  <c r="D359" i="2"/>
  <c r="O358" i="2"/>
  <c r="D358" i="2"/>
  <c r="O357" i="2"/>
  <c r="D357" i="2"/>
  <c r="O356" i="2"/>
  <c r="D356" i="2"/>
  <c r="O355" i="2"/>
  <c r="D355" i="2"/>
  <c r="O354" i="2"/>
  <c r="D354" i="2"/>
  <c r="O353" i="2"/>
  <c r="D353" i="2"/>
  <c r="O352" i="2"/>
  <c r="D352" i="2"/>
  <c r="O351" i="2"/>
  <c r="D351" i="2"/>
  <c r="O350" i="2"/>
  <c r="D350" i="2"/>
  <c r="O349" i="2"/>
  <c r="D349" i="2"/>
  <c r="O348" i="2"/>
  <c r="D348" i="2"/>
  <c r="O347" i="2"/>
  <c r="D347" i="2"/>
  <c r="O346" i="2"/>
  <c r="D346" i="2"/>
  <c r="O345" i="2"/>
  <c r="D345" i="2"/>
  <c r="O344" i="2"/>
  <c r="D344" i="2"/>
  <c r="O343" i="2"/>
  <c r="D343" i="2"/>
  <c r="O342" i="2"/>
  <c r="D342" i="2"/>
  <c r="O341" i="2"/>
  <c r="D341" i="2"/>
  <c r="O340" i="2"/>
  <c r="D340" i="2"/>
  <c r="O339" i="2"/>
  <c r="D339" i="2"/>
  <c r="O338" i="2"/>
  <c r="D338" i="2"/>
  <c r="O337" i="2"/>
  <c r="D337" i="2"/>
  <c r="O336" i="2"/>
  <c r="D336" i="2"/>
  <c r="O335" i="2"/>
  <c r="D335" i="2"/>
  <c r="O334" i="2"/>
  <c r="D334" i="2"/>
  <c r="O333" i="2"/>
  <c r="D333" i="2"/>
  <c r="O332" i="2"/>
  <c r="D332" i="2"/>
  <c r="O331" i="2"/>
  <c r="D331" i="2"/>
  <c r="O330" i="2"/>
  <c r="D330" i="2"/>
  <c r="O329" i="2"/>
  <c r="D329" i="2"/>
  <c r="O328" i="2"/>
  <c r="D328" i="2"/>
  <c r="O327" i="2"/>
  <c r="D327" i="2"/>
  <c r="O326" i="2"/>
  <c r="D326" i="2"/>
  <c r="O325" i="2"/>
  <c r="D325" i="2"/>
  <c r="O324" i="2"/>
  <c r="D324" i="2"/>
  <c r="O323" i="2"/>
  <c r="D323" i="2"/>
  <c r="O322" i="2"/>
  <c r="D322" i="2"/>
  <c r="O321" i="2"/>
  <c r="D321" i="2"/>
  <c r="O320" i="2"/>
  <c r="D320" i="2"/>
  <c r="O319" i="2"/>
  <c r="D319" i="2"/>
  <c r="O318" i="2"/>
  <c r="D318" i="2"/>
  <c r="O317" i="2"/>
  <c r="D317" i="2"/>
  <c r="O316" i="2"/>
  <c r="D316" i="2"/>
  <c r="O315" i="2"/>
  <c r="D315" i="2"/>
  <c r="O314" i="2"/>
  <c r="D314" i="2"/>
  <c r="O313" i="2"/>
  <c r="D313" i="2"/>
  <c r="O312" i="2"/>
  <c r="D312" i="2"/>
  <c r="O311" i="2"/>
  <c r="D311" i="2"/>
  <c r="O310" i="2"/>
  <c r="D310" i="2"/>
  <c r="O309" i="2"/>
  <c r="D309" i="2"/>
  <c r="O308" i="2"/>
  <c r="D308" i="2"/>
  <c r="O307" i="2"/>
  <c r="D307" i="2"/>
  <c r="O306" i="2"/>
  <c r="D306" i="2"/>
  <c r="O305" i="2"/>
  <c r="D305" i="2"/>
  <c r="O304" i="2"/>
  <c r="D304" i="2"/>
  <c r="O303" i="2"/>
  <c r="D303" i="2"/>
  <c r="O302" i="2"/>
  <c r="D302" i="2"/>
  <c r="O301" i="2"/>
  <c r="D301" i="2"/>
  <c r="O300" i="2"/>
  <c r="D300" i="2"/>
  <c r="O299" i="2"/>
  <c r="D299" i="2"/>
  <c r="O298" i="2"/>
  <c r="D298" i="2"/>
  <c r="O297" i="2"/>
  <c r="D297" i="2"/>
  <c r="O296" i="2"/>
  <c r="D296" i="2"/>
  <c r="O295" i="2"/>
  <c r="D295" i="2"/>
  <c r="D294" i="2"/>
  <c r="O293" i="2"/>
  <c r="D293" i="2"/>
  <c r="O292" i="2"/>
  <c r="D292" i="2"/>
  <c r="O291" i="2"/>
  <c r="D291" i="2"/>
  <c r="O290" i="2"/>
  <c r="D290" i="2"/>
  <c r="O289" i="2"/>
  <c r="D289" i="2"/>
  <c r="O288" i="2"/>
  <c r="D288" i="2"/>
  <c r="O287" i="2"/>
  <c r="D287" i="2"/>
  <c r="O286" i="2"/>
  <c r="D286" i="2"/>
  <c r="O285" i="2"/>
  <c r="D285" i="2"/>
  <c r="O284" i="2"/>
  <c r="D284" i="2"/>
  <c r="O283" i="2"/>
  <c r="D283" i="2"/>
  <c r="O282" i="2"/>
  <c r="D282" i="2"/>
  <c r="O281" i="2"/>
  <c r="D281" i="2"/>
  <c r="O280" i="2"/>
  <c r="D280" i="2"/>
  <c r="O279" i="2"/>
  <c r="D279" i="2"/>
  <c r="O278" i="2"/>
  <c r="D278" i="2"/>
  <c r="O277" i="2"/>
  <c r="D277" i="2"/>
  <c r="O276" i="2"/>
  <c r="D276" i="2"/>
  <c r="O275" i="2"/>
  <c r="D275" i="2"/>
  <c r="O274" i="2"/>
  <c r="D274" i="2"/>
  <c r="O273" i="2"/>
  <c r="D273" i="2"/>
  <c r="O272" i="2"/>
  <c r="D272" i="2"/>
  <c r="O271" i="2"/>
  <c r="D271" i="2"/>
  <c r="O270" i="2"/>
  <c r="D270" i="2"/>
  <c r="O269" i="2"/>
  <c r="D269" i="2"/>
  <c r="O268" i="2"/>
  <c r="D268" i="2"/>
  <c r="O267" i="2"/>
  <c r="D267" i="2"/>
  <c r="O266" i="2"/>
  <c r="D266" i="2"/>
  <c r="O265" i="2"/>
  <c r="D265" i="2"/>
  <c r="O264" i="2"/>
  <c r="D264" i="2"/>
  <c r="O263" i="2"/>
  <c r="D263" i="2"/>
  <c r="O262" i="2"/>
  <c r="D262" i="2"/>
  <c r="O261" i="2"/>
  <c r="D261" i="2"/>
  <c r="O260" i="2"/>
  <c r="D260" i="2"/>
  <c r="O259" i="2"/>
  <c r="D259" i="2"/>
  <c r="O258" i="2"/>
  <c r="D258" i="2"/>
  <c r="O257" i="2"/>
  <c r="D257" i="2"/>
  <c r="O256" i="2"/>
  <c r="D256" i="2"/>
  <c r="O255" i="2"/>
  <c r="D255" i="2"/>
  <c r="O254" i="2"/>
  <c r="D254" i="2"/>
  <c r="O253" i="2"/>
  <c r="D253" i="2"/>
  <c r="O252" i="2"/>
  <c r="D252" i="2"/>
  <c r="O251" i="2"/>
  <c r="D251" i="2"/>
  <c r="O250" i="2"/>
  <c r="D250" i="2"/>
  <c r="O249" i="2"/>
  <c r="D249" i="2"/>
  <c r="O248" i="2"/>
  <c r="D248" i="2"/>
  <c r="O247" i="2"/>
  <c r="D247" i="2"/>
  <c r="O246" i="2"/>
  <c r="D246" i="2"/>
  <c r="O245" i="2"/>
  <c r="D245" i="2"/>
  <c r="O244" i="2"/>
  <c r="D244" i="2"/>
  <c r="O243" i="2"/>
  <c r="D243" i="2"/>
  <c r="O242" i="2"/>
  <c r="D242" i="2"/>
  <c r="O241" i="2"/>
  <c r="D241" i="2"/>
  <c r="O240" i="2"/>
  <c r="D240" i="2"/>
  <c r="O239" i="2"/>
  <c r="D239" i="2"/>
  <c r="O238" i="2"/>
  <c r="D238" i="2"/>
  <c r="O237" i="2"/>
  <c r="D237" i="2"/>
  <c r="O236" i="2"/>
  <c r="D236" i="2"/>
  <c r="O235" i="2"/>
  <c r="D235" i="2"/>
  <c r="O234" i="2"/>
  <c r="D234" i="2"/>
  <c r="O233" i="2"/>
  <c r="D233" i="2"/>
  <c r="O232" i="2"/>
  <c r="D232" i="2"/>
  <c r="O231" i="2"/>
  <c r="D231" i="2"/>
  <c r="O230" i="2"/>
  <c r="D230" i="2"/>
  <c r="O229" i="2"/>
  <c r="D229" i="2"/>
  <c r="O228" i="2"/>
  <c r="D228" i="2"/>
  <c r="O227" i="2"/>
  <c r="D227" i="2"/>
  <c r="O226" i="2"/>
  <c r="D226" i="2"/>
  <c r="O225" i="2"/>
  <c r="D225" i="2"/>
  <c r="O224" i="2"/>
  <c r="D224" i="2"/>
  <c r="O223" i="2"/>
  <c r="D223" i="2"/>
  <c r="O222" i="2"/>
  <c r="D222" i="2"/>
  <c r="O221" i="2"/>
  <c r="D221" i="2"/>
  <c r="O220" i="2"/>
  <c r="D220" i="2"/>
  <c r="O219" i="2"/>
  <c r="D219" i="2"/>
  <c r="O218" i="2"/>
  <c r="D218" i="2"/>
  <c r="O217" i="2"/>
  <c r="D217" i="2"/>
  <c r="O216" i="2"/>
  <c r="D216" i="2"/>
  <c r="O215" i="2"/>
  <c r="D215" i="2"/>
  <c r="O214" i="2"/>
  <c r="D214" i="2"/>
  <c r="O213" i="2"/>
  <c r="D213" i="2"/>
  <c r="O212" i="2"/>
  <c r="D212" i="2"/>
  <c r="O211" i="2"/>
  <c r="D211" i="2"/>
  <c r="O210" i="2"/>
  <c r="D210" i="2"/>
  <c r="O209" i="2"/>
  <c r="D209" i="2"/>
  <c r="O208" i="2"/>
  <c r="D208" i="2"/>
  <c r="O207" i="2"/>
  <c r="D207" i="2"/>
  <c r="O206" i="2"/>
  <c r="D206" i="2"/>
  <c r="O205" i="2"/>
  <c r="D205" i="2"/>
  <c r="O204" i="2"/>
  <c r="D204" i="2"/>
  <c r="O203" i="2"/>
  <c r="D203" i="2"/>
  <c r="O202" i="2"/>
  <c r="D202" i="2"/>
  <c r="O201" i="2"/>
  <c r="D201" i="2"/>
  <c r="O200" i="2"/>
  <c r="D200" i="2"/>
  <c r="O199" i="2"/>
  <c r="D199" i="2"/>
  <c r="O198" i="2"/>
  <c r="D198" i="2"/>
  <c r="O197" i="2"/>
  <c r="D197" i="2"/>
  <c r="O196" i="2"/>
  <c r="D196" i="2"/>
  <c r="O195" i="2"/>
  <c r="D195" i="2"/>
  <c r="O194" i="2"/>
  <c r="D194" i="2"/>
  <c r="O193" i="2"/>
  <c r="D193" i="2"/>
  <c r="O192" i="2"/>
  <c r="D192" i="2"/>
  <c r="O191" i="2"/>
  <c r="D191" i="2"/>
  <c r="O190" i="2"/>
  <c r="D190" i="2"/>
  <c r="O189" i="2"/>
  <c r="D189" i="2"/>
  <c r="O188" i="2"/>
  <c r="D188" i="2"/>
  <c r="O187" i="2"/>
  <c r="D187" i="2"/>
  <c r="O186" i="2"/>
  <c r="D186" i="2"/>
  <c r="O185" i="2"/>
  <c r="D185" i="2"/>
  <c r="O184" i="2"/>
  <c r="D184" i="2"/>
  <c r="O183" i="2"/>
  <c r="D183" i="2"/>
  <c r="O182" i="2"/>
  <c r="D182" i="2"/>
  <c r="O181" i="2"/>
  <c r="D181" i="2"/>
  <c r="O180" i="2"/>
  <c r="D180" i="2"/>
  <c r="O179" i="2"/>
  <c r="D179" i="2"/>
  <c r="O178" i="2"/>
  <c r="D178" i="2"/>
  <c r="O177" i="2"/>
  <c r="D177" i="2"/>
  <c r="O176" i="2"/>
  <c r="D176" i="2"/>
  <c r="O175" i="2"/>
  <c r="D175" i="2"/>
  <c r="O174" i="2"/>
  <c r="D174" i="2"/>
  <c r="O173" i="2"/>
  <c r="D173" i="2"/>
  <c r="O172" i="2"/>
  <c r="D172" i="2"/>
  <c r="O171" i="2"/>
  <c r="D171" i="2"/>
  <c r="O170" i="2"/>
  <c r="D170" i="2"/>
  <c r="O169" i="2"/>
  <c r="D169" i="2"/>
  <c r="O168" i="2"/>
  <c r="D168" i="2"/>
  <c r="O167" i="2"/>
  <c r="D167" i="2"/>
  <c r="O166" i="2"/>
  <c r="D166" i="2"/>
  <c r="O165" i="2"/>
  <c r="D165" i="2"/>
  <c r="O164" i="2"/>
  <c r="D164" i="2"/>
  <c r="O163" i="2"/>
  <c r="D163" i="2"/>
  <c r="O162" i="2"/>
  <c r="D162" i="2"/>
  <c r="O161" i="2"/>
  <c r="D161" i="2"/>
  <c r="O160" i="2"/>
  <c r="D160" i="2"/>
  <c r="O159" i="2"/>
  <c r="D159" i="2"/>
  <c r="O158" i="2"/>
  <c r="D158" i="2"/>
  <c r="O157" i="2"/>
  <c r="D157" i="2"/>
  <c r="O156" i="2"/>
  <c r="D156" i="2"/>
  <c r="O155" i="2"/>
  <c r="D155" i="2"/>
  <c r="O154" i="2"/>
  <c r="D154" i="2"/>
  <c r="O153" i="2"/>
  <c r="D153" i="2"/>
  <c r="O152" i="2"/>
  <c r="D152" i="2"/>
  <c r="O151" i="2"/>
  <c r="D151" i="2"/>
  <c r="O150" i="2"/>
  <c r="D150" i="2"/>
  <c r="O149" i="2"/>
  <c r="D149" i="2"/>
  <c r="O148" i="2"/>
  <c r="D148" i="2"/>
  <c r="O147" i="2"/>
  <c r="D147" i="2"/>
  <c r="O146" i="2"/>
  <c r="D146" i="2"/>
  <c r="O145" i="2"/>
  <c r="D145" i="2"/>
  <c r="O144" i="2"/>
  <c r="D144" i="2"/>
  <c r="O143" i="2"/>
  <c r="D143" i="2"/>
  <c r="O142" i="2"/>
  <c r="D142" i="2"/>
  <c r="O141" i="2"/>
  <c r="D141" i="2"/>
  <c r="O140" i="2"/>
  <c r="D140" i="2"/>
  <c r="O139" i="2"/>
  <c r="D139" i="2"/>
  <c r="O138" i="2"/>
  <c r="D138" i="2"/>
  <c r="O137" i="2"/>
  <c r="D137" i="2"/>
  <c r="O136" i="2"/>
  <c r="D136" i="2"/>
  <c r="D135" i="2"/>
  <c r="O134" i="2"/>
  <c r="D134" i="2"/>
  <c r="O133" i="2"/>
  <c r="D133" i="2"/>
  <c r="O132" i="2"/>
  <c r="D132" i="2"/>
  <c r="O131" i="2"/>
  <c r="D131" i="2"/>
  <c r="O130" i="2"/>
  <c r="D130" i="2"/>
  <c r="O129" i="2"/>
  <c r="D129" i="2"/>
  <c r="O128" i="2"/>
  <c r="D128" i="2"/>
  <c r="O127" i="2"/>
  <c r="D127" i="2"/>
  <c r="O126" i="2"/>
  <c r="D126" i="2"/>
  <c r="O125" i="2"/>
  <c r="D125" i="2"/>
  <c r="O124" i="2"/>
  <c r="D124" i="2"/>
  <c r="O123" i="2"/>
  <c r="D123" i="2"/>
  <c r="O122" i="2"/>
  <c r="D122" i="2"/>
  <c r="O121" i="2"/>
  <c r="D121" i="2"/>
  <c r="O120" i="2"/>
  <c r="D120" i="2"/>
  <c r="O119" i="2"/>
  <c r="D119" i="2"/>
  <c r="O118" i="2"/>
  <c r="D118" i="2"/>
  <c r="O117" i="2"/>
  <c r="D117" i="2"/>
  <c r="O116" i="2"/>
  <c r="D116" i="2"/>
  <c r="O115" i="2"/>
  <c r="D115" i="2"/>
  <c r="O114" i="2"/>
  <c r="D114" i="2"/>
  <c r="O113" i="2"/>
  <c r="D113" i="2"/>
  <c r="O112" i="2"/>
  <c r="D112" i="2"/>
  <c r="O111" i="2"/>
  <c r="D111" i="2"/>
  <c r="O110" i="2"/>
  <c r="D110" i="2"/>
  <c r="O109" i="2"/>
  <c r="D109" i="2"/>
  <c r="O108" i="2"/>
  <c r="D108" i="2"/>
  <c r="O107" i="2"/>
  <c r="D107" i="2"/>
  <c r="O106" i="2"/>
  <c r="D106" i="2"/>
  <c r="O105" i="2"/>
  <c r="D105" i="2"/>
  <c r="O104" i="2"/>
  <c r="D104" i="2"/>
  <c r="O103" i="2"/>
  <c r="D103" i="2"/>
  <c r="O102" i="2"/>
  <c r="D102" i="2"/>
  <c r="O101" i="2"/>
  <c r="D101" i="2"/>
  <c r="O100" i="2"/>
  <c r="D100" i="2"/>
  <c r="O99" i="2"/>
  <c r="D99" i="2"/>
  <c r="O98" i="2"/>
  <c r="D98" i="2"/>
  <c r="O97" i="2"/>
  <c r="D97" i="2"/>
  <c r="O96" i="2"/>
  <c r="D96" i="2"/>
  <c r="O95" i="2"/>
  <c r="D95" i="2"/>
  <c r="O94" i="2"/>
  <c r="D94" i="2"/>
  <c r="D93" i="2"/>
  <c r="O92" i="2"/>
  <c r="D92" i="2"/>
  <c r="O91" i="2"/>
  <c r="D91" i="2"/>
  <c r="O90" i="2"/>
  <c r="D90" i="2"/>
  <c r="O89" i="2"/>
  <c r="D89" i="2"/>
  <c r="O88" i="2"/>
  <c r="D88" i="2"/>
  <c r="O87" i="2"/>
  <c r="D87" i="2"/>
  <c r="O86" i="2"/>
  <c r="D86" i="2"/>
  <c r="O85" i="2"/>
  <c r="D85" i="2"/>
  <c r="O84" i="2"/>
  <c r="D84" i="2"/>
  <c r="O83" i="2"/>
  <c r="D83" i="2"/>
  <c r="O82" i="2"/>
  <c r="D82" i="2"/>
  <c r="O81" i="2"/>
  <c r="D81" i="2"/>
  <c r="O80" i="2"/>
  <c r="D80" i="2"/>
  <c r="O79" i="2"/>
  <c r="D79" i="2"/>
  <c r="O78" i="2"/>
  <c r="D78" i="2"/>
  <c r="O77" i="2"/>
  <c r="D77" i="2"/>
  <c r="O76" i="2"/>
  <c r="D76" i="2"/>
  <c r="O75" i="2"/>
  <c r="D75" i="2"/>
  <c r="O74" i="2"/>
  <c r="D74" i="2"/>
  <c r="O73" i="2"/>
  <c r="D73" i="2"/>
  <c r="O72" i="2"/>
  <c r="D72" i="2"/>
  <c r="O71" i="2"/>
  <c r="D71" i="2"/>
  <c r="O70" i="2"/>
  <c r="D70" i="2"/>
  <c r="O69" i="2"/>
  <c r="D69" i="2"/>
  <c r="O68" i="2"/>
  <c r="D68" i="2"/>
  <c r="O67" i="2"/>
  <c r="D67" i="2"/>
  <c r="O66" i="2"/>
  <c r="D66" i="2"/>
  <c r="O65" i="2"/>
  <c r="D65" i="2"/>
  <c r="O64" i="2"/>
  <c r="D64" i="2"/>
  <c r="O63" i="2"/>
  <c r="D63" i="2"/>
  <c r="O62" i="2"/>
  <c r="D62" i="2"/>
  <c r="O61" i="2"/>
  <c r="D61" i="2"/>
  <c r="O60" i="2"/>
  <c r="D60" i="2"/>
  <c r="O59" i="2"/>
  <c r="D59" i="2"/>
  <c r="O58" i="2"/>
  <c r="D58" i="2"/>
  <c r="O57" i="2"/>
  <c r="D57" i="2"/>
  <c r="O56" i="2"/>
  <c r="D56" i="2"/>
  <c r="O55" i="2"/>
  <c r="D55" i="2"/>
  <c r="O54" i="2"/>
  <c r="D54" i="2"/>
  <c r="O53" i="2"/>
  <c r="D53" i="2"/>
  <c r="O52" i="2"/>
  <c r="D52" i="2"/>
  <c r="O51" i="2"/>
  <c r="D51" i="2"/>
  <c r="O50" i="2"/>
  <c r="D50" i="2"/>
  <c r="O49" i="2"/>
  <c r="D49" i="2"/>
  <c r="O48" i="2"/>
  <c r="D48" i="2"/>
  <c r="O47" i="2"/>
  <c r="D47" i="2"/>
  <c r="O46" i="2"/>
  <c r="D46" i="2"/>
  <c r="O45" i="2"/>
  <c r="D45" i="2"/>
  <c r="O44" i="2"/>
  <c r="D44" i="2"/>
  <c r="O43" i="2"/>
  <c r="D43" i="2"/>
  <c r="O42" i="2"/>
  <c r="D42" i="2"/>
  <c r="O41" i="2"/>
  <c r="D41" i="2"/>
  <c r="O40" i="2"/>
  <c r="D40" i="2"/>
  <c r="O39" i="2"/>
  <c r="D39" i="2"/>
  <c r="O38" i="2"/>
  <c r="D38" i="2"/>
  <c r="O37" i="2"/>
  <c r="D37" i="2"/>
  <c r="O36" i="2"/>
  <c r="D36" i="2"/>
  <c r="O35" i="2"/>
  <c r="D35" i="2"/>
  <c r="O34" i="2"/>
  <c r="D34" i="2"/>
  <c r="O33" i="2"/>
  <c r="D33" i="2"/>
  <c r="O32" i="2"/>
  <c r="D32" i="2"/>
  <c r="O31" i="2"/>
  <c r="D31" i="2"/>
  <c r="O30" i="2"/>
  <c r="D30" i="2"/>
  <c r="O29" i="2"/>
  <c r="D29" i="2"/>
  <c r="O28" i="2"/>
  <c r="D28" i="2"/>
  <c r="O27" i="2"/>
  <c r="D27" i="2"/>
  <c r="O26" i="2"/>
  <c r="D26" i="2"/>
  <c r="O25" i="2"/>
  <c r="D25" i="2"/>
  <c r="O24" i="2"/>
  <c r="D24" i="2"/>
  <c r="O23" i="2"/>
  <c r="D23" i="2"/>
  <c r="O22" i="2"/>
  <c r="D22" i="2"/>
  <c r="O21" i="2"/>
  <c r="D21" i="2"/>
  <c r="O20" i="2"/>
  <c r="D20" i="2"/>
  <c r="O19" i="2"/>
  <c r="D19" i="2"/>
  <c r="O18" i="2"/>
  <c r="D18" i="2"/>
  <c r="O17" i="2"/>
  <c r="D17" i="2"/>
  <c r="O16" i="2"/>
  <c r="D16" i="2"/>
  <c r="O15" i="2"/>
  <c r="D15" i="2"/>
  <c r="O14" i="2"/>
  <c r="D14" i="2"/>
  <c r="O13" i="2"/>
  <c r="D13" i="2"/>
  <c r="O12" i="2"/>
  <c r="D12" i="2"/>
  <c r="O11" i="2"/>
  <c r="D11" i="2"/>
  <c r="O10" i="2"/>
  <c r="D10" i="2"/>
  <c r="O9" i="2"/>
  <c r="D9" i="2"/>
  <c r="O8" i="2"/>
  <c r="D8" i="2"/>
  <c r="O7" i="2"/>
  <c r="D7" i="2"/>
  <c r="O6" i="2"/>
  <c r="D6" i="2"/>
  <c r="O5" i="2"/>
  <c r="D5" i="2"/>
  <c r="O4" i="2"/>
  <c r="D4" i="2"/>
  <c r="O3" i="2"/>
  <c r="D2" i="2"/>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O2" i="2" l="1"/>
  <c r="O93" i="2"/>
  <c r="O135" i="2"/>
  <c r="O294" i="2"/>
  <c r="O405" i="2"/>
  <c r="O413" i="2"/>
  <c r="O414" i="2"/>
  <c r="O415" i="2"/>
  <c r="O426" i="2"/>
  <c r="O480" i="2"/>
  <c r="O482" i="2"/>
  <c r="O541" i="2"/>
  <c r="O544" i="2"/>
  <c r="O548" i="2"/>
  <c r="O560" i="2"/>
  <c r="O562" i="2"/>
  <c r="O573" i="2"/>
  <c r="O609" i="2"/>
  <c r="O616" i="2"/>
  <c r="O630" i="2"/>
  <c r="O640" i="2"/>
  <c r="O818" i="2"/>
  <c r="O903" i="2"/>
  <c r="O914" i="2"/>
  <c r="O930" i="2"/>
  <c r="O949" i="2"/>
  <c r="O1006" i="2"/>
  <c r="O1106" i="2"/>
  <c r="O1208" i="2"/>
  <c r="O1248" i="2"/>
  <c r="O1294" i="2"/>
  <c r="O1368" i="2"/>
  <c r="O1406" i="2"/>
  <c r="O1523" i="2"/>
  <c r="O1546" i="2"/>
  <c r="O1591" i="2"/>
  <c r="O1733" i="2"/>
  <c r="O1786" i="2"/>
  <c r="O1897" i="2"/>
  <c r="O1947" i="2"/>
  <c r="O1990" i="2"/>
  <c r="O2014" i="2"/>
  <c r="O2037" i="2"/>
  <c r="O2040" i="2"/>
  <c r="O2062" i="2"/>
  <c r="O2064" i="2"/>
  <c r="O2094" i="2"/>
  <c r="O2132" i="2"/>
  <c r="O2193" i="2"/>
  <c r="O2292" i="2"/>
  <c r="O2325" i="2"/>
  <c r="O2367" i="2"/>
  <c r="O2373" i="2"/>
  <c r="O2434" i="2"/>
  <c r="O2435" i="2"/>
  <c r="O2476" i="2"/>
  <c r="O2495" i="2"/>
  <c r="O2523" i="2"/>
  <c r="O2524" i="2"/>
  <c r="O2534" i="2"/>
  <c r="O2596" i="2"/>
  <c r="O2606" i="2"/>
  <c r="O2683" i="2"/>
  <c r="O2687" i="2"/>
  <c r="O2792" i="2"/>
  <c r="O2928" i="2"/>
  <c r="O2982" i="2"/>
  <c r="O3168" i="2"/>
  <c r="O3170" i="2"/>
  <c r="O3241" i="2"/>
  <c r="O3288" i="2"/>
  <c r="O3326" i="2"/>
  <c r="O3347" i="2"/>
  <c r="O3475" i="2"/>
  <c r="O3545" i="2"/>
  <c r="O3589" i="2"/>
  <c r="O3701" i="2"/>
  <c r="O3703" i="2"/>
  <c r="O3713" i="2"/>
  <c r="O3720" i="2"/>
  <c r="O3738" i="2"/>
  <c r="O3743" i="2"/>
  <c r="O3753" i="2"/>
  <c r="O3840" i="2"/>
  <c r="O3967" i="2"/>
  <c r="O3995" i="2"/>
  <c r="O4026" i="2"/>
  <c r="O4183" i="2"/>
  <c r="O4196" i="2"/>
  <c r="O4199" i="2"/>
  <c r="O4228" i="2"/>
  <c r="O4264" i="2"/>
  <c r="O4273" i="2"/>
  <c r="O4346" i="2"/>
  <c r="O4357" i="2"/>
  <c r="O4495" i="2"/>
  <c r="O4536" i="2"/>
  <c r="O4555" i="2"/>
  <c r="O4889" i="2"/>
  <c r="O4926" i="2"/>
  <c r="O4930" i="2"/>
  <c r="O5040" i="2"/>
  <c r="O5082" i="2"/>
</calcChain>
</file>

<file path=xl/sharedStrings.xml><?xml version="1.0" encoding="utf-8"?>
<sst xmlns="http://schemas.openxmlformats.org/spreadsheetml/2006/main" count="138062" uniqueCount="10830">
  <si>
    <t>Order ID</t>
  </si>
  <si>
    <t>Order Date</t>
  </si>
  <si>
    <t>Customer ID</t>
  </si>
  <si>
    <t>Product Name</t>
  </si>
  <si>
    <t>Category</t>
  </si>
  <si>
    <t>Quantity ordered</t>
  </si>
  <si>
    <t>quantity sold</t>
  </si>
  <si>
    <t>order price per unit</t>
  </si>
  <si>
    <t>sales price per unit</t>
  </si>
  <si>
    <t>Region</t>
  </si>
  <si>
    <t>Country</t>
  </si>
  <si>
    <t>Sales Channel</t>
  </si>
  <si>
    <t>Payment Method</t>
  </si>
  <si>
    <t>Shipping Cost</t>
  </si>
  <si>
    <t>Customer Rating</t>
  </si>
  <si>
    <t>Returned</t>
  </si>
  <si>
    <t>SUP-0000001</t>
  </si>
  <si>
    <t>CUST-16244</t>
  </si>
  <si>
    <t>ShirtClassic</t>
  </si>
  <si>
    <t>apparel</t>
  </si>
  <si>
    <t>West</t>
  </si>
  <si>
    <t>India</t>
  </si>
  <si>
    <t>Marketplace</t>
  </si>
  <si>
    <t>No</t>
  </si>
  <si>
    <t>SUP-0000002</t>
  </si>
  <si>
    <t>CUST-42519</t>
  </si>
  <si>
    <t>groceries</t>
  </si>
  <si>
    <t>North</t>
  </si>
  <si>
    <t>Nigeria</t>
  </si>
  <si>
    <t>Retail Store</t>
  </si>
  <si>
    <t>PayPal</t>
  </si>
  <si>
    <t>SUP-0000003</t>
  </si>
  <si>
    <t>CUST-13941</t>
  </si>
  <si>
    <t>Widget A</t>
  </si>
  <si>
    <t>GADGETS</t>
  </si>
  <si>
    <t>Brazil</t>
  </si>
  <si>
    <t>Phone Order</t>
  </si>
  <si>
    <t>Bank Transfer</t>
  </si>
  <si>
    <t>SUP-0000004</t>
  </si>
  <si>
    <t>CUST-49567</t>
  </si>
  <si>
    <t>Organic Rice 5kg</t>
  </si>
  <si>
    <t>GROCERIES</t>
  </si>
  <si>
    <t>USA</t>
  </si>
  <si>
    <t>SUP-0000005</t>
  </si>
  <si>
    <t>CUST-73300</t>
  </si>
  <si>
    <t>Dining Table</t>
  </si>
  <si>
    <t>Home Goods</t>
  </si>
  <si>
    <t>East</t>
  </si>
  <si>
    <t>SUP-0000006</t>
  </si>
  <si>
    <t>CUST-56287</t>
  </si>
  <si>
    <t>Electronics</t>
  </si>
  <si>
    <t>Central</t>
  </si>
  <si>
    <t>United Kiigdom</t>
  </si>
  <si>
    <t>Cash on Delivery</t>
  </si>
  <si>
    <t>SUP-0000007</t>
  </si>
  <si>
    <t>CUST-84889</t>
  </si>
  <si>
    <t>Olive Oil 1L</t>
  </si>
  <si>
    <t>Groceries</t>
  </si>
  <si>
    <t>Casn on Delivery</t>
  </si>
  <si>
    <t>SUP-0000008</t>
  </si>
  <si>
    <t>CUST-84952</t>
  </si>
  <si>
    <t>Widget B</t>
  </si>
  <si>
    <t>gadgets</t>
  </si>
  <si>
    <t>SUP-0000009</t>
  </si>
  <si>
    <t>CUST-25415</t>
  </si>
  <si>
    <t>Shirt Classic</t>
  </si>
  <si>
    <t>South</t>
  </si>
  <si>
    <t>Credit Card</t>
  </si>
  <si>
    <t>SUP-0000010</t>
  </si>
  <si>
    <t>CUST-24992</t>
  </si>
  <si>
    <t>Gadgets</t>
  </si>
  <si>
    <t>Online</t>
  </si>
  <si>
    <t>SUP-0000011</t>
  </si>
  <si>
    <t>CUST-21609</t>
  </si>
  <si>
    <t>Yes</t>
  </si>
  <si>
    <t>SUP-0000012</t>
  </si>
  <si>
    <t>CUST-95782</t>
  </si>
  <si>
    <t>T-shirt V</t>
  </si>
  <si>
    <t>APPAREL</t>
  </si>
  <si>
    <t>Germany</t>
  </si>
  <si>
    <t>SUP-0000013</t>
  </si>
  <si>
    <t>CUST-71538</t>
  </si>
  <si>
    <t>Apparel</t>
  </si>
  <si>
    <t>SUP-0000014</t>
  </si>
  <si>
    <t>CUST-77585</t>
  </si>
  <si>
    <t>Sneakers Run</t>
  </si>
  <si>
    <t>Canada</t>
  </si>
  <si>
    <t>SUP-0000015</t>
  </si>
  <si>
    <t>CUST-27578</t>
  </si>
  <si>
    <t>Debit Card</t>
  </si>
  <si>
    <t>SUP-0000016</t>
  </si>
  <si>
    <t>CUST-32246</t>
  </si>
  <si>
    <t>SUP-0000017</t>
  </si>
  <si>
    <t>CUST-80668</t>
  </si>
  <si>
    <t>Headphones Z</t>
  </si>
  <si>
    <t>electronics</t>
  </si>
  <si>
    <t>SUP-0000018</t>
  </si>
  <si>
    <t>CUST-64844</t>
  </si>
  <si>
    <t>SUP-0000019</t>
  </si>
  <si>
    <t>CUST-73890</t>
  </si>
  <si>
    <t>Cereal Pack</t>
  </si>
  <si>
    <t>SUP-0000020</t>
  </si>
  <si>
    <t>CUST-87764</t>
  </si>
  <si>
    <t>SUP-0000021</t>
  </si>
  <si>
    <t>CUST-16004</t>
  </si>
  <si>
    <t>SUP-0000022</t>
  </si>
  <si>
    <t>CUST-55164</t>
  </si>
  <si>
    <t>SUP-0000023</t>
  </si>
  <si>
    <t>CUST-25240</t>
  </si>
  <si>
    <t>Sofa 3-Seater</t>
  </si>
  <si>
    <t>home goods</t>
  </si>
  <si>
    <t>N</t>
  </si>
  <si>
    <t>SUP-0000024</t>
  </si>
  <si>
    <t>CUST-36615</t>
  </si>
  <si>
    <t>SUP-0000025</t>
  </si>
  <si>
    <t>CUST-44107</t>
  </si>
  <si>
    <t>Laptop Pro</t>
  </si>
  <si>
    <t>ELECTRONICS</t>
  </si>
  <si>
    <t>SUP-0000026</t>
  </si>
  <si>
    <t>CUST-55170</t>
  </si>
  <si>
    <t>HOME GOODS</t>
  </si>
  <si>
    <t>SUP-0000027</t>
  </si>
  <si>
    <t>CUST-87746</t>
  </si>
  <si>
    <t>United Kingdom</t>
  </si>
  <si>
    <t>SUP-0000028</t>
  </si>
  <si>
    <t>CUST-27213</t>
  </si>
  <si>
    <t>SUP-0000029</t>
  </si>
  <si>
    <t>CUST-90187</t>
  </si>
  <si>
    <t>SUP-0000030</t>
  </si>
  <si>
    <t>CUST-13374</t>
  </si>
  <si>
    <t>Jeans Regular</t>
  </si>
  <si>
    <t>SUP-0000031</t>
  </si>
  <si>
    <t>CUST-53316</t>
  </si>
  <si>
    <t>Camera S</t>
  </si>
  <si>
    <t>SUP-0000032</t>
  </si>
  <si>
    <t>CUST-36574</t>
  </si>
  <si>
    <t>SUP-0000033</t>
  </si>
  <si>
    <t>CUST-57200</t>
  </si>
  <si>
    <t>Ahparel</t>
  </si>
  <si>
    <t>SUP-0000034</t>
  </si>
  <si>
    <t>CUST-33219</t>
  </si>
  <si>
    <t>Phone X</t>
  </si>
  <si>
    <t>SUP-0000035</t>
  </si>
  <si>
    <t>CUST-83423</t>
  </si>
  <si>
    <t>SUP-0000036</t>
  </si>
  <si>
    <t>CUST-40983</t>
  </si>
  <si>
    <t>SUP-0000037</t>
  </si>
  <si>
    <t>CUST-95160</t>
  </si>
  <si>
    <t>SUP-0000038</t>
  </si>
  <si>
    <t>CUST-10609</t>
  </si>
  <si>
    <t>aest</t>
  </si>
  <si>
    <t>SUP-0000039</t>
  </si>
  <si>
    <t>CUST-39351</t>
  </si>
  <si>
    <t>qouth</t>
  </si>
  <si>
    <t>SUP-0000040</t>
  </si>
  <si>
    <t>CUST-18691</t>
  </si>
  <si>
    <t>SUP-0000041</t>
  </si>
  <si>
    <t>CUST-54835</t>
  </si>
  <si>
    <t>SUP-0000042</t>
  </si>
  <si>
    <t>CUST-43824</t>
  </si>
  <si>
    <t>SUP-0000043</t>
  </si>
  <si>
    <t>CUST-14920</t>
  </si>
  <si>
    <t>Eloctronics</t>
  </si>
  <si>
    <t>SUP-0000044</t>
  </si>
  <si>
    <t>CUST-77178</t>
  </si>
  <si>
    <t>SUP-0000045</t>
  </si>
  <si>
    <t>CUST-64599</t>
  </si>
  <si>
    <t>UzA</t>
  </si>
  <si>
    <t>SUP-0000046</t>
  </si>
  <si>
    <t>CUST-15834</t>
  </si>
  <si>
    <t>SUP-0000047</t>
  </si>
  <si>
    <t>CUST-29831</t>
  </si>
  <si>
    <t>Canads</t>
  </si>
  <si>
    <t>SUP-0000048</t>
  </si>
  <si>
    <t>CUST-50769</t>
  </si>
  <si>
    <t>SUP-0000049</t>
  </si>
  <si>
    <t>CUST-85029</t>
  </si>
  <si>
    <t>SUP-0000050</t>
  </si>
  <si>
    <t>CUST-73315</t>
  </si>
  <si>
    <t>SUP-0000051</t>
  </si>
  <si>
    <t>CUST-68535</t>
  </si>
  <si>
    <t>SUP-0000052</t>
  </si>
  <si>
    <t>CUST-71027</t>
  </si>
  <si>
    <t>HeadphonesZ</t>
  </si>
  <si>
    <t>SUP-0000053</t>
  </si>
  <si>
    <t>CUST-63961</t>
  </si>
  <si>
    <t>SUP-0000054</t>
  </si>
  <si>
    <t>CUST-76807</t>
  </si>
  <si>
    <t>SUP-0000055</t>
  </si>
  <si>
    <t>CUST-67264</t>
  </si>
  <si>
    <t>SUP-0000056</t>
  </si>
  <si>
    <t>CUST-84958</t>
  </si>
  <si>
    <t>Noroh</t>
  </si>
  <si>
    <t>SUP-0000057</t>
  </si>
  <si>
    <t>CUST-37237</t>
  </si>
  <si>
    <t>SUP-0000058</t>
  </si>
  <si>
    <t>CUST-75868</t>
  </si>
  <si>
    <t>SUP-0000059</t>
  </si>
  <si>
    <t>CUST-47281</t>
  </si>
  <si>
    <t>SUP-0000060</t>
  </si>
  <si>
    <t>CUST-40715</t>
  </si>
  <si>
    <t>SUP-0000061</t>
  </si>
  <si>
    <t>CUST-31701</t>
  </si>
  <si>
    <t>SUP-0000062</t>
  </si>
  <si>
    <t>CUST-41458</t>
  </si>
  <si>
    <t>Y</t>
  </si>
  <si>
    <t>SUP-0000063</t>
  </si>
  <si>
    <t>CUST-80150</t>
  </si>
  <si>
    <t>SUP-0000064</t>
  </si>
  <si>
    <t>CUST-57643</t>
  </si>
  <si>
    <t>SUP-0000065</t>
  </si>
  <si>
    <t>CUST-70445</t>
  </si>
  <si>
    <t>dest</t>
  </si>
  <si>
    <t>SUP-0000066</t>
  </si>
  <si>
    <t>CUST-70641</t>
  </si>
  <si>
    <t>SUP-0000067</t>
  </si>
  <si>
    <t>CUST-61422</t>
  </si>
  <si>
    <t>SUP-0000068</t>
  </si>
  <si>
    <t>CUST-85847</t>
  </si>
  <si>
    <t>SUP-0000069</t>
  </si>
  <si>
    <t>CUST-65716</t>
  </si>
  <si>
    <t>SUP-0000070</t>
  </si>
  <si>
    <t>CUST-35400</t>
  </si>
  <si>
    <t>SUP-0000071</t>
  </si>
  <si>
    <t>CUST-46281</t>
  </si>
  <si>
    <t>SUP-0000072</t>
  </si>
  <si>
    <t>CUST-77203</t>
  </si>
  <si>
    <t>SUP-0000073</t>
  </si>
  <si>
    <t>CUST-15898</t>
  </si>
  <si>
    <t>SUP-0000074</t>
  </si>
  <si>
    <t>CUST-83537</t>
  </si>
  <si>
    <t>Insia</t>
  </si>
  <si>
    <t>SUP-0000075</t>
  </si>
  <si>
    <t>CUST-78928</t>
  </si>
  <si>
    <t>SUP-0000076</t>
  </si>
  <si>
    <t>CUST-61671</t>
  </si>
  <si>
    <t>SUP-0000077</t>
  </si>
  <si>
    <t>CUST-83277</t>
  </si>
  <si>
    <t>SUP-0000078</t>
  </si>
  <si>
    <t>CUST-63605</t>
  </si>
  <si>
    <t>SUP-0000079</t>
  </si>
  <si>
    <t>CUST-43301</t>
  </si>
  <si>
    <t>SUP-0000080</t>
  </si>
  <si>
    <t>CUST-42462</t>
  </si>
  <si>
    <t>SUP-0000081</t>
  </si>
  <si>
    <t>CUST-67819</t>
  </si>
  <si>
    <t>SUP-0000082</t>
  </si>
  <si>
    <t>CUST-97732</t>
  </si>
  <si>
    <t>SUP-0000083</t>
  </si>
  <si>
    <t>CUST-75037</t>
  </si>
  <si>
    <t>SUP-0000084</t>
  </si>
  <si>
    <t>CUST-32838</t>
  </si>
  <si>
    <t>SUP-0000085</t>
  </si>
  <si>
    <t>CUST-74535</t>
  </si>
  <si>
    <t>SUP-0000086</t>
  </si>
  <si>
    <t>CUST-35656</t>
  </si>
  <si>
    <t>SUP-0000087</t>
  </si>
  <si>
    <t>CUST-58615</t>
  </si>
  <si>
    <t>SUP-0000088</t>
  </si>
  <si>
    <t>CUST-17746</t>
  </si>
  <si>
    <t>SUP-0000089</t>
  </si>
  <si>
    <t>CUST-42448</t>
  </si>
  <si>
    <t>SUP-0000090</t>
  </si>
  <si>
    <t>CUST-44884</t>
  </si>
  <si>
    <t>SUP-0000091</t>
  </si>
  <si>
    <t>CUST-19251</t>
  </si>
  <si>
    <t>SUP-0000092</t>
  </si>
  <si>
    <t>CUST-66808</t>
  </si>
  <si>
    <t>SUP-0000093</t>
  </si>
  <si>
    <t>CUST-24868</t>
  </si>
  <si>
    <t>SUP-0000094</t>
  </si>
  <si>
    <t>CUST-58700</t>
  </si>
  <si>
    <t>SUP-0000095</t>
  </si>
  <si>
    <t>CUST-77971</t>
  </si>
  <si>
    <t>SUP-0000096</t>
  </si>
  <si>
    <t>CUST-92731</t>
  </si>
  <si>
    <t>CUST-45672</t>
  </si>
  <si>
    <t>SUP-0000097</t>
  </si>
  <si>
    <t>CUST-66941</t>
  </si>
  <si>
    <t>SUP-0000098</t>
  </si>
  <si>
    <t>CUST-71234</t>
  </si>
  <si>
    <t>SUP-0000099</t>
  </si>
  <si>
    <t>CUST-36370</t>
  </si>
  <si>
    <t>SUP-0000100</t>
  </si>
  <si>
    <t>CUST-29561</t>
  </si>
  <si>
    <t>SUP-0000101</t>
  </si>
  <si>
    <t>CUST-42881</t>
  </si>
  <si>
    <t>SUP-0000102</t>
  </si>
  <si>
    <t>CUST-83098</t>
  </si>
  <si>
    <t>SUP-0000103</t>
  </si>
  <si>
    <t>CUST-60501</t>
  </si>
  <si>
    <t>CUST-39707</t>
  </si>
  <si>
    <t>SUP-0000104</t>
  </si>
  <si>
    <t>CUST-30052</t>
  </si>
  <si>
    <t>SUP-0000105</t>
  </si>
  <si>
    <t>CUST-91641</t>
  </si>
  <si>
    <t>SUP-0000106</t>
  </si>
  <si>
    <t>CUST-31087</t>
  </si>
  <si>
    <t>SUP-0000107</t>
  </si>
  <si>
    <t>CUST-77748</t>
  </si>
  <si>
    <t>SUP-0000108</t>
  </si>
  <si>
    <t>CUST-33827</t>
  </si>
  <si>
    <t>SUP-0000109</t>
  </si>
  <si>
    <t>CUST-48724</t>
  </si>
  <si>
    <t>SUP-0000110</t>
  </si>
  <si>
    <t>CUST-45957</t>
  </si>
  <si>
    <t>SUP-0000111</t>
  </si>
  <si>
    <t>CUST-53591</t>
  </si>
  <si>
    <t>SUP-0000112</t>
  </si>
  <si>
    <t>CUST-71004</t>
  </si>
  <si>
    <t>SUP-0000113</t>
  </si>
  <si>
    <t>CUST-85734</t>
  </si>
  <si>
    <t>SUP-0000114</t>
  </si>
  <si>
    <t>CUST-86917</t>
  </si>
  <si>
    <t>SUP-0000115</t>
  </si>
  <si>
    <t>CUST-47851</t>
  </si>
  <si>
    <t>five</t>
  </si>
  <si>
    <t>SUP-0000116</t>
  </si>
  <si>
    <t>CUST-61590</t>
  </si>
  <si>
    <t>jpparel</t>
  </si>
  <si>
    <t>SUP-0000117</t>
  </si>
  <si>
    <t>CUST-10589</t>
  </si>
  <si>
    <t>SUP-0000118</t>
  </si>
  <si>
    <t>CUST-31707</t>
  </si>
  <si>
    <t>SUP-0000119</t>
  </si>
  <si>
    <t>CUST-91986</t>
  </si>
  <si>
    <t>SUP-0000120</t>
  </si>
  <si>
    <t>CUST-98565</t>
  </si>
  <si>
    <t>OrganicRice5kg</t>
  </si>
  <si>
    <t>SUP-0000121</t>
  </si>
  <si>
    <t>CUST-64108</t>
  </si>
  <si>
    <t>SUP-0000122</t>
  </si>
  <si>
    <t>CUST-47549</t>
  </si>
  <si>
    <t>SUP-0000123</t>
  </si>
  <si>
    <t>CUST-94986</t>
  </si>
  <si>
    <t>SUP-0000124</t>
  </si>
  <si>
    <t>CUST-33274</t>
  </si>
  <si>
    <t>tanada</t>
  </si>
  <si>
    <t>SUP-0000125</t>
  </si>
  <si>
    <t>CUST-93049</t>
  </si>
  <si>
    <t>SUP-0000126</t>
  </si>
  <si>
    <t>CUST-38414</t>
  </si>
  <si>
    <t>oayPal</t>
  </si>
  <si>
    <t>SUP-0000127</t>
  </si>
  <si>
    <t>CUST-60436</t>
  </si>
  <si>
    <t>SUP-0000128</t>
  </si>
  <si>
    <t>CUST-40510</t>
  </si>
  <si>
    <t>AjPAREL</t>
  </si>
  <si>
    <t>SUP-0000129</t>
  </si>
  <si>
    <t>CUST-40263</t>
  </si>
  <si>
    <t>SUP-0000130</t>
  </si>
  <si>
    <t>CUST-21100</t>
  </si>
  <si>
    <t>SUP-0000131</t>
  </si>
  <si>
    <t>CUST-75132</t>
  </si>
  <si>
    <t>SUP-0000132</t>
  </si>
  <si>
    <t>CUST-68673</t>
  </si>
  <si>
    <t>SUP-0000133</t>
  </si>
  <si>
    <t>CUST-96168</t>
  </si>
  <si>
    <t>SUP-0000134</t>
  </si>
  <si>
    <t>CUST-45581</t>
  </si>
  <si>
    <t>SUP-0000135</t>
  </si>
  <si>
    <t>CUST-53246</t>
  </si>
  <si>
    <t>SUP-0000136</t>
  </si>
  <si>
    <t>CUST-63848</t>
  </si>
  <si>
    <t>CUST-90827</t>
  </si>
  <si>
    <t>Phone erder</t>
  </si>
  <si>
    <t>SUP-0000137</t>
  </si>
  <si>
    <t>CUST-10676</t>
  </si>
  <si>
    <t>SUP-0000138</t>
  </si>
  <si>
    <t>CUST-40070</t>
  </si>
  <si>
    <t>SUP-0000139</t>
  </si>
  <si>
    <t>CUST-90559</t>
  </si>
  <si>
    <t>SUP-0000140</t>
  </si>
  <si>
    <t>CUST-17862</t>
  </si>
  <si>
    <t>SUP-0000141</t>
  </si>
  <si>
    <t>CUST-69507</t>
  </si>
  <si>
    <t>SUP-0000142</t>
  </si>
  <si>
    <t>CUST-97716</t>
  </si>
  <si>
    <t>SUP-0000143</t>
  </si>
  <si>
    <t>CUST-23621</t>
  </si>
  <si>
    <t>SUP-0000144</t>
  </si>
  <si>
    <t>CUST-94062</t>
  </si>
  <si>
    <t>SUP-0000145</t>
  </si>
  <si>
    <t>CUST-18575</t>
  </si>
  <si>
    <t>SUP-0000146</t>
  </si>
  <si>
    <t>CUST-62486</t>
  </si>
  <si>
    <t>SUP-0000147</t>
  </si>
  <si>
    <t>CUST-79090</t>
  </si>
  <si>
    <t>SUP-0000148</t>
  </si>
  <si>
    <t>CUST-85487</t>
  </si>
  <si>
    <t>SUP-0000149</t>
  </si>
  <si>
    <t>CUST-34262</t>
  </si>
  <si>
    <t>SUP-0000150</t>
  </si>
  <si>
    <t>CUST-30773</t>
  </si>
  <si>
    <t>SUP-0000151</t>
  </si>
  <si>
    <t>CUST-72794</t>
  </si>
  <si>
    <t>SUP-0000152</t>
  </si>
  <si>
    <t>CUST-25200</t>
  </si>
  <si>
    <t>SUP-0000153</t>
  </si>
  <si>
    <t>CUST-69045</t>
  </si>
  <si>
    <t>SUP-0000154</t>
  </si>
  <si>
    <t>CUST-69297</t>
  </si>
  <si>
    <t>gabgets</t>
  </si>
  <si>
    <t>Cenbral</t>
  </si>
  <si>
    <t>SUP-0000155</t>
  </si>
  <si>
    <t>CUST-81613</t>
  </si>
  <si>
    <t>SneakersRun</t>
  </si>
  <si>
    <t>SUP-0000156</t>
  </si>
  <si>
    <t>CUST-80961</t>
  </si>
  <si>
    <t>SUP-0000157</t>
  </si>
  <si>
    <t>CUST-46957</t>
  </si>
  <si>
    <t>SUP-0000158</t>
  </si>
  <si>
    <t>CUST-54378</t>
  </si>
  <si>
    <t>SUP-0000159</t>
  </si>
  <si>
    <t>CUST-66551</t>
  </si>
  <si>
    <t>SUP-0000160</t>
  </si>
  <si>
    <t>CUST-74768</t>
  </si>
  <si>
    <t>SUP-0000161</t>
  </si>
  <si>
    <t>CUST-61107</t>
  </si>
  <si>
    <t>SUP-0000162</t>
  </si>
  <si>
    <t>CUST-74707</t>
  </si>
  <si>
    <t>CUST-47341</t>
  </si>
  <si>
    <t>SUP-0000163</t>
  </si>
  <si>
    <t>CUST-92001</t>
  </si>
  <si>
    <t>hest</t>
  </si>
  <si>
    <t>SUP-0000164</t>
  </si>
  <si>
    <t>CUST-28160</t>
  </si>
  <si>
    <t>SUP-0000165</t>
  </si>
  <si>
    <t>CUST-42036</t>
  </si>
  <si>
    <t>SUP-0000166</t>
  </si>
  <si>
    <t>CUST-12365</t>
  </si>
  <si>
    <t>SUP-0000167</t>
  </si>
  <si>
    <t>CUST-11056</t>
  </si>
  <si>
    <t>SUP-0000168</t>
  </si>
  <si>
    <t>CUST-99397</t>
  </si>
  <si>
    <t>CUST-15407</t>
  </si>
  <si>
    <t>SUP-0000169</t>
  </si>
  <si>
    <t>CUST-55810</t>
  </si>
  <si>
    <t>SUP-0000170</t>
  </si>
  <si>
    <t>CUST-90419</t>
  </si>
  <si>
    <t>SUP-0000171</t>
  </si>
  <si>
    <t>CUST-83266</t>
  </si>
  <si>
    <t>SUP-0000172</t>
  </si>
  <si>
    <t>CUST-27802</t>
  </si>
  <si>
    <t>SUP-0000173</t>
  </si>
  <si>
    <t>CUST-92882</t>
  </si>
  <si>
    <t>SUP-0000174</t>
  </si>
  <si>
    <t>CUST-41561</t>
  </si>
  <si>
    <t>SUP-0000175</t>
  </si>
  <si>
    <t>CUST-44462</t>
  </si>
  <si>
    <t>Cmedit Card</t>
  </si>
  <si>
    <t>SUP-0000176</t>
  </si>
  <si>
    <t>CUST-65122</t>
  </si>
  <si>
    <t>SUP-0000177</t>
  </si>
  <si>
    <t>CUST-31839</t>
  </si>
  <si>
    <t>SUP-0000178</t>
  </si>
  <si>
    <t>CUST-22766</t>
  </si>
  <si>
    <t>SUP-0000179</t>
  </si>
  <si>
    <t>CUST-50784</t>
  </si>
  <si>
    <t>SUP-0000180</t>
  </si>
  <si>
    <t>CUST-11954</t>
  </si>
  <si>
    <t>SUP-0000181</t>
  </si>
  <si>
    <t>CUST-52516</t>
  </si>
  <si>
    <t>SUP-0000182</t>
  </si>
  <si>
    <t>CUST-96579</t>
  </si>
  <si>
    <t>SUP-0000183</t>
  </si>
  <si>
    <t>CUST-51678</t>
  </si>
  <si>
    <t>SUP-0000184</t>
  </si>
  <si>
    <t>CUST-52814</t>
  </si>
  <si>
    <t>SUP-0000185</t>
  </si>
  <si>
    <t>CUST-69637</t>
  </si>
  <si>
    <t>grdgets</t>
  </si>
  <si>
    <t>SUP-0000186</t>
  </si>
  <si>
    <t>CUST-23342</t>
  </si>
  <si>
    <t>SUP-0000187</t>
  </si>
  <si>
    <t>CUST-75961</t>
  </si>
  <si>
    <t>Onbine</t>
  </si>
  <si>
    <t>SUP-0000188</t>
  </si>
  <si>
    <t>CUST-77796</t>
  </si>
  <si>
    <t>SUP-0000189</t>
  </si>
  <si>
    <t>CUST-36484</t>
  </si>
  <si>
    <t>SUP-0000190</t>
  </si>
  <si>
    <t>CUST-99189</t>
  </si>
  <si>
    <t>SUP-0000191</t>
  </si>
  <si>
    <t>CUST-57612</t>
  </si>
  <si>
    <t>SUP-0000192</t>
  </si>
  <si>
    <t>CUST-54015</t>
  </si>
  <si>
    <t>SUP-0000193</t>
  </si>
  <si>
    <t>CUST-42008</t>
  </si>
  <si>
    <t>SUP-0000194</t>
  </si>
  <si>
    <t>CUST-87557</t>
  </si>
  <si>
    <t>SUP-0000195</t>
  </si>
  <si>
    <t>CUST-66428</t>
  </si>
  <si>
    <t>qhone Order</t>
  </si>
  <si>
    <t>SUP-0000196</t>
  </si>
  <si>
    <t>CUST-32402</t>
  </si>
  <si>
    <t>SUP-0000197</t>
  </si>
  <si>
    <t>CUST-14462</t>
  </si>
  <si>
    <t>SUP-0000198</t>
  </si>
  <si>
    <t>CUST-62232</t>
  </si>
  <si>
    <t>home goodi</t>
  </si>
  <si>
    <t>SUP-0000199</t>
  </si>
  <si>
    <t>CUST-73303</t>
  </si>
  <si>
    <t>SUP-0000200</t>
  </si>
  <si>
    <t>CUST-28790</t>
  </si>
  <si>
    <t>SUP-0000201</t>
  </si>
  <si>
    <t>CUST-11443</t>
  </si>
  <si>
    <t>SUP-0000202</t>
  </si>
  <si>
    <t>CUST-74579</t>
  </si>
  <si>
    <t>SUP-0000203</t>
  </si>
  <si>
    <t>CUST-23921</t>
  </si>
  <si>
    <t>SUP-0000204</t>
  </si>
  <si>
    <t>CUST-50053</t>
  </si>
  <si>
    <t>SUP-0000205</t>
  </si>
  <si>
    <t>CUST-32781</t>
  </si>
  <si>
    <t>SUP-0000206</t>
  </si>
  <si>
    <t>CUST-29908</t>
  </si>
  <si>
    <t>SUP-0000207</t>
  </si>
  <si>
    <t>CUST-18122</t>
  </si>
  <si>
    <t>SUP-0000208</t>
  </si>
  <si>
    <t>CUST-14548</t>
  </si>
  <si>
    <t>SUP-0000209</t>
  </si>
  <si>
    <t>CUST-49559</t>
  </si>
  <si>
    <t>SUP-0000210</t>
  </si>
  <si>
    <t>CUST-20905</t>
  </si>
  <si>
    <t>SUP-0000211</t>
  </si>
  <si>
    <t>CUST-47733</t>
  </si>
  <si>
    <t>SUP-0000212</t>
  </si>
  <si>
    <t>CUST-47273</t>
  </si>
  <si>
    <t>appasel</t>
  </si>
  <si>
    <t>Soutc</t>
  </si>
  <si>
    <t>SUP-0000213</t>
  </si>
  <si>
    <t>CUST-34260</t>
  </si>
  <si>
    <t>SUP-0000214</t>
  </si>
  <si>
    <t>CUST-65605</t>
  </si>
  <si>
    <t>SUP-0000215</t>
  </si>
  <si>
    <t>CUST-87353</t>
  </si>
  <si>
    <t>SUP-0000216</t>
  </si>
  <si>
    <t>CUST-56631</t>
  </si>
  <si>
    <t>SUP-0000217</t>
  </si>
  <si>
    <t>CUST-27803</t>
  </si>
  <si>
    <t>SUP-0000218</t>
  </si>
  <si>
    <t>CUST-94451</t>
  </si>
  <si>
    <t>SUP-0000219</t>
  </si>
  <si>
    <t>CUST-33922</t>
  </si>
  <si>
    <t>GbDGETS</t>
  </si>
  <si>
    <t>SUP-0000220</t>
  </si>
  <si>
    <t>CUST-48307</t>
  </si>
  <si>
    <t>SUP-0000221</t>
  </si>
  <si>
    <t>CUST-15189</t>
  </si>
  <si>
    <t>SUP-0000222</t>
  </si>
  <si>
    <t>CUST-46421</t>
  </si>
  <si>
    <t>SUP-0000223</t>
  </si>
  <si>
    <t>CUST-75770</t>
  </si>
  <si>
    <t>SUP-0000224</t>
  </si>
  <si>
    <t>CUST-20947</t>
  </si>
  <si>
    <t>SUP-0000225</t>
  </si>
  <si>
    <t>CUST-76611</t>
  </si>
  <si>
    <t>SUP-0000226</t>
  </si>
  <si>
    <t>CUST-93099</t>
  </si>
  <si>
    <t>SUP-0000227</t>
  </si>
  <si>
    <t>CUST-31896</t>
  </si>
  <si>
    <t>SUP-0000228</t>
  </si>
  <si>
    <t>CUST-23247</t>
  </si>
  <si>
    <t>SUP-0000229</t>
  </si>
  <si>
    <t>CUST-72359</t>
  </si>
  <si>
    <t>jorth</t>
  </si>
  <si>
    <t>SUP-0000230</t>
  </si>
  <si>
    <t>CUST-18228</t>
  </si>
  <si>
    <t>SUP-0000231</t>
  </si>
  <si>
    <t>CUST-32463</t>
  </si>
  <si>
    <t>SUP-0000232</t>
  </si>
  <si>
    <t>CUST-17581</t>
  </si>
  <si>
    <t>SUP-0000233</t>
  </si>
  <si>
    <t>CUST-68067</t>
  </si>
  <si>
    <t>SUP-0000234</t>
  </si>
  <si>
    <t>CUST-82848</t>
  </si>
  <si>
    <t>SUP-0000235</t>
  </si>
  <si>
    <t>CUST-45760</t>
  </si>
  <si>
    <t>SUP-0000236</t>
  </si>
  <si>
    <t>CUST-23898</t>
  </si>
  <si>
    <t>SUP-0000237</t>
  </si>
  <si>
    <t>CUST-53600</t>
  </si>
  <si>
    <t>SUP-0000238</t>
  </si>
  <si>
    <t>CUST-27785</t>
  </si>
  <si>
    <t>SUP-0000239</t>
  </si>
  <si>
    <t>CUST-60876</t>
  </si>
  <si>
    <t>SUP-0000240</t>
  </si>
  <si>
    <t>CUST-83715</t>
  </si>
  <si>
    <t>SUP-0000241</t>
  </si>
  <si>
    <t>CUST-32372</t>
  </si>
  <si>
    <t>SUP-0000242</t>
  </si>
  <si>
    <t>CUST-69415</t>
  </si>
  <si>
    <t>SUP-0000243</t>
  </si>
  <si>
    <t>CUST-40039</t>
  </si>
  <si>
    <t>CUST-15616</t>
  </si>
  <si>
    <t>Electronicv</t>
  </si>
  <si>
    <t>SUP-0000244</t>
  </si>
  <si>
    <t>CUST-11415</t>
  </si>
  <si>
    <t>SUP-0000245</t>
  </si>
  <si>
    <t>CUST-36660</t>
  </si>
  <si>
    <t>SUP-0000246</t>
  </si>
  <si>
    <t>CUST-92859</t>
  </si>
  <si>
    <t>SUP-0000247</t>
  </si>
  <si>
    <t>CUST-16812</t>
  </si>
  <si>
    <t>SUP-0000248</t>
  </si>
  <si>
    <t>CUST-34173</t>
  </si>
  <si>
    <t>SUP-0000249</t>
  </si>
  <si>
    <t>CUST-57429</t>
  </si>
  <si>
    <t>SUP-0000250</t>
  </si>
  <si>
    <t>CUST-49540</t>
  </si>
  <si>
    <t>SUP-0000251</t>
  </si>
  <si>
    <t>CUST-61490</t>
  </si>
  <si>
    <t>SUP-0000252</t>
  </si>
  <si>
    <t>CUST-94645</t>
  </si>
  <si>
    <t>SUP-0000253</t>
  </si>
  <si>
    <t>CUST-26330</t>
  </si>
  <si>
    <t>GROCwRIES</t>
  </si>
  <si>
    <t>SUP-0000254</t>
  </si>
  <si>
    <t>CUST-82819</t>
  </si>
  <si>
    <t>SUP-0000255</t>
  </si>
  <si>
    <t>CUST-37814</t>
  </si>
  <si>
    <t>SUP-0000256</t>
  </si>
  <si>
    <t>CUST-70686</t>
  </si>
  <si>
    <t>SUP-0000257</t>
  </si>
  <si>
    <t>CUST-11639</t>
  </si>
  <si>
    <t>CerealPack</t>
  </si>
  <si>
    <t>SUP-0000258</t>
  </si>
  <si>
    <t>CUST-77941</t>
  </si>
  <si>
    <t>SUP-0000259</t>
  </si>
  <si>
    <t>CUST-96142</t>
  </si>
  <si>
    <t>SUP-0000260</t>
  </si>
  <si>
    <t>CUST-35673</t>
  </si>
  <si>
    <t>SUP-0000261</t>
  </si>
  <si>
    <t>CUST-25388</t>
  </si>
  <si>
    <t>Grocqries</t>
  </si>
  <si>
    <t>SUP-0000262</t>
  </si>
  <si>
    <t>CUST-95430</t>
  </si>
  <si>
    <t>SUP-0000263</t>
  </si>
  <si>
    <t>CUST-42586</t>
  </si>
  <si>
    <t>SUP-0000264</t>
  </si>
  <si>
    <t>CUST-52868</t>
  </si>
  <si>
    <t>SUP-0000265</t>
  </si>
  <si>
    <t>CUST-13606</t>
  </si>
  <si>
    <t>SUP-0000266</t>
  </si>
  <si>
    <t>CUST-13660</t>
  </si>
  <si>
    <t>SUP-0000267</t>
  </si>
  <si>
    <t>CUST-42441</t>
  </si>
  <si>
    <t>SUP-0000268</t>
  </si>
  <si>
    <t>CUST-63922</t>
  </si>
  <si>
    <t>SUP-0000269</t>
  </si>
  <si>
    <t>CUST-30538</t>
  </si>
  <si>
    <t>SUP-0000270</t>
  </si>
  <si>
    <t>CUST-44270</t>
  </si>
  <si>
    <t>SUP-0000271</t>
  </si>
  <si>
    <t>CUST-59453</t>
  </si>
  <si>
    <t>SUP-0000272</t>
  </si>
  <si>
    <t>CUST-77840</t>
  </si>
  <si>
    <t>ELEChRONICS</t>
  </si>
  <si>
    <t>Retail Stqre</t>
  </si>
  <si>
    <t>SUP-0000273</t>
  </si>
  <si>
    <t>CUST-93047</t>
  </si>
  <si>
    <t>SUP-0000274</t>
  </si>
  <si>
    <t>CUST-22803</t>
  </si>
  <si>
    <t>SUP-0000275</t>
  </si>
  <si>
    <t>CUST-75989</t>
  </si>
  <si>
    <t>appyrel</t>
  </si>
  <si>
    <t>SUP-0000276</t>
  </si>
  <si>
    <t>CUST-40033</t>
  </si>
  <si>
    <t>SUP-0000277</t>
  </si>
  <si>
    <t>CUST-71521</t>
  </si>
  <si>
    <t>PayPak</t>
  </si>
  <si>
    <t>SUP-0000278</t>
  </si>
  <si>
    <t>CUST-64253</t>
  </si>
  <si>
    <t>SUP-0000279</t>
  </si>
  <si>
    <t>CUST-46011</t>
  </si>
  <si>
    <t>SUP-0000280</t>
  </si>
  <si>
    <t>CUST-56757</t>
  </si>
  <si>
    <t>Onldne</t>
  </si>
  <si>
    <t>SUP-0000281</t>
  </si>
  <si>
    <t>CUST-90956</t>
  </si>
  <si>
    <t>SUP-0000282</t>
  </si>
  <si>
    <t>CUST-13885</t>
  </si>
  <si>
    <t>SUP-0000283</t>
  </si>
  <si>
    <t>CUST-97614</t>
  </si>
  <si>
    <t>SUP-0000284</t>
  </si>
  <si>
    <t>CUST-57186</t>
  </si>
  <si>
    <t>SUP-0000285</t>
  </si>
  <si>
    <t>CUST-63408</t>
  </si>
  <si>
    <t>SUP-0000286</t>
  </si>
  <si>
    <t>CUST-13071</t>
  </si>
  <si>
    <t>SUP-0000287</t>
  </si>
  <si>
    <t>CUST-30356</t>
  </si>
  <si>
    <t>Incia</t>
  </si>
  <si>
    <t>SUP-0000288</t>
  </si>
  <si>
    <t>CUST-12482</t>
  </si>
  <si>
    <t>SUP-0000289</t>
  </si>
  <si>
    <t>CUST-83184</t>
  </si>
  <si>
    <t>SUP-0000290</t>
  </si>
  <si>
    <t>CUST-35581</t>
  </si>
  <si>
    <t>SUP-0000291</t>
  </si>
  <si>
    <t>CUST-32765</t>
  </si>
  <si>
    <t>SUP-0000292</t>
  </si>
  <si>
    <t>CUST-75586</t>
  </si>
  <si>
    <t>SUP-0000293</t>
  </si>
  <si>
    <t>CUST-43079</t>
  </si>
  <si>
    <t>SUP-0000294</t>
  </si>
  <si>
    <t>CUST-88014</t>
  </si>
  <si>
    <t>SUP-0000295</t>
  </si>
  <si>
    <t>CUST-43980</t>
  </si>
  <si>
    <t>SUP-0000296</t>
  </si>
  <si>
    <t>CUST-10291</t>
  </si>
  <si>
    <t>SUP-0000297</t>
  </si>
  <si>
    <t>CUST-54781</t>
  </si>
  <si>
    <t>SUP-0000298</t>
  </si>
  <si>
    <t>CUST-18032</t>
  </si>
  <si>
    <t>SUP-0000299</t>
  </si>
  <si>
    <t>CUST-49716</t>
  </si>
  <si>
    <t>SUP-0000300</t>
  </si>
  <si>
    <t>CUST-42017</t>
  </si>
  <si>
    <t>SUP-0000301</t>
  </si>
  <si>
    <t>CUST-61774</t>
  </si>
  <si>
    <t>SUP-0000302</t>
  </si>
  <si>
    <t>CUST-99084</t>
  </si>
  <si>
    <t>SUP-0000303</t>
  </si>
  <si>
    <t>CUST-94751</t>
  </si>
  <si>
    <t>SUP-0000304</t>
  </si>
  <si>
    <t>CUST-39941</t>
  </si>
  <si>
    <t>lADGETS</t>
  </si>
  <si>
    <t>SUP-0000305</t>
  </si>
  <si>
    <t>CUST-93682</t>
  </si>
  <si>
    <t>SUP-0000306</t>
  </si>
  <si>
    <t>CUST-99378</t>
  </si>
  <si>
    <t>SUP-0000307</t>
  </si>
  <si>
    <t>CUST-57004</t>
  </si>
  <si>
    <t>GADGhTS</t>
  </si>
  <si>
    <t>SUP-0000308</t>
  </si>
  <si>
    <t>CUST-67161</t>
  </si>
  <si>
    <t>SUP-0000309</t>
  </si>
  <si>
    <t>CUST-68747</t>
  </si>
  <si>
    <t>Credit Carg</t>
  </si>
  <si>
    <t>SUP-0000310</t>
  </si>
  <si>
    <t>CUST-29206</t>
  </si>
  <si>
    <t>CUST-89514</t>
  </si>
  <si>
    <t>Canado</t>
  </si>
  <si>
    <t>Retail Stoxe</t>
  </si>
  <si>
    <t>SUP-0000311</t>
  </si>
  <si>
    <t>CUST-17152</t>
  </si>
  <si>
    <t>SUP-0000312</t>
  </si>
  <si>
    <t>CUST-38963</t>
  </si>
  <si>
    <t>CUST-67007</t>
  </si>
  <si>
    <t>SUP-0000313</t>
  </si>
  <si>
    <t>CUST-56977</t>
  </si>
  <si>
    <t>SUP-0000314</t>
  </si>
  <si>
    <t>CUST-24071</t>
  </si>
  <si>
    <t>SUP-0000315</t>
  </si>
  <si>
    <t>CUST-98782</t>
  </si>
  <si>
    <t>SUP-0000316</t>
  </si>
  <si>
    <t>CUST-65239</t>
  </si>
  <si>
    <t>SUP-0000317</t>
  </si>
  <si>
    <t>CUST-65528</t>
  </si>
  <si>
    <t>hope goods</t>
  </si>
  <si>
    <t>United cingdom</t>
  </si>
  <si>
    <t>SUP-0000318</t>
  </si>
  <si>
    <t>CUST-69219</t>
  </si>
  <si>
    <t>SUP-0000319</t>
  </si>
  <si>
    <t>CUST-67258</t>
  </si>
  <si>
    <t>SUP-0000320</t>
  </si>
  <si>
    <t>CUST-39297</t>
  </si>
  <si>
    <t>SUP-0000321</t>
  </si>
  <si>
    <t>CUST-85298</t>
  </si>
  <si>
    <t>SUP-0000322</t>
  </si>
  <si>
    <t>CUST-56834</t>
  </si>
  <si>
    <t>SUP-0000323</t>
  </si>
  <si>
    <t>CUST-22624</t>
  </si>
  <si>
    <t>SUP-0000324</t>
  </si>
  <si>
    <t>CUST-73785</t>
  </si>
  <si>
    <t>SUP-0000325</t>
  </si>
  <si>
    <t>CUST-23496</t>
  </si>
  <si>
    <t>SUP-0000326</t>
  </si>
  <si>
    <t>CUST-76761</t>
  </si>
  <si>
    <t>SUP-0000327</t>
  </si>
  <si>
    <t>CUST-80709</t>
  </si>
  <si>
    <t>GROCgRIES</t>
  </si>
  <si>
    <t>SUP-0000328</t>
  </si>
  <si>
    <t>CUST-36030</t>
  </si>
  <si>
    <t>SUP-0000329</t>
  </si>
  <si>
    <t>CUST-98773</t>
  </si>
  <si>
    <t>SUP-0000330</t>
  </si>
  <si>
    <t>CUST-39856</t>
  </si>
  <si>
    <t>SUP-0000331</t>
  </si>
  <si>
    <t>CUST-64567</t>
  </si>
  <si>
    <t>SUP-0000332</t>
  </si>
  <si>
    <t>CUST-47354</t>
  </si>
  <si>
    <t>Noeth</t>
  </si>
  <si>
    <t>SUP-0000333</t>
  </si>
  <si>
    <t>CUST-29535</t>
  </si>
  <si>
    <t>SUP-0000334</t>
  </si>
  <si>
    <t>CUST-36654</t>
  </si>
  <si>
    <t>SUP-0000335</t>
  </si>
  <si>
    <t>CUST-68954</t>
  </si>
  <si>
    <t>SUP-0000336</t>
  </si>
  <si>
    <t>CUST-44887</t>
  </si>
  <si>
    <t>SUP-0000337</t>
  </si>
  <si>
    <t>CUST-26965</t>
  </si>
  <si>
    <t>SUP-0000338</t>
  </si>
  <si>
    <t>CUST-40076</t>
  </si>
  <si>
    <t>SUP-0000339</t>
  </si>
  <si>
    <t>CUST-80764</t>
  </si>
  <si>
    <t>SUP-0000340</t>
  </si>
  <si>
    <t>CUST-19005</t>
  </si>
  <si>
    <t>SUP-0000341</t>
  </si>
  <si>
    <t>CUST-80134</t>
  </si>
  <si>
    <t>CUST-69928</t>
  </si>
  <si>
    <t>SUP-0000342</t>
  </si>
  <si>
    <t>CUST-91750</t>
  </si>
  <si>
    <t>SUP-0000343</t>
  </si>
  <si>
    <t>CUST-56733</t>
  </si>
  <si>
    <t>SUP-0000344</t>
  </si>
  <si>
    <t>CUST-12294</t>
  </si>
  <si>
    <t>SUP-0000345</t>
  </si>
  <si>
    <t>CUST-98998</t>
  </si>
  <si>
    <t>ggdgets</t>
  </si>
  <si>
    <t>SUP-0000346</t>
  </si>
  <si>
    <t>CUST-21998</t>
  </si>
  <si>
    <t>SUP-0000347</t>
  </si>
  <si>
    <t>CUST-81244</t>
  </si>
  <si>
    <t>SUP-0000348</t>
  </si>
  <si>
    <t>CUST-32520</t>
  </si>
  <si>
    <t>tPPAREL</t>
  </si>
  <si>
    <t>SUP-0000349</t>
  </si>
  <si>
    <t>CUST-95695</t>
  </si>
  <si>
    <t>SUP-0000350</t>
  </si>
  <si>
    <t>CUST-79554</t>
  </si>
  <si>
    <t>SUP-0000351</t>
  </si>
  <si>
    <t>CUST-50598</t>
  </si>
  <si>
    <t>SUP-0000352</t>
  </si>
  <si>
    <t>CUST-36061</t>
  </si>
  <si>
    <t>SUP-0000353</t>
  </si>
  <si>
    <t>CUST-97504</t>
  </si>
  <si>
    <t>SUP-0000354</t>
  </si>
  <si>
    <t>CUST-74452</t>
  </si>
  <si>
    <t>SUP-0000355</t>
  </si>
  <si>
    <t>CUST-38093</t>
  </si>
  <si>
    <t>SUP-0000356</t>
  </si>
  <si>
    <t>CUST-26907</t>
  </si>
  <si>
    <t>SUP-0000357</t>
  </si>
  <si>
    <t>CUST-86016</t>
  </si>
  <si>
    <t>Marketplsce</t>
  </si>
  <si>
    <t>SUP-0000358</t>
  </si>
  <si>
    <t>CUST-36641</t>
  </si>
  <si>
    <t>SUP-0000359</t>
  </si>
  <si>
    <t>CUST-76205</t>
  </si>
  <si>
    <t>SUP-0000360</t>
  </si>
  <si>
    <t>CUST-56178</t>
  </si>
  <si>
    <t>SUP-0000361</t>
  </si>
  <si>
    <t>CUST-25349</t>
  </si>
  <si>
    <t>SUP-0000362</t>
  </si>
  <si>
    <t>CUST-89869</t>
  </si>
  <si>
    <t>SUP-0000363</t>
  </si>
  <si>
    <t>CUST-31336</t>
  </si>
  <si>
    <t>SUP-0000364</t>
  </si>
  <si>
    <t>CUST-93493</t>
  </si>
  <si>
    <t>yayPal</t>
  </si>
  <si>
    <t>SUP-0000365</t>
  </si>
  <si>
    <t>CUST-13062</t>
  </si>
  <si>
    <t>SUP-0000366</t>
  </si>
  <si>
    <t>CUST-79097</t>
  </si>
  <si>
    <t>SUP-0000367</t>
  </si>
  <si>
    <t>CUST-41755</t>
  </si>
  <si>
    <t>SUP-0000368</t>
  </si>
  <si>
    <t>CUST-10665</t>
  </si>
  <si>
    <t>SUP-0000369</t>
  </si>
  <si>
    <t>CUST-85673</t>
  </si>
  <si>
    <t>SUP-0000370</t>
  </si>
  <si>
    <t>CUST-26035</t>
  </si>
  <si>
    <t>HOsE GOODS</t>
  </si>
  <si>
    <t>Soutv</t>
  </si>
  <si>
    <t>SUP-0000371</t>
  </si>
  <si>
    <t>CUST-43047</t>
  </si>
  <si>
    <t>SUP-0000372</t>
  </si>
  <si>
    <t>CUST-84455</t>
  </si>
  <si>
    <t>SUP-0000373</t>
  </si>
  <si>
    <t>CUST-72648</t>
  </si>
  <si>
    <t>SUP-0000374</t>
  </si>
  <si>
    <t>CUST-28809</t>
  </si>
  <si>
    <t>SUP-0000375</t>
  </si>
  <si>
    <t>CUST-74465</t>
  </si>
  <si>
    <t>SUP-0000376</t>
  </si>
  <si>
    <t>CUST-85784</t>
  </si>
  <si>
    <t>SUP-0000377</t>
  </si>
  <si>
    <t>CUST-26270</t>
  </si>
  <si>
    <t>SUP-0000378</t>
  </si>
  <si>
    <t>CUST-49889</t>
  </si>
  <si>
    <t>SUP-0000379</t>
  </si>
  <si>
    <t>CUST-40702</t>
  </si>
  <si>
    <t>APPgREL</t>
  </si>
  <si>
    <t>SUP-0000380</t>
  </si>
  <si>
    <t>CUST-56790</t>
  </si>
  <si>
    <t>SUP-0000381</t>
  </si>
  <si>
    <t>CUST-40866</t>
  </si>
  <si>
    <t>SUP-0000382</t>
  </si>
  <si>
    <t>SUP-0000383</t>
  </si>
  <si>
    <t>CUST-34887</t>
  </si>
  <si>
    <t>SUP-0000384</t>
  </si>
  <si>
    <t>CUST-94049</t>
  </si>
  <si>
    <t>Credit Carl</t>
  </si>
  <si>
    <t>SUP-0000385</t>
  </si>
  <si>
    <t>CUST-91734</t>
  </si>
  <si>
    <t>SUP-0000386</t>
  </si>
  <si>
    <t>CUST-58290</t>
  </si>
  <si>
    <t>SUP-0000387</t>
  </si>
  <si>
    <t>CUST-76717</t>
  </si>
  <si>
    <t>SUP-0000388</t>
  </si>
  <si>
    <t>CUST-86377</t>
  </si>
  <si>
    <t>SUP-0000389</t>
  </si>
  <si>
    <t>CUST-25759</t>
  </si>
  <si>
    <t>SUP-0000390</t>
  </si>
  <si>
    <t>CUST-96943</t>
  </si>
  <si>
    <t>SUP-0000391</t>
  </si>
  <si>
    <t>CUST-58188</t>
  </si>
  <si>
    <t>SUP-0000392</t>
  </si>
  <si>
    <t>CUST-56933</t>
  </si>
  <si>
    <t>SUP-0000393</t>
  </si>
  <si>
    <t>CUST-45594</t>
  </si>
  <si>
    <t>SUP-0000394</t>
  </si>
  <si>
    <t>CUST-26036</t>
  </si>
  <si>
    <t>Phonw Order</t>
  </si>
  <si>
    <t>SUP-0000395</t>
  </si>
  <si>
    <t>CUST-94576</t>
  </si>
  <si>
    <t>SUP-0000396</t>
  </si>
  <si>
    <t>CUST-42119</t>
  </si>
  <si>
    <t>SUP-0000397</t>
  </si>
  <si>
    <t>CUST-77552</t>
  </si>
  <si>
    <t>SUP-0000398</t>
  </si>
  <si>
    <t>CUST-27879</t>
  </si>
  <si>
    <t>SUP-0000399</t>
  </si>
  <si>
    <t>CUST-43653</t>
  </si>
  <si>
    <t>SUP-0000400</t>
  </si>
  <si>
    <t>CUST-95717</t>
  </si>
  <si>
    <t>PhoneX</t>
  </si>
  <si>
    <t>SUP-0000401</t>
  </si>
  <si>
    <t>CUST-76777</t>
  </si>
  <si>
    <t>SUP-0000402</t>
  </si>
  <si>
    <t>CUST-48758</t>
  </si>
  <si>
    <t>SUP-0000403</t>
  </si>
  <si>
    <t>CUST-69190</t>
  </si>
  <si>
    <t>Cash on Delqvery</t>
  </si>
  <si>
    <t>SUP-0000404</t>
  </si>
  <si>
    <t>CUST-44984</t>
  </si>
  <si>
    <t>SUP-0000405</t>
  </si>
  <si>
    <t>CUST-98211</t>
  </si>
  <si>
    <t>SUP-0000406</t>
  </si>
  <si>
    <t>CUST-22131</t>
  </si>
  <si>
    <t>electrgnics</t>
  </si>
  <si>
    <t>SUP-0000407</t>
  </si>
  <si>
    <t>CUST-44003</t>
  </si>
  <si>
    <t>SUP-0000408</t>
  </si>
  <si>
    <t>CUST-78667</t>
  </si>
  <si>
    <t>SUP-0000409</t>
  </si>
  <si>
    <t>CUST-86816</t>
  </si>
  <si>
    <t>SUP-0000410</t>
  </si>
  <si>
    <t>CUST-81477</t>
  </si>
  <si>
    <t>SUP-0000411</t>
  </si>
  <si>
    <t>CUST-22535</t>
  </si>
  <si>
    <t>SUP-0000412</t>
  </si>
  <si>
    <t>CUST-53377</t>
  </si>
  <si>
    <t>SUP-0000413</t>
  </si>
  <si>
    <t>CUST-22240</t>
  </si>
  <si>
    <t>SUP-0000414</t>
  </si>
  <si>
    <t>CUST-23327</t>
  </si>
  <si>
    <t>SUP-0000415</t>
  </si>
  <si>
    <t>CUST-52146</t>
  </si>
  <si>
    <t>rredit Card</t>
  </si>
  <si>
    <t>SUP-0000416</t>
  </si>
  <si>
    <t>CUST-61564</t>
  </si>
  <si>
    <t>SUP-0000417</t>
  </si>
  <si>
    <t>CUST-61246</t>
  </si>
  <si>
    <t>SUP-0000418</t>
  </si>
  <si>
    <t>CUST-65256</t>
  </si>
  <si>
    <t>SUP-0000419</t>
  </si>
  <si>
    <t>CUST-48815</t>
  </si>
  <si>
    <t>SUP-0000420</t>
  </si>
  <si>
    <t>CUST-31922</t>
  </si>
  <si>
    <t>SUP-0000421</t>
  </si>
  <si>
    <t>CUST-56804</t>
  </si>
  <si>
    <t>SUP-0000422</t>
  </si>
  <si>
    <t>CUST-41773</t>
  </si>
  <si>
    <t>SUP-0000423</t>
  </si>
  <si>
    <t>CUST-11261</t>
  </si>
  <si>
    <t>SUP-0000424</t>
  </si>
  <si>
    <t>CUST-56576</t>
  </si>
  <si>
    <t>SUP-0000425</t>
  </si>
  <si>
    <t>CUST-31920</t>
  </si>
  <si>
    <t>SUP-0000426</t>
  </si>
  <si>
    <t>CUST-31462</t>
  </si>
  <si>
    <t>SUP-0000427</t>
  </si>
  <si>
    <t>CUST-21333</t>
  </si>
  <si>
    <t>SUP-0000428</t>
  </si>
  <si>
    <t>CUST-91556</t>
  </si>
  <si>
    <t>SUP-0000429</t>
  </si>
  <si>
    <t>CUST-82456</t>
  </si>
  <si>
    <t>qarketplace</t>
  </si>
  <si>
    <t>SUP-0000430</t>
  </si>
  <si>
    <t>CUST-35015</t>
  </si>
  <si>
    <t>SUP-0000431</t>
  </si>
  <si>
    <t>CUST-20048</t>
  </si>
  <si>
    <t>SUP-0000432</t>
  </si>
  <si>
    <t>CUST-29438</t>
  </si>
  <si>
    <t>Onlsne</t>
  </si>
  <si>
    <t>CUST-46169</t>
  </si>
  <si>
    <t>SUP-0000433</t>
  </si>
  <si>
    <t>CUST-49201</t>
  </si>
  <si>
    <t>SUP-0000434</t>
  </si>
  <si>
    <t>CUST-56314</t>
  </si>
  <si>
    <t>SUP-0000435</t>
  </si>
  <si>
    <t>CUST-15721</t>
  </si>
  <si>
    <t>hote goods</t>
  </si>
  <si>
    <t>SUP-0000436</t>
  </si>
  <si>
    <t>CUST-59294</t>
  </si>
  <si>
    <t>SUP-0000437</t>
  </si>
  <si>
    <t>CUST-10479</t>
  </si>
  <si>
    <t>SUP-0000438</t>
  </si>
  <si>
    <t>CUST-83036</t>
  </si>
  <si>
    <t>SUP-0000439</t>
  </si>
  <si>
    <t>CUST-33038</t>
  </si>
  <si>
    <t>SUP-0000440</t>
  </si>
  <si>
    <t>CUST-61604</t>
  </si>
  <si>
    <t>SUP-0000441</t>
  </si>
  <si>
    <t>CUST-36005</t>
  </si>
  <si>
    <t>SUP-0000442</t>
  </si>
  <si>
    <t>CUST-30103</t>
  </si>
  <si>
    <t>SUP-0000443</t>
  </si>
  <si>
    <t>CUST-57078</t>
  </si>
  <si>
    <t>SUP-0000444</t>
  </si>
  <si>
    <t>CUST-99183</t>
  </si>
  <si>
    <t>SUP-0000445</t>
  </si>
  <si>
    <t>CUST-52172</t>
  </si>
  <si>
    <t>SUP-0000446</t>
  </si>
  <si>
    <t>CUST-94028</t>
  </si>
  <si>
    <t>SUP-0000447</t>
  </si>
  <si>
    <t>CUST-24058</t>
  </si>
  <si>
    <t>SUP-0000448</t>
  </si>
  <si>
    <t>CUST-42245</t>
  </si>
  <si>
    <t>SUP-0000449</t>
  </si>
  <si>
    <t>CUST-30777</t>
  </si>
  <si>
    <t>Easv</t>
  </si>
  <si>
    <t>SUP-0000450</t>
  </si>
  <si>
    <t>CUST-84679</t>
  </si>
  <si>
    <t>SUP-0000451</t>
  </si>
  <si>
    <t>CUST-11749</t>
  </si>
  <si>
    <t>SUP-0000452</t>
  </si>
  <si>
    <t>CUST-55844</t>
  </si>
  <si>
    <t>SUP-0000453</t>
  </si>
  <si>
    <t>CUST-72358</t>
  </si>
  <si>
    <t>CameraS</t>
  </si>
  <si>
    <t>UeA</t>
  </si>
  <si>
    <t>SUP-0000454</t>
  </si>
  <si>
    <t>CUST-98832</t>
  </si>
  <si>
    <t>SUP-0000455</t>
  </si>
  <si>
    <t>CUST-54247</t>
  </si>
  <si>
    <t>SUP-0000456</t>
  </si>
  <si>
    <t>CUST-39030</t>
  </si>
  <si>
    <t>SUP-0000457</t>
  </si>
  <si>
    <t>CUST-34442</t>
  </si>
  <si>
    <t>SUP-0000458</t>
  </si>
  <si>
    <t>CUST-71291</t>
  </si>
  <si>
    <t>SUP-0000459</t>
  </si>
  <si>
    <t>CUST-78452</t>
  </si>
  <si>
    <t>SUP-0000460</t>
  </si>
  <si>
    <t>CUST-78997</t>
  </si>
  <si>
    <t>CUST-95486</t>
  </si>
  <si>
    <t>SUP-0000461</t>
  </si>
  <si>
    <t>CUST-28190</t>
  </si>
  <si>
    <t>SUP-0000462</t>
  </si>
  <si>
    <t>CUST-74908</t>
  </si>
  <si>
    <t>SUP-0000463</t>
  </si>
  <si>
    <t>CUST-90685</t>
  </si>
  <si>
    <t>SUP-0000464</t>
  </si>
  <si>
    <t>CUST-44165</t>
  </si>
  <si>
    <t>SUP-0000465</t>
  </si>
  <si>
    <t>CUST-39524</t>
  </si>
  <si>
    <t>SUP-0000466</t>
  </si>
  <si>
    <t>CUST-61693</t>
  </si>
  <si>
    <t>SUP-0000467</t>
  </si>
  <si>
    <t>CUST-61960</t>
  </si>
  <si>
    <t>SUP-0000468</t>
  </si>
  <si>
    <t>CUST-40882</t>
  </si>
  <si>
    <t>SUP-0000469</t>
  </si>
  <si>
    <t>CUST-76627</t>
  </si>
  <si>
    <t>SUP-0000470</t>
  </si>
  <si>
    <t>CUST-74148</t>
  </si>
  <si>
    <t>SUP-0000471</t>
  </si>
  <si>
    <t>CUST-84331</t>
  </si>
  <si>
    <t>DiningTable</t>
  </si>
  <si>
    <t>SUP-0000472</t>
  </si>
  <si>
    <t>CUST-76617</t>
  </si>
  <si>
    <t>SUP-0000473</t>
  </si>
  <si>
    <t>CUST-85863</t>
  </si>
  <si>
    <t>Gadgrts</t>
  </si>
  <si>
    <t>Nigerka</t>
  </si>
  <si>
    <t>SUP-0000474</t>
  </si>
  <si>
    <t>CUST-25398</t>
  </si>
  <si>
    <t>SUP-0000475</t>
  </si>
  <si>
    <t>CUST-19204</t>
  </si>
  <si>
    <t>SUP-0000476</t>
  </si>
  <si>
    <t>CUST-56861</t>
  </si>
  <si>
    <t>SUP-0000477</t>
  </si>
  <si>
    <t>CUST-71124</t>
  </si>
  <si>
    <t>SUP-0000478</t>
  </si>
  <si>
    <t>CUST-77624</t>
  </si>
  <si>
    <t>SUP-0000479</t>
  </si>
  <si>
    <t>CUST-32904</t>
  </si>
  <si>
    <t>SUP-0000480</t>
  </si>
  <si>
    <t>CUST-79035</t>
  </si>
  <si>
    <t>SUP-0000481</t>
  </si>
  <si>
    <t>CUST-66020</t>
  </si>
  <si>
    <t>SUP-0000482</t>
  </si>
  <si>
    <t>CUST-59337</t>
  </si>
  <si>
    <t>SUP-0000483</t>
  </si>
  <si>
    <t>CUST-66663</t>
  </si>
  <si>
    <t>SUP-0000484</t>
  </si>
  <si>
    <t>CUST-48952</t>
  </si>
  <si>
    <t>apparea</t>
  </si>
  <si>
    <t>SUP-0000485</t>
  </si>
  <si>
    <t>CUST-73726</t>
  </si>
  <si>
    <t>SUP-0000486</t>
  </si>
  <si>
    <t>CUST-86388</t>
  </si>
  <si>
    <t>SUP-0000487</t>
  </si>
  <si>
    <t>CUST-20062</t>
  </si>
  <si>
    <t>SUP-0000488</t>
  </si>
  <si>
    <t>CUST-75680</t>
  </si>
  <si>
    <t>SUP-0000489</t>
  </si>
  <si>
    <t>CUST-67255</t>
  </si>
  <si>
    <t>SUP-0000490</t>
  </si>
  <si>
    <t>CUST-43909</t>
  </si>
  <si>
    <t>SUP-0000491</t>
  </si>
  <si>
    <t>CUST-51734</t>
  </si>
  <si>
    <t>SUP-0000492</t>
  </si>
  <si>
    <t>CUST-59709</t>
  </si>
  <si>
    <t>SUP-0000493</t>
  </si>
  <si>
    <t>CUST-12767</t>
  </si>
  <si>
    <t>SUP-0000494</t>
  </si>
  <si>
    <t>CUST-17218</t>
  </si>
  <si>
    <t>SUP-0000495</t>
  </si>
  <si>
    <t>CUST-17758</t>
  </si>
  <si>
    <t>SUP-0000496</t>
  </si>
  <si>
    <t>CUST-84617</t>
  </si>
  <si>
    <t>SUP-0000497</t>
  </si>
  <si>
    <t>CUST-43931</t>
  </si>
  <si>
    <t>SUP-0000498</t>
  </si>
  <si>
    <t>CUST-71432</t>
  </si>
  <si>
    <t>SUP-0000499</t>
  </si>
  <si>
    <t>CUST-81078</t>
  </si>
  <si>
    <t>SUP-0000500</t>
  </si>
  <si>
    <t>CUST-76994</t>
  </si>
  <si>
    <t>SUP-0000501</t>
  </si>
  <si>
    <t>CUST-97770</t>
  </si>
  <si>
    <t>Centrad</t>
  </si>
  <si>
    <t>SUP-0000502</t>
  </si>
  <si>
    <t>CUST-19072</t>
  </si>
  <si>
    <t>SUP-0000503</t>
  </si>
  <si>
    <t>CUST-75682</t>
  </si>
  <si>
    <t>CUST-93833</t>
  </si>
  <si>
    <t>SUP-0000504</t>
  </si>
  <si>
    <t>CUST-47558</t>
  </si>
  <si>
    <t>SUP-0000505</t>
  </si>
  <si>
    <t>CUST-88084</t>
  </si>
  <si>
    <t>SUP-0000506</t>
  </si>
  <si>
    <t>CUST-69179</t>
  </si>
  <si>
    <t>SUP-0000507</t>
  </si>
  <si>
    <t>CUST-20483</t>
  </si>
  <si>
    <t>SUP-0000508</t>
  </si>
  <si>
    <t>CUST-36312</t>
  </si>
  <si>
    <t>SUP-0000509</t>
  </si>
  <si>
    <t>CUST-30189</t>
  </si>
  <si>
    <t>SUP-0000510</t>
  </si>
  <si>
    <t>CUST-35026</t>
  </si>
  <si>
    <t>SUP-0000511</t>
  </si>
  <si>
    <t>CUST-37843</t>
  </si>
  <si>
    <t>SUP-0000512</t>
  </si>
  <si>
    <t>CUST-84220</t>
  </si>
  <si>
    <t>SUP-0000513</t>
  </si>
  <si>
    <t>CUST-37669</t>
  </si>
  <si>
    <t>SUP-0000514</t>
  </si>
  <si>
    <t>CUST-57747</t>
  </si>
  <si>
    <t>Retaio Store</t>
  </si>
  <si>
    <t>CUST-72858</t>
  </si>
  <si>
    <t>SUP-0000515</t>
  </si>
  <si>
    <t>CUST-32582</t>
  </si>
  <si>
    <t>Bagk Transfer</t>
  </si>
  <si>
    <t>SUP-0000516</t>
  </si>
  <si>
    <t>CUST-54092</t>
  </si>
  <si>
    <t>SUP-0000517</t>
  </si>
  <si>
    <t>CUST-10304</t>
  </si>
  <si>
    <t>SUP-0000518</t>
  </si>
  <si>
    <t>CUST-87736</t>
  </si>
  <si>
    <t>SUP-0000519</t>
  </si>
  <si>
    <t>CUST-29432</t>
  </si>
  <si>
    <t>SUP-0000520</t>
  </si>
  <si>
    <t>CUST-56570</t>
  </si>
  <si>
    <t>SUP-0000521</t>
  </si>
  <si>
    <t>CUST-90952</t>
  </si>
  <si>
    <t>SUP-0000522</t>
  </si>
  <si>
    <t>CUST-47556</t>
  </si>
  <si>
    <t>apparrl</t>
  </si>
  <si>
    <t>SUP-0000523</t>
  </si>
  <si>
    <t>CUST-37987</t>
  </si>
  <si>
    <t>SUP-0000524</t>
  </si>
  <si>
    <t>CUST-97755</t>
  </si>
  <si>
    <t>SUP-0000525</t>
  </si>
  <si>
    <t>CUST-54054</t>
  </si>
  <si>
    <t>SUP-0000526</t>
  </si>
  <si>
    <t>SUP-0000527</t>
  </si>
  <si>
    <t>CUST-80728</t>
  </si>
  <si>
    <t>SUP-0000528</t>
  </si>
  <si>
    <t>CUST-38462</t>
  </si>
  <si>
    <t>Markewplace</t>
  </si>
  <si>
    <t>SUP-0000529</t>
  </si>
  <si>
    <t>CUST-42476</t>
  </si>
  <si>
    <t>SUP-0000530</t>
  </si>
  <si>
    <t>CUST-95040</t>
  </si>
  <si>
    <t>SUP-0000531</t>
  </si>
  <si>
    <t>CUST-71110</t>
  </si>
  <si>
    <t>SUP-0000532</t>
  </si>
  <si>
    <t>CUST-64798</t>
  </si>
  <si>
    <t>SUP-0000533</t>
  </si>
  <si>
    <t>CUST-14469</t>
  </si>
  <si>
    <t>SUP-0000534</t>
  </si>
  <si>
    <t>CUST-56860</t>
  </si>
  <si>
    <t>Wesz</t>
  </si>
  <si>
    <t>Onlinw</t>
  </si>
  <si>
    <t>SUP-0000535</t>
  </si>
  <si>
    <t>CUST-60043</t>
  </si>
  <si>
    <t>SUP-0000536</t>
  </si>
  <si>
    <t>CUST-79245</t>
  </si>
  <si>
    <t>SUP-0000537</t>
  </si>
  <si>
    <t>CUST-55046</t>
  </si>
  <si>
    <t>SUP-0000538</t>
  </si>
  <si>
    <t>CUST-64515</t>
  </si>
  <si>
    <t>SUP-0000539</t>
  </si>
  <si>
    <t>CUST-26935</t>
  </si>
  <si>
    <t>SUP-0000540</t>
  </si>
  <si>
    <t>CUST-47803</t>
  </si>
  <si>
    <t>SUP-0000541</t>
  </si>
  <si>
    <t>CUST-74385</t>
  </si>
  <si>
    <t>SUP-0000542</t>
  </si>
  <si>
    <t>CUST-55589</t>
  </si>
  <si>
    <t>SUP-0000543</t>
  </si>
  <si>
    <t>CUST-86306</t>
  </si>
  <si>
    <t>SUP-0000544</t>
  </si>
  <si>
    <t>CUST-94912</t>
  </si>
  <si>
    <t>SUP-0000545</t>
  </si>
  <si>
    <t>CUST-53212</t>
  </si>
  <si>
    <t>SUP-0000546</t>
  </si>
  <si>
    <t>CUST-31621</t>
  </si>
  <si>
    <t>SUP-0000547</t>
  </si>
  <si>
    <t>CUST-33565</t>
  </si>
  <si>
    <t>SUP-0000548</t>
  </si>
  <si>
    <t>CUST-83204</t>
  </si>
  <si>
    <t>Gerbany</t>
  </si>
  <si>
    <t>SUP-0000549</t>
  </si>
  <si>
    <t>CUST-32254</t>
  </si>
  <si>
    <t>SUP-0000550</t>
  </si>
  <si>
    <t>CUST-53716</t>
  </si>
  <si>
    <t>SUP-0000551</t>
  </si>
  <si>
    <t>CUST-75773</t>
  </si>
  <si>
    <t>SUP-0000552</t>
  </si>
  <si>
    <t>CUST-50719</t>
  </si>
  <si>
    <t>SUP-0000553</t>
  </si>
  <si>
    <t>CUST-60949</t>
  </si>
  <si>
    <t>SUP-0000554</t>
  </si>
  <si>
    <t>CUST-93905</t>
  </si>
  <si>
    <t>SUP-0000555</t>
  </si>
  <si>
    <t>CUST-86249</t>
  </si>
  <si>
    <t>SUP-0000556</t>
  </si>
  <si>
    <t>CUST-65265</t>
  </si>
  <si>
    <t>SUP-0000557</t>
  </si>
  <si>
    <t>CUST-23631</t>
  </si>
  <si>
    <t>SUP-0000558</t>
  </si>
  <si>
    <t>CUST-97483</t>
  </si>
  <si>
    <t>SUP-0000559</t>
  </si>
  <si>
    <t>CUST-45477</t>
  </si>
  <si>
    <t>SUP-0000560</t>
  </si>
  <si>
    <t>CUST-46487</t>
  </si>
  <si>
    <t>SUP-0000561</t>
  </si>
  <si>
    <t>CUST-54877</t>
  </si>
  <si>
    <t>SUP-0000562</t>
  </si>
  <si>
    <t>CUST-91544</t>
  </si>
  <si>
    <t>SUP-0000563</t>
  </si>
  <si>
    <t>CUST-30632</t>
  </si>
  <si>
    <t>SUP-0000564</t>
  </si>
  <si>
    <t>CUST-31694</t>
  </si>
  <si>
    <t>SUP-0000565</t>
  </si>
  <si>
    <t>CUST-93328</t>
  </si>
  <si>
    <t>uest</t>
  </si>
  <si>
    <t>SUP-0000566</t>
  </si>
  <si>
    <t>CUST-71729</t>
  </si>
  <si>
    <t>SUP-0000567</t>
  </si>
  <si>
    <t>CUST-81748</t>
  </si>
  <si>
    <t>SUP-0000568</t>
  </si>
  <si>
    <t>CUST-42368</t>
  </si>
  <si>
    <t>india</t>
  </si>
  <si>
    <t>SUP-0000569</t>
  </si>
  <si>
    <t>CUST-36243</t>
  </si>
  <si>
    <t>SUP-0000570</t>
  </si>
  <si>
    <t>CUST-50737</t>
  </si>
  <si>
    <t>SUP-0000571</t>
  </si>
  <si>
    <t>CUST-15753</t>
  </si>
  <si>
    <t>SUP-0000572</t>
  </si>
  <si>
    <t>CUST-48322</t>
  </si>
  <si>
    <t>SUP-0000573</t>
  </si>
  <si>
    <t>CUST-46379</t>
  </si>
  <si>
    <t>SUP-0000574</t>
  </si>
  <si>
    <t>CUST-51927</t>
  </si>
  <si>
    <t>SUP-0000575</t>
  </si>
  <si>
    <t>CUST-59818</t>
  </si>
  <si>
    <t>SUP-0000576</t>
  </si>
  <si>
    <t>CUST-74002</t>
  </si>
  <si>
    <t>SUP-0000577</t>
  </si>
  <si>
    <t>SUP-0000578</t>
  </si>
  <si>
    <t>CUST-88757</t>
  </si>
  <si>
    <t>UgA</t>
  </si>
  <si>
    <t>SUP-0000579</t>
  </si>
  <si>
    <t>CUST-93054</t>
  </si>
  <si>
    <t>SUP-0000580</t>
  </si>
  <si>
    <t>CUST-68219</t>
  </si>
  <si>
    <t>SUP-0000581</t>
  </si>
  <si>
    <t>CUST-39488</t>
  </si>
  <si>
    <t>SUP-0000582</t>
  </si>
  <si>
    <t>CUST-72481</t>
  </si>
  <si>
    <t>SUP-0000583</t>
  </si>
  <si>
    <t>CUST-94480</t>
  </si>
  <si>
    <t>SUP-0000584</t>
  </si>
  <si>
    <t>CUST-45096</t>
  </si>
  <si>
    <t>SUP-0000585</t>
  </si>
  <si>
    <t>CUST-97339</t>
  </si>
  <si>
    <t>SUP-0000586</t>
  </si>
  <si>
    <t>CUST-80597</t>
  </si>
  <si>
    <t>SUP-0000587</t>
  </si>
  <si>
    <t>CUST-68897</t>
  </si>
  <si>
    <t>SUP-0000588</t>
  </si>
  <si>
    <t>CUST-33629</t>
  </si>
  <si>
    <t>SUP-0000589</t>
  </si>
  <si>
    <t>CUST-90159</t>
  </si>
  <si>
    <t>SUP-0000590</t>
  </si>
  <si>
    <t>CUST-56595</t>
  </si>
  <si>
    <t>SUP-0000591</t>
  </si>
  <si>
    <t>CUST-82307</t>
  </si>
  <si>
    <t>SUP-0000592</t>
  </si>
  <si>
    <t>CUST-12196</t>
  </si>
  <si>
    <t>SUP-0000593</t>
  </si>
  <si>
    <t>CUST-38874</t>
  </si>
  <si>
    <t>SUP-0000594</t>
  </si>
  <si>
    <t>CUST-83462</t>
  </si>
  <si>
    <t>SUP-0000595</t>
  </si>
  <si>
    <t>CUST-92855</t>
  </si>
  <si>
    <t>ExECTRONICS</t>
  </si>
  <si>
    <t>SUP-0000596</t>
  </si>
  <si>
    <t>CUST-51458</t>
  </si>
  <si>
    <t>SUP-0000597</t>
  </si>
  <si>
    <t>CUST-93915</t>
  </si>
  <si>
    <t>SUP-0000598</t>
  </si>
  <si>
    <t>CUST-17359</t>
  </si>
  <si>
    <t>SUP-0000599</t>
  </si>
  <si>
    <t>SUP-0000600</t>
  </si>
  <si>
    <t>SUP-0000601</t>
  </si>
  <si>
    <t>CUST-69542</t>
  </si>
  <si>
    <t>SUP-0000602</t>
  </si>
  <si>
    <t>SUP-0000603</t>
  </si>
  <si>
    <t>CUST-81239</t>
  </si>
  <si>
    <t>home goids</t>
  </si>
  <si>
    <t>SUP-0000604</t>
  </si>
  <si>
    <t>CUST-69680</t>
  </si>
  <si>
    <t>SUP-0000605</t>
  </si>
  <si>
    <t>CUST-72062</t>
  </si>
  <si>
    <t>SUP-0000606</t>
  </si>
  <si>
    <t>CUST-61681</t>
  </si>
  <si>
    <t>SUP-0000607</t>
  </si>
  <si>
    <t>CUST-72193</t>
  </si>
  <si>
    <t>SUP-0000608</t>
  </si>
  <si>
    <t>CUST-66121</t>
  </si>
  <si>
    <t>SUP-0000609</t>
  </si>
  <si>
    <t>CUST-53678</t>
  </si>
  <si>
    <t>SUP-0000610</t>
  </si>
  <si>
    <t>CUST-40115</t>
  </si>
  <si>
    <t>SUP-0000611</t>
  </si>
  <si>
    <t>CUST-99141</t>
  </si>
  <si>
    <t>SUP-0000612</t>
  </si>
  <si>
    <t>CUST-93140</t>
  </si>
  <si>
    <t>alectronics</t>
  </si>
  <si>
    <t>SUP-0000613</t>
  </si>
  <si>
    <t>CUST-71819</t>
  </si>
  <si>
    <t>APvAREL</t>
  </si>
  <si>
    <t>SUP-0000614</t>
  </si>
  <si>
    <t>CUST-28553</t>
  </si>
  <si>
    <t>SUP-0000615</t>
  </si>
  <si>
    <t>CUST-13818</t>
  </si>
  <si>
    <t>SUP-0000616</t>
  </si>
  <si>
    <t>CUST-51580</t>
  </si>
  <si>
    <t>SUP-0000617</t>
  </si>
  <si>
    <t>CUST-50929</t>
  </si>
  <si>
    <t>SUP-0000618</t>
  </si>
  <si>
    <t>CUST-36981</t>
  </si>
  <si>
    <t>SUP-0000619</t>
  </si>
  <si>
    <t>CUST-88245</t>
  </si>
  <si>
    <t>SUP-0000620</t>
  </si>
  <si>
    <t>CUST-70461</t>
  </si>
  <si>
    <t>SUP-0000621</t>
  </si>
  <si>
    <t>CUST-61316</t>
  </si>
  <si>
    <t>SUP-0000622</t>
  </si>
  <si>
    <t>CUST-82986</t>
  </si>
  <si>
    <t>SUP-0000623</t>
  </si>
  <si>
    <t>CUST-69581</t>
  </si>
  <si>
    <t>SUP-0000624</t>
  </si>
  <si>
    <t>CUST-17575</t>
  </si>
  <si>
    <t>SUP-0000625</t>
  </si>
  <si>
    <t>CUST-62299</t>
  </si>
  <si>
    <t>SUP-0000626</t>
  </si>
  <si>
    <t>CUST-37523</t>
  </si>
  <si>
    <t>SUP-0000627</t>
  </si>
  <si>
    <t>CUST-20992</t>
  </si>
  <si>
    <t>SUP-0000628</t>
  </si>
  <si>
    <t>CUST-64628</t>
  </si>
  <si>
    <t>SUP-0000629</t>
  </si>
  <si>
    <t>CUST-14060</t>
  </si>
  <si>
    <t>SUP-0000630</t>
  </si>
  <si>
    <t>CUST-46863</t>
  </si>
  <si>
    <t>CUST-46772</t>
  </si>
  <si>
    <t>SUP-0000631</t>
  </si>
  <si>
    <t>CUST-96837</t>
  </si>
  <si>
    <t>SUP-0000632</t>
  </si>
  <si>
    <t>CUST-51629</t>
  </si>
  <si>
    <t>SUP-0000633</t>
  </si>
  <si>
    <t>CUST-81181</t>
  </si>
  <si>
    <t>SUP-0000634</t>
  </si>
  <si>
    <t>CUST-87774</t>
  </si>
  <si>
    <t>SUP-0000635</t>
  </si>
  <si>
    <t>CUST-49912</t>
  </si>
  <si>
    <t>SUP-0000636</t>
  </si>
  <si>
    <t>CUST-34918</t>
  </si>
  <si>
    <t>Sduth</t>
  </si>
  <si>
    <t>SUP-0000637</t>
  </si>
  <si>
    <t>CUST-81361</t>
  </si>
  <si>
    <t>SUP-0000638</t>
  </si>
  <si>
    <t>CUST-71342</t>
  </si>
  <si>
    <t>SUP-0000639</t>
  </si>
  <si>
    <t>CUST-35533</t>
  </si>
  <si>
    <t>SUP-0000640</t>
  </si>
  <si>
    <t>CUST-53959</t>
  </si>
  <si>
    <t>SUP-0000641</t>
  </si>
  <si>
    <t>CUST-63701</t>
  </si>
  <si>
    <t>SUP-0000642</t>
  </si>
  <si>
    <t>CUST-98837</t>
  </si>
  <si>
    <t>WidgetB</t>
  </si>
  <si>
    <t>SUP-0000643</t>
  </si>
  <si>
    <t>CUST-82690</t>
  </si>
  <si>
    <t>SUP-0000644</t>
  </si>
  <si>
    <t>CUST-63708</t>
  </si>
  <si>
    <t>SUP-0000645</t>
  </si>
  <si>
    <t>CUST-97295</t>
  </si>
  <si>
    <t>SUP-0000646</t>
  </si>
  <si>
    <t>CUST-43899</t>
  </si>
  <si>
    <t>SUP-0000647</t>
  </si>
  <si>
    <t>CUST-11885</t>
  </si>
  <si>
    <t>SUP-0000648</t>
  </si>
  <si>
    <t>CUST-93715</t>
  </si>
  <si>
    <t>SUP-0000649</t>
  </si>
  <si>
    <t>CUST-86442</t>
  </si>
  <si>
    <t>SUP-0000650</t>
  </si>
  <si>
    <t>CUST-93945</t>
  </si>
  <si>
    <t>United Kinhdom</t>
  </si>
  <si>
    <t>SUP-0000651</t>
  </si>
  <si>
    <t>CUST-93963</t>
  </si>
  <si>
    <t>SUP-0000652</t>
  </si>
  <si>
    <t>CUST-45402</t>
  </si>
  <si>
    <t>SUP-0000653</t>
  </si>
  <si>
    <t>CUST-33949</t>
  </si>
  <si>
    <t>SUP-0000654</t>
  </si>
  <si>
    <t>CUST-69748</t>
  </si>
  <si>
    <t>SUP-0000655</t>
  </si>
  <si>
    <t>CUST-62604</t>
  </si>
  <si>
    <t>SUP-0000656</t>
  </si>
  <si>
    <t>CUST-47337</t>
  </si>
  <si>
    <t>SUP-0000657</t>
  </si>
  <si>
    <t>CUST-41384</t>
  </si>
  <si>
    <t>SUP-0000658</t>
  </si>
  <si>
    <t>CUST-22467</t>
  </si>
  <si>
    <t>SUP-0000659</t>
  </si>
  <si>
    <t>CUST-65672</t>
  </si>
  <si>
    <t>SUP-0000660</t>
  </si>
  <si>
    <t>CUST-86541</t>
  </si>
  <si>
    <t>Bank Trannfer</t>
  </si>
  <si>
    <t>SUP-0000661</t>
  </si>
  <si>
    <t>CUST-26797</t>
  </si>
  <si>
    <t>SUP-0000662</t>
  </si>
  <si>
    <t>CUST-38649</t>
  </si>
  <si>
    <t>SUP-0000663</t>
  </si>
  <si>
    <t>CUST-79303</t>
  </si>
  <si>
    <t>SUP-0000664</t>
  </si>
  <si>
    <t>CUST-28865</t>
  </si>
  <si>
    <t>SUP-0000665</t>
  </si>
  <si>
    <t>CUST-69399</t>
  </si>
  <si>
    <t>SUP-0000666</t>
  </si>
  <si>
    <t>CUST-67320</t>
  </si>
  <si>
    <t>Retaiq Store</t>
  </si>
  <si>
    <t>SUP-0000667</t>
  </si>
  <si>
    <t>CUST-50754</t>
  </si>
  <si>
    <t>SUP-0000668</t>
  </si>
  <si>
    <t>CUST-63568</t>
  </si>
  <si>
    <t>SUP-0000669</t>
  </si>
  <si>
    <t>CUST-49787</t>
  </si>
  <si>
    <t>SUP-0000670</t>
  </si>
  <si>
    <t>CUST-21486</t>
  </si>
  <si>
    <t>SUP-0000671</t>
  </si>
  <si>
    <t>CUST-90361</t>
  </si>
  <si>
    <t>SUP-0000672</t>
  </si>
  <si>
    <t>CUST-22422</t>
  </si>
  <si>
    <t>SUP-0000673</t>
  </si>
  <si>
    <t>CUST-83852</t>
  </si>
  <si>
    <t>SUP-0000674</t>
  </si>
  <si>
    <t>CUST-99547</t>
  </si>
  <si>
    <t>LaptopPro</t>
  </si>
  <si>
    <t>SUP-0000675</t>
  </si>
  <si>
    <t>CUST-51055</t>
  </si>
  <si>
    <t>SUP-0000676</t>
  </si>
  <si>
    <t>CUST-94537</t>
  </si>
  <si>
    <t>SUP-0000677</t>
  </si>
  <si>
    <t>CUST-88525</t>
  </si>
  <si>
    <t>SUP-0000678</t>
  </si>
  <si>
    <t>CUST-15628</t>
  </si>
  <si>
    <t>SUP-0000679</t>
  </si>
  <si>
    <t>CUST-59289</t>
  </si>
  <si>
    <t>SUP-0000680</t>
  </si>
  <si>
    <t>CUST-70783</t>
  </si>
  <si>
    <t>SUP-0000681</t>
  </si>
  <si>
    <t>CUST-33128</t>
  </si>
  <si>
    <t>SUP-0000682</t>
  </si>
  <si>
    <t>CUST-17146</t>
  </si>
  <si>
    <t>SUP-0000683</t>
  </si>
  <si>
    <t>CUST-46005</t>
  </si>
  <si>
    <t>SUP-0000684</t>
  </si>
  <si>
    <t>CUST-25837</t>
  </si>
  <si>
    <t>SUP-0000685</t>
  </si>
  <si>
    <t>CUST-75053</t>
  </si>
  <si>
    <t>SUP-0000686</t>
  </si>
  <si>
    <t>CUST-66155</t>
  </si>
  <si>
    <t>Grocerses</t>
  </si>
  <si>
    <t>sorth</t>
  </si>
  <si>
    <t>SUP-0000687</t>
  </si>
  <si>
    <t>CUST-84798</t>
  </si>
  <si>
    <t>SUP-0000688</t>
  </si>
  <si>
    <t>CUST-51584</t>
  </si>
  <si>
    <t>SUP-0000689</t>
  </si>
  <si>
    <t>CUST-19458</t>
  </si>
  <si>
    <t>SUP-0000690</t>
  </si>
  <si>
    <t>CUST-66178</t>
  </si>
  <si>
    <t>SUP-0000691</t>
  </si>
  <si>
    <t>CUST-94651</t>
  </si>
  <si>
    <t>SUP-0000692</t>
  </si>
  <si>
    <t>CUST-72399</t>
  </si>
  <si>
    <t>SUP-0000693</t>
  </si>
  <si>
    <t>CUST-35462</t>
  </si>
  <si>
    <t>SUP-0000694</t>
  </si>
  <si>
    <t>CUST-99212</t>
  </si>
  <si>
    <t>SUP-0000695</t>
  </si>
  <si>
    <t>CUST-55601</t>
  </si>
  <si>
    <t>SUP-0000696</t>
  </si>
  <si>
    <t>CUST-84168</t>
  </si>
  <si>
    <t>SUP-0000697</t>
  </si>
  <si>
    <t>CUST-48012</t>
  </si>
  <si>
    <t>SUP-0000698</t>
  </si>
  <si>
    <t>CUST-62691</t>
  </si>
  <si>
    <t>SUP-0000699</t>
  </si>
  <si>
    <t>CUST-69790</t>
  </si>
  <si>
    <t>SUP-0000700</t>
  </si>
  <si>
    <t>CUST-24991</t>
  </si>
  <si>
    <t>zest</t>
  </si>
  <si>
    <t>SUP-0000701</t>
  </si>
  <si>
    <t>CUST-35562</t>
  </si>
  <si>
    <t>SUP-0000702</t>
  </si>
  <si>
    <t>CUST-18118</t>
  </si>
  <si>
    <t>SUP-0000703</t>
  </si>
  <si>
    <t>CUST-73039</t>
  </si>
  <si>
    <t>SUP-0000704</t>
  </si>
  <si>
    <t>CUST-90814</t>
  </si>
  <si>
    <t>SUP-0000705</t>
  </si>
  <si>
    <t>CUST-78911</t>
  </si>
  <si>
    <t>SUP-0000706</t>
  </si>
  <si>
    <t>CUST-17231</t>
  </si>
  <si>
    <t>SUP-0000707</t>
  </si>
  <si>
    <t>CUST-13035</t>
  </si>
  <si>
    <t>Canyda</t>
  </si>
  <si>
    <t>SUP-0000708</t>
  </si>
  <si>
    <t>CUST-43704</t>
  </si>
  <si>
    <t>SUP-0000709</t>
  </si>
  <si>
    <t>CUST-80945</t>
  </si>
  <si>
    <t>SUP-0000710</t>
  </si>
  <si>
    <t>CUST-72678</t>
  </si>
  <si>
    <t>SUP-0000711</t>
  </si>
  <si>
    <t>CUST-13866</t>
  </si>
  <si>
    <t>SUP-0000712</t>
  </si>
  <si>
    <t>CUST-12911</t>
  </si>
  <si>
    <t>Wnst</t>
  </si>
  <si>
    <t>SUP-0000713</t>
  </si>
  <si>
    <t>CUST-96400</t>
  </si>
  <si>
    <t>Arparel</t>
  </si>
  <si>
    <t>SUP-0000714</t>
  </si>
  <si>
    <t>CUST-67013</t>
  </si>
  <si>
    <t>SUP-0000715</t>
  </si>
  <si>
    <t>CUST-58924</t>
  </si>
  <si>
    <t>Cenaral</t>
  </si>
  <si>
    <t>SUP-0000716</t>
  </si>
  <si>
    <t>CUST-80906</t>
  </si>
  <si>
    <t>SUP-0000717</t>
  </si>
  <si>
    <t>CUST-40108</t>
  </si>
  <si>
    <t>SUP-0000718</t>
  </si>
  <si>
    <t>CUST-45853</t>
  </si>
  <si>
    <t>SUP-0000719</t>
  </si>
  <si>
    <t>CUST-73756</t>
  </si>
  <si>
    <t>Electronacs</t>
  </si>
  <si>
    <t>Onlhne</t>
  </si>
  <si>
    <t>SUP-0000720</t>
  </si>
  <si>
    <t>CUST-85606</t>
  </si>
  <si>
    <t>SUP-0000721</t>
  </si>
  <si>
    <t>CUST-58418</t>
  </si>
  <si>
    <t>SUP-0000722</t>
  </si>
  <si>
    <t>CUST-33912</t>
  </si>
  <si>
    <t>SUP-0000723</t>
  </si>
  <si>
    <t>CUST-86054</t>
  </si>
  <si>
    <t>SUP-0000724</t>
  </si>
  <si>
    <t>CUST-64868</t>
  </si>
  <si>
    <t>SUP-0000725</t>
  </si>
  <si>
    <t>CUST-47620</t>
  </si>
  <si>
    <t>SUP-0000726</t>
  </si>
  <si>
    <t>CUST-18133</t>
  </si>
  <si>
    <t>SUP-0000727</t>
  </si>
  <si>
    <t>CUST-73712</t>
  </si>
  <si>
    <t>SUP-0000728</t>
  </si>
  <si>
    <t>CUST-21348</t>
  </si>
  <si>
    <t>SUP-0000729</t>
  </si>
  <si>
    <t>CUST-94054</t>
  </si>
  <si>
    <t>SUP-0000730</t>
  </si>
  <si>
    <t>CUST-46617</t>
  </si>
  <si>
    <t>SUP-0000731</t>
  </si>
  <si>
    <t>CUST-50671</t>
  </si>
  <si>
    <t>SUP-0000732</t>
  </si>
  <si>
    <t>CUST-28345</t>
  </si>
  <si>
    <t>SUP-0000733</t>
  </si>
  <si>
    <t>CUST-11117</t>
  </si>
  <si>
    <t>SUP-0000734</t>
  </si>
  <si>
    <t>CUST-78992</t>
  </si>
  <si>
    <t>SUP-0000735</t>
  </si>
  <si>
    <t>CUST-52504</t>
  </si>
  <si>
    <t>SUP-0000736</t>
  </si>
  <si>
    <t>CUST-69263</t>
  </si>
  <si>
    <t>SUP-0000737</t>
  </si>
  <si>
    <t>CUST-22557</t>
  </si>
  <si>
    <t>SUP-0000738</t>
  </si>
  <si>
    <t>CUST-58640</t>
  </si>
  <si>
    <t>bPPAREL</t>
  </si>
  <si>
    <t>SUP-0000739</t>
  </si>
  <si>
    <t>CUST-50824</t>
  </si>
  <si>
    <t>SUP-0000740</t>
  </si>
  <si>
    <t>CUST-31967</t>
  </si>
  <si>
    <t>SUP-0000741</t>
  </si>
  <si>
    <t>CUST-56277</t>
  </si>
  <si>
    <t>ELvCTRONICS</t>
  </si>
  <si>
    <t>SUP-0000742</t>
  </si>
  <si>
    <t>CUST-23573</t>
  </si>
  <si>
    <t>SUP-0000743</t>
  </si>
  <si>
    <t>CUST-76383</t>
  </si>
  <si>
    <t>SUP-0000744</t>
  </si>
  <si>
    <t>CUST-28550</t>
  </si>
  <si>
    <t>SUP-0000745</t>
  </si>
  <si>
    <t>CUST-61904</t>
  </si>
  <si>
    <t>touth</t>
  </si>
  <si>
    <t>SUP-0000746</t>
  </si>
  <si>
    <t>CUST-80933</t>
  </si>
  <si>
    <t>SUP-0000747</t>
  </si>
  <si>
    <t>CUST-48464</t>
  </si>
  <si>
    <t>SUP-0000748</t>
  </si>
  <si>
    <t>CUST-71582</t>
  </si>
  <si>
    <t>SUP-0000749</t>
  </si>
  <si>
    <t>CUST-52811</t>
  </si>
  <si>
    <t>SUP-0000750</t>
  </si>
  <si>
    <t>CUST-91117</t>
  </si>
  <si>
    <t>Onlind</t>
  </si>
  <si>
    <t>SUP-0000751</t>
  </si>
  <si>
    <t>CUST-24742</t>
  </si>
  <si>
    <t>SUP-0000752</t>
  </si>
  <si>
    <t>CUST-47771</t>
  </si>
  <si>
    <t>Credit Cari</t>
  </si>
  <si>
    <t>SUP-0000753</t>
  </si>
  <si>
    <t>CUST-55020</t>
  </si>
  <si>
    <t>gentral</t>
  </si>
  <si>
    <t>SUP-0000754</t>
  </si>
  <si>
    <t>CUST-59863</t>
  </si>
  <si>
    <t>SUP-0000755</t>
  </si>
  <si>
    <t>CUST-49023</t>
  </si>
  <si>
    <t>SUP-0000756</t>
  </si>
  <si>
    <t>CUST-88822</t>
  </si>
  <si>
    <t>SUP-0000757</t>
  </si>
  <si>
    <t>CUST-22417</t>
  </si>
  <si>
    <t>SUP-0000758</t>
  </si>
  <si>
    <t>CUST-99533</t>
  </si>
  <si>
    <t>CUST-66604</t>
  </si>
  <si>
    <t>SUP-0000759</t>
  </si>
  <si>
    <t>CUST-46803</t>
  </si>
  <si>
    <t>SUP-0000760</t>
  </si>
  <si>
    <t>CUST-92638</t>
  </si>
  <si>
    <t>SUP-0000761</t>
  </si>
  <si>
    <t>CUST-23052</t>
  </si>
  <si>
    <t>SUP-0000762</t>
  </si>
  <si>
    <t>CUST-53759</t>
  </si>
  <si>
    <t>SUP-0000763</t>
  </si>
  <si>
    <t>CUST-30525</t>
  </si>
  <si>
    <t>SUP-0000764</t>
  </si>
  <si>
    <t>CUST-82111</t>
  </si>
  <si>
    <t>SUP-0000765</t>
  </si>
  <si>
    <t>CUST-38306</t>
  </si>
  <si>
    <t>SUP-0000766</t>
  </si>
  <si>
    <t>CUST-64542</t>
  </si>
  <si>
    <t>SUP-0000767</t>
  </si>
  <si>
    <t>CUST-68630</t>
  </si>
  <si>
    <t>SUP-0000768</t>
  </si>
  <si>
    <t>CUST-14117</t>
  </si>
  <si>
    <t>SUP-0000769</t>
  </si>
  <si>
    <t>CUST-16972</t>
  </si>
  <si>
    <t>SUP-0000770</t>
  </si>
  <si>
    <t>CUST-39978</t>
  </si>
  <si>
    <t>SUP-0000771</t>
  </si>
  <si>
    <t>CUST-59285</t>
  </si>
  <si>
    <t>SUP-0000772</t>
  </si>
  <si>
    <t>CUST-19920</t>
  </si>
  <si>
    <t>SUP-0000773</t>
  </si>
  <si>
    <t>CUST-69001</t>
  </si>
  <si>
    <t>SUP-0000774</t>
  </si>
  <si>
    <t>CUST-47760</t>
  </si>
  <si>
    <t>SUP-0000775</t>
  </si>
  <si>
    <t>CUST-53575</t>
  </si>
  <si>
    <t>SUP-0000776</t>
  </si>
  <si>
    <t>CUST-32192</t>
  </si>
  <si>
    <t>apparql</t>
  </si>
  <si>
    <t>SUP-0000777</t>
  </si>
  <si>
    <t>CUST-63151</t>
  </si>
  <si>
    <t>SUP-0000778</t>
  </si>
  <si>
    <t>CUST-99584</t>
  </si>
  <si>
    <t>SUP-0000779</t>
  </si>
  <si>
    <t>CUST-14884</t>
  </si>
  <si>
    <t>SUP-0000780</t>
  </si>
  <si>
    <t>CUST-44552</t>
  </si>
  <si>
    <t>SUP-0000781</t>
  </si>
  <si>
    <t>CUST-73084</t>
  </si>
  <si>
    <t>SUP-0000782</t>
  </si>
  <si>
    <t>CUST-57393</t>
  </si>
  <si>
    <t>SUP-0000783</t>
  </si>
  <si>
    <t>CUST-56664</t>
  </si>
  <si>
    <t>SUP-0000784</t>
  </si>
  <si>
    <t>CUST-25416</t>
  </si>
  <si>
    <t>SUP-0000785</t>
  </si>
  <si>
    <t>CUST-65416</t>
  </si>
  <si>
    <t>SUP-0000786</t>
  </si>
  <si>
    <t>SUP-0000787</t>
  </si>
  <si>
    <t>CUST-95036</t>
  </si>
  <si>
    <t>SUP-0000788</t>
  </si>
  <si>
    <t>CUST-14249</t>
  </si>
  <si>
    <t>SUP-0000789</t>
  </si>
  <si>
    <t>CUST-58089</t>
  </si>
  <si>
    <t>SUP-0000790</t>
  </si>
  <si>
    <t>CUST-61347</t>
  </si>
  <si>
    <t>SUP-0000791</t>
  </si>
  <si>
    <t>CUST-60219</t>
  </si>
  <si>
    <t>SUP-0000792</t>
  </si>
  <si>
    <t>CUST-94856</t>
  </si>
  <si>
    <t>SUP-0000793</t>
  </si>
  <si>
    <t>CUST-97064</t>
  </si>
  <si>
    <t>SUP-0000794</t>
  </si>
  <si>
    <t>CUST-37663</t>
  </si>
  <si>
    <t>SUP-0000795</t>
  </si>
  <si>
    <t>CUST-82804</t>
  </si>
  <si>
    <t>SUP-0000796</t>
  </si>
  <si>
    <t>CUST-57175</t>
  </si>
  <si>
    <t>SUP-0000797</t>
  </si>
  <si>
    <t>CUST-86663</t>
  </si>
  <si>
    <t>SUP-0000798</t>
  </si>
  <si>
    <t>CUST-84591</t>
  </si>
  <si>
    <t>CUST-55805</t>
  </si>
  <si>
    <t>SUP-0000799</t>
  </si>
  <si>
    <t>CUST-33624</t>
  </si>
  <si>
    <t>SUP-0000800</t>
  </si>
  <si>
    <t>CUST-20260</t>
  </si>
  <si>
    <t>SUP-0000801</t>
  </si>
  <si>
    <t>CUST-56917</t>
  </si>
  <si>
    <t>SUP-0000802</t>
  </si>
  <si>
    <t>CUST-34940</t>
  </si>
  <si>
    <t>SUP-0000803</t>
  </si>
  <si>
    <t>CUST-79890</t>
  </si>
  <si>
    <t>SUP-0000804</t>
  </si>
  <si>
    <t>CUST-35693</t>
  </si>
  <si>
    <t>Nireria</t>
  </si>
  <si>
    <t>SUP-0000805</t>
  </si>
  <si>
    <t>CUST-88067</t>
  </si>
  <si>
    <t>SUP-0000806</t>
  </si>
  <si>
    <t>CUST-56255</t>
  </si>
  <si>
    <t>SUP-0000807</t>
  </si>
  <si>
    <t>CUST-35168</t>
  </si>
  <si>
    <t>SUP-0000808</t>
  </si>
  <si>
    <t>CUST-79854</t>
  </si>
  <si>
    <t>SUP-0000809</t>
  </si>
  <si>
    <t>CUST-98044</t>
  </si>
  <si>
    <t>SUP-0000810</t>
  </si>
  <si>
    <t>CUST-72839</t>
  </si>
  <si>
    <t>WidgetA</t>
  </si>
  <si>
    <t>SUP-0000811</t>
  </si>
  <si>
    <t>CUST-47839</t>
  </si>
  <si>
    <t>SUP-0000812</t>
  </si>
  <si>
    <t>CUST-58834</t>
  </si>
  <si>
    <t>SUP-0000813</t>
  </si>
  <si>
    <t>CUST-23319</t>
  </si>
  <si>
    <t>Onlfne</t>
  </si>
  <si>
    <t>SUP-0000814</t>
  </si>
  <si>
    <t>CUST-22260</t>
  </si>
  <si>
    <t>SUP-0000815</t>
  </si>
  <si>
    <t>CUST-32949</t>
  </si>
  <si>
    <t>SUP-0000816</t>
  </si>
  <si>
    <t>CUST-22420</t>
  </si>
  <si>
    <t>SUP-0000817</t>
  </si>
  <si>
    <t>CUST-37223</t>
  </si>
  <si>
    <t>SUP-0000818</t>
  </si>
  <si>
    <t>CUST-88155</t>
  </si>
  <si>
    <t>SUP-0000819</t>
  </si>
  <si>
    <t>CUST-85294</t>
  </si>
  <si>
    <t>Chsh on Delivery</t>
  </si>
  <si>
    <t>SUP-0000820</t>
  </si>
  <si>
    <t>CUST-44544</t>
  </si>
  <si>
    <t>Sofa3-Seater</t>
  </si>
  <si>
    <t>SUP-0000821</t>
  </si>
  <si>
    <t>CUST-56483</t>
  </si>
  <si>
    <t>SUP-0000822</t>
  </si>
  <si>
    <t>CUST-95295</t>
  </si>
  <si>
    <t>Gqrmany</t>
  </si>
  <si>
    <t>SUP-0000823</t>
  </si>
  <si>
    <t>CUST-94024</t>
  </si>
  <si>
    <t>Marketplare</t>
  </si>
  <si>
    <t>SUP-0000824</t>
  </si>
  <si>
    <t>CUST-94119</t>
  </si>
  <si>
    <t>SUP-0000825</t>
  </si>
  <si>
    <t>CUST-90213</t>
  </si>
  <si>
    <t>SUP-0000826</t>
  </si>
  <si>
    <t>CUST-82083</t>
  </si>
  <si>
    <t>SUP-0000827</t>
  </si>
  <si>
    <t>CUST-71012</t>
  </si>
  <si>
    <t>SUP-0000828</t>
  </si>
  <si>
    <t>CUST-47643</t>
  </si>
  <si>
    <t>GyOCERIES</t>
  </si>
  <si>
    <t>Retail Stire</t>
  </si>
  <si>
    <t>SUP-0000829</t>
  </si>
  <si>
    <t>CUST-48544</t>
  </si>
  <si>
    <t>Cash on Dellvery</t>
  </si>
  <si>
    <t>SUP-0000830</t>
  </si>
  <si>
    <t>CUST-97484</t>
  </si>
  <si>
    <t>vest</t>
  </si>
  <si>
    <t>SUP-0000831</t>
  </si>
  <si>
    <t>CUST-19177</t>
  </si>
  <si>
    <t>SUP-0000832</t>
  </si>
  <si>
    <t>CUST-33908</t>
  </si>
  <si>
    <t>SUP-0000833</t>
  </si>
  <si>
    <t>CUST-59728</t>
  </si>
  <si>
    <t>Payoal</t>
  </si>
  <si>
    <t>SUP-0000834</t>
  </si>
  <si>
    <t>CUST-47697</t>
  </si>
  <si>
    <t>SUP-0000835</t>
  </si>
  <si>
    <t>CUST-38563</t>
  </si>
  <si>
    <t>SUP-0000836</t>
  </si>
  <si>
    <t>CUST-89621</t>
  </si>
  <si>
    <t>SUP-0000837</t>
  </si>
  <si>
    <t>CUST-57880</t>
  </si>
  <si>
    <t>SUP-0000838</t>
  </si>
  <si>
    <t>CUST-60247</t>
  </si>
  <si>
    <t>SUP-0000839</t>
  </si>
  <si>
    <t>CUST-50965</t>
  </si>
  <si>
    <t>SUP-0000840</t>
  </si>
  <si>
    <t>CUST-37553</t>
  </si>
  <si>
    <t>SUP-0000841</t>
  </si>
  <si>
    <t>CUST-11644</t>
  </si>
  <si>
    <t>SUP-0000842</t>
  </si>
  <si>
    <t>SUP-0000843</t>
  </si>
  <si>
    <t>CUST-56110</t>
  </si>
  <si>
    <t>SUP-0000844</t>
  </si>
  <si>
    <t>CUST-74271</t>
  </si>
  <si>
    <t>SUP-0000845</t>
  </si>
  <si>
    <t>CUST-33432</t>
  </si>
  <si>
    <t>SUP-0000846</t>
  </si>
  <si>
    <t>CUST-62533</t>
  </si>
  <si>
    <t>SUP-0000847</t>
  </si>
  <si>
    <t>CUST-88071</t>
  </si>
  <si>
    <t>SUP-0000848</t>
  </si>
  <si>
    <t>CUST-65339</t>
  </si>
  <si>
    <t>SUP-0000849</t>
  </si>
  <si>
    <t>CUST-67405</t>
  </si>
  <si>
    <t>SUP-0000850</t>
  </si>
  <si>
    <t>CUST-55956</t>
  </si>
  <si>
    <t>OliveOil1L</t>
  </si>
  <si>
    <t>SUP-0000851</t>
  </si>
  <si>
    <t>CUST-81823</t>
  </si>
  <si>
    <t>SUP-0000852</t>
  </si>
  <si>
    <t>CUST-14363</t>
  </si>
  <si>
    <t>SUP-0000853</t>
  </si>
  <si>
    <t>CUST-30578</t>
  </si>
  <si>
    <t>SUP-0000854</t>
  </si>
  <si>
    <t>CUST-16096</t>
  </si>
  <si>
    <t>SUP-0000855</t>
  </si>
  <si>
    <t>CUST-16540</t>
  </si>
  <si>
    <t>SUP-0000856</t>
  </si>
  <si>
    <t>CUST-12542</t>
  </si>
  <si>
    <t>SUP-0000857</t>
  </si>
  <si>
    <t>CUST-59259</t>
  </si>
  <si>
    <t>SUP-0000858</t>
  </si>
  <si>
    <t>CUST-80846</t>
  </si>
  <si>
    <t>SUP-0000859</t>
  </si>
  <si>
    <t>CUST-78439</t>
  </si>
  <si>
    <t>SUP-0000860</t>
  </si>
  <si>
    <t>CUST-35993</t>
  </si>
  <si>
    <t>SUP-0000861</t>
  </si>
  <si>
    <t>CUST-97626</t>
  </si>
  <si>
    <t>SUP-0000862</t>
  </si>
  <si>
    <t>CUST-82514</t>
  </si>
  <si>
    <t>SUP-0000863</t>
  </si>
  <si>
    <t>CUST-30838</t>
  </si>
  <si>
    <t>SUP-0000864</t>
  </si>
  <si>
    <t>CUST-90170</t>
  </si>
  <si>
    <t>SUP-0000865</t>
  </si>
  <si>
    <t>CUST-48743</t>
  </si>
  <si>
    <t>SUP-0000866</t>
  </si>
  <si>
    <t>CUST-78884</t>
  </si>
  <si>
    <t>SUP-0000867</t>
  </si>
  <si>
    <t>CUST-56616</t>
  </si>
  <si>
    <t>SUP-0000868</t>
  </si>
  <si>
    <t>CUST-53578</t>
  </si>
  <si>
    <t>SUP-0000869</t>
  </si>
  <si>
    <t>CUST-88920</t>
  </si>
  <si>
    <t>SUP-0000870</t>
  </si>
  <si>
    <t>CUST-64431</t>
  </si>
  <si>
    <t>Phone nrder</t>
  </si>
  <si>
    <t>SUP-0000871</t>
  </si>
  <si>
    <t>CUST-34026</t>
  </si>
  <si>
    <t>SUP-0000872</t>
  </si>
  <si>
    <t>CUST-81003</t>
  </si>
  <si>
    <t>CUST-55873</t>
  </si>
  <si>
    <t>SUP-0000873</t>
  </si>
  <si>
    <t>CUST-14337</t>
  </si>
  <si>
    <t>SUP-0000874</t>
  </si>
  <si>
    <t>CUST-20067</t>
  </si>
  <si>
    <t>SUP-0000875</t>
  </si>
  <si>
    <t>CUST-17780</t>
  </si>
  <si>
    <t>SUP-0000876</t>
  </si>
  <si>
    <t>CUST-28621</t>
  </si>
  <si>
    <t>SUP-0000877</t>
  </si>
  <si>
    <t>CUST-54464</t>
  </si>
  <si>
    <t>SUP-0000878</t>
  </si>
  <si>
    <t>CUST-18815</t>
  </si>
  <si>
    <t>SUP-0000879</t>
  </si>
  <si>
    <t>CUST-76474</t>
  </si>
  <si>
    <t>SUP-0000880</t>
  </si>
  <si>
    <t>CUST-80387</t>
  </si>
  <si>
    <t>Sluth</t>
  </si>
  <si>
    <t>SUP-0000881</t>
  </si>
  <si>
    <t>CUST-84532</t>
  </si>
  <si>
    <t>SUP-0000882</t>
  </si>
  <si>
    <t>CUST-63776</t>
  </si>
  <si>
    <t>SUP-0000883</t>
  </si>
  <si>
    <t>CUST-49160</t>
  </si>
  <si>
    <t>SUP-0000884</t>
  </si>
  <si>
    <t>CUST-32735</t>
  </si>
  <si>
    <t>SUP-0000885</t>
  </si>
  <si>
    <t>CUST-98671</t>
  </si>
  <si>
    <t>SUP-0000886</t>
  </si>
  <si>
    <t>CUST-12035</t>
  </si>
  <si>
    <t>SUP-0000887</t>
  </si>
  <si>
    <t>CUST-74244</t>
  </si>
  <si>
    <t>SUP-0000888</t>
  </si>
  <si>
    <t>CUST-98794</t>
  </si>
  <si>
    <t>SUP-0000889</t>
  </si>
  <si>
    <t>CUST-18685</t>
  </si>
  <si>
    <t>SUP-0000890</t>
  </si>
  <si>
    <t>CUST-70067</t>
  </si>
  <si>
    <t>SUP-0000891</t>
  </si>
  <si>
    <t>CUST-95994</t>
  </si>
  <si>
    <t>SUP-0000892</t>
  </si>
  <si>
    <t>CUST-48093</t>
  </si>
  <si>
    <t>CUST-86890</t>
  </si>
  <si>
    <t>SUP-0000893</t>
  </si>
  <si>
    <t>CUST-84010</t>
  </si>
  <si>
    <t>SUP-0000894</t>
  </si>
  <si>
    <t>CUST-30331</t>
  </si>
  <si>
    <t>SUP-0000895</t>
  </si>
  <si>
    <t>CUST-11228</t>
  </si>
  <si>
    <t>SUP-0000896</t>
  </si>
  <si>
    <t>CUST-96502</t>
  </si>
  <si>
    <t>Brazio</t>
  </si>
  <si>
    <t>SUP-0000897</t>
  </si>
  <si>
    <t>CUST-74320</t>
  </si>
  <si>
    <t>SUP-0000898</t>
  </si>
  <si>
    <t>CUST-76707</t>
  </si>
  <si>
    <t>SUP-0000899</t>
  </si>
  <si>
    <t>CUST-98956</t>
  </si>
  <si>
    <t>SUP-0000900</t>
  </si>
  <si>
    <t>CUST-37748</t>
  </si>
  <si>
    <t>SUP-0000901</t>
  </si>
  <si>
    <t>CUST-58622</t>
  </si>
  <si>
    <t>SUP-0000902</t>
  </si>
  <si>
    <t>CUST-50853</t>
  </si>
  <si>
    <t>SUP-0000903</t>
  </si>
  <si>
    <t>CUST-43491</t>
  </si>
  <si>
    <t>SUP-0000904</t>
  </si>
  <si>
    <t>CUST-31117</t>
  </si>
  <si>
    <t>SUP-0000905</t>
  </si>
  <si>
    <t>CUST-69401</t>
  </si>
  <si>
    <t>SUP-0000906</t>
  </si>
  <si>
    <t>CUST-22547</t>
  </si>
  <si>
    <t>SUP-0000907</t>
  </si>
  <si>
    <t>CUST-44861</t>
  </si>
  <si>
    <t>SUP-0000908</t>
  </si>
  <si>
    <t>CUST-22285</t>
  </si>
  <si>
    <t>SUP-0000909</t>
  </si>
  <si>
    <t>CUST-49726</t>
  </si>
  <si>
    <t>SUP-0000910</t>
  </si>
  <si>
    <t>CUST-12245</t>
  </si>
  <si>
    <t>SUP-0000911</t>
  </si>
  <si>
    <t>CUST-29393</t>
  </si>
  <si>
    <t>SUP-0000912</t>
  </si>
  <si>
    <t>CUST-57171</t>
  </si>
  <si>
    <t>SUP-0000913</t>
  </si>
  <si>
    <t>CUST-14214</t>
  </si>
  <si>
    <t>SUP-0000914</t>
  </si>
  <si>
    <t>CUST-79154</t>
  </si>
  <si>
    <t>SUP-0000915</t>
  </si>
  <si>
    <t>CUST-45027</t>
  </si>
  <si>
    <t>SUP-0000916</t>
  </si>
  <si>
    <t>CUST-75559</t>
  </si>
  <si>
    <t>torth</t>
  </si>
  <si>
    <t>SUP-0000917</t>
  </si>
  <si>
    <t>CUST-79077</t>
  </si>
  <si>
    <t>wouth</t>
  </si>
  <si>
    <t>SUP-0000918</t>
  </si>
  <si>
    <t>CUST-65316</t>
  </si>
  <si>
    <t>SUP-0000919</t>
  </si>
  <si>
    <t>CUST-80471</t>
  </si>
  <si>
    <t>SUP-0000920</t>
  </si>
  <si>
    <t>CUST-27649</t>
  </si>
  <si>
    <t>SUP-0000921</t>
  </si>
  <si>
    <t>CUST-91269</t>
  </si>
  <si>
    <t>SUP-0000922</t>
  </si>
  <si>
    <t>CUST-14271</t>
  </si>
  <si>
    <t>SUP-0000923</t>
  </si>
  <si>
    <t>CUST-89756</t>
  </si>
  <si>
    <t>SUP-0000924</t>
  </si>
  <si>
    <t>CUST-23245</t>
  </si>
  <si>
    <t>SUP-0000925</t>
  </si>
  <si>
    <t>CUST-36926</t>
  </si>
  <si>
    <t>SUP-0000926</t>
  </si>
  <si>
    <t>CUST-65935</t>
  </si>
  <si>
    <t>SUP-0000927</t>
  </si>
  <si>
    <t>CUST-91996</t>
  </si>
  <si>
    <t>SUP-0000928</t>
  </si>
  <si>
    <t>CUST-96536</t>
  </si>
  <si>
    <t>SUP-0000929</t>
  </si>
  <si>
    <t>CUST-94420</t>
  </si>
  <si>
    <t>SUP-0000930</t>
  </si>
  <si>
    <t>CUST-82216</t>
  </si>
  <si>
    <t>Souwh</t>
  </si>
  <si>
    <t>SUP-0000931</t>
  </si>
  <si>
    <t>CUST-33927</t>
  </si>
  <si>
    <t>SUP-0000932</t>
  </si>
  <si>
    <t>CUST-93101</t>
  </si>
  <si>
    <t>SUP-0000933</t>
  </si>
  <si>
    <t>CUST-51788</t>
  </si>
  <si>
    <t>SUP-0000934</t>
  </si>
  <si>
    <t>CUST-58617</t>
  </si>
  <si>
    <t>SUP-0000935</t>
  </si>
  <si>
    <t>CUST-40660</t>
  </si>
  <si>
    <t>SUP-0000936</t>
  </si>
  <si>
    <t>CUST-60418</t>
  </si>
  <si>
    <t>SUP-0000937</t>
  </si>
  <si>
    <t>CUST-56457</t>
  </si>
  <si>
    <t>SUP-0000938</t>
  </si>
  <si>
    <t>CUST-47891</t>
  </si>
  <si>
    <t>SUP-0000939</t>
  </si>
  <si>
    <t>CUST-82511</t>
  </si>
  <si>
    <t>SUP-0000940</t>
  </si>
  <si>
    <t>CUST-49736</t>
  </si>
  <si>
    <t>SUP-0000941</t>
  </si>
  <si>
    <t>CUST-73046</t>
  </si>
  <si>
    <t>SUP-0000942</t>
  </si>
  <si>
    <t>CUST-26198</t>
  </si>
  <si>
    <t>wigeria</t>
  </si>
  <si>
    <t>SUP-0000943</t>
  </si>
  <si>
    <t>CUST-64575</t>
  </si>
  <si>
    <t>SUP-0000944</t>
  </si>
  <si>
    <t>CUST-56463</t>
  </si>
  <si>
    <t>SUP-0000945</t>
  </si>
  <si>
    <t>CUST-29857</t>
  </si>
  <si>
    <t>SUP-0000946</t>
  </si>
  <si>
    <t>CUST-79757</t>
  </si>
  <si>
    <t>SUP-0000947</t>
  </si>
  <si>
    <t>CUST-78604</t>
  </si>
  <si>
    <t>SUP-0000948</t>
  </si>
  <si>
    <t>CUST-92258</t>
  </si>
  <si>
    <t>SUP-0000949</t>
  </si>
  <si>
    <t>CUST-79658</t>
  </si>
  <si>
    <t>SUP-0000950</t>
  </si>
  <si>
    <t>CUST-42796</t>
  </si>
  <si>
    <t>SUP-0000951</t>
  </si>
  <si>
    <t>CUST-41076</t>
  </si>
  <si>
    <t>CUST-25801</t>
  </si>
  <si>
    <t>SUP-0000952</t>
  </si>
  <si>
    <t>CUST-11329</t>
  </si>
  <si>
    <t>SUP-0000953</t>
  </si>
  <si>
    <t>CUST-67387</t>
  </si>
  <si>
    <t>SUP-0000954</t>
  </si>
  <si>
    <t>CUST-10786</t>
  </si>
  <si>
    <t>SUP-0000955</t>
  </si>
  <si>
    <t>CUST-53414</t>
  </si>
  <si>
    <t>SUP-0000956</t>
  </si>
  <si>
    <t>CUST-76455</t>
  </si>
  <si>
    <t>SUP-0000957</t>
  </si>
  <si>
    <t>CUST-22409</t>
  </si>
  <si>
    <t>oast</t>
  </si>
  <si>
    <t>SUP-0000958</t>
  </si>
  <si>
    <t>CUST-52688</t>
  </si>
  <si>
    <t>SUP-0000959</t>
  </si>
  <si>
    <t>CUST-45885</t>
  </si>
  <si>
    <t>SUP-0000960</t>
  </si>
  <si>
    <t>CUST-25351</t>
  </si>
  <si>
    <t>SUP-0000961</t>
  </si>
  <si>
    <t>CUST-48769</t>
  </si>
  <si>
    <t>SUP-0000962</t>
  </si>
  <si>
    <t>CUST-67678</t>
  </si>
  <si>
    <t>SUP-0000963</t>
  </si>
  <si>
    <t>CUST-18616</t>
  </si>
  <si>
    <t>SUP-0000964</t>
  </si>
  <si>
    <t>CUST-22339</t>
  </si>
  <si>
    <t>SUP-0000965</t>
  </si>
  <si>
    <t>CUST-38597</t>
  </si>
  <si>
    <t>SUP-0000966</t>
  </si>
  <si>
    <t>CUST-35997</t>
  </si>
  <si>
    <t>SUP-0000967</t>
  </si>
  <si>
    <t>CUST-59849</t>
  </si>
  <si>
    <t>SUP-0000968</t>
  </si>
  <si>
    <t>CUST-37495</t>
  </si>
  <si>
    <t>SUP-0000969</t>
  </si>
  <si>
    <t>CUST-81238</t>
  </si>
  <si>
    <t>SUP-0000970</t>
  </si>
  <si>
    <t>CUST-92106</t>
  </si>
  <si>
    <t>SUP-0000971</t>
  </si>
  <si>
    <t>CUST-42394</t>
  </si>
  <si>
    <t>SUP-0000972</t>
  </si>
  <si>
    <t>CUST-73862</t>
  </si>
  <si>
    <t>SUP-0000973</t>
  </si>
  <si>
    <t>CUST-63770</t>
  </si>
  <si>
    <t>SUP-0000974</t>
  </si>
  <si>
    <t>CUST-42104</t>
  </si>
  <si>
    <t>SUP-0000975</t>
  </si>
  <si>
    <t>CUST-92923</t>
  </si>
  <si>
    <t>grocerios</t>
  </si>
  <si>
    <t>SUP-0000976</t>
  </si>
  <si>
    <t>CUST-30116</t>
  </si>
  <si>
    <t>Mqrketplace</t>
  </si>
  <si>
    <t>SUP-0000977</t>
  </si>
  <si>
    <t>CUST-98622</t>
  </si>
  <si>
    <t>SUP-0000978</t>
  </si>
  <si>
    <t>CUST-99277</t>
  </si>
  <si>
    <t>fetail Store</t>
  </si>
  <si>
    <t>SUP-0000979</t>
  </si>
  <si>
    <t>CUST-13337</t>
  </si>
  <si>
    <t>SUP-0000980</t>
  </si>
  <si>
    <t>CUST-69882</t>
  </si>
  <si>
    <t>SUP-0000981</t>
  </si>
  <si>
    <t>CUST-73573</t>
  </si>
  <si>
    <t>SUP-0000982</t>
  </si>
  <si>
    <t>CUST-12759</t>
  </si>
  <si>
    <t>PxyPal</t>
  </si>
  <si>
    <t>SUP-0000983</t>
  </si>
  <si>
    <t>SUP-0000984</t>
  </si>
  <si>
    <t>CUST-41149</t>
  </si>
  <si>
    <t>Centrwl</t>
  </si>
  <si>
    <t>SUP-0000985</t>
  </si>
  <si>
    <t>CUST-85992</t>
  </si>
  <si>
    <t>SUP-0000986</t>
  </si>
  <si>
    <t>SUP-0000987</t>
  </si>
  <si>
    <t>CUST-65513</t>
  </si>
  <si>
    <t>SUP-0000988</t>
  </si>
  <si>
    <t>CUST-16168</t>
  </si>
  <si>
    <t>SUP-0000989</t>
  </si>
  <si>
    <t>CUST-74901</t>
  </si>
  <si>
    <t>SUP-0000990</t>
  </si>
  <si>
    <t>CUST-42707</t>
  </si>
  <si>
    <t>SUP-0000991</t>
  </si>
  <si>
    <t>CUST-17179</t>
  </si>
  <si>
    <t>SUP-0000992</t>
  </si>
  <si>
    <t>CUST-13099</t>
  </si>
  <si>
    <t>SUP-0000993</t>
  </si>
  <si>
    <t>CUST-87377</t>
  </si>
  <si>
    <t>SUP-0000994</t>
  </si>
  <si>
    <t>CUST-16553</t>
  </si>
  <si>
    <t>Wesq</t>
  </si>
  <si>
    <t>SUP-0000995</t>
  </si>
  <si>
    <t>CUST-54899</t>
  </si>
  <si>
    <t>SUP-0000996</t>
  </si>
  <si>
    <t>CUST-31744</t>
  </si>
  <si>
    <t>SUP-0000997</t>
  </si>
  <si>
    <t>CUST-39460</t>
  </si>
  <si>
    <t>Germary</t>
  </si>
  <si>
    <t>SUP-0000998</t>
  </si>
  <si>
    <t>CUST-58148</t>
  </si>
  <si>
    <t>SUP-0000999</t>
  </si>
  <si>
    <t>CUST-18005</t>
  </si>
  <si>
    <t>SUP-0001000</t>
  </si>
  <si>
    <t>CUST-15357</t>
  </si>
  <si>
    <t>electrpnics</t>
  </si>
  <si>
    <t>SUP-0001001</t>
  </si>
  <si>
    <t>CUST-96802</t>
  </si>
  <si>
    <t>SUP-0001002</t>
  </si>
  <si>
    <t>CUST-87293</t>
  </si>
  <si>
    <t>SUP-0001003</t>
  </si>
  <si>
    <t>CUST-96356</t>
  </si>
  <si>
    <t>SUP-0001004</t>
  </si>
  <si>
    <t>CUST-33761</t>
  </si>
  <si>
    <t>SUP-0001005</t>
  </si>
  <si>
    <t>CUST-95433</t>
  </si>
  <si>
    <t>SUP-0001006</t>
  </si>
  <si>
    <t>CUST-74989</t>
  </si>
  <si>
    <t>Cenvral</t>
  </si>
  <si>
    <t>SUP-0001007</t>
  </si>
  <si>
    <t>CUST-21974</t>
  </si>
  <si>
    <t>SUP-0001008</t>
  </si>
  <si>
    <t>CUST-37196</t>
  </si>
  <si>
    <t>SUP-0001009</t>
  </si>
  <si>
    <t>CUST-75413</t>
  </si>
  <si>
    <t>SUP-0001010</t>
  </si>
  <si>
    <t>CUST-95407</t>
  </si>
  <si>
    <t>SUP-0001011</t>
  </si>
  <si>
    <t>CUST-47847</t>
  </si>
  <si>
    <t>SUP-0001012</t>
  </si>
  <si>
    <t>CUST-98312</t>
  </si>
  <si>
    <t>SUP-0001013</t>
  </si>
  <si>
    <t>CUST-70037</t>
  </si>
  <si>
    <t>SUP-0001014</t>
  </si>
  <si>
    <t>CUST-95906</t>
  </si>
  <si>
    <t>CUST-53823</t>
  </si>
  <si>
    <t>gjdgets</t>
  </si>
  <si>
    <t>SUP-0001015</t>
  </si>
  <si>
    <t>CUST-92127</t>
  </si>
  <si>
    <t>SUP-0001016</t>
  </si>
  <si>
    <t>Bank Tronsfer</t>
  </si>
  <si>
    <t>SUP-0001017</t>
  </si>
  <si>
    <t>CUST-44131</t>
  </si>
  <si>
    <t>SUP-0001018</t>
  </si>
  <si>
    <t>CUST-29766</t>
  </si>
  <si>
    <t>SUP-0001019</t>
  </si>
  <si>
    <t>CUST-88871</t>
  </si>
  <si>
    <t>SUP-0001020</t>
  </si>
  <si>
    <t>CUST-49092</t>
  </si>
  <si>
    <t>Debit Carx</t>
  </si>
  <si>
    <t>SUP-0001021</t>
  </si>
  <si>
    <t>CUST-54930</t>
  </si>
  <si>
    <t>SUP-0001022</t>
  </si>
  <si>
    <t>CUST-82499</t>
  </si>
  <si>
    <t>Souty</t>
  </si>
  <si>
    <t>SUP-0001023</t>
  </si>
  <si>
    <t>CUST-47638</t>
  </si>
  <si>
    <t>SUP-0001024</t>
  </si>
  <si>
    <t>CUST-38115</t>
  </si>
  <si>
    <t>SUP-0001025</t>
  </si>
  <si>
    <t>CUST-12504</t>
  </si>
  <si>
    <t>SUP-0001026</t>
  </si>
  <si>
    <t>CUST-45232</t>
  </si>
  <si>
    <t>SUP-0001027</t>
  </si>
  <si>
    <t>CUST-99994</t>
  </si>
  <si>
    <t>SUP-0001028</t>
  </si>
  <si>
    <t>CUST-53840</t>
  </si>
  <si>
    <t>SUP-0001029</t>
  </si>
  <si>
    <t>CUST-84133</t>
  </si>
  <si>
    <t>SUP-0001030</t>
  </si>
  <si>
    <t>CUST-21739</t>
  </si>
  <si>
    <t>T-shirtV</t>
  </si>
  <si>
    <t>SUP-0001031</t>
  </si>
  <si>
    <t>CUST-57071</t>
  </si>
  <si>
    <t>SUP-0001032</t>
  </si>
  <si>
    <t>CUST-66721</t>
  </si>
  <si>
    <t>SUP-0001033</t>
  </si>
  <si>
    <t>CUST-74305</t>
  </si>
  <si>
    <t>Onlpne</t>
  </si>
  <si>
    <t>SUP-0001034</t>
  </si>
  <si>
    <t>CUST-50063</t>
  </si>
  <si>
    <t>SUP-0001035</t>
  </si>
  <si>
    <t>CUST-73462</t>
  </si>
  <si>
    <t>SUP-0001036</t>
  </si>
  <si>
    <t>CUST-92297</t>
  </si>
  <si>
    <t>SUP-0001037</t>
  </si>
  <si>
    <t>CUST-62224</t>
  </si>
  <si>
    <t>SUP-0001038</t>
  </si>
  <si>
    <t>CUST-84782</t>
  </si>
  <si>
    <t>SUP-0001039</t>
  </si>
  <si>
    <t>CUST-54910</t>
  </si>
  <si>
    <t>SUP-0001040</t>
  </si>
  <si>
    <t>CUST-47395</t>
  </si>
  <si>
    <t>SUP-0001041</t>
  </si>
  <si>
    <t>CUST-45057</t>
  </si>
  <si>
    <t>SUP-0001042</t>
  </si>
  <si>
    <t>CUST-73413</t>
  </si>
  <si>
    <t>SUP-0001043</t>
  </si>
  <si>
    <t>CUST-67404</t>
  </si>
  <si>
    <t>SUP-0001044</t>
  </si>
  <si>
    <t>CUST-75317</t>
  </si>
  <si>
    <t>SUP-0001045</t>
  </si>
  <si>
    <t>32-01-2021</t>
  </si>
  <si>
    <t>CUST-82362</t>
  </si>
  <si>
    <t>SUP-0001046</t>
  </si>
  <si>
    <t>CUST-65338</t>
  </si>
  <si>
    <t>homeygoods</t>
  </si>
  <si>
    <t>SUP-0001047</t>
  </si>
  <si>
    <t>CUST-31381</t>
  </si>
  <si>
    <t>SUP-0001048</t>
  </si>
  <si>
    <t>CUST-41938</t>
  </si>
  <si>
    <t>SUP-0001049</t>
  </si>
  <si>
    <t>CUST-26798</t>
  </si>
  <si>
    <t>SUP-0001050</t>
  </si>
  <si>
    <t>CUST-19292</t>
  </si>
  <si>
    <t>SUP-0001051</t>
  </si>
  <si>
    <t>CUST-19119</t>
  </si>
  <si>
    <t>SUP-0001052</t>
  </si>
  <si>
    <t>CUST-76830</t>
  </si>
  <si>
    <t>SUP-0001053</t>
  </si>
  <si>
    <t>CUST-44340</t>
  </si>
  <si>
    <t>SUP-0001054</t>
  </si>
  <si>
    <t>CUST-82140</t>
  </si>
  <si>
    <t>SUP-0001055</t>
  </si>
  <si>
    <t>CUST-12575</t>
  </si>
  <si>
    <t>SUP-0001056</t>
  </si>
  <si>
    <t>CUST-16669</t>
  </si>
  <si>
    <t>SUP-0001057</t>
  </si>
  <si>
    <t>CUST-96970</t>
  </si>
  <si>
    <t>SUP-0001058</t>
  </si>
  <si>
    <t>CUST-57020</t>
  </si>
  <si>
    <t>SUP-0001059</t>
  </si>
  <si>
    <t>CUST-86723</t>
  </si>
  <si>
    <t>SUP-0001060</t>
  </si>
  <si>
    <t>CUST-99028</t>
  </si>
  <si>
    <t>SUP-0001061</t>
  </si>
  <si>
    <t>CUST-83888</t>
  </si>
  <si>
    <t>Gadgetp</t>
  </si>
  <si>
    <t>SUP-0001062</t>
  </si>
  <si>
    <t>CUST-82689</t>
  </si>
  <si>
    <t>SUP-0001063</t>
  </si>
  <si>
    <t>CUST-75504</t>
  </si>
  <si>
    <t>SUP-0001064</t>
  </si>
  <si>
    <t>CUST-80555</t>
  </si>
  <si>
    <t>SUP-0001065</t>
  </si>
  <si>
    <t>CUST-73282</t>
  </si>
  <si>
    <t>SUP-0001066</t>
  </si>
  <si>
    <t>99/99/9999</t>
  </si>
  <si>
    <t>CUST-50395</t>
  </si>
  <si>
    <t>SUP-0001067</t>
  </si>
  <si>
    <t>CUST-57205</t>
  </si>
  <si>
    <t>SUP-0001068</t>
  </si>
  <si>
    <t>CUST-25926</t>
  </si>
  <si>
    <t>SUP-0001069</t>
  </si>
  <si>
    <t>CUST-67382</t>
  </si>
  <si>
    <t>SUP-0001070</t>
  </si>
  <si>
    <t>CUST-76734</t>
  </si>
  <si>
    <t>SUP-0001071</t>
  </si>
  <si>
    <t>CUST-27143</t>
  </si>
  <si>
    <t>SUP-0001072</t>
  </si>
  <si>
    <t>CUST-51058</t>
  </si>
  <si>
    <t>SUP-0001073</t>
  </si>
  <si>
    <t>CUST-17966</t>
  </si>
  <si>
    <t>SUP-0001074</t>
  </si>
  <si>
    <t>CUST-70763</t>
  </si>
  <si>
    <t>SUP-0001075</t>
  </si>
  <si>
    <t>CUST-12591</t>
  </si>
  <si>
    <t>SUP-0001076</t>
  </si>
  <si>
    <t>CUST-34707</t>
  </si>
  <si>
    <t>SUP-0001077</t>
  </si>
  <si>
    <t>CUST-52231</t>
  </si>
  <si>
    <t>CUST-36373</t>
  </si>
  <si>
    <t>SUP-0001078</t>
  </si>
  <si>
    <t>CUST-58421</t>
  </si>
  <si>
    <t>SUP-0001079</t>
  </si>
  <si>
    <t>CUST-36675</t>
  </si>
  <si>
    <t>SUP-0001080</t>
  </si>
  <si>
    <t>CUST-57504</t>
  </si>
  <si>
    <t>SUP-0001081</t>
  </si>
  <si>
    <t>CUST-25287</t>
  </si>
  <si>
    <t>SUP-0001082</t>
  </si>
  <si>
    <t>CUST-57712</t>
  </si>
  <si>
    <t>SUP-0001083</t>
  </si>
  <si>
    <t>CUST-83695</t>
  </si>
  <si>
    <t>SUP-0001084</t>
  </si>
  <si>
    <t>CUST-90228</t>
  </si>
  <si>
    <t>SUP-0001085</t>
  </si>
  <si>
    <t>CUST-50936</t>
  </si>
  <si>
    <t>SUP-0001086</t>
  </si>
  <si>
    <t>CUST-80772</t>
  </si>
  <si>
    <t>Nignria</t>
  </si>
  <si>
    <t>CUST-95505</t>
  </si>
  <si>
    <t>SUP-0001087</t>
  </si>
  <si>
    <t>CUST-68845</t>
  </si>
  <si>
    <t>SUP-0001088</t>
  </si>
  <si>
    <t>CUST-93005</t>
  </si>
  <si>
    <t>SUP-0001089</t>
  </si>
  <si>
    <t>CUST-20578</t>
  </si>
  <si>
    <t>oroceries</t>
  </si>
  <si>
    <t>Cash on Deliverq</t>
  </si>
  <si>
    <t>SUP-0001090</t>
  </si>
  <si>
    <t>CUST-16486</t>
  </si>
  <si>
    <t>apaarel</t>
  </si>
  <si>
    <t>SUP-0001091</t>
  </si>
  <si>
    <t>CUST-96406</t>
  </si>
  <si>
    <t>SUP-0001092</t>
  </si>
  <si>
    <t>CUST-68698</t>
  </si>
  <si>
    <t>Credit Caru</t>
  </si>
  <si>
    <t>SUP-0001093</t>
  </si>
  <si>
    <t>CUST-94975</t>
  </si>
  <si>
    <t>SUP-0001094</t>
  </si>
  <si>
    <t>CUST-43292</t>
  </si>
  <si>
    <t>SUP-0001095</t>
  </si>
  <si>
    <t>SUP-0001096</t>
  </si>
  <si>
    <t>CUST-39654</t>
  </si>
  <si>
    <t>SUP-0001097</t>
  </si>
  <si>
    <t>CUST-12605</t>
  </si>
  <si>
    <t>SUP-0001098</t>
  </si>
  <si>
    <t>CUST-60511</t>
  </si>
  <si>
    <t>CUST-28465</t>
  </si>
  <si>
    <t>Weit</t>
  </si>
  <si>
    <t>SUP-0001099</t>
  </si>
  <si>
    <t>CUST-47795</t>
  </si>
  <si>
    <t>SUP-0001100</t>
  </si>
  <si>
    <t>CUST-99900</t>
  </si>
  <si>
    <t>SUP-0001101</t>
  </si>
  <si>
    <t>CUST-28012</t>
  </si>
  <si>
    <t>SUP-0001102</t>
  </si>
  <si>
    <t>CUST-21658</t>
  </si>
  <si>
    <t>SUP-0001103</t>
  </si>
  <si>
    <t>CUST-80623</t>
  </si>
  <si>
    <t>SUP-0001104</t>
  </si>
  <si>
    <t>CUST-93878</t>
  </si>
  <si>
    <t>SUP-0001105</t>
  </si>
  <si>
    <t>CUST-94366</t>
  </si>
  <si>
    <t>SUP-0001106</t>
  </si>
  <si>
    <t>CUST-39416</t>
  </si>
  <si>
    <t>SUP-0001107</t>
  </si>
  <si>
    <t>CUST-66931</t>
  </si>
  <si>
    <t>SUP-0001108</t>
  </si>
  <si>
    <t>CUST-70996</t>
  </si>
  <si>
    <t>GAtGETS</t>
  </si>
  <si>
    <t>SUP-0001109</t>
  </si>
  <si>
    <t>CUST-53276</t>
  </si>
  <si>
    <t>SUP-0001110</t>
  </si>
  <si>
    <t>CUST-61968</t>
  </si>
  <si>
    <t>SUP-0001111</t>
  </si>
  <si>
    <t>CUST-84453</t>
  </si>
  <si>
    <t>SUP-0001112</t>
  </si>
  <si>
    <t>CUST-13284</t>
  </si>
  <si>
    <t>SUP-0001113</t>
  </si>
  <si>
    <t>CUST-19320</t>
  </si>
  <si>
    <t>SUP-0001114</t>
  </si>
  <si>
    <t>CUST-61034</t>
  </si>
  <si>
    <t>SUP-0001115</t>
  </si>
  <si>
    <t>CUST-62715</t>
  </si>
  <si>
    <t>SUP-0001116</t>
  </si>
  <si>
    <t>CUST-19911</t>
  </si>
  <si>
    <t>SUP-0001117</t>
  </si>
  <si>
    <t>CUST-37986</t>
  </si>
  <si>
    <t>SUP-0001118</t>
  </si>
  <si>
    <t>CUST-11514</t>
  </si>
  <si>
    <t>SUP-0001119</t>
  </si>
  <si>
    <t>CUST-52403</t>
  </si>
  <si>
    <t>SUP-0001120</t>
  </si>
  <si>
    <t>CUST-13133</t>
  </si>
  <si>
    <t>SUP-0001121</t>
  </si>
  <si>
    <t>CUST-84675</t>
  </si>
  <si>
    <t>SUP-0001122</t>
  </si>
  <si>
    <t>CUST-70141</t>
  </si>
  <si>
    <t>SUP-0001123</t>
  </si>
  <si>
    <t>CUST-67528</t>
  </si>
  <si>
    <t>SUP-0001124</t>
  </si>
  <si>
    <t>CUST-35424</t>
  </si>
  <si>
    <t>SUP-0001125</t>
  </si>
  <si>
    <t>CUST-22259</t>
  </si>
  <si>
    <t>SUP-0001126</t>
  </si>
  <si>
    <t>CUST-14620</t>
  </si>
  <si>
    <t>SUP-0001127</t>
  </si>
  <si>
    <t>CUST-40060</t>
  </si>
  <si>
    <t>SUP-0001128</t>
  </si>
  <si>
    <t>CUST-34082</t>
  </si>
  <si>
    <t>SUP-0001129</t>
  </si>
  <si>
    <t>CUST-39686</t>
  </si>
  <si>
    <t>SUP-0001130</t>
  </si>
  <si>
    <t>CUST-76631</t>
  </si>
  <si>
    <t>SUP-0001131</t>
  </si>
  <si>
    <t>CUST-90972</t>
  </si>
  <si>
    <t>SUP-0001132</t>
  </si>
  <si>
    <t>CUST-66636</t>
  </si>
  <si>
    <t>SUP-0001133</t>
  </si>
  <si>
    <t>CUST-77478</t>
  </si>
  <si>
    <t>SUP-0001134</t>
  </si>
  <si>
    <t>CUST-50985</t>
  </si>
  <si>
    <t>SUP-0001135</t>
  </si>
  <si>
    <t>CUST-51518</t>
  </si>
  <si>
    <t>SUP-0001136</t>
  </si>
  <si>
    <t>CUST-38224</t>
  </si>
  <si>
    <t>SUP-0001137</t>
  </si>
  <si>
    <t>CUST-28616</t>
  </si>
  <si>
    <t>UmA</t>
  </si>
  <si>
    <t>SUP-0001138</t>
  </si>
  <si>
    <t>CUST-52940</t>
  </si>
  <si>
    <t>SUP-0001139</t>
  </si>
  <si>
    <t>CUST-53105</t>
  </si>
  <si>
    <t>SUP-0001140</t>
  </si>
  <si>
    <t>CUST-61912</t>
  </si>
  <si>
    <t>Debft Card</t>
  </si>
  <si>
    <t>SUP-0001141</t>
  </si>
  <si>
    <t>CUST-88166</t>
  </si>
  <si>
    <t>SUP-0001142</t>
  </si>
  <si>
    <t>CUST-86588</t>
  </si>
  <si>
    <t>CUST-89189</t>
  </si>
  <si>
    <t>SUP-0001143</t>
  </si>
  <si>
    <t>CUST-54099</t>
  </si>
  <si>
    <t>CUST-28464</t>
  </si>
  <si>
    <t>SUP-0001144</t>
  </si>
  <si>
    <t>CUST-19153</t>
  </si>
  <si>
    <t>SUP-0001145</t>
  </si>
  <si>
    <t>CUST-30731</t>
  </si>
  <si>
    <t>UnitedyKingdom</t>
  </si>
  <si>
    <t>SUP-0001146</t>
  </si>
  <si>
    <t>CUST-70159</t>
  </si>
  <si>
    <t>SUP-0001147</t>
  </si>
  <si>
    <t>CUST-62744</t>
  </si>
  <si>
    <t>SUP-0001148</t>
  </si>
  <si>
    <t>CUST-46947</t>
  </si>
  <si>
    <t>SUP-0001149</t>
  </si>
  <si>
    <t>CUST-59981</t>
  </si>
  <si>
    <t>SUP-0001150</t>
  </si>
  <si>
    <t>CUST-65001</t>
  </si>
  <si>
    <t>SUP-0001151</t>
  </si>
  <si>
    <t>CUST-63579</t>
  </si>
  <si>
    <t>SUP-0001152</t>
  </si>
  <si>
    <t>CUST-38777</t>
  </si>
  <si>
    <t>SUP-0001153</t>
  </si>
  <si>
    <t>CUST-94611</t>
  </si>
  <si>
    <t>SUP-0001154</t>
  </si>
  <si>
    <t>CUST-56465</t>
  </si>
  <si>
    <t>SUP-0001155</t>
  </si>
  <si>
    <t>CUST-13309</t>
  </si>
  <si>
    <t>SUP-0001156</t>
  </si>
  <si>
    <t>CUST-88441</t>
  </si>
  <si>
    <t>SUP-0001157</t>
  </si>
  <si>
    <t>CUST-89974</t>
  </si>
  <si>
    <t>SUP-0001158</t>
  </si>
  <si>
    <t>CUST-31958</t>
  </si>
  <si>
    <t>SUP-0001159</t>
  </si>
  <si>
    <t>CUST-17111</t>
  </si>
  <si>
    <t>SUP-0001160</t>
  </si>
  <si>
    <t>CUST-50292</t>
  </si>
  <si>
    <t>SUP-0001161</t>
  </si>
  <si>
    <t>CUST-35299</t>
  </si>
  <si>
    <t>SUP-0001162</t>
  </si>
  <si>
    <t>CUST-37385</t>
  </si>
  <si>
    <t>SUP-0001163</t>
  </si>
  <si>
    <t>CUST-41608</t>
  </si>
  <si>
    <t>SUP-0001164</t>
  </si>
  <si>
    <t>CUST-18204</t>
  </si>
  <si>
    <t>SUP-0001165</t>
  </si>
  <si>
    <t>CUST-89033</t>
  </si>
  <si>
    <t>SUP-0001166</t>
  </si>
  <si>
    <t>CUST-35121</t>
  </si>
  <si>
    <t>SUP-0001167</t>
  </si>
  <si>
    <t>CUST-72451</t>
  </si>
  <si>
    <t>SUP-0001168</t>
  </si>
  <si>
    <t>CUST-70789</t>
  </si>
  <si>
    <t>Marketnlace</t>
  </si>
  <si>
    <t>SUP-0001169</t>
  </si>
  <si>
    <t>CUST-59158</t>
  </si>
  <si>
    <t>Home Gmods</t>
  </si>
  <si>
    <t>Wekt</t>
  </si>
  <si>
    <t>SUP-0001170</t>
  </si>
  <si>
    <t>CUST-34947</t>
  </si>
  <si>
    <t>SUP-0001171</t>
  </si>
  <si>
    <t>CUST-89349</t>
  </si>
  <si>
    <t>SUP-0001172</t>
  </si>
  <si>
    <t>CUST-12377</t>
  </si>
  <si>
    <t>SUP-0001173</t>
  </si>
  <si>
    <t>CUST-25053</t>
  </si>
  <si>
    <t>SUP-0001174</t>
  </si>
  <si>
    <t>CUST-41053</t>
  </si>
  <si>
    <t>SUP-0001175</t>
  </si>
  <si>
    <t>CUST-27675</t>
  </si>
  <si>
    <t>SUP-0001176</t>
  </si>
  <si>
    <t>CUST-50247</t>
  </si>
  <si>
    <t>SUP-0001177</t>
  </si>
  <si>
    <t>CUST-63425</t>
  </si>
  <si>
    <t>SUP-0001178</t>
  </si>
  <si>
    <t>CUST-36352</t>
  </si>
  <si>
    <t>SUP-0001179</t>
  </si>
  <si>
    <t>CUST-27325</t>
  </si>
  <si>
    <t>SUP-0001180</t>
  </si>
  <si>
    <t>CUST-43143</t>
  </si>
  <si>
    <t>SUP-0001181</t>
  </si>
  <si>
    <t>CUST-69570</t>
  </si>
  <si>
    <t>SUP-0001182</t>
  </si>
  <si>
    <t>CUST-45382</t>
  </si>
  <si>
    <t>SUP-0001183</t>
  </si>
  <si>
    <t>CUST-20520</t>
  </si>
  <si>
    <t>SUP-0001184</t>
  </si>
  <si>
    <t>CUST-55465</t>
  </si>
  <si>
    <t>SUP-0001185</t>
  </si>
  <si>
    <t>CUST-96612</t>
  </si>
  <si>
    <t>SUP-0001186</t>
  </si>
  <si>
    <t>CUST-10791</t>
  </si>
  <si>
    <t>SUP-0001187</t>
  </si>
  <si>
    <t>CUST-81304</t>
  </si>
  <si>
    <t>SUP-0001188</t>
  </si>
  <si>
    <t>CUST-21462</t>
  </si>
  <si>
    <t>SUP-0001189</t>
  </si>
  <si>
    <t>CUST-79450</t>
  </si>
  <si>
    <t>grwceries</t>
  </si>
  <si>
    <t>SUP-0001190</t>
  </si>
  <si>
    <t>CUST-52798</t>
  </si>
  <si>
    <t>SUP-0001191</t>
  </si>
  <si>
    <t>CUST-67103</t>
  </si>
  <si>
    <t>SUP-0001192</t>
  </si>
  <si>
    <t>CUST-18248</t>
  </si>
  <si>
    <t>SUP-0001193</t>
  </si>
  <si>
    <t>CUST-57296</t>
  </si>
  <si>
    <t>SUP-0001194</t>
  </si>
  <si>
    <t>CUST-71372</t>
  </si>
  <si>
    <t>SUP-0001195</t>
  </si>
  <si>
    <t>CUST-26275</t>
  </si>
  <si>
    <t>SUP-0001196</t>
  </si>
  <si>
    <t>CUST-93316</t>
  </si>
  <si>
    <t>SUP-0001197</t>
  </si>
  <si>
    <t>CUST-98680</t>
  </si>
  <si>
    <t>SUP-0001198</t>
  </si>
  <si>
    <t>CUST-39501</t>
  </si>
  <si>
    <t>SUP-0001199</t>
  </si>
  <si>
    <t>CUST-62113</t>
  </si>
  <si>
    <t>SUP-0001200</t>
  </si>
  <si>
    <t>CUST-63400</t>
  </si>
  <si>
    <t>SUP-0001201</t>
  </si>
  <si>
    <t>CUST-84921</t>
  </si>
  <si>
    <t>SUP-0001202</t>
  </si>
  <si>
    <t>CUST-13954</t>
  </si>
  <si>
    <t>SUP-0001203</t>
  </si>
  <si>
    <t>CUST-13951</t>
  </si>
  <si>
    <t>SUP-0001204</t>
  </si>
  <si>
    <t>CUST-73287</t>
  </si>
  <si>
    <t>SUP-0001205</t>
  </si>
  <si>
    <t>CUST-21812</t>
  </si>
  <si>
    <t>SUP-0001206</t>
  </si>
  <si>
    <t>CUST-84029</t>
  </si>
  <si>
    <t>SUP-0001207</t>
  </si>
  <si>
    <t>CUST-28425</t>
  </si>
  <si>
    <t>CUST-83122</t>
  </si>
  <si>
    <t>SUP-0001208</t>
  </si>
  <si>
    <t>CUST-84415</t>
  </si>
  <si>
    <t>SUP-0001209</t>
  </si>
  <si>
    <t>CUST-23730</t>
  </si>
  <si>
    <t>SUP-0001210</t>
  </si>
  <si>
    <t>CUST-52030</t>
  </si>
  <si>
    <t>SUP-0001211</t>
  </si>
  <si>
    <t>CUST-47016</t>
  </si>
  <si>
    <t>SUP-0001212</t>
  </si>
  <si>
    <t>CUST-63911</t>
  </si>
  <si>
    <t>SUP-0001213</t>
  </si>
  <si>
    <t>CUST-35941</t>
  </si>
  <si>
    <t>SUP-0001214</t>
  </si>
  <si>
    <t>CUST-14799</t>
  </si>
  <si>
    <t>Oeline</t>
  </si>
  <si>
    <t>SUP-0001215</t>
  </si>
  <si>
    <t>CUST-89303</t>
  </si>
  <si>
    <t>SUP-0001216</t>
  </si>
  <si>
    <t>CUST-99625</t>
  </si>
  <si>
    <t>ELECTROyICS</t>
  </si>
  <si>
    <t>SUP-0001217</t>
  </si>
  <si>
    <t>CUST-61944</t>
  </si>
  <si>
    <t>SUP-0001218</t>
  </si>
  <si>
    <t>CUST-78098</t>
  </si>
  <si>
    <t>SUP-0001219</t>
  </si>
  <si>
    <t>CUST-97198</t>
  </si>
  <si>
    <t>SUP-0001220</t>
  </si>
  <si>
    <t>CUST-54582</t>
  </si>
  <si>
    <t>SUP-0001221</t>
  </si>
  <si>
    <t>CUST-70909</t>
  </si>
  <si>
    <t>SUP-0001222</t>
  </si>
  <si>
    <t>CUST-48922</t>
  </si>
  <si>
    <t>SUP-0001223</t>
  </si>
  <si>
    <t>CUST-40736</t>
  </si>
  <si>
    <t>SUP-0001224</t>
  </si>
  <si>
    <t>CUST-44814</t>
  </si>
  <si>
    <t>SUP-0001225</t>
  </si>
  <si>
    <t>CUST-96488</t>
  </si>
  <si>
    <t>SUP-0001226</t>
  </si>
  <si>
    <t>CUST-12743</t>
  </si>
  <si>
    <t>SUP-0001227</t>
  </si>
  <si>
    <t>CUST-84089</t>
  </si>
  <si>
    <t>SUP-0001228</t>
  </si>
  <si>
    <t>CUST-22919</t>
  </si>
  <si>
    <t>SUP-0001229</t>
  </si>
  <si>
    <t>CUST-19700</t>
  </si>
  <si>
    <t>SUP-0001230</t>
  </si>
  <si>
    <t>CUST-74222</t>
  </si>
  <si>
    <t>SUP-0001231</t>
  </si>
  <si>
    <t>CUST-64292</t>
  </si>
  <si>
    <t>SUP-0001232</t>
  </si>
  <si>
    <t>CUST-35549</t>
  </si>
  <si>
    <t>SUP-0001233</t>
  </si>
  <si>
    <t>CUST-13548</t>
  </si>
  <si>
    <t>SUP-0001234</t>
  </si>
  <si>
    <t>CUST-22058</t>
  </si>
  <si>
    <t>SUP-0001235</t>
  </si>
  <si>
    <t>CUST-36578</t>
  </si>
  <si>
    <t>SUP-0001236</t>
  </si>
  <si>
    <t>CUST-19719</t>
  </si>
  <si>
    <t>SUP-0001237</t>
  </si>
  <si>
    <t>CUST-18861</t>
  </si>
  <si>
    <t>SUP-0001238</t>
  </si>
  <si>
    <t>CUST-72356</t>
  </si>
  <si>
    <t>SUP-0001239</t>
  </si>
  <si>
    <t>CUST-51986</t>
  </si>
  <si>
    <t>SUP-0001240</t>
  </si>
  <si>
    <t>CUST-95893</t>
  </si>
  <si>
    <t>SUP-0001241</t>
  </si>
  <si>
    <t>SUP-0001242</t>
  </si>
  <si>
    <t>CUST-17134</t>
  </si>
  <si>
    <t>SUP-0001243</t>
  </si>
  <si>
    <t>CUST-84104</t>
  </si>
  <si>
    <t>SUP-0001244</t>
  </si>
  <si>
    <t>CUST-85490</t>
  </si>
  <si>
    <t>SUP-0001245</t>
  </si>
  <si>
    <t>CUST-64864</t>
  </si>
  <si>
    <t>SUP-0001246</t>
  </si>
  <si>
    <t>CUST-59338</t>
  </si>
  <si>
    <t>APiAREL</t>
  </si>
  <si>
    <t>SUP-0001247</t>
  </si>
  <si>
    <t>CUST-63059</t>
  </si>
  <si>
    <t>SUP-0001248</t>
  </si>
  <si>
    <t>CUST-22833</t>
  </si>
  <si>
    <t>SUP-0001249</t>
  </si>
  <si>
    <t>CUST-93200</t>
  </si>
  <si>
    <t>SUP-0001250</t>
  </si>
  <si>
    <t>CUST-21602</t>
  </si>
  <si>
    <t>SUP-0001251</t>
  </si>
  <si>
    <t>CUST-81260</t>
  </si>
  <si>
    <t>SUP-0001252</t>
  </si>
  <si>
    <t>CUST-71620</t>
  </si>
  <si>
    <t>SUP-0001253</t>
  </si>
  <si>
    <t>CUST-49122</t>
  </si>
  <si>
    <t>SUP-0001254</t>
  </si>
  <si>
    <t>CUST-91194</t>
  </si>
  <si>
    <t>SUP-0001255</t>
  </si>
  <si>
    <t>CUST-85845</t>
  </si>
  <si>
    <t>Bank Transfea</t>
  </si>
  <si>
    <t>SUP-0001256</t>
  </si>
  <si>
    <t>CUST-48768</t>
  </si>
  <si>
    <t>Cash on lelivery</t>
  </si>
  <si>
    <t>SUP-0001257</t>
  </si>
  <si>
    <t>CUST-30203</t>
  </si>
  <si>
    <t>Centray</t>
  </si>
  <si>
    <t>Cash on kelivery</t>
  </si>
  <si>
    <t>SUP-0001258</t>
  </si>
  <si>
    <t>CUST-44385</t>
  </si>
  <si>
    <t>SUP-0001259</t>
  </si>
  <si>
    <t>CUST-40098</t>
  </si>
  <si>
    <t>SUP-0001260</t>
  </si>
  <si>
    <t>CUST-97854</t>
  </si>
  <si>
    <t>SUP-0001261</t>
  </si>
  <si>
    <t>CUST-61011</t>
  </si>
  <si>
    <t>SUP-0001262</t>
  </si>
  <si>
    <t>CUST-64696</t>
  </si>
  <si>
    <t>SUP-0001263</t>
  </si>
  <si>
    <t>CUST-70256</t>
  </si>
  <si>
    <t>SUP-0001264</t>
  </si>
  <si>
    <t>CUST-45910</t>
  </si>
  <si>
    <t>SUP-0001265</t>
  </si>
  <si>
    <t>CUST-78115</t>
  </si>
  <si>
    <t>SUP-0001266</t>
  </si>
  <si>
    <t>CUST-64887</t>
  </si>
  <si>
    <t>SUP-0001267</t>
  </si>
  <si>
    <t>CUST-75047</t>
  </si>
  <si>
    <t>SUP-0001268</t>
  </si>
  <si>
    <t>CUST-71165</t>
  </si>
  <si>
    <t>GROhERIES</t>
  </si>
  <si>
    <t>SUP-0001269</t>
  </si>
  <si>
    <t>CUST-85232</t>
  </si>
  <si>
    <t>SUP-0001270</t>
  </si>
  <si>
    <t>SUP-0001271</t>
  </si>
  <si>
    <t>CUST-33457</t>
  </si>
  <si>
    <t>electronicg</t>
  </si>
  <si>
    <t>SUP-0001272</t>
  </si>
  <si>
    <t>CUST-55355</t>
  </si>
  <si>
    <t>SUP-0001273</t>
  </si>
  <si>
    <t>CUST-82478</t>
  </si>
  <si>
    <t>SUP-0001274</t>
  </si>
  <si>
    <t>CUST-85154</t>
  </si>
  <si>
    <t>SUP-0001275</t>
  </si>
  <si>
    <t>CUST-77483</t>
  </si>
  <si>
    <t>Retaib Store</t>
  </si>
  <si>
    <t>SUP-0001276</t>
  </si>
  <si>
    <t>CUST-83394</t>
  </si>
  <si>
    <t>SUP-0001277</t>
  </si>
  <si>
    <t>CUST-48969</t>
  </si>
  <si>
    <t>SUP-0001278</t>
  </si>
  <si>
    <t>CUST-45078</t>
  </si>
  <si>
    <t>SUP-0001279</t>
  </si>
  <si>
    <t>CUST-48045</t>
  </si>
  <si>
    <t>SUP-0001280</t>
  </si>
  <si>
    <t>CUST-78353</t>
  </si>
  <si>
    <t>SUP-0001281</t>
  </si>
  <si>
    <t>CUST-29056</t>
  </si>
  <si>
    <t>SUP-0001282</t>
  </si>
  <si>
    <t>CUST-85807</t>
  </si>
  <si>
    <t>SUP-0001283</t>
  </si>
  <si>
    <t>CUST-52556</t>
  </si>
  <si>
    <t>SUP-0001284</t>
  </si>
  <si>
    <t>CUST-30269</t>
  </si>
  <si>
    <t>SUP-0001285</t>
  </si>
  <si>
    <t>CUST-74930</t>
  </si>
  <si>
    <t>SUP-0001286</t>
  </si>
  <si>
    <t>CUST-36337</t>
  </si>
  <si>
    <t>SUP-0001287</t>
  </si>
  <si>
    <t>CUST-18417</t>
  </si>
  <si>
    <t>SUP-0001288</t>
  </si>
  <si>
    <t>CUST-43166</t>
  </si>
  <si>
    <t>SUP-0001289</t>
  </si>
  <si>
    <t>CUST-59748</t>
  </si>
  <si>
    <t>SUP-0001290</t>
  </si>
  <si>
    <t>CUST-51937</t>
  </si>
  <si>
    <t>SUP-0001291</t>
  </si>
  <si>
    <t>CUST-39456</t>
  </si>
  <si>
    <t>Gboceries</t>
  </si>
  <si>
    <t>fayPal</t>
  </si>
  <si>
    <t>SUP-0001292</t>
  </si>
  <si>
    <t>CUST-45200</t>
  </si>
  <si>
    <t>Howe Goods</t>
  </si>
  <si>
    <t>SUP-0001293</t>
  </si>
  <si>
    <t>CUST-89536</t>
  </si>
  <si>
    <t>GADeETS</t>
  </si>
  <si>
    <t>SUP-0001294</t>
  </si>
  <si>
    <t>CUST-91811</t>
  </si>
  <si>
    <t>SUP-0001295</t>
  </si>
  <si>
    <t>CUST-94979</t>
  </si>
  <si>
    <t>SUP-0001296</t>
  </si>
  <si>
    <t>CUST-52742</t>
  </si>
  <si>
    <t>SUP-0001297</t>
  </si>
  <si>
    <t>CUST-14951</t>
  </si>
  <si>
    <t>SUP-0001298</t>
  </si>
  <si>
    <t>CUST-58817</t>
  </si>
  <si>
    <t>SUP-0001299</t>
  </si>
  <si>
    <t>CUST-30037</t>
  </si>
  <si>
    <t>SUP-0001300</t>
  </si>
  <si>
    <t>CUST-17207</t>
  </si>
  <si>
    <t>SUP-0001301</t>
  </si>
  <si>
    <t>CUST-53121</t>
  </si>
  <si>
    <t>SUP-0001302</t>
  </si>
  <si>
    <t>CUST-97135</t>
  </si>
  <si>
    <t>SUP-0001303</t>
  </si>
  <si>
    <t>CUST-22643</t>
  </si>
  <si>
    <t>SUP-0001304</t>
  </si>
  <si>
    <t>CUST-99774</t>
  </si>
  <si>
    <t>SUP-0001305</t>
  </si>
  <si>
    <t>CUST-83549</t>
  </si>
  <si>
    <t>JeansRegular</t>
  </si>
  <si>
    <t>SUP-0001306</t>
  </si>
  <si>
    <t>CUST-52356</t>
  </si>
  <si>
    <t>SUP-0001307</t>
  </si>
  <si>
    <t>CUST-47890</t>
  </si>
  <si>
    <t>SUP-0001308</t>
  </si>
  <si>
    <t>CUST-94560</t>
  </si>
  <si>
    <t>SUP-0001309</t>
  </si>
  <si>
    <t>CUST-73986</t>
  </si>
  <si>
    <t>Cawh on Delivery</t>
  </si>
  <si>
    <t>SUP-0001310</t>
  </si>
  <si>
    <t>CUST-90711</t>
  </si>
  <si>
    <t>SUP-0001311</t>
  </si>
  <si>
    <t>CUST-59799</t>
  </si>
  <si>
    <t>SUP-0001312</t>
  </si>
  <si>
    <t>CUST-11756</t>
  </si>
  <si>
    <t>SUP-0001313</t>
  </si>
  <si>
    <t>CUST-40891</t>
  </si>
  <si>
    <t>SUP-0001314</t>
  </si>
  <si>
    <t>CUST-17039</t>
  </si>
  <si>
    <t>SUP-0001315</t>
  </si>
  <si>
    <t>CUST-32590</t>
  </si>
  <si>
    <t>SUP-0001316</t>
  </si>
  <si>
    <t>CUST-24576</t>
  </si>
  <si>
    <t>SUP-0001317</t>
  </si>
  <si>
    <t>CUST-80046</t>
  </si>
  <si>
    <t>SUP-0001318</t>
  </si>
  <si>
    <t>CUST-74483</t>
  </si>
  <si>
    <t>SUP-0001319</t>
  </si>
  <si>
    <t>CUST-10623</t>
  </si>
  <si>
    <t>SUP-0001320</t>
  </si>
  <si>
    <t>CUST-37910</t>
  </si>
  <si>
    <t>SUP-0001321</t>
  </si>
  <si>
    <t>CUST-88794</t>
  </si>
  <si>
    <t>SUP-0001322</t>
  </si>
  <si>
    <t>CUST-49505</t>
  </si>
  <si>
    <t>SUP-0001323</t>
  </si>
  <si>
    <t>CUST-79406</t>
  </si>
  <si>
    <t>CUST-36107</t>
  </si>
  <si>
    <t>Enectronics</t>
  </si>
  <si>
    <t>CUST-34551</t>
  </si>
  <si>
    <t>SUP-0001324</t>
  </si>
  <si>
    <t>CUST-75111</t>
  </si>
  <si>
    <t>SUP-0001325</t>
  </si>
  <si>
    <t>CUST-51998</t>
  </si>
  <si>
    <t>SUP-0001326</t>
  </si>
  <si>
    <t>CUST-48805</t>
  </si>
  <si>
    <t>SUP-0001327</t>
  </si>
  <si>
    <t>CUST-79032</t>
  </si>
  <si>
    <t>SUP-0001328</t>
  </si>
  <si>
    <t>CUST-85889</t>
  </si>
  <si>
    <t>SUP-0001329</t>
  </si>
  <si>
    <t>CUST-55849</t>
  </si>
  <si>
    <t>SUP-0001330</t>
  </si>
  <si>
    <t>CUST-16264</t>
  </si>
  <si>
    <t>harketplace</t>
  </si>
  <si>
    <t>SUP-0001331</t>
  </si>
  <si>
    <t>CUST-73365</t>
  </si>
  <si>
    <t>SUP-0001332</t>
  </si>
  <si>
    <t>CUST-28130</t>
  </si>
  <si>
    <t>GADGETw</t>
  </si>
  <si>
    <t>SUP-0001333</t>
  </si>
  <si>
    <t>CUST-68127</t>
  </si>
  <si>
    <t>SUP-0001334</t>
  </si>
  <si>
    <t>CUST-60304</t>
  </si>
  <si>
    <t>SUP-0001335</t>
  </si>
  <si>
    <t>CUST-96375</t>
  </si>
  <si>
    <t>SUP-0001336</t>
  </si>
  <si>
    <t>CUST-78351</t>
  </si>
  <si>
    <t>SUP-0001337</t>
  </si>
  <si>
    <t>CUST-31655</t>
  </si>
  <si>
    <t>SUP-0001338</t>
  </si>
  <si>
    <t>CUST-95029</t>
  </si>
  <si>
    <t>SUP-0001339</t>
  </si>
  <si>
    <t>CUST-29030</t>
  </si>
  <si>
    <t>SUP-0001340</t>
  </si>
  <si>
    <t>SUP-0001341</t>
  </si>
  <si>
    <t>CUST-96180</t>
  </si>
  <si>
    <t>SUP-0001342</t>
  </si>
  <si>
    <t>SUP-0001343</t>
  </si>
  <si>
    <t>CUST-54638</t>
  </si>
  <si>
    <t>SUP-0001344</t>
  </si>
  <si>
    <t>CUST-40128</t>
  </si>
  <si>
    <t>SUP-0001345</t>
  </si>
  <si>
    <t>CUST-97472</t>
  </si>
  <si>
    <t>SUP-0001346</t>
  </si>
  <si>
    <t>CUST-37660</t>
  </si>
  <si>
    <t>SUP-0001347</t>
  </si>
  <si>
    <t>SUP-0001348</t>
  </si>
  <si>
    <t>CUST-73556</t>
  </si>
  <si>
    <t>SUP-0001349</t>
  </si>
  <si>
    <t>CUST-54973</t>
  </si>
  <si>
    <t>SUP-0001350</t>
  </si>
  <si>
    <t>CUST-89102</t>
  </si>
  <si>
    <t>SUP-0001351</t>
  </si>
  <si>
    <t>CUST-45878</t>
  </si>
  <si>
    <t>SUP-0001352</t>
  </si>
  <si>
    <t>CUST-72236</t>
  </si>
  <si>
    <t>Norbh</t>
  </si>
  <si>
    <t>SUP-0001353</t>
  </si>
  <si>
    <t>CUST-45091</t>
  </si>
  <si>
    <t>SUP-0001354</t>
  </si>
  <si>
    <t>CUST-60080</t>
  </si>
  <si>
    <t>SUP-0001355</t>
  </si>
  <si>
    <t>CUST-58044</t>
  </si>
  <si>
    <t>Cangda</t>
  </si>
  <si>
    <t>SUP-0001356</t>
  </si>
  <si>
    <t>CUST-45018</t>
  </si>
  <si>
    <t>SUP-0001357</t>
  </si>
  <si>
    <t>CUST-38358</t>
  </si>
  <si>
    <t>SUP-0001358</t>
  </si>
  <si>
    <t>CUST-32352</t>
  </si>
  <si>
    <t>SUP-0001359</t>
  </si>
  <si>
    <t>CUST-83175</t>
  </si>
  <si>
    <t>SUP-0001360</t>
  </si>
  <si>
    <t>CUST-59757</t>
  </si>
  <si>
    <t>SUP-0001361</t>
  </si>
  <si>
    <t>CUST-71467</t>
  </si>
  <si>
    <t>SUP-0001362</t>
  </si>
  <si>
    <t>CUST-83788</t>
  </si>
  <si>
    <t>SUP-0001363</t>
  </si>
  <si>
    <t>CUST-55293</t>
  </si>
  <si>
    <t>SUP-0001364</t>
  </si>
  <si>
    <t>CUST-95488</t>
  </si>
  <si>
    <t>SUP-0001365</t>
  </si>
  <si>
    <t>SUP-0001366</t>
  </si>
  <si>
    <t>CUST-32748</t>
  </si>
  <si>
    <t>SUP-0001367</t>
  </si>
  <si>
    <t>CUST-74633</t>
  </si>
  <si>
    <t>SUP-0001368</t>
  </si>
  <si>
    <t>CUST-10424</t>
  </si>
  <si>
    <t>Apwarel</t>
  </si>
  <si>
    <t>SUP-0001369</t>
  </si>
  <si>
    <t>CUST-21305</t>
  </si>
  <si>
    <t>SUP-0001370</t>
  </si>
  <si>
    <t>CUST-65788</t>
  </si>
  <si>
    <t>SUP-0001371</t>
  </si>
  <si>
    <t>CUST-92812</t>
  </si>
  <si>
    <t>SUP-0001372</t>
  </si>
  <si>
    <t>CUST-31090</t>
  </si>
  <si>
    <t>SUP-0001373</t>
  </si>
  <si>
    <t>CUST-57061</t>
  </si>
  <si>
    <t>SUP-0001374</t>
  </si>
  <si>
    <t>CUST-62806</t>
  </si>
  <si>
    <t>SUP-0001375</t>
  </si>
  <si>
    <t>CUST-10533</t>
  </si>
  <si>
    <t>SUP-0001376</t>
  </si>
  <si>
    <t>CUST-95067</t>
  </si>
  <si>
    <t>SUP-0001377</t>
  </si>
  <si>
    <t>CUST-42313</t>
  </si>
  <si>
    <t>Credic Card</t>
  </si>
  <si>
    <t>SUP-0001378</t>
  </si>
  <si>
    <t>CUST-86243</t>
  </si>
  <si>
    <t>Brazdl</t>
  </si>
  <si>
    <t>SUP-0001379</t>
  </si>
  <si>
    <t>CUST-19932</t>
  </si>
  <si>
    <t>SUP-0001380</t>
  </si>
  <si>
    <t>CUST-39861</t>
  </si>
  <si>
    <t>SUP-0001381</t>
  </si>
  <si>
    <t>CUST-65830</t>
  </si>
  <si>
    <t>SUP-0001382</t>
  </si>
  <si>
    <t>CUST-37386</t>
  </si>
  <si>
    <t>Onlene</t>
  </si>
  <si>
    <t>SUP-0001383</t>
  </si>
  <si>
    <t>CUST-25907</t>
  </si>
  <si>
    <t>SUP-0001384</t>
  </si>
  <si>
    <t>CUST-28807</t>
  </si>
  <si>
    <t>Wesg</t>
  </si>
  <si>
    <t>SUP-0001385</t>
  </si>
  <si>
    <t>CUST-80121</t>
  </si>
  <si>
    <t>Sozth</t>
  </si>
  <si>
    <t>SUP-0001386</t>
  </si>
  <si>
    <t>CUST-88476</t>
  </si>
  <si>
    <t>SUP-0001387</t>
  </si>
  <si>
    <t>CUST-94644</t>
  </si>
  <si>
    <t>SUP-0001388</t>
  </si>
  <si>
    <t>CUST-56889</t>
  </si>
  <si>
    <t>SUP-0001389</t>
  </si>
  <si>
    <t>CUST-67567</t>
  </si>
  <si>
    <t>SUP-0001390</t>
  </si>
  <si>
    <t>CUST-60883</t>
  </si>
  <si>
    <t>SUP-0001391</t>
  </si>
  <si>
    <t>CUST-20920</t>
  </si>
  <si>
    <t>SUP-0001392</t>
  </si>
  <si>
    <t>CUST-47088</t>
  </si>
  <si>
    <t>SUP-0001393</t>
  </si>
  <si>
    <t>CUST-33720</t>
  </si>
  <si>
    <t>SUP-0001394</t>
  </si>
  <si>
    <t>CUST-36996</t>
  </si>
  <si>
    <t>SUP-0001395</t>
  </si>
  <si>
    <t>CUST-55110</t>
  </si>
  <si>
    <t>SUP-0001396</t>
  </si>
  <si>
    <t>CUST-29243</t>
  </si>
  <si>
    <t>SUP-0001397</t>
  </si>
  <si>
    <t>CUST-73608</t>
  </si>
  <si>
    <t>SUP-0001398</t>
  </si>
  <si>
    <t>SUP-0001399</t>
  </si>
  <si>
    <t>CUST-31802</t>
  </si>
  <si>
    <t>SUP-0001400</t>
  </si>
  <si>
    <t>CUST-84015</t>
  </si>
  <si>
    <t>SUP-0001401</t>
  </si>
  <si>
    <t>CUST-78673</t>
  </si>
  <si>
    <t>Nerth</t>
  </si>
  <si>
    <t>SUP-0001402</t>
  </si>
  <si>
    <t>CUST-42991</t>
  </si>
  <si>
    <t>SUP-0001403</t>
  </si>
  <si>
    <t>CUST-74237</t>
  </si>
  <si>
    <t>SUP-0001404</t>
  </si>
  <si>
    <t>CUST-89626</t>
  </si>
  <si>
    <t>SUP-0001405</t>
  </si>
  <si>
    <t>CUST-11162</t>
  </si>
  <si>
    <t>SUP-0001406</t>
  </si>
  <si>
    <t>CUST-74437</t>
  </si>
  <si>
    <t>SUP-0001407</t>
  </si>
  <si>
    <t>CUST-35691</t>
  </si>
  <si>
    <t>SUP-0001408</t>
  </si>
  <si>
    <t>CUST-81030</t>
  </si>
  <si>
    <t>SUP-0001409</t>
  </si>
  <si>
    <t>CUST-97784</t>
  </si>
  <si>
    <t>SUP-0001410</t>
  </si>
  <si>
    <t>CUST-59956</t>
  </si>
  <si>
    <t>SUP-0001411</t>
  </si>
  <si>
    <t>CUST-14043</t>
  </si>
  <si>
    <t>SUP-0001412</t>
  </si>
  <si>
    <t>CUST-42297</t>
  </si>
  <si>
    <t>SUP-0001413</t>
  </si>
  <si>
    <t>CUST-17633</t>
  </si>
  <si>
    <t>SUP-0001414</t>
  </si>
  <si>
    <t>CUST-46710</t>
  </si>
  <si>
    <t>SUP-0001415</t>
  </si>
  <si>
    <t>CUST-79102</t>
  </si>
  <si>
    <t>SUP-0001416</t>
  </si>
  <si>
    <t>CUST-28874</t>
  </si>
  <si>
    <t>SUP-0001417</t>
  </si>
  <si>
    <t>CUST-49017</t>
  </si>
  <si>
    <t>SUP-0001418</t>
  </si>
  <si>
    <t>CUST-79691</t>
  </si>
  <si>
    <t>SUP-0001419</t>
  </si>
  <si>
    <t>CUST-21852</t>
  </si>
  <si>
    <t>SUP-0001420</t>
  </si>
  <si>
    <t>CUST-62297</t>
  </si>
  <si>
    <t>SUP-0001421</t>
  </si>
  <si>
    <t>CUST-24207</t>
  </si>
  <si>
    <t>SUP-0001422</t>
  </si>
  <si>
    <t>CUST-52849</t>
  </si>
  <si>
    <t>SUP-0001423</t>
  </si>
  <si>
    <t>CUST-33400</t>
  </si>
  <si>
    <t>SUP-0001424</t>
  </si>
  <si>
    <t>SUP-0001425</t>
  </si>
  <si>
    <t>CUST-58311</t>
  </si>
  <si>
    <t>SUP-0001426</t>
  </si>
  <si>
    <t>CUST-23932</t>
  </si>
  <si>
    <t>SUP-0001427</t>
  </si>
  <si>
    <t>CUST-32687</t>
  </si>
  <si>
    <t>SUP-0001428</t>
  </si>
  <si>
    <t>CUST-35824</t>
  </si>
  <si>
    <t>USu</t>
  </si>
  <si>
    <t>SUP-0001429</t>
  </si>
  <si>
    <t>CUST-71097</t>
  </si>
  <si>
    <t>SUP-0001430</t>
  </si>
  <si>
    <t>CUST-52417</t>
  </si>
  <si>
    <t>SUP-0001431</t>
  </si>
  <si>
    <t>CUST-78808</t>
  </si>
  <si>
    <t>SUP-0001432</t>
  </si>
  <si>
    <t>CUST-76191</t>
  </si>
  <si>
    <t>SUP-0001433</t>
  </si>
  <si>
    <t>CUST-47504</t>
  </si>
  <si>
    <t>CUST-13840</t>
  </si>
  <si>
    <t>SUP-0001434</t>
  </si>
  <si>
    <t>CUST-31504</t>
  </si>
  <si>
    <t>SUP-0001435</t>
  </si>
  <si>
    <t>CUST-83917</t>
  </si>
  <si>
    <t>SUP-0001436</t>
  </si>
  <si>
    <t>CUST-53652</t>
  </si>
  <si>
    <t>SUP-0001437</t>
  </si>
  <si>
    <t>CUST-25754</t>
  </si>
  <si>
    <t>SUP-0001438</t>
  </si>
  <si>
    <t>SUP-0001439</t>
  </si>
  <si>
    <t>CUST-62908</t>
  </si>
  <si>
    <t>SUP-0001440</t>
  </si>
  <si>
    <t>CUST-46520</t>
  </si>
  <si>
    <t>SUP-0001441</t>
  </si>
  <si>
    <t>CUST-48588</t>
  </si>
  <si>
    <t>SUP-0001442</t>
  </si>
  <si>
    <t>CUST-85884</t>
  </si>
  <si>
    <t>Appabel</t>
  </si>
  <si>
    <t>SUP-0001443</t>
  </si>
  <si>
    <t>CUST-57657</t>
  </si>
  <si>
    <t>SUP-0001444</t>
  </si>
  <si>
    <t>CUST-30854</t>
  </si>
  <si>
    <t>SUP-0001445</t>
  </si>
  <si>
    <t>CUST-60664</t>
  </si>
  <si>
    <t>SUP-0001446</t>
  </si>
  <si>
    <t>CUST-16998</t>
  </si>
  <si>
    <t>Homy Goods</t>
  </si>
  <si>
    <t>SUP-0001447</t>
  </si>
  <si>
    <t>CUST-87452</t>
  </si>
  <si>
    <t>SUP-0001448</t>
  </si>
  <si>
    <t>CUST-25228</t>
  </si>
  <si>
    <t>SUP-0001449</t>
  </si>
  <si>
    <t>CUST-58160</t>
  </si>
  <si>
    <t>SUP-0001450</t>
  </si>
  <si>
    <t>CUST-80418</t>
  </si>
  <si>
    <t>SUP-0001451</t>
  </si>
  <si>
    <t>CUST-91851</t>
  </si>
  <si>
    <t>SUP-0001452</t>
  </si>
  <si>
    <t>CUST-72582</t>
  </si>
  <si>
    <t>SUP-0001453</t>
  </si>
  <si>
    <t>CUST-20590</t>
  </si>
  <si>
    <t>grocerips</t>
  </si>
  <si>
    <t>SUP-0001454</t>
  </si>
  <si>
    <t>CUST-76509</t>
  </si>
  <si>
    <t>SUP-0001455</t>
  </si>
  <si>
    <t>CUST-32016</t>
  </si>
  <si>
    <t>SUP-0001456</t>
  </si>
  <si>
    <t>CUST-57861</t>
  </si>
  <si>
    <t>mnline</t>
  </si>
  <si>
    <t>SUP-0001457</t>
  </si>
  <si>
    <t>CUST-87319</t>
  </si>
  <si>
    <t>SUP-0001458</t>
  </si>
  <si>
    <t>SUP-0001459</t>
  </si>
  <si>
    <t>CUST-56593</t>
  </si>
  <si>
    <t>Welt</t>
  </si>
  <si>
    <t>SUP-0001460</t>
  </si>
  <si>
    <t>CUST-79282</t>
  </si>
  <si>
    <t>SUP-0001461</t>
  </si>
  <si>
    <t>CUST-40719</t>
  </si>
  <si>
    <t>SUP-0001462</t>
  </si>
  <si>
    <t>2022-13-01</t>
  </si>
  <si>
    <t>CUST-10774</t>
  </si>
  <si>
    <t>SUP-0001463</t>
  </si>
  <si>
    <t>CUST-98298</t>
  </si>
  <si>
    <t>SUP-0001464</t>
  </si>
  <si>
    <t>CUST-56723</t>
  </si>
  <si>
    <t>SUP-0001465</t>
  </si>
  <si>
    <t>CUST-77101</t>
  </si>
  <si>
    <t>SUP-0001466</t>
  </si>
  <si>
    <t>CUST-26216</t>
  </si>
  <si>
    <t>SUP-0001467</t>
  </si>
  <si>
    <t>CUST-69462</t>
  </si>
  <si>
    <t>SUP-0001468</t>
  </si>
  <si>
    <t>CUST-76729</t>
  </si>
  <si>
    <t>SUP-0001469</t>
  </si>
  <si>
    <t>CUST-65453</t>
  </si>
  <si>
    <t>SUP-0001470</t>
  </si>
  <si>
    <t>CUST-63187</t>
  </si>
  <si>
    <t>SUP-0001471</t>
  </si>
  <si>
    <t>CUST-10796</t>
  </si>
  <si>
    <t>SUP-0001472</t>
  </si>
  <si>
    <t>CUST-99859</t>
  </si>
  <si>
    <t>SUP-0001473</t>
  </si>
  <si>
    <t>CUST-90274</t>
  </si>
  <si>
    <t>SUP-0001474</t>
  </si>
  <si>
    <t>CUST-51239</t>
  </si>
  <si>
    <t>SUP-0001475</t>
  </si>
  <si>
    <t>CUST-80521</t>
  </si>
  <si>
    <t>USt</t>
  </si>
  <si>
    <t>SUP-0001476</t>
  </si>
  <si>
    <t>CUST-93387</t>
  </si>
  <si>
    <t>SUP-0001477</t>
  </si>
  <si>
    <t>CUST-61510</t>
  </si>
  <si>
    <t>SUP-0001478</t>
  </si>
  <si>
    <t>CUST-83140</t>
  </si>
  <si>
    <t>SUP-0001479</t>
  </si>
  <si>
    <t>CUST-73182</t>
  </si>
  <si>
    <t>SUP-0001480</t>
  </si>
  <si>
    <t>CUST-33755</t>
  </si>
  <si>
    <t>SUP-0001481</t>
  </si>
  <si>
    <t>CUST-60756</t>
  </si>
  <si>
    <t>SUP-0001482</t>
  </si>
  <si>
    <t>CUST-18743</t>
  </si>
  <si>
    <t>Efectronics</t>
  </si>
  <si>
    <t>SUP-0001483</t>
  </si>
  <si>
    <t>CUST-38714</t>
  </si>
  <si>
    <t>SUP-0001484</t>
  </si>
  <si>
    <t>CUST-10635</t>
  </si>
  <si>
    <t>SUP-0001485</t>
  </si>
  <si>
    <t>CUST-43124</t>
  </si>
  <si>
    <t>SUP-0001486</t>
  </si>
  <si>
    <t>CUST-56334</t>
  </si>
  <si>
    <t>SUP-0001487</t>
  </si>
  <si>
    <t>CUST-66952</t>
  </si>
  <si>
    <t>SUP-0001488</t>
  </si>
  <si>
    <t>CUST-53475</t>
  </si>
  <si>
    <t>SUP-0001489</t>
  </si>
  <si>
    <t>CUST-50604</t>
  </si>
  <si>
    <t>SUP-0001490</t>
  </si>
  <si>
    <t>CUST-14985</t>
  </si>
  <si>
    <t>SUP-0001491</t>
  </si>
  <si>
    <t>CUST-71136</t>
  </si>
  <si>
    <t>Souoh</t>
  </si>
  <si>
    <t>SUP-0001492</t>
  </si>
  <si>
    <t>CUST-94545</t>
  </si>
  <si>
    <t>SUP-0001493</t>
  </si>
  <si>
    <t>CUST-83515</t>
  </si>
  <si>
    <t>SUP-0001494</t>
  </si>
  <si>
    <t>CUST-22262</t>
  </si>
  <si>
    <t>SUP-0001495</t>
  </si>
  <si>
    <t>CUST-85057</t>
  </si>
  <si>
    <t>SUP-0001496</t>
  </si>
  <si>
    <t>CUST-16621</t>
  </si>
  <si>
    <t>Onlina</t>
  </si>
  <si>
    <t>SUP-0001497</t>
  </si>
  <si>
    <t>CUST-24495</t>
  </si>
  <si>
    <t>Uniqed Kingdom</t>
  </si>
  <si>
    <t>SUP-0001498</t>
  </si>
  <si>
    <t>CUST-59581</t>
  </si>
  <si>
    <t>SUP-0001499</t>
  </si>
  <si>
    <t>CUST-41496</t>
  </si>
  <si>
    <t>SUP-0001500</t>
  </si>
  <si>
    <t>CUST-94042</t>
  </si>
  <si>
    <t>SUP-0001501</t>
  </si>
  <si>
    <t>CUST-67298</t>
  </si>
  <si>
    <t>SUP-0001502</t>
  </si>
  <si>
    <t>CUST-23164</t>
  </si>
  <si>
    <t>SUP-0001503</t>
  </si>
  <si>
    <t>CUST-84278</t>
  </si>
  <si>
    <t>SUP-0001504</t>
  </si>
  <si>
    <t>CUST-58398</t>
  </si>
  <si>
    <t>SUP-0001505</t>
  </si>
  <si>
    <t>CUST-84809</t>
  </si>
  <si>
    <t>SUP-0001506</t>
  </si>
  <si>
    <t>CUST-21396</t>
  </si>
  <si>
    <t>SUP-0001507</t>
  </si>
  <si>
    <t>CUST-55070</t>
  </si>
  <si>
    <t>home gyods</t>
  </si>
  <si>
    <t>SUP-0001508</t>
  </si>
  <si>
    <t>CUST-28364</t>
  </si>
  <si>
    <t>SUP-0001509</t>
  </si>
  <si>
    <t>CUST-27885</t>
  </si>
  <si>
    <t>Badk Transfer</t>
  </si>
  <si>
    <t>SUP-0001510</t>
  </si>
  <si>
    <t>CUST-51745</t>
  </si>
  <si>
    <t>SUP-0001511</t>
  </si>
  <si>
    <t>CUST-92657</t>
  </si>
  <si>
    <t>SUP-0001512</t>
  </si>
  <si>
    <t>SUP-0001513</t>
  </si>
  <si>
    <t>CUST-71383</t>
  </si>
  <si>
    <t>SUP-0001514</t>
  </si>
  <si>
    <t>CUST-95157</t>
  </si>
  <si>
    <t>SUP-0001515</t>
  </si>
  <si>
    <t>SUP-0001516</t>
  </si>
  <si>
    <t>CUST-10385</t>
  </si>
  <si>
    <t>SUP-0001517</t>
  </si>
  <si>
    <t>CUST-81866</t>
  </si>
  <si>
    <t>SUP-0001518</t>
  </si>
  <si>
    <t>CUST-69593</t>
  </si>
  <si>
    <t>SUP-0001519</t>
  </si>
  <si>
    <t>CUST-42817</t>
  </si>
  <si>
    <t>SUP-0001520</t>
  </si>
  <si>
    <t>CUST-13892</t>
  </si>
  <si>
    <t>SUP-0001521</t>
  </si>
  <si>
    <t>CUST-85063</t>
  </si>
  <si>
    <t>SUP-0001522</t>
  </si>
  <si>
    <t>CUST-79983</t>
  </si>
  <si>
    <t>SUP-0001523</t>
  </si>
  <si>
    <t>CUST-51136</t>
  </si>
  <si>
    <t>SUP-0001524</t>
  </si>
  <si>
    <t>CUST-11768</t>
  </si>
  <si>
    <t>SUP-0001525</t>
  </si>
  <si>
    <t>CUST-24951</t>
  </si>
  <si>
    <t>SUP-0001526</t>
  </si>
  <si>
    <t>CUST-24772</t>
  </si>
  <si>
    <t>SUP-0001527</t>
  </si>
  <si>
    <t>CUST-13994</t>
  </si>
  <si>
    <t>SUP-0001528</t>
  </si>
  <si>
    <t>CUST-75351</t>
  </si>
  <si>
    <t>SUP-0001529</t>
  </si>
  <si>
    <t>CUST-78664</t>
  </si>
  <si>
    <t>SUP-0001530</t>
  </si>
  <si>
    <t>CUST-41034</t>
  </si>
  <si>
    <t>SUP-0001531</t>
  </si>
  <si>
    <t>CUST-98414</t>
  </si>
  <si>
    <t>SUP-0001532</t>
  </si>
  <si>
    <t>CUST-90117</t>
  </si>
  <si>
    <t>SUP-0001533</t>
  </si>
  <si>
    <t>CUST-15484</t>
  </si>
  <si>
    <t>bpparel</t>
  </si>
  <si>
    <t>SUP-0001534</t>
  </si>
  <si>
    <t>CUST-25549</t>
  </si>
  <si>
    <t>SUP-0001535</t>
  </si>
  <si>
    <t>CUST-97124</t>
  </si>
  <si>
    <t>SUP-0001536</t>
  </si>
  <si>
    <t>CUST-41378</t>
  </si>
  <si>
    <t>Squth</t>
  </si>
  <si>
    <t>SUP-0001537</t>
  </si>
  <si>
    <t>CUST-54336</t>
  </si>
  <si>
    <t>SUP-0001538</t>
  </si>
  <si>
    <t>CUST-27917</t>
  </si>
  <si>
    <t>SUP-0001539</t>
  </si>
  <si>
    <t>CUST-59356</t>
  </si>
  <si>
    <t>Appauel</t>
  </si>
  <si>
    <t>SUP-0001540</t>
  </si>
  <si>
    <t>CUST-54400</t>
  </si>
  <si>
    <t>SUP-0001541</t>
  </si>
  <si>
    <t>CUST-69441</t>
  </si>
  <si>
    <t>SUP-0001542</t>
  </si>
  <si>
    <t>CUST-80064</t>
  </si>
  <si>
    <t>SUP-0001543</t>
  </si>
  <si>
    <t>CUST-96344</t>
  </si>
  <si>
    <t>SUP-0001544</t>
  </si>
  <si>
    <t>CUST-19181</t>
  </si>
  <si>
    <t>SUP-0001545</t>
  </si>
  <si>
    <t>CUST-11492</t>
  </si>
  <si>
    <t>Electwonics</t>
  </si>
  <si>
    <t>SUP-0001546</t>
  </si>
  <si>
    <t>CUST-77106</t>
  </si>
  <si>
    <t>SUP-0001547</t>
  </si>
  <si>
    <t>CUST-76858</t>
  </si>
  <si>
    <t>ELECTROhICS</t>
  </si>
  <si>
    <t>SUP-0001548</t>
  </si>
  <si>
    <t>CUST-43058</t>
  </si>
  <si>
    <t>SUP-0001549</t>
  </si>
  <si>
    <t>CUST-83061</t>
  </si>
  <si>
    <t>SUP-0001550</t>
  </si>
  <si>
    <t>CUST-10912</t>
  </si>
  <si>
    <t>SUP-0001551</t>
  </si>
  <si>
    <t>CUST-11869</t>
  </si>
  <si>
    <t>SUP-0001552</t>
  </si>
  <si>
    <t>CUST-21500</t>
  </si>
  <si>
    <t>varketplace</t>
  </si>
  <si>
    <t>SUP-0001553</t>
  </si>
  <si>
    <t>CUST-73457</t>
  </si>
  <si>
    <t>SUP-0001554</t>
  </si>
  <si>
    <t>CUST-99094</t>
  </si>
  <si>
    <t>SUP-0001555</t>
  </si>
  <si>
    <t>CUST-73885</t>
  </si>
  <si>
    <t>SUP-0001556</t>
  </si>
  <si>
    <t>CUST-43696</t>
  </si>
  <si>
    <t>SUP-0001557</t>
  </si>
  <si>
    <t>CUST-20959</t>
  </si>
  <si>
    <t>ewectronics</t>
  </si>
  <si>
    <t>SUP-0001558</t>
  </si>
  <si>
    <t>CUST-59611</t>
  </si>
  <si>
    <t>SUP-0001559</t>
  </si>
  <si>
    <t>CUST-78260</t>
  </si>
  <si>
    <t>SUP-0001560</t>
  </si>
  <si>
    <t>CUST-41969</t>
  </si>
  <si>
    <t>SUP-0001561</t>
  </si>
  <si>
    <t>CUST-28370</t>
  </si>
  <si>
    <t>SUP-0001562</t>
  </si>
  <si>
    <t>CUST-14834</t>
  </si>
  <si>
    <t>SUP-0001563</t>
  </si>
  <si>
    <t>CUST-97649</t>
  </si>
  <si>
    <t>SUP-0001564</t>
  </si>
  <si>
    <t>CUST-43546</t>
  </si>
  <si>
    <t>SUP-0001565</t>
  </si>
  <si>
    <t>CUST-49271</t>
  </si>
  <si>
    <t>SUP-0001566</t>
  </si>
  <si>
    <t>CUST-27625</t>
  </si>
  <si>
    <t>SUP-0001567</t>
  </si>
  <si>
    <t>CUST-10397</t>
  </si>
  <si>
    <t>SUP-0001568</t>
  </si>
  <si>
    <t>CUST-40215</t>
  </si>
  <si>
    <t>SUP-0001569</t>
  </si>
  <si>
    <t>CUST-15326</t>
  </si>
  <si>
    <t>SUP-0001570</t>
  </si>
  <si>
    <t>CUST-24835</t>
  </si>
  <si>
    <t>SUP-0001571</t>
  </si>
  <si>
    <t>CUST-68521</t>
  </si>
  <si>
    <t>SUP-0001572</t>
  </si>
  <si>
    <t>CUST-73294</t>
  </si>
  <si>
    <t>SUP-0001573</t>
  </si>
  <si>
    <t>CUST-27007</t>
  </si>
  <si>
    <t>SUP-0001574</t>
  </si>
  <si>
    <t>CUST-73494</t>
  </si>
  <si>
    <t>SUP-0001575</t>
  </si>
  <si>
    <t>CUST-88093</t>
  </si>
  <si>
    <t>SUP-0001576</t>
  </si>
  <si>
    <t>CUST-49925</t>
  </si>
  <si>
    <t>SUP-0001577</t>
  </si>
  <si>
    <t>CUST-73211</t>
  </si>
  <si>
    <t>SUP-0001578</t>
  </si>
  <si>
    <t>CUST-95548</t>
  </si>
  <si>
    <t>SUP-0001579</t>
  </si>
  <si>
    <t>CUST-84128</t>
  </si>
  <si>
    <t>SUP-0001580</t>
  </si>
  <si>
    <t>CUST-98354</t>
  </si>
  <si>
    <t>SUP-0001581</t>
  </si>
  <si>
    <t>CUST-52755</t>
  </si>
  <si>
    <t>SUP-0001582</t>
  </si>
  <si>
    <t>CUST-32357</t>
  </si>
  <si>
    <t>SUP-0001583</t>
  </si>
  <si>
    <t>CUST-93024</t>
  </si>
  <si>
    <t>SUP-0001584</t>
  </si>
  <si>
    <t>CUST-98509</t>
  </si>
  <si>
    <t>SUP-0001585</t>
  </si>
  <si>
    <t>CUST-29003</t>
  </si>
  <si>
    <t>SUP-0001586</t>
  </si>
  <si>
    <t>CUST-63612</t>
  </si>
  <si>
    <t>SUP-0001587</t>
  </si>
  <si>
    <t>CUST-40078</t>
  </si>
  <si>
    <t>SUP-0001588</t>
  </si>
  <si>
    <t>CUST-69149</t>
  </si>
  <si>
    <t>Gaggets</t>
  </si>
  <si>
    <t>kentral</t>
  </si>
  <si>
    <t>SUP-0001589</t>
  </si>
  <si>
    <t>CUST-98456</t>
  </si>
  <si>
    <t>SUP-0001590</t>
  </si>
  <si>
    <t>CUST-46989</t>
  </si>
  <si>
    <t>xPPAREL</t>
  </si>
  <si>
    <t>SUP-0001591</t>
  </si>
  <si>
    <t>CUST-61398</t>
  </si>
  <si>
    <t>SUP-0001592</t>
  </si>
  <si>
    <t>CUST-82860</t>
  </si>
  <si>
    <t>SUP-0001593</t>
  </si>
  <si>
    <t>CUST-52987</t>
  </si>
  <si>
    <t>CUST-38252</t>
  </si>
  <si>
    <t>SUP-0001594</t>
  </si>
  <si>
    <t>CUST-89747</t>
  </si>
  <si>
    <t>SUP-0001595</t>
  </si>
  <si>
    <t>CUST-13443</t>
  </si>
  <si>
    <t>SUP-0001596</t>
  </si>
  <si>
    <t>CUST-23197</t>
  </si>
  <si>
    <t>SUP-0001597</t>
  </si>
  <si>
    <t>CUST-90420</t>
  </si>
  <si>
    <t>SUP-0001598</t>
  </si>
  <si>
    <t>CUST-80612</t>
  </si>
  <si>
    <t>SUP-0001599</t>
  </si>
  <si>
    <t>CUST-53202</t>
  </si>
  <si>
    <t>SUP-0001600</t>
  </si>
  <si>
    <t>CUST-33869</t>
  </si>
  <si>
    <t>Bank Transber</t>
  </si>
  <si>
    <t>SUP-0001601</t>
  </si>
  <si>
    <t>CUST-27698</t>
  </si>
  <si>
    <t>SUP-0001602</t>
  </si>
  <si>
    <t>CUST-78816</t>
  </si>
  <si>
    <t>SUP-0001603</t>
  </si>
  <si>
    <t>CUST-47057</t>
  </si>
  <si>
    <t>SUP-0001604</t>
  </si>
  <si>
    <t>CUST-80784</t>
  </si>
  <si>
    <t>SUP-0001605</t>
  </si>
  <si>
    <t>CUST-72328</t>
  </si>
  <si>
    <t>SUP-0001606</t>
  </si>
  <si>
    <t>CUST-20180</t>
  </si>
  <si>
    <t>SUP-0001607</t>
  </si>
  <si>
    <t>CUST-27615</t>
  </si>
  <si>
    <t>SUP-0001608</t>
  </si>
  <si>
    <t>CUST-81191</t>
  </si>
  <si>
    <t>SUP-0001609</t>
  </si>
  <si>
    <t>CUST-84957</t>
  </si>
  <si>
    <t>SUP-0001610</t>
  </si>
  <si>
    <t>CUST-40166</t>
  </si>
  <si>
    <t>mermany</t>
  </si>
  <si>
    <t>SUP-0001611</t>
  </si>
  <si>
    <t>CUST-43668</t>
  </si>
  <si>
    <t>SUP-0001612</t>
  </si>
  <si>
    <t>CUST-10720</t>
  </si>
  <si>
    <t>SUP-0001613</t>
  </si>
  <si>
    <t>CUST-16051</t>
  </si>
  <si>
    <t>Nortv</t>
  </si>
  <si>
    <t>SUP-0001614</t>
  </si>
  <si>
    <t>CUST-92255</t>
  </si>
  <si>
    <t>SUP-0001615</t>
  </si>
  <si>
    <t>CUST-80068</t>
  </si>
  <si>
    <t>SUP-0001616</t>
  </si>
  <si>
    <t>CUST-93174</t>
  </si>
  <si>
    <t>SUP-0001617</t>
  </si>
  <si>
    <t>SUP-0001618</t>
  </si>
  <si>
    <t>CUST-32912</t>
  </si>
  <si>
    <t>SUP-0001619</t>
  </si>
  <si>
    <t>CUST-79243</t>
  </si>
  <si>
    <t>SUP-0001620</t>
  </si>
  <si>
    <t>CUST-67469</t>
  </si>
  <si>
    <t>Deyit Card</t>
  </si>
  <si>
    <t>SUP-0001621</t>
  </si>
  <si>
    <t>CUST-18454</t>
  </si>
  <si>
    <t>SUP-0001622</t>
  </si>
  <si>
    <t>CUST-57353</t>
  </si>
  <si>
    <t>SUP-0001623</t>
  </si>
  <si>
    <t>CUST-24770</t>
  </si>
  <si>
    <t>SUP-0001624</t>
  </si>
  <si>
    <t>CUST-56885</t>
  </si>
  <si>
    <t>SUP-0001625</t>
  </si>
  <si>
    <t>CUST-42092</t>
  </si>
  <si>
    <t>SUP-0001626</t>
  </si>
  <si>
    <t>CUST-96460</t>
  </si>
  <si>
    <t>SUP-0001627</t>
  </si>
  <si>
    <t>CUST-31503</t>
  </si>
  <si>
    <t>yorth</t>
  </si>
  <si>
    <t>SUP-0001628</t>
  </si>
  <si>
    <t>CUST-18939</t>
  </si>
  <si>
    <t>CUST-79728</t>
  </si>
  <si>
    <t>SUP-0001629</t>
  </si>
  <si>
    <t>CUST-31143</t>
  </si>
  <si>
    <t>SUP-0001630</t>
  </si>
  <si>
    <t>CUST-10599</t>
  </si>
  <si>
    <t>SUP-0001631</t>
  </si>
  <si>
    <t>CUST-87569</t>
  </si>
  <si>
    <t>SUP-0001632</t>
  </si>
  <si>
    <t>CUST-45189</t>
  </si>
  <si>
    <t>SUP-0001633</t>
  </si>
  <si>
    <t>CUST-82055</t>
  </si>
  <si>
    <t>Marqetplace</t>
  </si>
  <si>
    <t>SUP-0001634</t>
  </si>
  <si>
    <t>CUST-31666</t>
  </si>
  <si>
    <t>SUP-0001635</t>
  </si>
  <si>
    <t>CUST-79627</t>
  </si>
  <si>
    <t>SUP-0001636</t>
  </si>
  <si>
    <t>CUST-83987</t>
  </si>
  <si>
    <t>SUP-0001637</t>
  </si>
  <si>
    <t>CUST-88566</t>
  </si>
  <si>
    <t>SUP-0001638</t>
  </si>
  <si>
    <t>CUST-29842</t>
  </si>
  <si>
    <t>SUP-0001639</t>
  </si>
  <si>
    <t>CUST-31900</t>
  </si>
  <si>
    <t>SUP-0001640</t>
  </si>
  <si>
    <t>CUST-97916</t>
  </si>
  <si>
    <t>CUST-76424</t>
  </si>
  <si>
    <t>SUP-0001641</t>
  </si>
  <si>
    <t>CUST-15657</t>
  </si>
  <si>
    <t>SUP-0001642</t>
  </si>
  <si>
    <t>CUST-96826</t>
  </si>
  <si>
    <t>SUP-0001643</t>
  </si>
  <si>
    <t>CUST-81148</t>
  </si>
  <si>
    <t>SUP-0001644</t>
  </si>
  <si>
    <t>CUST-87410</t>
  </si>
  <si>
    <t>SUP-0001645</t>
  </si>
  <si>
    <t>CUST-48005</t>
  </si>
  <si>
    <t>SUP-0001646</t>
  </si>
  <si>
    <t>CUST-77682</t>
  </si>
  <si>
    <t>SUP-0001647</t>
  </si>
  <si>
    <t>CUST-37586</t>
  </si>
  <si>
    <t>SUP-0001648</t>
  </si>
  <si>
    <t>CUST-25215</t>
  </si>
  <si>
    <t>SUP-0001649</t>
  </si>
  <si>
    <t>CUST-98334</t>
  </si>
  <si>
    <t>SUP-0001650</t>
  </si>
  <si>
    <t>CUST-99148</t>
  </si>
  <si>
    <t>SUP-0001651</t>
  </si>
  <si>
    <t>CUST-93959</t>
  </si>
  <si>
    <t>SUP-0001652</t>
  </si>
  <si>
    <t>CUST-38032</t>
  </si>
  <si>
    <t>SUP-0001653</t>
  </si>
  <si>
    <t>CUST-94989</t>
  </si>
  <si>
    <t>SUP-0001654</t>
  </si>
  <si>
    <t>CUST-27944</t>
  </si>
  <si>
    <t>SUP-0001655</t>
  </si>
  <si>
    <t>CUST-52051</t>
  </si>
  <si>
    <t>SUP-0001656</t>
  </si>
  <si>
    <t>CUST-59529</t>
  </si>
  <si>
    <t>SUP-0001657</t>
  </si>
  <si>
    <t>CUST-39748</t>
  </si>
  <si>
    <t>CUST-59591</t>
  </si>
  <si>
    <t>karketplace</t>
  </si>
  <si>
    <t>SUP-0001658</t>
  </si>
  <si>
    <t>CUST-11735</t>
  </si>
  <si>
    <t>SUP-0001659</t>
  </si>
  <si>
    <t>CUST-84698</t>
  </si>
  <si>
    <t>SUP-0001660</t>
  </si>
  <si>
    <t>CUST-10831</t>
  </si>
  <si>
    <t>SUP-0001661</t>
  </si>
  <si>
    <t>CUST-43875</t>
  </si>
  <si>
    <t>SUP-0001662</t>
  </si>
  <si>
    <t>CUST-78307</t>
  </si>
  <si>
    <t>SUP-0001663</t>
  </si>
  <si>
    <t>CUST-63055</t>
  </si>
  <si>
    <t>SUP-0001664</t>
  </si>
  <si>
    <t>CUST-20077</t>
  </si>
  <si>
    <t>SUP-0001665</t>
  </si>
  <si>
    <t>SUP-0001666</t>
  </si>
  <si>
    <t>CUST-35526</t>
  </si>
  <si>
    <t>SUP-0001667</t>
  </si>
  <si>
    <t>CUST-11141</t>
  </si>
  <si>
    <t>home gopds</t>
  </si>
  <si>
    <t>SUP-0001668</t>
  </si>
  <si>
    <t>SUP-0001669</t>
  </si>
  <si>
    <t>CUST-45953</t>
  </si>
  <si>
    <t>SUP-0001670</t>
  </si>
  <si>
    <t>CUST-43048</t>
  </si>
  <si>
    <t>SUP-0001671</t>
  </si>
  <si>
    <t>CUST-55573</t>
  </si>
  <si>
    <t>SUP-0001672</t>
  </si>
  <si>
    <t>CUST-67809</t>
  </si>
  <si>
    <t>SUP-0001673</t>
  </si>
  <si>
    <t>CUST-79157</t>
  </si>
  <si>
    <t>SUP-0001674</t>
  </si>
  <si>
    <t>CUST-12323</t>
  </si>
  <si>
    <t>SUP-0001675</t>
  </si>
  <si>
    <t>CUST-59157</t>
  </si>
  <si>
    <t>Electronlcs</t>
  </si>
  <si>
    <t>SUP-0001676</t>
  </si>
  <si>
    <t>CUST-90883</t>
  </si>
  <si>
    <t>SUP-0001677</t>
  </si>
  <si>
    <t>CUST-23039</t>
  </si>
  <si>
    <t>SUP-0001678</t>
  </si>
  <si>
    <t>CUST-85872</t>
  </si>
  <si>
    <t>Wesb</t>
  </si>
  <si>
    <t>SUP-0001679</t>
  </si>
  <si>
    <t>CUST-49871</t>
  </si>
  <si>
    <t>SUP-0001680</t>
  </si>
  <si>
    <t>CUST-67634</t>
  </si>
  <si>
    <t>SUP-0001681</t>
  </si>
  <si>
    <t>CUST-58178</t>
  </si>
  <si>
    <t>SUP-0001682</t>
  </si>
  <si>
    <t>CUST-89468</t>
  </si>
  <si>
    <t>SUP-0001683</t>
  </si>
  <si>
    <t>CUST-20774</t>
  </si>
  <si>
    <t>onited Kingdom</t>
  </si>
  <si>
    <t>SUP-0001684</t>
  </si>
  <si>
    <t>CUST-42239</t>
  </si>
  <si>
    <t>SUP-0001685</t>
  </si>
  <si>
    <t>CUST-45958</t>
  </si>
  <si>
    <t>SUP-0001686</t>
  </si>
  <si>
    <t>CUST-47479</t>
  </si>
  <si>
    <t>SUP-0001687</t>
  </si>
  <si>
    <t>CUST-51483</t>
  </si>
  <si>
    <t>SUP-0001688</t>
  </si>
  <si>
    <t>CUST-17873</t>
  </si>
  <si>
    <t>SUP-0001689</t>
  </si>
  <si>
    <t>CUST-27416</t>
  </si>
  <si>
    <t>SUP-0001690</t>
  </si>
  <si>
    <t>CUST-52654</t>
  </si>
  <si>
    <t>SUP-0001691</t>
  </si>
  <si>
    <t>CUST-91250</t>
  </si>
  <si>
    <t>SUP-0001692</t>
  </si>
  <si>
    <t>CUST-30057</t>
  </si>
  <si>
    <t>SUP-0001693</t>
  </si>
  <si>
    <t>CUST-44086</t>
  </si>
  <si>
    <t>SUP-0001694</t>
  </si>
  <si>
    <t>CUST-58669</t>
  </si>
  <si>
    <t>Cgnada</t>
  </si>
  <si>
    <t>SUP-0001695</t>
  </si>
  <si>
    <t>CUST-51857</t>
  </si>
  <si>
    <t>CUST-84311</t>
  </si>
  <si>
    <t>SUP-0001696</t>
  </si>
  <si>
    <t>CUST-62768</t>
  </si>
  <si>
    <t>SUP-0001697</t>
  </si>
  <si>
    <t>CUST-45240</t>
  </si>
  <si>
    <t>SUP-0001698</t>
  </si>
  <si>
    <t>CUST-23389</t>
  </si>
  <si>
    <t>SUP-0001699</t>
  </si>
  <si>
    <t>CUST-68915</t>
  </si>
  <si>
    <t>SUP-0001700</t>
  </si>
  <si>
    <t>CUST-43716</t>
  </si>
  <si>
    <t>SUP-0001701</t>
  </si>
  <si>
    <t>CUST-83127</t>
  </si>
  <si>
    <t>SUP-0001702</t>
  </si>
  <si>
    <t>CUST-60861</t>
  </si>
  <si>
    <t>SUP-0001703</t>
  </si>
  <si>
    <t>CUST-75745</t>
  </si>
  <si>
    <t>SUP-0001704</t>
  </si>
  <si>
    <t>CUST-43966</t>
  </si>
  <si>
    <t>SUP-0001705</t>
  </si>
  <si>
    <t>CUST-18372</t>
  </si>
  <si>
    <t>SUP-0001706</t>
  </si>
  <si>
    <t>CUST-39563</t>
  </si>
  <si>
    <t>SUP-0001707</t>
  </si>
  <si>
    <t>CUST-38277</t>
  </si>
  <si>
    <t>SUP-0001708</t>
  </si>
  <si>
    <t>CUST-63976</t>
  </si>
  <si>
    <t>Mapketplace</t>
  </si>
  <si>
    <t>SUP-0001709</t>
  </si>
  <si>
    <t>CUST-61950</t>
  </si>
  <si>
    <t>SUP-0001710</t>
  </si>
  <si>
    <t>CUST-15537</t>
  </si>
  <si>
    <t>SUP-0001711</t>
  </si>
  <si>
    <t>CUST-91903</t>
  </si>
  <si>
    <t>SUP-0001712</t>
  </si>
  <si>
    <t>CUST-43763</t>
  </si>
  <si>
    <t>SUP-0001713</t>
  </si>
  <si>
    <t>CUST-40694</t>
  </si>
  <si>
    <t>SUP-0001714</t>
  </si>
  <si>
    <t>CUST-55817</t>
  </si>
  <si>
    <t>SUP-0001715</t>
  </si>
  <si>
    <t>CUST-96684</t>
  </si>
  <si>
    <t>SUP-0001716</t>
  </si>
  <si>
    <t>CUST-92089</t>
  </si>
  <si>
    <t>SUP-0001717</t>
  </si>
  <si>
    <t>CUST-94510</t>
  </si>
  <si>
    <t>SUP-0001718</t>
  </si>
  <si>
    <t>CUST-89995</t>
  </si>
  <si>
    <t>SUP-0001719</t>
  </si>
  <si>
    <t>CUST-32128</t>
  </si>
  <si>
    <t>SUP-0001720</t>
  </si>
  <si>
    <t>CUST-68057</t>
  </si>
  <si>
    <t>SUP-0001721</t>
  </si>
  <si>
    <t>CUST-55743</t>
  </si>
  <si>
    <t>SUP-0001722</t>
  </si>
  <si>
    <t>CUST-49859</t>
  </si>
  <si>
    <t>SUP-0001723</t>
  </si>
  <si>
    <t>CUST-29137</t>
  </si>
  <si>
    <t>SUP-0001724</t>
  </si>
  <si>
    <t>CUST-93205</t>
  </si>
  <si>
    <t>eentral</t>
  </si>
  <si>
    <t>Canlda</t>
  </si>
  <si>
    <t>SUP-0001725</t>
  </si>
  <si>
    <t>CUST-86946</t>
  </si>
  <si>
    <t>SUP-0001726</t>
  </si>
  <si>
    <t>CUST-13312</t>
  </si>
  <si>
    <t>SUP-0001727</t>
  </si>
  <si>
    <t>CUST-43635</t>
  </si>
  <si>
    <t>SUP-0001728</t>
  </si>
  <si>
    <t>CUST-19285</t>
  </si>
  <si>
    <t>SUP-0001729</t>
  </si>
  <si>
    <t>CUST-27151</t>
  </si>
  <si>
    <t>SUP-0001730</t>
  </si>
  <si>
    <t>CUST-57043</t>
  </si>
  <si>
    <t>SUP-0001731</t>
  </si>
  <si>
    <t>CUST-58170</t>
  </si>
  <si>
    <t>SUP-0001732</t>
  </si>
  <si>
    <t>CUST-52145</t>
  </si>
  <si>
    <t>Soutl</t>
  </si>
  <si>
    <t>SUP-0001733</t>
  </si>
  <si>
    <t>CUST-57337</t>
  </si>
  <si>
    <t>SUP-0001734</t>
  </si>
  <si>
    <t>CUST-94271</t>
  </si>
  <si>
    <t>SUP-0001735</t>
  </si>
  <si>
    <t>CUST-97040</t>
  </si>
  <si>
    <t>SUP-0001736</t>
  </si>
  <si>
    <t>CUST-21458</t>
  </si>
  <si>
    <t>Gergany</t>
  </si>
  <si>
    <t>SUP-0001737</t>
  </si>
  <si>
    <t>CUST-19337</t>
  </si>
  <si>
    <t>SUP-0001738</t>
  </si>
  <si>
    <t>CUST-66757</t>
  </si>
  <si>
    <t>SUP-0001739</t>
  </si>
  <si>
    <t>CUST-59713</t>
  </si>
  <si>
    <t>SUP-0001740</t>
  </si>
  <si>
    <t>CUST-67611</t>
  </si>
  <si>
    <t>Nprth</t>
  </si>
  <si>
    <t>SUP-0001741</t>
  </si>
  <si>
    <t>CUST-47539</t>
  </si>
  <si>
    <t>SUP-0001742</t>
  </si>
  <si>
    <t>CUST-86912</t>
  </si>
  <si>
    <t>SUP-0001743</t>
  </si>
  <si>
    <t>CUST-78766</t>
  </si>
  <si>
    <t>SUP-0001744</t>
  </si>
  <si>
    <t>CUST-55089</t>
  </si>
  <si>
    <t>SUP-0001745</t>
  </si>
  <si>
    <t>CUST-58067</t>
  </si>
  <si>
    <t>SUP-0001746</t>
  </si>
  <si>
    <t>CUST-34398</t>
  </si>
  <si>
    <t>SUP-0001747</t>
  </si>
  <si>
    <t>CUST-88120</t>
  </si>
  <si>
    <t>SUP-0001748</t>
  </si>
  <si>
    <t>CUST-76263</t>
  </si>
  <si>
    <t>SUP-0001749</t>
  </si>
  <si>
    <t>CUST-49419</t>
  </si>
  <si>
    <t>Onfine</t>
  </si>
  <si>
    <t>SUP-0001750</t>
  </si>
  <si>
    <t>CUST-57208</t>
  </si>
  <si>
    <t>SUP-0001751</t>
  </si>
  <si>
    <t>CUST-31430</t>
  </si>
  <si>
    <t>SUP-0001752</t>
  </si>
  <si>
    <t>CUST-77006</t>
  </si>
  <si>
    <t>SUP-0001753</t>
  </si>
  <si>
    <t>CUST-25859</t>
  </si>
  <si>
    <t>SUP-0001754</t>
  </si>
  <si>
    <t>CUST-76824</t>
  </si>
  <si>
    <t>SUP-0001755</t>
  </si>
  <si>
    <t>CUST-16690</t>
  </si>
  <si>
    <t>SUP-0001756</t>
  </si>
  <si>
    <t>CUST-48496</t>
  </si>
  <si>
    <t>CUST-75763</t>
  </si>
  <si>
    <t>SUP-0001757</t>
  </si>
  <si>
    <t>CUST-89975</t>
  </si>
  <si>
    <t>SUP-0001758</t>
  </si>
  <si>
    <t>CUST-43340</t>
  </si>
  <si>
    <t>SUP-0001759</t>
  </si>
  <si>
    <t>CUST-42024</t>
  </si>
  <si>
    <t>SUP-0001760</t>
  </si>
  <si>
    <t>CUST-28641</t>
  </si>
  <si>
    <t>SUP-0001761</t>
  </si>
  <si>
    <t>CUST-12778</t>
  </si>
  <si>
    <t>SUP-0001762</t>
  </si>
  <si>
    <t>CUST-36826</t>
  </si>
  <si>
    <t>SUP-0001763</t>
  </si>
  <si>
    <t>CUST-66478</t>
  </si>
  <si>
    <t>SUP-0001764</t>
  </si>
  <si>
    <t>SUP-0001765</t>
  </si>
  <si>
    <t>CUST-61844</t>
  </si>
  <si>
    <t>SUP-0001766</t>
  </si>
  <si>
    <t>CUST-64117</t>
  </si>
  <si>
    <t>SUP-0001767</t>
  </si>
  <si>
    <t>CUST-79999</t>
  </si>
  <si>
    <t>SUP-0001768</t>
  </si>
  <si>
    <t>CUST-31289</t>
  </si>
  <si>
    <t>SUP-0001769</t>
  </si>
  <si>
    <t>CUST-72537</t>
  </si>
  <si>
    <t>SUP-0001770</t>
  </si>
  <si>
    <t>CUST-53996</t>
  </si>
  <si>
    <t>SUP-0001771</t>
  </si>
  <si>
    <t>CUST-17631</t>
  </si>
  <si>
    <t>SUP-0001772</t>
  </si>
  <si>
    <t>CUST-81639</t>
  </si>
  <si>
    <t>SUP-0001773</t>
  </si>
  <si>
    <t>CUST-17272</t>
  </si>
  <si>
    <t>Bank Transfpr</t>
  </si>
  <si>
    <t>SUP-0001774</t>
  </si>
  <si>
    <t>CUST-35357</t>
  </si>
  <si>
    <t>SUP-0001775</t>
  </si>
  <si>
    <t>CUST-38044</t>
  </si>
  <si>
    <t>SUP-0001776</t>
  </si>
  <si>
    <t>CUST-39852</t>
  </si>
  <si>
    <t>SUP-0001777</t>
  </si>
  <si>
    <t>CUST-41819</t>
  </si>
  <si>
    <t>SUP-0001778</t>
  </si>
  <si>
    <t>CUST-78396</t>
  </si>
  <si>
    <t>SUP-0001779</t>
  </si>
  <si>
    <t>CUST-21687</t>
  </si>
  <si>
    <t>SUP-0001780</t>
  </si>
  <si>
    <t>CUST-32967</t>
  </si>
  <si>
    <t>SUP-0001781</t>
  </si>
  <si>
    <t>CUST-47138</t>
  </si>
  <si>
    <t>SUP-0001782</t>
  </si>
  <si>
    <t>CUST-50863</t>
  </si>
  <si>
    <t>SUP-0001783</t>
  </si>
  <si>
    <t>CUST-10569</t>
  </si>
  <si>
    <t>SUP-0001784</t>
  </si>
  <si>
    <t>CUST-25614</t>
  </si>
  <si>
    <t>SUP-0001785</t>
  </si>
  <si>
    <t>CUST-18047</t>
  </si>
  <si>
    <t>SUP-0001786</t>
  </si>
  <si>
    <t>CUST-62334</t>
  </si>
  <si>
    <t>SUP-0001787</t>
  </si>
  <si>
    <t>CUST-31432</t>
  </si>
  <si>
    <t>Cvnada</t>
  </si>
  <si>
    <t>SUP-0001788</t>
  </si>
  <si>
    <t>CUST-13073</t>
  </si>
  <si>
    <t>SUP-0001789</t>
  </si>
  <si>
    <t>CUST-32269</t>
  </si>
  <si>
    <t>SUP-0001790</t>
  </si>
  <si>
    <t>CUST-38997</t>
  </si>
  <si>
    <t>SUP-0001791</t>
  </si>
  <si>
    <t>CUST-47028</t>
  </si>
  <si>
    <t>SUP-0001792</t>
  </si>
  <si>
    <t>CUST-26409</t>
  </si>
  <si>
    <t>SUP-0001793</t>
  </si>
  <si>
    <t>CUST-95259</t>
  </si>
  <si>
    <t>SUP-0001794</t>
  </si>
  <si>
    <t>CUST-94990</t>
  </si>
  <si>
    <t>SUP-0001795</t>
  </si>
  <si>
    <t>CUST-94807</t>
  </si>
  <si>
    <t>SUP-0001796</t>
  </si>
  <si>
    <t>CUST-98755</t>
  </si>
  <si>
    <t>SUP-0001797</t>
  </si>
  <si>
    <t>CUST-87048</t>
  </si>
  <si>
    <t>SUP-0001798</t>
  </si>
  <si>
    <t>CUST-39126</t>
  </si>
  <si>
    <t>SUP-0001799</t>
  </si>
  <si>
    <t>CUST-77652</t>
  </si>
  <si>
    <t>SUP-0001800</t>
  </si>
  <si>
    <t>CUST-75656</t>
  </si>
  <si>
    <t>SUP-0001801</t>
  </si>
  <si>
    <t>CUST-26568</t>
  </si>
  <si>
    <t>SUP-0001802</t>
  </si>
  <si>
    <t>CUST-43540</t>
  </si>
  <si>
    <t>SUP-0001803</t>
  </si>
  <si>
    <t>CUST-71205</t>
  </si>
  <si>
    <t>SUP-0001804</t>
  </si>
  <si>
    <t>CUST-28251</t>
  </si>
  <si>
    <t>worth</t>
  </si>
  <si>
    <t>SUP-0001805</t>
  </si>
  <si>
    <t>CUST-22538</t>
  </si>
  <si>
    <t>SUP-0001806</t>
  </si>
  <si>
    <t>CUST-93938</t>
  </si>
  <si>
    <t>SUP-0001807</t>
  </si>
  <si>
    <t>CUST-16514</t>
  </si>
  <si>
    <t>SUP-0001808</t>
  </si>
  <si>
    <t>CUST-39291</t>
  </si>
  <si>
    <t>SUP-0001809</t>
  </si>
  <si>
    <t>CUST-58226</t>
  </si>
  <si>
    <t>SUP-0001810</t>
  </si>
  <si>
    <t>CUST-58680</t>
  </si>
  <si>
    <t>SUP-0001811</t>
  </si>
  <si>
    <t>CUST-31605</t>
  </si>
  <si>
    <t>SUP-0001812</t>
  </si>
  <si>
    <t>CUST-34342</t>
  </si>
  <si>
    <t>SUP-0001813</t>
  </si>
  <si>
    <t>CUST-20052</t>
  </si>
  <si>
    <t>SUP-0001814</t>
  </si>
  <si>
    <t>CUST-66348</t>
  </si>
  <si>
    <t>SUP-0001815</t>
  </si>
  <si>
    <t>CUST-87183</t>
  </si>
  <si>
    <t>SUP-0001816</t>
  </si>
  <si>
    <t>SUP-0001817</t>
  </si>
  <si>
    <t>CUST-50290</t>
  </si>
  <si>
    <t>SUP-0001818</t>
  </si>
  <si>
    <t>CUST-81667</t>
  </si>
  <si>
    <t>SUP-0001819</t>
  </si>
  <si>
    <t>CUST-10450</t>
  </si>
  <si>
    <t>SUP-0001820</t>
  </si>
  <si>
    <t>CUST-63235</t>
  </si>
  <si>
    <t>SUP-0001821</t>
  </si>
  <si>
    <t>CUST-63391</t>
  </si>
  <si>
    <t>SUP-0001822</t>
  </si>
  <si>
    <t>CUST-97939</t>
  </si>
  <si>
    <t>gvdgets</t>
  </si>
  <si>
    <t>SUP-0001823</t>
  </si>
  <si>
    <t>CUST-76518</t>
  </si>
  <si>
    <t>SUP-0001824</t>
  </si>
  <si>
    <t>CUST-24712</t>
  </si>
  <si>
    <t>SUP-0001825</t>
  </si>
  <si>
    <t>CUST-40257</t>
  </si>
  <si>
    <t>SUP-0001826</t>
  </si>
  <si>
    <t>CUST-75981</t>
  </si>
  <si>
    <t>SUP-0001827</t>
  </si>
  <si>
    <t>CUST-75290</t>
  </si>
  <si>
    <t>SUP-0001828</t>
  </si>
  <si>
    <t>CUST-59930</t>
  </si>
  <si>
    <t>SUP-0001829</t>
  </si>
  <si>
    <t>CUST-59621</t>
  </si>
  <si>
    <t>aouth</t>
  </si>
  <si>
    <t>SUP-0001830</t>
  </si>
  <si>
    <t>CUST-22820</t>
  </si>
  <si>
    <t>SUP-0001831</t>
  </si>
  <si>
    <t>CUST-63973</t>
  </si>
  <si>
    <t>SUP-0001832</t>
  </si>
  <si>
    <t>CUST-28650</t>
  </si>
  <si>
    <t>SUP-0001833</t>
  </si>
  <si>
    <t>CUST-45313</t>
  </si>
  <si>
    <t>SUP-0001834</t>
  </si>
  <si>
    <t>CUST-26084</t>
  </si>
  <si>
    <t>SUP-0001835</t>
  </si>
  <si>
    <t>CUST-43853</t>
  </si>
  <si>
    <t>SUP-0001836</t>
  </si>
  <si>
    <t>CUST-70410</t>
  </si>
  <si>
    <t>SUP-0001837</t>
  </si>
  <si>
    <t>CUST-86553</t>
  </si>
  <si>
    <t>SUP-0001838</t>
  </si>
  <si>
    <t>CUST-62035</t>
  </si>
  <si>
    <t>SUP-0001839</t>
  </si>
  <si>
    <t>CUST-78634</t>
  </si>
  <si>
    <t>SUP-0001840</t>
  </si>
  <si>
    <t>CUST-33806</t>
  </si>
  <si>
    <t>SUP-0001841</t>
  </si>
  <si>
    <t>CUST-40121</t>
  </si>
  <si>
    <t>SUP-0001842</t>
  </si>
  <si>
    <t>CUST-91447</t>
  </si>
  <si>
    <t>SUP-0001843</t>
  </si>
  <si>
    <t>CUST-41901</t>
  </si>
  <si>
    <t>Apoarel</t>
  </si>
  <si>
    <t>nest</t>
  </si>
  <si>
    <t>SUP-0001844</t>
  </si>
  <si>
    <t>CUST-10060</t>
  </si>
  <si>
    <t>SUP-0001845</t>
  </si>
  <si>
    <t>CUST-53516</t>
  </si>
  <si>
    <t>SUP-0001846</t>
  </si>
  <si>
    <t>CUST-47822</t>
  </si>
  <si>
    <t>SUP-0001847</t>
  </si>
  <si>
    <t>CUST-20073</t>
  </si>
  <si>
    <t>SUP-0001848</t>
  </si>
  <si>
    <t>CUST-68766</t>
  </si>
  <si>
    <t>SUP-0001849</t>
  </si>
  <si>
    <t>CUST-68921</t>
  </si>
  <si>
    <t>SUP-0001850</t>
  </si>
  <si>
    <t>CUST-57936</t>
  </si>
  <si>
    <t>SUP-0001851</t>
  </si>
  <si>
    <t>CUST-64710</t>
  </si>
  <si>
    <t>SUP-0001852</t>
  </si>
  <si>
    <t>CUST-32230</t>
  </si>
  <si>
    <t>SUP-0001853</t>
  </si>
  <si>
    <t>CUST-62525</t>
  </si>
  <si>
    <t>SUP-0001854</t>
  </si>
  <si>
    <t>CUST-48963</t>
  </si>
  <si>
    <t>SUP-0001855</t>
  </si>
  <si>
    <t>CUST-28024</t>
  </si>
  <si>
    <t>SUP-0001856</t>
  </si>
  <si>
    <t>CUST-73073</t>
  </si>
  <si>
    <t>SUP-0001857</t>
  </si>
  <si>
    <t>CUST-77042</t>
  </si>
  <si>
    <t>SUP-0001858</t>
  </si>
  <si>
    <t>CUST-50439</t>
  </si>
  <si>
    <t>SUP-0001859</t>
  </si>
  <si>
    <t>CUST-85406</t>
  </si>
  <si>
    <t>Phono Order</t>
  </si>
  <si>
    <t>SUP-0001860</t>
  </si>
  <si>
    <t>CUST-27109</t>
  </si>
  <si>
    <t>SUP-0001861</t>
  </si>
  <si>
    <t>CUST-56692</t>
  </si>
  <si>
    <t>SUP-0001862</t>
  </si>
  <si>
    <t>CUST-24274</t>
  </si>
  <si>
    <t>SUP-0001863</t>
  </si>
  <si>
    <t>CUST-50235</t>
  </si>
  <si>
    <t>SUP-0001864</t>
  </si>
  <si>
    <t>CUST-60829</t>
  </si>
  <si>
    <t>SUP-0001865</t>
  </si>
  <si>
    <t>CUST-35005</t>
  </si>
  <si>
    <t>SUP-0001866</t>
  </si>
  <si>
    <t>CUST-66376</t>
  </si>
  <si>
    <t>SUP-0001867</t>
  </si>
  <si>
    <t>CUST-68231</t>
  </si>
  <si>
    <t>SUP-0001868</t>
  </si>
  <si>
    <t>CUST-49440</t>
  </si>
  <si>
    <t>SUP-0001869</t>
  </si>
  <si>
    <t>CUST-12297</t>
  </si>
  <si>
    <t>SUP-0001870</t>
  </si>
  <si>
    <t>CUST-49574</t>
  </si>
  <si>
    <t>SUP-0001871</t>
  </si>
  <si>
    <t>CUST-92018</t>
  </si>
  <si>
    <t>SUP-0001872</t>
  </si>
  <si>
    <t>CUST-44567</t>
  </si>
  <si>
    <t>SUP-0001873</t>
  </si>
  <si>
    <t>CUST-65959</t>
  </si>
  <si>
    <t>SUP-0001874</t>
  </si>
  <si>
    <t>CUST-32713</t>
  </si>
  <si>
    <t>SUP-0001875</t>
  </si>
  <si>
    <t>CUST-64280</t>
  </si>
  <si>
    <t>SUP-0001876</t>
  </si>
  <si>
    <t>CUST-97801</t>
  </si>
  <si>
    <t>SUP-0001877</t>
  </si>
  <si>
    <t>CUST-56029</t>
  </si>
  <si>
    <t>SUP-0001878</t>
  </si>
  <si>
    <t>CUST-56243</t>
  </si>
  <si>
    <t>CUST-53310</t>
  </si>
  <si>
    <t>SUP-0001879</t>
  </si>
  <si>
    <t>CUST-27855</t>
  </si>
  <si>
    <t>Cash on Dylivery</t>
  </si>
  <si>
    <t>SUP-0001880</t>
  </si>
  <si>
    <t>CUST-13807</t>
  </si>
  <si>
    <t>SUP-0001881</t>
  </si>
  <si>
    <t>CUST-59989</t>
  </si>
  <si>
    <t>SUP-0001882</t>
  </si>
  <si>
    <t>CUST-39392</t>
  </si>
  <si>
    <t>SUP-0001883</t>
  </si>
  <si>
    <t>CUST-20377</t>
  </si>
  <si>
    <t>SUP-0001884</t>
  </si>
  <si>
    <t>CUST-70822</t>
  </si>
  <si>
    <t>SUP-0001885</t>
  </si>
  <si>
    <t>CUST-86206</t>
  </si>
  <si>
    <t>SUP-0001886</t>
  </si>
  <si>
    <t>CUST-23696</t>
  </si>
  <si>
    <t>SUP-0001887</t>
  </si>
  <si>
    <t>CUST-22613</t>
  </si>
  <si>
    <t>SUP-0001888</t>
  </si>
  <si>
    <t>CUST-38873</t>
  </si>
  <si>
    <t>Germanl</t>
  </si>
  <si>
    <t>SUP-0001889</t>
  </si>
  <si>
    <t>CUST-61189</t>
  </si>
  <si>
    <t>SUP-0001890</t>
  </si>
  <si>
    <t>CUST-88632</t>
  </si>
  <si>
    <t>SUP-0001891</t>
  </si>
  <si>
    <t>CUST-47626</t>
  </si>
  <si>
    <t>SUP-0001892</t>
  </si>
  <si>
    <t>CUST-25236</t>
  </si>
  <si>
    <t>SUP-0001893</t>
  </si>
  <si>
    <t>CUST-44299</t>
  </si>
  <si>
    <t>SUP-0001894</t>
  </si>
  <si>
    <t>CUST-84836</t>
  </si>
  <si>
    <t>SUP-0001895</t>
  </si>
  <si>
    <t>CUST-31134</t>
  </si>
  <si>
    <t>SUP-0001896</t>
  </si>
  <si>
    <t>CUST-92515</t>
  </si>
  <si>
    <t>SUP-0001897</t>
  </si>
  <si>
    <t>CUST-55894</t>
  </si>
  <si>
    <t>tpparel</t>
  </si>
  <si>
    <t>SUP-0001898</t>
  </si>
  <si>
    <t>CUST-46640</t>
  </si>
  <si>
    <t>SUP-0001899</t>
  </si>
  <si>
    <t>CUST-59731</t>
  </si>
  <si>
    <t>SUP-0001900</t>
  </si>
  <si>
    <t>CUST-93137</t>
  </si>
  <si>
    <t>SUP-0001901</t>
  </si>
  <si>
    <t>CUST-77540</t>
  </si>
  <si>
    <t>SUP-0001902</t>
  </si>
  <si>
    <t>CUST-47974</t>
  </si>
  <si>
    <t>SUP-0001903</t>
  </si>
  <si>
    <t>CUST-48387</t>
  </si>
  <si>
    <t>SUP-0001904</t>
  </si>
  <si>
    <t>CUST-94910</t>
  </si>
  <si>
    <t>SUP-0001905</t>
  </si>
  <si>
    <t>CUST-27611</t>
  </si>
  <si>
    <t>SUP-0001906</t>
  </si>
  <si>
    <t>SUP-0001907</t>
  </si>
  <si>
    <t>CUST-58383</t>
  </si>
  <si>
    <t>Centraf</t>
  </si>
  <si>
    <t>SUP-0001908</t>
  </si>
  <si>
    <t>CUST-48645</t>
  </si>
  <si>
    <t>SUP-0001909</t>
  </si>
  <si>
    <t>CUST-85119</t>
  </si>
  <si>
    <t>SUP-0001910</t>
  </si>
  <si>
    <t>CUST-44823</t>
  </si>
  <si>
    <t>SUP-0001911</t>
  </si>
  <si>
    <t>CUST-33813</t>
  </si>
  <si>
    <t>Retail otore</t>
  </si>
  <si>
    <t>SUP-0001912</t>
  </si>
  <si>
    <t>CUST-20471</t>
  </si>
  <si>
    <t>SUP-0001913</t>
  </si>
  <si>
    <t>CUST-61770</t>
  </si>
  <si>
    <t>SUP-0001914</t>
  </si>
  <si>
    <t>CUST-43995</t>
  </si>
  <si>
    <t>SUP-0001915</t>
  </si>
  <si>
    <t>CUST-19606</t>
  </si>
  <si>
    <t>Cash on Deliverh</t>
  </si>
  <si>
    <t>SUP-0001916</t>
  </si>
  <si>
    <t>CUST-25675</t>
  </si>
  <si>
    <t>SUP-0001917</t>
  </si>
  <si>
    <t>CUST-71479</t>
  </si>
  <si>
    <t>SUP-0001918</t>
  </si>
  <si>
    <t>CUST-12610</t>
  </si>
  <si>
    <t>SUP-0001919</t>
  </si>
  <si>
    <t>CUST-25519</t>
  </si>
  <si>
    <t>SUP-0001920</t>
  </si>
  <si>
    <t>CUST-20806</t>
  </si>
  <si>
    <t>SUP-0001921</t>
  </si>
  <si>
    <t>CUST-15746</t>
  </si>
  <si>
    <t>SUP-0001922</t>
  </si>
  <si>
    <t>CUST-98144</t>
  </si>
  <si>
    <t>SUP-0001923</t>
  </si>
  <si>
    <t>CUST-74944</t>
  </si>
  <si>
    <t>SUP-0001924</t>
  </si>
  <si>
    <t>CUST-24008</t>
  </si>
  <si>
    <t>SUP-0001925</t>
  </si>
  <si>
    <t>CUST-72206</t>
  </si>
  <si>
    <t>SUP-0001926</t>
  </si>
  <si>
    <t>CUST-31155</t>
  </si>
  <si>
    <t>SUP-0001927</t>
  </si>
  <si>
    <t>CUST-45536</t>
  </si>
  <si>
    <t>CUST-46152</t>
  </si>
  <si>
    <t>SUP-0001928</t>
  </si>
  <si>
    <t>CUST-59456</t>
  </si>
  <si>
    <t>SUP-0001929</t>
  </si>
  <si>
    <t>CUST-43262</t>
  </si>
  <si>
    <t>SUP-0001930</t>
  </si>
  <si>
    <t>CUST-77116</t>
  </si>
  <si>
    <t>SUP-0001931</t>
  </si>
  <si>
    <t>CUST-87471</t>
  </si>
  <si>
    <t>SUP-0001932</t>
  </si>
  <si>
    <t>CUST-43372</t>
  </si>
  <si>
    <t>SUP-0001933</t>
  </si>
  <si>
    <t>CUST-79439</t>
  </si>
  <si>
    <t>CUST-83211</t>
  </si>
  <si>
    <t>SUP-0001934</t>
  </si>
  <si>
    <t>CUST-93309</t>
  </si>
  <si>
    <t>apqarel</t>
  </si>
  <si>
    <t>SUP-0001935</t>
  </si>
  <si>
    <t>CUST-32944</t>
  </si>
  <si>
    <t>SUP-0001936</t>
  </si>
  <si>
    <t>CUST-81485</t>
  </si>
  <si>
    <t>SUP-0001937</t>
  </si>
  <si>
    <t>CUST-70157</t>
  </si>
  <si>
    <t>SUP-0001938</t>
  </si>
  <si>
    <t>CUST-57910</t>
  </si>
  <si>
    <t>SUP-0001939</t>
  </si>
  <si>
    <t>CUST-50226</t>
  </si>
  <si>
    <t>SUP-0001940</t>
  </si>
  <si>
    <t>CUST-18630</t>
  </si>
  <si>
    <t>SUP-0001941</t>
  </si>
  <si>
    <t>CUST-27705</t>
  </si>
  <si>
    <t>SUP-0001942</t>
  </si>
  <si>
    <t>CUST-33500</t>
  </si>
  <si>
    <t>SUP-0001943</t>
  </si>
  <si>
    <t>CUST-11962</t>
  </si>
  <si>
    <t>gmoceries</t>
  </si>
  <si>
    <t>SUP-0001944</t>
  </si>
  <si>
    <t>CUST-32538</t>
  </si>
  <si>
    <t>SUP-0001945</t>
  </si>
  <si>
    <t>CUST-24590</t>
  </si>
  <si>
    <t>SUP-0001946</t>
  </si>
  <si>
    <t>CUST-83367</t>
  </si>
  <si>
    <t>Wesx</t>
  </si>
  <si>
    <t>SUP-0001947</t>
  </si>
  <si>
    <t>CUST-55718</t>
  </si>
  <si>
    <t>SUP-0001948</t>
  </si>
  <si>
    <t>CUST-71653</t>
  </si>
  <si>
    <t>SUP-0001949</t>
  </si>
  <si>
    <t>CUST-21855</t>
  </si>
  <si>
    <t>SUP-0001950</t>
  </si>
  <si>
    <t>CUST-68765</t>
  </si>
  <si>
    <t>SUP-0001951</t>
  </si>
  <si>
    <t>CUST-60681</t>
  </si>
  <si>
    <t>SUP-0001952</t>
  </si>
  <si>
    <t>SUP-0001953</t>
  </si>
  <si>
    <t>CUST-33410</t>
  </si>
  <si>
    <t>SUP-0001954</t>
  </si>
  <si>
    <t>CUST-71904</t>
  </si>
  <si>
    <t>Soutt</t>
  </si>
  <si>
    <t>SUP-0001955</t>
  </si>
  <si>
    <t>CUST-28535</t>
  </si>
  <si>
    <t>SUP-0001956</t>
  </si>
  <si>
    <t>CUST-47594</t>
  </si>
  <si>
    <t>SUP-0001957</t>
  </si>
  <si>
    <t>CUST-30621</t>
  </si>
  <si>
    <t>SUP-0001958</t>
  </si>
  <si>
    <t>CUST-71232</t>
  </si>
  <si>
    <t>SUP-0001959</t>
  </si>
  <si>
    <t>CUST-57348</t>
  </si>
  <si>
    <t>SUP-0001960</t>
  </si>
  <si>
    <t>CUST-47780</t>
  </si>
  <si>
    <t>gadgjts</t>
  </si>
  <si>
    <t>SUP-0001961</t>
  </si>
  <si>
    <t>CUST-90600</t>
  </si>
  <si>
    <t>SUP-0001962</t>
  </si>
  <si>
    <t>CUST-62716</t>
  </si>
  <si>
    <t>Mmrketplace</t>
  </si>
  <si>
    <t>SUP-0001963</t>
  </si>
  <si>
    <t>CUST-74027</t>
  </si>
  <si>
    <t>SUP-0001964</t>
  </si>
  <si>
    <t>CUST-84777</t>
  </si>
  <si>
    <t>Nqrth</t>
  </si>
  <si>
    <t>SUP-0001965</t>
  </si>
  <si>
    <t>CUST-63728</t>
  </si>
  <si>
    <t>SUP-0001966</t>
  </si>
  <si>
    <t>CUST-13507</t>
  </si>
  <si>
    <t>SUP-0001967</t>
  </si>
  <si>
    <t>CUST-40862</t>
  </si>
  <si>
    <t>Canadv</t>
  </si>
  <si>
    <t>SUP-0001968</t>
  </si>
  <si>
    <t>CUST-95899</t>
  </si>
  <si>
    <t>SUP-0001969</t>
  </si>
  <si>
    <t>CUST-86371</t>
  </si>
  <si>
    <t>SUP-0001970</t>
  </si>
  <si>
    <t>CUST-95280</t>
  </si>
  <si>
    <t>SUP-0001971</t>
  </si>
  <si>
    <t>CUST-28706</t>
  </si>
  <si>
    <t>SUP-0001972</t>
  </si>
  <si>
    <t>CUST-82519</t>
  </si>
  <si>
    <t>SUP-0001973</t>
  </si>
  <si>
    <t>CUST-85098</t>
  </si>
  <si>
    <t>SUP-0001974</t>
  </si>
  <si>
    <t>CUST-19028</t>
  </si>
  <si>
    <t>SUP-0001975</t>
  </si>
  <si>
    <t>CUST-19509</t>
  </si>
  <si>
    <t>SUP-0001976</t>
  </si>
  <si>
    <t>CUST-35524</t>
  </si>
  <si>
    <t>SUP-0001977</t>
  </si>
  <si>
    <t>CUST-81476</t>
  </si>
  <si>
    <t>SUP-0001978</t>
  </si>
  <si>
    <t>CUST-43457</t>
  </si>
  <si>
    <t>SUP-0001979</t>
  </si>
  <si>
    <t>CUST-14021</t>
  </si>
  <si>
    <t>SUP-0001980</t>
  </si>
  <si>
    <t>CUST-96620</t>
  </si>
  <si>
    <t>SUP-0001981</t>
  </si>
  <si>
    <t>CUST-11784</t>
  </si>
  <si>
    <t>SUP-0001982</t>
  </si>
  <si>
    <t>CUST-92142</t>
  </si>
  <si>
    <t>SUP-0001983</t>
  </si>
  <si>
    <t>CUST-90493</t>
  </si>
  <si>
    <t>SUP-0001984</t>
  </si>
  <si>
    <t>CUST-96145</t>
  </si>
  <si>
    <t>SUP-0001985</t>
  </si>
  <si>
    <t>CUST-93402</t>
  </si>
  <si>
    <t>SUP-0001986</t>
  </si>
  <si>
    <t>CUST-64225</t>
  </si>
  <si>
    <t>SUP-0001987</t>
  </si>
  <si>
    <t>CUST-13551</t>
  </si>
  <si>
    <t>Cencral</t>
  </si>
  <si>
    <t>SUP-0001988</t>
  </si>
  <si>
    <t>CUST-57131</t>
  </si>
  <si>
    <t>SUP-0001989</t>
  </si>
  <si>
    <t>CUST-31944</t>
  </si>
  <si>
    <t>SUP-0001990</t>
  </si>
  <si>
    <t>CUST-16811</t>
  </si>
  <si>
    <t>SUP-0001991</t>
  </si>
  <si>
    <t>CUST-87923</t>
  </si>
  <si>
    <t>SUP-0001992</t>
  </si>
  <si>
    <t>SUP-0001993</t>
  </si>
  <si>
    <t>CUST-54561</t>
  </si>
  <si>
    <t>SUP-0001994</t>
  </si>
  <si>
    <t>CUST-93357</t>
  </si>
  <si>
    <t>SUP-0001995</t>
  </si>
  <si>
    <t>CUST-72257</t>
  </si>
  <si>
    <t>SUP-0001996</t>
  </si>
  <si>
    <t>CUST-26220</t>
  </si>
  <si>
    <t>SUP-0001997</t>
  </si>
  <si>
    <t>CUST-77115</t>
  </si>
  <si>
    <t>SUP-0001998</t>
  </si>
  <si>
    <t>SUP-0001999</t>
  </si>
  <si>
    <t>CUST-81472</t>
  </si>
  <si>
    <t>SUP-0002000</t>
  </si>
  <si>
    <t>CUST-24153</t>
  </si>
  <si>
    <t>SUP-0002001</t>
  </si>
  <si>
    <t>CUST-39866</t>
  </si>
  <si>
    <t>Apbarel</t>
  </si>
  <si>
    <t>SUP-0002002</t>
  </si>
  <si>
    <t>CUST-51549</t>
  </si>
  <si>
    <t>SUP-0002003</t>
  </si>
  <si>
    <t>CUST-31011</t>
  </si>
  <si>
    <t>SUP-0002004</t>
  </si>
  <si>
    <t>CUST-44795</t>
  </si>
  <si>
    <t>SUP-0002005</t>
  </si>
  <si>
    <t>CUST-73005</t>
  </si>
  <si>
    <t>SUP-0002006</t>
  </si>
  <si>
    <t>CUST-87964</t>
  </si>
  <si>
    <t>SUP-0002007</t>
  </si>
  <si>
    <t>CUST-17084</t>
  </si>
  <si>
    <t>SUP-0002008</t>
  </si>
  <si>
    <t>CUST-96524</t>
  </si>
  <si>
    <t>SUP-0002009</t>
  </si>
  <si>
    <t>CUST-70426</t>
  </si>
  <si>
    <t>SUP-0002010</t>
  </si>
  <si>
    <t>CUST-22069</t>
  </si>
  <si>
    <t>SUP-0002011</t>
  </si>
  <si>
    <t>CUST-56856</t>
  </si>
  <si>
    <t>SUP-0002012</t>
  </si>
  <si>
    <t>CUST-74052</t>
  </si>
  <si>
    <t>SUP-0002013</t>
  </si>
  <si>
    <t>CUST-64735</t>
  </si>
  <si>
    <t>SUP-0002014</t>
  </si>
  <si>
    <t>CUST-95564</t>
  </si>
  <si>
    <t>SUP-0002015</t>
  </si>
  <si>
    <t>CUST-96768</t>
  </si>
  <si>
    <t>SUP-0002016</t>
  </si>
  <si>
    <t>CUST-76544</t>
  </si>
  <si>
    <t>SUP-0002017</t>
  </si>
  <si>
    <t>CUST-69652</t>
  </si>
  <si>
    <t>Debht Card</t>
  </si>
  <si>
    <t>SUP-0002018</t>
  </si>
  <si>
    <t>CUST-48019</t>
  </si>
  <si>
    <t>SUP-0002019</t>
  </si>
  <si>
    <t>CUST-86894</t>
  </si>
  <si>
    <t>SUP-0002020</t>
  </si>
  <si>
    <t>CUST-40782</t>
  </si>
  <si>
    <t>SUP-0002021</t>
  </si>
  <si>
    <t>CUST-55631</t>
  </si>
  <si>
    <t>SUP-0002022</t>
  </si>
  <si>
    <t>CUST-90508</t>
  </si>
  <si>
    <t>SUP-0002023</t>
  </si>
  <si>
    <t>CUST-57194</t>
  </si>
  <si>
    <t>SUP-0002024</t>
  </si>
  <si>
    <t>CUST-30905</t>
  </si>
  <si>
    <t>SUP-0002025</t>
  </si>
  <si>
    <t>CUST-41128</t>
  </si>
  <si>
    <t>SUP-0002026</t>
  </si>
  <si>
    <t>CUST-67099</t>
  </si>
  <si>
    <t>SUP-0002027</t>
  </si>
  <si>
    <t>CUST-74375</t>
  </si>
  <si>
    <t>SUP-0002028</t>
  </si>
  <si>
    <t>CUST-51877</t>
  </si>
  <si>
    <t>SUP-0002029</t>
  </si>
  <si>
    <t>CUST-52768</t>
  </si>
  <si>
    <t>SUP-0002030</t>
  </si>
  <si>
    <t>CUST-63172</t>
  </si>
  <si>
    <t>SUP-0002031</t>
  </si>
  <si>
    <t>CUST-18331</t>
  </si>
  <si>
    <t>SUP-0002032</t>
  </si>
  <si>
    <t>CUST-91524</t>
  </si>
  <si>
    <t>SUP-0002033</t>
  </si>
  <si>
    <t>CUST-68111</t>
  </si>
  <si>
    <t>SUP-0002034</t>
  </si>
  <si>
    <t>CUST-91215</t>
  </si>
  <si>
    <t>kast</t>
  </si>
  <si>
    <t>SUP-0002035</t>
  </si>
  <si>
    <t>CUST-51107</t>
  </si>
  <si>
    <t>Nhrth</t>
  </si>
  <si>
    <t>Onvine</t>
  </si>
  <si>
    <t>SUP-0002036</t>
  </si>
  <si>
    <t>CUST-15038</t>
  </si>
  <si>
    <t>phone Order</t>
  </si>
  <si>
    <t>SUP-0002037</t>
  </si>
  <si>
    <t>CUST-82701</t>
  </si>
  <si>
    <t>SUP-0002038</t>
  </si>
  <si>
    <t>SUP-0002039</t>
  </si>
  <si>
    <t>CUST-78259</t>
  </si>
  <si>
    <t>SUP-0002040</t>
  </si>
  <si>
    <t>CUST-52584</t>
  </si>
  <si>
    <t>SUP-0002041</t>
  </si>
  <si>
    <t>CUST-42079</t>
  </si>
  <si>
    <t>SUP-0002042</t>
  </si>
  <si>
    <t>CUST-85593</t>
  </si>
  <si>
    <t>SUP-0002043</t>
  </si>
  <si>
    <t>CUST-64423</t>
  </si>
  <si>
    <t>SUP-0002044</t>
  </si>
  <si>
    <t>CUST-62309</t>
  </si>
  <si>
    <t>SUP-0002045</t>
  </si>
  <si>
    <t>CUST-91886</t>
  </si>
  <si>
    <t>SUP-0002046</t>
  </si>
  <si>
    <t>CUST-21908</t>
  </si>
  <si>
    <t>SUP-0002047</t>
  </si>
  <si>
    <t>CUST-31236</t>
  </si>
  <si>
    <t>SUP-0002048</t>
  </si>
  <si>
    <t>CUST-54292</t>
  </si>
  <si>
    <t>SUP-0002049</t>
  </si>
  <si>
    <t>CUST-97011</t>
  </si>
  <si>
    <t>SUP-0002050</t>
  </si>
  <si>
    <t>CUST-63020</t>
  </si>
  <si>
    <t>SUP-0002051</t>
  </si>
  <si>
    <t>CUST-76804</t>
  </si>
  <si>
    <t>SUP-0002052</t>
  </si>
  <si>
    <t>CUST-78033</t>
  </si>
  <si>
    <t>SUP-0002053</t>
  </si>
  <si>
    <t>CUST-57836</t>
  </si>
  <si>
    <t>SUP-0002054</t>
  </si>
  <si>
    <t>CUST-46302</t>
  </si>
  <si>
    <t>SUP-0002055</t>
  </si>
  <si>
    <t>CUST-71775</t>
  </si>
  <si>
    <t>SUP-0002056</t>
  </si>
  <si>
    <t>CUST-61539</t>
  </si>
  <si>
    <t>SUP-0002057</t>
  </si>
  <si>
    <t>CUST-11035</t>
  </si>
  <si>
    <t>SUP-0002058</t>
  </si>
  <si>
    <t>CUST-33507</t>
  </si>
  <si>
    <t>SUP-0002059</t>
  </si>
  <si>
    <t>CUST-53721</t>
  </si>
  <si>
    <t>SUP-0002060</t>
  </si>
  <si>
    <t>CUST-62932</t>
  </si>
  <si>
    <t>SUP-0002061</t>
  </si>
  <si>
    <t>CUST-45126</t>
  </si>
  <si>
    <t>SUP-0002062</t>
  </si>
  <si>
    <t>CUST-75783</t>
  </si>
  <si>
    <t>Phone Orier</t>
  </si>
  <si>
    <t>SUP-0002063</t>
  </si>
  <si>
    <t>CUST-75428</t>
  </si>
  <si>
    <t>SUP-0002064</t>
  </si>
  <si>
    <t>CUST-20343</t>
  </si>
  <si>
    <t>SUP-0002065</t>
  </si>
  <si>
    <t>CUST-15238</t>
  </si>
  <si>
    <t>SUP-0002066</t>
  </si>
  <si>
    <t>CUST-46788</t>
  </si>
  <si>
    <t>SUP-0002067</t>
  </si>
  <si>
    <t>CUST-71923</t>
  </si>
  <si>
    <t>PauPal</t>
  </si>
  <si>
    <t>SUP-0002068</t>
  </si>
  <si>
    <t>CUST-10216</t>
  </si>
  <si>
    <t>SUP-0002069</t>
  </si>
  <si>
    <t>CUST-50987</t>
  </si>
  <si>
    <t>SUP-0002070</t>
  </si>
  <si>
    <t>CUST-30652</t>
  </si>
  <si>
    <t>SUP-0002071</t>
  </si>
  <si>
    <t>CUST-66098</t>
  </si>
  <si>
    <t>SUP-0002072</t>
  </si>
  <si>
    <t>CUST-82630</t>
  </si>
  <si>
    <t>SUP-0002073</t>
  </si>
  <si>
    <t>CUST-31051</t>
  </si>
  <si>
    <t>SUP-0002074</t>
  </si>
  <si>
    <t>CUST-14736</t>
  </si>
  <si>
    <t>SUP-0002075</t>
  </si>
  <si>
    <t>CUST-28854</t>
  </si>
  <si>
    <t>SUP-0002076</t>
  </si>
  <si>
    <t>CUST-19832</t>
  </si>
  <si>
    <t>SUP-0002077</t>
  </si>
  <si>
    <t>CUST-18348</t>
  </si>
  <si>
    <t>SUP-0002078</t>
  </si>
  <si>
    <t>CUST-68311</t>
  </si>
  <si>
    <t>SUP-0002079</t>
  </si>
  <si>
    <t>SUP-0002080</t>
  </si>
  <si>
    <t>CUST-92035</t>
  </si>
  <si>
    <t>Apparal</t>
  </si>
  <si>
    <t>SUP-0002081</t>
  </si>
  <si>
    <t>CUST-66772</t>
  </si>
  <si>
    <t>SUP-0002082</t>
  </si>
  <si>
    <t>CUST-18850</t>
  </si>
  <si>
    <t>SUP-0002083</t>
  </si>
  <si>
    <t>CUST-55458</t>
  </si>
  <si>
    <t>SUP-0002084</t>
  </si>
  <si>
    <t>SUP-0002085</t>
  </si>
  <si>
    <t>CUST-15815</t>
  </si>
  <si>
    <t>SUP-0002086</t>
  </si>
  <si>
    <t>CUST-52136</t>
  </si>
  <si>
    <t>gadgetf</t>
  </si>
  <si>
    <t>SUP-0002087</t>
  </si>
  <si>
    <t>CUST-46946</t>
  </si>
  <si>
    <t>SUP-0002088</t>
  </si>
  <si>
    <t>CUST-52209</t>
  </si>
  <si>
    <t>SUP-0002089</t>
  </si>
  <si>
    <t>CUST-73065</t>
  </si>
  <si>
    <t>SUP-0002090</t>
  </si>
  <si>
    <t>CUST-28620</t>
  </si>
  <si>
    <t>SUP-0002091</t>
  </si>
  <si>
    <t>CUST-61951</t>
  </si>
  <si>
    <t>SUP-0002092</t>
  </si>
  <si>
    <t>CUST-16588</t>
  </si>
  <si>
    <t>SUP-0002093</t>
  </si>
  <si>
    <t>CUST-37673</t>
  </si>
  <si>
    <t>SUP-0002094</t>
  </si>
  <si>
    <t>CUST-78970</t>
  </si>
  <si>
    <t>SUP-0002095</t>
  </si>
  <si>
    <t>CUST-12039</t>
  </si>
  <si>
    <t>vayPal</t>
  </si>
  <si>
    <t>SUP-0002096</t>
  </si>
  <si>
    <t>CUST-11847</t>
  </si>
  <si>
    <t>SUP-0002097</t>
  </si>
  <si>
    <t>CUST-14843</t>
  </si>
  <si>
    <t>SUP-0002098</t>
  </si>
  <si>
    <t>CUST-85547</t>
  </si>
  <si>
    <t>SUP-0002099</t>
  </si>
  <si>
    <t>CUST-62711</t>
  </si>
  <si>
    <t>SUP-0002100</t>
  </si>
  <si>
    <t>CUST-38293</t>
  </si>
  <si>
    <t>SUP-0002101</t>
  </si>
  <si>
    <t>CUST-35110</t>
  </si>
  <si>
    <t>Nfrth</t>
  </si>
  <si>
    <t>SUP-0002102</t>
  </si>
  <si>
    <t>CUST-43017</t>
  </si>
  <si>
    <t>Weqt</t>
  </si>
  <si>
    <t>SUP-0002103</t>
  </si>
  <si>
    <t>CUST-24667</t>
  </si>
  <si>
    <t>SUP-0002104</t>
  </si>
  <si>
    <t>SUP-0002105</t>
  </si>
  <si>
    <t>CUST-16421</t>
  </si>
  <si>
    <t>SUP-0002106</t>
  </si>
  <si>
    <t>CUST-12572</t>
  </si>
  <si>
    <t>SUP-0002107</t>
  </si>
  <si>
    <t>CUST-52937</t>
  </si>
  <si>
    <t>SUP-0002108</t>
  </si>
  <si>
    <t>CUST-38908</t>
  </si>
  <si>
    <t>SUP-0002109</t>
  </si>
  <si>
    <t>CUST-60119</t>
  </si>
  <si>
    <t>SUP-0002110</t>
  </si>
  <si>
    <t>CUST-62901</t>
  </si>
  <si>
    <t>SUP-0002111</t>
  </si>
  <si>
    <t>CUST-90794</t>
  </si>
  <si>
    <t>Ccnada</t>
  </si>
  <si>
    <t>CUST-57162</t>
  </si>
  <si>
    <t>Pbone Order</t>
  </si>
  <si>
    <t>SUP-0002112</t>
  </si>
  <si>
    <t>CUST-50216</t>
  </si>
  <si>
    <t>SUP-0002113</t>
  </si>
  <si>
    <t>CUST-29153</t>
  </si>
  <si>
    <t>SUP-0002114</t>
  </si>
  <si>
    <t>CUST-60503</t>
  </si>
  <si>
    <t>Brxzil</t>
  </si>
  <si>
    <t>SUP-0002115</t>
  </si>
  <si>
    <t>CUST-32744</t>
  </si>
  <si>
    <t>SUP-0002116</t>
  </si>
  <si>
    <t>CUST-88395</t>
  </si>
  <si>
    <t>Credtt Card</t>
  </si>
  <si>
    <t>SUP-0002117</t>
  </si>
  <si>
    <t>CUST-12163</t>
  </si>
  <si>
    <t>SUP-0002118</t>
  </si>
  <si>
    <t>CUST-98289</t>
  </si>
  <si>
    <t>SUP-0002119</t>
  </si>
  <si>
    <t>CUST-35569</t>
  </si>
  <si>
    <t>SUP-0002120</t>
  </si>
  <si>
    <t>CUST-68017</t>
  </si>
  <si>
    <t>Ppone Order</t>
  </si>
  <si>
    <t>SUP-0002121</t>
  </si>
  <si>
    <t>CUST-44979</t>
  </si>
  <si>
    <t>SUP-0002122</t>
  </si>
  <si>
    <t>CUST-55727</t>
  </si>
  <si>
    <t>SUP-0002123</t>
  </si>
  <si>
    <t>SUP-0002124</t>
  </si>
  <si>
    <t>CUST-82194</t>
  </si>
  <si>
    <t>SUP-0002125</t>
  </si>
  <si>
    <t>CUST-30191</t>
  </si>
  <si>
    <t>SUP-0002126</t>
  </si>
  <si>
    <t>CUST-74386</t>
  </si>
  <si>
    <t>SUP-0002127</t>
  </si>
  <si>
    <t>CUST-75902</t>
  </si>
  <si>
    <t>SUP-0002128</t>
  </si>
  <si>
    <t>CUST-85534</t>
  </si>
  <si>
    <t>SUP-0002129</t>
  </si>
  <si>
    <t>CUST-34904</t>
  </si>
  <si>
    <t>SUP-0002130</t>
  </si>
  <si>
    <t>CUST-15254</t>
  </si>
  <si>
    <t>SUP-0002131</t>
  </si>
  <si>
    <t>CUST-74349</t>
  </si>
  <si>
    <t>SUP-0002132</t>
  </si>
  <si>
    <t>CUST-79285</t>
  </si>
  <si>
    <t>SUP-0002133</t>
  </si>
  <si>
    <t>CUST-30394</t>
  </si>
  <si>
    <t>Gadgetx</t>
  </si>
  <si>
    <t>SUP-0002134</t>
  </si>
  <si>
    <t>CUST-47672</t>
  </si>
  <si>
    <t>SUP-0002135</t>
  </si>
  <si>
    <t>CUST-45996</t>
  </si>
  <si>
    <t>SUP-0002136</t>
  </si>
  <si>
    <t>CUST-43976</t>
  </si>
  <si>
    <t>Cjntral</t>
  </si>
  <si>
    <t>SUP-0002137</t>
  </si>
  <si>
    <t>CUST-30368</t>
  </si>
  <si>
    <t>SUP-0002138</t>
  </si>
  <si>
    <t>CUST-10492</t>
  </si>
  <si>
    <t>SUP-0002139</t>
  </si>
  <si>
    <t>CUST-32140</t>
  </si>
  <si>
    <t>SUP-0002140</t>
  </si>
  <si>
    <t>CUST-19855</t>
  </si>
  <si>
    <t>SUP-0002141</t>
  </si>
  <si>
    <t>CUST-44307</t>
  </si>
  <si>
    <t>SUP-0002142</t>
  </si>
  <si>
    <t>CUST-23055</t>
  </si>
  <si>
    <t>SUP-0002143</t>
  </si>
  <si>
    <t>CUST-54165</t>
  </si>
  <si>
    <t>UsA</t>
  </si>
  <si>
    <t>SUP-0002144</t>
  </si>
  <si>
    <t>CUST-66723</t>
  </si>
  <si>
    <t>SUP-0002145</t>
  </si>
  <si>
    <t>CUST-38788</t>
  </si>
  <si>
    <t>SUP-0002146</t>
  </si>
  <si>
    <t>CUST-79105</t>
  </si>
  <si>
    <t>SUP-0002147</t>
  </si>
  <si>
    <t>CUST-76914</t>
  </si>
  <si>
    <t>SUP-0002148</t>
  </si>
  <si>
    <t>CUST-54050</t>
  </si>
  <si>
    <t>SUP-0002149</t>
  </si>
  <si>
    <t>CUST-99721</t>
  </si>
  <si>
    <t>SUP-0002150</t>
  </si>
  <si>
    <t>CUST-90597</t>
  </si>
  <si>
    <t>CUST-49743</t>
  </si>
  <si>
    <t>Oqline</t>
  </si>
  <si>
    <t>SUP-0002151</t>
  </si>
  <si>
    <t>CUST-53821</t>
  </si>
  <si>
    <t>SUP-0002152</t>
  </si>
  <si>
    <t>CUST-75684</t>
  </si>
  <si>
    <t>SUP-0002153</t>
  </si>
  <si>
    <t>CUST-60083</t>
  </si>
  <si>
    <t>SUP-0002154</t>
  </si>
  <si>
    <t>CUST-83464</t>
  </si>
  <si>
    <t>Retail Stobe</t>
  </si>
  <si>
    <t>SUP-0002155</t>
  </si>
  <si>
    <t>CUST-50222</t>
  </si>
  <si>
    <t>Bank Trangfer</t>
  </si>
  <si>
    <t>SUP-0002156</t>
  </si>
  <si>
    <t>CUST-22711</t>
  </si>
  <si>
    <t>SUP-0002157</t>
  </si>
  <si>
    <t>CUST-54272</t>
  </si>
  <si>
    <t>SUP-0002158</t>
  </si>
  <si>
    <t>CUST-20663</t>
  </si>
  <si>
    <t>SUP-0002159</t>
  </si>
  <si>
    <t>CUST-33838</t>
  </si>
  <si>
    <t>SUP-0002160</t>
  </si>
  <si>
    <t>CUST-38111</t>
  </si>
  <si>
    <t>SUP-0002161</t>
  </si>
  <si>
    <t>CUST-14982</t>
  </si>
  <si>
    <t>Centraj</t>
  </si>
  <si>
    <t>SUP-0002162</t>
  </si>
  <si>
    <t>CUST-96732</t>
  </si>
  <si>
    <t>SUP-0002163</t>
  </si>
  <si>
    <t>CUST-28694</t>
  </si>
  <si>
    <t>SUP-0002164</t>
  </si>
  <si>
    <t>CUST-32003</t>
  </si>
  <si>
    <t>SUP-0002165</t>
  </si>
  <si>
    <t>CUST-92577</t>
  </si>
  <si>
    <t>SUP-0002166</t>
  </si>
  <si>
    <t>CUST-53632</t>
  </si>
  <si>
    <t>ELiCTRONICS</t>
  </si>
  <si>
    <t>SUP-0002167</t>
  </si>
  <si>
    <t>CUST-48278</t>
  </si>
  <si>
    <t>SUP-0002168</t>
  </si>
  <si>
    <t>CUST-67383</t>
  </si>
  <si>
    <t>SUP-0002169</t>
  </si>
  <si>
    <t>CUST-71883</t>
  </si>
  <si>
    <t>SUP-0002170</t>
  </si>
  <si>
    <t>CUST-18885</t>
  </si>
  <si>
    <t>SUP-0002171</t>
  </si>
  <si>
    <t>CUST-56502</t>
  </si>
  <si>
    <t>SUP-0002172</t>
  </si>
  <si>
    <t>CUST-25444</t>
  </si>
  <si>
    <t>SUP-0002173</t>
  </si>
  <si>
    <t>CUST-70180</t>
  </si>
  <si>
    <t>SUP-0002174</t>
  </si>
  <si>
    <t>CUST-27455</t>
  </si>
  <si>
    <t>SUP-0002175</t>
  </si>
  <si>
    <t>CUST-90295</t>
  </si>
  <si>
    <t>SUP-0002176</t>
  </si>
  <si>
    <t>CUST-46850</t>
  </si>
  <si>
    <t>SUP-0002177</t>
  </si>
  <si>
    <t>CUST-85549</t>
  </si>
  <si>
    <t>SUP-0002178</t>
  </si>
  <si>
    <t>CUST-42588</t>
  </si>
  <si>
    <t>SUP-0002179</t>
  </si>
  <si>
    <t>CUST-75463</t>
  </si>
  <si>
    <t>SUP-0002180</t>
  </si>
  <si>
    <t>CUST-48840</t>
  </si>
  <si>
    <t>SUP-0002181</t>
  </si>
  <si>
    <t>CUST-47698</t>
  </si>
  <si>
    <t>SUP-0002182</t>
  </si>
  <si>
    <t>CUST-54451</t>
  </si>
  <si>
    <t>SUP-0002183</t>
  </si>
  <si>
    <t>CUST-76692</t>
  </si>
  <si>
    <t>SUP-0002184</t>
  </si>
  <si>
    <t>CUST-78752</t>
  </si>
  <si>
    <t>Eash</t>
  </si>
  <si>
    <t>SUP-0002185</t>
  </si>
  <si>
    <t>CUST-56981</t>
  </si>
  <si>
    <t>SUP-0002186</t>
  </si>
  <si>
    <t>CUST-61676</t>
  </si>
  <si>
    <t>SUP-0002187</t>
  </si>
  <si>
    <t>CUST-53791</t>
  </si>
  <si>
    <t>SUP-0002188</t>
  </si>
  <si>
    <t>CUST-89475</t>
  </si>
  <si>
    <t>SUP-0002189</t>
  </si>
  <si>
    <t>CUST-59368</t>
  </si>
  <si>
    <t>SUP-0002190</t>
  </si>
  <si>
    <t>CUST-91011</t>
  </si>
  <si>
    <t>SUP-0002191</t>
  </si>
  <si>
    <t>CUST-31492</t>
  </si>
  <si>
    <t>SUP-0002192</t>
  </si>
  <si>
    <t>CUST-23843</t>
  </si>
  <si>
    <t>snline</t>
  </si>
  <si>
    <t>SUP-0002193</t>
  </si>
  <si>
    <t>CUST-52281</t>
  </si>
  <si>
    <t>SUP-0002194</t>
  </si>
  <si>
    <t>CUST-53617</t>
  </si>
  <si>
    <t>SUP-0002195</t>
  </si>
  <si>
    <t>CUST-73127</t>
  </si>
  <si>
    <t>SUP-0002196</t>
  </si>
  <si>
    <t>CUST-47122</t>
  </si>
  <si>
    <t>SUP-0002197</t>
  </si>
  <si>
    <t>CUST-60578</t>
  </si>
  <si>
    <t>SUP-0002198</t>
  </si>
  <si>
    <t>CUST-76258</t>
  </si>
  <si>
    <t>SUP-0002199</t>
  </si>
  <si>
    <t>CUST-28061</t>
  </si>
  <si>
    <t>SUP-0002200</t>
  </si>
  <si>
    <t>CUST-79119</t>
  </si>
  <si>
    <t>SUP-0002201</t>
  </si>
  <si>
    <t>CUST-72210</t>
  </si>
  <si>
    <t>SUP-0002202</t>
  </si>
  <si>
    <t>CUST-97754</t>
  </si>
  <si>
    <t>SUP-0002203</t>
  </si>
  <si>
    <t>CUST-62395</t>
  </si>
  <si>
    <t>SUP-0002204</t>
  </si>
  <si>
    <t>CUST-90976</t>
  </si>
  <si>
    <t>SUP-0002205</t>
  </si>
  <si>
    <t>CUST-89495</t>
  </si>
  <si>
    <t>SUP-0002206</t>
  </si>
  <si>
    <t>CUST-44938</t>
  </si>
  <si>
    <t>lanada</t>
  </si>
  <si>
    <t>SUP-0002207</t>
  </si>
  <si>
    <t>CUST-81632</t>
  </si>
  <si>
    <t>SUP-0002208</t>
  </si>
  <si>
    <t>CUST-34664</t>
  </si>
  <si>
    <t>SUP-0002209</t>
  </si>
  <si>
    <t>CUST-50434</t>
  </si>
  <si>
    <t>Nkrth</t>
  </si>
  <si>
    <t>SUP-0002210</t>
  </si>
  <si>
    <t>CUST-51406</t>
  </si>
  <si>
    <t>SUP-0002211</t>
  </si>
  <si>
    <t>CUST-35522</t>
  </si>
  <si>
    <t>SUP-0002212</t>
  </si>
  <si>
    <t>CUST-34823</t>
  </si>
  <si>
    <t>SUP-0002213</t>
  </si>
  <si>
    <t>CUST-59045</t>
  </si>
  <si>
    <t>Dezit Card</t>
  </si>
  <si>
    <t>SUP-0002214</t>
  </si>
  <si>
    <t>CUST-49927</t>
  </si>
  <si>
    <t>SUP-0002215</t>
  </si>
  <si>
    <t>CUST-96824</t>
  </si>
  <si>
    <t>Bawk Transfer</t>
  </si>
  <si>
    <t>SUP-0002216</t>
  </si>
  <si>
    <t>CUST-19992</t>
  </si>
  <si>
    <t>SUP-0002217</t>
  </si>
  <si>
    <t>CUST-89805</t>
  </si>
  <si>
    <t>SUP-0002218</t>
  </si>
  <si>
    <t>CUST-66467</t>
  </si>
  <si>
    <t>SUP-0002219</t>
  </si>
  <si>
    <t>CUST-48593</t>
  </si>
  <si>
    <t>SUP-0002220</t>
  </si>
  <si>
    <t>CUST-32728</t>
  </si>
  <si>
    <t>SUP-0002221</t>
  </si>
  <si>
    <t>CUST-64880</t>
  </si>
  <si>
    <t>Cash on Deliverb</t>
  </si>
  <si>
    <t>SUP-0002222</t>
  </si>
  <si>
    <t>CUST-19860</t>
  </si>
  <si>
    <t>SUP-0002223</t>
  </si>
  <si>
    <t>CUST-77895</t>
  </si>
  <si>
    <t>SUP-0002224</t>
  </si>
  <si>
    <t>CUST-51298</t>
  </si>
  <si>
    <t>SUP-0002225</t>
  </si>
  <si>
    <t>CUST-43446</t>
  </si>
  <si>
    <t>SUP-0002226</t>
  </si>
  <si>
    <t>CUST-13125</t>
  </si>
  <si>
    <t>SUP-0002227</t>
  </si>
  <si>
    <t>CUST-64377</t>
  </si>
  <si>
    <t>SUP-0002228</t>
  </si>
  <si>
    <t>CUST-94748</t>
  </si>
  <si>
    <t>SUP-0002229</t>
  </si>
  <si>
    <t>CUST-91130</t>
  </si>
  <si>
    <t>GmOCERIES</t>
  </si>
  <si>
    <t>SUP-0002230</t>
  </si>
  <si>
    <t>CUST-56698</t>
  </si>
  <si>
    <t>SUP-0002231</t>
  </si>
  <si>
    <t>CUST-19482</t>
  </si>
  <si>
    <t>SUP-0002232</t>
  </si>
  <si>
    <t>SUP-0002233</t>
  </si>
  <si>
    <t>CUST-34714</t>
  </si>
  <si>
    <t>SUP-0002234</t>
  </si>
  <si>
    <t>CUST-32805</t>
  </si>
  <si>
    <t>SUP-0002235</t>
  </si>
  <si>
    <t>CUST-20800</t>
  </si>
  <si>
    <t>SUP-0002236</t>
  </si>
  <si>
    <t>CUST-39632</t>
  </si>
  <si>
    <t>SUP-0002237</t>
  </si>
  <si>
    <t>CUST-15809</t>
  </si>
  <si>
    <t>SUP-0002238</t>
  </si>
  <si>
    <t>CUST-60554</t>
  </si>
  <si>
    <t>SUP-0002239</t>
  </si>
  <si>
    <t>CUST-28395</t>
  </si>
  <si>
    <t>CUST-79204</t>
  </si>
  <si>
    <t>Boazil</t>
  </si>
  <si>
    <t>SUP-0002240</t>
  </si>
  <si>
    <t>CUST-75268</t>
  </si>
  <si>
    <t>SUP-0002241</t>
  </si>
  <si>
    <t>CUST-54223</t>
  </si>
  <si>
    <t>SUP-0002242</t>
  </si>
  <si>
    <t>CUST-89850</t>
  </si>
  <si>
    <t>SUP-0002243</t>
  </si>
  <si>
    <t>CUST-12409</t>
  </si>
  <si>
    <t>SUP-0002244</t>
  </si>
  <si>
    <t>CUST-91119</t>
  </si>
  <si>
    <t>SUP-0002245</t>
  </si>
  <si>
    <t>CUST-35157</t>
  </si>
  <si>
    <t>SUP-0002246</t>
  </si>
  <si>
    <t>SUP-0002247</t>
  </si>
  <si>
    <t>CUST-34254</t>
  </si>
  <si>
    <t>CUST-40137</t>
  </si>
  <si>
    <t>SUP-0002248</t>
  </si>
  <si>
    <t>CUST-90565</t>
  </si>
  <si>
    <t>SUP-0002249</t>
  </si>
  <si>
    <t>CUST-59816</t>
  </si>
  <si>
    <t>SUP-0002250</t>
  </si>
  <si>
    <t>CUST-27600</t>
  </si>
  <si>
    <t>SUP-0002251</t>
  </si>
  <si>
    <t>CUST-27839</t>
  </si>
  <si>
    <t>SUP-0002252</t>
  </si>
  <si>
    <t>CUST-66529</t>
  </si>
  <si>
    <t>SUP-0002253</t>
  </si>
  <si>
    <t>CUST-40127</t>
  </si>
  <si>
    <t>GROCEwIES</t>
  </si>
  <si>
    <t>SUP-0002254</t>
  </si>
  <si>
    <t>CUST-51174</t>
  </si>
  <si>
    <t>SUP-0002255</t>
  </si>
  <si>
    <t>CUST-59918</t>
  </si>
  <si>
    <t>SUP-0002256</t>
  </si>
  <si>
    <t>SUP-0002257</t>
  </si>
  <si>
    <t>CUST-11416</t>
  </si>
  <si>
    <t>SUP-0002258</t>
  </si>
  <si>
    <t>CUST-69888</t>
  </si>
  <si>
    <t>SUP-0002259</t>
  </si>
  <si>
    <t>CUST-79495</t>
  </si>
  <si>
    <t>CUST-34576</t>
  </si>
  <si>
    <t>SUP-0002260</t>
  </si>
  <si>
    <t>CUST-97300</t>
  </si>
  <si>
    <t>SUP-0002261</t>
  </si>
  <si>
    <t>CUST-41296</t>
  </si>
  <si>
    <t>SUP-0002262</t>
  </si>
  <si>
    <t>CUST-96250</t>
  </si>
  <si>
    <t>SUP-0002263</t>
  </si>
  <si>
    <t>CUST-99075</t>
  </si>
  <si>
    <t>SUP-0002264</t>
  </si>
  <si>
    <t>CUST-29420</t>
  </si>
  <si>
    <t>SUP-0002265</t>
  </si>
  <si>
    <t>CUST-84113</t>
  </si>
  <si>
    <t>SUP-0002266</t>
  </si>
  <si>
    <t>CUST-88535</t>
  </si>
  <si>
    <t>SUP-0002267</t>
  </si>
  <si>
    <t>CUST-91242</t>
  </si>
  <si>
    <t>north</t>
  </si>
  <si>
    <t>SUP-0002268</t>
  </si>
  <si>
    <t>CUST-49814</t>
  </si>
  <si>
    <t>SUP-0002269</t>
  </si>
  <si>
    <t>CUST-54297</t>
  </si>
  <si>
    <t>SUP-0002270</t>
  </si>
  <si>
    <t>CUST-55312</t>
  </si>
  <si>
    <t>SUP-0002271</t>
  </si>
  <si>
    <t>CUST-26904</t>
  </si>
  <si>
    <t>SUP-0002272</t>
  </si>
  <si>
    <t>CUST-64771</t>
  </si>
  <si>
    <t>SUP-0002273</t>
  </si>
  <si>
    <t>CUST-52686</t>
  </si>
  <si>
    <t>SUP-0002274</t>
  </si>
  <si>
    <t>CUST-71449</t>
  </si>
  <si>
    <t>vOME GOODS</t>
  </si>
  <si>
    <t>SUP-0002275</t>
  </si>
  <si>
    <t>CUST-53779</t>
  </si>
  <si>
    <t>SUP-0002276</t>
  </si>
  <si>
    <t>CUST-67536</t>
  </si>
  <si>
    <t>SUP-0002277</t>
  </si>
  <si>
    <t>CUST-72607</t>
  </si>
  <si>
    <t>SUP-0002278</t>
  </si>
  <si>
    <t>CUST-25659</t>
  </si>
  <si>
    <t>SUP-0002279</t>
  </si>
  <si>
    <t>CUST-83092</t>
  </si>
  <si>
    <t>SUP-0002280</t>
  </si>
  <si>
    <t>CUST-54144</t>
  </si>
  <si>
    <t>SUP-0002281</t>
  </si>
  <si>
    <t>CUST-96755</t>
  </si>
  <si>
    <t>SUP-0002282</t>
  </si>
  <si>
    <t>CUST-52888</t>
  </si>
  <si>
    <t>SUP-0002283</t>
  </si>
  <si>
    <t>CUST-59763</t>
  </si>
  <si>
    <t>Indib</t>
  </si>
  <si>
    <t>SUP-0002284</t>
  </si>
  <si>
    <t>CUST-30023</t>
  </si>
  <si>
    <t>Nigerta</t>
  </si>
  <si>
    <t>SUP-0002285</t>
  </si>
  <si>
    <t>CUST-67430</t>
  </si>
  <si>
    <t>SUP-0002286</t>
  </si>
  <si>
    <t>CUST-24227</t>
  </si>
  <si>
    <t>CUST-40821</t>
  </si>
  <si>
    <t>SUP-0002287</t>
  </si>
  <si>
    <t>CUST-83336</t>
  </si>
  <si>
    <t>SUP-0002288</t>
  </si>
  <si>
    <t>CUST-19202</t>
  </si>
  <si>
    <t>SUP-0002289</t>
  </si>
  <si>
    <t>CUST-48386</t>
  </si>
  <si>
    <t>SUP-0002290</t>
  </si>
  <si>
    <t>CUST-32706</t>
  </si>
  <si>
    <t>SUP-0002291</t>
  </si>
  <si>
    <t>CUST-95073</t>
  </si>
  <si>
    <t>SUP-0002292</t>
  </si>
  <si>
    <t>CUST-82248</t>
  </si>
  <si>
    <t>SUP-0002293</t>
  </si>
  <si>
    <t>CUST-88438</t>
  </si>
  <si>
    <t>SUP-0002294</t>
  </si>
  <si>
    <t>CUST-12934</t>
  </si>
  <si>
    <t>SUP-0002295</t>
  </si>
  <si>
    <t>CUST-18018</t>
  </si>
  <si>
    <t>SUP-0002296</t>
  </si>
  <si>
    <t>CUST-29015</t>
  </si>
  <si>
    <t>SUP-0002297</t>
  </si>
  <si>
    <t>CUST-94154</t>
  </si>
  <si>
    <t>SUP-0002298</t>
  </si>
  <si>
    <t>CUST-43719</t>
  </si>
  <si>
    <t>SUP-0002299</t>
  </si>
  <si>
    <t>CUST-65409</t>
  </si>
  <si>
    <t>SUP-0002300</t>
  </si>
  <si>
    <t>CUST-31150</t>
  </si>
  <si>
    <t>SUP-0002301</t>
  </si>
  <si>
    <t>CUST-57302</t>
  </si>
  <si>
    <t>SUP-0002302</t>
  </si>
  <si>
    <t>CUST-79859</t>
  </si>
  <si>
    <t>SUP-0002303</t>
  </si>
  <si>
    <t>CUST-51979</t>
  </si>
  <si>
    <t>SUP-0002304</t>
  </si>
  <si>
    <t>CUST-38675</t>
  </si>
  <si>
    <t>SUP-0002305</t>
  </si>
  <si>
    <t>CUST-88623</t>
  </si>
  <si>
    <t>SUP-0002306</t>
  </si>
  <si>
    <t>CUST-86934</t>
  </si>
  <si>
    <t>SUP-0002307</t>
  </si>
  <si>
    <t>CUST-12810</t>
  </si>
  <si>
    <t>SUP-0002308</t>
  </si>
  <si>
    <t>CUST-66505</t>
  </si>
  <si>
    <t>SUP-0002309</t>
  </si>
  <si>
    <t>CUST-32541</t>
  </si>
  <si>
    <t>SUP-0002310</t>
  </si>
  <si>
    <t>CUST-32927</t>
  </si>
  <si>
    <t>SUP-0002311</t>
  </si>
  <si>
    <t>CUST-82931</t>
  </si>
  <si>
    <t>SUP-0002312</t>
  </si>
  <si>
    <t>CUST-14751</t>
  </si>
  <si>
    <t>SUP-0002313</t>
  </si>
  <si>
    <t>CUST-28394</t>
  </si>
  <si>
    <t>ELECTRONICr</t>
  </si>
  <si>
    <t>SUP-0002314</t>
  </si>
  <si>
    <t>CUST-86339</t>
  </si>
  <si>
    <t>SUP-0002315</t>
  </si>
  <si>
    <t>CUST-53330</t>
  </si>
  <si>
    <t>SUP-0002316</t>
  </si>
  <si>
    <t>CUST-34276</t>
  </si>
  <si>
    <t>SUP-0002317</t>
  </si>
  <si>
    <t>CUST-26697</t>
  </si>
  <si>
    <t>SUP-0002318</t>
  </si>
  <si>
    <t>CUST-48657</t>
  </si>
  <si>
    <t>CUST-72116</t>
  </si>
  <si>
    <t>SUP-0002319</t>
  </si>
  <si>
    <t>CUST-83829</t>
  </si>
  <si>
    <t>SUP-0002320</t>
  </si>
  <si>
    <t>CUST-68259</t>
  </si>
  <si>
    <t>SUP-0002321</t>
  </si>
  <si>
    <t>CUST-56024</t>
  </si>
  <si>
    <t>SUP-0002322</t>
  </si>
  <si>
    <t>CUST-70901</t>
  </si>
  <si>
    <t>SUP-0002323</t>
  </si>
  <si>
    <t>CUST-42558</t>
  </si>
  <si>
    <t>SUP-0002324</t>
  </si>
  <si>
    <t>CUST-86157</t>
  </si>
  <si>
    <t>SUP-0002325</t>
  </si>
  <si>
    <t>CUST-56588</t>
  </si>
  <si>
    <t>SUP-0002326</t>
  </si>
  <si>
    <t>CUST-23454</t>
  </si>
  <si>
    <t>SUP-0002327</t>
  </si>
  <si>
    <t>CUST-58429</t>
  </si>
  <si>
    <t>radgets</t>
  </si>
  <si>
    <t>corth</t>
  </si>
  <si>
    <t>SUP-0002328</t>
  </si>
  <si>
    <t>CUST-24259</t>
  </si>
  <si>
    <t>SUP-0002329</t>
  </si>
  <si>
    <t>CUST-41774</t>
  </si>
  <si>
    <t>SUP-0002330</t>
  </si>
  <si>
    <t>CUST-33594</t>
  </si>
  <si>
    <t>Retaih Store</t>
  </si>
  <si>
    <t>SUP-0002331</t>
  </si>
  <si>
    <t>CUST-60685</t>
  </si>
  <si>
    <t>Norch</t>
  </si>
  <si>
    <t>SUP-0002332</t>
  </si>
  <si>
    <t>SUP-0002333</t>
  </si>
  <si>
    <t>CUST-47687</t>
  </si>
  <si>
    <t>SUP-0002334</t>
  </si>
  <si>
    <t>CUST-56786</t>
  </si>
  <si>
    <t>SUP-0002335</t>
  </si>
  <si>
    <t>SUP-0002336</t>
  </si>
  <si>
    <t>CUST-26063</t>
  </si>
  <si>
    <t>SUP-0002337</t>
  </si>
  <si>
    <t>CUST-62772</t>
  </si>
  <si>
    <t>SUP-0002338</t>
  </si>
  <si>
    <t>CUST-23765</t>
  </si>
  <si>
    <t>SUP-0002339</t>
  </si>
  <si>
    <t>CUST-40360</t>
  </si>
  <si>
    <t>SUP-0002340</t>
  </si>
  <si>
    <t>CUST-85221</t>
  </si>
  <si>
    <t>SUP-0002341</t>
  </si>
  <si>
    <t>CUST-48195</t>
  </si>
  <si>
    <t>SUP-0002342</t>
  </si>
  <si>
    <t>CUST-14505</t>
  </si>
  <si>
    <t>SUP-0002343</t>
  </si>
  <si>
    <t>CUST-62312</t>
  </si>
  <si>
    <t>SUP-0002344</t>
  </si>
  <si>
    <t>CUST-58794</t>
  </si>
  <si>
    <t>SUP-0002345</t>
  </si>
  <si>
    <t>CUST-82018</t>
  </si>
  <si>
    <t>SUP-0002346</t>
  </si>
  <si>
    <t>CUST-98305</t>
  </si>
  <si>
    <t>SUP-0002347</t>
  </si>
  <si>
    <t>CUST-76196</t>
  </si>
  <si>
    <t>SUP-0002348</t>
  </si>
  <si>
    <t>CUST-60303</t>
  </si>
  <si>
    <t>SUP-0002349</t>
  </si>
  <si>
    <t>CUST-48249</t>
  </si>
  <si>
    <t>Eakt</t>
  </si>
  <si>
    <t>SUP-0002350</t>
  </si>
  <si>
    <t>CUST-26228</t>
  </si>
  <si>
    <t>SUP-0002351</t>
  </si>
  <si>
    <t>CUST-98431</t>
  </si>
  <si>
    <t>apphrel</t>
  </si>
  <si>
    <t>SUP-0002352</t>
  </si>
  <si>
    <t>CUST-14900</t>
  </si>
  <si>
    <t>SUP-0002353</t>
  </si>
  <si>
    <t>CUST-61235</t>
  </si>
  <si>
    <t>SUP-0002354</t>
  </si>
  <si>
    <t>CUST-65334</t>
  </si>
  <si>
    <t>Brazel</t>
  </si>
  <si>
    <t>SUP-0002355</t>
  </si>
  <si>
    <t>CUST-30119</t>
  </si>
  <si>
    <t>SUP-0002356</t>
  </si>
  <si>
    <t>CUST-15610</t>
  </si>
  <si>
    <t>Apparwl</t>
  </si>
  <si>
    <t>SUP-0002357</t>
  </si>
  <si>
    <t>CUST-81434</t>
  </si>
  <si>
    <t>SUP-0002358</t>
  </si>
  <si>
    <t>CUST-32894</t>
  </si>
  <si>
    <t>Weet</t>
  </si>
  <si>
    <t>SUP-0002359</t>
  </si>
  <si>
    <t>CUST-12926</t>
  </si>
  <si>
    <t>SUP-0002360</t>
  </si>
  <si>
    <t>CUST-23777</t>
  </si>
  <si>
    <t>SUP-0002361</t>
  </si>
  <si>
    <t>CUST-55913</t>
  </si>
  <si>
    <t>SUP-0002362</t>
  </si>
  <si>
    <t>CUST-22353</t>
  </si>
  <si>
    <t>SUP-0002363</t>
  </si>
  <si>
    <t>CUST-63536</t>
  </si>
  <si>
    <t>SUP-0002364</t>
  </si>
  <si>
    <t>CUST-23665</t>
  </si>
  <si>
    <t>SUP-0002365</t>
  </si>
  <si>
    <t>CUST-59186</t>
  </si>
  <si>
    <t>CUST-82058</t>
  </si>
  <si>
    <t>SUP-0002366</t>
  </si>
  <si>
    <t>CUST-87555</t>
  </si>
  <si>
    <t>Nortt</t>
  </si>
  <si>
    <t>SUP-0002367</t>
  </si>
  <si>
    <t>CUST-52194</t>
  </si>
  <si>
    <t>SUP-0002368</t>
  </si>
  <si>
    <t>CUST-23738</t>
  </si>
  <si>
    <t>SUP-0002369</t>
  </si>
  <si>
    <t>CUST-94688</t>
  </si>
  <si>
    <t>SUP-0002370</t>
  </si>
  <si>
    <t>CUST-80182</t>
  </si>
  <si>
    <t>SUP-0002371</t>
  </si>
  <si>
    <t>CUST-33124</t>
  </si>
  <si>
    <t>SUP-0002372</t>
  </si>
  <si>
    <t>CUST-76809</t>
  </si>
  <si>
    <t>SUP-0002373</t>
  </si>
  <si>
    <t>CUST-22292</t>
  </si>
  <si>
    <t>Inmia</t>
  </si>
  <si>
    <t>SUP-0002374</t>
  </si>
  <si>
    <t>CUST-40178</t>
  </si>
  <si>
    <t>SUP-0002375</t>
  </si>
  <si>
    <t>CUST-72249</t>
  </si>
  <si>
    <t>Centrvl</t>
  </si>
  <si>
    <t>SUP-0002376</t>
  </si>
  <si>
    <t>CUST-11040</t>
  </si>
  <si>
    <t>SUP-0002377</t>
  </si>
  <si>
    <t>SUP-0002378</t>
  </si>
  <si>
    <t>CUST-32200</t>
  </si>
  <si>
    <t>SUP-0002379</t>
  </si>
  <si>
    <t>CUST-33997</t>
  </si>
  <si>
    <t>SUP-0002380</t>
  </si>
  <si>
    <t>CUST-29744</t>
  </si>
  <si>
    <t>SUP-0002381</t>
  </si>
  <si>
    <t>CUST-50751</t>
  </si>
  <si>
    <t>SUP-0002382</t>
  </si>
  <si>
    <t>CUST-74413</t>
  </si>
  <si>
    <t>SUP-0002383</t>
  </si>
  <si>
    <t>CUST-10559</t>
  </si>
  <si>
    <t>SUP-0002384</t>
  </si>
  <si>
    <t>SUP-0002385</t>
  </si>
  <si>
    <t>CUST-30923</t>
  </si>
  <si>
    <t>SUP-0002386</t>
  </si>
  <si>
    <t>CUST-72712</t>
  </si>
  <si>
    <t>SUP-0002387</t>
  </si>
  <si>
    <t>CUST-49373</t>
  </si>
  <si>
    <t>SUP-0002388</t>
  </si>
  <si>
    <t>CUST-90110</t>
  </si>
  <si>
    <t>Nigesia</t>
  </si>
  <si>
    <t>SUP-0002389</t>
  </si>
  <si>
    <t>CUST-70425</t>
  </si>
  <si>
    <t>SUP-0002390</t>
  </si>
  <si>
    <t>CUST-53235</t>
  </si>
  <si>
    <t>credit Card</t>
  </si>
  <si>
    <t>SUP-0002391</t>
  </si>
  <si>
    <t>CUST-19135</t>
  </si>
  <si>
    <t>SUP-0002392</t>
  </si>
  <si>
    <t>CUST-78074</t>
  </si>
  <si>
    <t>SUP-0002393</t>
  </si>
  <si>
    <t>CUST-41365</t>
  </si>
  <si>
    <t>SUP-0002394</t>
  </si>
  <si>
    <t>CUST-83793</t>
  </si>
  <si>
    <t>SUP-0002395</t>
  </si>
  <si>
    <t>CUST-11393</t>
  </si>
  <si>
    <t>SUP-0002396</t>
  </si>
  <si>
    <t>CUST-76436</t>
  </si>
  <si>
    <t>PsyPal</t>
  </si>
  <si>
    <t>SUP-0002397</t>
  </si>
  <si>
    <t>CUST-82897</t>
  </si>
  <si>
    <t>SUP-0002398</t>
  </si>
  <si>
    <t>CUST-87111</t>
  </si>
  <si>
    <t>SUP-0002399</t>
  </si>
  <si>
    <t>CUST-44949</t>
  </si>
  <si>
    <t>SUP-0002400</t>
  </si>
  <si>
    <t>CUST-21322</t>
  </si>
  <si>
    <t>SUP-0002401</t>
  </si>
  <si>
    <t>CUST-18369</t>
  </si>
  <si>
    <t>SUP-0002402</t>
  </si>
  <si>
    <t>CUST-65167</t>
  </si>
  <si>
    <t>SUP-0002403</t>
  </si>
  <si>
    <t>CUST-27418</t>
  </si>
  <si>
    <t>SUP-0002404</t>
  </si>
  <si>
    <t>CUST-67361</t>
  </si>
  <si>
    <t>SUP-0002405</t>
  </si>
  <si>
    <t>CUST-52802</t>
  </si>
  <si>
    <t>SUP-0002406</t>
  </si>
  <si>
    <t>CUST-44510</t>
  </si>
  <si>
    <t>SUP-0002407</t>
  </si>
  <si>
    <t>CUST-24502</t>
  </si>
  <si>
    <t>SUP-0002408</t>
  </si>
  <si>
    <t>CUST-73898</t>
  </si>
  <si>
    <t>SUP-0002409</t>
  </si>
  <si>
    <t>CUST-20188</t>
  </si>
  <si>
    <t>SUP-0002410</t>
  </si>
  <si>
    <t>CUST-41107</t>
  </si>
  <si>
    <t>SUP-0002411</t>
  </si>
  <si>
    <t>CUST-78065</t>
  </si>
  <si>
    <t>SUP-0002412</t>
  </si>
  <si>
    <t>CUST-25179</t>
  </si>
  <si>
    <t>SUP-0002413</t>
  </si>
  <si>
    <t>CUST-74146</t>
  </si>
  <si>
    <t>HOME pOODS</t>
  </si>
  <si>
    <t>SUP-0002414</t>
  </si>
  <si>
    <t>CUST-71063</t>
  </si>
  <si>
    <t>SUP-0002415</t>
  </si>
  <si>
    <t>CUST-33501</t>
  </si>
  <si>
    <t>SUP-0002416</t>
  </si>
  <si>
    <t>CUST-99409</t>
  </si>
  <si>
    <t>SUP-0002417</t>
  </si>
  <si>
    <t>CUST-29169</t>
  </si>
  <si>
    <t>SUP-0002418</t>
  </si>
  <si>
    <t>CUST-54961</t>
  </si>
  <si>
    <t>CUST-33993</t>
  </si>
  <si>
    <t>SUP-0002419</t>
  </si>
  <si>
    <t>CUST-58728</t>
  </si>
  <si>
    <t>SUP-0002420</t>
  </si>
  <si>
    <t>CUST-99907</t>
  </si>
  <si>
    <t>SUP-0002421</t>
  </si>
  <si>
    <t>CUST-31233</t>
  </si>
  <si>
    <t>Credjt Card</t>
  </si>
  <si>
    <t>CUST-76554</t>
  </si>
  <si>
    <t>SUP-0002422</t>
  </si>
  <si>
    <t>CUST-25002</t>
  </si>
  <si>
    <t>SUP-0002423</t>
  </si>
  <si>
    <t>CUST-34855</t>
  </si>
  <si>
    <t>SUP-0002424</t>
  </si>
  <si>
    <t>CUST-14298</t>
  </si>
  <si>
    <t>SUP-0002425</t>
  </si>
  <si>
    <t>CUST-64910</t>
  </si>
  <si>
    <t>SUP-0002426</t>
  </si>
  <si>
    <t>CUST-98002</t>
  </si>
  <si>
    <t>SUP-0002427</t>
  </si>
  <si>
    <t>CUST-54519</t>
  </si>
  <si>
    <t>SUP-0002428</t>
  </si>
  <si>
    <t>CUST-71032</t>
  </si>
  <si>
    <t>tetail Store</t>
  </si>
  <si>
    <t>CUST-20835</t>
  </si>
  <si>
    <t>SUP-0002429</t>
  </si>
  <si>
    <t>CUST-95368</t>
  </si>
  <si>
    <t>SUP-0002430</t>
  </si>
  <si>
    <t>CUST-55278</t>
  </si>
  <si>
    <t>SUP-0002431</t>
  </si>
  <si>
    <t>CUST-20303</t>
  </si>
  <si>
    <t>SUP-0002432</t>
  </si>
  <si>
    <t>CUST-90280</t>
  </si>
  <si>
    <t>SUP-0002433</t>
  </si>
  <si>
    <t>CUST-48146</t>
  </si>
  <si>
    <t>SUP-0002434</t>
  </si>
  <si>
    <t>CUST-27400</t>
  </si>
  <si>
    <t>SUP-0002435</t>
  </si>
  <si>
    <t>CUST-11338</t>
  </si>
  <si>
    <t>SUP-0002436</t>
  </si>
  <si>
    <t>CUST-39976</t>
  </si>
  <si>
    <t>SUP-0002437</t>
  </si>
  <si>
    <t>CUST-32592</t>
  </si>
  <si>
    <t>SUP-0002438</t>
  </si>
  <si>
    <t>CUST-93150</t>
  </si>
  <si>
    <t>SUP-0002439</t>
  </si>
  <si>
    <t>CUST-72230</t>
  </si>
  <si>
    <t>SUP-0002440</t>
  </si>
  <si>
    <t>CUST-18300</t>
  </si>
  <si>
    <t>SUP-0002441</t>
  </si>
  <si>
    <t>CUST-54905</t>
  </si>
  <si>
    <t>SUP-0002442</t>
  </si>
  <si>
    <t>CUST-23322</t>
  </si>
  <si>
    <t>SUP-0002443</t>
  </si>
  <si>
    <t>CUST-44043</t>
  </si>
  <si>
    <t>SUP-0002444</t>
  </si>
  <si>
    <t>CUST-77880</t>
  </si>
  <si>
    <t>SUP-0002445</t>
  </si>
  <si>
    <t>SUP-0002446</t>
  </si>
  <si>
    <t>CUST-97133</t>
  </si>
  <si>
    <t>SUP-0002447</t>
  </si>
  <si>
    <t>CUST-22957</t>
  </si>
  <si>
    <t>SUP-0002448</t>
  </si>
  <si>
    <t>SUP-0002449</t>
  </si>
  <si>
    <t>CUST-98245</t>
  </si>
  <si>
    <t>SUP-0002450</t>
  </si>
  <si>
    <t>CUST-22697</t>
  </si>
  <si>
    <t>SUP-0002451</t>
  </si>
  <si>
    <t>CUST-62866</t>
  </si>
  <si>
    <t>SUP-0002452</t>
  </si>
  <si>
    <t>CUST-48383</t>
  </si>
  <si>
    <t>SUP-0002453</t>
  </si>
  <si>
    <t>CUST-45315</t>
  </si>
  <si>
    <t>SUP-0002454</t>
  </si>
  <si>
    <t>CUST-90690</t>
  </si>
  <si>
    <t>SUP-0002455</t>
  </si>
  <si>
    <t>SUP-0002456</t>
  </si>
  <si>
    <t>SUP-0002457</t>
  </si>
  <si>
    <t>CUST-87129</t>
  </si>
  <si>
    <t>SUP-0002458</t>
  </si>
  <si>
    <t>CUST-88685</t>
  </si>
  <si>
    <t>SUP-0002459</t>
  </si>
  <si>
    <t>CUST-44791</t>
  </si>
  <si>
    <t>SUP-0002460</t>
  </si>
  <si>
    <t>CUST-67050</t>
  </si>
  <si>
    <t>SUP-0002461</t>
  </si>
  <si>
    <t>CUST-42244</t>
  </si>
  <si>
    <t>CUST-51392</t>
  </si>
  <si>
    <t>SUP-0002462</t>
  </si>
  <si>
    <t>CUST-27991</t>
  </si>
  <si>
    <t>SUP-0002463</t>
  </si>
  <si>
    <t>CUST-71235</t>
  </si>
  <si>
    <t>SUP-0002464</t>
  </si>
  <si>
    <t>CUST-11353</t>
  </si>
  <si>
    <t>SUP-0002465</t>
  </si>
  <si>
    <t>CUST-47772</t>
  </si>
  <si>
    <t>SUP-0002466</t>
  </si>
  <si>
    <t>SUP-0002467</t>
  </si>
  <si>
    <t>CUST-41494</t>
  </si>
  <si>
    <t>SUP-0002468</t>
  </si>
  <si>
    <t>CUST-31332</t>
  </si>
  <si>
    <t>SUP-0002469</t>
  </si>
  <si>
    <t>CUST-83001</t>
  </si>
  <si>
    <t>SUP-0002470</t>
  </si>
  <si>
    <t>CUST-74953</t>
  </si>
  <si>
    <t>SUP-0002471</t>
  </si>
  <si>
    <t>CUST-10742</t>
  </si>
  <si>
    <t>Niqeria</t>
  </si>
  <si>
    <t>SUP-0002472</t>
  </si>
  <si>
    <t>CUST-49459</t>
  </si>
  <si>
    <t>SUP-0002473</t>
  </si>
  <si>
    <t>CUST-25125</t>
  </si>
  <si>
    <t>SUP-0002474</t>
  </si>
  <si>
    <t>CUST-79420</t>
  </si>
  <si>
    <t>SUP-0002475</t>
  </si>
  <si>
    <t>CUST-70538</t>
  </si>
  <si>
    <t>SUP-0002476</t>
  </si>
  <si>
    <t>CUST-42963</t>
  </si>
  <si>
    <t>SUP-0002477</t>
  </si>
  <si>
    <t>CUST-79286</t>
  </si>
  <si>
    <t>SUP-0002478</t>
  </si>
  <si>
    <t>CUST-58561</t>
  </si>
  <si>
    <t>SUP-0002479</t>
  </si>
  <si>
    <t>CUST-79961</t>
  </si>
  <si>
    <t>SUP-0002480</t>
  </si>
  <si>
    <t>CUST-40621</t>
  </si>
  <si>
    <t>SUP-0002481</t>
  </si>
  <si>
    <t>CUST-33711</t>
  </si>
  <si>
    <t>SUP-0002482</t>
  </si>
  <si>
    <t>SUP-0002483</t>
  </si>
  <si>
    <t>CUST-19914</t>
  </si>
  <si>
    <t>SUP-0002484</t>
  </si>
  <si>
    <t>CUST-84833</t>
  </si>
  <si>
    <t>SUP-0002485</t>
  </si>
  <si>
    <t>CUST-50203</t>
  </si>
  <si>
    <t>SUP-0002486</t>
  </si>
  <si>
    <t>CUST-16389</t>
  </si>
  <si>
    <t>SUP-0002487</t>
  </si>
  <si>
    <t>CUST-10670</t>
  </si>
  <si>
    <t>SUP-0002488</t>
  </si>
  <si>
    <t>CUST-18965</t>
  </si>
  <si>
    <t>SUP-0002489</t>
  </si>
  <si>
    <t>CUST-36865</t>
  </si>
  <si>
    <t>SUP-0002490</t>
  </si>
  <si>
    <t>CUST-30648</t>
  </si>
  <si>
    <t>SUP-0002491</t>
  </si>
  <si>
    <t>CUST-46366</t>
  </si>
  <si>
    <t>Germazy</t>
  </si>
  <si>
    <t>SUP-0002492</t>
  </si>
  <si>
    <t>CUST-12398</t>
  </si>
  <si>
    <t>SUP-0002493</t>
  </si>
  <si>
    <t>CUST-78873</t>
  </si>
  <si>
    <t>SUP-0002494</t>
  </si>
  <si>
    <t>CUST-22684</t>
  </si>
  <si>
    <t>SUP-0002495</t>
  </si>
  <si>
    <t>CUST-75157</t>
  </si>
  <si>
    <t>SUP-0002496</t>
  </si>
  <si>
    <t>CUST-43812</t>
  </si>
  <si>
    <t>SUP-0002497</t>
  </si>
  <si>
    <t>CUST-31074</t>
  </si>
  <si>
    <t>SUP-0002498</t>
  </si>
  <si>
    <t>CUST-66334</t>
  </si>
  <si>
    <t>SUP-0002499</t>
  </si>
  <si>
    <t>CUST-61090</t>
  </si>
  <si>
    <t>SUP-0002500</t>
  </si>
  <si>
    <t>CUST-28581</t>
  </si>
  <si>
    <t>SUP-0002501</t>
  </si>
  <si>
    <t>CUST-16653</t>
  </si>
  <si>
    <t>SUP-0002502</t>
  </si>
  <si>
    <t>CUST-61936</t>
  </si>
  <si>
    <t>SUP-0002503</t>
  </si>
  <si>
    <t>CUST-76138</t>
  </si>
  <si>
    <t>SUP-0002504</t>
  </si>
  <si>
    <t>CUST-11875</t>
  </si>
  <si>
    <t>SUP-0002505</t>
  </si>
  <si>
    <t>CUST-78333</t>
  </si>
  <si>
    <t>SUP-0002506</t>
  </si>
  <si>
    <t>CUST-46108</t>
  </si>
  <si>
    <t>SUP-0002507</t>
  </si>
  <si>
    <t>CUST-96125</t>
  </si>
  <si>
    <t>SUP-0002508</t>
  </si>
  <si>
    <t>CUST-37352</t>
  </si>
  <si>
    <t>Onlinc</t>
  </si>
  <si>
    <t>SUP-0002509</t>
  </si>
  <si>
    <t>CUST-73787</t>
  </si>
  <si>
    <t>SUP-0002510</t>
  </si>
  <si>
    <t>CUST-76063</t>
  </si>
  <si>
    <t>SUP-0002511</t>
  </si>
  <si>
    <t>SUP-0002512</t>
  </si>
  <si>
    <t>CUST-68090</t>
  </si>
  <si>
    <t>Cbntral</t>
  </si>
  <si>
    <t>SUP-0002513</t>
  </si>
  <si>
    <t>CUST-45204</t>
  </si>
  <si>
    <t>SUP-0002514</t>
  </si>
  <si>
    <t>CUST-67343</t>
  </si>
  <si>
    <t>SUP-0002515</t>
  </si>
  <si>
    <t>CUST-26326</t>
  </si>
  <si>
    <t>SUP-0002516</t>
  </si>
  <si>
    <t>CUST-92052</t>
  </si>
  <si>
    <t>SUP-0002517</t>
  </si>
  <si>
    <t>CUST-67772</t>
  </si>
  <si>
    <t>Ceftral</t>
  </si>
  <si>
    <t>SUP-0002518</t>
  </si>
  <si>
    <t>CUST-93899</t>
  </si>
  <si>
    <t>SUP-0002519</t>
  </si>
  <si>
    <t>CUST-64199</t>
  </si>
  <si>
    <t>SUP-0002520</t>
  </si>
  <si>
    <t>CUST-96547</t>
  </si>
  <si>
    <t>SUP-0002521</t>
  </si>
  <si>
    <t>CUST-81347</t>
  </si>
  <si>
    <t>SUP-0002522</t>
  </si>
  <si>
    <t>CUST-11930</t>
  </si>
  <si>
    <t>SUP-0002523</t>
  </si>
  <si>
    <t>CUST-91977</t>
  </si>
  <si>
    <t>SUP-0002524</t>
  </si>
  <si>
    <t>CUST-48082</t>
  </si>
  <si>
    <t>SUP-0002525</t>
  </si>
  <si>
    <t>CUST-27190</t>
  </si>
  <si>
    <t>SUP-0002526</t>
  </si>
  <si>
    <t>CUST-44573</t>
  </si>
  <si>
    <t>SUP-0002527</t>
  </si>
  <si>
    <t>CUST-84313</t>
  </si>
  <si>
    <t>Pyone Order</t>
  </si>
  <si>
    <t>SUP-0002528</t>
  </si>
  <si>
    <t>CUST-60870</t>
  </si>
  <si>
    <t>SUP-0002529</t>
  </si>
  <si>
    <t>CUST-81493</t>
  </si>
  <si>
    <t>SUP-0002530</t>
  </si>
  <si>
    <t>CUST-27764</t>
  </si>
  <si>
    <t>SUP-0002531</t>
  </si>
  <si>
    <t>CUST-20358</t>
  </si>
  <si>
    <t>SUP-0002532</t>
  </si>
  <si>
    <t>CUST-38300</t>
  </si>
  <si>
    <t>SUP-0002533</t>
  </si>
  <si>
    <t>CUST-53164</t>
  </si>
  <si>
    <t>SUP-0002534</t>
  </si>
  <si>
    <t>CUST-40783</t>
  </si>
  <si>
    <t>SUP-0002535</t>
  </si>
  <si>
    <t>CUST-45599</t>
  </si>
  <si>
    <t>SUP-0002536</t>
  </si>
  <si>
    <t>CUST-12684</t>
  </si>
  <si>
    <t>SUP-0002537</t>
  </si>
  <si>
    <t>CUST-23724</t>
  </si>
  <si>
    <t>SUP-0002538</t>
  </si>
  <si>
    <t>CUST-21695</t>
  </si>
  <si>
    <t>SUP-0002539</t>
  </si>
  <si>
    <t>CUST-27864</t>
  </si>
  <si>
    <t>SUP-0002540</t>
  </si>
  <si>
    <t>CUST-40425</t>
  </si>
  <si>
    <t>SUP-0002541</t>
  </si>
  <si>
    <t>CUST-38264</t>
  </si>
  <si>
    <t>SUP-0002542</t>
  </si>
  <si>
    <t>CUST-87215</t>
  </si>
  <si>
    <t>SUP-0002543</t>
  </si>
  <si>
    <t>CUST-25311</t>
  </si>
  <si>
    <t>gadgats</t>
  </si>
  <si>
    <t>SUP-0002544</t>
  </si>
  <si>
    <t>CUST-51781</t>
  </si>
  <si>
    <t>SUP-0002545</t>
  </si>
  <si>
    <t>CUST-17142</t>
  </si>
  <si>
    <t>SUP-0002546</t>
  </si>
  <si>
    <t>ELqCTRONICS</t>
  </si>
  <si>
    <t>SUP-0002547</t>
  </si>
  <si>
    <t>CUST-61672</t>
  </si>
  <si>
    <t>SUP-0002548</t>
  </si>
  <si>
    <t>CUST-94845</t>
  </si>
  <si>
    <t>SUP-0002549</t>
  </si>
  <si>
    <t>CUST-43605</t>
  </si>
  <si>
    <t>SUP-0002550</t>
  </si>
  <si>
    <t>CUST-59396</t>
  </si>
  <si>
    <t>SUP-0002551</t>
  </si>
  <si>
    <t>CUST-20165</t>
  </si>
  <si>
    <t>SUP-0002552</t>
  </si>
  <si>
    <t>CUST-52638</t>
  </si>
  <si>
    <t>SUP-0002553</t>
  </si>
  <si>
    <t>CUST-79039</t>
  </si>
  <si>
    <t>SUP-0002554</t>
  </si>
  <si>
    <t>CUST-10152</t>
  </si>
  <si>
    <t>SUP-0002555</t>
  </si>
  <si>
    <t>CUST-60862</t>
  </si>
  <si>
    <t>SUP-0002556</t>
  </si>
  <si>
    <t>CUST-36730</t>
  </si>
  <si>
    <t>SUP-0002557</t>
  </si>
  <si>
    <t>CUST-24820</t>
  </si>
  <si>
    <t>SUP-0002558</t>
  </si>
  <si>
    <t>CUST-78332</t>
  </si>
  <si>
    <t>SUP-0002559</t>
  </si>
  <si>
    <t>CUST-79756</t>
  </si>
  <si>
    <t>SUP-0002560</t>
  </si>
  <si>
    <t>CUST-37161</t>
  </si>
  <si>
    <t>SUP-0002561</t>
  </si>
  <si>
    <t>CUST-86245</t>
  </si>
  <si>
    <t>SUP-0002562</t>
  </si>
  <si>
    <t>CUST-23397</t>
  </si>
  <si>
    <t>SUP-0002563</t>
  </si>
  <si>
    <t>CUST-66708</t>
  </si>
  <si>
    <t>SUP-0002564</t>
  </si>
  <si>
    <t>CUST-31482</t>
  </si>
  <si>
    <t>SUP-0002565</t>
  </si>
  <si>
    <t>CUST-57867</t>
  </si>
  <si>
    <t>SUP-0002566</t>
  </si>
  <si>
    <t>CUST-96626</t>
  </si>
  <si>
    <t>SUP-0002567</t>
  </si>
  <si>
    <t>CUST-45703</t>
  </si>
  <si>
    <t>SUP-0002568</t>
  </si>
  <si>
    <t>CUST-56307</t>
  </si>
  <si>
    <t>SUP-0002569</t>
  </si>
  <si>
    <t>CUST-85836</t>
  </si>
  <si>
    <t>SUP-0002570</t>
  </si>
  <si>
    <t>CUST-20203</t>
  </si>
  <si>
    <t>PcyPal</t>
  </si>
  <si>
    <t>SUP-0002571</t>
  </si>
  <si>
    <t>CUST-68141</t>
  </si>
  <si>
    <t>SUP-0002572</t>
  </si>
  <si>
    <t>CUST-30009</t>
  </si>
  <si>
    <t>SUP-0002573</t>
  </si>
  <si>
    <t>CUST-95862</t>
  </si>
  <si>
    <t>SUP-0002574</t>
  </si>
  <si>
    <t>CUST-11726</t>
  </si>
  <si>
    <t>CUST-42223</t>
  </si>
  <si>
    <t>SUP-0002575</t>
  </si>
  <si>
    <t>CUST-55620</t>
  </si>
  <si>
    <t>SUP-0002576</t>
  </si>
  <si>
    <t>CUST-45127</t>
  </si>
  <si>
    <t>yome Goods</t>
  </si>
  <si>
    <t>SUP-0002577</t>
  </si>
  <si>
    <t>CUST-30909</t>
  </si>
  <si>
    <t>SUP-0002578</t>
  </si>
  <si>
    <t>CUST-74084</t>
  </si>
  <si>
    <t>SUP-0002579</t>
  </si>
  <si>
    <t>CUST-60158</t>
  </si>
  <si>
    <t>SUP-0002580</t>
  </si>
  <si>
    <t>CUST-91512</t>
  </si>
  <si>
    <t>SUP-0002581</t>
  </si>
  <si>
    <t>CUST-27829</t>
  </si>
  <si>
    <t>SUP-0002582</t>
  </si>
  <si>
    <t>CUST-92672</t>
  </si>
  <si>
    <t>SUP-0002583</t>
  </si>
  <si>
    <t>CUST-44022</t>
  </si>
  <si>
    <t>Gadrets</t>
  </si>
  <si>
    <t>SUP-0002584</t>
  </si>
  <si>
    <t>CUST-52298</t>
  </si>
  <si>
    <t>SUP-0002585</t>
  </si>
  <si>
    <t>CUST-97929</t>
  </si>
  <si>
    <t>SUP-0002586</t>
  </si>
  <si>
    <t>CUST-68063</t>
  </si>
  <si>
    <t>SUP-0002587</t>
  </si>
  <si>
    <t>CUST-17047</t>
  </si>
  <si>
    <t>SUP-0002588</t>
  </si>
  <si>
    <t>CUST-79719</t>
  </si>
  <si>
    <t>SUP-0002589</t>
  </si>
  <si>
    <t>CUST-65763</t>
  </si>
  <si>
    <t>CUST-64027</t>
  </si>
  <si>
    <t>PayPzl</t>
  </si>
  <si>
    <t>SUP-0002590</t>
  </si>
  <si>
    <t>CUST-28111</t>
  </si>
  <si>
    <t>SUP-0002591</t>
  </si>
  <si>
    <t>CUST-54542</t>
  </si>
  <si>
    <t>SUP-0002592</t>
  </si>
  <si>
    <t>CUST-78385</t>
  </si>
  <si>
    <t>SUP-0002593</t>
  </si>
  <si>
    <t>CUST-68760</t>
  </si>
  <si>
    <t>SUP-0002594</t>
  </si>
  <si>
    <t>CUST-51157</t>
  </si>
  <si>
    <t>SUP-0002595</t>
  </si>
  <si>
    <t>CUST-49755</t>
  </si>
  <si>
    <t>SUP-0002596</t>
  </si>
  <si>
    <t>CUST-78364</t>
  </si>
  <si>
    <t>SUP-0002597</t>
  </si>
  <si>
    <t>CUST-50363</t>
  </si>
  <si>
    <t>SUP-0002598</t>
  </si>
  <si>
    <t>SUP-0002599</t>
  </si>
  <si>
    <t>CUST-72151</t>
  </si>
  <si>
    <t>SUP-0002600</t>
  </si>
  <si>
    <t>CUST-54299</t>
  </si>
  <si>
    <t>SUP-0002601</t>
  </si>
  <si>
    <t>CUST-69799</t>
  </si>
  <si>
    <t>AfPAREL</t>
  </si>
  <si>
    <t>SUP-0002602</t>
  </si>
  <si>
    <t>CUST-53684</t>
  </si>
  <si>
    <t>SUP-0002603</t>
  </si>
  <si>
    <t>CUST-29904</t>
  </si>
  <si>
    <t>SUP-0002604</t>
  </si>
  <si>
    <t>CUST-73011</t>
  </si>
  <si>
    <t>SUP-0002605</t>
  </si>
  <si>
    <t>CUST-73828</t>
  </si>
  <si>
    <t>Marketpxace</t>
  </si>
  <si>
    <t>SUP-0002606</t>
  </si>
  <si>
    <t>CUST-46619</t>
  </si>
  <si>
    <t>SUP-0002607</t>
  </si>
  <si>
    <t>CUST-66500</t>
  </si>
  <si>
    <t>SUP-0002608</t>
  </si>
  <si>
    <t>CUST-90055</t>
  </si>
  <si>
    <t>Ejectronics</t>
  </si>
  <si>
    <t>SUP-0002609</t>
  </si>
  <si>
    <t>CUST-66875</t>
  </si>
  <si>
    <t>SUP-0002610</t>
  </si>
  <si>
    <t>CUST-65932</t>
  </si>
  <si>
    <t>SUP-0002611</t>
  </si>
  <si>
    <t>CUST-35860</t>
  </si>
  <si>
    <t>SUP-0002612</t>
  </si>
  <si>
    <t>CUST-17681</t>
  </si>
  <si>
    <t>SUP-0002613</t>
  </si>
  <si>
    <t>CUST-62707</t>
  </si>
  <si>
    <t>SUP-0002614</t>
  </si>
  <si>
    <t>CUST-40426</t>
  </si>
  <si>
    <t>SUP-0002615</t>
  </si>
  <si>
    <t>CUST-23426</t>
  </si>
  <si>
    <t>SUP-0002616</t>
  </si>
  <si>
    <t>CUST-10464</t>
  </si>
  <si>
    <t>SUP-0002617</t>
  </si>
  <si>
    <t>CUST-32844</t>
  </si>
  <si>
    <t>SUP-0002618</t>
  </si>
  <si>
    <t>CUST-37830</t>
  </si>
  <si>
    <t>SUP-0002619</t>
  </si>
  <si>
    <t>CUST-88596</t>
  </si>
  <si>
    <t>SUP-0002620</t>
  </si>
  <si>
    <t>CUST-19949</t>
  </si>
  <si>
    <t>SUP-0002621</t>
  </si>
  <si>
    <t>CUST-60977</t>
  </si>
  <si>
    <t>SUP-0002622</t>
  </si>
  <si>
    <t>CUST-79146</t>
  </si>
  <si>
    <t>SUP-0002623</t>
  </si>
  <si>
    <t>CUST-13583</t>
  </si>
  <si>
    <t>SUP-0002624</t>
  </si>
  <si>
    <t>CUST-15431</t>
  </si>
  <si>
    <t>SUP-0002625</t>
  </si>
  <si>
    <t>CUST-33058</t>
  </si>
  <si>
    <t>SUP-0002626</t>
  </si>
  <si>
    <t>CUST-34699</t>
  </si>
  <si>
    <t>SUP-0002627</t>
  </si>
  <si>
    <t>CUST-33776</t>
  </si>
  <si>
    <t>SUP-0002628</t>
  </si>
  <si>
    <t>CUST-18202</t>
  </si>
  <si>
    <t>SUP-0002629</t>
  </si>
  <si>
    <t>CUST-62373</t>
  </si>
  <si>
    <t>SUP-0002630</t>
  </si>
  <si>
    <t>CUST-33255</t>
  </si>
  <si>
    <t>SUP-0002631</t>
  </si>
  <si>
    <t>CUST-64789</t>
  </si>
  <si>
    <t>SUP-0002632</t>
  </si>
  <si>
    <t>CUST-95592</t>
  </si>
  <si>
    <t>SUP-0002633</t>
  </si>
  <si>
    <t>CUST-90182</t>
  </si>
  <si>
    <t>SUP-0002634</t>
  </si>
  <si>
    <t>CUST-31779</t>
  </si>
  <si>
    <t>SUP-0002635</t>
  </si>
  <si>
    <t>CUST-72175</t>
  </si>
  <si>
    <t>SUP-0002636</t>
  </si>
  <si>
    <t>CUST-30635</t>
  </si>
  <si>
    <t>SUP-0002637</t>
  </si>
  <si>
    <t>CUST-77517</t>
  </si>
  <si>
    <t>SUP-0002638</t>
  </si>
  <si>
    <t>CUST-41179</t>
  </si>
  <si>
    <t>SUP-0002639</t>
  </si>
  <si>
    <t>CUST-22243</t>
  </si>
  <si>
    <t>SUP-0002640</t>
  </si>
  <si>
    <t>CUST-79496</t>
  </si>
  <si>
    <t>SUP-0002641</t>
  </si>
  <si>
    <t>CUST-66242</t>
  </si>
  <si>
    <t>SUP-0002642</t>
  </si>
  <si>
    <t>CUST-38965</t>
  </si>
  <si>
    <t>Centrel</t>
  </si>
  <si>
    <t>SUP-0002643</t>
  </si>
  <si>
    <t>CUST-23098</t>
  </si>
  <si>
    <t>SUP-0002644</t>
  </si>
  <si>
    <t>CUST-96871</t>
  </si>
  <si>
    <t>SUP-0002645</t>
  </si>
  <si>
    <t>CUST-78956</t>
  </si>
  <si>
    <t>SUP-0002646</t>
  </si>
  <si>
    <t>CUST-15060</t>
  </si>
  <si>
    <t>SUP-0002647</t>
  </si>
  <si>
    <t>CUST-95766</t>
  </si>
  <si>
    <t>SUP-0002648</t>
  </si>
  <si>
    <t>CUST-67686</t>
  </si>
  <si>
    <t>SUP-0002649</t>
  </si>
  <si>
    <t>CUST-29256</t>
  </si>
  <si>
    <t>SUP-0002650</t>
  </si>
  <si>
    <t>CUST-23951</t>
  </si>
  <si>
    <t>SUP-0002651</t>
  </si>
  <si>
    <t>CUST-65996</t>
  </si>
  <si>
    <t>SUP-0002652</t>
  </si>
  <si>
    <t>Grocerieq</t>
  </si>
  <si>
    <t>SUP-0002653</t>
  </si>
  <si>
    <t>CUST-94763</t>
  </si>
  <si>
    <t>SUP-0002654</t>
  </si>
  <si>
    <t>CUST-78297</t>
  </si>
  <si>
    <t>gSA</t>
  </si>
  <si>
    <t>SUP-0002655</t>
  </si>
  <si>
    <t>CUST-72706</t>
  </si>
  <si>
    <t>SUP-0002656</t>
  </si>
  <si>
    <t>CUST-40897</t>
  </si>
  <si>
    <t>SUP-0002657</t>
  </si>
  <si>
    <t>CUST-48198</t>
  </si>
  <si>
    <t>SUP-0002658</t>
  </si>
  <si>
    <t>SUP-0002659</t>
  </si>
  <si>
    <t>CUST-13895</t>
  </si>
  <si>
    <t>SUP-0002660</t>
  </si>
  <si>
    <t>CUST-79902</t>
  </si>
  <si>
    <t>SUP-0002661</t>
  </si>
  <si>
    <t>SUP-0002662</t>
  </si>
  <si>
    <t>CUST-86479</t>
  </si>
  <si>
    <t>SUP-0002663</t>
  </si>
  <si>
    <t>CUST-75205</t>
  </si>
  <si>
    <t>SUP-0002664</t>
  </si>
  <si>
    <t>CUST-54004</t>
  </si>
  <si>
    <t>SUP-0002665</t>
  </si>
  <si>
    <t>CUST-92046</t>
  </si>
  <si>
    <t>SUP-0002666</t>
  </si>
  <si>
    <t>CUST-46496</t>
  </si>
  <si>
    <t>SUP-0002667</t>
  </si>
  <si>
    <t>CUST-94779</t>
  </si>
  <si>
    <t>SUP-0002668</t>
  </si>
  <si>
    <t>CUST-57686</t>
  </si>
  <si>
    <t>netail Store</t>
  </si>
  <si>
    <t>SUP-0002669</t>
  </si>
  <si>
    <t>CUST-44927</t>
  </si>
  <si>
    <t>SUP-0002670</t>
  </si>
  <si>
    <t>CUST-95967</t>
  </si>
  <si>
    <t>SUP-0002671</t>
  </si>
  <si>
    <t>CUST-72968</t>
  </si>
  <si>
    <t>SUP-0002672</t>
  </si>
  <si>
    <t>CUST-98404</t>
  </si>
  <si>
    <t>SUP-0002673</t>
  </si>
  <si>
    <t>CUST-87952</t>
  </si>
  <si>
    <t>SUP-0002674</t>
  </si>
  <si>
    <t>SUP-0002675</t>
  </si>
  <si>
    <t>CUST-19392</t>
  </si>
  <si>
    <t>SUP-0002676</t>
  </si>
  <si>
    <t>CUST-57255</t>
  </si>
  <si>
    <t>SUP-0002677</t>
  </si>
  <si>
    <t>CUST-12367</t>
  </si>
  <si>
    <t>SUP-0002678</t>
  </si>
  <si>
    <t>CUST-30591</t>
  </si>
  <si>
    <t>Aiparel</t>
  </si>
  <si>
    <t>SUP-0002679</t>
  </si>
  <si>
    <t>CUST-15074</t>
  </si>
  <si>
    <t>SUP-0002680</t>
  </si>
  <si>
    <t>CUST-55554</t>
  </si>
  <si>
    <t>SUP-0002681</t>
  </si>
  <si>
    <t>CUST-89411</t>
  </si>
  <si>
    <t>SUP-0002682</t>
  </si>
  <si>
    <t>CUST-95935</t>
  </si>
  <si>
    <t>SUP-0002683</t>
  </si>
  <si>
    <t>CUST-41282</t>
  </si>
  <si>
    <t>Grocxries</t>
  </si>
  <si>
    <t>SUP-0002684</t>
  </si>
  <si>
    <t>CUST-30422</t>
  </si>
  <si>
    <t>SUP-0002685</t>
  </si>
  <si>
    <t>CUST-79024</t>
  </si>
  <si>
    <t>SUP-0002686</t>
  </si>
  <si>
    <t>CUST-73228</t>
  </si>
  <si>
    <t>Home Goodj</t>
  </si>
  <si>
    <t>SUP-0002687</t>
  </si>
  <si>
    <t>CUST-78465</t>
  </si>
  <si>
    <t>SUP-0002688</t>
  </si>
  <si>
    <t>CUST-16301</t>
  </si>
  <si>
    <t>SUP-0002689</t>
  </si>
  <si>
    <t>CUST-22166</t>
  </si>
  <si>
    <t>SUP-0002690</t>
  </si>
  <si>
    <t>CUST-95109</t>
  </si>
  <si>
    <t>SUP-0002691</t>
  </si>
  <si>
    <t>CUST-78405</t>
  </si>
  <si>
    <t>SUP-0002692</t>
  </si>
  <si>
    <t>CUST-31038</t>
  </si>
  <si>
    <t>SUP-0002693</t>
  </si>
  <si>
    <t>CUST-15608</t>
  </si>
  <si>
    <t>SUP-0002694</t>
  </si>
  <si>
    <t>CUST-90376</t>
  </si>
  <si>
    <t>SUP-0002695</t>
  </si>
  <si>
    <t>CUST-98065</t>
  </si>
  <si>
    <t>SUP-0002696</t>
  </si>
  <si>
    <t>CUST-76982</t>
  </si>
  <si>
    <t>Grocesies</t>
  </si>
  <si>
    <t>PayPac</t>
  </si>
  <si>
    <t>SUP-0002697</t>
  </si>
  <si>
    <t>CUST-82100</t>
  </si>
  <si>
    <t>SUP-0002698</t>
  </si>
  <si>
    <t>CUST-91064</t>
  </si>
  <si>
    <t>SUP-0002699</t>
  </si>
  <si>
    <t>CUST-66594</t>
  </si>
  <si>
    <t>forth</t>
  </si>
  <si>
    <t>SUP-0002700</t>
  </si>
  <si>
    <t>CUST-68169</t>
  </si>
  <si>
    <t>SUP-0002701</t>
  </si>
  <si>
    <t>CUST-36179</t>
  </si>
  <si>
    <t>apparem</t>
  </si>
  <si>
    <t>SUP-0002702</t>
  </si>
  <si>
    <t>CUST-38267</t>
  </si>
  <si>
    <t>SUP-0002703</t>
  </si>
  <si>
    <t>CUST-29936</t>
  </si>
  <si>
    <t>Paymal</t>
  </si>
  <si>
    <t>SUP-0002704</t>
  </si>
  <si>
    <t>CUST-71951</t>
  </si>
  <si>
    <t>SUP-0002705</t>
  </si>
  <si>
    <t>CUST-80520</t>
  </si>
  <si>
    <t>SUP-0002706</t>
  </si>
  <si>
    <t>CUST-25164</t>
  </si>
  <si>
    <t>SUP-0002707</t>
  </si>
  <si>
    <t>CUST-40771</t>
  </si>
  <si>
    <t>SUP-0002708</t>
  </si>
  <si>
    <t>CUST-41288</t>
  </si>
  <si>
    <t>SUP-0002709</t>
  </si>
  <si>
    <t>CUST-77867</t>
  </si>
  <si>
    <t>SUP-0002710</t>
  </si>
  <si>
    <t>CUST-56337</t>
  </si>
  <si>
    <t>SUP-0002711</t>
  </si>
  <si>
    <t>CUST-69454</t>
  </si>
  <si>
    <t>SUP-0002712</t>
  </si>
  <si>
    <t>CUST-69442</t>
  </si>
  <si>
    <t>Electroniys</t>
  </si>
  <si>
    <t>SUP-0002713</t>
  </si>
  <si>
    <t>CUST-42069</t>
  </si>
  <si>
    <t>SUP-0002714</t>
  </si>
  <si>
    <t>CUST-48761</t>
  </si>
  <si>
    <t>SUP-0002715</t>
  </si>
  <si>
    <t>CUST-87126</t>
  </si>
  <si>
    <t>Wzst</t>
  </si>
  <si>
    <t>SUP-0002716</t>
  </si>
  <si>
    <t>CUST-70042</t>
  </si>
  <si>
    <t>SUP-0002717</t>
  </si>
  <si>
    <t>CUST-92293</t>
  </si>
  <si>
    <t>SUP-0002718</t>
  </si>
  <si>
    <t>CUST-71334</t>
  </si>
  <si>
    <t>SUP-0002719</t>
  </si>
  <si>
    <t>SUP-0002720</t>
  </si>
  <si>
    <t>CUST-67650</t>
  </si>
  <si>
    <t>CUST-58970</t>
  </si>
  <si>
    <t>SUP-0002721</t>
  </si>
  <si>
    <t>CUST-87030</t>
  </si>
  <si>
    <t>SUP-0002722</t>
  </si>
  <si>
    <t>CUST-40144</t>
  </si>
  <si>
    <t>SUP-0002723</t>
  </si>
  <si>
    <t>CUST-31048</t>
  </si>
  <si>
    <t>SUP-0002724</t>
  </si>
  <si>
    <t>SUP-0002725</t>
  </si>
  <si>
    <t>CUST-90300</t>
  </si>
  <si>
    <t>SUP-0002726</t>
  </si>
  <si>
    <t>CUST-56971</t>
  </si>
  <si>
    <t>SUP-0002727</t>
  </si>
  <si>
    <t>CUST-10416</t>
  </si>
  <si>
    <t>SUP-0002728</t>
  </si>
  <si>
    <t>CUST-52001</t>
  </si>
  <si>
    <t>SUP-0002729</t>
  </si>
  <si>
    <t>CUST-92333</t>
  </si>
  <si>
    <t>SUP-0002730</t>
  </si>
  <si>
    <t>CUST-83239</t>
  </si>
  <si>
    <t>SUP-0002731</t>
  </si>
  <si>
    <t>CUST-90180</t>
  </si>
  <si>
    <t>SUP-0002732</t>
  </si>
  <si>
    <t>CUST-43655</t>
  </si>
  <si>
    <t>SUP-0002733</t>
  </si>
  <si>
    <t>CUST-73921</t>
  </si>
  <si>
    <t>SUP-0002734</t>
  </si>
  <si>
    <t>CUST-62305</t>
  </si>
  <si>
    <t>SUP-0002735</t>
  </si>
  <si>
    <t>CUST-42421</t>
  </si>
  <si>
    <t>SUP-0002736</t>
  </si>
  <si>
    <t>CUST-89355</t>
  </si>
  <si>
    <t>SUP-0002737</t>
  </si>
  <si>
    <t>CUST-55571</t>
  </si>
  <si>
    <t>SUP-0002738</t>
  </si>
  <si>
    <t>CUST-24980</t>
  </si>
  <si>
    <t>SUP-0002739</t>
  </si>
  <si>
    <t>CUST-16557</t>
  </si>
  <si>
    <t>SUP-0002740</t>
  </si>
  <si>
    <t>CUST-62500</t>
  </si>
  <si>
    <t>SUP-0002741</t>
  </si>
  <si>
    <t>CUST-45043</t>
  </si>
  <si>
    <t>SUP-0002742</t>
  </si>
  <si>
    <t>CUST-85722</t>
  </si>
  <si>
    <t>SUP-0002743</t>
  </si>
  <si>
    <t>CUST-78924</t>
  </si>
  <si>
    <t>SUP-0002744</t>
  </si>
  <si>
    <t>CUST-62276</t>
  </si>
  <si>
    <t>SUP-0002745</t>
  </si>
  <si>
    <t>CUST-40087</t>
  </si>
  <si>
    <t>SUP-0002746</t>
  </si>
  <si>
    <t>CUST-30122</t>
  </si>
  <si>
    <t>SUP-0002747</t>
  </si>
  <si>
    <t>CUST-37568</t>
  </si>
  <si>
    <t>SUP-0002748</t>
  </si>
  <si>
    <t>CUST-20082</t>
  </si>
  <si>
    <t>Home Goodu</t>
  </si>
  <si>
    <t>SUP-0002749</t>
  </si>
  <si>
    <t>CUST-46197</t>
  </si>
  <si>
    <t>SUP-0002750</t>
  </si>
  <si>
    <t>CUST-43056</t>
  </si>
  <si>
    <t>SUP-0002751</t>
  </si>
  <si>
    <t>CUST-28213</t>
  </si>
  <si>
    <t>SUP-0002752</t>
  </si>
  <si>
    <t>CUST-48799</t>
  </si>
  <si>
    <t>SUP-0002753</t>
  </si>
  <si>
    <t>CUST-98004</t>
  </si>
  <si>
    <t>SUP-0002754</t>
  </si>
  <si>
    <t>CUST-96852</t>
  </si>
  <si>
    <t>SUP-0002755</t>
  </si>
  <si>
    <t>CUST-20810</t>
  </si>
  <si>
    <t>SUP-0002756</t>
  </si>
  <si>
    <t>CUST-41975</t>
  </si>
  <si>
    <t>SUP-0002757</t>
  </si>
  <si>
    <t>CUST-90335</t>
  </si>
  <si>
    <t>SUP-0002758</t>
  </si>
  <si>
    <t>CUST-40636</t>
  </si>
  <si>
    <t>SUP-0002759</t>
  </si>
  <si>
    <t>CUST-88161</t>
  </si>
  <si>
    <t>SUP-0002760</t>
  </si>
  <si>
    <t>CUST-57227</t>
  </si>
  <si>
    <t>SUP-0002761</t>
  </si>
  <si>
    <t>CUST-28088</t>
  </si>
  <si>
    <t>SUP-0002762</t>
  </si>
  <si>
    <t>CUST-52283</t>
  </si>
  <si>
    <t>SUP-0002763</t>
  </si>
  <si>
    <t>CUST-86328</t>
  </si>
  <si>
    <t>SUP-0002764</t>
  </si>
  <si>
    <t>CUST-97167</t>
  </si>
  <si>
    <t>SUP-0002765</t>
  </si>
  <si>
    <t>CUST-16177</t>
  </si>
  <si>
    <t>SUP-0002766</t>
  </si>
  <si>
    <t>CUST-42355</t>
  </si>
  <si>
    <t>SUP-0002767</t>
  </si>
  <si>
    <t>CUST-20877</t>
  </si>
  <si>
    <t>SUP-0002768</t>
  </si>
  <si>
    <t>CUST-59028</t>
  </si>
  <si>
    <t>SUP-0002769</t>
  </si>
  <si>
    <t>CUST-48551</t>
  </si>
  <si>
    <t>SUP-0002770</t>
  </si>
  <si>
    <t>CUST-61647</t>
  </si>
  <si>
    <t>SUP-0002771</t>
  </si>
  <si>
    <t>CUST-70060</t>
  </si>
  <si>
    <t>SUP-0002772</t>
  </si>
  <si>
    <t>CUST-25175</t>
  </si>
  <si>
    <t>SUP-0002773</t>
  </si>
  <si>
    <t>CUST-15716</t>
  </si>
  <si>
    <t>United Kingdsm</t>
  </si>
  <si>
    <t>SUP-0002774</t>
  </si>
  <si>
    <t>CUST-99275</t>
  </si>
  <si>
    <t>SUP-0002775</t>
  </si>
  <si>
    <t>CUST-94494</t>
  </si>
  <si>
    <t>SUP-0002776</t>
  </si>
  <si>
    <t>CUST-64548</t>
  </si>
  <si>
    <t>SUP-0002777</t>
  </si>
  <si>
    <t>CUST-53752</t>
  </si>
  <si>
    <t>SUP-0002778</t>
  </si>
  <si>
    <t>CUST-64207</t>
  </si>
  <si>
    <t>SUP-0002779</t>
  </si>
  <si>
    <t>CUST-99474</t>
  </si>
  <si>
    <t>SUP-0002780</t>
  </si>
  <si>
    <t>CUST-18060</t>
  </si>
  <si>
    <t>SUP-0002781</t>
  </si>
  <si>
    <t>CUST-66893</t>
  </si>
  <si>
    <t>SUP-0002782</t>
  </si>
  <si>
    <t>SUP-0002783</t>
  </si>
  <si>
    <t>CUST-66523</t>
  </si>
  <si>
    <t>Grpceries</t>
  </si>
  <si>
    <t>SUP-0002784</t>
  </si>
  <si>
    <t>CUST-68769</t>
  </si>
  <si>
    <t>SUP-0002785</t>
  </si>
  <si>
    <t>CUST-43829</t>
  </si>
  <si>
    <t>SUP-0002786</t>
  </si>
  <si>
    <t>CUST-48892</t>
  </si>
  <si>
    <t>SUP-0002787</t>
  </si>
  <si>
    <t>CUST-28612</t>
  </si>
  <si>
    <t>SUP-0002788</t>
  </si>
  <si>
    <t>CUST-12909</t>
  </si>
  <si>
    <t>SUP-0002789</t>
  </si>
  <si>
    <t>CUST-52718</t>
  </si>
  <si>
    <t>ehectronics</t>
  </si>
  <si>
    <t>SUP-0002790</t>
  </si>
  <si>
    <t>SUP-0002791</t>
  </si>
  <si>
    <t>CUST-20935</t>
  </si>
  <si>
    <t>SUP-0002792</t>
  </si>
  <si>
    <t>CUST-79100</t>
  </si>
  <si>
    <t>SUP-0002793</t>
  </si>
  <si>
    <t>CUST-78257</t>
  </si>
  <si>
    <t>SUP-0002794</t>
  </si>
  <si>
    <t>CUST-23193</t>
  </si>
  <si>
    <t>SUP-0002795</t>
  </si>
  <si>
    <t>CUST-40286</t>
  </si>
  <si>
    <t>SUP-0002796</t>
  </si>
  <si>
    <t>CUST-61306</t>
  </si>
  <si>
    <t>SUP-0002797</t>
  </si>
  <si>
    <t>CUST-55153</t>
  </si>
  <si>
    <t>Paytal</t>
  </si>
  <si>
    <t>SUP-0002798</t>
  </si>
  <si>
    <t>CUST-39809</t>
  </si>
  <si>
    <t>SUP-0002799</t>
  </si>
  <si>
    <t>ELECkRONICS</t>
  </si>
  <si>
    <t>SUP-0002800</t>
  </si>
  <si>
    <t>CUST-34385</t>
  </si>
  <si>
    <t>SUP-0002801</t>
  </si>
  <si>
    <t>CUST-84476</t>
  </si>
  <si>
    <t>SUP-0002802</t>
  </si>
  <si>
    <t>CUST-19566</t>
  </si>
  <si>
    <t>SUP-0002803</t>
  </si>
  <si>
    <t>CUST-93090</t>
  </si>
  <si>
    <t>SUP-0002804</t>
  </si>
  <si>
    <t>CUST-13490</t>
  </si>
  <si>
    <t>SUP-0002805</t>
  </si>
  <si>
    <t>CUST-48364</t>
  </si>
  <si>
    <t>Nigerig</t>
  </si>
  <si>
    <t>CUST-33116</t>
  </si>
  <si>
    <t>SUP-0002806</t>
  </si>
  <si>
    <t>CUST-81278</t>
  </si>
  <si>
    <t>SUP-0002807</t>
  </si>
  <si>
    <t>CUST-73513</t>
  </si>
  <si>
    <t>SUP-0002808</t>
  </si>
  <si>
    <t>CUST-12106</t>
  </si>
  <si>
    <t>SUP-0002809</t>
  </si>
  <si>
    <t>CUST-88181</t>
  </si>
  <si>
    <t>Marketplaae</t>
  </si>
  <si>
    <t>SUP-0002810</t>
  </si>
  <si>
    <t>CUST-85518</t>
  </si>
  <si>
    <t>SUP-0002811</t>
  </si>
  <si>
    <t>CUST-41426</t>
  </si>
  <si>
    <t>SUP-0002812</t>
  </si>
  <si>
    <t>CUST-31992</t>
  </si>
  <si>
    <t>SUP-0002813</t>
  </si>
  <si>
    <t>CUST-55485</t>
  </si>
  <si>
    <t>SUP-0002814</t>
  </si>
  <si>
    <t>CUST-83498</t>
  </si>
  <si>
    <t>SUP-0002815</t>
  </si>
  <si>
    <t>CUST-91767</t>
  </si>
  <si>
    <t>SUP-0002816</t>
  </si>
  <si>
    <t>CUST-52712</t>
  </si>
  <si>
    <t>SUP-0002817</t>
  </si>
  <si>
    <t>CUST-86215</t>
  </si>
  <si>
    <t>SUP-0002818</t>
  </si>
  <si>
    <t>CUST-35027</t>
  </si>
  <si>
    <t>zast</t>
  </si>
  <si>
    <t>SUP-0002819</t>
  </si>
  <si>
    <t>CUST-97785</t>
  </si>
  <si>
    <t>SUP-0002820</t>
  </si>
  <si>
    <t>CUST-80054</t>
  </si>
  <si>
    <t>appakel</t>
  </si>
  <si>
    <t>SUP-0002821</t>
  </si>
  <si>
    <t>CUST-40884</t>
  </si>
  <si>
    <t>SUP-0002822</t>
  </si>
  <si>
    <t>CUST-59219</t>
  </si>
  <si>
    <t>APPAReL</t>
  </si>
  <si>
    <t>SUP-0002823</t>
  </si>
  <si>
    <t>CUST-81380</t>
  </si>
  <si>
    <t>SUP-0002824</t>
  </si>
  <si>
    <t>CUST-93562</t>
  </si>
  <si>
    <t>SUP-0002825</t>
  </si>
  <si>
    <t>CUST-95668</t>
  </si>
  <si>
    <t>Centwal</t>
  </si>
  <si>
    <t>SUP-0002826</t>
  </si>
  <si>
    <t>SUP-0002827</t>
  </si>
  <si>
    <t>CUST-76736</t>
  </si>
  <si>
    <t>Syuth</t>
  </si>
  <si>
    <t>SUP-0002828</t>
  </si>
  <si>
    <t>CUST-44205</t>
  </si>
  <si>
    <t>home gkods</t>
  </si>
  <si>
    <t>SUP-0002829</t>
  </si>
  <si>
    <t>CUST-12946</t>
  </si>
  <si>
    <t>Cash on Delivfry</t>
  </si>
  <si>
    <t>SUP-0002830</t>
  </si>
  <si>
    <t>CUST-32451</t>
  </si>
  <si>
    <t>SUP-0002831</t>
  </si>
  <si>
    <t>CUST-68292</t>
  </si>
  <si>
    <t>SUP-0002832</t>
  </si>
  <si>
    <t>CUST-32951</t>
  </si>
  <si>
    <t>SUP-0002833</t>
  </si>
  <si>
    <t>CUST-81652</t>
  </si>
  <si>
    <t>SUP-0002834</t>
  </si>
  <si>
    <t>CUST-10481</t>
  </si>
  <si>
    <t>SUP-0002835</t>
  </si>
  <si>
    <t>CUST-21170</t>
  </si>
  <si>
    <t>SUP-0002836</t>
  </si>
  <si>
    <t>CUST-62388</t>
  </si>
  <si>
    <t>zentral</t>
  </si>
  <si>
    <t>SUP-0002837</t>
  </si>
  <si>
    <t>CUST-43904</t>
  </si>
  <si>
    <t>SUP-0002838</t>
  </si>
  <si>
    <t>CUST-61508</t>
  </si>
  <si>
    <t>SUP-0002839</t>
  </si>
  <si>
    <t>CUST-71296</t>
  </si>
  <si>
    <t>gpparel</t>
  </si>
  <si>
    <t>SUP-0002840</t>
  </si>
  <si>
    <t>CUST-73508</t>
  </si>
  <si>
    <t>SUP-0002841</t>
  </si>
  <si>
    <t>CUST-91779</t>
  </si>
  <si>
    <t>SUP-0002842</t>
  </si>
  <si>
    <t>CUST-83675</t>
  </si>
  <si>
    <t>Germanc</t>
  </si>
  <si>
    <t>SUP-0002843</t>
  </si>
  <si>
    <t>CUST-53559</t>
  </si>
  <si>
    <t>SUP-0002844</t>
  </si>
  <si>
    <t>CUST-17981</t>
  </si>
  <si>
    <t>SUP-0002845</t>
  </si>
  <si>
    <t>CUST-76909</t>
  </si>
  <si>
    <t>Electronqcs</t>
  </si>
  <si>
    <t>SUP-0002846</t>
  </si>
  <si>
    <t>CUST-14965</t>
  </si>
  <si>
    <t>evectronics</t>
  </si>
  <si>
    <t>SUP-0002847</t>
  </si>
  <si>
    <t>CUST-46437</t>
  </si>
  <si>
    <t>SUP-0002848</t>
  </si>
  <si>
    <t>CUST-97226</t>
  </si>
  <si>
    <t>SUP-0002849</t>
  </si>
  <si>
    <t>CUST-62339</t>
  </si>
  <si>
    <t>SUP-0002850</t>
  </si>
  <si>
    <t>CUST-71351</t>
  </si>
  <si>
    <t>SUP-0002851</t>
  </si>
  <si>
    <t>CUST-16433</t>
  </si>
  <si>
    <t>SUP-0002852</t>
  </si>
  <si>
    <t>CUST-55720</t>
  </si>
  <si>
    <t>SUP-0002853</t>
  </si>
  <si>
    <t>CUST-38681</t>
  </si>
  <si>
    <t>USn</t>
  </si>
  <si>
    <t>SUP-0002854</t>
  </si>
  <si>
    <t>CUST-70407</t>
  </si>
  <si>
    <t>CUST-42602</t>
  </si>
  <si>
    <t>Bank Transker</t>
  </si>
  <si>
    <t>SUP-0002855</t>
  </si>
  <si>
    <t>CUST-88320</t>
  </si>
  <si>
    <t>SUP-0002856</t>
  </si>
  <si>
    <t>CUST-76373</t>
  </si>
  <si>
    <t>SUP-0002857</t>
  </si>
  <si>
    <t>CUST-73173</t>
  </si>
  <si>
    <t>SUP-0002858</t>
  </si>
  <si>
    <t>CUST-61899</t>
  </si>
  <si>
    <t>Gadgees</t>
  </si>
  <si>
    <t>SUP-0002859</t>
  </si>
  <si>
    <t>CUST-92962</t>
  </si>
  <si>
    <t>SUP-0002860</t>
  </si>
  <si>
    <t>CUST-12166</t>
  </si>
  <si>
    <t>SUP-0002861</t>
  </si>
  <si>
    <t>CUST-61295</t>
  </si>
  <si>
    <t>SUP-0002862</t>
  </si>
  <si>
    <t>CUST-95138</t>
  </si>
  <si>
    <t>SUP-0002863</t>
  </si>
  <si>
    <t>CUST-34091</t>
  </si>
  <si>
    <t>Cpntral</t>
  </si>
  <si>
    <t>SUP-0002864</t>
  </si>
  <si>
    <t>CUST-55652</t>
  </si>
  <si>
    <t>SUP-0002865</t>
  </si>
  <si>
    <t>CUST-50435</t>
  </si>
  <si>
    <t>SUP-0002866</t>
  </si>
  <si>
    <t>CUST-46338</t>
  </si>
  <si>
    <t>SUP-0002867</t>
  </si>
  <si>
    <t>CUST-90861</t>
  </si>
  <si>
    <t>SUP-0002868</t>
  </si>
  <si>
    <t>CUST-49247</t>
  </si>
  <si>
    <t>SUP-0002869</t>
  </si>
  <si>
    <t>CUST-99363</t>
  </si>
  <si>
    <t>lorth</t>
  </si>
  <si>
    <t>CUST-84389</t>
  </si>
  <si>
    <t>SUP-0002870</t>
  </si>
  <si>
    <t>CUST-42317</t>
  </si>
  <si>
    <t>SUP-0002871</t>
  </si>
  <si>
    <t>CUST-74547</t>
  </si>
  <si>
    <t>SUP-0002872</t>
  </si>
  <si>
    <t>CUST-19874</t>
  </si>
  <si>
    <t>SUP-0002873</t>
  </si>
  <si>
    <t>CUST-63444</t>
  </si>
  <si>
    <t>SUP-0002874</t>
  </si>
  <si>
    <t>CUST-34320</t>
  </si>
  <si>
    <t>SUP-0002875</t>
  </si>
  <si>
    <t>CUST-54447</t>
  </si>
  <si>
    <t>SUP-0002876</t>
  </si>
  <si>
    <t>CUST-15108</t>
  </si>
  <si>
    <t>SUP-0002877</t>
  </si>
  <si>
    <t>CUST-83032</t>
  </si>
  <si>
    <t>SUP-0002878</t>
  </si>
  <si>
    <t>CUST-70224</t>
  </si>
  <si>
    <t>SUP-0002879</t>
  </si>
  <si>
    <t>CUST-89004</t>
  </si>
  <si>
    <t>SUP-0002880</t>
  </si>
  <si>
    <t>CUST-75227</t>
  </si>
  <si>
    <t>SUP-0002881</t>
  </si>
  <si>
    <t>CUST-29985</t>
  </si>
  <si>
    <t>jest</t>
  </si>
  <si>
    <t>SUP-0002882</t>
  </si>
  <si>
    <t>CUST-96653</t>
  </si>
  <si>
    <t>SUP-0002883</t>
  </si>
  <si>
    <t>CUST-34272</t>
  </si>
  <si>
    <t>SUP-0002884</t>
  </si>
  <si>
    <t>CUST-25035</t>
  </si>
  <si>
    <t>Centdal</t>
  </si>
  <si>
    <t>SUP-0002885</t>
  </si>
  <si>
    <t>CUST-83599</t>
  </si>
  <si>
    <t>SUP-0002886</t>
  </si>
  <si>
    <t>CUST-23464</t>
  </si>
  <si>
    <t>SUP-0002887</t>
  </si>
  <si>
    <t>CUST-83743</t>
  </si>
  <si>
    <t>SUP-0002888</t>
  </si>
  <si>
    <t>CUST-57283</t>
  </si>
  <si>
    <t>SUP-0002889</t>
  </si>
  <si>
    <t>CUST-56397</t>
  </si>
  <si>
    <t>SUP-0002890</t>
  </si>
  <si>
    <t>CUST-69290</t>
  </si>
  <si>
    <t>SUP-0002891</t>
  </si>
  <si>
    <t>CUST-75479</t>
  </si>
  <si>
    <t>SUP-0002892</t>
  </si>
  <si>
    <t>CUST-17075</t>
  </si>
  <si>
    <t>SUP-0002893</t>
  </si>
  <si>
    <t>CUST-47640</t>
  </si>
  <si>
    <t>SUP-0002894</t>
  </si>
  <si>
    <t>CUST-50414</t>
  </si>
  <si>
    <t>SUP-0002895</t>
  </si>
  <si>
    <t>CUST-66837</t>
  </si>
  <si>
    <t>SUP-0002896</t>
  </si>
  <si>
    <t>SUP-0002897</t>
  </si>
  <si>
    <t>CUST-14152</t>
  </si>
  <si>
    <t>Phowe Order</t>
  </si>
  <si>
    <t>SUP-0002898</t>
  </si>
  <si>
    <t>CUST-43476</t>
  </si>
  <si>
    <t>SUP-0002899</t>
  </si>
  <si>
    <t>CUST-22949</t>
  </si>
  <si>
    <t>SUP-0002900</t>
  </si>
  <si>
    <t>CUST-41572</t>
  </si>
  <si>
    <t>SUP-0002901</t>
  </si>
  <si>
    <t>CUST-13402</t>
  </si>
  <si>
    <t>SUP-0002902</t>
  </si>
  <si>
    <t>CUST-51431</t>
  </si>
  <si>
    <t>SUP-0002903</t>
  </si>
  <si>
    <t>CUST-74180</t>
  </si>
  <si>
    <t>SUP-0002904</t>
  </si>
  <si>
    <t>SUP-0002905</t>
  </si>
  <si>
    <t>CUST-59043</t>
  </si>
  <si>
    <t>SUP-0002906</t>
  </si>
  <si>
    <t>CUST-58987</t>
  </si>
  <si>
    <t>SUP-0002907</t>
  </si>
  <si>
    <t>CUST-77844</t>
  </si>
  <si>
    <t>SUP-0002908</t>
  </si>
  <si>
    <t>SUP-0002909</t>
  </si>
  <si>
    <t>CUST-61561</t>
  </si>
  <si>
    <t>SUP-0002910</t>
  </si>
  <si>
    <t>CUST-75110</t>
  </si>
  <si>
    <t>SUP-0002911</t>
  </si>
  <si>
    <t>CUST-51793</t>
  </si>
  <si>
    <t>SUP-0002912</t>
  </si>
  <si>
    <t>CUST-87843</t>
  </si>
  <si>
    <t>SUP-0002913</t>
  </si>
  <si>
    <t>CUST-63405</t>
  </si>
  <si>
    <t>SUP-0002914</t>
  </si>
  <si>
    <t>SUP-0002915</t>
  </si>
  <si>
    <t>CUST-33165</t>
  </si>
  <si>
    <t>CUST-65606</t>
  </si>
  <si>
    <t>SUP-0002916</t>
  </si>
  <si>
    <t>CUST-51732</t>
  </si>
  <si>
    <t>SUP-0002917</t>
  </si>
  <si>
    <t>CUST-86165</t>
  </si>
  <si>
    <t>SUP-0002918</t>
  </si>
  <si>
    <t>Phone Oxder</t>
  </si>
  <si>
    <t>SUP-0002919</t>
  </si>
  <si>
    <t>CUST-44860</t>
  </si>
  <si>
    <t>SUP-0002920</t>
  </si>
  <si>
    <t>SUP-0002921</t>
  </si>
  <si>
    <t>CUST-15516</t>
  </si>
  <si>
    <t>SUP-0002922</t>
  </si>
  <si>
    <t>CUST-95269</t>
  </si>
  <si>
    <t>SUP-0002923</t>
  </si>
  <si>
    <t>SUP-0002924</t>
  </si>
  <si>
    <t>CUST-37538</t>
  </si>
  <si>
    <t>SUP-0002925</t>
  </si>
  <si>
    <t>CUST-29211</t>
  </si>
  <si>
    <t>SUP-0002926</t>
  </si>
  <si>
    <t>CUST-70897</t>
  </si>
  <si>
    <t>SUP-0002927</t>
  </si>
  <si>
    <t>CUST-95682</t>
  </si>
  <si>
    <t>SUP-0002928</t>
  </si>
  <si>
    <t>CUST-83918</t>
  </si>
  <si>
    <t>SUP-0002929</t>
  </si>
  <si>
    <t>CUST-12081</t>
  </si>
  <si>
    <t>SUP-0002930</t>
  </si>
  <si>
    <t>CUST-38483</t>
  </si>
  <si>
    <t>SUP-0002931</t>
  </si>
  <si>
    <t>CUST-54008</t>
  </si>
  <si>
    <t>SUP-0002932</t>
  </si>
  <si>
    <t>CUST-60188</t>
  </si>
  <si>
    <t>SUP-0002933</t>
  </si>
  <si>
    <t>CUST-28087</t>
  </si>
  <si>
    <t>SUP-0002934</t>
  </si>
  <si>
    <t>CUST-57390</t>
  </si>
  <si>
    <t>SUP-0002935</t>
  </si>
  <si>
    <t>CUST-25598</t>
  </si>
  <si>
    <t>Ebectronics</t>
  </si>
  <si>
    <t>SUP-0002936</t>
  </si>
  <si>
    <t>CUST-25354</t>
  </si>
  <si>
    <t>SUP-0002937</t>
  </si>
  <si>
    <t>CUST-27528</t>
  </si>
  <si>
    <t>SUP-0002938</t>
  </si>
  <si>
    <t>CUST-56075</t>
  </si>
  <si>
    <t>SUP-0002939</t>
  </si>
  <si>
    <t>CUST-74854</t>
  </si>
  <si>
    <t>SUP-0002940</t>
  </si>
  <si>
    <t>CUST-12741</t>
  </si>
  <si>
    <t>SUP-0002941</t>
  </si>
  <si>
    <t>CUST-17357</t>
  </si>
  <si>
    <t>SUP-0002942</t>
  </si>
  <si>
    <t>CUST-31855</t>
  </si>
  <si>
    <t>SUP-0002943</t>
  </si>
  <si>
    <t>CUST-28467</t>
  </si>
  <si>
    <t>SUP-0002944</t>
  </si>
  <si>
    <t>CUST-58246</t>
  </si>
  <si>
    <t>SUP-0002945</t>
  </si>
  <si>
    <t>CUST-78278</t>
  </si>
  <si>
    <t>SUP-0002946</t>
  </si>
  <si>
    <t>CUST-71982</t>
  </si>
  <si>
    <t>SUP-0002947</t>
  </si>
  <si>
    <t>CUST-28034</t>
  </si>
  <si>
    <t>SUP-0002948</t>
  </si>
  <si>
    <t>CUST-15361</t>
  </si>
  <si>
    <t>BankiTransfer</t>
  </si>
  <si>
    <t>SUP-0002949</t>
  </si>
  <si>
    <t>CUST-51254</t>
  </si>
  <si>
    <t>SUP-0002950</t>
  </si>
  <si>
    <t>CUST-61411</t>
  </si>
  <si>
    <t>SUP-0002951</t>
  </si>
  <si>
    <t>CUST-63068</t>
  </si>
  <si>
    <t>SUP-0002952</t>
  </si>
  <si>
    <t>CUST-93389</t>
  </si>
  <si>
    <t>SUP-0002953</t>
  </si>
  <si>
    <t>CUST-83928</t>
  </si>
  <si>
    <t>SUP-0002954</t>
  </si>
  <si>
    <t>CUST-80963</t>
  </si>
  <si>
    <t>SUP-0002955</t>
  </si>
  <si>
    <t>CUST-38232</t>
  </si>
  <si>
    <t>SUP-0002956</t>
  </si>
  <si>
    <t>CUST-18596</t>
  </si>
  <si>
    <t>dast</t>
  </si>
  <si>
    <t>SUP-0002957</t>
  </si>
  <si>
    <t>CUST-70302</t>
  </si>
  <si>
    <t>SUP-0002958</t>
  </si>
  <si>
    <t>CUST-27921</t>
  </si>
  <si>
    <t>SUP-0002959</t>
  </si>
  <si>
    <t>CUST-58522</t>
  </si>
  <si>
    <t>SUP-0002960</t>
  </si>
  <si>
    <t>CUST-25786</t>
  </si>
  <si>
    <t>SUP-0002961</t>
  </si>
  <si>
    <t>CUST-79104</t>
  </si>
  <si>
    <t>SUP-0002962</t>
  </si>
  <si>
    <t>CUST-26843</t>
  </si>
  <si>
    <t>appnrel</t>
  </si>
  <si>
    <t>SUP-0002963</t>
  </si>
  <si>
    <t>CUST-72241</t>
  </si>
  <si>
    <t>SUP-0002964</t>
  </si>
  <si>
    <t>CUST-32453</t>
  </si>
  <si>
    <t>SUP-0002965</t>
  </si>
  <si>
    <t>CUST-85077</t>
  </si>
  <si>
    <t>SUP-0002966</t>
  </si>
  <si>
    <t>CUST-44363</t>
  </si>
  <si>
    <t>SUP-0002967</t>
  </si>
  <si>
    <t>CUST-58037</t>
  </si>
  <si>
    <t>SUP-0002968</t>
  </si>
  <si>
    <t>CUST-85908</t>
  </si>
  <si>
    <t>SUP-0002969</t>
  </si>
  <si>
    <t>CUST-73370</t>
  </si>
  <si>
    <t>SUP-0002970</t>
  </si>
  <si>
    <t>CUST-35527</t>
  </si>
  <si>
    <t>SUP-0002971</t>
  </si>
  <si>
    <t>CUST-70756</t>
  </si>
  <si>
    <t>SUP-0002972</t>
  </si>
  <si>
    <t>CUST-67602</t>
  </si>
  <si>
    <t>SUP-0002973</t>
  </si>
  <si>
    <t>CUST-33101</t>
  </si>
  <si>
    <t>SUP-0002974</t>
  </si>
  <si>
    <t>CUST-16561</t>
  </si>
  <si>
    <t>SUP-0002975</t>
  </si>
  <si>
    <t>CUST-80831</t>
  </si>
  <si>
    <t>SUP-0002976</t>
  </si>
  <si>
    <t>CUST-58028</t>
  </si>
  <si>
    <t>SUP-0002977</t>
  </si>
  <si>
    <t>CUST-77554</t>
  </si>
  <si>
    <t>Home Goobs</t>
  </si>
  <si>
    <t>SUP-0002978</t>
  </si>
  <si>
    <t>CUST-59325</t>
  </si>
  <si>
    <t>SUP-0002979</t>
  </si>
  <si>
    <t>CUST-90671</t>
  </si>
  <si>
    <t>SUP-0002980</t>
  </si>
  <si>
    <t>CUST-73629</t>
  </si>
  <si>
    <t>SUP-0002981</t>
  </si>
  <si>
    <t>CUST-60709</t>
  </si>
  <si>
    <t>SUP-0002982</t>
  </si>
  <si>
    <t>CUST-92819</t>
  </si>
  <si>
    <t>SUP-0002983</t>
  </si>
  <si>
    <t>CUST-17124</t>
  </si>
  <si>
    <t>SUP-0002984</t>
  </si>
  <si>
    <t>CUST-57701</t>
  </si>
  <si>
    <t>SUP-0002985</t>
  </si>
  <si>
    <t>CUST-80804</t>
  </si>
  <si>
    <t>SUP-0002986</t>
  </si>
  <si>
    <t>SUP-0002987</t>
  </si>
  <si>
    <t>CUST-50274</t>
  </si>
  <si>
    <t>SUP-0002988</t>
  </si>
  <si>
    <t>CUST-93266</t>
  </si>
  <si>
    <t>Phone qrder</t>
  </si>
  <si>
    <t>SUP-0002989</t>
  </si>
  <si>
    <t>CUST-70427</t>
  </si>
  <si>
    <t>SUP-0002990</t>
  </si>
  <si>
    <t>CUST-88959</t>
  </si>
  <si>
    <t>Phone Otder</t>
  </si>
  <si>
    <t>SUP-0002991</t>
  </si>
  <si>
    <t>CUST-94164</t>
  </si>
  <si>
    <t>SUP-0002992</t>
  </si>
  <si>
    <t>CUST-13351</t>
  </si>
  <si>
    <t>CUST-28355</t>
  </si>
  <si>
    <t>SUP-0002993</t>
  </si>
  <si>
    <t>CUST-36844</t>
  </si>
  <si>
    <t>SUP-0002994</t>
  </si>
  <si>
    <t>CUST-20160</t>
  </si>
  <si>
    <t>SUP-0002995</t>
  </si>
  <si>
    <t>CUST-39885</t>
  </si>
  <si>
    <t>SUP-0002996</t>
  </si>
  <si>
    <t>CUST-46388</t>
  </si>
  <si>
    <t>SUP-0002997</t>
  </si>
  <si>
    <t>CUST-57614</t>
  </si>
  <si>
    <t>SUP-0002998</t>
  </si>
  <si>
    <t>CUST-90141</t>
  </si>
  <si>
    <t>Marketpmace</t>
  </si>
  <si>
    <t>SUP-0002999</t>
  </si>
  <si>
    <t>CUST-36501</t>
  </si>
  <si>
    <t>SUP-0003000</t>
  </si>
  <si>
    <t>CUST-80464</t>
  </si>
  <si>
    <t>SUP-0003001</t>
  </si>
  <si>
    <t>CUST-74792</t>
  </si>
  <si>
    <t>SUP-0003002</t>
  </si>
  <si>
    <t>CUST-66730</t>
  </si>
  <si>
    <t>SUP-0003003</t>
  </si>
  <si>
    <t>CUST-31170</t>
  </si>
  <si>
    <t>SUP-0003004</t>
  </si>
  <si>
    <t>CUST-56297</t>
  </si>
  <si>
    <t>SUP-0003005</t>
  </si>
  <si>
    <t>CUST-31275</t>
  </si>
  <si>
    <t>SUP-0003006</t>
  </si>
  <si>
    <t>CUST-91328</t>
  </si>
  <si>
    <t>SUP-0003007</t>
  </si>
  <si>
    <t>CUST-36619</t>
  </si>
  <si>
    <t>SUP-0003008</t>
  </si>
  <si>
    <t>CUST-50856</t>
  </si>
  <si>
    <t>SUP-0003009</t>
  </si>
  <si>
    <t>CUST-60196</t>
  </si>
  <si>
    <t>SUP-0003010</t>
  </si>
  <si>
    <t>CUST-33299</t>
  </si>
  <si>
    <t>SUP-0003011</t>
  </si>
  <si>
    <t>CUST-96635</t>
  </si>
  <si>
    <t>SUP-0003012</t>
  </si>
  <si>
    <t>CUST-35464</t>
  </si>
  <si>
    <t>SUP-0003013</t>
  </si>
  <si>
    <t>CUST-58683</t>
  </si>
  <si>
    <t>SUP-0003014</t>
  </si>
  <si>
    <t>CUST-97642</t>
  </si>
  <si>
    <t>SUP-0003015</t>
  </si>
  <si>
    <t>CUST-90964</t>
  </si>
  <si>
    <t>SUP-0003016</t>
  </si>
  <si>
    <t>CUST-62036</t>
  </si>
  <si>
    <t>SUP-0003017</t>
  </si>
  <si>
    <t>CUST-35248</t>
  </si>
  <si>
    <t>ELECTROqICS</t>
  </si>
  <si>
    <t>Detit Card</t>
  </si>
  <si>
    <t>SUP-0003018</t>
  </si>
  <si>
    <t>CUST-34832</t>
  </si>
  <si>
    <t>SUP-0003019</t>
  </si>
  <si>
    <t>CUST-48959</t>
  </si>
  <si>
    <t>SUP-0003020</t>
  </si>
  <si>
    <t>CUST-86926</t>
  </si>
  <si>
    <t>uadgets</t>
  </si>
  <si>
    <t>SUP-0003021</t>
  </si>
  <si>
    <t>CUST-69884</t>
  </si>
  <si>
    <t>SUP-0003022</t>
  </si>
  <si>
    <t>CUST-40573</t>
  </si>
  <si>
    <t>SUP-0003023</t>
  </si>
  <si>
    <t>CUST-39011</t>
  </si>
  <si>
    <t>SUP-0003024</t>
  </si>
  <si>
    <t>CUST-34957</t>
  </si>
  <si>
    <t>SUP-0003025</t>
  </si>
  <si>
    <t>CUST-44876</t>
  </si>
  <si>
    <t>tast</t>
  </si>
  <si>
    <t>znline</t>
  </si>
  <si>
    <t>SUP-0003026</t>
  </si>
  <si>
    <t>CUST-44675</t>
  </si>
  <si>
    <t>SUP-0003027</t>
  </si>
  <si>
    <t>CUST-54553</t>
  </si>
  <si>
    <t>SUP-0003028</t>
  </si>
  <si>
    <t>CUST-89608</t>
  </si>
  <si>
    <t>SUP-0003029</t>
  </si>
  <si>
    <t>CUST-52953</t>
  </si>
  <si>
    <t>SUP-0003030</t>
  </si>
  <si>
    <t>CUST-89094</t>
  </si>
  <si>
    <t>SUP-0003031</t>
  </si>
  <si>
    <t>CUST-35977</t>
  </si>
  <si>
    <t>SUP-0003032</t>
  </si>
  <si>
    <t>CUST-14688</t>
  </si>
  <si>
    <t>SUP-0003033</t>
  </si>
  <si>
    <t>CUST-84607</t>
  </si>
  <si>
    <t>SUP-0003034</t>
  </si>
  <si>
    <t>CUST-21736</t>
  </si>
  <si>
    <t>SUP-0003035</t>
  </si>
  <si>
    <t>CUST-69036</t>
  </si>
  <si>
    <t>SUP-0003036</t>
  </si>
  <si>
    <t>CUST-68813</t>
  </si>
  <si>
    <t>HOME GOOcS</t>
  </si>
  <si>
    <t>SUP-0003037</t>
  </si>
  <si>
    <t>CUST-51219</t>
  </si>
  <si>
    <t>SUP-0003038</t>
  </si>
  <si>
    <t>CUST-28993</t>
  </si>
  <si>
    <t>SUP-0003039</t>
  </si>
  <si>
    <t>CUST-15454</t>
  </si>
  <si>
    <t>SUP-0003040</t>
  </si>
  <si>
    <t>CUST-98699</t>
  </si>
  <si>
    <t>SUP-0003041</t>
  </si>
  <si>
    <t>CUST-70267</t>
  </si>
  <si>
    <t>SUP-0003042</t>
  </si>
  <si>
    <t>CUST-25468</t>
  </si>
  <si>
    <t>SUP-0003043</t>
  </si>
  <si>
    <t>CUST-36073</t>
  </si>
  <si>
    <t>SUP-0003044</t>
  </si>
  <si>
    <t>CUST-83407</t>
  </si>
  <si>
    <t>SUP-0003045</t>
  </si>
  <si>
    <t>CUST-26772</t>
  </si>
  <si>
    <t>Ingia</t>
  </si>
  <si>
    <t>SUP-0003046</t>
  </si>
  <si>
    <t>SUP-0003047</t>
  </si>
  <si>
    <t>CUST-75698</t>
  </si>
  <si>
    <t>SUP-0003048</t>
  </si>
  <si>
    <t>CUST-21252</t>
  </si>
  <si>
    <t>SUP-0003049</t>
  </si>
  <si>
    <t>SUP-0003050</t>
  </si>
  <si>
    <t>CUST-88344</t>
  </si>
  <si>
    <t>SUP-0003051</t>
  </si>
  <si>
    <t>CUST-63678</t>
  </si>
  <si>
    <t>SUP-0003052</t>
  </si>
  <si>
    <t>CUST-44512</t>
  </si>
  <si>
    <t>SUP-0003053</t>
  </si>
  <si>
    <t>CUST-64524</t>
  </si>
  <si>
    <t>USz</t>
  </si>
  <si>
    <t>SUP-0003054</t>
  </si>
  <si>
    <t>CUST-75642</t>
  </si>
  <si>
    <t>SUP-0003055</t>
  </si>
  <si>
    <t>CUST-23074</t>
  </si>
  <si>
    <t>SUP-0003056</t>
  </si>
  <si>
    <t>CUST-22023</t>
  </si>
  <si>
    <t>SUP-0003057</t>
  </si>
  <si>
    <t>CUST-56301</t>
  </si>
  <si>
    <t>electronict</t>
  </si>
  <si>
    <t>SUP-0003058</t>
  </si>
  <si>
    <t>Germuny</t>
  </si>
  <si>
    <t>SUP-0003059</t>
  </si>
  <si>
    <t>CUST-63060</t>
  </si>
  <si>
    <t>SUP-0003060</t>
  </si>
  <si>
    <t>SUP-0003061</t>
  </si>
  <si>
    <t>CUST-21265</t>
  </si>
  <si>
    <t>SUP-0003062</t>
  </si>
  <si>
    <t>CUST-22801</t>
  </si>
  <si>
    <t>SUP-0003063</t>
  </si>
  <si>
    <t>CUST-45352</t>
  </si>
  <si>
    <t>SUP-0003064</t>
  </si>
  <si>
    <t>CUST-73562</t>
  </si>
  <si>
    <t>SUP-0003065</t>
  </si>
  <si>
    <t>CUST-66564</t>
  </si>
  <si>
    <t>SUP-0003066</t>
  </si>
  <si>
    <t>CUST-82038</t>
  </si>
  <si>
    <t>SUP-0003067</t>
  </si>
  <si>
    <t>CUST-99629</t>
  </si>
  <si>
    <t>SUP-0003068</t>
  </si>
  <si>
    <t>CUST-69764</t>
  </si>
  <si>
    <t>SUP-0003069</t>
  </si>
  <si>
    <t>CUST-47468</t>
  </si>
  <si>
    <t>SUP-0003070</t>
  </si>
  <si>
    <t>CUST-25384</t>
  </si>
  <si>
    <t>SUP-0003071</t>
  </si>
  <si>
    <t>CUST-42901</t>
  </si>
  <si>
    <t>SUP-0003072</t>
  </si>
  <si>
    <t>CUST-91277</t>
  </si>
  <si>
    <t>Germony</t>
  </si>
  <si>
    <t>SUP-0003073</t>
  </si>
  <si>
    <t>CUST-46715</t>
  </si>
  <si>
    <t>SUP-0003074</t>
  </si>
  <si>
    <t>CUST-38018</t>
  </si>
  <si>
    <t>SUP-0003075</t>
  </si>
  <si>
    <t>CUST-31675</t>
  </si>
  <si>
    <t>SUP-0003076</t>
  </si>
  <si>
    <t>CUST-40408</t>
  </si>
  <si>
    <t>SUP-0003077</t>
  </si>
  <si>
    <t>CUST-98281</t>
  </si>
  <si>
    <t>SUP-0003078</t>
  </si>
  <si>
    <t>CUST-85675</t>
  </si>
  <si>
    <t>SUP-0003079</t>
  </si>
  <si>
    <t>SUP-0003080</t>
  </si>
  <si>
    <t>CUST-87311</t>
  </si>
  <si>
    <t>SUP-0003081</t>
  </si>
  <si>
    <t>CUST-15470</t>
  </si>
  <si>
    <t>SUP-0003082</t>
  </si>
  <si>
    <t>CUST-53753</t>
  </si>
  <si>
    <t>SUP-0003083</t>
  </si>
  <si>
    <t>CUST-43865</t>
  </si>
  <si>
    <t>SUP-0003084</t>
  </si>
  <si>
    <t>CUST-24700</t>
  </si>
  <si>
    <t>SUP-0003085</t>
  </si>
  <si>
    <t>CUST-22199</t>
  </si>
  <si>
    <t>SUP-0003086</t>
  </si>
  <si>
    <t>CUST-38897</t>
  </si>
  <si>
    <t>SUP-0003087</t>
  </si>
  <si>
    <t>CUST-15514</t>
  </si>
  <si>
    <t>SUP-0003088</t>
  </si>
  <si>
    <t>CUST-10083</t>
  </si>
  <si>
    <t>SUP-0003089</t>
  </si>
  <si>
    <t>CUST-39869</t>
  </si>
  <si>
    <t>SUP-0003090</t>
  </si>
  <si>
    <t>CUST-47873</t>
  </si>
  <si>
    <t>SUP-0003091</t>
  </si>
  <si>
    <t>CUST-57308</t>
  </si>
  <si>
    <t>Apiarel</t>
  </si>
  <si>
    <t>SUP-0003092</t>
  </si>
  <si>
    <t>CUST-87481</t>
  </si>
  <si>
    <t>SUP-0003093</t>
  </si>
  <si>
    <t>CUST-13588</t>
  </si>
  <si>
    <t>SUP-0003094</t>
  </si>
  <si>
    <t>CUST-19884</t>
  </si>
  <si>
    <t>SUP-0003095</t>
  </si>
  <si>
    <t>CUST-97093</t>
  </si>
  <si>
    <t>SUP-0003096</t>
  </si>
  <si>
    <t>SUP-0003097</t>
  </si>
  <si>
    <t>CUST-37258</t>
  </si>
  <si>
    <t>SUP-0003098</t>
  </si>
  <si>
    <t>CUST-13741</t>
  </si>
  <si>
    <t>SUP-0003099</t>
  </si>
  <si>
    <t>CUST-27599</t>
  </si>
  <si>
    <t>SUP-0003100</t>
  </si>
  <si>
    <t>CUST-73479</t>
  </si>
  <si>
    <t>SUP-0003101</t>
  </si>
  <si>
    <t>CUST-64869</t>
  </si>
  <si>
    <t>SUP-0003102</t>
  </si>
  <si>
    <t>CUST-97634</t>
  </si>
  <si>
    <t>SUP-0003103</t>
  </si>
  <si>
    <t>CUST-67954</t>
  </si>
  <si>
    <t>SUP-0003104</t>
  </si>
  <si>
    <t>CUST-21411</t>
  </si>
  <si>
    <t>SUP-0003105</t>
  </si>
  <si>
    <t>CUST-99300</t>
  </si>
  <si>
    <t>SUP-0003106</t>
  </si>
  <si>
    <t>CUST-18634</t>
  </si>
  <si>
    <t>SUP-0003107</t>
  </si>
  <si>
    <t>CUST-49551</t>
  </si>
  <si>
    <t>SUP-0003108</t>
  </si>
  <si>
    <t>CUST-55423</t>
  </si>
  <si>
    <t>SUP-0003109</t>
  </si>
  <si>
    <t>CUST-71780</t>
  </si>
  <si>
    <t>Maeketplace</t>
  </si>
  <si>
    <t>SUP-0003110</t>
  </si>
  <si>
    <t>CUST-56063</t>
  </si>
  <si>
    <t>SUP-0003111</t>
  </si>
  <si>
    <t>CUST-21270</t>
  </si>
  <si>
    <t>SUP-0003112</t>
  </si>
  <si>
    <t>CUST-34575</t>
  </si>
  <si>
    <t>SUP-0003113</t>
  </si>
  <si>
    <t>SUP-0003114</t>
  </si>
  <si>
    <t>CUST-13786</t>
  </si>
  <si>
    <t>SUP-0003115</t>
  </si>
  <si>
    <t>CUST-75074</t>
  </si>
  <si>
    <t>SUP-0003116</t>
  </si>
  <si>
    <t>CUST-97356</t>
  </si>
  <si>
    <t>SUP-0003117</t>
  </si>
  <si>
    <t>CUST-19886</t>
  </si>
  <si>
    <t>SUP-0003118</t>
  </si>
  <si>
    <t>CUST-51960</t>
  </si>
  <si>
    <t>SUP-0003119</t>
  </si>
  <si>
    <t>CUST-56980</t>
  </si>
  <si>
    <t>SUP-0003120</t>
  </si>
  <si>
    <t>CUST-35576</t>
  </si>
  <si>
    <t>SUP-0003121</t>
  </si>
  <si>
    <t>CUST-62175</t>
  </si>
  <si>
    <t>elbctronics</t>
  </si>
  <si>
    <t>SUP-0003122</t>
  </si>
  <si>
    <t>CUST-20883</t>
  </si>
  <si>
    <t>Okline</t>
  </si>
  <si>
    <t>SUP-0003123</t>
  </si>
  <si>
    <t>CUST-36921</t>
  </si>
  <si>
    <t>SUP-0003124</t>
  </si>
  <si>
    <t>CUST-47438</t>
  </si>
  <si>
    <t>SUP-0003125</t>
  </si>
  <si>
    <t>CUST-76921</t>
  </si>
  <si>
    <t>SUP-0003126</t>
  </si>
  <si>
    <t>SUP-0003127</t>
  </si>
  <si>
    <t>CUST-53889</t>
  </si>
  <si>
    <t>SUP-0003128</t>
  </si>
  <si>
    <t>CUST-16921</t>
  </si>
  <si>
    <t>SUP-0003129</t>
  </si>
  <si>
    <t>SUP-0003130</t>
  </si>
  <si>
    <t>SUP-0003131</t>
  </si>
  <si>
    <t>SUP-0003132</t>
  </si>
  <si>
    <t>CUST-97709</t>
  </si>
  <si>
    <t>SUP-0003133</t>
  </si>
  <si>
    <t>CUST-21138</t>
  </si>
  <si>
    <t>SUP-0003134</t>
  </si>
  <si>
    <t>CUST-11773</t>
  </si>
  <si>
    <t>SUP-0003135</t>
  </si>
  <si>
    <t>CUST-94312</t>
  </si>
  <si>
    <t>SUP-0003136</t>
  </si>
  <si>
    <t>CUST-58867</t>
  </si>
  <si>
    <t>SUP-0003137</t>
  </si>
  <si>
    <t>CUST-22776</t>
  </si>
  <si>
    <t>SUP-0003138</t>
  </si>
  <si>
    <t>CUST-76465</t>
  </si>
  <si>
    <t>SUP-0003139</t>
  </si>
  <si>
    <t>CUST-60888</t>
  </si>
  <si>
    <t>SUP-0003140</t>
  </si>
  <si>
    <t>CUST-82952</t>
  </si>
  <si>
    <t>SUP-0003141</t>
  </si>
  <si>
    <t>CUST-48714</t>
  </si>
  <si>
    <t>SUP-0003142</t>
  </si>
  <si>
    <t>CUST-29632</t>
  </si>
  <si>
    <t>SUP-0003143</t>
  </si>
  <si>
    <t>CUST-82509</t>
  </si>
  <si>
    <t>SUP-0003144</t>
  </si>
  <si>
    <t>CUST-14667</t>
  </si>
  <si>
    <t>SUP-0003145</t>
  </si>
  <si>
    <t>CUST-91593</t>
  </si>
  <si>
    <t>SUP-0003146</t>
  </si>
  <si>
    <t>CUST-63790</t>
  </si>
  <si>
    <t>SUP-0003147</t>
  </si>
  <si>
    <t>CUST-25884</t>
  </si>
  <si>
    <t>SUP-0003148</t>
  </si>
  <si>
    <t>CUST-73865</t>
  </si>
  <si>
    <t>SUP-0003149</t>
  </si>
  <si>
    <t>CUST-95454</t>
  </si>
  <si>
    <t>elvctronics</t>
  </si>
  <si>
    <t>SUP-0003150</t>
  </si>
  <si>
    <t>CUST-19712</t>
  </si>
  <si>
    <t>SUP-0003151</t>
  </si>
  <si>
    <t>CUST-40354</t>
  </si>
  <si>
    <t>SUP-0003152</t>
  </si>
  <si>
    <t>CUST-13353</t>
  </si>
  <si>
    <t>SUP-0003153</t>
  </si>
  <si>
    <t>CUST-61929</t>
  </si>
  <si>
    <t>SUP-0003154</t>
  </si>
  <si>
    <t>CUST-93961</t>
  </si>
  <si>
    <t>SUP-0003155</t>
  </si>
  <si>
    <t>CUST-53104</t>
  </si>
  <si>
    <t>SUP-0003156</t>
  </si>
  <si>
    <t>CUST-32194</t>
  </si>
  <si>
    <t>SUP-0003157</t>
  </si>
  <si>
    <t>CUST-63438</t>
  </si>
  <si>
    <t>SUP-0003158</t>
  </si>
  <si>
    <t>CUST-18821</t>
  </si>
  <si>
    <t>SUP-0003159</t>
  </si>
  <si>
    <t>CUST-99847</t>
  </si>
  <si>
    <t>SUP-0003160</t>
  </si>
  <si>
    <t>CUST-75899</t>
  </si>
  <si>
    <t>SUP-0003161</t>
  </si>
  <si>
    <t>SUP-0003162</t>
  </si>
  <si>
    <t>CUST-82130</t>
  </si>
  <si>
    <t>SUP-0003163</t>
  </si>
  <si>
    <t>CUST-22385</t>
  </si>
  <si>
    <t>SUP-0003164</t>
  </si>
  <si>
    <t>CUST-13441</t>
  </si>
  <si>
    <t>Germanw</t>
  </si>
  <si>
    <t>SUP-0003165</t>
  </si>
  <si>
    <t>CUST-21166</t>
  </si>
  <si>
    <t>SUP-0003166</t>
  </si>
  <si>
    <t>CUST-31617</t>
  </si>
  <si>
    <t>SUP-0003167</t>
  </si>
  <si>
    <t>CUST-36186</t>
  </si>
  <si>
    <t>SUP-0003168</t>
  </si>
  <si>
    <t>CUST-18468</t>
  </si>
  <si>
    <t>SUP-0003169</t>
  </si>
  <si>
    <t>CUST-11003</t>
  </si>
  <si>
    <t>AgPAREL</t>
  </si>
  <si>
    <t>SUP-0003170</t>
  </si>
  <si>
    <t>CUST-17070</t>
  </si>
  <si>
    <t>SUP-0003171</t>
  </si>
  <si>
    <t>CUST-49709</t>
  </si>
  <si>
    <t>SUP-0003172</t>
  </si>
  <si>
    <t>CUST-48008</t>
  </si>
  <si>
    <t>SUP-0003173</t>
  </si>
  <si>
    <t>CUST-64685</t>
  </si>
  <si>
    <t>SUP-0003174</t>
  </si>
  <si>
    <t>CUST-57879</t>
  </si>
  <si>
    <t>SUP-0003175</t>
  </si>
  <si>
    <t>CUST-77852</t>
  </si>
  <si>
    <t>SUP-0003176</t>
  </si>
  <si>
    <t>CUST-81489</t>
  </si>
  <si>
    <t>SUP-0003177</t>
  </si>
  <si>
    <t>CUST-13013</t>
  </si>
  <si>
    <t>Phone Osder</t>
  </si>
  <si>
    <t>SUP-0003178</t>
  </si>
  <si>
    <t>CUST-35503</t>
  </si>
  <si>
    <t>SUP-0003179</t>
  </si>
  <si>
    <t>CUST-91312</t>
  </si>
  <si>
    <t>SUP-0003180</t>
  </si>
  <si>
    <t>CUST-21415</t>
  </si>
  <si>
    <t>SUP-0003181</t>
  </si>
  <si>
    <t>CUST-46506</t>
  </si>
  <si>
    <t>SUP-0003182</t>
  </si>
  <si>
    <t>CUST-21526</t>
  </si>
  <si>
    <t>SUP-0003183</t>
  </si>
  <si>
    <t>CUST-56150</t>
  </si>
  <si>
    <t>SUP-0003184</t>
  </si>
  <si>
    <t>CUST-21085</t>
  </si>
  <si>
    <t>SUP-0003185</t>
  </si>
  <si>
    <t>CUST-65784</t>
  </si>
  <si>
    <t>SUP-0003186</t>
  </si>
  <si>
    <t>CUST-96538</t>
  </si>
  <si>
    <t>SUP-0003187</t>
  </si>
  <si>
    <t>CUST-50524</t>
  </si>
  <si>
    <t>SUP-0003188</t>
  </si>
  <si>
    <t>CUST-94348</t>
  </si>
  <si>
    <t>CUST-39020</t>
  </si>
  <si>
    <t>SUP-0003189</t>
  </si>
  <si>
    <t>CUST-60572</t>
  </si>
  <si>
    <t>Soudh</t>
  </si>
  <si>
    <t>SUP-0003190</t>
  </si>
  <si>
    <t>CUST-76111</t>
  </si>
  <si>
    <t>SUP-0003191</t>
  </si>
  <si>
    <t>CUST-85750</t>
  </si>
  <si>
    <t>SUP-0003192</t>
  </si>
  <si>
    <t>SUP-0003193</t>
  </si>
  <si>
    <t>CUST-86548</t>
  </si>
  <si>
    <t>SUP-0003194</t>
  </si>
  <si>
    <t>CUST-32022</t>
  </si>
  <si>
    <t>SUP-0003195</t>
  </si>
  <si>
    <t>CUST-72719</t>
  </si>
  <si>
    <t>SUP-0003196</t>
  </si>
  <si>
    <t>CUST-21047</t>
  </si>
  <si>
    <t>SUP-0003197</t>
  </si>
  <si>
    <t>CUST-61013</t>
  </si>
  <si>
    <t>SUP-0003198</t>
  </si>
  <si>
    <t>CUST-62130</t>
  </si>
  <si>
    <t>SUP-0003199</t>
  </si>
  <si>
    <t>CUST-28756</t>
  </si>
  <si>
    <t>SUP-0003200</t>
  </si>
  <si>
    <t>CUST-17321</t>
  </si>
  <si>
    <t>Nocth</t>
  </si>
  <si>
    <t>SUP-0003201</t>
  </si>
  <si>
    <t>CUST-54388</t>
  </si>
  <si>
    <t>SUP-0003202</t>
  </si>
  <si>
    <t>CUST-54141</t>
  </si>
  <si>
    <t>SUP-0003203</t>
  </si>
  <si>
    <t>CUST-40545</t>
  </si>
  <si>
    <t>SUP-0003204</t>
  </si>
  <si>
    <t>CUST-30035</t>
  </si>
  <si>
    <t>Centval</t>
  </si>
  <si>
    <t>SUP-0003205</t>
  </si>
  <si>
    <t>CUST-67749</t>
  </si>
  <si>
    <t>SUP-0003206</t>
  </si>
  <si>
    <t>CUST-24234</t>
  </si>
  <si>
    <t>SUP-0003207</t>
  </si>
  <si>
    <t>CUST-97511</t>
  </si>
  <si>
    <t>SUP-0003208</t>
  </si>
  <si>
    <t>CUST-31915</t>
  </si>
  <si>
    <t>SUP-0003209</t>
  </si>
  <si>
    <t>CUST-45257</t>
  </si>
  <si>
    <t>SUP-0003210</t>
  </si>
  <si>
    <t>CUST-88788</t>
  </si>
  <si>
    <t>SUP-0003211</t>
  </si>
  <si>
    <t>CUST-57413</t>
  </si>
  <si>
    <t>SUP-0003212</t>
  </si>
  <si>
    <t>CUST-35908</t>
  </si>
  <si>
    <t>SUP-0003213</t>
  </si>
  <si>
    <t>CUST-44708</t>
  </si>
  <si>
    <t>SUP-0003214</t>
  </si>
  <si>
    <t>CUST-46404</t>
  </si>
  <si>
    <t>SUP-0003215</t>
  </si>
  <si>
    <t>CUST-17382</t>
  </si>
  <si>
    <t>SUP-0003216</t>
  </si>
  <si>
    <t>CUST-64019</t>
  </si>
  <si>
    <t>SUP-0003217</t>
  </si>
  <si>
    <t>CUST-15269</t>
  </si>
  <si>
    <t>SUP-0003218</t>
  </si>
  <si>
    <t>CUST-16765</t>
  </si>
  <si>
    <t>SUP-0003219</t>
  </si>
  <si>
    <t>CUST-64415</t>
  </si>
  <si>
    <t>SUP-0003220</t>
  </si>
  <si>
    <t>CUST-33876</t>
  </si>
  <si>
    <t>SUP-0003221</t>
  </si>
  <si>
    <t>CUST-90885</t>
  </si>
  <si>
    <t>SUP-0003222</t>
  </si>
  <si>
    <t>CUST-46847</t>
  </si>
  <si>
    <t>SUP-0003223</t>
  </si>
  <si>
    <t>CUST-46227</t>
  </si>
  <si>
    <t>SUP-0003224</t>
  </si>
  <si>
    <t>CUST-75010</t>
  </si>
  <si>
    <t>SUP-0003225</t>
  </si>
  <si>
    <t>CUST-30807</t>
  </si>
  <si>
    <t>SUP-0003226</t>
  </si>
  <si>
    <t>CUST-95607</t>
  </si>
  <si>
    <t>SUP-0003227</t>
  </si>
  <si>
    <t>CUST-70419</t>
  </si>
  <si>
    <t>SUP-0003228</t>
  </si>
  <si>
    <t>CUST-94418</t>
  </si>
  <si>
    <t>SUP-0003229</t>
  </si>
  <si>
    <t>CUST-11643</t>
  </si>
  <si>
    <t>SUP-0003230</t>
  </si>
  <si>
    <t>CUST-49370</t>
  </si>
  <si>
    <t>SUP-0003231</t>
  </si>
  <si>
    <t>CUST-35380</t>
  </si>
  <si>
    <t>morth</t>
  </si>
  <si>
    <t>SUP-0003232</t>
  </si>
  <si>
    <t>CUST-60643</t>
  </si>
  <si>
    <t>SUP-0003233</t>
  </si>
  <si>
    <t>CUST-27074</t>
  </si>
  <si>
    <t>mash on Delivery</t>
  </si>
  <si>
    <t>SUP-0003234</t>
  </si>
  <si>
    <t>CUST-49690</t>
  </si>
  <si>
    <t>SUP-0003235</t>
  </si>
  <si>
    <t>CUST-72187</t>
  </si>
  <si>
    <t>SUP-0003236</t>
  </si>
  <si>
    <t>CUST-41415</t>
  </si>
  <si>
    <t>SUP-0003237</t>
  </si>
  <si>
    <t>CUST-33969</t>
  </si>
  <si>
    <t>SUP-0003238</t>
  </si>
  <si>
    <t>CUST-42446</t>
  </si>
  <si>
    <t>SUP-0003239</t>
  </si>
  <si>
    <t>CUST-45066</t>
  </si>
  <si>
    <t>CUST-48594</t>
  </si>
  <si>
    <t>SUP-0003240</t>
  </si>
  <si>
    <t>CUST-44643</t>
  </si>
  <si>
    <t>SUP-0003241</t>
  </si>
  <si>
    <t>CUST-70669</t>
  </si>
  <si>
    <t>SUP-0003242</t>
  </si>
  <si>
    <t>CUST-89660</t>
  </si>
  <si>
    <t>SUP-0003243</t>
  </si>
  <si>
    <t>CUST-31322</t>
  </si>
  <si>
    <t>SUP-0003244</t>
  </si>
  <si>
    <t>CUST-95466</t>
  </si>
  <si>
    <t>CUST-19088</t>
  </si>
  <si>
    <t>pentral</t>
  </si>
  <si>
    <t>SUP-0003245</t>
  </si>
  <si>
    <t>CUST-61999</t>
  </si>
  <si>
    <t>SUP-0003246</t>
  </si>
  <si>
    <t>CUST-32998</t>
  </si>
  <si>
    <t>SUP-0003247</t>
  </si>
  <si>
    <t>CUST-95392</t>
  </si>
  <si>
    <t>SUP-0003248</t>
  </si>
  <si>
    <t>CUST-13684</t>
  </si>
  <si>
    <t>SUP-0003249</t>
  </si>
  <si>
    <t>CUST-72813</t>
  </si>
  <si>
    <t>Wesl</t>
  </si>
  <si>
    <t>SUP-0003250</t>
  </si>
  <si>
    <t>CUST-95773</t>
  </si>
  <si>
    <t>SUP-0003251</t>
  </si>
  <si>
    <t>CUST-89254</t>
  </si>
  <si>
    <t>SUP-0003252</t>
  </si>
  <si>
    <t>CUST-98277</t>
  </si>
  <si>
    <t>SUP-0003253</t>
  </si>
  <si>
    <t>CUST-50453</t>
  </si>
  <si>
    <t>GADGEcS</t>
  </si>
  <si>
    <t>SUP-0003254</t>
  </si>
  <si>
    <t>CUST-35493</t>
  </si>
  <si>
    <t>SUP-0003255</t>
  </si>
  <si>
    <t>CUST-94956</t>
  </si>
  <si>
    <t>SUP-0003256</t>
  </si>
  <si>
    <t>CUST-34455</t>
  </si>
  <si>
    <t>SUP-0003257</t>
  </si>
  <si>
    <t>CUST-18866</t>
  </si>
  <si>
    <t>SUP-0003258</t>
  </si>
  <si>
    <t>CUST-20007</t>
  </si>
  <si>
    <t>SUP-0003259</t>
  </si>
  <si>
    <t>CUST-17001</t>
  </si>
  <si>
    <t>SUP-0003260</t>
  </si>
  <si>
    <t>CUST-76956</t>
  </si>
  <si>
    <t>SUP-0003261</t>
  </si>
  <si>
    <t>CUST-66667</t>
  </si>
  <si>
    <t>SUP-0003262</t>
  </si>
  <si>
    <t>CUST-10856</t>
  </si>
  <si>
    <t>SUP-0003263</t>
  </si>
  <si>
    <t>CUST-37740</t>
  </si>
  <si>
    <t>SUP-0003264</t>
  </si>
  <si>
    <t>CUST-62652</t>
  </si>
  <si>
    <t>SUP-0003265</t>
  </si>
  <si>
    <t>CUST-99917</t>
  </si>
  <si>
    <t>SUP-0003266</t>
  </si>
  <si>
    <t>CUST-89983</t>
  </si>
  <si>
    <t>SUP-0003267</t>
  </si>
  <si>
    <t>CUST-36105</t>
  </si>
  <si>
    <t>SUP-0003268</t>
  </si>
  <si>
    <t>CUST-62318</t>
  </si>
  <si>
    <t>SUP-0003269</t>
  </si>
  <si>
    <t>CUST-92098</t>
  </si>
  <si>
    <t>SUP-0003270</t>
  </si>
  <si>
    <t>CUST-21664</t>
  </si>
  <si>
    <t>SUP-0003271</t>
  </si>
  <si>
    <t>CUST-15147</t>
  </si>
  <si>
    <t>SUP-0003272</t>
  </si>
  <si>
    <t>CUST-90113</t>
  </si>
  <si>
    <t>SUP-0003273</t>
  </si>
  <si>
    <t>CUST-90151</t>
  </si>
  <si>
    <t>SUP-0003274</t>
  </si>
  <si>
    <t>CUST-59880</t>
  </si>
  <si>
    <t>SUP-0003275</t>
  </si>
  <si>
    <t>CUST-94331</t>
  </si>
  <si>
    <t>SUP-0003276</t>
  </si>
  <si>
    <t>CUST-93012</t>
  </si>
  <si>
    <t>hode goods</t>
  </si>
  <si>
    <t>SUP-0003277</t>
  </si>
  <si>
    <t>CUST-58790</t>
  </si>
  <si>
    <t>SUP-0003278</t>
  </si>
  <si>
    <t>CUST-16471</t>
  </si>
  <si>
    <t>SUP-0003279</t>
  </si>
  <si>
    <t>CUST-71871</t>
  </si>
  <si>
    <t>SUP-0003280</t>
  </si>
  <si>
    <t>CUST-88586</t>
  </si>
  <si>
    <t>SUP-0003281</t>
  </si>
  <si>
    <t>CUST-80969</t>
  </si>
  <si>
    <t>SUP-0003282</t>
  </si>
  <si>
    <t>CUST-73713</t>
  </si>
  <si>
    <t>SUP-0003283</t>
  </si>
  <si>
    <t>CUST-76863</t>
  </si>
  <si>
    <t>SUP-0003284</t>
  </si>
  <si>
    <t>CUST-10761</t>
  </si>
  <si>
    <t>Reyail Store</t>
  </si>
  <si>
    <t>SUP-0003285</t>
  </si>
  <si>
    <t>CUST-91656</t>
  </si>
  <si>
    <t>SUP-0003286</t>
  </si>
  <si>
    <t>SUP-0003287</t>
  </si>
  <si>
    <t>CUST-21352</t>
  </si>
  <si>
    <t>SUP-0003288</t>
  </si>
  <si>
    <t>CUST-23444</t>
  </si>
  <si>
    <t>SUP-0003289</t>
  </si>
  <si>
    <t>CUST-88906</t>
  </si>
  <si>
    <t>SUP-0003290</t>
  </si>
  <si>
    <t>CUST-45495</t>
  </si>
  <si>
    <t>SUP-0003291</t>
  </si>
  <si>
    <t>CUST-51644</t>
  </si>
  <si>
    <t>SUP-0003292</t>
  </si>
  <si>
    <t>SUP-0003293</t>
  </si>
  <si>
    <t>CUST-81235</t>
  </si>
  <si>
    <t>SUP-0003294</t>
  </si>
  <si>
    <t>SUP-0003295</t>
  </si>
  <si>
    <t>CUST-77343</t>
  </si>
  <si>
    <t>SUP-0003296</t>
  </si>
  <si>
    <t>CUST-92208</t>
  </si>
  <si>
    <t>SUP-0003297</t>
  </si>
  <si>
    <t>CUST-22691</t>
  </si>
  <si>
    <t>SUP-0003298</t>
  </si>
  <si>
    <t>CUST-14037</t>
  </si>
  <si>
    <t>SUP-0003299</t>
  </si>
  <si>
    <t>CUST-12681</t>
  </si>
  <si>
    <t>SUP-0003300</t>
  </si>
  <si>
    <t>CUST-23292</t>
  </si>
  <si>
    <t>SUP-0003301</t>
  </si>
  <si>
    <t>CUST-82264</t>
  </si>
  <si>
    <t>Etst</t>
  </si>
  <si>
    <t>SUP-0003302</t>
  </si>
  <si>
    <t>CUST-43288</t>
  </si>
  <si>
    <t>SUP-0003303</t>
  </si>
  <si>
    <t>CUST-94231</t>
  </si>
  <si>
    <t>Retail Stoie</t>
  </si>
  <si>
    <t>SUP-0003304</t>
  </si>
  <si>
    <t>CUST-52696</t>
  </si>
  <si>
    <t>SUP-0003305</t>
  </si>
  <si>
    <t>CUST-26811</t>
  </si>
  <si>
    <t>SUP-0003306</t>
  </si>
  <si>
    <t>CUST-82328</t>
  </si>
  <si>
    <t>SUP-0003307</t>
  </si>
  <si>
    <t>CUST-20542</t>
  </si>
  <si>
    <t>SUP-0003308</t>
  </si>
  <si>
    <t>CUST-35154</t>
  </si>
  <si>
    <t>SUP-0003309</t>
  </si>
  <si>
    <t>CUST-53587</t>
  </si>
  <si>
    <t>SUP-0003310</t>
  </si>
  <si>
    <t>CUST-84961</t>
  </si>
  <si>
    <t>CUST-28791</t>
  </si>
  <si>
    <t>SUP-0003311</t>
  </si>
  <si>
    <t>CUST-77387</t>
  </si>
  <si>
    <t>SUP-0003312</t>
  </si>
  <si>
    <t>CUST-18615</t>
  </si>
  <si>
    <t>CUST-44500</t>
  </si>
  <si>
    <t>SUP-0003313</t>
  </si>
  <si>
    <t>CUST-33395</t>
  </si>
  <si>
    <t>SUP-0003314</t>
  </si>
  <si>
    <t>CUST-35007</t>
  </si>
  <si>
    <t>SUP-0003315</t>
  </si>
  <si>
    <t>CUST-11687</t>
  </si>
  <si>
    <t>SUP-0003316</t>
  </si>
  <si>
    <t>CUST-31970</t>
  </si>
  <si>
    <t>SUP-0003317</t>
  </si>
  <si>
    <t>CUST-33724</t>
  </si>
  <si>
    <t>SUP-0003318</t>
  </si>
  <si>
    <t>CUST-95133</t>
  </si>
  <si>
    <t>Cash on Demivery</t>
  </si>
  <si>
    <t>SUP-0003319</t>
  </si>
  <si>
    <t>CUST-51689</t>
  </si>
  <si>
    <t>SUP-0003320</t>
  </si>
  <si>
    <t>CUST-56793</t>
  </si>
  <si>
    <t>SUP-0003321</t>
  </si>
  <si>
    <t>CUST-65598</t>
  </si>
  <si>
    <t>SUP-0003322</t>
  </si>
  <si>
    <t>CUST-46090</t>
  </si>
  <si>
    <t>SUP-0003323</t>
  </si>
  <si>
    <t>CUST-27856</t>
  </si>
  <si>
    <t>SUP-0003324</t>
  </si>
  <si>
    <t>CUST-25581</t>
  </si>
  <si>
    <t>SUP-0003325</t>
  </si>
  <si>
    <t>CUST-60575</t>
  </si>
  <si>
    <t>SUP-0003326</t>
  </si>
  <si>
    <t>CUST-71550</t>
  </si>
  <si>
    <t>SUP-0003327</t>
  </si>
  <si>
    <t>CUST-19020</t>
  </si>
  <si>
    <t>Credht Card</t>
  </si>
  <si>
    <t>SUP-0003328</t>
  </si>
  <si>
    <t>CUST-13877</t>
  </si>
  <si>
    <t>SUP-0003329</t>
  </si>
  <si>
    <t>CUST-22903</t>
  </si>
  <si>
    <t>SUP-0003330</t>
  </si>
  <si>
    <t>CUST-25921</t>
  </si>
  <si>
    <t>SUP-0003331</t>
  </si>
  <si>
    <t>CUST-70667</t>
  </si>
  <si>
    <t>SUP-0003332</t>
  </si>
  <si>
    <t>CUST-10685</t>
  </si>
  <si>
    <t>SUP-0003333</t>
  </si>
  <si>
    <t>CUST-39948</t>
  </si>
  <si>
    <t>Electronjcs</t>
  </si>
  <si>
    <t>SUP-0003334</t>
  </si>
  <si>
    <t>CUST-68562</t>
  </si>
  <si>
    <t>SUP-0003335</t>
  </si>
  <si>
    <t>CUST-85407</t>
  </si>
  <si>
    <t>Eust</t>
  </si>
  <si>
    <t>SUP-0003336</t>
  </si>
  <si>
    <t>CUST-80702</t>
  </si>
  <si>
    <t>SUP-0003337</t>
  </si>
  <si>
    <t>CUST-54824</t>
  </si>
  <si>
    <t>SUP-0003338</t>
  </si>
  <si>
    <t>CUST-74982</t>
  </si>
  <si>
    <t>SUP-0003339</t>
  </si>
  <si>
    <t>CUST-68306</t>
  </si>
  <si>
    <t>SUP-0003340</t>
  </si>
  <si>
    <t>CUST-35661</t>
  </si>
  <si>
    <t>SUP-0003341</t>
  </si>
  <si>
    <t>CUST-67480</t>
  </si>
  <si>
    <t>yndia</t>
  </si>
  <si>
    <t>SUP-0003342</t>
  </si>
  <si>
    <t>CUST-21591</t>
  </si>
  <si>
    <t>SUP-0003343</t>
  </si>
  <si>
    <t>CUST-28714</t>
  </si>
  <si>
    <t>SUP-0003344</t>
  </si>
  <si>
    <t>CUST-63676</t>
  </si>
  <si>
    <t>SUP-0003345</t>
  </si>
  <si>
    <t>CUST-97285</t>
  </si>
  <si>
    <t>migeria</t>
  </si>
  <si>
    <t>SUP-0003346</t>
  </si>
  <si>
    <t>CUST-66813</t>
  </si>
  <si>
    <t>SUP-0003347</t>
  </si>
  <si>
    <t>CUST-91579</t>
  </si>
  <si>
    <t>SUP-0003348</t>
  </si>
  <si>
    <t>CUST-89399</t>
  </si>
  <si>
    <t>SUP-0003349</t>
  </si>
  <si>
    <t>CUST-81058</t>
  </si>
  <si>
    <t>SUP-0003350</t>
  </si>
  <si>
    <t>CUST-58035</t>
  </si>
  <si>
    <t>SUP-0003351</t>
  </si>
  <si>
    <t>CUST-28967</t>
  </si>
  <si>
    <t>SUP-0003352</t>
  </si>
  <si>
    <t>CUST-83890</t>
  </si>
  <si>
    <t>SUP-0003353</t>
  </si>
  <si>
    <t>CUST-23790</t>
  </si>
  <si>
    <t>CUST-43406</t>
  </si>
  <si>
    <t>SUP-0003354</t>
  </si>
  <si>
    <t>CUST-93261</t>
  </si>
  <si>
    <t>Mnrketplace</t>
  </si>
  <si>
    <t>SUP-0003355</t>
  </si>
  <si>
    <t>CUST-60556</t>
  </si>
  <si>
    <t>SUP-0003356</t>
  </si>
  <si>
    <t>CUST-75657</t>
  </si>
  <si>
    <t>hnline</t>
  </si>
  <si>
    <t>SUP-0003357</t>
  </si>
  <si>
    <t>CUST-54834</t>
  </si>
  <si>
    <t>SUP-0003358</t>
  </si>
  <si>
    <t>CUST-38537</t>
  </si>
  <si>
    <t>CUST-30785</t>
  </si>
  <si>
    <t>SUP-0003359</t>
  </si>
  <si>
    <t>CUST-54715</t>
  </si>
  <si>
    <t>SUP-0003360</t>
  </si>
  <si>
    <t>CUST-57410</t>
  </si>
  <si>
    <t>SUP-0003361</t>
  </si>
  <si>
    <t>CUST-29725</t>
  </si>
  <si>
    <t>SUP-0003362</t>
  </si>
  <si>
    <t>CUST-46279</t>
  </si>
  <si>
    <t>SUP-0003363</t>
  </si>
  <si>
    <t>CUST-74494</t>
  </si>
  <si>
    <t>SUP-0003364</t>
  </si>
  <si>
    <t>CUST-46762</t>
  </si>
  <si>
    <t>CUST-45060</t>
  </si>
  <si>
    <t>SUP-0003365</t>
  </si>
  <si>
    <t>CUST-15263</t>
  </si>
  <si>
    <t>SUP-0003366</t>
  </si>
  <si>
    <t>CUST-54491</t>
  </si>
  <si>
    <t>SUP-0003367</t>
  </si>
  <si>
    <t>CUST-80905</t>
  </si>
  <si>
    <t>SUP-0003368</t>
  </si>
  <si>
    <t>CUST-95653</t>
  </si>
  <si>
    <t>SUP-0003369</t>
  </si>
  <si>
    <t>CUST-20090</t>
  </si>
  <si>
    <t>SUP-0003370</t>
  </si>
  <si>
    <t>CUST-85628</t>
  </si>
  <si>
    <t>Credit Carp</t>
  </si>
  <si>
    <t>SUP-0003371</t>
  </si>
  <si>
    <t>CUST-19763</t>
  </si>
  <si>
    <t>SUP-0003372</t>
  </si>
  <si>
    <t>CUST-31032</t>
  </si>
  <si>
    <t>Home Goojs</t>
  </si>
  <si>
    <t>SUP-0003373</t>
  </si>
  <si>
    <t>CUST-66296</t>
  </si>
  <si>
    <t>SUP-0003374</t>
  </si>
  <si>
    <t>CUST-51049</t>
  </si>
  <si>
    <t>SUP-0003375</t>
  </si>
  <si>
    <t>CUST-64670</t>
  </si>
  <si>
    <t>SUP-0003376</t>
  </si>
  <si>
    <t>CUST-72598</t>
  </si>
  <si>
    <t>SUP-0003377</t>
  </si>
  <si>
    <t>CUST-49119</t>
  </si>
  <si>
    <t>SUP-0003378</t>
  </si>
  <si>
    <t>SUP-0003379</t>
  </si>
  <si>
    <t>CUST-36733</t>
  </si>
  <si>
    <t>SUP-0003380</t>
  </si>
  <si>
    <t>CUST-53496</t>
  </si>
  <si>
    <t>SUP-0003381</t>
  </si>
  <si>
    <t>CUST-30930</t>
  </si>
  <si>
    <t>SUP-0003382</t>
  </si>
  <si>
    <t>CUST-87299</t>
  </si>
  <si>
    <t>Home Gtods</t>
  </si>
  <si>
    <t>SUP-0003383</t>
  </si>
  <si>
    <t>CUST-14141</t>
  </si>
  <si>
    <t>Gadgetq</t>
  </si>
  <si>
    <t>SUP-0003384</t>
  </si>
  <si>
    <t>CUST-24354</t>
  </si>
  <si>
    <t>sentral</t>
  </si>
  <si>
    <t>SUP-0003385</t>
  </si>
  <si>
    <t>CUST-71438</t>
  </si>
  <si>
    <t>SUP-0003386</t>
  </si>
  <si>
    <t>Dibit Card</t>
  </si>
  <si>
    <t>SUP-0003387</t>
  </si>
  <si>
    <t>SUP-0003388</t>
  </si>
  <si>
    <t>CUST-56864</t>
  </si>
  <si>
    <t>SUP-0003389</t>
  </si>
  <si>
    <t>CUST-21244</t>
  </si>
  <si>
    <t>SUP-0003390</t>
  </si>
  <si>
    <t>CUST-81551</t>
  </si>
  <si>
    <t>SUP-0003391</t>
  </si>
  <si>
    <t>CUST-21972</t>
  </si>
  <si>
    <t>SUP-0003392</t>
  </si>
  <si>
    <t>CUST-24201</t>
  </si>
  <si>
    <t>SUP-0003393</t>
  </si>
  <si>
    <t>CUST-22494</t>
  </si>
  <si>
    <t>SUP-0003394</t>
  </si>
  <si>
    <t>CUST-70124</t>
  </si>
  <si>
    <t>SUP-0003395</t>
  </si>
  <si>
    <t>CUST-77327</t>
  </si>
  <si>
    <t>CUST-91127</t>
  </si>
  <si>
    <t>SUP-0003396</t>
  </si>
  <si>
    <t>CUST-14295</t>
  </si>
  <si>
    <t>SUP-0003397</t>
  </si>
  <si>
    <t>CUST-42618</t>
  </si>
  <si>
    <t>SUP-0003398</t>
  </si>
  <si>
    <t>CUST-41232</t>
  </si>
  <si>
    <t>SUP-0003399</t>
  </si>
  <si>
    <t>CUST-37106</t>
  </si>
  <si>
    <t>Retail Stdre</t>
  </si>
  <si>
    <t>SUP-0003400</t>
  </si>
  <si>
    <t>CUST-76287</t>
  </si>
  <si>
    <t>SUP-0003401</t>
  </si>
  <si>
    <t>CUST-60116</t>
  </si>
  <si>
    <t>SUP-0003402</t>
  </si>
  <si>
    <t>CUST-92414</t>
  </si>
  <si>
    <t>CUST-79587</t>
  </si>
  <si>
    <t>SUP-0003403</t>
  </si>
  <si>
    <t>CUST-31158</t>
  </si>
  <si>
    <t>Brtzil</t>
  </si>
  <si>
    <t>SUP-0003404</t>
  </si>
  <si>
    <t>CUST-25522</t>
  </si>
  <si>
    <t>SUP-0003405</t>
  </si>
  <si>
    <t>CUST-85531</t>
  </si>
  <si>
    <t>SUP-0003406</t>
  </si>
  <si>
    <t>CUST-57313</t>
  </si>
  <si>
    <t>SUP-0003407</t>
  </si>
  <si>
    <t>CUST-90644</t>
  </si>
  <si>
    <t>SUP-0003408</t>
  </si>
  <si>
    <t>CUST-26919</t>
  </si>
  <si>
    <t>SUP-0003409</t>
  </si>
  <si>
    <t>CUST-95829</t>
  </si>
  <si>
    <t>SUP-0003410</t>
  </si>
  <si>
    <t>CUST-81465</t>
  </si>
  <si>
    <t>SUP-0003411</t>
  </si>
  <si>
    <t>CUST-57289</t>
  </si>
  <si>
    <t>SUP-0003412</t>
  </si>
  <si>
    <t>CUST-16271</t>
  </si>
  <si>
    <t>SUP-0003413</t>
  </si>
  <si>
    <t>CUST-15978</t>
  </si>
  <si>
    <t>SUP-0003414</t>
  </si>
  <si>
    <t>CUST-40733</t>
  </si>
  <si>
    <t>SUP-0003415</t>
  </si>
  <si>
    <t>CUST-79920</t>
  </si>
  <si>
    <t>SUP-0003416</t>
  </si>
  <si>
    <t>CUST-69065</t>
  </si>
  <si>
    <t>Home Goyds</t>
  </si>
  <si>
    <t>Bynk Transfer</t>
  </si>
  <si>
    <t>SUP-0003417</t>
  </si>
  <si>
    <t>CUST-80971</t>
  </si>
  <si>
    <t>SUP-0003418</t>
  </si>
  <si>
    <t>CUST-10662</t>
  </si>
  <si>
    <t>SUP-0003419</t>
  </si>
  <si>
    <t>CUST-32115</t>
  </si>
  <si>
    <t>SUP-0003420</t>
  </si>
  <si>
    <t>CUST-76150</t>
  </si>
  <si>
    <t>SUP-0003421</t>
  </si>
  <si>
    <t>CUST-67226</t>
  </si>
  <si>
    <t>SUP-0003422</t>
  </si>
  <si>
    <t>CUST-25174</t>
  </si>
  <si>
    <t>SUP-0003423</t>
  </si>
  <si>
    <t>CUST-99927</t>
  </si>
  <si>
    <t>SUP-0003424</t>
  </si>
  <si>
    <t>SUP-0003425</t>
  </si>
  <si>
    <t>CUST-19707</t>
  </si>
  <si>
    <t>iest</t>
  </si>
  <si>
    <t>SUP-0003426</t>
  </si>
  <si>
    <t>CUST-89334</t>
  </si>
  <si>
    <t>SUP-0003427</t>
  </si>
  <si>
    <t>CUST-93119</t>
  </si>
  <si>
    <t>SUP-0003428</t>
  </si>
  <si>
    <t>CUST-74903</t>
  </si>
  <si>
    <t>SUP-0003429</t>
  </si>
  <si>
    <t>CUST-42360</t>
  </si>
  <si>
    <t>SUP-0003430</t>
  </si>
  <si>
    <t>CUST-39971</t>
  </si>
  <si>
    <t>SUP-0003431</t>
  </si>
  <si>
    <t>CUST-66674</t>
  </si>
  <si>
    <t>SUP-0003432</t>
  </si>
  <si>
    <t>CUST-37770</t>
  </si>
  <si>
    <t>SUP-0003433</t>
  </si>
  <si>
    <t>CUST-93758</t>
  </si>
  <si>
    <t>SUP-0003434</t>
  </si>
  <si>
    <t>CUST-95129</t>
  </si>
  <si>
    <t>SUP-0003435</t>
  </si>
  <si>
    <t>CUST-45335</t>
  </si>
  <si>
    <t>SUP-0003436</t>
  </si>
  <si>
    <t>CUST-70954</t>
  </si>
  <si>
    <t>SUP-0003437</t>
  </si>
  <si>
    <t>CUST-14151</t>
  </si>
  <si>
    <t>SUP-0003438</t>
  </si>
  <si>
    <t>CUST-65203</t>
  </si>
  <si>
    <t>SUP-0003439</t>
  </si>
  <si>
    <t>CUST-90349</t>
  </si>
  <si>
    <t>SUP-0003440</t>
  </si>
  <si>
    <t>CUST-38841</t>
  </si>
  <si>
    <t>BankgTransfer</t>
  </si>
  <si>
    <t>SUP-0003441</t>
  </si>
  <si>
    <t>CUST-61595</t>
  </si>
  <si>
    <t>SUP-0003442</t>
  </si>
  <si>
    <t>CUST-75165</t>
  </si>
  <si>
    <t>SUP-0003443</t>
  </si>
  <si>
    <t>CUST-63945</t>
  </si>
  <si>
    <t>SUP-0003444</t>
  </si>
  <si>
    <t>CUST-21506</t>
  </si>
  <si>
    <t>SUP-0003445</t>
  </si>
  <si>
    <t>CUST-86254</t>
  </si>
  <si>
    <t>SUP-0003446</t>
  </si>
  <si>
    <t>CUST-17370</t>
  </si>
  <si>
    <t>Maroetplace</t>
  </si>
  <si>
    <t>SUP-0003447</t>
  </si>
  <si>
    <t>CUST-75440</t>
  </si>
  <si>
    <t>SUP-0003448</t>
  </si>
  <si>
    <t>CUST-59355</t>
  </si>
  <si>
    <t>SUP-0003449</t>
  </si>
  <si>
    <t>CUST-78494</t>
  </si>
  <si>
    <t>Elevtronics</t>
  </si>
  <si>
    <t>SUP-0003450</t>
  </si>
  <si>
    <t>CUST-99285</t>
  </si>
  <si>
    <t>CUST-35805</t>
  </si>
  <si>
    <t>CUST-31681</t>
  </si>
  <si>
    <t>SUP-0003451</t>
  </si>
  <si>
    <t>CUST-70613</t>
  </si>
  <si>
    <t>SUP-0003452</t>
  </si>
  <si>
    <t>CUST-63049</t>
  </si>
  <si>
    <t>gargets</t>
  </si>
  <si>
    <t>SUP-0003453</t>
  </si>
  <si>
    <t>CUST-44779</t>
  </si>
  <si>
    <t>SUP-0003454</t>
  </si>
  <si>
    <t>CUST-38482</t>
  </si>
  <si>
    <t>SUP-0003455</t>
  </si>
  <si>
    <t>CUST-66826</t>
  </si>
  <si>
    <t>SUP-0003456</t>
  </si>
  <si>
    <t>CUST-65361</t>
  </si>
  <si>
    <t>CUST-34607</t>
  </si>
  <si>
    <t>SUP-0003457</t>
  </si>
  <si>
    <t>CUST-35451</t>
  </si>
  <si>
    <t>SUP-0003458</t>
  </si>
  <si>
    <t>CUST-73106</t>
  </si>
  <si>
    <t>SUP-0003459</t>
  </si>
  <si>
    <t>CUST-44337</t>
  </si>
  <si>
    <t>SUP-0003460</t>
  </si>
  <si>
    <t>CUST-86779</t>
  </si>
  <si>
    <t>SUP-0003461</t>
  </si>
  <si>
    <t>CUST-24237</t>
  </si>
  <si>
    <t>SUP-0003462</t>
  </si>
  <si>
    <t>CUST-30340</t>
  </si>
  <si>
    <t>SUP-0003463</t>
  </si>
  <si>
    <t>CUST-96298</t>
  </si>
  <si>
    <t>SUP-0003464</t>
  </si>
  <si>
    <t>CUST-83017</t>
  </si>
  <si>
    <t>SUP-0003465</t>
  </si>
  <si>
    <t>CUST-14217</t>
  </si>
  <si>
    <t>SUP-0003466</t>
  </si>
  <si>
    <t>CUST-35597</t>
  </si>
  <si>
    <t>SUP-0003467</t>
  </si>
  <si>
    <t>CUST-73640</t>
  </si>
  <si>
    <t>SUP-0003468</t>
  </si>
  <si>
    <t>CUST-17138</t>
  </si>
  <si>
    <t>SUP-0003469</t>
  </si>
  <si>
    <t>CUST-97047</t>
  </si>
  <si>
    <t>Grocerjes</t>
  </si>
  <si>
    <t>SUP-0003470</t>
  </si>
  <si>
    <t>CUST-37777</t>
  </si>
  <si>
    <t>SUP-0003471</t>
  </si>
  <si>
    <t>oest</t>
  </si>
  <si>
    <t>SUP-0003472</t>
  </si>
  <si>
    <t>CUST-10590</t>
  </si>
  <si>
    <t>SUP-0003473</t>
  </si>
  <si>
    <t>CUST-85130</t>
  </si>
  <si>
    <t>SUP-0003474</t>
  </si>
  <si>
    <t>CUST-92979</t>
  </si>
  <si>
    <t>SUP-0003475</t>
  </si>
  <si>
    <t>CUST-69296</t>
  </si>
  <si>
    <t>SUP-0003476</t>
  </si>
  <si>
    <t>CUST-57651</t>
  </si>
  <si>
    <t>SUP-0003477</t>
  </si>
  <si>
    <t>CUST-78063</t>
  </si>
  <si>
    <t>SUP-0003478</t>
  </si>
  <si>
    <t>CUST-86029</t>
  </si>
  <si>
    <t>SUP-0003479</t>
  </si>
  <si>
    <t>CUST-25129</t>
  </si>
  <si>
    <t>SUP-0003480</t>
  </si>
  <si>
    <t>CUST-19226</t>
  </si>
  <si>
    <t>SUP-0003481</t>
  </si>
  <si>
    <t>CUST-86369</t>
  </si>
  <si>
    <t>SUP-0003482</t>
  </si>
  <si>
    <t>CUST-38906</t>
  </si>
  <si>
    <t>SUP-0003483</t>
  </si>
  <si>
    <t>CUST-99043</t>
  </si>
  <si>
    <t>SUP-0003484</t>
  </si>
  <si>
    <t>CUST-67568</t>
  </si>
  <si>
    <t>SUP-0003485</t>
  </si>
  <si>
    <t>CUST-55123</t>
  </si>
  <si>
    <t>SUP-0003486</t>
  </si>
  <si>
    <t>CUST-19901</t>
  </si>
  <si>
    <t>SUP-0003487</t>
  </si>
  <si>
    <t>CUST-28501</t>
  </si>
  <si>
    <t>SUP-0003488</t>
  </si>
  <si>
    <t>CUST-69720</t>
  </si>
  <si>
    <t>SUP-0003489</t>
  </si>
  <si>
    <t>CUST-91472</t>
  </si>
  <si>
    <t>SUP-0003490</t>
  </si>
  <si>
    <t>CUST-21108</t>
  </si>
  <si>
    <t>SUP-0003491</t>
  </si>
  <si>
    <t>CUST-30411</t>
  </si>
  <si>
    <t>SUP-0003492</t>
  </si>
  <si>
    <t>CUST-44184</t>
  </si>
  <si>
    <t>SUP-0003493</t>
  </si>
  <si>
    <t>CUST-25765</t>
  </si>
  <si>
    <t>SUP-0003494</t>
  </si>
  <si>
    <t>CUST-63608</t>
  </si>
  <si>
    <t>SUP-0003495</t>
  </si>
  <si>
    <t>CUST-33295</t>
  </si>
  <si>
    <t>SUP-0003496</t>
  </si>
  <si>
    <t>CUST-54843</t>
  </si>
  <si>
    <t>SUP-0003497</t>
  </si>
  <si>
    <t>SUP-0003498</t>
  </si>
  <si>
    <t>CUST-17584</t>
  </si>
  <si>
    <t>CUST-17726</t>
  </si>
  <si>
    <t>SUP-0003499</t>
  </si>
  <si>
    <t>CUST-76329</t>
  </si>
  <si>
    <t>SUP-0003500</t>
  </si>
  <si>
    <t>CUST-90039</t>
  </si>
  <si>
    <t>Electronicq</t>
  </si>
  <si>
    <t>SUP-0003501</t>
  </si>
  <si>
    <t>CUST-59870</t>
  </si>
  <si>
    <t>SUP-0003502</t>
  </si>
  <si>
    <t>CUST-57963</t>
  </si>
  <si>
    <t>SUP-0003503</t>
  </si>
  <si>
    <t>CUST-28744</t>
  </si>
  <si>
    <t>SUP-0003504</t>
  </si>
  <si>
    <t>CUST-99972</t>
  </si>
  <si>
    <t>Debit Ccrd</t>
  </si>
  <si>
    <t>SUP-0003505</t>
  </si>
  <si>
    <t>CUST-80693</t>
  </si>
  <si>
    <t>SUP-0003506</t>
  </si>
  <si>
    <t>CUST-50568</t>
  </si>
  <si>
    <t>SUP-0003507</t>
  </si>
  <si>
    <t>CUST-60122</t>
  </si>
  <si>
    <t>SUP-0003508</t>
  </si>
  <si>
    <t>CUST-96914</t>
  </si>
  <si>
    <t>ELECTROuICS</t>
  </si>
  <si>
    <t>SUP-0003509</t>
  </si>
  <si>
    <t>CUST-13512</t>
  </si>
  <si>
    <t>SUP-0003510</t>
  </si>
  <si>
    <t>CUST-54801</t>
  </si>
  <si>
    <t>SUP-0003511</t>
  </si>
  <si>
    <t>CUST-46143</t>
  </si>
  <si>
    <t>SUP-0003512</t>
  </si>
  <si>
    <t>CUST-84814</t>
  </si>
  <si>
    <t>SUP-0003513</t>
  </si>
  <si>
    <t>CUST-53305</t>
  </si>
  <si>
    <t>SUP-0003514</t>
  </si>
  <si>
    <t>CUST-55003</t>
  </si>
  <si>
    <t>SUP-0003515</t>
  </si>
  <si>
    <t>CUST-83338</t>
  </si>
  <si>
    <t>SUP-0003516</t>
  </si>
  <si>
    <t>CUST-72673</t>
  </si>
  <si>
    <t>SUP-0003517</t>
  </si>
  <si>
    <t>CUST-79199</t>
  </si>
  <si>
    <t>SUP-0003518</t>
  </si>
  <si>
    <t>CUST-38098</t>
  </si>
  <si>
    <t>SUP-0003519</t>
  </si>
  <si>
    <t>CUST-66241</t>
  </si>
  <si>
    <t>SUP-0003520</t>
  </si>
  <si>
    <t>CUST-69438</t>
  </si>
  <si>
    <t>SUP-0003521</t>
  </si>
  <si>
    <t>CUST-83212</t>
  </si>
  <si>
    <t>SUP-0003522</t>
  </si>
  <si>
    <t>CUST-59098</t>
  </si>
  <si>
    <t>SUP-0003523</t>
  </si>
  <si>
    <t>CUST-26933</t>
  </si>
  <si>
    <t>SUP-0003524</t>
  </si>
  <si>
    <t>CUST-74924</t>
  </si>
  <si>
    <t>Awparel</t>
  </si>
  <si>
    <t>SUP-0003525</t>
  </si>
  <si>
    <t>CUST-88418</t>
  </si>
  <si>
    <t>Grwceries</t>
  </si>
  <si>
    <t>SUP-0003526</t>
  </si>
  <si>
    <t>CUST-67371</t>
  </si>
  <si>
    <t>SUP-0003527</t>
  </si>
  <si>
    <t>CUST-36085</t>
  </si>
  <si>
    <t>SUP-0003528</t>
  </si>
  <si>
    <t>CUST-90602</t>
  </si>
  <si>
    <t>SUP-0003529</t>
  </si>
  <si>
    <t>CUST-43527</t>
  </si>
  <si>
    <t>ezectronics</t>
  </si>
  <si>
    <t>SUP-0003530</t>
  </si>
  <si>
    <t>CUST-98526</t>
  </si>
  <si>
    <t>SUP-0003531</t>
  </si>
  <si>
    <t>CUST-74246</t>
  </si>
  <si>
    <t>SUP-0003532</t>
  </si>
  <si>
    <t>CUST-78546</t>
  </si>
  <si>
    <t>SUP-0003533</t>
  </si>
  <si>
    <t>CUST-14279</t>
  </si>
  <si>
    <t>SUP-0003534</t>
  </si>
  <si>
    <t>CUST-24867</t>
  </si>
  <si>
    <t>SUP-0003535</t>
  </si>
  <si>
    <t>SUP-0003536</t>
  </si>
  <si>
    <t>CUST-80994</t>
  </si>
  <si>
    <t>SUP-0003537</t>
  </si>
  <si>
    <t>CUST-27701</t>
  </si>
  <si>
    <t>SUP-0003538</t>
  </si>
  <si>
    <t>CUST-85718</t>
  </si>
  <si>
    <t>Rexail Store</t>
  </si>
  <si>
    <t>SUP-0003539</t>
  </si>
  <si>
    <t>CUST-43906</t>
  </si>
  <si>
    <t>SUP-0003540</t>
  </si>
  <si>
    <t>CUST-78719</t>
  </si>
  <si>
    <t>SUP-0003541</t>
  </si>
  <si>
    <t>CUST-11478</t>
  </si>
  <si>
    <t>SUP-0003542</t>
  </si>
  <si>
    <t>CUST-24611</t>
  </si>
  <si>
    <t>Electronicr</t>
  </si>
  <si>
    <t>SUP-0003543</t>
  </si>
  <si>
    <t>CUST-51940</t>
  </si>
  <si>
    <t>SUP-0003544</t>
  </si>
  <si>
    <t>CUST-10277</t>
  </si>
  <si>
    <t>SUP-0003545</t>
  </si>
  <si>
    <t>CUST-32075</t>
  </si>
  <si>
    <t>SUP-0003546</t>
  </si>
  <si>
    <t>CUST-93515</t>
  </si>
  <si>
    <t>SUP-0003547</t>
  </si>
  <si>
    <t>CUST-49897</t>
  </si>
  <si>
    <t>fast</t>
  </si>
  <si>
    <t>SUP-0003548</t>
  </si>
  <si>
    <t>CUST-53132</t>
  </si>
  <si>
    <t>SUP-0003549</t>
  </si>
  <si>
    <t>CUST-47934</t>
  </si>
  <si>
    <t>SUP-0003550</t>
  </si>
  <si>
    <t>SUP-0003551</t>
  </si>
  <si>
    <t>SUP-0003552</t>
  </si>
  <si>
    <t>CUST-38034</t>
  </si>
  <si>
    <t>SUP-0003553</t>
  </si>
  <si>
    <t>CUST-18272</t>
  </si>
  <si>
    <t>SUP-0003554</t>
  </si>
  <si>
    <t>CUST-60030</t>
  </si>
  <si>
    <t>SUP-0003555</t>
  </si>
  <si>
    <t>CUST-63987</t>
  </si>
  <si>
    <t>SUP-0003556</t>
  </si>
  <si>
    <t>CUST-72467</t>
  </si>
  <si>
    <t>SUP-0003557</t>
  </si>
  <si>
    <t>CUST-15264</t>
  </si>
  <si>
    <t>SUP-0003558</t>
  </si>
  <si>
    <t>CUST-54966</t>
  </si>
  <si>
    <t>SUP-0003559</t>
  </si>
  <si>
    <t>CUST-88454</t>
  </si>
  <si>
    <t>SUP-0003560</t>
  </si>
  <si>
    <t>CUST-91399</t>
  </si>
  <si>
    <t>SUP-0003561</t>
  </si>
  <si>
    <t>CUST-43035</t>
  </si>
  <si>
    <t>SUP-0003562</t>
  </si>
  <si>
    <t>CUST-13864</t>
  </si>
  <si>
    <t>SUP-0003563</t>
  </si>
  <si>
    <t>CUST-96160</t>
  </si>
  <si>
    <t>Markvtplace</t>
  </si>
  <si>
    <t>SUP-0003564</t>
  </si>
  <si>
    <t>CUST-18368</t>
  </si>
  <si>
    <t>SUP-0003565</t>
  </si>
  <si>
    <t>CUST-51261</t>
  </si>
  <si>
    <t>SUP-0003566</t>
  </si>
  <si>
    <t>CUST-38961</t>
  </si>
  <si>
    <t>SUP-0003567</t>
  </si>
  <si>
    <t>CUST-95260</t>
  </si>
  <si>
    <t>SUP-0003568</t>
  </si>
  <si>
    <t>CUST-19424</t>
  </si>
  <si>
    <t>SUP-0003569</t>
  </si>
  <si>
    <t>CUST-85163</t>
  </si>
  <si>
    <t>SUP-0003570</t>
  </si>
  <si>
    <t>CUST-75433</t>
  </si>
  <si>
    <t>CUST-33361</t>
  </si>
  <si>
    <t>SUP-0003571</t>
  </si>
  <si>
    <t>CUST-72976</t>
  </si>
  <si>
    <t>SUP-0003572</t>
  </si>
  <si>
    <t>CUST-16776</t>
  </si>
  <si>
    <t>SUP-0003573</t>
  </si>
  <si>
    <t>CUST-51403</t>
  </si>
  <si>
    <t>SUP-0003574</t>
  </si>
  <si>
    <t>CUST-96439</t>
  </si>
  <si>
    <t>DebitiCard</t>
  </si>
  <si>
    <t>CUST-46580</t>
  </si>
  <si>
    <t>SUP-0003575</t>
  </si>
  <si>
    <t>CUST-31456</t>
  </si>
  <si>
    <t>Gadgeks</t>
  </si>
  <si>
    <t>SUP-0003576</t>
  </si>
  <si>
    <t>SUP-0003577</t>
  </si>
  <si>
    <t>CUST-30608</t>
  </si>
  <si>
    <t>Phone Ordef</t>
  </si>
  <si>
    <t>SUP-0003578</t>
  </si>
  <si>
    <t>CUST-72105</t>
  </si>
  <si>
    <t>SUP-0003579</t>
  </si>
  <si>
    <t>CUST-63634</t>
  </si>
  <si>
    <t>SUP-0003580</t>
  </si>
  <si>
    <t>SUP-0003581</t>
  </si>
  <si>
    <t>CUST-40321</t>
  </si>
  <si>
    <t>Marketpvace</t>
  </si>
  <si>
    <t>SUP-0003582</t>
  </si>
  <si>
    <t>CUST-98502</t>
  </si>
  <si>
    <t>SUP-0003583</t>
  </si>
  <si>
    <t>CUST-16849</t>
  </si>
  <si>
    <t>SUP-0003584</t>
  </si>
  <si>
    <t>CUST-17444</t>
  </si>
  <si>
    <t>SUP-0003585</t>
  </si>
  <si>
    <t>SUP-0003586</t>
  </si>
  <si>
    <t>CUST-95055</t>
  </si>
  <si>
    <t>SUP-0003587</t>
  </si>
  <si>
    <t>CUST-36050</t>
  </si>
  <si>
    <t>SUP-0003588</t>
  </si>
  <si>
    <t>CUST-33067</t>
  </si>
  <si>
    <t>SUP-0003589</t>
  </si>
  <si>
    <t>CUST-92771</t>
  </si>
  <si>
    <t>SUP-0003590</t>
  </si>
  <si>
    <t>CUST-42857</t>
  </si>
  <si>
    <t>SUP-0003591</t>
  </si>
  <si>
    <t>CUST-52366</t>
  </si>
  <si>
    <t>SUP-0003592</t>
  </si>
  <si>
    <t>CUST-87071</t>
  </si>
  <si>
    <t>SUP-0003593</t>
  </si>
  <si>
    <t>CUST-45412</t>
  </si>
  <si>
    <t>SUP-0003594</t>
  </si>
  <si>
    <t>SUP-0003595</t>
  </si>
  <si>
    <t>CUST-48888</t>
  </si>
  <si>
    <t>Phoke Order</t>
  </si>
  <si>
    <t>SUP-0003596</t>
  </si>
  <si>
    <t>CUST-64747</t>
  </si>
  <si>
    <t>Caah on Delivery</t>
  </si>
  <si>
    <t>SUP-0003597</t>
  </si>
  <si>
    <t>CUST-35753</t>
  </si>
  <si>
    <t>SUP-0003598</t>
  </si>
  <si>
    <t>CUST-15249</t>
  </si>
  <si>
    <t>SUP-0003599</t>
  </si>
  <si>
    <t>CUST-22902</t>
  </si>
  <si>
    <t>SUP-0003600</t>
  </si>
  <si>
    <t>CUST-78057</t>
  </si>
  <si>
    <t>SUP-0003601</t>
  </si>
  <si>
    <t>CUST-90532</t>
  </si>
  <si>
    <t>geoceries</t>
  </si>
  <si>
    <t>SUP-0003602</t>
  </si>
  <si>
    <t>CUST-43900</t>
  </si>
  <si>
    <t>Indda</t>
  </si>
  <si>
    <t>SUP-0003603</t>
  </si>
  <si>
    <t>CUST-28176</t>
  </si>
  <si>
    <t>SUP-0003604</t>
  </si>
  <si>
    <t>CUST-77073</t>
  </si>
  <si>
    <t>SUP-0003605</t>
  </si>
  <si>
    <t>CUST-97318</t>
  </si>
  <si>
    <t>SUP-0003606</t>
  </si>
  <si>
    <t>CUST-38269</t>
  </si>
  <si>
    <t>SUP-0003607</t>
  </si>
  <si>
    <t>CUST-56489</t>
  </si>
  <si>
    <t>Pwone Order</t>
  </si>
  <si>
    <t>SUP-0003608</t>
  </si>
  <si>
    <t>CUST-50760</t>
  </si>
  <si>
    <t>Souuh</t>
  </si>
  <si>
    <t>CreditjCard</t>
  </si>
  <si>
    <t>SUP-0003609</t>
  </si>
  <si>
    <t>CUST-19334</t>
  </si>
  <si>
    <t>SUP-0003610</t>
  </si>
  <si>
    <t>CUST-31017</t>
  </si>
  <si>
    <t>Softh</t>
  </si>
  <si>
    <t>SUP-0003611</t>
  </si>
  <si>
    <t>CUST-41130</t>
  </si>
  <si>
    <t>SUP-0003612</t>
  </si>
  <si>
    <t>CUST-17735</t>
  </si>
  <si>
    <t>rebit Card</t>
  </si>
  <si>
    <t>SUP-0003613</t>
  </si>
  <si>
    <t>CUST-56358</t>
  </si>
  <si>
    <t>CUST-62852</t>
  </si>
  <si>
    <t>SUP-0003614</t>
  </si>
  <si>
    <t>CUST-32316</t>
  </si>
  <si>
    <t>SUP-0003615</t>
  </si>
  <si>
    <t>CUST-95900</t>
  </si>
  <si>
    <t>SUP-0003616</t>
  </si>
  <si>
    <t>CUST-58977</t>
  </si>
  <si>
    <t>Ecst</t>
  </si>
  <si>
    <t>SUP-0003617</t>
  </si>
  <si>
    <t>CUST-43220</t>
  </si>
  <si>
    <t>SUP-0003618</t>
  </si>
  <si>
    <t>CUST-11905</t>
  </si>
  <si>
    <t>SUP-0003619</t>
  </si>
  <si>
    <t>CUST-24729</t>
  </si>
  <si>
    <t>SUP-0003620</t>
  </si>
  <si>
    <t>CUST-41189</t>
  </si>
  <si>
    <t>SUP-0003621</t>
  </si>
  <si>
    <t>CUST-55360</t>
  </si>
  <si>
    <t>SUP-0003622</t>
  </si>
  <si>
    <t>CUST-42262</t>
  </si>
  <si>
    <t>CUST-26373</t>
  </si>
  <si>
    <t>SUP-0003623</t>
  </si>
  <si>
    <t>CUST-58580</t>
  </si>
  <si>
    <t>SUP-0003624</t>
  </si>
  <si>
    <t>CUST-65610</t>
  </si>
  <si>
    <t>SUP-0003625</t>
  </si>
  <si>
    <t>SUP-0003626</t>
  </si>
  <si>
    <t>CUST-89994</t>
  </si>
  <si>
    <t>SUP-0003627</t>
  </si>
  <si>
    <t>CUST-65938</t>
  </si>
  <si>
    <t>SUP-0003628</t>
  </si>
  <si>
    <t>CUST-17861</t>
  </si>
  <si>
    <t>SUP-0003629</t>
  </si>
  <si>
    <t>CUST-51811</t>
  </si>
  <si>
    <t>SUP-0003630</t>
  </si>
  <si>
    <t>CUST-41707</t>
  </si>
  <si>
    <t>SUP-0003631</t>
  </si>
  <si>
    <t>SUP-0003632</t>
  </si>
  <si>
    <t>CUST-67592</t>
  </si>
  <si>
    <t>APPAkEL</t>
  </si>
  <si>
    <t>SUP-0003633</t>
  </si>
  <si>
    <t>CUST-85922</t>
  </si>
  <si>
    <t>SUP-0003634</t>
  </si>
  <si>
    <t>CUST-53961</t>
  </si>
  <si>
    <t>SUP-0003635</t>
  </si>
  <si>
    <t>CUST-51202</t>
  </si>
  <si>
    <t>SUP-0003636</t>
  </si>
  <si>
    <t>CUST-78010</t>
  </si>
  <si>
    <t>SUP-0003637</t>
  </si>
  <si>
    <t>CUST-47907</t>
  </si>
  <si>
    <t>SUP-0003638</t>
  </si>
  <si>
    <t>CUST-21475</t>
  </si>
  <si>
    <t>SUP-0003639</t>
  </si>
  <si>
    <t>CUST-39179</t>
  </si>
  <si>
    <t>Apparea</t>
  </si>
  <si>
    <t>SUP-0003640</t>
  </si>
  <si>
    <t>CUST-18946</t>
  </si>
  <si>
    <t>CUST-20747</t>
  </si>
  <si>
    <t>SUP-0003641</t>
  </si>
  <si>
    <t>CUST-23430</t>
  </si>
  <si>
    <t>SUP-0003642</t>
  </si>
  <si>
    <t>CUST-40307</t>
  </si>
  <si>
    <t>SUP-0003643</t>
  </si>
  <si>
    <t>CUST-87790</t>
  </si>
  <si>
    <t>SUP-0003644</t>
  </si>
  <si>
    <t>CUST-28647</t>
  </si>
  <si>
    <t>SUP-0003645</t>
  </si>
  <si>
    <t>CUST-47235</t>
  </si>
  <si>
    <t>SUP-0003646</t>
  </si>
  <si>
    <t>SUP-0003647</t>
  </si>
  <si>
    <t>CUST-55533</t>
  </si>
  <si>
    <t>SUP-0003648</t>
  </si>
  <si>
    <t>CUST-48356</t>
  </si>
  <si>
    <t>SUP-0003649</t>
  </si>
  <si>
    <t>CUST-70188</t>
  </si>
  <si>
    <t>SUP-0003650</t>
  </si>
  <si>
    <t>CUST-17515</t>
  </si>
  <si>
    <t>SUP-0003651</t>
  </si>
  <si>
    <t>CUST-80137</t>
  </si>
  <si>
    <t>Retail Score</t>
  </si>
  <si>
    <t>SUP-0003652</t>
  </si>
  <si>
    <t>SUP-0003653</t>
  </si>
  <si>
    <t>CUST-58206</t>
  </si>
  <si>
    <t>SUP-0003654</t>
  </si>
  <si>
    <t>CUST-27352</t>
  </si>
  <si>
    <t>SUP-0003655</t>
  </si>
  <si>
    <t>SUP-0003656</t>
  </si>
  <si>
    <t>CUST-17470</t>
  </si>
  <si>
    <t>SUP-0003657</t>
  </si>
  <si>
    <t>CUST-91574</t>
  </si>
  <si>
    <t>SUP-0003658</t>
  </si>
  <si>
    <t>CUST-45363</t>
  </si>
  <si>
    <t>SUP-0003659</t>
  </si>
  <si>
    <t>CUST-97475</t>
  </si>
  <si>
    <t>SUP-0003660</t>
  </si>
  <si>
    <t>CUST-69798</t>
  </si>
  <si>
    <t>SUP-0003661</t>
  </si>
  <si>
    <t>CUST-69163</t>
  </si>
  <si>
    <t>SUP-0003662</t>
  </si>
  <si>
    <t>CUST-95993</t>
  </si>
  <si>
    <t>SUP-0003663</t>
  </si>
  <si>
    <t>CUST-10084</t>
  </si>
  <si>
    <t>SUP-0003664</t>
  </si>
  <si>
    <t>CUST-80087</t>
  </si>
  <si>
    <t>SUP-0003665</t>
  </si>
  <si>
    <t>CUST-50974</t>
  </si>
  <si>
    <t>SUP-0003666</t>
  </si>
  <si>
    <t>CUST-35040</t>
  </si>
  <si>
    <t>SUP-0003667</t>
  </si>
  <si>
    <t>CUST-39042</t>
  </si>
  <si>
    <t>SUP-0003668</t>
  </si>
  <si>
    <t>CUST-25876</t>
  </si>
  <si>
    <t>SUP-0003669</t>
  </si>
  <si>
    <t>CUST-19493</t>
  </si>
  <si>
    <t>SUP-0003670</t>
  </si>
  <si>
    <t>CUST-60166</t>
  </si>
  <si>
    <t>SUP-0003671</t>
  </si>
  <si>
    <t>CUST-97807</t>
  </si>
  <si>
    <t>CUST-70418</t>
  </si>
  <si>
    <t>SUP-0003672</t>
  </si>
  <si>
    <t>CUST-74902</t>
  </si>
  <si>
    <t>SUP-0003673</t>
  </si>
  <si>
    <t>CUST-12908</t>
  </si>
  <si>
    <t>Credit Carq</t>
  </si>
  <si>
    <t>SUP-0003674</t>
  </si>
  <si>
    <t>CUST-26494</t>
  </si>
  <si>
    <t>SUP-0003675</t>
  </si>
  <si>
    <t>CUST-77595</t>
  </si>
  <si>
    <t>SUP-0003676</t>
  </si>
  <si>
    <t>CUST-32812</t>
  </si>
  <si>
    <t>SUP-0003677</t>
  </si>
  <si>
    <t>CUST-78601</t>
  </si>
  <si>
    <t>SUP-0003678</t>
  </si>
  <si>
    <t>CUST-64222</t>
  </si>
  <si>
    <t>SUP-0003679</t>
  </si>
  <si>
    <t>CUST-54320</t>
  </si>
  <si>
    <t>SUP-0003680</t>
  </si>
  <si>
    <t>CUST-14481</t>
  </si>
  <si>
    <t>SUP-0003681</t>
  </si>
  <si>
    <t>CUST-96814</t>
  </si>
  <si>
    <t>SUP-0003682</t>
  </si>
  <si>
    <t>CUST-73901</t>
  </si>
  <si>
    <t>SUP-0003683</t>
  </si>
  <si>
    <t>CUST-33779</t>
  </si>
  <si>
    <t>SUP-0003684</t>
  </si>
  <si>
    <t>CUST-16115</t>
  </si>
  <si>
    <t>SUP-0003685</t>
  </si>
  <si>
    <t>CUST-20777</t>
  </si>
  <si>
    <t>SUP-0003686</t>
  </si>
  <si>
    <t>CUST-37400</t>
  </si>
  <si>
    <t>SUP-0003687</t>
  </si>
  <si>
    <t>CUST-14304</t>
  </si>
  <si>
    <t>SUP-0003688</t>
  </si>
  <si>
    <t>CUST-70044</t>
  </si>
  <si>
    <t>SUP-0003689</t>
  </si>
  <si>
    <t>CUST-80785</t>
  </si>
  <si>
    <t>SUP-0003690</t>
  </si>
  <si>
    <t>CUST-86097</t>
  </si>
  <si>
    <t>SUP-0003691</t>
  </si>
  <si>
    <t>CUST-78934</t>
  </si>
  <si>
    <t>SUP-0003692</t>
  </si>
  <si>
    <t>CUST-84223</t>
  </si>
  <si>
    <t>SUP-0003693</t>
  </si>
  <si>
    <t>CUST-99790</t>
  </si>
  <si>
    <t>SUP-0003694</t>
  </si>
  <si>
    <t>CUST-71544</t>
  </si>
  <si>
    <t>SUP-0003695</t>
  </si>
  <si>
    <t>CUST-21468</t>
  </si>
  <si>
    <t>SUP-0003696</t>
  </si>
  <si>
    <t>CUST-52961</t>
  </si>
  <si>
    <t>SUP-0003697</t>
  </si>
  <si>
    <t>CUST-51409</t>
  </si>
  <si>
    <t>SUP-0003698</t>
  </si>
  <si>
    <t>CUST-42064</t>
  </si>
  <si>
    <t>SUP-0003699</t>
  </si>
  <si>
    <t>CUST-14872</t>
  </si>
  <si>
    <t>SUP-0003700</t>
  </si>
  <si>
    <t>CUST-16574</t>
  </si>
  <si>
    <t>SUP-0003701</t>
  </si>
  <si>
    <t>CUST-47323</t>
  </si>
  <si>
    <t>SUP-0003702</t>
  </si>
  <si>
    <t>CUST-56222</t>
  </si>
  <si>
    <t>SUP-0003703</t>
  </si>
  <si>
    <t>SUP-0003704</t>
  </si>
  <si>
    <t>CUST-42288</t>
  </si>
  <si>
    <t>SUP-0003705</t>
  </si>
  <si>
    <t>CUST-93714</t>
  </si>
  <si>
    <t>SUP-0003706</t>
  </si>
  <si>
    <t>CUST-98629</t>
  </si>
  <si>
    <t>SUP-0003707</t>
  </si>
  <si>
    <t>CUST-74493</t>
  </si>
  <si>
    <t>SUP-0003708</t>
  </si>
  <si>
    <t>CUST-53456</t>
  </si>
  <si>
    <t>SUP-0003709</t>
  </si>
  <si>
    <t>CUST-59389</t>
  </si>
  <si>
    <t>SUP-0003710</t>
  </si>
  <si>
    <t>CUST-40672</t>
  </si>
  <si>
    <t>SUP-0003711</t>
  </si>
  <si>
    <t>CUST-74673</t>
  </si>
  <si>
    <t>SUP-0003712</t>
  </si>
  <si>
    <t>CUST-77086</t>
  </si>
  <si>
    <t>SUP-0003713</t>
  </si>
  <si>
    <t>CUST-79493</t>
  </si>
  <si>
    <t>SUP-0003714</t>
  </si>
  <si>
    <t>CUST-16643</t>
  </si>
  <si>
    <t>SUP-0003715</t>
  </si>
  <si>
    <t>CUST-87229</t>
  </si>
  <si>
    <t>SUP-0003716</t>
  </si>
  <si>
    <t>CUST-75098</t>
  </si>
  <si>
    <t>SUP-0003717</t>
  </si>
  <si>
    <t>CUST-23432</t>
  </si>
  <si>
    <t>SUP-0003718</t>
  </si>
  <si>
    <t>CUST-80425</t>
  </si>
  <si>
    <t>SUP-0003719</t>
  </si>
  <si>
    <t>CUST-77999</t>
  </si>
  <si>
    <t>SUP-0003720</t>
  </si>
  <si>
    <t>CUST-34211</t>
  </si>
  <si>
    <t>SUP-0003721</t>
  </si>
  <si>
    <t>CUST-64781</t>
  </si>
  <si>
    <t>SUP-0003722</t>
  </si>
  <si>
    <t>CUST-27554</t>
  </si>
  <si>
    <t>SUP-0003723</t>
  </si>
  <si>
    <t>CUST-73994</t>
  </si>
  <si>
    <t>SUP-0003724</t>
  </si>
  <si>
    <t>CUST-89436</t>
  </si>
  <si>
    <t>SUP-0003725</t>
  </si>
  <si>
    <t>CUST-62789</t>
  </si>
  <si>
    <t>SUP-0003726</t>
  </si>
  <si>
    <t>CUST-41122</t>
  </si>
  <si>
    <t>SUP-0003727</t>
  </si>
  <si>
    <t>CUST-43249</t>
  </si>
  <si>
    <t>SUP-0003728</t>
  </si>
  <si>
    <t>CUST-54760</t>
  </si>
  <si>
    <t>SUP-0003729</t>
  </si>
  <si>
    <t>CUST-70846</t>
  </si>
  <si>
    <t>SUP-0003730</t>
  </si>
  <si>
    <t>CUST-31515</t>
  </si>
  <si>
    <t>SUP-0003731</t>
  </si>
  <si>
    <t>CUST-26612</t>
  </si>
  <si>
    <t>SUP-0003732</t>
  </si>
  <si>
    <t>CUST-61209</t>
  </si>
  <si>
    <t>SUP-0003733</t>
  </si>
  <si>
    <t>CUST-51595</t>
  </si>
  <si>
    <t>SUP-0003734</t>
  </si>
  <si>
    <t>CUST-15705</t>
  </si>
  <si>
    <t>SUP-0003735</t>
  </si>
  <si>
    <t>CUST-77211</t>
  </si>
  <si>
    <t>SUP-0003736</t>
  </si>
  <si>
    <t>CUST-89358</t>
  </si>
  <si>
    <t>SUP-0003737</t>
  </si>
  <si>
    <t>CUST-88402</t>
  </si>
  <si>
    <t>SUP-0003738</t>
  </si>
  <si>
    <t>CUST-78772</t>
  </si>
  <si>
    <t>SUP-0003739</t>
  </si>
  <si>
    <t>CUST-53760</t>
  </si>
  <si>
    <t>Debit Cakd</t>
  </si>
  <si>
    <t>SUP-0003740</t>
  </si>
  <si>
    <t>CUST-90214</t>
  </si>
  <si>
    <t>Hwme Goods</t>
  </si>
  <si>
    <t>SUP-0003741</t>
  </si>
  <si>
    <t>CUST-79567</t>
  </si>
  <si>
    <t>SUP-0003742</t>
  </si>
  <si>
    <t>CUST-42445</t>
  </si>
  <si>
    <t>SUP-0003743</t>
  </si>
  <si>
    <t>CUST-15769</t>
  </si>
  <si>
    <t>SUP-0003744</t>
  </si>
  <si>
    <t>CUST-44749</t>
  </si>
  <si>
    <t>SUP-0003745</t>
  </si>
  <si>
    <t>CUST-14873</t>
  </si>
  <si>
    <t>SUP-0003746</t>
  </si>
  <si>
    <t>CUST-12884</t>
  </si>
  <si>
    <t>SUP-0003747</t>
  </si>
  <si>
    <t>CUST-83109</t>
  </si>
  <si>
    <t>SUP-0003748</t>
  </si>
  <si>
    <t>CUST-65812</t>
  </si>
  <si>
    <t>SUP-0003749</t>
  </si>
  <si>
    <t>CUST-46802</t>
  </si>
  <si>
    <t>SUP-0003750</t>
  </si>
  <si>
    <t>CUST-29703</t>
  </si>
  <si>
    <t>SUP-0003751</t>
  </si>
  <si>
    <t>CUST-28155</t>
  </si>
  <si>
    <t>SUP-0003752</t>
  </si>
  <si>
    <t>CUST-54670</t>
  </si>
  <si>
    <t>SUP-0003753</t>
  </si>
  <si>
    <t>CUST-77344</t>
  </si>
  <si>
    <t>SUP-0003754</t>
  </si>
  <si>
    <t>CUST-65654</t>
  </si>
  <si>
    <t>SUP-0003755</t>
  </si>
  <si>
    <t>CUST-57287</t>
  </si>
  <si>
    <t>grocerien</t>
  </si>
  <si>
    <t>SUP-0003756</t>
  </si>
  <si>
    <t>CUST-15680</t>
  </si>
  <si>
    <t>SUP-0003757</t>
  </si>
  <si>
    <t>CUST-52867</t>
  </si>
  <si>
    <t>SUP-0003758</t>
  </si>
  <si>
    <t>SUP-0003759</t>
  </si>
  <si>
    <t>CUST-95963</t>
  </si>
  <si>
    <t>SUP-0003760</t>
  </si>
  <si>
    <t>CUST-86662</t>
  </si>
  <si>
    <t>SUP-0003761</t>
  </si>
  <si>
    <t>SUP-0003762</t>
  </si>
  <si>
    <t>CUST-23896</t>
  </si>
  <si>
    <t>SUP-0003763</t>
  </si>
  <si>
    <t>CUST-26936</t>
  </si>
  <si>
    <t>SUP-0003764</t>
  </si>
  <si>
    <t>CUST-29786</t>
  </si>
  <si>
    <t>SUP-0003765</t>
  </si>
  <si>
    <t>CUST-57372</t>
  </si>
  <si>
    <t>SUP-0003766</t>
  </si>
  <si>
    <t>CUST-52509</t>
  </si>
  <si>
    <t>SUP-0003767</t>
  </si>
  <si>
    <t>CUST-88568</t>
  </si>
  <si>
    <t>SUP-0003768</t>
  </si>
  <si>
    <t>CUST-60054</t>
  </si>
  <si>
    <t>SUP-0003769</t>
  </si>
  <si>
    <t>CUST-17279</t>
  </si>
  <si>
    <t>SUP-0003770</t>
  </si>
  <si>
    <t>CUST-83816</t>
  </si>
  <si>
    <t>SUP-0003771</t>
  </si>
  <si>
    <t>SUP-0003772</t>
  </si>
  <si>
    <t>CUST-40594</t>
  </si>
  <si>
    <t>SUP-0003773</t>
  </si>
  <si>
    <t>CUST-36041</t>
  </si>
  <si>
    <t>SUP-0003774</t>
  </si>
  <si>
    <t>CUST-97680</t>
  </si>
  <si>
    <t>Elzctronics</t>
  </si>
  <si>
    <t>SUP-0003775</t>
  </si>
  <si>
    <t>CUST-30704</t>
  </si>
  <si>
    <t>SUP-0003776</t>
  </si>
  <si>
    <t>CUST-70469</t>
  </si>
  <si>
    <t>SUP-0003777</t>
  </si>
  <si>
    <t>CUST-82300</t>
  </si>
  <si>
    <t>SUP-0003778</t>
  </si>
  <si>
    <t>CUST-15230</t>
  </si>
  <si>
    <t>SUP-0003779</t>
  </si>
  <si>
    <t>CUST-40528</t>
  </si>
  <si>
    <t>SUP-0003780</t>
  </si>
  <si>
    <t>CUST-32036</t>
  </si>
  <si>
    <t>SUP-0003781</t>
  </si>
  <si>
    <t>CUST-11699</t>
  </si>
  <si>
    <t>CreditxCard</t>
  </si>
  <si>
    <t>SUP-0003782</t>
  </si>
  <si>
    <t>CUST-20364</t>
  </si>
  <si>
    <t>SUP-0003783</t>
  </si>
  <si>
    <t>CUST-28839</t>
  </si>
  <si>
    <t>SUP-0003784</t>
  </si>
  <si>
    <t>CUST-12579</t>
  </si>
  <si>
    <t>SUP-0003785</t>
  </si>
  <si>
    <t>CUST-94183</t>
  </si>
  <si>
    <t>SUP-0003786</t>
  </si>
  <si>
    <t>CUST-98374</t>
  </si>
  <si>
    <t>Itdia</t>
  </si>
  <si>
    <t>SUP-0003787</t>
  </si>
  <si>
    <t>CUST-49519</t>
  </si>
  <si>
    <t>SUP-0003788</t>
  </si>
  <si>
    <t>CUST-21996</t>
  </si>
  <si>
    <t>SUP-0003789</t>
  </si>
  <si>
    <t>CUST-72143</t>
  </si>
  <si>
    <t>SUP-0003790</t>
  </si>
  <si>
    <t>CUST-69402</t>
  </si>
  <si>
    <t>SUP-0003791</t>
  </si>
  <si>
    <t>CUST-61835</t>
  </si>
  <si>
    <t>SUP-0003792</t>
  </si>
  <si>
    <t>CUST-57346</t>
  </si>
  <si>
    <t>SUP-0003793</t>
  </si>
  <si>
    <t>CUST-66570</t>
  </si>
  <si>
    <t>SUP-0003794</t>
  </si>
  <si>
    <t>CUST-72266</t>
  </si>
  <si>
    <t>SUP-0003795</t>
  </si>
  <si>
    <t>CUST-12563</t>
  </si>
  <si>
    <t>SUP-0003796</t>
  </si>
  <si>
    <t>CUST-36707</t>
  </si>
  <si>
    <t>SUP-0003797</t>
  </si>
  <si>
    <t>CUST-78809</t>
  </si>
  <si>
    <t>SUP-0003798</t>
  </si>
  <si>
    <t>CUST-68386</t>
  </si>
  <si>
    <t>SUP-0003799</t>
  </si>
  <si>
    <t>CUST-52258</t>
  </si>
  <si>
    <t>SUP-0003800</t>
  </si>
  <si>
    <t>CUST-16565</t>
  </si>
  <si>
    <t>SUP-0003801</t>
  </si>
  <si>
    <t>CUST-46321</t>
  </si>
  <si>
    <t>PayPai</t>
  </si>
  <si>
    <t>SUP-0003802</t>
  </si>
  <si>
    <t>CUST-70493</t>
  </si>
  <si>
    <t>SUP-0003803</t>
  </si>
  <si>
    <t>CUST-68983</t>
  </si>
  <si>
    <t>SUP-0003804</t>
  </si>
  <si>
    <t>CUST-27405</t>
  </si>
  <si>
    <t>SUP-0003805</t>
  </si>
  <si>
    <t>CUST-86599</t>
  </si>
  <si>
    <t>SUP-0003806</t>
  </si>
  <si>
    <t>CUST-16871</t>
  </si>
  <si>
    <t>SUP-0003807</t>
  </si>
  <si>
    <t>CUST-45542</t>
  </si>
  <si>
    <t>SUP-0003808</t>
  </si>
  <si>
    <t>CUST-67728</t>
  </si>
  <si>
    <t>SUP-0003809</t>
  </si>
  <si>
    <t>CUST-87687</t>
  </si>
  <si>
    <t>SUP-0003810</t>
  </si>
  <si>
    <t>CUST-23894</t>
  </si>
  <si>
    <t>SUP-0003811</t>
  </si>
  <si>
    <t>CUST-94746</t>
  </si>
  <si>
    <t>SUP-0003812</t>
  </si>
  <si>
    <t>CUST-66123</t>
  </si>
  <si>
    <t>SUP-0003813</t>
  </si>
  <si>
    <t>CUST-10700</t>
  </si>
  <si>
    <t>CUST-35389</t>
  </si>
  <si>
    <t>SUP-0003814</t>
  </si>
  <si>
    <t>CUST-14783</t>
  </si>
  <si>
    <t>SUP-0003815</t>
  </si>
  <si>
    <t>CUST-97490</t>
  </si>
  <si>
    <t>SUP-0003816</t>
  </si>
  <si>
    <t>CUST-10297</t>
  </si>
  <si>
    <t>SUP-0003817</t>
  </si>
  <si>
    <t>CUST-51575</t>
  </si>
  <si>
    <t>SUP-0003818</t>
  </si>
  <si>
    <t>CUST-46313</t>
  </si>
  <si>
    <t>SUP-0003819</t>
  </si>
  <si>
    <t>SUP-0003820</t>
  </si>
  <si>
    <t>CUST-89705</t>
  </si>
  <si>
    <t>SUP-0003821</t>
  </si>
  <si>
    <t>CUST-39743</t>
  </si>
  <si>
    <t>SUP-0003822</t>
  </si>
  <si>
    <t>CUST-99962</t>
  </si>
  <si>
    <t>Debct Card</t>
  </si>
  <si>
    <t>SUP-0003823</t>
  </si>
  <si>
    <t>CUST-49587</t>
  </si>
  <si>
    <t>SUP-0003824</t>
  </si>
  <si>
    <t>CUST-72865</t>
  </si>
  <si>
    <t>SUP-0003825</t>
  </si>
  <si>
    <t>CUST-53376</t>
  </si>
  <si>
    <t>SUP-0003826</t>
  </si>
  <si>
    <t>CUST-88464</t>
  </si>
  <si>
    <t>SUP-0003827</t>
  </si>
  <si>
    <t>CUST-36236</t>
  </si>
  <si>
    <t>SUP-0003828</t>
  </si>
  <si>
    <t>CUST-76124</t>
  </si>
  <si>
    <t>SUP-0003829</t>
  </si>
  <si>
    <t>CUST-47773</t>
  </si>
  <si>
    <t>SUP-0003830</t>
  </si>
  <si>
    <t>CUST-82556</t>
  </si>
  <si>
    <t>SUP-0003831</t>
  </si>
  <si>
    <t>CUST-74193</t>
  </si>
  <si>
    <t>SUP-0003832</t>
  </si>
  <si>
    <t>CUST-76790</t>
  </si>
  <si>
    <t>Electronycs</t>
  </si>
  <si>
    <t>SUP-0003833</t>
  </si>
  <si>
    <t>CUST-47509</t>
  </si>
  <si>
    <t>SUP-0003834</t>
  </si>
  <si>
    <t>CUST-54211</t>
  </si>
  <si>
    <t>Ctnada</t>
  </si>
  <si>
    <t>SUP-0003835</t>
  </si>
  <si>
    <t>CUST-89261</t>
  </si>
  <si>
    <t>SUP-0003836</t>
  </si>
  <si>
    <t>CUST-18207</t>
  </si>
  <si>
    <t>SUP-0003837</t>
  </si>
  <si>
    <t>CUST-52354</t>
  </si>
  <si>
    <t>SUP-0003838</t>
  </si>
  <si>
    <t>CUST-90207</t>
  </si>
  <si>
    <t>SUP-0003839</t>
  </si>
  <si>
    <t>CUST-21572</t>
  </si>
  <si>
    <t>awparel</t>
  </si>
  <si>
    <t>SUP-0003840</t>
  </si>
  <si>
    <t>CUST-57120</t>
  </si>
  <si>
    <t>SUP-0003841</t>
  </si>
  <si>
    <t>CUST-39708</t>
  </si>
  <si>
    <t>SUP-0003842</t>
  </si>
  <si>
    <t>CUST-42266</t>
  </si>
  <si>
    <t>SUP-0003843</t>
  </si>
  <si>
    <t>CUST-85040</t>
  </si>
  <si>
    <t>SUP-0003844</t>
  </si>
  <si>
    <t>CUST-98620</t>
  </si>
  <si>
    <t>SUP-0003845</t>
  </si>
  <si>
    <t>CUST-88872</t>
  </si>
  <si>
    <t>SUP-0003846</t>
  </si>
  <si>
    <t>CUST-92462</t>
  </si>
  <si>
    <t>SUP-0003847</t>
  </si>
  <si>
    <t>SUP-0003848</t>
  </si>
  <si>
    <t>CUST-92540</t>
  </si>
  <si>
    <t>ArPAREL</t>
  </si>
  <si>
    <t>SUP-0003849</t>
  </si>
  <si>
    <t>CUST-53592</t>
  </si>
  <si>
    <t>SUP-0003850</t>
  </si>
  <si>
    <t>CUST-84292</t>
  </si>
  <si>
    <t>SUP-0003851</t>
  </si>
  <si>
    <t>SUP-0003852</t>
  </si>
  <si>
    <t>CUST-65508</t>
  </si>
  <si>
    <t>SUP-0003853</t>
  </si>
  <si>
    <t>CUST-37268</t>
  </si>
  <si>
    <t>SUP-0003854</t>
  </si>
  <si>
    <t>CUST-89479</t>
  </si>
  <si>
    <t>SUP-0003855</t>
  </si>
  <si>
    <t>SUP-0003856</t>
  </si>
  <si>
    <t>CUST-55283</t>
  </si>
  <si>
    <t>CUST-62507</t>
  </si>
  <si>
    <t>SUP-0003857</t>
  </si>
  <si>
    <t>CUST-51003</t>
  </si>
  <si>
    <t>SUP-0003858</t>
  </si>
  <si>
    <t>CUST-96586</t>
  </si>
  <si>
    <t>SUP-0003859</t>
  </si>
  <si>
    <t>CUST-39012</t>
  </si>
  <si>
    <t>CUST-43834</t>
  </si>
  <si>
    <t>SUP-0003860</t>
  </si>
  <si>
    <t>CUST-14341</t>
  </si>
  <si>
    <t>SUP-0003861</t>
  </si>
  <si>
    <t>CUST-94290</t>
  </si>
  <si>
    <t>SUP-0003862</t>
  </si>
  <si>
    <t>CUST-94879</t>
  </si>
  <si>
    <t>SUP-0003863</t>
  </si>
  <si>
    <t>CUST-67921</t>
  </si>
  <si>
    <t>SUP-0003864</t>
  </si>
  <si>
    <t>CUST-33244</t>
  </si>
  <si>
    <t>SUP-0003865</t>
  </si>
  <si>
    <t>CUST-92709</t>
  </si>
  <si>
    <t>SUP-0003866</t>
  </si>
  <si>
    <t>CUST-21249</t>
  </si>
  <si>
    <t>CUST-21899</t>
  </si>
  <si>
    <t>SUP-0003867</t>
  </si>
  <si>
    <t>CUST-89400</t>
  </si>
  <si>
    <t>SUP-0003868</t>
  </si>
  <si>
    <t>CUST-81464</t>
  </si>
  <si>
    <t>SUP-0003869</t>
  </si>
  <si>
    <t>CUST-48811</t>
  </si>
  <si>
    <t>SUP-0003870</t>
  </si>
  <si>
    <t>CUST-34728</t>
  </si>
  <si>
    <t>SUP-0003871</t>
  </si>
  <si>
    <t>CUST-50245</t>
  </si>
  <si>
    <t>SUP-0003872</t>
  </si>
  <si>
    <t>CUST-19780</t>
  </si>
  <si>
    <t>Credit Carc</t>
  </si>
  <si>
    <t>SUP-0003873</t>
  </si>
  <si>
    <t>CUST-65440</t>
  </si>
  <si>
    <t>SUP-0003874</t>
  </si>
  <si>
    <t>CUST-46093</t>
  </si>
  <si>
    <t>SUP-0003875</t>
  </si>
  <si>
    <t>CUST-83564</t>
  </si>
  <si>
    <t>SUP-0003876</t>
  </si>
  <si>
    <t>CUST-27350</t>
  </si>
  <si>
    <t>SUP-0003877</t>
  </si>
  <si>
    <t>CUST-95474</t>
  </si>
  <si>
    <t>SUP-0003878</t>
  </si>
  <si>
    <t>CUST-69341</t>
  </si>
  <si>
    <t>SUP-0003879</t>
  </si>
  <si>
    <t>CUST-90116</t>
  </si>
  <si>
    <t>SUP-0003880</t>
  </si>
  <si>
    <t>CUST-97812</t>
  </si>
  <si>
    <t>SUP-0003881</t>
  </si>
  <si>
    <t>CUST-24183</t>
  </si>
  <si>
    <t>SUP-0003882</t>
  </si>
  <si>
    <t>CUST-83028</t>
  </si>
  <si>
    <t>SUP-0003883</t>
  </si>
  <si>
    <t>CUST-84786</t>
  </si>
  <si>
    <t>SUP-0003884</t>
  </si>
  <si>
    <t>CUST-68449</t>
  </si>
  <si>
    <t>SUP-0003885</t>
  </si>
  <si>
    <t>CUST-43921</t>
  </si>
  <si>
    <t>SUP-0003886</t>
  </si>
  <si>
    <t>CUST-18078</t>
  </si>
  <si>
    <t>Home hoods</t>
  </si>
  <si>
    <t>SUP-0003887</t>
  </si>
  <si>
    <t>CUST-83380</t>
  </si>
  <si>
    <t>SUP-0003888</t>
  </si>
  <si>
    <t>CUST-25585</t>
  </si>
  <si>
    <t>SUP-0003889</t>
  </si>
  <si>
    <t>CUST-59505</t>
  </si>
  <si>
    <t>SUP-0003890</t>
  </si>
  <si>
    <t>CUST-31427</t>
  </si>
  <si>
    <t>SUP-0003891</t>
  </si>
  <si>
    <t>CUST-47376</t>
  </si>
  <si>
    <t>SUP-0003892</t>
  </si>
  <si>
    <t>CUST-86172</t>
  </si>
  <si>
    <t>SUP-0003893</t>
  </si>
  <si>
    <t>Phobe Order</t>
  </si>
  <si>
    <t>SUP-0003894</t>
  </si>
  <si>
    <t>CUST-27038</t>
  </si>
  <si>
    <t>SUP-0003895</t>
  </si>
  <si>
    <t>CUST-22998</t>
  </si>
  <si>
    <t>Injia</t>
  </si>
  <si>
    <t>SUP-0003896</t>
  </si>
  <si>
    <t>CUST-27520</t>
  </si>
  <si>
    <t>SUP-0003897</t>
  </si>
  <si>
    <t>CUST-88607</t>
  </si>
  <si>
    <t>SUP-0003898</t>
  </si>
  <si>
    <t>CUST-33351</t>
  </si>
  <si>
    <t>SUP-0003899</t>
  </si>
  <si>
    <t>CUST-26171</t>
  </si>
  <si>
    <t>SUP-0003900</t>
  </si>
  <si>
    <t>CUST-13591</t>
  </si>
  <si>
    <t>SUP-0003901</t>
  </si>
  <si>
    <t>CUST-91164</t>
  </si>
  <si>
    <t>SUP-0003902</t>
  </si>
  <si>
    <t>CUST-38354</t>
  </si>
  <si>
    <t>SUP-0003903</t>
  </si>
  <si>
    <t>CUST-76510</t>
  </si>
  <si>
    <t>SUP-0003904</t>
  </si>
  <si>
    <t>CUST-55668</t>
  </si>
  <si>
    <t>Cash on Delsvery</t>
  </si>
  <si>
    <t>SUP-0003905</t>
  </si>
  <si>
    <t>CUST-25134</t>
  </si>
  <si>
    <t>SUP-0003906</t>
  </si>
  <si>
    <t>CUST-22209</t>
  </si>
  <si>
    <t>SUP-0003907</t>
  </si>
  <si>
    <t>CUST-84225</t>
  </si>
  <si>
    <t>SUP-0003908</t>
  </si>
  <si>
    <t>CUST-42573</t>
  </si>
  <si>
    <t>SUP-0003909</t>
  </si>
  <si>
    <t>SUP-0003910</t>
  </si>
  <si>
    <t>CUST-59132</t>
  </si>
  <si>
    <t>SUP-0003911</t>
  </si>
  <si>
    <t>CUST-72425</t>
  </si>
  <si>
    <t>eest</t>
  </si>
  <si>
    <t>SUP-0003912</t>
  </si>
  <si>
    <t>SUP-0003913</t>
  </si>
  <si>
    <t>CUST-29789</t>
  </si>
  <si>
    <t>SUP-0003914</t>
  </si>
  <si>
    <t>CUST-48456</t>
  </si>
  <si>
    <t>Appaeel</t>
  </si>
  <si>
    <t>SUP-0003915</t>
  </si>
  <si>
    <t>CUST-74125</t>
  </si>
  <si>
    <t>SUP-0003916</t>
  </si>
  <si>
    <t>CUST-51211</t>
  </si>
  <si>
    <t>SUP-0003917</t>
  </si>
  <si>
    <t>CUST-80643</t>
  </si>
  <si>
    <t>DebitkCard</t>
  </si>
  <si>
    <t>SUP-0003918</t>
  </si>
  <si>
    <t>CUST-38303</t>
  </si>
  <si>
    <t>SUP-0003919</t>
  </si>
  <si>
    <t>CUST-94850</t>
  </si>
  <si>
    <t>SUP-0003920</t>
  </si>
  <si>
    <t>CUST-89266</t>
  </si>
  <si>
    <t>SUP-0003921</t>
  </si>
  <si>
    <t>CUST-86453</t>
  </si>
  <si>
    <t>SUP-0003922</t>
  </si>
  <si>
    <t>CUST-78874</t>
  </si>
  <si>
    <t>SUP-0003923</t>
  </si>
  <si>
    <t>CUST-62905</t>
  </si>
  <si>
    <t>SUP-0003924</t>
  </si>
  <si>
    <t>CUST-32583</t>
  </si>
  <si>
    <t>SUP-0003925</t>
  </si>
  <si>
    <t>CUST-63057</t>
  </si>
  <si>
    <t>SUP-0003926</t>
  </si>
  <si>
    <t>CUST-81545</t>
  </si>
  <si>
    <t>Bank Traasfer</t>
  </si>
  <si>
    <t>SUP-0003927</t>
  </si>
  <si>
    <t>CUST-60298</t>
  </si>
  <si>
    <t>SUP-0003928</t>
  </si>
  <si>
    <t>CUST-15026</t>
  </si>
  <si>
    <t>SUP-0003929</t>
  </si>
  <si>
    <t>CUST-62411</t>
  </si>
  <si>
    <t>SUP-0003930</t>
  </si>
  <si>
    <t>Mjrketplace</t>
  </si>
  <si>
    <t>SUP-0003931</t>
  </si>
  <si>
    <t>CUST-36607</t>
  </si>
  <si>
    <t>ELECTROeICS</t>
  </si>
  <si>
    <t>Indja</t>
  </si>
  <si>
    <t>SUP-0003932</t>
  </si>
  <si>
    <t>CUST-86327</t>
  </si>
  <si>
    <t>SUP-0003933</t>
  </si>
  <si>
    <t>CUST-58939</t>
  </si>
  <si>
    <t>fentral</t>
  </si>
  <si>
    <t>CUST-72532</t>
  </si>
  <si>
    <t>Hcme Goods</t>
  </si>
  <si>
    <t>SUP-0003934</t>
  </si>
  <si>
    <t>CUST-36470</t>
  </si>
  <si>
    <t>SUP-0003935</t>
  </si>
  <si>
    <t>CUST-36336</t>
  </si>
  <si>
    <t>SUP-0003936</t>
  </si>
  <si>
    <t>CUST-76677</t>
  </si>
  <si>
    <t>SUP-0003937</t>
  </si>
  <si>
    <t>CUST-88892</t>
  </si>
  <si>
    <t>GRtCERIES</t>
  </si>
  <si>
    <t>SUP-0003938</t>
  </si>
  <si>
    <t>CUST-43196</t>
  </si>
  <si>
    <t>SUP-0003939</t>
  </si>
  <si>
    <t>CUST-67915</t>
  </si>
  <si>
    <t>SUP-0003940</t>
  </si>
  <si>
    <t>SUP-0003941</t>
  </si>
  <si>
    <t>CUST-47347</t>
  </si>
  <si>
    <t>SUP-0003942</t>
  </si>
  <si>
    <t>CUST-45279</t>
  </si>
  <si>
    <t>SUP-0003943</t>
  </si>
  <si>
    <t>CUST-90940</t>
  </si>
  <si>
    <t>SUP-0003944</t>
  </si>
  <si>
    <t>CUST-12341</t>
  </si>
  <si>
    <t>SUP-0003945</t>
  </si>
  <si>
    <t>CUST-29450</t>
  </si>
  <si>
    <t>SUP-0003946</t>
  </si>
  <si>
    <t>CUST-58357</t>
  </si>
  <si>
    <t>SUP-0003947</t>
  </si>
  <si>
    <t>CUST-28767</t>
  </si>
  <si>
    <t>Marketplnce</t>
  </si>
  <si>
    <t>SUP-0003948</t>
  </si>
  <si>
    <t>CUST-14880</t>
  </si>
  <si>
    <t>SUP-0003949</t>
  </si>
  <si>
    <t>CUST-25399</t>
  </si>
  <si>
    <t>SUP-0003950</t>
  </si>
  <si>
    <t>CUST-93956</t>
  </si>
  <si>
    <t>SUP-0003951</t>
  </si>
  <si>
    <t>CUST-71249</t>
  </si>
  <si>
    <t>SUP-0003952</t>
  </si>
  <si>
    <t>CUST-59288</t>
  </si>
  <si>
    <t>SUP-0003953</t>
  </si>
  <si>
    <t>CUST-31128</t>
  </si>
  <si>
    <t>SUP-0003954</t>
  </si>
  <si>
    <t>CUST-61543</t>
  </si>
  <si>
    <t>APPmREL</t>
  </si>
  <si>
    <t>SUP-0003955</t>
  </si>
  <si>
    <t>CUST-91978</t>
  </si>
  <si>
    <t>SUP-0003956</t>
  </si>
  <si>
    <t>CUST-95621</t>
  </si>
  <si>
    <t>Retail Stoze</t>
  </si>
  <si>
    <t>SUP-0003957</t>
  </si>
  <si>
    <t>CUST-82912</t>
  </si>
  <si>
    <t>Gadgeta</t>
  </si>
  <si>
    <t>SUP-0003958</t>
  </si>
  <si>
    <t>CUST-62007</t>
  </si>
  <si>
    <t>SUP-0003959</t>
  </si>
  <si>
    <t>CUST-81517</t>
  </si>
  <si>
    <t>SUP-0003960</t>
  </si>
  <si>
    <t>CUST-91878</t>
  </si>
  <si>
    <t>SUP-0003961</t>
  </si>
  <si>
    <t>CUST-50009</t>
  </si>
  <si>
    <t>CUST-19479</t>
  </si>
  <si>
    <t>SUP-0003962</t>
  </si>
  <si>
    <t>CUST-94617</t>
  </si>
  <si>
    <t>SUP-0003963</t>
  </si>
  <si>
    <t>CUST-45413</t>
  </si>
  <si>
    <t>SUP-0003964</t>
  </si>
  <si>
    <t>CUST-13173</t>
  </si>
  <si>
    <t>SUP-0003965</t>
  </si>
  <si>
    <t>CUST-59613</t>
  </si>
  <si>
    <t>SUP-0003966</t>
  </si>
  <si>
    <t>CUST-60198</t>
  </si>
  <si>
    <t>SUP-0003967</t>
  </si>
  <si>
    <t>CUST-52152</t>
  </si>
  <si>
    <t>SUP-0003968</t>
  </si>
  <si>
    <t>CUST-84273</t>
  </si>
  <si>
    <t>SUP-0003969</t>
  </si>
  <si>
    <t>CUST-26509</t>
  </si>
  <si>
    <t>SUP-0003970</t>
  </si>
  <si>
    <t>CUST-37837</t>
  </si>
  <si>
    <t>SUP-0003971</t>
  </si>
  <si>
    <t>CUST-23385</t>
  </si>
  <si>
    <t>SUP-0003972</t>
  </si>
  <si>
    <t>CUST-88798</t>
  </si>
  <si>
    <t>SUP-0003973</t>
  </si>
  <si>
    <t>CUST-48886</t>
  </si>
  <si>
    <t>cest</t>
  </si>
  <si>
    <t>SUP-0003974</t>
  </si>
  <si>
    <t>CUST-62997</t>
  </si>
  <si>
    <t>SUP-0003975</t>
  </si>
  <si>
    <t>CUST-67956</t>
  </si>
  <si>
    <t>SUP-0003976</t>
  </si>
  <si>
    <t>CUST-63084</t>
  </si>
  <si>
    <t>SUP-0003977</t>
  </si>
  <si>
    <t>CUST-12547</t>
  </si>
  <si>
    <t>SUP-0003978</t>
  </si>
  <si>
    <t>CUST-87840</t>
  </si>
  <si>
    <t>SUP-0003979</t>
  </si>
  <si>
    <t>CUST-65123</t>
  </si>
  <si>
    <t>SUP-0003980</t>
  </si>
  <si>
    <t>CUST-57140</t>
  </si>
  <si>
    <t>SUP-0003981</t>
  </si>
  <si>
    <t>CUST-38375</t>
  </si>
  <si>
    <t>SUP-0003982</t>
  </si>
  <si>
    <t>CUST-94640</t>
  </si>
  <si>
    <t>SUP-0003983</t>
  </si>
  <si>
    <t>CUST-88299</t>
  </si>
  <si>
    <t>SUP-0003984</t>
  </si>
  <si>
    <t>CUST-52550</t>
  </si>
  <si>
    <t>SUP-0003985</t>
  </si>
  <si>
    <t>CUST-94058</t>
  </si>
  <si>
    <t>SUP-0003986</t>
  </si>
  <si>
    <t>SUP-0003987</t>
  </si>
  <si>
    <t>CUST-93906</t>
  </si>
  <si>
    <t>SUP-0003988</t>
  </si>
  <si>
    <t>CUST-92992</t>
  </si>
  <si>
    <t>SUP-0003989</t>
  </si>
  <si>
    <t>CUST-84589</t>
  </si>
  <si>
    <t>SUP-0003990</t>
  </si>
  <si>
    <t>CUST-93223</t>
  </si>
  <si>
    <t>SUP-0003991</t>
  </si>
  <si>
    <t>CUST-62135</t>
  </si>
  <si>
    <t>United Kinrdom</t>
  </si>
  <si>
    <t>SUP-0003992</t>
  </si>
  <si>
    <t>CUST-89022</t>
  </si>
  <si>
    <t>manada</t>
  </si>
  <si>
    <t>SUP-0003993</t>
  </si>
  <si>
    <t>CUST-48620</t>
  </si>
  <si>
    <t>SUP-0003994</t>
  </si>
  <si>
    <t>CUST-58584</t>
  </si>
  <si>
    <t>Braiil</t>
  </si>
  <si>
    <t>SUP-0003995</t>
  </si>
  <si>
    <t>CUST-75496</t>
  </si>
  <si>
    <t>SUP-0003996</t>
  </si>
  <si>
    <t>CUST-86186</t>
  </si>
  <si>
    <t>SUP-0003997</t>
  </si>
  <si>
    <t>CUST-16459</t>
  </si>
  <si>
    <t>SUP-0003998</t>
  </si>
  <si>
    <t>CUST-60719</t>
  </si>
  <si>
    <t>SUP-0003999</t>
  </si>
  <si>
    <t>CUST-83925</t>
  </si>
  <si>
    <t>SUP-0004000</t>
  </si>
  <si>
    <t>CUST-40583</t>
  </si>
  <si>
    <t>SUP-0004001</t>
  </si>
  <si>
    <t>CUST-31184</t>
  </si>
  <si>
    <t>SUP-0004002</t>
  </si>
  <si>
    <t>CUST-57685</t>
  </si>
  <si>
    <t>SUP-0004003</t>
  </si>
  <si>
    <t>CUST-98826</t>
  </si>
  <si>
    <t>SUP-0004004</t>
  </si>
  <si>
    <t>CUST-24452</t>
  </si>
  <si>
    <t>SUP-0004005</t>
  </si>
  <si>
    <t>CUST-86989</t>
  </si>
  <si>
    <t>SUP-0004006</t>
  </si>
  <si>
    <t>CUST-59681</t>
  </si>
  <si>
    <t>Phone Ordee</t>
  </si>
  <si>
    <t>SUP-0004007</t>
  </si>
  <si>
    <t>CUST-64385</t>
  </si>
  <si>
    <t>SUP-0004008</t>
  </si>
  <si>
    <t>CUST-92838</t>
  </si>
  <si>
    <t>SUP-0004009</t>
  </si>
  <si>
    <t>CUST-33240</t>
  </si>
  <si>
    <t>SUP-0004010</t>
  </si>
  <si>
    <t>CUST-40182</t>
  </si>
  <si>
    <t>SUP-0004011</t>
  </si>
  <si>
    <t>CUST-14293</t>
  </si>
  <si>
    <t>SUP-0004012</t>
  </si>
  <si>
    <t>CUST-37535</t>
  </si>
  <si>
    <t>SUP-0004013</t>
  </si>
  <si>
    <t>CUST-41379</t>
  </si>
  <si>
    <t>SUP-0004014</t>
  </si>
  <si>
    <t>CUST-85713</t>
  </si>
  <si>
    <t>SUP-0004015</t>
  </si>
  <si>
    <t>CUST-73205</t>
  </si>
  <si>
    <t>SUP-0004016</t>
  </si>
  <si>
    <t>CUST-46660</t>
  </si>
  <si>
    <t>SUP-0004017</t>
  </si>
  <si>
    <t>CUST-59608</t>
  </si>
  <si>
    <t>SUP-0004018</t>
  </si>
  <si>
    <t>CUST-80224</t>
  </si>
  <si>
    <t>SUP-0004019</t>
  </si>
  <si>
    <t>CUST-75793</t>
  </si>
  <si>
    <t>SUP-0004020</t>
  </si>
  <si>
    <t>CUST-73937</t>
  </si>
  <si>
    <t>SUP-0004021</t>
  </si>
  <si>
    <t>CUST-92737</t>
  </si>
  <si>
    <t>SUP-0004022</t>
  </si>
  <si>
    <t>CUST-38783</t>
  </si>
  <si>
    <t>SUP-0004023</t>
  </si>
  <si>
    <t>CUST-68724</t>
  </si>
  <si>
    <t>SUP-0004024</t>
  </si>
  <si>
    <t>CUST-53038</t>
  </si>
  <si>
    <t>SUP-0004025</t>
  </si>
  <si>
    <t>CUST-30799</t>
  </si>
  <si>
    <t>SUP-0004026</t>
  </si>
  <si>
    <t>CUST-59101</t>
  </si>
  <si>
    <t>SUP-0004027</t>
  </si>
  <si>
    <t>CUST-68000</t>
  </si>
  <si>
    <t>SUP-0004028</t>
  </si>
  <si>
    <t>CUST-53329</t>
  </si>
  <si>
    <t>SUP-0004029</t>
  </si>
  <si>
    <t>CUST-15335</t>
  </si>
  <si>
    <t>SUP-0004030</t>
  </si>
  <si>
    <t>CUST-52462</t>
  </si>
  <si>
    <t>SUP-0004031</t>
  </si>
  <si>
    <t>CUST-39469</t>
  </si>
  <si>
    <t>SUP-0004032</t>
  </si>
  <si>
    <t>SUP-0004033</t>
  </si>
  <si>
    <t>CUST-57760</t>
  </si>
  <si>
    <t>SUP-0004034</t>
  </si>
  <si>
    <t>CUST-33989</t>
  </si>
  <si>
    <t>SUP-0004035</t>
  </si>
  <si>
    <t>SUP-0004036</t>
  </si>
  <si>
    <t>CUST-17309</t>
  </si>
  <si>
    <t>SUP-0004037</t>
  </si>
  <si>
    <t>CUST-60731</t>
  </si>
  <si>
    <t>SUP-0004038</t>
  </si>
  <si>
    <t>CUST-55782</t>
  </si>
  <si>
    <t>SUP-0004039</t>
  </si>
  <si>
    <t>CUST-63936</t>
  </si>
  <si>
    <t>SUP-0004040</t>
  </si>
  <si>
    <t>CUST-43183</t>
  </si>
  <si>
    <t>SUP-0004041</t>
  </si>
  <si>
    <t>SUP-0004042</t>
  </si>
  <si>
    <t>CUST-49483</t>
  </si>
  <si>
    <t>Phonf Order</t>
  </si>
  <si>
    <t>SUP-0004043</t>
  </si>
  <si>
    <t>CUST-14543</t>
  </si>
  <si>
    <t>SUP-0004044</t>
  </si>
  <si>
    <t>CUST-32458</t>
  </si>
  <si>
    <t>SUP-0004045</t>
  </si>
  <si>
    <t>CUST-34229</t>
  </si>
  <si>
    <t>xnline</t>
  </si>
  <si>
    <t>SUP-0004046</t>
  </si>
  <si>
    <t>CUST-73353</t>
  </si>
  <si>
    <t>SUP-0004047</t>
  </si>
  <si>
    <t>CUST-16744</t>
  </si>
  <si>
    <t>SUP-0004048</t>
  </si>
  <si>
    <t>CUST-62034</t>
  </si>
  <si>
    <t>SUP-0004049</t>
  </si>
  <si>
    <t>CUST-93568</t>
  </si>
  <si>
    <t>SUP-0004050</t>
  </si>
  <si>
    <t>CUST-55384</t>
  </si>
  <si>
    <t>DebitnCard</t>
  </si>
  <si>
    <t>SUP-0004051</t>
  </si>
  <si>
    <t>CUST-74913</t>
  </si>
  <si>
    <t>SUP-0004052</t>
  </si>
  <si>
    <t>CUST-45354</t>
  </si>
  <si>
    <t>SUP-0004053</t>
  </si>
  <si>
    <t>CUST-34963</t>
  </si>
  <si>
    <t>SUP-0004054</t>
  </si>
  <si>
    <t>CUST-18339</t>
  </si>
  <si>
    <t>SUP-0004055</t>
  </si>
  <si>
    <t>CUST-99260</t>
  </si>
  <si>
    <t>SUP-0004056</t>
  </si>
  <si>
    <t>CUST-76582</t>
  </si>
  <si>
    <t>SUP-0004057</t>
  </si>
  <si>
    <t>CUST-34845</t>
  </si>
  <si>
    <t>SUP-0004058</t>
  </si>
  <si>
    <t>CUST-57385</t>
  </si>
  <si>
    <t>Nwrth</t>
  </si>
  <si>
    <t>SUP-0004059</t>
  </si>
  <si>
    <t>CUST-31614</t>
  </si>
  <si>
    <t>SUP-0004060</t>
  </si>
  <si>
    <t>CUST-97015</t>
  </si>
  <si>
    <t>SUP-0004061</t>
  </si>
  <si>
    <t>CUST-26812</t>
  </si>
  <si>
    <t>SUP-0004062</t>
  </si>
  <si>
    <t>CUST-29993</t>
  </si>
  <si>
    <t>SUP-0004063</t>
  </si>
  <si>
    <t>CUST-66398</t>
  </si>
  <si>
    <t>Dkbit Card</t>
  </si>
  <si>
    <t>SUP-0004064</t>
  </si>
  <si>
    <t>CUST-90340</t>
  </si>
  <si>
    <t>SUP-0004065</t>
  </si>
  <si>
    <t>CUST-91278</t>
  </si>
  <si>
    <t>SUP-0004066</t>
  </si>
  <si>
    <t>CUST-57544</t>
  </si>
  <si>
    <t>SUP-0004067</t>
  </si>
  <si>
    <t>CUST-71633</t>
  </si>
  <si>
    <t>SUP-0004068</t>
  </si>
  <si>
    <t>CUST-44609</t>
  </si>
  <si>
    <t>SUP-0004069</t>
  </si>
  <si>
    <t>CUST-56208</t>
  </si>
  <si>
    <t>SUP-0004070</t>
  </si>
  <si>
    <t>CUST-66268</t>
  </si>
  <si>
    <t>Bank Transier</t>
  </si>
  <si>
    <t>SUP-0004071</t>
  </si>
  <si>
    <t>CUST-89798</t>
  </si>
  <si>
    <t>SUP-0004072</t>
  </si>
  <si>
    <t>CUST-49138</t>
  </si>
  <si>
    <t>GROaERIES</t>
  </si>
  <si>
    <t>SUP-0004073</t>
  </si>
  <si>
    <t>CUST-37345</t>
  </si>
  <si>
    <t>SUP-0004074</t>
  </si>
  <si>
    <t>CUST-93616</t>
  </si>
  <si>
    <t>SUP-0004075</t>
  </si>
  <si>
    <t>CUST-26367</t>
  </si>
  <si>
    <t>xouth</t>
  </si>
  <si>
    <t>SUP-0004076</t>
  </si>
  <si>
    <t>CUST-41237</t>
  </si>
  <si>
    <t>SUP-0004077</t>
  </si>
  <si>
    <t>CUST-84508</t>
  </si>
  <si>
    <t>SUP-0004078</t>
  </si>
  <si>
    <t>CUST-44200</t>
  </si>
  <si>
    <t>SUP-0004079</t>
  </si>
  <si>
    <t>CUST-44941</t>
  </si>
  <si>
    <t>SUP-0004080</t>
  </si>
  <si>
    <t>CUST-29600</t>
  </si>
  <si>
    <t>SUP-0004081</t>
  </si>
  <si>
    <t>CUST-27827</t>
  </si>
  <si>
    <t>Indij</t>
  </si>
  <si>
    <t>SUP-0004082</t>
  </si>
  <si>
    <t>CUST-39237</t>
  </si>
  <si>
    <t>SUP-0004083</t>
  </si>
  <si>
    <t>CUST-27733</t>
  </si>
  <si>
    <t>SUP-0004084</t>
  </si>
  <si>
    <t>CUST-40335</t>
  </si>
  <si>
    <t>SUP-0004085</t>
  </si>
  <si>
    <t>CUST-70045</t>
  </si>
  <si>
    <t>SUP-0004086</t>
  </si>
  <si>
    <t>CUST-24910</t>
  </si>
  <si>
    <t>SUP-0004087</t>
  </si>
  <si>
    <t>CUST-89751</t>
  </si>
  <si>
    <t>SUP-0004088</t>
  </si>
  <si>
    <t>CUST-62019</t>
  </si>
  <si>
    <t>SUP-0004089</t>
  </si>
  <si>
    <t>CUST-71724</t>
  </si>
  <si>
    <t>SUP-0004090</t>
  </si>
  <si>
    <t>CUST-85025</t>
  </si>
  <si>
    <t>uROCERIES</t>
  </si>
  <si>
    <t>SUP-0004091</t>
  </si>
  <si>
    <t>CUST-10472</t>
  </si>
  <si>
    <t>SUP-0004092</t>
  </si>
  <si>
    <t>CUST-78415</t>
  </si>
  <si>
    <t>SUP-0004093</t>
  </si>
  <si>
    <t>CUST-61135</t>
  </si>
  <si>
    <t>SUP-0004094</t>
  </si>
  <si>
    <t>SUP-0004095</t>
  </si>
  <si>
    <t>CUST-24083</t>
  </si>
  <si>
    <t>SUP-0004096</t>
  </si>
  <si>
    <t>CUST-50785</t>
  </si>
  <si>
    <t>SUP-0004097</t>
  </si>
  <si>
    <t>CUST-32464</t>
  </si>
  <si>
    <t>SUP-0004098</t>
  </si>
  <si>
    <t>CUST-65288</t>
  </si>
  <si>
    <t>SUP-0004099</t>
  </si>
  <si>
    <t>CUST-17657</t>
  </si>
  <si>
    <t>SUP-0004100</t>
  </si>
  <si>
    <t>CUST-54033</t>
  </si>
  <si>
    <t>SUP-0004101</t>
  </si>
  <si>
    <t>CUST-77559</t>
  </si>
  <si>
    <t>SUP-0004102</t>
  </si>
  <si>
    <t>CUST-13923</t>
  </si>
  <si>
    <t>SUP-0004103</t>
  </si>
  <si>
    <t>SUP-0004104</t>
  </si>
  <si>
    <t>CUST-10691</t>
  </si>
  <si>
    <t>SUP-0004105</t>
  </si>
  <si>
    <t>CUST-89735</t>
  </si>
  <si>
    <t>SUP-0004106</t>
  </si>
  <si>
    <t>CUST-71390</t>
  </si>
  <si>
    <t>SUP-0004107</t>
  </si>
  <si>
    <t>CUST-36746</t>
  </si>
  <si>
    <t>SUP-0004108</t>
  </si>
  <si>
    <t>CUST-16725</t>
  </si>
  <si>
    <t>SUP-0004109</t>
  </si>
  <si>
    <t>CUST-88609</t>
  </si>
  <si>
    <t>Untted Kingdom</t>
  </si>
  <si>
    <t>SUP-0004110</t>
  </si>
  <si>
    <t>CUST-94571</t>
  </si>
  <si>
    <t>SUP-0004111</t>
  </si>
  <si>
    <t>CUST-62117</t>
  </si>
  <si>
    <t>SUP-0004112</t>
  </si>
  <si>
    <t>CUST-59466</t>
  </si>
  <si>
    <t>SUP-0004113</t>
  </si>
  <si>
    <t>CUST-46328</t>
  </si>
  <si>
    <t>SUP-0004114</t>
  </si>
  <si>
    <t>CUST-20398</t>
  </si>
  <si>
    <t>SUP-0004115</t>
  </si>
  <si>
    <t>CUST-23850</t>
  </si>
  <si>
    <t>SUP-0004116</t>
  </si>
  <si>
    <t>CUST-10388</t>
  </si>
  <si>
    <t>SUP-0004117</t>
  </si>
  <si>
    <t>CUST-14364</t>
  </si>
  <si>
    <t>SUP-0004118</t>
  </si>
  <si>
    <t>CUST-70310</t>
  </si>
  <si>
    <t>SUP-0004119</t>
  </si>
  <si>
    <t>CUST-55221</t>
  </si>
  <si>
    <t>SUP-0004120</t>
  </si>
  <si>
    <t>SUP-0004121</t>
  </si>
  <si>
    <t>CUST-85833</t>
  </si>
  <si>
    <t>SUP-0004122</t>
  </si>
  <si>
    <t>CUST-14027</t>
  </si>
  <si>
    <t>aebit Card</t>
  </si>
  <si>
    <t>SUP-0004123</t>
  </si>
  <si>
    <t>CUST-57832</t>
  </si>
  <si>
    <t>SUP-0004124</t>
  </si>
  <si>
    <t>CUST-39091</t>
  </si>
  <si>
    <t>Retwil Store</t>
  </si>
  <si>
    <t>SUP-0004125</t>
  </si>
  <si>
    <t>CUST-27673</t>
  </si>
  <si>
    <t>SUP-0004126</t>
  </si>
  <si>
    <t>PaqPal</t>
  </si>
  <si>
    <t>SUP-0004127</t>
  </si>
  <si>
    <t>CUST-78770</t>
  </si>
  <si>
    <t>SUP-0004128</t>
  </si>
  <si>
    <t>CUST-59254</t>
  </si>
  <si>
    <t>SUP-0004129</t>
  </si>
  <si>
    <t>CUST-37275</t>
  </si>
  <si>
    <t>SUP-0004130</t>
  </si>
  <si>
    <t>CUST-37824</t>
  </si>
  <si>
    <t>SUP-0004131</t>
  </si>
  <si>
    <t>CUST-45356</t>
  </si>
  <si>
    <t>SUP-0004132</t>
  </si>
  <si>
    <t>CUST-48674</t>
  </si>
  <si>
    <t>SUP-0004133</t>
  </si>
  <si>
    <t>CUST-77342</t>
  </si>
  <si>
    <t>Credit hard</t>
  </si>
  <si>
    <t>SUP-0004134</t>
  </si>
  <si>
    <t>CUST-32646</t>
  </si>
  <si>
    <t>ELECTRONICb</t>
  </si>
  <si>
    <t>SUP-0004135</t>
  </si>
  <si>
    <t>CUST-35875</t>
  </si>
  <si>
    <t>SUP-0004136</t>
  </si>
  <si>
    <t>CUST-52372</t>
  </si>
  <si>
    <t>SUP-0004137</t>
  </si>
  <si>
    <t>CUST-66994</t>
  </si>
  <si>
    <t>SUP-0004138</t>
  </si>
  <si>
    <t>CUST-59280</t>
  </si>
  <si>
    <t>SUP-0004139</t>
  </si>
  <si>
    <t>CUST-76134</t>
  </si>
  <si>
    <t>SUP-0004140</t>
  </si>
  <si>
    <t>CUST-61047</t>
  </si>
  <si>
    <t>SUP-0004141</t>
  </si>
  <si>
    <t>SUP-0004142</t>
  </si>
  <si>
    <t>SUP-0004143</t>
  </si>
  <si>
    <t>CUST-15531</t>
  </si>
  <si>
    <t>SUP-0004144</t>
  </si>
  <si>
    <t>CUST-28536</t>
  </si>
  <si>
    <t>SUP-0004145</t>
  </si>
  <si>
    <t>SUP-0004146</t>
  </si>
  <si>
    <t>CUST-74048</t>
  </si>
  <si>
    <t>SUP-0004147</t>
  </si>
  <si>
    <t>CUST-22427</t>
  </si>
  <si>
    <t>SUP-0004148</t>
  </si>
  <si>
    <t>CUST-87272</t>
  </si>
  <si>
    <t>SUP-0004149</t>
  </si>
  <si>
    <t>CUST-12656</t>
  </si>
  <si>
    <t>SUP-0004150</t>
  </si>
  <si>
    <t>CUST-42695</t>
  </si>
  <si>
    <t>SUP-0004151</t>
  </si>
  <si>
    <t>SUP-0004152</t>
  </si>
  <si>
    <t>CUST-89034</t>
  </si>
  <si>
    <t>SUP-0004153</t>
  </si>
  <si>
    <t>CUST-10303</t>
  </si>
  <si>
    <t>SUP-0004154</t>
  </si>
  <si>
    <t>CUST-61266</t>
  </si>
  <si>
    <t>SUP-0004155</t>
  </si>
  <si>
    <t>CUST-28850</t>
  </si>
  <si>
    <t>SUP-0004156</t>
  </si>
  <si>
    <t>CUST-12975</t>
  </si>
  <si>
    <t>SUP-0004157</t>
  </si>
  <si>
    <t>SUP-0004158</t>
  </si>
  <si>
    <t>CUST-98273</t>
  </si>
  <si>
    <t>SUP-0004159</t>
  </si>
  <si>
    <t>CUST-14468</t>
  </si>
  <si>
    <t>SUP-0004160</t>
  </si>
  <si>
    <t>CUST-41319</t>
  </si>
  <si>
    <t>SUP-0004161</t>
  </si>
  <si>
    <t>CUST-26815</t>
  </si>
  <si>
    <t>SUP-0004162</t>
  </si>
  <si>
    <t>CUST-26160</t>
  </si>
  <si>
    <t>SUP-0004163</t>
  </si>
  <si>
    <t>CUST-20386</t>
  </si>
  <si>
    <t>Nigerva</t>
  </si>
  <si>
    <t>SUP-0004164</t>
  </si>
  <si>
    <t>CUST-96599</t>
  </si>
  <si>
    <t>SUP-0004165</t>
  </si>
  <si>
    <t>CUST-62464</t>
  </si>
  <si>
    <t>SUP-0004166</t>
  </si>
  <si>
    <t>CUST-46364</t>
  </si>
  <si>
    <t>SUP-0004167</t>
  </si>
  <si>
    <t>CUST-51916</t>
  </si>
  <si>
    <t>SUP-0004168</t>
  </si>
  <si>
    <t>CUST-38404</t>
  </si>
  <si>
    <t>SUP-0004169</t>
  </si>
  <si>
    <t>CUST-81084</t>
  </si>
  <si>
    <t>SUP-0004170</t>
  </si>
  <si>
    <t>CUST-25878</t>
  </si>
  <si>
    <t>oebit Card</t>
  </si>
  <si>
    <t>SUP-0004171</t>
  </si>
  <si>
    <t>CUST-87877</t>
  </si>
  <si>
    <t>SUP-0004172</t>
  </si>
  <si>
    <t>CUST-99796</t>
  </si>
  <si>
    <t>SUP-0004173</t>
  </si>
  <si>
    <t>CUST-67290</t>
  </si>
  <si>
    <t>SUP-0004174</t>
  </si>
  <si>
    <t>CUST-31370</t>
  </si>
  <si>
    <t>SUP-0004175</t>
  </si>
  <si>
    <t>CUST-44070</t>
  </si>
  <si>
    <t>SUP-0004176</t>
  </si>
  <si>
    <t>CUST-32032</t>
  </si>
  <si>
    <t>Easl</t>
  </si>
  <si>
    <t>SUP-0004177</t>
  </si>
  <si>
    <t>CUST-97221</t>
  </si>
  <si>
    <t>SUP-0004178</t>
  </si>
  <si>
    <t>CUST-91854</t>
  </si>
  <si>
    <t>SUP-0004179</t>
  </si>
  <si>
    <t>CUST-14359</t>
  </si>
  <si>
    <t>CUST-40826</t>
  </si>
  <si>
    <t>SUP-0004180</t>
  </si>
  <si>
    <t>CUST-91918</t>
  </si>
  <si>
    <t>SUP-0004181</t>
  </si>
  <si>
    <t>CUST-85361</t>
  </si>
  <si>
    <t>SUP-0004182</t>
  </si>
  <si>
    <t>CUST-23650</t>
  </si>
  <si>
    <t>SUP-0004183</t>
  </si>
  <si>
    <t>CUST-97838</t>
  </si>
  <si>
    <t>SUP-0004184</t>
  </si>
  <si>
    <t>CUST-95672</t>
  </si>
  <si>
    <t>SUP-0004185</t>
  </si>
  <si>
    <t>CUST-19087</t>
  </si>
  <si>
    <t>SUP-0004186</t>
  </si>
  <si>
    <t>CUST-62381</t>
  </si>
  <si>
    <t>SUP-0004187</t>
  </si>
  <si>
    <t>CUST-96320</t>
  </si>
  <si>
    <t>SUP-0004188</t>
  </si>
  <si>
    <t>CUST-19559</t>
  </si>
  <si>
    <t>Calada</t>
  </si>
  <si>
    <t>SUP-0004189</t>
  </si>
  <si>
    <t>CUST-77397</t>
  </si>
  <si>
    <t>SUP-0004190</t>
  </si>
  <si>
    <t>CUST-12462</t>
  </si>
  <si>
    <t>SUP-0004191</t>
  </si>
  <si>
    <t>CUST-66774</t>
  </si>
  <si>
    <t>Crediw Card</t>
  </si>
  <si>
    <t>SUP-0004192</t>
  </si>
  <si>
    <t>CUST-30627</t>
  </si>
  <si>
    <t>SUP-0004193</t>
  </si>
  <si>
    <t>CUST-82890</t>
  </si>
  <si>
    <t>Sohth</t>
  </si>
  <si>
    <t>SUP-0004194</t>
  </si>
  <si>
    <t>CUST-27028</t>
  </si>
  <si>
    <t>SUP-0004195</t>
  </si>
  <si>
    <t>CUST-39175</t>
  </si>
  <si>
    <t>SUP-0004196</t>
  </si>
  <si>
    <t>CUST-69943</t>
  </si>
  <si>
    <t>SUP-0004197</t>
  </si>
  <si>
    <t>CUST-54259</t>
  </si>
  <si>
    <t>SUP-0004198</t>
  </si>
  <si>
    <t>CUST-25711</t>
  </si>
  <si>
    <t>SUP-0004199</t>
  </si>
  <si>
    <t>CUST-82727</t>
  </si>
  <si>
    <t>SUP-0004200</t>
  </si>
  <si>
    <t>SUP-0004201</t>
  </si>
  <si>
    <t>CUST-52071</t>
  </si>
  <si>
    <t>Ebst</t>
  </si>
  <si>
    <t>SUP-0004202</t>
  </si>
  <si>
    <t>CUST-26174</t>
  </si>
  <si>
    <t>SUP-0004203</t>
  </si>
  <si>
    <t>CUST-27267</t>
  </si>
  <si>
    <t>SUP-0004204</t>
  </si>
  <si>
    <t>CUST-48109</t>
  </si>
  <si>
    <t>SUP-0004205</t>
  </si>
  <si>
    <t>CUST-26985</t>
  </si>
  <si>
    <t>SUP-0004206</t>
  </si>
  <si>
    <t>CUST-86546</t>
  </si>
  <si>
    <t>SUP-0004207</t>
  </si>
  <si>
    <t>SUP-0004208</t>
  </si>
  <si>
    <t>CUST-10429</t>
  </si>
  <si>
    <t>SUP-0004209</t>
  </si>
  <si>
    <t>CUST-73498</t>
  </si>
  <si>
    <t>SUP-0004210</t>
  </si>
  <si>
    <t>CUST-35499</t>
  </si>
  <si>
    <t>SUP-0004211</t>
  </si>
  <si>
    <t>CUST-54644</t>
  </si>
  <si>
    <t>SUP-0004212</t>
  </si>
  <si>
    <t>CUST-61853</t>
  </si>
  <si>
    <t>pest</t>
  </si>
  <si>
    <t>SUP-0004213</t>
  </si>
  <si>
    <t>CUST-52834</t>
  </si>
  <si>
    <t>SUP-0004214</t>
  </si>
  <si>
    <t>CUST-36385</t>
  </si>
  <si>
    <t>SUP-0004215</t>
  </si>
  <si>
    <t>CUST-96804</t>
  </si>
  <si>
    <t>SUP-0004216</t>
  </si>
  <si>
    <t>CUST-13008</t>
  </si>
  <si>
    <t>SUP-0004217</t>
  </si>
  <si>
    <t>CUST-94066</t>
  </si>
  <si>
    <t>SUP-0004218</t>
  </si>
  <si>
    <t>CUST-15369</t>
  </si>
  <si>
    <t>SUP-0004219</t>
  </si>
  <si>
    <t>CUST-58761</t>
  </si>
  <si>
    <t>SUP-0004220</t>
  </si>
  <si>
    <t>CUST-78907</t>
  </si>
  <si>
    <t>SUP-0004221</t>
  </si>
  <si>
    <t>CUST-59135</t>
  </si>
  <si>
    <t>SUP-0004222</t>
  </si>
  <si>
    <t>CUST-91775</t>
  </si>
  <si>
    <t>Canadk</t>
  </si>
  <si>
    <t>SUP-0004223</t>
  </si>
  <si>
    <t>CUST-59494</t>
  </si>
  <si>
    <t>Bank Transfeg</t>
  </si>
  <si>
    <t>SUP-0004224</t>
  </si>
  <si>
    <t>CUST-20341</t>
  </si>
  <si>
    <t>SUP-0004225</t>
  </si>
  <si>
    <t>CUST-62045</t>
  </si>
  <si>
    <t>SUP-0004226</t>
  </si>
  <si>
    <t>CUST-88912</t>
  </si>
  <si>
    <t>SUP-0004227</t>
  </si>
  <si>
    <t>CUST-26103</t>
  </si>
  <si>
    <t>Nigerba</t>
  </si>
  <si>
    <t>SUP-0004228</t>
  </si>
  <si>
    <t>CUST-88996</t>
  </si>
  <si>
    <t>SUP-0004229</t>
  </si>
  <si>
    <t>CUST-79143</t>
  </si>
  <si>
    <t>CUST-29828</t>
  </si>
  <si>
    <t>SUP-0004230</t>
  </si>
  <si>
    <t>CUST-33570</t>
  </si>
  <si>
    <t>ranada</t>
  </si>
  <si>
    <t>SUP-0004231</t>
  </si>
  <si>
    <t>CUST-35050</t>
  </si>
  <si>
    <t>SUP-0004232</t>
  </si>
  <si>
    <t>CUST-45336</t>
  </si>
  <si>
    <t>SUP-0004233</t>
  </si>
  <si>
    <t>CUST-47453</t>
  </si>
  <si>
    <t>SUP-0004234</t>
  </si>
  <si>
    <t>CUST-14342</t>
  </si>
  <si>
    <t>Regail Store</t>
  </si>
  <si>
    <t>SUP-0004235</t>
  </si>
  <si>
    <t>CUST-45420</t>
  </si>
  <si>
    <t>SUP-0004236</t>
  </si>
  <si>
    <t>CUST-24908</t>
  </si>
  <si>
    <t>SUP-0004237</t>
  </si>
  <si>
    <t>CUST-20776</t>
  </si>
  <si>
    <t>SUP-0004238</t>
  </si>
  <si>
    <t>SUP-0004239</t>
  </si>
  <si>
    <t>CUST-42832</t>
  </si>
  <si>
    <t>SUP-0004240</t>
  </si>
  <si>
    <t>CUST-47451</t>
  </si>
  <si>
    <t>SUP-0004241</t>
  </si>
  <si>
    <t>CUST-15868</t>
  </si>
  <si>
    <t>Elecironics</t>
  </si>
  <si>
    <t>Braoil</t>
  </si>
  <si>
    <t>SUP-0004242</t>
  </si>
  <si>
    <t>CUST-67056</t>
  </si>
  <si>
    <t>SUP-0004243</t>
  </si>
  <si>
    <t>CUST-49137</t>
  </si>
  <si>
    <t>SUP-0004244</t>
  </si>
  <si>
    <t>CUST-19706</t>
  </si>
  <si>
    <t>SUP-0004245</t>
  </si>
  <si>
    <t>CUST-60962</t>
  </si>
  <si>
    <t>SUP-0004246</t>
  </si>
  <si>
    <t>CUST-50972</t>
  </si>
  <si>
    <t>SUP-0004247</t>
  </si>
  <si>
    <t>SUP-0004248</t>
  </si>
  <si>
    <t>CUST-45160</t>
  </si>
  <si>
    <t>SUP-0004249</t>
  </si>
  <si>
    <t>CUST-74563</t>
  </si>
  <si>
    <t>SUP-0004250</t>
  </si>
  <si>
    <t>CUST-95318</t>
  </si>
  <si>
    <t>SUP-0004251</t>
  </si>
  <si>
    <t>CUST-65030</t>
  </si>
  <si>
    <t>SUP-0004252</t>
  </si>
  <si>
    <t>CUST-13007</t>
  </si>
  <si>
    <t>SUP-0004253</t>
  </si>
  <si>
    <t>CUST-83573</t>
  </si>
  <si>
    <t>SUP-0004254</t>
  </si>
  <si>
    <t>CUST-26011</t>
  </si>
  <si>
    <t>SUP-0004255</t>
  </si>
  <si>
    <t>CUST-58908</t>
  </si>
  <si>
    <t>SUP-0004256</t>
  </si>
  <si>
    <t>CUST-79644</t>
  </si>
  <si>
    <t>SUP-0004257</t>
  </si>
  <si>
    <t>CUST-69864</t>
  </si>
  <si>
    <t>SUP-0004258</t>
  </si>
  <si>
    <t>CUST-56313</t>
  </si>
  <si>
    <t>SUP-0004259</t>
  </si>
  <si>
    <t>CUST-49418</t>
  </si>
  <si>
    <t>Brazib</t>
  </si>
  <si>
    <t>SUP-0004260</t>
  </si>
  <si>
    <t>CUST-74501</t>
  </si>
  <si>
    <t>SUP-0004261</t>
  </si>
  <si>
    <t>CUST-85273</t>
  </si>
  <si>
    <t>SUP-0004262</t>
  </si>
  <si>
    <t>CUST-42250</t>
  </si>
  <si>
    <t>SUP-0004263</t>
  </si>
  <si>
    <t>CUST-20221</t>
  </si>
  <si>
    <t>SUP-0004264</t>
  </si>
  <si>
    <t>SUP-0004265</t>
  </si>
  <si>
    <t>CUST-59635</t>
  </si>
  <si>
    <t>SUP-0004266</t>
  </si>
  <si>
    <t>CUST-43556</t>
  </si>
  <si>
    <t>SUP-0004267</t>
  </si>
  <si>
    <t>CUST-45601</t>
  </si>
  <si>
    <t>SUP-0004268</t>
  </si>
  <si>
    <t>CUST-85268</t>
  </si>
  <si>
    <t>SUP-0004269</t>
  </si>
  <si>
    <t>SUP-0004270</t>
  </si>
  <si>
    <t>CUST-76773</t>
  </si>
  <si>
    <t>SUP-0004271</t>
  </si>
  <si>
    <t>CUST-54886</t>
  </si>
  <si>
    <t>SUP-0004272</t>
  </si>
  <si>
    <t>CUST-68542</t>
  </si>
  <si>
    <t>SUP-0004273</t>
  </si>
  <si>
    <t>CUST-52449</t>
  </si>
  <si>
    <t>SUP-0004274</t>
  </si>
  <si>
    <t>CUST-41016</t>
  </si>
  <si>
    <t>Cash on Delivemy</t>
  </si>
  <si>
    <t>SUP-0004275</t>
  </si>
  <si>
    <t>CUST-43592</t>
  </si>
  <si>
    <t>SUP-0004276</t>
  </si>
  <si>
    <t>CUST-16971</t>
  </si>
  <si>
    <t>SUP-0004277</t>
  </si>
  <si>
    <t>CUST-79667</t>
  </si>
  <si>
    <t>SUP-0004278</t>
  </si>
  <si>
    <t>CUST-39274</t>
  </si>
  <si>
    <t>SUP-0004279</t>
  </si>
  <si>
    <t>CUST-20761</t>
  </si>
  <si>
    <t>SUP-0004280</t>
  </si>
  <si>
    <t>CUST-30097</t>
  </si>
  <si>
    <t>SUP-0004281</t>
  </si>
  <si>
    <t>CUST-97383</t>
  </si>
  <si>
    <t>SUP-0004282</t>
  </si>
  <si>
    <t>CUST-39164</t>
  </si>
  <si>
    <t>CUST-74131</t>
  </si>
  <si>
    <t>SUP-0004283</t>
  </si>
  <si>
    <t>CUST-80662</t>
  </si>
  <si>
    <t>SUP-0004284</t>
  </si>
  <si>
    <t>CUST-47585</t>
  </si>
  <si>
    <t>SUP-0004285</t>
  </si>
  <si>
    <t>CUST-25301</t>
  </si>
  <si>
    <t>SUP-0004286</t>
  </si>
  <si>
    <t>CUST-72068</t>
  </si>
  <si>
    <t>SUP-0004287</t>
  </si>
  <si>
    <t>CUST-58102</t>
  </si>
  <si>
    <t>SUP-0004288</t>
  </si>
  <si>
    <t>CUST-87546</t>
  </si>
  <si>
    <t>SUP-0004289</t>
  </si>
  <si>
    <t>CUST-60966</t>
  </si>
  <si>
    <t>SUP-0004290</t>
  </si>
  <si>
    <t>ppparel</t>
  </si>
  <si>
    <t>SUP-0004291</t>
  </si>
  <si>
    <t>CUST-83899</t>
  </si>
  <si>
    <t>SUP-0004292</t>
  </si>
  <si>
    <t>Groceriys</t>
  </si>
  <si>
    <t>SUP-0004293</t>
  </si>
  <si>
    <t>CUST-89895</t>
  </si>
  <si>
    <t>SUP-0004294</t>
  </si>
  <si>
    <t>CUST-20142</t>
  </si>
  <si>
    <t>SUP-0004295</t>
  </si>
  <si>
    <t>CUST-37335</t>
  </si>
  <si>
    <t>SUP-0004296</t>
  </si>
  <si>
    <t>CUST-66518</t>
  </si>
  <si>
    <t>SUP-0004297</t>
  </si>
  <si>
    <t>CUST-39771</t>
  </si>
  <si>
    <t>SUP-0004298</t>
  </si>
  <si>
    <t>CUST-16164</t>
  </si>
  <si>
    <t>SUP-0004299</t>
  </si>
  <si>
    <t>SUP-0004300</t>
  </si>
  <si>
    <t>CUST-29312</t>
  </si>
  <si>
    <t>SUP-0004301</t>
  </si>
  <si>
    <t>CUST-95388</t>
  </si>
  <si>
    <t>SUP-0004302</t>
  </si>
  <si>
    <t>CUST-13342</t>
  </si>
  <si>
    <t>SUP-0004303</t>
  </si>
  <si>
    <t>CUST-91099</t>
  </si>
  <si>
    <t>SUP-0004304</t>
  </si>
  <si>
    <t>CUST-74453</t>
  </si>
  <si>
    <t>SUP-0004305</t>
  </si>
  <si>
    <t>CUST-78361</t>
  </si>
  <si>
    <t>SUP-0004306</t>
  </si>
  <si>
    <t>CUST-70769</t>
  </si>
  <si>
    <t>SUP-0004307</t>
  </si>
  <si>
    <t>CUST-23336</t>
  </si>
  <si>
    <t>SUP-0004308</t>
  </si>
  <si>
    <t>CUST-98910</t>
  </si>
  <si>
    <t>SUP-0004309</t>
  </si>
  <si>
    <t>CUST-20063</t>
  </si>
  <si>
    <t>SUP-0004310</t>
  </si>
  <si>
    <t>CUST-67865</t>
  </si>
  <si>
    <t>SUP-0004311</t>
  </si>
  <si>
    <t>CUST-33024</t>
  </si>
  <si>
    <t>SUP-0004312</t>
  </si>
  <si>
    <t>CUST-98838</t>
  </si>
  <si>
    <t>SUP-0004313</t>
  </si>
  <si>
    <t>CUST-39664</t>
  </si>
  <si>
    <t>SUP-0004314</t>
  </si>
  <si>
    <t>CUST-40347</t>
  </si>
  <si>
    <t>SUP-0004315</t>
  </si>
  <si>
    <t>CUST-82390</t>
  </si>
  <si>
    <t>SUP-0004316</t>
  </si>
  <si>
    <t>CUST-26059</t>
  </si>
  <si>
    <t>SUP-0004317</t>
  </si>
  <si>
    <t>CUST-88400</t>
  </si>
  <si>
    <t>SUP-0004318</t>
  </si>
  <si>
    <t>CUST-15708</t>
  </si>
  <si>
    <t>SUP-0004319</t>
  </si>
  <si>
    <t>CUST-91209</t>
  </si>
  <si>
    <t>SUP-0004320</t>
  </si>
  <si>
    <t>CUST-88501</t>
  </si>
  <si>
    <t>SUP-0004321</t>
  </si>
  <si>
    <t>CUST-56209</t>
  </si>
  <si>
    <t>SUP-0004322</t>
  </si>
  <si>
    <t>CUST-30429</t>
  </si>
  <si>
    <t>SUP-0004323</t>
  </si>
  <si>
    <t>CUST-76075</t>
  </si>
  <si>
    <t>SUP-0004324</t>
  </si>
  <si>
    <t>CUST-40193</t>
  </si>
  <si>
    <t>SUP-0004325</t>
  </si>
  <si>
    <t>CUST-30522</t>
  </si>
  <si>
    <t>SUP-0004326</t>
  </si>
  <si>
    <t>CUST-32742</t>
  </si>
  <si>
    <t>wpparel</t>
  </si>
  <si>
    <t>SUP-0004327</t>
  </si>
  <si>
    <t>CUST-15684</t>
  </si>
  <si>
    <t>SUP-0004328</t>
  </si>
  <si>
    <t>CUST-21583</t>
  </si>
  <si>
    <t>SUP-0004329</t>
  </si>
  <si>
    <t>SUP-0004330</t>
  </si>
  <si>
    <t>CUST-66744</t>
  </si>
  <si>
    <t>SUP-0004331</t>
  </si>
  <si>
    <t>CUST-85211</t>
  </si>
  <si>
    <t>SUP-0004332</t>
  </si>
  <si>
    <t>CUST-66502</t>
  </si>
  <si>
    <t>SUP-0004333</t>
  </si>
  <si>
    <t>CUST-80324</t>
  </si>
  <si>
    <t>SUP-0004334</t>
  </si>
  <si>
    <t>CUST-78127</t>
  </si>
  <si>
    <t>SUP-0004335</t>
  </si>
  <si>
    <t>CUST-84967</t>
  </si>
  <si>
    <t>SUP-0004336</t>
  </si>
  <si>
    <t>SUP-0004337</t>
  </si>
  <si>
    <t>CUST-19799</t>
  </si>
  <si>
    <t>Unived Kingdom</t>
  </si>
  <si>
    <t>SUP-0004338</t>
  </si>
  <si>
    <t>CUST-23925</t>
  </si>
  <si>
    <t>SUP-0004339</t>
  </si>
  <si>
    <t>CUST-77561</t>
  </si>
  <si>
    <t>SUP-0004340</t>
  </si>
  <si>
    <t>CUST-30656</t>
  </si>
  <si>
    <t>SUP-0004341</t>
  </si>
  <si>
    <t>CUST-92581</t>
  </si>
  <si>
    <t>APPAdEL</t>
  </si>
  <si>
    <t>SUP-0004342</t>
  </si>
  <si>
    <t>CUST-56833</t>
  </si>
  <si>
    <t>SUP-0004343</t>
  </si>
  <si>
    <t>CUST-15617</t>
  </si>
  <si>
    <t>SUP-0004344</t>
  </si>
  <si>
    <t>CUST-27317</t>
  </si>
  <si>
    <t>SUP-0004345</t>
  </si>
  <si>
    <t>CUST-72096</t>
  </si>
  <si>
    <t>SUP-0004346</t>
  </si>
  <si>
    <t>CUST-93512</t>
  </si>
  <si>
    <t>SUP-0004347</t>
  </si>
  <si>
    <t>CUST-55531</t>
  </si>
  <si>
    <t>SUP-0004348</t>
  </si>
  <si>
    <t>CUST-33679</t>
  </si>
  <si>
    <t>SUP-0004349</t>
  </si>
  <si>
    <t>CUST-34129</t>
  </si>
  <si>
    <t>SUP-0004350</t>
  </si>
  <si>
    <t>CUST-66977</t>
  </si>
  <si>
    <t>SUP-0004351</t>
  </si>
  <si>
    <t>CUST-29893</t>
  </si>
  <si>
    <t>SUP-0004352</t>
  </si>
  <si>
    <t>SUP-0004353</t>
  </si>
  <si>
    <t>CUST-65813</t>
  </si>
  <si>
    <t>SUP-0004354</t>
  </si>
  <si>
    <t>CUST-17067</t>
  </si>
  <si>
    <t>SUP-0004355</t>
  </si>
  <si>
    <t>CUST-98858</t>
  </si>
  <si>
    <t>SUP-0004356</t>
  </si>
  <si>
    <t>CUST-78085</t>
  </si>
  <si>
    <t>SUP-0004357</t>
  </si>
  <si>
    <t>CUST-35455</t>
  </si>
  <si>
    <t>SUP-0004358</t>
  </si>
  <si>
    <t>CUST-96544</t>
  </si>
  <si>
    <t>Indii</t>
  </si>
  <si>
    <t>SUP-0004359</t>
  </si>
  <si>
    <t>CUST-25681</t>
  </si>
  <si>
    <t>SUP-0004360</t>
  </si>
  <si>
    <t>CUST-44693</t>
  </si>
  <si>
    <t>SUP-0004361</t>
  </si>
  <si>
    <t>CUST-46099</t>
  </si>
  <si>
    <t>Groceriss</t>
  </si>
  <si>
    <t>SUP-0004362</t>
  </si>
  <si>
    <t>CUST-30912</t>
  </si>
  <si>
    <t>SUP-0004363</t>
  </si>
  <si>
    <t>CUST-99586</t>
  </si>
  <si>
    <t>SUP-0004364</t>
  </si>
  <si>
    <t>CUST-97758</t>
  </si>
  <si>
    <t>SUP-0004365</t>
  </si>
  <si>
    <t>CUST-87085</t>
  </si>
  <si>
    <t>SUP-0004366</t>
  </si>
  <si>
    <t>CUST-81386</t>
  </si>
  <si>
    <t>SUP-0004367</t>
  </si>
  <si>
    <t>CUST-65207</t>
  </si>
  <si>
    <t>Electrknics</t>
  </si>
  <si>
    <t>SUP-0004368</t>
  </si>
  <si>
    <t>CUST-19136</t>
  </si>
  <si>
    <t>SUP-0004369</t>
  </si>
  <si>
    <t>SUP-0004370</t>
  </si>
  <si>
    <t>CUST-88605</t>
  </si>
  <si>
    <t>SUP-0004371</t>
  </si>
  <si>
    <t>CUST-87194</t>
  </si>
  <si>
    <t>SUP-0004372</t>
  </si>
  <si>
    <t>CUST-26449</t>
  </si>
  <si>
    <t>SUP-0004373</t>
  </si>
  <si>
    <t>CUST-65888</t>
  </si>
  <si>
    <t>SUP-0004374</t>
  </si>
  <si>
    <t>CUST-53070</t>
  </si>
  <si>
    <t>SUP-0004375</t>
  </si>
  <si>
    <t>CUST-71159</t>
  </si>
  <si>
    <t>Eamt</t>
  </si>
  <si>
    <t>SUP-0004376</t>
  </si>
  <si>
    <t>CUST-86559</t>
  </si>
  <si>
    <t>SUP-0004377</t>
  </si>
  <si>
    <t>CUST-82921</t>
  </si>
  <si>
    <t>SUP-0004378</t>
  </si>
  <si>
    <t>CUST-48846</t>
  </si>
  <si>
    <t>SUP-0004379</t>
  </si>
  <si>
    <t>CUST-59471</t>
  </si>
  <si>
    <t>SUP-0004380</t>
  </si>
  <si>
    <t>CUST-76227</t>
  </si>
  <si>
    <t>SUP-0004381</t>
  </si>
  <si>
    <t>CUST-49845</t>
  </si>
  <si>
    <t>SUP-0004382</t>
  </si>
  <si>
    <t>SUP-0004383</t>
  </si>
  <si>
    <t>CUST-31057</t>
  </si>
  <si>
    <t>SUP-0004384</t>
  </si>
  <si>
    <t>CUST-56771</t>
  </si>
  <si>
    <t>SUP-0004385</t>
  </si>
  <si>
    <t>CUST-36579</t>
  </si>
  <si>
    <t>SUP-0004386</t>
  </si>
  <si>
    <t>CUST-47406</t>
  </si>
  <si>
    <t>SUP-0004387</t>
  </si>
  <si>
    <t>CUST-77516</t>
  </si>
  <si>
    <t>SUP-0004388</t>
  </si>
  <si>
    <t>CUST-58967</t>
  </si>
  <si>
    <t>SUP-0004389</t>
  </si>
  <si>
    <t>CUST-37178</t>
  </si>
  <si>
    <t>SUP-0004390</t>
  </si>
  <si>
    <t>CUST-78960</t>
  </si>
  <si>
    <t>SUP-0004391</t>
  </si>
  <si>
    <t>CUST-18897</t>
  </si>
  <si>
    <t>Electbonics</t>
  </si>
  <si>
    <t>SUP-0004392</t>
  </si>
  <si>
    <t>CUST-80411</t>
  </si>
  <si>
    <t>SUP-0004393</t>
  </si>
  <si>
    <t>CUST-54761</t>
  </si>
  <si>
    <t>SUP-0004394</t>
  </si>
  <si>
    <t>CUST-36427</t>
  </si>
  <si>
    <t>SUP-0004395</t>
  </si>
  <si>
    <t>CUST-18460</t>
  </si>
  <si>
    <t>SUP-0004396</t>
  </si>
  <si>
    <t>SUP-0004397</t>
  </si>
  <si>
    <t>CUST-83346</t>
  </si>
  <si>
    <t>kPPAREL</t>
  </si>
  <si>
    <t>SUP-0004398</t>
  </si>
  <si>
    <t>CUST-75015</t>
  </si>
  <si>
    <t>Gerrany</t>
  </si>
  <si>
    <t>SUP-0004399</t>
  </si>
  <si>
    <t>CUST-11413</t>
  </si>
  <si>
    <t>SUP-0004400</t>
  </si>
  <si>
    <t>SUP-0004401</t>
  </si>
  <si>
    <t>CUST-61220</t>
  </si>
  <si>
    <t>SUP-0004402</t>
  </si>
  <si>
    <t>CUST-49702</t>
  </si>
  <si>
    <t>SUP-0004403</t>
  </si>
  <si>
    <t>CUST-58995</t>
  </si>
  <si>
    <t>SUP-0004404</t>
  </si>
  <si>
    <t>Akparel</t>
  </si>
  <si>
    <t>SUP-0004405</t>
  </si>
  <si>
    <t>CUST-93710</t>
  </si>
  <si>
    <t>SUP-0004406</t>
  </si>
  <si>
    <t>CUST-64658</t>
  </si>
  <si>
    <t>Appprel</t>
  </si>
  <si>
    <t>SUP-0004407</t>
  </si>
  <si>
    <t>CUST-62792</t>
  </si>
  <si>
    <t>SUP-0004408</t>
  </si>
  <si>
    <t>CUST-51605</t>
  </si>
  <si>
    <t>SUP-0004409</t>
  </si>
  <si>
    <t>CUST-21256</t>
  </si>
  <si>
    <t>SUP-0004410</t>
  </si>
  <si>
    <t>CUST-45343</t>
  </si>
  <si>
    <t>SUP-0004411</t>
  </si>
  <si>
    <t>CUST-56124</t>
  </si>
  <si>
    <t>SUP-0004412</t>
  </si>
  <si>
    <t>CUST-34900</t>
  </si>
  <si>
    <t>United Kiygdom</t>
  </si>
  <si>
    <t>SUP-0004413</t>
  </si>
  <si>
    <t>CUST-50745</t>
  </si>
  <si>
    <t>SUP-0004414</t>
  </si>
  <si>
    <t>CUST-20960</t>
  </si>
  <si>
    <t>SUP-0004415</t>
  </si>
  <si>
    <t>CUST-85301</t>
  </si>
  <si>
    <t>SUP-0004416</t>
  </si>
  <si>
    <t>CUST-26186</t>
  </si>
  <si>
    <t>SUP-0004417</t>
  </si>
  <si>
    <t>CUST-80696</t>
  </si>
  <si>
    <t>SUP-0004418</t>
  </si>
  <si>
    <t>CUST-82032</t>
  </si>
  <si>
    <t>SUP-0004419</t>
  </si>
  <si>
    <t>CUST-56191</t>
  </si>
  <si>
    <t>SUP-0004420</t>
  </si>
  <si>
    <t>CUST-18418</t>
  </si>
  <si>
    <t>SUP-0004421</t>
  </si>
  <si>
    <t>CUST-14325</t>
  </si>
  <si>
    <t>SUP-0004422</t>
  </si>
  <si>
    <t>CUST-95169</t>
  </si>
  <si>
    <t>SUP-0004423</t>
  </si>
  <si>
    <t>CUST-29145</t>
  </si>
  <si>
    <t>SUP-0004424</t>
  </si>
  <si>
    <t>CUST-20771</t>
  </si>
  <si>
    <t>SUP-0004425</t>
  </si>
  <si>
    <t>CUST-94705</t>
  </si>
  <si>
    <t>SUP-0004426</t>
  </si>
  <si>
    <t>CUST-71073</t>
  </si>
  <si>
    <t>SUP-0004427</t>
  </si>
  <si>
    <t>CUST-83922</t>
  </si>
  <si>
    <t>SUP-0004428</t>
  </si>
  <si>
    <t>CUST-28894</t>
  </si>
  <si>
    <t>SUP-0004429</t>
  </si>
  <si>
    <t>CUST-21072</t>
  </si>
  <si>
    <t>SUP-0004430</t>
  </si>
  <si>
    <t>CUST-89088</t>
  </si>
  <si>
    <t>SUP-0004431</t>
  </si>
  <si>
    <t>CUST-39590</t>
  </si>
  <si>
    <t>SUP-0004432</t>
  </si>
  <si>
    <t>CUST-78479</t>
  </si>
  <si>
    <t>SUP-0004433</t>
  </si>
  <si>
    <t>CUST-87886</t>
  </si>
  <si>
    <t>hobe goods</t>
  </si>
  <si>
    <t>SUP-0004434</t>
  </si>
  <si>
    <t>CUST-24478</t>
  </si>
  <si>
    <t>SUP-0004435</t>
  </si>
  <si>
    <t>CUST-77982</t>
  </si>
  <si>
    <t>SUP-0004436</t>
  </si>
  <si>
    <t>CUST-98733</t>
  </si>
  <si>
    <t>SUP-0004437</t>
  </si>
  <si>
    <t>CUST-85022</t>
  </si>
  <si>
    <t>SUP-0004438</t>
  </si>
  <si>
    <t>CUST-70678</t>
  </si>
  <si>
    <t>SUP-0004439</t>
  </si>
  <si>
    <t>CUST-74561</t>
  </si>
  <si>
    <t>SUP-0004440</t>
  </si>
  <si>
    <t>CUST-89985</t>
  </si>
  <si>
    <t>SUP-0004441</t>
  </si>
  <si>
    <t>CUST-76958</t>
  </si>
  <si>
    <t>SUP-0004442</t>
  </si>
  <si>
    <t>CUST-29574</t>
  </si>
  <si>
    <t>SUP-0004443</t>
  </si>
  <si>
    <t>CUST-37689</t>
  </si>
  <si>
    <t>SUP-0004444</t>
  </si>
  <si>
    <t>CUST-93520</t>
  </si>
  <si>
    <t>SUP-0004445</t>
  </si>
  <si>
    <t>CUST-57558</t>
  </si>
  <si>
    <t>SUP-0004446</t>
  </si>
  <si>
    <t>CUST-83195</t>
  </si>
  <si>
    <t>Svuth</t>
  </si>
  <si>
    <t>SUP-0004447</t>
  </si>
  <si>
    <t>CUST-72695</t>
  </si>
  <si>
    <t>SUP-0004448</t>
  </si>
  <si>
    <t>CUST-34867</t>
  </si>
  <si>
    <t>SUP-0004449</t>
  </si>
  <si>
    <t>CUST-49301</t>
  </si>
  <si>
    <t>SUP-0004450</t>
  </si>
  <si>
    <t>CUST-66232</t>
  </si>
  <si>
    <t>fouth</t>
  </si>
  <si>
    <t>SUP-0004451</t>
  </si>
  <si>
    <t>CUST-17158</t>
  </si>
  <si>
    <t>SUP-0004452</t>
  </si>
  <si>
    <t>CUST-57703</t>
  </si>
  <si>
    <t>SUP-0004453</t>
  </si>
  <si>
    <t>CUST-15111</t>
  </si>
  <si>
    <t>SUP-0004454</t>
  </si>
  <si>
    <t>CUST-25428</t>
  </si>
  <si>
    <t>SUP-0004455</t>
  </si>
  <si>
    <t>SUP-0004456</t>
  </si>
  <si>
    <t>CUST-51961</t>
  </si>
  <si>
    <t>SUP-0004457</t>
  </si>
  <si>
    <t>CUST-37209</t>
  </si>
  <si>
    <t>SUP-0004458</t>
  </si>
  <si>
    <t>CUST-33163</t>
  </si>
  <si>
    <t>SUP-0004459</t>
  </si>
  <si>
    <t>CUST-10575</t>
  </si>
  <si>
    <t>SUP-0004460</t>
  </si>
  <si>
    <t>CUST-26343</t>
  </si>
  <si>
    <t>SUP-0004461</t>
  </si>
  <si>
    <t>CUST-91360</t>
  </si>
  <si>
    <t>SUP-0004462</t>
  </si>
  <si>
    <t>CUST-11675</t>
  </si>
  <si>
    <t>SUP-0004463</t>
  </si>
  <si>
    <t>CUST-74804</t>
  </si>
  <si>
    <t>SUP-0004464</t>
  </si>
  <si>
    <t>CUST-16155</t>
  </si>
  <si>
    <t>SUP-0004465</t>
  </si>
  <si>
    <t>CUST-46121</t>
  </si>
  <si>
    <t>SUP-0004466</t>
  </si>
  <si>
    <t>CUST-49772</t>
  </si>
  <si>
    <t>SUP-0004467</t>
  </si>
  <si>
    <t>CUST-79148</t>
  </si>
  <si>
    <t>SUP-0004468</t>
  </si>
  <si>
    <t>CUST-16415</t>
  </si>
  <si>
    <t>SUP-0004469</t>
  </si>
  <si>
    <t>CUST-91962</t>
  </si>
  <si>
    <t>SUP-0004470</t>
  </si>
  <si>
    <t>CUST-72921</t>
  </si>
  <si>
    <t>SUP-0004471</t>
  </si>
  <si>
    <t>CUST-67490</t>
  </si>
  <si>
    <t>SUP-0004472</t>
  </si>
  <si>
    <t>CUST-12965</t>
  </si>
  <si>
    <t>SUP-0004473</t>
  </si>
  <si>
    <t>CUST-36987</t>
  </si>
  <si>
    <t>SUP-0004474</t>
  </si>
  <si>
    <t>CUST-43186</t>
  </si>
  <si>
    <t>SUP-0004475</t>
  </si>
  <si>
    <t>CUST-72618</t>
  </si>
  <si>
    <t>SUP-0004476</t>
  </si>
  <si>
    <t>CUST-70190</t>
  </si>
  <si>
    <t>SUP-0004477</t>
  </si>
  <si>
    <t>CUST-41934</t>
  </si>
  <si>
    <t>SUP-0004478</t>
  </si>
  <si>
    <t>CUST-64076</t>
  </si>
  <si>
    <t>homr goods</t>
  </si>
  <si>
    <t>SUP-0004479</t>
  </si>
  <si>
    <t>CUST-11519</t>
  </si>
  <si>
    <t>SUP-0004480</t>
  </si>
  <si>
    <t>CUST-89799</t>
  </si>
  <si>
    <t>SUP-0004481</t>
  </si>
  <si>
    <t>CUST-13906</t>
  </si>
  <si>
    <t>SUP-0004482</t>
  </si>
  <si>
    <t>CUST-72849</t>
  </si>
  <si>
    <t>GROnERIES</t>
  </si>
  <si>
    <t>SUP-0004483</t>
  </si>
  <si>
    <t>CUST-24117</t>
  </si>
  <si>
    <t>SUP-0004484</t>
  </si>
  <si>
    <t>CUST-95182</t>
  </si>
  <si>
    <t>SUP-0004485</t>
  </si>
  <si>
    <t>CUST-63872</t>
  </si>
  <si>
    <t>SUP-0004486</t>
  </si>
  <si>
    <t>CUST-56821</t>
  </si>
  <si>
    <t>SUP-0004487</t>
  </si>
  <si>
    <t>CUST-28381</t>
  </si>
  <si>
    <t>SUP-0004488</t>
  </si>
  <si>
    <t>CUST-48619</t>
  </si>
  <si>
    <t>SUP-0004489</t>
  </si>
  <si>
    <t>CUST-52198</t>
  </si>
  <si>
    <t>SUP-0004490</t>
  </si>
  <si>
    <t>CUST-51761</t>
  </si>
  <si>
    <t>SUP-0004491</t>
  </si>
  <si>
    <t>CUST-63120</t>
  </si>
  <si>
    <t>SUP-0004492</t>
  </si>
  <si>
    <t>CUST-80004</t>
  </si>
  <si>
    <t>SUP-0004493</t>
  </si>
  <si>
    <t>CUST-73957</t>
  </si>
  <si>
    <t>SUP-0004494</t>
  </si>
  <si>
    <t>CUST-38299</t>
  </si>
  <si>
    <t>SUP-0004495</t>
  </si>
  <si>
    <t>CUST-91109</t>
  </si>
  <si>
    <t>CUST-77471</t>
  </si>
  <si>
    <t>SUP-0004496</t>
  </si>
  <si>
    <t>CUST-74540</t>
  </si>
  <si>
    <t>SUP-0004497</t>
  </si>
  <si>
    <t>CUST-44015</t>
  </si>
  <si>
    <t>SUP-0004498</t>
  </si>
  <si>
    <t>SUP-0004499</t>
  </si>
  <si>
    <t>CUST-90700</t>
  </si>
  <si>
    <t>SUP-0004500</t>
  </si>
  <si>
    <t>CUST-28484</t>
  </si>
  <si>
    <t>SUP-0004501</t>
  </si>
  <si>
    <t>CUST-68627</t>
  </si>
  <si>
    <t>SUP-0004502</t>
  </si>
  <si>
    <t>CUST-65049</t>
  </si>
  <si>
    <t>SUP-0004503</t>
  </si>
  <si>
    <t>SUP-0004504</t>
  </si>
  <si>
    <t>CUST-44255</t>
  </si>
  <si>
    <t>SUP-0004505</t>
  </si>
  <si>
    <t>CUST-68079</t>
  </si>
  <si>
    <t>SUP-0004506</t>
  </si>
  <si>
    <t>CUST-58878</t>
  </si>
  <si>
    <t>SUP-0004507</t>
  </si>
  <si>
    <t>CUST-81263</t>
  </si>
  <si>
    <t>SUP-0004508</t>
  </si>
  <si>
    <t>CUST-39433</t>
  </si>
  <si>
    <t>SUP-0004509</t>
  </si>
  <si>
    <t>CUST-99194</t>
  </si>
  <si>
    <t>SUP-0004510</t>
  </si>
  <si>
    <t>CUST-73800</t>
  </si>
  <si>
    <t>SUP-0004511</t>
  </si>
  <si>
    <t>CUST-68586</t>
  </si>
  <si>
    <t>SUP-0004512</t>
  </si>
  <si>
    <t>CUST-15391</t>
  </si>
  <si>
    <t>Eiectronics</t>
  </si>
  <si>
    <t>SUP-0004513</t>
  </si>
  <si>
    <t>CUST-47220</t>
  </si>
  <si>
    <t>SUP-0004514</t>
  </si>
  <si>
    <t>CUST-65435</t>
  </si>
  <si>
    <t>Home Golds</t>
  </si>
  <si>
    <t>SUP-0004515</t>
  </si>
  <si>
    <t>CUST-69019</t>
  </si>
  <si>
    <t>SUP-0004516</t>
  </si>
  <si>
    <t>SUP-0004517</t>
  </si>
  <si>
    <t>CUST-69913</t>
  </si>
  <si>
    <t>SUP-0004518</t>
  </si>
  <si>
    <t>CUST-87753</t>
  </si>
  <si>
    <t>SUP-0004519</t>
  </si>
  <si>
    <t>CUST-91796</t>
  </si>
  <si>
    <t>SUP-0004520</t>
  </si>
  <si>
    <t>CUST-57189</t>
  </si>
  <si>
    <t>SUP-0004521</t>
  </si>
  <si>
    <t>CUST-84332</t>
  </si>
  <si>
    <t>SUP-0004522</t>
  </si>
  <si>
    <t>CUST-11205</t>
  </si>
  <si>
    <t>Bank Transfsr</t>
  </si>
  <si>
    <t>SUP-0004523</t>
  </si>
  <si>
    <t>CUST-29745</t>
  </si>
  <si>
    <t>SUP-0004524</t>
  </si>
  <si>
    <t>CUST-78227</t>
  </si>
  <si>
    <t>SUP-0004525</t>
  </si>
  <si>
    <t>CUST-78852</t>
  </si>
  <si>
    <t>SUP-0004526</t>
  </si>
  <si>
    <t>CUST-39110</t>
  </si>
  <si>
    <t>SUP-0004527</t>
  </si>
  <si>
    <t>CUST-41256</t>
  </si>
  <si>
    <t>SUP-0004528</t>
  </si>
  <si>
    <t>CUST-36833</t>
  </si>
  <si>
    <t>SUP-0004529</t>
  </si>
  <si>
    <t>CUST-19921</t>
  </si>
  <si>
    <t>SUP-0004530</t>
  </si>
  <si>
    <t>Payaal</t>
  </si>
  <si>
    <t>SUP-0004531</t>
  </si>
  <si>
    <t>CUST-63914</t>
  </si>
  <si>
    <t>SUP-0004532</t>
  </si>
  <si>
    <t>CUST-76011</t>
  </si>
  <si>
    <t>SUP-0004533</t>
  </si>
  <si>
    <t>SUP-0004534</t>
  </si>
  <si>
    <t>CUST-79502</t>
  </si>
  <si>
    <t>SUP-0004535</t>
  </si>
  <si>
    <t>CUST-43027</t>
  </si>
  <si>
    <t>Marketpldce</t>
  </si>
  <si>
    <t>SUP-0004536</t>
  </si>
  <si>
    <t>SUP-0004537</t>
  </si>
  <si>
    <t>CUST-48347</t>
  </si>
  <si>
    <t>SUP-0004538</t>
  </si>
  <si>
    <t>CUST-54097</t>
  </si>
  <si>
    <t>SUP-0004539</t>
  </si>
  <si>
    <t>SUP-0004540</t>
  </si>
  <si>
    <t>SUP-0004541</t>
  </si>
  <si>
    <t>CUST-24156</t>
  </si>
  <si>
    <t>SUP-0004542</t>
  </si>
  <si>
    <t>CUST-68184</t>
  </si>
  <si>
    <t>SUP-0004543</t>
  </si>
  <si>
    <t>CUST-62893</t>
  </si>
  <si>
    <t>SUP-0004544</t>
  </si>
  <si>
    <t>CUST-50904</t>
  </si>
  <si>
    <t>SUP-0004545</t>
  </si>
  <si>
    <t>CUST-33391</t>
  </si>
  <si>
    <t>Markedplace</t>
  </si>
  <si>
    <t>SUP-0004546</t>
  </si>
  <si>
    <t>CUST-95221</t>
  </si>
  <si>
    <t>SUP-0004547</t>
  </si>
  <si>
    <t>CUST-47190</t>
  </si>
  <si>
    <t>SUP-0004548</t>
  </si>
  <si>
    <t>CUST-86545</t>
  </si>
  <si>
    <t>Onlinb</t>
  </si>
  <si>
    <t>SUP-0004549</t>
  </si>
  <si>
    <t>CUST-72852</t>
  </si>
  <si>
    <t>SUP-0004550</t>
  </si>
  <si>
    <t>CUST-51528</t>
  </si>
  <si>
    <t>SUP-0004551</t>
  </si>
  <si>
    <t>CUST-85371</t>
  </si>
  <si>
    <t>SUP-0004552</t>
  </si>
  <si>
    <t>CUST-90303</t>
  </si>
  <si>
    <t>SUP-0004553</t>
  </si>
  <si>
    <t>CUST-13752</t>
  </si>
  <si>
    <t>SUP-0004554</t>
  </si>
  <si>
    <t>CUST-74203</t>
  </si>
  <si>
    <t>SUP-0004555</t>
  </si>
  <si>
    <t>SUP-0004556</t>
  </si>
  <si>
    <t>CUST-14669</t>
  </si>
  <si>
    <t>SUP-0004557</t>
  </si>
  <si>
    <t>CUST-31176</t>
  </si>
  <si>
    <t>Phone Ohder</t>
  </si>
  <si>
    <t>SUP-0004558</t>
  </si>
  <si>
    <t>CUST-53028</t>
  </si>
  <si>
    <t>SUP-0004559</t>
  </si>
  <si>
    <t>CUST-32809</t>
  </si>
  <si>
    <t>SUP-0004560</t>
  </si>
  <si>
    <t>CUST-69259</t>
  </si>
  <si>
    <t>SUP-0004561</t>
  </si>
  <si>
    <t>CUST-13166</t>
  </si>
  <si>
    <t>SUP-0004562</t>
  </si>
  <si>
    <t>CUST-47897</t>
  </si>
  <si>
    <t>SUP-0004563</t>
  </si>
  <si>
    <t>CUST-24045</t>
  </si>
  <si>
    <t>Electoonics</t>
  </si>
  <si>
    <t>SUP-0004564</t>
  </si>
  <si>
    <t>CUST-53648</t>
  </si>
  <si>
    <t>SUP-0004565</t>
  </si>
  <si>
    <t>SUP-0004566</t>
  </si>
  <si>
    <t>CUST-90310</t>
  </si>
  <si>
    <t>SUP-0004567</t>
  </si>
  <si>
    <t>CUST-54204</t>
  </si>
  <si>
    <t>Phjne Order</t>
  </si>
  <si>
    <t>SUP-0004568</t>
  </si>
  <si>
    <t>CUST-95304</t>
  </si>
  <si>
    <t>SUP-0004569</t>
  </si>
  <si>
    <t>CUST-20405</t>
  </si>
  <si>
    <t>Phmne Order</t>
  </si>
  <si>
    <t>SUP-0004570</t>
  </si>
  <si>
    <t>CUST-90951</t>
  </si>
  <si>
    <t>Onlive</t>
  </si>
  <si>
    <t>SUP-0004571</t>
  </si>
  <si>
    <t>SUP-0004572</t>
  </si>
  <si>
    <t>CUST-92906</t>
  </si>
  <si>
    <t>SUP-0004573</t>
  </si>
  <si>
    <t>CUST-18622</t>
  </si>
  <si>
    <t>SUP-0004574</t>
  </si>
  <si>
    <t>CUST-15062</t>
  </si>
  <si>
    <t>Canaaa</t>
  </si>
  <si>
    <t>SUP-0004575</t>
  </si>
  <si>
    <t>SUP-0004576</t>
  </si>
  <si>
    <t>CUST-41656</t>
  </si>
  <si>
    <t>SUP-0004577</t>
  </si>
  <si>
    <t>CUST-29471</t>
  </si>
  <si>
    <t>SUP-0004578</t>
  </si>
  <si>
    <t>CUST-91627</t>
  </si>
  <si>
    <t>SUP-0004579</t>
  </si>
  <si>
    <t>CUST-62526</t>
  </si>
  <si>
    <t>SUP-0004580</t>
  </si>
  <si>
    <t>CUST-50948</t>
  </si>
  <si>
    <t>SUP-0004581</t>
  </si>
  <si>
    <t>CUST-52673</t>
  </si>
  <si>
    <t>SUP-0004582</t>
  </si>
  <si>
    <t>CUST-73178</t>
  </si>
  <si>
    <t>SUP-0004583</t>
  </si>
  <si>
    <t>CUST-47156</t>
  </si>
  <si>
    <t>SUP-0004584</t>
  </si>
  <si>
    <t>CUST-62559</t>
  </si>
  <si>
    <t>SUP-0004585</t>
  </si>
  <si>
    <t>CUST-79379</t>
  </si>
  <si>
    <t>SUP-0004586</t>
  </si>
  <si>
    <t>CUST-71356</t>
  </si>
  <si>
    <t>Phbne Order</t>
  </si>
  <si>
    <t>SUP-0004587</t>
  </si>
  <si>
    <t>CUST-11616</t>
  </si>
  <si>
    <t>SUP-0004588</t>
  </si>
  <si>
    <t>CUST-28080</t>
  </si>
  <si>
    <t>SUP-0004589</t>
  </si>
  <si>
    <t>CUST-25348</t>
  </si>
  <si>
    <t>SUP-0004590</t>
  </si>
  <si>
    <t>CUST-77005</t>
  </si>
  <si>
    <t>SUP-0004591</t>
  </si>
  <si>
    <t>CUST-28327</t>
  </si>
  <si>
    <t>SUP-0004592</t>
  </si>
  <si>
    <t>CUST-98475</t>
  </si>
  <si>
    <t>SUP-0004593</t>
  </si>
  <si>
    <t>CUST-63035</t>
  </si>
  <si>
    <t>SUP-0004594</t>
  </si>
  <si>
    <t>CUST-66885</t>
  </si>
  <si>
    <t>Brrzil</t>
  </si>
  <si>
    <t>SUP-0004595</t>
  </si>
  <si>
    <t>CUST-47457</t>
  </si>
  <si>
    <t>SUP-0004596</t>
  </si>
  <si>
    <t>CUST-88737</t>
  </si>
  <si>
    <t>SUP-0004597</t>
  </si>
  <si>
    <t>CUST-32195</t>
  </si>
  <si>
    <t>SUP-0004598</t>
  </si>
  <si>
    <t>SUP-0004599</t>
  </si>
  <si>
    <t>CUST-62285</t>
  </si>
  <si>
    <t>SUP-0004600</t>
  </si>
  <si>
    <t>CUST-39415</t>
  </si>
  <si>
    <t>SUP-0004601</t>
  </si>
  <si>
    <t>CUST-52230</t>
  </si>
  <si>
    <t>SUP-0004602</t>
  </si>
  <si>
    <t>CUST-94182</t>
  </si>
  <si>
    <t>SUP-0004603</t>
  </si>
  <si>
    <t>CUST-42294</t>
  </si>
  <si>
    <t>SUP-0004604</t>
  </si>
  <si>
    <t>CUST-69531</t>
  </si>
  <si>
    <t>USv</t>
  </si>
  <si>
    <t>SUP-0004605</t>
  </si>
  <si>
    <t>CUST-81249</t>
  </si>
  <si>
    <t>SUP-0004606</t>
  </si>
  <si>
    <t>CUST-42747</t>
  </si>
  <si>
    <t>Retawl Store</t>
  </si>
  <si>
    <t>SUP-0004607</t>
  </si>
  <si>
    <t>CUST-58106</t>
  </si>
  <si>
    <t>SUP-0004608</t>
  </si>
  <si>
    <t>CUST-13831</t>
  </si>
  <si>
    <t>SUP-0004609</t>
  </si>
  <si>
    <t>CUST-36940</t>
  </si>
  <si>
    <t>SUP-0004610</t>
  </si>
  <si>
    <t>SUP-0004611</t>
  </si>
  <si>
    <t>CUST-31796</t>
  </si>
  <si>
    <t>SUP-0004612</t>
  </si>
  <si>
    <t>CUST-93539</t>
  </si>
  <si>
    <t>SUP-0004613</t>
  </si>
  <si>
    <t>SUP-0004614</t>
  </si>
  <si>
    <t>CUST-68181</t>
  </si>
  <si>
    <t>SUP-0004615</t>
  </si>
  <si>
    <t>CUST-41269</t>
  </si>
  <si>
    <t>SUP-0004616</t>
  </si>
  <si>
    <t>CUST-41607</t>
  </si>
  <si>
    <t>SUP-0004617</t>
  </si>
  <si>
    <t>CUST-41903</t>
  </si>
  <si>
    <t>SUP-0004618</t>
  </si>
  <si>
    <t>CUST-99741</t>
  </si>
  <si>
    <t>SUP-0004619</t>
  </si>
  <si>
    <t>CUST-93478</t>
  </si>
  <si>
    <t>Easd</t>
  </si>
  <si>
    <t>SUP-0004620</t>
  </si>
  <si>
    <t>CUST-21116</t>
  </si>
  <si>
    <t>SUP-0004621</t>
  </si>
  <si>
    <t>CUST-70643</t>
  </si>
  <si>
    <t>SUP-0004622</t>
  </si>
  <si>
    <t>CUST-13269</t>
  </si>
  <si>
    <t>Onlinn</t>
  </si>
  <si>
    <t>SUP-0004623</t>
  </si>
  <si>
    <t>CUST-73701</t>
  </si>
  <si>
    <t>SUP-0004624</t>
  </si>
  <si>
    <t>CUST-42773</t>
  </si>
  <si>
    <t>SUP-0004625</t>
  </si>
  <si>
    <t>CUST-73639</t>
  </si>
  <si>
    <t>SUP-0004626</t>
  </si>
  <si>
    <t>CUST-17314</t>
  </si>
  <si>
    <t>SUP-0004627</t>
  </si>
  <si>
    <t>CUST-32762</t>
  </si>
  <si>
    <t>SUP-0004628</t>
  </si>
  <si>
    <t>CUST-30951</t>
  </si>
  <si>
    <t>SUP-0004629</t>
  </si>
  <si>
    <t>CUST-33736</t>
  </si>
  <si>
    <t>SUP-0004630</t>
  </si>
  <si>
    <t>CUST-40940</t>
  </si>
  <si>
    <t>Creoit Card</t>
  </si>
  <si>
    <t>SUP-0004631</t>
  </si>
  <si>
    <t>CUST-53141</t>
  </si>
  <si>
    <t>SUP-0004632</t>
  </si>
  <si>
    <t>CUST-49312</t>
  </si>
  <si>
    <t>SUP-0004633</t>
  </si>
  <si>
    <t>CUST-53942</t>
  </si>
  <si>
    <t>SUP-0004634</t>
  </si>
  <si>
    <t>CUST-89637</t>
  </si>
  <si>
    <t>SUP-0004635</t>
  </si>
  <si>
    <t>SUP-0004636</t>
  </si>
  <si>
    <t>CUST-49018</t>
  </si>
  <si>
    <t>SUP-0004637</t>
  </si>
  <si>
    <t>CUST-55615</t>
  </si>
  <si>
    <t>SUP-0004638</t>
  </si>
  <si>
    <t>CUST-16775</t>
  </si>
  <si>
    <t>SUP-0004639</t>
  </si>
  <si>
    <t>CUST-81121</t>
  </si>
  <si>
    <t>SUP-0004640</t>
  </si>
  <si>
    <t>CUST-63926</t>
  </si>
  <si>
    <t>SUP-0004641</t>
  </si>
  <si>
    <t>CUST-83046</t>
  </si>
  <si>
    <t>Dewit Card</t>
  </si>
  <si>
    <t>SUP-0004642</t>
  </si>
  <si>
    <t>CUST-58450</t>
  </si>
  <si>
    <t>SUP-0004643</t>
  </si>
  <si>
    <t>CUST-10150</t>
  </si>
  <si>
    <t>SUP-0004644</t>
  </si>
  <si>
    <t>CUST-72483</t>
  </si>
  <si>
    <t>vast</t>
  </si>
  <si>
    <t>SUP-0004645</t>
  </si>
  <si>
    <t>SUP-0004646</t>
  </si>
  <si>
    <t>CUST-69411</t>
  </si>
  <si>
    <t>SUP-0004647</t>
  </si>
  <si>
    <t>CUST-45570</t>
  </si>
  <si>
    <t>SUP-0004648</t>
  </si>
  <si>
    <t>CUST-14589</t>
  </si>
  <si>
    <t>SUP-0004649</t>
  </si>
  <si>
    <t>CUST-41658</t>
  </si>
  <si>
    <t>SUP-0004650</t>
  </si>
  <si>
    <t>CUST-35014</t>
  </si>
  <si>
    <t>SUP-0004651</t>
  </si>
  <si>
    <t>CUST-79078</t>
  </si>
  <si>
    <t>SUP-0004652</t>
  </si>
  <si>
    <t>CUST-32094</t>
  </si>
  <si>
    <t>SUP-0004653</t>
  </si>
  <si>
    <t>CUST-48095</t>
  </si>
  <si>
    <t>SUP-0004654</t>
  </si>
  <si>
    <t>CUST-56590</t>
  </si>
  <si>
    <t>SUP-0004655</t>
  </si>
  <si>
    <t>CUST-68678</t>
  </si>
  <si>
    <t>SUP-0004656</t>
  </si>
  <si>
    <t>CUST-78590</t>
  </si>
  <si>
    <t>SUP-0004657</t>
  </si>
  <si>
    <t>CUST-76175</t>
  </si>
  <si>
    <t>sroceries</t>
  </si>
  <si>
    <t>SUP-0004658</t>
  </si>
  <si>
    <t>CUST-60989</t>
  </si>
  <si>
    <t>Retail Seore</t>
  </si>
  <si>
    <t>SUP-0004659</t>
  </si>
  <si>
    <t>CUST-63479</t>
  </si>
  <si>
    <t>SUP-0004660</t>
  </si>
  <si>
    <t>CUST-52984</t>
  </si>
  <si>
    <t>SUP-0004661</t>
  </si>
  <si>
    <t>CUST-59765</t>
  </si>
  <si>
    <t>SUP-0004662</t>
  </si>
  <si>
    <t>CUST-77583</t>
  </si>
  <si>
    <t>Appjrel</t>
  </si>
  <si>
    <t>SUP-0004663</t>
  </si>
  <si>
    <t>CUST-15368</t>
  </si>
  <si>
    <t>SUP-0004664</t>
  </si>
  <si>
    <t>CUST-29346</t>
  </si>
  <si>
    <t>SUP-0004665</t>
  </si>
  <si>
    <t>CUST-34284</t>
  </si>
  <si>
    <t>SUP-0004666</t>
  </si>
  <si>
    <t>CUST-57035</t>
  </si>
  <si>
    <t>SUP-0004667</t>
  </si>
  <si>
    <t>CUST-29287</t>
  </si>
  <si>
    <t>SUP-0004668</t>
  </si>
  <si>
    <t>CUST-70444</t>
  </si>
  <si>
    <t>SUP-0004669</t>
  </si>
  <si>
    <t>CUST-34954</t>
  </si>
  <si>
    <t>SUP-0004670</t>
  </si>
  <si>
    <t>CUST-77314</t>
  </si>
  <si>
    <t>SUP-0004671</t>
  </si>
  <si>
    <t>CUST-38053</t>
  </si>
  <si>
    <t>SUP-0004672</t>
  </si>
  <si>
    <t>CUST-76303</t>
  </si>
  <si>
    <t>SUP-0004673</t>
  </si>
  <si>
    <t>CUST-70020</t>
  </si>
  <si>
    <t>SUP-0004674</t>
  </si>
  <si>
    <t>CUST-93061</t>
  </si>
  <si>
    <t>SUP-0004675</t>
  </si>
  <si>
    <t>CUST-54752</t>
  </si>
  <si>
    <t>Apparey</t>
  </si>
  <si>
    <t>SUP-0004676</t>
  </si>
  <si>
    <t>CUST-57875</t>
  </si>
  <si>
    <t>GuOCERIES</t>
  </si>
  <si>
    <t>SUP-0004677</t>
  </si>
  <si>
    <t>CUST-86910</t>
  </si>
  <si>
    <t>SUP-0004678</t>
  </si>
  <si>
    <t>CUST-41521</t>
  </si>
  <si>
    <t>SUP-0004679</t>
  </si>
  <si>
    <t>CUST-70075</t>
  </si>
  <si>
    <t>SUP-0004680</t>
  </si>
  <si>
    <t>CUST-76200</t>
  </si>
  <si>
    <t>SUP-0004681</t>
  </si>
  <si>
    <t>CUST-92394</t>
  </si>
  <si>
    <t>SUP-0004682</t>
  </si>
  <si>
    <t>CUST-43213</t>
  </si>
  <si>
    <t>SUP-0004683</t>
  </si>
  <si>
    <t>CUST-15704</t>
  </si>
  <si>
    <t>SUP-0004684</t>
  </si>
  <si>
    <t>CUST-32528</t>
  </si>
  <si>
    <t>SUP-0004685</t>
  </si>
  <si>
    <t>CUST-68342</t>
  </si>
  <si>
    <t>SUP-0004686</t>
  </si>
  <si>
    <t>CUST-74009</t>
  </si>
  <si>
    <t>SUP-0004687</t>
  </si>
  <si>
    <t>CUST-54402</t>
  </si>
  <si>
    <t>SUP-0004688</t>
  </si>
  <si>
    <t>CUST-98723</t>
  </si>
  <si>
    <t>SUP-0004689</t>
  </si>
  <si>
    <t>CUST-39739</t>
  </si>
  <si>
    <t>SUP-0004690</t>
  </si>
  <si>
    <t>CUST-83015</t>
  </si>
  <si>
    <t>SUP-0004691</t>
  </si>
  <si>
    <t>SUP-0004692</t>
  </si>
  <si>
    <t>CUST-13104</t>
  </si>
  <si>
    <t>SUP-0004693</t>
  </si>
  <si>
    <t>CUST-65154</t>
  </si>
  <si>
    <t>SUP-0004694</t>
  </si>
  <si>
    <t>CUST-88226</t>
  </si>
  <si>
    <t>SUP-0004695</t>
  </si>
  <si>
    <t>CUST-38878</t>
  </si>
  <si>
    <t>SUP-0004696</t>
  </si>
  <si>
    <t>CUST-28473</t>
  </si>
  <si>
    <t>SUP-0004697</t>
  </si>
  <si>
    <t>CUST-19904</t>
  </si>
  <si>
    <t>SUP-0004698</t>
  </si>
  <si>
    <t>CUST-57021</t>
  </si>
  <si>
    <t>SUP-0004699</t>
  </si>
  <si>
    <t>CUST-83374</t>
  </si>
  <si>
    <t>Groseries</t>
  </si>
  <si>
    <t>SUP-0004700</t>
  </si>
  <si>
    <t>CUST-70441</t>
  </si>
  <si>
    <t>SUP-0004701</t>
  </si>
  <si>
    <t>CUST-22386</t>
  </si>
  <si>
    <t>SUP-0004702</t>
  </si>
  <si>
    <t>CUST-17876</t>
  </si>
  <si>
    <t>SUP-0004703</t>
  </si>
  <si>
    <t>CUST-31739</t>
  </si>
  <si>
    <t>SUP-0004704</t>
  </si>
  <si>
    <t>CUST-14372</t>
  </si>
  <si>
    <t>SUP-0004705</t>
  </si>
  <si>
    <t>CUST-34122</t>
  </si>
  <si>
    <t>SUP-0004706</t>
  </si>
  <si>
    <t>CUST-59843</t>
  </si>
  <si>
    <t>SUP-0004707</t>
  </si>
  <si>
    <t>CUST-37767</t>
  </si>
  <si>
    <t>Credit Care</t>
  </si>
  <si>
    <t>SUP-0004708</t>
  </si>
  <si>
    <t>CUST-33584</t>
  </si>
  <si>
    <t>SUP-0004709</t>
  </si>
  <si>
    <t>CUST-34023</t>
  </si>
  <si>
    <t>SUP-0004710</t>
  </si>
  <si>
    <t>CUST-19036</t>
  </si>
  <si>
    <t>SUP-0004711</t>
  </si>
  <si>
    <t>CUST-65786</t>
  </si>
  <si>
    <t>SUP-0004712</t>
  </si>
  <si>
    <t>SUP-0004713</t>
  </si>
  <si>
    <t>CUST-29411</t>
  </si>
  <si>
    <t>SUP-0004714</t>
  </si>
  <si>
    <t>CUST-68199</t>
  </si>
  <si>
    <t>SUP-0004715</t>
  </si>
  <si>
    <t>CUST-28595</t>
  </si>
  <si>
    <t>SUP-0004716</t>
  </si>
  <si>
    <t>CUST-49053</t>
  </si>
  <si>
    <t>SUP-0004717</t>
  </si>
  <si>
    <t>CUST-46488</t>
  </si>
  <si>
    <t>SUP-0004718</t>
  </si>
  <si>
    <t>CUST-49169</t>
  </si>
  <si>
    <t>SUP-0004719</t>
  </si>
  <si>
    <t>CUST-25116</t>
  </si>
  <si>
    <t>SUP-0004720</t>
  </si>
  <si>
    <t>CUST-37236</t>
  </si>
  <si>
    <t>SUP-0004721</t>
  </si>
  <si>
    <t>CUST-84542</t>
  </si>
  <si>
    <t>SUP-0004722</t>
  </si>
  <si>
    <t>CUST-22003</t>
  </si>
  <si>
    <t>SUP-0004723</t>
  </si>
  <si>
    <t>CUST-14928</t>
  </si>
  <si>
    <t>SUP-0004724</t>
  </si>
  <si>
    <t>CUST-67140</t>
  </si>
  <si>
    <t>SUP-0004725</t>
  </si>
  <si>
    <t>CUST-44611</t>
  </si>
  <si>
    <t>SUP-0004726</t>
  </si>
  <si>
    <t>CUST-79518</t>
  </si>
  <si>
    <t>SUP-0004727</t>
  </si>
  <si>
    <t>CUST-38817</t>
  </si>
  <si>
    <t>SUP-0004728</t>
  </si>
  <si>
    <t>CUST-52233</t>
  </si>
  <si>
    <t>SUP-0004729</t>
  </si>
  <si>
    <t>CUST-19275</t>
  </si>
  <si>
    <t>SUP-0004730</t>
  </si>
  <si>
    <t>CUST-46117</t>
  </si>
  <si>
    <t>SUP-0004731</t>
  </si>
  <si>
    <t>CUST-60603</t>
  </si>
  <si>
    <t>SUP-0004732</t>
  </si>
  <si>
    <t>CUST-83739</t>
  </si>
  <si>
    <t>SUP-0004733</t>
  </si>
  <si>
    <t>CUST-49775</t>
  </si>
  <si>
    <t>SUP-0004734</t>
  </si>
  <si>
    <t>CUST-21979</t>
  </si>
  <si>
    <t>SUP-0004735</t>
  </si>
  <si>
    <t>CUST-65268</t>
  </si>
  <si>
    <t>SUP-0004736</t>
  </si>
  <si>
    <t>CUST-41332</t>
  </si>
  <si>
    <t>SUP-0004737</t>
  </si>
  <si>
    <t>CUST-85094</t>
  </si>
  <si>
    <t>SUP-0004738</t>
  </si>
  <si>
    <t>CUST-17621</t>
  </si>
  <si>
    <t>SUP-0004739</t>
  </si>
  <si>
    <t>CUST-80084</t>
  </si>
  <si>
    <t>SUP-0004740</t>
  </si>
  <si>
    <t>CUST-38107</t>
  </si>
  <si>
    <t>SUP-0004741</t>
  </si>
  <si>
    <t>SUP-0004742</t>
  </si>
  <si>
    <t>CUST-55936</t>
  </si>
  <si>
    <t>SUP-0004743</t>
  </si>
  <si>
    <t>CUST-14713</t>
  </si>
  <si>
    <t>SUP-0004744</t>
  </si>
  <si>
    <t>CUST-52378</t>
  </si>
  <si>
    <t>CUST-74354</t>
  </si>
  <si>
    <t>SUP-0004745</t>
  </si>
  <si>
    <t>CUST-10218</t>
  </si>
  <si>
    <t>SUP-0004746</t>
  </si>
  <si>
    <t>CUST-58525</t>
  </si>
  <si>
    <t>SUP-0004747</t>
  </si>
  <si>
    <t>CUST-58646</t>
  </si>
  <si>
    <t>SUP-0004748</t>
  </si>
  <si>
    <t>CUST-72846</t>
  </si>
  <si>
    <t>SUP-0004749</t>
  </si>
  <si>
    <t>CUST-47996</t>
  </si>
  <si>
    <t>SUP-0004750</t>
  </si>
  <si>
    <t>CUST-38363</t>
  </si>
  <si>
    <t>SUP-0004751</t>
  </si>
  <si>
    <t>CUST-83709</t>
  </si>
  <si>
    <t>SUP-0004752</t>
  </si>
  <si>
    <t>CUST-33402</t>
  </si>
  <si>
    <t>SUP-0004753</t>
  </si>
  <si>
    <t>SUP-0004754</t>
  </si>
  <si>
    <t>CUST-73136</t>
  </si>
  <si>
    <t>SUP-0004755</t>
  </si>
  <si>
    <t>CUST-65178</t>
  </si>
  <si>
    <t>SUP-0004756</t>
  </si>
  <si>
    <t>CUST-89066</t>
  </si>
  <si>
    <t>SUP-0004757</t>
  </si>
  <si>
    <t>CUST-68100</t>
  </si>
  <si>
    <t>SUP-0004758</t>
  </si>
  <si>
    <t>CUST-94950</t>
  </si>
  <si>
    <t>SUP-0004759</t>
  </si>
  <si>
    <t>CUST-88726</t>
  </si>
  <si>
    <t>SUP-0004760</t>
  </si>
  <si>
    <t>CUST-96632</t>
  </si>
  <si>
    <t>SUP-0004761</t>
  </si>
  <si>
    <t>CUST-78805</t>
  </si>
  <si>
    <t>SUP-0004762</t>
  </si>
  <si>
    <t>SUP-0004763</t>
  </si>
  <si>
    <t>CUST-60026</t>
  </si>
  <si>
    <t>SUP-0004764</t>
  </si>
  <si>
    <t>CUST-44366</t>
  </si>
  <si>
    <t>SUP-0004765</t>
  </si>
  <si>
    <t>CUST-55004</t>
  </si>
  <si>
    <t>SUP-0004766</t>
  </si>
  <si>
    <t>CUST-11540</t>
  </si>
  <si>
    <t>SUP-0004767</t>
  </si>
  <si>
    <t>CUST-91379</t>
  </si>
  <si>
    <t>SUP-0004768</t>
  </si>
  <si>
    <t>CUST-79962</t>
  </si>
  <si>
    <t>SUP-0004769</t>
  </si>
  <si>
    <t>CUST-14307</t>
  </si>
  <si>
    <t>SUP-0004770</t>
  </si>
  <si>
    <t>CUST-42778</t>
  </si>
  <si>
    <t>SUP-0004771</t>
  </si>
  <si>
    <t>CUST-72018</t>
  </si>
  <si>
    <t>SUP-0004772</t>
  </si>
  <si>
    <t>CUST-14250</t>
  </si>
  <si>
    <t>SUP-0004773</t>
  </si>
  <si>
    <t>CUST-91970</t>
  </si>
  <si>
    <t>SUP-0004774</t>
  </si>
  <si>
    <t>CUST-86166</t>
  </si>
  <si>
    <t>SUP-0004775</t>
  </si>
  <si>
    <t>CUST-33105</t>
  </si>
  <si>
    <t>SUP-0004776</t>
  </si>
  <si>
    <t>CUST-11757</t>
  </si>
  <si>
    <t>SUP-0004777</t>
  </si>
  <si>
    <t>CUST-50574</t>
  </si>
  <si>
    <t>SUP-0004778</t>
  </si>
  <si>
    <t>CUST-87817</t>
  </si>
  <si>
    <t>SUP-0004779</t>
  </si>
  <si>
    <t>CUST-46096</t>
  </si>
  <si>
    <t>SUP-0004780</t>
  </si>
  <si>
    <t>CUST-60646</t>
  </si>
  <si>
    <t>SUP-0004781</t>
  </si>
  <si>
    <t>CUST-26170</t>
  </si>
  <si>
    <t>SUP-0004782</t>
  </si>
  <si>
    <t>CUST-15155</t>
  </si>
  <si>
    <t>SUP-0004783</t>
  </si>
  <si>
    <t>CUST-64326</t>
  </si>
  <si>
    <t>SUP-0004784</t>
  </si>
  <si>
    <t>SUP-0004785</t>
  </si>
  <si>
    <t>CUST-46198</t>
  </si>
  <si>
    <t>SUP-0004786</t>
  </si>
  <si>
    <t>CUST-77293</t>
  </si>
  <si>
    <t>SUP-0004787</t>
  </si>
  <si>
    <t>CUST-78467</t>
  </si>
  <si>
    <t>SUP-0004788</t>
  </si>
  <si>
    <t>CUST-79085</t>
  </si>
  <si>
    <t>SUP-0004789</t>
  </si>
  <si>
    <t>CUST-73042</t>
  </si>
  <si>
    <t>SUP-0004790</t>
  </si>
  <si>
    <t>CUST-88527</t>
  </si>
  <si>
    <t>SUP-0004791</t>
  </si>
  <si>
    <t>CUST-79894</t>
  </si>
  <si>
    <t>SUP-0004792</t>
  </si>
  <si>
    <t>CUST-43315</t>
  </si>
  <si>
    <t>SUP-0004793</t>
  </si>
  <si>
    <t>CUST-31409</t>
  </si>
  <si>
    <t>SUP-0004794</t>
  </si>
  <si>
    <t>CUST-57167</t>
  </si>
  <si>
    <t>SUP-0004795</t>
  </si>
  <si>
    <t>CUST-60471</t>
  </si>
  <si>
    <t>SUP-0004796</t>
  </si>
  <si>
    <t>CUST-50097</t>
  </si>
  <si>
    <t>SUP-0004797</t>
  </si>
  <si>
    <t>CUST-64505</t>
  </si>
  <si>
    <t>SUP-0004798</t>
  </si>
  <si>
    <t>CUST-31186</t>
  </si>
  <si>
    <t>SUP-0004799</t>
  </si>
  <si>
    <t>CUST-12512</t>
  </si>
  <si>
    <t>CUST-60879</t>
  </si>
  <si>
    <t>SUP-0004800</t>
  </si>
  <si>
    <t>CUST-56718</t>
  </si>
  <si>
    <t>SUP-0004801</t>
  </si>
  <si>
    <t>SUP-0004802</t>
  </si>
  <si>
    <t>CUST-97778</t>
  </si>
  <si>
    <t>SUP-0004803</t>
  </si>
  <si>
    <t>CUST-28161</t>
  </si>
  <si>
    <t>SUP-0004804</t>
  </si>
  <si>
    <t>CUST-56486</t>
  </si>
  <si>
    <t>SUP-0004805</t>
  </si>
  <si>
    <t>CUST-39478</t>
  </si>
  <si>
    <t>Wtst</t>
  </si>
  <si>
    <t>SUP-0004806</t>
  </si>
  <si>
    <t>CUST-29850</t>
  </si>
  <si>
    <t>SUP-0004807</t>
  </si>
  <si>
    <t>CUST-91421</t>
  </si>
  <si>
    <t>SUP-0004808</t>
  </si>
  <si>
    <t>CUST-14355</t>
  </si>
  <si>
    <t>SUP-0004809</t>
  </si>
  <si>
    <t>CUST-44737</t>
  </si>
  <si>
    <t>SUP-0004810</t>
  </si>
  <si>
    <t>CUST-83200</t>
  </si>
  <si>
    <t>SUP-0004811</t>
  </si>
  <si>
    <t>CUST-54953</t>
  </si>
  <si>
    <t>Groeeries</t>
  </si>
  <si>
    <t>SUP-0004812</t>
  </si>
  <si>
    <t>SUP-0004813</t>
  </si>
  <si>
    <t>CUST-91890</t>
  </si>
  <si>
    <t>SUP-0004814</t>
  </si>
  <si>
    <t>CUST-47596</t>
  </si>
  <si>
    <t>United Kingdam</t>
  </si>
  <si>
    <t>SUP-0004815</t>
  </si>
  <si>
    <t>CUST-58142</t>
  </si>
  <si>
    <t>Retuil Store</t>
  </si>
  <si>
    <t>SUP-0004816</t>
  </si>
  <si>
    <t>CUST-61033</t>
  </si>
  <si>
    <t>SUP-0004817</t>
  </si>
  <si>
    <t>CUST-30968</t>
  </si>
  <si>
    <t>APPARdL</t>
  </si>
  <si>
    <t>SUP-0004818</t>
  </si>
  <si>
    <t>CUST-47168</t>
  </si>
  <si>
    <t>Gerxany</t>
  </si>
  <si>
    <t>Cash on Ddlivery</t>
  </si>
  <si>
    <t>SUP-0004819</t>
  </si>
  <si>
    <t>CUST-48126</t>
  </si>
  <si>
    <t>Phlne Order</t>
  </si>
  <si>
    <t>SUP-0004820</t>
  </si>
  <si>
    <t>CUST-29183</t>
  </si>
  <si>
    <t>SUP-0004821</t>
  </si>
  <si>
    <t>CUST-63643</t>
  </si>
  <si>
    <t>SUP-0004822</t>
  </si>
  <si>
    <t>CUST-51053</t>
  </si>
  <si>
    <t>SUP-0004823</t>
  </si>
  <si>
    <t>SUP-0004824</t>
  </si>
  <si>
    <t>CUST-22150</t>
  </si>
  <si>
    <t>SUP-0004825</t>
  </si>
  <si>
    <t>CUST-99273</t>
  </si>
  <si>
    <t>SUP-0004826</t>
  </si>
  <si>
    <t>SUP-0004827</t>
  </si>
  <si>
    <t>CUST-35278</t>
  </si>
  <si>
    <t>SUP-0004828</t>
  </si>
  <si>
    <t>CUST-47289</t>
  </si>
  <si>
    <t>Suuth</t>
  </si>
  <si>
    <t>SUP-0004829</t>
  </si>
  <si>
    <t>CUST-99747</t>
  </si>
  <si>
    <t>SUP-0004830</t>
  </si>
  <si>
    <t>CUST-74507</t>
  </si>
  <si>
    <t>SUP-0004831</t>
  </si>
  <si>
    <t>CUST-31771</t>
  </si>
  <si>
    <t>SUP-0004832</t>
  </si>
  <si>
    <t>CUST-61143</t>
  </si>
  <si>
    <t>Gaxgets</t>
  </si>
  <si>
    <t>SUP-0004833</t>
  </si>
  <si>
    <t>Phone Oraer</t>
  </si>
  <si>
    <t>SUP-0004834</t>
  </si>
  <si>
    <t>CUST-97474</t>
  </si>
  <si>
    <t>SUP-0004835</t>
  </si>
  <si>
    <t>CUST-29656</t>
  </si>
  <si>
    <t>SUP-0004836</t>
  </si>
  <si>
    <t>CUST-53718</t>
  </si>
  <si>
    <t>SUP-0004837</t>
  </si>
  <si>
    <t>CUST-29954</t>
  </si>
  <si>
    <t>SUP-0004838</t>
  </si>
  <si>
    <t>CUST-11493</t>
  </si>
  <si>
    <t>SUP-0004839</t>
  </si>
  <si>
    <t>CUST-28255</t>
  </si>
  <si>
    <t>SUP-0004840</t>
  </si>
  <si>
    <t>CUST-72721</t>
  </si>
  <si>
    <t>SUP-0004841</t>
  </si>
  <si>
    <t>CUST-17301</t>
  </si>
  <si>
    <t>SUP-0004842</t>
  </si>
  <si>
    <t>CUST-97087</t>
  </si>
  <si>
    <t>SUP-0004843</t>
  </si>
  <si>
    <t>CUST-98615</t>
  </si>
  <si>
    <t>SUP-0004844</t>
  </si>
  <si>
    <t>CUST-15761</t>
  </si>
  <si>
    <t>SUP-0004845</t>
  </si>
  <si>
    <t>CUST-68764</t>
  </si>
  <si>
    <t>SUP-0004846</t>
  </si>
  <si>
    <t>CUST-26928</t>
  </si>
  <si>
    <t>SUP-0004847</t>
  </si>
  <si>
    <t>CUST-24088</t>
  </si>
  <si>
    <t>Noxth</t>
  </si>
  <si>
    <t>SUP-0004848</t>
  </si>
  <si>
    <t>CUST-70247</t>
  </si>
  <si>
    <t>SUP-0004849</t>
  </si>
  <si>
    <t>CUST-58365</t>
  </si>
  <si>
    <t>SUP-0004850</t>
  </si>
  <si>
    <t>CUST-86956</t>
  </si>
  <si>
    <t>SUP-0004851</t>
  </si>
  <si>
    <t>CUST-17605</t>
  </si>
  <si>
    <t>SUP-0004852</t>
  </si>
  <si>
    <t>CUST-17773</t>
  </si>
  <si>
    <t>SUP-0004853</t>
  </si>
  <si>
    <t>CUST-43809</t>
  </si>
  <si>
    <t>SUP-0004854</t>
  </si>
  <si>
    <t>CUST-89922</t>
  </si>
  <si>
    <t>SUP-0004855</t>
  </si>
  <si>
    <t>CUST-26139</t>
  </si>
  <si>
    <t>SUP-0004856</t>
  </si>
  <si>
    <t>CUST-67514</t>
  </si>
  <si>
    <t>SUP-0004857</t>
  </si>
  <si>
    <t>CUST-11048</t>
  </si>
  <si>
    <t>SUP-0004858</t>
  </si>
  <si>
    <t>CUST-43504</t>
  </si>
  <si>
    <t>SUP-0004859</t>
  </si>
  <si>
    <t>CUST-25010</t>
  </si>
  <si>
    <t>upparel</t>
  </si>
  <si>
    <t>SUP-0004860</t>
  </si>
  <si>
    <t>CUST-43236</t>
  </si>
  <si>
    <t>SUP-0004861</t>
  </si>
  <si>
    <t>Centraw</t>
  </si>
  <si>
    <t>SUP-0004862</t>
  </si>
  <si>
    <t>CUST-20414</t>
  </si>
  <si>
    <t>Nortg</t>
  </si>
  <si>
    <t>SUP-0004863</t>
  </si>
  <si>
    <t>CUST-78172</t>
  </si>
  <si>
    <t>Eass</t>
  </si>
  <si>
    <t>SUP-0004864</t>
  </si>
  <si>
    <t>CUST-99255</t>
  </si>
  <si>
    <t>SUP-0004865</t>
  </si>
  <si>
    <t>CUST-89243</t>
  </si>
  <si>
    <t>SUP-0004866</t>
  </si>
  <si>
    <t>CUST-63950</t>
  </si>
  <si>
    <t>SUP-0004867</t>
  </si>
  <si>
    <t>CUST-81391</t>
  </si>
  <si>
    <t>SUP-0004868</t>
  </si>
  <si>
    <t>CUST-38156</t>
  </si>
  <si>
    <t>SUP-0004869</t>
  </si>
  <si>
    <t>CUST-95591</t>
  </si>
  <si>
    <t>SUP-0004870</t>
  </si>
  <si>
    <t>CUST-34416</t>
  </si>
  <si>
    <t>SUP-0004871</t>
  </si>
  <si>
    <t>CUST-82234</t>
  </si>
  <si>
    <t>CUST-38787</t>
  </si>
  <si>
    <t>Marketplafe</t>
  </si>
  <si>
    <t>SUP-0004872</t>
  </si>
  <si>
    <t>CUST-91044</t>
  </si>
  <si>
    <t>SUP-0004873</t>
  </si>
  <si>
    <t>CUST-37128</t>
  </si>
  <si>
    <t>United Kingdcm</t>
  </si>
  <si>
    <t>SUP-0004874</t>
  </si>
  <si>
    <t>CUST-45515</t>
  </si>
  <si>
    <t>SUP-0004875</t>
  </si>
  <si>
    <t>CUST-10130</t>
  </si>
  <si>
    <t>SUP-0004876</t>
  </si>
  <si>
    <t>CUST-82466</t>
  </si>
  <si>
    <t>SUP-0004877</t>
  </si>
  <si>
    <t>CUST-12249</t>
  </si>
  <si>
    <t>SUP-0004878</t>
  </si>
  <si>
    <t>CUST-36152</t>
  </si>
  <si>
    <t>SUP-0004879</t>
  </si>
  <si>
    <t>CUST-39148</t>
  </si>
  <si>
    <t>SUP-0004880</t>
  </si>
  <si>
    <t>CUST-67603</t>
  </si>
  <si>
    <t>CUST-39029</t>
  </si>
  <si>
    <t>SUP-0004881</t>
  </si>
  <si>
    <t>CUST-60013</t>
  </si>
  <si>
    <t>SUP-0004882</t>
  </si>
  <si>
    <t>CUST-10812</t>
  </si>
  <si>
    <t>SUP-0004883</t>
  </si>
  <si>
    <t>CUST-21555</t>
  </si>
  <si>
    <t>SUP-0004884</t>
  </si>
  <si>
    <t>CUST-27744</t>
  </si>
  <si>
    <t>SUP-0004885</t>
  </si>
  <si>
    <t>CUST-25214</t>
  </si>
  <si>
    <t>SUP-0004886</t>
  </si>
  <si>
    <t>CUST-98042</t>
  </si>
  <si>
    <t>SUP-0004887</t>
  </si>
  <si>
    <t>CUST-41247</t>
  </si>
  <si>
    <t>SUP-0004888</t>
  </si>
  <si>
    <t>CUST-57506</t>
  </si>
  <si>
    <t>Norrh</t>
  </si>
  <si>
    <t>SUP-0004889</t>
  </si>
  <si>
    <t>CUST-58483</t>
  </si>
  <si>
    <t>Germanr</t>
  </si>
  <si>
    <t>SUP-0004890</t>
  </si>
  <si>
    <t>CUST-27812</t>
  </si>
  <si>
    <t>SUP-0004891</t>
  </si>
  <si>
    <t>SUP-0004892</t>
  </si>
  <si>
    <t>CUST-99442</t>
  </si>
  <si>
    <t>SUP-0004893</t>
  </si>
  <si>
    <t>CUST-29421</t>
  </si>
  <si>
    <t>SUP-0004894</t>
  </si>
  <si>
    <t>CUST-53984</t>
  </si>
  <si>
    <t>SUP-0004895</t>
  </si>
  <si>
    <t>CUST-50239</t>
  </si>
  <si>
    <t>SUP-0004896</t>
  </si>
  <si>
    <t>CUST-44269</t>
  </si>
  <si>
    <t>grqceries</t>
  </si>
  <si>
    <t>SUP-0004897</t>
  </si>
  <si>
    <t>CUST-47670</t>
  </si>
  <si>
    <t>SUP-0004898</t>
  </si>
  <si>
    <t>CUST-96744</t>
  </si>
  <si>
    <t>SUP-0004899</t>
  </si>
  <si>
    <t>SUP-0004900</t>
  </si>
  <si>
    <t>CUST-60667</t>
  </si>
  <si>
    <t>SUP-0004901</t>
  </si>
  <si>
    <t>CUST-18811</t>
  </si>
  <si>
    <t>SUP-0004902</t>
  </si>
  <si>
    <t>CUST-95965</t>
  </si>
  <si>
    <t>SUP-0004903</t>
  </si>
  <si>
    <t>CUST-49006</t>
  </si>
  <si>
    <t>SUP-0004904</t>
  </si>
  <si>
    <t>CUST-47160</t>
  </si>
  <si>
    <t>SUP-0004905</t>
  </si>
  <si>
    <t>CUST-35804</t>
  </si>
  <si>
    <t>SUP-0004906</t>
  </si>
  <si>
    <t>CUST-71155</t>
  </si>
  <si>
    <t>SUP-0004907</t>
  </si>
  <si>
    <t>CUST-30710</t>
  </si>
  <si>
    <t>SUP-0004908</t>
  </si>
  <si>
    <t>CUST-16178</t>
  </si>
  <si>
    <t>SUP-0004909</t>
  </si>
  <si>
    <t>CUST-18404</t>
  </si>
  <si>
    <t>SUP-0004910</t>
  </si>
  <si>
    <t>CUST-83558</t>
  </si>
  <si>
    <t>SUP-0004911</t>
  </si>
  <si>
    <t>CUST-63876</t>
  </si>
  <si>
    <t>SUP-0004912</t>
  </si>
  <si>
    <t>CUST-88673</t>
  </si>
  <si>
    <t>SUP-0004913</t>
  </si>
  <si>
    <t>CUST-90578</t>
  </si>
  <si>
    <t>SUP-0004914</t>
  </si>
  <si>
    <t>CUST-67700</t>
  </si>
  <si>
    <t>SUP-0004915</t>
  </si>
  <si>
    <t>CUST-70117</t>
  </si>
  <si>
    <t>SUP-0004916</t>
  </si>
  <si>
    <t>CUST-39765</t>
  </si>
  <si>
    <t>SUP-0004917</t>
  </si>
  <si>
    <t>CUST-48184</t>
  </si>
  <si>
    <t>SUP-0004918</t>
  </si>
  <si>
    <t>CUST-33236</t>
  </si>
  <si>
    <t>SUP-0004919</t>
  </si>
  <si>
    <t>CUST-95492</t>
  </si>
  <si>
    <t>SUP-0004920</t>
  </si>
  <si>
    <t>CUST-20195</t>
  </si>
  <si>
    <t>SUP-0004921</t>
  </si>
  <si>
    <t>CUST-73002</t>
  </si>
  <si>
    <t>SUP-0004922</t>
  </si>
  <si>
    <t>CUST-46669</t>
  </si>
  <si>
    <t>central</t>
  </si>
  <si>
    <t>SUP-0004923</t>
  </si>
  <si>
    <t>CUST-17024</t>
  </si>
  <si>
    <t>SUP-0004924</t>
  </si>
  <si>
    <t>CUST-83779</t>
  </si>
  <si>
    <t>SUP-0004925</t>
  </si>
  <si>
    <t>CUST-54418</t>
  </si>
  <si>
    <t>Exst</t>
  </si>
  <si>
    <t>SUP-0004926</t>
  </si>
  <si>
    <t>CUST-47609</t>
  </si>
  <si>
    <t>SUP-0004927</t>
  </si>
  <si>
    <t>CUST-22773</t>
  </si>
  <si>
    <t>SUP-0004928</t>
  </si>
  <si>
    <t>CUST-24413</t>
  </si>
  <si>
    <t>SUP-0004929</t>
  </si>
  <si>
    <t>CUST-75059</t>
  </si>
  <si>
    <t>SUP-0004930</t>
  </si>
  <si>
    <t>SUP-0004931</t>
  </si>
  <si>
    <t>CUST-98927</t>
  </si>
  <si>
    <t>SUP-0004932</t>
  </si>
  <si>
    <t>CUST-69291</t>
  </si>
  <si>
    <t>SUP-0004933</t>
  </si>
  <si>
    <t>CUST-63225</t>
  </si>
  <si>
    <t>SUP-0004934</t>
  </si>
  <si>
    <t>CUST-26974</t>
  </si>
  <si>
    <t>Smuth</t>
  </si>
  <si>
    <t>SUP-0004935</t>
  </si>
  <si>
    <t>CUST-58786</t>
  </si>
  <si>
    <t>SUP-0004936</t>
  </si>
  <si>
    <t>CUST-51154</t>
  </si>
  <si>
    <t>SUP-0004937</t>
  </si>
  <si>
    <t>CUST-63621</t>
  </si>
  <si>
    <t>SUP-0004938</t>
  </si>
  <si>
    <t>CUST-63524</t>
  </si>
  <si>
    <t>SUP-0004939</t>
  </si>
  <si>
    <t>CUST-68003</t>
  </si>
  <si>
    <t>SUP-0004940</t>
  </si>
  <si>
    <t>CUST-93215</t>
  </si>
  <si>
    <t>SUP-0004941</t>
  </si>
  <si>
    <t>CUST-45450</t>
  </si>
  <si>
    <t>SUP-0004942</t>
  </si>
  <si>
    <t>CUST-41508</t>
  </si>
  <si>
    <t>SUP-0004943</t>
  </si>
  <si>
    <t>CUST-75264</t>
  </si>
  <si>
    <t>SUP-0004944</t>
  </si>
  <si>
    <t>CUST-73978</t>
  </si>
  <si>
    <t>SUP-0004945</t>
  </si>
  <si>
    <t>CUST-50739</t>
  </si>
  <si>
    <t>SUP-0004946</t>
  </si>
  <si>
    <t>CUST-73087</t>
  </si>
  <si>
    <t>SUP-0004947</t>
  </si>
  <si>
    <t>CUST-39200</t>
  </si>
  <si>
    <t>SUP-0004948</t>
  </si>
  <si>
    <t>CUST-55496</t>
  </si>
  <si>
    <t>SUP-0004949</t>
  </si>
  <si>
    <t>CUST-57978</t>
  </si>
  <si>
    <t>SUP-0004950</t>
  </si>
  <si>
    <t>CUST-88955</t>
  </si>
  <si>
    <t>SUP-0004951</t>
  </si>
  <si>
    <t>CUST-81430</t>
  </si>
  <si>
    <t>SUP-0004952</t>
  </si>
  <si>
    <t>CUST-38987</t>
  </si>
  <si>
    <t>SUP-0004953</t>
  </si>
  <si>
    <t>CUST-27054</t>
  </si>
  <si>
    <t>SUP-0004954</t>
  </si>
  <si>
    <t>CUST-96983</t>
  </si>
  <si>
    <t>Nxgeria</t>
  </si>
  <si>
    <t>SUP-0004955</t>
  </si>
  <si>
    <t>CUST-15614</t>
  </si>
  <si>
    <t>Eajt</t>
  </si>
  <si>
    <t>SUP-0004956</t>
  </si>
  <si>
    <t>CUST-40067</t>
  </si>
  <si>
    <t>SUP-0004957</t>
  </si>
  <si>
    <t>SUP-0004958</t>
  </si>
  <si>
    <t>CUST-88268</t>
  </si>
  <si>
    <t>SUP-0004959</t>
  </si>
  <si>
    <t>CUST-88711</t>
  </si>
  <si>
    <t>SUP-0004960</t>
  </si>
  <si>
    <t>CUST-41434</t>
  </si>
  <si>
    <t>SUP-0004961</t>
  </si>
  <si>
    <t>CUST-53324</t>
  </si>
  <si>
    <t>SUP-0004962</t>
  </si>
  <si>
    <t>CUST-76970</t>
  </si>
  <si>
    <t>SUP-0004963</t>
  </si>
  <si>
    <t>CUST-79291</t>
  </si>
  <si>
    <t>SUP-0004964</t>
  </si>
  <si>
    <t>Wfst</t>
  </si>
  <si>
    <t>SUP-0004965</t>
  </si>
  <si>
    <t>CUST-11878</t>
  </si>
  <si>
    <t>SUP-0004966</t>
  </si>
  <si>
    <t>CUST-48001</t>
  </si>
  <si>
    <t>SUP-0004967</t>
  </si>
  <si>
    <t>SUP-0004968</t>
  </si>
  <si>
    <t>CUST-13425</t>
  </si>
  <si>
    <t>SUP-0004969</t>
  </si>
  <si>
    <t>CUST-62975</t>
  </si>
  <si>
    <t>SUP-0004970</t>
  </si>
  <si>
    <t>CUST-80100</t>
  </si>
  <si>
    <t>SUP-0004971</t>
  </si>
  <si>
    <t>CUST-37823</t>
  </si>
  <si>
    <t>SUP-0004972</t>
  </si>
  <si>
    <t>CUST-65253</t>
  </si>
  <si>
    <t>SUP-0004973</t>
  </si>
  <si>
    <t>CUST-89830</t>
  </si>
  <si>
    <t>CUST-44842</t>
  </si>
  <si>
    <t>SUP-0004974</t>
  </si>
  <si>
    <t>CUST-88136</t>
  </si>
  <si>
    <t>SUP-0004975</t>
  </si>
  <si>
    <t>CUST-45591</t>
  </si>
  <si>
    <t>SUP-0004976</t>
  </si>
  <si>
    <t>CUST-92278</t>
  </si>
  <si>
    <t>SUP-0004977</t>
  </si>
  <si>
    <t>CUST-20839</t>
  </si>
  <si>
    <t>SUP-0004978</t>
  </si>
  <si>
    <t>CUST-52502</t>
  </si>
  <si>
    <t>SUP-0004979</t>
  </si>
  <si>
    <t>CUST-83860</t>
  </si>
  <si>
    <t>Phone Orrer</t>
  </si>
  <si>
    <t>SUP-0004980</t>
  </si>
  <si>
    <t>CUST-11409</t>
  </si>
  <si>
    <t>electrbnics</t>
  </si>
  <si>
    <t>SUP-0004981</t>
  </si>
  <si>
    <t>CUST-49582</t>
  </si>
  <si>
    <t>SUP-0004982</t>
  </si>
  <si>
    <t>CUST-19384</t>
  </si>
  <si>
    <t>SUP-0004983</t>
  </si>
  <si>
    <t>CUST-61812</t>
  </si>
  <si>
    <t>SUP-0004984</t>
  </si>
  <si>
    <t>CUST-74631</t>
  </si>
  <si>
    <t>SUP-0004985</t>
  </si>
  <si>
    <t>SUP-0004986</t>
  </si>
  <si>
    <t>CUST-13659</t>
  </si>
  <si>
    <t>SUP-0004987</t>
  </si>
  <si>
    <t>CUST-85505</t>
  </si>
  <si>
    <t>SUP-0004988</t>
  </si>
  <si>
    <t>CUST-37848</t>
  </si>
  <si>
    <t>SUP-0004989</t>
  </si>
  <si>
    <t>CUST-26181</t>
  </si>
  <si>
    <t>SUP-0004990</t>
  </si>
  <si>
    <t>CUST-43221</t>
  </si>
  <si>
    <t>SUP-0004991</t>
  </si>
  <si>
    <t>CUST-46649</t>
  </si>
  <si>
    <t>SUP-0004992</t>
  </si>
  <si>
    <t>CUST-30054</t>
  </si>
  <si>
    <t>SUP-0004993</t>
  </si>
  <si>
    <t>CUST-94259</t>
  </si>
  <si>
    <t>SUP-0004994</t>
  </si>
  <si>
    <t>CUST-73594</t>
  </si>
  <si>
    <t>SUP-0004995</t>
  </si>
  <si>
    <t>qLECTRONICS</t>
  </si>
  <si>
    <t>Centzal</t>
  </si>
  <si>
    <t>SUP-0004996</t>
  </si>
  <si>
    <t>CUST-35080</t>
  </si>
  <si>
    <t>SUP-0004997</t>
  </si>
  <si>
    <t>CUST-57786</t>
  </si>
  <si>
    <t>SUP-0004998</t>
  </si>
  <si>
    <t>SUP-0004999</t>
  </si>
  <si>
    <t>CUST-82892</t>
  </si>
  <si>
    <t>Credik Card</t>
  </si>
  <si>
    <t>SUP-0005000</t>
  </si>
  <si>
    <t>CUST-41210</t>
  </si>
  <si>
    <t>Rerail Store</t>
  </si>
  <si>
    <t>SUP-0005001</t>
  </si>
  <si>
    <t>CUST-58550</t>
  </si>
  <si>
    <t>Wept</t>
  </si>
  <si>
    <t>SUP-0005002</t>
  </si>
  <si>
    <t>CUST-63237</t>
  </si>
  <si>
    <t>Unitpd Kingdom</t>
  </si>
  <si>
    <t>SUP-0005003</t>
  </si>
  <si>
    <t>CUST-96211</t>
  </si>
  <si>
    <t>SUP-0005004</t>
  </si>
  <si>
    <t>CUST-20756</t>
  </si>
  <si>
    <t>SUP-0005005</t>
  </si>
  <si>
    <t>CUST-88011</t>
  </si>
  <si>
    <t>SUP-0005006</t>
  </si>
  <si>
    <t>CUST-44436</t>
  </si>
  <si>
    <t>SUP-0005007</t>
  </si>
  <si>
    <t>CUST-76136</t>
  </si>
  <si>
    <t>SUP-0005008</t>
  </si>
  <si>
    <t>CUST-16350</t>
  </si>
  <si>
    <t>SUP-0005009</t>
  </si>
  <si>
    <t>CUST-62335</t>
  </si>
  <si>
    <t>SUP-0005010</t>
  </si>
  <si>
    <t>CUST-92815</t>
  </si>
  <si>
    <t>SUP-0005011</t>
  </si>
  <si>
    <t>CUST-92200</t>
  </si>
  <si>
    <t>SUP-0005012</t>
  </si>
  <si>
    <t>CUST-15488</t>
  </si>
  <si>
    <t>SUP-0005013</t>
  </si>
  <si>
    <t>SUP-0005014</t>
  </si>
  <si>
    <t>CUST-19012</t>
  </si>
  <si>
    <t>SUP-0005015</t>
  </si>
  <si>
    <t>CUST-28824</t>
  </si>
  <si>
    <t>SUP-0005016</t>
  </si>
  <si>
    <t>CUST-67895</t>
  </si>
  <si>
    <t>SUP-0005017</t>
  </si>
  <si>
    <t>CUST-78267</t>
  </si>
  <si>
    <t>SUP-0005018</t>
  </si>
  <si>
    <t>CUST-41740</t>
  </si>
  <si>
    <t>qast</t>
  </si>
  <si>
    <t>SUP-0005019</t>
  </si>
  <si>
    <t>CUST-39702</t>
  </si>
  <si>
    <t>Ovline</t>
  </si>
  <si>
    <t>SUP-0005020</t>
  </si>
  <si>
    <t>CUST-62246</t>
  </si>
  <si>
    <t>SUP-0005021</t>
  </si>
  <si>
    <t>CUST-60076</t>
  </si>
  <si>
    <t>SUP-0005022</t>
  </si>
  <si>
    <t>CUST-96447</t>
  </si>
  <si>
    <t>SUP-0005023</t>
  </si>
  <si>
    <t>CUST-29671</t>
  </si>
  <si>
    <t>SUP-0005024</t>
  </si>
  <si>
    <t>CUST-60676</t>
  </si>
  <si>
    <t>Apparei</t>
  </si>
  <si>
    <t>Canasa</t>
  </si>
  <si>
    <t>SUP-0005025</t>
  </si>
  <si>
    <t>CUST-28233</t>
  </si>
  <si>
    <t>SUP-0005026</t>
  </si>
  <si>
    <t>CUST-70861</t>
  </si>
  <si>
    <t>SUP-0005027</t>
  </si>
  <si>
    <t>CUST-23138</t>
  </si>
  <si>
    <t>SUP-0005028</t>
  </si>
  <si>
    <t>CUST-59502</t>
  </si>
  <si>
    <t>SUP-0005029</t>
  </si>
  <si>
    <t>CUST-29012</t>
  </si>
  <si>
    <t>SUP-0005030</t>
  </si>
  <si>
    <t>CUST-25227</t>
  </si>
  <si>
    <t>SUP-0005031</t>
  </si>
  <si>
    <t>CUST-28578</t>
  </si>
  <si>
    <t>SUP-0005032</t>
  </si>
  <si>
    <t>CUST-86590</t>
  </si>
  <si>
    <t>SUP-0005033</t>
  </si>
  <si>
    <t>CUST-70120</t>
  </si>
  <si>
    <t>SUP-0005034</t>
  </si>
  <si>
    <t>CUST-18482</t>
  </si>
  <si>
    <t>SUP-0005035</t>
  </si>
  <si>
    <t>CUST-24706</t>
  </si>
  <si>
    <t>dorth</t>
  </si>
  <si>
    <t>SUP-0005036</t>
  </si>
  <si>
    <t>CUST-85696</t>
  </si>
  <si>
    <t>SUP-0005037</t>
  </si>
  <si>
    <t>Inuia</t>
  </si>
  <si>
    <t>SUP-0005038</t>
  </si>
  <si>
    <t>CUST-44476</t>
  </si>
  <si>
    <t>SUP-0005039</t>
  </si>
  <si>
    <t>CUST-40376</t>
  </si>
  <si>
    <t>SUP-0005040</t>
  </si>
  <si>
    <t>CUST-86363</t>
  </si>
  <si>
    <t>CUST-49538</t>
  </si>
  <si>
    <t>SUP-0005041</t>
  </si>
  <si>
    <t>CUST-33538</t>
  </si>
  <si>
    <t>SUP-0005042</t>
  </si>
  <si>
    <t>CUST-79869</t>
  </si>
  <si>
    <t>CUST-22985</t>
  </si>
  <si>
    <t>SUP-0005043</t>
  </si>
  <si>
    <t>CUST-86071</t>
  </si>
  <si>
    <t>SUP-0005044</t>
  </si>
  <si>
    <t>CUST-76176</t>
  </si>
  <si>
    <t>SUP-0005045</t>
  </si>
  <si>
    <t>SUP-0005046</t>
  </si>
  <si>
    <t>CUST-10134</t>
  </si>
  <si>
    <t>SUP-0005047</t>
  </si>
  <si>
    <t>CUST-22644</t>
  </si>
  <si>
    <t>SUP-0005048</t>
  </si>
  <si>
    <t>CUST-94897</t>
  </si>
  <si>
    <t>SUP-0005049</t>
  </si>
  <si>
    <t>CUST-35131</t>
  </si>
  <si>
    <t>SUP-0005050</t>
  </si>
  <si>
    <t>CUST-51846</t>
  </si>
  <si>
    <t>SUP-0005051</t>
  </si>
  <si>
    <t>CUST-43833</t>
  </si>
  <si>
    <t>SUP-0005052</t>
  </si>
  <si>
    <t>CUST-82129</t>
  </si>
  <si>
    <t>SUP-0005053</t>
  </si>
  <si>
    <t>CUST-15791</t>
  </si>
  <si>
    <t>SUP-0005054</t>
  </si>
  <si>
    <t>CUST-58668</t>
  </si>
  <si>
    <t>SUP-0005055</t>
  </si>
  <si>
    <t>CUST-77128</t>
  </si>
  <si>
    <t>SUP-0005056</t>
  </si>
  <si>
    <t>SUP-0005057</t>
  </si>
  <si>
    <t>CUST-26553</t>
  </si>
  <si>
    <t>SUP-0005058</t>
  </si>
  <si>
    <t>CUST-81527</t>
  </si>
  <si>
    <t>CUST-33330</t>
  </si>
  <si>
    <t>SUP-0005059</t>
  </si>
  <si>
    <t>SUP-0005060</t>
  </si>
  <si>
    <t>CUST-77755</t>
  </si>
  <si>
    <t>SUP-0005061</t>
  </si>
  <si>
    <t>CUST-63423</t>
  </si>
  <si>
    <t>SUP-0005062</t>
  </si>
  <si>
    <t>CUST-30887</t>
  </si>
  <si>
    <t>SUP-0005063</t>
  </si>
  <si>
    <t>CUST-25774</t>
  </si>
  <si>
    <t>CUST-20423</t>
  </si>
  <si>
    <t>Apparep</t>
  </si>
  <si>
    <t>SUP-0005064</t>
  </si>
  <si>
    <t>CUST-41909</t>
  </si>
  <si>
    <t>SUP-0005065</t>
  </si>
  <si>
    <t>CUST-55018</t>
  </si>
  <si>
    <t>SUP-0005066</t>
  </si>
  <si>
    <t>CUST-67994</t>
  </si>
  <si>
    <t>SUP-0005067</t>
  </si>
  <si>
    <t>CUST-93279</t>
  </si>
  <si>
    <t>SUP-0005068</t>
  </si>
  <si>
    <t>CUST-45925</t>
  </si>
  <si>
    <t>SUP-0005069</t>
  </si>
  <si>
    <t>CUST-84422</t>
  </si>
  <si>
    <t>Centrql</t>
  </si>
  <si>
    <t>SUP-0005070</t>
  </si>
  <si>
    <t>CUST-60193</t>
  </si>
  <si>
    <t>CredithCard</t>
  </si>
  <si>
    <t>SUP-0005071</t>
  </si>
  <si>
    <t>CUST-21477</t>
  </si>
  <si>
    <t>SUP-0005072</t>
  </si>
  <si>
    <t>CUST-50803</t>
  </si>
  <si>
    <t>SUP-0005073</t>
  </si>
  <si>
    <t>CUST-82838</t>
  </si>
  <si>
    <t>SUP-0005074</t>
  </si>
  <si>
    <t>CUST-26516</t>
  </si>
  <si>
    <t>Puone Order</t>
  </si>
  <si>
    <t>SUP-0005075</t>
  </si>
  <si>
    <t>CUST-61775</t>
  </si>
  <si>
    <t>SUP-0005076</t>
  </si>
  <si>
    <t>CUST-26875</t>
  </si>
  <si>
    <t>SUP-0005077</t>
  </si>
  <si>
    <t>CUST-16019</t>
  </si>
  <si>
    <t>gfoceries</t>
  </si>
  <si>
    <t>SUP-0005078</t>
  </si>
  <si>
    <t>CUST-28635</t>
  </si>
  <si>
    <t>SUP-0005079</t>
  </si>
  <si>
    <t>CUST-61739</t>
  </si>
  <si>
    <t>SUP-0005080</t>
  </si>
  <si>
    <t>CUST-79466</t>
  </si>
  <si>
    <t>SUP-0005081</t>
  </si>
  <si>
    <t>CUST-49991</t>
  </si>
  <si>
    <t>SUP-0005082</t>
  </si>
  <si>
    <t>CUST-95730</t>
  </si>
  <si>
    <t>SUP-0005083</t>
  </si>
  <si>
    <t>CUST-45451</t>
  </si>
  <si>
    <t>Nigerxa</t>
  </si>
  <si>
    <t>SUP-0005084</t>
  </si>
  <si>
    <t>CUST-19445</t>
  </si>
  <si>
    <t>SUP-0005085</t>
  </si>
  <si>
    <t>CUST-48908</t>
  </si>
  <si>
    <t>SUP-0005086</t>
  </si>
  <si>
    <t>CUST-62054</t>
  </si>
  <si>
    <t>SUP-0005087</t>
  </si>
  <si>
    <t>CUST-71135</t>
  </si>
  <si>
    <t>SUP-0005088</t>
  </si>
  <si>
    <t>SUP-0005089</t>
  </si>
  <si>
    <t>CUST-32488</t>
  </si>
  <si>
    <t>SUP-0005090</t>
  </si>
  <si>
    <t>CUST-88406</t>
  </si>
  <si>
    <t>SUP-0005091</t>
  </si>
  <si>
    <t>CUST-13218</t>
  </si>
  <si>
    <t>SUP-0005092</t>
  </si>
  <si>
    <t>CUST-81737</t>
  </si>
  <si>
    <t>SUP-0005093</t>
  </si>
  <si>
    <t>CUST-74518</t>
  </si>
  <si>
    <t>SUP-0005094</t>
  </si>
  <si>
    <t>CUST-82975</t>
  </si>
  <si>
    <t>SUP-0005095</t>
  </si>
  <si>
    <t>SUP-0005096</t>
  </si>
  <si>
    <t>CUST-24670</t>
  </si>
  <si>
    <t>SUP-0005097</t>
  </si>
  <si>
    <t>CUST-63384</t>
  </si>
  <si>
    <t>SUP-0005098</t>
  </si>
  <si>
    <t>CUST-82783</t>
  </si>
  <si>
    <t xml:space="preserve"> </t>
  </si>
  <si>
    <t>Unknown</t>
  </si>
  <si>
    <t xml:space="preserve">Cereal Pack </t>
  </si>
  <si>
    <t>Keyword</t>
  </si>
  <si>
    <t>Total Sales</t>
  </si>
  <si>
    <t>Total Profit</t>
  </si>
  <si>
    <t>Sum of Total Sales</t>
  </si>
  <si>
    <t>Sum of Total Profit</t>
  </si>
  <si>
    <t>Row Labels</t>
  </si>
  <si>
    <t>Grand Total</t>
  </si>
  <si>
    <t>Sales</t>
  </si>
  <si>
    <t>Sum of Shipping Cost</t>
  </si>
  <si>
    <t>Top Product</t>
  </si>
  <si>
    <t>Bottom Product</t>
  </si>
  <si>
    <t>shipping cost by county</t>
  </si>
  <si>
    <t>Profit by Country</t>
  </si>
  <si>
    <t>Sales by Catgeory</t>
  </si>
  <si>
    <t>Count of Product Name</t>
  </si>
  <si>
    <t>Return Rate by Profit</t>
  </si>
  <si>
    <t>Year Trend</t>
  </si>
  <si>
    <t>2020</t>
  </si>
  <si>
    <t>2021</t>
  </si>
  <si>
    <t>2022</t>
  </si>
  <si>
    <t>2023</t>
  </si>
  <si>
    <t>2024</t>
  </si>
  <si>
    <t>Profit</t>
  </si>
  <si>
    <t>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</si>
</sst>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dd/mm/yyyy;@"/>
    <numFmt numFmtId="165" formatCode="dd/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164" fontId="0" fillId="0" borderId="0" xfId="0" applyNumberFormat="1"/>
    <xf numFmtId="165" fontId="0" fillId="0" borderId="0" xfId="0" applyNumberFormat="1"/>
    <xf numFmtId="0" fontId="16" fillId="0" borderId="0" xfId="0" applyFont="1"/>
    <xf numFmtId="44" fontId="0" fillId="0" borderId="0" xfId="0" applyNumberFormat="1"/>
    <xf numFmtId="2" fontId="0" fillId="0" borderId="0" xfId="42" applyNumberFormat="1" applyFont="1"/>
    <xf numFmtId="0" fontId="0" fillId="0" borderId="0" xfId="0" pivotButton="1"/>
    <xf numFmtId="0" fontId="0" fillId="0" borderId="0" xfId="0" applyAlignment="1">
      <alignment horizontal="left"/>
    </xf>
    <xf numFmtId="44" fontId="0" fillId="0" borderId="0" xfId="0" pivotButton="1" applyNumberFormat="1"/>
    <xf numFmtId="44" fontId="0" fillId="0" borderId="0" xfId="0" applyNumberFormat="1" applyAlignment="1">
      <alignment horizontal="left"/>
    </xf>
    <xf numFmtId="44" fontId="0" fillId="0" borderId="0" xfId="42" applyFont="1"/>
    <xf numFmtId="44" fontId="16" fillId="0" borderId="0" xfId="0" applyNumberFormat="1" applyFont="1"/>
    <xf numFmtId="10" fontId="0" fillId="0" borderId="0" xfId="0" applyNumberFormat="1"/>
    <xf numFmtId="44" fontId="18"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1" formatCode="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dd/mm/yyyy;@"/>
    </dxf>
  </dxfs>
  <tableStyles count="0" defaultTableStyle="TableStyleMedium2" defaultPivotStyle="PivotStyleLight16"/>
  <colors>
    <mruColors>
      <color rgb="FF333333"/>
      <color rgb="FFB0A18E"/>
      <color rgb="FF74C4E9"/>
      <color rgb="FFA1887F"/>
      <color rgb="FFD7CCC8"/>
      <color rgb="FFE2B46D"/>
      <color rgb="FFB85C38"/>
      <color rgb="FFF5F5DC"/>
      <color rgb="FFD47A4E"/>
      <color rgb="FF5D40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333333"/>
                </a:solidFill>
              </a:rPr>
              <a:t>Profit</a:t>
            </a:r>
            <a:r>
              <a:rPr lang="en-US" sz="2400" b="1" baseline="0">
                <a:solidFill>
                  <a:srgbClr val="333333"/>
                </a:solidFill>
              </a:rPr>
              <a:t> by Country</a:t>
            </a:r>
            <a:endParaRPr lang="en-US" sz="24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188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rgbClr val="A188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TABLE'!$A$20:$A$27</c:f>
              <c:strCache>
                <c:ptCount val="7"/>
                <c:pt idx="0">
                  <c:v>Canada</c:v>
                </c:pt>
                <c:pt idx="1">
                  <c:v>Germany</c:v>
                </c:pt>
                <c:pt idx="2">
                  <c:v>Brazil</c:v>
                </c:pt>
                <c:pt idx="3">
                  <c:v>USA</c:v>
                </c:pt>
                <c:pt idx="4">
                  <c:v>India</c:v>
                </c:pt>
                <c:pt idx="5">
                  <c:v>United Kingdom</c:v>
                </c:pt>
                <c:pt idx="6">
                  <c:v>Nigeria</c:v>
                </c:pt>
              </c:strCache>
            </c:strRef>
          </c:cat>
          <c:val>
            <c:numRef>
              <c:f>'PIVOT TABLE'!$B$20:$B$27</c:f>
              <c:numCache>
                <c:formatCode>_("$"* #,##0.00_);_("$"* \(#,##0.00\);_("$"* "-"??_);_(@_)</c:formatCode>
                <c:ptCount val="7"/>
                <c:pt idx="0">
                  <c:v>558176.86100000073</c:v>
                </c:pt>
                <c:pt idx="1">
                  <c:v>528237.52160000021</c:v>
                </c:pt>
                <c:pt idx="2">
                  <c:v>500103.55780000001</c:v>
                </c:pt>
                <c:pt idx="3">
                  <c:v>487191.85330000042</c:v>
                </c:pt>
                <c:pt idx="4">
                  <c:v>484544.23000000051</c:v>
                </c:pt>
                <c:pt idx="5">
                  <c:v>478105.32830000034</c:v>
                </c:pt>
                <c:pt idx="6">
                  <c:v>469530.11990000051</c:v>
                </c:pt>
              </c:numCache>
            </c:numRef>
          </c:val>
          <c:extLst>
            <c:ext xmlns:c16="http://schemas.microsoft.com/office/drawing/2014/chart" uri="{C3380CC4-5D6E-409C-BE32-E72D297353CC}">
              <c16:uniqueId val="{00000000-6281-4AAA-ACEF-4A391D367340}"/>
            </c:ext>
          </c:extLst>
        </c:ser>
        <c:dLbls>
          <c:dLblPos val="outEnd"/>
          <c:showLegendKey val="0"/>
          <c:showVal val="1"/>
          <c:showCatName val="0"/>
          <c:showSerName val="0"/>
          <c:showPercent val="0"/>
          <c:showBubbleSize val="0"/>
        </c:dLbls>
        <c:gapWidth val="219"/>
        <c:overlap val="-27"/>
        <c:axId val="1928374303"/>
        <c:axId val="1980914639"/>
      </c:barChart>
      <c:catAx>
        <c:axId val="1928374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333333"/>
                </a:solidFill>
                <a:latin typeface="+mn-lt"/>
                <a:ea typeface="+mn-ea"/>
                <a:cs typeface="+mn-cs"/>
              </a:defRPr>
            </a:pPr>
            <a:endParaRPr lang="en-US"/>
          </a:p>
        </c:txPr>
        <c:crossAx val="1980914639"/>
        <c:crosses val="autoZero"/>
        <c:auto val="1"/>
        <c:lblAlgn val="ctr"/>
        <c:lblOffset val="100"/>
        <c:noMultiLvlLbl val="0"/>
      </c:catAx>
      <c:valAx>
        <c:axId val="1980914639"/>
        <c:scaling>
          <c:orientation val="minMax"/>
        </c:scaling>
        <c:delete val="1"/>
        <c:axPos val="l"/>
        <c:numFmt formatCode="_(&quot;$&quot;* #,##0.00_);_(&quot;$&quot;* \(#,##0.00\);_(&quot;$&quot;* &quot;-&quot;??_);_(@_)" sourceLinked="1"/>
        <c:majorTickMark val="out"/>
        <c:minorTickMark val="none"/>
        <c:tickLblPos val="nextTo"/>
        <c:crossAx val="192837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333333"/>
                </a:solidFill>
              </a:rPr>
              <a:t>Shipping</a:t>
            </a:r>
            <a:r>
              <a:rPr lang="en-US" sz="2400" b="1" baseline="0">
                <a:solidFill>
                  <a:srgbClr val="333333"/>
                </a:solidFill>
              </a:rPr>
              <a:t> Cost by Country</a:t>
            </a:r>
            <a:endParaRPr lang="en-US" sz="24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188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1887F"/>
          </a:solidFill>
          <a:ln>
            <a:noFill/>
          </a:ln>
          <a:effectLst/>
        </c:spPr>
      </c:pivotFmt>
      <c:pivotFmt>
        <c:idx val="4"/>
        <c:spPr>
          <a:solidFill>
            <a:srgbClr val="A1887F"/>
          </a:solidFill>
          <a:ln>
            <a:noFill/>
          </a:ln>
          <a:effectLst/>
        </c:spPr>
      </c:pivotFmt>
    </c:pivotFmts>
    <c:plotArea>
      <c:layout>
        <c:manualLayout>
          <c:layoutTarget val="inner"/>
          <c:xMode val="edge"/>
          <c:yMode val="edge"/>
          <c:x val="0.25699793692180578"/>
          <c:y val="9.3198416897492559E-2"/>
          <c:w val="0.70316006639809914"/>
          <c:h val="0.80139973857022817"/>
        </c:manualLayout>
      </c:layout>
      <c:barChart>
        <c:barDir val="bar"/>
        <c:grouping val="clustered"/>
        <c:varyColors val="0"/>
        <c:ser>
          <c:idx val="0"/>
          <c:order val="0"/>
          <c:tx>
            <c:strRef>
              <c:f>'PIVOT TABLE'!$B$30</c:f>
              <c:strCache>
                <c:ptCount val="1"/>
                <c:pt idx="0">
                  <c:v>Total</c:v>
                </c:pt>
              </c:strCache>
            </c:strRef>
          </c:tx>
          <c:spPr>
            <a:solidFill>
              <a:srgbClr val="A188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TABLE'!$A$31:$A$38</c:f>
              <c:strCache>
                <c:ptCount val="7"/>
                <c:pt idx="0">
                  <c:v>United Kingdom</c:v>
                </c:pt>
                <c:pt idx="1">
                  <c:v>Germany</c:v>
                </c:pt>
                <c:pt idx="2">
                  <c:v>USA</c:v>
                </c:pt>
                <c:pt idx="3">
                  <c:v>Nigeria</c:v>
                </c:pt>
                <c:pt idx="4">
                  <c:v>Brazil</c:v>
                </c:pt>
                <c:pt idx="5">
                  <c:v>India</c:v>
                </c:pt>
                <c:pt idx="6">
                  <c:v>Canada</c:v>
                </c:pt>
              </c:strCache>
            </c:strRef>
          </c:cat>
          <c:val>
            <c:numRef>
              <c:f>'PIVOT TABLE'!$B$31:$B$38</c:f>
              <c:numCache>
                <c:formatCode>_("$"* #,##0.00_);_("$"* \(#,##0.00\);_("$"* "-"??_);_(@_)</c:formatCode>
                <c:ptCount val="7"/>
                <c:pt idx="0">
                  <c:v>17153.979999999989</c:v>
                </c:pt>
                <c:pt idx="1">
                  <c:v>17860.900000000012</c:v>
                </c:pt>
                <c:pt idx="2">
                  <c:v>17942.090000000004</c:v>
                </c:pt>
                <c:pt idx="3">
                  <c:v>17976.099999999991</c:v>
                </c:pt>
                <c:pt idx="4">
                  <c:v>18228.939999999991</c:v>
                </c:pt>
                <c:pt idx="5">
                  <c:v>18472.470000000005</c:v>
                </c:pt>
                <c:pt idx="6">
                  <c:v>18966.729999999992</c:v>
                </c:pt>
              </c:numCache>
            </c:numRef>
          </c:val>
          <c:extLst>
            <c:ext xmlns:c16="http://schemas.microsoft.com/office/drawing/2014/chart" uri="{C3380CC4-5D6E-409C-BE32-E72D297353CC}">
              <c16:uniqueId val="{00000000-B1E2-4A2A-A14B-9B03C9F145D6}"/>
            </c:ext>
          </c:extLst>
        </c:ser>
        <c:dLbls>
          <c:dLblPos val="outEnd"/>
          <c:showLegendKey val="0"/>
          <c:showVal val="1"/>
          <c:showCatName val="0"/>
          <c:showSerName val="0"/>
          <c:showPercent val="0"/>
          <c:showBubbleSize val="0"/>
        </c:dLbls>
        <c:gapWidth val="182"/>
        <c:axId val="2063775855"/>
        <c:axId val="2063777295"/>
      </c:barChart>
      <c:catAx>
        <c:axId val="2063775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333333"/>
                </a:solidFill>
                <a:latin typeface="+mn-lt"/>
                <a:ea typeface="+mn-ea"/>
                <a:cs typeface="+mn-cs"/>
              </a:defRPr>
            </a:pPr>
            <a:endParaRPr lang="en-US"/>
          </a:p>
        </c:txPr>
        <c:crossAx val="2063777295"/>
        <c:crosses val="autoZero"/>
        <c:auto val="1"/>
        <c:lblAlgn val="ctr"/>
        <c:lblOffset val="100"/>
        <c:noMultiLvlLbl val="0"/>
      </c:catAx>
      <c:valAx>
        <c:axId val="2063777295"/>
        <c:scaling>
          <c:orientation val="minMax"/>
        </c:scaling>
        <c:delete val="1"/>
        <c:axPos val="b"/>
        <c:numFmt formatCode="_(&quot;$&quot;* #,##0.00_);_(&quot;$&quot;* \(#,##0.00\);_(&quot;$&quot;* &quot;-&quot;??_);_(@_)" sourceLinked="1"/>
        <c:majorTickMark val="out"/>
        <c:minorTickMark val="none"/>
        <c:tickLblPos val="nextTo"/>
        <c:crossAx val="206377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333333"/>
                </a:solidFill>
              </a:rPr>
              <a:t>Least</a:t>
            </a:r>
            <a:r>
              <a:rPr lang="en-US" sz="2400" b="1" baseline="0">
                <a:solidFill>
                  <a:srgbClr val="333333"/>
                </a:solidFill>
              </a:rPr>
              <a:t> perfroming Products</a:t>
            </a:r>
            <a:endParaRPr lang="en-US" sz="2400" b="1">
              <a:solidFill>
                <a:srgbClr val="333333"/>
              </a:solidFill>
            </a:endParaRPr>
          </a:p>
        </c:rich>
      </c:tx>
      <c:layout>
        <c:manualLayout>
          <c:xMode val="edge"/>
          <c:yMode val="edge"/>
          <c:x val="0.12527173913043479"/>
          <c:y val="1.9420344018396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188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F5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76937441643323E-2"/>
          <c:y val="0.14406011192846463"/>
          <c:w val="0.94021464228736118"/>
          <c:h val="0.76614694563863417"/>
        </c:manualLayout>
      </c:layout>
      <c:barChart>
        <c:barDir val="col"/>
        <c:grouping val="clustered"/>
        <c:varyColors val="0"/>
        <c:ser>
          <c:idx val="0"/>
          <c:order val="0"/>
          <c:tx>
            <c:strRef>
              <c:f>'PIVOT TABLE'!$B$50</c:f>
              <c:strCache>
                <c:ptCount val="1"/>
                <c:pt idx="0">
                  <c:v>Sum of Total Sales</c:v>
                </c:pt>
              </c:strCache>
            </c:strRef>
          </c:tx>
          <c:spPr>
            <a:solidFill>
              <a:srgbClr val="A188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Shirt Classic</c:v>
                </c:pt>
                <c:pt idx="1">
                  <c:v>T-shirt V</c:v>
                </c:pt>
                <c:pt idx="2">
                  <c:v>Organic Rice 5kg</c:v>
                </c:pt>
                <c:pt idx="3">
                  <c:v>Laptop Pro</c:v>
                </c:pt>
                <c:pt idx="4">
                  <c:v>Widget A</c:v>
                </c:pt>
              </c:strCache>
            </c:strRef>
          </c:cat>
          <c:val>
            <c:numRef>
              <c:f>'PIVOT TABLE'!$B$51:$B$56</c:f>
              <c:numCache>
                <c:formatCode>_("$"* #,##0.00_);_("$"* \(#,##0.00\);_("$"* "-"??_);_(@_)</c:formatCode>
                <c:ptCount val="5"/>
                <c:pt idx="0">
                  <c:v>2638317.6710999995</c:v>
                </c:pt>
                <c:pt idx="1">
                  <c:v>2515758.2643000004</c:v>
                </c:pt>
                <c:pt idx="2">
                  <c:v>2461044.6270000017</c:v>
                </c:pt>
                <c:pt idx="3">
                  <c:v>2368291.811199998</c:v>
                </c:pt>
                <c:pt idx="4">
                  <c:v>2356983.2196000014</c:v>
                </c:pt>
              </c:numCache>
            </c:numRef>
          </c:val>
          <c:extLst>
            <c:ext xmlns:c16="http://schemas.microsoft.com/office/drawing/2014/chart" uri="{C3380CC4-5D6E-409C-BE32-E72D297353CC}">
              <c16:uniqueId val="{00000000-FFA0-4918-AA1A-2945531617BB}"/>
            </c:ext>
          </c:extLst>
        </c:ser>
        <c:ser>
          <c:idx val="1"/>
          <c:order val="1"/>
          <c:tx>
            <c:strRef>
              <c:f>'PIVOT TABLE'!$C$50</c:f>
              <c:strCache>
                <c:ptCount val="1"/>
                <c:pt idx="0">
                  <c:v>Sum of Total Profit</c:v>
                </c:pt>
              </c:strCache>
            </c:strRef>
          </c:tx>
          <c:spPr>
            <a:solidFill>
              <a:srgbClr val="F5F5D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Shirt Classic</c:v>
                </c:pt>
                <c:pt idx="1">
                  <c:v>T-shirt V</c:v>
                </c:pt>
                <c:pt idx="2">
                  <c:v>Organic Rice 5kg</c:v>
                </c:pt>
                <c:pt idx="3">
                  <c:v>Laptop Pro</c:v>
                </c:pt>
                <c:pt idx="4">
                  <c:v>Widget A</c:v>
                </c:pt>
              </c:strCache>
            </c:strRef>
          </c:cat>
          <c:val>
            <c:numRef>
              <c:f>'PIVOT TABLE'!$C$51:$C$56</c:f>
              <c:numCache>
                <c:formatCode>_("$"* #,##0.00_);_("$"* \(#,##0.00\);_("$"* "-"??_);_(@_)</c:formatCode>
                <c:ptCount val="5"/>
                <c:pt idx="0">
                  <c:v>234390.77110000001</c:v>
                </c:pt>
                <c:pt idx="1">
                  <c:v>213946.61430000004</c:v>
                </c:pt>
                <c:pt idx="2">
                  <c:v>222477.42700000008</c:v>
                </c:pt>
                <c:pt idx="3">
                  <c:v>208811.86120000001</c:v>
                </c:pt>
                <c:pt idx="4">
                  <c:v>213625.45959999994</c:v>
                </c:pt>
              </c:numCache>
            </c:numRef>
          </c:val>
          <c:extLst>
            <c:ext xmlns:c16="http://schemas.microsoft.com/office/drawing/2014/chart" uri="{C3380CC4-5D6E-409C-BE32-E72D297353CC}">
              <c16:uniqueId val="{00000001-FFA0-4918-AA1A-2945531617BB}"/>
            </c:ext>
          </c:extLst>
        </c:ser>
        <c:dLbls>
          <c:dLblPos val="outEnd"/>
          <c:showLegendKey val="0"/>
          <c:showVal val="1"/>
          <c:showCatName val="0"/>
          <c:showSerName val="0"/>
          <c:showPercent val="0"/>
          <c:showBubbleSize val="0"/>
        </c:dLbls>
        <c:gapWidth val="219"/>
        <c:overlap val="-27"/>
        <c:axId val="2067903775"/>
        <c:axId val="2067903295"/>
      </c:barChart>
      <c:catAx>
        <c:axId val="206790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67903295"/>
        <c:crosses val="autoZero"/>
        <c:auto val="1"/>
        <c:lblAlgn val="ctr"/>
        <c:lblOffset val="100"/>
        <c:noMultiLvlLbl val="0"/>
      </c:catAx>
      <c:valAx>
        <c:axId val="2067903295"/>
        <c:scaling>
          <c:orientation val="minMax"/>
        </c:scaling>
        <c:delete val="1"/>
        <c:axPos val="l"/>
        <c:numFmt formatCode="_(&quot;$&quot;* #,##0.00_);_(&quot;$&quot;* \(#,##0.00\);_(&quot;$&quot;* &quot;-&quot;??_);_(@_)" sourceLinked="1"/>
        <c:majorTickMark val="none"/>
        <c:minorTickMark val="none"/>
        <c:tickLblPos val="nextTo"/>
        <c:crossAx val="2067903775"/>
        <c:crosses val="autoZero"/>
        <c:crossBetween val="between"/>
      </c:valAx>
      <c:spPr>
        <a:noFill/>
        <a:ln>
          <a:noFill/>
        </a:ln>
        <a:effectLst/>
      </c:spPr>
    </c:plotArea>
    <c:legend>
      <c:legendPos val="r"/>
      <c:layout>
        <c:manualLayout>
          <c:xMode val="edge"/>
          <c:yMode val="edge"/>
          <c:x val="0.71396277671173469"/>
          <c:y val="2.5699384696218398E-2"/>
          <c:w val="0.26003346456692911"/>
          <c:h val="0.15625109361329834"/>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33333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333333"/>
                </a:solidFill>
              </a:rPr>
              <a:t>Return</a:t>
            </a:r>
            <a:r>
              <a:rPr lang="en-US" sz="2400" b="1" baseline="0">
                <a:solidFill>
                  <a:srgbClr val="333333"/>
                </a:solidFill>
              </a:rPr>
              <a:t> Rate by Product and profit</a:t>
            </a:r>
            <a:endParaRPr lang="en-US" sz="2400" b="1">
              <a:solidFill>
                <a:srgbClr val="333333"/>
              </a:solidFill>
            </a:endParaRPr>
          </a:p>
        </c:rich>
      </c:tx>
      <c:layout>
        <c:manualLayout>
          <c:xMode val="edge"/>
          <c:yMode val="edge"/>
          <c:x val="0.51250727791948547"/>
          <c:y val="0.22652088472195847"/>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F5F5DC"/>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A1887F"/>
          </a:solidFill>
          <a:ln w="19050">
            <a:solidFill>
              <a:schemeClr val="lt1"/>
            </a:solidFill>
          </a:ln>
          <a:effectLst/>
        </c:spPr>
      </c:pivotFmt>
      <c:pivotFmt>
        <c:idx val="10"/>
        <c:spPr>
          <a:solidFill>
            <a:srgbClr val="F5F5DC"/>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s>
    <c:plotArea>
      <c:layout>
        <c:manualLayout>
          <c:layoutTarget val="inner"/>
          <c:xMode val="edge"/>
          <c:yMode val="edge"/>
          <c:x val="0.14422225610883144"/>
          <c:y val="0"/>
          <c:w val="0.35021267698051828"/>
          <c:h val="1"/>
        </c:manualLayout>
      </c:layout>
      <c:pieChart>
        <c:varyColors val="1"/>
        <c:ser>
          <c:idx val="0"/>
          <c:order val="0"/>
          <c:tx>
            <c:strRef>
              <c:f>'PIVOT TABLE'!$B$59</c:f>
              <c:strCache>
                <c:ptCount val="1"/>
                <c:pt idx="0">
                  <c:v>Sum of Total Profit</c:v>
                </c:pt>
              </c:strCache>
            </c:strRef>
          </c:tx>
          <c:spPr>
            <a:solidFill>
              <a:srgbClr val="F5F5DC"/>
            </a:solidFill>
          </c:spPr>
          <c:dPt>
            <c:idx val="0"/>
            <c:bubble3D val="0"/>
            <c:spPr>
              <a:solidFill>
                <a:srgbClr val="A1887F"/>
              </a:solidFill>
              <a:ln w="19050">
                <a:solidFill>
                  <a:schemeClr val="lt1"/>
                </a:solidFill>
              </a:ln>
              <a:effectLst/>
            </c:spPr>
            <c:extLst>
              <c:ext xmlns:c16="http://schemas.microsoft.com/office/drawing/2014/chart" uri="{C3380CC4-5D6E-409C-BE32-E72D297353CC}">
                <c16:uniqueId val="{00000001-60A7-4846-9677-3765206A21B0}"/>
              </c:ext>
            </c:extLst>
          </c:dPt>
          <c:dPt>
            <c:idx val="1"/>
            <c:bubble3D val="0"/>
            <c:spPr>
              <a:solidFill>
                <a:srgbClr val="F5F5DC"/>
              </a:solidFill>
              <a:ln w="19050">
                <a:solidFill>
                  <a:schemeClr val="lt1"/>
                </a:solidFill>
              </a:ln>
              <a:effectLst/>
            </c:spPr>
            <c:extLst>
              <c:ext xmlns:c16="http://schemas.microsoft.com/office/drawing/2014/chart" uri="{C3380CC4-5D6E-409C-BE32-E72D297353CC}">
                <c16:uniqueId val="{00000003-60A7-4846-9677-3765206A21B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TABLE'!$A$60:$A$62</c:f>
              <c:strCache>
                <c:ptCount val="2"/>
                <c:pt idx="0">
                  <c:v>No</c:v>
                </c:pt>
                <c:pt idx="1">
                  <c:v>Yes</c:v>
                </c:pt>
              </c:strCache>
            </c:strRef>
          </c:cat>
          <c:val>
            <c:numRef>
              <c:f>'PIVOT TABLE'!$B$60:$B$62</c:f>
              <c:numCache>
                <c:formatCode>_("$"* #,##0.00_);_("$"* \(#,##0.00\);_("$"* "-"??_);_(@_)</c:formatCode>
                <c:ptCount val="2"/>
                <c:pt idx="0">
                  <c:v>3119875.8438000106</c:v>
                </c:pt>
                <c:pt idx="1">
                  <c:v>386013.62810000032</c:v>
                </c:pt>
              </c:numCache>
            </c:numRef>
          </c:val>
          <c:extLst>
            <c:ext xmlns:c16="http://schemas.microsoft.com/office/drawing/2014/chart" uri="{C3380CC4-5D6E-409C-BE32-E72D297353CC}">
              <c16:uniqueId val="{00000004-60A7-4846-9677-3765206A21B0}"/>
            </c:ext>
          </c:extLst>
        </c:ser>
        <c:ser>
          <c:idx val="1"/>
          <c:order val="1"/>
          <c:tx>
            <c:strRef>
              <c:f>'PIVOT TABLE'!$C$59</c:f>
              <c:strCache>
                <c:ptCount val="1"/>
                <c:pt idx="0">
                  <c:v>Count of Product 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0A7-4846-9677-3765206A21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0A7-4846-9677-3765206A21B0}"/>
              </c:ext>
            </c:extLst>
          </c:dPt>
          <c:cat>
            <c:strRef>
              <c:f>'PIVOT TABLE'!$A$60:$A$62</c:f>
              <c:strCache>
                <c:ptCount val="2"/>
                <c:pt idx="0">
                  <c:v>No</c:v>
                </c:pt>
                <c:pt idx="1">
                  <c:v>Yes</c:v>
                </c:pt>
              </c:strCache>
            </c:strRef>
          </c:cat>
          <c:val>
            <c:numRef>
              <c:f>'PIVOT TABLE'!$C$60:$C$62</c:f>
              <c:numCache>
                <c:formatCode>0.00%</c:formatCode>
                <c:ptCount val="2"/>
                <c:pt idx="0">
                  <c:v>0.89152608866222049</c:v>
                </c:pt>
                <c:pt idx="1">
                  <c:v>0.10847391133777952</c:v>
                </c:pt>
              </c:numCache>
            </c:numRef>
          </c:val>
          <c:extLst>
            <c:ext xmlns:c16="http://schemas.microsoft.com/office/drawing/2014/chart" uri="{C3380CC4-5D6E-409C-BE32-E72D297353CC}">
              <c16:uniqueId val="{00000009-60A7-4846-9677-3765206A21B0}"/>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6876975435288906"/>
          <c:y val="0.49026365883863371"/>
          <c:w val="6.9610527337251857E-2"/>
          <c:h val="0.22509607989818625"/>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33333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333333"/>
                </a:solidFill>
              </a:rPr>
              <a:t>Profit</a:t>
            </a:r>
            <a:r>
              <a:rPr lang="en-US" sz="2400" b="1" baseline="0">
                <a:solidFill>
                  <a:srgbClr val="333333"/>
                </a:solidFill>
              </a:rPr>
              <a:t> by Year</a:t>
            </a:r>
            <a:endParaRPr lang="en-US" sz="24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188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Total</c:v>
                </c:pt>
              </c:strCache>
            </c:strRef>
          </c:tx>
          <c:spPr>
            <a:solidFill>
              <a:srgbClr val="A188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TABLE'!$A$66:$A$71</c:f>
              <c:strCache>
                <c:ptCount val="5"/>
                <c:pt idx="0">
                  <c:v>2020</c:v>
                </c:pt>
                <c:pt idx="1">
                  <c:v>2021</c:v>
                </c:pt>
                <c:pt idx="2">
                  <c:v>2022</c:v>
                </c:pt>
                <c:pt idx="3">
                  <c:v>2024</c:v>
                </c:pt>
                <c:pt idx="4">
                  <c:v>2023</c:v>
                </c:pt>
              </c:strCache>
            </c:strRef>
          </c:cat>
          <c:val>
            <c:numRef>
              <c:f>'PIVOT TABLE'!$B$66:$B$71</c:f>
              <c:numCache>
                <c:formatCode>_("$"* #,##0.00_);_("$"* \(#,##0.00\);_("$"* "-"??_);_(@_)</c:formatCode>
                <c:ptCount val="5"/>
                <c:pt idx="0">
                  <c:v>732997.22129999998</c:v>
                </c:pt>
                <c:pt idx="1">
                  <c:v>729419.86820000014</c:v>
                </c:pt>
                <c:pt idx="2">
                  <c:v>696462.17029999907</c:v>
                </c:pt>
                <c:pt idx="3">
                  <c:v>665631.6911000004</c:v>
                </c:pt>
                <c:pt idx="4">
                  <c:v>649618.91240000038</c:v>
                </c:pt>
              </c:numCache>
            </c:numRef>
          </c:val>
          <c:extLst>
            <c:ext xmlns:c16="http://schemas.microsoft.com/office/drawing/2014/chart" uri="{C3380CC4-5D6E-409C-BE32-E72D297353CC}">
              <c16:uniqueId val="{00000000-450B-49A0-A273-473D2CCCDF8F}"/>
            </c:ext>
          </c:extLst>
        </c:ser>
        <c:dLbls>
          <c:dLblPos val="outEnd"/>
          <c:showLegendKey val="0"/>
          <c:showVal val="1"/>
          <c:showCatName val="0"/>
          <c:showSerName val="0"/>
          <c:showPercent val="0"/>
          <c:showBubbleSize val="0"/>
        </c:dLbls>
        <c:gapWidth val="219"/>
        <c:overlap val="-27"/>
        <c:axId val="56726527"/>
        <c:axId val="56722687"/>
      </c:barChart>
      <c:catAx>
        <c:axId val="567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333333"/>
                </a:solidFill>
                <a:latin typeface="+mn-lt"/>
                <a:ea typeface="+mn-ea"/>
                <a:cs typeface="+mn-cs"/>
              </a:defRPr>
            </a:pPr>
            <a:endParaRPr lang="en-US"/>
          </a:p>
        </c:txPr>
        <c:crossAx val="56722687"/>
        <c:crosses val="autoZero"/>
        <c:auto val="1"/>
        <c:lblAlgn val="ctr"/>
        <c:lblOffset val="100"/>
        <c:noMultiLvlLbl val="0"/>
      </c:catAx>
      <c:valAx>
        <c:axId val="56722687"/>
        <c:scaling>
          <c:orientation val="minMax"/>
        </c:scaling>
        <c:delete val="1"/>
        <c:axPos val="l"/>
        <c:numFmt formatCode="_(&quot;$&quot;* #,##0.00_);_(&quot;$&quot;* \(#,##0.00\);_(&quot;$&quot;* &quot;-&quot;??_);_(@_)" sourceLinked="1"/>
        <c:majorTickMark val="none"/>
        <c:minorTickMark val="none"/>
        <c:tickLblPos val="nextTo"/>
        <c:crossAx val="5672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333333"/>
                </a:solidFill>
              </a:rPr>
              <a:t>Top</a:t>
            </a:r>
            <a:r>
              <a:rPr lang="en-US" sz="2400" b="1" baseline="0">
                <a:solidFill>
                  <a:srgbClr val="333333"/>
                </a:solidFill>
              </a:rPr>
              <a:t> Performing product</a:t>
            </a:r>
            <a:endParaRPr lang="en-US" sz="2400"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188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5F5D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5F5DC"/>
            </a:solidFill>
            <a:round/>
          </a:ln>
          <a:effectLst/>
        </c:spPr>
        <c:marker>
          <c:symbol val="none"/>
        </c:marker>
        <c:dLbl>
          <c:idx val="0"/>
          <c:layout>
            <c:manualLayout>
              <c:x val="-1.2550200803213311E-3"/>
              <c:y val="9.5937500118033342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5F5DC"/>
            </a:solidFill>
            <a:round/>
          </a:ln>
          <a:effectLst/>
        </c:spPr>
        <c:marker>
          <c:symbol val="none"/>
        </c:marker>
        <c:dLbl>
          <c:idx val="0"/>
          <c:layout>
            <c:manualLayout>
              <c:x val="2.5100401606425703E-3"/>
              <c:y val="2.87812500354100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1887F"/>
          </a:solidFill>
          <a:ln>
            <a:noFill/>
          </a:ln>
          <a:effectLst/>
        </c:spPr>
        <c:dLbl>
          <c:idx val="0"/>
          <c:layout>
            <c:manualLayout>
              <c:x val="-2.7610441767068318E-2"/>
              <c:y val="-2.87812500354100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1887F"/>
          </a:solidFill>
          <a:ln>
            <a:noFill/>
          </a:ln>
          <a:effectLst/>
        </c:spPr>
        <c:dLbl>
          <c:idx val="0"/>
          <c:layout>
            <c:manualLayout>
              <c:x val="7.5301204819277108E-3"/>
              <c:y val="-4.7968750059016671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Sum of Total Sales</c:v>
                </c:pt>
              </c:strCache>
            </c:strRef>
          </c:tx>
          <c:spPr>
            <a:solidFill>
              <a:srgbClr val="A1887F"/>
            </a:solidFill>
            <a:ln>
              <a:noFill/>
            </a:ln>
            <a:effectLst/>
          </c:spPr>
          <c:invertIfNegative val="0"/>
          <c:dLbls>
            <c:dLbl>
              <c:idx val="1"/>
              <c:layout>
                <c:manualLayout>
                  <c:x val="-2.7610441767068318E-2"/>
                  <c:y val="-2.87812500354100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8C-40BD-B411-B85ACABFFE1E}"/>
                </c:ext>
              </c:extLst>
            </c:dLbl>
            <c:dLbl>
              <c:idx val="3"/>
              <c:layout>
                <c:manualLayout>
                  <c:x val="7.5301204819277108E-3"/>
                  <c:y val="-4.79687500590166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8C-40BD-B411-B85ACABFFE1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Camera S</c:v>
                </c:pt>
                <c:pt idx="1">
                  <c:v>Cereal Pack</c:v>
                </c:pt>
                <c:pt idx="2">
                  <c:v>Dining Table</c:v>
                </c:pt>
                <c:pt idx="3">
                  <c:v>Phone X</c:v>
                </c:pt>
                <c:pt idx="4">
                  <c:v>Sneakers Run</c:v>
                </c:pt>
              </c:strCache>
            </c:strRef>
          </c:cat>
          <c:val>
            <c:numRef>
              <c:f>'PIVOT TABLE'!$B$42:$B$47</c:f>
              <c:numCache>
                <c:formatCode>_("$"* #,##0.00_);_("$"* \(#,##0.00\);_("$"* "-"??_);_(@_)</c:formatCode>
                <c:ptCount val="5"/>
                <c:pt idx="0">
                  <c:v>3053879.2935000015</c:v>
                </c:pt>
                <c:pt idx="1">
                  <c:v>2755053.3019000012</c:v>
                </c:pt>
                <c:pt idx="2">
                  <c:v>2806526.5602999991</c:v>
                </c:pt>
                <c:pt idx="3">
                  <c:v>2771553.5866999999</c:v>
                </c:pt>
                <c:pt idx="4">
                  <c:v>2712411.4788000006</c:v>
                </c:pt>
              </c:numCache>
            </c:numRef>
          </c:val>
          <c:extLst>
            <c:ext xmlns:c16="http://schemas.microsoft.com/office/drawing/2014/chart" uri="{C3380CC4-5D6E-409C-BE32-E72D297353CC}">
              <c16:uniqueId val="{00000000-7E9C-450A-813E-F332FCE398F6}"/>
            </c:ext>
          </c:extLst>
        </c:ser>
        <c:dLbls>
          <c:dLblPos val="outEnd"/>
          <c:showLegendKey val="0"/>
          <c:showVal val="1"/>
          <c:showCatName val="0"/>
          <c:showSerName val="0"/>
          <c:showPercent val="0"/>
          <c:showBubbleSize val="0"/>
        </c:dLbls>
        <c:gapWidth val="219"/>
        <c:axId val="2067906175"/>
        <c:axId val="2067904255"/>
      </c:barChart>
      <c:lineChart>
        <c:grouping val="standard"/>
        <c:varyColors val="0"/>
        <c:ser>
          <c:idx val="1"/>
          <c:order val="1"/>
          <c:tx>
            <c:strRef>
              <c:f>'PIVOT TABLE'!$C$41</c:f>
              <c:strCache>
                <c:ptCount val="1"/>
                <c:pt idx="0">
                  <c:v>Sum of Total Profit</c:v>
                </c:pt>
              </c:strCache>
            </c:strRef>
          </c:tx>
          <c:spPr>
            <a:ln w="28575" cap="rnd">
              <a:solidFill>
                <a:srgbClr val="F5F5DC"/>
              </a:solidFill>
              <a:round/>
            </a:ln>
            <a:effectLst/>
          </c:spPr>
          <c:marker>
            <c:symbol val="none"/>
          </c:marker>
          <c:dLbls>
            <c:dLbl>
              <c:idx val="1"/>
              <c:layout>
                <c:manualLayout>
                  <c:x val="-1.2550200803213311E-3"/>
                  <c:y val="9.59375001180333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8C-40BD-B411-B85ACABFFE1E}"/>
                </c:ext>
              </c:extLst>
            </c:dLbl>
            <c:dLbl>
              <c:idx val="2"/>
              <c:layout>
                <c:manualLayout>
                  <c:x val="2.5100401606425703E-3"/>
                  <c:y val="2.8781250035410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8C-40BD-B411-B85ACABFFE1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Camera S</c:v>
                </c:pt>
                <c:pt idx="1">
                  <c:v>Cereal Pack</c:v>
                </c:pt>
                <c:pt idx="2">
                  <c:v>Dining Table</c:v>
                </c:pt>
                <c:pt idx="3">
                  <c:v>Phone X</c:v>
                </c:pt>
                <c:pt idx="4">
                  <c:v>Sneakers Run</c:v>
                </c:pt>
              </c:strCache>
            </c:strRef>
          </c:cat>
          <c:val>
            <c:numRef>
              <c:f>'PIVOT TABLE'!$C$42:$C$47</c:f>
              <c:numCache>
                <c:formatCode>_("$"* #,##0.00_);_("$"* \(#,##0.00\);_("$"* "-"??_);_(@_)</c:formatCode>
                <c:ptCount val="5"/>
                <c:pt idx="0">
                  <c:v>274380.43350000004</c:v>
                </c:pt>
                <c:pt idx="1">
                  <c:v>243942.63190000012</c:v>
                </c:pt>
                <c:pt idx="2">
                  <c:v>247684.03030000001</c:v>
                </c:pt>
                <c:pt idx="3">
                  <c:v>237622.8767000002</c:v>
                </c:pt>
                <c:pt idx="4">
                  <c:v>233520.13880000002</c:v>
                </c:pt>
              </c:numCache>
            </c:numRef>
          </c:val>
          <c:smooth val="0"/>
          <c:extLst>
            <c:ext xmlns:c16="http://schemas.microsoft.com/office/drawing/2014/chart" uri="{C3380CC4-5D6E-409C-BE32-E72D297353CC}">
              <c16:uniqueId val="{00000001-7E9C-450A-813E-F332FCE398F6}"/>
            </c:ext>
          </c:extLst>
        </c:ser>
        <c:dLbls>
          <c:showLegendKey val="0"/>
          <c:showVal val="1"/>
          <c:showCatName val="0"/>
          <c:showSerName val="0"/>
          <c:showPercent val="0"/>
          <c:showBubbleSize val="0"/>
        </c:dLbls>
        <c:marker val="1"/>
        <c:smooth val="0"/>
        <c:axId val="1835212671"/>
        <c:axId val="1835214591"/>
      </c:lineChart>
      <c:catAx>
        <c:axId val="183521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333333"/>
                </a:solidFill>
                <a:latin typeface="+mn-lt"/>
                <a:ea typeface="+mn-ea"/>
                <a:cs typeface="+mn-cs"/>
              </a:defRPr>
            </a:pPr>
            <a:endParaRPr lang="en-US"/>
          </a:p>
        </c:txPr>
        <c:crossAx val="1835214591"/>
        <c:crosses val="autoZero"/>
        <c:auto val="1"/>
        <c:lblAlgn val="ctr"/>
        <c:lblOffset val="100"/>
        <c:noMultiLvlLbl val="0"/>
      </c:catAx>
      <c:valAx>
        <c:axId val="1835214591"/>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333333"/>
                </a:solidFill>
                <a:latin typeface="+mn-lt"/>
                <a:ea typeface="+mn-ea"/>
                <a:cs typeface="+mn-cs"/>
              </a:defRPr>
            </a:pPr>
            <a:endParaRPr lang="en-US"/>
          </a:p>
        </c:txPr>
        <c:crossAx val="1835212671"/>
        <c:crosses val="autoZero"/>
        <c:crossBetween val="between"/>
      </c:valAx>
      <c:valAx>
        <c:axId val="2067904255"/>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333333"/>
                </a:solidFill>
                <a:latin typeface="+mn-lt"/>
                <a:ea typeface="+mn-ea"/>
                <a:cs typeface="+mn-cs"/>
              </a:defRPr>
            </a:pPr>
            <a:endParaRPr lang="en-US"/>
          </a:p>
        </c:txPr>
        <c:crossAx val="2067906175"/>
        <c:crosses val="max"/>
        <c:crossBetween val="between"/>
      </c:valAx>
      <c:catAx>
        <c:axId val="2067906175"/>
        <c:scaling>
          <c:orientation val="minMax"/>
        </c:scaling>
        <c:delete val="1"/>
        <c:axPos val="b"/>
        <c:numFmt formatCode="General" sourceLinked="1"/>
        <c:majorTickMark val="out"/>
        <c:minorTickMark val="none"/>
        <c:tickLblPos val="nextTo"/>
        <c:crossAx val="20679042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33333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400" b="1" i="0" u="none" strike="noStrike" baseline="0">
              <a:solidFill>
                <a:srgbClr val="333333"/>
              </a:solidFill>
              <a:latin typeface="Aptos Narrow" panose="02110004020202020204"/>
            </a:rPr>
            <a:t>Sales by Category</a:t>
          </a:r>
        </a:p>
      </cx:txPr>
    </cx:title>
    <cx:plotArea>
      <cx:plotAreaRegion>
        <cx:plotSurface>
          <cx:spPr>
            <a:ln>
              <a:noFill/>
            </a:ln>
          </cx:spPr>
        </cx:plotSurface>
        <cx:series layoutId="funnel" uniqueId="{93016F53-4CAD-452E-8031-91F2DE33B026}">
          <cx:tx>
            <cx:txData>
              <cx:f>_xlchart.v2.4</cx:f>
              <cx:v>Sales</cx:v>
            </cx:txData>
          </cx:tx>
          <cx:spPr>
            <a:solidFill>
              <a:srgbClr val="A1887F"/>
            </a:solidFill>
          </cx:spPr>
          <cx:dataLabels>
            <cx:txPr>
              <a:bodyPr spcFirstLastPara="1" vertOverflow="ellipsis" horzOverflow="overflow" wrap="square" lIns="0" tIns="0" rIns="0" bIns="0" anchor="ctr" anchorCtr="1"/>
              <a:lstStyle/>
              <a:p>
                <a:pPr algn="ctr" rtl="0">
                  <a:defRPr sz="1400">
                    <a:solidFill>
                      <a:srgbClr val="333333"/>
                    </a:solidFill>
                  </a:defRPr>
                </a:pPr>
                <a:endParaRPr lang="en-US" sz="1400" b="0" i="0" u="none" strike="noStrike" baseline="0">
                  <a:solidFill>
                    <a:srgbClr val="333333"/>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a:solidFill>
                  <a:srgbClr val="333333"/>
                </a:solidFill>
              </a:defRPr>
            </a:pPr>
            <a:endParaRPr lang="en-US" sz="1600" b="0" i="0" u="none" strike="noStrike" baseline="0">
              <a:solidFill>
                <a:srgbClr val="333333"/>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by Sales Channel</cx:v>
        </cx:txData>
      </cx:tx>
      <cx:txPr>
        <a:bodyPr spcFirstLastPara="1" vertOverflow="ellipsis" horzOverflow="overflow" wrap="square" lIns="0" tIns="0" rIns="0" bIns="0" anchor="ctr" anchorCtr="1"/>
        <a:lstStyle/>
        <a:p>
          <a:pPr algn="ctr" rtl="0">
            <a:defRPr/>
          </a:pPr>
          <a:r>
            <a:rPr lang="en-US" sz="2400" b="1" i="0" u="none" strike="noStrike" baseline="0">
              <a:solidFill>
                <a:srgbClr val="333333"/>
              </a:solidFill>
              <a:latin typeface="Aptos Narrow" panose="02110004020202020204"/>
            </a:rPr>
            <a:t>Sales by Sales Channel</a:t>
          </a:r>
        </a:p>
      </cx:txPr>
    </cx:title>
    <cx:plotArea>
      <cx:plotAreaRegion>
        <cx:series layoutId="treemap" uniqueId="{A5D2E906-6FF0-4FFA-9352-4A524291C113}">
          <cx:tx>
            <cx:txData>
              <cx:f>_xlchart.v1.1</cx:f>
              <cx:v>Sales</cx:v>
            </cx:txData>
          </cx:tx>
          <cx:dataPt idx="0">
            <cx:spPr>
              <a:solidFill>
                <a:srgbClr val="D47A4E"/>
              </a:solidFill>
            </cx:spPr>
          </cx:dataPt>
          <cx:dataPt idx="1">
            <cx:spPr>
              <a:solidFill>
                <a:srgbClr val="E2B46D"/>
              </a:solidFill>
            </cx:spPr>
          </cx:dataPt>
          <cx:dataPt idx="2">
            <cx:spPr>
              <a:solidFill>
                <a:srgbClr val="B0A18E"/>
              </a:solidFill>
            </cx:spPr>
          </cx:dataPt>
          <cx:dataPt idx="3">
            <cx:spPr>
              <a:solidFill>
                <a:srgbClr val="B85C38"/>
              </a:solidFill>
            </cx:spPr>
          </cx:dataPt>
          <cx:dataLabels pos="inEnd">
            <cx:txPr>
              <a:bodyPr spcFirstLastPara="1" vertOverflow="ellipsis" horzOverflow="overflow" wrap="square" lIns="0" tIns="0" rIns="0" bIns="0" anchor="ctr" anchorCtr="1"/>
              <a:lstStyle/>
              <a:p>
                <a:pPr algn="ctr" rtl="0">
                  <a:defRPr sz="100"/>
                </a:pPr>
                <a:endParaRPr lang="en-US" sz="100" b="0" i="0" u="none" strike="noStrike" baseline="0">
                  <a:solidFill>
                    <a:sysClr val="window" lastClr="FFFFFF"/>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rgbClr val="333333"/>
                      </a:solidFill>
                    </a:defRPr>
                  </a:pPr>
                  <a:r>
                    <a:rPr lang="en-US" sz="1600" b="0" i="0" u="none" strike="noStrike" baseline="0">
                      <a:solidFill>
                        <a:srgbClr val="333333"/>
                      </a:solidFill>
                      <a:latin typeface="Aptos Narrow" panose="02110004020202020204"/>
                    </a:rPr>
                    <a:t> Online 
 $10,290,722.42 </a:t>
                  </a:r>
                </a:p>
              </cx:txPr>
              <cx:visibility seriesName="0" categoryName="1" value="1"/>
              <cx:separator>
</cx:separator>
            </cx:dataLabel>
            <cx:dataLabel idx="1">
              <cx:txPr>
                <a:bodyPr spcFirstLastPara="1" vertOverflow="ellipsis" horzOverflow="overflow" wrap="square" lIns="0" tIns="0" rIns="0" bIns="0" anchor="ctr" anchorCtr="1"/>
                <a:lstStyle/>
                <a:p>
                  <a:pPr algn="ctr" rtl="0">
                    <a:defRPr>
                      <a:solidFill>
                        <a:srgbClr val="333333"/>
                      </a:solidFill>
                    </a:defRPr>
                  </a:pPr>
                  <a:r>
                    <a:rPr lang="en-US" sz="1600" b="0" i="0" u="none" strike="noStrike" baseline="0">
                      <a:solidFill>
                        <a:srgbClr val="333333"/>
                      </a:solidFill>
                      <a:latin typeface="Aptos Narrow" panose="02110004020202020204"/>
                    </a:rPr>
                    <a:t> Marketplace 
 $9,999,594.04 </a:t>
                  </a:r>
                </a:p>
              </cx:txPr>
              <cx:visibility seriesName="0" categoryName="1" value="1"/>
              <cx:separator>
</cx:separator>
            </cx:dataLabel>
            <cx:dataLabel idx="2">
              <cx:txPr>
                <a:bodyPr spcFirstLastPara="1" vertOverflow="ellipsis" horzOverflow="overflow" wrap="square" lIns="0" tIns="0" rIns="0" bIns="0" anchor="ctr" anchorCtr="1"/>
                <a:lstStyle/>
                <a:p>
                  <a:pPr algn="ctr" rtl="0">
                    <a:defRPr>
                      <a:solidFill>
                        <a:srgbClr val="333333"/>
                      </a:solidFill>
                    </a:defRPr>
                  </a:pPr>
                  <a:r>
                    <a:rPr lang="en-US" sz="1600" b="0" i="0" u="none" strike="noStrike" baseline="0">
                      <a:solidFill>
                        <a:srgbClr val="333333"/>
                      </a:solidFill>
                      <a:latin typeface="Aptos Narrow" panose="02110004020202020204"/>
                    </a:rPr>
                    <a:t> Phone Order 
 $9,845,635.45 </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a:solidFill>
                        <a:srgbClr val="333333"/>
                      </a:solidFill>
                    </a:defRPr>
                  </a:pPr>
                  <a:r>
                    <a:rPr lang="en-US" sz="1600" b="0" i="0" u="none" strike="noStrike" baseline="0">
                      <a:solidFill>
                        <a:srgbClr val="333333"/>
                      </a:solidFill>
                      <a:latin typeface="Aptos Narrow" panose="02110004020202020204"/>
                    </a:rPr>
                    <a:t> Retail Store 
 $9,617,574.99 </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200">
              <a:solidFill>
                <a:srgbClr val="333333"/>
              </a:solidFill>
            </a:defRPr>
          </a:pPr>
          <a:endParaRPr lang="en-US" sz="1200" b="0" i="0" u="none" strike="noStrike" baseline="0">
            <a:solidFill>
              <a:srgbClr val="333333"/>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1.xml"/><Relationship Id="rId19" Type="http://schemas.openxmlformats.org/officeDocument/2006/relationships/image" Target="../media/image11.png"/><Relationship Id="rId4" Type="http://schemas.openxmlformats.org/officeDocument/2006/relationships/image" Target="../media/image4.svg"/><Relationship Id="rId9" Type="http://schemas.microsoft.com/office/2014/relationships/chartEx" Target="../charts/chartEx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354723</xdr:colOff>
      <xdr:row>76</xdr:row>
      <xdr:rowOff>-1</xdr:rowOff>
    </xdr:to>
    <xdr:sp macro="" textlink="">
      <xdr:nvSpPr>
        <xdr:cNvPr id="2" name="Rectangle 1">
          <a:extLst>
            <a:ext uri="{FF2B5EF4-FFF2-40B4-BE49-F238E27FC236}">
              <a16:creationId xmlns:a16="http://schemas.microsoft.com/office/drawing/2014/main" id="{42C14931-8D4C-17FA-E545-E23424005077}"/>
            </a:ext>
          </a:extLst>
        </xdr:cNvPr>
        <xdr:cNvSpPr/>
      </xdr:nvSpPr>
      <xdr:spPr>
        <a:xfrm>
          <a:off x="0" y="0"/>
          <a:ext cx="22715482" cy="1397875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564931</xdr:colOff>
      <xdr:row>0</xdr:row>
      <xdr:rowOff>0</xdr:rowOff>
    </xdr:from>
    <xdr:to>
      <xdr:col>37</xdr:col>
      <xdr:colOff>346224</xdr:colOff>
      <xdr:row>4</xdr:row>
      <xdr:rowOff>30480</xdr:rowOff>
    </xdr:to>
    <xdr:sp macro="" textlink="">
      <xdr:nvSpPr>
        <xdr:cNvPr id="3" name="Rectangle: Rounded Corners 2">
          <a:extLst>
            <a:ext uri="{FF2B5EF4-FFF2-40B4-BE49-F238E27FC236}">
              <a16:creationId xmlns:a16="http://schemas.microsoft.com/office/drawing/2014/main" id="{118A5D40-4D3A-9589-855F-35C72D924F6E}"/>
            </a:ext>
          </a:extLst>
        </xdr:cNvPr>
        <xdr:cNvSpPr/>
      </xdr:nvSpPr>
      <xdr:spPr>
        <a:xfrm>
          <a:off x="1784131" y="0"/>
          <a:ext cx="21117293" cy="762000"/>
        </a:xfrm>
        <a:prstGeom prst="roundRect">
          <a:avLst/>
        </a:prstGeom>
        <a:solidFill>
          <a:srgbClr val="5D40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502024</xdr:colOff>
      <xdr:row>3</xdr:row>
      <xdr:rowOff>116541</xdr:rowOff>
    </xdr:to>
    <xdr:sp macro="" textlink="">
      <xdr:nvSpPr>
        <xdr:cNvPr id="4" name="Rectangle: Rounded Corners 3">
          <a:extLst>
            <a:ext uri="{FF2B5EF4-FFF2-40B4-BE49-F238E27FC236}">
              <a16:creationId xmlns:a16="http://schemas.microsoft.com/office/drawing/2014/main" id="{81FF9FAE-D1BB-4683-901C-6D9F81F28BAA}"/>
            </a:ext>
          </a:extLst>
        </xdr:cNvPr>
        <xdr:cNvSpPr/>
      </xdr:nvSpPr>
      <xdr:spPr>
        <a:xfrm>
          <a:off x="0" y="0"/>
          <a:ext cx="1721224" cy="654423"/>
        </a:xfrm>
        <a:prstGeom prst="roundRect">
          <a:avLst/>
        </a:prstGeom>
        <a:solidFill>
          <a:srgbClr val="5D4037"/>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30481</xdr:colOff>
      <xdr:row>4</xdr:row>
      <xdr:rowOff>91965</xdr:rowOff>
    </xdr:from>
    <xdr:to>
      <xdr:col>37</xdr:col>
      <xdr:colOff>247611</xdr:colOff>
      <xdr:row>35</xdr:row>
      <xdr:rowOff>157654</xdr:rowOff>
    </xdr:to>
    <xdr:sp macro="" textlink="">
      <xdr:nvSpPr>
        <xdr:cNvPr id="10" name="Rectangle: Rounded Corners 9">
          <a:extLst>
            <a:ext uri="{FF2B5EF4-FFF2-40B4-BE49-F238E27FC236}">
              <a16:creationId xmlns:a16="http://schemas.microsoft.com/office/drawing/2014/main" id="{9FCD042B-885E-4CF0-A2E0-558356DCBCEF}"/>
            </a:ext>
          </a:extLst>
        </xdr:cNvPr>
        <xdr:cNvSpPr/>
      </xdr:nvSpPr>
      <xdr:spPr>
        <a:xfrm>
          <a:off x="14660881" y="823485"/>
          <a:ext cx="8141930" cy="5734969"/>
        </a:xfrm>
        <a:prstGeom prst="roundRect">
          <a:avLst>
            <a:gd name="adj" fmla="val 10968"/>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472966</xdr:colOff>
      <xdr:row>16</xdr:row>
      <xdr:rowOff>15240</xdr:rowOff>
    </xdr:from>
    <xdr:to>
      <xdr:col>14</xdr:col>
      <xdr:colOff>518159</xdr:colOff>
      <xdr:row>36</xdr:row>
      <xdr:rowOff>161366</xdr:rowOff>
    </xdr:to>
    <xdr:sp macro="" textlink="">
      <xdr:nvSpPr>
        <xdr:cNvPr id="12" name="Rectangle: Rounded Corners 11">
          <a:extLst>
            <a:ext uri="{FF2B5EF4-FFF2-40B4-BE49-F238E27FC236}">
              <a16:creationId xmlns:a16="http://schemas.microsoft.com/office/drawing/2014/main" id="{77AB7FE6-F154-4B19-9177-65BED454535E}"/>
            </a:ext>
          </a:extLst>
        </xdr:cNvPr>
        <xdr:cNvSpPr/>
      </xdr:nvSpPr>
      <xdr:spPr>
        <a:xfrm>
          <a:off x="2301766" y="2941320"/>
          <a:ext cx="6750793" cy="3803726"/>
        </a:xfrm>
        <a:prstGeom prst="roundRect">
          <a:avLst>
            <a:gd name="adj" fmla="val 12791"/>
          </a:avLst>
        </a:prstGeom>
        <a:solidFill>
          <a:srgbClr val="D7CCC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26277</xdr:colOff>
      <xdr:row>36</xdr:row>
      <xdr:rowOff>170330</xdr:rowOff>
    </xdr:from>
    <xdr:to>
      <xdr:col>12</xdr:col>
      <xdr:colOff>236484</xdr:colOff>
      <xdr:row>59</xdr:row>
      <xdr:rowOff>78828</xdr:rowOff>
    </xdr:to>
    <xdr:sp macro="" textlink="">
      <xdr:nvSpPr>
        <xdr:cNvPr id="13" name="Rectangle: Rounded Corners 12">
          <a:extLst>
            <a:ext uri="{FF2B5EF4-FFF2-40B4-BE49-F238E27FC236}">
              <a16:creationId xmlns:a16="http://schemas.microsoft.com/office/drawing/2014/main" id="{F5FAD5E2-BE15-41AA-ADEB-5D607F03B8A0}"/>
            </a:ext>
          </a:extLst>
        </xdr:cNvPr>
        <xdr:cNvSpPr/>
      </xdr:nvSpPr>
      <xdr:spPr>
        <a:xfrm>
          <a:off x="2443656" y="6791847"/>
          <a:ext cx="5044966" cy="4138912"/>
        </a:xfrm>
        <a:prstGeom prst="roundRect">
          <a:avLst>
            <a:gd name="adj" fmla="val 12791"/>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564931</xdr:colOff>
      <xdr:row>36</xdr:row>
      <xdr:rowOff>181614</xdr:rowOff>
    </xdr:from>
    <xdr:to>
      <xdr:col>37</xdr:col>
      <xdr:colOff>223344</xdr:colOff>
      <xdr:row>56</xdr:row>
      <xdr:rowOff>26276</xdr:rowOff>
    </xdr:to>
    <xdr:sp macro="" textlink="">
      <xdr:nvSpPr>
        <xdr:cNvPr id="14" name="Rectangle: Rounded Corners 13">
          <a:extLst>
            <a:ext uri="{FF2B5EF4-FFF2-40B4-BE49-F238E27FC236}">
              <a16:creationId xmlns:a16="http://schemas.microsoft.com/office/drawing/2014/main" id="{A4254182-5159-4363-8BD4-EF4F8FD0F7DF}"/>
            </a:ext>
          </a:extLst>
        </xdr:cNvPr>
        <xdr:cNvSpPr/>
      </xdr:nvSpPr>
      <xdr:spPr>
        <a:xfrm>
          <a:off x="13256172" y="6803131"/>
          <a:ext cx="9327931" cy="3523283"/>
        </a:xfrm>
        <a:prstGeom prst="roundRect">
          <a:avLst>
            <a:gd name="adj" fmla="val 12791"/>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13138</xdr:rowOff>
    </xdr:from>
    <xdr:to>
      <xdr:col>3</xdr:col>
      <xdr:colOff>381000</xdr:colOff>
      <xdr:row>74</xdr:row>
      <xdr:rowOff>170793</xdr:rowOff>
    </xdr:to>
    <xdr:sp macro="" textlink="">
      <xdr:nvSpPr>
        <xdr:cNvPr id="15" name="Rectangle: Rounded Corners 14">
          <a:extLst>
            <a:ext uri="{FF2B5EF4-FFF2-40B4-BE49-F238E27FC236}">
              <a16:creationId xmlns:a16="http://schemas.microsoft.com/office/drawing/2014/main" id="{7759BB12-DC9A-4F9D-8BE5-611AD436ED71}"/>
            </a:ext>
          </a:extLst>
        </xdr:cNvPr>
        <xdr:cNvSpPr/>
      </xdr:nvSpPr>
      <xdr:spPr>
        <a:xfrm>
          <a:off x="0" y="748862"/>
          <a:ext cx="2194034" cy="13032828"/>
        </a:xfrm>
        <a:prstGeom prst="roundRect">
          <a:avLst>
            <a:gd name="adj" fmla="val 12791"/>
          </a:avLst>
        </a:prstGeom>
        <a:solidFill>
          <a:srgbClr val="5D40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289034</xdr:colOff>
      <xdr:row>36</xdr:row>
      <xdr:rowOff>183930</xdr:rowOff>
    </xdr:from>
    <xdr:to>
      <xdr:col>21</xdr:col>
      <xdr:colOff>459829</xdr:colOff>
      <xdr:row>58</xdr:row>
      <xdr:rowOff>144517</xdr:rowOff>
    </xdr:to>
    <xdr:sp macro="" textlink="">
      <xdr:nvSpPr>
        <xdr:cNvPr id="18" name="Rectangle: Rounded Corners 17">
          <a:extLst>
            <a:ext uri="{FF2B5EF4-FFF2-40B4-BE49-F238E27FC236}">
              <a16:creationId xmlns:a16="http://schemas.microsoft.com/office/drawing/2014/main" id="{4C955535-5574-47E4-B769-BB948F67DEC8}"/>
            </a:ext>
          </a:extLst>
        </xdr:cNvPr>
        <xdr:cNvSpPr/>
      </xdr:nvSpPr>
      <xdr:spPr>
        <a:xfrm>
          <a:off x="7541172" y="6805447"/>
          <a:ext cx="5609898" cy="4007070"/>
        </a:xfrm>
        <a:prstGeom prst="roundRect">
          <a:avLst>
            <a:gd name="adj" fmla="val 12791"/>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604346</xdr:colOff>
      <xdr:row>15</xdr:row>
      <xdr:rowOff>0</xdr:rowOff>
    </xdr:from>
    <xdr:to>
      <xdr:col>23</xdr:col>
      <xdr:colOff>594360</xdr:colOff>
      <xdr:row>36</xdr:row>
      <xdr:rowOff>106680</xdr:rowOff>
    </xdr:to>
    <xdr:sp macro="" textlink="">
      <xdr:nvSpPr>
        <xdr:cNvPr id="19" name="Rectangle: Rounded Corners 18">
          <a:extLst>
            <a:ext uri="{FF2B5EF4-FFF2-40B4-BE49-F238E27FC236}">
              <a16:creationId xmlns:a16="http://schemas.microsoft.com/office/drawing/2014/main" id="{26D5104D-9E8F-48DC-B969-730BAC2988E3}"/>
            </a:ext>
          </a:extLst>
        </xdr:cNvPr>
        <xdr:cNvSpPr/>
      </xdr:nvSpPr>
      <xdr:spPr>
        <a:xfrm>
          <a:off x="9138746" y="2743200"/>
          <a:ext cx="5476414" cy="3947160"/>
        </a:xfrm>
        <a:prstGeom prst="roundRect">
          <a:avLst>
            <a:gd name="adj" fmla="val 15515"/>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26277</xdr:colOff>
      <xdr:row>59</xdr:row>
      <xdr:rowOff>170792</xdr:rowOff>
    </xdr:from>
    <xdr:to>
      <xdr:col>22</xdr:col>
      <xdr:colOff>26276</xdr:colOff>
      <xdr:row>75</xdr:row>
      <xdr:rowOff>78827</xdr:rowOff>
    </xdr:to>
    <xdr:sp macro="" textlink="">
      <xdr:nvSpPr>
        <xdr:cNvPr id="20" name="Rectangle: Rounded Corners 19">
          <a:extLst>
            <a:ext uri="{FF2B5EF4-FFF2-40B4-BE49-F238E27FC236}">
              <a16:creationId xmlns:a16="http://schemas.microsoft.com/office/drawing/2014/main" id="{7960EA99-9049-401E-B6C9-8D706728C706}"/>
            </a:ext>
          </a:extLst>
        </xdr:cNvPr>
        <xdr:cNvSpPr/>
      </xdr:nvSpPr>
      <xdr:spPr>
        <a:xfrm>
          <a:off x="2443656" y="11022723"/>
          <a:ext cx="10878206" cy="2850932"/>
        </a:xfrm>
        <a:prstGeom prst="roundRect">
          <a:avLst>
            <a:gd name="adj" fmla="val 12791"/>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210208</xdr:colOff>
      <xdr:row>56</xdr:row>
      <xdr:rowOff>118241</xdr:rowOff>
    </xdr:from>
    <xdr:to>
      <xdr:col>37</xdr:col>
      <xdr:colOff>170793</xdr:colOff>
      <xdr:row>74</xdr:row>
      <xdr:rowOff>157656</xdr:rowOff>
    </xdr:to>
    <xdr:sp macro="" textlink="">
      <xdr:nvSpPr>
        <xdr:cNvPr id="21" name="Rectangle: Rounded Corners 20">
          <a:extLst>
            <a:ext uri="{FF2B5EF4-FFF2-40B4-BE49-F238E27FC236}">
              <a16:creationId xmlns:a16="http://schemas.microsoft.com/office/drawing/2014/main" id="{0F388748-318F-46F9-AE26-0EB4FE2EBFA1}"/>
            </a:ext>
          </a:extLst>
        </xdr:cNvPr>
        <xdr:cNvSpPr/>
      </xdr:nvSpPr>
      <xdr:spPr>
        <a:xfrm>
          <a:off x="13505794" y="10418379"/>
          <a:ext cx="9025758" cy="3350174"/>
        </a:xfrm>
        <a:prstGeom prst="roundRect">
          <a:avLst>
            <a:gd name="adj" fmla="val 12791"/>
          </a:avLst>
        </a:prstGeom>
        <a:solidFill>
          <a:srgbClr val="D7CC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417384</xdr:colOff>
      <xdr:row>4</xdr:row>
      <xdr:rowOff>60960</xdr:rowOff>
    </xdr:from>
    <xdr:to>
      <xdr:col>9</xdr:col>
      <xdr:colOff>381974</xdr:colOff>
      <xdr:row>16</xdr:row>
      <xdr:rowOff>60961</xdr:rowOff>
    </xdr:to>
    <xdr:grpSp>
      <xdr:nvGrpSpPr>
        <xdr:cNvPr id="23" name="Group 22">
          <a:extLst>
            <a:ext uri="{FF2B5EF4-FFF2-40B4-BE49-F238E27FC236}">
              <a16:creationId xmlns:a16="http://schemas.microsoft.com/office/drawing/2014/main" id="{6EA75933-849D-587F-0C4F-4E1A25F7D2D1}"/>
            </a:ext>
          </a:extLst>
        </xdr:cNvPr>
        <xdr:cNvGrpSpPr/>
      </xdr:nvGrpSpPr>
      <xdr:grpSpPr>
        <a:xfrm>
          <a:off x="2246184" y="792480"/>
          <a:ext cx="3622190" cy="2194561"/>
          <a:chOff x="2246184" y="853440"/>
          <a:chExt cx="2875229" cy="2048292"/>
        </a:xfrm>
      </xdr:grpSpPr>
      <xdr:sp macro="" textlink="">
        <xdr:nvSpPr>
          <xdr:cNvPr id="7" name="Rectangle: Rounded Corners 6">
            <a:extLst>
              <a:ext uri="{FF2B5EF4-FFF2-40B4-BE49-F238E27FC236}">
                <a16:creationId xmlns:a16="http://schemas.microsoft.com/office/drawing/2014/main" id="{1AEB4257-DB7A-4BE5-9D13-9779AE4FE214}"/>
              </a:ext>
            </a:extLst>
          </xdr:cNvPr>
          <xdr:cNvSpPr/>
        </xdr:nvSpPr>
        <xdr:spPr>
          <a:xfrm>
            <a:off x="2246184" y="853440"/>
            <a:ext cx="2508696" cy="1981200"/>
          </a:xfrm>
          <a:prstGeom prst="roundRect">
            <a:avLst/>
          </a:prstGeom>
          <a:solidFill>
            <a:srgbClr val="D7CCC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FBAA781C-2BD2-BA98-5351-FB5E4C1A8C66}"/>
              </a:ext>
            </a:extLst>
          </xdr:cNvPr>
          <xdr:cNvSpPr txBox="1"/>
        </xdr:nvSpPr>
        <xdr:spPr>
          <a:xfrm>
            <a:off x="3261360" y="990600"/>
            <a:ext cx="1859280" cy="3962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rgbClr val="333333"/>
                </a:solidFill>
              </a:rPr>
              <a:t>Total Sales</a:t>
            </a:r>
          </a:p>
        </xdr:txBody>
      </xdr:sp>
      <xdr:sp macro="" textlink="'PIVOT TABLE'!B4">
        <xdr:nvSpPr>
          <xdr:cNvPr id="30" name="TextBox 29">
            <a:extLst>
              <a:ext uri="{FF2B5EF4-FFF2-40B4-BE49-F238E27FC236}">
                <a16:creationId xmlns:a16="http://schemas.microsoft.com/office/drawing/2014/main" id="{BC42D31D-F20A-938E-2462-443A2B1F550F}"/>
              </a:ext>
            </a:extLst>
          </xdr:cNvPr>
          <xdr:cNvSpPr txBox="1"/>
        </xdr:nvSpPr>
        <xdr:spPr>
          <a:xfrm>
            <a:off x="3551693" y="2269321"/>
            <a:ext cx="1569720" cy="632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82709BD-F1CF-4BD6-A8D5-F76BDB0EC18C}" type="TxLink">
              <a:rPr lang="en-US" sz="1600" b="1" i="0" u="none" strike="noStrike">
                <a:solidFill>
                  <a:srgbClr val="333333"/>
                </a:solidFill>
                <a:latin typeface="Aptos Narrow"/>
              </a:rPr>
              <a:pPr/>
              <a:t> $39,753,526.90 </a:t>
            </a:fld>
            <a:endParaRPr lang="en-US" sz="1600">
              <a:solidFill>
                <a:srgbClr val="333333"/>
              </a:solidFill>
            </a:endParaRPr>
          </a:p>
        </xdr:txBody>
      </xdr:sp>
      <xdr:pic>
        <xdr:nvPicPr>
          <xdr:cNvPr id="32" name="Graphic 31" descr="Money with solid fill">
            <a:extLst>
              <a:ext uri="{FF2B5EF4-FFF2-40B4-BE49-F238E27FC236}">
                <a16:creationId xmlns:a16="http://schemas.microsoft.com/office/drawing/2014/main" id="{4ABEAC76-58E2-0618-F97D-2C07C2D0AA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16480" y="1432560"/>
            <a:ext cx="1051560" cy="1386840"/>
          </a:xfrm>
          <a:prstGeom prst="rect">
            <a:avLst/>
          </a:prstGeom>
        </xdr:spPr>
      </xdr:pic>
    </xdr:grpSp>
    <xdr:clientData/>
  </xdr:twoCellAnchor>
  <xdr:twoCellAnchor>
    <xdr:from>
      <xdr:col>9</xdr:col>
      <xdr:colOff>1</xdr:colOff>
      <xdr:row>4</xdr:row>
      <xdr:rowOff>76200</xdr:rowOff>
    </xdr:from>
    <xdr:to>
      <xdr:col>15</xdr:col>
      <xdr:colOff>152401</xdr:colOff>
      <xdr:row>15</xdr:row>
      <xdr:rowOff>152400</xdr:rowOff>
    </xdr:to>
    <xdr:grpSp>
      <xdr:nvGrpSpPr>
        <xdr:cNvPr id="11" name="Group 10">
          <a:extLst>
            <a:ext uri="{FF2B5EF4-FFF2-40B4-BE49-F238E27FC236}">
              <a16:creationId xmlns:a16="http://schemas.microsoft.com/office/drawing/2014/main" id="{5EFBFA1B-05BB-899F-9BCB-6E28ED469A89}"/>
            </a:ext>
          </a:extLst>
        </xdr:cNvPr>
        <xdr:cNvGrpSpPr/>
      </xdr:nvGrpSpPr>
      <xdr:grpSpPr>
        <a:xfrm>
          <a:off x="5486401" y="807720"/>
          <a:ext cx="3810000" cy="2087880"/>
          <a:chOff x="4866289" y="807720"/>
          <a:chExt cx="2998053" cy="2011680"/>
        </a:xfrm>
      </xdr:grpSpPr>
      <xdr:sp macro="" textlink="">
        <xdr:nvSpPr>
          <xdr:cNvPr id="8" name="Rectangle: Rounded Corners 7">
            <a:extLst>
              <a:ext uri="{FF2B5EF4-FFF2-40B4-BE49-F238E27FC236}">
                <a16:creationId xmlns:a16="http://schemas.microsoft.com/office/drawing/2014/main" id="{81467330-F573-4F8B-B374-775945C47D8A}"/>
              </a:ext>
            </a:extLst>
          </xdr:cNvPr>
          <xdr:cNvSpPr/>
        </xdr:nvSpPr>
        <xdr:spPr>
          <a:xfrm>
            <a:off x="4866289" y="807720"/>
            <a:ext cx="2583382" cy="2011680"/>
          </a:xfrm>
          <a:prstGeom prst="roundRect">
            <a:avLst/>
          </a:prstGeom>
          <a:solidFill>
            <a:srgbClr val="D7CCC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D80E7E04-A4C8-466F-A264-73E7B26428DB}"/>
              </a:ext>
            </a:extLst>
          </xdr:cNvPr>
          <xdr:cNvSpPr txBox="1"/>
        </xdr:nvSpPr>
        <xdr:spPr>
          <a:xfrm>
            <a:off x="5913120" y="877646"/>
            <a:ext cx="1604929" cy="722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rgbClr val="333333"/>
                </a:solidFill>
              </a:rPr>
              <a:t>Total Profit</a:t>
            </a:r>
          </a:p>
        </xdr:txBody>
      </xdr:sp>
      <xdr:sp macro="" textlink="'PIVOT TABLE'!B16">
        <xdr:nvSpPr>
          <xdr:cNvPr id="33" name="TextBox 32">
            <a:extLst>
              <a:ext uri="{FF2B5EF4-FFF2-40B4-BE49-F238E27FC236}">
                <a16:creationId xmlns:a16="http://schemas.microsoft.com/office/drawing/2014/main" id="{2E6FCBA6-69AA-2E4D-EAFA-5F9D0FF51AEF}"/>
              </a:ext>
            </a:extLst>
          </xdr:cNvPr>
          <xdr:cNvSpPr txBox="1"/>
        </xdr:nvSpPr>
        <xdr:spPr>
          <a:xfrm>
            <a:off x="6386062" y="2200679"/>
            <a:ext cx="14782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A39E623-D0B1-417D-A1A8-0B227EC31C5C}" type="TxLink">
              <a:rPr lang="en-US" sz="1600" b="1" i="0" u="none" strike="noStrike">
                <a:solidFill>
                  <a:srgbClr val="333333"/>
                </a:solidFill>
                <a:latin typeface="Aptos Narrow"/>
              </a:rPr>
              <a:pPr/>
              <a:t> $3,505,889.47 </a:t>
            </a:fld>
            <a:endParaRPr lang="en-US" sz="1600" b="1">
              <a:solidFill>
                <a:srgbClr val="333333"/>
              </a:solidFill>
            </a:endParaRPr>
          </a:p>
        </xdr:txBody>
      </xdr:sp>
      <xdr:pic>
        <xdr:nvPicPr>
          <xdr:cNvPr id="35" name="Graphic 34" descr="Coins with solid fill">
            <a:extLst>
              <a:ext uri="{FF2B5EF4-FFF2-40B4-BE49-F238E27FC236}">
                <a16:creationId xmlns:a16="http://schemas.microsoft.com/office/drawing/2014/main" id="{C5FE0F5A-4CC0-0C1A-782B-5C1FD63BA0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53000" y="1706880"/>
            <a:ext cx="1188720" cy="929640"/>
          </a:xfrm>
          <a:prstGeom prst="rect">
            <a:avLst/>
          </a:prstGeom>
        </xdr:spPr>
      </xdr:pic>
    </xdr:grpSp>
    <xdr:clientData/>
  </xdr:twoCellAnchor>
  <xdr:twoCellAnchor>
    <xdr:from>
      <xdr:col>14</xdr:col>
      <xdr:colOff>320040</xdr:colOff>
      <xdr:row>4</xdr:row>
      <xdr:rowOff>15240</xdr:rowOff>
    </xdr:from>
    <xdr:to>
      <xdr:col>19</xdr:col>
      <xdr:colOff>228600</xdr:colOff>
      <xdr:row>14</xdr:row>
      <xdr:rowOff>167640</xdr:rowOff>
    </xdr:to>
    <xdr:grpSp>
      <xdr:nvGrpSpPr>
        <xdr:cNvPr id="9" name="Group 8">
          <a:extLst>
            <a:ext uri="{FF2B5EF4-FFF2-40B4-BE49-F238E27FC236}">
              <a16:creationId xmlns:a16="http://schemas.microsoft.com/office/drawing/2014/main" id="{91102AA3-C947-1C5F-5F48-DB74A68174A7}"/>
            </a:ext>
          </a:extLst>
        </xdr:cNvPr>
        <xdr:cNvGrpSpPr/>
      </xdr:nvGrpSpPr>
      <xdr:grpSpPr>
        <a:xfrm>
          <a:off x="8854440" y="746760"/>
          <a:ext cx="2956560" cy="1981200"/>
          <a:chOff x="7574806" y="777240"/>
          <a:chExt cx="3245594" cy="2133600"/>
        </a:xfrm>
      </xdr:grpSpPr>
      <xdr:sp macro="" textlink="">
        <xdr:nvSpPr>
          <xdr:cNvPr id="16" name="Flowchart: Off-page Connector 15">
            <a:extLst>
              <a:ext uri="{FF2B5EF4-FFF2-40B4-BE49-F238E27FC236}">
                <a16:creationId xmlns:a16="http://schemas.microsoft.com/office/drawing/2014/main" id="{C77D5DC5-EB7C-43F8-825C-8E5FEEE32591}"/>
              </a:ext>
            </a:extLst>
          </xdr:cNvPr>
          <xdr:cNvSpPr/>
        </xdr:nvSpPr>
        <xdr:spPr>
          <a:xfrm>
            <a:off x="7574806" y="838200"/>
            <a:ext cx="2994646" cy="2072640"/>
          </a:xfrm>
          <a:prstGeom prst="flowChartOffpageConnector">
            <a:avLst/>
          </a:prstGeom>
          <a:solidFill>
            <a:srgbClr val="D7CCC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E3FB4004-44F4-4E15-B811-A6AE77C21A6E}"/>
              </a:ext>
            </a:extLst>
          </xdr:cNvPr>
          <xdr:cNvSpPr txBox="1"/>
        </xdr:nvSpPr>
        <xdr:spPr>
          <a:xfrm flipH="1">
            <a:off x="8564880" y="777240"/>
            <a:ext cx="19202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rgbClr val="333333"/>
                </a:solidFill>
              </a:rPr>
              <a:t>Top Product</a:t>
            </a:r>
          </a:p>
        </xdr:txBody>
      </xdr:sp>
      <xdr:sp macro="" textlink="'PIVOT TABLE'!E42">
        <xdr:nvSpPr>
          <xdr:cNvPr id="37" name="TextBox 36">
            <a:extLst>
              <a:ext uri="{FF2B5EF4-FFF2-40B4-BE49-F238E27FC236}">
                <a16:creationId xmlns:a16="http://schemas.microsoft.com/office/drawing/2014/main" id="{0DBC0307-647A-04CE-5B8A-C420A6D4221E}"/>
              </a:ext>
            </a:extLst>
          </xdr:cNvPr>
          <xdr:cNvSpPr txBox="1"/>
        </xdr:nvSpPr>
        <xdr:spPr>
          <a:xfrm>
            <a:off x="8793480" y="2148840"/>
            <a:ext cx="18288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C625618-16CF-4E18-A534-890BA7DF542C}" type="TxLink">
              <a:rPr lang="en-US" sz="1600" b="1" i="0" u="none" strike="noStrike">
                <a:solidFill>
                  <a:srgbClr val="333333"/>
                </a:solidFill>
                <a:latin typeface="Aptos Narrow"/>
              </a:rPr>
              <a:pPr/>
              <a:t> $3,053,879.29 </a:t>
            </a:fld>
            <a:endParaRPr lang="en-US" sz="1600" b="1">
              <a:solidFill>
                <a:srgbClr val="333333"/>
              </a:solidFill>
            </a:endParaRPr>
          </a:p>
        </xdr:txBody>
      </xdr:sp>
      <xdr:sp macro="" textlink="'PIVOT TABLE'!D42">
        <xdr:nvSpPr>
          <xdr:cNvPr id="38" name="TextBox 37">
            <a:extLst>
              <a:ext uri="{FF2B5EF4-FFF2-40B4-BE49-F238E27FC236}">
                <a16:creationId xmlns:a16="http://schemas.microsoft.com/office/drawing/2014/main" id="{C5176945-8798-268F-15FD-CEC59BF99304}"/>
              </a:ext>
            </a:extLst>
          </xdr:cNvPr>
          <xdr:cNvSpPr txBox="1"/>
        </xdr:nvSpPr>
        <xdr:spPr>
          <a:xfrm>
            <a:off x="8778240" y="1341120"/>
            <a:ext cx="204216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D9D39F6-E9C6-45B8-9673-7B00ED2E7563}" type="TxLink">
              <a:rPr lang="en-US" sz="2400" b="1" i="0" u="none" strike="noStrike">
                <a:solidFill>
                  <a:srgbClr val="000000"/>
                </a:solidFill>
                <a:latin typeface="Aptos Narrow"/>
              </a:rPr>
              <a:pPr/>
              <a:t>Camera S</a:t>
            </a:fld>
            <a:endParaRPr lang="en-US" sz="2400" b="1"/>
          </a:p>
        </xdr:txBody>
      </xdr:sp>
      <xdr:pic>
        <xdr:nvPicPr>
          <xdr:cNvPr id="40" name="Graphic 39" descr="Trophy with solid fill">
            <a:extLst>
              <a:ext uri="{FF2B5EF4-FFF2-40B4-BE49-F238E27FC236}">
                <a16:creationId xmlns:a16="http://schemas.microsoft.com/office/drawing/2014/main" id="{9144D88B-2A2E-DD06-1146-13CE9A34E2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11440" y="1432560"/>
            <a:ext cx="1066800" cy="1158240"/>
          </a:xfrm>
          <a:prstGeom prst="rect">
            <a:avLst/>
          </a:prstGeom>
        </xdr:spPr>
      </xdr:pic>
    </xdr:grpSp>
    <xdr:clientData/>
  </xdr:twoCellAnchor>
  <xdr:twoCellAnchor>
    <xdr:from>
      <xdr:col>19</xdr:col>
      <xdr:colOff>39674</xdr:colOff>
      <xdr:row>4</xdr:row>
      <xdr:rowOff>30480</xdr:rowOff>
    </xdr:from>
    <xdr:to>
      <xdr:col>25</xdr:col>
      <xdr:colOff>335280</xdr:colOff>
      <xdr:row>14</xdr:row>
      <xdr:rowOff>137160</xdr:rowOff>
    </xdr:to>
    <xdr:grpSp>
      <xdr:nvGrpSpPr>
        <xdr:cNvPr id="25" name="Group 24">
          <a:extLst>
            <a:ext uri="{FF2B5EF4-FFF2-40B4-BE49-F238E27FC236}">
              <a16:creationId xmlns:a16="http://schemas.microsoft.com/office/drawing/2014/main" id="{B1D89CB4-5B03-6765-EB5A-C57D88DD7C0C}"/>
            </a:ext>
          </a:extLst>
        </xdr:cNvPr>
        <xdr:cNvGrpSpPr/>
      </xdr:nvGrpSpPr>
      <xdr:grpSpPr>
        <a:xfrm>
          <a:off x="11622074" y="762000"/>
          <a:ext cx="3953206" cy="1935480"/>
          <a:chOff x="11622074" y="762000"/>
          <a:chExt cx="3953206" cy="1935480"/>
        </a:xfrm>
      </xdr:grpSpPr>
      <xdr:sp macro="" textlink="">
        <xdr:nvSpPr>
          <xdr:cNvPr id="17" name="Flowchart: Off-page Connector 16">
            <a:extLst>
              <a:ext uri="{FF2B5EF4-FFF2-40B4-BE49-F238E27FC236}">
                <a16:creationId xmlns:a16="http://schemas.microsoft.com/office/drawing/2014/main" id="{1D39D166-E111-4738-8F99-87BBB23807FB}"/>
              </a:ext>
            </a:extLst>
          </xdr:cNvPr>
          <xdr:cNvSpPr/>
        </xdr:nvSpPr>
        <xdr:spPr>
          <a:xfrm>
            <a:off x="11622074" y="807720"/>
            <a:ext cx="2916885" cy="1889760"/>
          </a:xfrm>
          <a:prstGeom prst="flowChartOffpageConnector">
            <a:avLst/>
          </a:prstGeom>
          <a:solidFill>
            <a:srgbClr val="D7CCC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20">
        <xdr:nvSpPr>
          <xdr:cNvPr id="42" name="TextBox 41">
            <a:extLst>
              <a:ext uri="{FF2B5EF4-FFF2-40B4-BE49-F238E27FC236}">
                <a16:creationId xmlns:a16="http://schemas.microsoft.com/office/drawing/2014/main" id="{4C0C3B54-6046-5C90-0029-C7671A176451}"/>
              </a:ext>
            </a:extLst>
          </xdr:cNvPr>
          <xdr:cNvSpPr txBox="1"/>
        </xdr:nvSpPr>
        <xdr:spPr>
          <a:xfrm>
            <a:off x="13182600" y="1950720"/>
            <a:ext cx="23926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C5CF5E9-C973-4A61-A3A7-D6703594D990}" type="TxLink">
              <a:rPr lang="en-US" sz="1600" b="1" i="0" u="none" strike="noStrike">
                <a:solidFill>
                  <a:srgbClr val="333333"/>
                </a:solidFill>
                <a:latin typeface="Aptos Narrow"/>
              </a:rPr>
              <a:pPr/>
              <a:t> $558,176.86 </a:t>
            </a:fld>
            <a:endParaRPr lang="en-US" sz="1600" b="1">
              <a:solidFill>
                <a:srgbClr val="333333"/>
              </a:solidFill>
            </a:endParaRPr>
          </a:p>
        </xdr:txBody>
      </xdr:sp>
      <xdr:sp macro="" textlink="">
        <xdr:nvSpPr>
          <xdr:cNvPr id="41" name="TextBox 40">
            <a:extLst>
              <a:ext uri="{FF2B5EF4-FFF2-40B4-BE49-F238E27FC236}">
                <a16:creationId xmlns:a16="http://schemas.microsoft.com/office/drawing/2014/main" id="{6822A32C-617C-CE64-1021-F495B8ACBD06}"/>
              </a:ext>
            </a:extLst>
          </xdr:cNvPr>
          <xdr:cNvSpPr txBox="1"/>
        </xdr:nvSpPr>
        <xdr:spPr>
          <a:xfrm>
            <a:off x="12929272" y="762000"/>
            <a:ext cx="2112607"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rgbClr val="333333"/>
                </a:solidFill>
              </a:rPr>
              <a:t>TopCountry</a:t>
            </a:r>
            <a:r>
              <a:rPr lang="en-US" sz="2400" b="1" baseline="0">
                <a:solidFill>
                  <a:srgbClr val="333333"/>
                </a:solidFill>
              </a:rPr>
              <a:t> Country</a:t>
            </a:r>
            <a:endParaRPr lang="en-US" sz="2400" b="1">
              <a:solidFill>
                <a:srgbClr val="333333"/>
              </a:solidFill>
            </a:endParaRPr>
          </a:p>
        </xdr:txBody>
      </xdr:sp>
      <xdr:sp macro="" textlink="'PIVOT TABLE'!C20">
        <xdr:nvSpPr>
          <xdr:cNvPr id="43" name="TextBox 42">
            <a:extLst>
              <a:ext uri="{FF2B5EF4-FFF2-40B4-BE49-F238E27FC236}">
                <a16:creationId xmlns:a16="http://schemas.microsoft.com/office/drawing/2014/main" id="{BD917EB9-4E2F-EE0C-5BD9-7099E341D203}"/>
              </a:ext>
            </a:extLst>
          </xdr:cNvPr>
          <xdr:cNvSpPr txBox="1"/>
        </xdr:nvSpPr>
        <xdr:spPr>
          <a:xfrm>
            <a:off x="13231095" y="1371600"/>
            <a:ext cx="135358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38D663-8EDA-4664-913F-67EBDA3C6BB9}" type="TxLink">
              <a:rPr lang="en-US" sz="2400" b="1" i="0" u="none" strike="noStrike">
                <a:solidFill>
                  <a:srgbClr val="333333"/>
                </a:solidFill>
                <a:latin typeface="Aptos Narrow"/>
              </a:rPr>
              <a:pPr/>
              <a:t>Canada</a:t>
            </a:fld>
            <a:endParaRPr lang="en-US" sz="2400" b="1">
              <a:solidFill>
                <a:srgbClr val="333333"/>
              </a:solidFill>
            </a:endParaRPr>
          </a:p>
        </xdr:txBody>
      </xdr:sp>
      <xdr:pic>
        <xdr:nvPicPr>
          <xdr:cNvPr id="45" name="Graphic 44" descr="Europe with solid fill">
            <a:extLst>
              <a:ext uri="{FF2B5EF4-FFF2-40B4-BE49-F238E27FC236}">
                <a16:creationId xmlns:a16="http://schemas.microsoft.com/office/drawing/2014/main" id="{0A721ED4-01F8-C136-4D6D-4A563E42C9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725203" y="1432560"/>
            <a:ext cx="786542" cy="1036320"/>
          </a:xfrm>
          <a:prstGeom prst="rect">
            <a:avLst/>
          </a:prstGeom>
        </xdr:spPr>
      </xdr:pic>
    </xdr:grpSp>
    <xdr:clientData/>
  </xdr:twoCellAnchor>
  <xdr:twoCellAnchor>
    <xdr:from>
      <xdr:col>25</xdr:col>
      <xdr:colOff>152400</xdr:colOff>
      <xdr:row>5</xdr:row>
      <xdr:rowOff>45720</xdr:rowOff>
    </xdr:from>
    <xdr:to>
      <xdr:col>37</xdr:col>
      <xdr:colOff>15240</xdr:colOff>
      <xdr:row>34</xdr:row>
      <xdr:rowOff>106679</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84477C87-A0BD-49DD-8B3C-6C2EED05EC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392400" y="960120"/>
              <a:ext cx="7178040" cy="53644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594360</xdr:colOff>
      <xdr:row>17</xdr:row>
      <xdr:rowOff>76200</xdr:rowOff>
    </xdr:from>
    <xdr:to>
      <xdr:col>14</xdr:col>
      <xdr:colOff>411479</xdr:colOff>
      <xdr:row>36</xdr:row>
      <xdr:rowOff>15240</xdr:rowOff>
    </xdr:to>
    <xdr:graphicFrame macro="">
      <xdr:nvGraphicFramePr>
        <xdr:cNvPr id="48" name="Chart 47">
          <a:extLst>
            <a:ext uri="{FF2B5EF4-FFF2-40B4-BE49-F238E27FC236}">
              <a16:creationId xmlns:a16="http://schemas.microsoft.com/office/drawing/2014/main" id="{672F8F99-8FD8-4EE5-8676-1C718C1B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182880</xdr:colOff>
      <xdr:row>15</xdr:row>
      <xdr:rowOff>106680</xdr:rowOff>
    </xdr:from>
    <xdr:to>
      <xdr:col>23</xdr:col>
      <xdr:colOff>406226</xdr:colOff>
      <xdr:row>36</xdr:row>
      <xdr:rowOff>91440</xdr:rowOff>
    </xdr:to>
    <xdr:graphicFrame macro="">
      <xdr:nvGraphicFramePr>
        <xdr:cNvPr id="49" name="Chart 48">
          <a:extLst>
            <a:ext uri="{FF2B5EF4-FFF2-40B4-BE49-F238E27FC236}">
              <a16:creationId xmlns:a16="http://schemas.microsoft.com/office/drawing/2014/main" id="{416474D8-E66F-44BC-B605-90CB21F76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350520</xdr:colOff>
      <xdr:row>37</xdr:row>
      <xdr:rowOff>152400</xdr:rowOff>
    </xdr:from>
    <xdr:to>
      <xdr:col>21</xdr:col>
      <xdr:colOff>472440</xdr:colOff>
      <xdr:row>55</xdr:row>
      <xdr:rowOff>130327</xdr:rowOff>
    </xdr:to>
    <xdr:graphicFrame macro="">
      <xdr:nvGraphicFramePr>
        <xdr:cNvPr id="52" name="Chart 51">
          <a:extLst>
            <a:ext uri="{FF2B5EF4-FFF2-40B4-BE49-F238E27FC236}">
              <a16:creationId xmlns:a16="http://schemas.microsoft.com/office/drawing/2014/main" id="{8751EBF5-398D-4DFC-B373-DD3BEA8D8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30480</xdr:colOff>
      <xdr:row>57</xdr:row>
      <xdr:rowOff>152400</xdr:rowOff>
    </xdr:from>
    <xdr:to>
      <xdr:col>36</xdr:col>
      <xdr:colOff>579120</xdr:colOff>
      <xdr:row>73</xdr:row>
      <xdr:rowOff>85659</xdr:rowOff>
    </xdr:to>
    <xdr:graphicFrame macro="">
      <xdr:nvGraphicFramePr>
        <xdr:cNvPr id="53" name="Chart 52">
          <a:extLst>
            <a:ext uri="{FF2B5EF4-FFF2-40B4-BE49-F238E27FC236}">
              <a16:creationId xmlns:a16="http://schemas.microsoft.com/office/drawing/2014/main" id="{4D6A1C95-D4D6-498F-8D9D-91DEAB8FA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228600</xdr:colOff>
      <xdr:row>37</xdr:row>
      <xdr:rowOff>137160</xdr:rowOff>
    </xdr:from>
    <xdr:to>
      <xdr:col>36</xdr:col>
      <xdr:colOff>518160</xdr:colOff>
      <xdr:row>55</xdr:row>
      <xdr:rowOff>167640</xdr:rowOff>
    </xdr:to>
    <xdr:graphicFrame macro="">
      <xdr:nvGraphicFramePr>
        <xdr:cNvPr id="54" name="Chart 53">
          <a:extLst>
            <a:ext uri="{FF2B5EF4-FFF2-40B4-BE49-F238E27FC236}">
              <a16:creationId xmlns:a16="http://schemas.microsoft.com/office/drawing/2014/main" id="{6A07BC81-4AA1-4FA9-A7A6-39A1F4DB1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40</xdr:col>
      <xdr:colOff>0</xdr:colOff>
      <xdr:row>12</xdr:row>
      <xdr:rowOff>0</xdr:rowOff>
    </xdr:from>
    <xdr:to>
      <xdr:col>41</xdr:col>
      <xdr:colOff>274320</xdr:colOff>
      <xdr:row>22</xdr:row>
      <xdr:rowOff>121920</xdr:rowOff>
    </xdr:to>
    <xdr:sp macro="" textlink="">
      <xdr:nvSpPr>
        <xdr:cNvPr id="5121" name="Text Box 1">
          <a:extLst>
            <a:ext uri="{FF2B5EF4-FFF2-40B4-BE49-F238E27FC236}">
              <a16:creationId xmlns:a16="http://schemas.microsoft.com/office/drawing/2014/main" id="{7EDC5C8E-FD75-7354-7488-FFFF2B2DB579}"/>
            </a:ext>
          </a:extLst>
        </xdr:cNvPr>
        <xdr:cNvSpPr txBox="1">
          <a:spLocks noChangeArrowheads="1"/>
        </xdr:cNvSpPr>
      </xdr:nvSpPr>
      <xdr:spPr bwMode="auto">
        <a:xfrm>
          <a:off x="24384000" y="2194560"/>
          <a:ext cx="1432560" cy="195072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3</xdr:col>
      <xdr:colOff>152400</xdr:colOff>
      <xdr:row>0</xdr:row>
      <xdr:rowOff>45720</xdr:rowOff>
    </xdr:from>
    <xdr:to>
      <xdr:col>37</xdr:col>
      <xdr:colOff>228600</xdr:colOff>
      <xdr:row>3</xdr:row>
      <xdr:rowOff>119350</xdr:rowOff>
    </xdr:to>
    <xdr:sp macro="" textlink="">
      <xdr:nvSpPr>
        <xdr:cNvPr id="5122" name="Text Box 2">
          <a:extLst>
            <a:ext uri="{FF2B5EF4-FFF2-40B4-BE49-F238E27FC236}">
              <a16:creationId xmlns:a16="http://schemas.microsoft.com/office/drawing/2014/main" id="{C1F16A94-85DF-D82D-964D-97F75DF4CF55}"/>
            </a:ext>
          </a:extLst>
        </xdr:cNvPr>
        <xdr:cNvSpPr txBox="1">
          <a:spLocks noChangeArrowheads="1"/>
        </xdr:cNvSpPr>
      </xdr:nvSpPr>
      <xdr:spPr bwMode="auto">
        <a:xfrm>
          <a:off x="1981200" y="45720"/>
          <a:ext cx="20802600" cy="622270"/>
        </a:xfrm>
        <a:prstGeom prst="rect">
          <a:avLst/>
        </a:prstGeom>
        <a:solidFill>
          <a:srgbClr val="A1887F"/>
        </a:solidFill>
        <a:ln w="9525">
          <a:solidFill>
            <a:srgbClr val="000000"/>
          </a:solidFill>
          <a:miter lim="800000"/>
          <a:headEnd/>
          <a:tailEnd/>
        </a:ln>
      </xdr:spPr>
      <xdr:txBody>
        <a:bodyPr vertOverflow="clip" wrap="square" lIns="27432" tIns="18288" rIns="0" bIns="0" anchor="t" upright="1"/>
        <a:lstStyle/>
        <a:p>
          <a:pPr algn="ctr" rtl="0">
            <a:defRPr sz="1000"/>
          </a:pPr>
          <a:r>
            <a:rPr lang="en-US" sz="3600" b="1" i="0" u="none" strike="noStrike" baseline="0">
              <a:solidFill>
                <a:srgbClr val="333333"/>
              </a:solidFill>
              <a:latin typeface="Aptos Narrow"/>
            </a:rPr>
            <a:t>Sales and Profit Dashboard</a:t>
          </a:r>
        </a:p>
      </xdr:txBody>
    </xdr:sp>
    <xdr:clientData/>
  </xdr:twoCellAnchor>
  <xdr:twoCellAnchor editAs="oneCell">
    <xdr:from>
      <xdr:col>3</xdr:col>
      <xdr:colOff>358047</xdr:colOff>
      <xdr:row>0</xdr:row>
      <xdr:rowOff>36723</xdr:rowOff>
    </xdr:from>
    <xdr:to>
      <xdr:col>5</xdr:col>
      <xdr:colOff>64264</xdr:colOff>
      <xdr:row>3</xdr:row>
      <xdr:rowOff>60960</xdr:rowOff>
    </xdr:to>
    <xdr:pic>
      <xdr:nvPicPr>
        <xdr:cNvPr id="58" name="Graphic 57" descr="Bar graph with upward trend with solid fill">
          <a:extLst>
            <a:ext uri="{FF2B5EF4-FFF2-40B4-BE49-F238E27FC236}">
              <a16:creationId xmlns:a16="http://schemas.microsoft.com/office/drawing/2014/main" id="{6FD7CBF8-EC4F-D44E-CB68-CA04D8F3D92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86847" y="36723"/>
          <a:ext cx="925417" cy="572877"/>
        </a:xfrm>
        <a:prstGeom prst="rect">
          <a:avLst/>
        </a:prstGeom>
      </xdr:spPr>
    </xdr:pic>
    <xdr:clientData/>
  </xdr:twoCellAnchor>
  <xdr:twoCellAnchor>
    <xdr:from>
      <xdr:col>4</xdr:col>
      <xdr:colOff>396240</xdr:colOff>
      <xdr:row>60</xdr:row>
      <xdr:rowOff>95643</xdr:rowOff>
    </xdr:from>
    <xdr:to>
      <xdr:col>21</xdr:col>
      <xdr:colOff>152400</xdr:colOff>
      <xdr:row>75</xdr:row>
      <xdr:rowOff>0</xdr:rowOff>
    </xdr:to>
    <xdr:graphicFrame macro="">
      <xdr:nvGraphicFramePr>
        <xdr:cNvPr id="59" name="Chart 58">
          <a:extLst>
            <a:ext uri="{FF2B5EF4-FFF2-40B4-BE49-F238E27FC236}">
              <a16:creationId xmlns:a16="http://schemas.microsoft.com/office/drawing/2014/main" id="{8E064A12-6642-4A70-AB0A-0F0BE52D8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4</xdr:row>
      <xdr:rowOff>17343</xdr:rowOff>
    </xdr:from>
    <xdr:to>
      <xdr:col>3</xdr:col>
      <xdr:colOff>289560</xdr:colOff>
      <xdr:row>14</xdr:row>
      <xdr:rowOff>15241</xdr:rowOff>
    </xdr:to>
    <mc:AlternateContent xmlns:mc="http://schemas.openxmlformats.org/markup-compatibility/2006" xmlns:a14="http://schemas.microsoft.com/office/drawing/2010/main">
      <mc:Choice Requires="a14">
        <xdr:graphicFrame macro="">
          <xdr:nvGraphicFramePr>
            <xdr:cNvPr id="61" name="Region">
              <a:extLst>
                <a:ext uri="{FF2B5EF4-FFF2-40B4-BE49-F238E27FC236}">
                  <a16:creationId xmlns:a16="http://schemas.microsoft.com/office/drawing/2014/main" id="{97BDEC3F-48DF-416E-8C9D-46A82C944B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48863"/>
              <a:ext cx="2118360" cy="1826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14</xdr:row>
      <xdr:rowOff>124023</xdr:rowOff>
    </xdr:from>
    <xdr:to>
      <xdr:col>3</xdr:col>
      <xdr:colOff>259080</xdr:colOff>
      <xdr:row>27</xdr:row>
      <xdr:rowOff>76201</xdr:rowOff>
    </xdr:to>
    <mc:AlternateContent xmlns:mc="http://schemas.openxmlformats.org/markup-compatibility/2006" xmlns:a14="http://schemas.microsoft.com/office/drawing/2010/main">
      <mc:Choice Requires="a14">
        <xdr:graphicFrame macro="">
          <xdr:nvGraphicFramePr>
            <xdr:cNvPr id="62" name="Country">
              <a:extLst>
                <a:ext uri="{FF2B5EF4-FFF2-40B4-BE49-F238E27FC236}">
                  <a16:creationId xmlns:a16="http://schemas.microsoft.com/office/drawing/2014/main" id="{B658EBD7-428C-4473-9657-B88F7487A4B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6680" y="2684343"/>
              <a:ext cx="1981200" cy="2329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27</xdr:row>
      <xdr:rowOff>154503</xdr:rowOff>
    </xdr:from>
    <xdr:to>
      <xdr:col>3</xdr:col>
      <xdr:colOff>182880</xdr:colOff>
      <xdr:row>37</xdr:row>
      <xdr:rowOff>152400</xdr:rowOff>
    </xdr:to>
    <mc:AlternateContent xmlns:mc="http://schemas.openxmlformats.org/markup-compatibility/2006" xmlns:a14="http://schemas.microsoft.com/office/drawing/2010/main">
      <mc:Choice Requires="a14">
        <xdr:graphicFrame macro="">
          <xdr:nvGraphicFramePr>
            <xdr:cNvPr id="63" name="Category">
              <a:extLst>
                <a:ext uri="{FF2B5EF4-FFF2-40B4-BE49-F238E27FC236}">
                  <a16:creationId xmlns:a16="http://schemas.microsoft.com/office/drawing/2014/main" id="{6DE3C746-4C0F-42E1-9527-2B6F454D32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 y="5092263"/>
              <a:ext cx="1965960" cy="1826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139263</xdr:rowOff>
    </xdr:from>
    <xdr:to>
      <xdr:col>3</xdr:col>
      <xdr:colOff>320040</xdr:colOff>
      <xdr:row>47</xdr:row>
      <xdr:rowOff>76201</xdr:rowOff>
    </xdr:to>
    <mc:AlternateContent xmlns:mc="http://schemas.openxmlformats.org/markup-compatibility/2006" xmlns:a14="http://schemas.microsoft.com/office/drawing/2010/main">
      <mc:Choice Requires="a14">
        <xdr:graphicFrame macro="">
          <xdr:nvGraphicFramePr>
            <xdr:cNvPr id="5120" name="Sales Channel">
              <a:extLst>
                <a:ext uri="{FF2B5EF4-FFF2-40B4-BE49-F238E27FC236}">
                  <a16:creationId xmlns:a16="http://schemas.microsoft.com/office/drawing/2014/main" id="{6783B25A-1BFD-4CEC-B240-6A8D38858784}"/>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0" y="7088703"/>
              <a:ext cx="2148840" cy="1582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32582</xdr:rowOff>
    </xdr:from>
    <xdr:to>
      <xdr:col>3</xdr:col>
      <xdr:colOff>335280</xdr:colOff>
      <xdr:row>57</xdr:row>
      <xdr:rowOff>15240</xdr:rowOff>
    </xdr:to>
    <mc:AlternateContent xmlns:mc="http://schemas.openxmlformats.org/markup-compatibility/2006" xmlns:tsle="http://schemas.microsoft.com/office/drawing/2012/timeslicer">
      <mc:Choice Requires="tsle">
        <xdr:graphicFrame macro="">
          <xdr:nvGraphicFramePr>
            <xdr:cNvPr id="5123" name="Order Date">
              <a:extLst>
                <a:ext uri="{FF2B5EF4-FFF2-40B4-BE49-F238E27FC236}">
                  <a16:creationId xmlns:a16="http://schemas.microsoft.com/office/drawing/2014/main" id="{DDFF3278-BCCC-4845-B858-61C94591361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8810822"/>
              <a:ext cx="2164080" cy="16285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106680</xdr:colOff>
      <xdr:row>37</xdr:row>
      <xdr:rowOff>152400</xdr:rowOff>
    </xdr:from>
    <xdr:to>
      <xdr:col>12</xdr:col>
      <xdr:colOff>182880</xdr:colOff>
      <xdr:row>57</xdr:row>
      <xdr:rowOff>152399</xdr:rowOff>
    </xdr:to>
    <mc:AlternateContent xmlns:mc="http://schemas.openxmlformats.org/markup-compatibility/2006">
      <mc:Choice xmlns:cx1="http://schemas.microsoft.com/office/drawing/2015/9/8/chartex" Requires="cx1">
        <xdr:graphicFrame macro="">
          <xdr:nvGraphicFramePr>
            <xdr:cNvPr id="5124" name="Chart 5123">
              <a:extLst>
                <a:ext uri="{FF2B5EF4-FFF2-40B4-BE49-F238E27FC236}">
                  <a16:creationId xmlns:a16="http://schemas.microsoft.com/office/drawing/2014/main" id="{58ADB46C-9ACC-4CB3-A836-A2E4B434E4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545080" y="6918960"/>
              <a:ext cx="4953000" cy="36575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91440</xdr:colOff>
      <xdr:row>0</xdr:row>
      <xdr:rowOff>76200</xdr:rowOff>
    </xdr:from>
    <xdr:to>
      <xdr:col>2</xdr:col>
      <xdr:colOff>335280</xdr:colOff>
      <xdr:row>3</xdr:row>
      <xdr:rowOff>106680</xdr:rowOff>
    </xdr:to>
    <xdr:pic>
      <xdr:nvPicPr>
        <xdr:cNvPr id="5126" name="Graphic 5125" descr="Atom with solid fill">
          <a:extLst>
            <a:ext uri="{FF2B5EF4-FFF2-40B4-BE49-F238E27FC236}">
              <a16:creationId xmlns:a16="http://schemas.microsoft.com/office/drawing/2014/main" id="{A42E3ECE-5389-77B3-6A1F-24BB0C04A19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1440" y="76200"/>
          <a:ext cx="1463040" cy="5791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yere Mgbebuihe" refreshedDate="45959.973960185183" createdVersion="8" refreshedVersion="8" minRefreshableVersion="3" recordCount="5098" xr:uid="{DA9CF3F2-323B-40AB-A70B-C70A1170DC12}">
  <cacheSource type="worksheet">
    <worksheetSource name="Sales"/>
  </cacheSource>
  <cacheFields count="21">
    <cacheField name="Order ID" numFmtId="0">
      <sharedItems/>
    </cacheField>
    <cacheField name="Order Date" numFmtId="0">
      <sharedItems containsNonDate="0" containsDate="1" containsString="0" containsBlank="1" minDate="2020-01-01T00:00:00" maxDate="2025-01-01T00:00:00" count="171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20T00:00:00"/>
        <d v="2020-01-21T00:00:00"/>
        <d v="2020-01-22T00:00:00"/>
        <d v="2020-01-23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8T00:00:00"/>
        <d v="2020-02-29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2T00:00:00"/>
        <d v="2020-04-23T00:00:00"/>
        <d v="2020-04-24T00:00:00"/>
        <d v="2020-04-25T00:00:00"/>
        <d v="2020-04-26T00:00:00"/>
        <d v="2020-04-28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2T00:00:00"/>
        <d v="2020-05-23T00:00:00"/>
        <d v="2020-05-25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3T00:00:00"/>
        <d v="2020-07-05T00:00:00"/>
        <d v="2020-07-06T00:00:00"/>
        <d v="2020-07-07T00:00:00"/>
        <d v="2020-07-08T00:00:00"/>
        <d v="2020-07-09T00:00:00"/>
        <d v="2020-07-10T00:00:00"/>
        <d v="2020-07-11T00:00:00"/>
        <d v="2020-07-13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9T00:00:00"/>
        <d v="2020-08-10T00:00:00"/>
        <d v="2020-08-11T00:00:00"/>
        <d v="2020-08-12T00:00:00"/>
        <d v="2020-08-13T00:00:00"/>
        <d v="2020-08-14T00:00:00"/>
        <d v="2020-08-15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9T00:00:00"/>
        <d v="2020-09-30T00:00:00"/>
        <d v="2020-10-01T00:00:00"/>
        <d v="2020-10-02T00:00:00"/>
        <d v="2020-10-03T00:00:00"/>
        <d v="2020-10-04T00:00:00"/>
        <d v="2020-10-05T00:00:00"/>
        <d v="2020-10-06T00:00:00"/>
        <d v="2020-10-08T00:00:00"/>
        <d v="2020-10-09T00:00:00"/>
        <d v="2020-10-10T00:00:00"/>
        <d v="2020-10-11T00:00:00"/>
        <d v="2020-10-12T00:00:00"/>
        <d v="2020-10-13T00:00:00"/>
        <d v="2020-10-14T00:00:00"/>
        <d v="2020-10-15T00:00:00"/>
        <d v="2020-10-16T00:00:00"/>
        <d v="2020-10-17T00:00:00"/>
        <d v="2020-10-18T00:00:00"/>
        <d v="2020-10-19T00:00:00"/>
        <d v="2020-10-21T00:00:00"/>
        <d v="2020-10-22T00:00:00"/>
        <d v="2020-10-23T00:00:00"/>
        <d v="2020-10-25T00:00:00"/>
        <d v="2020-10-26T00:00:00"/>
        <d v="2020-10-27T00:00:00"/>
        <d v="2020-10-28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4T00:00:00"/>
        <d v="2020-12-05T00:00:00"/>
        <d v="2020-12-06T00:00:00"/>
        <d v="2020-12-07T00:00:00"/>
        <d v="2020-12-08T00:00:00"/>
        <d v="2020-12-09T00:00:00"/>
        <d v="2020-12-10T00:00:00"/>
        <d v="2020-12-11T00:00:00"/>
        <d v="2020-12-12T00:00:00"/>
        <d v="2020-12-14T00:00:00"/>
        <d v="2020-12-15T00:00:00"/>
        <d v="2020-12-16T00:00:00"/>
        <d v="2020-12-17T00:00:00"/>
        <d v="2020-12-18T00:00:00"/>
        <d v="2020-12-19T00:00:00"/>
        <d v="2020-12-20T00:00:00"/>
        <d v="2020-12-21T00:00:00"/>
        <d v="2020-12-23T00:00:00"/>
        <d v="2020-12-24T00:00:00"/>
        <d v="2020-12-25T00:00:00"/>
        <d v="2020-12-27T00:00:00"/>
        <d v="2020-12-28T00:00:00"/>
        <d v="2020-12-29T00:00:00"/>
        <d v="2020-12-30T00:00:00"/>
        <d v="2020-12-31T00:00:00"/>
        <d v="2021-01-01T00:00:00"/>
        <d v="2021-01-02T00:00:00"/>
        <d v="2021-01-03T00:00:00"/>
        <d v="2021-01-04T00:00:00"/>
        <d v="2021-01-05T00:00:00"/>
        <d v="2021-01-07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3T00:00:00"/>
        <d v="2021-02-04T00:00:00"/>
        <d v="2021-02-05T00:00:00"/>
        <d v="2021-02-06T00:00:00"/>
        <d v="2021-02-07T00:00:00"/>
        <d v="2021-02-08T00:00:00"/>
        <d v="2021-02-09T00:00:00"/>
        <d v="2021-02-10T00:00:00"/>
        <d v="2021-02-11T00:00:00"/>
        <d v="2021-02-12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4T00:00:00"/>
        <d v="2021-10-05T00:00:00"/>
        <d v="2021-10-06T00:00:00"/>
        <d v="2021-10-07T00:00:00"/>
        <d v="2021-10-08T00:00:00"/>
        <d v="2021-10-10T00:00:00"/>
        <d v="2021-10-11T00:00:00"/>
        <d v="2021-10-12T00:00:00"/>
        <d v="2021-10-13T00:00:00"/>
        <d v="2021-10-14T00:00:00"/>
        <d v="2021-10-15T00:00:00"/>
        <d v="2021-10-16T00:00:00"/>
        <d v="2021-10-17T00:00:00"/>
        <d v="2021-10-18T00:00:00"/>
        <d v="2021-10-20T00:00:00"/>
        <d v="2021-10-21T00:00:00"/>
        <d v="2021-10-22T00:00:00"/>
        <d v="2021-10-23T00:00:00"/>
        <d v="2021-10-25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6T00:00:00"/>
        <d v="2021-11-28T00:00:00"/>
        <d v="2021-11-29T00:00:00"/>
        <d v="2021-11-30T00:00:00"/>
        <d v="2021-12-01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4T00:00:00"/>
        <d v="2022-01-05T00:00:00"/>
        <d v="2022-01-06T00:00:00"/>
        <d v="2022-01-07T00:00:00"/>
        <d v="2022-01-08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2-01T00:00:00"/>
        <d v="2022-02-02T00:00:00"/>
        <d v="2022-02-03T00:00:00"/>
        <d v="2022-02-05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1T00:00:00"/>
        <d v="2022-04-22T00:00:00"/>
        <d v="2022-04-23T00:00:00"/>
        <d v="2022-04-24T00:00:00"/>
        <d v="2022-04-25T00:00:00"/>
        <d v="2022-04-26T00:00:00"/>
        <d v="2022-04-27T00:00:00"/>
        <d v="2022-04-29T00:00:00"/>
        <d v="2022-04-30T00:00:00"/>
        <d v="2022-05-01T00:00:00"/>
        <d v="2022-05-02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9T00:00:00"/>
        <d v="2022-05-30T00:00:00"/>
        <d v="2022-05-3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3T00:00:00"/>
        <d v="2022-10-04T00:00:00"/>
        <d v="2022-10-05T00:00:00"/>
        <d v="2022-10-06T00:00:00"/>
        <d v="2022-10-07T00:00:00"/>
        <d v="2022-10-08T00:00:00"/>
        <d v="2022-10-09T00:00:00"/>
        <d v="2022-10-10T00:00:00"/>
        <d v="2022-10-11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8T00:00:00"/>
        <d v="2022-10-29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1T00:00:00"/>
        <d v="2022-11-22T00:00:00"/>
        <d v="2022-11-23T00:00:00"/>
        <d v="2022-11-24T00:00:00"/>
        <d v="2022-11-27T00:00:00"/>
        <d v="2022-11-28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8T00:00:00"/>
        <d v="2022-12-29T00:00:00"/>
        <d v="2022-12-30T00:00:00"/>
        <d v="2023-01-01T00:00:00"/>
        <d v="2023-01-02T00:00:00"/>
        <d v="2023-01-03T00:00:00"/>
        <d v="2023-01-04T00:00:00"/>
        <d v="2023-01-06T00:00:00"/>
        <d v="2023-01-09T00:00:00"/>
        <d v="2023-01-10T00:00:00"/>
        <d v="2023-01-11T00:00:00"/>
        <d v="2023-01-12T00:00:00"/>
        <d v="2023-01-13T00:00:00"/>
        <d v="2023-01-14T00:00:00"/>
        <d v="2023-01-15T00:00:00"/>
        <d v="2023-01-16T00:00:00"/>
        <d v="2023-01-17T00:00:00"/>
        <d v="2023-01-20T00:00:00"/>
        <d v="2023-01-21T00:00:00"/>
        <d v="2023-01-22T00:00:00"/>
        <d v="2023-01-24T00:00:00"/>
        <d v="2023-01-25T00:00:00"/>
        <d v="2023-01-26T00:00:00"/>
        <d v="2023-01-28T00:00:00"/>
        <d v="2023-01-29T00:00:00"/>
        <d v="2023-01-30T00:00:00"/>
        <d v="2023-01-31T00:00:00"/>
        <d v="2023-02-01T00:00:00"/>
        <d v="2023-02-02T00:00:00"/>
        <d v="2023-02-03T00:00:00"/>
        <d v="2023-02-04T00:00:00"/>
        <d v="2023-02-05T00:00:00"/>
        <d v="2023-02-06T00:00:00"/>
        <d v="2023-02-07T00:00:00"/>
        <d v="2023-02-09T00:00:00"/>
        <d v="2023-02-10T00:00:00"/>
        <d v="2023-02-11T00:00:00"/>
        <d v="2023-02-12T00:00:00"/>
        <d v="2023-02-13T00:00:00"/>
        <d v="2023-02-14T00:00:00"/>
        <d v="2023-02-15T00:00:00"/>
        <d v="2023-02-16T00:00:00"/>
        <d v="2023-02-17T00:00:00"/>
        <d v="2023-02-18T00:00:00"/>
        <d v="2023-02-19T00:00:00"/>
        <d v="2023-02-20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5T00:00:00"/>
        <d v="2023-03-26T00:00:00"/>
        <d v="2023-03-27T00:00:00"/>
        <d v="2023-03-28T00:00:00"/>
        <d v="2023-03-29T00:00:00"/>
        <d v="2023-03-30T00:00:00"/>
        <d v="2023-03-31T00:00:00"/>
        <d v="2023-04-01T00:00:00"/>
        <d v="2023-04-02T00:00:00"/>
        <d v="2023-04-03T00:00:00"/>
        <d v="2023-04-04T00:00:00"/>
        <d v="2023-04-05T00:00:00"/>
        <d v="2023-04-06T00:00:00"/>
        <d v="2023-04-08T00:00:00"/>
        <d v="2023-04-10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7T00:00:00"/>
        <d v="2023-05-08T00:00:00"/>
        <d v="2023-05-09T00:00:00"/>
        <d v="2023-05-10T00:00:00"/>
        <d v="2023-05-11T00:00:00"/>
        <d v="2023-05-12T00:00:00"/>
        <d v="2023-05-13T00:00:00"/>
        <d v="2023-05-14T00:00:00"/>
        <d v="2023-05-15T00:00:00"/>
        <d v="2023-05-16T00:00:00"/>
        <d v="2023-05-17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4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6T00:00:00"/>
        <d v="2023-09-27T00:00:00"/>
        <d v="2023-09-28T00:00:00"/>
        <d v="2023-09-29T00:00:00"/>
        <d v="2023-09-30T00:00:00"/>
        <d v="2023-10-01T00:00:00"/>
        <d v="2023-10-02T00:00:00"/>
        <d v="2023-10-03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4T00:00:00"/>
        <d v="2023-12-15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5T00:00:00"/>
        <d v="2024-01-26T00:00:00"/>
        <d v="2024-01-27T00:00:00"/>
        <d v="2024-01-29T00:00:00"/>
        <d v="2024-01-30T00:00:00"/>
        <d v="2024-01-31T00:00:00"/>
        <d v="2024-02-01T00:00:00"/>
        <d v="2024-02-02T00:00:00"/>
        <d v="2024-02-03T00:00:00"/>
        <d v="2024-02-04T00:00:00"/>
        <d v="2024-02-05T00:00:00"/>
        <d v="2024-02-06T00:00:00"/>
        <d v="2024-02-07T00:00:00"/>
        <d v="2024-02-08T00:00:00"/>
        <d v="2024-02-09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6T00:00:00"/>
        <d v="2024-03-07T00:00:00"/>
        <d v="2024-03-08T00:00:00"/>
        <d v="2024-03-09T00:00:00"/>
        <d v="2024-03-10T00:00:00"/>
        <d v="2024-03-12T00:00:00"/>
        <d v="2024-03-13T00:00:00"/>
        <d v="2024-03-14T00:00:00"/>
        <d v="2024-03-15T00:00:00"/>
        <d v="2024-03-16T00:00:00"/>
        <d v="2024-03-18T00:00:00"/>
        <d v="2024-03-19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7T00:00:00"/>
        <d v="2024-04-08T00:00:00"/>
        <d v="2024-04-09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8T00:00:00"/>
        <d v="2024-05-19T00:00:00"/>
        <d v="2024-05-20T00:00:00"/>
        <d v="2024-05-21T00:00:00"/>
        <d v="2024-05-22T00:00:00"/>
        <d v="2024-05-23T00:00:00"/>
        <d v="2024-05-24T00:00:00"/>
        <d v="2024-05-25T00:00:00"/>
        <d v="2024-05-26T00:00:00"/>
        <d v="2024-05-27T00:00:00"/>
        <d v="2024-05-29T00:00:00"/>
        <d v="2024-05-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1T00:00:00"/>
        <d v="2024-08-01T00:00:00"/>
        <d v="2024-08-02T00:00:00"/>
        <d v="2024-08-03T00:00:00"/>
        <d v="2024-08-04T00:00:00"/>
        <d v="2024-08-05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8T00:00:00"/>
        <d v="2024-09-09T00:00:00"/>
        <d v="2024-09-11T00:00:00"/>
        <d v="2024-09-12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30T00:00:00"/>
        <d v="2024-10-01T00:00:00"/>
        <d v="2024-10-02T00:00:00"/>
        <d v="2024-10-03T00:00:00"/>
        <d v="2024-10-04T00:00:00"/>
        <d v="2024-10-05T00:00:00"/>
        <d v="2024-10-06T00:00:00"/>
        <d v="2024-10-07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4T00:00:00"/>
        <d v="2024-11-25T00:00:00"/>
        <d v="2024-11-26T00:00:00"/>
        <d v="2024-11-27T00:00:00"/>
        <d v="2024-11-28T00:00:00"/>
        <d v="2024-11-30T00:00:00"/>
        <d v="2024-12-01T00:00:00"/>
        <d v="2024-12-02T00:00:00"/>
        <d v="2024-12-03T00:00:00"/>
        <d v="2024-12-04T00:00:00"/>
        <d v="2024-12-05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m/>
      </sharedItems>
      <fieldGroup par="20"/>
    </cacheField>
    <cacheField name="Customer ID" numFmtId="0">
      <sharedItems/>
    </cacheField>
    <cacheField name="Product Name" numFmtId="0">
      <sharedItems count="15">
        <s v="Cereal Pack"/>
        <s v="Jeans Regular"/>
        <s v="Organic Rice 5kg"/>
        <s v="Phone X"/>
        <s v="T-shirt V"/>
        <s v="Sofa 3-Seater"/>
        <s v="Widget B"/>
        <s v="Headphones Z"/>
        <s v="Widget A"/>
        <s v="Dining Table"/>
        <s v="Laptop Pro"/>
        <s v="Camera S"/>
        <s v="Shirt Classic"/>
        <s v="Sneakers Run"/>
        <s v="Olive Oil 1L"/>
      </sharedItems>
    </cacheField>
    <cacheField name="Category" numFmtId="0">
      <sharedItems count="5">
        <s v="Groceries"/>
        <s v="Apparel"/>
        <s v="Electronics"/>
        <s v="Home Goods"/>
        <s v="Gadgets"/>
      </sharedItems>
    </cacheField>
    <cacheField name="Quantity ordered" numFmtId="0">
      <sharedItems containsSemiMixedTypes="0" containsString="0" containsNumber="1" containsInteger="1" minValue="1" maxValue="20"/>
    </cacheField>
    <cacheField name="quantity sold" numFmtId="0">
      <sharedItems containsSemiMixedTypes="0" containsString="0" containsNumber="1" containsInteger="1" minValue="1" maxValue="20"/>
    </cacheField>
    <cacheField name="order price per unit" numFmtId="44">
      <sharedItems containsSemiMixedTypes="0" containsString="0" containsNumber="1" minValue="2.85" maxValue="1499.64"/>
    </cacheField>
    <cacheField name="sales price per unit" numFmtId="44">
      <sharedItems containsSemiMixedTypes="0" containsString="0" containsNumber="1" minValue="3.1350000000000002" maxValue="1723.0334999999998"/>
    </cacheField>
    <cacheField name="Total Profit" numFmtId="44">
      <sharedItems containsSemiMixedTypes="0" containsString="0" containsNumber="1" minValue="-48.839999999999996" maxValue="4225.4089999999942"/>
    </cacheField>
    <cacheField name="Total Sales" numFmtId="44">
      <sharedItems containsSemiMixedTypes="0" containsString="0" containsNumber="1" minValue="6.42" maxValue="32550.818999999996"/>
    </cacheField>
    <cacheField name="Region" numFmtId="0">
      <sharedItems count="5">
        <s v="West"/>
        <s v="Central"/>
        <s v="South"/>
        <s v="East"/>
        <s v="North"/>
      </sharedItems>
    </cacheField>
    <cacheField name="Country" numFmtId="0">
      <sharedItems count="7">
        <s v="Germany"/>
        <s v="Canada"/>
        <s v="Nigeria"/>
        <s v="United Kingdom"/>
        <s v="India"/>
        <s v="Brazil"/>
        <s v="USA"/>
      </sharedItems>
    </cacheField>
    <cacheField name="Sales Channel" numFmtId="0">
      <sharedItems count="4">
        <s v="Retail Store"/>
        <s v="Online"/>
        <s v="Phone Order"/>
        <s v="Marketplace"/>
      </sharedItems>
    </cacheField>
    <cacheField name="Payment Method" numFmtId="0">
      <sharedItems/>
    </cacheField>
    <cacheField name="Shipping Cost" numFmtId="2">
      <sharedItems containsSemiMixedTypes="0" containsString="0" containsNumber="1" minValue="0" maxValue="49.98"/>
    </cacheField>
    <cacheField name="Customer Rating" numFmtId="0">
      <sharedItems containsSemiMixedTypes="0" containsString="0" containsNumber="1" minValue="0" maxValue="5"/>
    </cacheField>
    <cacheField name="Returned" numFmtId="0">
      <sharedItems count="2">
        <s v="No"/>
        <s v="Yes"/>
      </sharedItems>
    </cacheField>
    <cacheField name="Months (Order Date)" numFmtId="0" databaseField="0">
      <fieldGroup base="1">
        <rangePr groupBy="months" startDate="2020-01-01T00:00:00" endDate="2025-01-01T00:00:00"/>
        <groupItems count="14">
          <s v="&lt;1/1/2020"/>
          <s v="Jan"/>
          <s v="Feb"/>
          <s v="Mar"/>
          <s v="Apr"/>
          <s v="May"/>
          <s v="Jun"/>
          <s v="Jul"/>
          <s v="Aug"/>
          <s v="Sep"/>
          <s v="Oct"/>
          <s v="Nov"/>
          <s v="Dec"/>
          <s v="&gt;1/1/2025"/>
        </groupItems>
      </fieldGroup>
    </cacheField>
    <cacheField name="Quarters (Order Date)" numFmtId="0" databaseField="0">
      <fieldGroup base="1">
        <rangePr groupBy="quarters" startDate="2020-01-01T00:00:00" endDate="2025-01-01T00:00:00"/>
        <groupItems count="6">
          <s v="&lt;1/1/2020"/>
          <s v="Qtr1"/>
          <s v="Qtr2"/>
          <s v="Qtr3"/>
          <s v="Qtr4"/>
          <s v="&gt;1/1/2025"/>
        </groupItems>
      </fieldGroup>
    </cacheField>
    <cacheField name="Years (Order Date)" numFmtId="0" databaseField="0">
      <fieldGroup base="1">
        <rangePr groupBy="years" startDate="2020-01-01T00:00:00" endDate="2025-01-01T00:00:00"/>
        <groupItems count="8">
          <s v="&lt;1/1/2020"/>
          <s v="2020"/>
          <s v="2021"/>
          <s v="2022"/>
          <s v="2023"/>
          <s v="2024"/>
          <s v="2025"/>
          <s v="&gt;1/1/2025"/>
        </groupItems>
      </fieldGroup>
    </cacheField>
  </cacheFields>
  <extLst>
    <ext xmlns:x14="http://schemas.microsoft.com/office/spreadsheetml/2009/9/main" uri="{725AE2AE-9491-48be-B2B4-4EB974FC3084}">
      <x14:pivotCacheDefinition pivotCacheId="234842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8">
  <r>
    <s v="SUP-0002597"/>
    <x v="0"/>
    <s v="CUST-50363"/>
    <x v="0"/>
    <x v="0"/>
    <n v="3"/>
    <n v="3"/>
    <n v="872.64"/>
    <n v="1003.5359999999999"/>
    <n v="359.11799999999965"/>
    <n v="3010.6079999999997"/>
    <x v="0"/>
    <x v="0"/>
    <x v="0"/>
    <s v="Cash on Delivery"/>
    <n v="33.57"/>
    <n v="1.1000000000000001"/>
    <x v="0"/>
  </r>
  <r>
    <s v="SUP-0003736"/>
    <x v="0"/>
    <s v="CUST-89358"/>
    <x v="1"/>
    <x v="1"/>
    <n v="10"/>
    <n v="9"/>
    <n v="1174.03"/>
    <n v="1326.6538999999998"/>
    <n v="1352.8750999999972"/>
    <n v="11939.885099999998"/>
    <x v="1"/>
    <x v="1"/>
    <x v="0"/>
    <s v="Bank Transfer"/>
    <n v="20.74"/>
    <n v="1.5"/>
    <x v="0"/>
  </r>
  <r>
    <s v="SUP-0001276"/>
    <x v="1"/>
    <s v="CUST-83394"/>
    <x v="2"/>
    <x v="0"/>
    <n v="14"/>
    <n v="11"/>
    <n v="276.26"/>
    <n v="317.69899999999996"/>
    <n v="450.59899999999971"/>
    <n v="3494.6889999999994"/>
    <x v="2"/>
    <x v="2"/>
    <x v="1"/>
    <s v="Cash on Delivery"/>
    <n v="5.23"/>
    <n v="0"/>
    <x v="0"/>
  </r>
  <r>
    <s v="SUP-0004883"/>
    <x v="1"/>
    <s v="CUST-21555"/>
    <x v="1"/>
    <x v="1"/>
    <n v="5"/>
    <n v="5"/>
    <n v="233.52"/>
    <n v="268.548"/>
    <n v="125.15999999999988"/>
    <n v="1342.74"/>
    <x v="3"/>
    <x v="3"/>
    <x v="1"/>
    <s v="PayPal"/>
    <n v="49.98"/>
    <n v="4.5999999999999996"/>
    <x v="0"/>
  </r>
  <r>
    <s v="SUP-0000400"/>
    <x v="2"/>
    <s v="CUST-95717"/>
    <x v="3"/>
    <x v="2"/>
    <n v="17"/>
    <n v="14"/>
    <n v="1495.18"/>
    <n v="1584.8908000000001"/>
    <n v="1214.5511999999994"/>
    <n v="22188.4712"/>
    <x v="3"/>
    <x v="4"/>
    <x v="2"/>
    <s v="Cash on Delivery"/>
    <n v="41.4"/>
    <n v="4.3"/>
    <x v="0"/>
  </r>
  <r>
    <s v="SUP-0000605"/>
    <x v="2"/>
    <s v="CUST-72062"/>
    <x v="3"/>
    <x v="2"/>
    <n v="2"/>
    <n v="2"/>
    <n v="257.27"/>
    <n v="285.56970000000001"/>
    <n v="34.839400000000055"/>
    <n v="571.13940000000002"/>
    <x v="1"/>
    <x v="3"/>
    <x v="0"/>
    <s v="Cash on Delivery"/>
    <n v="21.76"/>
    <n v="1.3"/>
    <x v="1"/>
  </r>
  <r>
    <s v="SUP-0002110"/>
    <x v="2"/>
    <s v="CUST-62901"/>
    <x v="4"/>
    <x v="1"/>
    <n v="4"/>
    <n v="4"/>
    <n v="525.38"/>
    <n v="588.42560000000003"/>
    <n v="212.85240000000016"/>
    <n v="2353.7024000000001"/>
    <x v="3"/>
    <x v="5"/>
    <x v="1"/>
    <s v="Bank Transfer"/>
    <n v="39.33"/>
    <n v="1.1000000000000001"/>
    <x v="0"/>
  </r>
  <r>
    <s v="SUP-0002746"/>
    <x v="2"/>
    <s v="CUST-30122"/>
    <x v="3"/>
    <x v="2"/>
    <n v="9"/>
    <n v="8"/>
    <n v="199.27"/>
    <n v="217.20430000000002"/>
    <n v="137.31440000000006"/>
    <n v="1737.6344000000001"/>
    <x v="4"/>
    <x v="0"/>
    <x v="0"/>
    <s v="Credit Card"/>
    <n v="6.16"/>
    <n v="2.2000000000000002"/>
    <x v="1"/>
  </r>
  <r>
    <s v="SUP-0004672"/>
    <x v="2"/>
    <s v="CUST-76303"/>
    <x v="4"/>
    <x v="1"/>
    <n v="12"/>
    <n v="12"/>
    <n v="54.22"/>
    <n v="57.473199999999999"/>
    <n v="37.038400000000024"/>
    <n v="689.67840000000001"/>
    <x v="4"/>
    <x v="4"/>
    <x v="1"/>
    <s v="Cash on Delivery"/>
    <n v="2"/>
    <n v="1.2"/>
    <x v="0"/>
  </r>
  <r>
    <s v="SUP-0001201"/>
    <x v="3"/>
    <s v="CUST-84921"/>
    <x v="5"/>
    <x v="3"/>
    <n v="3"/>
    <n v="3"/>
    <n v="276.54000000000002"/>
    <n v="306.95940000000007"/>
    <n v="57.898200000000102"/>
    <n v="920.87820000000022"/>
    <x v="4"/>
    <x v="6"/>
    <x v="1"/>
    <s v="Cash on Delivery"/>
    <n v="33.36"/>
    <n v="4.9000000000000004"/>
    <x v="1"/>
  </r>
  <r>
    <s v="SUP-0000682"/>
    <x v="4"/>
    <s v="CUST-17146"/>
    <x v="6"/>
    <x v="4"/>
    <n v="20"/>
    <n v="20"/>
    <n v="241.96"/>
    <n v="254.05800000000002"/>
    <n v="218.90000000000094"/>
    <n v="5081.1600000000008"/>
    <x v="2"/>
    <x v="5"/>
    <x v="3"/>
    <s v="Debit Card"/>
    <n v="23.06"/>
    <n v="3.5"/>
    <x v="0"/>
  </r>
  <r>
    <s v="SUP-0001930"/>
    <x v="4"/>
    <s v="CUST-77116"/>
    <x v="1"/>
    <x v="1"/>
    <n v="20"/>
    <n v="20"/>
    <n v="192.22"/>
    <n v="219.13080000000002"/>
    <n v="490.93599999999992"/>
    <n v="4382.616"/>
    <x v="3"/>
    <x v="4"/>
    <x v="0"/>
    <s v="PayPal"/>
    <n v="47.28"/>
    <n v="4.2"/>
    <x v="0"/>
  </r>
  <r>
    <s v="SUP-0002846"/>
    <x v="4"/>
    <s v="CUST-14965"/>
    <x v="7"/>
    <x v="2"/>
    <n v="6"/>
    <n v="6"/>
    <n v="314.42"/>
    <n v="336.42940000000004"/>
    <n v="111.0064000000004"/>
    <n v="2018.5764000000004"/>
    <x v="3"/>
    <x v="4"/>
    <x v="1"/>
    <s v="Bank Transfer"/>
    <n v="21.05"/>
    <n v="3.4"/>
    <x v="0"/>
  </r>
  <r>
    <s v="SUP-0001255"/>
    <x v="5"/>
    <s v="CUST-85845"/>
    <x v="8"/>
    <x v="4"/>
    <n v="6"/>
    <n v="6"/>
    <n v="1129.44"/>
    <n v="1242.3840000000002"/>
    <n v="637.79400000000157"/>
    <n v="7454.3040000000019"/>
    <x v="0"/>
    <x v="0"/>
    <x v="0"/>
    <s v="Bank Transfer"/>
    <n v="39.869999999999997"/>
    <n v="2.8"/>
    <x v="0"/>
  </r>
  <r>
    <s v="SUP-0005089"/>
    <x v="5"/>
    <s v="CUST-32488"/>
    <x v="9"/>
    <x v="3"/>
    <n v="19"/>
    <n v="15"/>
    <n v="1330.5"/>
    <n v="1423.635"/>
    <n v="1361.2050000000015"/>
    <n v="21354.525000000001"/>
    <x v="4"/>
    <x v="6"/>
    <x v="2"/>
    <s v="Debit Card"/>
    <n v="35.82"/>
    <n v="1.1000000000000001"/>
    <x v="0"/>
  </r>
  <r>
    <s v="SUP-0000559"/>
    <x v="6"/>
    <s v="CUST-45477"/>
    <x v="8"/>
    <x v="4"/>
    <n v="20"/>
    <n v="17"/>
    <n v="384.69"/>
    <n v="407.77140000000003"/>
    <n v="357.07380000000052"/>
    <n v="6932.1138000000001"/>
    <x v="4"/>
    <x v="1"/>
    <x v="3"/>
    <s v="PayPal"/>
    <n v="35.31"/>
    <n v="1.9"/>
    <x v="1"/>
  </r>
  <r>
    <s v="SUP-0001592"/>
    <x v="6"/>
    <s v="CUST-82860"/>
    <x v="2"/>
    <x v="0"/>
    <n v="16"/>
    <n v="15"/>
    <n v="362.25"/>
    <n v="402.09750000000003"/>
    <n v="549.67250000000058"/>
    <n v="6031.4625000000005"/>
    <x v="3"/>
    <x v="4"/>
    <x v="0"/>
    <s v="Debit Card"/>
    <n v="48.04"/>
    <n v="1.4"/>
    <x v="0"/>
  </r>
  <r>
    <s v="SUP-0002115"/>
    <x v="6"/>
    <s v="CUST-32744"/>
    <x v="10"/>
    <x v="2"/>
    <n v="20"/>
    <n v="16"/>
    <n v="831.72"/>
    <n v="923.20920000000012"/>
    <n v="1442.2472000000016"/>
    <n v="14771.347200000002"/>
    <x v="2"/>
    <x v="3"/>
    <x v="1"/>
    <s v="Cash on Delivery"/>
    <n v="21.58"/>
    <n v="4"/>
    <x v="0"/>
  </r>
  <r>
    <s v="SUP-0003084"/>
    <x v="6"/>
    <s v="CUST-24700"/>
    <x v="5"/>
    <x v="3"/>
    <n v="16"/>
    <n v="15"/>
    <n v="462.12"/>
    <n v="489.84720000000004"/>
    <n v="366.94800000000038"/>
    <n v="7347.7080000000005"/>
    <x v="3"/>
    <x v="4"/>
    <x v="0"/>
    <s v="Credit Card"/>
    <n v="48.96"/>
    <n v="4.2"/>
    <x v="0"/>
  </r>
  <r>
    <s v="SUP-0003357"/>
    <x v="6"/>
    <s v="CUST-54834"/>
    <x v="11"/>
    <x v="2"/>
    <n v="8"/>
    <n v="8"/>
    <n v="23.9"/>
    <n v="26.768000000000001"/>
    <n v="-21.895999999999987"/>
    <n v="214.14400000000001"/>
    <x v="0"/>
    <x v="3"/>
    <x v="2"/>
    <s v="Credit Card"/>
    <n v="44.84"/>
    <n v="3.5"/>
    <x v="0"/>
  </r>
  <r>
    <s v="SUP-0004337"/>
    <x v="6"/>
    <s v="CUST-19799"/>
    <x v="9"/>
    <x v="3"/>
    <n v="8"/>
    <n v="7"/>
    <n v="1488.36"/>
    <n v="1681.8467999999998"/>
    <n v="1340.6776000000004"/>
    <n v="11772.927599999999"/>
    <x v="0"/>
    <x v="3"/>
    <x v="1"/>
    <s v="PayPal"/>
    <n v="13.73"/>
    <n v="3.4"/>
    <x v="0"/>
  </r>
  <r>
    <s v="SUP-0004953"/>
    <x v="7"/>
    <s v="CUST-27054"/>
    <x v="5"/>
    <x v="3"/>
    <n v="4"/>
    <n v="3"/>
    <n v="984.45"/>
    <n v="1053.3615000000002"/>
    <n v="204.87450000000047"/>
    <n v="3160.0845000000008"/>
    <x v="4"/>
    <x v="3"/>
    <x v="0"/>
    <s v="Cash on Delivery"/>
    <n v="1.86"/>
    <n v="3.1"/>
    <x v="0"/>
  </r>
  <r>
    <s v="SUP-0003378"/>
    <x v="8"/>
    <s v="CUST-38032"/>
    <x v="6"/>
    <x v="4"/>
    <n v="1"/>
    <n v="1"/>
    <n v="225.14"/>
    <n v="243.15119999999999"/>
    <n v="3.1312000000000015"/>
    <n v="243.15119999999999"/>
    <x v="1"/>
    <x v="6"/>
    <x v="3"/>
    <s v="Debit Card"/>
    <n v="14.88"/>
    <n v="4"/>
    <x v="0"/>
  </r>
  <r>
    <s v="SUP-0003704"/>
    <x v="8"/>
    <s v="CUST-42288"/>
    <x v="3"/>
    <x v="2"/>
    <n v="12"/>
    <n v="10"/>
    <n v="1233.02"/>
    <n v="1380.9824000000001"/>
    <n v="1441.1939999999997"/>
    <n v="13809.824000000001"/>
    <x v="2"/>
    <x v="1"/>
    <x v="1"/>
    <s v="Bank Transfer"/>
    <n v="38.43"/>
    <n v="1.8"/>
    <x v="1"/>
  </r>
  <r>
    <s v="SUP-0000172"/>
    <x v="9"/>
    <s v="CUST-27802"/>
    <x v="1"/>
    <x v="1"/>
    <n v="3"/>
    <n v="3"/>
    <n v="12"/>
    <n v="13.440000000000001"/>
    <n v="-34.909999999999989"/>
    <n v="40.320000000000007"/>
    <x v="1"/>
    <x v="1"/>
    <x v="3"/>
    <s v="Cash on Delivery"/>
    <n v="39.229999999999997"/>
    <n v="4.2"/>
    <x v="0"/>
  </r>
  <r>
    <s v="SUP-0001087"/>
    <x v="9"/>
    <s v="CUST-68845"/>
    <x v="1"/>
    <x v="1"/>
    <n v="15"/>
    <n v="15"/>
    <n v="1308.4100000000001"/>
    <n v="1452.3351000000002"/>
    <n v="2142.0465000000022"/>
    <n v="21785.026500000004"/>
    <x v="2"/>
    <x v="5"/>
    <x v="0"/>
    <s v="Cash on Delivery"/>
    <n v="16.829999999999998"/>
    <n v="4.2"/>
    <x v="0"/>
  </r>
  <r>
    <s v="SUP-0001589"/>
    <x v="9"/>
    <s v="CUST-98456"/>
    <x v="10"/>
    <x v="2"/>
    <n v="11"/>
    <n v="10"/>
    <n v="1400.83"/>
    <n v="1596.9462000000001"/>
    <n v="1938.1620000000021"/>
    <n v="15969.462000000001"/>
    <x v="4"/>
    <x v="4"/>
    <x v="3"/>
    <s v="Debit Card"/>
    <n v="23"/>
    <n v="4.0999999999999996"/>
    <x v="0"/>
  </r>
  <r>
    <s v="SUP-0000284"/>
    <x v="10"/>
    <s v="CUST-57186"/>
    <x v="12"/>
    <x v="1"/>
    <n v="16"/>
    <n v="13"/>
    <n v="527.57000000000005"/>
    <n v="601.42980000000011"/>
    <n v="922.54740000000049"/>
    <n v="7818.5874000000013"/>
    <x v="1"/>
    <x v="4"/>
    <x v="2"/>
    <s v="Debit Card"/>
    <n v="37.630000000000003"/>
    <n v="2.2000000000000002"/>
    <x v="0"/>
  </r>
  <r>
    <s v="SUP-0000315"/>
    <x v="10"/>
    <s v="CUST-98782"/>
    <x v="13"/>
    <x v="1"/>
    <n v="13"/>
    <n v="10"/>
    <n v="1410.34"/>
    <n v="1579.5808"/>
    <n v="1677.1979999999994"/>
    <n v="15795.807999999999"/>
    <x v="1"/>
    <x v="2"/>
    <x v="0"/>
    <s v="Bank Transfer"/>
    <n v="15.21"/>
    <n v="3.8"/>
    <x v="0"/>
  </r>
  <r>
    <s v="SUP-0001064"/>
    <x v="10"/>
    <s v="CUST-80555"/>
    <x v="4"/>
    <x v="1"/>
    <n v="20"/>
    <n v="18"/>
    <n v="211.64"/>
    <n v="230.6876"/>
    <n v="309.78680000000048"/>
    <n v="4152.3768"/>
    <x v="3"/>
    <x v="4"/>
    <x v="3"/>
    <s v="Cash on Delivery"/>
    <n v="33.07"/>
    <n v="1.5"/>
    <x v="0"/>
  </r>
  <r>
    <s v="SUP-0004058"/>
    <x v="10"/>
    <s v="CUST-57385"/>
    <x v="12"/>
    <x v="1"/>
    <n v="16"/>
    <n v="15"/>
    <n v="1137.02"/>
    <n v="1227.9816000000001"/>
    <n v="1347.5940000000028"/>
    <n v="18419.724000000002"/>
    <x v="4"/>
    <x v="1"/>
    <x v="1"/>
    <s v="Credit Card"/>
    <n v="16.829999999999998"/>
    <n v="2.6"/>
    <x v="0"/>
  </r>
  <r>
    <s v="SUP-0004116"/>
    <x v="10"/>
    <s v="CUST-10388"/>
    <x v="4"/>
    <x v="1"/>
    <n v="13"/>
    <n v="12"/>
    <n v="769.1"/>
    <n v="838.31900000000007"/>
    <n v="799.46800000000064"/>
    <n v="10059.828000000001"/>
    <x v="3"/>
    <x v="3"/>
    <x v="3"/>
    <s v="Credit Card"/>
    <n v="31.16"/>
    <n v="3"/>
    <x v="0"/>
  </r>
  <r>
    <s v="SUP-0000955"/>
    <x v="11"/>
    <s v="CUST-53414"/>
    <x v="0"/>
    <x v="0"/>
    <n v="6"/>
    <n v="6"/>
    <n v="617.19000000000005"/>
    <n v="666.56520000000012"/>
    <n v="292.10120000000063"/>
    <n v="3999.3912000000009"/>
    <x v="3"/>
    <x v="3"/>
    <x v="0"/>
    <s v="Cash on Delivery"/>
    <n v="4.1500000000000004"/>
    <n v="1.4"/>
    <x v="0"/>
  </r>
  <r>
    <s v="SUP-0004734"/>
    <x v="11"/>
    <s v="CUST-21979"/>
    <x v="12"/>
    <x v="1"/>
    <n v="13"/>
    <n v="13"/>
    <n v="989.44"/>
    <n v="1098.2784000000001"/>
    <n v="1390.3791999999999"/>
    <n v="14277.619200000001"/>
    <x v="0"/>
    <x v="4"/>
    <x v="2"/>
    <s v="Bank Transfer"/>
    <n v="24.52"/>
    <n v="1.3"/>
    <x v="0"/>
  </r>
  <r>
    <s v="SUP-0004830"/>
    <x v="11"/>
    <s v="CUST-74507"/>
    <x v="2"/>
    <x v="0"/>
    <n v="7"/>
    <n v="7"/>
    <n v="1488.54"/>
    <n v="1637.394"/>
    <n v="1019.238000000001"/>
    <n v="11461.758"/>
    <x v="4"/>
    <x v="1"/>
    <x v="2"/>
    <s v="Debit Card"/>
    <n v="22.74"/>
    <n v="3.3"/>
    <x v="0"/>
  </r>
  <r>
    <s v="SUP-0002832"/>
    <x v="12"/>
    <s v="CUST-32951"/>
    <x v="7"/>
    <x v="2"/>
    <n v="16"/>
    <n v="15"/>
    <n v="1109.2"/>
    <n v="1242.3040000000001"/>
    <n v="1989.0800000000013"/>
    <n v="18634.560000000001"/>
    <x v="1"/>
    <x v="0"/>
    <x v="1"/>
    <s v="Bank Transfer"/>
    <n v="7.48"/>
    <n v="4.5"/>
    <x v="0"/>
  </r>
  <r>
    <s v="SUP-0003265"/>
    <x v="12"/>
    <s v="CUST-99917"/>
    <x v="0"/>
    <x v="0"/>
    <n v="5"/>
    <n v="5"/>
    <n v="851.76"/>
    <n v="979.52399999999989"/>
    <n v="633.10999999999876"/>
    <n v="4897.619999999999"/>
    <x v="4"/>
    <x v="2"/>
    <x v="2"/>
    <s v="Cash on Delivery"/>
    <n v="5.71"/>
    <n v="4.8"/>
    <x v="0"/>
  </r>
  <r>
    <s v="SUP-0003417"/>
    <x v="12"/>
    <s v="CUST-80971"/>
    <x v="4"/>
    <x v="1"/>
    <n v="7"/>
    <n v="7"/>
    <n v="623.87"/>
    <n v="711.21180000000004"/>
    <n v="568.13260000000014"/>
    <n v="4978.4826000000003"/>
    <x v="2"/>
    <x v="0"/>
    <x v="1"/>
    <s v="Credit Card"/>
    <n v="43.26"/>
    <n v="1.8"/>
    <x v="0"/>
  </r>
  <r>
    <s v="SUP-0000249"/>
    <x v="13"/>
    <s v="CUST-57429"/>
    <x v="7"/>
    <x v="2"/>
    <n v="7"/>
    <n v="6"/>
    <n v="348.32"/>
    <n v="379.66880000000003"/>
    <n v="147.94280000000035"/>
    <n v="2278.0128000000004"/>
    <x v="2"/>
    <x v="5"/>
    <x v="0"/>
    <s v="Credit Card"/>
    <n v="40.15"/>
    <n v="1.6"/>
    <x v="0"/>
  </r>
  <r>
    <s v="SUP-0003420"/>
    <x v="13"/>
    <s v="CUST-76150"/>
    <x v="0"/>
    <x v="0"/>
    <n v="3"/>
    <n v="2"/>
    <n v="1213.51"/>
    <n v="1395.5364999999999"/>
    <n v="355.65299999999991"/>
    <n v="2791.0729999999999"/>
    <x v="2"/>
    <x v="5"/>
    <x v="3"/>
    <s v="Debit Card"/>
    <n v="8.4"/>
    <n v="4.7"/>
    <x v="0"/>
  </r>
  <r>
    <s v="SUP-0004778"/>
    <x v="13"/>
    <s v="CUST-87817"/>
    <x v="14"/>
    <x v="0"/>
    <n v="9"/>
    <n v="7"/>
    <n v="304.19"/>
    <n v="334.60900000000004"/>
    <n v="194.66300000000044"/>
    <n v="2342.2630000000004"/>
    <x v="4"/>
    <x v="6"/>
    <x v="1"/>
    <s v="PayPal"/>
    <n v="18.27"/>
    <n v="3.4"/>
    <x v="0"/>
  </r>
  <r>
    <s v="SUP-0000657"/>
    <x v="14"/>
    <s v="CUST-41384"/>
    <x v="14"/>
    <x v="0"/>
    <n v="3"/>
    <n v="3"/>
    <n v="313.95999999999998"/>
    <n v="335.93720000000002"/>
    <n v="32.63160000000012"/>
    <n v="1007.8116"/>
    <x v="0"/>
    <x v="6"/>
    <x v="2"/>
    <s v="PayPal"/>
    <n v="33.299999999999997"/>
    <n v="4.5999999999999996"/>
    <x v="0"/>
  </r>
  <r>
    <s v="SUP-0002739"/>
    <x v="14"/>
    <s v="CUST-16557"/>
    <x v="6"/>
    <x v="4"/>
    <n v="14"/>
    <n v="14"/>
    <n v="1019.52"/>
    <n v="1111.2768000000001"/>
    <n v="1270.2352000000035"/>
    <n v="15557.875200000002"/>
    <x v="0"/>
    <x v="6"/>
    <x v="1"/>
    <s v="Credit Card"/>
    <n v="14.36"/>
    <n v="4.5"/>
    <x v="0"/>
  </r>
  <r>
    <s v="SUP-0001057"/>
    <x v="15"/>
    <s v="CUST-96970"/>
    <x v="1"/>
    <x v="1"/>
    <n v="19"/>
    <n v="16"/>
    <n v="426.51"/>
    <n v="469.161"/>
    <n v="661.40600000000018"/>
    <n v="7506.576"/>
    <x v="3"/>
    <x v="4"/>
    <x v="2"/>
    <s v="Credit Card"/>
    <n v="21.01"/>
    <n v="1.4"/>
    <x v="0"/>
  </r>
  <r>
    <s v="SUP-0002583"/>
    <x v="15"/>
    <s v="CUST-44022"/>
    <x v="6"/>
    <x v="4"/>
    <n v="5"/>
    <n v="5"/>
    <n v="1038.6099999999999"/>
    <n v="1111.3126999999999"/>
    <n v="355.53350000000091"/>
    <n v="5556.5635000000002"/>
    <x v="2"/>
    <x v="2"/>
    <x v="1"/>
    <s v="PayPal"/>
    <n v="7.98"/>
    <n v="4.5999999999999996"/>
    <x v="0"/>
  </r>
  <r>
    <s v="SUP-0003167"/>
    <x v="15"/>
    <s v="CUST-36186"/>
    <x v="11"/>
    <x v="2"/>
    <n v="4"/>
    <n v="4"/>
    <n v="650.46"/>
    <n v="695.99220000000003"/>
    <n v="182.07879999999994"/>
    <n v="2783.9688000000001"/>
    <x v="3"/>
    <x v="5"/>
    <x v="3"/>
    <s v="PayPal"/>
    <n v="0.05"/>
    <n v="4.0999999999999996"/>
    <x v="0"/>
  </r>
  <r>
    <s v="SUP-0003941"/>
    <x v="15"/>
    <s v="CUST-47347"/>
    <x v="6"/>
    <x v="4"/>
    <n v="1"/>
    <n v="1"/>
    <n v="674.32"/>
    <n v="735.00880000000006"/>
    <n v="21.108800000000016"/>
    <n v="735.00880000000006"/>
    <x v="4"/>
    <x v="6"/>
    <x v="2"/>
    <s v="Debit Card"/>
    <n v="39.58"/>
    <n v="2.9"/>
    <x v="0"/>
  </r>
  <r>
    <s v="SUP-0000230"/>
    <x v="16"/>
    <s v="CUST-18228"/>
    <x v="13"/>
    <x v="1"/>
    <n v="20"/>
    <n v="19"/>
    <n v="682.27"/>
    <n v="770.96509999999989"/>
    <n v="1652.0968999999993"/>
    <n v="14648.336899999998"/>
    <x v="1"/>
    <x v="5"/>
    <x v="3"/>
    <s v="Bank Transfer"/>
    <n v="33.11"/>
    <n v="4.5999999999999996"/>
    <x v="0"/>
  </r>
  <r>
    <s v="SUP-0001925"/>
    <x v="16"/>
    <s v="CUST-72206"/>
    <x v="10"/>
    <x v="2"/>
    <n v="4"/>
    <n v="4"/>
    <n v="730.94"/>
    <n v="818.65280000000018"/>
    <n v="346.83120000000054"/>
    <n v="3274.6112000000007"/>
    <x v="1"/>
    <x v="6"/>
    <x v="1"/>
    <s v="Credit Card"/>
    <n v="4.0199999999999996"/>
    <n v="2.2000000000000002"/>
    <x v="0"/>
  </r>
  <r>
    <s v="SUP-0004899"/>
    <x v="16"/>
    <s v="CUST-46660"/>
    <x v="0"/>
    <x v="0"/>
    <n v="15"/>
    <n v="13"/>
    <n v="1046.8699999999999"/>
    <n v="1120.1508999999999"/>
    <n v="935.42170000000033"/>
    <n v="14561.961699999998"/>
    <x v="4"/>
    <x v="5"/>
    <x v="0"/>
    <s v="PayPal"/>
    <n v="17.23"/>
    <n v="3"/>
    <x v="0"/>
  </r>
  <r>
    <s v="SUP-0000512"/>
    <x v="17"/>
    <s v="CUST-84220"/>
    <x v="2"/>
    <x v="0"/>
    <n v="11"/>
    <n v="11"/>
    <n v="1168.43"/>
    <n v="1285.2730000000001"/>
    <n v="1244.6029999999992"/>
    <n v="14138.003000000001"/>
    <x v="0"/>
    <x v="2"/>
    <x v="0"/>
    <s v="Bank Transfer"/>
    <n v="40.67"/>
    <n v="4.7"/>
    <x v="0"/>
  </r>
  <r>
    <s v="SUP-0001134"/>
    <x v="18"/>
    <s v="CUST-50985"/>
    <x v="0"/>
    <x v="0"/>
    <n v="3"/>
    <n v="2"/>
    <n v="275.52999999999997"/>
    <n v="303.08299999999997"/>
    <n v="8.3359999999999914"/>
    <n v="606.16599999999994"/>
    <x v="4"/>
    <x v="2"/>
    <x v="1"/>
    <s v="PayPal"/>
    <n v="46.77"/>
    <n v="1"/>
    <x v="0"/>
  </r>
  <r>
    <s v="SUP-0001954"/>
    <x v="18"/>
    <s v="CUST-71904"/>
    <x v="10"/>
    <x v="2"/>
    <n v="15"/>
    <n v="13"/>
    <n v="824.13"/>
    <n v="931.26689999999985"/>
    <n v="1379.1896999999974"/>
    <n v="12106.469699999998"/>
    <x v="2"/>
    <x v="0"/>
    <x v="3"/>
    <s v="Cash on Delivery"/>
    <n v="13.59"/>
    <n v="0"/>
    <x v="0"/>
  </r>
  <r>
    <s v="SUP-0003415"/>
    <x v="18"/>
    <s v="CUST-79920"/>
    <x v="12"/>
    <x v="1"/>
    <n v="13"/>
    <n v="13"/>
    <n v="578.29"/>
    <n v="630.33609999999999"/>
    <n v="640.40930000000071"/>
    <n v="8194.3693000000003"/>
    <x v="4"/>
    <x v="4"/>
    <x v="3"/>
    <s v="PayPal"/>
    <n v="36.19"/>
    <n v="1.7"/>
    <x v="0"/>
  </r>
  <r>
    <s v="SUP-0002072"/>
    <x v="19"/>
    <s v="CUST-82630"/>
    <x v="8"/>
    <x v="4"/>
    <n v="1"/>
    <n v="1"/>
    <n v="52.1"/>
    <n v="58.352000000000004"/>
    <n v="2.4320000000000026"/>
    <n v="58.352000000000004"/>
    <x v="4"/>
    <x v="3"/>
    <x v="1"/>
    <s v="Debit Card"/>
    <n v="3.82"/>
    <n v="2.6"/>
    <x v="0"/>
  </r>
  <r>
    <s v="SUP-0004877"/>
    <x v="19"/>
    <s v="CUST-12249"/>
    <x v="0"/>
    <x v="0"/>
    <n v="17"/>
    <n v="15"/>
    <n v="227.29"/>
    <n v="254.56480000000002"/>
    <n v="402.27200000000028"/>
    <n v="3818.4720000000002"/>
    <x v="2"/>
    <x v="3"/>
    <x v="3"/>
    <s v="PayPal"/>
    <n v="6.85"/>
    <n v="2.6"/>
    <x v="0"/>
  </r>
  <r>
    <s v="SUP-0005003"/>
    <x v="19"/>
    <s v="CUST-96211"/>
    <x v="7"/>
    <x v="2"/>
    <n v="11"/>
    <n v="9"/>
    <n v="108.88"/>
    <n v="115.4128"/>
    <n v="48.915200000000134"/>
    <n v="1038.7152000000001"/>
    <x v="0"/>
    <x v="0"/>
    <x v="2"/>
    <s v="PayPal"/>
    <n v="9.8800000000000008"/>
    <n v="3.5"/>
    <x v="0"/>
  </r>
  <r>
    <s v="SUP-0002522"/>
    <x v="20"/>
    <s v="CUST-11930"/>
    <x v="14"/>
    <x v="0"/>
    <n v="5"/>
    <n v="5"/>
    <n v="1123.9100000000001"/>
    <n v="1258.7792000000002"/>
    <n v="625.00600000000043"/>
    <n v="6293.8960000000006"/>
    <x v="0"/>
    <x v="2"/>
    <x v="0"/>
    <s v="PayPal"/>
    <n v="49.34"/>
    <n v="5"/>
    <x v="1"/>
  </r>
  <r>
    <s v="SUP-0003949"/>
    <x v="20"/>
    <s v="CUST-25399"/>
    <x v="5"/>
    <x v="3"/>
    <n v="16"/>
    <n v="14"/>
    <n v="599.91"/>
    <n v="647.90279999999996"/>
    <n v="652.91919999999982"/>
    <n v="9070.6391999999996"/>
    <x v="1"/>
    <x v="0"/>
    <x v="3"/>
    <s v="Bank Transfer"/>
    <n v="18.98"/>
    <n v="3.8"/>
    <x v="0"/>
  </r>
  <r>
    <s v="SUP-0004613"/>
    <x v="20"/>
    <s v="CUST-95368"/>
    <x v="1"/>
    <x v="1"/>
    <n v="13"/>
    <n v="13"/>
    <n v="505.01"/>
    <n v="580.76149999999996"/>
    <n v="934.84949999999947"/>
    <n v="7549.8994999999995"/>
    <x v="4"/>
    <x v="0"/>
    <x v="3"/>
    <s v="Credit Card"/>
    <n v="49.92"/>
    <n v="2.2999999999999998"/>
    <x v="0"/>
  </r>
  <r>
    <s v="SUP-0002018"/>
    <x v="21"/>
    <s v="CUST-48019"/>
    <x v="9"/>
    <x v="3"/>
    <n v="9"/>
    <n v="8"/>
    <n v="470.22"/>
    <n v="512.53980000000001"/>
    <n v="327.72839999999991"/>
    <n v="4100.3184000000001"/>
    <x v="4"/>
    <x v="4"/>
    <x v="1"/>
    <s v="PayPal"/>
    <n v="10.83"/>
    <n v="1.5"/>
    <x v="0"/>
  </r>
  <r>
    <s v="SUP-0002860"/>
    <x v="21"/>
    <s v="CUST-12166"/>
    <x v="0"/>
    <x v="0"/>
    <n v="17"/>
    <n v="15"/>
    <n v="1009.36"/>
    <n v="1150.6704000000002"/>
    <n v="2110.3960000000043"/>
    <n v="17260.056000000004"/>
    <x v="0"/>
    <x v="3"/>
    <x v="1"/>
    <s v="Bank Transfer"/>
    <n v="9.26"/>
    <n v="2.8"/>
    <x v="0"/>
  </r>
  <r>
    <s v="SUP-0003365"/>
    <x v="21"/>
    <s v="CUST-15263"/>
    <x v="12"/>
    <x v="1"/>
    <n v="13"/>
    <n v="10"/>
    <n v="67.38"/>
    <n v="72.770399999999995"/>
    <n v="53.893999999999998"/>
    <n v="727.70399999999995"/>
    <x v="3"/>
    <x v="5"/>
    <x v="3"/>
    <s v="Cash on Delivery"/>
    <n v="0.01"/>
    <n v="3.4"/>
    <x v="0"/>
  </r>
  <r>
    <s v="SUP-0004921"/>
    <x v="21"/>
    <s v="CUST-73002"/>
    <x v="2"/>
    <x v="0"/>
    <n v="1"/>
    <n v="1"/>
    <n v="25.17"/>
    <n v="27.183600000000002"/>
    <n v="-11.8964"/>
    <n v="27.183600000000002"/>
    <x v="1"/>
    <x v="1"/>
    <x v="3"/>
    <s v="Bank Transfer"/>
    <n v="13.91"/>
    <n v="1.3"/>
    <x v="0"/>
  </r>
  <r>
    <s v="SUP-0002011"/>
    <x v="22"/>
    <s v="CUST-56856"/>
    <x v="12"/>
    <x v="1"/>
    <n v="15"/>
    <n v="14"/>
    <n v="586"/>
    <n v="632.88"/>
    <n v="650.68999999999971"/>
    <n v="8860.32"/>
    <x v="1"/>
    <x v="4"/>
    <x v="0"/>
    <s v="Cash on Delivery"/>
    <n v="5.63"/>
    <n v="4.4000000000000004"/>
    <x v="1"/>
  </r>
  <r>
    <s v="SUP-0004900"/>
    <x v="22"/>
    <s v="CUST-60667"/>
    <x v="11"/>
    <x v="2"/>
    <n v="11"/>
    <n v="9"/>
    <n v="174.48"/>
    <n v="186.6936"/>
    <n v="109.23240000000015"/>
    <n v="1680.2424000000001"/>
    <x v="4"/>
    <x v="3"/>
    <x v="0"/>
    <s v="Cash on Delivery"/>
    <n v="0.69"/>
    <n v="3.8"/>
    <x v="0"/>
  </r>
  <r>
    <s v="SUP-0000094"/>
    <x v="23"/>
    <s v="CUST-58700"/>
    <x v="6"/>
    <x v="4"/>
    <n v="8"/>
    <n v="8"/>
    <n v="99.44"/>
    <n v="112.36719999999998"/>
    <n v="83.007599999999883"/>
    <n v="898.93759999999986"/>
    <x v="4"/>
    <x v="1"/>
    <x v="2"/>
    <s v="Bank Transfer"/>
    <n v="20.41"/>
    <n v="1.5"/>
    <x v="0"/>
  </r>
  <r>
    <s v="SUP-0002962"/>
    <x v="23"/>
    <s v="CUST-26843"/>
    <x v="13"/>
    <x v="1"/>
    <n v="15"/>
    <n v="14"/>
    <n v="1294.6600000000001"/>
    <n v="1450.0192000000002"/>
    <n v="2173.4587999999999"/>
    <n v="20300.268800000002"/>
    <x v="1"/>
    <x v="5"/>
    <x v="0"/>
    <s v="PayPal"/>
    <n v="1.57"/>
    <n v="4.0999999999999996"/>
    <x v="0"/>
  </r>
  <r>
    <s v="SUP-0003639"/>
    <x v="23"/>
    <s v="CUST-39179"/>
    <x v="13"/>
    <x v="1"/>
    <n v="19"/>
    <n v="18"/>
    <n v="607.04"/>
    <n v="643.4624"/>
    <n v="632.84320000000139"/>
    <n v="11582.323200000001"/>
    <x v="2"/>
    <x v="2"/>
    <x v="2"/>
    <s v="PayPal"/>
    <n v="22.76"/>
    <n v="2.4"/>
    <x v="0"/>
  </r>
  <r>
    <s v="SUP-0002726"/>
    <x v="24"/>
    <s v="CUST-56971"/>
    <x v="10"/>
    <x v="2"/>
    <n v="6"/>
    <n v="5"/>
    <n v="1498.76"/>
    <n v="1648.6360000000002"/>
    <n v="701.43000000000006"/>
    <n v="8243.18"/>
    <x v="1"/>
    <x v="4"/>
    <x v="2"/>
    <s v="PayPal"/>
    <n v="47.95"/>
    <n v="3.9"/>
    <x v="0"/>
  </r>
  <r>
    <s v="SUP-0003680"/>
    <x v="24"/>
    <s v="CUST-14481"/>
    <x v="5"/>
    <x v="3"/>
    <n v="9"/>
    <n v="7"/>
    <n v="235.33"/>
    <n v="263.56960000000004"/>
    <n v="197.67720000000008"/>
    <n v="1844.9872000000003"/>
    <x v="2"/>
    <x v="2"/>
    <x v="1"/>
    <s v="Credit Card"/>
    <n v="0"/>
    <n v="2"/>
    <x v="0"/>
  </r>
  <r>
    <s v="SUP-0004434"/>
    <x v="24"/>
    <s v="CUST-24478"/>
    <x v="5"/>
    <x v="3"/>
    <n v="16"/>
    <n v="13"/>
    <n v="53.09"/>
    <n v="58.929900000000011"/>
    <n v="43.388700000000057"/>
    <n v="766.08870000000013"/>
    <x v="1"/>
    <x v="5"/>
    <x v="0"/>
    <s v="Cash on Delivery"/>
    <n v="32.53"/>
    <n v="1.8"/>
    <x v="0"/>
  </r>
  <r>
    <s v="SUP-0001169"/>
    <x v="25"/>
    <s v="CUST-59158"/>
    <x v="5"/>
    <x v="3"/>
    <n v="4"/>
    <n v="3"/>
    <n v="424.62"/>
    <n v="479.82059999999996"/>
    <n v="133.28179999999969"/>
    <n v="1439.4617999999998"/>
    <x v="0"/>
    <x v="1"/>
    <x v="1"/>
    <s v="Credit Card"/>
    <n v="32.32"/>
    <n v="2.4"/>
    <x v="0"/>
  </r>
  <r>
    <s v="SUP-0001314"/>
    <x v="25"/>
    <s v="CUST-17039"/>
    <x v="12"/>
    <x v="1"/>
    <n v="5"/>
    <n v="5"/>
    <n v="947.07"/>
    <n v="1060.7184000000002"/>
    <n v="537.59200000000021"/>
    <n v="5303.5920000000006"/>
    <x v="0"/>
    <x v="4"/>
    <x v="0"/>
    <s v="Debit Card"/>
    <n v="30.65"/>
    <n v="1.8"/>
    <x v="1"/>
  </r>
  <r>
    <s v="SUP-0002078"/>
    <x v="25"/>
    <s v="CUST-68311"/>
    <x v="12"/>
    <x v="1"/>
    <n v="11"/>
    <n v="10"/>
    <n v="731.97"/>
    <n v="797.84730000000013"/>
    <n v="642.36300000000108"/>
    <n v="7978.4730000000018"/>
    <x v="0"/>
    <x v="1"/>
    <x v="1"/>
    <s v="Cash on Delivery"/>
    <n v="16.41"/>
    <n v="3.2"/>
    <x v="1"/>
  </r>
  <r>
    <s v="SUP-0005071"/>
    <x v="25"/>
    <s v="CUST-21477"/>
    <x v="1"/>
    <x v="1"/>
    <n v="17"/>
    <n v="16"/>
    <n v="187.11"/>
    <n v="207.69210000000004"/>
    <n v="284.1336000000004"/>
    <n v="3323.0736000000006"/>
    <x v="0"/>
    <x v="6"/>
    <x v="3"/>
    <s v="PayPal"/>
    <n v="45.18"/>
    <n v="5"/>
    <x v="0"/>
  </r>
  <r>
    <s v="SUP-0000300"/>
    <x v="26"/>
    <s v="CUST-42017"/>
    <x v="12"/>
    <x v="1"/>
    <n v="12"/>
    <n v="11"/>
    <n v="366.93"/>
    <n v="410.96160000000003"/>
    <n v="458.82760000000053"/>
    <n v="4520.5776000000005"/>
    <x v="2"/>
    <x v="3"/>
    <x v="1"/>
    <s v="Credit Card"/>
    <n v="25.52"/>
    <n v="1"/>
    <x v="0"/>
  </r>
  <r>
    <s v="SUP-0000519"/>
    <x v="26"/>
    <s v="CUST-29432"/>
    <x v="6"/>
    <x v="4"/>
    <n v="5"/>
    <n v="5"/>
    <n v="748.65"/>
    <n v="808.54200000000003"/>
    <n v="299.00000000000006"/>
    <n v="4042.71"/>
    <x v="2"/>
    <x v="6"/>
    <x v="2"/>
    <s v="Credit Card"/>
    <n v="0.46"/>
    <n v="4.5999999999999996"/>
    <x v="0"/>
  </r>
  <r>
    <s v="SUP-0003553"/>
    <x v="26"/>
    <s v="CUST-18272"/>
    <x v="6"/>
    <x v="4"/>
    <n v="1"/>
    <n v="1"/>
    <n v="1108.77"/>
    <n v="1164.2085"/>
    <n v="19.698499999999974"/>
    <n v="1164.2085"/>
    <x v="3"/>
    <x v="6"/>
    <x v="3"/>
    <s v="Cash on Delivery"/>
    <n v="35.74"/>
    <n v="5"/>
    <x v="0"/>
  </r>
  <r>
    <s v="SUP-0003905"/>
    <x v="26"/>
    <s v="CUST-25134"/>
    <x v="6"/>
    <x v="4"/>
    <n v="1"/>
    <n v="1"/>
    <n v="1389.78"/>
    <n v="1459.269"/>
    <n v="50.489000000000033"/>
    <n v="1459.269"/>
    <x v="2"/>
    <x v="4"/>
    <x v="1"/>
    <s v="Bank Transfer"/>
    <n v="19"/>
    <n v="3"/>
    <x v="0"/>
  </r>
  <r>
    <s v="SUP-0000812"/>
    <x v="27"/>
    <s v="CUST-58834"/>
    <x v="4"/>
    <x v="1"/>
    <n v="1"/>
    <n v="1"/>
    <n v="781.72"/>
    <n v="891.16080000000011"/>
    <n v="60.210800000000084"/>
    <n v="891.16080000000011"/>
    <x v="4"/>
    <x v="6"/>
    <x v="3"/>
    <s v="Credit Card"/>
    <n v="49.23"/>
    <n v="4.7"/>
    <x v="0"/>
  </r>
  <r>
    <s v="SUP-0001173"/>
    <x v="27"/>
    <s v="CUST-25053"/>
    <x v="2"/>
    <x v="0"/>
    <n v="8"/>
    <n v="6"/>
    <n v="1399.91"/>
    <n v="1595.8974000000003"/>
    <n v="1125.9444000000017"/>
    <n v="9575.3844000000026"/>
    <x v="0"/>
    <x v="1"/>
    <x v="0"/>
    <s v="PayPal"/>
    <n v="49.98"/>
    <n v="2.2999999999999998"/>
    <x v="0"/>
  </r>
  <r>
    <s v="SUP-0002465"/>
    <x v="27"/>
    <s v="CUST-47772"/>
    <x v="5"/>
    <x v="3"/>
    <n v="5"/>
    <n v="4"/>
    <n v="793.99"/>
    <n v="849.56930000000011"/>
    <n v="183.9572000000004"/>
    <n v="3398.2772000000004"/>
    <x v="1"/>
    <x v="6"/>
    <x v="1"/>
    <s v="Debit Card"/>
    <n v="38.36"/>
    <n v="1.5"/>
    <x v="0"/>
  </r>
  <r>
    <s v="SUP-0003291"/>
    <x v="27"/>
    <s v="CUST-51644"/>
    <x v="6"/>
    <x v="4"/>
    <n v="7"/>
    <n v="7"/>
    <n v="792.22"/>
    <n v="879.3642000000001"/>
    <n v="583.9094000000008"/>
    <n v="6155.5494000000008"/>
    <x v="3"/>
    <x v="0"/>
    <x v="3"/>
    <s v="PayPal"/>
    <n v="26.1"/>
    <n v="3.6"/>
    <x v="0"/>
  </r>
  <r>
    <s v="SUP-0002381"/>
    <x v="28"/>
    <s v="CUST-50751"/>
    <x v="5"/>
    <x v="3"/>
    <n v="20"/>
    <n v="19"/>
    <n v="701.59"/>
    <n v="785.78080000000011"/>
    <n v="1574.1552000000004"/>
    <n v="14929.835200000001"/>
    <x v="1"/>
    <x v="3"/>
    <x v="3"/>
    <s v="PayPal"/>
    <n v="25.47"/>
    <n v="2"/>
    <x v="0"/>
  </r>
  <r>
    <s v="SUP-0002696"/>
    <x v="29"/>
    <s v="CUST-76982"/>
    <x v="2"/>
    <x v="0"/>
    <n v="15"/>
    <n v="13"/>
    <n v="656.11"/>
    <n v="715.15990000000011"/>
    <n v="740.4787000000016"/>
    <n v="9297.0787000000018"/>
    <x v="3"/>
    <x v="2"/>
    <x v="1"/>
    <s v="PayPal"/>
    <n v="27.17"/>
    <n v="2.1"/>
    <x v="0"/>
  </r>
  <r>
    <s v="SUP-0003270"/>
    <x v="29"/>
    <s v="CUST-21664"/>
    <x v="1"/>
    <x v="1"/>
    <n v="6"/>
    <n v="6"/>
    <n v="203.32"/>
    <n v="227.7184"/>
    <n v="117.5104"/>
    <n v="1366.3104000000001"/>
    <x v="3"/>
    <x v="3"/>
    <x v="2"/>
    <s v="Bank Transfer"/>
    <n v="28.88"/>
    <n v="3.3"/>
    <x v="0"/>
  </r>
  <r>
    <s v="SUP-0004476"/>
    <x v="29"/>
    <s v="CUST-70190"/>
    <x v="1"/>
    <x v="1"/>
    <n v="5"/>
    <n v="4"/>
    <n v="149.86000000000001"/>
    <n v="169.34180000000001"/>
    <n v="60.817199999999971"/>
    <n v="677.36720000000003"/>
    <x v="0"/>
    <x v="1"/>
    <x v="3"/>
    <s v="Debit Card"/>
    <n v="17.11"/>
    <n v="4.4000000000000004"/>
    <x v="0"/>
  </r>
  <r>
    <s v="SUP-0004949"/>
    <x v="29"/>
    <s v="CUST-57978"/>
    <x v="7"/>
    <x v="2"/>
    <n v="14"/>
    <n v="14"/>
    <n v="1213.47"/>
    <n v="1359.0864000000001"/>
    <n v="2027.9696000000001"/>
    <n v="19027.209600000002"/>
    <x v="3"/>
    <x v="2"/>
    <x v="2"/>
    <s v="Bank Transfer"/>
    <n v="10.66"/>
    <n v="2.2999999999999998"/>
    <x v="0"/>
  </r>
  <r>
    <s v="SUP-0000290"/>
    <x v="30"/>
    <s v="CUST-35581"/>
    <x v="10"/>
    <x v="2"/>
    <n v="4"/>
    <n v="4"/>
    <n v="182.75"/>
    <n v="197.37"/>
    <n v="41.010000000000019"/>
    <n v="789.48"/>
    <x v="3"/>
    <x v="2"/>
    <x v="0"/>
    <s v="Credit Card"/>
    <n v="17.47"/>
    <n v="4.2"/>
    <x v="0"/>
  </r>
  <r>
    <s v="SUP-0001409"/>
    <x v="30"/>
    <s v="CUST-97784"/>
    <x v="10"/>
    <x v="2"/>
    <n v="17"/>
    <n v="16"/>
    <n v="1453.06"/>
    <n v="1598.366"/>
    <n v="2289.7660000000005"/>
    <n v="25573.856"/>
    <x v="0"/>
    <x v="2"/>
    <x v="2"/>
    <s v="Bank Transfer"/>
    <n v="35.130000000000003"/>
    <n v="4.8"/>
    <x v="0"/>
  </r>
  <r>
    <s v="SUP-0002989"/>
    <x v="30"/>
    <s v="CUST-70427"/>
    <x v="14"/>
    <x v="0"/>
    <n v="16"/>
    <n v="13"/>
    <n v="945.62"/>
    <n v="1059.0944000000002"/>
    <n v="1425.1872000000035"/>
    <n v="13768.227200000003"/>
    <x v="1"/>
    <x v="5"/>
    <x v="1"/>
    <s v="Cash on Delivery"/>
    <n v="49.98"/>
    <n v="3.8"/>
    <x v="0"/>
  </r>
  <r>
    <s v="SUP-0002916"/>
    <x v="31"/>
    <s v="CUST-51732"/>
    <x v="4"/>
    <x v="1"/>
    <n v="2"/>
    <n v="2"/>
    <n v="524.25"/>
    <n v="571.4325"/>
    <n v="44.385000000000012"/>
    <n v="1142.865"/>
    <x v="1"/>
    <x v="2"/>
    <x v="2"/>
    <s v="Bank Transfer"/>
    <n v="49.98"/>
    <n v="4.3"/>
    <x v="0"/>
  </r>
  <r>
    <s v="SUP-0001752"/>
    <x v="32"/>
    <s v="CUST-77006"/>
    <x v="3"/>
    <x v="2"/>
    <n v="12"/>
    <n v="12"/>
    <n v="414.41"/>
    <n v="455.85100000000006"/>
    <n v="493.67200000000037"/>
    <n v="5470.2120000000004"/>
    <x v="3"/>
    <x v="2"/>
    <x v="2"/>
    <s v="Cash on Delivery"/>
    <n v="3.62"/>
    <n v="4.7"/>
    <x v="0"/>
  </r>
  <r>
    <s v="SUP-0001805"/>
    <x v="32"/>
    <s v="CUST-22538"/>
    <x v="13"/>
    <x v="1"/>
    <n v="4"/>
    <n v="4"/>
    <n v="240.88"/>
    <n v="252.92400000000001"/>
    <n v="30.206000000000046"/>
    <n v="1011.696"/>
    <x v="2"/>
    <x v="1"/>
    <x v="0"/>
    <s v="Debit Card"/>
    <n v="17.97"/>
    <n v="4"/>
    <x v="0"/>
  </r>
  <r>
    <s v="SUP-0000851"/>
    <x v="33"/>
    <s v="CUST-81823"/>
    <x v="6"/>
    <x v="4"/>
    <n v="17"/>
    <n v="15"/>
    <n v="341.45"/>
    <n v="358.52249999999998"/>
    <n v="211.54749999999964"/>
    <n v="5377.8374999999996"/>
    <x v="0"/>
    <x v="1"/>
    <x v="3"/>
    <s v="Credit Card"/>
    <n v="44.54"/>
    <n v="1"/>
    <x v="0"/>
  </r>
  <r>
    <s v="SUP-0001170"/>
    <x v="33"/>
    <s v="CUST-34947"/>
    <x v="12"/>
    <x v="1"/>
    <n v="1"/>
    <n v="1"/>
    <n v="1167.43"/>
    <n v="1330.8702000000003"/>
    <n v="120.90020000000024"/>
    <n v="1330.8702000000003"/>
    <x v="2"/>
    <x v="3"/>
    <x v="2"/>
    <s v="PayPal"/>
    <n v="42.54"/>
    <n v="2.6"/>
    <x v="0"/>
  </r>
  <r>
    <s v="SUP-0003071"/>
    <x v="33"/>
    <s v="CUST-42901"/>
    <x v="14"/>
    <x v="0"/>
    <n v="8"/>
    <n v="6"/>
    <n v="1439.23"/>
    <n v="1568.7607"/>
    <n v="734.60419999999965"/>
    <n v="9412.5642000000007"/>
    <x v="2"/>
    <x v="0"/>
    <x v="0"/>
    <s v="Cash on Delivery"/>
    <n v="42.58"/>
    <n v="3.8"/>
    <x v="0"/>
  </r>
  <r>
    <s v="SUP-0000821"/>
    <x v="34"/>
    <s v="CUST-56483"/>
    <x v="10"/>
    <x v="2"/>
    <n v="12"/>
    <n v="11"/>
    <n v="551.99"/>
    <n v="585.10940000000005"/>
    <n v="339.64339999999999"/>
    <n v="6436.2034000000003"/>
    <x v="3"/>
    <x v="2"/>
    <x v="0"/>
    <s v="Bank Transfer"/>
    <n v="24.67"/>
    <n v="1.3"/>
    <x v="0"/>
  </r>
  <r>
    <s v="SUP-0002960"/>
    <x v="34"/>
    <s v="CUST-25786"/>
    <x v="9"/>
    <x v="3"/>
    <n v="11"/>
    <n v="11"/>
    <n v="937.68"/>
    <n v="1068.9552000000001"/>
    <n v="1420.2772000000023"/>
    <n v="11758.507200000002"/>
    <x v="0"/>
    <x v="5"/>
    <x v="3"/>
    <s v="Bank Transfer"/>
    <n v="23.75"/>
    <n v="3.3"/>
    <x v="0"/>
  </r>
  <r>
    <s v="SUP-0003663"/>
    <x v="34"/>
    <s v="CUST-10084"/>
    <x v="4"/>
    <x v="1"/>
    <n v="8"/>
    <n v="7"/>
    <n v="1483.79"/>
    <n v="1557.9794999999999"/>
    <n v="496.26650000000103"/>
    <n v="10905.8565"/>
    <x v="4"/>
    <x v="4"/>
    <x v="0"/>
    <s v="Debit Card"/>
    <n v="23.06"/>
    <n v="1.6"/>
    <x v="0"/>
  </r>
  <r>
    <s v="SUP-0004651"/>
    <x v="34"/>
    <s v="CUST-79078"/>
    <x v="5"/>
    <x v="3"/>
    <n v="1"/>
    <n v="1"/>
    <n v="669.19"/>
    <n v="736.10900000000015"/>
    <n v="55.529000000000096"/>
    <n v="736.10900000000015"/>
    <x v="4"/>
    <x v="2"/>
    <x v="1"/>
    <s v="Bank Transfer"/>
    <n v="11.39"/>
    <n v="3.2"/>
    <x v="0"/>
  </r>
  <r>
    <s v="SUP-0004696"/>
    <x v="34"/>
    <s v="CUST-28473"/>
    <x v="9"/>
    <x v="3"/>
    <n v="18"/>
    <n v="18"/>
    <n v="225.89"/>
    <n v="252.99680000000001"/>
    <n v="483.85240000000039"/>
    <n v="4553.9423999999999"/>
    <x v="0"/>
    <x v="3"/>
    <x v="0"/>
    <s v="PayPal"/>
    <n v="4.07"/>
    <n v="3.6"/>
    <x v="0"/>
  </r>
  <r>
    <s v="SUP-0001843"/>
    <x v="35"/>
    <s v="CUST-41901"/>
    <x v="1"/>
    <x v="1"/>
    <n v="19"/>
    <n v="18"/>
    <n v="102.8"/>
    <n v="113.08000000000001"/>
    <n v="180.04000000000042"/>
    <n v="2035.4400000000003"/>
    <x v="0"/>
    <x v="4"/>
    <x v="0"/>
    <s v="Bank Transfer"/>
    <n v="5"/>
    <n v="2.6"/>
    <x v="0"/>
  </r>
  <r>
    <s v="SUP-0000835"/>
    <x v="36"/>
    <s v="CUST-38563"/>
    <x v="2"/>
    <x v="0"/>
    <n v="11"/>
    <n v="10"/>
    <n v="202.65"/>
    <n v="214.80900000000003"/>
    <n v="110.63000000000014"/>
    <n v="2148.09"/>
    <x v="1"/>
    <x v="5"/>
    <x v="1"/>
    <s v="Cash on Delivery"/>
    <n v="10.96"/>
    <n v="1.8"/>
    <x v="0"/>
  </r>
  <r>
    <s v="SUP-0001178"/>
    <x v="36"/>
    <s v="CUST-36352"/>
    <x v="7"/>
    <x v="2"/>
    <n v="18"/>
    <n v="18"/>
    <n v="1092.0899999999999"/>
    <n v="1244.9826"/>
    <n v="2744.9368000000004"/>
    <n v="22409.686799999999"/>
    <x v="0"/>
    <x v="5"/>
    <x v="2"/>
    <s v="Credit Card"/>
    <n v="7.13"/>
    <n v="2.6"/>
    <x v="0"/>
  </r>
  <r>
    <s v="SUP-0001830"/>
    <x v="36"/>
    <s v="CUST-22820"/>
    <x v="9"/>
    <x v="3"/>
    <n v="15"/>
    <n v="12"/>
    <n v="1470.54"/>
    <n v="1676.4156"/>
    <n v="2438.3672000000001"/>
    <n v="20116.9872"/>
    <x v="4"/>
    <x v="0"/>
    <x v="3"/>
    <s v="Bank Transfer"/>
    <n v="32.14"/>
    <n v="2"/>
    <x v="0"/>
  </r>
  <r>
    <s v="SUP-0004470"/>
    <x v="37"/>
    <s v="CUST-72921"/>
    <x v="8"/>
    <x v="4"/>
    <n v="20"/>
    <n v="19"/>
    <n v="1461.36"/>
    <n v="1563.6551999999999"/>
    <n v="1913.5988000000018"/>
    <n v="29709.448799999998"/>
    <x v="3"/>
    <x v="6"/>
    <x v="3"/>
    <s v="Credit Card"/>
    <n v="30.01"/>
    <n v="2.9"/>
    <x v="0"/>
  </r>
  <r>
    <s v="SUP-0004579"/>
    <x v="37"/>
    <s v="CUST-62526"/>
    <x v="8"/>
    <x v="4"/>
    <n v="11"/>
    <n v="11"/>
    <n v="12"/>
    <n v="13.080000000000002"/>
    <n v="-28.269999999999975"/>
    <n v="143.88000000000002"/>
    <x v="3"/>
    <x v="0"/>
    <x v="2"/>
    <s v="PayPal"/>
    <n v="40.15"/>
    <n v="4.7"/>
    <x v="0"/>
  </r>
  <r>
    <s v="SUP-0000482"/>
    <x v="38"/>
    <s v="CUST-59337"/>
    <x v="2"/>
    <x v="0"/>
    <n v="1"/>
    <n v="1"/>
    <n v="897.16"/>
    <n v="1022.7624000000001"/>
    <n v="115.6724000000001"/>
    <n v="1022.7624000000001"/>
    <x v="4"/>
    <x v="4"/>
    <x v="0"/>
    <s v="PayPal"/>
    <n v="9.93"/>
    <n v="4.8"/>
    <x v="0"/>
  </r>
  <r>
    <s v="SUP-0000607"/>
    <x v="38"/>
    <s v="CUST-72193"/>
    <x v="13"/>
    <x v="1"/>
    <n v="12"/>
    <n v="11"/>
    <n v="1159.0899999999999"/>
    <n v="1298.1808000000001"/>
    <n v="1524.3088000000012"/>
    <n v="14279.988800000001"/>
    <x v="4"/>
    <x v="3"/>
    <x v="0"/>
    <s v="PayPal"/>
    <n v="5.69"/>
    <n v="3.2"/>
    <x v="0"/>
  </r>
  <r>
    <s v="SUP-0003371"/>
    <x v="38"/>
    <s v="CUST-19763"/>
    <x v="4"/>
    <x v="1"/>
    <n v="8"/>
    <n v="8"/>
    <n v="1207.28"/>
    <n v="1279.7168000000001"/>
    <n v="532.5044000000014"/>
    <n v="10237.734400000001"/>
    <x v="3"/>
    <x v="4"/>
    <x v="2"/>
    <s v="Cash on Delivery"/>
    <n v="46.99"/>
    <n v="1.9"/>
    <x v="0"/>
  </r>
  <r>
    <s v="SUP-0003873"/>
    <x v="38"/>
    <s v="CUST-65440"/>
    <x v="1"/>
    <x v="1"/>
    <n v="5"/>
    <n v="4"/>
    <n v="1020.73"/>
    <n v="1163.6322000000002"/>
    <n v="550.3388000000009"/>
    <n v="4654.528800000001"/>
    <x v="4"/>
    <x v="4"/>
    <x v="1"/>
    <s v="Bank Transfer"/>
    <n v="21.27"/>
    <n v="2.1"/>
    <x v="0"/>
  </r>
  <r>
    <s v="SUP-0002766"/>
    <x v="39"/>
    <s v="CUST-42355"/>
    <x v="13"/>
    <x v="1"/>
    <n v="3"/>
    <n v="3"/>
    <n v="850.11"/>
    <n v="960.62429999999995"/>
    <n v="330.55289999999991"/>
    <n v="2881.8728999999998"/>
    <x v="3"/>
    <x v="1"/>
    <x v="3"/>
    <s v="Bank Transfer"/>
    <n v="0.99"/>
    <n v="4.4000000000000004"/>
    <x v="0"/>
  </r>
  <r>
    <s v="SUP-0002321"/>
    <x v="40"/>
    <s v="CUST-56024"/>
    <x v="14"/>
    <x v="0"/>
    <n v="8"/>
    <n v="7"/>
    <n v="112.06"/>
    <n v="124.38660000000002"/>
    <n v="53.27620000000001"/>
    <n v="870.70620000000008"/>
    <x v="2"/>
    <x v="6"/>
    <x v="1"/>
    <s v="Cash on Delivery"/>
    <n v="33.01"/>
    <n v="3.6"/>
    <x v="0"/>
  </r>
  <r>
    <s v="SUP-0000509"/>
    <x v="41"/>
    <s v="CUST-30189"/>
    <x v="8"/>
    <x v="4"/>
    <n v="17"/>
    <n v="16"/>
    <n v="316.64"/>
    <n v="357.80319999999995"/>
    <n v="616.26119999999935"/>
    <n v="5724.8511999999992"/>
    <x v="4"/>
    <x v="4"/>
    <x v="3"/>
    <s v="Debit Card"/>
    <n v="42.35"/>
    <n v="3"/>
    <x v="0"/>
  </r>
  <r>
    <s v="SUP-0002909"/>
    <x v="41"/>
    <s v="CUST-61561"/>
    <x v="13"/>
    <x v="1"/>
    <n v="3"/>
    <n v="2"/>
    <n v="660"/>
    <n v="706.2"/>
    <n v="55.780000000000094"/>
    <n v="1412.4"/>
    <x v="4"/>
    <x v="4"/>
    <x v="0"/>
    <s v="Debit Card"/>
    <n v="36.619999999999997"/>
    <n v="2.9"/>
    <x v="0"/>
  </r>
  <r>
    <s v="SUP-0003920"/>
    <x v="41"/>
    <s v="CUST-89266"/>
    <x v="5"/>
    <x v="3"/>
    <n v="1"/>
    <n v="1"/>
    <n v="425.11"/>
    <n v="488.87649999999996"/>
    <n v="56.776499999999949"/>
    <n v="488.87649999999996"/>
    <x v="0"/>
    <x v="2"/>
    <x v="2"/>
    <s v="Cash on Delivery"/>
    <n v="6.99"/>
    <n v="4.9000000000000004"/>
    <x v="0"/>
  </r>
  <r>
    <s v="SUP-0003904"/>
    <x v="42"/>
    <s v="CUST-55668"/>
    <x v="7"/>
    <x v="2"/>
    <n v="18"/>
    <n v="14"/>
    <n v="812.24"/>
    <n v="925.95360000000016"/>
    <n v="1585.7004000000024"/>
    <n v="12963.350400000003"/>
    <x v="4"/>
    <x v="4"/>
    <x v="1"/>
    <s v="Cash on Delivery"/>
    <n v="6.29"/>
    <n v="4.9000000000000004"/>
    <x v="0"/>
  </r>
  <r>
    <s v="SUP-0000687"/>
    <x v="43"/>
    <s v="CUST-84798"/>
    <x v="14"/>
    <x v="0"/>
    <n v="18"/>
    <n v="15"/>
    <n v="535.87"/>
    <n v="568.0222"/>
    <n v="441.31300000000033"/>
    <n v="8520.3330000000005"/>
    <x v="2"/>
    <x v="1"/>
    <x v="2"/>
    <s v="Cash on Delivery"/>
    <n v="40.97"/>
    <n v="2.9"/>
    <x v="0"/>
  </r>
  <r>
    <s v="SUP-0002374"/>
    <x v="43"/>
    <s v="CUST-40178"/>
    <x v="6"/>
    <x v="4"/>
    <n v="13"/>
    <n v="12"/>
    <n v="9.6999999999999993"/>
    <n v="10.475999999999999"/>
    <n v="-9.7480000000000011"/>
    <n v="125.71199999999999"/>
    <x v="4"/>
    <x v="4"/>
    <x v="0"/>
    <s v="Credit Card"/>
    <n v="19.059999999999999"/>
    <n v="4.5"/>
    <x v="0"/>
  </r>
  <r>
    <s v="SUP-0004528"/>
    <x v="43"/>
    <s v="CUST-36833"/>
    <x v="0"/>
    <x v="0"/>
    <n v="7"/>
    <n v="7"/>
    <n v="1311.63"/>
    <n v="1429.6767000000002"/>
    <n v="824.44690000000185"/>
    <n v="10007.736900000002"/>
    <x v="3"/>
    <x v="1"/>
    <x v="0"/>
    <s v="Bank Transfer"/>
    <n v="1.88"/>
    <n v="2.1"/>
    <x v="0"/>
  </r>
  <r>
    <s v="SUP-0004677"/>
    <x v="43"/>
    <s v="CUST-86910"/>
    <x v="9"/>
    <x v="3"/>
    <n v="12"/>
    <n v="10"/>
    <n v="1124.31"/>
    <n v="1214.2547999999999"/>
    <n v="873.76800000000037"/>
    <n v="12142.547999999999"/>
    <x v="3"/>
    <x v="0"/>
    <x v="1"/>
    <s v="PayPal"/>
    <n v="25.68"/>
    <n v="4.0999999999999996"/>
    <x v="0"/>
  </r>
  <r>
    <s v="SUP-0001245"/>
    <x v="44"/>
    <s v="CUST-64864"/>
    <x v="0"/>
    <x v="0"/>
    <n v="17"/>
    <n v="15"/>
    <n v="1043.27"/>
    <n v="1137.1643000000001"/>
    <n v="1403.1545000000026"/>
    <n v="17057.464500000002"/>
    <x v="2"/>
    <x v="5"/>
    <x v="0"/>
    <s v="Debit Card"/>
    <n v="5.26"/>
    <n v="3.1"/>
    <x v="0"/>
  </r>
  <r>
    <s v="SUP-0005009"/>
    <x v="44"/>
    <s v="CUST-62335"/>
    <x v="1"/>
    <x v="1"/>
    <n v="1"/>
    <n v="1"/>
    <n v="829.98"/>
    <n v="946.17720000000008"/>
    <n v="105.65720000000007"/>
    <n v="946.17720000000008"/>
    <x v="1"/>
    <x v="3"/>
    <x v="1"/>
    <s v="Cash on Delivery"/>
    <n v="10.54"/>
    <n v="3"/>
    <x v="0"/>
  </r>
  <r>
    <s v="SUP-0000420"/>
    <x v="45"/>
    <s v="CUST-31922"/>
    <x v="13"/>
    <x v="1"/>
    <n v="5"/>
    <n v="5"/>
    <n v="613.87"/>
    <n v="669.11830000000009"/>
    <n v="275.19150000000053"/>
    <n v="3345.5915000000005"/>
    <x v="2"/>
    <x v="1"/>
    <x v="0"/>
    <s v="Cash on Delivery"/>
    <n v="1.05"/>
    <n v="2.6"/>
    <x v="0"/>
  </r>
  <r>
    <s v="SUP-0002988"/>
    <x v="45"/>
    <s v="CUST-93266"/>
    <x v="4"/>
    <x v="1"/>
    <n v="12"/>
    <n v="10"/>
    <n v="733.36"/>
    <n v="806.69600000000003"/>
    <n v="707.9599999999997"/>
    <n v="8066.96"/>
    <x v="0"/>
    <x v="4"/>
    <x v="2"/>
    <s v="Credit Card"/>
    <n v="25.4"/>
    <n v="4.9000000000000004"/>
    <x v="0"/>
  </r>
  <r>
    <s v="SUP-0005066"/>
    <x v="45"/>
    <s v="CUST-67994"/>
    <x v="4"/>
    <x v="1"/>
    <n v="10"/>
    <n v="8"/>
    <n v="421.21"/>
    <n v="471.7552"/>
    <n v="377.12160000000017"/>
    <n v="3774.0416"/>
    <x v="3"/>
    <x v="2"/>
    <x v="1"/>
    <s v="Bank Transfer"/>
    <n v="27.24"/>
    <n v="4.5"/>
    <x v="0"/>
  </r>
  <r>
    <s v="SUP-0000581"/>
    <x v="46"/>
    <s v="CUST-39488"/>
    <x v="13"/>
    <x v="1"/>
    <n v="17"/>
    <n v="14"/>
    <n v="1006.93"/>
    <n v="1147.9002"/>
    <n v="1959.2228000000021"/>
    <n v="16070.602800000001"/>
    <x v="0"/>
    <x v="4"/>
    <x v="3"/>
    <s v="Debit Card"/>
    <n v="14.36"/>
    <n v="2.6"/>
    <x v="0"/>
  </r>
  <r>
    <s v="SUP-0000981"/>
    <x v="46"/>
    <s v="CUST-73573"/>
    <x v="2"/>
    <x v="0"/>
    <n v="8"/>
    <n v="6"/>
    <n v="215.76"/>
    <n v="230.86320000000001"/>
    <n v="56.609200000000094"/>
    <n v="1385.1792"/>
    <x v="4"/>
    <x v="5"/>
    <x v="2"/>
    <s v="PayPal"/>
    <n v="34.01"/>
    <n v="4.5999999999999996"/>
    <x v="0"/>
  </r>
  <r>
    <s v="SUP-0001140"/>
    <x v="46"/>
    <s v="CUST-61912"/>
    <x v="9"/>
    <x v="3"/>
    <n v="9"/>
    <n v="8"/>
    <n v="1292.23"/>
    <n v="1369.7638000000002"/>
    <n v="573.0704000000012"/>
    <n v="10958.110400000001"/>
    <x v="1"/>
    <x v="3"/>
    <x v="0"/>
    <s v="Debit Card"/>
    <n v="47.2"/>
    <n v="4.4000000000000004"/>
    <x v="0"/>
  </r>
  <r>
    <s v="SUP-0002763"/>
    <x v="46"/>
    <s v="CUST-86328"/>
    <x v="9"/>
    <x v="3"/>
    <n v="11"/>
    <n v="11"/>
    <n v="603.99"/>
    <n v="682.50869999999998"/>
    <n v="819.74569999999949"/>
    <n v="7507.5956999999999"/>
    <x v="0"/>
    <x v="3"/>
    <x v="2"/>
    <s v="Credit Card"/>
    <n v="43.96"/>
    <n v="5"/>
    <x v="0"/>
  </r>
  <r>
    <s v="SUP-0001764"/>
    <x v="47"/>
    <s v="CUST-73890"/>
    <x v="8"/>
    <x v="4"/>
    <n v="3"/>
    <n v="3"/>
    <n v="650.20000000000005"/>
    <n v="741.22800000000018"/>
    <n v="270.7840000000005"/>
    <n v="2223.6840000000007"/>
    <x v="1"/>
    <x v="0"/>
    <x v="3"/>
    <s v="Credit Card"/>
    <n v="2.2999999999999998"/>
    <n v="3.3"/>
    <x v="0"/>
  </r>
  <r>
    <s v="SUP-0002189"/>
    <x v="47"/>
    <s v="CUST-59368"/>
    <x v="2"/>
    <x v="0"/>
    <n v="4"/>
    <n v="3"/>
    <n v="1458.41"/>
    <n v="1662.5874000000003"/>
    <n v="611.12220000000059"/>
    <n v="4987.762200000001"/>
    <x v="0"/>
    <x v="1"/>
    <x v="1"/>
    <s v="Credit Card"/>
    <n v="1.41"/>
    <n v="4.0999999999999996"/>
    <x v="0"/>
  </r>
  <r>
    <s v="SUP-0003324"/>
    <x v="47"/>
    <s v="CUST-25581"/>
    <x v="8"/>
    <x v="4"/>
    <n v="18"/>
    <n v="14"/>
    <n v="1321.76"/>
    <n v="1506.8064000000002"/>
    <n v="2559.2196000000044"/>
    <n v="21095.289600000004"/>
    <x v="0"/>
    <x v="2"/>
    <x v="2"/>
    <s v="Cash on Delivery"/>
    <n v="31.43"/>
    <n v="5"/>
    <x v="0"/>
  </r>
  <r>
    <s v="SUP-0002058"/>
    <x v="48"/>
    <s v="CUST-33507"/>
    <x v="12"/>
    <x v="1"/>
    <n v="15"/>
    <n v="15"/>
    <n v="213.02"/>
    <n v="238.58240000000004"/>
    <n v="382.11600000000016"/>
    <n v="3578.7360000000003"/>
    <x v="3"/>
    <x v="3"/>
    <x v="1"/>
    <s v="Bank Transfer"/>
    <n v="1.32"/>
    <n v="0"/>
    <x v="0"/>
  </r>
  <r>
    <s v="SUP-0002790"/>
    <x v="48"/>
    <s v="CUST-49912"/>
    <x v="11"/>
    <x v="2"/>
    <n v="4"/>
    <n v="4"/>
    <n v="665.58"/>
    <n v="752.10540000000003"/>
    <n v="307.36159999999995"/>
    <n v="3008.4216000000001"/>
    <x v="0"/>
    <x v="1"/>
    <x v="0"/>
    <s v="Cash on Delivery"/>
    <n v="38.74"/>
    <n v="3.8"/>
    <x v="1"/>
  </r>
  <r>
    <s v="SUP-0002836"/>
    <x v="48"/>
    <s v="CUST-62388"/>
    <x v="10"/>
    <x v="2"/>
    <n v="15"/>
    <n v="13"/>
    <n v="1225.69"/>
    <n v="1323.7452000000001"/>
    <n v="1228.5575999999999"/>
    <n v="17208.687600000001"/>
    <x v="1"/>
    <x v="0"/>
    <x v="1"/>
    <s v="Debit Card"/>
    <n v="46.16"/>
    <n v="1.3"/>
    <x v="0"/>
  </r>
  <r>
    <s v="SUP-0004617"/>
    <x v="48"/>
    <s v="CUST-41903"/>
    <x v="3"/>
    <x v="2"/>
    <n v="12"/>
    <n v="10"/>
    <n v="875.26"/>
    <n v="971.53860000000009"/>
    <n v="935.2360000000001"/>
    <n v="9715.3860000000004"/>
    <x v="2"/>
    <x v="5"/>
    <x v="2"/>
    <s v="Credit Card"/>
    <n v="27.55"/>
    <n v="2.2000000000000002"/>
    <x v="0"/>
  </r>
  <r>
    <s v="SUP-0000670"/>
    <x v="49"/>
    <s v="CUST-21486"/>
    <x v="3"/>
    <x v="2"/>
    <n v="4"/>
    <n v="3"/>
    <n v="12"/>
    <n v="13.32"/>
    <n v="2.8000000000000007"/>
    <n v="39.96"/>
    <x v="2"/>
    <x v="5"/>
    <x v="1"/>
    <s v="PayPal"/>
    <n v="1.1599999999999999"/>
    <n v="4.4000000000000004"/>
    <x v="0"/>
  </r>
  <r>
    <s v="SUP-0000248"/>
    <x v="50"/>
    <s v="CUST-34173"/>
    <x v="11"/>
    <x v="2"/>
    <n v="15"/>
    <n v="15"/>
    <n v="604.89"/>
    <n v="677.47680000000003"/>
    <n v="1052.6019999999996"/>
    <n v="10162.152"/>
    <x v="0"/>
    <x v="3"/>
    <x v="0"/>
    <s v="PayPal"/>
    <n v="36.200000000000003"/>
    <n v="3.1"/>
    <x v="0"/>
  </r>
  <r>
    <s v="SUP-0004543"/>
    <x v="50"/>
    <s v="CUST-62893"/>
    <x v="8"/>
    <x v="4"/>
    <n v="13"/>
    <n v="10"/>
    <n v="1215.96"/>
    <n v="1288.9176"/>
    <n v="721.09599999999909"/>
    <n v="12889.175999999999"/>
    <x v="0"/>
    <x v="6"/>
    <x v="2"/>
    <s v="PayPal"/>
    <n v="8.48"/>
    <n v="4.2"/>
    <x v="0"/>
  </r>
  <r>
    <s v="SUP-0004547"/>
    <x v="50"/>
    <s v="CUST-47190"/>
    <x v="7"/>
    <x v="2"/>
    <n v="13"/>
    <n v="10"/>
    <n v="780.66"/>
    <n v="882.14579999999989"/>
    <n v="1009.8579999999993"/>
    <n v="8821.4579999999987"/>
    <x v="4"/>
    <x v="6"/>
    <x v="3"/>
    <s v="Debit Card"/>
    <n v="5"/>
    <n v="1.4"/>
    <x v="0"/>
  </r>
  <r>
    <s v="SUP-0003094"/>
    <x v="51"/>
    <s v="CUST-19884"/>
    <x v="13"/>
    <x v="1"/>
    <n v="16"/>
    <n v="16"/>
    <n v="631.76"/>
    <n v="682.30079999999998"/>
    <n v="763.36279999999988"/>
    <n v="10916.8128"/>
    <x v="2"/>
    <x v="2"/>
    <x v="0"/>
    <s v="PayPal"/>
    <n v="45.29"/>
    <n v="2.2000000000000002"/>
    <x v="0"/>
  </r>
  <r>
    <s v="SUP-0003685"/>
    <x v="51"/>
    <s v="CUST-20777"/>
    <x v="0"/>
    <x v="0"/>
    <n v="2"/>
    <n v="2"/>
    <n v="6"/>
    <n v="6.7799999999999994"/>
    <n v="-28.94"/>
    <n v="13.559999999999999"/>
    <x v="1"/>
    <x v="3"/>
    <x v="3"/>
    <s v="Credit Card"/>
    <n v="30.5"/>
    <n v="4.5999999999999996"/>
    <x v="0"/>
  </r>
  <r>
    <s v="SUP-0004382"/>
    <x v="51"/>
    <s v="CUST-51298"/>
    <x v="2"/>
    <x v="0"/>
    <n v="20"/>
    <n v="17"/>
    <n v="329.69"/>
    <n v="372.54969999999997"/>
    <n v="707.22489999999959"/>
    <n v="6333.3448999999991"/>
    <x v="0"/>
    <x v="1"/>
    <x v="1"/>
    <s v="Debit Card"/>
    <n v="21.39"/>
    <n v="3.3"/>
    <x v="0"/>
  </r>
  <r>
    <s v="SUP-0004848"/>
    <x v="51"/>
    <s v="CUST-70247"/>
    <x v="7"/>
    <x v="2"/>
    <n v="4"/>
    <n v="3"/>
    <n v="1412.47"/>
    <n v="1539.5923000000003"/>
    <n v="335.57690000000088"/>
    <n v="4618.7769000000008"/>
    <x v="4"/>
    <x v="3"/>
    <x v="2"/>
    <s v="Cash on Delivery"/>
    <n v="45.79"/>
    <n v="3.4"/>
    <x v="0"/>
  </r>
  <r>
    <s v="SUP-0005043"/>
    <x v="51"/>
    <s v="CUST-86071"/>
    <x v="2"/>
    <x v="0"/>
    <n v="7"/>
    <n v="6"/>
    <n v="549.21"/>
    <n v="598.63890000000004"/>
    <n v="266.29340000000025"/>
    <n v="3591.8334000000004"/>
    <x v="2"/>
    <x v="4"/>
    <x v="0"/>
    <s v="Credit Card"/>
    <n v="30.28"/>
    <n v="4.8"/>
    <x v="0"/>
  </r>
  <r>
    <s v="SUP-0000877"/>
    <x v="52"/>
    <s v="CUST-54464"/>
    <x v="7"/>
    <x v="2"/>
    <n v="9"/>
    <n v="7"/>
    <n v="879.85"/>
    <n v="959.03650000000005"/>
    <n v="525.10550000000035"/>
    <n v="6713.2555000000002"/>
    <x v="1"/>
    <x v="2"/>
    <x v="2"/>
    <s v="Cash on Delivery"/>
    <n v="29.2"/>
    <n v="2.1"/>
    <x v="0"/>
  </r>
  <r>
    <s v="SUP-0001837"/>
    <x v="52"/>
    <s v="CUST-86553"/>
    <x v="4"/>
    <x v="1"/>
    <n v="9"/>
    <n v="8"/>
    <n v="1468.56"/>
    <n v="1630.1016000000002"/>
    <n v="1248.832800000002"/>
    <n v="13040.812800000002"/>
    <x v="3"/>
    <x v="6"/>
    <x v="0"/>
    <s v="Debit Card"/>
    <n v="43.5"/>
    <n v="2.6"/>
    <x v="0"/>
  </r>
  <r>
    <s v="SUP-0004080"/>
    <x v="52"/>
    <s v="CUST-29600"/>
    <x v="7"/>
    <x v="2"/>
    <n v="13"/>
    <n v="12"/>
    <n v="748.19"/>
    <n v="823.00900000000013"/>
    <n v="870.70800000000133"/>
    <n v="9876.108000000002"/>
    <x v="4"/>
    <x v="3"/>
    <x v="0"/>
    <s v="PayPal"/>
    <n v="27.12"/>
    <n v="2"/>
    <x v="0"/>
  </r>
  <r>
    <s v="SUP-0001665"/>
    <x v="53"/>
    <s v="CUST-70141"/>
    <x v="13"/>
    <x v="1"/>
    <n v="2"/>
    <n v="2"/>
    <n v="40.479999999999997"/>
    <n v="43.313600000000001"/>
    <n v="-39.272799999999989"/>
    <n v="86.627200000000002"/>
    <x v="3"/>
    <x v="4"/>
    <x v="0"/>
    <s v="Credit Card"/>
    <n v="44.94"/>
    <n v="1.5"/>
    <x v="0"/>
  </r>
  <r>
    <s v="SUP-0000225"/>
    <x v="54"/>
    <s v="CUST-76611"/>
    <x v="10"/>
    <x v="2"/>
    <n v="20"/>
    <n v="18"/>
    <n v="1025.6099999999999"/>
    <n v="1107.6587999999999"/>
    <n v="1458.9783999999977"/>
    <n v="19937.858399999997"/>
    <x v="1"/>
    <x v="3"/>
    <x v="0"/>
    <s v="Bank Transfer"/>
    <n v="17.899999999999999"/>
    <n v="3"/>
    <x v="0"/>
  </r>
  <r>
    <s v="SUP-0000965"/>
    <x v="54"/>
    <s v="CUST-38597"/>
    <x v="6"/>
    <x v="4"/>
    <n v="9"/>
    <n v="8"/>
    <n v="1080.26"/>
    <n v="1231.4964000000002"/>
    <n v="1180.4812000000018"/>
    <n v="9851.9712000000018"/>
    <x v="2"/>
    <x v="6"/>
    <x v="0"/>
    <s v="Credit Card"/>
    <n v="29.41"/>
    <n v="3.7"/>
    <x v="0"/>
  </r>
  <r>
    <s v="SUP-0001012"/>
    <x v="54"/>
    <s v="CUST-98312"/>
    <x v="1"/>
    <x v="1"/>
    <n v="6"/>
    <n v="5"/>
    <n v="183.35"/>
    <n v="207.18549999999996"/>
    <n v="75.087499999999778"/>
    <n v="1035.9274999999998"/>
    <x v="1"/>
    <x v="5"/>
    <x v="3"/>
    <s v="PayPal"/>
    <n v="44.09"/>
    <n v="1.7"/>
    <x v="0"/>
  </r>
  <r>
    <s v="SUP-0003028"/>
    <x v="54"/>
    <s v="CUST-89608"/>
    <x v="6"/>
    <x v="4"/>
    <n v="10"/>
    <n v="9"/>
    <n v="661.63"/>
    <n v="741.02560000000005"/>
    <n v="704.45040000000029"/>
    <n v="6669.2304000000004"/>
    <x v="1"/>
    <x v="0"/>
    <x v="1"/>
    <s v="Bank Transfer"/>
    <n v="10.11"/>
    <n v="3"/>
    <x v="0"/>
  </r>
  <r>
    <s v="SUP-0003237"/>
    <x v="55"/>
    <s v="CUST-33969"/>
    <x v="0"/>
    <x v="0"/>
    <n v="19"/>
    <n v="17"/>
    <n v="13.87"/>
    <n v="14.702199999999999"/>
    <n v="8.4974000000000043"/>
    <n v="249.9374"/>
    <x v="3"/>
    <x v="0"/>
    <x v="1"/>
    <s v="Credit Card"/>
    <n v="5.65"/>
    <n v="4.9000000000000004"/>
    <x v="0"/>
  </r>
  <r>
    <s v="SUP-0003857"/>
    <x v="55"/>
    <s v="CUST-51003"/>
    <x v="14"/>
    <x v="0"/>
    <n v="10"/>
    <n v="9"/>
    <n v="428.84"/>
    <n v="454.57040000000001"/>
    <n v="191.19360000000017"/>
    <n v="4091.1336000000001"/>
    <x v="1"/>
    <x v="1"/>
    <x v="0"/>
    <s v="Debit Card"/>
    <n v="40.380000000000003"/>
    <n v="2.2000000000000002"/>
    <x v="0"/>
  </r>
  <r>
    <s v="SUP-0000365"/>
    <x v="56"/>
    <s v="CUST-13062"/>
    <x v="8"/>
    <x v="4"/>
    <n v="5"/>
    <n v="5"/>
    <n v="970.5"/>
    <n v="1106.3700000000001"/>
    <n v="679.35000000000036"/>
    <n v="5531.85"/>
    <x v="1"/>
    <x v="5"/>
    <x v="3"/>
    <s v="Credit Card"/>
    <n v="0"/>
    <n v="2"/>
    <x v="0"/>
  </r>
  <r>
    <s v="SUP-0000976"/>
    <x v="56"/>
    <s v="CUST-30116"/>
    <x v="14"/>
    <x v="0"/>
    <n v="17"/>
    <n v="14"/>
    <n v="1153.8800000000001"/>
    <n v="1315.4232000000002"/>
    <n v="2248.6547999999993"/>
    <n v="18415.924800000001"/>
    <x v="3"/>
    <x v="3"/>
    <x v="3"/>
    <s v="Cash on Delivery"/>
    <n v="12.95"/>
    <n v="4.2"/>
    <x v="0"/>
  </r>
  <r>
    <s v="SUP-0001535"/>
    <x v="56"/>
    <s v="CUST-97124"/>
    <x v="11"/>
    <x v="2"/>
    <n v="6"/>
    <n v="5"/>
    <n v="320.72000000000003"/>
    <n v="355.99920000000009"/>
    <n v="156.27600000000041"/>
    <n v="1779.9960000000005"/>
    <x v="0"/>
    <x v="1"/>
    <x v="3"/>
    <s v="PayPal"/>
    <n v="20.12"/>
    <n v="1.5"/>
    <x v="0"/>
  </r>
  <r>
    <s v="SUP-0004239"/>
    <x v="56"/>
    <s v="CUST-42832"/>
    <x v="1"/>
    <x v="1"/>
    <n v="15"/>
    <n v="14"/>
    <n v="259.81"/>
    <n v="277.99670000000003"/>
    <n v="229.71380000000008"/>
    <n v="3891.9538000000002"/>
    <x v="3"/>
    <x v="4"/>
    <x v="1"/>
    <s v="Debit Card"/>
    <n v="24.9"/>
    <n v="3.3"/>
    <x v="0"/>
  </r>
  <r>
    <s v="SUP-0000117"/>
    <x v="57"/>
    <s v="CUST-10589"/>
    <x v="9"/>
    <x v="3"/>
    <n v="18"/>
    <n v="14"/>
    <n v="348.98"/>
    <n v="380.38820000000004"/>
    <n v="434.55480000000063"/>
    <n v="5325.4348000000009"/>
    <x v="1"/>
    <x v="1"/>
    <x v="2"/>
    <s v="Debit Card"/>
    <n v="5.16"/>
    <n v="2.2000000000000002"/>
    <x v="0"/>
  </r>
  <r>
    <s v="SUP-0001531"/>
    <x v="57"/>
    <s v="CUST-98414"/>
    <x v="11"/>
    <x v="2"/>
    <n v="5"/>
    <n v="4"/>
    <n v="1149.8800000000001"/>
    <n v="1264.8680000000002"/>
    <n v="447.5420000000002"/>
    <n v="5059.4720000000007"/>
    <x v="2"/>
    <x v="4"/>
    <x v="3"/>
    <s v="PayPal"/>
    <n v="12.41"/>
    <n v="2.2999999999999998"/>
    <x v="0"/>
  </r>
  <r>
    <s v="SUP-0003069"/>
    <x v="57"/>
    <s v="CUST-47468"/>
    <x v="10"/>
    <x v="2"/>
    <n v="17"/>
    <n v="15"/>
    <n v="1118.77"/>
    <n v="1230.6470000000002"/>
    <n v="1643.4150000000025"/>
    <n v="18459.705000000002"/>
    <x v="0"/>
    <x v="6"/>
    <x v="3"/>
    <s v="Credit Card"/>
    <n v="34.74"/>
    <n v="3.8"/>
    <x v="1"/>
  </r>
  <r>
    <s v="SUP-0004446"/>
    <x v="57"/>
    <s v="CUST-83195"/>
    <x v="1"/>
    <x v="1"/>
    <n v="12"/>
    <n v="11"/>
    <n v="227.04"/>
    <n v="242.93280000000001"/>
    <n v="132.69079999999997"/>
    <n v="2672.2608"/>
    <x v="2"/>
    <x v="3"/>
    <x v="0"/>
    <s v="Cash on Delivery"/>
    <n v="42.13"/>
    <n v="2.2999999999999998"/>
    <x v="0"/>
  </r>
  <r>
    <s v="SUP-0003150"/>
    <x v="58"/>
    <s v="CUST-19712"/>
    <x v="4"/>
    <x v="1"/>
    <n v="1"/>
    <n v="1"/>
    <n v="517.33000000000004"/>
    <n v="548.36980000000005"/>
    <n v="-8.6401999999999859"/>
    <n v="548.36980000000005"/>
    <x v="2"/>
    <x v="3"/>
    <x v="1"/>
    <s v="Credit Card"/>
    <n v="39.68"/>
    <n v="2.2999999999999998"/>
    <x v="0"/>
  </r>
  <r>
    <s v="SUP-0002519"/>
    <x v="59"/>
    <s v="CUST-64199"/>
    <x v="5"/>
    <x v="3"/>
    <n v="3"/>
    <n v="3"/>
    <n v="70.5"/>
    <n v="78.25500000000001"/>
    <n v="17.275000000000041"/>
    <n v="234.76500000000004"/>
    <x v="2"/>
    <x v="4"/>
    <x v="1"/>
    <s v="PayPal"/>
    <n v="5.99"/>
    <n v="2.2999999999999998"/>
    <x v="0"/>
  </r>
  <r>
    <s v="SUP-0003152"/>
    <x v="59"/>
    <s v="CUST-13353"/>
    <x v="5"/>
    <x v="3"/>
    <n v="20"/>
    <n v="16"/>
    <n v="994.07"/>
    <n v="1113.3584000000001"/>
    <n v="1870.9644000000003"/>
    <n v="17813.734400000001"/>
    <x v="4"/>
    <x v="3"/>
    <x v="3"/>
    <s v="Cash on Delivery"/>
    <n v="37.65"/>
    <n v="4.3"/>
    <x v="0"/>
  </r>
  <r>
    <s v="SUP-0003285"/>
    <x v="59"/>
    <s v="CUST-91656"/>
    <x v="11"/>
    <x v="2"/>
    <n v="20"/>
    <n v="18"/>
    <n v="541.07000000000005"/>
    <n v="605.99840000000006"/>
    <n v="1120.2412000000015"/>
    <n v="10907.971200000002"/>
    <x v="2"/>
    <x v="4"/>
    <x v="3"/>
    <s v="Bank Transfer"/>
    <n v="48.47"/>
    <n v="2.5"/>
    <x v="0"/>
  </r>
  <r>
    <s v="SUP-0003654"/>
    <x v="59"/>
    <s v="CUST-27352"/>
    <x v="1"/>
    <x v="1"/>
    <n v="4"/>
    <n v="4"/>
    <n v="845.46"/>
    <n v="887.73300000000006"/>
    <n v="121.94200000000009"/>
    <n v="3550.9320000000002"/>
    <x v="1"/>
    <x v="2"/>
    <x v="0"/>
    <s v="Credit Card"/>
    <n v="47.15"/>
    <n v="1.6"/>
    <x v="0"/>
  </r>
  <r>
    <s v="SUP-0003925"/>
    <x v="59"/>
    <s v="CUST-63057"/>
    <x v="1"/>
    <x v="1"/>
    <n v="20"/>
    <n v="20"/>
    <n v="1352.49"/>
    <n v="1555.3634999999999"/>
    <n v="4011.7699999999977"/>
    <n v="31107.269999999997"/>
    <x v="1"/>
    <x v="5"/>
    <x v="1"/>
    <s v="Debit Card"/>
    <n v="45.7"/>
    <n v="2.1"/>
    <x v="0"/>
  </r>
  <r>
    <s v="SUP-0004916"/>
    <x v="59"/>
    <s v="CUST-39765"/>
    <x v="4"/>
    <x v="1"/>
    <n v="5"/>
    <n v="5"/>
    <n v="1141.5999999999999"/>
    <n v="1221.5119999999999"/>
    <n v="349.94999999999948"/>
    <n v="6107.5599999999995"/>
    <x v="1"/>
    <x v="2"/>
    <x v="0"/>
    <s v="PayPal"/>
    <n v="49.61"/>
    <n v="1.9"/>
    <x v="0"/>
  </r>
  <r>
    <s v="SUP-0001667"/>
    <x v="60"/>
    <s v="CUST-11141"/>
    <x v="9"/>
    <x v="3"/>
    <n v="20"/>
    <n v="19"/>
    <n v="1172.58"/>
    <n v="1336.7412000000002"/>
    <n v="3104.272800000007"/>
    <n v="25398.082800000004"/>
    <x v="3"/>
    <x v="3"/>
    <x v="3"/>
    <s v="PayPal"/>
    <n v="14.79"/>
    <n v="3.7"/>
    <x v="0"/>
  </r>
  <r>
    <s v="SUP-0004514"/>
    <x v="60"/>
    <s v="CUST-65435"/>
    <x v="9"/>
    <x v="3"/>
    <n v="4"/>
    <n v="4"/>
    <n v="198.38"/>
    <n v="226.15320000000003"/>
    <n v="65.562800000000124"/>
    <n v="904.61280000000011"/>
    <x v="0"/>
    <x v="2"/>
    <x v="2"/>
    <s v="PayPal"/>
    <n v="45.53"/>
    <n v="2.2000000000000002"/>
    <x v="0"/>
  </r>
  <r>
    <s v="SUP-0000775"/>
    <x v="61"/>
    <s v="CUST-53575"/>
    <x v="11"/>
    <x v="2"/>
    <n v="16"/>
    <n v="16"/>
    <n v="1003.66"/>
    <n v="1124.0992000000001"/>
    <n v="1907.2472000000023"/>
    <n v="17985.587200000002"/>
    <x v="0"/>
    <x v="5"/>
    <x v="0"/>
    <s v="Credit Card"/>
    <n v="19.78"/>
    <n v="3"/>
    <x v="0"/>
  </r>
  <r>
    <s v="SUP-0003640"/>
    <x v="61"/>
    <s v="CUST-18946"/>
    <x v="14"/>
    <x v="0"/>
    <n v="2"/>
    <n v="2"/>
    <n v="778.07"/>
    <n v="840.31560000000013"/>
    <n v="87.911200000000164"/>
    <n v="1680.6312000000003"/>
    <x v="4"/>
    <x v="2"/>
    <x v="0"/>
    <s v="Debit Card"/>
    <n v="36.58"/>
    <n v="1.6"/>
    <x v="1"/>
  </r>
  <r>
    <s v="SUP-0003631"/>
    <x v="62"/>
    <s v="Unknown"/>
    <x v="2"/>
    <x v="0"/>
    <n v="13"/>
    <n v="11"/>
    <n v="1437.72"/>
    <n v="1610.2464000000002"/>
    <n v="1875.4204000000036"/>
    <n v="17712.710400000004"/>
    <x v="2"/>
    <x v="6"/>
    <x v="3"/>
    <s v="PayPal"/>
    <n v="22.37"/>
    <n v="3.5"/>
    <x v="1"/>
  </r>
  <r>
    <s v="SUP-0004201"/>
    <x v="62"/>
    <s v="CUST-52071"/>
    <x v="1"/>
    <x v="1"/>
    <n v="15"/>
    <n v="14"/>
    <n v="499.25"/>
    <n v="544.1825"/>
    <n v="612.89500000000032"/>
    <n v="7618.5550000000003"/>
    <x v="3"/>
    <x v="5"/>
    <x v="2"/>
    <s v="Credit Card"/>
    <n v="16.16"/>
    <n v="3.9"/>
    <x v="0"/>
  </r>
  <r>
    <s v="SUP-0004292"/>
    <x v="62"/>
    <s v="Unknown"/>
    <x v="0"/>
    <x v="0"/>
    <n v="19"/>
    <n v="19"/>
    <n v="1156.29"/>
    <n v="1260.3561"/>
    <n v="1937.8959000000002"/>
    <n v="23946.765899999999"/>
    <x v="1"/>
    <x v="2"/>
    <x v="0"/>
    <s v="PayPal"/>
    <n v="39.36"/>
    <n v="2.2000000000000002"/>
    <x v="0"/>
  </r>
  <r>
    <s v="SUP-0000241"/>
    <x v="63"/>
    <s v="CUST-32372"/>
    <x v="12"/>
    <x v="1"/>
    <n v="1"/>
    <n v="1"/>
    <n v="1258.74"/>
    <n v="1397.2014000000001"/>
    <n v="121.09140000000014"/>
    <n v="1397.2014000000001"/>
    <x v="2"/>
    <x v="1"/>
    <x v="3"/>
    <s v="Bank Transfer"/>
    <n v="17.37"/>
    <n v="2.1"/>
    <x v="0"/>
  </r>
  <r>
    <s v="SUP-0003311"/>
    <x v="63"/>
    <s v="CUST-77387"/>
    <x v="10"/>
    <x v="2"/>
    <n v="1"/>
    <n v="1"/>
    <n v="539.83000000000004"/>
    <n v="577.61810000000003"/>
    <n v="11.428099999999986"/>
    <n v="577.61810000000003"/>
    <x v="4"/>
    <x v="6"/>
    <x v="0"/>
    <s v="Cash on Delivery"/>
    <n v="26.36"/>
    <n v="3.1"/>
    <x v="0"/>
  </r>
  <r>
    <s v="SUP-0004484"/>
    <x v="63"/>
    <s v="CUST-95182"/>
    <x v="1"/>
    <x v="1"/>
    <n v="16"/>
    <n v="13"/>
    <n v="812.79"/>
    <n v="894.06900000000007"/>
    <n v="1025.8970000000004"/>
    <n v="11622.897000000001"/>
    <x v="0"/>
    <x v="1"/>
    <x v="1"/>
    <s v="PayPal"/>
    <n v="30.73"/>
    <n v="3.1"/>
    <x v="0"/>
  </r>
  <r>
    <s v="SUP-0004700"/>
    <x v="63"/>
    <s v="CUST-70441"/>
    <x v="7"/>
    <x v="2"/>
    <n v="10"/>
    <n v="9"/>
    <n v="195.31"/>
    <n v="214.84100000000001"/>
    <n v="125.79900000000001"/>
    <n v="1933.569"/>
    <x v="3"/>
    <x v="4"/>
    <x v="0"/>
    <s v="Cash on Delivery"/>
    <n v="49.98"/>
    <n v="2.2000000000000002"/>
    <x v="0"/>
  </r>
  <r>
    <s v="SUP-0002385"/>
    <x v="64"/>
    <s v="CUST-30923"/>
    <x v="14"/>
    <x v="0"/>
    <n v="11"/>
    <n v="9"/>
    <n v="252.65"/>
    <n v="272.86200000000002"/>
    <n v="136.18800000000036"/>
    <n v="2455.7580000000003"/>
    <x v="2"/>
    <x v="6"/>
    <x v="0"/>
    <s v="Credit Card"/>
    <n v="45.72"/>
    <n v="4.2"/>
    <x v="0"/>
  </r>
  <r>
    <s v="SUP-0004135"/>
    <x v="64"/>
    <s v="CUST-35875"/>
    <x v="12"/>
    <x v="1"/>
    <n v="9"/>
    <n v="9"/>
    <n v="331.07"/>
    <n v="360.86630000000002"/>
    <n v="249.57670000000022"/>
    <n v="3247.7967000000003"/>
    <x v="3"/>
    <x v="6"/>
    <x v="2"/>
    <s v="Credit Card"/>
    <n v="18.59"/>
    <n v="3.9"/>
    <x v="0"/>
  </r>
  <r>
    <s v="SUP-0000870"/>
    <x v="65"/>
    <s v="CUST-64431"/>
    <x v="9"/>
    <x v="3"/>
    <n v="6"/>
    <n v="5"/>
    <n v="939.16"/>
    <n v="1014.2928000000001"/>
    <n v="334.28399999999976"/>
    <n v="5071.4639999999999"/>
    <x v="0"/>
    <x v="3"/>
    <x v="2"/>
    <s v="PayPal"/>
    <n v="41.38"/>
    <n v="5"/>
    <x v="0"/>
  </r>
  <r>
    <s v="SUP-0001495"/>
    <x v="65"/>
    <s v="CUST-85057"/>
    <x v="14"/>
    <x v="0"/>
    <n v="20"/>
    <n v="16"/>
    <n v="1269.83"/>
    <n v="1358.7181"/>
    <n v="1394.9996000000019"/>
    <n v="21739.489600000001"/>
    <x v="0"/>
    <x v="0"/>
    <x v="0"/>
    <s v="Cash on Delivery"/>
    <n v="27.21"/>
    <n v="3.9"/>
    <x v="0"/>
  </r>
  <r>
    <s v="SUP-0003589"/>
    <x v="65"/>
    <s v="CUST-92771"/>
    <x v="8"/>
    <x v="4"/>
    <n v="11"/>
    <n v="10"/>
    <n v="992.87"/>
    <n v="1102.0857000000001"/>
    <n v="1078.4569999999992"/>
    <n v="11020.857"/>
    <x v="0"/>
    <x v="1"/>
    <x v="2"/>
    <s v="PayPal"/>
    <n v="13.7"/>
    <n v="4.2"/>
    <x v="0"/>
  </r>
  <r>
    <s v="SUP-0004427"/>
    <x v="65"/>
    <s v="CUST-83922"/>
    <x v="7"/>
    <x v="2"/>
    <n v="7"/>
    <n v="7"/>
    <n v="91.19"/>
    <n v="98.485200000000006"/>
    <n v="28.496400000000158"/>
    <n v="689.39640000000009"/>
    <x v="2"/>
    <x v="5"/>
    <x v="3"/>
    <s v="Debit Card"/>
    <n v="22.57"/>
    <n v="0"/>
    <x v="0"/>
  </r>
  <r>
    <s v="SUP-0001129"/>
    <x v="66"/>
    <s v="CUST-39686"/>
    <x v="13"/>
    <x v="1"/>
    <n v="5"/>
    <n v="4"/>
    <n v="1395.46"/>
    <n v="1562.9152000000001"/>
    <n v="653.26080000000047"/>
    <n v="6251.6608000000006"/>
    <x v="2"/>
    <x v="1"/>
    <x v="2"/>
    <s v="Debit Card"/>
    <n v="16.559999999999999"/>
    <n v="1.4"/>
    <x v="0"/>
  </r>
  <r>
    <s v="SUP-0001867"/>
    <x v="66"/>
    <s v="CUST-68231"/>
    <x v="10"/>
    <x v="2"/>
    <n v="9"/>
    <n v="7"/>
    <n v="1219.7"/>
    <n v="1378.261"/>
    <n v="1088.2569999999996"/>
    <n v="9647.8269999999993"/>
    <x v="0"/>
    <x v="1"/>
    <x v="0"/>
    <s v="Cash on Delivery"/>
    <n v="21.67"/>
    <n v="4.7"/>
    <x v="0"/>
  </r>
  <r>
    <s v="SUP-0004684"/>
    <x v="66"/>
    <s v="CUST-32528"/>
    <x v="2"/>
    <x v="0"/>
    <n v="7"/>
    <n v="7"/>
    <n v="1169.19"/>
    <n v="1344.5684999999999"/>
    <n v="1189.9394999999995"/>
    <n v="9411.9794999999995"/>
    <x v="0"/>
    <x v="0"/>
    <x v="2"/>
    <s v="PayPal"/>
    <n v="37.71"/>
    <n v="2.5"/>
    <x v="0"/>
  </r>
  <r>
    <s v="SUP-0004822"/>
    <x v="66"/>
    <s v="CUST-51053"/>
    <x v="4"/>
    <x v="1"/>
    <n v="16"/>
    <n v="16"/>
    <n v="1120.3"/>
    <n v="1187.518"/>
    <n v="1058.3180000000011"/>
    <n v="19000.288"/>
    <x v="1"/>
    <x v="3"/>
    <x v="1"/>
    <s v="Bank Transfer"/>
    <n v="17.170000000000002"/>
    <n v="1.8"/>
    <x v="0"/>
  </r>
  <r>
    <s v="SUP-0001540"/>
    <x v="67"/>
    <s v="CUST-54400"/>
    <x v="10"/>
    <x v="2"/>
    <n v="6"/>
    <n v="5"/>
    <n v="752.06"/>
    <n v="834.78660000000002"/>
    <n v="398.29300000000029"/>
    <n v="4173.933"/>
    <x v="4"/>
    <x v="3"/>
    <x v="1"/>
    <s v="Bank Transfer"/>
    <n v="15.34"/>
    <n v="4.8"/>
    <x v="0"/>
  </r>
  <r>
    <s v="SUP-0001878"/>
    <x v="67"/>
    <s v="CUST-56243"/>
    <x v="5"/>
    <x v="3"/>
    <n v="13"/>
    <n v="10"/>
    <n v="1164.2"/>
    <n v="1245.6940000000002"/>
    <n v="782.70000000000232"/>
    <n v="12456.940000000002"/>
    <x v="0"/>
    <x v="2"/>
    <x v="1"/>
    <s v="Bank Transfer"/>
    <n v="32.24"/>
    <n v="0"/>
    <x v="0"/>
  </r>
  <r>
    <s v="SUP-0000215"/>
    <x v="68"/>
    <s v="CUST-87353"/>
    <x v="13"/>
    <x v="1"/>
    <n v="3"/>
    <n v="2"/>
    <n v="521.02"/>
    <n v="583.54240000000004"/>
    <n v="123.74480000000013"/>
    <n v="1167.0848000000001"/>
    <x v="1"/>
    <x v="5"/>
    <x v="3"/>
    <s v="PayPal"/>
    <n v="1.3"/>
    <n v="3.2"/>
    <x v="0"/>
  </r>
  <r>
    <s v="SUP-0001554"/>
    <x v="68"/>
    <s v="CUST-99094"/>
    <x v="4"/>
    <x v="1"/>
    <n v="18"/>
    <n v="14"/>
    <n v="1456.23"/>
    <n v="1630.9776000000002"/>
    <n v="2405.126400000001"/>
    <n v="22833.686400000002"/>
    <x v="0"/>
    <x v="4"/>
    <x v="1"/>
    <s v="Cash on Delivery"/>
    <n v="41.34"/>
    <n v="3.2"/>
    <x v="0"/>
  </r>
  <r>
    <s v="SUP-0002551"/>
    <x v="68"/>
    <s v="CUST-20165"/>
    <x v="14"/>
    <x v="0"/>
    <n v="17"/>
    <n v="16"/>
    <n v="1055.95"/>
    <n v="1161.5450000000001"/>
    <n v="1641.8900000000003"/>
    <n v="18584.72"/>
    <x v="1"/>
    <x v="5"/>
    <x v="1"/>
    <s v="Credit Card"/>
    <n v="47.63"/>
    <n v="1.2"/>
    <x v="0"/>
  </r>
  <r>
    <s v="SUP-0003637"/>
    <x v="68"/>
    <s v="CUST-47907"/>
    <x v="13"/>
    <x v="1"/>
    <n v="1"/>
    <n v="1"/>
    <n v="65.180000000000007"/>
    <n v="71.046200000000013"/>
    <n v="-18.743799999999993"/>
    <n v="71.046200000000013"/>
    <x v="3"/>
    <x v="1"/>
    <x v="3"/>
    <s v="PayPal"/>
    <n v="24.61"/>
    <n v="2.2999999999999998"/>
    <x v="0"/>
  </r>
  <r>
    <s v="SUP-0003790"/>
    <x v="69"/>
    <s v="CUST-69402"/>
    <x v="2"/>
    <x v="0"/>
    <n v="20"/>
    <n v="20"/>
    <n v="1011.23"/>
    <n v="1112.3530000000001"/>
    <n v="1973.8600000000029"/>
    <n v="22247.06"/>
    <x v="4"/>
    <x v="2"/>
    <x v="2"/>
    <s v="Debit Card"/>
    <n v="48.6"/>
    <n v="1.2"/>
    <x v="0"/>
  </r>
  <r>
    <s v="SUP-0004211"/>
    <x v="69"/>
    <s v="CUST-54644"/>
    <x v="12"/>
    <x v="1"/>
    <n v="1"/>
    <n v="1"/>
    <n v="912.9"/>
    <n v="976.803"/>
    <n v="30.053000000000019"/>
    <n v="976.803"/>
    <x v="0"/>
    <x v="4"/>
    <x v="1"/>
    <s v="Credit Card"/>
    <n v="33.85"/>
    <n v="2.2999999999999998"/>
    <x v="1"/>
  </r>
  <r>
    <s v="SUP-0004773"/>
    <x v="69"/>
    <s v="CUST-91970"/>
    <x v="4"/>
    <x v="1"/>
    <n v="16"/>
    <n v="16"/>
    <n v="1175.31"/>
    <n v="1328.1002999999998"/>
    <n v="2406.7447999999981"/>
    <n v="21249.604799999997"/>
    <x v="4"/>
    <x v="5"/>
    <x v="3"/>
    <s v="Credit Card"/>
    <n v="37.9"/>
    <n v="1"/>
    <x v="1"/>
  </r>
  <r>
    <s v="SUP-0000310"/>
    <x v="70"/>
    <s v="CUST-29206"/>
    <x v="7"/>
    <x v="2"/>
    <n v="12"/>
    <n v="11"/>
    <n v="1373.85"/>
    <n v="1511.2350000000001"/>
    <n v="1508.0950000000041"/>
    <n v="16623.585000000003"/>
    <x v="3"/>
    <x v="5"/>
    <x v="1"/>
    <s v="Cash on Delivery"/>
    <n v="3.14"/>
    <n v="5"/>
    <x v="0"/>
  </r>
  <r>
    <s v="SUP-0000651"/>
    <x v="70"/>
    <s v="CUST-93963"/>
    <x v="12"/>
    <x v="1"/>
    <n v="10"/>
    <n v="8"/>
    <n v="1395.36"/>
    <n v="1479.0816"/>
    <n v="640.98280000000068"/>
    <n v="11832.6528"/>
    <x v="0"/>
    <x v="0"/>
    <x v="2"/>
    <s v="Debit Card"/>
    <n v="28.79"/>
    <n v="1.9"/>
    <x v="0"/>
  </r>
  <r>
    <s v="SUP-0001985"/>
    <x v="70"/>
    <s v="CUST-93402"/>
    <x v="9"/>
    <x v="3"/>
    <n v="4"/>
    <n v="4"/>
    <n v="706.61"/>
    <n v="749.00660000000005"/>
    <n v="168.27640000000014"/>
    <n v="2996.0264000000002"/>
    <x v="0"/>
    <x v="6"/>
    <x v="1"/>
    <s v="Cash on Delivery"/>
    <n v="1.31"/>
    <n v="1.1000000000000001"/>
    <x v="0"/>
  </r>
  <r>
    <s v="SUP-0002234"/>
    <x v="70"/>
    <s v="CUST-32805"/>
    <x v="12"/>
    <x v="1"/>
    <n v="11"/>
    <n v="10"/>
    <n v="881.72"/>
    <n v="978.70920000000012"/>
    <n v="948.1719999999998"/>
    <n v="9787.0920000000006"/>
    <x v="2"/>
    <x v="6"/>
    <x v="3"/>
    <s v="Cash on Delivery"/>
    <n v="21.72"/>
    <n v="4.0999999999999996"/>
    <x v="0"/>
  </r>
  <r>
    <s v="SUP-0002898"/>
    <x v="70"/>
    <s v="CUST-43476"/>
    <x v="9"/>
    <x v="3"/>
    <n v="12"/>
    <n v="12"/>
    <n v="879.32"/>
    <n v="949.66560000000015"/>
    <n v="835.65720000000124"/>
    <n v="11395.987200000001"/>
    <x v="4"/>
    <x v="0"/>
    <x v="3"/>
    <s v="Bank Transfer"/>
    <n v="8.49"/>
    <n v="0"/>
    <x v="0"/>
  </r>
  <r>
    <s v="SUP-0004056"/>
    <x v="70"/>
    <s v="CUST-76582"/>
    <x v="11"/>
    <x v="2"/>
    <n v="3"/>
    <n v="2"/>
    <n v="1450.87"/>
    <n v="1639.4830999999997"/>
    <n v="372.22619999999961"/>
    <n v="3278.9661999999994"/>
    <x v="1"/>
    <x v="0"/>
    <x v="0"/>
    <s v="Credit Card"/>
    <n v="5"/>
    <n v="3.7"/>
    <x v="0"/>
  </r>
  <r>
    <s v="SUP-0004169"/>
    <x v="70"/>
    <s v="CUST-81084"/>
    <x v="3"/>
    <x v="2"/>
    <n v="1"/>
    <n v="1"/>
    <n v="746.49"/>
    <n v="791.27940000000001"/>
    <n v="26.049400000000002"/>
    <n v="791.27940000000001"/>
    <x v="1"/>
    <x v="5"/>
    <x v="2"/>
    <s v="Debit Card"/>
    <n v="18.739999999999998"/>
    <n v="4.0999999999999996"/>
    <x v="0"/>
  </r>
  <r>
    <s v="SUP-0000103"/>
    <x v="71"/>
    <s v="CUST-60501"/>
    <x v="9"/>
    <x v="3"/>
    <n v="3"/>
    <n v="3"/>
    <n v="88.86"/>
    <n v="95.968800000000002"/>
    <n v="14.966400000000036"/>
    <n v="287.90640000000002"/>
    <x v="4"/>
    <x v="2"/>
    <x v="1"/>
    <s v="Credit Card"/>
    <n v="6.36"/>
    <n v="1.6"/>
    <x v="0"/>
  </r>
  <r>
    <s v="SUP-0000726"/>
    <x v="71"/>
    <s v="CUST-18133"/>
    <x v="13"/>
    <x v="1"/>
    <n v="14"/>
    <n v="11"/>
    <n v="817.91"/>
    <n v="899.70100000000002"/>
    <n v="897.76099999999906"/>
    <n v="9896.7109999999993"/>
    <x v="1"/>
    <x v="6"/>
    <x v="3"/>
    <s v="PayPal"/>
    <n v="1.94"/>
    <n v="2.7"/>
    <x v="0"/>
  </r>
  <r>
    <s v="SUP-0000856"/>
    <x v="71"/>
    <s v="CUST-12542"/>
    <x v="5"/>
    <x v="3"/>
    <n v="15"/>
    <n v="13"/>
    <n v="152.05000000000001"/>
    <n v="167.25500000000002"/>
    <n v="149.31500000000042"/>
    <n v="2174.3150000000005"/>
    <x v="1"/>
    <x v="3"/>
    <x v="3"/>
    <s v="Bank Transfer"/>
    <n v="48.35"/>
    <n v="3.4"/>
    <x v="1"/>
  </r>
  <r>
    <s v="SUP-0000865"/>
    <x v="71"/>
    <s v="CUST-48743"/>
    <x v="6"/>
    <x v="4"/>
    <n v="8"/>
    <n v="6"/>
    <n v="1310"/>
    <n v="1506.4999999999998"/>
    <n v="1145.8199999999981"/>
    <n v="9038.9999999999982"/>
    <x v="1"/>
    <x v="1"/>
    <x v="1"/>
    <s v="Cash on Delivery"/>
    <n v="33.18"/>
    <n v="3.2"/>
    <x v="0"/>
  </r>
  <r>
    <s v="SUP-0002160"/>
    <x v="71"/>
    <s v="CUST-38111"/>
    <x v="14"/>
    <x v="0"/>
    <n v="9"/>
    <n v="7"/>
    <n v="1331.08"/>
    <n v="1437.5663999999999"/>
    <n v="711.76480000000026"/>
    <n v="10062.9648"/>
    <x v="4"/>
    <x v="0"/>
    <x v="3"/>
    <s v="Cash on Delivery"/>
    <n v="33.64"/>
    <n v="3"/>
    <x v="0"/>
  </r>
  <r>
    <s v="SUP-0000231"/>
    <x v="72"/>
    <s v="CUST-32463"/>
    <x v="5"/>
    <x v="3"/>
    <n v="4"/>
    <n v="3"/>
    <n v="21.55"/>
    <n v="22.843000000000004"/>
    <n v="-27.020999999999994"/>
    <n v="68.529000000000011"/>
    <x v="3"/>
    <x v="0"/>
    <x v="3"/>
    <s v="Bank Transfer"/>
    <n v="30.9"/>
    <n v="3.7"/>
    <x v="0"/>
  </r>
  <r>
    <s v="SUP-0000348"/>
    <x v="72"/>
    <s v="CUST-32520"/>
    <x v="4"/>
    <x v="1"/>
    <n v="19"/>
    <n v="19"/>
    <n v="131.63"/>
    <n v="139.52780000000001"/>
    <n v="100.07820000000041"/>
    <n v="2651.0282000000002"/>
    <x v="0"/>
    <x v="4"/>
    <x v="3"/>
    <s v="Cash on Delivery"/>
    <n v="49.98"/>
    <n v="3.1"/>
    <x v="1"/>
  </r>
  <r>
    <s v="SUP-0001629"/>
    <x v="72"/>
    <s v="CUST-31143"/>
    <x v="12"/>
    <x v="1"/>
    <n v="5"/>
    <n v="4"/>
    <n v="1006.2"/>
    <n v="1106.8200000000002"/>
    <n v="375.13000000000045"/>
    <n v="4427.2800000000007"/>
    <x v="3"/>
    <x v="1"/>
    <x v="0"/>
    <s v="Credit Card"/>
    <n v="27.35"/>
    <n v="1.6"/>
    <x v="0"/>
  </r>
  <r>
    <s v="SUP-0003513"/>
    <x v="72"/>
    <s v="CUST-53305"/>
    <x v="13"/>
    <x v="1"/>
    <n v="20"/>
    <n v="16"/>
    <n v="142.62"/>
    <n v="164.01300000000001"/>
    <n v="333.25800000000004"/>
    <n v="2624.2080000000001"/>
    <x v="3"/>
    <x v="4"/>
    <x v="0"/>
    <s v="PayPal"/>
    <n v="9.0299999999999994"/>
    <n v="4.5999999999999996"/>
    <x v="0"/>
  </r>
  <r>
    <s v="SUP-0004305"/>
    <x v="72"/>
    <s v="CUST-78361"/>
    <x v="8"/>
    <x v="4"/>
    <n v="7"/>
    <n v="6"/>
    <n v="1080.1500000000001"/>
    <n v="1231.3710000000003"/>
    <n v="895.04600000000187"/>
    <n v="7388.2260000000024"/>
    <x v="1"/>
    <x v="2"/>
    <x v="1"/>
    <s v="PayPal"/>
    <n v="12.28"/>
    <n v="3.9"/>
    <x v="0"/>
  </r>
  <r>
    <s v="SUP-0005015"/>
    <x v="72"/>
    <s v="CUST-28824"/>
    <x v="6"/>
    <x v="4"/>
    <n v="14"/>
    <n v="14"/>
    <n v="1432.15"/>
    <n v="1618.3295000000001"/>
    <n v="2565.6229999999991"/>
    <n v="22656.613000000001"/>
    <x v="4"/>
    <x v="6"/>
    <x v="1"/>
    <s v="Cash on Delivery"/>
    <n v="40.89"/>
    <n v="5"/>
    <x v="0"/>
  </r>
  <r>
    <s v="SUP-0001453"/>
    <x v="73"/>
    <s v="CUST-20590"/>
    <x v="0"/>
    <x v="0"/>
    <n v="3"/>
    <n v="3"/>
    <n v="1420.67"/>
    <n v="1633.7704999999999"/>
    <n v="618.05149999999958"/>
    <n v="4901.3114999999998"/>
    <x v="2"/>
    <x v="5"/>
    <x v="2"/>
    <s v="Credit Card"/>
    <n v="21.25"/>
    <n v="5"/>
    <x v="0"/>
  </r>
  <r>
    <s v="SUP-0003057"/>
    <x v="73"/>
    <s v="CUST-56301"/>
    <x v="7"/>
    <x v="2"/>
    <n v="1"/>
    <n v="1"/>
    <n v="1400.73"/>
    <n v="1554.8103000000001"/>
    <n v="129.73030000000008"/>
    <n v="1554.8103000000001"/>
    <x v="3"/>
    <x v="3"/>
    <x v="2"/>
    <s v="Debit Card"/>
    <n v="24.35"/>
    <n v="2"/>
    <x v="0"/>
  </r>
  <r>
    <s v="SUP-0003574"/>
    <x v="73"/>
    <s v="CUST-96439"/>
    <x v="8"/>
    <x v="4"/>
    <n v="8"/>
    <n v="6"/>
    <n v="469.49"/>
    <n v="535.21860000000004"/>
    <n v="389.37159999999994"/>
    <n v="3211.3116"/>
    <x v="0"/>
    <x v="2"/>
    <x v="3"/>
    <s v="Debit Card"/>
    <n v="5"/>
    <n v="1"/>
    <x v="0"/>
  </r>
  <r>
    <s v="SUP-0003164"/>
    <x v="74"/>
    <s v="CUST-13441"/>
    <x v="7"/>
    <x v="2"/>
    <n v="13"/>
    <n v="10"/>
    <n v="1186.26"/>
    <n v="1340.4737999999998"/>
    <n v="1535.2879999999973"/>
    <n v="13404.737999999998"/>
    <x v="3"/>
    <x v="0"/>
    <x v="0"/>
    <s v="Bank Transfer"/>
    <n v="6.85"/>
    <n v="3.2"/>
    <x v="0"/>
  </r>
  <r>
    <s v="SUP-0003901"/>
    <x v="74"/>
    <s v="CUST-91164"/>
    <x v="12"/>
    <x v="1"/>
    <n v="10"/>
    <n v="9"/>
    <n v="1306.6500000000001"/>
    <n v="1371.9825000000001"/>
    <n v="565.78250000000025"/>
    <n v="12347.842500000001"/>
    <x v="0"/>
    <x v="5"/>
    <x v="2"/>
    <s v="Debit Card"/>
    <n v="22.21"/>
    <n v="0"/>
    <x v="0"/>
  </r>
  <r>
    <s v="SUP-0001584"/>
    <x v="75"/>
    <s v="CUST-98509"/>
    <x v="12"/>
    <x v="1"/>
    <n v="20"/>
    <n v="20"/>
    <n v="1029.73"/>
    <n v="1081.2165"/>
    <n v="985.57000000000323"/>
    <n v="21624.33"/>
    <x v="3"/>
    <x v="5"/>
    <x v="0"/>
    <s v="Credit Card"/>
    <n v="44.16"/>
    <n v="5"/>
    <x v="0"/>
  </r>
  <r>
    <s v="SUP-0002214"/>
    <x v="75"/>
    <s v="CUST-49927"/>
    <x v="5"/>
    <x v="3"/>
    <n v="14"/>
    <n v="11"/>
    <n v="38.72"/>
    <n v="42.591999999999999"/>
    <n v="41.56200000000004"/>
    <n v="468.512"/>
    <x v="4"/>
    <x v="0"/>
    <x v="0"/>
    <s v="Debit Card"/>
    <n v="1.03"/>
    <n v="1.6"/>
    <x v="0"/>
  </r>
  <r>
    <s v="SUP-0003611"/>
    <x v="75"/>
    <s v="CUST-41130"/>
    <x v="11"/>
    <x v="2"/>
    <n v="14"/>
    <n v="13"/>
    <n v="1307.57"/>
    <n v="1477.5540999999998"/>
    <n v="2161.3632999999977"/>
    <n v="19208.203299999997"/>
    <x v="2"/>
    <x v="1"/>
    <x v="3"/>
    <s v="Cash on Delivery"/>
    <n v="48.43"/>
    <n v="2.2000000000000002"/>
    <x v="1"/>
  </r>
  <r>
    <s v="SUP-0001405"/>
    <x v="76"/>
    <s v="CUST-11162"/>
    <x v="11"/>
    <x v="2"/>
    <n v="20"/>
    <n v="19"/>
    <n v="1168.6199999999999"/>
    <n v="1273.7957999999999"/>
    <n v="1964.3301999999987"/>
    <n v="24202.120199999998"/>
    <x v="1"/>
    <x v="5"/>
    <x v="1"/>
    <s v="Bank Transfer"/>
    <n v="34.01"/>
    <n v="4.7"/>
    <x v="1"/>
  </r>
  <r>
    <s v="SUP-0001815"/>
    <x v="76"/>
    <s v="CUST-87183"/>
    <x v="9"/>
    <x v="3"/>
    <n v="2"/>
    <n v="2"/>
    <n v="361.52"/>
    <n v="401.28720000000004"/>
    <n v="68.234400000000122"/>
    <n v="802.57440000000008"/>
    <x v="4"/>
    <x v="6"/>
    <x v="3"/>
    <s v="Cash on Delivery"/>
    <n v="11.3"/>
    <n v="3.6"/>
    <x v="0"/>
  </r>
  <r>
    <s v="SUP-0002785"/>
    <x v="76"/>
    <s v="CUST-43829"/>
    <x v="1"/>
    <x v="1"/>
    <n v="10"/>
    <n v="9"/>
    <n v="461.31"/>
    <n v="530.50649999999996"/>
    <n v="604.58849999999927"/>
    <n v="4774.5584999999992"/>
    <x v="0"/>
    <x v="3"/>
    <x v="0"/>
    <s v="Bank Transfer"/>
    <n v="18.18"/>
    <n v="2.2999999999999998"/>
    <x v="0"/>
  </r>
  <r>
    <s v="SUP-0003230"/>
    <x v="76"/>
    <s v="CUST-49370"/>
    <x v="7"/>
    <x v="2"/>
    <n v="15"/>
    <n v="15"/>
    <n v="1185.17"/>
    <n v="1327.3904000000002"/>
    <n v="2124.8160000000007"/>
    <n v="19910.856000000003"/>
    <x v="4"/>
    <x v="5"/>
    <x v="2"/>
    <s v="Cash on Delivery"/>
    <n v="8.49"/>
    <n v="2.4"/>
    <x v="0"/>
  </r>
  <r>
    <s v="SUP-0004712"/>
    <x v="76"/>
    <s v="CUST-20520"/>
    <x v="2"/>
    <x v="0"/>
    <n v="8"/>
    <n v="7"/>
    <n v="654.36"/>
    <n v="687.07800000000009"/>
    <n v="192.01599999999985"/>
    <n v="4809.5460000000003"/>
    <x v="4"/>
    <x v="5"/>
    <x v="2"/>
    <s v="Credit Card"/>
    <n v="37.01"/>
    <n v="3"/>
    <x v="0"/>
  </r>
  <r>
    <s v="SUP-0000963"/>
    <x v="77"/>
    <s v="CUST-18616"/>
    <x v="1"/>
    <x v="1"/>
    <n v="15"/>
    <n v="13"/>
    <n v="1247.02"/>
    <n v="1421.6028000000001"/>
    <n v="2221.5763999999999"/>
    <n v="18480.8364"/>
    <x v="3"/>
    <x v="2"/>
    <x v="0"/>
    <s v="Debit Card"/>
    <n v="48"/>
    <n v="4.3"/>
    <x v="0"/>
  </r>
  <r>
    <s v="SUP-0000974"/>
    <x v="77"/>
    <s v="CUST-42104"/>
    <x v="4"/>
    <x v="1"/>
    <n v="19"/>
    <n v="19"/>
    <n v="10.54"/>
    <n v="11.910199999999998"/>
    <n v="2.0637999999999579"/>
    <n v="226.29379999999995"/>
    <x v="4"/>
    <x v="6"/>
    <x v="3"/>
    <s v="Credit Card"/>
    <n v="23.97"/>
    <n v="2.4"/>
    <x v="0"/>
  </r>
  <r>
    <s v="SUP-0001362"/>
    <x v="77"/>
    <s v="CUST-83788"/>
    <x v="13"/>
    <x v="1"/>
    <n v="13"/>
    <n v="10"/>
    <n v="279.66000000000003"/>
    <n v="307.62600000000003"/>
    <n v="269.06999999999988"/>
    <n v="3076.26"/>
    <x v="0"/>
    <x v="4"/>
    <x v="2"/>
    <s v="Bank Transfer"/>
    <n v="10.59"/>
    <n v="3.1"/>
    <x v="0"/>
  </r>
  <r>
    <s v="SUP-0004904"/>
    <x v="77"/>
    <s v="CUST-47160"/>
    <x v="6"/>
    <x v="4"/>
    <n v="7"/>
    <n v="7"/>
    <n v="164.76"/>
    <n v="184.53120000000001"/>
    <n v="105.27840000000026"/>
    <n v="1291.7184000000002"/>
    <x v="3"/>
    <x v="5"/>
    <x v="2"/>
    <s v="Credit Card"/>
    <n v="33.119999999999997"/>
    <n v="4.0999999999999996"/>
    <x v="0"/>
  </r>
  <r>
    <s v="SUP-0000578"/>
    <x v="78"/>
    <s v="CUST-88757"/>
    <x v="3"/>
    <x v="2"/>
    <n v="2"/>
    <n v="2"/>
    <n v="599.59"/>
    <n v="635.56540000000007"/>
    <n v="48.790800000000075"/>
    <n v="1271.1308000000001"/>
    <x v="0"/>
    <x v="6"/>
    <x v="2"/>
    <s v="PayPal"/>
    <n v="23.16"/>
    <n v="3.5"/>
    <x v="1"/>
  </r>
  <r>
    <s v="SUP-0000616"/>
    <x v="78"/>
    <s v="CUST-51580"/>
    <x v="12"/>
    <x v="1"/>
    <n v="1"/>
    <n v="1"/>
    <n v="1301.8900000000001"/>
    <n v="1497.1735000000001"/>
    <n v="185.0735"/>
    <n v="1497.1735000000001"/>
    <x v="4"/>
    <x v="2"/>
    <x v="0"/>
    <s v="Debit Card"/>
    <n v="10.210000000000001"/>
    <n v="3.5"/>
    <x v="0"/>
  </r>
  <r>
    <s v="SUP-0003606"/>
    <x v="78"/>
    <s v="CUST-38269"/>
    <x v="4"/>
    <x v="1"/>
    <n v="12"/>
    <n v="12"/>
    <n v="1064.96"/>
    <n v="1182.1056000000001"/>
    <n v="1361.7072000000016"/>
    <n v="14185.267200000002"/>
    <x v="0"/>
    <x v="1"/>
    <x v="2"/>
    <s v="Cash on Delivery"/>
    <n v="44.04"/>
    <n v="1.6"/>
    <x v="0"/>
  </r>
  <r>
    <s v="SUP-0003863"/>
    <x v="78"/>
    <s v="CUST-67921"/>
    <x v="14"/>
    <x v="0"/>
    <n v="20"/>
    <n v="18"/>
    <n v="952.73"/>
    <n v="1000.3665000000001"/>
    <n v="817.04700000000219"/>
    <n v="18006.597000000002"/>
    <x v="4"/>
    <x v="1"/>
    <x v="0"/>
    <s v="Debit Card"/>
    <n v="40.409999999999997"/>
    <n v="3.9"/>
    <x v="0"/>
  </r>
  <r>
    <s v="SUP-0004755"/>
    <x v="78"/>
    <s v="CUST-65178"/>
    <x v="0"/>
    <x v="0"/>
    <n v="6"/>
    <n v="6"/>
    <n v="281.64999999999998"/>
    <n v="295.73250000000002"/>
    <n v="36.475000000000115"/>
    <n v="1774.395"/>
    <x v="4"/>
    <x v="4"/>
    <x v="2"/>
    <s v="Cash on Delivery"/>
    <n v="48.02"/>
    <n v="4"/>
    <x v="0"/>
  </r>
  <r>
    <s v="SUP-0002089"/>
    <x v="79"/>
    <s v="CUST-73065"/>
    <x v="11"/>
    <x v="2"/>
    <n v="11"/>
    <n v="10"/>
    <n v="755.54"/>
    <n v="808.42780000000005"/>
    <n v="525.65800000000058"/>
    <n v="8084.2780000000002"/>
    <x v="0"/>
    <x v="4"/>
    <x v="1"/>
    <s v="Credit Card"/>
    <n v="3.22"/>
    <n v="3.8"/>
    <x v="0"/>
  </r>
  <r>
    <s v="SUP-0004548"/>
    <x v="79"/>
    <s v="CUST-86545"/>
    <x v="13"/>
    <x v="1"/>
    <n v="3"/>
    <n v="3"/>
    <n v="439.1"/>
    <n v="500.57400000000007"/>
    <n v="134.84200000000004"/>
    <n v="1501.7220000000002"/>
    <x v="0"/>
    <x v="3"/>
    <x v="1"/>
    <s v="Credit Card"/>
    <n v="49.58"/>
    <n v="1.8"/>
    <x v="0"/>
  </r>
  <r>
    <s v="SUP-0000502"/>
    <x v="80"/>
    <s v="CUST-19072"/>
    <x v="2"/>
    <x v="0"/>
    <n v="11"/>
    <n v="9"/>
    <n v="12"/>
    <n v="13.080000000000002"/>
    <n v="-33.269999999999989"/>
    <n v="117.72000000000001"/>
    <x v="2"/>
    <x v="1"/>
    <x v="1"/>
    <s v="Debit Card"/>
    <n v="42.99"/>
    <n v="1.8"/>
    <x v="0"/>
  </r>
  <r>
    <s v="SUP-0000897"/>
    <x v="80"/>
    <s v="CUST-74320"/>
    <x v="11"/>
    <x v="2"/>
    <n v="14"/>
    <n v="11"/>
    <n v="1279.6500000000001"/>
    <n v="1343.6325000000002"/>
    <n v="658.41750000000081"/>
    <n v="14779.957500000002"/>
    <x v="1"/>
    <x v="4"/>
    <x v="1"/>
    <s v="Bank Transfer"/>
    <n v="45.39"/>
    <n v="1.5"/>
    <x v="0"/>
  </r>
  <r>
    <s v="SUP-0003617"/>
    <x v="80"/>
    <s v="CUST-43220"/>
    <x v="4"/>
    <x v="1"/>
    <n v="12"/>
    <n v="11"/>
    <n v="476.3"/>
    <n v="547.745"/>
    <n v="768.18499999999949"/>
    <n v="6025.1949999999997"/>
    <x v="0"/>
    <x v="0"/>
    <x v="0"/>
    <s v="Cash on Delivery"/>
    <n v="17.71"/>
    <n v="1.3"/>
    <x v="0"/>
  </r>
  <r>
    <s v="SUP-0000617"/>
    <x v="81"/>
    <s v="CUST-50929"/>
    <x v="10"/>
    <x v="2"/>
    <n v="13"/>
    <n v="11"/>
    <n v="898.35"/>
    <n v="952.25100000000009"/>
    <n v="574.14100000000008"/>
    <n v="10474.761"/>
    <x v="2"/>
    <x v="3"/>
    <x v="0"/>
    <s v="Cash on Delivery"/>
    <n v="18.77"/>
    <n v="3"/>
    <x v="0"/>
  </r>
  <r>
    <s v="SUP-0002351"/>
    <x v="81"/>
    <s v="CUST-98431"/>
    <x v="13"/>
    <x v="1"/>
    <n v="20"/>
    <n v="20"/>
    <n v="81.93"/>
    <n v="89.303700000000021"/>
    <n v="109.40400000000039"/>
    <n v="1786.0740000000005"/>
    <x v="1"/>
    <x v="6"/>
    <x v="2"/>
    <s v="PayPal"/>
    <n v="38.07"/>
    <n v="3.6"/>
    <x v="0"/>
  </r>
  <r>
    <s v="SUP-0003462"/>
    <x v="81"/>
    <s v="CUST-30340"/>
    <x v="5"/>
    <x v="3"/>
    <n v="18"/>
    <n v="15"/>
    <n v="879"/>
    <n v="975.69"/>
    <n v="1401.9400000000003"/>
    <n v="14635.35"/>
    <x v="2"/>
    <x v="5"/>
    <x v="0"/>
    <s v="Cash on Delivery"/>
    <n v="48.41"/>
    <n v="1.7"/>
    <x v="0"/>
  </r>
  <r>
    <s v="SUP-0000696"/>
    <x v="82"/>
    <s v="CUST-84168"/>
    <x v="7"/>
    <x v="2"/>
    <n v="11"/>
    <n v="9"/>
    <n v="422.1"/>
    <n v="472.75200000000007"/>
    <n v="443.67800000000085"/>
    <n v="4254.7680000000009"/>
    <x v="3"/>
    <x v="4"/>
    <x v="2"/>
    <s v="Bank Transfer"/>
    <n v="12.19"/>
    <n v="2.5"/>
    <x v="0"/>
  </r>
  <r>
    <s v="SUP-0001192"/>
    <x v="83"/>
    <s v="CUST-18248"/>
    <x v="8"/>
    <x v="4"/>
    <n v="13"/>
    <n v="12"/>
    <n v="388.35"/>
    <n v="442.71900000000005"/>
    <n v="648.20799999999986"/>
    <n v="5312.6280000000006"/>
    <x v="1"/>
    <x v="0"/>
    <x v="1"/>
    <s v="Credit Card"/>
    <n v="4.22"/>
    <n v="1.2"/>
    <x v="0"/>
  </r>
  <r>
    <s v="SUP-0001288"/>
    <x v="83"/>
    <s v="CUST-43166"/>
    <x v="14"/>
    <x v="0"/>
    <n v="1"/>
    <n v="1"/>
    <n v="1158.1500000000001"/>
    <n v="1297.1280000000002"/>
    <n v="101.70800000000006"/>
    <n v="1297.1280000000002"/>
    <x v="3"/>
    <x v="3"/>
    <x v="0"/>
    <s v="Cash on Delivery"/>
    <n v="37.270000000000003"/>
    <n v="1.9"/>
    <x v="0"/>
  </r>
  <r>
    <s v="SUP-0001598"/>
    <x v="83"/>
    <s v="CUST-80612"/>
    <x v="5"/>
    <x v="3"/>
    <n v="10"/>
    <n v="8"/>
    <n v="12"/>
    <n v="13.32"/>
    <n v="-21.049999999999997"/>
    <n v="106.56"/>
    <x v="4"/>
    <x v="5"/>
    <x v="0"/>
    <s v="PayPal"/>
    <n v="31.61"/>
    <n v="1.9"/>
    <x v="0"/>
  </r>
  <r>
    <s v="SUP-0003767"/>
    <x v="83"/>
    <s v="CUST-88568"/>
    <x v="8"/>
    <x v="4"/>
    <n v="18"/>
    <n v="16"/>
    <n v="980.71"/>
    <n v="1127.8164999999999"/>
    <n v="2330.1639999999979"/>
    <n v="18045.063999999998"/>
    <x v="3"/>
    <x v="0"/>
    <x v="0"/>
    <s v="PayPal"/>
    <n v="23.54"/>
    <n v="0"/>
    <x v="0"/>
  </r>
  <r>
    <s v="SUP-0001062"/>
    <x v="84"/>
    <s v="CUST-82689"/>
    <x v="5"/>
    <x v="3"/>
    <n v="19"/>
    <n v="18"/>
    <n v="1347.59"/>
    <n v="1549.7284999999997"/>
    <n v="3590.6329999999948"/>
    <n v="27895.112999999994"/>
    <x v="3"/>
    <x v="0"/>
    <x v="1"/>
    <s v="Credit Card"/>
    <n v="47.86"/>
    <n v="1.8"/>
    <x v="0"/>
  </r>
  <r>
    <s v="SUP-0001604"/>
    <x v="84"/>
    <s v="CUST-80784"/>
    <x v="12"/>
    <x v="1"/>
    <n v="9"/>
    <n v="9"/>
    <n v="899.69"/>
    <n v="944.67450000000008"/>
    <n v="404.86050000000068"/>
    <n v="8502.0705000000016"/>
    <x v="2"/>
    <x v="0"/>
    <x v="1"/>
    <s v="PayPal"/>
    <n v="0"/>
    <n v="1.6"/>
    <x v="0"/>
  </r>
  <r>
    <s v="SUP-0001889"/>
    <x v="84"/>
    <s v="CUST-61189"/>
    <x v="0"/>
    <x v="0"/>
    <n v="19"/>
    <n v="15"/>
    <n v="486.42"/>
    <n v="515.60520000000008"/>
    <n v="424.81800000000118"/>
    <n v="7734.0780000000013"/>
    <x v="3"/>
    <x v="2"/>
    <x v="2"/>
    <s v="Cash on Delivery"/>
    <n v="12.96"/>
    <n v="3.8"/>
    <x v="0"/>
  </r>
  <r>
    <s v="SUP-0003382"/>
    <x v="84"/>
    <s v="CUST-87299"/>
    <x v="5"/>
    <x v="3"/>
    <n v="8"/>
    <n v="6"/>
    <n v="1241.19"/>
    <n v="1414.9566000000002"/>
    <n v="1025.0296000000005"/>
    <n v="8489.7396000000008"/>
    <x v="1"/>
    <x v="3"/>
    <x v="0"/>
    <s v="Credit Card"/>
    <n v="17.57"/>
    <n v="2.9"/>
    <x v="0"/>
  </r>
  <r>
    <s v="SUP-0004659"/>
    <x v="84"/>
    <s v="CUST-63479"/>
    <x v="4"/>
    <x v="1"/>
    <n v="15"/>
    <n v="14"/>
    <n v="865.54"/>
    <n v="969.40480000000002"/>
    <n v="1412.3472000000004"/>
    <n v="13571.6672"/>
    <x v="1"/>
    <x v="0"/>
    <x v="0"/>
    <s v="Credit Card"/>
    <n v="41.76"/>
    <n v="2.7"/>
    <x v="0"/>
  </r>
  <r>
    <s v="SUP-0000120"/>
    <x v="85"/>
    <s v="CUST-98565"/>
    <x v="2"/>
    <x v="0"/>
    <n v="6"/>
    <n v="5"/>
    <n v="594.39"/>
    <n v="677.6046"/>
    <n v="382.27300000000031"/>
    <n v="3388.0230000000001"/>
    <x v="2"/>
    <x v="5"/>
    <x v="3"/>
    <s v="Bank Transfer"/>
    <n v="33.799999999999997"/>
    <n v="1.4"/>
    <x v="0"/>
  </r>
  <r>
    <s v="SUP-0002494"/>
    <x v="85"/>
    <s v="CUST-22684"/>
    <x v="4"/>
    <x v="1"/>
    <n v="14"/>
    <n v="11"/>
    <n v="788.09"/>
    <n v="890.54169999999999"/>
    <n v="1120.3286999999993"/>
    <n v="9795.9586999999992"/>
    <x v="1"/>
    <x v="0"/>
    <x v="2"/>
    <s v="Bank Transfer"/>
    <n v="6.64"/>
    <n v="2.8"/>
    <x v="0"/>
  </r>
  <r>
    <s v="SUP-0002563"/>
    <x v="85"/>
    <s v="CUST-66708"/>
    <x v="10"/>
    <x v="2"/>
    <n v="13"/>
    <n v="13"/>
    <n v="1442.65"/>
    <n v="1615.7680000000003"/>
    <n v="2250.5340000000033"/>
    <n v="21004.984000000004"/>
    <x v="3"/>
    <x v="3"/>
    <x v="0"/>
    <s v="Bank Transfer"/>
    <n v="0"/>
    <n v="1.3"/>
    <x v="0"/>
  </r>
  <r>
    <s v="SUP-0001986"/>
    <x v="86"/>
    <s v="CUST-64225"/>
    <x v="0"/>
    <x v="0"/>
    <n v="18"/>
    <n v="17"/>
    <n v="1437.12"/>
    <n v="1638.3168000000001"/>
    <n v="3387.6156000000042"/>
    <n v="27851.385600000001"/>
    <x v="4"/>
    <x v="0"/>
    <x v="0"/>
    <s v="Cash on Delivery"/>
    <n v="32.729999999999997"/>
    <n v="2.2000000000000002"/>
    <x v="0"/>
  </r>
  <r>
    <s v="SUP-0002471"/>
    <x v="86"/>
    <s v="CUST-31289"/>
    <x v="10"/>
    <x v="2"/>
    <n v="2"/>
    <n v="2"/>
    <n v="694.41"/>
    <n v="777.73919999999998"/>
    <n v="147.60840000000002"/>
    <n v="1555.4784"/>
    <x v="3"/>
    <x v="0"/>
    <x v="0"/>
    <s v="Bank Transfer"/>
    <n v="19.05"/>
    <n v="2"/>
    <x v="0"/>
  </r>
  <r>
    <s v="SUP-0003208"/>
    <x v="86"/>
    <s v="CUST-31915"/>
    <x v="7"/>
    <x v="2"/>
    <n v="12"/>
    <n v="10"/>
    <n v="315.04000000000002"/>
    <n v="337.09280000000007"/>
    <n v="199.19800000000072"/>
    <n v="3370.9280000000008"/>
    <x v="0"/>
    <x v="1"/>
    <x v="3"/>
    <s v="Credit Card"/>
    <n v="21.33"/>
    <n v="2"/>
    <x v="0"/>
  </r>
  <r>
    <s v="SUP-0004367"/>
    <x v="87"/>
    <s v="CUST-65207"/>
    <x v="3"/>
    <x v="2"/>
    <n v="13"/>
    <n v="12"/>
    <n v="1132.8699999999999"/>
    <n v="1246.1569999999999"/>
    <n v="1343.4839999999995"/>
    <n v="14953.883999999998"/>
    <x v="0"/>
    <x v="4"/>
    <x v="1"/>
    <s v="PayPal"/>
    <n v="15.96"/>
    <n v="3.3"/>
    <x v="0"/>
  </r>
  <r>
    <s v="SUP-0000780"/>
    <x v="88"/>
    <s v="CUST-44552"/>
    <x v="11"/>
    <x v="2"/>
    <n v="18"/>
    <n v="16"/>
    <n v="1043.92"/>
    <n v="1169.1904000000002"/>
    <n v="2000.2764000000018"/>
    <n v="18707.046400000003"/>
    <x v="1"/>
    <x v="3"/>
    <x v="3"/>
    <s v="Bank Transfer"/>
    <n v="4.05"/>
    <n v="4.5999999999999996"/>
    <x v="0"/>
  </r>
  <r>
    <s v="SUP-0002255"/>
    <x v="88"/>
    <s v="CUST-59918"/>
    <x v="11"/>
    <x v="2"/>
    <n v="14"/>
    <n v="12"/>
    <n v="913.1"/>
    <n v="1022.6720000000001"/>
    <n v="1290.0540000000015"/>
    <n v="12272.064000000002"/>
    <x v="1"/>
    <x v="2"/>
    <x v="0"/>
    <s v="PayPal"/>
    <n v="24.81"/>
    <n v="4.9000000000000004"/>
    <x v="0"/>
  </r>
  <r>
    <s v="SUP-0003346"/>
    <x v="88"/>
    <s v="CUST-66813"/>
    <x v="11"/>
    <x v="2"/>
    <n v="18"/>
    <n v="18"/>
    <n v="364.19"/>
    <n v="407.89280000000002"/>
    <n v="741.62040000000047"/>
    <n v="7342.0704000000005"/>
    <x v="0"/>
    <x v="5"/>
    <x v="1"/>
    <s v="Bank Transfer"/>
    <n v="45.03"/>
    <n v="2.2999999999999998"/>
    <x v="0"/>
  </r>
  <r>
    <s v="SUP-0003775"/>
    <x v="88"/>
    <s v="CUST-30704"/>
    <x v="4"/>
    <x v="1"/>
    <n v="3"/>
    <n v="2"/>
    <n v="893.49"/>
    <n v="938.16450000000009"/>
    <n v="46.839000000000162"/>
    <n v="1876.3290000000002"/>
    <x v="3"/>
    <x v="0"/>
    <x v="3"/>
    <s v="Cash on Delivery"/>
    <n v="42.51"/>
    <n v="4.8"/>
    <x v="0"/>
  </r>
  <r>
    <s v="SUP-0003942"/>
    <x v="88"/>
    <s v="CUST-45279"/>
    <x v="10"/>
    <x v="2"/>
    <n v="10"/>
    <n v="10"/>
    <n v="409.06"/>
    <n v="466.32840000000004"/>
    <n v="557.48400000000061"/>
    <n v="4663.2840000000006"/>
    <x v="1"/>
    <x v="0"/>
    <x v="0"/>
    <s v="Credit Card"/>
    <n v="15.2"/>
    <n v="4.7"/>
    <x v="0"/>
  </r>
  <r>
    <s v="SUP-0004192"/>
    <x v="88"/>
    <s v="CUST-30627"/>
    <x v="9"/>
    <x v="3"/>
    <n v="12"/>
    <n v="11"/>
    <n v="1114.82"/>
    <n v="1270.8948"/>
    <n v="1687.6128000000017"/>
    <n v="13979.8428"/>
    <x v="3"/>
    <x v="4"/>
    <x v="2"/>
    <s v="Bank Transfer"/>
    <n v="29.21"/>
    <n v="4.5999999999999996"/>
    <x v="0"/>
  </r>
  <r>
    <s v="SUP-0000036"/>
    <x v="89"/>
    <s v="CUST-40983"/>
    <x v="9"/>
    <x v="3"/>
    <n v="18"/>
    <n v="16"/>
    <n v="619.15"/>
    <n v="668.68200000000002"/>
    <n v="749.17200000000059"/>
    <n v="10698.912"/>
    <x v="1"/>
    <x v="1"/>
    <x v="0"/>
    <s v="PayPal"/>
    <n v="43.34"/>
    <n v="3.8"/>
    <x v="0"/>
  </r>
  <r>
    <s v="SUP-0000312"/>
    <x v="89"/>
    <s v="CUST-38963"/>
    <x v="9"/>
    <x v="3"/>
    <n v="5"/>
    <n v="4"/>
    <n v="1059.53"/>
    <n v="1165.4830000000002"/>
    <n v="418.49200000000081"/>
    <n v="4661.9320000000007"/>
    <x v="1"/>
    <x v="5"/>
    <x v="1"/>
    <s v="Cash on Delivery"/>
    <n v="5.32"/>
    <n v="1.2"/>
    <x v="0"/>
  </r>
  <r>
    <s v="SUP-0002327"/>
    <x v="89"/>
    <s v="CUST-58429"/>
    <x v="8"/>
    <x v="4"/>
    <n v="3"/>
    <n v="2"/>
    <n v="1044.1300000000001"/>
    <n v="1096.3365000000001"/>
    <n v="75.393000000000015"/>
    <n v="2192.6730000000002"/>
    <x v="4"/>
    <x v="6"/>
    <x v="3"/>
    <s v="Credit Card"/>
    <n v="29.02"/>
    <n v="3.5"/>
    <x v="0"/>
  </r>
  <r>
    <s v="SUP-0004641"/>
    <x v="89"/>
    <s v="CUST-83046"/>
    <x v="14"/>
    <x v="0"/>
    <n v="3"/>
    <n v="3"/>
    <n v="1063.3900000000001"/>
    <n v="1127.1934000000001"/>
    <n v="146.91020000000026"/>
    <n v="3381.5802000000003"/>
    <x v="4"/>
    <x v="5"/>
    <x v="3"/>
    <s v="Debit Card"/>
    <n v="44.5"/>
    <n v="1"/>
    <x v="0"/>
  </r>
  <r>
    <s v="SUP-0000909"/>
    <x v="90"/>
    <s v="CUST-49726"/>
    <x v="2"/>
    <x v="0"/>
    <n v="1"/>
    <n v="1"/>
    <n v="1230.1400000000001"/>
    <n v="1402.3596000000002"/>
    <n v="150.76960000000014"/>
    <n v="1402.3596000000002"/>
    <x v="2"/>
    <x v="0"/>
    <x v="0"/>
    <s v="Cash on Delivery"/>
    <n v="21.45"/>
    <n v="2.9"/>
    <x v="0"/>
  </r>
  <r>
    <s v="SUP-0003958"/>
    <x v="90"/>
    <s v="CUST-62007"/>
    <x v="12"/>
    <x v="1"/>
    <n v="16"/>
    <n v="15"/>
    <n v="817.92"/>
    <n v="924.24959999999987"/>
    <n v="1583.6239999999996"/>
    <n v="13863.743999999999"/>
    <x v="1"/>
    <x v="4"/>
    <x v="1"/>
    <s v="Bank Transfer"/>
    <n v="11.32"/>
    <n v="3.3"/>
    <x v="0"/>
  </r>
  <r>
    <s v="SUP-0000386"/>
    <x v="91"/>
    <s v="CUST-58290"/>
    <x v="11"/>
    <x v="2"/>
    <n v="1"/>
    <n v="1"/>
    <n v="115.3"/>
    <n v="130.28899999999999"/>
    <n v="2.948999999999991"/>
    <n v="130.28899999999999"/>
    <x v="1"/>
    <x v="4"/>
    <x v="0"/>
    <s v="Debit Card"/>
    <n v="12.04"/>
    <n v="3.6"/>
    <x v="0"/>
  </r>
  <r>
    <s v="SUP-0000746"/>
    <x v="91"/>
    <s v="CUST-80933"/>
    <x v="1"/>
    <x v="1"/>
    <n v="12"/>
    <n v="12"/>
    <n v="269.98"/>
    <n v="288.87860000000006"/>
    <n v="204.68320000000077"/>
    <n v="3466.543200000001"/>
    <x v="0"/>
    <x v="6"/>
    <x v="0"/>
    <s v="PayPal"/>
    <n v="22.1"/>
    <n v="3.8"/>
    <x v="0"/>
  </r>
  <r>
    <s v="SUP-0001329"/>
    <x v="91"/>
    <s v="CUST-55849"/>
    <x v="13"/>
    <x v="1"/>
    <n v="16"/>
    <n v="14"/>
    <n v="1012.42"/>
    <n v="1144.0346"/>
    <n v="1802.5844000000002"/>
    <n v="16016.484399999999"/>
    <x v="2"/>
    <x v="5"/>
    <x v="0"/>
    <s v="Cash on Delivery"/>
    <n v="40.020000000000003"/>
    <n v="2.6"/>
    <x v="0"/>
  </r>
  <r>
    <s v="SUP-0003081"/>
    <x v="91"/>
    <s v="CUST-15470"/>
    <x v="10"/>
    <x v="2"/>
    <n v="1"/>
    <n v="1"/>
    <n v="236.19"/>
    <n v="250.3614"/>
    <n v="-6.9485999999999954"/>
    <n v="250.3614"/>
    <x v="3"/>
    <x v="3"/>
    <x v="3"/>
    <s v="Debit Card"/>
    <n v="21.12"/>
    <n v="5"/>
    <x v="0"/>
  </r>
  <r>
    <s v="SUP-0003198"/>
    <x v="91"/>
    <s v="CUST-62130"/>
    <x v="5"/>
    <x v="3"/>
    <n v="15"/>
    <n v="15"/>
    <n v="635.13"/>
    <n v="711.3456000000001"/>
    <n v="1096.7640000000004"/>
    <n v="10670.184000000001"/>
    <x v="0"/>
    <x v="0"/>
    <x v="3"/>
    <s v="Debit Card"/>
    <n v="46.47"/>
    <n v="4"/>
    <x v="0"/>
  </r>
  <r>
    <s v="SUP-0004620"/>
    <x v="91"/>
    <s v="CUST-21116"/>
    <x v="9"/>
    <x v="3"/>
    <n v="3"/>
    <n v="3"/>
    <n v="1330.43"/>
    <n v="1503.3859"/>
    <n v="513.64769999999976"/>
    <n v="4510.1576999999997"/>
    <x v="4"/>
    <x v="4"/>
    <x v="1"/>
    <s v="PayPal"/>
    <n v="5.22"/>
    <n v="2.7"/>
    <x v="0"/>
  </r>
  <r>
    <s v="SUP-0000326"/>
    <x v="92"/>
    <s v="CUST-76761"/>
    <x v="9"/>
    <x v="3"/>
    <n v="17"/>
    <n v="16"/>
    <n v="60.04"/>
    <n v="67.845199999999991"/>
    <n v="124.48319999999987"/>
    <n v="1085.5231999999999"/>
    <x v="0"/>
    <x v="5"/>
    <x v="2"/>
    <s v="Bank Transfer"/>
    <n v="0.4"/>
    <n v="2.2999999999999998"/>
    <x v="0"/>
  </r>
  <r>
    <s v="SUP-0001960"/>
    <x v="92"/>
    <s v="CUST-47780"/>
    <x v="8"/>
    <x v="4"/>
    <n v="8"/>
    <n v="6"/>
    <n v="48.07"/>
    <n v="53.838400000000007"/>
    <n v="4.2904000000000266"/>
    <n v="323.03040000000004"/>
    <x v="0"/>
    <x v="3"/>
    <x v="1"/>
    <s v="PayPal"/>
    <n v="30.32"/>
    <n v="3"/>
    <x v="0"/>
  </r>
  <r>
    <s v="SUP-0002020"/>
    <x v="92"/>
    <s v="CUST-40782"/>
    <x v="8"/>
    <x v="4"/>
    <n v="16"/>
    <n v="14"/>
    <n v="1482.9"/>
    <n v="1705.335"/>
    <n v="3098.9500000000003"/>
    <n v="23874.690000000002"/>
    <x v="1"/>
    <x v="0"/>
    <x v="2"/>
    <s v="PayPal"/>
    <n v="15.14"/>
    <n v="2.5"/>
    <x v="0"/>
  </r>
  <r>
    <s v="SUP-0002762"/>
    <x v="92"/>
    <s v="CUST-52283"/>
    <x v="5"/>
    <x v="3"/>
    <n v="18"/>
    <n v="15"/>
    <n v="6"/>
    <n v="6.7200000000000006"/>
    <n v="-10.559999999999988"/>
    <n v="100.80000000000001"/>
    <x v="0"/>
    <x v="4"/>
    <x v="0"/>
    <s v="Bank Transfer"/>
    <n v="21.36"/>
    <n v="3.8"/>
    <x v="0"/>
  </r>
  <r>
    <s v="SUP-0004605"/>
    <x v="92"/>
    <s v="CUST-81249"/>
    <x v="6"/>
    <x v="4"/>
    <n v="17"/>
    <n v="16"/>
    <n v="229.59"/>
    <n v="257.14080000000001"/>
    <n v="398.66280000000017"/>
    <n v="4114.2528000000002"/>
    <x v="2"/>
    <x v="4"/>
    <x v="0"/>
    <s v="PayPal"/>
    <n v="42.15"/>
    <n v="2.5"/>
    <x v="0"/>
  </r>
  <r>
    <s v="SUP-0001061"/>
    <x v="93"/>
    <s v="CUST-83888"/>
    <x v="6"/>
    <x v="4"/>
    <n v="4"/>
    <n v="3"/>
    <n v="635.91999999999996"/>
    <n v="693.15279999999996"/>
    <n v="167.50840000000022"/>
    <n v="2079.4584"/>
    <x v="1"/>
    <x v="2"/>
    <x v="3"/>
    <s v="Bank Transfer"/>
    <n v="4.1900000000000004"/>
    <n v="4.4000000000000004"/>
    <x v="0"/>
  </r>
  <r>
    <s v="SUP-0001838"/>
    <x v="93"/>
    <s v="CUST-62035"/>
    <x v="1"/>
    <x v="1"/>
    <n v="5"/>
    <n v="4"/>
    <n v="403.15"/>
    <n v="447.49650000000003"/>
    <n v="155.36600000000018"/>
    <n v="1789.9860000000001"/>
    <x v="3"/>
    <x v="5"/>
    <x v="1"/>
    <s v="Credit Card"/>
    <n v="22.02"/>
    <n v="3.5"/>
    <x v="0"/>
  </r>
  <r>
    <s v="SUP-0002937"/>
    <x v="93"/>
    <s v="CUST-27528"/>
    <x v="12"/>
    <x v="1"/>
    <n v="19"/>
    <n v="16"/>
    <n v="378.43"/>
    <n v="397.35150000000004"/>
    <n v="299.07400000000058"/>
    <n v="6357.6240000000007"/>
    <x v="3"/>
    <x v="2"/>
    <x v="0"/>
    <s v="Bank Transfer"/>
    <n v="3.67"/>
    <n v="2.7"/>
    <x v="0"/>
  </r>
  <r>
    <s v="SUP-0002700"/>
    <x v="94"/>
    <s v="CUST-68169"/>
    <x v="8"/>
    <x v="4"/>
    <n v="18"/>
    <n v="16"/>
    <n v="1451.62"/>
    <n v="1538.7172"/>
    <n v="1361.8052000000025"/>
    <n v="24619.475200000001"/>
    <x v="4"/>
    <x v="5"/>
    <x v="3"/>
    <s v="Credit Card"/>
    <n v="31.75"/>
    <n v="3.3"/>
    <x v="0"/>
  </r>
  <r>
    <s v="SUP-0002880"/>
    <x v="95"/>
    <s v="CUST-75227"/>
    <x v="7"/>
    <x v="2"/>
    <n v="9"/>
    <n v="8"/>
    <n v="188.45"/>
    <n v="205.41050000000001"/>
    <n v="129.2740000000002"/>
    <n v="1643.2840000000001"/>
    <x v="1"/>
    <x v="3"/>
    <x v="2"/>
    <s v="PayPal"/>
    <n v="6.41"/>
    <n v="5"/>
    <x v="0"/>
  </r>
  <r>
    <s v="SUP-0001252"/>
    <x v="96"/>
    <s v="CUST-71620"/>
    <x v="12"/>
    <x v="1"/>
    <n v="9"/>
    <n v="8"/>
    <n v="169.01"/>
    <n v="192.67140000000001"/>
    <n v="185.51120000000012"/>
    <n v="1541.3712"/>
    <x v="1"/>
    <x v="5"/>
    <x v="0"/>
    <s v="PayPal"/>
    <n v="3.78"/>
    <n v="5"/>
    <x v="0"/>
  </r>
  <r>
    <s v="SUP-0002144"/>
    <x v="96"/>
    <s v="CUST-66723"/>
    <x v="3"/>
    <x v="2"/>
    <n v="15"/>
    <n v="15"/>
    <n v="1286.6300000000001"/>
    <n v="1402.4267000000002"/>
    <n v="1724.1105000000027"/>
    <n v="21036.400500000003"/>
    <x v="4"/>
    <x v="4"/>
    <x v="2"/>
    <s v="PayPal"/>
    <n v="12.84"/>
    <n v="1.6"/>
    <x v="0"/>
  </r>
  <r>
    <s v="SUP-0003362"/>
    <x v="96"/>
    <s v="CUST-46279"/>
    <x v="13"/>
    <x v="1"/>
    <n v="17"/>
    <n v="15"/>
    <n v="831.81"/>
    <n v="956.58149999999989"/>
    <n v="1825.5624999999984"/>
    <n v="14348.722499999998"/>
    <x v="0"/>
    <x v="0"/>
    <x v="3"/>
    <s v="Cash on Delivery"/>
    <n v="46.01"/>
    <n v="4.8"/>
    <x v="0"/>
  </r>
  <r>
    <s v="SUP-0005055"/>
    <x v="96"/>
    <s v="CUST-77128"/>
    <x v="1"/>
    <x v="1"/>
    <n v="2"/>
    <n v="2"/>
    <n v="1343.07"/>
    <n v="1410.2235000000001"/>
    <n v="97.137000000000242"/>
    <n v="2820.4470000000001"/>
    <x v="3"/>
    <x v="4"/>
    <x v="0"/>
    <s v="Credit Card"/>
    <n v="37.17"/>
    <n v="2.5"/>
    <x v="0"/>
  </r>
  <r>
    <s v="SUP-0001719"/>
    <x v="97"/>
    <s v="CUST-32128"/>
    <x v="5"/>
    <x v="3"/>
    <n v="8"/>
    <n v="8"/>
    <n v="854.61"/>
    <n v="982.80149999999992"/>
    <n v="1025.0119999999993"/>
    <n v="7862.4119999999994"/>
    <x v="3"/>
    <x v="2"/>
    <x v="1"/>
    <s v="Credit Card"/>
    <n v="0.52"/>
    <n v="4.2"/>
    <x v="0"/>
  </r>
  <r>
    <s v="SUP-0002319"/>
    <x v="97"/>
    <s v="CUST-83829"/>
    <x v="12"/>
    <x v="1"/>
    <n v="20"/>
    <n v="16"/>
    <n v="17.5"/>
    <n v="19.425000000000001"/>
    <n v="-14.419999999999987"/>
    <n v="310.8"/>
    <x v="4"/>
    <x v="5"/>
    <x v="0"/>
    <s v="Credit Card"/>
    <n v="45.22"/>
    <n v="2.1"/>
    <x v="0"/>
  </r>
  <r>
    <s v="SUP-0002483"/>
    <x v="97"/>
    <s v="CUST-19914"/>
    <x v="6"/>
    <x v="4"/>
    <n v="1"/>
    <n v="1"/>
    <n v="868.57"/>
    <n v="911.99850000000004"/>
    <n v="42.938499999999983"/>
    <n v="911.99850000000004"/>
    <x v="1"/>
    <x v="4"/>
    <x v="1"/>
    <s v="Bank Transfer"/>
    <n v="0.49"/>
    <n v="1.4"/>
    <x v="0"/>
  </r>
  <r>
    <s v="SUP-0004966"/>
    <x v="97"/>
    <s v="CUST-48001"/>
    <x v="13"/>
    <x v="1"/>
    <n v="9"/>
    <n v="9"/>
    <n v="1079.75"/>
    <n v="1198.5225"/>
    <n v="1038.7524999999994"/>
    <n v="10786.702499999999"/>
    <x v="0"/>
    <x v="3"/>
    <x v="0"/>
    <s v="PayPal"/>
    <n v="30.2"/>
    <n v="4.9000000000000004"/>
    <x v="0"/>
  </r>
  <r>
    <s v="SUP-0004994"/>
    <x v="97"/>
    <s v="CUST-73594"/>
    <x v="1"/>
    <x v="1"/>
    <n v="5"/>
    <n v="5"/>
    <n v="1472.52"/>
    <n v="1560.8712"/>
    <n v="412.67599999999942"/>
    <n v="7804.3559999999998"/>
    <x v="2"/>
    <x v="2"/>
    <x v="0"/>
    <s v="Bank Transfer"/>
    <n v="29.08"/>
    <n v="3"/>
    <x v="0"/>
  </r>
  <r>
    <s v="SUP-0001631"/>
    <x v="98"/>
    <s v="CUST-87569"/>
    <x v="7"/>
    <x v="2"/>
    <n v="6"/>
    <n v="5"/>
    <n v="1376.18"/>
    <n v="1527.5598000000002"/>
    <n v="738.63900000000035"/>
    <n v="7637.7990000000009"/>
    <x v="4"/>
    <x v="3"/>
    <x v="0"/>
    <s v="Debit Card"/>
    <n v="18.260000000000002"/>
    <n v="1.1000000000000001"/>
    <x v="0"/>
  </r>
  <r>
    <s v="SUP-0004472"/>
    <x v="98"/>
    <s v="CUST-12965"/>
    <x v="6"/>
    <x v="4"/>
    <n v="18"/>
    <n v="17"/>
    <n v="1290.9000000000001"/>
    <n v="1432.8990000000001"/>
    <n v="2383.0230000000001"/>
    <n v="24359.283000000003"/>
    <x v="3"/>
    <x v="1"/>
    <x v="1"/>
    <s v="Credit Card"/>
    <n v="30.96"/>
    <n v="5"/>
    <x v="0"/>
  </r>
  <r>
    <s v="SUP-0001479"/>
    <x v="99"/>
    <s v="CUST-73182"/>
    <x v="11"/>
    <x v="2"/>
    <n v="1"/>
    <n v="1"/>
    <n v="1444.49"/>
    <n v="1617.8288000000002"/>
    <n v="135.35880000000023"/>
    <n v="1617.8288000000002"/>
    <x v="0"/>
    <x v="6"/>
    <x v="0"/>
    <s v="Cash on Delivery"/>
    <n v="37.979999999999997"/>
    <n v="4.5"/>
    <x v="0"/>
  </r>
  <r>
    <s v="SUP-0001483"/>
    <x v="99"/>
    <s v="CUST-38714"/>
    <x v="5"/>
    <x v="3"/>
    <n v="20"/>
    <n v="20"/>
    <n v="1475.09"/>
    <n v="1622.5989999999999"/>
    <n v="2912.9500000000003"/>
    <n v="32451.98"/>
    <x v="3"/>
    <x v="1"/>
    <x v="3"/>
    <s v="PayPal"/>
    <n v="37.229999999999997"/>
    <n v="3.1"/>
    <x v="1"/>
  </r>
  <r>
    <s v="SUP-0003191"/>
    <x v="99"/>
    <s v="CUST-85750"/>
    <x v="11"/>
    <x v="2"/>
    <n v="15"/>
    <n v="13"/>
    <n v="1126.76"/>
    <n v="1273.2387999999999"/>
    <n v="1901.9243999999974"/>
    <n v="16552.104399999997"/>
    <x v="0"/>
    <x v="4"/>
    <x v="2"/>
    <s v="PayPal"/>
    <n v="2.2999999999999998"/>
    <n v="2.4"/>
    <x v="1"/>
  </r>
  <r>
    <s v="SUP-0004195"/>
    <x v="99"/>
    <s v="CUST-39175"/>
    <x v="10"/>
    <x v="2"/>
    <n v="19"/>
    <n v="19"/>
    <n v="1124.58"/>
    <n v="1192.0547999999999"/>
    <n v="1236.2512000000029"/>
    <n v="22649.0412"/>
    <x v="0"/>
    <x v="2"/>
    <x v="2"/>
    <s v="Bank Transfer"/>
    <n v="45.77"/>
    <n v="2.6"/>
    <x v="0"/>
  </r>
  <r>
    <s v="SUP-0000393"/>
    <x v="100"/>
    <s v="CUST-45594"/>
    <x v="7"/>
    <x v="2"/>
    <n v="7"/>
    <n v="7"/>
    <n v="661.83"/>
    <n v="747.86789999999996"/>
    <n v="568.60529999999915"/>
    <n v="5235.0752999999995"/>
    <x v="2"/>
    <x v="4"/>
    <x v="2"/>
    <s v="Credit Card"/>
    <n v="33.659999999999997"/>
    <n v="4.7"/>
    <x v="0"/>
  </r>
  <r>
    <s v="SUP-0004039"/>
    <x v="100"/>
    <s v="CUST-63936"/>
    <x v="11"/>
    <x v="2"/>
    <n v="8"/>
    <n v="7"/>
    <n v="1017.19"/>
    <n v="1169.7684999999999"/>
    <n v="1060.7694999999992"/>
    <n v="8188.3794999999991"/>
    <x v="1"/>
    <x v="4"/>
    <x v="3"/>
    <s v="Bank Transfer"/>
    <n v="7.28"/>
    <n v="1.1000000000000001"/>
    <x v="0"/>
  </r>
  <r>
    <s v="SUP-0001596"/>
    <x v="101"/>
    <s v="CUST-23197"/>
    <x v="14"/>
    <x v="0"/>
    <n v="10"/>
    <n v="9"/>
    <n v="12"/>
    <n v="12.84"/>
    <n v="-15.839999999999996"/>
    <n v="115.56"/>
    <x v="4"/>
    <x v="6"/>
    <x v="0"/>
    <s v="Bank Transfer"/>
    <n v="23.4"/>
    <n v="3.5"/>
    <x v="0"/>
  </r>
  <r>
    <s v="SUP-0001069"/>
    <x v="102"/>
    <s v="CUST-67382"/>
    <x v="12"/>
    <x v="1"/>
    <n v="4"/>
    <n v="4"/>
    <n v="142.54"/>
    <n v="158.21940000000001"/>
    <n v="49.217600000000061"/>
    <n v="632.87760000000003"/>
    <x v="4"/>
    <x v="2"/>
    <x v="0"/>
    <s v="Credit Card"/>
    <n v="13.5"/>
    <n v="3"/>
    <x v="0"/>
  </r>
  <r>
    <s v="SUP-0003306"/>
    <x v="102"/>
    <s v="CUST-82328"/>
    <x v="0"/>
    <x v="0"/>
    <n v="19"/>
    <n v="17"/>
    <n v="691.14"/>
    <n v="746.43119999999999"/>
    <n v="934.95039999999972"/>
    <n v="12689.330399999999"/>
    <x v="4"/>
    <x v="2"/>
    <x v="2"/>
    <s v="Cash on Delivery"/>
    <n v="5"/>
    <n v="4.5"/>
    <x v="0"/>
  </r>
  <r>
    <s v="SUP-0003408"/>
    <x v="102"/>
    <s v="CUST-26919"/>
    <x v="5"/>
    <x v="3"/>
    <n v="12"/>
    <n v="11"/>
    <n v="694.85"/>
    <n v="757.38650000000007"/>
    <n v="675.31149999999991"/>
    <n v="8331.2515000000003"/>
    <x v="3"/>
    <x v="2"/>
    <x v="3"/>
    <s v="Cash on Delivery"/>
    <n v="12.59"/>
    <n v="2.4"/>
    <x v="0"/>
  </r>
  <r>
    <s v="SUP-0000285"/>
    <x v="103"/>
    <s v="CUST-63408"/>
    <x v="8"/>
    <x v="4"/>
    <n v="6"/>
    <n v="6"/>
    <n v="848.46"/>
    <n v="890.88300000000004"/>
    <n v="233.19800000000046"/>
    <n v="5345.2980000000007"/>
    <x v="1"/>
    <x v="3"/>
    <x v="3"/>
    <s v="Credit Card"/>
    <n v="21.34"/>
    <n v="1"/>
    <x v="0"/>
  </r>
  <r>
    <s v="SUP-0001643"/>
    <x v="103"/>
    <s v="CUST-81148"/>
    <x v="7"/>
    <x v="2"/>
    <n v="1"/>
    <n v="1"/>
    <n v="55.64"/>
    <n v="60.091200000000008"/>
    <n v="-9.0687999999999924"/>
    <n v="60.091200000000008"/>
    <x v="1"/>
    <x v="4"/>
    <x v="1"/>
    <s v="Debit Card"/>
    <n v="13.52"/>
    <n v="2.4"/>
    <x v="0"/>
  </r>
  <r>
    <s v="SUP-0002045"/>
    <x v="103"/>
    <s v="CUST-91886"/>
    <x v="3"/>
    <x v="2"/>
    <n v="1"/>
    <n v="1"/>
    <n v="1462.27"/>
    <n v="1666.9878000000001"/>
    <n v="203.31780000000012"/>
    <n v="1666.9878000000001"/>
    <x v="1"/>
    <x v="3"/>
    <x v="1"/>
    <s v="Debit Card"/>
    <n v="1.4"/>
    <n v="4.0999999999999996"/>
    <x v="0"/>
  </r>
  <r>
    <s v="SUP-0002346"/>
    <x v="104"/>
    <s v="CUST-98305"/>
    <x v="2"/>
    <x v="0"/>
    <n v="2"/>
    <n v="2"/>
    <n v="1397.65"/>
    <n v="1579.3444999999999"/>
    <n v="327.67899999999969"/>
    <n v="3158.6889999999999"/>
    <x v="0"/>
    <x v="6"/>
    <x v="3"/>
    <s v="Credit Card"/>
    <n v="35.71"/>
    <n v="4.0999999999999996"/>
    <x v="0"/>
  </r>
  <r>
    <s v="SUP-0004526"/>
    <x v="104"/>
    <s v="CUST-39110"/>
    <x v="11"/>
    <x v="2"/>
    <n v="4"/>
    <n v="3"/>
    <n v="720.55"/>
    <n v="821.42700000000002"/>
    <n v="286.41100000000029"/>
    <n v="2464.2809999999999"/>
    <x v="4"/>
    <x v="6"/>
    <x v="3"/>
    <s v="Credit Card"/>
    <n v="16.22"/>
    <n v="2.9"/>
    <x v="0"/>
  </r>
  <r>
    <s v="SUP-0002070"/>
    <x v="105"/>
    <s v="CUST-30652"/>
    <x v="11"/>
    <x v="2"/>
    <n v="10"/>
    <n v="9"/>
    <n v="554.69000000000005"/>
    <n v="626.79970000000003"/>
    <n v="622.48729999999887"/>
    <n v="5641.1972999999998"/>
    <x v="3"/>
    <x v="5"/>
    <x v="3"/>
    <s v="Cash on Delivery"/>
    <n v="26.5"/>
    <n v="0"/>
    <x v="0"/>
  </r>
  <r>
    <s v="SUP-0002123"/>
    <x v="105"/>
    <s v="CUST-81472"/>
    <x v="13"/>
    <x v="1"/>
    <n v="12"/>
    <n v="11"/>
    <n v="1042.4100000000001"/>
    <n v="1146.6510000000003"/>
    <n v="1096.6710000000035"/>
    <n v="12613.161000000004"/>
    <x v="1"/>
    <x v="2"/>
    <x v="1"/>
    <s v="Cash on Delivery"/>
    <n v="49.98"/>
    <n v="2.7"/>
    <x v="0"/>
  </r>
  <r>
    <s v="SUP-0002277"/>
    <x v="105"/>
    <s v="CUST-72607"/>
    <x v="4"/>
    <x v="1"/>
    <n v="9"/>
    <n v="7"/>
    <n v="645.78"/>
    <n v="742.64699999999993"/>
    <n v="672.68899999999951"/>
    <n v="5198.5289999999995"/>
    <x v="0"/>
    <x v="6"/>
    <x v="1"/>
    <s v="Debit Card"/>
    <n v="5.38"/>
    <n v="2.9"/>
    <x v="0"/>
  </r>
  <r>
    <s v="SUP-0003047"/>
    <x v="105"/>
    <s v="CUST-75698"/>
    <x v="11"/>
    <x v="2"/>
    <n v="11"/>
    <n v="9"/>
    <n v="1270.24"/>
    <n v="1397.2640000000001"/>
    <n v="1094.0560000000003"/>
    <n v="12575.376"/>
    <x v="0"/>
    <x v="2"/>
    <x v="3"/>
    <s v="Cash on Delivery"/>
    <n v="49.16"/>
    <n v="1.1000000000000001"/>
    <x v="0"/>
  </r>
  <r>
    <s v="SUP-0000826"/>
    <x v="106"/>
    <s v="CUST-82083"/>
    <x v="3"/>
    <x v="2"/>
    <n v="6"/>
    <n v="6"/>
    <n v="184.09"/>
    <n v="195.1354"/>
    <n v="44.002400000000065"/>
    <n v="1170.8124"/>
    <x v="2"/>
    <x v="0"/>
    <x v="3"/>
    <s v="Bank Transfer"/>
    <n v="22.27"/>
    <n v="5"/>
    <x v="0"/>
  </r>
  <r>
    <s v="SUP-0001028"/>
    <x v="106"/>
    <s v="CUST-53840"/>
    <x v="3"/>
    <x v="2"/>
    <n v="1"/>
    <n v="1"/>
    <n v="583.49"/>
    <n v="671.01349999999991"/>
    <n v="48.383499999999898"/>
    <n v="671.01349999999991"/>
    <x v="2"/>
    <x v="3"/>
    <x v="0"/>
    <s v="Bank Transfer"/>
    <n v="39.14"/>
    <n v="4.0999999999999996"/>
    <x v="0"/>
  </r>
  <r>
    <s v="SUP-0001035"/>
    <x v="106"/>
    <s v="CUST-73462"/>
    <x v="0"/>
    <x v="0"/>
    <n v="6"/>
    <n v="5"/>
    <n v="620.14"/>
    <n v="669.75120000000004"/>
    <n v="233.80600000000049"/>
    <n v="3348.7560000000003"/>
    <x v="0"/>
    <x v="2"/>
    <x v="2"/>
    <s v="Debit Card"/>
    <n v="14.25"/>
    <n v="1.9"/>
    <x v="0"/>
  </r>
  <r>
    <s v="SUP-0001063"/>
    <x v="106"/>
    <s v="CUST-75504"/>
    <x v="14"/>
    <x v="0"/>
    <n v="12"/>
    <n v="10"/>
    <n v="1304.82"/>
    <n v="1448.3502000000001"/>
    <n v="1404.0920000000015"/>
    <n v="14483.502"/>
    <x v="1"/>
    <x v="6"/>
    <x v="2"/>
    <s v="PayPal"/>
    <n v="31.21"/>
    <n v="3.4"/>
    <x v="0"/>
  </r>
  <r>
    <s v="SUP-0002299"/>
    <x v="106"/>
    <s v="CUST-65409"/>
    <x v="11"/>
    <x v="2"/>
    <n v="15"/>
    <n v="13"/>
    <n v="879.52"/>
    <n v="1011.4479999999999"/>
    <n v="1691.7639999999985"/>
    <n v="13148.823999999999"/>
    <x v="1"/>
    <x v="1"/>
    <x v="1"/>
    <s v="Credit Card"/>
    <n v="23.3"/>
    <n v="4.5999999999999996"/>
    <x v="0"/>
  </r>
  <r>
    <s v="SUP-0002368"/>
    <x v="106"/>
    <s v="CUST-23738"/>
    <x v="9"/>
    <x v="3"/>
    <n v="6"/>
    <n v="5"/>
    <n v="1371.5"/>
    <n v="1467.5050000000001"/>
    <n v="431.74500000000057"/>
    <n v="7337.5250000000005"/>
    <x v="2"/>
    <x v="2"/>
    <x v="3"/>
    <s v="Cash on Delivery"/>
    <n v="48.28"/>
    <n v="4.0999999999999996"/>
    <x v="0"/>
  </r>
  <r>
    <s v="SUP-0001212"/>
    <x v="107"/>
    <s v="CUST-63911"/>
    <x v="3"/>
    <x v="2"/>
    <n v="16"/>
    <n v="13"/>
    <n v="452"/>
    <n v="479.12"/>
    <n v="316.21000000000038"/>
    <n v="6228.56"/>
    <x v="4"/>
    <x v="1"/>
    <x v="2"/>
    <s v="Cash on Delivery"/>
    <n v="36.35"/>
    <n v="5"/>
    <x v="0"/>
  </r>
  <r>
    <s v="SUP-0001459"/>
    <x v="107"/>
    <s v="CUST-56593"/>
    <x v="8"/>
    <x v="4"/>
    <n v="20"/>
    <n v="19"/>
    <n v="719.16"/>
    <n v="827.03399999999988"/>
    <n v="2007.755999999998"/>
    <n v="15713.645999999997"/>
    <x v="0"/>
    <x v="6"/>
    <x v="0"/>
    <s v="Cash on Delivery"/>
    <n v="41.85"/>
    <n v="4.8"/>
    <x v="0"/>
  </r>
  <r>
    <s v="SUP-0002685"/>
    <x v="107"/>
    <s v="CUST-79024"/>
    <x v="0"/>
    <x v="0"/>
    <n v="4"/>
    <n v="3"/>
    <n v="665.33"/>
    <n v="758.47620000000018"/>
    <n v="276.29860000000042"/>
    <n v="2275.4286000000006"/>
    <x v="0"/>
    <x v="2"/>
    <x v="3"/>
    <s v="Bank Transfer"/>
    <n v="3.14"/>
    <n v="4.3"/>
    <x v="0"/>
  </r>
  <r>
    <s v="SUP-0003246"/>
    <x v="107"/>
    <s v="CUST-32998"/>
    <x v="3"/>
    <x v="2"/>
    <n v="2"/>
    <n v="2"/>
    <n v="297.52"/>
    <n v="333.22239999999999"/>
    <n v="40.264800000000022"/>
    <n v="666.44479999999999"/>
    <x v="3"/>
    <x v="2"/>
    <x v="0"/>
    <s v="Bank Transfer"/>
    <n v="31.14"/>
    <n v="1.3"/>
    <x v="0"/>
  </r>
  <r>
    <s v="SUP-0003998"/>
    <x v="107"/>
    <s v="CUST-60719"/>
    <x v="12"/>
    <x v="1"/>
    <n v="1"/>
    <n v="1"/>
    <n v="207.91"/>
    <n v="239.09649999999999"/>
    <n v="-4.3535000000000039"/>
    <n v="239.09649999999999"/>
    <x v="3"/>
    <x v="5"/>
    <x v="1"/>
    <s v="PayPal"/>
    <n v="35.54"/>
    <n v="1.5"/>
    <x v="1"/>
  </r>
  <r>
    <s v="SUP-0000533"/>
    <x v="108"/>
    <s v="CUST-14469"/>
    <x v="14"/>
    <x v="0"/>
    <n v="3"/>
    <n v="3"/>
    <n v="386.92"/>
    <n v="410.13520000000005"/>
    <n v="24.585600000000056"/>
    <n v="1230.4056"/>
    <x v="4"/>
    <x v="2"/>
    <x v="3"/>
    <s v="Bank Transfer"/>
    <n v="45.06"/>
    <n v="3.2"/>
    <x v="1"/>
  </r>
  <r>
    <s v="SUP-0001493"/>
    <x v="108"/>
    <s v="CUST-83515"/>
    <x v="11"/>
    <x v="2"/>
    <n v="19"/>
    <n v="19"/>
    <n v="980.47"/>
    <n v="1039.2982000000002"/>
    <n v="1086.7458000000022"/>
    <n v="19746.665800000002"/>
    <x v="1"/>
    <x v="5"/>
    <x v="1"/>
    <s v="Cash on Delivery"/>
    <n v="30.99"/>
    <n v="4.8"/>
    <x v="0"/>
  </r>
  <r>
    <s v="SUP-0001692"/>
    <x v="108"/>
    <s v="CUST-30057"/>
    <x v="14"/>
    <x v="0"/>
    <n v="3"/>
    <n v="2"/>
    <n v="616.37"/>
    <n v="684.17070000000001"/>
    <n v="129.06140000000002"/>
    <n v="1368.3414"/>
    <x v="2"/>
    <x v="2"/>
    <x v="1"/>
    <s v="PayPal"/>
    <n v="6.54"/>
    <n v="3"/>
    <x v="0"/>
  </r>
  <r>
    <s v="SUP-0002765"/>
    <x v="108"/>
    <s v="CUST-16177"/>
    <x v="8"/>
    <x v="4"/>
    <n v="1"/>
    <n v="1"/>
    <n v="1221.77"/>
    <n v="1319.5116"/>
    <n v="52.331600000000066"/>
    <n v="1319.5116"/>
    <x v="0"/>
    <x v="5"/>
    <x v="3"/>
    <s v="PayPal"/>
    <n v="45.41"/>
    <n v="2.8"/>
    <x v="0"/>
  </r>
  <r>
    <s v="SUP-0002830"/>
    <x v="108"/>
    <s v="CUST-32451"/>
    <x v="4"/>
    <x v="1"/>
    <n v="2"/>
    <n v="2"/>
    <n v="1090.3499999999999"/>
    <n v="1166.6745000000001"/>
    <n v="116.21900000000034"/>
    <n v="2333.3490000000002"/>
    <x v="0"/>
    <x v="1"/>
    <x v="1"/>
    <s v="Debit Card"/>
    <n v="36.43"/>
    <n v="3.7"/>
    <x v="0"/>
  </r>
  <r>
    <s v="SUP-0003293"/>
    <x v="108"/>
    <s v="CUST-81235"/>
    <x v="11"/>
    <x v="2"/>
    <n v="20"/>
    <n v="17"/>
    <n v="548.45000000000005"/>
    <n v="592.32600000000014"/>
    <n v="736.32200000000159"/>
    <n v="10069.542000000003"/>
    <x v="4"/>
    <x v="3"/>
    <x v="1"/>
    <s v="Debit Card"/>
    <n v="9.57"/>
    <n v="2"/>
    <x v="0"/>
  </r>
  <r>
    <s v="SUP-0004249"/>
    <x v="108"/>
    <s v="CUST-74563"/>
    <x v="12"/>
    <x v="1"/>
    <n v="18"/>
    <n v="15"/>
    <n v="966.38"/>
    <n v="1092.0093999999999"/>
    <n v="1873.9909999999988"/>
    <n v="16380.141"/>
    <x v="4"/>
    <x v="0"/>
    <x v="0"/>
    <s v="PayPal"/>
    <n v="10.45"/>
    <n v="3.3"/>
    <x v="0"/>
  </r>
  <r>
    <s v="SUP-0002318"/>
    <x v="109"/>
    <s v="CUST-48657"/>
    <x v="1"/>
    <x v="1"/>
    <n v="14"/>
    <n v="14"/>
    <n v="985.98"/>
    <n v="1124.0172000000002"/>
    <n v="1909.1908000000021"/>
    <n v="15736.240800000003"/>
    <x v="2"/>
    <x v="6"/>
    <x v="3"/>
    <s v="Credit Card"/>
    <n v="23.33"/>
    <n v="2.2999999999999998"/>
    <x v="1"/>
  </r>
  <r>
    <s v="SUP-0000571"/>
    <x v="110"/>
    <s v="CUST-15753"/>
    <x v="7"/>
    <x v="2"/>
    <n v="2"/>
    <n v="2"/>
    <n v="1272.19"/>
    <n v="1399.4090000000001"/>
    <n v="227.17800000000011"/>
    <n v="2798.8180000000002"/>
    <x v="2"/>
    <x v="1"/>
    <x v="3"/>
    <s v="PayPal"/>
    <n v="27.26"/>
    <n v="4.9000000000000004"/>
    <x v="0"/>
  </r>
  <r>
    <s v="SUP-0001457"/>
    <x v="110"/>
    <s v="CUST-87319"/>
    <x v="2"/>
    <x v="0"/>
    <n v="9"/>
    <n v="7"/>
    <n v="1048.94"/>
    <n v="1132.8552000000002"/>
    <n v="540.20640000000162"/>
    <n v="7929.9864000000016"/>
    <x v="2"/>
    <x v="2"/>
    <x v="2"/>
    <s v="Bank Transfer"/>
    <n v="47.2"/>
    <n v="3"/>
    <x v="1"/>
  </r>
  <r>
    <s v="SUP-0003045"/>
    <x v="110"/>
    <s v="CUST-26772"/>
    <x v="11"/>
    <x v="2"/>
    <n v="17"/>
    <n v="17"/>
    <n v="1039.54"/>
    <n v="1112.3078"/>
    <n v="1215.8225999999991"/>
    <n v="18909.232599999999"/>
    <x v="3"/>
    <x v="4"/>
    <x v="1"/>
    <s v="Bank Transfer"/>
    <n v="21.23"/>
    <n v="4.4000000000000004"/>
    <x v="0"/>
  </r>
  <r>
    <s v="SUP-0000040"/>
    <x v="111"/>
    <s v="CUST-18691"/>
    <x v="5"/>
    <x v="3"/>
    <n v="9"/>
    <n v="9"/>
    <n v="727.74"/>
    <n v="793.23660000000007"/>
    <n v="552.86940000000084"/>
    <n v="7139.1294000000007"/>
    <x v="1"/>
    <x v="3"/>
    <x v="3"/>
    <s v="Bank Transfer"/>
    <n v="36.6"/>
    <n v="4.5"/>
    <x v="0"/>
  </r>
  <r>
    <s v="SUP-0002401"/>
    <x v="111"/>
    <s v="CUST-18369"/>
    <x v="11"/>
    <x v="2"/>
    <n v="3"/>
    <n v="3"/>
    <n v="1298.23"/>
    <n v="1479.9822000000001"/>
    <n v="495.77660000000014"/>
    <n v="4439.9466000000002"/>
    <x v="1"/>
    <x v="5"/>
    <x v="2"/>
    <s v="Debit Card"/>
    <n v="49.48"/>
    <n v="2.9"/>
    <x v="1"/>
  </r>
  <r>
    <s v="SUP-0003338"/>
    <x v="111"/>
    <s v="CUST-74982"/>
    <x v="0"/>
    <x v="0"/>
    <n v="11"/>
    <n v="9"/>
    <n v="1219.52"/>
    <n v="1317.0816"/>
    <n v="866.42439999999908"/>
    <n v="11853.734399999999"/>
    <x v="4"/>
    <x v="1"/>
    <x v="0"/>
    <s v="Debit Card"/>
    <n v="11.63"/>
    <n v="2.5"/>
    <x v="0"/>
  </r>
  <r>
    <s v="SUP-0001454"/>
    <x v="112"/>
    <s v="CUST-76509"/>
    <x v="2"/>
    <x v="0"/>
    <n v="4"/>
    <n v="3"/>
    <n v="832.84"/>
    <n v="916.12400000000014"/>
    <n v="221.60200000000032"/>
    <n v="2748.3720000000003"/>
    <x v="4"/>
    <x v="6"/>
    <x v="1"/>
    <s v="Bank Transfer"/>
    <n v="28.25"/>
    <n v="3.8"/>
    <x v="0"/>
  </r>
  <r>
    <s v="SUP-0001602"/>
    <x v="112"/>
    <s v="CUST-78816"/>
    <x v="11"/>
    <x v="2"/>
    <n v="10"/>
    <n v="10"/>
    <n v="1107.3499999999999"/>
    <n v="1251.3054999999997"/>
    <n v="1436.9549999999967"/>
    <n v="12513.054999999997"/>
    <x v="0"/>
    <x v="1"/>
    <x v="3"/>
    <s v="Debit Card"/>
    <n v="2.6"/>
    <n v="3.5"/>
    <x v="0"/>
  </r>
  <r>
    <s v="SUP-0001054"/>
    <x v="113"/>
    <s v="CUST-82140"/>
    <x v="0"/>
    <x v="0"/>
    <n v="17"/>
    <n v="15"/>
    <n v="317.04000000000002"/>
    <n v="345.57360000000006"/>
    <n v="378.0240000000008"/>
    <n v="5183.6040000000012"/>
    <x v="3"/>
    <x v="1"/>
    <x v="1"/>
    <s v="Debit Card"/>
    <n v="49.98"/>
    <n v="3.1"/>
    <x v="0"/>
  </r>
  <r>
    <s v="SUP-0001529"/>
    <x v="113"/>
    <s v="CUST-78664"/>
    <x v="14"/>
    <x v="0"/>
    <n v="14"/>
    <n v="11"/>
    <n v="11.65"/>
    <n v="12.4655"/>
    <n v="-33.319500000000012"/>
    <n v="137.12049999999999"/>
    <x v="4"/>
    <x v="0"/>
    <x v="2"/>
    <s v="PayPal"/>
    <n v="42.29"/>
    <n v="4.4000000000000004"/>
    <x v="0"/>
  </r>
  <r>
    <s v="SUP-0001800"/>
    <x v="113"/>
    <s v="CUST-75656"/>
    <x v="2"/>
    <x v="0"/>
    <n v="6"/>
    <n v="5"/>
    <n v="580.22"/>
    <n v="667.25299999999993"/>
    <n v="398.15499999999906"/>
    <n v="3336.2649999999994"/>
    <x v="4"/>
    <x v="2"/>
    <x v="3"/>
    <s v="Cash on Delivery"/>
    <n v="37.01"/>
    <n v="3.1"/>
    <x v="1"/>
  </r>
  <r>
    <s v="SUP-0002186"/>
    <x v="113"/>
    <s v="CUST-61676"/>
    <x v="2"/>
    <x v="0"/>
    <n v="20"/>
    <n v="19"/>
    <n v="883.49"/>
    <n v="954.16920000000005"/>
    <n v="1315.4948000000002"/>
    <n v="18129.214800000002"/>
    <x v="3"/>
    <x v="5"/>
    <x v="3"/>
    <s v="Credit Card"/>
    <n v="27.41"/>
    <n v="1.9"/>
    <x v="0"/>
  </r>
  <r>
    <s v="SUP-0003833"/>
    <x v="113"/>
    <s v="CUST-47509"/>
    <x v="10"/>
    <x v="2"/>
    <n v="5"/>
    <n v="5"/>
    <n v="354.16"/>
    <n v="378.95120000000003"/>
    <n v="119.9859999999999"/>
    <n v="1894.7560000000001"/>
    <x v="0"/>
    <x v="0"/>
    <x v="1"/>
    <s v="PayPal"/>
    <n v="3.97"/>
    <n v="4.3"/>
    <x v="0"/>
  </r>
  <r>
    <s v="SUP-0000984"/>
    <x v="114"/>
    <s v="CUST-41149"/>
    <x v="12"/>
    <x v="1"/>
    <n v="2"/>
    <n v="2"/>
    <n v="4.32"/>
    <n v="4.5792000000000002"/>
    <n v="-47.031599999999997"/>
    <n v="9.1584000000000003"/>
    <x v="1"/>
    <x v="0"/>
    <x v="1"/>
    <s v="Bank Transfer"/>
    <n v="47.55"/>
    <n v="4.7"/>
    <x v="0"/>
  </r>
  <r>
    <s v="SUP-0001708"/>
    <x v="114"/>
    <s v="CUST-63976"/>
    <x v="2"/>
    <x v="0"/>
    <n v="12"/>
    <n v="12"/>
    <n v="436.16"/>
    <n v="479.77600000000007"/>
    <n v="489.40200000000073"/>
    <n v="5757.3120000000008"/>
    <x v="1"/>
    <x v="2"/>
    <x v="3"/>
    <s v="PayPal"/>
    <n v="33.99"/>
    <n v="2.7"/>
    <x v="0"/>
  </r>
  <r>
    <s v="SUP-0002688"/>
    <x v="114"/>
    <s v="CUST-16301"/>
    <x v="10"/>
    <x v="2"/>
    <n v="18"/>
    <n v="14"/>
    <n v="1403.15"/>
    <n v="1571.5280000000002"/>
    <n v="2334.8220000000015"/>
    <n v="22001.392000000003"/>
    <x v="1"/>
    <x v="0"/>
    <x v="1"/>
    <s v="Bank Transfer"/>
    <n v="22.47"/>
    <n v="1.1000000000000001"/>
    <x v="0"/>
  </r>
  <r>
    <s v="SUP-0004857"/>
    <x v="114"/>
    <s v="CUST-11048"/>
    <x v="9"/>
    <x v="3"/>
    <n v="2"/>
    <n v="2"/>
    <n v="26.96"/>
    <n v="28.308000000000003"/>
    <n v="-41.293999999999997"/>
    <n v="56.616000000000007"/>
    <x v="3"/>
    <x v="2"/>
    <x v="3"/>
    <s v="Debit Card"/>
    <n v="43.99"/>
    <n v="1.1000000000000001"/>
    <x v="0"/>
  </r>
  <r>
    <s v="SUP-0005049"/>
    <x v="114"/>
    <s v="CUST-35131"/>
    <x v="14"/>
    <x v="0"/>
    <n v="13"/>
    <n v="10"/>
    <n v="32.94"/>
    <n v="36.892800000000001"/>
    <n v="20.738000000000021"/>
    <n v="368.928"/>
    <x v="4"/>
    <x v="2"/>
    <x v="2"/>
    <s v="Bank Transfer"/>
    <n v="18.79"/>
    <n v="4.2"/>
    <x v="0"/>
  </r>
  <r>
    <s v="SUP-0000443"/>
    <x v="115"/>
    <s v="CUST-57078"/>
    <x v="4"/>
    <x v="1"/>
    <n v="10"/>
    <n v="8"/>
    <n v="44.62"/>
    <n v="47.743400000000001"/>
    <n v="-7.0027999999999686"/>
    <n v="381.94720000000001"/>
    <x v="0"/>
    <x v="6"/>
    <x v="0"/>
    <s v="PayPal"/>
    <n v="31.99"/>
    <n v="3"/>
    <x v="0"/>
  </r>
  <r>
    <s v="SUP-0002527"/>
    <x v="115"/>
    <s v="CUST-84313"/>
    <x v="7"/>
    <x v="2"/>
    <n v="7"/>
    <n v="6"/>
    <n v="319.16000000000003"/>
    <n v="351.07600000000008"/>
    <n v="157.56600000000054"/>
    <n v="2106.4560000000006"/>
    <x v="3"/>
    <x v="2"/>
    <x v="2"/>
    <s v="PayPal"/>
    <n v="33.93"/>
    <n v="0"/>
    <x v="0"/>
  </r>
  <r>
    <s v="SUP-0000193"/>
    <x v="116"/>
    <s v="CUST-42008"/>
    <x v="14"/>
    <x v="0"/>
    <n v="7"/>
    <n v="6"/>
    <n v="584.66"/>
    <n v="660.66579999999988"/>
    <n v="422.81479999999942"/>
    <n v="3963.9947999999995"/>
    <x v="0"/>
    <x v="4"/>
    <x v="3"/>
    <s v="Credit Card"/>
    <n v="33.22"/>
    <n v="2.5"/>
    <x v="0"/>
  </r>
  <r>
    <s v="SUP-0001474"/>
    <x v="116"/>
    <s v="CUST-51239"/>
    <x v="2"/>
    <x v="0"/>
    <n v="1"/>
    <n v="1"/>
    <n v="986"/>
    <n v="1094.46"/>
    <n v="104.06000000000003"/>
    <n v="1094.46"/>
    <x v="4"/>
    <x v="6"/>
    <x v="1"/>
    <s v="Debit Card"/>
    <n v="4.4000000000000004"/>
    <n v="1.4"/>
    <x v="0"/>
  </r>
  <r>
    <s v="SUP-0002200"/>
    <x v="116"/>
    <s v="CUST-79119"/>
    <x v="8"/>
    <x v="4"/>
    <n v="6"/>
    <n v="5"/>
    <n v="493.28"/>
    <n v="517.94399999999996"/>
    <n v="100.42000000000016"/>
    <n v="2589.7199999999998"/>
    <x v="1"/>
    <x v="5"/>
    <x v="3"/>
    <s v="PayPal"/>
    <n v="22.9"/>
    <n v="1.8"/>
    <x v="0"/>
  </r>
  <r>
    <s v="SUP-0003551"/>
    <x v="116"/>
    <s v="CUST-12681"/>
    <x v="13"/>
    <x v="1"/>
    <n v="14"/>
    <n v="12"/>
    <n v="1254.3399999999999"/>
    <n v="1404.8608000000002"/>
    <n v="1789.3696000000027"/>
    <n v="16858.329600000001"/>
    <x v="0"/>
    <x v="3"/>
    <x v="3"/>
    <s v="Credit Card"/>
    <n v="16.88"/>
    <n v="2.4"/>
    <x v="0"/>
  </r>
  <r>
    <s v="SUP-0003748"/>
    <x v="116"/>
    <s v="CUST-65812"/>
    <x v="14"/>
    <x v="0"/>
    <n v="14"/>
    <n v="11"/>
    <n v="254.67"/>
    <n v="267.40350000000001"/>
    <n v="121.93850000000032"/>
    <n v="2941.4385000000002"/>
    <x v="3"/>
    <x v="1"/>
    <x v="3"/>
    <s v="Cash on Delivery"/>
    <n v="18.13"/>
    <n v="4.3"/>
    <x v="0"/>
  </r>
  <r>
    <s v="SUP-0004592"/>
    <x v="116"/>
    <s v="CUST-98475"/>
    <x v="12"/>
    <x v="1"/>
    <n v="9"/>
    <n v="9"/>
    <n v="45.5"/>
    <n v="52.324999999999996"/>
    <n v="34.964999999999954"/>
    <n v="470.92499999999995"/>
    <x v="0"/>
    <x v="0"/>
    <x v="2"/>
    <s v="Cash on Delivery"/>
    <n v="26.46"/>
    <n v="4.7"/>
    <x v="0"/>
  </r>
  <r>
    <s v="SUP-0001628"/>
    <x v="117"/>
    <s v="CUST-18939"/>
    <x v="10"/>
    <x v="2"/>
    <n v="11"/>
    <n v="10"/>
    <n v="1129.04"/>
    <n v="1241.944"/>
    <n v="1088.4999999999991"/>
    <n v="12419.439999999999"/>
    <x v="2"/>
    <x v="4"/>
    <x v="3"/>
    <s v="Credit Card"/>
    <n v="40.54"/>
    <n v="4.9000000000000004"/>
    <x v="0"/>
  </r>
  <r>
    <s v="SUP-0002320"/>
    <x v="117"/>
    <s v="CUST-68259"/>
    <x v="10"/>
    <x v="2"/>
    <n v="18"/>
    <n v="18"/>
    <n v="1333.78"/>
    <n v="1520.5092000000002"/>
    <n v="3332.895600000003"/>
    <n v="27369.165600000004"/>
    <x v="2"/>
    <x v="1"/>
    <x v="0"/>
    <s v="Bank Transfer"/>
    <n v="28.23"/>
    <n v="3.3"/>
    <x v="0"/>
  </r>
  <r>
    <s v="SUP-0002453"/>
    <x v="117"/>
    <s v="CUST-45315"/>
    <x v="9"/>
    <x v="3"/>
    <n v="18"/>
    <n v="14"/>
    <n v="1365.24"/>
    <n v="1488.1116000000002"/>
    <n v="1720.2024000000019"/>
    <n v="20833.562400000003"/>
    <x v="1"/>
    <x v="1"/>
    <x v="2"/>
    <s v="Cash on Delivery"/>
    <n v="0"/>
    <n v="1.4"/>
    <x v="0"/>
  </r>
  <r>
    <s v="SUP-0004036"/>
    <x v="117"/>
    <s v="CUST-17309"/>
    <x v="2"/>
    <x v="0"/>
    <n v="18"/>
    <n v="18"/>
    <n v="234.85"/>
    <n v="255.98650000000001"/>
    <n v="366.45700000000033"/>
    <n v="4607.7570000000005"/>
    <x v="4"/>
    <x v="6"/>
    <x v="2"/>
    <s v="Debit Card"/>
    <n v="14"/>
    <n v="1.9"/>
    <x v="0"/>
  </r>
  <r>
    <s v="SUP-0000143"/>
    <x v="118"/>
    <s v="CUST-23621"/>
    <x v="3"/>
    <x v="2"/>
    <n v="1"/>
    <n v="1"/>
    <n v="707.03"/>
    <n v="763.5924"/>
    <n v="21.612400000000022"/>
    <n v="763.5924"/>
    <x v="3"/>
    <x v="5"/>
    <x v="3"/>
    <s v="Bank Transfer"/>
    <n v="34.950000000000003"/>
    <n v="2"/>
    <x v="0"/>
  </r>
  <r>
    <s v="SUP-0001445"/>
    <x v="118"/>
    <s v="CUST-60664"/>
    <x v="11"/>
    <x v="2"/>
    <n v="6"/>
    <n v="6"/>
    <n v="1486.23"/>
    <n v="1605.1284000000001"/>
    <n v="694.69040000000018"/>
    <n v="9630.7704000000012"/>
    <x v="2"/>
    <x v="4"/>
    <x v="1"/>
    <s v="Credit Card"/>
    <n v="18.7"/>
    <n v="1.3"/>
    <x v="0"/>
  </r>
  <r>
    <s v="SUP-0001147"/>
    <x v="119"/>
    <s v="CUST-62744"/>
    <x v="12"/>
    <x v="1"/>
    <n v="6"/>
    <n v="6"/>
    <n v="407.18"/>
    <n v="468.25699999999995"/>
    <n v="361.36199999999951"/>
    <n v="2809.5419999999995"/>
    <x v="4"/>
    <x v="3"/>
    <x v="2"/>
    <s v="Credit Card"/>
    <n v="5.0999999999999996"/>
    <n v="1.7"/>
    <x v="0"/>
  </r>
  <r>
    <s v="SUP-0004597"/>
    <x v="119"/>
    <s v="CUST-32195"/>
    <x v="9"/>
    <x v="3"/>
    <n v="18"/>
    <n v="18"/>
    <n v="95.87"/>
    <n v="110.2505"/>
    <n v="220.37899999999993"/>
    <n v="1984.509"/>
    <x v="3"/>
    <x v="5"/>
    <x v="1"/>
    <s v="Cash on Delivery"/>
    <n v="38.47"/>
    <n v="3.6"/>
    <x v="0"/>
  </r>
  <r>
    <s v="SUP-0000782"/>
    <x v="120"/>
    <s v="CUST-57393"/>
    <x v="5"/>
    <x v="3"/>
    <n v="12"/>
    <n v="11"/>
    <n v="1004.47"/>
    <n v="1054.6935000000001"/>
    <n v="508.13850000000065"/>
    <n v="11601.628500000001"/>
    <x v="4"/>
    <x v="4"/>
    <x v="0"/>
    <s v="Bank Transfer"/>
    <n v="44.32"/>
    <n v="1.1000000000000001"/>
    <x v="0"/>
  </r>
  <r>
    <s v="SUP-0000980"/>
    <x v="121"/>
    <s v="CUST-69882"/>
    <x v="12"/>
    <x v="1"/>
    <n v="3"/>
    <n v="3"/>
    <n v="710.72"/>
    <n v="767.57760000000007"/>
    <n v="163.70280000000037"/>
    <n v="2302.7328000000002"/>
    <x v="4"/>
    <x v="2"/>
    <x v="1"/>
    <s v="PayPal"/>
    <n v="6.87"/>
    <n v="2.9"/>
    <x v="0"/>
  </r>
  <r>
    <s v="SUP-0001581"/>
    <x v="121"/>
    <s v="CUST-52755"/>
    <x v="11"/>
    <x v="2"/>
    <n v="7"/>
    <n v="7"/>
    <n v="1401.78"/>
    <n v="1527.9402"/>
    <n v="838.54139999999995"/>
    <n v="10695.581399999999"/>
    <x v="2"/>
    <x v="6"/>
    <x v="0"/>
    <s v="Cash on Delivery"/>
    <n v="44.58"/>
    <n v="2.8"/>
    <x v="1"/>
  </r>
  <r>
    <s v="SUP-0000733"/>
    <x v="122"/>
    <s v="CUST-11117"/>
    <x v="6"/>
    <x v="4"/>
    <n v="5"/>
    <n v="5"/>
    <n v="476.84"/>
    <n v="510.21879999999999"/>
    <n v="124.34400000000024"/>
    <n v="2551.0940000000001"/>
    <x v="1"/>
    <x v="0"/>
    <x v="3"/>
    <s v="Cash on Delivery"/>
    <n v="42.55"/>
    <n v="2.2999999999999998"/>
    <x v="0"/>
  </r>
  <r>
    <s v="SUP-0000997"/>
    <x v="122"/>
    <s v="CUST-39460"/>
    <x v="9"/>
    <x v="3"/>
    <n v="6"/>
    <n v="6"/>
    <n v="1287.6199999999999"/>
    <n v="1390.6296"/>
    <n v="594.07760000000007"/>
    <n v="8343.7775999999994"/>
    <x v="3"/>
    <x v="0"/>
    <x v="1"/>
    <s v="Credit Card"/>
    <n v="23.98"/>
    <n v="1"/>
    <x v="0"/>
  </r>
  <r>
    <s v="SUP-0001826"/>
    <x v="122"/>
    <s v="CUST-75981"/>
    <x v="4"/>
    <x v="1"/>
    <n v="13"/>
    <n v="10"/>
    <n v="1427.51"/>
    <n v="1513.1606000000002"/>
    <n v="813.32600000000127"/>
    <n v="15131.606000000002"/>
    <x v="1"/>
    <x v="1"/>
    <x v="2"/>
    <s v="Credit Card"/>
    <n v="43.18"/>
    <n v="3.4"/>
    <x v="0"/>
  </r>
  <r>
    <s v="SUP-0004091"/>
    <x v="122"/>
    <s v="CUST-10472"/>
    <x v="14"/>
    <x v="0"/>
    <n v="14"/>
    <n v="13"/>
    <n v="227.49"/>
    <n v="261.61349999999999"/>
    <n v="436.9455000000001"/>
    <n v="3400.9755"/>
    <x v="2"/>
    <x v="5"/>
    <x v="2"/>
    <s v="Bank Transfer"/>
    <n v="6.66"/>
    <n v="0"/>
    <x v="0"/>
  </r>
  <r>
    <s v="SUP-0004237"/>
    <x v="122"/>
    <s v="CUST-20776"/>
    <x v="12"/>
    <x v="1"/>
    <n v="3"/>
    <n v="3"/>
    <n v="554.63"/>
    <n v="621.18560000000002"/>
    <n v="178.2568000000002"/>
    <n v="1863.5568000000001"/>
    <x v="4"/>
    <x v="4"/>
    <x v="1"/>
    <s v="Bank Transfer"/>
    <n v="21.41"/>
    <n v="3.8"/>
    <x v="0"/>
  </r>
  <r>
    <s v="SUP-0004394"/>
    <x v="122"/>
    <s v="CUST-36427"/>
    <x v="13"/>
    <x v="1"/>
    <n v="13"/>
    <n v="11"/>
    <n v="1230.22"/>
    <n v="1353.2420000000002"/>
    <n v="1311.012000000002"/>
    <n v="14885.662000000002"/>
    <x v="4"/>
    <x v="1"/>
    <x v="3"/>
    <s v="Cash on Delivery"/>
    <n v="42.23"/>
    <n v="3.6"/>
    <x v="0"/>
  </r>
  <r>
    <s v="SUP-0001663"/>
    <x v="123"/>
    <s v="CUST-63055"/>
    <x v="11"/>
    <x v="2"/>
    <n v="20"/>
    <n v="19"/>
    <n v="624.78"/>
    <n v="706.00139999999988"/>
    <n v="1509.3865999999978"/>
    <n v="13414.026599999997"/>
    <x v="3"/>
    <x v="2"/>
    <x v="3"/>
    <s v="Cash on Delivery"/>
    <n v="33.82"/>
    <n v="3.1"/>
    <x v="0"/>
  </r>
  <r>
    <s v="SUP-0003620"/>
    <x v="123"/>
    <s v="CUST-41189"/>
    <x v="1"/>
    <x v="1"/>
    <n v="4"/>
    <n v="3"/>
    <n v="936.79"/>
    <n v="1058.5726999999999"/>
    <n v="355.51810000000017"/>
    <n v="3175.7181"/>
    <x v="4"/>
    <x v="2"/>
    <x v="2"/>
    <s v="Credit Card"/>
    <n v="9.83"/>
    <n v="3.3"/>
    <x v="0"/>
  </r>
  <r>
    <s v="SUP-0004600"/>
    <x v="123"/>
    <s v="CUST-39415"/>
    <x v="8"/>
    <x v="4"/>
    <n v="6"/>
    <n v="6"/>
    <n v="954.67"/>
    <n v="1050.1369999999999"/>
    <n v="522.82200000000057"/>
    <n v="6300.8220000000001"/>
    <x v="2"/>
    <x v="1"/>
    <x v="3"/>
    <s v="PayPal"/>
    <n v="49.98"/>
    <n v="3"/>
    <x v="0"/>
  </r>
  <r>
    <s v="SUP-0002858"/>
    <x v="124"/>
    <s v="CUST-61899"/>
    <x v="6"/>
    <x v="4"/>
    <n v="16"/>
    <n v="16"/>
    <n v="215.29"/>
    <n v="236.81900000000002"/>
    <n v="302.18400000000042"/>
    <n v="3789.1040000000003"/>
    <x v="3"/>
    <x v="3"/>
    <x v="0"/>
    <s v="Credit Card"/>
    <n v="42.28"/>
    <n v="0"/>
    <x v="0"/>
  </r>
  <r>
    <s v="SUP-0004711"/>
    <x v="124"/>
    <s v="CUST-65786"/>
    <x v="6"/>
    <x v="4"/>
    <n v="19"/>
    <n v="15"/>
    <n v="178.43"/>
    <n v="190.92010000000002"/>
    <n v="137.7415000000002"/>
    <n v="2863.8015000000005"/>
    <x v="3"/>
    <x v="2"/>
    <x v="3"/>
    <s v="Credit Card"/>
    <n v="49.61"/>
    <n v="3.1"/>
    <x v="0"/>
  </r>
  <r>
    <s v="SUP-0000328"/>
    <x v="125"/>
    <s v="CUST-36030"/>
    <x v="9"/>
    <x v="3"/>
    <n v="8"/>
    <n v="6"/>
    <n v="1195.74"/>
    <n v="1351.1861999999999"/>
    <n v="901.84719999999822"/>
    <n v="8107.1171999999988"/>
    <x v="2"/>
    <x v="5"/>
    <x v="0"/>
    <s v="Credit Card"/>
    <n v="30.83"/>
    <n v="4.9000000000000004"/>
    <x v="0"/>
  </r>
  <r>
    <s v="SUP-0000716"/>
    <x v="125"/>
    <s v="CUST-80906"/>
    <x v="14"/>
    <x v="0"/>
    <n v="8"/>
    <n v="7"/>
    <n v="1330.7"/>
    <n v="1516.9980000000003"/>
    <n v="1260.856000000003"/>
    <n v="10618.986000000003"/>
    <x v="0"/>
    <x v="1"/>
    <x v="2"/>
    <s v="Cash on Delivery"/>
    <n v="43.23"/>
    <n v="1.1000000000000001"/>
    <x v="1"/>
  </r>
  <r>
    <s v="SUP-0000755"/>
    <x v="126"/>
    <s v="CUST-49023"/>
    <x v="2"/>
    <x v="0"/>
    <n v="4"/>
    <n v="3"/>
    <n v="71.34"/>
    <n v="74.907000000000011"/>
    <n v="-36.458999999999975"/>
    <n v="224.72100000000003"/>
    <x v="0"/>
    <x v="3"/>
    <x v="1"/>
    <s v="Cash on Delivery"/>
    <n v="47.16"/>
    <n v="3.4"/>
    <x v="0"/>
  </r>
  <r>
    <s v="SUP-0002485"/>
    <x v="126"/>
    <s v="CUST-50203"/>
    <x v="0"/>
    <x v="0"/>
    <n v="11"/>
    <n v="11"/>
    <n v="332.65"/>
    <n v="372.56799999999998"/>
    <n v="435.11799999999994"/>
    <n v="4098.2479999999996"/>
    <x v="0"/>
    <x v="0"/>
    <x v="0"/>
    <s v="PayPal"/>
    <n v="3.98"/>
    <n v="4.5"/>
    <x v="0"/>
  </r>
  <r>
    <s v="SUP-0002661"/>
    <x v="126"/>
    <s v="Unknown"/>
    <x v="13"/>
    <x v="1"/>
    <n v="20"/>
    <n v="19"/>
    <n v="1401.57"/>
    <n v="1485.6641999999999"/>
    <n v="1586.9098000000022"/>
    <n v="28227.6198"/>
    <x v="0"/>
    <x v="2"/>
    <x v="0"/>
    <s v="Cash on Delivery"/>
    <n v="10.88"/>
    <n v="1.8"/>
    <x v="0"/>
  </r>
  <r>
    <s v="SUP-0003323"/>
    <x v="126"/>
    <s v="CUST-27856"/>
    <x v="4"/>
    <x v="1"/>
    <n v="16"/>
    <n v="16"/>
    <n v="394.13"/>
    <n v="445.36689999999993"/>
    <n v="778.08039999999892"/>
    <n v="7125.8703999999989"/>
    <x v="4"/>
    <x v="1"/>
    <x v="3"/>
    <s v="Bank Transfer"/>
    <n v="41.71"/>
    <n v="2.8"/>
    <x v="1"/>
  </r>
  <r>
    <s v="SUP-0000342"/>
    <x v="127"/>
    <s v="CUST-91750"/>
    <x v="7"/>
    <x v="2"/>
    <n v="2"/>
    <n v="2"/>
    <n v="1054.03"/>
    <n v="1201.5942"/>
    <n v="277.34840000000008"/>
    <n v="2403.1884"/>
    <x v="4"/>
    <x v="0"/>
    <x v="2"/>
    <s v="Bank Transfer"/>
    <n v="17.78"/>
    <n v="4"/>
    <x v="0"/>
  </r>
  <r>
    <s v="SUP-0004139"/>
    <x v="127"/>
    <s v="CUST-76134"/>
    <x v="8"/>
    <x v="4"/>
    <n v="1"/>
    <n v="1"/>
    <n v="339.93"/>
    <n v="380.72160000000002"/>
    <n v="-5.6683999999999841"/>
    <n v="380.72160000000002"/>
    <x v="4"/>
    <x v="5"/>
    <x v="3"/>
    <s v="Bank Transfer"/>
    <n v="46.46"/>
    <n v="2.5"/>
    <x v="0"/>
  </r>
  <r>
    <s v="SUP-0004301"/>
    <x v="127"/>
    <s v="CUST-95388"/>
    <x v="3"/>
    <x v="2"/>
    <n v="7"/>
    <n v="7"/>
    <n v="674.86"/>
    <n v="776.08899999999994"/>
    <n v="688.47299999999916"/>
    <n v="5432.6229999999996"/>
    <x v="2"/>
    <x v="4"/>
    <x v="2"/>
    <s v="Cash on Delivery"/>
    <n v="20.13"/>
    <n v="2.4"/>
    <x v="0"/>
  </r>
  <r>
    <s v="SUP-0000043"/>
    <x v="128"/>
    <s v="CUST-14920"/>
    <x v="3"/>
    <x v="2"/>
    <n v="14"/>
    <n v="13"/>
    <n v="1076.02"/>
    <n v="1215.9025999999999"/>
    <n v="1771.2237999999979"/>
    <n v="15806.733799999998"/>
    <x v="1"/>
    <x v="1"/>
    <x v="3"/>
    <s v="PayPal"/>
    <n v="47.25"/>
    <n v="1.5"/>
    <x v="0"/>
  </r>
  <r>
    <s v="SUP-0003388"/>
    <x v="128"/>
    <s v="CUST-56864"/>
    <x v="3"/>
    <x v="2"/>
    <n v="11"/>
    <n v="11"/>
    <n v="479.57"/>
    <n v="532.32270000000005"/>
    <n v="549.53970000000095"/>
    <n v="5855.5497000000005"/>
    <x v="3"/>
    <x v="1"/>
    <x v="1"/>
    <s v="Credit Card"/>
    <n v="30.74"/>
    <n v="4.9000000000000004"/>
    <x v="0"/>
  </r>
  <r>
    <s v="SUP-0004222"/>
    <x v="128"/>
    <s v="CUST-91775"/>
    <x v="8"/>
    <x v="4"/>
    <n v="14"/>
    <n v="13"/>
    <n v="53.6"/>
    <n v="60.567999999999998"/>
    <n v="50.273999999999944"/>
    <n v="787.38400000000001"/>
    <x v="0"/>
    <x v="1"/>
    <x v="3"/>
    <s v="PayPal"/>
    <n v="40.31"/>
    <n v="4.2"/>
    <x v="0"/>
  </r>
  <r>
    <s v="SUP-0004938"/>
    <x v="128"/>
    <s v="CUST-63524"/>
    <x v="14"/>
    <x v="0"/>
    <n v="3"/>
    <n v="2"/>
    <n v="1282.49"/>
    <n v="1372.2643"/>
    <n v="152.19860000000008"/>
    <n v="2744.5286000000001"/>
    <x v="4"/>
    <x v="1"/>
    <x v="2"/>
    <s v="Credit Card"/>
    <n v="27.35"/>
    <n v="2"/>
    <x v="0"/>
  </r>
  <r>
    <s v="SUP-0000308"/>
    <x v="129"/>
    <s v="CUST-67161"/>
    <x v="6"/>
    <x v="4"/>
    <n v="4"/>
    <n v="3"/>
    <n v="1219.18"/>
    <n v="1341.0980000000002"/>
    <n v="336.78400000000079"/>
    <n v="4023.2940000000008"/>
    <x v="2"/>
    <x v="5"/>
    <x v="0"/>
    <s v="Bank Transfer"/>
    <n v="28.97"/>
    <n v="1.2"/>
    <x v="0"/>
  </r>
  <r>
    <s v="SUP-0000495"/>
    <x v="129"/>
    <s v="CUST-17758"/>
    <x v="2"/>
    <x v="0"/>
    <n v="10"/>
    <n v="8"/>
    <n v="1230.92"/>
    <n v="1378.6304000000002"/>
    <n v="1152.7832000000012"/>
    <n v="11029.043200000002"/>
    <x v="4"/>
    <x v="1"/>
    <x v="2"/>
    <s v="Credit Card"/>
    <n v="28.9"/>
    <n v="2.2999999999999998"/>
    <x v="1"/>
  </r>
  <r>
    <s v="SUP-0000824"/>
    <x v="129"/>
    <s v="CUST-94119"/>
    <x v="0"/>
    <x v="0"/>
    <n v="6"/>
    <n v="6"/>
    <n v="1016.58"/>
    <n v="1077.5748000000001"/>
    <n v="335.39879999999965"/>
    <n v="6465.4488000000001"/>
    <x v="3"/>
    <x v="6"/>
    <x v="2"/>
    <s v="Cash on Delivery"/>
    <n v="30.57"/>
    <n v="2.4"/>
    <x v="0"/>
  </r>
  <r>
    <s v="SUP-0002665"/>
    <x v="129"/>
    <s v="CUST-92046"/>
    <x v="4"/>
    <x v="1"/>
    <n v="14"/>
    <n v="13"/>
    <n v="1063.53"/>
    <n v="1212.4242000000002"/>
    <n v="1886.3546000000028"/>
    <n v="15761.514600000002"/>
    <x v="1"/>
    <x v="2"/>
    <x v="1"/>
    <s v="PayPal"/>
    <n v="49.27"/>
    <n v="3.4"/>
    <x v="0"/>
  </r>
  <r>
    <s v="SUP-0004979"/>
    <x v="129"/>
    <s v="CUST-83860"/>
    <x v="14"/>
    <x v="0"/>
    <n v="3"/>
    <n v="2"/>
    <n v="487.99"/>
    <n v="551.42869999999994"/>
    <n v="104.26739999999985"/>
    <n v="1102.8573999999999"/>
    <x v="2"/>
    <x v="3"/>
    <x v="2"/>
    <s v="Bank Transfer"/>
    <n v="22.61"/>
    <n v="2.5"/>
    <x v="0"/>
  </r>
  <r>
    <s v="SUP-0000854"/>
    <x v="130"/>
    <s v="CUST-16096"/>
    <x v="12"/>
    <x v="1"/>
    <n v="13"/>
    <n v="12"/>
    <n v="376.25"/>
    <n v="425.16249999999997"/>
    <n v="580.12999999999977"/>
    <n v="5101.95"/>
    <x v="1"/>
    <x v="5"/>
    <x v="2"/>
    <s v="Bank Transfer"/>
    <n v="6.82"/>
    <n v="1.3"/>
    <x v="0"/>
  </r>
  <r>
    <s v="SUP-0001850"/>
    <x v="130"/>
    <s v="CUST-57936"/>
    <x v="0"/>
    <x v="0"/>
    <n v="20"/>
    <n v="20"/>
    <n v="1011.12"/>
    <n v="1061.6760000000002"/>
    <n v="980.75000000000261"/>
    <n v="21233.520000000004"/>
    <x v="1"/>
    <x v="3"/>
    <x v="0"/>
    <s v="Credit Card"/>
    <n v="30.37"/>
    <n v="2.8"/>
    <x v="0"/>
  </r>
  <r>
    <s v="SUP-0002331"/>
    <x v="130"/>
    <s v="CUST-60685"/>
    <x v="8"/>
    <x v="4"/>
    <n v="2"/>
    <n v="2"/>
    <n v="1440.42"/>
    <n v="1627.6745999999998"/>
    <n v="372.66919999999953"/>
    <n v="3255.3491999999997"/>
    <x v="4"/>
    <x v="0"/>
    <x v="1"/>
    <s v="PayPal"/>
    <n v="1.84"/>
    <n v="1.9"/>
    <x v="0"/>
  </r>
  <r>
    <s v="SUP-0003224"/>
    <x v="130"/>
    <s v="CUST-75010"/>
    <x v="14"/>
    <x v="0"/>
    <n v="3"/>
    <n v="3"/>
    <n v="550.49"/>
    <n v="622.05369999999994"/>
    <n v="200.62109999999979"/>
    <n v="1866.1610999999998"/>
    <x v="4"/>
    <x v="1"/>
    <x v="1"/>
    <s v="Debit Card"/>
    <n v="14.07"/>
    <n v="4.8"/>
    <x v="0"/>
  </r>
  <r>
    <s v="SUP-0003509"/>
    <x v="130"/>
    <s v="CUST-13512"/>
    <x v="6"/>
    <x v="4"/>
    <n v="6"/>
    <n v="6"/>
    <n v="263.68"/>
    <n v="303.23199999999997"/>
    <n v="203.91199999999989"/>
    <n v="1819.3919999999998"/>
    <x v="3"/>
    <x v="5"/>
    <x v="1"/>
    <s v="Bank Transfer"/>
    <n v="33.4"/>
    <n v="1.4"/>
    <x v="0"/>
  </r>
  <r>
    <s v="SUP-0000105"/>
    <x v="131"/>
    <s v="CUST-91641"/>
    <x v="0"/>
    <x v="0"/>
    <n v="18"/>
    <n v="18"/>
    <n v="390"/>
    <n v="432.90000000000003"/>
    <n v="750.18000000000075"/>
    <n v="7792.2000000000007"/>
    <x v="0"/>
    <x v="2"/>
    <x v="2"/>
    <s v="Credit Card"/>
    <n v="22.02"/>
    <n v="2.5"/>
    <x v="0"/>
  </r>
  <r>
    <s v="SUP-0000791"/>
    <x v="131"/>
    <s v="CUST-60219"/>
    <x v="12"/>
    <x v="1"/>
    <n v="6"/>
    <n v="5"/>
    <n v="162.12"/>
    <n v="184.81680000000003"/>
    <n v="99.164000000000158"/>
    <n v="924.08400000000017"/>
    <x v="0"/>
    <x v="0"/>
    <x v="3"/>
    <s v="Cash on Delivery"/>
    <n v="14.32"/>
    <n v="4.0999999999999996"/>
    <x v="0"/>
  </r>
  <r>
    <s v="SUP-0001653"/>
    <x v="131"/>
    <s v="CUST-94989"/>
    <x v="1"/>
    <x v="1"/>
    <n v="11"/>
    <n v="11"/>
    <n v="45.25"/>
    <n v="50.680000000000007"/>
    <n v="18.500000000000021"/>
    <n v="557.48"/>
    <x v="1"/>
    <x v="3"/>
    <x v="1"/>
    <s v="Bank Transfer"/>
    <n v="41.23"/>
    <n v="4.4000000000000004"/>
    <x v="0"/>
  </r>
  <r>
    <s v="SUP-0004033"/>
    <x v="131"/>
    <s v="CUST-57760"/>
    <x v="3"/>
    <x v="2"/>
    <n v="13"/>
    <n v="12"/>
    <n v="331.94"/>
    <n v="375.09219999999993"/>
    <n v="499.03639999999899"/>
    <n v="4501.1063999999988"/>
    <x v="1"/>
    <x v="3"/>
    <x v="2"/>
    <s v="Bank Transfer"/>
    <n v="18.79"/>
    <n v="3.9"/>
    <x v="0"/>
  </r>
  <r>
    <s v="SUP-0004372"/>
    <x v="131"/>
    <s v="CUST-26449"/>
    <x v="8"/>
    <x v="4"/>
    <n v="20"/>
    <n v="19"/>
    <n v="271.57"/>
    <n v="312.30549999999999"/>
    <n v="735.63450000000023"/>
    <n v="5933.8045000000002"/>
    <x v="4"/>
    <x v="5"/>
    <x v="0"/>
    <s v="Debit Card"/>
    <n v="38.340000000000003"/>
    <n v="4"/>
    <x v="0"/>
  </r>
  <r>
    <s v="SUP-0004962"/>
    <x v="131"/>
    <s v="CUST-76970"/>
    <x v="12"/>
    <x v="1"/>
    <n v="15"/>
    <n v="12"/>
    <n v="1199.68"/>
    <n v="1307.6512000000002"/>
    <n v="1246.8744000000031"/>
    <n v="15691.814400000003"/>
    <x v="2"/>
    <x v="6"/>
    <x v="1"/>
    <s v="Cash on Delivery"/>
    <n v="48.78"/>
    <n v="3.2"/>
    <x v="0"/>
  </r>
  <r>
    <s v="SUP-0002268"/>
    <x v="132"/>
    <s v="CUST-49814"/>
    <x v="1"/>
    <x v="1"/>
    <n v="3"/>
    <n v="2"/>
    <n v="75.19"/>
    <n v="86.468499999999992"/>
    <n v="5.7869999999999884"/>
    <n v="172.93699999999998"/>
    <x v="3"/>
    <x v="3"/>
    <x v="2"/>
    <s v="Debit Card"/>
    <n v="16.77"/>
    <n v="1"/>
    <x v="0"/>
  </r>
  <r>
    <s v="SUP-0002349"/>
    <x v="132"/>
    <s v="CUST-48249"/>
    <x v="12"/>
    <x v="1"/>
    <n v="6"/>
    <n v="5"/>
    <n v="83.28"/>
    <n v="94.939200000000014"/>
    <n v="19.236000000000104"/>
    <n v="474.69600000000008"/>
    <x v="3"/>
    <x v="1"/>
    <x v="1"/>
    <s v="PayPal"/>
    <n v="39.06"/>
    <n v="4.0999999999999996"/>
    <x v="0"/>
  </r>
  <r>
    <s v="SUP-0002515"/>
    <x v="132"/>
    <s v="CUST-26326"/>
    <x v="3"/>
    <x v="2"/>
    <n v="6"/>
    <n v="6"/>
    <n v="750.1"/>
    <n v="810.10800000000006"/>
    <n v="338.48799999999977"/>
    <n v="4860.6480000000001"/>
    <x v="0"/>
    <x v="1"/>
    <x v="1"/>
    <s v="Cash on Delivery"/>
    <n v="21.56"/>
    <n v="3"/>
    <x v="0"/>
  </r>
  <r>
    <s v="SUP-0002915"/>
    <x v="132"/>
    <s v="CUST-33165"/>
    <x v="9"/>
    <x v="3"/>
    <n v="2"/>
    <n v="2"/>
    <n v="1365.51"/>
    <n v="1570.3364999999999"/>
    <n v="392.93299999999977"/>
    <n v="3140.6729999999998"/>
    <x v="0"/>
    <x v="1"/>
    <x v="1"/>
    <s v="Debit Card"/>
    <n v="16.72"/>
    <n v="2.4"/>
    <x v="1"/>
  </r>
  <r>
    <s v="SUP-0002775"/>
    <x v="133"/>
    <s v="CUST-94494"/>
    <x v="7"/>
    <x v="2"/>
    <n v="6"/>
    <n v="6"/>
    <n v="1032.26"/>
    <n v="1176.7764000000002"/>
    <n v="833.61840000000166"/>
    <n v="7060.6584000000012"/>
    <x v="0"/>
    <x v="2"/>
    <x v="3"/>
    <s v="PayPal"/>
    <n v="33.479999999999997"/>
    <n v="2.6"/>
    <x v="0"/>
  </r>
  <r>
    <s v="SUP-0004449"/>
    <x v="133"/>
    <s v="CUST-49301"/>
    <x v="2"/>
    <x v="0"/>
    <n v="14"/>
    <n v="14"/>
    <n v="423.4"/>
    <n v="457.27199999999999"/>
    <n v="441.96800000000053"/>
    <n v="6401.808"/>
    <x v="1"/>
    <x v="3"/>
    <x v="0"/>
    <s v="PayPal"/>
    <n v="32.24"/>
    <n v="1.8"/>
    <x v="0"/>
  </r>
  <r>
    <s v="SUP-0004643"/>
    <x v="133"/>
    <s v="CUST-10150"/>
    <x v="8"/>
    <x v="4"/>
    <n v="8"/>
    <n v="8"/>
    <n v="302.08999999999997"/>
    <n v="344.38260000000002"/>
    <n v="288.36080000000038"/>
    <n v="2755.0608000000002"/>
    <x v="3"/>
    <x v="6"/>
    <x v="2"/>
    <s v="Cash on Delivery"/>
    <n v="49.98"/>
    <n v="1.1000000000000001"/>
    <x v="0"/>
  </r>
  <r>
    <s v="SUP-0004788"/>
    <x v="133"/>
    <s v="CUST-79085"/>
    <x v="13"/>
    <x v="1"/>
    <n v="20"/>
    <n v="19"/>
    <n v="1169.8"/>
    <n v="1286.78"/>
    <n v="2206.2699999999991"/>
    <n v="24448.82"/>
    <x v="2"/>
    <x v="6"/>
    <x v="2"/>
    <s v="PayPal"/>
    <n v="16.350000000000001"/>
    <n v="3.7"/>
    <x v="0"/>
  </r>
  <r>
    <s v="SUP-0000600"/>
    <x v="134"/>
    <s v="CUST-54054"/>
    <x v="1"/>
    <x v="1"/>
    <n v="13"/>
    <n v="13"/>
    <n v="1461.78"/>
    <n v="1593.3402000000001"/>
    <n v="1697.6626000000024"/>
    <n v="20713.422600000002"/>
    <x v="2"/>
    <x v="1"/>
    <x v="3"/>
    <s v="Bank Transfer"/>
    <n v="12.62"/>
    <n v="4.8"/>
    <x v="0"/>
  </r>
  <r>
    <s v="SUP-0002616"/>
    <x v="134"/>
    <s v="CUST-10464"/>
    <x v="11"/>
    <x v="2"/>
    <n v="6"/>
    <n v="6"/>
    <n v="20"/>
    <n v="21.400000000000002"/>
    <n v="1.1900000000000057"/>
    <n v="128.4"/>
    <x v="1"/>
    <x v="1"/>
    <x v="0"/>
    <s v="Cash on Delivery"/>
    <n v="7.21"/>
    <n v="1.2"/>
    <x v="0"/>
  </r>
  <r>
    <s v="SUP-0004020"/>
    <x v="134"/>
    <s v="CUST-73937"/>
    <x v="12"/>
    <x v="1"/>
    <n v="15"/>
    <n v="15"/>
    <n v="1226.73"/>
    <n v="1337.1357"/>
    <n v="1645.615500000001"/>
    <n v="20057.035500000002"/>
    <x v="2"/>
    <x v="2"/>
    <x v="0"/>
    <s v="Cash on Delivery"/>
    <n v="10.47"/>
    <n v="3.8"/>
    <x v="0"/>
  </r>
  <r>
    <s v="SUP-0002092"/>
    <x v="135"/>
    <s v="CUST-16588"/>
    <x v="10"/>
    <x v="2"/>
    <n v="20"/>
    <n v="17"/>
    <n v="302.27999999999997"/>
    <n v="335.5308"/>
    <n v="564.68360000000109"/>
    <n v="5704.0236000000004"/>
    <x v="2"/>
    <x v="2"/>
    <x v="1"/>
    <s v="Bank Transfer"/>
    <n v="0.57999999999999996"/>
    <n v="4.9000000000000004"/>
    <x v="0"/>
  </r>
  <r>
    <s v="SUP-0003579"/>
    <x v="135"/>
    <s v="CUST-63634"/>
    <x v="7"/>
    <x v="2"/>
    <n v="18"/>
    <n v="15"/>
    <n v="796.14"/>
    <n v="843.90840000000003"/>
    <n v="674.9459999999998"/>
    <n v="12658.626"/>
    <x v="4"/>
    <x v="5"/>
    <x v="1"/>
    <s v="Bank Transfer"/>
    <n v="41.58"/>
    <n v="2.4"/>
    <x v="0"/>
  </r>
  <r>
    <s v="SUP-0004754"/>
    <x v="135"/>
    <s v="CUST-73136"/>
    <x v="6"/>
    <x v="4"/>
    <n v="12"/>
    <n v="11"/>
    <n v="568.55999999999995"/>
    <n v="619.73040000000003"/>
    <n v="518.11440000000061"/>
    <n v="6817.0344000000005"/>
    <x v="0"/>
    <x v="1"/>
    <x v="3"/>
    <s v="PayPal"/>
    <n v="44.76"/>
    <n v="1.9"/>
    <x v="0"/>
  </r>
  <r>
    <s v="SUP-0004776"/>
    <x v="135"/>
    <s v="CUST-11757"/>
    <x v="6"/>
    <x v="4"/>
    <n v="7"/>
    <n v="7"/>
    <n v="210.18"/>
    <n v="220.68900000000002"/>
    <n v="57.043000000000106"/>
    <n v="1544.8230000000001"/>
    <x v="3"/>
    <x v="3"/>
    <x v="0"/>
    <s v="Debit Card"/>
    <n v="16.52"/>
    <n v="4"/>
    <x v="0"/>
  </r>
  <r>
    <s v="SUP-0000992"/>
    <x v="136"/>
    <s v="CUST-13099"/>
    <x v="8"/>
    <x v="4"/>
    <n v="8"/>
    <n v="8"/>
    <n v="1058.8599999999999"/>
    <n v="1122.3915999999999"/>
    <n v="459.8828000000002"/>
    <n v="8979.1327999999994"/>
    <x v="0"/>
    <x v="4"/>
    <x v="1"/>
    <s v="Credit Card"/>
    <n v="48.37"/>
    <n v="3.8"/>
    <x v="0"/>
  </r>
  <r>
    <s v="SUP-0001600"/>
    <x v="137"/>
    <s v="CUST-33869"/>
    <x v="14"/>
    <x v="0"/>
    <n v="5"/>
    <n v="4"/>
    <n v="1313.47"/>
    <n v="1392.2782000000002"/>
    <n v="288.44280000000066"/>
    <n v="5569.1128000000008"/>
    <x v="3"/>
    <x v="5"/>
    <x v="3"/>
    <s v="Bank Transfer"/>
    <n v="26.79"/>
    <n v="4.3"/>
    <x v="0"/>
  </r>
  <r>
    <s v="SUP-0004429"/>
    <x v="138"/>
    <s v="CUST-21072"/>
    <x v="4"/>
    <x v="1"/>
    <n v="5"/>
    <n v="5"/>
    <n v="997.68"/>
    <n v="1117.4016000000001"/>
    <n v="574.07800000000111"/>
    <n v="5587.0080000000007"/>
    <x v="0"/>
    <x v="5"/>
    <x v="3"/>
    <s v="PayPal"/>
    <n v="24.53"/>
    <n v="1.1000000000000001"/>
    <x v="0"/>
  </r>
  <r>
    <s v="SUP-0001306"/>
    <x v="139"/>
    <s v="CUST-52356"/>
    <x v="13"/>
    <x v="1"/>
    <n v="7"/>
    <n v="7"/>
    <n v="99.24"/>
    <n v="105.1944"/>
    <n v="-4.9791999999999064"/>
    <n v="736.36080000000004"/>
    <x v="3"/>
    <x v="3"/>
    <x v="0"/>
    <s v="Bank Transfer"/>
    <n v="46.66"/>
    <n v="4.5"/>
    <x v="0"/>
  </r>
  <r>
    <s v="SUP-0000432"/>
    <x v="140"/>
    <s v="CUST-29438"/>
    <x v="7"/>
    <x v="2"/>
    <n v="4"/>
    <n v="4"/>
    <n v="814.8"/>
    <n v="928.87200000000007"/>
    <n v="420.04800000000046"/>
    <n v="3715.4880000000003"/>
    <x v="4"/>
    <x v="0"/>
    <x v="1"/>
    <s v="Bank Transfer"/>
    <n v="36.24"/>
    <n v="4.9000000000000004"/>
    <x v="0"/>
  </r>
  <r>
    <s v="SUP-0000703"/>
    <x v="140"/>
    <s v="CUST-73039"/>
    <x v="0"/>
    <x v="0"/>
    <n v="13"/>
    <n v="11"/>
    <n v="1305.77"/>
    <n v="1462.4624000000001"/>
    <n v="1703.0864000000026"/>
    <n v="16087.086400000002"/>
    <x v="2"/>
    <x v="4"/>
    <x v="2"/>
    <s v="Cash on Delivery"/>
    <n v="20.53"/>
    <n v="1.9"/>
    <x v="0"/>
  </r>
  <r>
    <s v="SUP-0001527"/>
    <x v="140"/>
    <s v="CUST-13994"/>
    <x v="12"/>
    <x v="1"/>
    <n v="19"/>
    <n v="17"/>
    <n v="460.36"/>
    <n v="501.79240000000004"/>
    <n v="691.97080000000108"/>
    <n v="8530.470800000001"/>
    <x v="0"/>
    <x v="5"/>
    <x v="1"/>
    <s v="Credit Card"/>
    <n v="12.38"/>
    <n v="2.6"/>
    <x v="1"/>
  </r>
  <r>
    <s v="SUP-0003336"/>
    <x v="140"/>
    <s v="CUST-80702"/>
    <x v="2"/>
    <x v="0"/>
    <n v="11"/>
    <n v="11"/>
    <n v="1123.54"/>
    <n v="1190.9524000000001"/>
    <n v="736.59640000000263"/>
    <n v="13100.476400000001"/>
    <x v="4"/>
    <x v="6"/>
    <x v="1"/>
    <s v="PayPal"/>
    <n v="4.9400000000000004"/>
    <n v="2.2999999999999998"/>
    <x v="0"/>
  </r>
  <r>
    <s v="SUP-0005029"/>
    <x v="140"/>
    <s v="CUST-29012"/>
    <x v="5"/>
    <x v="3"/>
    <n v="5"/>
    <n v="4"/>
    <n v="986.64"/>
    <n v="1134.636"/>
    <n v="562.39399999999989"/>
    <n v="4538.5439999999999"/>
    <x v="2"/>
    <x v="5"/>
    <x v="3"/>
    <s v="PayPal"/>
    <n v="29.59"/>
    <n v="2.9"/>
    <x v="0"/>
  </r>
  <r>
    <s v="SUP-0003129"/>
    <x v="141"/>
    <s v="CUST-63055"/>
    <x v="2"/>
    <x v="0"/>
    <n v="16"/>
    <n v="13"/>
    <n v="751.76"/>
    <n v="826.93600000000004"/>
    <n v="945.32800000000043"/>
    <n v="10750.168"/>
    <x v="2"/>
    <x v="2"/>
    <x v="2"/>
    <s v="Debit Card"/>
    <n v="31.96"/>
    <n v="3.7"/>
    <x v="0"/>
  </r>
  <r>
    <s v="SUP-0003204"/>
    <x v="141"/>
    <s v="CUST-30035"/>
    <x v="14"/>
    <x v="0"/>
    <n v="7"/>
    <n v="7"/>
    <n v="502.44"/>
    <n v="562.7328"/>
    <n v="393.41960000000029"/>
    <n v="3939.1296000000002"/>
    <x v="1"/>
    <x v="4"/>
    <x v="2"/>
    <s v="Debit Card"/>
    <n v="28.63"/>
    <n v="3.9"/>
    <x v="0"/>
  </r>
  <r>
    <s v="SUP-0002712"/>
    <x v="142"/>
    <s v="CUST-69442"/>
    <x v="7"/>
    <x v="2"/>
    <n v="13"/>
    <n v="12"/>
    <n v="903.3"/>
    <n v="966.53100000000006"/>
    <n v="716.08200000000261"/>
    <n v="11598.372000000001"/>
    <x v="2"/>
    <x v="0"/>
    <x v="0"/>
    <s v="Debit Card"/>
    <n v="42.69"/>
    <n v="2.5"/>
    <x v="0"/>
  </r>
  <r>
    <s v="SUP-0004622"/>
    <x v="142"/>
    <s v="CUST-13269"/>
    <x v="13"/>
    <x v="1"/>
    <n v="9"/>
    <n v="7"/>
    <n v="1469.06"/>
    <n v="1689.4189999999999"/>
    <n v="1515.2029999999991"/>
    <n v="11825.932999999999"/>
    <x v="0"/>
    <x v="5"/>
    <x v="1"/>
    <s v="Debit Card"/>
    <n v="27.31"/>
    <n v="1.1000000000000001"/>
    <x v="1"/>
  </r>
  <r>
    <s v="SUP-0001571"/>
    <x v="143"/>
    <s v="CUST-68521"/>
    <x v="4"/>
    <x v="1"/>
    <n v="4"/>
    <n v="4"/>
    <n v="1011.37"/>
    <n v="1092.2796000000001"/>
    <n v="283.81840000000028"/>
    <n v="4369.1184000000003"/>
    <x v="1"/>
    <x v="1"/>
    <x v="2"/>
    <s v="Cash on Delivery"/>
    <n v="39.82"/>
    <n v="4.7"/>
    <x v="0"/>
  </r>
  <r>
    <s v="SUP-0003681"/>
    <x v="143"/>
    <s v="CUST-96814"/>
    <x v="9"/>
    <x v="3"/>
    <n v="12"/>
    <n v="10"/>
    <n v="322.63"/>
    <n v="338.76150000000001"/>
    <n v="127.08500000000006"/>
    <n v="3387.6150000000002"/>
    <x v="2"/>
    <x v="5"/>
    <x v="1"/>
    <s v="Debit Card"/>
    <n v="34.229999999999997"/>
    <n v="4.3"/>
    <x v="1"/>
  </r>
  <r>
    <s v="SUP-0004505"/>
    <x v="143"/>
    <s v="CUST-68079"/>
    <x v="2"/>
    <x v="0"/>
    <n v="15"/>
    <n v="14"/>
    <n v="1150.47"/>
    <n v="1265.5170000000001"/>
    <n v="1594.5880000000013"/>
    <n v="17717.238000000001"/>
    <x v="1"/>
    <x v="5"/>
    <x v="3"/>
    <s v="Credit Card"/>
    <n v="16.07"/>
    <n v="4.4000000000000004"/>
    <x v="0"/>
  </r>
  <r>
    <s v="SUP-0003451"/>
    <x v="144"/>
    <s v="CUST-70613"/>
    <x v="11"/>
    <x v="2"/>
    <n v="13"/>
    <n v="12"/>
    <n v="437.98"/>
    <n v="490.53760000000005"/>
    <n v="618.88120000000026"/>
    <n v="5886.4512000000004"/>
    <x v="1"/>
    <x v="5"/>
    <x v="0"/>
    <s v="Bank Transfer"/>
    <n v="11.81"/>
    <n v="4.8"/>
    <x v="0"/>
  </r>
  <r>
    <s v="SUP-0004838"/>
    <x v="144"/>
    <s v="CUST-11493"/>
    <x v="0"/>
    <x v="0"/>
    <n v="4"/>
    <n v="3"/>
    <n v="781.97"/>
    <n v="867.98670000000016"/>
    <n v="218.02010000000038"/>
    <n v="2603.9601000000002"/>
    <x v="1"/>
    <x v="4"/>
    <x v="0"/>
    <s v="Cash on Delivery"/>
    <n v="40.03"/>
    <n v="3.2"/>
    <x v="1"/>
  </r>
  <r>
    <s v="SUP-0001204"/>
    <x v="145"/>
    <s v="CUST-73287"/>
    <x v="6"/>
    <x v="4"/>
    <n v="20"/>
    <n v="20"/>
    <n v="10.47"/>
    <n v="11.621700000000002"/>
    <n v="2.6940000000000488"/>
    <n v="232.43400000000005"/>
    <x v="4"/>
    <x v="6"/>
    <x v="2"/>
    <s v="Credit Card"/>
    <n v="20.34"/>
    <n v="3.8"/>
    <x v="0"/>
  </r>
  <r>
    <s v="SUP-0001377"/>
    <x v="146"/>
    <s v="CUST-42313"/>
    <x v="11"/>
    <x v="2"/>
    <n v="20"/>
    <n v="19"/>
    <n v="176.09"/>
    <n v="184.89450000000002"/>
    <n v="165.49550000000042"/>
    <n v="3512.9955000000004"/>
    <x v="3"/>
    <x v="1"/>
    <x v="2"/>
    <s v="Credit Card"/>
    <n v="1.79"/>
    <n v="2.2999999999999998"/>
    <x v="0"/>
  </r>
  <r>
    <s v="SUP-0002333"/>
    <x v="146"/>
    <s v="CUST-47687"/>
    <x v="5"/>
    <x v="3"/>
    <n v="16"/>
    <n v="14"/>
    <n v="1086.9100000000001"/>
    <n v="1195.6010000000001"/>
    <n v="1482.6839999999991"/>
    <n v="16738.414000000001"/>
    <x v="0"/>
    <x v="4"/>
    <x v="1"/>
    <s v="Cash on Delivery"/>
    <n v="38.99"/>
    <n v="4"/>
    <x v="0"/>
  </r>
  <r>
    <s v="SUP-0003013"/>
    <x v="146"/>
    <s v="CUST-58683"/>
    <x v="8"/>
    <x v="4"/>
    <n v="7"/>
    <n v="6"/>
    <n v="402.59"/>
    <n v="450.9008"/>
    <n v="253.6648000000003"/>
    <n v="2705.4048000000003"/>
    <x v="2"/>
    <x v="6"/>
    <x v="1"/>
    <s v="Cash on Delivery"/>
    <n v="36.200000000000003"/>
    <n v="3.8"/>
    <x v="0"/>
  </r>
  <r>
    <s v="SUP-0003374"/>
    <x v="146"/>
    <s v="CUST-51049"/>
    <x v="14"/>
    <x v="0"/>
    <n v="17"/>
    <n v="15"/>
    <n v="902.36"/>
    <n v="983.57240000000013"/>
    <n v="1201.6160000000016"/>
    <n v="14753.586000000001"/>
    <x v="1"/>
    <x v="6"/>
    <x v="2"/>
    <s v="Bank Transfer"/>
    <n v="16.57"/>
    <n v="3.8"/>
    <x v="1"/>
  </r>
  <r>
    <s v="SUP-0000005"/>
    <x v="147"/>
    <s v="CUST-73300"/>
    <x v="9"/>
    <x v="3"/>
    <n v="2"/>
    <n v="2"/>
    <n v="343.02"/>
    <n v="367.03140000000002"/>
    <n v="15.392800000000072"/>
    <n v="734.06280000000004"/>
    <x v="3"/>
    <x v="4"/>
    <x v="2"/>
    <s v="Bank Transfer"/>
    <n v="32.630000000000003"/>
    <n v="3.1"/>
    <x v="0"/>
  </r>
  <r>
    <s v="SUP-0000316"/>
    <x v="147"/>
    <s v="CUST-65239"/>
    <x v="8"/>
    <x v="4"/>
    <n v="14"/>
    <n v="12"/>
    <n v="934.66"/>
    <n v="1074.8589999999999"/>
    <n v="1661.167999999999"/>
    <n v="12898.307999999999"/>
    <x v="0"/>
    <x v="4"/>
    <x v="3"/>
    <s v="Debit Card"/>
    <n v="21.22"/>
    <n v="1.6"/>
    <x v="0"/>
  </r>
  <r>
    <s v="SUP-0001105"/>
    <x v="148"/>
    <s v="CUST-94366"/>
    <x v="14"/>
    <x v="0"/>
    <n v="4"/>
    <n v="3"/>
    <n v="635.89"/>
    <n v="686.76120000000003"/>
    <n v="141.15360000000013"/>
    <n v="2060.2836000000002"/>
    <x v="4"/>
    <x v="2"/>
    <x v="2"/>
    <s v="Bank Transfer"/>
    <n v="11.46"/>
    <n v="1.8"/>
    <x v="1"/>
  </r>
  <r>
    <s v="SUP-0003233"/>
    <x v="148"/>
    <s v="CUST-27074"/>
    <x v="0"/>
    <x v="0"/>
    <n v="12"/>
    <n v="10"/>
    <n v="1498.29"/>
    <n v="1723.0334999999998"/>
    <n v="2229.4849999999997"/>
    <n v="17230.334999999999"/>
    <x v="0"/>
    <x v="0"/>
    <x v="3"/>
    <s v="Cash on Delivery"/>
    <n v="17.95"/>
    <n v="2.4"/>
    <x v="0"/>
  </r>
  <r>
    <s v="SUP-0003674"/>
    <x v="148"/>
    <s v="CUST-26494"/>
    <x v="1"/>
    <x v="1"/>
    <n v="13"/>
    <n v="13"/>
    <n v="565.71"/>
    <n v="593.99550000000011"/>
    <n v="344.89150000000126"/>
    <n v="7721.9415000000017"/>
    <x v="2"/>
    <x v="0"/>
    <x v="2"/>
    <s v="PayPal"/>
    <n v="22.82"/>
    <n v="4.5999999999999996"/>
    <x v="0"/>
  </r>
  <r>
    <s v="SUP-0001783"/>
    <x v="149"/>
    <s v="CUST-10569"/>
    <x v="9"/>
    <x v="3"/>
    <n v="4"/>
    <n v="4"/>
    <n v="192.01"/>
    <n v="205.45070000000001"/>
    <n v="15.802800000000083"/>
    <n v="821.80280000000005"/>
    <x v="3"/>
    <x v="4"/>
    <x v="0"/>
    <s v="Cash on Delivery"/>
    <n v="37.96"/>
    <n v="3.8"/>
    <x v="0"/>
  </r>
  <r>
    <s v="SUP-0002026"/>
    <x v="149"/>
    <s v="CUST-67099"/>
    <x v="9"/>
    <x v="3"/>
    <n v="14"/>
    <n v="11"/>
    <n v="1452.25"/>
    <n v="1539.385"/>
    <n v="943.16500000000053"/>
    <n v="16933.235000000001"/>
    <x v="0"/>
    <x v="0"/>
    <x v="2"/>
    <s v="Cash on Delivery"/>
    <n v="15.32"/>
    <n v="1.1000000000000001"/>
    <x v="0"/>
  </r>
  <r>
    <s v="SUP-0002664"/>
    <x v="149"/>
    <s v="CUST-54004"/>
    <x v="9"/>
    <x v="3"/>
    <n v="2"/>
    <n v="2"/>
    <n v="370.05"/>
    <n v="421.85700000000008"/>
    <n v="80.234000000000151"/>
    <n v="843.71400000000017"/>
    <x v="0"/>
    <x v="3"/>
    <x v="3"/>
    <s v="Cash on Delivery"/>
    <n v="23.38"/>
    <n v="1.3"/>
    <x v="0"/>
  </r>
  <r>
    <s v="SUP-0004165"/>
    <x v="149"/>
    <s v="CUST-62464"/>
    <x v="11"/>
    <x v="2"/>
    <n v="1"/>
    <n v="1"/>
    <n v="1099.9100000000001"/>
    <n v="1231.8992000000003"/>
    <n v="95.959200000000209"/>
    <n v="1231.8992000000003"/>
    <x v="4"/>
    <x v="0"/>
    <x v="2"/>
    <s v="PayPal"/>
    <n v="36.03"/>
    <n v="2.5"/>
    <x v="0"/>
  </r>
  <r>
    <s v="SUP-0001281"/>
    <x v="150"/>
    <s v="CUST-29056"/>
    <x v="6"/>
    <x v="4"/>
    <n v="12"/>
    <n v="10"/>
    <n v="333.81"/>
    <n v="380.54340000000002"/>
    <n v="451.89400000000029"/>
    <n v="3805.4340000000002"/>
    <x v="0"/>
    <x v="6"/>
    <x v="2"/>
    <s v="PayPal"/>
    <n v="15.44"/>
    <n v="3.9"/>
    <x v="0"/>
  </r>
  <r>
    <s v="SUP-0001675"/>
    <x v="150"/>
    <s v="CUST-59157"/>
    <x v="3"/>
    <x v="2"/>
    <n v="20"/>
    <n v="17"/>
    <n v="1029.69"/>
    <n v="1153.2528000000002"/>
    <n v="2054.3976000000057"/>
    <n v="19605.297600000005"/>
    <x v="0"/>
    <x v="4"/>
    <x v="1"/>
    <s v="Bank Transfer"/>
    <n v="46.17"/>
    <n v="2.6"/>
    <x v="0"/>
  </r>
  <r>
    <s v="SUP-0001899"/>
    <x v="150"/>
    <s v="CUST-59731"/>
    <x v="1"/>
    <x v="1"/>
    <n v="2"/>
    <n v="2"/>
    <n v="662.56"/>
    <n v="695.68799999999999"/>
    <n v="60.646000000000086"/>
    <n v="1391.376"/>
    <x v="1"/>
    <x v="5"/>
    <x v="3"/>
    <s v="Cash on Delivery"/>
    <n v="5.61"/>
    <n v="4.3"/>
    <x v="0"/>
  </r>
  <r>
    <s v="SUP-0002271"/>
    <x v="150"/>
    <s v="CUST-26904"/>
    <x v="7"/>
    <x v="2"/>
    <n v="8"/>
    <n v="6"/>
    <n v="1280.76"/>
    <n v="1383.2208000000001"/>
    <n v="609.35480000000086"/>
    <n v="8299.3248000000003"/>
    <x v="3"/>
    <x v="2"/>
    <x v="3"/>
    <s v="Bank Transfer"/>
    <n v="5.41"/>
    <n v="2.9"/>
    <x v="0"/>
  </r>
  <r>
    <s v="SUP-0003842"/>
    <x v="151"/>
    <s v="CUST-42266"/>
    <x v="6"/>
    <x v="4"/>
    <n v="5"/>
    <n v="5"/>
    <n v="1156.29"/>
    <n v="1214.1044999999999"/>
    <n v="288.19249999999931"/>
    <n v="6070.5224999999991"/>
    <x v="3"/>
    <x v="4"/>
    <x v="2"/>
    <s v="Debit Card"/>
    <n v="0.88"/>
    <n v="3.1"/>
    <x v="0"/>
  </r>
  <r>
    <s v="SUP-0004315"/>
    <x v="151"/>
    <s v="CUST-82390"/>
    <x v="5"/>
    <x v="3"/>
    <n v="14"/>
    <n v="11"/>
    <n v="642.42999999999995"/>
    <n v="706.673"/>
    <n v="668.45300000000066"/>
    <n v="7773.4030000000002"/>
    <x v="0"/>
    <x v="2"/>
    <x v="2"/>
    <s v="Cash on Delivery"/>
    <n v="38.22"/>
    <n v="5"/>
    <x v="0"/>
  </r>
  <r>
    <s v="SUP-0004645"/>
    <x v="151"/>
    <s v="CUST-80846"/>
    <x v="3"/>
    <x v="2"/>
    <n v="7"/>
    <n v="6"/>
    <n v="932.91"/>
    <n v="1054.1882999999998"/>
    <n v="704.85979999999881"/>
    <n v="6325.1297999999988"/>
    <x v="4"/>
    <x v="6"/>
    <x v="1"/>
    <s v="Credit Card"/>
    <n v="22.81"/>
    <n v="2.4"/>
    <x v="0"/>
  </r>
  <r>
    <s v="SUP-0000721"/>
    <x v="152"/>
    <s v="CUST-58418"/>
    <x v="1"/>
    <x v="1"/>
    <n v="4"/>
    <n v="3"/>
    <n v="237.81"/>
    <n v="261.59100000000001"/>
    <n v="37.862999999999964"/>
    <n v="784.77300000000002"/>
    <x v="1"/>
    <x v="1"/>
    <x v="2"/>
    <s v="Cash on Delivery"/>
    <n v="33.479999999999997"/>
    <n v="1.4"/>
    <x v="0"/>
  </r>
  <r>
    <s v="SUP-0003543"/>
    <x v="152"/>
    <s v="CUST-51940"/>
    <x v="9"/>
    <x v="3"/>
    <n v="16"/>
    <n v="13"/>
    <n v="1152.8699999999999"/>
    <n v="1256.6283000000001"/>
    <n v="1331.9979000000028"/>
    <n v="16336.1679"/>
    <x v="3"/>
    <x v="4"/>
    <x v="1"/>
    <s v="Bank Transfer"/>
    <n v="16.86"/>
    <n v="2.1"/>
    <x v="0"/>
  </r>
  <r>
    <s v="SUP-0001836"/>
    <x v="153"/>
    <s v="CUST-70410"/>
    <x v="8"/>
    <x v="4"/>
    <n v="2"/>
    <n v="2"/>
    <n v="396.65"/>
    <n v="436.315"/>
    <n v="65.140000000000043"/>
    <n v="872.63"/>
    <x v="3"/>
    <x v="4"/>
    <x v="3"/>
    <s v="Debit Card"/>
    <n v="14.19"/>
    <n v="3.9"/>
    <x v="0"/>
  </r>
  <r>
    <s v="SUP-0001865"/>
    <x v="153"/>
    <s v="CUST-35005"/>
    <x v="7"/>
    <x v="2"/>
    <n v="14"/>
    <n v="13"/>
    <n v="414.67"/>
    <n v="435.40350000000001"/>
    <n v="254.96549999999996"/>
    <n v="5660.2455"/>
    <x v="4"/>
    <x v="0"/>
    <x v="1"/>
    <s v="Debit Card"/>
    <n v="14.57"/>
    <n v="1.7"/>
    <x v="0"/>
  </r>
  <r>
    <s v="SUP-0001898"/>
    <x v="153"/>
    <s v="CUST-46640"/>
    <x v="14"/>
    <x v="0"/>
    <n v="18"/>
    <n v="16"/>
    <n v="949.53"/>
    <n v="1006.5018"/>
    <n v="889.07880000000046"/>
    <n v="16104.0288"/>
    <x v="4"/>
    <x v="6"/>
    <x v="2"/>
    <s v="Credit Card"/>
    <n v="22.47"/>
    <n v="4.3"/>
    <x v="0"/>
  </r>
  <r>
    <s v="SUP-0003326"/>
    <x v="153"/>
    <s v="CUST-71550"/>
    <x v="12"/>
    <x v="1"/>
    <n v="6"/>
    <n v="5"/>
    <n v="1233.8699999999999"/>
    <n v="1307.9022"/>
    <n v="346.53100000000097"/>
    <n v="6539.5110000000004"/>
    <x v="0"/>
    <x v="0"/>
    <x v="0"/>
    <s v="Debit Card"/>
    <n v="23.63"/>
    <n v="3.3"/>
    <x v="0"/>
  </r>
  <r>
    <s v="SUP-0003599"/>
    <x v="153"/>
    <s v="CUST-22902"/>
    <x v="11"/>
    <x v="2"/>
    <n v="20"/>
    <n v="17"/>
    <n v="1288.22"/>
    <n v="1391.2776000000001"/>
    <n v="1720.4792000000016"/>
    <n v="23651.719200000003"/>
    <x v="3"/>
    <x v="6"/>
    <x v="3"/>
    <s v="Credit Card"/>
    <n v="31.5"/>
    <n v="2"/>
    <x v="0"/>
  </r>
  <r>
    <s v="SUP-0004119"/>
    <x v="153"/>
    <s v="CUST-55221"/>
    <x v="6"/>
    <x v="4"/>
    <n v="8"/>
    <n v="6"/>
    <n v="1133.29"/>
    <n v="1291.9506000000001"/>
    <n v="933.84360000000095"/>
    <n v="7751.7036000000007"/>
    <x v="0"/>
    <x v="5"/>
    <x v="0"/>
    <s v="Cash on Delivery"/>
    <n v="18.12"/>
    <n v="2.4"/>
    <x v="0"/>
  </r>
  <r>
    <s v="SUP-0004229"/>
    <x v="154"/>
    <s v="CUST-79143"/>
    <x v="13"/>
    <x v="1"/>
    <n v="15"/>
    <n v="14"/>
    <n v="1306.4000000000001"/>
    <n v="1384.7840000000001"/>
    <n v="1055.1860000000001"/>
    <n v="19386.976000000002"/>
    <x v="4"/>
    <x v="4"/>
    <x v="1"/>
    <s v="Bank Transfer"/>
    <n v="42.19"/>
    <n v="2.9"/>
    <x v="1"/>
  </r>
  <r>
    <s v="SUP-0000505"/>
    <x v="155"/>
    <s v="CUST-88084"/>
    <x v="4"/>
    <x v="1"/>
    <n v="16"/>
    <n v="14"/>
    <n v="558.64"/>
    <n v="614.50400000000002"/>
    <n v="752.11600000000044"/>
    <n v="8603.0560000000005"/>
    <x v="1"/>
    <x v="2"/>
    <x v="2"/>
    <s v="Credit Card"/>
    <n v="29.98"/>
    <n v="3.4"/>
    <x v="0"/>
  </r>
  <r>
    <s v="SUP-0001308"/>
    <x v="155"/>
    <s v="CUST-94560"/>
    <x v="0"/>
    <x v="0"/>
    <n v="17"/>
    <n v="16"/>
    <n v="596.54"/>
    <n v="626.36699999999996"/>
    <n v="438.24199999999996"/>
    <n v="10021.871999999999"/>
    <x v="1"/>
    <x v="5"/>
    <x v="1"/>
    <s v="Bank Transfer"/>
    <n v="38.99"/>
    <n v="4.7"/>
    <x v="0"/>
  </r>
  <r>
    <s v="SUP-0000107"/>
    <x v="156"/>
    <s v="CUST-77748"/>
    <x v="8"/>
    <x v="4"/>
    <n v="5"/>
    <n v="5"/>
    <n v="1390.28"/>
    <n v="1529.308"/>
    <n v="693.25000000000034"/>
    <n v="7646.54"/>
    <x v="0"/>
    <x v="6"/>
    <x v="2"/>
    <s v="Credit Card"/>
    <n v="1.89"/>
    <n v="2.2000000000000002"/>
    <x v="0"/>
  </r>
  <r>
    <s v="SUP-0001379"/>
    <x v="156"/>
    <s v="CUST-19932"/>
    <x v="9"/>
    <x v="3"/>
    <n v="2"/>
    <n v="2"/>
    <n v="789.45"/>
    <n v="852.60600000000011"/>
    <n v="124.24200000000013"/>
    <n v="1705.2120000000002"/>
    <x v="2"/>
    <x v="2"/>
    <x v="3"/>
    <s v="PayPal"/>
    <n v="2.0699999999999998"/>
    <n v="2.5"/>
    <x v="0"/>
  </r>
  <r>
    <s v="SUP-0005017"/>
    <x v="156"/>
    <s v="CUST-78267"/>
    <x v="5"/>
    <x v="3"/>
    <n v="1"/>
    <n v="1"/>
    <n v="706.99"/>
    <n v="798.89869999999996"/>
    <n v="69.828699999999955"/>
    <n v="798.89869999999996"/>
    <x v="0"/>
    <x v="0"/>
    <x v="3"/>
    <s v="Cash on Delivery"/>
    <n v="22.08"/>
    <n v="1.9"/>
    <x v="0"/>
  </r>
  <r>
    <s v="SUP-0003613"/>
    <x v="157"/>
    <s v="CUST-56358"/>
    <x v="13"/>
    <x v="1"/>
    <n v="18"/>
    <n v="15"/>
    <n v="1201.03"/>
    <n v="1285.1021000000001"/>
    <n v="1237.5215000000003"/>
    <n v="19276.531500000001"/>
    <x v="2"/>
    <x v="6"/>
    <x v="1"/>
    <s v="Debit Card"/>
    <n v="23.56"/>
    <n v="2.1"/>
    <x v="0"/>
  </r>
  <r>
    <s v="SUP-0004714"/>
    <x v="157"/>
    <s v="CUST-68199"/>
    <x v="12"/>
    <x v="1"/>
    <n v="7"/>
    <n v="7"/>
    <n v="201.73"/>
    <n v="211.81649999999999"/>
    <n v="50.475500000000125"/>
    <n v="1482.7155"/>
    <x v="4"/>
    <x v="6"/>
    <x v="2"/>
    <s v="Credit Card"/>
    <n v="20.13"/>
    <n v="3.3"/>
    <x v="0"/>
  </r>
  <r>
    <s v="SUP-0002198"/>
    <x v="158"/>
    <s v="CUST-76258"/>
    <x v="11"/>
    <x v="2"/>
    <n v="10"/>
    <n v="9"/>
    <n v="68.819999999999993"/>
    <n v="78.454800000000006"/>
    <n v="65.243200000000144"/>
    <n v="706.09320000000002"/>
    <x v="1"/>
    <x v="6"/>
    <x v="3"/>
    <s v="Debit Card"/>
    <n v="21.47"/>
    <n v="1.4"/>
    <x v="0"/>
  </r>
  <r>
    <s v="SUP-0002371"/>
    <x v="158"/>
    <s v="CUST-33124"/>
    <x v="1"/>
    <x v="1"/>
    <n v="11"/>
    <n v="11"/>
    <n v="112.94"/>
    <n v="118.587"/>
    <n v="37.727000000000189"/>
    <n v="1304.4570000000001"/>
    <x v="4"/>
    <x v="3"/>
    <x v="3"/>
    <s v="Cash on Delivery"/>
    <n v="24.39"/>
    <n v="1.5"/>
    <x v="0"/>
  </r>
  <r>
    <s v="SUP-0004307"/>
    <x v="158"/>
    <s v="CUST-23336"/>
    <x v="14"/>
    <x v="0"/>
    <n v="13"/>
    <n v="13"/>
    <n v="1162.8900000000001"/>
    <n v="1255.9212000000002"/>
    <n v="1174.3956000000019"/>
    <n v="16326.975600000003"/>
    <x v="0"/>
    <x v="0"/>
    <x v="3"/>
    <s v="Credit Card"/>
    <n v="35.01"/>
    <n v="2.2000000000000002"/>
    <x v="1"/>
  </r>
  <r>
    <s v="SUP-0001070"/>
    <x v="159"/>
    <s v="CUST-76734"/>
    <x v="14"/>
    <x v="0"/>
    <n v="16"/>
    <n v="15"/>
    <n v="14.16"/>
    <n v="16.283999999999999"/>
    <n v="27.699999999999985"/>
    <n v="244.26"/>
    <x v="4"/>
    <x v="3"/>
    <x v="0"/>
    <s v="PayPal"/>
    <n v="4.16"/>
    <n v="4.5999999999999996"/>
    <x v="0"/>
  </r>
  <r>
    <s v="SUP-0001771"/>
    <x v="159"/>
    <s v="CUST-17631"/>
    <x v="9"/>
    <x v="3"/>
    <n v="2"/>
    <n v="2"/>
    <n v="488.1"/>
    <n v="517.38600000000008"/>
    <n v="25.712000000000117"/>
    <n v="1034.7720000000002"/>
    <x v="1"/>
    <x v="3"/>
    <x v="1"/>
    <s v="Credit Card"/>
    <n v="32.86"/>
    <n v="4.9000000000000004"/>
    <x v="0"/>
  </r>
  <r>
    <s v="SUP-0000778"/>
    <x v="160"/>
    <s v="CUST-99584"/>
    <x v="0"/>
    <x v="0"/>
    <n v="7"/>
    <n v="6"/>
    <n v="1300.26"/>
    <n v="1495.299"/>
    <n v="1132.0640000000003"/>
    <n v="8971.7939999999999"/>
    <x v="1"/>
    <x v="4"/>
    <x v="0"/>
    <s v="Credit Card"/>
    <n v="38.17"/>
    <n v="2.4"/>
    <x v="0"/>
  </r>
  <r>
    <s v="SUP-0003524"/>
    <x v="160"/>
    <s v="CUST-74924"/>
    <x v="13"/>
    <x v="1"/>
    <n v="19"/>
    <n v="18"/>
    <n v="1034.92"/>
    <n v="1169.4595999999999"/>
    <n v="2374.1327999999976"/>
    <n v="21050.272799999999"/>
    <x v="1"/>
    <x v="3"/>
    <x v="0"/>
    <s v="Credit Card"/>
    <n v="47.58"/>
    <n v="4.5999999999999996"/>
    <x v="0"/>
  </r>
  <r>
    <s v="SUP-0003923"/>
    <x v="160"/>
    <s v="CUST-62905"/>
    <x v="12"/>
    <x v="1"/>
    <n v="7"/>
    <n v="7"/>
    <n v="332.93"/>
    <n v="369.55230000000006"/>
    <n v="212.01609999999997"/>
    <n v="2586.8661000000002"/>
    <x v="0"/>
    <x v="6"/>
    <x v="1"/>
    <s v="Credit Card"/>
    <n v="44.34"/>
    <n v="2.2999999999999998"/>
    <x v="0"/>
  </r>
  <r>
    <s v="SUP-0001565"/>
    <x v="161"/>
    <s v="CUST-49271"/>
    <x v="13"/>
    <x v="1"/>
    <n v="5"/>
    <n v="5"/>
    <n v="720.76"/>
    <n v="756.798"/>
    <n v="167.9399999999996"/>
    <n v="3783.99"/>
    <x v="1"/>
    <x v="5"/>
    <x v="3"/>
    <s v="Credit Card"/>
    <n v="12.25"/>
    <n v="3.6"/>
    <x v="0"/>
  </r>
  <r>
    <s v="SUP-0001627"/>
    <x v="161"/>
    <s v="CUST-31503"/>
    <x v="5"/>
    <x v="3"/>
    <n v="1"/>
    <n v="1"/>
    <n v="240.77"/>
    <n v="264.84700000000004"/>
    <n v="19.077000000000027"/>
    <n v="264.84700000000004"/>
    <x v="4"/>
    <x v="2"/>
    <x v="0"/>
    <s v="PayPal"/>
    <n v="5"/>
    <n v="2.2000000000000002"/>
    <x v="0"/>
  </r>
  <r>
    <s v="SUP-0002259"/>
    <x v="161"/>
    <s v="CUST-79495"/>
    <x v="7"/>
    <x v="2"/>
    <n v="20"/>
    <n v="16"/>
    <n v="263.81"/>
    <n v="284.91480000000001"/>
    <n v="322.39680000000021"/>
    <n v="4558.6368000000002"/>
    <x v="1"/>
    <x v="2"/>
    <x v="3"/>
    <s v="PayPal"/>
    <n v="15.28"/>
    <n v="3.6"/>
    <x v="0"/>
  </r>
  <r>
    <s v="SUP-0002533"/>
    <x v="161"/>
    <s v="CUST-53164"/>
    <x v="5"/>
    <x v="3"/>
    <n v="4"/>
    <n v="4"/>
    <n v="1420.09"/>
    <n v="1562.0989999999999"/>
    <n v="536.70600000000002"/>
    <n v="6248.3959999999997"/>
    <x v="4"/>
    <x v="3"/>
    <x v="0"/>
    <s v="PayPal"/>
    <n v="31.33"/>
    <n v="1.5"/>
    <x v="0"/>
  </r>
  <r>
    <s v="SUP-0003040"/>
    <x v="161"/>
    <s v="CUST-98699"/>
    <x v="3"/>
    <x v="2"/>
    <n v="4"/>
    <n v="3"/>
    <n v="772.33"/>
    <n v="880.45620000000019"/>
    <n v="280.78860000000043"/>
    <n v="2641.3686000000007"/>
    <x v="4"/>
    <x v="6"/>
    <x v="1"/>
    <s v="Bank Transfer"/>
    <n v="43.59"/>
    <n v="2.6"/>
    <x v="1"/>
  </r>
  <r>
    <s v="SUP-0001794"/>
    <x v="162"/>
    <s v="CUST-94990"/>
    <x v="5"/>
    <x v="3"/>
    <n v="17"/>
    <n v="17"/>
    <n v="510.73"/>
    <n v="556.6957000000001"/>
    <n v="737.276900000002"/>
    <n v="9463.8269000000018"/>
    <x v="0"/>
    <x v="3"/>
    <x v="0"/>
    <s v="Bank Transfer"/>
    <n v="44.14"/>
    <n v="3.1"/>
    <x v="0"/>
  </r>
  <r>
    <s v="SUP-0003106"/>
    <x v="162"/>
    <s v="CUST-18634"/>
    <x v="1"/>
    <x v="1"/>
    <n v="8"/>
    <n v="6"/>
    <n v="1149.1300000000001"/>
    <n v="1298.5169000000001"/>
    <n v="861.97139999999979"/>
    <n v="7791.1014000000005"/>
    <x v="1"/>
    <x v="4"/>
    <x v="0"/>
    <s v="Cash on Delivery"/>
    <n v="34.35"/>
    <n v="4.4000000000000004"/>
    <x v="0"/>
  </r>
  <r>
    <s v="SUP-0003789"/>
    <x v="162"/>
    <s v="CUST-72143"/>
    <x v="13"/>
    <x v="1"/>
    <n v="3"/>
    <n v="2"/>
    <n v="984.16"/>
    <n v="1112.1007999999999"/>
    <n v="210.52159999999992"/>
    <n v="2224.2015999999999"/>
    <x v="1"/>
    <x v="4"/>
    <x v="1"/>
    <s v="Cash on Delivery"/>
    <n v="45.36"/>
    <n v="1.1000000000000001"/>
    <x v="1"/>
  </r>
  <r>
    <s v="SUP-0002402"/>
    <x v="163"/>
    <s v="CUST-65167"/>
    <x v="1"/>
    <x v="1"/>
    <n v="2"/>
    <n v="2"/>
    <n v="147.05000000000001"/>
    <n v="160.28450000000004"/>
    <n v="-19.620999999999952"/>
    <n v="320.56900000000007"/>
    <x v="2"/>
    <x v="4"/>
    <x v="1"/>
    <s v="Credit Card"/>
    <n v="46.09"/>
    <n v="5"/>
    <x v="0"/>
  </r>
  <r>
    <s v="SUP-0003583"/>
    <x v="163"/>
    <s v="CUST-16849"/>
    <x v="14"/>
    <x v="0"/>
    <n v="7"/>
    <n v="6"/>
    <n v="1337.44"/>
    <n v="1471.1840000000002"/>
    <n v="768.45400000000086"/>
    <n v="8827.1040000000012"/>
    <x v="4"/>
    <x v="5"/>
    <x v="3"/>
    <s v="Debit Card"/>
    <n v="34.01"/>
    <n v="4.3"/>
    <x v="1"/>
  </r>
  <r>
    <s v="SUP-0003867"/>
    <x v="163"/>
    <s v="CUST-89400"/>
    <x v="11"/>
    <x v="2"/>
    <n v="19"/>
    <n v="16"/>
    <n v="174.69"/>
    <n v="193.9059"/>
    <n v="259.78440000000006"/>
    <n v="3102.4944"/>
    <x v="4"/>
    <x v="0"/>
    <x v="2"/>
    <s v="Credit Card"/>
    <n v="47.67"/>
    <n v="4.3"/>
    <x v="0"/>
  </r>
  <r>
    <s v="SUP-0004555"/>
    <x v="163"/>
    <s v="CUST-32590"/>
    <x v="14"/>
    <x v="0"/>
    <n v="13"/>
    <n v="12"/>
    <n v="94.61"/>
    <n v="100.28660000000001"/>
    <n v="24.679200000000094"/>
    <n v="1203.4392"/>
    <x v="0"/>
    <x v="6"/>
    <x v="3"/>
    <s v="Bank Transfer"/>
    <n v="43.44"/>
    <n v="3.9"/>
    <x v="0"/>
  </r>
  <r>
    <s v="SUP-0004853"/>
    <x v="163"/>
    <s v="CUST-43809"/>
    <x v="14"/>
    <x v="0"/>
    <n v="8"/>
    <n v="7"/>
    <n v="1320.99"/>
    <n v="1387.0395000000001"/>
    <n v="454.20649999999966"/>
    <n v="9709.2764999999999"/>
    <x v="3"/>
    <x v="5"/>
    <x v="1"/>
    <s v="Debit Card"/>
    <n v="8.14"/>
    <n v="4.0999999999999996"/>
    <x v="0"/>
  </r>
  <r>
    <s v="SUP-0000864"/>
    <x v="164"/>
    <s v="CUST-90170"/>
    <x v="12"/>
    <x v="1"/>
    <n v="11"/>
    <n v="9"/>
    <n v="682.71"/>
    <n v="757.80810000000008"/>
    <n v="648.34290000000055"/>
    <n v="6820.2729000000008"/>
    <x v="0"/>
    <x v="3"/>
    <x v="3"/>
    <s v="Cash on Delivery"/>
    <n v="27.54"/>
    <n v="1.2"/>
    <x v="0"/>
  </r>
  <r>
    <s v="SUP-0001010"/>
    <x v="164"/>
    <s v="CUST-95407"/>
    <x v="4"/>
    <x v="1"/>
    <n v="19"/>
    <n v="15"/>
    <n v="6"/>
    <n v="6.8999999999999995"/>
    <n v="-17.780000000000015"/>
    <n v="103.49999999999999"/>
    <x v="4"/>
    <x v="0"/>
    <x v="0"/>
    <s v="PayPal"/>
    <n v="31.28"/>
    <n v="2.7"/>
    <x v="0"/>
  </r>
  <r>
    <s v="SUP-0002826"/>
    <x v="164"/>
    <s v="CUST-49440"/>
    <x v="3"/>
    <x v="2"/>
    <n v="19"/>
    <n v="16"/>
    <n v="993.69"/>
    <n v="1053.3114"/>
    <n v="911.13239999999996"/>
    <n v="16852.982400000001"/>
    <x v="2"/>
    <x v="0"/>
    <x v="0"/>
    <s v="Bank Transfer"/>
    <n v="42.81"/>
    <n v="4.7"/>
    <x v="1"/>
  </r>
  <r>
    <s v="SUP-0004891"/>
    <x v="164"/>
    <s v="CUST-63057"/>
    <x v="11"/>
    <x v="2"/>
    <n v="14"/>
    <n v="12"/>
    <n v="878.06"/>
    <n v="948.3048"/>
    <n v="802.5776000000011"/>
    <n v="11379.6576"/>
    <x v="1"/>
    <x v="3"/>
    <x v="0"/>
    <s v="Bank Transfer"/>
    <n v="40.36"/>
    <n v="1.6"/>
    <x v="0"/>
  </r>
  <r>
    <s v="SUP-0001030"/>
    <x v="165"/>
    <s v="CUST-21739"/>
    <x v="4"/>
    <x v="1"/>
    <n v="9"/>
    <n v="8"/>
    <n v="648.85"/>
    <n v="687.78100000000006"/>
    <n v="310.32800000000032"/>
    <n v="5502.2480000000005"/>
    <x v="1"/>
    <x v="3"/>
    <x v="0"/>
    <s v="Credit Card"/>
    <n v="1.1200000000000001"/>
    <n v="1.2"/>
    <x v="0"/>
  </r>
  <r>
    <s v="SUP-0003590"/>
    <x v="165"/>
    <s v="CUST-42857"/>
    <x v="3"/>
    <x v="2"/>
    <n v="9"/>
    <n v="9"/>
    <n v="212.32"/>
    <n v="231.4288"/>
    <n v="159.01919999999998"/>
    <n v="2082.8591999999999"/>
    <x v="1"/>
    <x v="2"/>
    <x v="1"/>
    <s v="Cash on Delivery"/>
    <n v="12.96"/>
    <n v="5"/>
    <x v="0"/>
  </r>
  <r>
    <s v="SUP-0000447"/>
    <x v="166"/>
    <s v="CUST-24058"/>
    <x v="10"/>
    <x v="2"/>
    <n v="19"/>
    <n v="17"/>
    <n v="991.99"/>
    <n v="1120.9486999999999"/>
    <n v="2182.4878999999978"/>
    <n v="19056.127899999999"/>
    <x v="2"/>
    <x v="5"/>
    <x v="0"/>
    <s v="Bank Transfer"/>
    <n v="9.81"/>
    <n v="2.4"/>
    <x v="0"/>
  </r>
  <r>
    <s v="SUP-0000804"/>
    <x v="166"/>
    <s v="CUST-35693"/>
    <x v="2"/>
    <x v="0"/>
    <n v="5"/>
    <n v="4"/>
    <n v="717.53"/>
    <n v="774.93240000000003"/>
    <n v="189.15960000000024"/>
    <n v="3099.7296000000001"/>
    <x v="1"/>
    <x v="2"/>
    <x v="3"/>
    <s v="Cash on Delivery"/>
    <n v="40.450000000000003"/>
    <n v="2.9"/>
    <x v="0"/>
  </r>
  <r>
    <s v="SUP-0003710"/>
    <x v="166"/>
    <s v="CUST-40672"/>
    <x v="14"/>
    <x v="0"/>
    <n v="14"/>
    <n v="11"/>
    <n v="408.84"/>
    <n v="437.4588"/>
    <n v="285.90680000000032"/>
    <n v="4812.0468000000001"/>
    <x v="4"/>
    <x v="3"/>
    <x v="0"/>
    <s v="Bank Transfer"/>
    <n v="28.9"/>
    <n v="2.7"/>
    <x v="0"/>
  </r>
  <r>
    <s v="SUP-0002305"/>
    <x v="167"/>
    <s v="CUST-88623"/>
    <x v="3"/>
    <x v="2"/>
    <n v="12"/>
    <n v="10"/>
    <n v="395.22"/>
    <n v="438.69420000000008"/>
    <n v="417.27200000000062"/>
    <n v="4386.9420000000009"/>
    <x v="3"/>
    <x v="6"/>
    <x v="2"/>
    <s v="Debit Card"/>
    <n v="17.47"/>
    <n v="3.3"/>
    <x v="0"/>
  </r>
  <r>
    <s v="SUP-0003002"/>
    <x v="167"/>
    <s v="CUST-66730"/>
    <x v="6"/>
    <x v="4"/>
    <n v="7"/>
    <n v="7"/>
    <n v="1491.21"/>
    <n v="1685.0672999999999"/>
    <n v="1346.8110999999976"/>
    <n v="11795.471099999999"/>
    <x v="4"/>
    <x v="0"/>
    <x v="0"/>
    <s v="Cash on Delivery"/>
    <n v="10.19"/>
    <n v="3.3"/>
    <x v="0"/>
  </r>
  <r>
    <s v="SUP-0001418"/>
    <x v="168"/>
    <s v="CUST-79691"/>
    <x v="13"/>
    <x v="1"/>
    <n v="13"/>
    <n v="10"/>
    <n v="899.67"/>
    <n v="1034.6204999999998"/>
    <n v="1307.0949999999991"/>
    <n v="10346.204999999998"/>
    <x v="4"/>
    <x v="1"/>
    <x v="1"/>
    <s v="Credit Card"/>
    <n v="42.41"/>
    <n v="3.6"/>
    <x v="1"/>
  </r>
  <r>
    <s v="SUP-0002523"/>
    <x v="168"/>
    <s v="CUST-91977"/>
    <x v="6"/>
    <x v="4"/>
    <n v="15"/>
    <n v="13"/>
    <n v="408.81"/>
    <n v="441.51480000000004"/>
    <n v="411.50240000000105"/>
    <n v="5739.6924000000008"/>
    <x v="0"/>
    <x v="4"/>
    <x v="1"/>
    <s v="Bank Transfer"/>
    <n v="13.66"/>
    <n v="3.4"/>
    <x v="0"/>
  </r>
  <r>
    <s v="SUP-0003763"/>
    <x v="168"/>
    <s v="CUST-26936"/>
    <x v="2"/>
    <x v="0"/>
    <n v="9"/>
    <n v="8"/>
    <n v="135.26"/>
    <n v="142.023"/>
    <n v="14.964000000000041"/>
    <n v="1136.184"/>
    <x v="0"/>
    <x v="2"/>
    <x v="0"/>
    <s v="Debit Card"/>
    <n v="39.14"/>
    <n v="1.2"/>
    <x v="0"/>
  </r>
  <r>
    <s v="SUP-0004443"/>
    <x v="168"/>
    <s v="CUST-37689"/>
    <x v="7"/>
    <x v="2"/>
    <n v="17"/>
    <n v="17"/>
    <n v="105.36"/>
    <n v="116.9496"/>
    <n v="147.84320000000008"/>
    <n v="1988.1432"/>
    <x v="4"/>
    <x v="3"/>
    <x v="1"/>
    <s v="PayPal"/>
    <n v="49.18"/>
    <n v="2.2999999999999998"/>
    <x v="0"/>
  </r>
  <r>
    <s v="SUP-0003952"/>
    <x v="169"/>
    <s v="CUST-59288"/>
    <x v="8"/>
    <x v="4"/>
    <n v="16"/>
    <n v="16"/>
    <n v="1250.29"/>
    <n v="1350.3132000000001"/>
    <n v="1593.2912000000015"/>
    <n v="21605.011200000001"/>
    <x v="1"/>
    <x v="4"/>
    <x v="2"/>
    <s v="Debit Card"/>
    <n v="7.08"/>
    <n v="1.3"/>
    <x v="0"/>
  </r>
  <r>
    <s v="SUP-0001877"/>
    <x v="170"/>
    <s v="CUST-56029"/>
    <x v="13"/>
    <x v="1"/>
    <n v="1"/>
    <n v="1"/>
    <n v="939.66"/>
    <n v="1061.8157999999999"/>
    <n v="116.77579999999989"/>
    <n v="1061.8157999999999"/>
    <x v="1"/>
    <x v="0"/>
    <x v="0"/>
    <s v="Cash on Delivery"/>
    <n v="5.38"/>
    <n v="3.3"/>
    <x v="0"/>
  </r>
  <r>
    <s v="SUP-0004837"/>
    <x v="170"/>
    <s v="CUST-29954"/>
    <x v="12"/>
    <x v="1"/>
    <n v="7"/>
    <n v="7"/>
    <n v="1224.76"/>
    <n v="1298.2456"/>
    <n v="504.51919999999984"/>
    <n v="9087.7191999999995"/>
    <x v="4"/>
    <x v="6"/>
    <x v="2"/>
    <s v="Cash on Delivery"/>
    <n v="9.8800000000000008"/>
    <n v="3.6"/>
    <x v="0"/>
  </r>
  <r>
    <s v="SUP-0003552"/>
    <x v="171"/>
    <s v="CUST-38034"/>
    <x v="2"/>
    <x v="0"/>
    <n v="9"/>
    <n v="8"/>
    <n v="1119.4100000000001"/>
    <n v="1197.7687000000001"/>
    <n v="621.86959999999999"/>
    <n v="9582.1496000000006"/>
    <x v="3"/>
    <x v="2"/>
    <x v="2"/>
    <s v="PayPal"/>
    <n v="5"/>
    <n v="3.4"/>
    <x v="1"/>
  </r>
  <r>
    <s v="SUP-0004333"/>
    <x v="171"/>
    <s v="CUST-80324"/>
    <x v="6"/>
    <x v="4"/>
    <n v="7"/>
    <n v="6"/>
    <n v="9.94"/>
    <n v="10.735200000000001"/>
    <n v="-44.238799999999991"/>
    <n v="64.411200000000008"/>
    <x v="0"/>
    <x v="1"/>
    <x v="3"/>
    <s v="PayPal"/>
    <n v="49.01"/>
    <n v="4.4000000000000004"/>
    <x v="0"/>
  </r>
  <r>
    <s v="SUP-0004919"/>
    <x v="171"/>
    <s v="CUST-95492"/>
    <x v="1"/>
    <x v="1"/>
    <n v="3"/>
    <n v="3"/>
    <n v="1273.83"/>
    <n v="1452.1662000000001"/>
    <n v="514.95860000000107"/>
    <n v="4356.4986000000008"/>
    <x v="1"/>
    <x v="4"/>
    <x v="3"/>
    <s v="PayPal"/>
    <n v="20.05"/>
    <n v="3.5"/>
    <x v="1"/>
  </r>
  <r>
    <s v="SUP-0002959"/>
    <x v="172"/>
    <s v="CUST-58522"/>
    <x v="3"/>
    <x v="2"/>
    <n v="13"/>
    <n v="11"/>
    <n v="379.51"/>
    <n v="421.2561"/>
    <n v="420.05710000000056"/>
    <n v="4633.8171000000002"/>
    <x v="4"/>
    <x v="6"/>
    <x v="2"/>
    <s v="Cash on Delivery"/>
    <n v="39.15"/>
    <n v="2.5"/>
    <x v="0"/>
  </r>
  <r>
    <s v="SUP-0002063"/>
    <x v="173"/>
    <s v="CUST-75428"/>
    <x v="14"/>
    <x v="0"/>
    <n v="2"/>
    <n v="2"/>
    <n v="339.61"/>
    <n v="380.36320000000006"/>
    <n v="49.3564000000001"/>
    <n v="760.72640000000013"/>
    <x v="0"/>
    <x v="0"/>
    <x v="3"/>
    <s v="PayPal"/>
    <n v="32.15"/>
    <n v="1.3"/>
    <x v="0"/>
  </r>
  <r>
    <s v="SUP-0002463"/>
    <x v="173"/>
    <s v="CUST-71235"/>
    <x v="2"/>
    <x v="0"/>
    <n v="4"/>
    <n v="3"/>
    <n v="1206.53"/>
    <n v="1266.8565000000001"/>
    <n v="152.43950000000038"/>
    <n v="3800.5695000000005"/>
    <x v="3"/>
    <x v="6"/>
    <x v="3"/>
    <s v="PayPal"/>
    <n v="28.54"/>
    <n v="2.4"/>
    <x v="0"/>
  </r>
  <r>
    <s v="SUP-0003665"/>
    <x v="173"/>
    <s v="CUST-50974"/>
    <x v="10"/>
    <x v="2"/>
    <n v="6"/>
    <n v="6"/>
    <n v="118.75"/>
    <n v="131.8125"/>
    <n v="34.484999999999999"/>
    <n v="790.875"/>
    <x v="0"/>
    <x v="6"/>
    <x v="1"/>
    <s v="PayPal"/>
    <n v="43.89"/>
    <n v="2.2000000000000002"/>
    <x v="0"/>
  </r>
  <r>
    <s v="SUP-0004503"/>
    <x v="173"/>
    <s v="CUST-77595"/>
    <x v="1"/>
    <x v="1"/>
    <n v="15"/>
    <n v="15"/>
    <n v="717.96"/>
    <n v="818.47440000000017"/>
    <n v="1481.2760000000003"/>
    <n v="12277.116000000002"/>
    <x v="0"/>
    <x v="1"/>
    <x v="1"/>
    <s v="Bank Transfer"/>
    <n v="26.44"/>
    <n v="5"/>
    <x v="0"/>
  </r>
  <r>
    <s v="SUP-0002404"/>
    <x v="174"/>
    <s v="CUST-67361"/>
    <x v="8"/>
    <x v="4"/>
    <n v="20"/>
    <n v="20"/>
    <n v="1063.69"/>
    <n v="1127.5114000000001"/>
    <n v="1256.1579999999999"/>
    <n v="22550.228000000003"/>
    <x v="4"/>
    <x v="3"/>
    <x v="3"/>
    <s v="Bank Transfer"/>
    <n v="20.27"/>
    <n v="3.7"/>
    <x v="0"/>
  </r>
  <r>
    <s v="SUP-0003340"/>
    <x v="174"/>
    <s v="CUST-35661"/>
    <x v="5"/>
    <x v="3"/>
    <n v="18"/>
    <n v="16"/>
    <n v="1063.71"/>
    <n v="1223.2665"/>
    <n v="2516.3139999999985"/>
    <n v="19572.263999999999"/>
    <x v="0"/>
    <x v="4"/>
    <x v="3"/>
    <s v="Cash on Delivery"/>
    <n v="36.590000000000003"/>
    <n v="1.3"/>
    <x v="1"/>
  </r>
  <r>
    <s v="SUP-0000362"/>
    <x v="175"/>
    <s v="CUST-89869"/>
    <x v="11"/>
    <x v="2"/>
    <n v="12"/>
    <n v="12"/>
    <n v="1191.4000000000001"/>
    <n v="1370.11"/>
    <n v="2136.4699999999984"/>
    <n v="16441.32"/>
    <x v="2"/>
    <x v="6"/>
    <x v="3"/>
    <s v="Cash on Delivery"/>
    <n v="8.0500000000000007"/>
    <n v="1.5"/>
    <x v="0"/>
  </r>
  <r>
    <s v="SUP-0001277"/>
    <x v="175"/>
    <s v="CUST-48969"/>
    <x v="0"/>
    <x v="0"/>
    <n v="15"/>
    <n v="13"/>
    <n v="921.43"/>
    <n v="1050.4302"/>
    <n v="1634.5825999999997"/>
    <n v="13655.5926"/>
    <x v="2"/>
    <x v="5"/>
    <x v="3"/>
    <s v="Debit Card"/>
    <n v="42.42"/>
    <n v="4.0999999999999996"/>
    <x v="0"/>
  </r>
  <r>
    <s v="SUP-0001957"/>
    <x v="175"/>
    <s v="CUST-30621"/>
    <x v="4"/>
    <x v="1"/>
    <n v="5"/>
    <n v="4"/>
    <n v="1068.8800000000001"/>
    <n v="1165.0792000000001"/>
    <n v="348.77680000000009"/>
    <n v="4660.3168000000005"/>
    <x v="3"/>
    <x v="0"/>
    <x v="3"/>
    <s v="Cash on Delivery"/>
    <n v="36.020000000000003"/>
    <n v="3.9"/>
    <x v="0"/>
  </r>
  <r>
    <s v="SUP-0003239"/>
    <x v="175"/>
    <s v="CUST-45066"/>
    <x v="14"/>
    <x v="0"/>
    <n v="8"/>
    <n v="6"/>
    <n v="901.05"/>
    <n v="1009.176"/>
    <n v="605.23600000000124"/>
    <n v="6055.0560000000005"/>
    <x v="2"/>
    <x v="2"/>
    <x v="0"/>
    <s v="Debit Card"/>
    <n v="43.52"/>
    <n v="3.4"/>
    <x v="0"/>
  </r>
  <r>
    <s v="SUP-0003724"/>
    <x v="175"/>
    <s v="CUST-89436"/>
    <x v="10"/>
    <x v="2"/>
    <n v="10"/>
    <n v="8"/>
    <n v="1417.51"/>
    <n v="1545.0859"/>
    <n v="1017.9572000000004"/>
    <n v="12360.6872"/>
    <x v="0"/>
    <x v="4"/>
    <x v="1"/>
    <s v="PayPal"/>
    <n v="2.65"/>
    <n v="2.2000000000000002"/>
    <x v="0"/>
  </r>
  <r>
    <s v="SUP-0000678"/>
    <x v="176"/>
    <s v="CUST-15628"/>
    <x v="7"/>
    <x v="2"/>
    <n v="6"/>
    <n v="6"/>
    <n v="1402.44"/>
    <n v="1598.7816000000003"/>
    <n v="1162.4496000000022"/>
    <n v="9592.6896000000015"/>
    <x v="3"/>
    <x v="6"/>
    <x v="1"/>
    <s v="PayPal"/>
    <n v="15.6"/>
    <n v="2.1"/>
    <x v="1"/>
  </r>
  <r>
    <s v="SUP-0000906"/>
    <x v="176"/>
    <s v="CUST-22547"/>
    <x v="7"/>
    <x v="2"/>
    <n v="1"/>
    <n v="1"/>
    <n v="20"/>
    <n v="22.599999999999998"/>
    <n v="-16.21"/>
    <n v="22.599999999999998"/>
    <x v="0"/>
    <x v="0"/>
    <x v="2"/>
    <s v="Debit Card"/>
    <n v="18.809999999999999"/>
    <n v="1.3"/>
    <x v="0"/>
  </r>
  <r>
    <s v="SUP-0001262"/>
    <x v="176"/>
    <s v="CUST-64696"/>
    <x v="7"/>
    <x v="2"/>
    <n v="7"/>
    <n v="6"/>
    <n v="1325.8"/>
    <n v="1471.6380000000001"/>
    <n v="837.33800000000201"/>
    <n v="8829.8280000000013"/>
    <x v="4"/>
    <x v="5"/>
    <x v="2"/>
    <s v="Bank Transfer"/>
    <n v="37.69"/>
    <n v="1.9"/>
    <x v="0"/>
  </r>
  <r>
    <s v="SUP-0002536"/>
    <x v="176"/>
    <s v="CUST-12684"/>
    <x v="12"/>
    <x v="1"/>
    <n v="3"/>
    <n v="2"/>
    <n v="1253.9000000000001"/>
    <n v="1391.8290000000002"/>
    <n v="235.73800000000017"/>
    <n v="2783.6580000000004"/>
    <x v="1"/>
    <x v="1"/>
    <x v="2"/>
    <s v="Cash on Delivery"/>
    <n v="40.119999999999997"/>
    <n v="1.3"/>
    <x v="0"/>
  </r>
  <r>
    <s v="SUP-0004927"/>
    <x v="176"/>
    <s v="CUST-22773"/>
    <x v="12"/>
    <x v="1"/>
    <n v="12"/>
    <n v="10"/>
    <n v="20"/>
    <n v="21.400000000000002"/>
    <n v="-32.25999999999997"/>
    <n v="214.00000000000003"/>
    <x v="2"/>
    <x v="2"/>
    <x v="2"/>
    <s v="Debit Card"/>
    <n v="46.26"/>
    <n v="4.8"/>
    <x v="0"/>
  </r>
  <r>
    <s v="SUP-0000042"/>
    <x v="177"/>
    <s v="CUST-43824"/>
    <x v="13"/>
    <x v="1"/>
    <n v="17"/>
    <n v="16"/>
    <n v="1002.05"/>
    <n v="1102.2550000000001"/>
    <n v="1573.1100000000024"/>
    <n v="17636.080000000002"/>
    <x v="0"/>
    <x v="4"/>
    <x v="1"/>
    <s v="Credit Card"/>
    <n v="30.17"/>
    <n v="4.7"/>
    <x v="0"/>
  </r>
  <r>
    <s v="SUP-0000167"/>
    <x v="177"/>
    <s v="CUST-11056"/>
    <x v="0"/>
    <x v="0"/>
    <n v="14"/>
    <n v="12"/>
    <n v="240.96"/>
    <n v="265.05600000000004"/>
    <n v="250.83200000000051"/>
    <n v="3180.6720000000005"/>
    <x v="4"/>
    <x v="0"/>
    <x v="3"/>
    <s v="Debit Card"/>
    <n v="38.32"/>
    <n v="2.9"/>
    <x v="0"/>
  </r>
  <r>
    <s v="SUP-0002936"/>
    <x v="177"/>
    <s v="CUST-25354"/>
    <x v="7"/>
    <x v="2"/>
    <n v="7"/>
    <n v="6"/>
    <n v="1262.74"/>
    <n v="1452.1509999999998"/>
    <n v="1114.5059999999985"/>
    <n v="8712.905999999999"/>
    <x v="1"/>
    <x v="5"/>
    <x v="2"/>
    <s v="PayPal"/>
    <n v="21.96"/>
    <n v="2.1"/>
    <x v="0"/>
  </r>
  <r>
    <s v="SUP-0000437"/>
    <x v="178"/>
    <s v="CUST-10479"/>
    <x v="9"/>
    <x v="3"/>
    <n v="18"/>
    <n v="17"/>
    <n v="141.94"/>
    <n v="161.81160000000003"/>
    <n v="313.91720000000043"/>
    <n v="2750.7972000000004"/>
    <x v="2"/>
    <x v="0"/>
    <x v="2"/>
    <s v="Debit Card"/>
    <n v="23.9"/>
    <n v="4.8"/>
    <x v="0"/>
  </r>
  <r>
    <s v="SUP-0001044"/>
    <x v="178"/>
    <s v="CUST-75317"/>
    <x v="4"/>
    <x v="1"/>
    <n v="1"/>
    <n v="1"/>
    <n v="1327.09"/>
    <n v="1433.2572"/>
    <n v="102.37720000000009"/>
    <n v="1433.2572"/>
    <x v="3"/>
    <x v="1"/>
    <x v="3"/>
    <s v="Bank Transfer"/>
    <n v="3.79"/>
    <n v="4.7"/>
    <x v="0"/>
  </r>
  <r>
    <s v="SUP-0003100"/>
    <x v="178"/>
    <s v="CUST-73479"/>
    <x v="2"/>
    <x v="0"/>
    <n v="3"/>
    <n v="2"/>
    <n v="1317.83"/>
    <n v="1515.5044999999998"/>
    <n v="381.32899999999972"/>
    <n v="3031.0089999999996"/>
    <x v="2"/>
    <x v="2"/>
    <x v="0"/>
    <s v="PayPal"/>
    <n v="14.02"/>
    <n v="1.8"/>
    <x v="0"/>
  </r>
  <r>
    <s v="SUP-0003786"/>
    <x v="178"/>
    <s v="CUST-98374"/>
    <x v="4"/>
    <x v="1"/>
    <n v="7"/>
    <n v="7"/>
    <n v="1275.19"/>
    <n v="1402.7090000000001"/>
    <n v="877.54299999999978"/>
    <n v="9818.9629999999997"/>
    <x v="1"/>
    <x v="4"/>
    <x v="3"/>
    <s v="Cash on Delivery"/>
    <n v="15.09"/>
    <n v="1.3"/>
    <x v="0"/>
  </r>
  <r>
    <s v="SUP-0001203"/>
    <x v="179"/>
    <s v="CUST-13951"/>
    <x v="9"/>
    <x v="3"/>
    <n v="4"/>
    <n v="3"/>
    <n v="11.12"/>
    <n v="12.565599999999998"/>
    <n v="-16.043200000000002"/>
    <n v="37.696799999999996"/>
    <x v="0"/>
    <x v="1"/>
    <x v="2"/>
    <s v="Credit Card"/>
    <n v="20.38"/>
    <n v="4"/>
    <x v="0"/>
  </r>
  <r>
    <s v="SUP-0004166"/>
    <x v="179"/>
    <s v="CUST-46364"/>
    <x v="10"/>
    <x v="2"/>
    <n v="11"/>
    <n v="9"/>
    <n v="788.78"/>
    <n v="859.77020000000005"/>
    <n v="608.65180000000078"/>
    <n v="7737.9318000000003"/>
    <x v="3"/>
    <x v="6"/>
    <x v="1"/>
    <s v="PayPal"/>
    <n v="30.26"/>
    <n v="3"/>
    <x v="0"/>
  </r>
  <r>
    <s v="SUP-0002871"/>
    <x v="180"/>
    <s v="CUST-74547"/>
    <x v="3"/>
    <x v="2"/>
    <n v="18"/>
    <n v="16"/>
    <n v="1229.31"/>
    <n v="1413.7064999999998"/>
    <n v="2920.4639999999972"/>
    <n v="22619.303999999996"/>
    <x v="1"/>
    <x v="0"/>
    <x v="3"/>
    <s v="Credit Card"/>
    <n v="29.88"/>
    <n v="4.3"/>
    <x v="1"/>
  </r>
  <r>
    <s v="SUP-0004373"/>
    <x v="180"/>
    <s v="CUST-65888"/>
    <x v="10"/>
    <x v="2"/>
    <n v="2"/>
    <n v="2"/>
    <n v="321.76"/>
    <n v="350.71840000000003"/>
    <n v="57.91680000000008"/>
    <n v="701.43680000000006"/>
    <x v="2"/>
    <x v="4"/>
    <x v="0"/>
    <s v="Debit Card"/>
    <n v="0"/>
    <n v="1.8"/>
    <x v="0"/>
  </r>
  <r>
    <s v="SUP-0000006"/>
    <x v="181"/>
    <s v="CUST-56287"/>
    <x v="7"/>
    <x v="2"/>
    <n v="3"/>
    <n v="3"/>
    <n v="199.65"/>
    <n v="211.62900000000002"/>
    <n v="9.7870000000000132"/>
    <n v="634.88700000000006"/>
    <x v="1"/>
    <x v="3"/>
    <x v="3"/>
    <s v="Cash on Delivery"/>
    <n v="26.15"/>
    <n v="2.7"/>
    <x v="0"/>
  </r>
  <r>
    <s v="SUP-0000141"/>
    <x v="181"/>
    <s v="CUST-69507"/>
    <x v="14"/>
    <x v="0"/>
    <n v="15"/>
    <n v="15"/>
    <n v="338.24"/>
    <n v="372.06400000000002"/>
    <n v="466.27999999999969"/>
    <n v="5580.96"/>
    <x v="2"/>
    <x v="2"/>
    <x v="1"/>
    <s v="Debit Card"/>
    <n v="41.08"/>
    <n v="3.7"/>
    <x v="0"/>
  </r>
  <r>
    <s v="SUP-0000887"/>
    <x v="181"/>
    <s v="CUST-74244"/>
    <x v="3"/>
    <x v="2"/>
    <n v="8"/>
    <n v="6"/>
    <n v="531.86"/>
    <n v="606.32040000000006"/>
    <n v="399.90240000000051"/>
    <n v="3637.9224000000004"/>
    <x v="4"/>
    <x v="0"/>
    <x v="0"/>
    <s v="Bank Transfer"/>
    <n v="46.86"/>
    <n v="3.7"/>
    <x v="0"/>
  </r>
  <r>
    <s v="SUP-0000936"/>
    <x v="181"/>
    <s v="CUST-60418"/>
    <x v="5"/>
    <x v="3"/>
    <n v="7"/>
    <n v="7"/>
    <n v="1090.3599999999999"/>
    <n v="1243.0104000000001"/>
    <n v="1061.9228000000021"/>
    <n v="8701.0728000000017"/>
    <x v="1"/>
    <x v="0"/>
    <x v="0"/>
    <s v="Credit Card"/>
    <n v="6.63"/>
    <n v="4.4000000000000004"/>
    <x v="0"/>
  </r>
  <r>
    <s v="SUP-0001533"/>
    <x v="181"/>
    <s v="CUST-15484"/>
    <x v="12"/>
    <x v="1"/>
    <n v="4"/>
    <n v="3"/>
    <n v="359.98"/>
    <n v="399.57780000000008"/>
    <n v="104.00340000000025"/>
    <n v="1198.7334000000003"/>
    <x v="1"/>
    <x v="3"/>
    <x v="0"/>
    <s v="Debit Card"/>
    <n v="14.79"/>
    <n v="2.5"/>
    <x v="0"/>
  </r>
  <r>
    <s v="SUP-0003788"/>
    <x v="181"/>
    <s v="CUST-21996"/>
    <x v="10"/>
    <x v="2"/>
    <n v="4"/>
    <n v="3"/>
    <n v="1497.52"/>
    <n v="1662.2472"/>
    <n v="470.95160000000078"/>
    <n v="4986.7416000000003"/>
    <x v="2"/>
    <x v="1"/>
    <x v="0"/>
    <s v="PayPal"/>
    <n v="23.23"/>
    <n v="4.4000000000000004"/>
    <x v="0"/>
  </r>
  <r>
    <s v="SUP-0000688"/>
    <x v="182"/>
    <s v="CUST-51584"/>
    <x v="4"/>
    <x v="1"/>
    <n v="9"/>
    <n v="7"/>
    <n v="1310.55"/>
    <n v="1480.9214999999997"/>
    <n v="1161.7304999999969"/>
    <n v="10366.450499999997"/>
    <x v="3"/>
    <x v="3"/>
    <x v="2"/>
    <s v="Bank Transfer"/>
    <n v="30.87"/>
    <n v="1"/>
    <x v="0"/>
  </r>
  <r>
    <s v="SUP-0002464"/>
    <x v="182"/>
    <s v="CUST-11353"/>
    <x v="1"/>
    <x v="1"/>
    <n v="14"/>
    <n v="14"/>
    <n v="309.14"/>
    <n v="330.77980000000002"/>
    <n v="283.99719999999985"/>
    <n v="4630.9171999999999"/>
    <x v="0"/>
    <x v="3"/>
    <x v="1"/>
    <s v="Credit Card"/>
    <n v="18.96"/>
    <n v="2"/>
    <x v="0"/>
  </r>
  <r>
    <s v="SUP-0000185"/>
    <x v="183"/>
    <s v="CUST-69637"/>
    <x v="8"/>
    <x v="4"/>
    <n v="14"/>
    <n v="13"/>
    <n v="1081.71"/>
    <n v="1179.0639000000001"/>
    <n v="1263.0307000000028"/>
    <n v="15327.830700000002"/>
    <x v="1"/>
    <x v="2"/>
    <x v="2"/>
    <s v="Cash on Delivery"/>
    <n v="2.57"/>
    <n v="4.5"/>
    <x v="1"/>
  </r>
  <r>
    <s v="SUP-0000340"/>
    <x v="183"/>
    <s v="CUST-19005"/>
    <x v="2"/>
    <x v="0"/>
    <n v="9"/>
    <n v="7"/>
    <n v="795.57"/>
    <n v="883.08270000000016"/>
    <n v="605.1589000000007"/>
    <n v="6181.5789000000013"/>
    <x v="0"/>
    <x v="1"/>
    <x v="0"/>
    <s v="Credit Card"/>
    <n v="7.43"/>
    <n v="1.5"/>
    <x v="0"/>
  </r>
  <r>
    <s v="SUP-0000910"/>
    <x v="183"/>
    <s v="CUST-12245"/>
    <x v="0"/>
    <x v="0"/>
    <n v="14"/>
    <n v="13"/>
    <n v="1165.32"/>
    <n v="1305.1584"/>
    <n v="1779.5191999999997"/>
    <n v="16967.0592"/>
    <x v="0"/>
    <x v="2"/>
    <x v="1"/>
    <s v="PayPal"/>
    <n v="38.380000000000003"/>
    <n v="2"/>
    <x v="0"/>
  </r>
  <r>
    <s v="SUP-0003068"/>
    <x v="183"/>
    <s v="CUST-69764"/>
    <x v="13"/>
    <x v="1"/>
    <n v="19"/>
    <n v="17"/>
    <n v="1246.32"/>
    <n v="1408.3415999999997"/>
    <n v="2733.8971999999972"/>
    <n v="23941.807199999996"/>
    <x v="3"/>
    <x v="3"/>
    <x v="3"/>
    <s v="PayPal"/>
    <n v="20.47"/>
    <n v="3.6"/>
    <x v="1"/>
  </r>
  <r>
    <s v="SUP-0003092"/>
    <x v="183"/>
    <s v="CUST-87481"/>
    <x v="12"/>
    <x v="1"/>
    <n v="2"/>
    <n v="2"/>
    <n v="1183.22"/>
    <n v="1301.5420000000001"/>
    <n v="215.00400000000025"/>
    <n v="2603.0840000000003"/>
    <x v="1"/>
    <x v="4"/>
    <x v="1"/>
    <s v="Cash on Delivery"/>
    <n v="21.64"/>
    <n v="1.6"/>
    <x v="0"/>
  </r>
  <r>
    <s v="SUP-0002940"/>
    <x v="184"/>
    <s v="CUST-12741"/>
    <x v="7"/>
    <x v="2"/>
    <n v="16"/>
    <n v="13"/>
    <n v="107.9"/>
    <n v="116.53200000000001"/>
    <n v="95.816000000000116"/>
    <n v="1514.9160000000002"/>
    <x v="0"/>
    <x v="1"/>
    <x v="3"/>
    <s v="Credit Card"/>
    <n v="16.399999999999999"/>
    <n v="0"/>
    <x v="0"/>
  </r>
  <r>
    <s v="SUP-0004859"/>
    <x v="184"/>
    <s v="CUST-25010"/>
    <x v="4"/>
    <x v="1"/>
    <n v="20"/>
    <n v="20"/>
    <n v="1237.8"/>
    <n v="1349.202"/>
    <n v="2209.1600000000008"/>
    <n v="26984.04"/>
    <x v="1"/>
    <x v="1"/>
    <x v="2"/>
    <s v="Cash on Delivery"/>
    <n v="18.88"/>
    <n v="3"/>
    <x v="0"/>
  </r>
  <r>
    <s v="SUP-0001369"/>
    <x v="185"/>
    <s v="CUST-21305"/>
    <x v="4"/>
    <x v="1"/>
    <n v="20"/>
    <n v="19"/>
    <n v="238.57"/>
    <n v="260.04130000000004"/>
    <n v="359.20470000000114"/>
    <n v="4940.7847000000011"/>
    <x v="4"/>
    <x v="1"/>
    <x v="2"/>
    <s v="Debit Card"/>
    <n v="48.75"/>
    <n v="1.9"/>
    <x v="0"/>
  </r>
  <r>
    <s v="SUP-0001644"/>
    <x v="185"/>
    <s v="CUST-87410"/>
    <x v="3"/>
    <x v="2"/>
    <n v="1"/>
    <n v="1"/>
    <n v="992.2"/>
    <n v="1131.1080000000002"/>
    <n v="94.148000000000138"/>
    <n v="1131.1080000000002"/>
    <x v="2"/>
    <x v="4"/>
    <x v="2"/>
    <s v="Cash on Delivery"/>
    <n v="44.76"/>
    <n v="4.7"/>
    <x v="1"/>
  </r>
  <r>
    <s v="SUP-0002921"/>
    <x v="185"/>
    <s v="CUST-15516"/>
    <x v="6"/>
    <x v="4"/>
    <n v="1"/>
    <n v="1"/>
    <n v="20"/>
    <n v="23"/>
    <n v="-35.659999999999997"/>
    <n v="23"/>
    <x v="1"/>
    <x v="5"/>
    <x v="2"/>
    <s v="Credit Card"/>
    <n v="38.659999999999997"/>
    <n v="1.7"/>
    <x v="0"/>
  </r>
  <r>
    <s v="SUP-0001156"/>
    <x v="186"/>
    <s v="CUST-88441"/>
    <x v="11"/>
    <x v="2"/>
    <n v="6"/>
    <n v="5"/>
    <n v="1286.4100000000001"/>
    <n v="1415.0510000000002"/>
    <n v="629.3750000000008"/>
    <n v="7075.255000000001"/>
    <x v="2"/>
    <x v="6"/>
    <x v="2"/>
    <s v="Bank Transfer"/>
    <n v="13.83"/>
    <n v="4.8"/>
    <x v="0"/>
  </r>
  <r>
    <s v="SUP-0002704"/>
    <x v="186"/>
    <s v="CUST-71951"/>
    <x v="2"/>
    <x v="0"/>
    <n v="3"/>
    <n v="3"/>
    <n v="823.44"/>
    <n v="914.01840000000016"/>
    <n v="231.79520000000053"/>
    <n v="2742.0552000000007"/>
    <x v="4"/>
    <x v="5"/>
    <x v="3"/>
    <s v="Credit Card"/>
    <n v="39.94"/>
    <n v="2.1"/>
    <x v="0"/>
  </r>
  <r>
    <s v="SUP-0001033"/>
    <x v="187"/>
    <s v="CUST-74305"/>
    <x v="2"/>
    <x v="0"/>
    <n v="18"/>
    <n v="15"/>
    <n v="790.04"/>
    <n v="853.2432"/>
    <n v="941.17800000000068"/>
    <n v="12798.647999999999"/>
    <x v="0"/>
    <x v="3"/>
    <x v="1"/>
    <s v="Credit Card"/>
    <n v="6.87"/>
    <n v="1.6"/>
    <x v="0"/>
  </r>
  <r>
    <s v="SUP-0003418"/>
    <x v="187"/>
    <s v="CUST-10662"/>
    <x v="1"/>
    <x v="1"/>
    <n v="19"/>
    <n v="15"/>
    <n v="1412.03"/>
    <n v="1609.7142000000001"/>
    <n v="2915.2830000000026"/>
    <n v="24145.713000000003"/>
    <x v="2"/>
    <x v="2"/>
    <x v="2"/>
    <s v="Credit Card"/>
    <n v="49.98"/>
    <n v="4.5999999999999996"/>
    <x v="0"/>
  </r>
  <r>
    <s v="SUP-0000027"/>
    <x v="188"/>
    <s v="CUST-87746"/>
    <x v="10"/>
    <x v="2"/>
    <n v="6"/>
    <n v="5"/>
    <n v="859.4"/>
    <n v="962.52800000000002"/>
    <n v="498.14000000000033"/>
    <n v="4812.6400000000003"/>
    <x v="4"/>
    <x v="3"/>
    <x v="0"/>
    <s v="PayPal"/>
    <n v="17.5"/>
    <n v="4.5999999999999996"/>
    <x v="0"/>
  </r>
  <r>
    <s v="SUP-0000975"/>
    <x v="188"/>
    <s v="CUST-92923"/>
    <x v="14"/>
    <x v="0"/>
    <n v="19"/>
    <n v="18"/>
    <n v="1354.34"/>
    <n v="1557.4909999999998"/>
    <n v="3635.317999999997"/>
    <n v="28034.837999999996"/>
    <x v="0"/>
    <x v="4"/>
    <x v="3"/>
    <s v="Credit Card"/>
    <n v="21.4"/>
    <n v="4.4000000000000004"/>
    <x v="0"/>
  </r>
  <r>
    <s v="SUP-0002470"/>
    <x v="188"/>
    <s v="CUST-74953"/>
    <x v="8"/>
    <x v="4"/>
    <n v="8"/>
    <n v="7"/>
    <n v="260.61"/>
    <n v="276.2466"/>
    <n v="64.936200000000071"/>
    <n v="1933.7262000000001"/>
    <x v="0"/>
    <x v="0"/>
    <x v="2"/>
    <s v="Credit Card"/>
    <n v="44.52"/>
    <n v="2.9"/>
    <x v="0"/>
  </r>
  <r>
    <s v="SUP-0003477"/>
    <x v="188"/>
    <s v="CUST-78063"/>
    <x v="2"/>
    <x v="0"/>
    <n v="14"/>
    <n v="12"/>
    <n v="434.25"/>
    <n v="473.33250000000004"/>
    <n v="430.13000000000068"/>
    <n v="5679.9900000000007"/>
    <x v="0"/>
    <x v="4"/>
    <x v="3"/>
    <s v="Debit Card"/>
    <n v="38.86"/>
    <n v="1.4"/>
    <x v="0"/>
  </r>
  <r>
    <s v="SUP-0004450"/>
    <x v="188"/>
    <s v="CUST-66232"/>
    <x v="6"/>
    <x v="4"/>
    <n v="4"/>
    <n v="3"/>
    <n v="1443.27"/>
    <n v="1587.5970000000002"/>
    <n v="394.11100000000158"/>
    <n v="4762.7910000000011"/>
    <x v="2"/>
    <x v="6"/>
    <x v="0"/>
    <s v="Cash on Delivery"/>
    <n v="38.869999999999997"/>
    <n v="4.7"/>
    <x v="0"/>
  </r>
  <r>
    <s v="SUP-0004906"/>
    <x v="188"/>
    <s v="CUST-71155"/>
    <x v="5"/>
    <x v="3"/>
    <n v="13"/>
    <n v="13"/>
    <n v="296.02999999999997"/>
    <n v="334.51389999999992"/>
    <n v="474.22069999999957"/>
    <n v="4348.680699999999"/>
    <x v="3"/>
    <x v="5"/>
    <x v="3"/>
    <s v="PayPal"/>
    <n v="26.07"/>
    <n v="4"/>
    <x v="0"/>
  </r>
  <r>
    <s v="SUP-0000919"/>
    <x v="189"/>
    <s v="CUST-80471"/>
    <x v="6"/>
    <x v="4"/>
    <n v="9"/>
    <n v="7"/>
    <n v="486.66"/>
    <n v="535.32600000000002"/>
    <n v="333.6019999999998"/>
    <n v="3747.2820000000002"/>
    <x v="0"/>
    <x v="1"/>
    <x v="0"/>
    <s v="PayPal"/>
    <n v="7.06"/>
    <n v="4.5"/>
    <x v="0"/>
  </r>
  <r>
    <s v="SUP-0002684"/>
    <x v="189"/>
    <s v="CUST-30422"/>
    <x v="6"/>
    <x v="4"/>
    <n v="19"/>
    <n v="19"/>
    <n v="219.33"/>
    <n v="245.64960000000005"/>
    <n v="467.90240000000091"/>
    <n v="4667.3424000000014"/>
    <x v="2"/>
    <x v="3"/>
    <x v="1"/>
    <s v="Debit Card"/>
    <n v="32.17"/>
    <n v="3.4"/>
    <x v="0"/>
  </r>
  <r>
    <s v="SUP-0002875"/>
    <x v="189"/>
    <s v="CUST-54447"/>
    <x v="13"/>
    <x v="1"/>
    <n v="13"/>
    <n v="12"/>
    <n v="1446.57"/>
    <n v="1562.2955999999999"/>
    <n v="1366.9572000000007"/>
    <n v="18747.547200000001"/>
    <x v="3"/>
    <x v="1"/>
    <x v="1"/>
    <s v="Credit Card"/>
    <n v="21.75"/>
    <n v="3.6"/>
    <x v="0"/>
  </r>
  <r>
    <s v="SUP-0000765"/>
    <x v="190"/>
    <s v="CUST-38306"/>
    <x v="11"/>
    <x v="2"/>
    <n v="18"/>
    <n v="17"/>
    <n v="171.95"/>
    <n v="183.98650000000001"/>
    <n v="192.75050000000044"/>
    <n v="3127.7705000000001"/>
    <x v="2"/>
    <x v="4"/>
    <x v="1"/>
    <s v="Cash on Delivery"/>
    <n v="11.87"/>
    <n v="4.0999999999999996"/>
    <x v="0"/>
  </r>
  <r>
    <s v="SUP-0001309"/>
    <x v="190"/>
    <s v="CUST-73986"/>
    <x v="9"/>
    <x v="3"/>
    <n v="5"/>
    <n v="5"/>
    <n v="635.20000000000005"/>
    <n v="705.07200000000012"/>
    <n v="322.92000000000058"/>
    <n v="3525.3600000000006"/>
    <x v="1"/>
    <x v="3"/>
    <x v="3"/>
    <s v="Cash on Delivery"/>
    <n v="26.44"/>
    <n v="5"/>
    <x v="1"/>
  </r>
  <r>
    <s v="SUP-0001905"/>
    <x v="190"/>
    <s v="CUST-27611"/>
    <x v="13"/>
    <x v="1"/>
    <n v="18"/>
    <n v="18"/>
    <n v="1495.05"/>
    <n v="1599.7035000000001"/>
    <n v="1856.3230000000026"/>
    <n v="28794.663"/>
    <x v="3"/>
    <x v="1"/>
    <x v="3"/>
    <s v="PayPal"/>
    <n v="27.44"/>
    <n v="3.6"/>
    <x v="0"/>
  </r>
  <r>
    <s v="SUP-0003720"/>
    <x v="190"/>
    <s v="CUST-34211"/>
    <x v="11"/>
    <x v="2"/>
    <n v="19"/>
    <n v="18"/>
    <n v="1361.44"/>
    <n v="1552.0416000000002"/>
    <n v="3428.5488000000028"/>
    <n v="27936.748800000005"/>
    <x v="2"/>
    <x v="0"/>
    <x v="1"/>
    <s v="Credit Card"/>
    <n v="2.2799999999999998"/>
    <n v="4.9000000000000004"/>
    <x v="0"/>
  </r>
  <r>
    <s v="SUP-0001233"/>
    <x v="191"/>
    <s v="CUST-13548"/>
    <x v="6"/>
    <x v="4"/>
    <n v="17"/>
    <n v="14"/>
    <n v="1173.25"/>
    <n v="1337.5050000000001"/>
    <n v="2295.9899999999998"/>
    <n v="18725.07"/>
    <x v="4"/>
    <x v="6"/>
    <x v="2"/>
    <s v="Cash on Delivery"/>
    <n v="3.58"/>
    <n v="0"/>
    <x v="0"/>
  </r>
  <r>
    <s v="SUP-0001270"/>
    <x v="191"/>
    <s v="CUST-66155"/>
    <x v="12"/>
    <x v="1"/>
    <n v="3"/>
    <n v="3"/>
    <n v="6"/>
    <n v="6.5400000000000009"/>
    <n v="1.0200000000000045"/>
    <n v="19.620000000000005"/>
    <x v="1"/>
    <x v="2"/>
    <x v="3"/>
    <s v="Bank Transfer"/>
    <n v="0.6"/>
    <n v="4.8"/>
    <x v="0"/>
  </r>
  <r>
    <s v="SUP-0004376"/>
    <x v="192"/>
    <s v="CUST-86559"/>
    <x v="11"/>
    <x v="2"/>
    <n v="1"/>
    <n v="1"/>
    <n v="1474.51"/>
    <n v="1621.961"/>
    <n v="107.18100000000001"/>
    <n v="1621.961"/>
    <x v="4"/>
    <x v="6"/>
    <x v="0"/>
    <s v="Cash on Delivery"/>
    <n v="40.270000000000003"/>
    <n v="3.3"/>
    <x v="0"/>
  </r>
  <r>
    <s v="SUP-0000638"/>
    <x v="193"/>
    <s v="CUST-71342"/>
    <x v="2"/>
    <x v="0"/>
    <n v="17"/>
    <n v="15"/>
    <n v="1102.4100000000001"/>
    <n v="1234.6992000000002"/>
    <n v="1958.9580000000033"/>
    <n v="18520.488000000005"/>
    <x v="3"/>
    <x v="3"/>
    <x v="2"/>
    <s v="PayPal"/>
    <n v="25.38"/>
    <n v="2.6"/>
    <x v="0"/>
  </r>
  <r>
    <s v="SUP-0001763"/>
    <x v="193"/>
    <s v="CUST-66478"/>
    <x v="3"/>
    <x v="2"/>
    <n v="15"/>
    <n v="15"/>
    <n v="472.28"/>
    <n v="505.33960000000002"/>
    <n v="484.57400000000024"/>
    <n v="7580.0940000000001"/>
    <x v="4"/>
    <x v="5"/>
    <x v="3"/>
    <s v="PayPal"/>
    <n v="11.32"/>
    <n v="3.8"/>
    <x v="0"/>
  </r>
  <r>
    <s v="SUP-0002451"/>
    <x v="193"/>
    <s v="CUST-62866"/>
    <x v="7"/>
    <x v="2"/>
    <n v="5"/>
    <n v="5"/>
    <n v="516.38"/>
    <n v="557.69040000000007"/>
    <n v="187.93200000000013"/>
    <n v="2788.4520000000002"/>
    <x v="4"/>
    <x v="6"/>
    <x v="3"/>
    <s v="Credit Card"/>
    <n v="18.62"/>
    <n v="4.5999999999999996"/>
    <x v="0"/>
  </r>
  <r>
    <s v="SUP-0002997"/>
    <x v="194"/>
    <s v="CUST-57614"/>
    <x v="4"/>
    <x v="1"/>
    <n v="2"/>
    <n v="2"/>
    <n v="111.56"/>
    <n v="123.83160000000001"/>
    <n v="10.103200000000014"/>
    <n v="247.66320000000002"/>
    <x v="4"/>
    <x v="1"/>
    <x v="2"/>
    <s v="Cash on Delivery"/>
    <n v="14.44"/>
    <n v="4.5999999999999996"/>
    <x v="0"/>
  </r>
  <r>
    <s v="SUP-0003299"/>
    <x v="194"/>
    <s v="CUST-12681"/>
    <x v="9"/>
    <x v="3"/>
    <n v="5"/>
    <n v="5"/>
    <n v="1188.1300000000001"/>
    <n v="1259.4178000000002"/>
    <n v="311.82900000000029"/>
    <n v="6297.0890000000009"/>
    <x v="1"/>
    <x v="5"/>
    <x v="2"/>
    <s v="PayPal"/>
    <n v="44.61"/>
    <n v="4.3"/>
    <x v="0"/>
  </r>
  <r>
    <s v="SUP-0004178"/>
    <x v="194"/>
    <s v="CUST-91854"/>
    <x v="7"/>
    <x v="2"/>
    <n v="5"/>
    <n v="4"/>
    <n v="1495.64"/>
    <n v="1705.0296000000003"/>
    <n v="829.64840000000083"/>
    <n v="6820.1184000000012"/>
    <x v="3"/>
    <x v="1"/>
    <x v="0"/>
    <s v="Bank Transfer"/>
    <n v="7.91"/>
    <n v="3.4"/>
    <x v="0"/>
  </r>
  <r>
    <s v="SUP-0000811"/>
    <x v="195"/>
    <s v="CUST-47839"/>
    <x v="14"/>
    <x v="0"/>
    <n v="9"/>
    <n v="7"/>
    <n v="20"/>
    <n v="22.800000000000004"/>
    <n v="5.840000000000023"/>
    <n v="159.60000000000002"/>
    <x v="4"/>
    <x v="2"/>
    <x v="2"/>
    <s v="Debit Card"/>
    <n v="13.76"/>
    <n v="1.8"/>
    <x v="0"/>
  </r>
  <r>
    <s v="SUP-0002562"/>
    <x v="195"/>
    <s v="CUST-23397"/>
    <x v="13"/>
    <x v="1"/>
    <n v="19"/>
    <n v="16"/>
    <n v="347.04"/>
    <n v="367.86240000000004"/>
    <n v="302.95840000000027"/>
    <n v="5885.7984000000006"/>
    <x v="4"/>
    <x v="5"/>
    <x v="1"/>
    <s v="Credit Card"/>
    <n v="30.2"/>
    <n v="2.5"/>
    <x v="0"/>
  </r>
  <r>
    <s v="SUP-0002820"/>
    <x v="195"/>
    <s v="CUST-80054"/>
    <x v="4"/>
    <x v="1"/>
    <n v="1"/>
    <n v="1"/>
    <n v="435.2"/>
    <n v="483.072"/>
    <n v="35.492000000000012"/>
    <n v="483.072"/>
    <x v="3"/>
    <x v="6"/>
    <x v="3"/>
    <s v="PayPal"/>
    <n v="12.38"/>
    <n v="3.7"/>
    <x v="0"/>
  </r>
  <r>
    <s v="SUP-0003025"/>
    <x v="195"/>
    <s v="CUST-44876"/>
    <x v="9"/>
    <x v="3"/>
    <n v="9"/>
    <n v="8"/>
    <n v="660.65"/>
    <n v="733.32150000000001"/>
    <n v="572.80200000000025"/>
    <n v="5866.5720000000001"/>
    <x v="3"/>
    <x v="0"/>
    <x v="1"/>
    <s v="Cash on Delivery"/>
    <n v="8.57"/>
    <n v="4.2"/>
    <x v="0"/>
  </r>
  <r>
    <s v="SUP-0000462"/>
    <x v="196"/>
    <s v="CUST-74908"/>
    <x v="6"/>
    <x v="4"/>
    <n v="7"/>
    <n v="6"/>
    <n v="866.54"/>
    <n v="927.19780000000003"/>
    <n v="360.54680000000064"/>
    <n v="5563.1868000000004"/>
    <x v="2"/>
    <x v="4"/>
    <x v="1"/>
    <s v="Bank Transfer"/>
    <n v="3.4"/>
    <n v="4.9000000000000004"/>
    <x v="0"/>
  </r>
  <r>
    <s v="SUP-0000662"/>
    <x v="196"/>
    <s v="CUST-38649"/>
    <x v="6"/>
    <x v="4"/>
    <n v="2"/>
    <n v="2"/>
    <n v="227.04"/>
    <n v="240.66239999999999"/>
    <n v="-21.185200000000002"/>
    <n v="481.32479999999998"/>
    <x v="3"/>
    <x v="4"/>
    <x v="1"/>
    <s v="Debit Card"/>
    <n v="48.43"/>
    <n v="4.8"/>
    <x v="0"/>
  </r>
  <r>
    <s v="SUP-0002253"/>
    <x v="196"/>
    <s v="CUST-40127"/>
    <x v="0"/>
    <x v="0"/>
    <n v="16"/>
    <n v="14"/>
    <n v="771.74"/>
    <n v="818.0444"/>
    <n v="635.25159999999983"/>
    <n v="11452.6216"/>
    <x v="0"/>
    <x v="3"/>
    <x v="2"/>
    <s v="PayPal"/>
    <n v="13.01"/>
    <n v="3.4"/>
    <x v="0"/>
  </r>
  <r>
    <s v="SUP-0000907"/>
    <x v="197"/>
    <s v="CUST-44861"/>
    <x v="12"/>
    <x v="1"/>
    <n v="5"/>
    <n v="5"/>
    <n v="11.74"/>
    <n v="12.444400000000002"/>
    <n v="-28.047999999999995"/>
    <n v="62.222000000000008"/>
    <x v="2"/>
    <x v="3"/>
    <x v="1"/>
    <s v="Cash on Delivery"/>
    <n v="31.57"/>
    <n v="4.0999999999999996"/>
    <x v="0"/>
  </r>
  <r>
    <s v="SUP-0001198"/>
    <x v="197"/>
    <s v="CUST-39501"/>
    <x v="6"/>
    <x v="4"/>
    <n v="14"/>
    <n v="12"/>
    <n v="581.67999999999995"/>
    <n v="634.03120000000001"/>
    <n v="590.71440000000075"/>
    <n v="7608.3744000000006"/>
    <x v="3"/>
    <x v="1"/>
    <x v="1"/>
    <s v="Cash on Delivery"/>
    <n v="37.5"/>
    <n v="2.8"/>
    <x v="0"/>
  </r>
  <r>
    <s v="SUP-0002656"/>
    <x v="197"/>
    <s v="CUST-40897"/>
    <x v="11"/>
    <x v="2"/>
    <n v="5"/>
    <n v="5"/>
    <n v="150.19"/>
    <n v="168.21280000000002"/>
    <n v="50.294000000000032"/>
    <n v="841.06400000000008"/>
    <x v="0"/>
    <x v="5"/>
    <x v="3"/>
    <s v="Cash on Delivery"/>
    <n v="39.82"/>
    <n v="4.9000000000000004"/>
    <x v="0"/>
  </r>
  <r>
    <s v="SUP-0001634"/>
    <x v="198"/>
    <s v="CUST-31666"/>
    <x v="4"/>
    <x v="1"/>
    <n v="8"/>
    <n v="8"/>
    <n v="1478.09"/>
    <n v="1611.1181000000001"/>
    <n v="1030.2948000000017"/>
    <n v="12888.944800000001"/>
    <x v="0"/>
    <x v="5"/>
    <x v="2"/>
    <s v="Debit Card"/>
    <n v="33.93"/>
    <n v="4.9000000000000004"/>
    <x v="0"/>
  </r>
  <r>
    <s v="SUP-0004477"/>
    <x v="198"/>
    <s v="CUST-41934"/>
    <x v="3"/>
    <x v="2"/>
    <n v="20"/>
    <n v="17"/>
    <n v="1084.1099999999999"/>
    <n v="1235.8854000000001"/>
    <n v="2568.281800000002"/>
    <n v="21010.051800000001"/>
    <x v="0"/>
    <x v="0"/>
    <x v="0"/>
    <s v="PayPal"/>
    <n v="11.9"/>
    <n v="2"/>
    <x v="0"/>
  </r>
  <r>
    <s v="SUP-0001721"/>
    <x v="199"/>
    <s v="CUST-55743"/>
    <x v="1"/>
    <x v="1"/>
    <n v="11"/>
    <n v="10"/>
    <n v="251.71"/>
    <n v="264.2955"/>
    <n v="83.515000000000015"/>
    <n v="2642.9549999999999"/>
    <x v="0"/>
    <x v="3"/>
    <x v="2"/>
    <s v="PayPal"/>
    <n v="42.34"/>
    <n v="4.0999999999999996"/>
    <x v="0"/>
  </r>
  <r>
    <s v="SUP-0002220"/>
    <x v="200"/>
    <s v="CUST-32728"/>
    <x v="10"/>
    <x v="2"/>
    <n v="7"/>
    <n v="6"/>
    <n v="1195.76"/>
    <n v="1291.4208000000001"/>
    <n v="570.55480000000159"/>
    <n v="7748.5248000000011"/>
    <x v="0"/>
    <x v="0"/>
    <x v="2"/>
    <s v="PayPal"/>
    <n v="3.41"/>
    <n v="3.8"/>
    <x v="0"/>
  </r>
  <r>
    <s v="SUP-0002500"/>
    <x v="200"/>
    <s v="CUST-28581"/>
    <x v="12"/>
    <x v="1"/>
    <n v="18"/>
    <n v="16"/>
    <n v="84.83"/>
    <n v="97.55449999999999"/>
    <n v="161.29199999999986"/>
    <n v="1560.8719999999998"/>
    <x v="2"/>
    <x v="5"/>
    <x v="1"/>
    <s v="Debit Card"/>
    <n v="42.3"/>
    <n v="1.2"/>
    <x v="0"/>
  </r>
  <r>
    <s v="SUP-0003329"/>
    <x v="200"/>
    <s v="CUST-22903"/>
    <x v="0"/>
    <x v="0"/>
    <n v="20"/>
    <n v="17"/>
    <n v="7.17"/>
    <n v="8.1738"/>
    <n v="17.064599999999999"/>
    <n v="138.9546"/>
    <x v="4"/>
    <x v="2"/>
    <x v="3"/>
    <s v="Credit Card"/>
    <n v="0"/>
    <n v="3.8"/>
    <x v="0"/>
  </r>
  <r>
    <s v="SUP-0003400"/>
    <x v="200"/>
    <s v="CUST-76287"/>
    <x v="11"/>
    <x v="2"/>
    <n v="5"/>
    <n v="4"/>
    <n v="1291.31"/>
    <n v="1420.441"/>
    <n v="474.87400000000036"/>
    <n v="5681.7640000000001"/>
    <x v="1"/>
    <x v="0"/>
    <x v="0"/>
    <s v="Debit Card"/>
    <n v="41.65"/>
    <n v="1.9"/>
    <x v="0"/>
  </r>
  <r>
    <s v="SUP-0003401"/>
    <x v="200"/>
    <s v="CUST-60116"/>
    <x v="4"/>
    <x v="1"/>
    <n v="10"/>
    <n v="10"/>
    <n v="739.42"/>
    <n v="820.75620000000004"/>
    <n v="775.95200000000011"/>
    <n v="8207.5619999999999"/>
    <x v="3"/>
    <x v="3"/>
    <x v="1"/>
    <s v="Credit Card"/>
    <n v="37.409999999999997"/>
    <n v="3.8"/>
    <x v="0"/>
  </r>
  <r>
    <s v="SUP-0003480"/>
    <x v="200"/>
    <s v="CUST-19226"/>
    <x v="8"/>
    <x v="4"/>
    <n v="14"/>
    <n v="14"/>
    <n v="957.21"/>
    <n v="1091.2194000000002"/>
    <n v="1863.5816000000025"/>
    <n v="15277.071600000003"/>
    <x v="2"/>
    <x v="3"/>
    <x v="2"/>
    <s v="Debit Card"/>
    <n v="12.55"/>
    <n v="1.4"/>
    <x v="0"/>
  </r>
  <r>
    <s v="SUP-0004037"/>
    <x v="200"/>
    <s v="CUST-60731"/>
    <x v="6"/>
    <x v="4"/>
    <n v="11"/>
    <n v="9"/>
    <n v="1277.78"/>
    <n v="1392.7802000000001"/>
    <n v="1035.0018000000018"/>
    <n v="12535.021800000002"/>
    <x v="4"/>
    <x v="3"/>
    <x v="2"/>
    <s v="Cash on Delivery"/>
    <n v="0"/>
    <n v="1"/>
    <x v="0"/>
  </r>
  <r>
    <s v="SUP-0004545"/>
    <x v="200"/>
    <s v="CUST-33391"/>
    <x v="9"/>
    <x v="3"/>
    <n v="14"/>
    <n v="12"/>
    <n v="504.66"/>
    <n v="534.93960000000004"/>
    <n v="359.48519999999996"/>
    <n v="6419.2752"/>
    <x v="1"/>
    <x v="2"/>
    <x v="3"/>
    <s v="Bank Transfer"/>
    <n v="3.87"/>
    <n v="1"/>
    <x v="0"/>
  </r>
  <r>
    <s v="SUP-0000096"/>
    <x v="201"/>
    <s v="CUST-92731"/>
    <x v="10"/>
    <x v="2"/>
    <n v="17"/>
    <n v="14"/>
    <n v="797.85"/>
    <n v="877.6350000000001"/>
    <n v="1075.9000000000017"/>
    <n v="12286.890000000001"/>
    <x v="2"/>
    <x v="3"/>
    <x v="2"/>
    <s v="Debit Card"/>
    <n v="41.09"/>
    <n v="4"/>
    <x v="0"/>
  </r>
  <r>
    <s v="SUP-0000609"/>
    <x v="201"/>
    <s v="CUST-53678"/>
    <x v="13"/>
    <x v="1"/>
    <n v="2"/>
    <n v="2"/>
    <n v="1394.31"/>
    <n v="1477.9685999999999"/>
    <n v="155.15719999999996"/>
    <n v="2955.9371999999998"/>
    <x v="2"/>
    <x v="6"/>
    <x v="0"/>
    <s v="Bank Transfer"/>
    <n v="12.16"/>
    <n v="3.4"/>
    <x v="0"/>
  </r>
  <r>
    <s v="SUP-0001305"/>
    <x v="201"/>
    <s v="CUST-83549"/>
    <x v="1"/>
    <x v="1"/>
    <n v="20"/>
    <n v="17"/>
    <n v="63.43"/>
    <n v="67.870100000000008"/>
    <n v="37.271700000000273"/>
    <n v="1153.7917000000002"/>
    <x v="2"/>
    <x v="3"/>
    <x v="1"/>
    <s v="Bank Transfer"/>
    <n v="38.21"/>
    <n v="3.1"/>
    <x v="0"/>
  </r>
  <r>
    <s v="SUP-0001341"/>
    <x v="201"/>
    <s v="CUST-96180"/>
    <x v="1"/>
    <x v="1"/>
    <n v="5"/>
    <n v="5"/>
    <n v="402.61"/>
    <n v="446.89710000000008"/>
    <n v="215.10550000000003"/>
    <n v="2234.4855000000002"/>
    <x v="0"/>
    <x v="6"/>
    <x v="2"/>
    <s v="Bank Transfer"/>
    <n v="6.33"/>
    <n v="1.2"/>
    <x v="0"/>
  </r>
  <r>
    <s v="SUP-0005061"/>
    <x v="201"/>
    <s v="CUST-63423"/>
    <x v="8"/>
    <x v="4"/>
    <n v="11"/>
    <n v="10"/>
    <n v="20"/>
    <n v="22"/>
    <n v="-23.85"/>
    <n v="220"/>
    <x v="3"/>
    <x v="0"/>
    <x v="1"/>
    <s v="Credit Card"/>
    <n v="43.85"/>
    <n v="1.2"/>
    <x v="0"/>
  </r>
  <r>
    <s v="SUP-0004561"/>
    <x v="202"/>
    <s v="CUST-13166"/>
    <x v="4"/>
    <x v="1"/>
    <n v="19"/>
    <n v="16"/>
    <n v="1034.68"/>
    <n v="1117.4544000000001"/>
    <n v="1299.1604000000002"/>
    <n v="17879.270400000001"/>
    <x v="4"/>
    <x v="6"/>
    <x v="0"/>
    <s v="PayPal"/>
    <n v="25.23"/>
    <n v="4.7"/>
    <x v="0"/>
  </r>
  <r>
    <s v="SUP-0004944"/>
    <x v="202"/>
    <s v="CUST-73978"/>
    <x v="13"/>
    <x v="1"/>
    <n v="10"/>
    <n v="10"/>
    <n v="1455.42"/>
    <n v="1571.8536000000001"/>
    <n v="1141.0060000000012"/>
    <n v="15718.536000000002"/>
    <x v="1"/>
    <x v="1"/>
    <x v="1"/>
    <s v="Debit Card"/>
    <n v="23.33"/>
    <n v="2"/>
    <x v="0"/>
  </r>
  <r>
    <s v="SUP-0000516"/>
    <x v="203"/>
    <s v="CUST-54092"/>
    <x v="4"/>
    <x v="1"/>
    <n v="10"/>
    <n v="8"/>
    <n v="227.92"/>
    <n v="262.10799999999995"/>
    <n v="249.02399999999969"/>
    <n v="2096.8639999999996"/>
    <x v="1"/>
    <x v="0"/>
    <x v="3"/>
    <s v="Bank Transfer"/>
    <n v="24.48"/>
    <n v="4.5999999999999996"/>
    <x v="1"/>
  </r>
  <r>
    <s v="SUP-0001118"/>
    <x v="203"/>
    <s v="CUST-11514"/>
    <x v="3"/>
    <x v="2"/>
    <n v="17"/>
    <n v="17"/>
    <n v="888.86"/>
    <n v="1013.3004000000001"/>
    <n v="2069.2768000000005"/>
    <n v="17226.106800000001"/>
    <x v="0"/>
    <x v="1"/>
    <x v="1"/>
    <s v="Debit Card"/>
    <n v="46.21"/>
    <n v="3.3"/>
    <x v="0"/>
  </r>
  <r>
    <s v="SUP-0001767"/>
    <x v="203"/>
    <s v="CUST-79999"/>
    <x v="8"/>
    <x v="4"/>
    <n v="13"/>
    <n v="12"/>
    <n v="64.150000000000006"/>
    <n v="71.20650000000002"/>
    <n v="37.948000000000228"/>
    <n v="854.47800000000029"/>
    <x v="4"/>
    <x v="3"/>
    <x v="2"/>
    <s v="Cash on Delivery"/>
    <n v="46.73"/>
    <n v="4.5"/>
    <x v="0"/>
  </r>
  <r>
    <s v="SUP-0002417"/>
    <x v="204"/>
    <s v="CUST-29169"/>
    <x v="0"/>
    <x v="0"/>
    <n v="11"/>
    <n v="10"/>
    <n v="1131.71"/>
    <n v="1267.5152"/>
    <n v="1320.3319999999997"/>
    <n v="12675.152"/>
    <x v="0"/>
    <x v="2"/>
    <x v="1"/>
    <s v="Debit Card"/>
    <n v="37.72"/>
    <n v="3.6"/>
    <x v="0"/>
  </r>
  <r>
    <s v="SUP-0002814"/>
    <x v="204"/>
    <s v="CUST-83498"/>
    <x v="6"/>
    <x v="4"/>
    <n v="18"/>
    <n v="16"/>
    <n v="898.19"/>
    <n v="1005.9728000000001"/>
    <n v="1691.9348000000011"/>
    <n v="16095.564800000002"/>
    <x v="0"/>
    <x v="4"/>
    <x v="1"/>
    <s v="Bank Transfer"/>
    <n v="32.590000000000003"/>
    <n v="2.9"/>
    <x v="0"/>
  </r>
  <r>
    <s v="SUP-0004621"/>
    <x v="204"/>
    <s v="CUST-70643"/>
    <x v="13"/>
    <x v="1"/>
    <n v="12"/>
    <n v="11"/>
    <n v="1122.3800000000001"/>
    <n v="1245.8418000000001"/>
    <n v="1314.4298000000013"/>
    <n v="13704.259800000002"/>
    <x v="1"/>
    <x v="1"/>
    <x v="3"/>
    <s v="Debit Card"/>
    <n v="43.65"/>
    <n v="1.3"/>
    <x v="0"/>
  </r>
  <r>
    <s v="SUP-0003029"/>
    <x v="205"/>
    <s v="CUST-52953"/>
    <x v="7"/>
    <x v="2"/>
    <n v="15"/>
    <n v="12"/>
    <n v="815.23"/>
    <n v="872.29610000000002"/>
    <n v="639.11320000000012"/>
    <n v="10467.5532"/>
    <x v="1"/>
    <x v="4"/>
    <x v="3"/>
    <s v="Credit Card"/>
    <n v="45.68"/>
    <n v="1.8"/>
    <x v="0"/>
  </r>
  <r>
    <s v="SUP-0001853"/>
    <x v="206"/>
    <s v="CUST-62525"/>
    <x v="6"/>
    <x v="4"/>
    <n v="12"/>
    <n v="10"/>
    <n v="847.63"/>
    <n v="957.82189999999991"/>
    <n v="1081.819"/>
    <n v="9578.2189999999991"/>
    <x v="2"/>
    <x v="6"/>
    <x v="2"/>
    <s v="Cash on Delivery"/>
    <n v="20.100000000000001"/>
    <n v="4.5999999999999996"/>
    <x v="0"/>
  </r>
  <r>
    <s v="SUP-0003914"/>
    <x v="206"/>
    <s v="CUST-48456"/>
    <x v="1"/>
    <x v="1"/>
    <n v="16"/>
    <n v="14"/>
    <n v="1273.99"/>
    <n v="1452.3486000000003"/>
    <n v="2458.990400000001"/>
    <n v="20332.880400000002"/>
    <x v="0"/>
    <x v="5"/>
    <x v="3"/>
    <s v="Bank Transfer"/>
    <n v="38.03"/>
    <n v="1.3"/>
    <x v="0"/>
  </r>
  <r>
    <s v="SUP-0003957"/>
    <x v="206"/>
    <s v="CUST-82912"/>
    <x v="8"/>
    <x v="4"/>
    <n v="12"/>
    <n v="12"/>
    <n v="788.71"/>
    <n v="899.12940000000015"/>
    <n v="1314.7428000000009"/>
    <n v="10789.552800000001"/>
    <x v="3"/>
    <x v="6"/>
    <x v="1"/>
    <s v="PayPal"/>
    <n v="10.29"/>
    <n v="4.8"/>
    <x v="0"/>
  </r>
  <r>
    <s v="SUP-0004541"/>
    <x v="206"/>
    <s v="CUST-24156"/>
    <x v="14"/>
    <x v="0"/>
    <n v="15"/>
    <n v="14"/>
    <n v="1260.98"/>
    <n v="1412.2976000000001"/>
    <n v="2086.1864000000005"/>
    <n v="19772.166400000002"/>
    <x v="1"/>
    <x v="6"/>
    <x v="3"/>
    <s v="Cash on Delivery"/>
    <n v="32.26"/>
    <n v="2.1"/>
    <x v="0"/>
  </r>
  <r>
    <s v="SUP-0004745"/>
    <x v="206"/>
    <s v="CUST-10218"/>
    <x v="4"/>
    <x v="1"/>
    <n v="12"/>
    <n v="12"/>
    <n v="1254.76"/>
    <n v="1330.0456000000001"/>
    <n v="876.89720000000193"/>
    <n v="15960.547200000001"/>
    <x v="1"/>
    <x v="2"/>
    <x v="0"/>
    <s v="PayPal"/>
    <n v="26.53"/>
    <n v="2.9"/>
    <x v="0"/>
  </r>
  <r>
    <s v="SUP-0002595"/>
    <x v="207"/>
    <s v="CUST-49755"/>
    <x v="7"/>
    <x v="2"/>
    <n v="14"/>
    <n v="14"/>
    <n v="267.95999999999998"/>
    <n v="297.43560000000002"/>
    <n v="368.10840000000115"/>
    <n v="4164.0984000000008"/>
    <x v="4"/>
    <x v="5"/>
    <x v="3"/>
    <s v="PayPal"/>
    <n v="44.55"/>
    <n v="3.5"/>
    <x v="0"/>
  </r>
  <r>
    <s v="SUP-0004718"/>
    <x v="207"/>
    <s v="CUST-49169"/>
    <x v="10"/>
    <x v="2"/>
    <n v="16"/>
    <n v="13"/>
    <n v="131.69"/>
    <n v="151.44349999999997"/>
    <n v="230.4154999999995"/>
    <n v="1968.7654999999995"/>
    <x v="4"/>
    <x v="4"/>
    <x v="2"/>
    <s v="PayPal"/>
    <n v="26.38"/>
    <n v="3.1"/>
    <x v="1"/>
  </r>
  <r>
    <s v="SUP-0000478"/>
    <x v="208"/>
    <s v="CUST-77624"/>
    <x v="14"/>
    <x v="0"/>
    <n v="20"/>
    <n v="18"/>
    <n v="755.51"/>
    <n v="861.28140000000008"/>
    <n v="1858.7652000000007"/>
    <n v="15503.065200000001"/>
    <x v="2"/>
    <x v="1"/>
    <x v="2"/>
    <s v="Credit Card"/>
    <n v="45.12"/>
    <n v="4.2"/>
    <x v="0"/>
  </r>
  <r>
    <s v="SUP-0001347"/>
    <x v="209"/>
    <s v="Unknown"/>
    <x v="11"/>
    <x v="2"/>
    <n v="6"/>
    <n v="6"/>
    <n v="19.27"/>
    <n v="22.160499999999999"/>
    <n v="-4.0470000000000113"/>
    <n v="132.96299999999999"/>
    <x v="0"/>
    <x v="6"/>
    <x v="2"/>
    <s v="Credit Card"/>
    <n v="21.39"/>
    <n v="4"/>
    <x v="1"/>
  </r>
  <r>
    <s v="SUP-0001541"/>
    <x v="209"/>
    <s v="CUST-69441"/>
    <x v="7"/>
    <x v="2"/>
    <n v="8"/>
    <n v="7"/>
    <n v="1423.44"/>
    <n v="1537.3152000000002"/>
    <n v="775.66640000000098"/>
    <n v="10761.206400000001"/>
    <x v="4"/>
    <x v="6"/>
    <x v="3"/>
    <s v="Credit Card"/>
    <n v="21.46"/>
    <n v="3.8"/>
    <x v="0"/>
  </r>
  <r>
    <s v="SUP-0001304"/>
    <x v="210"/>
    <s v="CUST-99774"/>
    <x v="1"/>
    <x v="1"/>
    <n v="1"/>
    <n v="1"/>
    <n v="456.9"/>
    <n v="484.31400000000002"/>
    <n v="23.384000000000043"/>
    <n v="484.31400000000002"/>
    <x v="3"/>
    <x v="1"/>
    <x v="1"/>
    <s v="Cash on Delivery"/>
    <n v="4.03"/>
    <n v="4.5"/>
    <x v="0"/>
  </r>
  <r>
    <s v="SUP-0003095"/>
    <x v="210"/>
    <s v="CUST-97093"/>
    <x v="1"/>
    <x v="1"/>
    <n v="9"/>
    <n v="8"/>
    <n v="491.3"/>
    <n v="550.25600000000009"/>
    <n v="423.3880000000006"/>
    <n v="4402.0480000000007"/>
    <x v="3"/>
    <x v="5"/>
    <x v="2"/>
    <s v="Cash on Delivery"/>
    <n v="48.26"/>
    <n v="3.6"/>
    <x v="0"/>
  </r>
  <r>
    <s v="SUP-0000683"/>
    <x v="211"/>
    <s v="CUST-46005"/>
    <x v="3"/>
    <x v="2"/>
    <n v="14"/>
    <n v="11"/>
    <n v="1155.31"/>
    <n v="1236.1817000000001"/>
    <n v="848.43870000000027"/>
    <n v="13597.9987"/>
    <x v="3"/>
    <x v="0"/>
    <x v="2"/>
    <s v="Cash on Delivery"/>
    <n v="41.15"/>
    <n v="1.8"/>
    <x v="0"/>
  </r>
  <r>
    <s v="SUP-0001335"/>
    <x v="211"/>
    <s v="CUST-96375"/>
    <x v="12"/>
    <x v="1"/>
    <n v="6"/>
    <n v="5"/>
    <n v="1385.44"/>
    <n v="1482.4208000000001"/>
    <n v="444.32399999999956"/>
    <n v="7412.1040000000003"/>
    <x v="3"/>
    <x v="6"/>
    <x v="3"/>
    <s v="Credit Card"/>
    <n v="40.58"/>
    <n v="3.8"/>
    <x v="0"/>
  </r>
  <r>
    <s v="SUP-0001711"/>
    <x v="211"/>
    <s v="CUST-91903"/>
    <x v="10"/>
    <x v="2"/>
    <n v="7"/>
    <n v="6"/>
    <n v="430.28"/>
    <n v="464.70240000000001"/>
    <n v="203.6644"/>
    <n v="2788.2143999999998"/>
    <x v="3"/>
    <x v="3"/>
    <x v="2"/>
    <s v="Bank Transfer"/>
    <n v="2.87"/>
    <n v="0"/>
    <x v="0"/>
  </r>
  <r>
    <s v="SUP-0002051"/>
    <x v="211"/>
    <s v="CUST-76804"/>
    <x v="9"/>
    <x v="3"/>
    <n v="15"/>
    <n v="12"/>
    <n v="1240.1500000000001"/>
    <n v="1314.5590000000002"/>
    <n v="884.6180000000013"/>
    <n v="15774.708000000002"/>
    <x v="0"/>
    <x v="0"/>
    <x v="1"/>
    <s v="PayPal"/>
    <n v="8.2899999999999991"/>
    <n v="3.9"/>
    <x v="0"/>
  </r>
  <r>
    <s v="SUP-0003447"/>
    <x v="212"/>
    <s v="CUST-75440"/>
    <x v="8"/>
    <x v="4"/>
    <n v="6"/>
    <n v="5"/>
    <n v="715.68"/>
    <n v="801.5616"/>
    <n v="420.73800000000034"/>
    <n v="4007.808"/>
    <x v="1"/>
    <x v="1"/>
    <x v="2"/>
    <s v="Debit Card"/>
    <n v="8.67"/>
    <n v="1.1000000000000001"/>
    <x v="0"/>
  </r>
  <r>
    <s v="SUP-0004253"/>
    <x v="212"/>
    <s v="CUST-83573"/>
    <x v="2"/>
    <x v="0"/>
    <n v="5"/>
    <n v="5"/>
    <n v="683.04"/>
    <n v="717.19200000000001"/>
    <n v="167.48000000000022"/>
    <n v="3585.96"/>
    <x v="2"/>
    <x v="6"/>
    <x v="0"/>
    <s v="Cash on Delivery"/>
    <n v="3.28"/>
    <n v="3"/>
    <x v="0"/>
  </r>
  <r>
    <s v="SUP-0001273"/>
    <x v="213"/>
    <s v="CUST-82478"/>
    <x v="12"/>
    <x v="1"/>
    <n v="18"/>
    <n v="17"/>
    <n v="209.07"/>
    <n v="238.33980000000003"/>
    <n v="472.28660000000053"/>
    <n v="4051.7766000000006"/>
    <x v="3"/>
    <x v="0"/>
    <x v="2"/>
    <s v="PayPal"/>
    <n v="25.3"/>
    <n v="3.3"/>
    <x v="1"/>
  </r>
  <r>
    <s v="SUP-0002651"/>
    <x v="213"/>
    <s v="CUST-65996"/>
    <x v="14"/>
    <x v="0"/>
    <n v="5"/>
    <n v="5"/>
    <n v="1259.1199999999999"/>
    <n v="1334.6671999999999"/>
    <n v="373.61599999999987"/>
    <n v="6673.3359999999993"/>
    <x v="0"/>
    <x v="5"/>
    <x v="1"/>
    <s v="Debit Card"/>
    <n v="4.12"/>
    <n v="2.7"/>
    <x v="0"/>
  </r>
  <r>
    <s v="SUP-0002776"/>
    <x v="213"/>
    <s v="CUST-64548"/>
    <x v="8"/>
    <x v="4"/>
    <n v="12"/>
    <n v="10"/>
    <n v="931.13"/>
    <n v="1014.9317000000001"/>
    <n v="825.49700000000166"/>
    <n v="10149.317000000001"/>
    <x v="1"/>
    <x v="2"/>
    <x v="3"/>
    <s v="Cash on Delivery"/>
    <n v="12.52"/>
    <n v="1.4"/>
    <x v="0"/>
  </r>
  <r>
    <s v="SUP-0002782"/>
    <x v="213"/>
    <s v="CUST-47891"/>
    <x v="8"/>
    <x v="4"/>
    <n v="1"/>
    <n v="1"/>
    <n v="104.84"/>
    <n v="116.37240000000001"/>
    <n v="-9.3575999999999908"/>
    <n v="116.37240000000001"/>
    <x v="4"/>
    <x v="2"/>
    <x v="0"/>
    <s v="Bank Transfer"/>
    <n v="20.89"/>
    <n v="4.5999999999999996"/>
    <x v="0"/>
  </r>
  <r>
    <s v="SUP-0004414"/>
    <x v="213"/>
    <s v="CUST-20960"/>
    <x v="2"/>
    <x v="0"/>
    <n v="16"/>
    <n v="14"/>
    <n v="673.65"/>
    <n v="741.01499999999999"/>
    <n v="928.9399999999988"/>
    <n v="10374.209999999999"/>
    <x v="2"/>
    <x v="2"/>
    <x v="2"/>
    <s v="PayPal"/>
    <n v="14.17"/>
    <n v="3.8"/>
    <x v="0"/>
  </r>
  <r>
    <s v="SUP-0002231"/>
    <x v="214"/>
    <s v="CUST-19482"/>
    <x v="8"/>
    <x v="4"/>
    <n v="10"/>
    <n v="9"/>
    <n v="493.11"/>
    <n v="547.35210000000006"/>
    <n v="474.47890000000081"/>
    <n v="4926.1689000000006"/>
    <x v="0"/>
    <x v="3"/>
    <x v="3"/>
    <s v="Debit Card"/>
    <n v="13.7"/>
    <n v="3"/>
    <x v="0"/>
  </r>
  <r>
    <s v="SUP-0002618"/>
    <x v="214"/>
    <s v="CUST-37830"/>
    <x v="9"/>
    <x v="3"/>
    <n v="20"/>
    <n v="20"/>
    <n v="861.35"/>
    <n v="981.93900000000008"/>
    <n v="2384.6100000000024"/>
    <n v="19638.780000000002"/>
    <x v="4"/>
    <x v="1"/>
    <x v="0"/>
    <s v="PayPal"/>
    <n v="27.17"/>
    <n v="1"/>
    <x v="1"/>
  </r>
  <r>
    <s v="SUP-0003612"/>
    <x v="214"/>
    <s v="CUST-17735"/>
    <x v="13"/>
    <x v="1"/>
    <n v="5"/>
    <n v="5"/>
    <n v="388.42"/>
    <n v="423.37780000000004"/>
    <n v="171.41899999999998"/>
    <n v="2116.8890000000001"/>
    <x v="3"/>
    <x v="1"/>
    <x v="1"/>
    <s v="Credit Card"/>
    <n v="3.37"/>
    <n v="1.7"/>
    <x v="0"/>
  </r>
  <r>
    <s v="SUP-0004532"/>
    <x v="214"/>
    <s v="CUST-76011"/>
    <x v="5"/>
    <x v="3"/>
    <n v="9"/>
    <n v="7"/>
    <n v="1357.27"/>
    <n v="1560.8604999999998"/>
    <n v="1390.2034999999998"/>
    <n v="10926.023499999999"/>
    <x v="2"/>
    <x v="0"/>
    <x v="2"/>
    <s v="Credit Card"/>
    <n v="34.93"/>
    <n v="1.4"/>
    <x v="0"/>
  </r>
  <r>
    <s v="SUP-0001833"/>
    <x v="215"/>
    <s v="CUST-45313"/>
    <x v="1"/>
    <x v="1"/>
    <n v="10"/>
    <n v="8"/>
    <n v="60.07"/>
    <n v="64.875600000000006"/>
    <n v="19.844800000000042"/>
    <n v="519.00480000000005"/>
    <x v="0"/>
    <x v="5"/>
    <x v="3"/>
    <s v="PayPal"/>
    <n v="18.600000000000001"/>
    <n v="1.4"/>
    <x v="0"/>
  </r>
  <r>
    <s v="SUP-0000574"/>
    <x v="216"/>
    <s v="CUST-51927"/>
    <x v="8"/>
    <x v="4"/>
    <n v="16"/>
    <n v="16"/>
    <n v="763.29"/>
    <n v="854.88480000000004"/>
    <n v="1421.8068000000012"/>
    <n v="13678.156800000001"/>
    <x v="1"/>
    <x v="3"/>
    <x v="1"/>
    <s v="Credit Card"/>
    <n v="43.71"/>
    <n v="4.8"/>
    <x v="0"/>
  </r>
  <r>
    <s v="SUP-0000928"/>
    <x v="216"/>
    <s v="CUST-96536"/>
    <x v="8"/>
    <x v="4"/>
    <n v="9"/>
    <n v="7"/>
    <n v="968.6"/>
    <n v="1017.0300000000001"/>
    <n v="293.81000000000114"/>
    <n v="7119.2100000000009"/>
    <x v="0"/>
    <x v="1"/>
    <x v="3"/>
    <s v="Bank Transfer"/>
    <n v="45.2"/>
    <n v="3.4"/>
    <x v="0"/>
  </r>
  <r>
    <s v="SUP-0002744"/>
    <x v="216"/>
    <s v="CUST-62276"/>
    <x v="14"/>
    <x v="0"/>
    <n v="18"/>
    <n v="14"/>
    <n v="1198.46"/>
    <n v="1342.2752000000003"/>
    <n v="2001.3628000000019"/>
    <n v="18791.852800000004"/>
    <x v="4"/>
    <x v="6"/>
    <x v="0"/>
    <s v="Bank Transfer"/>
    <n v="12.05"/>
    <n v="2"/>
    <x v="0"/>
  </r>
  <r>
    <s v="SUP-0000939"/>
    <x v="217"/>
    <s v="CUST-82511"/>
    <x v="10"/>
    <x v="2"/>
    <n v="20"/>
    <n v="19"/>
    <n v="860.08"/>
    <n v="911.68480000000011"/>
    <n v="948.75120000000038"/>
    <n v="17322.011200000001"/>
    <x v="2"/>
    <x v="0"/>
    <x v="0"/>
    <s v="Bank Transfer"/>
    <n v="31.74"/>
    <n v="2.8"/>
    <x v="0"/>
  </r>
  <r>
    <s v="SUP-0000964"/>
    <x v="217"/>
    <s v="CUST-22339"/>
    <x v="3"/>
    <x v="2"/>
    <n v="15"/>
    <n v="13"/>
    <n v="1318.19"/>
    <n v="1397.2814000000001"/>
    <n v="1022.2982000000005"/>
    <n v="18164.658200000002"/>
    <x v="3"/>
    <x v="2"/>
    <x v="1"/>
    <s v="Debit Card"/>
    <n v="5.89"/>
    <n v="1.9"/>
    <x v="0"/>
  </r>
  <r>
    <s v="SUP-0001747"/>
    <x v="217"/>
    <s v="CUST-88120"/>
    <x v="13"/>
    <x v="1"/>
    <n v="13"/>
    <n v="11"/>
    <n v="1449.38"/>
    <n v="1652.2932000000003"/>
    <n v="2190.8452000000043"/>
    <n v="18175.225200000004"/>
    <x v="2"/>
    <x v="2"/>
    <x v="1"/>
    <s v="Cash on Delivery"/>
    <n v="41.2"/>
    <n v="2.2999999999999998"/>
    <x v="1"/>
  </r>
  <r>
    <s v="SUP-0002362"/>
    <x v="217"/>
    <s v="CUST-22353"/>
    <x v="4"/>
    <x v="1"/>
    <n v="20"/>
    <n v="20"/>
    <n v="347.94"/>
    <n v="396.65160000000003"/>
    <n v="960.9620000000009"/>
    <n v="7933.0320000000011"/>
    <x v="0"/>
    <x v="3"/>
    <x v="0"/>
    <s v="Cash on Delivery"/>
    <n v="13.27"/>
    <n v="4.4000000000000004"/>
    <x v="0"/>
  </r>
  <r>
    <s v="SUP-0002559"/>
    <x v="217"/>
    <s v="CUST-79756"/>
    <x v="13"/>
    <x v="1"/>
    <n v="19"/>
    <n v="19"/>
    <n v="1489.74"/>
    <n v="1713.2009999999998"/>
    <n v="4225.4089999999942"/>
    <n v="32550.818999999996"/>
    <x v="2"/>
    <x v="2"/>
    <x v="2"/>
    <s v="Cash on Delivery"/>
    <n v="20.350000000000001"/>
    <n v="3.7"/>
    <x v="0"/>
  </r>
  <r>
    <s v="SUP-0004303"/>
    <x v="217"/>
    <s v="CUST-91099"/>
    <x v="12"/>
    <x v="1"/>
    <n v="18"/>
    <n v="14"/>
    <n v="1002.43"/>
    <n v="1072.6001000000001"/>
    <n v="963.46140000000389"/>
    <n v="15016.401400000002"/>
    <x v="2"/>
    <x v="5"/>
    <x v="2"/>
    <s v="Debit Card"/>
    <n v="18.920000000000002"/>
    <n v="1.5"/>
    <x v="0"/>
  </r>
  <r>
    <s v="SUP-0004430"/>
    <x v="217"/>
    <s v="CUST-89088"/>
    <x v="6"/>
    <x v="4"/>
    <n v="14"/>
    <n v="11"/>
    <n v="880.97"/>
    <n v="960.2573000000001"/>
    <n v="839.16030000000137"/>
    <n v="10562.830300000001"/>
    <x v="1"/>
    <x v="2"/>
    <x v="1"/>
    <s v="Bank Transfer"/>
    <n v="33"/>
    <n v="2.6"/>
    <x v="0"/>
  </r>
  <r>
    <s v="SUP-0000233"/>
    <x v="218"/>
    <s v="CUST-68067"/>
    <x v="2"/>
    <x v="0"/>
    <n v="1"/>
    <n v="1"/>
    <n v="180.77"/>
    <n v="191.61620000000002"/>
    <n v="6.23620000000001"/>
    <n v="191.61620000000002"/>
    <x v="2"/>
    <x v="2"/>
    <x v="0"/>
    <s v="Credit Card"/>
    <n v="4.6100000000000003"/>
    <n v="1.3"/>
    <x v="0"/>
  </r>
  <r>
    <s v="SUP-0000891"/>
    <x v="218"/>
    <s v="CUST-95994"/>
    <x v="4"/>
    <x v="1"/>
    <n v="14"/>
    <n v="13"/>
    <n v="62.04"/>
    <n v="67.003200000000007"/>
    <n v="55.531600000000147"/>
    <n v="871.04160000000013"/>
    <x v="2"/>
    <x v="5"/>
    <x v="1"/>
    <s v="PayPal"/>
    <n v="8.99"/>
    <n v="3.9"/>
    <x v="0"/>
  </r>
  <r>
    <s v="SUP-0001096"/>
    <x v="218"/>
    <s v="CUST-39654"/>
    <x v="14"/>
    <x v="0"/>
    <n v="7"/>
    <n v="7"/>
    <n v="701.92"/>
    <n v="751.05439999999999"/>
    <n v="335.54080000000033"/>
    <n v="5257.3807999999999"/>
    <x v="2"/>
    <x v="0"/>
    <x v="3"/>
    <s v="PayPal"/>
    <n v="8.4"/>
    <n v="1.9"/>
    <x v="0"/>
  </r>
  <r>
    <s v="SUP-0001393"/>
    <x v="218"/>
    <s v="CUST-33720"/>
    <x v="4"/>
    <x v="1"/>
    <n v="9"/>
    <n v="8"/>
    <n v="380.05"/>
    <n v="410.45400000000006"/>
    <n v="232.65200000000041"/>
    <n v="3283.6320000000005"/>
    <x v="4"/>
    <x v="4"/>
    <x v="0"/>
    <s v="Bank Transfer"/>
    <n v="10.58"/>
    <n v="1.5"/>
    <x v="0"/>
  </r>
  <r>
    <s v="SUP-0002864"/>
    <x v="218"/>
    <s v="CUST-55652"/>
    <x v="13"/>
    <x v="1"/>
    <n v="19"/>
    <n v="15"/>
    <n v="929.49"/>
    <n v="1013.1441000000001"/>
    <n v="1233.6515000000015"/>
    <n v="15197.161500000002"/>
    <x v="3"/>
    <x v="5"/>
    <x v="2"/>
    <s v="Cash on Delivery"/>
    <n v="21.16"/>
    <n v="2.9"/>
    <x v="0"/>
  </r>
  <r>
    <s v="SUP-0004148"/>
    <x v="218"/>
    <s v="CUST-87272"/>
    <x v="6"/>
    <x v="4"/>
    <n v="18"/>
    <n v="16"/>
    <n v="453.14"/>
    <n v="521.11099999999999"/>
    <n v="1062.626"/>
    <n v="8337.7759999999998"/>
    <x v="0"/>
    <x v="6"/>
    <x v="0"/>
    <s v="Debit Card"/>
    <n v="24.91"/>
    <n v="2.4"/>
    <x v="0"/>
  </r>
  <r>
    <s v="SUP-0001621"/>
    <x v="219"/>
    <s v="CUST-18454"/>
    <x v="12"/>
    <x v="1"/>
    <n v="3"/>
    <n v="3"/>
    <n v="875.49"/>
    <n v="963.0390000000001"/>
    <n v="262.07699999999994"/>
    <n v="2889.1170000000002"/>
    <x v="3"/>
    <x v="6"/>
    <x v="2"/>
    <s v="Debit Card"/>
    <n v="0.56999999999999995"/>
    <n v="3.7"/>
    <x v="0"/>
  </r>
  <r>
    <s v="SUP-0003814"/>
    <x v="219"/>
    <s v="CUST-14783"/>
    <x v="4"/>
    <x v="1"/>
    <n v="20"/>
    <n v="18"/>
    <n v="792.85"/>
    <n v="903.84900000000016"/>
    <n v="1968.4720000000018"/>
    <n v="16269.282000000003"/>
    <x v="2"/>
    <x v="6"/>
    <x v="1"/>
    <s v="Credit Card"/>
    <n v="29.51"/>
    <n v="0"/>
    <x v="1"/>
  </r>
  <r>
    <s v="SUP-0000558"/>
    <x v="220"/>
    <s v="CUST-97483"/>
    <x v="10"/>
    <x v="2"/>
    <n v="14"/>
    <n v="11"/>
    <n v="1051.6600000000001"/>
    <n v="1135.7928000000002"/>
    <n v="905.43080000000259"/>
    <n v="12493.720800000003"/>
    <x v="3"/>
    <x v="1"/>
    <x v="3"/>
    <s v="Debit Card"/>
    <n v="20.03"/>
    <n v="4.7"/>
    <x v="1"/>
  </r>
  <r>
    <s v="SUP-0000640"/>
    <x v="220"/>
    <s v="CUST-53959"/>
    <x v="10"/>
    <x v="2"/>
    <n v="1"/>
    <n v="1"/>
    <n v="407.77"/>
    <n v="432.2362"/>
    <n v="4.6062000000000154"/>
    <n v="432.2362"/>
    <x v="0"/>
    <x v="2"/>
    <x v="0"/>
    <s v="Credit Card"/>
    <n v="19.86"/>
    <n v="3"/>
    <x v="0"/>
  </r>
  <r>
    <s v="SUP-0002674"/>
    <x v="220"/>
    <s v="CUST-51937"/>
    <x v="14"/>
    <x v="0"/>
    <n v="1"/>
    <n v="1"/>
    <n v="1001.25"/>
    <n v="1061.325"/>
    <n v="29.105000000000047"/>
    <n v="1061.325"/>
    <x v="0"/>
    <x v="4"/>
    <x v="1"/>
    <s v="Debit Card"/>
    <n v="30.97"/>
    <n v="3.4"/>
    <x v="0"/>
  </r>
  <r>
    <s v="SUP-0002924"/>
    <x v="220"/>
    <s v="CUST-37538"/>
    <x v="6"/>
    <x v="4"/>
    <n v="5"/>
    <n v="4"/>
    <n v="153.44999999999999"/>
    <n v="170.3295"/>
    <n v="42.858000000000033"/>
    <n v="681.31799999999998"/>
    <x v="0"/>
    <x v="1"/>
    <x v="3"/>
    <s v="Credit Card"/>
    <n v="24.66"/>
    <n v="4.7"/>
    <x v="0"/>
  </r>
  <r>
    <s v="SUP-0004154"/>
    <x v="220"/>
    <s v="CUST-61266"/>
    <x v="6"/>
    <x v="4"/>
    <n v="16"/>
    <n v="15"/>
    <n v="315.02"/>
    <n v="355.97259999999994"/>
    <n v="607.39899999999977"/>
    <n v="5339.588999999999"/>
    <x v="3"/>
    <x v="3"/>
    <x v="2"/>
    <s v="PayPal"/>
    <n v="6.89"/>
    <n v="2.1"/>
    <x v="0"/>
  </r>
  <r>
    <s v="SUP-0003794"/>
    <x v="221"/>
    <s v="CUST-72266"/>
    <x v="11"/>
    <x v="2"/>
    <n v="3"/>
    <n v="3"/>
    <n v="1199.06"/>
    <n v="1342.9472000000001"/>
    <n v="417.68160000000034"/>
    <n v="4028.8416000000002"/>
    <x v="3"/>
    <x v="0"/>
    <x v="1"/>
    <s v="Debit Card"/>
    <n v="13.98"/>
    <n v="2.1"/>
    <x v="0"/>
  </r>
  <r>
    <s v="SUP-0000214"/>
    <x v="222"/>
    <s v="CUST-65605"/>
    <x v="4"/>
    <x v="1"/>
    <n v="12"/>
    <n v="12"/>
    <n v="891.03"/>
    <n v="971.22270000000003"/>
    <n v="956.45239999999887"/>
    <n v="11654.672399999999"/>
    <x v="4"/>
    <x v="0"/>
    <x v="3"/>
    <s v="Debit Card"/>
    <n v="5.86"/>
    <n v="2.1"/>
    <x v="0"/>
  </r>
  <r>
    <s v="SUP-0001920"/>
    <x v="222"/>
    <s v="CUST-20806"/>
    <x v="14"/>
    <x v="0"/>
    <n v="12"/>
    <n v="11"/>
    <n v="201.69"/>
    <n v="219.84210000000002"/>
    <n v="174.41309999999999"/>
    <n v="2418.2631000000001"/>
    <x v="2"/>
    <x v="1"/>
    <x v="2"/>
    <s v="Cash on Delivery"/>
    <n v="25.26"/>
    <n v="4.5"/>
    <x v="0"/>
  </r>
  <r>
    <s v="SUP-0002322"/>
    <x v="222"/>
    <s v="CUST-70901"/>
    <x v="1"/>
    <x v="1"/>
    <n v="6"/>
    <n v="5"/>
    <n v="591.13"/>
    <n v="626.59780000000001"/>
    <n v="158.52899999999994"/>
    <n v="3132.989"/>
    <x v="2"/>
    <x v="2"/>
    <x v="1"/>
    <s v="Bank Transfer"/>
    <n v="18.809999999999999"/>
    <n v="1.8"/>
    <x v="0"/>
  </r>
  <r>
    <s v="SUP-0003223"/>
    <x v="222"/>
    <s v="CUST-46227"/>
    <x v="7"/>
    <x v="2"/>
    <n v="15"/>
    <n v="15"/>
    <n v="946.2"/>
    <n v="1040.8200000000002"/>
    <n v="1380.0200000000029"/>
    <n v="15612.300000000003"/>
    <x v="4"/>
    <x v="3"/>
    <x v="1"/>
    <s v="Bank Transfer"/>
    <n v="39.28"/>
    <n v="1.4"/>
    <x v="0"/>
  </r>
  <r>
    <s v="SUP-0004481"/>
    <x v="222"/>
    <s v="CUST-13906"/>
    <x v="2"/>
    <x v="0"/>
    <n v="12"/>
    <n v="11"/>
    <n v="251.07"/>
    <n v="283.70909999999998"/>
    <n v="311.09009999999995"/>
    <n v="3120.8000999999999"/>
    <x v="4"/>
    <x v="0"/>
    <x v="3"/>
    <s v="PayPal"/>
    <n v="47.94"/>
    <n v="3.6"/>
    <x v="0"/>
  </r>
  <r>
    <s v="SUP-0001903"/>
    <x v="223"/>
    <s v="CUST-48387"/>
    <x v="0"/>
    <x v="0"/>
    <n v="11"/>
    <n v="11"/>
    <n v="671.3"/>
    <n v="771.99499999999989"/>
    <n v="1088.8550000000005"/>
    <n v="8491.9449999999997"/>
    <x v="0"/>
    <x v="3"/>
    <x v="2"/>
    <s v="Debit Card"/>
    <n v="18.79"/>
    <n v="4.8"/>
    <x v="0"/>
  </r>
  <r>
    <s v="SUP-0002586"/>
    <x v="223"/>
    <s v="CUST-68063"/>
    <x v="6"/>
    <x v="4"/>
    <n v="16"/>
    <n v="13"/>
    <n v="186.28"/>
    <n v="199.31960000000001"/>
    <n v="157.23480000000038"/>
    <n v="2591.1548000000003"/>
    <x v="2"/>
    <x v="6"/>
    <x v="1"/>
    <s v="Cash on Delivery"/>
    <n v="12.28"/>
    <n v="2.9"/>
    <x v="0"/>
  </r>
  <r>
    <s v="SUP-0000219"/>
    <x v="224"/>
    <s v="CUST-33922"/>
    <x v="8"/>
    <x v="4"/>
    <n v="15"/>
    <n v="12"/>
    <n v="1380.94"/>
    <n v="1560.4621999999999"/>
    <n v="2132.6264000000006"/>
    <n v="18725.546399999999"/>
    <x v="0"/>
    <x v="0"/>
    <x v="2"/>
    <s v="PayPal"/>
    <n v="21.64"/>
    <n v="3.7"/>
    <x v="0"/>
  </r>
  <r>
    <s v="SUP-0000371"/>
    <x v="224"/>
    <s v="CUST-43047"/>
    <x v="7"/>
    <x v="2"/>
    <n v="6"/>
    <n v="6"/>
    <n v="290.12"/>
    <n v="330.73680000000002"/>
    <n v="229.52080000000007"/>
    <n v="1984.4208000000001"/>
    <x v="4"/>
    <x v="1"/>
    <x v="0"/>
    <s v="Cash on Delivery"/>
    <n v="14.18"/>
    <n v="1.8"/>
    <x v="0"/>
  </r>
  <r>
    <s v="SUP-0003714"/>
    <x v="224"/>
    <s v="CUST-16643"/>
    <x v="0"/>
    <x v="0"/>
    <n v="13"/>
    <n v="11"/>
    <n v="115.47"/>
    <n v="128.17170000000002"/>
    <n v="99.688700000000125"/>
    <n v="1409.8887000000002"/>
    <x v="1"/>
    <x v="5"/>
    <x v="2"/>
    <s v="Credit Card"/>
    <n v="40.03"/>
    <n v="2.6"/>
    <x v="0"/>
  </r>
  <r>
    <s v="SUP-0004140"/>
    <x v="224"/>
    <s v="CUST-61047"/>
    <x v="8"/>
    <x v="4"/>
    <n v="1"/>
    <n v="1"/>
    <n v="495.26"/>
    <n v="569.54899999999998"/>
    <n v="63.728999999999985"/>
    <n v="569.54899999999998"/>
    <x v="2"/>
    <x v="5"/>
    <x v="0"/>
    <s v="Credit Card"/>
    <n v="10.56"/>
    <n v="2.9"/>
    <x v="0"/>
  </r>
  <r>
    <s v="SUP-0000730"/>
    <x v="225"/>
    <s v="CUST-46617"/>
    <x v="3"/>
    <x v="2"/>
    <n v="20"/>
    <n v="17"/>
    <n v="997.03"/>
    <n v="1096.7329999999999"/>
    <n v="1672.641000000001"/>
    <n v="18644.460999999999"/>
    <x v="4"/>
    <x v="3"/>
    <x v="3"/>
    <s v="Cash on Delivery"/>
    <n v="22.31"/>
    <n v="1.7"/>
    <x v="1"/>
  </r>
  <r>
    <s v="SUP-0003926"/>
    <x v="225"/>
    <s v="CUST-81545"/>
    <x v="13"/>
    <x v="1"/>
    <n v="5"/>
    <n v="5"/>
    <n v="497.43"/>
    <n v="572.04449999999997"/>
    <n v="323.09249999999975"/>
    <n v="2860.2224999999999"/>
    <x v="4"/>
    <x v="1"/>
    <x v="1"/>
    <s v="Bank Transfer"/>
    <n v="49.98"/>
    <n v="4.5"/>
    <x v="0"/>
  </r>
  <r>
    <s v="SUP-0004578"/>
    <x v="225"/>
    <s v="CUST-91627"/>
    <x v="7"/>
    <x v="2"/>
    <n v="12"/>
    <n v="12"/>
    <n v="1112.5999999999999"/>
    <n v="1234.9860000000001"/>
    <n v="1465.4520000000032"/>
    <n v="14819.832000000002"/>
    <x v="0"/>
    <x v="0"/>
    <x v="1"/>
    <s v="Cash on Delivery"/>
    <n v="3.18"/>
    <n v="2.1"/>
    <x v="0"/>
  </r>
  <r>
    <s v="SUP-0000410"/>
    <x v="226"/>
    <s v="CUST-81477"/>
    <x v="9"/>
    <x v="3"/>
    <n v="10"/>
    <n v="8"/>
    <n v="1275.3800000000001"/>
    <n v="1339.1490000000001"/>
    <n v="492.76200000000006"/>
    <n v="10713.192000000001"/>
    <x v="4"/>
    <x v="1"/>
    <x v="2"/>
    <s v="Credit Card"/>
    <n v="17.39"/>
    <n v="4.4000000000000004"/>
    <x v="0"/>
  </r>
  <r>
    <s v="SUP-0001761"/>
    <x v="226"/>
    <s v="CUST-12778"/>
    <x v="4"/>
    <x v="1"/>
    <n v="11"/>
    <n v="11"/>
    <n v="736.71"/>
    <n v="795.6468000000001"/>
    <n v="615.86480000000074"/>
    <n v="8752.1148000000012"/>
    <x v="0"/>
    <x v="4"/>
    <x v="3"/>
    <s v="Debit Card"/>
    <n v="32.44"/>
    <n v="5"/>
    <x v="0"/>
  </r>
  <r>
    <s v="SUP-0003530"/>
    <x v="226"/>
    <s v="CUST-98526"/>
    <x v="14"/>
    <x v="0"/>
    <n v="18"/>
    <n v="15"/>
    <n v="761.01"/>
    <n v="821.89080000000001"/>
    <n v="871.58200000000136"/>
    <n v="12328.362000000001"/>
    <x v="1"/>
    <x v="2"/>
    <x v="3"/>
    <s v="Debit Card"/>
    <n v="41.63"/>
    <n v="1.8"/>
    <x v="0"/>
  </r>
  <r>
    <s v="SUP-0003549"/>
    <x v="226"/>
    <s v="CUST-47934"/>
    <x v="2"/>
    <x v="0"/>
    <n v="2"/>
    <n v="2"/>
    <n v="474.58"/>
    <n v="498.30900000000003"/>
    <n v="4.1580000000000865"/>
    <n v="996.61800000000005"/>
    <x v="3"/>
    <x v="2"/>
    <x v="2"/>
    <s v="Bank Transfer"/>
    <n v="43.3"/>
    <n v="3.6"/>
    <x v="0"/>
  </r>
  <r>
    <s v="SUP-0003752"/>
    <x v="226"/>
    <s v="CUST-54670"/>
    <x v="11"/>
    <x v="2"/>
    <n v="20"/>
    <n v="16"/>
    <n v="483.63"/>
    <n v="517.48410000000001"/>
    <n v="509.26560000000029"/>
    <n v="8279.7456000000002"/>
    <x v="0"/>
    <x v="5"/>
    <x v="0"/>
    <s v="PayPal"/>
    <n v="32.4"/>
    <n v="2.2000000000000002"/>
    <x v="0"/>
  </r>
  <r>
    <s v="SUP-0004723"/>
    <x v="226"/>
    <s v="CUST-14928"/>
    <x v="1"/>
    <x v="1"/>
    <n v="20"/>
    <n v="17"/>
    <n v="744.73"/>
    <n v="781.9665"/>
    <n v="591.52050000000054"/>
    <n v="13293.4305"/>
    <x v="0"/>
    <x v="2"/>
    <x v="1"/>
    <s v="Debit Card"/>
    <n v="41.5"/>
    <n v="1.3"/>
    <x v="1"/>
  </r>
  <r>
    <s v="SUP-0002118"/>
    <x v="227"/>
    <s v="CUST-98289"/>
    <x v="8"/>
    <x v="4"/>
    <n v="2"/>
    <n v="2"/>
    <n v="597.88"/>
    <n v="669.62560000000008"/>
    <n v="141.77120000000016"/>
    <n v="1339.2512000000002"/>
    <x v="2"/>
    <x v="3"/>
    <x v="3"/>
    <s v="Credit Card"/>
    <n v="1.72"/>
    <n v="4.4000000000000004"/>
    <x v="0"/>
  </r>
  <r>
    <s v="SUP-0002161"/>
    <x v="227"/>
    <s v="CUST-14982"/>
    <x v="8"/>
    <x v="4"/>
    <n v="11"/>
    <n v="9"/>
    <n v="795.92"/>
    <n v="843.67520000000002"/>
    <n v="416.91680000000008"/>
    <n v="7593.0767999999998"/>
    <x v="1"/>
    <x v="6"/>
    <x v="1"/>
    <s v="Credit Card"/>
    <n v="12.88"/>
    <n v="1.2"/>
    <x v="0"/>
  </r>
  <r>
    <s v="SUP-0000227"/>
    <x v="228"/>
    <s v="CUST-31896"/>
    <x v="11"/>
    <x v="2"/>
    <n v="5"/>
    <n v="5"/>
    <n v="1229.49"/>
    <n v="1377.0288"/>
    <n v="718.44400000000041"/>
    <n v="6885.1440000000002"/>
    <x v="3"/>
    <x v="0"/>
    <x v="2"/>
    <s v="Credit Card"/>
    <n v="19.25"/>
    <n v="3.4"/>
    <x v="0"/>
  </r>
  <r>
    <s v="SUP-0001415"/>
    <x v="228"/>
    <s v="CUST-79102"/>
    <x v="1"/>
    <x v="1"/>
    <n v="1"/>
    <n v="1"/>
    <n v="653.62"/>
    <n v="699.37340000000006"/>
    <n v="35.713400000000057"/>
    <n v="699.37340000000006"/>
    <x v="4"/>
    <x v="1"/>
    <x v="3"/>
    <s v="Bank Transfer"/>
    <n v="10.039999999999999"/>
    <n v="1.8"/>
    <x v="0"/>
  </r>
  <r>
    <s v="SUP-0001977"/>
    <x v="228"/>
    <s v="CUST-81476"/>
    <x v="11"/>
    <x v="2"/>
    <n v="12"/>
    <n v="12"/>
    <n v="1189.8399999999999"/>
    <n v="1368.3159999999998"/>
    <n v="2099.4619999999995"/>
    <n v="16419.791999999998"/>
    <x v="1"/>
    <x v="2"/>
    <x v="0"/>
    <s v="PayPal"/>
    <n v="42.25"/>
    <n v="4.5999999999999996"/>
    <x v="0"/>
  </r>
  <r>
    <s v="SUP-0000232"/>
    <x v="229"/>
    <s v="CUST-17581"/>
    <x v="9"/>
    <x v="3"/>
    <n v="5"/>
    <n v="5"/>
    <n v="335.32"/>
    <n v="365.49880000000002"/>
    <n v="107.91400000000024"/>
    <n v="1827.4940000000001"/>
    <x v="3"/>
    <x v="6"/>
    <x v="0"/>
    <s v="Debit Card"/>
    <n v="42.98"/>
    <n v="3.7"/>
    <x v="0"/>
  </r>
  <r>
    <s v="SUP-0000265"/>
    <x v="229"/>
    <s v="CUST-13606"/>
    <x v="9"/>
    <x v="3"/>
    <n v="9"/>
    <n v="9"/>
    <n v="20"/>
    <n v="21.6"/>
    <n v="-11.289999999999996"/>
    <n v="194.4"/>
    <x v="3"/>
    <x v="4"/>
    <x v="0"/>
    <s v="Bank Transfer"/>
    <n v="25.69"/>
    <n v="3"/>
    <x v="0"/>
  </r>
  <r>
    <s v="SUP-0002686"/>
    <x v="229"/>
    <s v="CUST-73228"/>
    <x v="9"/>
    <x v="3"/>
    <n v="3"/>
    <n v="2"/>
    <n v="388.38"/>
    <n v="415.56659999999999"/>
    <n v="32.933199999999999"/>
    <n v="831.13319999999999"/>
    <x v="1"/>
    <x v="5"/>
    <x v="0"/>
    <s v="PayPal"/>
    <n v="21.44"/>
    <n v="1.8"/>
    <x v="0"/>
  </r>
  <r>
    <s v="SUP-0002941"/>
    <x v="229"/>
    <s v="CUST-17357"/>
    <x v="2"/>
    <x v="0"/>
    <n v="2"/>
    <n v="2"/>
    <n v="706.63"/>
    <n v="770.22670000000005"/>
    <n v="123.66340000000011"/>
    <n v="1540.4534000000001"/>
    <x v="2"/>
    <x v="3"/>
    <x v="2"/>
    <s v="PayPal"/>
    <n v="3.53"/>
    <n v="4.2"/>
    <x v="0"/>
  </r>
  <r>
    <s v="SUP-0000500"/>
    <x v="230"/>
    <s v="CUST-76994"/>
    <x v="8"/>
    <x v="4"/>
    <n v="6"/>
    <n v="6"/>
    <n v="1215.3800000000001"/>
    <n v="1349.0718000000002"/>
    <n v="763.83080000000029"/>
    <n v="8094.430800000001"/>
    <x v="3"/>
    <x v="1"/>
    <x v="0"/>
    <s v="Debit Card"/>
    <n v="38.32"/>
    <n v="1.9"/>
    <x v="1"/>
  </r>
  <r>
    <s v="SUP-0001465"/>
    <x v="230"/>
    <s v="CUST-77101"/>
    <x v="11"/>
    <x v="2"/>
    <n v="19"/>
    <n v="18"/>
    <n v="890.69"/>
    <n v="1015.3866000000002"/>
    <n v="2221.8188000000023"/>
    <n v="18276.958800000004"/>
    <x v="4"/>
    <x v="3"/>
    <x v="2"/>
    <s v="Bank Transfer"/>
    <n v="22.72"/>
    <n v="4.2"/>
    <x v="0"/>
  </r>
  <r>
    <s v="SUP-0003089"/>
    <x v="231"/>
    <s v="CUST-39869"/>
    <x v="3"/>
    <x v="2"/>
    <n v="10"/>
    <n v="10"/>
    <n v="181.98"/>
    <n v="207.4572"/>
    <n v="253.37200000000016"/>
    <n v="2074.5720000000001"/>
    <x v="2"/>
    <x v="3"/>
    <x v="1"/>
    <s v="Bank Transfer"/>
    <n v="1.4"/>
    <n v="3.4"/>
    <x v="0"/>
  </r>
  <r>
    <s v="SUP-0003232"/>
    <x v="231"/>
    <s v="CUST-60643"/>
    <x v="9"/>
    <x v="3"/>
    <n v="11"/>
    <n v="11"/>
    <n v="782.29"/>
    <n v="891.81060000000002"/>
    <n v="1167.2266000000018"/>
    <n v="9809.9166000000005"/>
    <x v="1"/>
    <x v="0"/>
    <x v="1"/>
    <s v="Credit Card"/>
    <n v="37.5"/>
    <n v="1"/>
    <x v="1"/>
  </r>
  <r>
    <s v="SUP-0005059"/>
    <x v="231"/>
    <s v="CUST-30777"/>
    <x v="5"/>
    <x v="3"/>
    <n v="9"/>
    <n v="8"/>
    <n v="692"/>
    <n v="740.44"/>
    <n v="372.50000000000045"/>
    <n v="5923.52"/>
    <x v="1"/>
    <x v="6"/>
    <x v="3"/>
    <s v="Debit Card"/>
    <n v="15.02"/>
    <n v="4.9000000000000004"/>
    <x v="0"/>
  </r>
  <r>
    <s v="SUP-0000648"/>
    <x v="232"/>
    <s v="CUST-93715"/>
    <x v="13"/>
    <x v="1"/>
    <n v="15"/>
    <n v="14"/>
    <n v="744.98"/>
    <n v="834.37760000000014"/>
    <n v="1205.9664000000016"/>
    <n v="11681.286400000003"/>
    <x v="0"/>
    <x v="3"/>
    <x v="0"/>
    <s v="Bank Transfer"/>
    <n v="45.6"/>
    <n v="2.6"/>
    <x v="0"/>
  </r>
  <r>
    <s v="SUP-0001340"/>
    <x v="232"/>
    <s v="CUST-81361"/>
    <x v="13"/>
    <x v="1"/>
    <n v="10"/>
    <n v="8"/>
    <n v="887.3"/>
    <n v="940.53800000000001"/>
    <n v="403.10400000000044"/>
    <n v="7524.3040000000001"/>
    <x v="0"/>
    <x v="5"/>
    <x v="3"/>
    <s v="Bank Transfer"/>
    <n v="22.8"/>
    <n v="1.2"/>
    <x v="0"/>
  </r>
  <r>
    <s v="SUP-0002190"/>
    <x v="232"/>
    <s v="CUST-91011"/>
    <x v="5"/>
    <x v="3"/>
    <n v="6"/>
    <n v="6"/>
    <n v="1026.4000000000001"/>
    <n v="1170.0960000000002"/>
    <n v="845.48600000000033"/>
    <n v="7020.5760000000009"/>
    <x v="4"/>
    <x v="4"/>
    <x v="1"/>
    <s v="Debit Card"/>
    <n v="16.690000000000001"/>
    <n v="4.4000000000000004"/>
    <x v="0"/>
  </r>
  <r>
    <s v="SUP-0002315"/>
    <x v="232"/>
    <s v="CUST-53330"/>
    <x v="3"/>
    <x v="2"/>
    <n v="7"/>
    <n v="7"/>
    <n v="1254.24"/>
    <n v="1429.8336000000002"/>
    <n v="1193.175200000001"/>
    <n v="10008.835200000001"/>
    <x v="1"/>
    <x v="1"/>
    <x v="0"/>
    <s v="Credit Card"/>
    <n v="35.979999999999997"/>
    <n v="1.7"/>
    <x v="0"/>
  </r>
  <r>
    <s v="SUP-0001516"/>
    <x v="233"/>
    <s v="CUST-10385"/>
    <x v="2"/>
    <x v="0"/>
    <n v="3"/>
    <n v="2"/>
    <n v="1237.77"/>
    <n v="1423.4354999999998"/>
    <n v="335.77099999999967"/>
    <n v="2846.8709999999996"/>
    <x v="2"/>
    <x v="0"/>
    <x v="1"/>
    <s v="Bank Transfer"/>
    <n v="35.56"/>
    <n v="0"/>
    <x v="0"/>
  </r>
  <r>
    <s v="SUP-0004155"/>
    <x v="233"/>
    <s v="CUST-28850"/>
    <x v="8"/>
    <x v="4"/>
    <n v="4"/>
    <n v="3"/>
    <n v="312.45"/>
    <n v="331.197"/>
    <n v="23.181000000000097"/>
    <n v="993.59100000000001"/>
    <x v="3"/>
    <x v="1"/>
    <x v="1"/>
    <s v="PayPal"/>
    <n v="33.06"/>
    <n v="2.1"/>
    <x v="0"/>
  </r>
  <r>
    <s v="SUP-0004876"/>
    <x v="233"/>
    <s v="CUST-82466"/>
    <x v="8"/>
    <x v="4"/>
    <n v="12"/>
    <n v="12"/>
    <n v="921"/>
    <n v="985.47"/>
    <n v="752.79999999999939"/>
    <n v="11825.64"/>
    <x v="2"/>
    <x v="5"/>
    <x v="1"/>
    <s v="Cash on Delivery"/>
    <n v="20.84"/>
    <n v="4"/>
    <x v="0"/>
  </r>
  <r>
    <s v="SUP-0001119"/>
    <x v="234"/>
    <s v="CUST-52403"/>
    <x v="2"/>
    <x v="0"/>
    <n v="12"/>
    <n v="11"/>
    <n v="825.15"/>
    <n v="924.16800000000001"/>
    <n v="1067.9180000000003"/>
    <n v="10165.848"/>
    <x v="0"/>
    <x v="6"/>
    <x v="2"/>
    <s v="Debit Card"/>
    <n v="21.28"/>
    <n v="4"/>
    <x v="0"/>
  </r>
  <r>
    <s v="SUP-0002335"/>
    <x v="234"/>
    <s v="CUST-44131"/>
    <x v="10"/>
    <x v="2"/>
    <n v="11"/>
    <n v="9"/>
    <n v="956.45"/>
    <n v="1061.6595000000002"/>
    <n v="897.9055000000003"/>
    <n v="9554.9355000000014"/>
    <x v="3"/>
    <x v="1"/>
    <x v="0"/>
    <s v="Bank Transfer"/>
    <n v="48.98"/>
    <n v="5"/>
    <x v="0"/>
  </r>
  <r>
    <s v="SUP-0004525"/>
    <x v="235"/>
    <s v="CUST-78852"/>
    <x v="12"/>
    <x v="1"/>
    <n v="3"/>
    <n v="2"/>
    <n v="867.18"/>
    <n v="988.5852000000001"/>
    <n v="208.76040000000029"/>
    <n v="1977.1704000000002"/>
    <x v="1"/>
    <x v="0"/>
    <x v="1"/>
    <s v="PayPal"/>
    <n v="34.049999999999997"/>
    <n v="3.9"/>
    <x v="0"/>
  </r>
  <r>
    <s v="SUP-0000663"/>
    <x v="236"/>
    <s v="CUST-79303"/>
    <x v="14"/>
    <x v="0"/>
    <n v="4"/>
    <n v="3"/>
    <n v="1393.42"/>
    <n v="1588.4988000000003"/>
    <n v="559.55640000000074"/>
    <n v="4765.4964000000009"/>
    <x v="4"/>
    <x v="1"/>
    <x v="2"/>
    <s v="Bank Transfer"/>
    <n v="25.68"/>
    <n v="3"/>
    <x v="0"/>
  </r>
  <r>
    <s v="SUP-0002007"/>
    <x v="236"/>
    <s v="CUST-17084"/>
    <x v="8"/>
    <x v="4"/>
    <n v="2"/>
    <n v="2"/>
    <n v="934.31"/>
    <n v="1018.3979"/>
    <n v="132.47580000000022"/>
    <n v="2036.7958000000001"/>
    <x v="4"/>
    <x v="3"/>
    <x v="1"/>
    <s v="PayPal"/>
    <n v="35.700000000000003"/>
    <n v="3.6"/>
    <x v="0"/>
  </r>
  <r>
    <s v="SUP-0000314"/>
    <x v="237"/>
    <s v="CUST-24071"/>
    <x v="12"/>
    <x v="1"/>
    <n v="19"/>
    <n v="16"/>
    <n v="1424.66"/>
    <n v="1524.3862000000001"/>
    <n v="1565.169200000001"/>
    <n v="24390.179200000002"/>
    <x v="1"/>
    <x v="1"/>
    <x v="0"/>
    <s v="Cash on Delivery"/>
    <n v="30.45"/>
    <n v="3"/>
    <x v="0"/>
  </r>
  <r>
    <s v="SUP-0000809"/>
    <x v="238"/>
    <s v="CUST-98044"/>
    <x v="4"/>
    <x v="1"/>
    <n v="8"/>
    <n v="6"/>
    <n v="1007.78"/>
    <n v="1088.4023999999999"/>
    <n v="479.83439999999939"/>
    <n v="6530.4143999999997"/>
    <x v="3"/>
    <x v="1"/>
    <x v="1"/>
    <s v="Debit Card"/>
    <n v="3.9"/>
    <n v="2.6"/>
    <x v="0"/>
  </r>
  <r>
    <s v="SUP-0001436"/>
    <x v="239"/>
    <s v="CUST-53652"/>
    <x v="0"/>
    <x v="0"/>
    <n v="9"/>
    <n v="9"/>
    <n v="582.32000000000005"/>
    <n v="663.84480000000008"/>
    <n v="707.38320000000033"/>
    <n v="5974.6032000000005"/>
    <x v="0"/>
    <x v="5"/>
    <x v="2"/>
    <s v="Bank Transfer"/>
    <n v="26.34"/>
    <n v="4.5999999999999996"/>
    <x v="0"/>
  </r>
  <r>
    <s v="SUP-0000745"/>
    <x v="240"/>
    <s v="CUST-61904"/>
    <x v="9"/>
    <x v="3"/>
    <n v="20"/>
    <n v="17"/>
    <n v="159.41"/>
    <n v="183.32149999999999"/>
    <n v="381.16550000000001"/>
    <n v="3116.4654999999998"/>
    <x v="2"/>
    <x v="4"/>
    <x v="2"/>
    <s v="Bank Transfer"/>
    <n v="25.33"/>
    <n v="2.6"/>
    <x v="0"/>
  </r>
  <r>
    <s v="SUP-0001355"/>
    <x v="240"/>
    <s v="CUST-58044"/>
    <x v="4"/>
    <x v="1"/>
    <n v="18"/>
    <n v="15"/>
    <n v="356.85"/>
    <n v="378.26100000000002"/>
    <n v="300.52499999999998"/>
    <n v="5673.915"/>
    <x v="3"/>
    <x v="1"/>
    <x v="3"/>
    <s v="Cash on Delivery"/>
    <n v="20.64"/>
    <n v="3.8"/>
    <x v="1"/>
  </r>
  <r>
    <s v="SUP-0001746"/>
    <x v="240"/>
    <s v="CUST-34398"/>
    <x v="9"/>
    <x v="3"/>
    <n v="13"/>
    <n v="11"/>
    <n v="344.81"/>
    <n v="362.0505"/>
    <n v="176.77550000000008"/>
    <n v="3982.5554999999999"/>
    <x v="0"/>
    <x v="6"/>
    <x v="3"/>
    <s v="Bank Transfer"/>
    <n v="12.87"/>
    <n v="4.7"/>
    <x v="0"/>
  </r>
  <r>
    <s v="SUP-0002239"/>
    <x v="240"/>
    <s v="CUST-28395"/>
    <x v="4"/>
    <x v="1"/>
    <n v="16"/>
    <n v="14"/>
    <n v="727.37"/>
    <n v="792.83330000000001"/>
    <n v="871.03619999999933"/>
    <n v="11099.6662"/>
    <x v="0"/>
    <x v="3"/>
    <x v="0"/>
    <s v="Cash on Delivery"/>
    <n v="45.45"/>
    <n v="3.3"/>
    <x v="0"/>
  </r>
  <r>
    <s v="SUP-0000145"/>
    <x v="241"/>
    <s v="CUST-18575"/>
    <x v="8"/>
    <x v="4"/>
    <n v="17"/>
    <n v="14"/>
    <n v="323.8"/>
    <n v="372.37"/>
    <n v="674.71000000000049"/>
    <n v="5213.18"/>
    <x v="0"/>
    <x v="3"/>
    <x v="3"/>
    <s v="Bank Transfer"/>
    <n v="5.27"/>
    <n v="1.8"/>
    <x v="0"/>
  </r>
  <r>
    <s v="SUP-0001882"/>
    <x v="241"/>
    <s v="CUST-39392"/>
    <x v="0"/>
    <x v="0"/>
    <n v="9"/>
    <n v="8"/>
    <n v="108.29"/>
    <n v="120.20190000000002"/>
    <n v="82.585200000000128"/>
    <n v="961.61520000000019"/>
    <x v="0"/>
    <x v="5"/>
    <x v="3"/>
    <s v="Debit Card"/>
    <n v="12.71"/>
    <n v="2.5"/>
    <x v="0"/>
  </r>
  <r>
    <s v="SUP-0001953"/>
    <x v="241"/>
    <s v="CUST-33410"/>
    <x v="3"/>
    <x v="2"/>
    <n v="16"/>
    <n v="13"/>
    <n v="1386.1"/>
    <n v="1580.154"/>
    <n v="2510.612000000001"/>
    <n v="20542.002"/>
    <x v="0"/>
    <x v="1"/>
    <x v="2"/>
    <s v="Cash on Delivery"/>
    <n v="12.09"/>
    <n v="4.2"/>
    <x v="0"/>
  </r>
  <r>
    <s v="SUP-0002107"/>
    <x v="241"/>
    <s v="CUST-52937"/>
    <x v="1"/>
    <x v="1"/>
    <n v="15"/>
    <n v="12"/>
    <n v="940.94"/>
    <n v="987.98700000000008"/>
    <n v="537.13400000000036"/>
    <n v="11855.844000000001"/>
    <x v="1"/>
    <x v="3"/>
    <x v="0"/>
    <s v="Bank Transfer"/>
    <n v="27.43"/>
    <n v="1.2"/>
    <x v="0"/>
  </r>
  <r>
    <s v="SUP-0000199"/>
    <x v="242"/>
    <s v="CUST-73303"/>
    <x v="2"/>
    <x v="0"/>
    <n v="7"/>
    <n v="6"/>
    <n v="146.76"/>
    <n v="154.09799999999998"/>
    <n v="18.84800000000002"/>
    <n v="924.58799999999997"/>
    <x v="1"/>
    <x v="3"/>
    <x v="0"/>
    <s v="PayPal"/>
    <n v="25.18"/>
    <n v="1.3"/>
    <x v="0"/>
  </r>
  <r>
    <s v="SUP-0001361"/>
    <x v="242"/>
    <s v="CUST-71467"/>
    <x v="11"/>
    <x v="2"/>
    <n v="19"/>
    <n v="16"/>
    <n v="55.33"/>
    <n v="61.969600000000007"/>
    <n v="85.303600000000131"/>
    <n v="991.51360000000011"/>
    <x v="4"/>
    <x v="4"/>
    <x v="3"/>
    <s v="Credit Card"/>
    <n v="20.93"/>
    <n v="3.4"/>
    <x v="0"/>
  </r>
  <r>
    <s v="SUP-0001568"/>
    <x v="242"/>
    <s v="CUST-40215"/>
    <x v="13"/>
    <x v="1"/>
    <n v="8"/>
    <n v="7"/>
    <n v="693.59"/>
    <n v="762.94900000000007"/>
    <n v="485.51299999999992"/>
    <n v="5340.643"/>
    <x v="4"/>
    <x v="3"/>
    <x v="0"/>
    <s v="Debit Card"/>
    <n v="0"/>
    <n v="1.4"/>
    <x v="0"/>
  </r>
  <r>
    <s v="SUP-0001618"/>
    <x v="242"/>
    <s v="CUST-32912"/>
    <x v="0"/>
    <x v="0"/>
    <n v="12"/>
    <n v="10"/>
    <n v="877.81"/>
    <n v="1000.7034000000001"/>
    <n v="1192.7740000000028"/>
    <n v="10007.034000000001"/>
    <x v="1"/>
    <x v="6"/>
    <x v="1"/>
    <s v="Debit Card"/>
    <n v="36.159999999999997"/>
    <n v="3"/>
    <x v="0"/>
  </r>
  <r>
    <s v="SUP-0001766"/>
    <x v="242"/>
    <s v="CUST-64117"/>
    <x v="0"/>
    <x v="0"/>
    <n v="12"/>
    <n v="12"/>
    <n v="223.58"/>
    <n v="248.17380000000003"/>
    <n v="249.32560000000029"/>
    <n v="2978.0856000000003"/>
    <x v="1"/>
    <x v="1"/>
    <x v="2"/>
    <s v="PayPal"/>
    <n v="45.8"/>
    <n v="4.5999999999999996"/>
    <x v="1"/>
  </r>
  <r>
    <s v="SUP-0002389"/>
    <x v="242"/>
    <s v="CUST-70425"/>
    <x v="12"/>
    <x v="1"/>
    <n v="20"/>
    <n v="16"/>
    <n v="1099.1500000000001"/>
    <n v="1264.0225"/>
    <n v="2632.5199999999991"/>
    <n v="20224.36"/>
    <x v="2"/>
    <x v="0"/>
    <x v="3"/>
    <s v="Cash on Delivery"/>
    <n v="5.44"/>
    <n v="2.4"/>
    <x v="0"/>
  </r>
  <r>
    <s v="SUP-0002624"/>
    <x v="242"/>
    <s v="CUST-15431"/>
    <x v="13"/>
    <x v="1"/>
    <n v="3"/>
    <n v="2"/>
    <n v="610.15"/>
    <n v="652.8605"/>
    <n v="41.231000000000051"/>
    <n v="1305.721"/>
    <x v="2"/>
    <x v="4"/>
    <x v="2"/>
    <s v="Cash on Delivery"/>
    <n v="44.19"/>
    <n v="2.2000000000000002"/>
    <x v="0"/>
  </r>
  <r>
    <s v="SUP-0004675"/>
    <x v="242"/>
    <s v="CUST-54752"/>
    <x v="13"/>
    <x v="1"/>
    <n v="2"/>
    <n v="2"/>
    <n v="1153.8900000000001"/>
    <n v="1223.1234000000002"/>
    <n v="133.46680000000015"/>
    <n v="2446.2468000000003"/>
    <x v="0"/>
    <x v="5"/>
    <x v="1"/>
    <s v="Credit Card"/>
    <n v="5"/>
    <n v="1.8"/>
    <x v="0"/>
  </r>
  <r>
    <s v="SUP-0000785"/>
    <x v="243"/>
    <s v="CUST-65416"/>
    <x v="9"/>
    <x v="3"/>
    <n v="8"/>
    <n v="7"/>
    <n v="358.29"/>
    <n v="383.37030000000004"/>
    <n v="156.11210000000011"/>
    <n v="2683.5921000000003"/>
    <x v="0"/>
    <x v="4"/>
    <x v="2"/>
    <s v="PayPal"/>
    <n v="19.45"/>
    <n v="3.4"/>
    <x v="0"/>
  </r>
  <r>
    <s v="SUP-0003220"/>
    <x v="243"/>
    <s v="CUST-33876"/>
    <x v="5"/>
    <x v="3"/>
    <n v="16"/>
    <n v="14"/>
    <n v="275.64999999999998"/>
    <n v="308.72800000000001"/>
    <n v="452.00200000000058"/>
    <n v="4322.192"/>
    <x v="4"/>
    <x v="6"/>
    <x v="2"/>
    <s v="Credit Card"/>
    <n v="11.09"/>
    <n v="4"/>
    <x v="0"/>
  </r>
  <r>
    <s v="SUP-0000986"/>
    <x v="244"/>
    <s v="Unknown"/>
    <x v="11"/>
    <x v="2"/>
    <n v="15"/>
    <n v="15"/>
    <n v="1292.23"/>
    <n v="1460.2198999999998"/>
    <n v="2490.0284999999963"/>
    <n v="21903.298499999997"/>
    <x v="1"/>
    <x v="1"/>
    <x v="3"/>
    <s v="Bank Transfer"/>
    <n v="29.82"/>
    <n v="1.4"/>
    <x v="0"/>
  </r>
  <r>
    <s v="SUP-0003396"/>
    <x v="244"/>
    <s v="CUST-14295"/>
    <x v="2"/>
    <x v="0"/>
    <n v="14"/>
    <n v="14"/>
    <n v="349.5"/>
    <n v="401.92499999999995"/>
    <n v="732.84999999999889"/>
    <n v="5626.9499999999989"/>
    <x v="4"/>
    <x v="5"/>
    <x v="0"/>
    <s v="Bank Transfer"/>
    <n v="1.1000000000000001"/>
    <n v="3.6"/>
    <x v="0"/>
  </r>
  <r>
    <s v="SUP-0004682"/>
    <x v="244"/>
    <s v="CUST-43213"/>
    <x v="5"/>
    <x v="3"/>
    <n v="1"/>
    <n v="1"/>
    <n v="1070.32"/>
    <n v="1145.2424000000001"/>
    <n v="62.002400000000151"/>
    <n v="1145.2424000000001"/>
    <x v="1"/>
    <x v="6"/>
    <x v="0"/>
    <s v="PayPal"/>
    <n v="12.92"/>
    <n v="4.3"/>
    <x v="0"/>
  </r>
  <r>
    <s v="SUP-0000522"/>
    <x v="245"/>
    <s v="CUST-47556"/>
    <x v="4"/>
    <x v="1"/>
    <n v="6"/>
    <n v="5"/>
    <n v="821.02"/>
    <n v="870.28120000000001"/>
    <n v="241.52599999999958"/>
    <n v="4351.4059999999999"/>
    <x v="2"/>
    <x v="6"/>
    <x v="2"/>
    <s v="Cash on Delivery"/>
    <n v="4.78"/>
    <n v="1.6"/>
    <x v="0"/>
  </r>
  <r>
    <s v="SUP-0001874"/>
    <x v="245"/>
    <s v="CUST-32713"/>
    <x v="14"/>
    <x v="0"/>
    <n v="14"/>
    <n v="11"/>
    <n v="1110.68"/>
    <n v="1221.7480000000003"/>
    <n v="1193.9980000000014"/>
    <n v="13439.228000000003"/>
    <x v="2"/>
    <x v="4"/>
    <x v="3"/>
    <s v="PayPal"/>
    <n v="27.75"/>
    <n v="0"/>
    <x v="0"/>
  </r>
  <r>
    <s v="SUP-0001892"/>
    <x v="245"/>
    <s v="CUST-25236"/>
    <x v="7"/>
    <x v="2"/>
    <n v="15"/>
    <n v="12"/>
    <n v="776.51"/>
    <n v="854.16100000000006"/>
    <n v="920.59200000000169"/>
    <n v="10249.932000000001"/>
    <x v="0"/>
    <x v="4"/>
    <x v="3"/>
    <s v="Credit Card"/>
    <n v="11.22"/>
    <n v="3.9"/>
    <x v="0"/>
  </r>
  <r>
    <s v="SUP-0002943"/>
    <x v="245"/>
    <s v="CUST-28467"/>
    <x v="14"/>
    <x v="0"/>
    <n v="5"/>
    <n v="5"/>
    <n v="1255.5"/>
    <n v="1368.4950000000001"/>
    <n v="538.95500000000038"/>
    <n v="6842.4750000000004"/>
    <x v="4"/>
    <x v="0"/>
    <x v="0"/>
    <s v="Credit Card"/>
    <n v="26.02"/>
    <n v="4.7"/>
    <x v="0"/>
  </r>
  <r>
    <s v="SUP-0004362"/>
    <x v="245"/>
    <s v="CUST-30912"/>
    <x v="7"/>
    <x v="2"/>
    <n v="10"/>
    <n v="8"/>
    <n v="453.36"/>
    <n v="516.83040000000005"/>
    <n v="472.43320000000034"/>
    <n v="4134.6432000000004"/>
    <x v="1"/>
    <x v="1"/>
    <x v="0"/>
    <s v="Debit Card"/>
    <n v="35.33"/>
    <n v="2.4"/>
    <x v="0"/>
  </r>
  <r>
    <s v="SUP-0004630"/>
    <x v="245"/>
    <s v="CUST-40940"/>
    <x v="5"/>
    <x v="3"/>
    <n v="12"/>
    <n v="12"/>
    <n v="1434.23"/>
    <n v="1635.0222000000001"/>
    <n v="2364.2463999999982"/>
    <n v="19620.2664"/>
    <x v="4"/>
    <x v="2"/>
    <x v="3"/>
    <s v="Credit Card"/>
    <n v="45.26"/>
    <n v="1.4"/>
    <x v="0"/>
  </r>
  <r>
    <s v="SUP-0000109"/>
    <x v="246"/>
    <s v="CUST-48724"/>
    <x v="5"/>
    <x v="3"/>
    <n v="17"/>
    <n v="14"/>
    <n v="792.7"/>
    <n v="864.04300000000012"/>
    <n v="957.0520000000015"/>
    <n v="12096.602000000003"/>
    <x v="0"/>
    <x v="5"/>
    <x v="1"/>
    <s v="Credit Card"/>
    <n v="41.75"/>
    <n v="4.0999999999999996"/>
    <x v="0"/>
  </r>
  <r>
    <s v="SUP-0000246"/>
    <x v="246"/>
    <s v="CUST-92859"/>
    <x v="11"/>
    <x v="2"/>
    <n v="2"/>
    <n v="2"/>
    <n v="342.74"/>
    <n v="366.73180000000002"/>
    <n v="37.903600000000026"/>
    <n v="733.46360000000004"/>
    <x v="1"/>
    <x v="6"/>
    <x v="3"/>
    <s v="PayPal"/>
    <n v="10.08"/>
    <n v="4"/>
    <x v="0"/>
  </r>
  <r>
    <s v="SUP-0000282"/>
    <x v="246"/>
    <s v="CUST-13885"/>
    <x v="5"/>
    <x v="3"/>
    <n v="1"/>
    <n v="1"/>
    <n v="230.91"/>
    <n v="254.001"/>
    <n v="-11.73899999999999"/>
    <n v="254.001"/>
    <x v="2"/>
    <x v="5"/>
    <x v="3"/>
    <s v="Debit Card"/>
    <n v="34.83"/>
    <n v="5"/>
    <x v="0"/>
  </r>
  <r>
    <s v="SUP-0000577"/>
    <x v="246"/>
    <s v="Unknown"/>
    <x v="9"/>
    <x v="3"/>
    <n v="18"/>
    <n v="16"/>
    <n v="316.3"/>
    <n v="360.58200000000005"/>
    <n v="661.6620000000006"/>
    <n v="5769.3120000000008"/>
    <x v="2"/>
    <x v="2"/>
    <x v="3"/>
    <s v="Cash on Delivery"/>
    <n v="46.85"/>
    <n v="1.1000000000000001"/>
    <x v="0"/>
  </r>
  <r>
    <s v="SUP-0000734"/>
    <x v="246"/>
    <s v="CUST-78992"/>
    <x v="3"/>
    <x v="2"/>
    <n v="16"/>
    <n v="15"/>
    <n v="254.09"/>
    <n v="274.41720000000004"/>
    <n v="296.77800000000082"/>
    <n v="4116.2580000000007"/>
    <x v="0"/>
    <x v="4"/>
    <x v="2"/>
    <s v="Credit Card"/>
    <n v="8.1300000000000008"/>
    <n v="1.9"/>
    <x v="0"/>
  </r>
  <r>
    <s v="SUP-0002046"/>
    <x v="246"/>
    <s v="CUST-21908"/>
    <x v="8"/>
    <x v="4"/>
    <n v="14"/>
    <n v="12"/>
    <n v="1484.56"/>
    <n v="1618.1704"/>
    <n v="1554.1547999999984"/>
    <n v="19418.0448"/>
    <x v="4"/>
    <x v="6"/>
    <x v="0"/>
    <s v="Credit Card"/>
    <n v="49.17"/>
    <n v="2.5"/>
    <x v="0"/>
  </r>
  <r>
    <s v="SUP-0003621"/>
    <x v="247"/>
    <s v="CUST-55360"/>
    <x v="4"/>
    <x v="1"/>
    <n v="12"/>
    <n v="10"/>
    <n v="1406.44"/>
    <n v="1617.4059999999999"/>
    <n v="2082.4999999999982"/>
    <n v="16174.06"/>
    <x v="2"/>
    <x v="2"/>
    <x v="2"/>
    <s v="PayPal"/>
    <n v="27.16"/>
    <n v="4.5999999999999996"/>
    <x v="0"/>
  </r>
  <r>
    <s v="SUP-0004475"/>
    <x v="247"/>
    <s v="CUST-72618"/>
    <x v="14"/>
    <x v="0"/>
    <n v="12"/>
    <n v="11"/>
    <n v="1155.48"/>
    <n v="1259.4732000000001"/>
    <n v="1128.5552000000016"/>
    <n v="13854.205200000002"/>
    <x v="2"/>
    <x v="5"/>
    <x v="1"/>
    <s v="Credit Card"/>
    <n v="15.37"/>
    <n v="3.5"/>
    <x v="0"/>
  </r>
  <r>
    <s v="SUP-0001466"/>
    <x v="248"/>
    <s v="CUST-26216"/>
    <x v="5"/>
    <x v="3"/>
    <n v="13"/>
    <n v="10"/>
    <n v="12"/>
    <n v="12.600000000000001"/>
    <n v="-11.329999999999984"/>
    <n v="126.00000000000001"/>
    <x v="4"/>
    <x v="0"/>
    <x v="3"/>
    <s v="Debit Card"/>
    <n v="17.329999999999998"/>
    <n v="3.7"/>
    <x v="0"/>
  </r>
  <r>
    <s v="SUP-0003199"/>
    <x v="248"/>
    <s v="CUST-28756"/>
    <x v="7"/>
    <x v="2"/>
    <n v="9"/>
    <n v="9"/>
    <n v="389.47"/>
    <n v="428.41700000000009"/>
    <n v="303.76300000000015"/>
    <n v="3855.7530000000006"/>
    <x v="1"/>
    <x v="4"/>
    <x v="3"/>
    <s v="PayPal"/>
    <n v="46.76"/>
    <n v="2.8"/>
    <x v="0"/>
  </r>
  <r>
    <s v="SUP-0001851"/>
    <x v="249"/>
    <s v="CUST-64710"/>
    <x v="11"/>
    <x v="2"/>
    <n v="5"/>
    <n v="4"/>
    <n v="895.76"/>
    <n v="1012.2087999999999"/>
    <n v="460.08519999999959"/>
    <n v="4048.8351999999995"/>
    <x v="2"/>
    <x v="2"/>
    <x v="1"/>
    <s v="Cash on Delivery"/>
    <n v="5.71"/>
    <n v="4.5"/>
    <x v="0"/>
  </r>
  <r>
    <s v="SUP-0001056"/>
    <x v="250"/>
    <s v="CUST-16669"/>
    <x v="12"/>
    <x v="1"/>
    <n v="4"/>
    <n v="3"/>
    <n v="424.8"/>
    <n v="450.28800000000001"/>
    <n v="71.79399999999994"/>
    <n v="1350.864"/>
    <x v="4"/>
    <x v="3"/>
    <x v="0"/>
    <s v="PayPal"/>
    <n v="4.67"/>
    <n v="4.9000000000000004"/>
    <x v="1"/>
  </r>
  <r>
    <s v="SUP-0001932"/>
    <x v="250"/>
    <s v="CUST-43372"/>
    <x v="13"/>
    <x v="1"/>
    <n v="14"/>
    <n v="11"/>
    <n v="138.58000000000001"/>
    <n v="153.82380000000003"/>
    <n v="144.01180000000028"/>
    <n v="1692.0618000000004"/>
    <x v="4"/>
    <x v="5"/>
    <x v="2"/>
    <s v="Bank Transfer"/>
    <n v="23.67"/>
    <n v="1.6"/>
    <x v="0"/>
  </r>
  <r>
    <s v="SUP-0002973"/>
    <x v="250"/>
    <s v="CUST-33101"/>
    <x v="13"/>
    <x v="1"/>
    <n v="6"/>
    <n v="6"/>
    <n v="1016.06"/>
    <n v="1137.9872"/>
    <n v="708.73320000000047"/>
    <n v="6827.9232000000002"/>
    <x v="1"/>
    <x v="6"/>
    <x v="1"/>
    <s v="Cash on Delivery"/>
    <n v="22.83"/>
    <n v="3"/>
    <x v="0"/>
  </r>
  <r>
    <s v="SUP-0003812"/>
    <x v="250"/>
    <s v="CUST-66123"/>
    <x v="11"/>
    <x v="2"/>
    <n v="9"/>
    <n v="7"/>
    <n v="829.01"/>
    <n v="911.91100000000006"/>
    <n v="533.95700000000068"/>
    <n v="6383.3770000000004"/>
    <x v="1"/>
    <x v="6"/>
    <x v="0"/>
    <s v="Debit Card"/>
    <n v="46.35"/>
    <n v="1.1000000000000001"/>
    <x v="0"/>
  </r>
  <r>
    <s v="SUP-0004355"/>
    <x v="250"/>
    <s v="CUST-98858"/>
    <x v="10"/>
    <x v="2"/>
    <n v="4"/>
    <n v="4"/>
    <n v="736.96"/>
    <n v="847.50400000000002"/>
    <n v="433.7059999999999"/>
    <n v="3390.0160000000001"/>
    <x v="1"/>
    <x v="0"/>
    <x v="1"/>
    <s v="Bank Transfer"/>
    <n v="8.4700000000000006"/>
    <n v="3.4"/>
    <x v="0"/>
  </r>
  <r>
    <s v="SUP-0004901"/>
    <x v="250"/>
    <s v="CUST-18811"/>
    <x v="7"/>
    <x v="2"/>
    <n v="20"/>
    <n v="18"/>
    <n v="1396.87"/>
    <n v="1592.4318000000001"/>
    <n v="3477.2724000000053"/>
    <n v="28663.772400000002"/>
    <x v="1"/>
    <x v="6"/>
    <x v="0"/>
    <s v="Cash on Delivery"/>
    <n v="42.84"/>
    <n v="0"/>
    <x v="0"/>
  </r>
  <r>
    <s v="SUP-0004932"/>
    <x v="250"/>
    <s v="CUST-69291"/>
    <x v="7"/>
    <x v="2"/>
    <n v="17"/>
    <n v="15"/>
    <n v="1320.16"/>
    <n v="1452.1760000000002"/>
    <n v="1931.2600000000016"/>
    <n v="21782.640000000003"/>
    <x v="4"/>
    <x v="2"/>
    <x v="2"/>
    <s v="Credit Card"/>
    <n v="48.98"/>
    <n v="4.3"/>
    <x v="0"/>
  </r>
  <r>
    <s v="SUP-0002510"/>
    <x v="251"/>
    <s v="CUST-76063"/>
    <x v="13"/>
    <x v="1"/>
    <n v="1"/>
    <n v="1"/>
    <n v="73.84"/>
    <n v="81.962400000000017"/>
    <n v="6.4324000000000137"/>
    <n v="81.962400000000017"/>
    <x v="0"/>
    <x v="5"/>
    <x v="3"/>
    <s v="Bank Transfer"/>
    <n v="1.69"/>
    <n v="2.7"/>
    <x v="0"/>
  </r>
  <r>
    <s v="SUP-0002818"/>
    <x v="251"/>
    <s v="CUST-35027"/>
    <x v="3"/>
    <x v="2"/>
    <n v="10"/>
    <n v="10"/>
    <n v="894.48"/>
    <n v="939.20400000000006"/>
    <n v="444.48000000000161"/>
    <n v="9392.0400000000009"/>
    <x v="3"/>
    <x v="3"/>
    <x v="2"/>
    <s v="Bank Transfer"/>
    <n v="2.76"/>
    <n v="2.1"/>
    <x v="0"/>
  </r>
  <r>
    <s v="SUP-0004318"/>
    <x v="251"/>
    <s v="CUST-15708"/>
    <x v="8"/>
    <x v="4"/>
    <n v="13"/>
    <n v="13"/>
    <n v="377.33"/>
    <n v="396.19650000000001"/>
    <n v="220.52450000000022"/>
    <n v="5150.5545000000002"/>
    <x v="4"/>
    <x v="4"/>
    <x v="1"/>
    <s v="Debit Card"/>
    <n v="24.74"/>
    <n v="2.2999999999999998"/>
    <x v="0"/>
  </r>
  <r>
    <s v="SUP-0000381"/>
    <x v="252"/>
    <s v="CUST-40866"/>
    <x v="7"/>
    <x v="2"/>
    <n v="14"/>
    <n v="12"/>
    <n v="1107.56"/>
    <n v="1273.6939999999997"/>
    <n v="1974.1479999999983"/>
    <n v="15284.327999999998"/>
    <x v="3"/>
    <x v="0"/>
    <x v="3"/>
    <s v="Bank Transfer"/>
    <n v="19.46"/>
    <n v="1.3"/>
    <x v="0"/>
  </r>
  <r>
    <s v="SUP-0001689"/>
    <x v="252"/>
    <s v="CUST-27416"/>
    <x v="14"/>
    <x v="0"/>
    <n v="16"/>
    <n v="13"/>
    <n v="19.82"/>
    <n v="22.792999999999999"/>
    <n v="24.718999999999944"/>
    <n v="296.30899999999997"/>
    <x v="4"/>
    <x v="0"/>
    <x v="1"/>
    <s v="Bank Transfer"/>
    <n v="13.93"/>
    <n v="1"/>
    <x v="0"/>
  </r>
  <r>
    <s v="SUP-0002986"/>
    <x v="252"/>
    <s v="CUST-50598"/>
    <x v="12"/>
    <x v="1"/>
    <n v="19"/>
    <n v="18"/>
    <n v="1287.98"/>
    <n v="1468.2972000000002"/>
    <n v="3203.9696000000058"/>
    <n v="26429.349600000005"/>
    <x v="3"/>
    <x v="2"/>
    <x v="1"/>
    <s v="Debit Card"/>
    <n v="41.74"/>
    <n v="1.7"/>
    <x v="0"/>
  </r>
  <r>
    <s v="SUP-0004334"/>
    <x v="252"/>
    <s v="CUST-78127"/>
    <x v="4"/>
    <x v="1"/>
    <n v="13"/>
    <n v="11"/>
    <n v="1066.08"/>
    <n v="1204.6703999999997"/>
    <n v="1518.3243999999977"/>
    <n v="13251.374399999997"/>
    <x v="4"/>
    <x v="2"/>
    <x v="1"/>
    <s v="Credit Card"/>
    <n v="6.17"/>
    <n v="4.5999999999999996"/>
    <x v="0"/>
  </r>
  <r>
    <s v="SUP-0004354"/>
    <x v="252"/>
    <s v="CUST-17067"/>
    <x v="2"/>
    <x v="0"/>
    <n v="16"/>
    <n v="13"/>
    <n v="1165.49"/>
    <n v="1235.4194"/>
    <n v="877.39219999999887"/>
    <n v="16060.4522"/>
    <x v="4"/>
    <x v="5"/>
    <x v="3"/>
    <s v="Debit Card"/>
    <n v="31.69"/>
    <n v="1.4"/>
    <x v="0"/>
  </r>
  <r>
    <s v="SUP-0002482"/>
    <x v="253"/>
    <s v="CUST-71165"/>
    <x v="4"/>
    <x v="1"/>
    <n v="2"/>
    <n v="2"/>
    <n v="656.41"/>
    <n v="741.74329999999986"/>
    <n v="123.45659999999978"/>
    <n v="1483.4865999999997"/>
    <x v="4"/>
    <x v="1"/>
    <x v="1"/>
    <s v="Bank Transfer"/>
    <n v="47.21"/>
    <n v="2"/>
    <x v="0"/>
  </r>
  <r>
    <s v="SUP-0002759"/>
    <x v="253"/>
    <s v="CUST-88161"/>
    <x v="4"/>
    <x v="1"/>
    <n v="2"/>
    <n v="2"/>
    <n v="310.39"/>
    <n v="353.84460000000001"/>
    <n v="56.699200000000054"/>
    <n v="707.68920000000003"/>
    <x v="3"/>
    <x v="6"/>
    <x v="2"/>
    <s v="PayPal"/>
    <n v="30.21"/>
    <n v="4.0999999999999996"/>
    <x v="0"/>
  </r>
  <r>
    <s v="SUP-0000739"/>
    <x v="254"/>
    <s v="CUST-50824"/>
    <x v="13"/>
    <x v="1"/>
    <n v="12"/>
    <n v="11"/>
    <n v="383.87"/>
    <n v="437.61180000000007"/>
    <n v="590.04980000000126"/>
    <n v="4813.729800000001"/>
    <x v="4"/>
    <x v="5"/>
    <x v="0"/>
    <s v="PayPal"/>
    <n v="1.1100000000000001"/>
    <n v="3.2"/>
    <x v="1"/>
  </r>
  <r>
    <s v="SUP-0001832"/>
    <x v="254"/>
    <s v="CUST-28650"/>
    <x v="6"/>
    <x v="4"/>
    <n v="20"/>
    <n v="17"/>
    <n v="998.82"/>
    <n v="1058.7492000000002"/>
    <n v="999.34639999999922"/>
    <n v="17998.736400000002"/>
    <x v="0"/>
    <x v="0"/>
    <x v="1"/>
    <s v="Bank Transfer"/>
    <n v="19.45"/>
    <n v="3.7"/>
    <x v="0"/>
  </r>
  <r>
    <s v="SUP-0001983"/>
    <x v="254"/>
    <s v="CUST-90493"/>
    <x v="6"/>
    <x v="4"/>
    <n v="17"/>
    <n v="16"/>
    <n v="1165.69"/>
    <n v="1223.9745"/>
    <n v="916.82199999999966"/>
    <n v="19583.592000000001"/>
    <x v="0"/>
    <x v="2"/>
    <x v="1"/>
    <s v="Cash on Delivery"/>
    <n v="15.73"/>
    <n v="2.2999999999999998"/>
    <x v="0"/>
  </r>
  <r>
    <s v="SUP-0002146"/>
    <x v="254"/>
    <s v="CUST-79105"/>
    <x v="13"/>
    <x v="1"/>
    <n v="4"/>
    <n v="4"/>
    <n v="264.74"/>
    <n v="291.21400000000006"/>
    <n v="84.026000000000181"/>
    <n v="1164.8560000000002"/>
    <x v="2"/>
    <x v="3"/>
    <x v="2"/>
    <s v="PayPal"/>
    <n v="21.87"/>
    <n v="4.2"/>
    <x v="0"/>
  </r>
  <r>
    <s v="SUP-0003379"/>
    <x v="254"/>
    <s v="CUST-36733"/>
    <x v="0"/>
    <x v="0"/>
    <n v="8"/>
    <n v="7"/>
    <n v="1235.96"/>
    <n v="1334.8368"/>
    <n v="687.1375999999982"/>
    <n v="9343.8575999999994"/>
    <x v="0"/>
    <x v="1"/>
    <x v="0"/>
    <s v="Credit Card"/>
    <n v="5"/>
    <n v="2.4"/>
    <x v="0"/>
  </r>
  <r>
    <s v="SUP-0004323"/>
    <x v="254"/>
    <s v="CUST-76075"/>
    <x v="10"/>
    <x v="2"/>
    <n v="7"/>
    <n v="7"/>
    <n v="214.17"/>
    <n v="237.7287"/>
    <n v="125.28090000000009"/>
    <n v="1664.1008999999999"/>
    <x v="2"/>
    <x v="0"/>
    <x v="2"/>
    <s v="Bank Transfer"/>
    <n v="39.630000000000003"/>
    <n v="3.1"/>
    <x v="1"/>
  </r>
  <r>
    <s v="SUP-0002023"/>
    <x v="255"/>
    <s v="CUST-57194"/>
    <x v="0"/>
    <x v="0"/>
    <n v="14"/>
    <n v="12"/>
    <n v="227.1"/>
    <n v="247.53900000000002"/>
    <n v="235.73800000000048"/>
    <n v="2970.4680000000003"/>
    <x v="4"/>
    <x v="3"/>
    <x v="0"/>
    <s v="Cash on Delivery"/>
    <n v="9.5299999999999994"/>
    <n v="2"/>
    <x v="0"/>
  </r>
  <r>
    <s v="SUP-0000240"/>
    <x v="256"/>
    <s v="CUST-83715"/>
    <x v="4"/>
    <x v="1"/>
    <n v="9"/>
    <n v="7"/>
    <n v="6"/>
    <n v="6.66"/>
    <n v="-14.419999999999995"/>
    <n v="46.620000000000005"/>
    <x v="3"/>
    <x v="5"/>
    <x v="1"/>
    <s v="Bank Transfer"/>
    <n v="19.04"/>
    <n v="2.9"/>
    <x v="0"/>
  </r>
  <r>
    <s v="SUP-0000572"/>
    <x v="256"/>
    <s v="CUST-48322"/>
    <x v="13"/>
    <x v="1"/>
    <n v="19"/>
    <n v="17"/>
    <n v="1423.3"/>
    <n v="1494.4649999999999"/>
    <n v="1205.1250000000002"/>
    <n v="25405.904999999999"/>
    <x v="1"/>
    <x v="5"/>
    <x v="0"/>
    <s v="PayPal"/>
    <n v="4.68"/>
    <n v="4.5999999999999996"/>
    <x v="0"/>
  </r>
  <r>
    <s v="SUP-0000750"/>
    <x v="256"/>
    <s v="CUST-91117"/>
    <x v="14"/>
    <x v="0"/>
    <n v="12"/>
    <n v="10"/>
    <n v="1288.29"/>
    <n v="1404.2361000000001"/>
    <n v="1153.9710000000011"/>
    <n v="14042.361000000001"/>
    <x v="3"/>
    <x v="4"/>
    <x v="1"/>
    <s v="Bank Transfer"/>
    <n v="5.49"/>
    <n v="2.1"/>
    <x v="0"/>
  </r>
  <r>
    <s v="SUP-0000751"/>
    <x v="256"/>
    <s v="CUST-24742"/>
    <x v="10"/>
    <x v="2"/>
    <n v="14"/>
    <n v="12"/>
    <n v="692.47"/>
    <n v="796.34050000000002"/>
    <n v="1205.8059999999998"/>
    <n v="9556.0859999999993"/>
    <x v="2"/>
    <x v="5"/>
    <x v="2"/>
    <s v="Debit Card"/>
    <n v="40.64"/>
    <n v="3"/>
    <x v="0"/>
  </r>
  <r>
    <s v="SUP-0002284"/>
    <x v="256"/>
    <s v="CUST-30023"/>
    <x v="6"/>
    <x v="4"/>
    <n v="15"/>
    <n v="12"/>
    <n v="1106.02"/>
    <n v="1161.3210000000001"/>
    <n v="649.88200000000279"/>
    <n v="13935.852000000003"/>
    <x v="2"/>
    <x v="2"/>
    <x v="2"/>
    <s v="Cash on Delivery"/>
    <n v="13.73"/>
    <n v="1.1000000000000001"/>
    <x v="1"/>
  </r>
  <r>
    <s v="SUP-0002507"/>
    <x v="256"/>
    <s v="CUST-96125"/>
    <x v="4"/>
    <x v="1"/>
    <n v="10"/>
    <n v="8"/>
    <n v="338.67"/>
    <n v="389.47050000000002"/>
    <n v="393.59399999999999"/>
    <n v="3115.7640000000001"/>
    <x v="0"/>
    <x v="3"/>
    <x v="2"/>
    <s v="PayPal"/>
    <n v="12.81"/>
    <n v="3.4"/>
    <x v="0"/>
  </r>
  <r>
    <s v="SUP-0002588"/>
    <x v="256"/>
    <s v="CUST-79719"/>
    <x v="3"/>
    <x v="2"/>
    <n v="9"/>
    <n v="9"/>
    <n v="494.33"/>
    <n v="519.04650000000004"/>
    <n v="193.18850000000043"/>
    <n v="4671.4185000000007"/>
    <x v="4"/>
    <x v="2"/>
    <x v="0"/>
    <s v="Bank Transfer"/>
    <n v="29.26"/>
    <n v="3.9"/>
    <x v="0"/>
  </r>
  <r>
    <s v="SUP-0004147"/>
    <x v="256"/>
    <s v="CUST-22427"/>
    <x v="3"/>
    <x v="2"/>
    <n v="15"/>
    <n v="14"/>
    <n v="1257.0999999999999"/>
    <n v="1382.81"/>
    <n v="1731.6900000000023"/>
    <n v="19359.34"/>
    <x v="0"/>
    <x v="4"/>
    <x v="1"/>
    <s v="Cash on Delivery"/>
    <n v="28.25"/>
    <n v="3"/>
    <x v="0"/>
  </r>
  <r>
    <s v="SUP-0001313"/>
    <x v="257"/>
    <s v="CUST-40891"/>
    <x v="4"/>
    <x v="1"/>
    <n v="18"/>
    <n v="17"/>
    <n v="133.06"/>
    <n v="150.3578"/>
    <n v="257.67259999999976"/>
    <n v="2556.0825999999997"/>
    <x v="1"/>
    <x v="4"/>
    <x v="0"/>
    <s v="Cash on Delivery"/>
    <n v="36.39"/>
    <n v="1.7"/>
    <x v="1"/>
  </r>
  <r>
    <s v="SUP-0003485"/>
    <x v="257"/>
    <s v="CUST-55123"/>
    <x v="13"/>
    <x v="1"/>
    <n v="20"/>
    <n v="18"/>
    <n v="832.73"/>
    <n v="957.6395"/>
    <n v="2246.8309999999992"/>
    <n v="17237.510999999999"/>
    <x v="3"/>
    <x v="4"/>
    <x v="0"/>
    <s v="PayPal"/>
    <n v="1.54"/>
    <n v="1.3"/>
    <x v="0"/>
  </r>
  <r>
    <s v="SUP-0005093"/>
    <x v="257"/>
    <s v="CUST-74518"/>
    <x v="0"/>
    <x v="0"/>
    <n v="9"/>
    <n v="9"/>
    <n v="113.33"/>
    <n v="130.3295"/>
    <n v="136.71549999999999"/>
    <n v="1172.9655"/>
    <x v="4"/>
    <x v="4"/>
    <x v="0"/>
    <s v="Debit Card"/>
    <n v="16.28"/>
    <n v="2.6"/>
    <x v="0"/>
  </r>
  <r>
    <s v="SUP-0000766"/>
    <x v="258"/>
    <s v="CUST-64542"/>
    <x v="11"/>
    <x v="2"/>
    <n v="17"/>
    <n v="16"/>
    <n v="532.26"/>
    <n v="606.77640000000008"/>
    <n v="1163.8124000000014"/>
    <n v="9708.4224000000013"/>
    <x v="4"/>
    <x v="4"/>
    <x v="2"/>
    <s v="Debit Card"/>
    <n v="28.45"/>
    <n v="1.4"/>
    <x v="0"/>
  </r>
  <r>
    <s v="SUP-0003492"/>
    <x v="258"/>
    <s v="CUST-44184"/>
    <x v="5"/>
    <x v="3"/>
    <n v="11"/>
    <n v="11"/>
    <n v="1414.1"/>
    <n v="1583.7920000000001"/>
    <n v="1855.4320000000046"/>
    <n v="17421.712000000003"/>
    <x v="3"/>
    <x v="1"/>
    <x v="3"/>
    <s v="Bank Transfer"/>
    <n v="11.18"/>
    <n v="4.8"/>
    <x v="1"/>
  </r>
  <r>
    <s v="SUP-0001072"/>
    <x v="259"/>
    <s v="CUST-51058"/>
    <x v="7"/>
    <x v="2"/>
    <n v="10"/>
    <n v="10"/>
    <n v="557.72"/>
    <n v="635.80080000000009"/>
    <n v="741.00800000000004"/>
    <n v="6358.0080000000007"/>
    <x v="1"/>
    <x v="4"/>
    <x v="1"/>
    <s v="PayPal"/>
    <n v="39.799999999999997"/>
    <n v="2.5"/>
    <x v="0"/>
  </r>
  <r>
    <s v="SUP-0001980"/>
    <x v="259"/>
    <s v="CUST-96620"/>
    <x v="5"/>
    <x v="3"/>
    <n v="5"/>
    <n v="4"/>
    <n v="401.26"/>
    <n v="449.41120000000001"/>
    <n v="144.10480000000007"/>
    <n v="1797.6448"/>
    <x v="4"/>
    <x v="6"/>
    <x v="0"/>
    <s v="Cash on Delivery"/>
    <n v="48.5"/>
    <n v="3.4"/>
    <x v="1"/>
  </r>
  <r>
    <s v="SUP-0003227"/>
    <x v="259"/>
    <s v="CUST-70419"/>
    <x v="14"/>
    <x v="0"/>
    <n v="17"/>
    <n v="14"/>
    <n v="293.60000000000002"/>
    <n v="317.08800000000002"/>
    <n v="295.0419999999994"/>
    <n v="4439.232"/>
    <x v="2"/>
    <x v="0"/>
    <x v="0"/>
    <s v="Debit Card"/>
    <n v="33.79"/>
    <n v="1"/>
    <x v="0"/>
  </r>
  <r>
    <s v="SUP-0003792"/>
    <x v="260"/>
    <s v="CUST-57346"/>
    <x v="7"/>
    <x v="2"/>
    <n v="2"/>
    <n v="2"/>
    <n v="46.04"/>
    <n v="52.485600000000005"/>
    <n v="-36.118799999999986"/>
    <n v="104.97120000000001"/>
    <x v="1"/>
    <x v="5"/>
    <x v="1"/>
    <s v="Cash on Delivery"/>
    <n v="49.01"/>
    <n v="1.1000000000000001"/>
    <x v="0"/>
  </r>
  <r>
    <s v="SUP-0004462"/>
    <x v="260"/>
    <s v="CUST-11675"/>
    <x v="2"/>
    <x v="0"/>
    <n v="16"/>
    <n v="13"/>
    <n v="329.76"/>
    <n v="379.22399999999993"/>
    <n v="616.54199999999923"/>
    <n v="4929.9119999999994"/>
    <x v="1"/>
    <x v="4"/>
    <x v="2"/>
    <s v="Debit Card"/>
    <n v="26.49"/>
    <n v="4.4000000000000004"/>
    <x v="0"/>
  </r>
  <r>
    <s v="SUP-0001291"/>
    <x v="261"/>
    <s v="CUST-39456"/>
    <x v="14"/>
    <x v="0"/>
    <n v="5"/>
    <n v="5"/>
    <n v="447.18"/>
    <n v="496.36980000000005"/>
    <n v="197.83900000000006"/>
    <n v="2481.8490000000002"/>
    <x v="1"/>
    <x v="6"/>
    <x v="0"/>
    <s v="PayPal"/>
    <n v="48.11"/>
    <n v="2.6"/>
    <x v="1"/>
  </r>
  <r>
    <s v="SUP-0001875"/>
    <x v="261"/>
    <s v="CUST-64280"/>
    <x v="8"/>
    <x v="4"/>
    <n v="19"/>
    <n v="19"/>
    <n v="1445.68"/>
    <n v="1633.6183999999998"/>
    <n v="3561.7395999999935"/>
    <n v="31038.749599999996"/>
    <x v="1"/>
    <x v="1"/>
    <x v="3"/>
    <s v="Cash on Delivery"/>
    <n v="9.09"/>
    <n v="4.3"/>
    <x v="0"/>
  </r>
  <r>
    <s v="SUP-0004881"/>
    <x v="261"/>
    <s v="CUST-60013"/>
    <x v="6"/>
    <x v="4"/>
    <n v="18"/>
    <n v="14"/>
    <n v="6"/>
    <n v="6.66"/>
    <n v="-16.989999999999991"/>
    <n v="93.240000000000009"/>
    <x v="2"/>
    <x v="6"/>
    <x v="2"/>
    <s v="Debit Card"/>
    <n v="26.23"/>
    <n v="5"/>
    <x v="1"/>
  </r>
  <r>
    <s v="SUP-0000982"/>
    <x v="262"/>
    <s v="CUST-12759"/>
    <x v="10"/>
    <x v="2"/>
    <n v="3"/>
    <n v="3"/>
    <n v="855.66"/>
    <n v="966.89579999999989"/>
    <n v="308.39739999999978"/>
    <n v="2900.6873999999998"/>
    <x v="2"/>
    <x v="2"/>
    <x v="0"/>
    <s v="PayPal"/>
    <n v="25.31"/>
    <n v="4.0999999999999996"/>
    <x v="0"/>
  </r>
  <r>
    <s v="SUP-0000545"/>
    <x v="263"/>
    <s v="CUST-53212"/>
    <x v="9"/>
    <x v="3"/>
    <n v="9"/>
    <n v="9"/>
    <n v="261.04000000000002"/>
    <n v="292.36480000000006"/>
    <n v="244.66320000000064"/>
    <n v="2631.2832000000008"/>
    <x v="1"/>
    <x v="5"/>
    <x v="1"/>
    <s v="Cash on Delivery"/>
    <n v="37.26"/>
    <n v="4.3"/>
    <x v="0"/>
  </r>
  <r>
    <s v="SUP-0001153"/>
    <x v="263"/>
    <s v="CUST-94611"/>
    <x v="0"/>
    <x v="0"/>
    <n v="20"/>
    <n v="17"/>
    <n v="118.31"/>
    <n v="128.95790000000002"/>
    <n v="131.78430000000029"/>
    <n v="2192.2843000000003"/>
    <x v="2"/>
    <x v="4"/>
    <x v="1"/>
    <s v="PayPal"/>
    <n v="49.23"/>
    <n v="2.1"/>
    <x v="0"/>
  </r>
  <r>
    <s v="SUP-0001806"/>
    <x v="263"/>
    <s v="CUST-93938"/>
    <x v="11"/>
    <x v="2"/>
    <n v="18"/>
    <n v="18"/>
    <n v="264.06"/>
    <n v="285.1848"/>
    <n v="368.37639999999999"/>
    <n v="5133.3263999999999"/>
    <x v="4"/>
    <x v="1"/>
    <x v="2"/>
    <s v="Bank Transfer"/>
    <n v="11.87"/>
    <n v="2.4"/>
    <x v="1"/>
  </r>
  <r>
    <s v="SUP-0000390"/>
    <x v="264"/>
    <s v="CUST-96943"/>
    <x v="2"/>
    <x v="0"/>
    <n v="14"/>
    <n v="13"/>
    <n v="834.33"/>
    <n v="934.44960000000015"/>
    <n v="1266.1248000000016"/>
    <n v="12147.844800000003"/>
    <x v="0"/>
    <x v="4"/>
    <x v="0"/>
    <s v="Cash on Delivery"/>
    <n v="35.43"/>
    <n v="3.7"/>
    <x v="0"/>
  </r>
  <r>
    <s v="SUP-0001027"/>
    <x v="264"/>
    <s v="CUST-99994"/>
    <x v="7"/>
    <x v="2"/>
    <n v="6"/>
    <n v="6"/>
    <n v="996.62"/>
    <n v="1056.4172000000001"/>
    <n v="326.29320000000075"/>
    <n v="6338.503200000001"/>
    <x v="4"/>
    <x v="2"/>
    <x v="2"/>
    <s v="Credit Card"/>
    <n v="32.49"/>
    <n v="3.2"/>
    <x v="0"/>
  </r>
  <r>
    <s v="SUP-0001802"/>
    <x v="264"/>
    <s v="CUST-43540"/>
    <x v="1"/>
    <x v="1"/>
    <n v="2"/>
    <n v="2"/>
    <n v="764.38"/>
    <n v="810.24279999999999"/>
    <n v="44.195599999999985"/>
    <n v="1620.4856"/>
    <x v="3"/>
    <x v="2"/>
    <x v="1"/>
    <s v="Bank Transfer"/>
    <n v="47.53"/>
    <n v="3.6"/>
    <x v="0"/>
  </r>
  <r>
    <s v="SUP-0002145"/>
    <x v="265"/>
    <s v="CUST-38788"/>
    <x v="1"/>
    <x v="1"/>
    <n v="8"/>
    <n v="6"/>
    <n v="1184.46"/>
    <n v="1350.2844000000002"/>
    <n v="983.69640000000072"/>
    <n v="8101.7064000000009"/>
    <x v="4"/>
    <x v="1"/>
    <x v="3"/>
    <s v="PayPal"/>
    <n v="11.25"/>
    <n v="5"/>
    <x v="0"/>
  </r>
  <r>
    <s v="SUP-0002596"/>
    <x v="265"/>
    <s v="CUST-78364"/>
    <x v="14"/>
    <x v="0"/>
    <n v="12"/>
    <n v="11"/>
    <n v="1411.66"/>
    <n v="1524.5928000000001"/>
    <n v="1199.7308000000019"/>
    <n v="16770.520800000002"/>
    <x v="0"/>
    <x v="1"/>
    <x v="2"/>
    <s v="Credit Card"/>
    <n v="42.53"/>
    <n v="2.1"/>
    <x v="0"/>
  </r>
  <r>
    <s v="SUP-0000377"/>
    <x v="266"/>
    <s v="CUST-26270"/>
    <x v="8"/>
    <x v="4"/>
    <n v="1"/>
    <n v="1"/>
    <n v="35.22"/>
    <n v="36.981000000000002"/>
    <n v="-21.318999999999996"/>
    <n v="36.981000000000002"/>
    <x v="1"/>
    <x v="0"/>
    <x v="1"/>
    <s v="Cash on Delivery"/>
    <n v="23.08"/>
    <n v="4.5"/>
    <x v="0"/>
  </r>
  <r>
    <s v="SUP-0001790"/>
    <x v="266"/>
    <s v="CUST-38997"/>
    <x v="0"/>
    <x v="0"/>
    <n v="14"/>
    <n v="11"/>
    <n v="1182.49"/>
    <n v="1288.9141000000002"/>
    <n v="1163.2051000000019"/>
    <n v="14178.055100000001"/>
    <x v="0"/>
    <x v="6"/>
    <x v="1"/>
    <s v="Bank Transfer"/>
    <n v="7.46"/>
    <n v="3.7"/>
    <x v="0"/>
  </r>
  <r>
    <s v="SUP-0003027"/>
    <x v="266"/>
    <s v="CUST-54553"/>
    <x v="0"/>
    <x v="0"/>
    <n v="12"/>
    <n v="10"/>
    <n v="32.08"/>
    <n v="34.6464"/>
    <n v="6.8640000000000434"/>
    <n v="346.464"/>
    <x v="2"/>
    <x v="6"/>
    <x v="2"/>
    <s v="Bank Transfer"/>
    <n v="18.8"/>
    <n v="4.8"/>
    <x v="0"/>
  </r>
  <r>
    <s v="SUP-0001331"/>
    <x v="267"/>
    <s v="CUST-73365"/>
    <x v="5"/>
    <x v="3"/>
    <n v="1"/>
    <n v="1"/>
    <n v="668.54"/>
    <n v="755.45019999999988"/>
    <n v="46.97019999999992"/>
    <n v="755.45019999999988"/>
    <x v="2"/>
    <x v="3"/>
    <x v="0"/>
    <s v="Debit Card"/>
    <n v="39.94"/>
    <n v="3.9"/>
    <x v="0"/>
  </r>
  <r>
    <s v="SUP-0005069"/>
    <x v="267"/>
    <s v="CUST-84422"/>
    <x v="8"/>
    <x v="4"/>
    <n v="11"/>
    <n v="11"/>
    <n v="1162.1199999999999"/>
    <n v="1278.3319999999999"/>
    <n v="1231.0719999999985"/>
    <n v="14061.651999999998"/>
    <x v="1"/>
    <x v="6"/>
    <x v="3"/>
    <s v="Bank Transfer"/>
    <n v="47.26"/>
    <n v="2.9"/>
    <x v="1"/>
  </r>
  <r>
    <s v="SUP-0001729"/>
    <x v="268"/>
    <s v="CUST-27151"/>
    <x v="5"/>
    <x v="3"/>
    <n v="10"/>
    <n v="8"/>
    <n v="1235.33"/>
    <n v="1408.2762"/>
    <n v="1340.6496000000006"/>
    <n v="11266.2096"/>
    <x v="3"/>
    <x v="1"/>
    <x v="1"/>
    <s v="PayPal"/>
    <n v="42.92"/>
    <n v="3.9"/>
    <x v="0"/>
  </r>
  <r>
    <s v="SUP-0000631"/>
    <x v="269"/>
    <s v="CUST-96837"/>
    <x v="9"/>
    <x v="3"/>
    <n v="3"/>
    <n v="2"/>
    <n v="847.42"/>
    <n v="889.79099999999994"/>
    <n v="79.741999999999962"/>
    <n v="1779.5819999999999"/>
    <x v="1"/>
    <x v="5"/>
    <x v="3"/>
    <s v="Credit Card"/>
    <n v="5"/>
    <n v="3.7"/>
    <x v="0"/>
  </r>
  <r>
    <s v="SUP-0001165"/>
    <x v="269"/>
    <s v="CUST-89033"/>
    <x v="7"/>
    <x v="2"/>
    <n v="15"/>
    <n v="13"/>
    <n v="1043.96"/>
    <n v="1190.1144000000002"/>
    <n v="1861.4972000000018"/>
    <n v="15471.487200000001"/>
    <x v="4"/>
    <x v="4"/>
    <x v="2"/>
    <s v="Cash on Delivery"/>
    <n v="38.51"/>
    <n v="3.9"/>
    <x v="0"/>
  </r>
  <r>
    <s v="SUP-0002347"/>
    <x v="269"/>
    <s v="CUST-76196"/>
    <x v="6"/>
    <x v="4"/>
    <n v="7"/>
    <n v="7"/>
    <n v="1221.03"/>
    <n v="1282.0815"/>
    <n v="410.38050000000067"/>
    <n v="8974.5704999999998"/>
    <x v="0"/>
    <x v="1"/>
    <x v="0"/>
    <s v="Credit Card"/>
    <n v="16.98"/>
    <n v="4.5"/>
    <x v="0"/>
  </r>
  <r>
    <s v="SUP-0003514"/>
    <x v="269"/>
    <s v="CUST-55003"/>
    <x v="0"/>
    <x v="0"/>
    <n v="5"/>
    <n v="5"/>
    <n v="757.97"/>
    <n v="826.18730000000005"/>
    <n v="325.14649999999943"/>
    <n v="4130.9364999999998"/>
    <x v="4"/>
    <x v="3"/>
    <x v="0"/>
    <s v="Debit Card"/>
    <n v="15.94"/>
    <n v="2.5"/>
    <x v="0"/>
  </r>
  <r>
    <s v="SUP-0000488"/>
    <x v="270"/>
    <s v="CUST-75680"/>
    <x v="14"/>
    <x v="0"/>
    <n v="8"/>
    <n v="6"/>
    <n v="720.97"/>
    <n v="793.06700000000012"/>
    <n v="425.77200000000124"/>
    <n v="4758.402000000001"/>
    <x v="0"/>
    <x v="0"/>
    <x v="2"/>
    <s v="PayPal"/>
    <n v="6.81"/>
    <n v="4.0999999999999996"/>
    <x v="1"/>
  </r>
  <r>
    <s v="SUP-0004460"/>
    <x v="270"/>
    <s v="CUST-26343"/>
    <x v="12"/>
    <x v="1"/>
    <n v="2"/>
    <n v="2"/>
    <n v="881.85"/>
    <n v="978.85350000000017"/>
    <n v="187.5270000000003"/>
    <n v="1957.7070000000003"/>
    <x v="4"/>
    <x v="3"/>
    <x v="3"/>
    <s v="Cash on Delivery"/>
    <n v="6.48"/>
    <n v="1.7"/>
    <x v="0"/>
  </r>
  <r>
    <s v="SUP-0000222"/>
    <x v="271"/>
    <s v="CUST-46421"/>
    <x v="13"/>
    <x v="1"/>
    <n v="10"/>
    <n v="8"/>
    <n v="131.02000000000001"/>
    <n v="144.12200000000001"/>
    <n v="61.726000000000028"/>
    <n v="1152.9760000000001"/>
    <x v="1"/>
    <x v="0"/>
    <x v="1"/>
    <s v="PayPal"/>
    <n v="43.09"/>
    <n v="1.1000000000000001"/>
    <x v="0"/>
  </r>
  <r>
    <s v="SUP-0000236"/>
    <x v="271"/>
    <s v="CUST-23898"/>
    <x v="7"/>
    <x v="2"/>
    <n v="3"/>
    <n v="2"/>
    <n v="12"/>
    <n v="12.72"/>
    <n v="-15.79"/>
    <n v="25.44"/>
    <x v="3"/>
    <x v="5"/>
    <x v="1"/>
    <s v="Bank Transfer"/>
    <n v="17.23"/>
    <n v="3"/>
    <x v="0"/>
  </r>
  <r>
    <s v="SUP-0002535"/>
    <x v="271"/>
    <s v="CUST-45599"/>
    <x v="13"/>
    <x v="1"/>
    <n v="2"/>
    <n v="2"/>
    <n v="211.23"/>
    <n v="223.90379999999999"/>
    <n v="-3.7623999999999995"/>
    <n v="447.80759999999998"/>
    <x v="2"/>
    <x v="6"/>
    <x v="1"/>
    <s v="Bank Transfer"/>
    <n v="29.11"/>
    <n v="4.0999999999999996"/>
    <x v="0"/>
  </r>
  <r>
    <s v="SUP-0003399"/>
    <x v="271"/>
    <s v="CUST-37106"/>
    <x v="6"/>
    <x v="4"/>
    <n v="6"/>
    <n v="5"/>
    <n v="507.44"/>
    <n v="558.18400000000008"/>
    <n v="231.4800000000007"/>
    <n v="2790.9200000000005"/>
    <x v="3"/>
    <x v="2"/>
    <x v="0"/>
    <s v="PayPal"/>
    <n v="22.24"/>
    <n v="3.2"/>
    <x v="0"/>
  </r>
  <r>
    <s v="SUP-0003410"/>
    <x v="271"/>
    <s v="CUST-81465"/>
    <x v="12"/>
    <x v="1"/>
    <n v="1"/>
    <n v="1"/>
    <n v="890.15"/>
    <n v="961.36200000000008"/>
    <n v="61.822000000000102"/>
    <n v="961.36200000000008"/>
    <x v="0"/>
    <x v="1"/>
    <x v="2"/>
    <s v="Credit Card"/>
    <n v="9.39"/>
    <n v="3.1"/>
    <x v="0"/>
  </r>
  <r>
    <s v="SUP-0003705"/>
    <x v="271"/>
    <s v="CUST-93714"/>
    <x v="1"/>
    <x v="1"/>
    <n v="9"/>
    <n v="7"/>
    <n v="645.11"/>
    <n v="709.62100000000009"/>
    <n v="405.39700000000022"/>
    <n v="4967.3470000000007"/>
    <x v="3"/>
    <x v="3"/>
    <x v="2"/>
    <s v="Cash on Delivery"/>
    <n v="46.18"/>
    <n v="1.4"/>
    <x v="0"/>
  </r>
  <r>
    <s v="SUP-0005088"/>
    <x v="271"/>
    <s v="CUST-72976"/>
    <x v="5"/>
    <x v="3"/>
    <n v="16"/>
    <n v="13"/>
    <n v="791.18"/>
    <n v="878.20979999999997"/>
    <n v="1127.5973999999997"/>
    <n v="11416.7274"/>
    <x v="4"/>
    <x v="4"/>
    <x v="1"/>
    <s v="Bank Transfer"/>
    <n v="3.79"/>
    <n v="2.1"/>
    <x v="0"/>
  </r>
  <r>
    <s v="SUP-0000178"/>
    <x v="272"/>
    <s v="CUST-22766"/>
    <x v="2"/>
    <x v="0"/>
    <n v="14"/>
    <n v="14"/>
    <n v="903.9"/>
    <n v="1012.3680000000001"/>
    <n v="1470.4719999999998"/>
    <n v="14173.152"/>
    <x v="3"/>
    <x v="4"/>
    <x v="0"/>
    <s v="Debit Card"/>
    <n v="48.08"/>
    <n v="2.1"/>
    <x v="0"/>
  </r>
  <r>
    <s v="SUP-0001804"/>
    <x v="272"/>
    <s v="CUST-28251"/>
    <x v="0"/>
    <x v="0"/>
    <n v="4"/>
    <n v="4"/>
    <n v="1309.8900000000001"/>
    <n v="1493.2746000000002"/>
    <n v="709.59840000000031"/>
    <n v="5973.0984000000008"/>
    <x v="4"/>
    <x v="1"/>
    <x v="2"/>
    <s v="Credit Card"/>
    <n v="23.94"/>
    <n v="2"/>
    <x v="0"/>
  </r>
  <r>
    <s v="SUP-0003360"/>
    <x v="272"/>
    <s v="CUST-57410"/>
    <x v="5"/>
    <x v="3"/>
    <n v="9"/>
    <n v="9"/>
    <n v="1073.82"/>
    <n v="1234.8929999999998"/>
    <n v="1406.1669999999992"/>
    <n v="11114.036999999998"/>
    <x v="3"/>
    <x v="5"/>
    <x v="0"/>
    <s v="Debit Card"/>
    <n v="43.49"/>
    <n v="2.2000000000000002"/>
    <x v="0"/>
  </r>
  <r>
    <s v="SUP-0003711"/>
    <x v="272"/>
    <s v="CUST-74673"/>
    <x v="6"/>
    <x v="4"/>
    <n v="12"/>
    <n v="11"/>
    <n v="436.6"/>
    <n v="458.43000000000006"/>
    <n v="208.22000000000011"/>
    <n v="5042.7300000000005"/>
    <x v="4"/>
    <x v="3"/>
    <x v="1"/>
    <s v="PayPal"/>
    <n v="31.91"/>
    <n v="4.7"/>
    <x v="0"/>
  </r>
  <r>
    <s v="SUP-0002027"/>
    <x v="273"/>
    <s v="CUST-74375"/>
    <x v="7"/>
    <x v="2"/>
    <n v="19"/>
    <n v="16"/>
    <n v="249.98"/>
    <n v="272.47820000000002"/>
    <n v="320.16120000000041"/>
    <n v="4359.6512000000002"/>
    <x v="4"/>
    <x v="1"/>
    <x v="1"/>
    <s v="Bank Transfer"/>
    <n v="39.81"/>
    <n v="2"/>
    <x v="0"/>
  </r>
  <r>
    <s v="SUP-0003550"/>
    <x v="273"/>
    <s v="CUST-65784"/>
    <x v="12"/>
    <x v="1"/>
    <n v="17"/>
    <n v="17"/>
    <n v="606.48"/>
    <n v="661.06320000000005"/>
    <n v="894.8944000000015"/>
    <n v="11238.074400000001"/>
    <x v="1"/>
    <x v="6"/>
    <x v="1"/>
    <s v="Bank Transfer"/>
    <n v="33.020000000000003"/>
    <n v="4.8"/>
    <x v="1"/>
  </r>
  <r>
    <s v="SUP-0000044"/>
    <x v="274"/>
    <s v="CUST-77178"/>
    <x v="1"/>
    <x v="1"/>
    <n v="17"/>
    <n v="15"/>
    <n v="1026.5999999999999"/>
    <n v="1098.462"/>
    <n v="1067.3100000000022"/>
    <n v="16476.93"/>
    <x v="0"/>
    <x v="0"/>
    <x v="2"/>
    <s v="Bank Transfer"/>
    <n v="10.62"/>
    <n v="1.2"/>
    <x v="1"/>
  </r>
  <r>
    <s v="SUP-0000539"/>
    <x v="274"/>
    <s v="CUST-26935"/>
    <x v="7"/>
    <x v="2"/>
    <n v="12"/>
    <n v="12"/>
    <n v="415.21"/>
    <n v="477.49149999999992"/>
    <n v="711.30799999999965"/>
    <n v="5729.8979999999992"/>
    <x v="1"/>
    <x v="1"/>
    <x v="3"/>
    <s v="Credit Card"/>
    <n v="36.07"/>
    <n v="4.5999999999999996"/>
    <x v="0"/>
  </r>
  <r>
    <s v="SUP-0001298"/>
    <x v="274"/>
    <s v="CUST-58817"/>
    <x v="6"/>
    <x v="4"/>
    <n v="9"/>
    <n v="8"/>
    <n v="827.8"/>
    <n v="910.58"/>
    <n v="647.75000000000068"/>
    <n v="7284.64"/>
    <x v="0"/>
    <x v="6"/>
    <x v="3"/>
    <s v="PayPal"/>
    <n v="14.49"/>
    <n v="4.5999999999999996"/>
    <x v="0"/>
  </r>
  <r>
    <s v="SUP-0002561"/>
    <x v="274"/>
    <s v="CUST-86245"/>
    <x v="2"/>
    <x v="0"/>
    <n v="19"/>
    <n v="17"/>
    <n v="13.44"/>
    <n v="15.321600000000002"/>
    <n v="4.1372000000000568"/>
    <n v="260.46720000000005"/>
    <x v="4"/>
    <x v="3"/>
    <x v="2"/>
    <s v="PayPal"/>
    <n v="27.85"/>
    <n v="2.2999999999999998"/>
    <x v="0"/>
  </r>
  <r>
    <s v="SUP-0001249"/>
    <x v="275"/>
    <s v="CUST-93200"/>
    <x v="1"/>
    <x v="1"/>
    <n v="9"/>
    <n v="9"/>
    <n v="686.46"/>
    <n v="720.78300000000002"/>
    <n v="269.95700000000016"/>
    <n v="6487.0470000000005"/>
    <x v="1"/>
    <x v="4"/>
    <x v="0"/>
    <s v="PayPal"/>
    <n v="38.950000000000003"/>
    <n v="2.1"/>
    <x v="0"/>
  </r>
  <r>
    <s v="SUP-0001380"/>
    <x v="275"/>
    <s v="CUST-39861"/>
    <x v="13"/>
    <x v="1"/>
    <n v="20"/>
    <n v="20"/>
    <n v="503"/>
    <n v="538.21"/>
    <n v="697.18000000000075"/>
    <n v="10764.2"/>
    <x v="3"/>
    <x v="0"/>
    <x v="2"/>
    <s v="Credit Card"/>
    <n v="7.02"/>
    <n v="3.7"/>
    <x v="0"/>
  </r>
  <r>
    <s v="SUP-0000593"/>
    <x v="276"/>
    <s v="CUST-38874"/>
    <x v="1"/>
    <x v="1"/>
    <n v="18"/>
    <n v="18"/>
    <n v="420.99"/>
    <n v="463.08900000000006"/>
    <n v="723.31200000000104"/>
    <n v="8335.6020000000008"/>
    <x v="3"/>
    <x v="2"/>
    <x v="2"/>
    <s v="Credit Card"/>
    <n v="34.47"/>
    <n v="1.1000000000000001"/>
    <x v="0"/>
  </r>
  <r>
    <s v="SUP-0002383"/>
    <x v="276"/>
    <s v="CUST-10559"/>
    <x v="6"/>
    <x v="4"/>
    <n v="3"/>
    <n v="2"/>
    <n v="597.21"/>
    <n v="674.84730000000002"/>
    <n v="145.02459999999996"/>
    <n v="1349.6946"/>
    <x v="4"/>
    <x v="2"/>
    <x v="3"/>
    <s v="PayPal"/>
    <n v="10.25"/>
    <n v="2.5"/>
    <x v="0"/>
  </r>
  <r>
    <s v="SUP-0003070"/>
    <x v="276"/>
    <s v="CUST-25384"/>
    <x v="10"/>
    <x v="2"/>
    <n v="3"/>
    <n v="3"/>
    <n v="960.06"/>
    <n v="1027.2642000000001"/>
    <n v="195.53260000000037"/>
    <n v="3081.7926000000002"/>
    <x v="0"/>
    <x v="3"/>
    <x v="2"/>
    <s v="Debit Card"/>
    <n v="6.08"/>
    <n v="2.2999999999999998"/>
    <x v="0"/>
  </r>
  <r>
    <s v="SUP-0004384"/>
    <x v="276"/>
    <s v="CUST-56771"/>
    <x v="3"/>
    <x v="2"/>
    <n v="12"/>
    <n v="10"/>
    <n v="550.58000000000004"/>
    <n v="611.14380000000006"/>
    <n v="570.81799999999987"/>
    <n v="6111.4380000000001"/>
    <x v="2"/>
    <x v="5"/>
    <x v="2"/>
    <s v="Credit Card"/>
    <n v="34.82"/>
    <n v="3.8"/>
    <x v="0"/>
  </r>
  <r>
    <s v="SUP-0001228"/>
    <x v="277"/>
    <s v="CUST-22919"/>
    <x v="9"/>
    <x v="3"/>
    <n v="5"/>
    <n v="5"/>
    <n v="246.73"/>
    <n v="266.46840000000003"/>
    <n v="71.052000000000234"/>
    <n v="1332.3420000000001"/>
    <x v="2"/>
    <x v="2"/>
    <x v="2"/>
    <s v="Credit Card"/>
    <n v="27.64"/>
    <n v="3.2"/>
    <x v="0"/>
  </r>
  <r>
    <s v="SUP-0004892"/>
    <x v="277"/>
    <s v="CUST-99442"/>
    <x v="9"/>
    <x v="3"/>
    <n v="1"/>
    <n v="1"/>
    <n v="707.88"/>
    <n v="792.82560000000012"/>
    <n v="76.385600000000125"/>
    <n v="792.82560000000012"/>
    <x v="0"/>
    <x v="2"/>
    <x v="2"/>
    <s v="Debit Card"/>
    <n v="8.56"/>
    <n v="1"/>
    <x v="1"/>
  </r>
  <r>
    <s v="SUP-0004939"/>
    <x v="277"/>
    <s v="CUST-68003"/>
    <x v="4"/>
    <x v="1"/>
    <n v="7"/>
    <n v="7"/>
    <n v="749.36"/>
    <n v="861.7639999999999"/>
    <n v="759.75799999999856"/>
    <n v="6032.347999999999"/>
    <x v="3"/>
    <x v="3"/>
    <x v="3"/>
    <s v="Cash on Delivery"/>
    <n v="27.07"/>
    <n v="4.0999999999999996"/>
    <x v="0"/>
  </r>
  <r>
    <s v="SUP-0002136"/>
    <x v="278"/>
    <s v="CUST-43976"/>
    <x v="0"/>
    <x v="0"/>
    <n v="4"/>
    <n v="4"/>
    <n v="1129.69"/>
    <n v="1287.8466000000003"/>
    <n v="622.016400000001"/>
    <n v="5151.3864000000012"/>
    <x v="1"/>
    <x v="5"/>
    <x v="3"/>
    <s v="Debit Card"/>
    <n v="10.61"/>
    <n v="2.2999999999999998"/>
    <x v="0"/>
  </r>
  <r>
    <s v="SUP-0004027"/>
    <x v="278"/>
    <s v="CUST-68000"/>
    <x v="9"/>
    <x v="3"/>
    <n v="16"/>
    <n v="16"/>
    <n v="191.43"/>
    <n v="204.83010000000002"/>
    <n v="172.40160000000014"/>
    <n v="3277.2816000000003"/>
    <x v="1"/>
    <x v="2"/>
    <x v="3"/>
    <s v="Debit Card"/>
    <n v="42"/>
    <n v="3.9"/>
    <x v="0"/>
  </r>
  <r>
    <s v="SUP-0001949"/>
    <x v="279"/>
    <s v="CUST-21855"/>
    <x v="7"/>
    <x v="2"/>
    <n v="1"/>
    <n v="1"/>
    <n v="136.5"/>
    <n v="144.69"/>
    <n v="-36.200000000000003"/>
    <n v="144.69"/>
    <x v="0"/>
    <x v="1"/>
    <x v="1"/>
    <s v="Cash on Delivery"/>
    <n v="44.39"/>
    <n v="2.5"/>
    <x v="0"/>
  </r>
  <r>
    <s v="SUP-0000448"/>
    <x v="280"/>
    <s v="CUST-42245"/>
    <x v="1"/>
    <x v="1"/>
    <n v="8"/>
    <n v="7"/>
    <n v="1180.82"/>
    <n v="1239.8609999999999"/>
    <n v="374.72699999999844"/>
    <n v="8679.0269999999982"/>
    <x v="1"/>
    <x v="6"/>
    <x v="2"/>
    <s v="Credit Card"/>
    <n v="38.56"/>
    <n v="4.9000000000000004"/>
    <x v="0"/>
  </r>
  <r>
    <s v="SUP-0001403"/>
    <x v="281"/>
    <s v="CUST-74237"/>
    <x v="7"/>
    <x v="2"/>
    <n v="11"/>
    <n v="9"/>
    <n v="1401.15"/>
    <n v="1471.2075000000002"/>
    <n v="596.99750000000176"/>
    <n v="13240.867500000002"/>
    <x v="4"/>
    <x v="3"/>
    <x v="0"/>
    <s v="Bank Transfer"/>
    <n v="33.520000000000003"/>
    <n v="3"/>
    <x v="0"/>
  </r>
  <r>
    <s v="SUP-0000442"/>
    <x v="282"/>
    <s v="CUST-30103"/>
    <x v="13"/>
    <x v="1"/>
    <n v="7"/>
    <n v="7"/>
    <n v="1101.6600000000001"/>
    <n v="1156.7430000000002"/>
    <n v="336.65100000000012"/>
    <n v="8097.2010000000009"/>
    <x v="2"/>
    <x v="4"/>
    <x v="1"/>
    <s v="PayPal"/>
    <n v="48.93"/>
    <n v="1.6"/>
    <x v="0"/>
  </r>
  <r>
    <s v="SUP-0003317"/>
    <x v="283"/>
    <s v="CUST-33724"/>
    <x v="13"/>
    <x v="1"/>
    <n v="15"/>
    <n v="14"/>
    <n v="1325.33"/>
    <n v="1391.5964999999999"/>
    <n v="879.79099999999971"/>
    <n v="19482.350999999999"/>
    <x v="1"/>
    <x v="4"/>
    <x v="0"/>
    <s v="Debit Card"/>
    <n v="47.94"/>
    <n v="2.2999999999999998"/>
    <x v="0"/>
  </r>
  <r>
    <s v="SUP-0004225"/>
    <x v="283"/>
    <s v="CUST-62045"/>
    <x v="13"/>
    <x v="1"/>
    <n v="16"/>
    <n v="16"/>
    <n v="871.36"/>
    <n v="967.20960000000014"/>
    <n v="1489.013600000002"/>
    <n v="15475.353600000002"/>
    <x v="2"/>
    <x v="1"/>
    <x v="2"/>
    <s v="Cash on Delivery"/>
    <n v="44.58"/>
    <n v="2.9"/>
    <x v="0"/>
  </r>
  <r>
    <s v="SUP-0001938"/>
    <x v="284"/>
    <s v="CUST-57910"/>
    <x v="6"/>
    <x v="4"/>
    <n v="10"/>
    <n v="10"/>
    <n v="89.21"/>
    <n v="101.6994"/>
    <n v="79.024000000000001"/>
    <n v="1016.9939999999999"/>
    <x v="0"/>
    <x v="6"/>
    <x v="1"/>
    <s v="PayPal"/>
    <n v="45.87"/>
    <n v="4.3"/>
    <x v="0"/>
  </r>
  <r>
    <s v="SUP-0002991"/>
    <x v="284"/>
    <s v="CUST-94164"/>
    <x v="4"/>
    <x v="1"/>
    <n v="9"/>
    <n v="8"/>
    <n v="1082.68"/>
    <n v="1212.6016000000002"/>
    <n v="1033.7628000000011"/>
    <n v="9700.8128000000015"/>
    <x v="3"/>
    <x v="4"/>
    <x v="3"/>
    <s v="PayPal"/>
    <n v="5.61"/>
    <n v="2.6"/>
    <x v="0"/>
  </r>
  <r>
    <s v="SUP-0004710"/>
    <x v="284"/>
    <s v="CUST-19036"/>
    <x v="7"/>
    <x v="2"/>
    <n v="20"/>
    <n v="16"/>
    <n v="757.19"/>
    <n v="855.62469999999996"/>
    <n v="1559.1451999999986"/>
    <n v="13689.995199999999"/>
    <x v="4"/>
    <x v="6"/>
    <x v="1"/>
    <s v="Cash on Delivery"/>
    <n v="15.81"/>
    <n v="1.1000000000000001"/>
    <x v="0"/>
  </r>
  <r>
    <s v="SUP-0001401"/>
    <x v="285"/>
    <s v="CUST-78673"/>
    <x v="14"/>
    <x v="0"/>
    <n v="14"/>
    <n v="12"/>
    <n v="833.39"/>
    <n v="900.0612000000001"/>
    <n v="751.51440000000093"/>
    <n v="10800.734400000001"/>
    <x v="4"/>
    <x v="0"/>
    <x v="2"/>
    <s v="PayPal"/>
    <n v="48.54"/>
    <n v="1.2"/>
    <x v="0"/>
  </r>
  <r>
    <s v="SUP-0001624"/>
    <x v="285"/>
    <s v="CUST-56885"/>
    <x v="5"/>
    <x v="3"/>
    <n v="3"/>
    <n v="3"/>
    <n v="582.82000000000005"/>
    <n v="658.58659999999998"/>
    <n v="217.45979999999977"/>
    <n v="1975.7597999999998"/>
    <x v="4"/>
    <x v="1"/>
    <x v="2"/>
    <s v="Bank Transfer"/>
    <n v="9.84"/>
    <n v="2.5"/>
    <x v="0"/>
  </r>
  <r>
    <s v="SUP-0002499"/>
    <x v="285"/>
    <s v="CUST-61090"/>
    <x v="4"/>
    <x v="1"/>
    <n v="5"/>
    <n v="4"/>
    <n v="1200.47"/>
    <n v="1260.4935"/>
    <n v="199.59400000000005"/>
    <n v="5041.9740000000002"/>
    <x v="4"/>
    <x v="1"/>
    <x v="3"/>
    <s v="Debit Card"/>
    <n v="40.5"/>
    <n v="3.3"/>
    <x v="0"/>
  </r>
  <r>
    <s v="SUP-0003679"/>
    <x v="285"/>
    <s v="CUST-54320"/>
    <x v="14"/>
    <x v="0"/>
    <n v="3"/>
    <n v="3"/>
    <n v="103.96"/>
    <n v="114.35600000000001"/>
    <n v="-0.93199999999995242"/>
    <n v="343.06800000000004"/>
    <x v="0"/>
    <x v="2"/>
    <x v="0"/>
    <s v="Debit Card"/>
    <n v="32.119999999999997"/>
    <n v="3.1"/>
    <x v="0"/>
  </r>
  <r>
    <s v="SUP-0004395"/>
    <x v="285"/>
    <s v="CUST-18460"/>
    <x v="12"/>
    <x v="1"/>
    <n v="4"/>
    <n v="4"/>
    <n v="734.15"/>
    <n v="836.93100000000004"/>
    <n v="372.73400000000026"/>
    <n v="3347.7240000000002"/>
    <x v="2"/>
    <x v="3"/>
    <x v="0"/>
    <s v="PayPal"/>
    <n v="38.39"/>
    <n v="1.5"/>
    <x v="0"/>
  </r>
  <r>
    <s v="SUP-0004720"/>
    <x v="285"/>
    <s v="CUST-37236"/>
    <x v="14"/>
    <x v="0"/>
    <n v="15"/>
    <n v="15"/>
    <n v="1056.1600000000001"/>
    <n v="1130.0912000000001"/>
    <n v="1076.3680000000008"/>
    <n v="16951.368000000002"/>
    <x v="1"/>
    <x v="3"/>
    <x v="0"/>
    <s v="Bank Transfer"/>
    <n v="32.6"/>
    <n v="2.6"/>
    <x v="0"/>
  </r>
  <r>
    <s v="SUP-0004969"/>
    <x v="285"/>
    <s v="CUST-62975"/>
    <x v="11"/>
    <x v="2"/>
    <n v="19"/>
    <n v="19"/>
    <n v="288.33"/>
    <n v="302.74649999999997"/>
    <n v="237.81349999999966"/>
    <n v="5752.1834999999992"/>
    <x v="1"/>
    <x v="5"/>
    <x v="0"/>
    <s v="Cash on Delivery"/>
    <n v="36.1"/>
    <n v="4.9000000000000004"/>
    <x v="0"/>
  </r>
  <r>
    <s v="SUP-0000622"/>
    <x v="286"/>
    <s v="CUST-82986"/>
    <x v="6"/>
    <x v="4"/>
    <n v="16"/>
    <n v="15"/>
    <n v="1308.3499999999999"/>
    <n v="1426.1015"/>
    <n v="1747.7624999999991"/>
    <n v="21391.522499999999"/>
    <x v="3"/>
    <x v="6"/>
    <x v="0"/>
    <s v="Bank Transfer"/>
    <n v="18.510000000000002"/>
    <n v="3.6"/>
    <x v="0"/>
  </r>
  <r>
    <s v="SUP-0001969"/>
    <x v="286"/>
    <s v="CUST-86371"/>
    <x v="12"/>
    <x v="1"/>
    <n v="9"/>
    <n v="8"/>
    <n v="561.13"/>
    <n v="600.40910000000008"/>
    <n v="306.53280000000069"/>
    <n v="4803.2728000000006"/>
    <x v="2"/>
    <x v="0"/>
    <x v="0"/>
    <s v="Credit Card"/>
    <n v="7.7"/>
    <n v="1.2"/>
    <x v="0"/>
  </r>
  <r>
    <s v="SUP-0002400"/>
    <x v="286"/>
    <s v="CUST-21322"/>
    <x v="3"/>
    <x v="2"/>
    <n v="4"/>
    <n v="3"/>
    <n v="168.15"/>
    <n v="179.9205"/>
    <n v="-0.60849999999997806"/>
    <n v="539.76150000000007"/>
    <x v="1"/>
    <x v="4"/>
    <x v="1"/>
    <s v="Credit Card"/>
    <n v="35.92"/>
    <n v="3"/>
    <x v="0"/>
  </r>
  <r>
    <s v="SUP-0002591"/>
    <x v="286"/>
    <s v="CUST-54542"/>
    <x v="11"/>
    <x v="2"/>
    <n v="13"/>
    <n v="11"/>
    <n v="1045.44"/>
    <n v="1160.4384000000002"/>
    <n v="1263.1824000000026"/>
    <n v="12764.822400000003"/>
    <x v="2"/>
    <x v="0"/>
    <x v="2"/>
    <s v="Cash on Delivery"/>
    <n v="1.8"/>
    <n v="1.2"/>
    <x v="1"/>
  </r>
  <r>
    <s v="SUP-0003784"/>
    <x v="286"/>
    <s v="CUST-12579"/>
    <x v="2"/>
    <x v="0"/>
    <n v="18"/>
    <n v="14"/>
    <n v="910.59"/>
    <n v="965.22540000000004"/>
    <n v="747.35559999999987"/>
    <n v="13513.1556"/>
    <x v="1"/>
    <x v="4"/>
    <x v="0"/>
    <s v="Debit Card"/>
    <n v="17.54"/>
    <n v="3.2"/>
    <x v="0"/>
  </r>
  <r>
    <s v="SUP-0003810"/>
    <x v="286"/>
    <s v="CUST-23894"/>
    <x v="13"/>
    <x v="1"/>
    <n v="19"/>
    <n v="17"/>
    <n v="316.14"/>
    <n v="331.947"/>
    <n v="248.55900000000005"/>
    <n v="5643.0990000000002"/>
    <x v="4"/>
    <x v="4"/>
    <x v="2"/>
    <s v="Bank Transfer"/>
    <n v="20.16"/>
    <n v="3.8"/>
    <x v="0"/>
  </r>
  <r>
    <s v="SUP-0000972"/>
    <x v="287"/>
    <s v="CUST-73862"/>
    <x v="0"/>
    <x v="0"/>
    <n v="7"/>
    <n v="7"/>
    <n v="1390.06"/>
    <n v="1487.3642"/>
    <n v="631.55939999999975"/>
    <n v="10411.5494"/>
    <x v="0"/>
    <x v="4"/>
    <x v="3"/>
    <s v="Credit Card"/>
    <n v="49.57"/>
    <n v="2.1"/>
    <x v="0"/>
  </r>
  <r>
    <s v="SUP-0003450"/>
    <x v="287"/>
    <s v="CUST-99285"/>
    <x v="6"/>
    <x v="4"/>
    <n v="3"/>
    <n v="3"/>
    <n v="475.35"/>
    <n v="513.37800000000004"/>
    <n v="81.503999999999834"/>
    <n v="1540.134"/>
    <x v="1"/>
    <x v="6"/>
    <x v="0"/>
    <s v="PayPal"/>
    <n v="32.58"/>
    <n v="5"/>
    <x v="0"/>
  </r>
  <r>
    <s v="SUP-0003623"/>
    <x v="287"/>
    <s v="CUST-58580"/>
    <x v="4"/>
    <x v="1"/>
    <n v="5"/>
    <n v="5"/>
    <n v="1359.23"/>
    <n v="1495.1530000000002"/>
    <n v="655.66500000000156"/>
    <n v="7475.7650000000012"/>
    <x v="1"/>
    <x v="5"/>
    <x v="2"/>
    <s v="Debit Card"/>
    <n v="23.95"/>
    <n v="4.5"/>
    <x v="0"/>
  </r>
  <r>
    <s v="SUP-0003678"/>
    <x v="287"/>
    <s v="CUST-64222"/>
    <x v="9"/>
    <x v="3"/>
    <n v="8"/>
    <n v="7"/>
    <n v="1109.08"/>
    <n v="1186.7156"/>
    <n v="500.09920000000091"/>
    <n v="8307.0092000000004"/>
    <x v="2"/>
    <x v="4"/>
    <x v="3"/>
    <s v="Cash on Delivery"/>
    <n v="43.35"/>
    <n v="4.3"/>
    <x v="0"/>
  </r>
  <r>
    <s v="SUP-0000035"/>
    <x v="288"/>
    <s v="CUST-83423"/>
    <x v="7"/>
    <x v="2"/>
    <n v="1"/>
    <n v="1"/>
    <n v="1263.48"/>
    <n v="1351.9236000000001"/>
    <n v="39.923600000000057"/>
    <n v="1351.9236000000001"/>
    <x v="4"/>
    <x v="5"/>
    <x v="3"/>
    <s v="Debit Card"/>
    <n v="48.52"/>
    <n v="4.2"/>
    <x v="0"/>
  </r>
  <r>
    <s v="SUP-0001937"/>
    <x v="288"/>
    <s v="CUST-70157"/>
    <x v="14"/>
    <x v="0"/>
    <n v="19"/>
    <n v="16"/>
    <n v="1311.87"/>
    <n v="1482.4130999999998"/>
    <n v="2692.2695999999978"/>
    <n v="23718.609599999996"/>
    <x v="0"/>
    <x v="0"/>
    <x v="2"/>
    <s v="Credit Card"/>
    <n v="36.42"/>
    <n v="4.9000000000000004"/>
    <x v="1"/>
  </r>
  <r>
    <s v="SUP-0002326"/>
    <x v="288"/>
    <s v="CUST-23454"/>
    <x v="13"/>
    <x v="1"/>
    <n v="17"/>
    <n v="15"/>
    <n v="993.91"/>
    <n v="1133.0574000000001"/>
    <n v="2059.2410000000013"/>
    <n v="16995.861000000001"/>
    <x v="0"/>
    <x v="5"/>
    <x v="2"/>
    <s v="PayPal"/>
    <n v="27.97"/>
    <n v="3.5"/>
    <x v="0"/>
  </r>
  <r>
    <s v="SUP-0003616"/>
    <x v="288"/>
    <s v="CUST-58977"/>
    <x v="11"/>
    <x v="2"/>
    <n v="8"/>
    <n v="6"/>
    <n v="1017.15"/>
    <n v="1149.3794999999998"/>
    <n v="768.79699999999855"/>
    <n v="6896.2769999999982"/>
    <x v="3"/>
    <x v="0"/>
    <x v="1"/>
    <s v="PayPal"/>
    <n v="24.58"/>
    <n v="2.8"/>
    <x v="0"/>
  </r>
  <r>
    <s v="SUP-0000985"/>
    <x v="289"/>
    <s v="CUST-85992"/>
    <x v="8"/>
    <x v="4"/>
    <n v="20"/>
    <n v="18"/>
    <n v="694.51"/>
    <n v="729.2355"/>
    <n v="615.15899999999931"/>
    <n v="13126.239"/>
    <x v="1"/>
    <x v="5"/>
    <x v="3"/>
    <s v="Bank Transfer"/>
    <n v="9.9"/>
    <n v="1.7"/>
    <x v="0"/>
  </r>
  <r>
    <s v="SUP-0002438"/>
    <x v="289"/>
    <s v="CUST-93150"/>
    <x v="8"/>
    <x v="4"/>
    <n v="20"/>
    <n v="20"/>
    <n v="859.89"/>
    <n v="945.87900000000002"/>
    <n v="1679.5700000000024"/>
    <n v="18917.580000000002"/>
    <x v="1"/>
    <x v="6"/>
    <x v="2"/>
    <s v="Bank Transfer"/>
    <n v="40.21"/>
    <n v="4.5"/>
    <x v="0"/>
  </r>
  <r>
    <s v="SUP-0000140"/>
    <x v="290"/>
    <s v="CUST-17862"/>
    <x v="1"/>
    <x v="1"/>
    <n v="10"/>
    <n v="10"/>
    <n v="39.799999999999997"/>
    <n v="42.188000000000002"/>
    <n v="-18.03"/>
    <n v="421.88"/>
    <x v="0"/>
    <x v="6"/>
    <x v="0"/>
    <s v="Credit Card"/>
    <n v="41.91"/>
    <n v="0"/>
    <x v="1"/>
  </r>
  <r>
    <s v="SUP-0000591"/>
    <x v="290"/>
    <s v="CUST-82307"/>
    <x v="5"/>
    <x v="3"/>
    <n v="2"/>
    <n v="2"/>
    <n v="1092.93"/>
    <n v="1169.4351000000001"/>
    <n v="153.01020000000017"/>
    <n v="2338.8702000000003"/>
    <x v="1"/>
    <x v="5"/>
    <x v="1"/>
    <s v="Debit Card"/>
    <n v="0"/>
    <n v="1.8"/>
    <x v="0"/>
  </r>
  <r>
    <s v="SUP-0003000"/>
    <x v="290"/>
    <s v="CUST-80464"/>
    <x v="0"/>
    <x v="0"/>
    <n v="19"/>
    <n v="19"/>
    <n v="1111.47"/>
    <n v="1189.2729000000002"/>
    <n v="1455.0451000000021"/>
    <n v="22596.185100000002"/>
    <x v="0"/>
    <x v="2"/>
    <x v="2"/>
    <s v="PayPal"/>
    <n v="23.21"/>
    <n v="3.2"/>
    <x v="0"/>
  </r>
  <r>
    <s v="SUP-0004917"/>
    <x v="290"/>
    <s v="CUST-48184"/>
    <x v="4"/>
    <x v="1"/>
    <n v="9"/>
    <n v="9"/>
    <n v="442.44"/>
    <n v="508.80599999999998"/>
    <n v="580.77399999999989"/>
    <n v="4579.2539999999999"/>
    <x v="0"/>
    <x v="2"/>
    <x v="3"/>
    <s v="Credit Card"/>
    <n v="16.52"/>
    <n v="4.0999999999999996"/>
    <x v="0"/>
  </r>
  <r>
    <s v="SUP-0005042"/>
    <x v="290"/>
    <s v="CUST-79869"/>
    <x v="7"/>
    <x v="2"/>
    <n v="17"/>
    <n v="14"/>
    <n v="451.9"/>
    <n v="510.64699999999993"/>
    <n v="801.44799999999964"/>
    <n v="7149.0579999999991"/>
    <x v="1"/>
    <x v="6"/>
    <x v="0"/>
    <s v="Cash on Delivery"/>
    <n v="21.01"/>
    <n v="1.2"/>
    <x v="0"/>
  </r>
  <r>
    <s v="SUP-0000595"/>
    <x v="291"/>
    <s v="CUST-92855"/>
    <x v="10"/>
    <x v="2"/>
    <n v="5"/>
    <n v="4"/>
    <n v="812.07"/>
    <n v="860.79420000000005"/>
    <n v="175.46679999999998"/>
    <n v="3443.1768000000002"/>
    <x v="3"/>
    <x v="5"/>
    <x v="1"/>
    <s v="Bank Transfer"/>
    <n v="19.43"/>
    <n v="3.5"/>
    <x v="0"/>
  </r>
  <r>
    <s v="SUP-0002353"/>
    <x v="291"/>
    <s v="CUST-61235"/>
    <x v="4"/>
    <x v="1"/>
    <n v="6"/>
    <n v="6"/>
    <n v="1372.39"/>
    <n v="1454.7334000000001"/>
    <n v="461.23040000000032"/>
    <n v="8728.4004000000004"/>
    <x v="0"/>
    <x v="1"/>
    <x v="2"/>
    <s v="Bank Transfer"/>
    <n v="32.83"/>
    <n v="3"/>
    <x v="0"/>
  </r>
  <r>
    <s v="SUP-0002854"/>
    <x v="291"/>
    <s v="CUST-70407"/>
    <x v="6"/>
    <x v="4"/>
    <n v="5"/>
    <n v="4"/>
    <n v="403.89"/>
    <n v="424.08449999999999"/>
    <n v="59.248000000000019"/>
    <n v="1696.338"/>
    <x v="2"/>
    <x v="2"/>
    <x v="1"/>
    <s v="Debit Card"/>
    <n v="21.53"/>
    <n v="5"/>
    <x v="0"/>
  </r>
  <r>
    <s v="SUP-0001150"/>
    <x v="292"/>
    <s v="CUST-65001"/>
    <x v="6"/>
    <x v="4"/>
    <n v="12"/>
    <n v="11"/>
    <n v="398.84"/>
    <n v="442.7124"/>
    <n v="476.34640000000036"/>
    <n v="4869.8364000000001"/>
    <x v="3"/>
    <x v="2"/>
    <x v="2"/>
    <s v="PayPal"/>
    <n v="6.25"/>
    <n v="4.9000000000000004"/>
    <x v="0"/>
  </r>
  <r>
    <s v="SUP-0004136"/>
    <x v="292"/>
    <s v="CUST-52372"/>
    <x v="1"/>
    <x v="1"/>
    <n v="9"/>
    <n v="7"/>
    <n v="149.35"/>
    <n v="158.31100000000001"/>
    <n v="27.517000000000088"/>
    <n v="1108.1770000000001"/>
    <x v="4"/>
    <x v="4"/>
    <x v="1"/>
    <s v="Credit Card"/>
    <n v="35.21"/>
    <n v="0"/>
    <x v="1"/>
  </r>
  <r>
    <s v="SUP-0003647"/>
    <x v="293"/>
    <s v="CUST-55533"/>
    <x v="11"/>
    <x v="2"/>
    <n v="6"/>
    <n v="6"/>
    <n v="82.3"/>
    <n v="86.415000000000006"/>
    <n v="18.720000000000056"/>
    <n v="518.49"/>
    <x v="3"/>
    <x v="0"/>
    <x v="2"/>
    <s v="Credit Card"/>
    <n v="5.97"/>
    <n v="2.2000000000000002"/>
    <x v="1"/>
  </r>
  <r>
    <s v="SUP-0004833"/>
    <x v="293"/>
    <s v="CUST-25759"/>
    <x v="11"/>
    <x v="2"/>
    <n v="20"/>
    <n v="20"/>
    <n v="787.15"/>
    <n v="865.86500000000001"/>
    <n v="1560.6999999999994"/>
    <n v="17317.3"/>
    <x v="2"/>
    <x v="1"/>
    <x v="2"/>
    <s v="Credit Card"/>
    <n v="13.6"/>
    <n v="4.2"/>
    <x v="0"/>
  </r>
  <r>
    <s v="SUP-0003195"/>
    <x v="294"/>
    <s v="CUST-72719"/>
    <x v="1"/>
    <x v="1"/>
    <n v="1"/>
    <n v="1"/>
    <n v="336.78"/>
    <n v="377.1936"/>
    <n v="26.973600000000033"/>
    <n v="377.1936"/>
    <x v="0"/>
    <x v="5"/>
    <x v="3"/>
    <s v="Cash on Delivery"/>
    <n v="13.44"/>
    <n v="2.6"/>
    <x v="0"/>
  </r>
  <r>
    <s v="SUP-0000095"/>
    <x v="295"/>
    <s v="CUST-77971"/>
    <x v="7"/>
    <x v="2"/>
    <n v="19"/>
    <n v="16"/>
    <n v="1248.1199999999999"/>
    <n v="1323.0072"/>
    <n v="1167.1852000000019"/>
    <n v="21168.1152"/>
    <x v="1"/>
    <x v="5"/>
    <x v="2"/>
    <s v="PayPal"/>
    <n v="31.01"/>
    <n v="3.9"/>
    <x v="1"/>
  </r>
  <r>
    <s v="SUP-0001933"/>
    <x v="295"/>
    <s v="CUST-79439"/>
    <x v="13"/>
    <x v="1"/>
    <n v="9"/>
    <n v="8"/>
    <n v="1465.13"/>
    <n v="1596.9917000000003"/>
    <n v="1033.5236000000014"/>
    <n v="12775.933600000002"/>
    <x v="0"/>
    <x v="1"/>
    <x v="2"/>
    <s v="PayPal"/>
    <n v="21.37"/>
    <n v="1.2"/>
    <x v="1"/>
  </r>
  <r>
    <s v="SUP-0003075"/>
    <x v="295"/>
    <s v="CUST-31675"/>
    <x v="1"/>
    <x v="1"/>
    <n v="2"/>
    <n v="2"/>
    <n v="616.46"/>
    <n v="702.76440000000014"/>
    <n v="166.97880000000021"/>
    <n v="1405.5288000000003"/>
    <x v="2"/>
    <x v="0"/>
    <x v="2"/>
    <s v="Cash on Delivery"/>
    <n v="5.63"/>
    <n v="4.2"/>
    <x v="0"/>
  </r>
  <r>
    <s v="SUP-0003839"/>
    <x v="295"/>
    <s v="CUST-21572"/>
    <x v="12"/>
    <x v="1"/>
    <n v="5"/>
    <n v="5"/>
    <n v="1487.63"/>
    <n v="1710.7745"/>
    <n v="1078.8024999999989"/>
    <n v="8553.8724999999995"/>
    <x v="1"/>
    <x v="1"/>
    <x v="2"/>
    <s v="Bank Transfer"/>
    <n v="36.92"/>
    <n v="4.5"/>
    <x v="0"/>
  </r>
  <r>
    <s v="SUP-0004631"/>
    <x v="295"/>
    <s v="CUST-53141"/>
    <x v="10"/>
    <x v="2"/>
    <n v="1"/>
    <n v="1"/>
    <n v="457.32"/>
    <n v="503.05200000000002"/>
    <n v="27.252000000000027"/>
    <n v="503.05200000000002"/>
    <x v="0"/>
    <x v="0"/>
    <x v="3"/>
    <s v="Cash on Delivery"/>
    <n v="18.48"/>
    <n v="0"/>
    <x v="0"/>
  </r>
  <r>
    <s v="SUP-0001363"/>
    <x v="296"/>
    <s v="CUST-55293"/>
    <x v="6"/>
    <x v="4"/>
    <n v="1"/>
    <n v="1"/>
    <n v="1229.19"/>
    <n v="1364.4009000000001"/>
    <n v="105.96090000000004"/>
    <n v="1364.4009000000001"/>
    <x v="2"/>
    <x v="1"/>
    <x v="0"/>
    <s v="Debit Card"/>
    <n v="29.25"/>
    <n v="2.7"/>
    <x v="0"/>
  </r>
  <r>
    <s v="SUP-0000128"/>
    <x v="297"/>
    <s v="CUST-40510"/>
    <x v="12"/>
    <x v="1"/>
    <n v="11"/>
    <n v="9"/>
    <n v="1205.76"/>
    <n v="1266.048"/>
    <n v="530.05200000000059"/>
    <n v="11394.432000000001"/>
    <x v="1"/>
    <x v="2"/>
    <x v="0"/>
    <s v="PayPal"/>
    <n v="12.54"/>
    <n v="1.4"/>
    <x v="0"/>
  </r>
  <r>
    <s v="SUP-0002769"/>
    <x v="297"/>
    <s v="CUST-48551"/>
    <x v="8"/>
    <x v="4"/>
    <n v="1"/>
    <n v="1"/>
    <n v="1069.03"/>
    <n v="1186.6233"/>
    <n v="73.643299999999996"/>
    <n v="1186.6233"/>
    <x v="3"/>
    <x v="6"/>
    <x v="2"/>
    <s v="Bank Transfer"/>
    <n v="43.95"/>
    <n v="3.4"/>
    <x v="1"/>
  </r>
  <r>
    <s v="SUP-0000294"/>
    <x v="298"/>
    <s v="CUST-88014"/>
    <x v="7"/>
    <x v="2"/>
    <n v="5"/>
    <n v="5"/>
    <n v="896.78"/>
    <n v="977.49020000000007"/>
    <n v="369.04100000000039"/>
    <n v="4887.451"/>
    <x v="0"/>
    <x v="1"/>
    <x v="1"/>
    <s v="PayPal"/>
    <n v="34.51"/>
    <n v="2.7"/>
    <x v="0"/>
  </r>
  <r>
    <s v="SUP-0003689"/>
    <x v="299"/>
    <s v="CUST-80785"/>
    <x v="13"/>
    <x v="1"/>
    <n v="7"/>
    <n v="7"/>
    <n v="1050.48"/>
    <n v="1176.5376000000001"/>
    <n v="844.84320000000071"/>
    <n v="8235.7632000000012"/>
    <x v="0"/>
    <x v="4"/>
    <x v="3"/>
    <s v="PayPal"/>
    <n v="37.56"/>
    <n v="4.3"/>
    <x v="0"/>
  </r>
  <r>
    <s v="SUP-0003791"/>
    <x v="300"/>
    <s v="CUST-61835"/>
    <x v="2"/>
    <x v="0"/>
    <n v="18"/>
    <n v="16"/>
    <n v="405.54"/>
    <n v="437.98320000000007"/>
    <n v="486.92120000000074"/>
    <n v="7007.7312000000011"/>
    <x v="1"/>
    <x v="2"/>
    <x v="1"/>
    <s v="PayPal"/>
    <n v="32.17"/>
    <n v="4.0999999999999996"/>
    <x v="0"/>
  </r>
  <r>
    <s v="SUP-0001687"/>
    <x v="301"/>
    <s v="CUST-51483"/>
    <x v="3"/>
    <x v="2"/>
    <n v="1"/>
    <n v="1"/>
    <n v="178.64"/>
    <n v="200.07679999999999"/>
    <n v="-7.8731999999999935"/>
    <n v="200.07679999999999"/>
    <x v="1"/>
    <x v="2"/>
    <x v="2"/>
    <s v="Bank Transfer"/>
    <n v="29.31"/>
    <n v="2.7"/>
    <x v="0"/>
  </r>
  <r>
    <s v="SUP-0002817"/>
    <x v="301"/>
    <s v="CUST-86215"/>
    <x v="5"/>
    <x v="3"/>
    <n v="20"/>
    <n v="18"/>
    <n v="192.42"/>
    <n v="203.96520000000001"/>
    <n v="187.0336000000004"/>
    <n v="3671.3736000000004"/>
    <x v="0"/>
    <x v="6"/>
    <x v="3"/>
    <s v="Bank Transfer"/>
    <n v="20.78"/>
    <n v="2.7"/>
    <x v="0"/>
  </r>
  <r>
    <s v="SUP-0004912"/>
    <x v="301"/>
    <s v="CUST-88673"/>
    <x v="5"/>
    <x v="3"/>
    <n v="17"/>
    <n v="15"/>
    <n v="96.46"/>
    <n v="102.24760000000001"/>
    <n v="64.534000000000304"/>
    <n v="1533.7140000000002"/>
    <x v="4"/>
    <x v="3"/>
    <x v="3"/>
    <s v="PayPal"/>
    <n v="22.28"/>
    <n v="0"/>
    <x v="1"/>
  </r>
  <r>
    <s v="SUP-0000159"/>
    <x v="302"/>
    <s v="CUST-66551"/>
    <x v="1"/>
    <x v="1"/>
    <n v="16"/>
    <n v="16"/>
    <n v="737.07"/>
    <n v="818.1477000000001"/>
    <n v="1265.1732000000009"/>
    <n v="13090.363200000002"/>
    <x v="4"/>
    <x v="2"/>
    <x v="1"/>
    <s v="Debit Card"/>
    <n v="32.07"/>
    <n v="2.2000000000000002"/>
    <x v="1"/>
  </r>
  <r>
    <s v="SUP-0003406"/>
    <x v="303"/>
    <s v="CUST-57313"/>
    <x v="13"/>
    <x v="1"/>
    <n v="10"/>
    <n v="9"/>
    <n v="1268.56"/>
    <n v="1344.6736000000001"/>
    <n v="671.46240000000171"/>
    <n v="12102.062400000001"/>
    <x v="3"/>
    <x v="4"/>
    <x v="3"/>
    <s v="Bank Transfer"/>
    <n v="13.56"/>
    <n v="2.1"/>
    <x v="0"/>
  </r>
  <r>
    <s v="SUP-0003600"/>
    <x v="304"/>
    <s v="CUST-78057"/>
    <x v="13"/>
    <x v="1"/>
    <n v="10"/>
    <n v="8"/>
    <n v="1334.48"/>
    <n v="1534.6519999999998"/>
    <n v="1574.4959999999983"/>
    <n v="12277.215999999999"/>
    <x v="3"/>
    <x v="3"/>
    <x v="1"/>
    <s v="Credit Card"/>
    <n v="26.88"/>
    <n v="4.7"/>
    <x v="0"/>
  </r>
  <r>
    <s v="SUP-0004076"/>
    <x v="304"/>
    <s v="CUST-41237"/>
    <x v="2"/>
    <x v="0"/>
    <n v="12"/>
    <n v="12"/>
    <n v="20"/>
    <n v="22.400000000000002"/>
    <n v="24.440000000000012"/>
    <n v="268.8"/>
    <x v="0"/>
    <x v="0"/>
    <x v="3"/>
    <s v="Cash on Delivery"/>
    <n v="4.3600000000000003"/>
    <n v="4.9000000000000004"/>
    <x v="0"/>
  </r>
  <r>
    <s v="SUP-0000557"/>
    <x v="305"/>
    <s v="CUST-23631"/>
    <x v="1"/>
    <x v="1"/>
    <n v="4"/>
    <n v="3"/>
    <n v="648.66"/>
    <n v="681.09299999999996"/>
    <n v="91.568999999999974"/>
    <n v="2043.279"/>
    <x v="4"/>
    <x v="4"/>
    <x v="2"/>
    <s v="Debit Card"/>
    <n v="5.73"/>
    <n v="2.7"/>
    <x v="0"/>
  </r>
  <r>
    <s v="SUP-0000635"/>
    <x v="305"/>
    <s v="CUST-49912"/>
    <x v="5"/>
    <x v="3"/>
    <n v="8"/>
    <n v="6"/>
    <n v="827.86"/>
    <n v="869.25300000000004"/>
    <n v="226.71800000000019"/>
    <n v="5215.518"/>
    <x v="3"/>
    <x v="3"/>
    <x v="0"/>
    <s v="Bank Transfer"/>
    <n v="21.64"/>
    <n v="1.4"/>
    <x v="0"/>
  </r>
  <r>
    <s v="SUP-0001034"/>
    <x v="305"/>
    <s v="CUST-50063"/>
    <x v="0"/>
    <x v="0"/>
    <n v="17"/>
    <n v="15"/>
    <n v="543.89"/>
    <n v="598.279"/>
    <n v="796.91500000000008"/>
    <n v="8974.1849999999995"/>
    <x v="3"/>
    <x v="5"/>
    <x v="1"/>
    <s v="Credit Card"/>
    <n v="18.920000000000002"/>
    <n v="1.5"/>
    <x v="0"/>
  </r>
  <r>
    <s v="SUP-0002783"/>
    <x v="305"/>
    <s v="CUST-66523"/>
    <x v="0"/>
    <x v="0"/>
    <n v="8"/>
    <n v="8"/>
    <n v="1319.77"/>
    <n v="1504.5378000000001"/>
    <n v="1450.4724000000006"/>
    <n v="12036.3024"/>
    <x v="0"/>
    <x v="1"/>
    <x v="2"/>
    <s v="Credit Card"/>
    <n v="27.67"/>
    <n v="2.2000000000000002"/>
    <x v="0"/>
  </r>
  <r>
    <s v="SUP-0002917"/>
    <x v="305"/>
    <s v="CUST-86165"/>
    <x v="3"/>
    <x v="2"/>
    <n v="7"/>
    <n v="6"/>
    <n v="467.97"/>
    <n v="514.76700000000005"/>
    <n v="276.77200000000016"/>
    <n v="3088.6020000000003"/>
    <x v="0"/>
    <x v="4"/>
    <x v="2"/>
    <s v="PayPal"/>
    <n v="4.01"/>
    <n v="2.7"/>
    <x v="0"/>
  </r>
  <r>
    <s v="SUP-0003919"/>
    <x v="305"/>
    <s v="CUST-94850"/>
    <x v="2"/>
    <x v="0"/>
    <n v="14"/>
    <n v="14"/>
    <n v="1368.02"/>
    <n v="1573.223"/>
    <n v="2858.6120000000005"/>
    <n v="22025.121999999999"/>
    <x v="2"/>
    <x v="3"/>
    <x v="1"/>
    <s v="Debit Card"/>
    <n v="14.23"/>
    <n v="1.5"/>
    <x v="0"/>
  </r>
  <r>
    <s v="SUP-0003937"/>
    <x v="305"/>
    <s v="CUST-88892"/>
    <x v="2"/>
    <x v="0"/>
    <n v="11"/>
    <n v="10"/>
    <n v="1215.55"/>
    <n v="1337.105"/>
    <n v="1166.0699999999993"/>
    <n v="13371.05"/>
    <x v="4"/>
    <x v="2"/>
    <x v="2"/>
    <s v="Credit Card"/>
    <n v="49.48"/>
    <n v="3.6"/>
    <x v="0"/>
  </r>
  <r>
    <s v="SUP-0001713"/>
    <x v="306"/>
    <s v="CUST-40694"/>
    <x v="13"/>
    <x v="1"/>
    <n v="8"/>
    <n v="7"/>
    <n v="12"/>
    <n v="13.680000000000001"/>
    <n v="-1.5599999999999952"/>
    <n v="95.76"/>
    <x v="1"/>
    <x v="0"/>
    <x v="2"/>
    <s v="PayPal"/>
    <n v="13.32"/>
    <n v="2.5"/>
    <x v="0"/>
  </r>
  <r>
    <s v="SUP-0004862"/>
    <x v="306"/>
    <s v="CUST-20414"/>
    <x v="4"/>
    <x v="1"/>
    <n v="3"/>
    <n v="3"/>
    <n v="685.25"/>
    <n v="733.21750000000009"/>
    <n v="133.59250000000014"/>
    <n v="2199.6525000000001"/>
    <x v="4"/>
    <x v="4"/>
    <x v="3"/>
    <s v="Debit Card"/>
    <n v="10.31"/>
    <n v="3.3"/>
    <x v="1"/>
  </r>
  <r>
    <s v="SUP-0000872"/>
    <x v="307"/>
    <s v="CUST-81003"/>
    <x v="14"/>
    <x v="0"/>
    <n v="19"/>
    <n v="15"/>
    <n v="1362.3"/>
    <n v="1553.0220000000002"/>
    <n v="2859.4500000000016"/>
    <n v="23295.33"/>
    <x v="4"/>
    <x v="0"/>
    <x v="1"/>
    <s v="Credit Card"/>
    <n v="1.38"/>
    <n v="3.5"/>
    <x v="0"/>
  </r>
  <r>
    <s v="SUP-0001897"/>
    <x v="307"/>
    <s v="CUST-55894"/>
    <x v="4"/>
    <x v="1"/>
    <n v="17"/>
    <n v="15"/>
    <n v="470.79"/>
    <n v="522.57690000000002"/>
    <n v="745.76350000000002"/>
    <n v="7838.6535000000003"/>
    <x v="2"/>
    <x v="1"/>
    <x v="0"/>
    <s v="Credit Card"/>
    <n v="31.04"/>
    <n v="3.6"/>
    <x v="0"/>
  </r>
  <r>
    <s v="SUP-0002120"/>
    <x v="307"/>
    <s v="CUST-68017"/>
    <x v="3"/>
    <x v="2"/>
    <n v="4"/>
    <n v="4"/>
    <n v="15.62"/>
    <n v="17.494400000000002"/>
    <n v="-38.442399999999985"/>
    <n v="69.97760000000001"/>
    <x v="1"/>
    <x v="4"/>
    <x v="2"/>
    <s v="Debit Card"/>
    <n v="45.94"/>
    <n v="3.6"/>
    <x v="0"/>
  </r>
  <r>
    <s v="SUP-0001104"/>
    <x v="308"/>
    <s v="CUST-93878"/>
    <x v="1"/>
    <x v="1"/>
    <n v="18"/>
    <n v="17"/>
    <n v="1264.27"/>
    <n v="1352.7689"/>
    <n v="1487.1112999999996"/>
    <n v="22997.0713"/>
    <x v="3"/>
    <x v="1"/>
    <x v="0"/>
    <s v="PayPal"/>
    <n v="17.37"/>
    <n v="4"/>
    <x v="0"/>
  </r>
  <r>
    <s v="SUP-0002247"/>
    <x v="308"/>
    <s v="CUST-34254"/>
    <x v="3"/>
    <x v="2"/>
    <n v="4"/>
    <n v="3"/>
    <n v="407.66"/>
    <n v="440.27280000000007"/>
    <n v="77.5484000000001"/>
    <n v="1320.8184000000001"/>
    <x v="0"/>
    <x v="3"/>
    <x v="0"/>
    <s v="Bank Transfer"/>
    <n v="20.29"/>
    <n v="2.2999999999999998"/>
    <x v="0"/>
  </r>
  <r>
    <s v="SUP-0003761"/>
    <x v="308"/>
    <s v="Unknown"/>
    <x v="2"/>
    <x v="0"/>
    <n v="20"/>
    <n v="16"/>
    <n v="24.74"/>
    <n v="28.450999999999997"/>
    <n v="30.505999999999975"/>
    <n v="455.21599999999995"/>
    <x v="0"/>
    <x v="3"/>
    <x v="0"/>
    <s v="Bank Transfer"/>
    <n v="28.87"/>
    <n v="1.2"/>
    <x v="0"/>
  </r>
  <r>
    <s v="SUP-0004162"/>
    <x v="308"/>
    <s v="CUST-26160"/>
    <x v="13"/>
    <x v="1"/>
    <n v="6"/>
    <n v="6"/>
    <n v="1495.74"/>
    <n v="1705.1436000000001"/>
    <n v="1238.5915999999997"/>
    <n v="10230.8616"/>
    <x v="1"/>
    <x v="0"/>
    <x v="3"/>
    <s v="Cash on Delivery"/>
    <n v="17.829999999999998"/>
    <n v="1.1000000000000001"/>
    <x v="0"/>
  </r>
  <r>
    <s v="SUP-0004760"/>
    <x v="308"/>
    <s v="CUST-96632"/>
    <x v="11"/>
    <x v="2"/>
    <n v="5"/>
    <n v="4"/>
    <n v="220.56"/>
    <n v="231.58800000000002"/>
    <n v="10.882000000000083"/>
    <n v="926.35200000000009"/>
    <x v="0"/>
    <x v="0"/>
    <x v="2"/>
    <s v="Bank Transfer"/>
    <n v="33.229999999999997"/>
    <n v="4.8"/>
    <x v="0"/>
  </r>
  <r>
    <s v="SUP-0000242"/>
    <x v="309"/>
    <s v="CUST-69415"/>
    <x v="8"/>
    <x v="4"/>
    <n v="11"/>
    <n v="10"/>
    <n v="116.76"/>
    <n v="128.43600000000001"/>
    <n v="83.47"/>
    <n v="1284.3600000000001"/>
    <x v="4"/>
    <x v="4"/>
    <x v="2"/>
    <s v="Credit Card"/>
    <n v="33.29"/>
    <n v="1.7"/>
    <x v="0"/>
  </r>
  <r>
    <s v="SUP-0004007"/>
    <x v="309"/>
    <s v="CUST-64385"/>
    <x v="2"/>
    <x v="0"/>
    <n v="8"/>
    <n v="8"/>
    <n v="349.58"/>
    <n v="398.52120000000002"/>
    <n v="375.99960000000033"/>
    <n v="3188.1696000000002"/>
    <x v="3"/>
    <x v="6"/>
    <x v="3"/>
    <s v="Credit Card"/>
    <n v="15.53"/>
    <n v="2.1"/>
    <x v="0"/>
  </r>
  <r>
    <s v="SUP-0004807"/>
    <x v="310"/>
    <s v="CUST-91421"/>
    <x v="6"/>
    <x v="4"/>
    <n v="13"/>
    <n v="13"/>
    <n v="352.56"/>
    <n v="370.18800000000005"/>
    <n v="182.08400000000069"/>
    <n v="4812.4440000000004"/>
    <x v="4"/>
    <x v="5"/>
    <x v="1"/>
    <s v="Cash on Delivery"/>
    <n v="47.08"/>
    <n v="2.9"/>
    <x v="0"/>
  </r>
  <r>
    <s v="SUP-0001730"/>
    <x v="311"/>
    <s v="CUST-57043"/>
    <x v="13"/>
    <x v="1"/>
    <n v="10"/>
    <n v="8"/>
    <n v="1352.86"/>
    <n v="1461.0888"/>
    <n v="862.02040000000079"/>
    <n v="11688.7104"/>
    <x v="1"/>
    <x v="3"/>
    <x v="3"/>
    <s v="Debit Card"/>
    <n v="3.81"/>
    <n v="3.8"/>
    <x v="0"/>
  </r>
  <r>
    <s v="SUP-0002804"/>
    <x v="311"/>
    <s v="CUST-13490"/>
    <x v="14"/>
    <x v="0"/>
    <n v="20"/>
    <n v="17"/>
    <n v="533.42999999999995"/>
    <n v="581.43870000000004"/>
    <n v="807.51790000000176"/>
    <n v="9884.4579000000012"/>
    <x v="4"/>
    <x v="2"/>
    <x v="1"/>
    <s v="Debit Card"/>
    <n v="8.6300000000000008"/>
    <n v="3.5"/>
    <x v="1"/>
  </r>
  <r>
    <s v="SUP-0003206"/>
    <x v="311"/>
    <s v="CUST-24234"/>
    <x v="11"/>
    <x v="2"/>
    <n v="10"/>
    <n v="8"/>
    <n v="424.9"/>
    <n v="488.63499999999993"/>
    <n v="494.80999999999966"/>
    <n v="3909.0799999999995"/>
    <x v="1"/>
    <x v="3"/>
    <x v="1"/>
    <s v="Bank Transfer"/>
    <n v="15.07"/>
    <n v="3.4"/>
    <x v="0"/>
  </r>
  <r>
    <s v="SUP-0001760"/>
    <x v="312"/>
    <s v="CUST-28641"/>
    <x v="1"/>
    <x v="1"/>
    <n v="7"/>
    <n v="7"/>
    <n v="413.92"/>
    <n v="476.00799999999998"/>
    <n v="390.75599999999997"/>
    <n v="3332.056"/>
    <x v="3"/>
    <x v="0"/>
    <x v="2"/>
    <s v="PayPal"/>
    <n v="43.86"/>
    <n v="4.4000000000000004"/>
    <x v="0"/>
  </r>
  <r>
    <s v="SUP-0003728"/>
    <x v="312"/>
    <s v="CUST-54760"/>
    <x v="11"/>
    <x v="2"/>
    <n v="7"/>
    <n v="7"/>
    <n v="1263.02"/>
    <n v="1452.473"/>
    <n v="1282.9510000000002"/>
    <n v="10167.311"/>
    <x v="3"/>
    <x v="0"/>
    <x v="2"/>
    <s v="Debit Card"/>
    <n v="43.22"/>
    <n v="3.4"/>
    <x v="0"/>
  </r>
  <r>
    <s v="SUP-0001697"/>
    <x v="313"/>
    <s v="CUST-45240"/>
    <x v="8"/>
    <x v="4"/>
    <n v="20"/>
    <n v="17"/>
    <n v="1356.49"/>
    <n v="1546.3986000000002"/>
    <n v="3208.126200000002"/>
    <n v="26288.776200000004"/>
    <x v="2"/>
    <x v="2"/>
    <x v="2"/>
    <s v="Debit Card"/>
    <n v="20.32"/>
    <n v="3.8"/>
    <x v="0"/>
  </r>
  <r>
    <s v="SUP-0002698"/>
    <x v="313"/>
    <s v="CUST-91064"/>
    <x v="9"/>
    <x v="3"/>
    <n v="6"/>
    <n v="6"/>
    <n v="1343.91"/>
    <n v="1411.1055000000001"/>
    <n v="389.69300000000067"/>
    <n v="8466.6330000000016"/>
    <x v="1"/>
    <x v="5"/>
    <x v="2"/>
    <s v="PayPal"/>
    <n v="13.48"/>
    <n v="4.9000000000000004"/>
    <x v="0"/>
  </r>
  <r>
    <s v="SUP-0002719"/>
    <x v="313"/>
    <s v="Unknown"/>
    <x v="12"/>
    <x v="1"/>
    <n v="15"/>
    <n v="13"/>
    <n v="392.92"/>
    <n v="451.858"/>
    <n v="733.2140000000004"/>
    <n v="5874.1540000000005"/>
    <x v="2"/>
    <x v="1"/>
    <x v="1"/>
    <s v="Debit Card"/>
    <n v="32.979999999999997"/>
    <n v="3.2"/>
    <x v="0"/>
  </r>
  <r>
    <s v="SUP-0003502"/>
    <x v="313"/>
    <s v="CUST-57963"/>
    <x v="11"/>
    <x v="2"/>
    <n v="20"/>
    <n v="19"/>
    <n v="1030.27"/>
    <n v="1143.5997"/>
    <n v="2127.6142999999988"/>
    <n v="21728.3943"/>
    <x v="4"/>
    <x v="5"/>
    <x v="2"/>
    <s v="Bank Transfer"/>
    <n v="25.65"/>
    <n v="4.2"/>
    <x v="0"/>
  </r>
  <r>
    <s v="SUP-0004062"/>
    <x v="313"/>
    <s v="CUST-29993"/>
    <x v="12"/>
    <x v="1"/>
    <n v="10"/>
    <n v="8"/>
    <n v="1125.49"/>
    <n v="1204.2743"/>
    <n v="593.39440000000025"/>
    <n v="9634.1944000000003"/>
    <x v="3"/>
    <x v="5"/>
    <x v="2"/>
    <s v="Bank Transfer"/>
    <n v="36.880000000000003"/>
    <n v="2.2000000000000002"/>
    <x v="0"/>
  </r>
  <r>
    <s v="SUP-0000182"/>
    <x v="314"/>
    <s v="CUST-96579"/>
    <x v="1"/>
    <x v="1"/>
    <n v="8"/>
    <n v="8"/>
    <n v="621.82000000000005"/>
    <n v="659.12920000000008"/>
    <n v="272.56360000000024"/>
    <n v="5273.0336000000007"/>
    <x v="1"/>
    <x v="2"/>
    <x v="0"/>
    <s v="PayPal"/>
    <n v="25.91"/>
    <n v="1.3"/>
    <x v="1"/>
  </r>
  <r>
    <s v="SUP-0000216"/>
    <x v="314"/>
    <s v="CUST-56631"/>
    <x v="8"/>
    <x v="4"/>
    <n v="17"/>
    <n v="17"/>
    <n v="1091.18"/>
    <n v="1211.2098000000001"/>
    <n v="2034.8966000000007"/>
    <n v="20590.566600000002"/>
    <x v="4"/>
    <x v="1"/>
    <x v="1"/>
    <s v="Debit Card"/>
    <n v="5.61"/>
    <n v="4.2"/>
    <x v="0"/>
  </r>
  <r>
    <s v="SUP-0000272"/>
    <x v="315"/>
    <s v="CUST-77840"/>
    <x v="7"/>
    <x v="2"/>
    <n v="5"/>
    <n v="4"/>
    <n v="596.80999999999995"/>
    <n v="632.61860000000001"/>
    <n v="116.15440000000028"/>
    <n v="2530.4744000000001"/>
    <x v="2"/>
    <x v="0"/>
    <x v="0"/>
    <s v="PayPal"/>
    <n v="27.08"/>
    <n v="2.7"/>
    <x v="0"/>
  </r>
  <r>
    <s v="SUP-0000461"/>
    <x v="315"/>
    <s v="CUST-28190"/>
    <x v="14"/>
    <x v="0"/>
    <n v="20"/>
    <n v="16"/>
    <n v="1477.94"/>
    <n v="1596.1752000000001"/>
    <n v="1866.5632000000012"/>
    <n v="25538.803200000002"/>
    <x v="0"/>
    <x v="6"/>
    <x v="1"/>
    <s v="Credit Card"/>
    <n v="25.2"/>
    <n v="3.3"/>
    <x v="0"/>
  </r>
  <r>
    <s v="SUP-0002147"/>
    <x v="315"/>
    <s v="CUST-76914"/>
    <x v="11"/>
    <x v="2"/>
    <n v="9"/>
    <n v="7"/>
    <n v="813.72"/>
    <n v="911.36640000000011"/>
    <n v="638.81480000000101"/>
    <n v="6379.564800000001"/>
    <x v="1"/>
    <x v="5"/>
    <x v="0"/>
    <s v="Bank Transfer"/>
    <n v="44.71"/>
    <n v="2.9"/>
    <x v="0"/>
  </r>
  <r>
    <s v="SUP-0002425"/>
    <x v="315"/>
    <s v="CUST-64910"/>
    <x v="8"/>
    <x v="4"/>
    <n v="17"/>
    <n v="16"/>
    <n v="338.69"/>
    <n v="389.49349999999998"/>
    <n v="775.80599999999981"/>
    <n v="6231.8959999999997"/>
    <x v="0"/>
    <x v="5"/>
    <x v="3"/>
    <s v="Credit Card"/>
    <n v="37.049999999999997"/>
    <n v="2.9"/>
    <x v="0"/>
  </r>
  <r>
    <s v="SUP-0001748"/>
    <x v="316"/>
    <s v="CUST-76263"/>
    <x v="4"/>
    <x v="1"/>
    <n v="18"/>
    <n v="17"/>
    <n v="1119.8"/>
    <n v="1220.5820000000001"/>
    <n v="1670.9040000000016"/>
    <n v="20749.894"/>
    <x v="1"/>
    <x v="3"/>
    <x v="2"/>
    <s v="Credit Card"/>
    <n v="42.39"/>
    <n v="3.5"/>
    <x v="0"/>
  </r>
  <r>
    <s v="SUP-0002392"/>
    <x v="316"/>
    <s v="CUST-78074"/>
    <x v="12"/>
    <x v="1"/>
    <n v="19"/>
    <n v="17"/>
    <n v="846.76"/>
    <n v="914.50080000000003"/>
    <n v="1128.6936000000001"/>
    <n v="15546.5136"/>
    <x v="3"/>
    <x v="3"/>
    <x v="1"/>
    <s v="Debit Card"/>
    <n v="22.9"/>
    <n v="3.6"/>
    <x v="0"/>
  </r>
  <r>
    <s v="SUP-0003522"/>
    <x v="316"/>
    <s v="CUST-59098"/>
    <x v="12"/>
    <x v="1"/>
    <n v="4"/>
    <n v="4"/>
    <n v="325.69"/>
    <n v="351.74520000000001"/>
    <n v="83.900800000000061"/>
    <n v="1406.9808"/>
    <x v="2"/>
    <x v="4"/>
    <x v="0"/>
    <s v="Credit Card"/>
    <n v="20.32"/>
    <n v="4.5"/>
    <x v="0"/>
  </r>
  <r>
    <s v="SUP-0004849"/>
    <x v="316"/>
    <s v="CUST-58365"/>
    <x v="8"/>
    <x v="4"/>
    <n v="6"/>
    <n v="6"/>
    <n v="1393.32"/>
    <n v="1532.652"/>
    <n v="815.7320000000002"/>
    <n v="9195.9120000000003"/>
    <x v="3"/>
    <x v="5"/>
    <x v="2"/>
    <s v="Cash on Delivery"/>
    <n v="20.260000000000002"/>
    <n v="2.2999999999999998"/>
    <x v="0"/>
  </r>
  <r>
    <s v="SUP-0002977"/>
    <x v="317"/>
    <s v="CUST-77554"/>
    <x v="5"/>
    <x v="3"/>
    <n v="12"/>
    <n v="12"/>
    <n v="290.81"/>
    <n v="328.61529999999999"/>
    <n v="448.66359999999986"/>
    <n v="3943.3836000000001"/>
    <x v="2"/>
    <x v="2"/>
    <x v="3"/>
    <s v="Bank Transfer"/>
    <n v="5"/>
    <n v="2.1"/>
    <x v="0"/>
  </r>
  <r>
    <s v="SUP-0004129"/>
    <x v="317"/>
    <s v="CUST-37275"/>
    <x v="0"/>
    <x v="0"/>
    <n v="18"/>
    <n v="17"/>
    <n v="1294.73"/>
    <n v="1359.4665"/>
    <n v="1077.9904999999987"/>
    <n v="23110.930499999999"/>
    <x v="2"/>
    <x v="6"/>
    <x v="0"/>
    <s v="PayPal"/>
    <n v="22.53"/>
    <n v="2.4"/>
    <x v="0"/>
  </r>
  <r>
    <s v="SUP-0004970"/>
    <x v="317"/>
    <s v="CUST-80100"/>
    <x v="13"/>
    <x v="1"/>
    <n v="6"/>
    <n v="5"/>
    <n v="115.32"/>
    <n v="126.852"/>
    <n v="27.070000000000082"/>
    <n v="634.26"/>
    <x v="3"/>
    <x v="6"/>
    <x v="2"/>
    <s v="Debit Card"/>
    <n v="30.59"/>
    <n v="1.7"/>
    <x v="0"/>
  </r>
  <r>
    <s v="SUP-0001081"/>
    <x v="318"/>
    <s v="CUST-25287"/>
    <x v="2"/>
    <x v="0"/>
    <n v="5"/>
    <n v="4"/>
    <n v="940.06"/>
    <n v="1015.2648"/>
    <n v="289.64920000000035"/>
    <n v="4061.0592000000001"/>
    <x v="1"/>
    <x v="1"/>
    <x v="2"/>
    <s v="Credit Card"/>
    <n v="11.17"/>
    <n v="3.6"/>
    <x v="1"/>
  </r>
  <r>
    <s v="SUP-0004474"/>
    <x v="318"/>
    <s v="CUST-43186"/>
    <x v="14"/>
    <x v="0"/>
    <n v="1"/>
    <n v="1"/>
    <n v="1206.52"/>
    <n v="1290.9764"/>
    <n v="45.956400000000031"/>
    <n v="1290.9764"/>
    <x v="3"/>
    <x v="0"/>
    <x v="1"/>
    <s v="Credit Card"/>
    <n v="38.5"/>
    <n v="2.7"/>
    <x v="0"/>
  </r>
  <r>
    <s v="SUP-0004649"/>
    <x v="318"/>
    <s v="CUST-41658"/>
    <x v="10"/>
    <x v="2"/>
    <n v="17"/>
    <n v="16"/>
    <n v="284.24"/>
    <n v="301.29440000000005"/>
    <n v="250.39040000000071"/>
    <n v="4820.7104000000008"/>
    <x v="3"/>
    <x v="5"/>
    <x v="1"/>
    <s v="Bank Transfer"/>
    <n v="22.48"/>
    <n v="2.9"/>
    <x v="0"/>
  </r>
  <r>
    <s v="SUP-0000081"/>
    <x v="319"/>
    <s v="CUST-67819"/>
    <x v="12"/>
    <x v="1"/>
    <n v="15"/>
    <n v="13"/>
    <n v="895.7"/>
    <n v="940.48500000000013"/>
    <n v="564.20500000000175"/>
    <n v="12226.305000000002"/>
    <x v="4"/>
    <x v="2"/>
    <x v="1"/>
    <s v="Debit Card"/>
    <n v="18"/>
    <n v="2"/>
    <x v="0"/>
  </r>
  <r>
    <s v="SUP-0000164"/>
    <x v="319"/>
    <s v="CUST-28160"/>
    <x v="4"/>
    <x v="1"/>
    <n v="14"/>
    <n v="13"/>
    <n v="1344.59"/>
    <n v="1532.8326000000002"/>
    <n v="2426.7738000000036"/>
    <n v="19926.823800000002"/>
    <x v="1"/>
    <x v="0"/>
    <x v="2"/>
    <s v="Bank Transfer"/>
    <n v="20.38"/>
    <n v="1.8"/>
    <x v="0"/>
  </r>
  <r>
    <s v="SUP-0002489"/>
    <x v="319"/>
    <s v="CUST-36865"/>
    <x v="8"/>
    <x v="4"/>
    <n v="11"/>
    <n v="11"/>
    <n v="857.63"/>
    <n v="951.96930000000009"/>
    <n v="1009.7123000000015"/>
    <n v="10471.662300000002"/>
    <x v="1"/>
    <x v="2"/>
    <x v="1"/>
    <s v="Debit Card"/>
    <n v="28.02"/>
    <n v="3.3"/>
    <x v="0"/>
  </r>
  <r>
    <s v="SUP-0000757"/>
    <x v="320"/>
    <s v="CUST-22417"/>
    <x v="12"/>
    <x v="1"/>
    <n v="13"/>
    <n v="13"/>
    <n v="977.71"/>
    <n v="1095.0352"/>
    <n v="1476.6076000000003"/>
    <n v="14235.4576"/>
    <x v="2"/>
    <x v="6"/>
    <x v="1"/>
    <s v="Debit Card"/>
    <n v="48.62"/>
    <n v="2.4"/>
    <x v="0"/>
  </r>
  <r>
    <s v="SUP-0003597"/>
    <x v="321"/>
    <s v="CUST-35753"/>
    <x v="4"/>
    <x v="1"/>
    <n v="19"/>
    <n v="15"/>
    <n v="271.45"/>
    <n v="293.166"/>
    <n v="286.7199999999998"/>
    <n v="4397.49"/>
    <x v="3"/>
    <x v="1"/>
    <x v="1"/>
    <s v="Cash on Delivery"/>
    <n v="39.020000000000003"/>
    <n v="1.5"/>
    <x v="0"/>
  </r>
  <r>
    <s v="SUP-0004860"/>
    <x v="322"/>
    <s v="CUST-43236"/>
    <x v="14"/>
    <x v="0"/>
    <n v="15"/>
    <n v="14"/>
    <n v="325.11"/>
    <n v="357.62100000000004"/>
    <n v="449.08400000000046"/>
    <n v="5006.6940000000004"/>
    <x v="3"/>
    <x v="0"/>
    <x v="3"/>
    <s v="Bank Transfer"/>
    <n v="6.07"/>
    <n v="4.5"/>
    <x v="0"/>
  </r>
  <r>
    <s v="SUP-0004886"/>
    <x v="322"/>
    <s v="CUST-98042"/>
    <x v="10"/>
    <x v="2"/>
    <n v="11"/>
    <n v="10"/>
    <n v="821.79"/>
    <n v="928.6226999999999"/>
    <n v="1048.3469999999993"/>
    <n v="9286.226999999999"/>
    <x v="0"/>
    <x v="2"/>
    <x v="2"/>
    <s v="Credit Card"/>
    <n v="19.98"/>
    <n v="3.9"/>
    <x v="1"/>
  </r>
  <r>
    <s v="SUP-0000594"/>
    <x v="323"/>
    <s v="CUST-83462"/>
    <x v="11"/>
    <x v="2"/>
    <n v="12"/>
    <n v="12"/>
    <n v="1147.06"/>
    <n v="1284.7072000000001"/>
    <n v="1619.2564000000023"/>
    <n v="15416.486400000002"/>
    <x v="0"/>
    <x v="2"/>
    <x v="0"/>
    <s v="PayPal"/>
    <n v="32.51"/>
    <n v="3.8"/>
    <x v="0"/>
  </r>
  <r>
    <s v="SUP-0001638"/>
    <x v="323"/>
    <s v="CUST-29842"/>
    <x v="9"/>
    <x v="3"/>
    <n v="1"/>
    <n v="1"/>
    <n v="915.75"/>
    <n v="998.16750000000002"/>
    <n v="49.947500000000019"/>
    <n v="998.16750000000002"/>
    <x v="2"/>
    <x v="1"/>
    <x v="0"/>
    <s v="PayPal"/>
    <n v="32.47"/>
    <n v="2.6"/>
    <x v="0"/>
  </r>
  <r>
    <s v="SUP-0001755"/>
    <x v="323"/>
    <s v="CUST-16690"/>
    <x v="6"/>
    <x v="4"/>
    <n v="3"/>
    <n v="2"/>
    <n v="1185.48"/>
    <n v="1315.8828000000001"/>
    <n v="248.29560000000015"/>
    <n v="2631.7656000000002"/>
    <x v="3"/>
    <x v="2"/>
    <x v="1"/>
    <s v="Debit Card"/>
    <n v="12.51"/>
    <n v="1.2"/>
    <x v="1"/>
  </r>
  <r>
    <s v="SUP-0003523"/>
    <x v="323"/>
    <s v="CUST-26933"/>
    <x v="3"/>
    <x v="2"/>
    <n v="10"/>
    <n v="10"/>
    <n v="164.82"/>
    <n v="181.30200000000002"/>
    <n v="138.74000000000041"/>
    <n v="1813.0200000000002"/>
    <x v="2"/>
    <x v="0"/>
    <x v="3"/>
    <s v="Cash on Delivery"/>
    <n v="26.08"/>
    <n v="2.1"/>
    <x v="0"/>
  </r>
  <r>
    <s v="SUP-0002633"/>
    <x v="324"/>
    <s v="CUST-90182"/>
    <x v="9"/>
    <x v="3"/>
    <n v="18"/>
    <n v="17"/>
    <n v="1003.82"/>
    <n v="1104.2020000000002"/>
    <n v="1680.2140000000024"/>
    <n v="18771.434000000005"/>
    <x v="2"/>
    <x v="6"/>
    <x v="1"/>
    <s v="Credit Card"/>
    <n v="26.28"/>
    <n v="3.4"/>
    <x v="0"/>
  </r>
  <r>
    <s v="SUP-0003895"/>
    <x v="324"/>
    <s v="CUST-22998"/>
    <x v="14"/>
    <x v="0"/>
    <n v="19"/>
    <n v="19"/>
    <n v="117.76"/>
    <n v="131.89120000000003"/>
    <n v="244.63280000000043"/>
    <n v="2505.9328000000005"/>
    <x v="2"/>
    <x v="4"/>
    <x v="2"/>
    <s v="Cash on Delivery"/>
    <n v="23.86"/>
    <n v="4.8"/>
    <x v="0"/>
  </r>
  <r>
    <s v="SUP-0001025"/>
    <x v="325"/>
    <s v="CUST-12504"/>
    <x v="0"/>
    <x v="0"/>
    <n v="16"/>
    <n v="15"/>
    <n v="440.68"/>
    <n v="475.93440000000004"/>
    <n v="511.8960000000007"/>
    <n v="7139.0160000000005"/>
    <x v="4"/>
    <x v="5"/>
    <x v="3"/>
    <s v="Bank Transfer"/>
    <n v="16.920000000000002"/>
    <n v="3.1"/>
    <x v="0"/>
  </r>
  <r>
    <s v="SUP-0001055"/>
    <x v="325"/>
    <s v="CUST-12575"/>
    <x v="8"/>
    <x v="4"/>
    <n v="8"/>
    <n v="6"/>
    <n v="342.27"/>
    <n v="379.91970000000003"/>
    <n v="177.18820000000053"/>
    <n v="2279.5182000000004"/>
    <x v="3"/>
    <x v="1"/>
    <x v="0"/>
    <s v="PayPal"/>
    <n v="48.71"/>
    <n v="2.8"/>
    <x v="0"/>
  </r>
  <r>
    <s v="SUP-0004256"/>
    <x v="325"/>
    <s v="CUST-79644"/>
    <x v="6"/>
    <x v="4"/>
    <n v="1"/>
    <n v="1"/>
    <n v="193.41"/>
    <n v="203.0805"/>
    <n v="-37.139499999999998"/>
    <n v="203.0805"/>
    <x v="3"/>
    <x v="0"/>
    <x v="0"/>
    <s v="Debit Card"/>
    <n v="46.81"/>
    <n v="5"/>
    <x v="0"/>
  </r>
  <r>
    <s v="SUP-0002435"/>
    <x v="326"/>
    <s v="CUST-11338"/>
    <x v="13"/>
    <x v="1"/>
    <n v="6"/>
    <n v="6"/>
    <n v="1219.03"/>
    <n v="1279.9815000000001"/>
    <n v="344.51900000000074"/>
    <n v="7679.889000000001"/>
    <x v="3"/>
    <x v="3"/>
    <x v="3"/>
    <s v="Credit Card"/>
    <n v="21.19"/>
    <n v="3"/>
    <x v="0"/>
  </r>
  <r>
    <s v="SUP-0002639"/>
    <x v="326"/>
    <s v="CUST-22243"/>
    <x v="3"/>
    <x v="2"/>
    <n v="7"/>
    <n v="6"/>
    <n v="1029.3800000000001"/>
    <n v="1122.0242000000003"/>
    <n v="508.30520000000109"/>
    <n v="6732.1452000000018"/>
    <x v="1"/>
    <x v="3"/>
    <x v="2"/>
    <s v="Cash on Delivery"/>
    <n v="47.56"/>
    <n v="3.6"/>
    <x v="0"/>
  </r>
  <r>
    <s v="SUP-0003008"/>
    <x v="326"/>
    <s v="CUST-50856"/>
    <x v="12"/>
    <x v="1"/>
    <n v="9"/>
    <n v="7"/>
    <n v="219.48"/>
    <n v="252.40199999999996"/>
    <n v="187.01399999999973"/>
    <n v="1766.8139999999996"/>
    <x v="1"/>
    <x v="4"/>
    <x v="3"/>
    <s v="Cash on Delivery"/>
    <n v="43.44"/>
    <n v="3.3"/>
    <x v="0"/>
  </r>
  <r>
    <s v="SUP-0003573"/>
    <x v="326"/>
    <s v="CUST-51403"/>
    <x v="4"/>
    <x v="1"/>
    <n v="9"/>
    <n v="9"/>
    <n v="20"/>
    <n v="21.8"/>
    <n v="-15.019999999999982"/>
    <n v="196.20000000000002"/>
    <x v="2"/>
    <x v="2"/>
    <x v="1"/>
    <s v="PayPal"/>
    <n v="31.22"/>
    <n v="1.4"/>
    <x v="0"/>
  </r>
  <r>
    <s v="SUP-0000618"/>
    <x v="327"/>
    <s v="CUST-36981"/>
    <x v="0"/>
    <x v="0"/>
    <n v="18"/>
    <n v="16"/>
    <n v="471.15"/>
    <n v="513.55349999999999"/>
    <n v="645.39600000000019"/>
    <n v="8216.8559999999998"/>
    <x v="4"/>
    <x v="4"/>
    <x v="1"/>
    <s v="PayPal"/>
    <n v="33.06"/>
    <n v="4.8"/>
    <x v="0"/>
  </r>
  <r>
    <s v="SUP-0000728"/>
    <x v="327"/>
    <s v="CUST-21348"/>
    <x v="2"/>
    <x v="0"/>
    <n v="3"/>
    <n v="2"/>
    <n v="20"/>
    <n v="22"/>
    <n v="-1.2599999999999998"/>
    <n v="44"/>
    <x v="4"/>
    <x v="2"/>
    <x v="1"/>
    <s v="Cash on Delivery"/>
    <n v="5.26"/>
    <n v="3"/>
    <x v="0"/>
  </r>
  <r>
    <s v="SUP-0000833"/>
    <x v="327"/>
    <s v="CUST-59728"/>
    <x v="0"/>
    <x v="0"/>
    <n v="8"/>
    <n v="6"/>
    <n v="1484.92"/>
    <n v="1588.8644000000002"/>
    <n v="580.95640000000003"/>
    <n v="9533.1864000000005"/>
    <x v="0"/>
    <x v="2"/>
    <x v="1"/>
    <s v="PayPal"/>
    <n v="42.71"/>
    <n v="3.9"/>
    <x v="0"/>
  </r>
  <r>
    <s v="SUP-0000993"/>
    <x v="327"/>
    <s v="CUST-87377"/>
    <x v="6"/>
    <x v="4"/>
    <n v="6"/>
    <n v="5"/>
    <n v="1472.53"/>
    <n v="1605.0577000000001"/>
    <n v="614.55850000000089"/>
    <n v="8025.2885000000006"/>
    <x v="3"/>
    <x v="6"/>
    <x v="3"/>
    <s v="Debit Card"/>
    <n v="48.08"/>
    <n v="2.8"/>
    <x v="0"/>
  </r>
  <r>
    <s v="SUP-0002139"/>
    <x v="327"/>
    <s v="CUST-32140"/>
    <x v="6"/>
    <x v="4"/>
    <n v="5"/>
    <n v="5"/>
    <n v="787.07"/>
    <n v="905.13049999999998"/>
    <n v="563.10249999999974"/>
    <n v="4525.6525000000001"/>
    <x v="0"/>
    <x v="2"/>
    <x v="2"/>
    <s v="Credit Card"/>
    <n v="27.2"/>
    <n v="1.7"/>
    <x v="0"/>
  </r>
  <r>
    <s v="SUP-0003018"/>
    <x v="327"/>
    <s v="CUST-34832"/>
    <x v="13"/>
    <x v="1"/>
    <n v="14"/>
    <n v="14"/>
    <n v="1253.18"/>
    <n v="1340.9026000000001"/>
    <n v="1186.6264000000026"/>
    <n v="18772.636400000003"/>
    <x v="2"/>
    <x v="1"/>
    <x v="1"/>
    <s v="Bank Transfer"/>
    <n v="41.49"/>
    <n v="1.3"/>
    <x v="0"/>
  </r>
  <r>
    <s v="SUP-0001237"/>
    <x v="328"/>
    <s v="CUST-18861"/>
    <x v="9"/>
    <x v="3"/>
    <n v="16"/>
    <n v="13"/>
    <n v="879.48"/>
    <n v="985.01760000000013"/>
    <n v="1344.9088000000011"/>
    <n v="12805.228800000001"/>
    <x v="2"/>
    <x v="5"/>
    <x v="3"/>
    <s v="PayPal"/>
    <n v="27.08"/>
    <n v="4.0999999999999996"/>
    <x v="0"/>
  </r>
  <r>
    <s v="SUP-0002929"/>
    <x v="328"/>
    <s v="CUST-12081"/>
    <x v="5"/>
    <x v="3"/>
    <n v="9"/>
    <n v="7"/>
    <n v="1058.69"/>
    <n v="1175.1459000000002"/>
    <n v="782.54130000000225"/>
    <n v="8226.0213000000022"/>
    <x v="3"/>
    <x v="6"/>
    <x v="1"/>
    <s v="Cash on Delivery"/>
    <n v="32.65"/>
    <n v="4.5"/>
    <x v="0"/>
  </r>
  <r>
    <s v="SUP-0004260"/>
    <x v="328"/>
    <s v="CUST-74501"/>
    <x v="5"/>
    <x v="3"/>
    <n v="14"/>
    <n v="14"/>
    <n v="1332.43"/>
    <n v="1518.9702000000002"/>
    <n v="2598.7028000000032"/>
    <n v="21265.582800000004"/>
    <x v="4"/>
    <x v="6"/>
    <x v="0"/>
    <s v="Bank Transfer"/>
    <n v="12.86"/>
    <n v="3.2"/>
    <x v="0"/>
  </r>
  <r>
    <s v="SUP-0000335"/>
    <x v="329"/>
    <s v="CUST-68954"/>
    <x v="2"/>
    <x v="0"/>
    <n v="6"/>
    <n v="5"/>
    <n v="1073.6099999999999"/>
    <n v="1213.1792999999998"/>
    <n v="657.08649999999966"/>
    <n v="6065.8964999999989"/>
    <x v="3"/>
    <x v="1"/>
    <x v="1"/>
    <s v="Bank Transfer"/>
    <n v="40.76"/>
    <n v="3.9"/>
    <x v="0"/>
  </r>
  <r>
    <s v="SUP-0001579"/>
    <x v="329"/>
    <s v="CUST-84128"/>
    <x v="4"/>
    <x v="1"/>
    <n v="17"/>
    <n v="16"/>
    <n v="1135.33"/>
    <n v="1305.6294999999998"/>
    <n v="2718.1019999999976"/>
    <n v="20890.071999999996"/>
    <x v="0"/>
    <x v="6"/>
    <x v="1"/>
    <s v="Cash on Delivery"/>
    <n v="6.69"/>
    <n v="2.1"/>
    <x v="0"/>
  </r>
  <r>
    <s v="SUP-0004509"/>
    <x v="329"/>
    <s v="CUST-99194"/>
    <x v="14"/>
    <x v="0"/>
    <n v="7"/>
    <n v="6"/>
    <n v="1256.67"/>
    <n v="1344.6369000000002"/>
    <n v="520.62140000000034"/>
    <n v="8067.8214000000007"/>
    <x v="4"/>
    <x v="2"/>
    <x v="1"/>
    <s v="Credit Card"/>
    <n v="7.18"/>
    <n v="3.7"/>
    <x v="0"/>
  </r>
  <r>
    <s v="SUP-0002911"/>
    <x v="330"/>
    <s v="CUST-51793"/>
    <x v="6"/>
    <x v="4"/>
    <n v="17"/>
    <n v="15"/>
    <n v="424.39"/>
    <n v="449.85340000000002"/>
    <n v="381.95100000000093"/>
    <n v="6747.8010000000004"/>
    <x v="0"/>
    <x v="0"/>
    <x v="0"/>
    <s v="Debit Card"/>
    <n v="0"/>
    <n v="4.2"/>
    <x v="0"/>
  </r>
  <r>
    <s v="SUP-0003636"/>
    <x v="330"/>
    <s v="CUST-78010"/>
    <x v="5"/>
    <x v="3"/>
    <n v="10"/>
    <n v="9"/>
    <n v="684.93"/>
    <n v="739.72439999999995"/>
    <n v="458.20959999999974"/>
    <n v="6657.5195999999996"/>
    <x v="4"/>
    <x v="1"/>
    <x v="0"/>
    <s v="Credit Card"/>
    <n v="34.94"/>
    <n v="4.9000000000000004"/>
    <x v="0"/>
  </r>
  <r>
    <s v="SUP-0000056"/>
    <x v="331"/>
    <s v="CUST-84958"/>
    <x v="10"/>
    <x v="2"/>
    <n v="20"/>
    <n v="16"/>
    <n v="14.95"/>
    <n v="16.445"/>
    <n v="-8.8399999999999821"/>
    <n v="263.12"/>
    <x v="4"/>
    <x v="2"/>
    <x v="1"/>
    <s v="PayPal"/>
    <n v="32.76"/>
    <n v="2.7"/>
    <x v="0"/>
  </r>
  <r>
    <s v="SUP-0004465"/>
    <x v="331"/>
    <s v="CUST-46121"/>
    <x v="0"/>
    <x v="0"/>
    <n v="9"/>
    <n v="9"/>
    <n v="238.63"/>
    <n v="269.65189999999996"/>
    <n v="252.27709999999939"/>
    <n v="2426.8670999999995"/>
    <x v="4"/>
    <x v="6"/>
    <x v="0"/>
    <s v="Credit Card"/>
    <n v="26.92"/>
    <n v="3"/>
    <x v="0"/>
  </r>
  <r>
    <s v="SUP-0004638"/>
    <x v="331"/>
    <s v="CUST-16775"/>
    <x v="8"/>
    <x v="4"/>
    <n v="10"/>
    <n v="10"/>
    <n v="634.84"/>
    <n v="711.02080000000012"/>
    <n v="716.03800000000092"/>
    <n v="7110.2080000000014"/>
    <x v="0"/>
    <x v="2"/>
    <x v="2"/>
    <s v="Cash on Delivery"/>
    <n v="45.77"/>
    <n v="3.1"/>
    <x v="0"/>
  </r>
  <r>
    <s v="SUP-0002221"/>
    <x v="332"/>
    <s v="CUST-64880"/>
    <x v="10"/>
    <x v="2"/>
    <n v="1"/>
    <n v="1"/>
    <n v="1128.8699999999999"/>
    <n v="1264.3344"/>
    <n v="121.66440000000007"/>
    <n v="1264.3344"/>
    <x v="0"/>
    <x v="5"/>
    <x v="2"/>
    <s v="Cash on Delivery"/>
    <n v="13.8"/>
    <n v="2.2999999999999998"/>
    <x v="0"/>
  </r>
  <r>
    <s v="SUP-0003192"/>
    <x v="332"/>
    <s v="CUST-14469"/>
    <x v="2"/>
    <x v="0"/>
    <n v="16"/>
    <n v="16"/>
    <n v="1300.6300000000001"/>
    <n v="1404.6804000000002"/>
    <n v="1619.1864000000014"/>
    <n v="22474.886400000003"/>
    <x v="2"/>
    <x v="4"/>
    <x v="1"/>
    <s v="Cash on Delivery"/>
    <n v="45.62"/>
    <n v="3.5"/>
    <x v="1"/>
  </r>
  <r>
    <s v="SUP-0003364"/>
    <x v="332"/>
    <s v="CUST-46762"/>
    <x v="0"/>
    <x v="0"/>
    <n v="18"/>
    <n v="14"/>
    <n v="1257.77"/>
    <n v="1433.8578000000002"/>
    <n v="2430.8492000000051"/>
    <n v="20074.009200000004"/>
    <x v="0"/>
    <x v="4"/>
    <x v="3"/>
    <s v="Bank Transfer"/>
    <n v="34.380000000000003"/>
    <n v="4.5"/>
    <x v="0"/>
  </r>
  <r>
    <s v="SUP-0003828"/>
    <x v="332"/>
    <s v="CUST-76124"/>
    <x v="14"/>
    <x v="0"/>
    <n v="9"/>
    <n v="9"/>
    <n v="223.75"/>
    <n v="257.3125"/>
    <n v="272.67250000000001"/>
    <n v="2315.8125"/>
    <x v="2"/>
    <x v="3"/>
    <x v="0"/>
    <s v="Bank Transfer"/>
    <n v="29.39"/>
    <n v="2.4"/>
    <x v="0"/>
  </r>
  <r>
    <s v="SUP-0003837"/>
    <x v="332"/>
    <s v="CUST-52354"/>
    <x v="5"/>
    <x v="3"/>
    <n v="16"/>
    <n v="15"/>
    <n v="457.91"/>
    <n v="494.54280000000006"/>
    <n v="503.7320000000002"/>
    <n v="7418.1420000000007"/>
    <x v="3"/>
    <x v="0"/>
    <x v="2"/>
    <s v="PayPal"/>
    <n v="45.76"/>
    <n v="2.1"/>
    <x v="0"/>
  </r>
  <r>
    <s v="SUP-0000537"/>
    <x v="333"/>
    <s v="CUST-55046"/>
    <x v="7"/>
    <x v="2"/>
    <n v="9"/>
    <n v="7"/>
    <n v="1271.99"/>
    <n v="1462.7884999999999"/>
    <n v="1286.2194999999983"/>
    <n v="10239.519499999999"/>
    <x v="1"/>
    <x v="0"/>
    <x v="2"/>
    <s v="Cash on Delivery"/>
    <n v="49.37"/>
    <n v="3"/>
    <x v="0"/>
  </r>
  <r>
    <s v="SUP-0001577"/>
    <x v="333"/>
    <s v="CUST-73211"/>
    <x v="6"/>
    <x v="4"/>
    <n v="14"/>
    <n v="13"/>
    <n v="1293.95"/>
    <n v="1410.4055000000001"/>
    <n v="1488.8015000000005"/>
    <n v="18335.271500000003"/>
    <x v="0"/>
    <x v="5"/>
    <x v="0"/>
    <s v="Cash on Delivery"/>
    <n v="25.12"/>
    <n v="1.8"/>
    <x v="0"/>
  </r>
  <r>
    <s v="SUP-0003916"/>
    <x v="333"/>
    <s v="CUST-51211"/>
    <x v="13"/>
    <x v="1"/>
    <n v="12"/>
    <n v="12"/>
    <n v="18.91"/>
    <n v="20.233700000000002"/>
    <n v="-8.3555999999999706"/>
    <n v="242.80440000000004"/>
    <x v="4"/>
    <x v="6"/>
    <x v="0"/>
    <s v="PayPal"/>
    <n v="24.24"/>
    <n v="1.3"/>
    <x v="0"/>
  </r>
  <r>
    <s v="SUP-0002831"/>
    <x v="334"/>
    <s v="CUST-68292"/>
    <x v="10"/>
    <x v="2"/>
    <n v="2"/>
    <n v="2"/>
    <n v="985.25"/>
    <n v="1044.365"/>
    <n v="116.65000000000002"/>
    <n v="2088.73"/>
    <x v="0"/>
    <x v="4"/>
    <x v="2"/>
    <s v="Credit Card"/>
    <n v="1.58"/>
    <n v="3.2"/>
    <x v="0"/>
  </r>
  <r>
    <s v="SUP-0003585"/>
    <x v="334"/>
    <s v="CUST-95548"/>
    <x v="5"/>
    <x v="3"/>
    <n v="5"/>
    <n v="5"/>
    <n v="561.74"/>
    <n v="640.38360000000011"/>
    <n v="363.04800000000074"/>
    <n v="3201.9180000000006"/>
    <x v="2"/>
    <x v="0"/>
    <x v="0"/>
    <s v="PayPal"/>
    <n v="30.17"/>
    <n v="3.7"/>
    <x v="0"/>
  </r>
  <r>
    <s v="SUP-0000372"/>
    <x v="335"/>
    <s v="CUST-84455"/>
    <x v="9"/>
    <x v="3"/>
    <n v="9"/>
    <n v="9"/>
    <n v="1222.68"/>
    <n v="1381.6283999999998"/>
    <n v="1398.2555999999975"/>
    <n v="12434.655599999998"/>
    <x v="2"/>
    <x v="6"/>
    <x v="2"/>
    <s v="Cash on Delivery"/>
    <n v="32.28"/>
    <n v="0"/>
    <x v="0"/>
  </r>
  <r>
    <s v="SUP-0001716"/>
    <x v="336"/>
    <s v="CUST-92089"/>
    <x v="1"/>
    <x v="1"/>
    <n v="12"/>
    <n v="12"/>
    <n v="984.4"/>
    <n v="1122.2160000000001"/>
    <n v="1650.9420000000014"/>
    <n v="13466.592000000001"/>
    <x v="4"/>
    <x v="5"/>
    <x v="3"/>
    <s v="Credit Card"/>
    <n v="2.85"/>
    <n v="4.0999999999999996"/>
    <x v="0"/>
  </r>
  <r>
    <s v="SUP-0002638"/>
    <x v="336"/>
    <s v="CUST-41179"/>
    <x v="13"/>
    <x v="1"/>
    <n v="9"/>
    <n v="7"/>
    <n v="1184.67"/>
    <n v="1267.5969000000002"/>
    <n v="575.31830000000093"/>
    <n v="8873.1783000000014"/>
    <x v="4"/>
    <x v="1"/>
    <x v="1"/>
    <s v="Cash on Delivery"/>
    <n v="5.17"/>
    <n v="1.2"/>
    <x v="1"/>
  </r>
  <r>
    <s v="SUP-0003238"/>
    <x v="336"/>
    <s v="CUST-42446"/>
    <x v="12"/>
    <x v="1"/>
    <n v="6"/>
    <n v="5"/>
    <n v="424.23"/>
    <n v="453.92610000000002"/>
    <n v="121.97050000000011"/>
    <n v="2269.6305000000002"/>
    <x v="0"/>
    <x v="4"/>
    <x v="0"/>
    <s v="Bank Transfer"/>
    <n v="26.51"/>
    <n v="4"/>
    <x v="0"/>
  </r>
  <r>
    <s v="SUP-0004142"/>
    <x v="336"/>
    <s v="CUST-45363"/>
    <x v="14"/>
    <x v="0"/>
    <n v="8"/>
    <n v="8"/>
    <n v="677.72"/>
    <n v="779.37799999999993"/>
    <n v="792.84399999999926"/>
    <n v="6235.0239999999994"/>
    <x v="4"/>
    <x v="4"/>
    <x v="1"/>
    <s v="Debit Card"/>
    <n v="20.420000000000002"/>
    <n v="1.3"/>
    <x v="0"/>
  </r>
  <r>
    <s v="SUP-0004143"/>
    <x v="336"/>
    <s v="CUST-15531"/>
    <x v="13"/>
    <x v="1"/>
    <n v="11"/>
    <n v="11"/>
    <n v="1303"/>
    <n v="1407.24"/>
    <n v="1100.4199999999994"/>
    <n v="15479.64"/>
    <x v="0"/>
    <x v="1"/>
    <x v="3"/>
    <s v="Cash on Delivery"/>
    <n v="46.22"/>
    <n v="4.2"/>
    <x v="0"/>
  </r>
  <r>
    <s v="SUP-0004594"/>
    <x v="336"/>
    <s v="CUST-66885"/>
    <x v="1"/>
    <x v="1"/>
    <n v="1"/>
    <n v="1"/>
    <n v="327.68"/>
    <n v="353.89440000000002"/>
    <n v="-4.1155999999999864"/>
    <n v="353.89440000000002"/>
    <x v="4"/>
    <x v="5"/>
    <x v="1"/>
    <s v="Debit Card"/>
    <n v="30.33"/>
    <n v="2.6"/>
    <x v="0"/>
  </r>
  <r>
    <s v="SUP-0000317"/>
    <x v="337"/>
    <s v="CUST-65528"/>
    <x v="9"/>
    <x v="3"/>
    <n v="11"/>
    <n v="11"/>
    <n v="1235.98"/>
    <n v="1384.2976000000001"/>
    <n v="1618.8535999999997"/>
    <n v="15227.2736"/>
    <x v="0"/>
    <x v="3"/>
    <x v="2"/>
    <s v="Credit Card"/>
    <n v="12.64"/>
    <n v="2.2000000000000002"/>
    <x v="0"/>
  </r>
  <r>
    <s v="SUP-0004090"/>
    <x v="337"/>
    <s v="CUST-85025"/>
    <x v="2"/>
    <x v="0"/>
    <n v="14"/>
    <n v="13"/>
    <n v="591.12"/>
    <n v="650.23200000000008"/>
    <n v="722.496000000001"/>
    <n v="8453.0160000000014"/>
    <x v="4"/>
    <x v="6"/>
    <x v="1"/>
    <s v="Cash on Delivery"/>
    <n v="45.96"/>
    <n v="3.5"/>
    <x v="0"/>
  </r>
  <r>
    <s v="SUP-0004197"/>
    <x v="337"/>
    <s v="CUST-54259"/>
    <x v="10"/>
    <x v="2"/>
    <n v="15"/>
    <n v="13"/>
    <n v="839.01"/>
    <n v="906.13080000000002"/>
    <n v="843.58040000000051"/>
    <n v="11779.7004"/>
    <x v="1"/>
    <x v="0"/>
    <x v="1"/>
    <s v="PayPal"/>
    <n v="28.99"/>
    <n v="1.9"/>
    <x v="0"/>
  </r>
  <r>
    <s v="SUP-0004287"/>
    <x v="337"/>
    <s v="CUST-58102"/>
    <x v="9"/>
    <x v="3"/>
    <n v="9"/>
    <n v="7"/>
    <n v="865.6"/>
    <n v="934.84800000000007"/>
    <n v="463.30600000000078"/>
    <n v="6543.9360000000006"/>
    <x v="1"/>
    <x v="5"/>
    <x v="2"/>
    <s v="Bank Transfer"/>
    <n v="21.43"/>
    <n v="4.4000000000000004"/>
    <x v="0"/>
  </r>
  <r>
    <s v="SUP-0004510"/>
    <x v="337"/>
    <s v="CUST-73800"/>
    <x v="11"/>
    <x v="2"/>
    <n v="4"/>
    <n v="4"/>
    <n v="1040.1199999999999"/>
    <n v="1112.9284"/>
    <n v="267.2736000000005"/>
    <n v="4451.7136"/>
    <x v="3"/>
    <x v="0"/>
    <x v="3"/>
    <s v="Cash on Delivery"/>
    <n v="23.96"/>
    <n v="3.4"/>
    <x v="0"/>
  </r>
  <r>
    <s v="SUP-0001515"/>
    <x v="338"/>
    <s v="CUST-10786"/>
    <x v="7"/>
    <x v="2"/>
    <n v="15"/>
    <n v="13"/>
    <n v="231.24"/>
    <n v="265.92599999999999"/>
    <n v="444.83800000000014"/>
    <n v="3457.038"/>
    <x v="2"/>
    <x v="4"/>
    <x v="2"/>
    <s v="Bank Transfer"/>
    <n v="6.08"/>
    <n v="5"/>
    <x v="0"/>
  </r>
  <r>
    <s v="SUP-0004097"/>
    <x v="338"/>
    <s v="CUST-32464"/>
    <x v="13"/>
    <x v="1"/>
    <n v="15"/>
    <n v="15"/>
    <n v="768.34"/>
    <n v="852.8574000000001"/>
    <n v="1223.7410000000004"/>
    <n v="12792.861000000001"/>
    <x v="2"/>
    <x v="5"/>
    <x v="1"/>
    <s v="Cash on Delivery"/>
    <n v="44.02"/>
    <n v="5"/>
    <x v="0"/>
  </r>
  <r>
    <s v="SUP-0001866"/>
    <x v="339"/>
    <s v="CUST-66376"/>
    <x v="1"/>
    <x v="1"/>
    <n v="20"/>
    <n v="18"/>
    <n v="443.15"/>
    <n v="496.32800000000003"/>
    <n v="925.28400000000067"/>
    <n v="8933.9040000000005"/>
    <x v="3"/>
    <x v="4"/>
    <x v="0"/>
    <s v="Cash on Delivery"/>
    <n v="31.92"/>
    <n v="3.4"/>
    <x v="0"/>
  </r>
  <r>
    <s v="SUP-0003862"/>
    <x v="340"/>
    <s v="CUST-94879"/>
    <x v="2"/>
    <x v="0"/>
    <n v="18"/>
    <n v="15"/>
    <n v="778.62"/>
    <n v="895.4129999999999"/>
    <n v="1726.6849999999986"/>
    <n v="13431.194999999998"/>
    <x v="4"/>
    <x v="1"/>
    <x v="1"/>
    <s v="Debit Card"/>
    <n v="25.21"/>
    <n v="2.7"/>
    <x v="0"/>
  </r>
  <r>
    <s v="SUP-0004478"/>
    <x v="340"/>
    <s v="CUST-64076"/>
    <x v="9"/>
    <x v="3"/>
    <n v="16"/>
    <n v="16"/>
    <n v="1049.74"/>
    <n v="1165.2114000000001"/>
    <n v="1842.092400000002"/>
    <n v="18643.382400000002"/>
    <x v="4"/>
    <x v="0"/>
    <x v="3"/>
    <s v="PayPal"/>
    <n v="5.45"/>
    <n v="3.8"/>
    <x v="0"/>
  </r>
  <r>
    <s v="SUP-0004511"/>
    <x v="340"/>
    <s v="CUST-68586"/>
    <x v="13"/>
    <x v="1"/>
    <n v="7"/>
    <n v="6"/>
    <n v="1279.03"/>
    <n v="1445.3038999999999"/>
    <n v="974.55339999999899"/>
    <n v="8671.8233999999993"/>
    <x v="3"/>
    <x v="2"/>
    <x v="3"/>
    <s v="Credit Card"/>
    <n v="23.09"/>
    <n v="3"/>
    <x v="0"/>
  </r>
  <r>
    <s v="SUP-0000752"/>
    <x v="341"/>
    <s v="CUST-47771"/>
    <x v="14"/>
    <x v="0"/>
    <n v="17"/>
    <n v="14"/>
    <n v="290.45999999999998"/>
    <n v="328.21979999999996"/>
    <n v="510.11720000000014"/>
    <n v="4595.0771999999997"/>
    <x v="3"/>
    <x v="2"/>
    <x v="2"/>
    <s v="Credit Card"/>
    <n v="18.52"/>
    <n v="4"/>
    <x v="1"/>
  </r>
  <r>
    <s v="SUP-0003048"/>
    <x v="341"/>
    <s v="CUST-21252"/>
    <x v="0"/>
    <x v="0"/>
    <n v="15"/>
    <n v="13"/>
    <n v="424.25"/>
    <n v="475.16"/>
    <n v="655.08999999999992"/>
    <n v="6177.08"/>
    <x v="1"/>
    <x v="1"/>
    <x v="0"/>
    <s v="Debit Card"/>
    <n v="6.74"/>
    <n v="1.7"/>
    <x v="0"/>
  </r>
  <r>
    <s v="SUP-0004731"/>
    <x v="341"/>
    <s v="CUST-60603"/>
    <x v="10"/>
    <x v="2"/>
    <n v="2"/>
    <n v="2"/>
    <n v="850.27"/>
    <n v="926.79430000000002"/>
    <n v="106.81860000000009"/>
    <n v="1853.5886"/>
    <x v="2"/>
    <x v="2"/>
    <x v="0"/>
    <s v="PayPal"/>
    <n v="46.23"/>
    <n v="4.9000000000000004"/>
    <x v="0"/>
  </r>
  <r>
    <s v="SUP-0004943"/>
    <x v="341"/>
    <s v="CUST-75264"/>
    <x v="14"/>
    <x v="0"/>
    <n v="7"/>
    <n v="7"/>
    <n v="292.57"/>
    <n v="324.7527"/>
    <n v="212.13890000000004"/>
    <n v="2273.2689"/>
    <x v="2"/>
    <x v="2"/>
    <x v="1"/>
    <s v="Debit Card"/>
    <n v="13.14"/>
    <n v="3.4"/>
    <x v="0"/>
  </r>
  <r>
    <s v="SUP-0000297"/>
    <x v="342"/>
    <s v="CUST-54781"/>
    <x v="14"/>
    <x v="0"/>
    <n v="18"/>
    <n v="15"/>
    <n v="320.26"/>
    <n v="355.48860000000002"/>
    <n v="488.91900000000101"/>
    <n v="5332.3290000000006"/>
    <x v="0"/>
    <x v="3"/>
    <x v="3"/>
    <s v="Credit Card"/>
    <n v="39.51"/>
    <n v="4.3"/>
    <x v="0"/>
  </r>
  <r>
    <s v="SUP-0000589"/>
    <x v="342"/>
    <s v="CUST-90159"/>
    <x v="14"/>
    <x v="0"/>
    <n v="1"/>
    <n v="1"/>
    <n v="834.42"/>
    <n v="959.58299999999986"/>
    <n v="94.812999999999903"/>
    <n v="959.58299999999986"/>
    <x v="0"/>
    <x v="6"/>
    <x v="1"/>
    <s v="Bank Transfer"/>
    <n v="30.35"/>
    <n v="4.7"/>
    <x v="0"/>
  </r>
  <r>
    <s v="SUP-0001448"/>
    <x v="342"/>
    <s v="CUST-25228"/>
    <x v="9"/>
    <x v="3"/>
    <n v="1"/>
    <n v="1"/>
    <n v="1424.73"/>
    <n v="1581.4503000000002"/>
    <n v="108.39030000000018"/>
    <n v="1581.4503000000002"/>
    <x v="2"/>
    <x v="5"/>
    <x v="2"/>
    <s v="Bank Transfer"/>
    <n v="48.33"/>
    <n v="1.7"/>
    <x v="0"/>
  </r>
  <r>
    <s v="SUP-0000987"/>
    <x v="343"/>
    <s v="CUST-65513"/>
    <x v="2"/>
    <x v="0"/>
    <n v="3"/>
    <n v="3"/>
    <n v="1205.1300000000001"/>
    <n v="1325.6430000000003"/>
    <n v="345.09900000000067"/>
    <n v="3976.929000000001"/>
    <x v="4"/>
    <x v="4"/>
    <x v="3"/>
    <s v="Debit Card"/>
    <n v="16.440000000000001"/>
    <n v="3.4"/>
    <x v="0"/>
  </r>
  <r>
    <s v="SUP-0001994"/>
    <x v="343"/>
    <s v="CUST-93357"/>
    <x v="0"/>
    <x v="0"/>
    <n v="6"/>
    <n v="5"/>
    <n v="1240.22"/>
    <n v="1413.8508000000002"/>
    <n v="819.61400000000049"/>
    <n v="7069.2540000000008"/>
    <x v="3"/>
    <x v="6"/>
    <x v="3"/>
    <s v="Debit Card"/>
    <n v="48.54"/>
    <n v="5"/>
    <x v="0"/>
  </r>
  <r>
    <s v="SUP-0003209"/>
    <x v="343"/>
    <s v="CUST-45257"/>
    <x v="2"/>
    <x v="0"/>
    <n v="10"/>
    <n v="9"/>
    <n v="12"/>
    <n v="13.32"/>
    <n v="-19.740000000000006"/>
    <n v="119.88"/>
    <x v="2"/>
    <x v="2"/>
    <x v="3"/>
    <s v="PayPal"/>
    <n v="31.62"/>
    <n v="2.7"/>
    <x v="1"/>
  </r>
  <r>
    <s v="SUP-0003582"/>
    <x v="343"/>
    <s v="CUST-98502"/>
    <x v="11"/>
    <x v="2"/>
    <n v="10"/>
    <n v="10"/>
    <n v="708.32"/>
    <n v="814.56799999999998"/>
    <n v="1045.5099999999995"/>
    <n v="8145.68"/>
    <x v="2"/>
    <x v="6"/>
    <x v="2"/>
    <s v="PayPal"/>
    <n v="16.97"/>
    <n v="1.8"/>
    <x v="0"/>
  </r>
  <r>
    <s v="SUP-0003809"/>
    <x v="343"/>
    <s v="CUST-87687"/>
    <x v="1"/>
    <x v="1"/>
    <n v="17"/>
    <n v="17"/>
    <n v="267.89999999999998"/>
    <n v="292.01100000000002"/>
    <n v="371.46700000000152"/>
    <n v="4964.1870000000008"/>
    <x v="3"/>
    <x v="3"/>
    <x v="1"/>
    <s v="Cash on Delivery"/>
    <n v="38.42"/>
    <n v="3.1"/>
    <x v="0"/>
  </r>
  <r>
    <s v="SUP-0002733"/>
    <x v="344"/>
    <s v="CUST-73921"/>
    <x v="1"/>
    <x v="1"/>
    <n v="3"/>
    <n v="2"/>
    <n v="1424.25"/>
    <n v="1637.8874999999998"/>
    <n v="402.63499999999965"/>
    <n v="3275.7749999999996"/>
    <x v="3"/>
    <x v="1"/>
    <x v="2"/>
    <s v="PayPal"/>
    <n v="24.64"/>
    <n v="1.3"/>
    <x v="0"/>
  </r>
  <r>
    <s v="SUP-0003210"/>
    <x v="344"/>
    <s v="CUST-88788"/>
    <x v="5"/>
    <x v="3"/>
    <n v="3"/>
    <n v="3"/>
    <n v="1164.06"/>
    <n v="1303.7472"/>
    <n v="375.01160000000044"/>
    <n v="3911.2416000000003"/>
    <x v="3"/>
    <x v="5"/>
    <x v="1"/>
    <s v="PayPal"/>
    <n v="44.05"/>
    <n v="1.8"/>
    <x v="0"/>
  </r>
  <r>
    <s v="SUP-0003228"/>
    <x v="344"/>
    <s v="CUST-94418"/>
    <x v="8"/>
    <x v="4"/>
    <n v="2"/>
    <n v="2"/>
    <n v="705.13"/>
    <n v="747.43780000000004"/>
    <n v="41.105600000000088"/>
    <n v="1494.8756000000001"/>
    <x v="2"/>
    <x v="3"/>
    <x v="3"/>
    <s v="Debit Card"/>
    <n v="43.51"/>
    <n v="3.8"/>
    <x v="0"/>
  </r>
  <r>
    <s v="SUP-0004071"/>
    <x v="345"/>
    <s v="CUST-89798"/>
    <x v="0"/>
    <x v="0"/>
    <n v="9"/>
    <n v="9"/>
    <n v="230.21"/>
    <n v="241.72050000000002"/>
    <n v="57.21450000000015"/>
    <n v="2175.4845"/>
    <x v="1"/>
    <x v="0"/>
    <x v="2"/>
    <s v="Cash on Delivery"/>
    <n v="46.38"/>
    <n v="4.5"/>
    <x v="0"/>
  </r>
  <r>
    <s v="SUP-0005082"/>
    <x v="345"/>
    <s v="CUST-95730"/>
    <x v="1"/>
    <x v="1"/>
    <n v="15"/>
    <n v="12"/>
    <n v="846.57"/>
    <n v="897.3642000000001"/>
    <n v="609.15040000000147"/>
    <n v="10768.370400000002"/>
    <x v="1"/>
    <x v="2"/>
    <x v="2"/>
    <s v="PayPal"/>
    <n v="0.38"/>
    <n v="3.3"/>
    <x v="0"/>
  </r>
  <r>
    <s v="SUP-0000988"/>
    <x v="346"/>
    <s v="CUST-16168"/>
    <x v="7"/>
    <x v="2"/>
    <n v="18"/>
    <n v="17"/>
    <n v="416.38"/>
    <n v="437.19900000000001"/>
    <n v="335.30299999999977"/>
    <n v="7432.3829999999998"/>
    <x v="0"/>
    <x v="0"/>
    <x v="2"/>
    <s v="Debit Card"/>
    <n v="18.62"/>
    <n v="4.5999999999999996"/>
    <x v="0"/>
  </r>
  <r>
    <s v="SUP-0001989"/>
    <x v="346"/>
    <s v="CUST-31944"/>
    <x v="6"/>
    <x v="4"/>
    <n v="11"/>
    <n v="11"/>
    <n v="381.21"/>
    <n v="407.8947"/>
    <n v="258.67170000000044"/>
    <n v="4486.8416999999999"/>
    <x v="0"/>
    <x v="4"/>
    <x v="3"/>
    <s v="PayPal"/>
    <n v="34.86"/>
    <n v="4.8"/>
    <x v="0"/>
  </r>
  <r>
    <s v="SUP-0002584"/>
    <x v="346"/>
    <s v="CUST-52298"/>
    <x v="13"/>
    <x v="1"/>
    <n v="9"/>
    <n v="7"/>
    <n v="1459.07"/>
    <n v="1604.9770000000001"/>
    <n v="989.12900000000013"/>
    <n v="11234.839"/>
    <x v="0"/>
    <x v="2"/>
    <x v="3"/>
    <s v="Debit Card"/>
    <n v="32.22"/>
    <n v="4.4000000000000004"/>
    <x v="0"/>
  </r>
  <r>
    <s v="SUP-0004821"/>
    <x v="346"/>
    <s v="CUST-63643"/>
    <x v="14"/>
    <x v="0"/>
    <n v="8"/>
    <n v="6"/>
    <n v="139.08000000000001"/>
    <n v="147.42480000000003"/>
    <n v="6.4488000000002401"/>
    <n v="884.54880000000026"/>
    <x v="0"/>
    <x v="5"/>
    <x v="2"/>
    <s v="Credit Card"/>
    <n v="43.62"/>
    <n v="3"/>
    <x v="0"/>
  </r>
  <r>
    <s v="SUP-0001090"/>
    <x v="347"/>
    <s v="CUST-16486"/>
    <x v="4"/>
    <x v="1"/>
    <n v="19"/>
    <n v="17"/>
    <n v="199.23"/>
    <n v="215.16839999999999"/>
    <n v="267.08280000000002"/>
    <n v="3657.8627999999999"/>
    <x v="4"/>
    <x v="6"/>
    <x v="3"/>
    <s v="PayPal"/>
    <n v="3.87"/>
    <n v="4"/>
    <x v="0"/>
  </r>
  <r>
    <s v="SUP-0001124"/>
    <x v="347"/>
    <s v="CUST-35424"/>
    <x v="3"/>
    <x v="2"/>
    <n v="13"/>
    <n v="11"/>
    <n v="157.04"/>
    <n v="168.03280000000001"/>
    <n v="71.750800000000325"/>
    <n v="1848.3608000000002"/>
    <x v="3"/>
    <x v="6"/>
    <x v="2"/>
    <s v="Bank Transfer"/>
    <n v="49.17"/>
    <n v="4"/>
    <x v="0"/>
  </r>
  <r>
    <s v="SUP-0003960"/>
    <x v="347"/>
    <s v="CUST-91878"/>
    <x v="12"/>
    <x v="1"/>
    <n v="20"/>
    <n v="18"/>
    <n v="632.16999999999996"/>
    <n v="701.70870000000002"/>
    <n v="1207.3666000000012"/>
    <n v="12630.756600000001"/>
    <x v="2"/>
    <x v="0"/>
    <x v="3"/>
    <s v="Credit Card"/>
    <n v="44.33"/>
    <n v="3.4"/>
    <x v="0"/>
  </r>
  <r>
    <s v="SUP-0000260"/>
    <x v="348"/>
    <s v="CUST-35673"/>
    <x v="13"/>
    <x v="1"/>
    <n v="11"/>
    <n v="9"/>
    <n v="982.71"/>
    <n v="1080.9810000000002"/>
    <n v="865.89900000000216"/>
    <n v="9728.8290000000015"/>
    <x v="0"/>
    <x v="1"/>
    <x v="0"/>
    <s v="Cash on Delivery"/>
    <n v="18.54"/>
    <n v="4"/>
    <x v="0"/>
  </r>
  <r>
    <s v="SUP-0000467"/>
    <x v="348"/>
    <s v="CUST-61960"/>
    <x v="14"/>
    <x v="0"/>
    <n v="4"/>
    <n v="4"/>
    <n v="844.11"/>
    <n v="911.63880000000006"/>
    <n v="251.92520000000019"/>
    <n v="3646.5552000000002"/>
    <x v="2"/>
    <x v="4"/>
    <x v="1"/>
    <s v="Debit Card"/>
    <n v="18.190000000000001"/>
    <n v="5"/>
    <x v="0"/>
  </r>
  <r>
    <s v="SUP-0002316"/>
    <x v="348"/>
    <s v="CUST-34276"/>
    <x v="6"/>
    <x v="4"/>
    <n v="12"/>
    <n v="10"/>
    <n v="118.9"/>
    <n v="134.357"/>
    <n v="137.59999999999994"/>
    <n v="1343.57"/>
    <x v="1"/>
    <x v="6"/>
    <x v="1"/>
    <s v="Credit Card"/>
    <n v="16.97"/>
    <n v="0"/>
    <x v="0"/>
  </r>
  <r>
    <s v="SUP-0003991"/>
    <x v="348"/>
    <s v="CUST-62135"/>
    <x v="3"/>
    <x v="2"/>
    <n v="14"/>
    <n v="13"/>
    <n v="947.78"/>
    <n v="1014.1246"/>
    <n v="819.90980000000093"/>
    <n v="13183.6198"/>
    <x v="2"/>
    <x v="3"/>
    <x v="2"/>
    <s v="Credit Card"/>
    <n v="42.57"/>
    <n v="4.9000000000000004"/>
    <x v="0"/>
  </r>
  <r>
    <s v="SUP-0001316"/>
    <x v="349"/>
    <s v="CUST-24576"/>
    <x v="5"/>
    <x v="3"/>
    <n v="20"/>
    <n v="16"/>
    <n v="1204.96"/>
    <n v="1373.6544000000001"/>
    <n v="2687.2104000000013"/>
    <n v="21978.470400000002"/>
    <x v="3"/>
    <x v="3"/>
    <x v="3"/>
    <s v="Debit Card"/>
    <n v="11.9"/>
    <n v="0"/>
    <x v="0"/>
  </r>
  <r>
    <s v="SUP-0002807"/>
    <x v="349"/>
    <s v="CUST-73513"/>
    <x v="14"/>
    <x v="0"/>
    <n v="5"/>
    <n v="4"/>
    <n v="1166.9100000000001"/>
    <n v="1306.9392000000003"/>
    <n v="531.90680000000066"/>
    <n v="5227.756800000001"/>
    <x v="4"/>
    <x v="4"/>
    <x v="1"/>
    <s v="Debit Card"/>
    <n v="28.21"/>
    <n v="4.4000000000000004"/>
    <x v="0"/>
  </r>
  <r>
    <s v="SUP-0004828"/>
    <x v="349"/>
    <s v="CUST-47289"/>
    <x v="9"/>
    <x v="3"/>
    <n v="1"/>
    <n v="1"/>
    <n v="1460.83"/>
    <n v="1533.8715"/>
    <n v="58.361500000000042"/>
    <n v="1533.8715"/>
    <x v="2"/>
    <x v="0"/>
    <x v="0"/>
    <s v="Bank Transfer"/>
    <n v="14.68"/>
    <n v="3.8"/>
    <x v="0"/>
  </r>
  <r>
    <s v="SUP-0000535"/>
    <x v="350"/>
    <s v="CUST-60043"/>
    <x v="12"/>
    <x v="1"/>
    <n v="14"/>
    <n v="12"/>
    <n v="205.29"/>
    <n v="215.55449999999999"/>
    <n v="75.473999999999975"/>
    <n v="2586.654"/>
    <x v="1"/>
    <x v="4"/>
    <x v="3"/>
    <s v="Debit Card"/>
    <n v="47.7"/>
    <n v="3"/>
    <x v="0"/>
  </r>
  <r>
    <s v="SUP-0001143"/>
    <x v="350"/>
    <s v="CUST-54099"/>
    <x v="9"/>
    <x v="3"/>
    <n v="10"/>
    <n v="8"/>
    <n v="1069.3499999999999"/>
    <n v="1122.8174999999999"/>
    <n v="413.9099999999998"/>
    <n v="8982.5399999999991"/>
    <x v="3"/>
    <x v="5"/>
    <x v="2"/>
    <s v="Bank Transfer"/>
    <n v="13.83"/>
    <n v="4.8"/>
    <x v="0"/>
  </r>
  <r>
    <s v="SUP-0001973"/>
    <x v="350"/>
    <s v="CUST-85098"/>
    <x v="9"/>
    <x v="3"/>
    <n v="7"/>
    <n v="6"/>
    <n v="789.04"/>
    <n v="891.61519999999985"/>
    <n v="582.06119999999953"/>
    <n v="5349.6911999999993"/>
    <x v="2"/>
    <x v="4"/>
    <x v="2"/>
    <s v="Debit Card"/>
    <n v="33.39"/>
    <n v="2"/>
    <x v="0"/>
  </r>
  <r>
    <s v="SUP-0002178"/>
    <x v="350"/>
    <s v="CUST-42588"/>
    <x v="6"/>
    <x v="4"/>
    <n v="12"/>
    <n v="12"/>
    <n v="279.85000000000002"/>
    <n v="310.63350000000003"/>
    <n v="355.63200000000006"/>
    <n v="3727.6020000000003"/>
    <x v="0"/>
    <x v="3"/>
    <x v="2"/>
    <s v="Credit Card"/>
    <n v="13.77"/>
    <n v="4.4000000000000004"/>
    <x v="0"/>
  </r>
  <r>
    <s v="SUP-0000191"/>
    <x v="351"/>
    <s v="CUST-57612"/>
    <x v="8"/>
    <x v="4"/>
    <n v="5"/>
    <n v="5"/>
    <n v="22.09"/>
    <n v="25.403499999999998"/>
    <n v="-26.792500000000018"/>
    <n v="127.01749999999998"/>
    <x v="1"/>
    <x v="0"/>
    <x v="0"/>
    <s v="Cash on Delivery"/>
    <n v="43.36"/>
    <n v="3.6"/>
    <x v="0"/>
  </r>
  <r>
    <s v="SUP-0001908"/>
    <x v="351"/>
    <s v="CUST-48645"/>
    <x v="5"/>
    <x v="3"/>
    <n v="4"/>
    <n v="4"/>
    <n v="397.19"/>
    <n v="424.99330000000003"/>
    <n v="75.943200000000132"/>
    <n v="1699.9732000000001"/>
    <x v="1"/>
    <x v="1"/>
    <x v="3"/>
    <s v="PayPal"/>
    <n v="35.270000000000003"/>
    <n v="3.9"/>
    <x v="0"/>
  </r>
  <r>
    <s v="SUP-0001909"/>
    <x v="351"/>
    <s v="CUST-85119"/>
    <x v="0"/>
    <x v="0"/>
    <n v="14"/>
    <n v="11"/>
    <n v="1480.98"/>
    <n v="1584.6486000000002"/>
    <n v="1105.2746000000006"/>
    <n v="17431.134600000001"/>
    <x v="1"/>
    <x v="6"/>
    <x v="3"/>
    <s v="Cash on Delivery"/>
    <n v="35.08"/>
    <n v="3.1"/>
    <x v="0"/>
  </r>
  <r>
    <s v="SUP-0002550"/>
    <x v="351"/>
    <s v="CUST-59396"/>
    <x v="3"/>
    <x v="2"/>
    <n v="3"/>
    <n v="2"/>
    <n v="1012.07"/>
    <n v="1113.277"/>
    <n v="195.88399999999999"/>
    <n v="2226.5540000000001"/>
    <x v="2"/>
    <x v="0"/>
    <x v="3"/>
    <s v="Bank Transfer"/>
    <n v="6.53"/>
    <n v="2.2999999999999998"/>
    <x v="0"/>
  </r>
  <r>
    <s v="SUP-0000239"/>
    <x v="352"/>
    <s v="CUST-60876"/>
    <x v="4"/>
    <x v="1"/>
    <n v="11"/>
    <n v="10"/>
    <n v="1113.26"/>
    <n v="1191.1882000000001"/>
    <n v="769.17200000000105"/>
    <n v="11911.882000000001"/>
    <x v="2"/>
    <x v="4"/>
    <x v="1"/>
    <s v="Credit Card"/>
    <n v="10.11"/>
    <n v="3.9"/>
    <x v="1"/>
  </r>
  <r>
    <s v="SUP-0001299"/>
    <x v="352"/>
    <s v="CUST-30037"/>
    <x v="5"/>
    <x v="3"/>
    <n v="4"/>
    <n v="4"/>
    <n v="627.91"/>
    <n v="722.09649999999988"/>
    <n v="346.21599999999967"/>
    <n v="2888.3859999999995"/>
    <x v="1"/>
    <x v="6"/>
    <x v="2"/>
    <s v="PayPal"/>
    <n v="30.53"/>
    <n v="1.7"/>
    <x v="0"/>
  </r>
  <r>
    <s v="SUP-0002148"/>
    <x v="352"/>
    <s v="CUST-54050"/>
    <x v="1"/>
    <x v="1"/>
    <n v="3"/>
    <n v="2"/>
    <n v="66.819999999999993"/>
    <n v="70.161000000000001"/>
    <n v="-0.43799999999998374"/>
    <n v="140.322"/>
    <x v="1"/>
    <x v="2"/>
    <x v="3"/>
    <s v="Debit Card"/>
    <n v="7.12"/>
    <n v="4.5"/>
    <x v="0"/>
  </r>
  <r>
    <s v="SUP-0002923"/>
    <x v="352"/>
    <s v="CUST-56885"/>
    <x v="2"/>
    <x v="0"/>
    <n v="17"/>
    <n v="17"/>
    <n v="262.24"/>
    <n v="280.59680000000003"/>
    <n v="279.87560000000082"/>
    <n v="4770.1456000000007"/>
    <x v="3"/>
    <x v="1"/>
    <x v="1"/>
    <s v="Cash on Delivery"/>
    <n v="32.19"/>
    <n v="0"/>
    <x v="1"/>
  </r>
  <r>
    <s v="SUP-0001873"/>
    <x v="353"/>
    <s v="CUST-65959"/>
    <x v="13"/>
    <x v="1"/>
    <n v="19"/>
    <n v="16"/>
    <n v="806.23"/>
    <n v="846.54150000000004"/>
    <n v="622.06400000000042"/>
    <n v="13544.664000000001"/>
    <x v="2"/>
    <x v="4"/>
    <x v="1"/>
    <s v="PayPal"/>
    <n v="22.92"/>
    <n v="2"/>
    <x v="0"/>
  </r>
  <r>
    <s v="SUP-0001950"/>
    <x v="353"/>
    <s v="CUST-68765"/>
    <x v="1"/>
    <x v="1"/>
    <n v="8"/>
    <n v="7"/>
    <n v="1013.65"/>
    <n v="1125.1515000000002"/>
    <n v="744.65050000000122"/>
    <n v="7876.0605000000014"/>
    <x v="3"/>
    <x v="0"/>
    <x v="2"/>
    <s v="PayPal"/>
    <n v="35.86"/>
    <n v="1.2"/>
    <x v="0"/>
  </r>
  <r>
    <s v="SUP-0002119"/>
    <x v="353"/>
    <s v="CUST-35569"/>
    <x v="1"/>
    <x v="1"/>
    <n v="13"/>
    <n v="11"/>
    <n v="1352.02"/>
    <n v="1554.8229999999999"/>
    <n v="2205.7230000000004"/>
    <n v="17103.053"/>
    <x v="3"/>
    <x v="1"/>
    <x v="1"/>
    <s v="Credit Card"/>
    <n v="25.11"/>
    <n v="4.4000000000000004"/>
    <x v="0"/>
  </r>
  <r>
    <s v="SUP-0000134"/>
    <x v="354"/>
    <s v="CUST-45581"/>
    <x v="11"/>
    <x v="2"/>
    <n v="12"/>
    <n v="11"/>
    <n v="701.76"/>
    <n v="778.95360000000005"/>
    <n v="829.96960000000115"/>
    <n v="8568.4896000000008"/>
    <x v="0"/>
    <x v="0"/>
    <x v="2"/>
    <s v="Bank Transfer"/>
    <n v="19.16"/>
    <n v="3.6"/>
    <x v="1"/>
  </r>
  <r>
    <s v="SUP-0001229"/>
    <x v="354"/>
    <s v="CUST-19700"/>
    <x v="11"/>
    <x v="2"/>
    <n v="16"/>
    <n v="14"/>
    <n v="1341.91"/>
    <n v="1422.4246000000001"/>
    <n v="1103.8743999999988"/>
    <n v="19913.9444"/>
    <x v="1"/>
    <x v="2"/>
    <x v="2"/>
    <s v="Credit Card"/>
    <n v="23.33"/>
    <n v="3.3"/>
    <x v="1"/>
  </r>
  <r>
    <s v="SUP-0004585"/>
    <x v="354"/>
    <s v="CUST-79379"/>
    <x v="10"/>
    <x v="2"/>
    <n v="7"/>
    <n v="7"/>
    <n v="347.07"/>
    <n v="392.18909999999994"/>
    <n v="277.30369999999971"/>
    <n v="2745.3236999999995"/>
    <x v="4"/>
    <x v="2"/>
    <x v="2"/>
    <s v="PayPal"/>
    <n v="38.53"/>
    <n v="4.9000000000000004"/>
    <x v="0"/>
  </r>
  <r>
    <s v="SUP-0002891"/>
    <x v="355"/>
    <s v="CUST-75479"/>
    <x v="1"/>
    <x v="1"/>
    <n v="14"/>
    <n v="13"/>
    <n v="23.64"/>
    <n v="26.713199999999997"/>
    <n v="38.771599999999985"/>
    <n v="347.27159999999998"/>
    <x v="2"/>
    <x v="1"/>
    <x v="0"/>
    <s v="Cash on Delivery"/>
    <n v="1.18"/>
    <n v="4.4000000000000004"/>
    <x v="0"/>
  </r>
  <r>
    <s v="SUP-0002994"/>
    <x v="355"/>
    <s v="CUST-20160"/>
    <x v="5"/>
    <x v="3"/>
    <n v="12"/>
    <n v="12"/>
    <n v="1261.96"/>
    <n v="1337.6776000000002"/>
    <n v="905.17120000000295"/>
    <n v="16052.131200000003"/>
    <x v="2"/>
    <x v="1"/>
    <x v="1"/>
    <s v="Cash on Delivery"/>
    <n v="3.44"/>
    <n v="4.5999999999999996"/>
    <x v="0"/>
  </r>
  <r>
    <s v="SUP-0003717"/>
    <x v="355"/>
    <s v="CUST-23432"/>
    <x v="6"/>
    <x v="4"/>
    <n v="9"/>
    <n v="7"/>
    <n v="927.17"/>
    <n v="1019.8870000000001"/>
    <n v="622.29900000000112"/>
    <n v="7139.2090000000007"/>
    <x v="2"/>
    <x v="3"/>
    <x v="0"/>
    <s v="Bank Transfer"/>
    <n v="26.72"/>
    <n v="4.4000000000000004"/>
    <x v="0"/>
  </r>
  <r>
    <s v="SUP-0004273"/>
    <x v="355"/>
    <s v="CUST-52449"/>
    <x v="7"/>
    <x v="2"/>
    <n v="2"/>
    <n v="2"/>
    <n v="77.430000000000007"/>
    <n v="81.301500000000004"/>
    <n v="-27.187000000000005"/>
    <n v="162.60300000000001"/>
    <x v="4"/>
    <x v="6"/>
    <x v="2"/>
    <s v="PayPal"/>
    <n v="34.93"/>
    <n v="4.9000000000000004"/>
    <x v="0"/>
  </r>
  <r>
    <s v="SUP-0000747"/>
    <x v="356"/>
    <s v="CUST-48464"/>
    <x v="2"/>
    <x v="0"/>
    <n v="19"/>
    <n v="16"/>
    <n v="507.91"/>
    <n v="563.78010000000006"/>
    <n v="849.35160000000053"/>
    <n v="9020.481600000001"/>
    <x v="0"/>
    <x v="0"/>
    <x v="0"/>
    <s v="PayPal"/>
    <n v="44.57"/>
    <n v="3.1"/>
    <x v="0"/>
  </r>
  <r>
    <s v="SUP-0003123"/>
    <x v="356"/>
    <s v="CUST-36921"/>
    <x v="5"/>
    <x v="3"/>
    <n v="5"/>
    <n v="5"/>
    <n v="1105.26"/>
    <n v="1215.7860000000001"/>
    <n v="523.47000000000014"/>
    <n v="6078.93"/>
    <x v="4"/>
    <x v="3"/>
    <x v="0"/>
    <s v="Bank Transfer"/>
    <n v="29.16"/>
    <n v="3.6"/>
    <x v="0"/>
  </r>
  <r>
    <s v="SUP-0004265"/>
    <x v="356"/>
    <s v="CUST-59635"/>
    <x v="5"/>
    <x v="3"/>
    <n v="12"/>
    <n v="12"/>
    <n v="951.96"/>
    <n v="1094.7539999999999"/>
    <n v="1687.7079999999985"/>
    <n v="13137.047999999999"/>
    <x v="1"/>
    <x v="4"/>
    <x v="3"/>
    <s v="Cash on Delivery"/>
    <n v="25.82"/>
    <n v="3"/>
    <x v="1"/>
  </r>
  <r>
    <s v="SUP-0002300"/>
    <x v="357"/>
    <s v="CUST-31150"/>
    <x v="9"/>
    <x v="3"/>
    <n v="14"/>
    <n v="11"/>
    <n v="960.66"/>
    <n v="1037.5128"/>
    <n v="829.68079999999895"/>
    <n v="11412.640799999999"/>
    <x v="1"/>
    <x v="6"/>
    <x v="3"/>
    <s v="Debit Card"/>
    <n v="15.7"/>
    <n v="2.2999999999999998"/>
    <x v="0"/>
  </r>
  <r>
    <s v="SUP-0003698"/>
    <x v="357"/>
    <s v="CUST-42064"/>
    <x v="4"/>
    <x v="1"/>
    <n v="10"/>
    <n v="8"/>
    <n v="385.31"/>
    <n v="404.57550000000003"/>
    <n v="140.40400000000025"/>
    <n v="3236.6040000000003"/>
    <x v="4"/>
    <x v="6"/>
    <x v="1"/>
    <s v="Bank Transfer"/>
    <n v="13.72"/>
    <n v="1.1000000000000001"/>
    <x v="0"/>
  </r>
  <r>
    <s v="SUP-0000790"/>
    <x v="358"/>
    <s v="CUST-61347"/>
    <x v="2"/>
    <x v="0"/>
    <n v="4"/>
    <n v="3"/>
    <n v="1115.74"/>
    <n v="1260.7861999999998"/>
    <n v="421.11859999999933"/>
    <n v="3782.3585999999996"/>
    <x v="4"/>
    <x v="3"/>
    <x v="1"/>
    <s v="Debit Card"/>
    <n v="14.02"/>
    <n v="4.7"/>
    <x v="0"/>
  </r>
  <r>
    <s v="SUP-0001427"/>
    <x v="359"/>
    <s v="CUST-32687"/>
    <x v="7"/>
    <x v="2"/>
    <n v="9"/>
    <n v="8"/>
    <n v="1029.49"/>
    <n v="1142.7339000000002"/>
    <n v="895.89120000000139"/>
    <n v="9141.8712000000014"/>
    <x v="4"/>
    <x v="6"/>
    <x v="1"/>
    <s v="Bank Transfer"/>
    <n v="10.06"/>
    <n v="3.6"/>
    <x v="0"/>
  </r>
  <r>
    <s v="SUP-0002491"/>
    <x v="359"/>
    <s v="CUST-46366"/>
    <x v="5"/>
    <x v="3"/>
    <n v="7"/>
    <n v="6"/>
    <n v="672.28"/>
    <n v="705.89400000000001"/>
    <n v="170.49399999999974"/>
    <n v="4235.3639999999996"/>
    <x v="3"/>
    <x v="0"/>
    <x v="0"/>
    <s v="Bank Transfer"/>
    <n v="31.19"/>
    <n v="2.8"/>
    <x v="0"/>
  </r>
  <r>
    <s v="SUP-0004954"/>
    <x v="359"/>
    <s v="CUST-96983"/>
    <x v="5"/>
    <x v="3"/>
    <n v="11"/>
    <n v="11"/>
    <n v="154.53"/>
    <n v="163.80180000000001"/>
    <n v="56.949800000000288"/>
    <n v="1801.8198000000002"/>
    <x v="4"/>
    <x v="2"/>
    <x v="2"/>
    <s v="Credit Card"/>
    <n v="45.04"/>
    <n v="4.7"/>
    <x v="0"/>
  </r>
  <r>
    <s v="SUP-0000205"/>
    <x v="360"/>
    <s v="CUST-32781"/>
    <x v="3"/>
    <x v="2"/>
    <n v="1"/>
    <n v="1"/>
    <n v="567.25"/>
    <n v="629.64750000000004"/>
    <n v="33.787500000000037"/>
    <n v="629.64750000000004"/>
    <x v="2"/>
    <x v="3"/>
    <x v="2"/>
    <s v="Cash on Delivery"/>
    <n v="28.61"/>
    <n v="4.5"/>
    <x v="0"/>
  </r>
  <r>
    <s v="SUP-0000676"/>
    <x v="360"/>
    <s v="CUST-94537"/>
    <x v="4"/>
    <x v="1"/>
    <n v="18"/>
    <n v="14"/>
    <n v="865.36"/>
    <n v="925.93520000000012"/>
    <n v="836.43280000000129"/>
    <n v="12963.092800000002"/>
    <x v="3"/>
    <x v="2"/>
    <x v="1"/>
    <s v="Debit Card"/>
    <n v="11.62"/>
    <n v="3.2"/>
    <x v="0"/>
  </r>
  <r>
    <s v="SUP-0001978"/>
    <x v="360"/>
    <s v="CUST-43457"/>
    <x v="9"/>
    <x v="3"/>
    <n v="14"/>
    <n v="12"/>
    <n v="208.81"/>
    <n v="238.04340000000002"/>
    <n v="319.81079999999997"/>
    <n v="2856.5208000000002"/>
    <x v="0"/>
    <x v="5"/>
    <x v="3"/>
    <s v="Cash on Delivery"/>
    <n v="30.99"/>
    <n v="3.6"/>
    <x v="1"/>
  </r>
  <r>
    <s v="SUP-0002927"/>
    <x v="360"/>
    <s v="CUST-95682"/>
    <x v="0"/>
    <x v="0"/>
    <n v="1"/>
    <n v="1"/>
    <n v="505.54"/>
    <n v="561.14940000000013"/>
    <n v="5.6294000000001105"/>
    <n v="561.14940000000013"/>
    <x v="0"/>
    <x v="4"/>
    <x v="1"/>
    <s v="Bank Transfer"/>
    <n v="49.98"/>
    <n v="3.9"/>
    <x v="0"/>
  </r>
  <r>
    <s v="SUP-0002310"/>
    <x v="361"/>
    <s v="CUST-32927"/>
    <x v="0"/>
    <x v="0"/>
    <n v="20"/>
    <n v="19"/>
    <n v="582.12"/>
    <n v="622.86840000000007"/>
    <n v="771.95960000000036"/>
    <n v="11834.499600000001"/>
    <x v="1"/>
    <x v="2"/>
    <x v="1"/>
    <s v="Bank Transfer"/>
    <n v="2.2599999999999998"/>
    <n v="2.6"/>
    <x v="0"/>
  </r>
  <r>
    <s v="SUP-0005022"/>
    <x v="361"/>
    <s v="CUST-96447"/>
    <x v="13"/>
    <x v="1"/>
    <n v="18"/>
    <n v="15"/>
    <n v="399.01"/>
    <n v="450.88129999999995"/>
    <n v="730.92949999999962"/>
    <n v="6763.2194999999992"/>
    <x v="1"/>
    <x v="6"/>
    <x v="2"/>
    <s v="Debit Card"/>
    <n v="47.14"/>
    <n v="4.2"/>
    <x v="0"/>
  </r>
  <r>
    <s v="SUP-0000053"/>
    <x v="362"/>
    <s v="CUST-63961"/>
    <x v="1"/>
    <x v="1"/>
    <n v="14"/>
    <n v="12"/>
    <n v="547.99"/>
    <n v="630.18849999999998"/>
    <n v="948.55199999999957"/>
    <n v="7562.2619999999997"/>
    <x v="1"/>
    <x v="3"/>
    <x v="0"/>
    <s v="PayPal"/>
    <n v="37.83"/>
    <n v="4.9000000000000004"/>
    <x v="0"/>
  </r>
  <r>
    <s v="SUP-0001552"/>
    <x v="362"/>
    <s v="CUST-21500"/>
    <x v="2"/>
    <x v="0"/>
    <n v="9"/>
    <n v="9"/>
    <n v="277.22000000000003"/>
    <n v="291.08100000000002"/>
    <n v="104.4789999999998"/>
    <n v="2619.7290000000003"/>
    <x v="1"/>
    <x v="2"/>
    <x v="3"/>
    <s v="Bank Transfer"/>
    <n v="20.27"/>
    <n v="1.6"/>
    <x v="0"/>
  </r>
  <r>
    <s v="SUP-0003870"/>
    <x v="362"/>
    <s v="CUST-34728"/>
    <x v="13"/>
    <x v="1"/>
    <n v="3"/>
    <n v="2"/>
    <n v="1334.15"/>
    <n v="1494.2480000000003"/>
    <n v="306.09600000000034"/>
    <n v="2988.4960000000005"/>
    <x v="0"/>
    <x v="3"/>
    <x v="0"/>
    <s v="Debit Card"/>
    <n v="14.1"/>
    <n v="1.7"/>
    <x v="1"/>
  </r>
  <r>
    <s v="SUP-0004359"/>
    <x v="362"/>
    <s v="CUST-25681"/>
    <x v="11"/>
    <x v="2"/>
    <n v="19"/>
    <n v="15"/>
    <n v="1400.03"/>
    <n v="1554.0333000000001"/>
    <n v="2284.3895000000011"/>
    <n v="23310.499500000002"/>
    <x v="4"/>
    <x v="1"/>
    <x v="1"/>
    <s v="Credit Card"/>
    <n v="25.66"/>
    <n v="3.7"/>
    <x v="0"/>
  </r>
  <r>
    <s v="SUP-0005081"/>
    <x v="362"/>
    <s v="CUST-49991"/>
    <x v="12"/>
    <x v="1"/>
    <n v="6"/>
    <n v="5"/>
    <n v="852.48"/>
    <n v="929.20320000000004"/>
    <n v="383.55600000000089"/>
    <n v="4646.0160000000005"/>
    <x v="3"/>
    <x v="5"/>
    <x v="1"/>
    <s v="Bank Transfer"/>
    <n v="0.06"/>
    <n v="3.2"/>
    <x v="0"/>
  </r>
  <r>
    <s v="SUP-0000671"/>
    <x v="363"/>
    <s v="CUST-90361"/>
    <x v="0"/>
    <x v="0"/>
    <n v="9"/>
    <n v="9"/>
    <n v="635.51"/>
    <n v="730.83649999999989"/>
    <n v="832.62849999999844"/>
    <n v="6577.5284999999985"/>
    <x v="0"/>
    <x v="6"/>
    <x v="0"/>
    <s v="Bank Transfer"/>
    <n v="25.31"/>
    <n v="1.9"/>
    <x v="0"/>
  </r>
  <r>
    <s v="SUP-0001728"/>
    <x v="363"/>
    <s v="CUST-19285"/>
    <x v="10"/>
    <x v="2"/>
    <n v="9"/>
    <n v="8"/>
    <n v="22.24"/>
    <n v="25.131199999999996"/>
    <n v="-13.060400000000016"/>
    <n v="201.04959999999997"/>
    <x v="2"/>
    <x v="4"/>
    <x v="2"/>
    <s v="Cash on Delivery"/>
    <n v="36.19"/>
    <n v="3.5"/>
    <x v="0"/>
  </r>
  <r>
    <s v="SUP-0001944"/>
    <x v="363"/>
    <s v="CUST-32538"/>
    <x v="12"/>
    <x v="1"/>
    <n v="9"/>
    <n v="7"/>
    <n v="516.69000000000005"/>
    <n v="542.5245000000001"/>
    <n v="145.06150000000045"/>
    <n v="3797.6715000000008"/>
    <x v="3"/>
    <x v="5"/>
    <x v="1"/>
    <s v="Cash on Delivery"/>
    <n v="35.78"/>
    <n v="3.7"/>
    <x v="0"/>
  </r>
  <r>
    <s v="SUP-0002149"/>
    <x v="363"/>
    <s v="CUST-99721"/>
    <x v="0"/>
    <x v="0"/>
    <n v="15"/>
    <n v="14"/>
    <n v="911.54"/>
    <n v="1030.0401999999999"/>
    <n v="1612.2128000000002"/>
    <n v="14420.5628"/>
    <x v="2"/>
    <x v="6"/>
    <x v="0"/>
    <s v="PayPal"/>
    <n v="46.79"/>
    <n v="3.7"/>
    <x v="0"/>
  </r>
  <r>
    <s v="SUP-0002874"/>
    <x v="363"/>
    <s v="CUST-34320"/>
    <x v="12"/>
    <x v="1"/>
    <n v="2"/>
    <n v="2"/>
    <n v="100.02"/>
    <n v="108.02160000000001"/>
    <n v="-3.3867999999999796"/>
    <n v="216.04320000000001"/>
    <x v="4"/>
    <x v="1"/>
    <x v="1"/>
    <s v="Credit Card"/>
    <n v="19.39"/>
    <n v="4.5"/>
    <x v="0"/>
  </r>
  <r>
    <s v="SUP-0003806"/>
    <x v="363"/>
    <s v="CUST-16871"/>
    <x v="1"/>
    <x v="1"/>
    <n v="1"/>
    <n v="1"/>
    <n v="1256.32"/>
    <n v="1331.6992"/>
    <n v="53.989200000000082"/>
    <n v="1331.6992"/>
    <x v="4"/>
    <x v="2"/>
    <x v="0"/>
    <s v="PayPal"/>
    <n v="21.39"/>
    <n v="2.9"/>
    <x v="0"/>
  </r>
  <r>
    <s v="SUP-0000220"/>
    <x v="364"/>
    <s v="CUST-48307"/>
    <x v="7"/>
    <x v="2"/>
    <n v="20"/>
    <n v="20"/>
    <n v="1467.63"/>
    <n v="1555.6878000000002"/>
    <n v="1745.1159999999991"/>
    <n v="31113.756000000001"/>
    <x v="3"/>
    <x v="5"/>
    <x v="0"/>
    <s v="Debit Card"/>
    <n v="16.04"/>
    <n v="3.7"/>
    <x v="0"/>
  </r>
  <r>
    <s v="SUP-0001040"/>
    <x v="364"/>
    <s v="CUST-47395"/>
    <x v="2"/>
    <x v="0"/>
    <n v="16"/>
    <n v="14"/>
    <n v="1351.94"/>
    <n v="1527.6922"/>
    <n v="2453.4208000000003"/>
    <n v="21387.6908"/>
    <x v="0"/>
    <x v="4"/>
    <x v="1"/>
    <s v="Credit Card"/>
    <n v="7.11"/>
    <n v="4.3"/>
    <x v="0"/>
  </r>
  <r>
    <s v="SUP-0001852"/>
    <x v="364"/>
    <s v="CUST-32230"/>
    <x v="4"/>
    <x v="1"/>
    <n v="10"/>
    <n v="8"/>
    <n v="32.479999999999997"/>
    <n v="35.078400000000002"/>
    <n v="-1.4327999999999577"/>
    <n v="280.62720000000002"/>
    <x v="4"/>
    <x v="6"/>
    <x v="3"/>
    <s v="Bank Transfer"/>
    <n v="22.22"/>
    <n v="4.7"/>
    <x v="0"/>
  </r>
  <r>
    <s v="SUP-0002682"/>
    <x v="365"/>
    <s v="CUST-95935"/>
    <x v="9"/>
    <x v="3"/>
    <n v="11"/>
    <n v="9"/>
    <n v="104.81"/>
    <n v="113.19480000000001"/>
    <n v="75.393200000000149"/>
    <n v="1018.7532000000001"/>
    <x v="4"/>
    <x v="1"/>
    <x v="1"/>
    <s v="Bank Transfer"/>
    <n v="7.0000000000000007E-2"/>
    <n v="2.7"/>
    <x v="0"/>
  </r>
  <r>
    <s v="SUP-0004502"/>
    <x v="365"/>
    <s v="CUST-65049"/>
    <x v="10"/>
    <x v="2"/>
    <n v="10"/>
    <n v="9"/>
    <n v="618.5"/>
    <n v="698.90499999999997"/>
    <n v="712.50499999999954"/>
    <n v="6290.1449999999995"/>
    <x v="2"/>
    <x v="5"/>
    <x v="3"/>
    <s v="Cash on Delivery"/>
    <n v="11.14"/>
    <n v="3.8"/>
    <x v="0"/>
  </r>
  <r>
    <s v="SUP-0002163"/>
    <x v="366"/>
    <s v="CUST-28694"/>
    <x v="13"/>
    <x v="1"/>
    <n v="5"/>
    <n v="5"/>
    <n v="887.07"/>
    <n v="1011.2598000000002"/>
    <n v="597.06900000000053"/>
    <n v="5056.2990000000009"/>
    <x v="1"/>
    <x v="3"/>
    <x v="3"/>
    <s v="Cash on Delivery"/>
    <n v="23.88"/>
    <n v="2.9"/>
    <x v="0"/>
  </r>
  <r>
    <s v="SUP-0002177"/>
    <x v="366"/>
    <s v="CUST-85549"/>
    <x v="7"/>
    <x v="2"/>
    <n v="12"/>
    <n v="10"/>
    <n v="492.79"/>
    <n v="566.70849999999996"/>
    <n v="696.31499999999858"/>
    <n v="5667.0849999999991"/>
    <x v="1"/>
    <x v="6"/>
    <x v="0"/>
    <s v="Bank Transfer"/>
    <n v="42.87"/>
    <n v="3.5"/>
    <x v="0"/>
  </r>
  <r>
    <s v="SUP-0002895"/>
    <x v="366"/>
    <s v="CUST-66837"/>
    <x v="3"/>
    <x v="2"/>
    <n v="1"/>
    <n v="1"/>
    <n v="519.42999999999995"/>
    <n v="586.95589999999993"/>
    <n v="56.895899999999976"/>
    <n v="586.95589999999993"/>
    <x v="1"/>
    <x v="4"/>
    <x v="0"/>
    <s v="PayPal"/>
    <n v="10.63"/>
    <n v="4.9000000000000004"/>
    <x v="0"/>
  </r>
  <r>
    <s v="SUP-0004935"/>
    <x v="366"/>
    <s v="CUST-58786"/>
    <x v="2"/>
    <x v="0"/>
    <n v="20"/>
    <n v="19"/>
    <n v="1319.15"/>
    <n v="1477.4480000000003"/>
    <n v="2957.9320000000039"/>
    <n v="28071.512000000006"/>
    <x v="1"/>
    <x v="4"/>
    <x v="1"/>
    <s v="Cash on Delivery"/>
    <n v="49.73"/>
    <n v="2.5"/>
    <x v="0"/>
  </r>
  <r>
    <s v="SUP-0004971"/>
    <x v="366"/>
    <s v="CUST-37823"/>
    <x v="5"/>
    <x v="3"/>
    <n v="2"/>
    <n v="2"/>
    <n v="660.11"/>
    <n v="693.1155"/>
    <n v="32.940999999999967"/>
    <n v="1386.231"/>
    <x v="3"/>
    <x v="4"/>
    <x v="0"/>
    <s v="Debit Card"/>
    <n v="33.07"/>
    <n v="3.9"/>
    <x v="0"/>
  </r>
  <r>
    <s v="SUP-0002376"/>
    <x v="367"/>
    <s v="CUST-11040"/>
    <x v="11"/>
    <x v="2"/>
    <n v="8"/>
    <n v="7"/>
    <n v="698.01"/>
    <n v="781.77120000000002"/>
    <n v="562.6084000000003"/>
    <n v="5472.3984"/>
    <x v="4"/>
    <x v="5"/>
    <x v="3"/>
    <s v="Debit Card"/>
    <n v="23.72"/>
    <n v="4.0999999999999996"/>
    <x v="0"/>
  </r>
  <r>
    <s v="SUP-0002982"/>
    <x v="367"/>
    <s v="CUST-92819"/>
    <x v="12"/>
    <x v="1"/>
    <n v="7"/>
    <n v="7"/>
    <n v="1287.26"/>
    <n v="1441.7312000000002"/>
    <n v="1051.6284000000014"/>
    <n v="10092.118400000001"/>
    <x v="3"/>
    <x v="3"/>
    <x v="0"/>
    <s v="Debit Card"/>
    <n v="29.67"/>
    <n v="4"/>
    <x v="0"/>
  </r>
  <r>
    <s v="SUP-0004182"/>
    <x v="367"/>
    <s v="CUST-23650"/>
    <x v="11"/>
    <x v="2"/>
    <n v="15"/>
    <n v="13"/>
    <n v="928.44"/>
    <n v="1058.4216000000001"/>
    <n v="1655.2408"/>
    <n v="13759.480800000001"/>
    <x v="4"/>
    <x v="4"/>
    <x v="0"/>
    <s v="PayPal"/>
    <n v="34.520000000000003"/>
    <n v="3.3"/>
    <x v="0"/>
  </r>
  <r>
    <s v="SUP-0004770"/>
    <x v="367"/>
    <s v="CUST-42778"/>
    <x v="7"/>
    <x v="2"/>
    <n v="3"/>
    <n v="2"/>
    <n v="184.18"/>
    <n v="204.43980000000002"/>
    <n v="37.609600000000029"/>
    <n v="408.87960000000004"/>
    <x v="0"/>
    <x v="6"/>
    <x v="1"/>
    <s v="Credit Card"/>
    <n v="2.91"/>
    <n v="2.9"/>
    <x v="0"/>
  </r>
  <r>
    <s v="SUP-0004008"/>
    <x v="368"/>
    <s v="CUST-92838"/>
    <x v="11"/>
    <x v="2"/>
    <n v="2"/>
    <n v="2"/>
    <n v="833.9"/>
    <n v="925.62900000000002"/>
    <n v="165.77800000000008"/>
    <n v="1851.258"/>
    <x v="3"/>
    <x v="6"/>
    <x v="0"/>
    <s v="Debit Card"/>
    <n v="17.68"/>
    <n v="4.5999999999999996"/>
    <x v="0"/>
  </r>
  <r>
    <s v="SUP-0000279"/>
    <x v="369"/>
    <s v="CUST-46011"/>
    <x v="8"/>
    <x v="4"/>
    <n v="1"/>
    <n v="1"/>
    <n v="1155.7"/>
    <n v="1294.3840000000002"/>
    <n v="129.94400000000019"/>
    <n v="1294.3840000000002"/>
    <x v="1"/>
    <x v="6"/>
    <x v="3"/>
    <s v="Credit Card"/>
    <n v="8.74"/>
    <n v="4.2"/>
    <x v="0"/>
  </r>
  <r>
    <s v="SUP-0004124"/>
    <x v="369"/>
    <s v="CUST-39091"/>
    <x v="2"/>
    <x v="0"/>
    <n v="12"/>
    <n v="12"/>
    <n v="416.23"/>
    <n v="478.66449999999998"/>
    <n v="747.35399999999993"/>
    <n v="5743.9740000000002"/>
    <x v="3"/>
    <x v="1"/>
    <x v="0"/>
    <s v="Credit Card"/>
    <n v="1.86"/>
    <n v="3.9"/>
    <x v="0"/>
  </r>
  <r>
    <s v="SUP-0003128"/>
    <x v="370"/>
    <s v="CUST-16921"/>
    <x v="14"/>
    <x v="0"/>
    <n v="5"/>
    <n v="4"/>
    <n v="1049.51"/>
    <n v="1122.9757"/>
    <n v="265.2827999999999"/>
    <n v="4491.9027999999998"/>
    <x v="3"/>
    <x v="6"/>
    <x v="2"/>
    <s v="Credit Card"/>
    <n v="28.58"/>
    <n v="4.7"/>
    <x v="0"/>
  </r>
  <r>
    <s v="SUP-0003931"/>
    <x v="370"/>
    <s v="CUST-36607"/>
    <x v="11"/>
    <x v="2"/>
    <n v="12"/>
    <n v="12"/>
    <n v="445.83"/>
    <n v="485.9547"/>
    <n v="445.91640000000001"/>
    <n v="5831.4564"/>
    <x v="1"/>
    <x v="4"/>
    <x v="2"/>
    <s v="Debit Card"/>
    <n v="35.58"/>
    <n v="0"/>
    <x v="0"/>
  </r>
  <r>
    <s v="SUP-0004751"/>
    <x v="370"/>
    <s v="CUST-83709"/>
    <x v="13"/>
    <x v="1"/>
    <n v="12"/>
    <n v="10"/>
    <n v="1208.49"/>
    <n v="1365.5936999999999"/>
    <n v="1552.1469999999983"/>
    <n v="13655.936999999998"/>
    <x v="1"/>
    <x v="6"/>
    <x v="2"/>
    <s v="Debit Card"/>
    <n v="18.89"/>
    <n v="1.9"/>
    <x v="0"/>
  </r>
  <r>
    <s v="SUP-0002301"/>
    <x v="371"/>
    <s v="CUST-57302"/>
    <x v="7"/>
    <x v="2"/>
    <n v="13"/>
    <n v="13"/>
    <n v="1315.17"/>
    <n v="1486.1421"/>
    <n v="2192.1473000000024"/>
    <n v="19319.847300000001"/>
    <x v="4"/>
    <x v="2"/>
    <x v="0"/>
    <s v="Debit Card"/>
    <n v="30.49"/>
    <n v="3.1"/>
    <x v="0"/>
  </r>
  <r>
    <s v="SUP-0004258"/>
    <x v="371"/>
    <s v="CUST-56313"/>
    <x v="10"/>
    <x v="2"/>
    <n v="16"/>
    <n v="13"/>
    <n v="609.87"/>
    <n v="652.56090000000006"/>
    <n v="527.78170000000114"/>
    <n v="8483.2917000000016"/>
    <x v="1"/>
    <x v="6"/>
    <x v="3"/>
    <s v="PayPal"/>
    <n v="27.2"/>
    <n v="0"/>
    <x v="0"/>
  </r>
  <r>
    <s v="SUP-0004945"/>
    <x v="371"/>
    <s v="CUST-50739"/>
    <x v="0"/>
    <x v="0"/>
    <n v="17"/>
    <n v="14"/>
    <n v="1378.57"/>
    <n v="1461.2842000000001"/>
    <n v="1157.9988000000012"/>
    <n v="20457.978800000001"/>
    <x v="3"/>
    <x v="5"/>
    <x v="3"/>
    <s v="Debit Card"/>
    <n v="0"/>
    <n v="3.1"/>
    <x v="0"/>
  </r>
  <r>
    <s v="SUP-0001157"/>
    <x v="372"/>
    <s v="CUST-89974"/>
    <x v="3"/>
    <x v="2"/>
    <n v="13"/>
    <n v="11"/>
    <n v="830.3"/>
    <n v="929.93600000000004"/>
    <n v="1091.736000000001"/>
    <n v="10229.296"/>
    <x v="1"/>
    <x v="1"/>
    <x v="3"/>
    <s v="Debit Card"/>
    <n v="4.26"/>
    <n v="2.6"/>
    <x v="0"/>
  </r>
  <r>
    <s v="SUP-0002334"/>
    <x v="372"/>
    <s v="CUST-56786"/>
    <x v="0"/>
    <x v="0"/>
    <n v="2"/>
    <n v="2"/>
    <n v="456.67"/>
    <n v="493.20360000000005"/>
    <n v="51.92720000000007"/>
    <n v="986.4072000000001"/>
    <x v="0"/>
    <x v="2"/>
    <x v="0"/>
    <s v="PayPal"/>
    <n v="21.14"/>
    <n v="2.2999999999999998"/>
    <x v="0"/>
  </r>
  <r>
    <s v="SUP-0003031"/>
    <x v="372"/>
    <s v="CUST-35977"/>
    <x v="3"/>
    <x v="2"/>
    <n v="5"/>
    <n v="5"/>
    <n v="1082.9100000000001"/>
    <n v="1158.7137000000002"/>
    <n v="353.34850000000102"/>
    <n v="5793.5685000000012"/>
    <x v="4"/>
    <x v="6"/>
    <x v="2"/>
    <s v="Bank Transfer"/>
    <n v="25.67"/>
    <n v="1.7"/>
    <x v="0"/>
  </r>
  <r>
    <s v="SUP-0001913"/>
    <x v="373"/>
    <s v="CUST-61770"/>
    <x v="7"/>
    <x v="2"/>
    <n v="4"/>
    <n v="3"/>
    <n v="1347.5"/>
    <n v="1428.3500000000001"/>
    <n v="192.74000000000018"/>
    <n v="4285.05"/>
    <x v="3"/>
    <x v="2"/>
    <x v="0"/>
    <s v="Bank Transfer"/>
    <n v="49.81"/>
    <n v="2.8"/>
    <x v="0"/>
  </r>
  <r>
    <s v="SUP-0003801"/>
    <x v="373"/>
    <s v="CUST-46321"/>
    <x v="2"/>
    <x v="0"/>
    <n v="1"/>
    <n v="1"/>
    <n v="728.03"/>
    <n v="829.95420000000001"/>
    <n v="66.374200000000044"/>
    <n v="829.95420000000001"/>
    <x v="1"/>
    <x v="4"/>
    <x v="1"/>
    <s v="PayPal"/>
    <n v="35.549999999999997"/>
    <n v="4.5999999999999996"/>
    <x v="1"/>
  </r>
  <r>
    <s v="SUP-0003016"/>
    <x v="374"/>
    <s v="CUST-62036"/>
    <x v="12"/>
    <x v="1"/>
    <n v="18"/>
    <n v="16"/>
    <n v="754"/>
    <n v="806.78000000000009"/>
    <n v="795.54000000000133"/>
    <n v="12908.480000000001"/>
    <x v="2"/>
    <x v="5"/>
    <x v="3"/>
    <s v="Bank Transfer"/>
    <n v="48.94"/>
    <n v="3.6"/>
    <x v="1"/>
  </r>
  <r>
    <s v="SUP-0004149"/>
    <x v="374"/>
    <s v="CUST-12656"/>
    <x v="10"/>
    <x v="2"/>
    <n v="17"/>
    <n v="15"/>
    <n v="404.2"/>
    <n v="452.70400000000001"/>
    <n v="719.6800000000004"/>
    <n v="6790.56"/>
    <x v="0"/>
    <x v="0"/>
    <x v="3"/>
    <s v="Debit Card"/>
    <n v="7.88"/>
    <n v="1.5"/>
    <x v="0"/>
  </r>
  <r>
    <s v="SUP-0004573"/>
    <x v="374"/>
    <s v="CUST-18622"/>
    <x v="2"/>
    <x v="0"/>
    <n v="6"/>
    <n v="6"/>
    <n v="1365.17"/>
    <n v="1528.9904000000001"/>
    <n v="980.65239999999949"/>
    <n v="9173.9423999999999"/>
    <x v="3"/>
    <x v="3"/>
    <x v="2"/>
    <s v="PayPal"/>
    <n v="2.27"/>
    <n v="3.6"/>
    <x v="0"/>
  </r>
  <r>
    <s v="SUP-0000814"/>
    <x v="375"/>
    <s v="CUST-22260"/>
    <x v="11"/>
    <x v="2"/>
    <n v="17"/>
    <n v="14"/>
    <n v="145.13999999999999"/>
    <n v="165.45959999999999"/>
    <n v="240.07440000000028"/>
    <n v="2316.4344000000001"/>
    <x v="2"/>
    <x v="2"/>
    <x v="1"/>
    <s v="Debit Card"/>
    <n v="44.4"/>
    <n v="2.5"/>
    <x v="0"/>
  </r>
  <r>
    <s v="SUP-0000886"/>
    <x v="375"/>
    <s v="CUST-12035"/>
    <x v="3"/>
    <x v="2"/>
    <n v="11"/>
    <n v="9"/>
    <n v="819.74"/>
    <n v="893.51660000000004"/>
    <n v="630.77940000000035"/>
    <n v="8041.6494000000002"/>
    <x v="2"/>
    <x v="4"/>
    <x v="3"/>
    <s v="Debit Card"/>
    <n v="33.21"/>
    <n v="4.8"/>
    <x v="0"/>
  </r>
  <r>
    <s v="SUP-0001019"/>
    <x v="375"/>
    <s v="CUST-88871"/>
    <x v="4"/>
    <x v="1"/>
    <n v="11"/>
    <n v="11"/>
    <n v="467.54"/>
    <n v="523.64480000000003"/>
    <n v="571.04279999999983"/>
    <n v="5760.0928000000004"/>
    <x v="4"/>
    <x v="2"/>
    <x v="3"/>
    <s v="PayPal"/>
    <n v="46.11"/>
    <n v="1.3"/>
    <x v="0"/>
  </r>
  <r>
    <s v="SUP-0001195"/>
    <x v="375"/>
    <s v="CUST-26275"/>
    <x v="7"/>
    <x v="2"/>
    <n v="4"/>
    <n v="4"/>
    <n v="1359.8"/>
    <n v="1482.182"/>
    <n v="465.50800000000027"/>
    <n v="5928.7280000000001"/>
    <x v="1"/>
    <x v="5"/>
    <x v="3"/>
    <s v="Bank Transfer"/>
    <n v="24.02"/>
    <n v="3.3"/>
    <x v="0"/>
  </r>
  <r>
    <s v="SUP-0002213"/>
    <x v="375"/>
    <s v="CUST-59045"/>
    <x v="12"/>
    <x v="1"/>
    <n v="3"/>
    <n v="2"/>
    <n v="1344.71"/>
    <n v="1479.1810000000003"/>
    <n v="234.16200000000046"/>
    <n v="2958.3620000000005"/>
    <x v="4"/>
    <x v="4"/>
    <x v="1"/>
    <s v="Debit Card"/>
    <n v="34.78"/>
    <n v="4.3"/>
    <x v="1"/>
  </r>
  <r>
    <s v="SUP-0004929"/>
    <x v="375"/>
    <s v="CUST-75059"/>
    <x v="3"/>
    <x v="2"/>
    <n v="13"/>
    <n v="13"/>
    <n v="206.51"/>
    <n v="223.0308"/>
    <n v="213.1303999999999"/>
    <n v="2899.4004"/>
    <x v="3"/>
    <x v="5"/>
    <x v="2"/>
    <s v="Bank Transfer"/>
    <n v="1.64"/>
    <n v="3.1"/>
    <x v="0"/>
  </r>
  <r>
    <s v="SUP-0000062"/>
    <x v="376"/>
    <s v="CUST-41458"/>
    <x v="5"/>
    <x v="3"/>
    <n v="4"/>
    <n v="4"/>
    <n v="808.27"/>
    <n v="905.26240000000007"/>
    <n v="369.36960000000033"/>
    <n v="3621.0496000000003"/>
    <x v="1"/>
    <x v="3"/>
    <x v="0"/>
    <s v="Bank Transfer"/>
    <n v="18.600000000000001"/>
    <n v="1.9"/>
    <x v="1"/>
  </r>
  <r>
    <s v="SUP-0003882"/>
    <x v="376"/>
    <s v="CUST-83028"/>
    <x v="9"/>
    <x v="3"/>
    <n v="20"/>
    <n v="17"/>
    <n v="290.29000000000002"/>
    <n v="310.61030000000005"/>
    <n v="338.06510000000083"/>
    <n v="5280.3751000000011"/>
    <x v="3"/>
    <x v="6"/>
    <x v="0"/>
    <s v="Cash on Delivery"/>
    <n v="7.38"/>
    <n v="4.5999999999999996"/>
    <x v="0"/>
  </r>
  <r>
    <s v="SUP-0004311"/>
    <x v="376"/>
    <s v="CUST-33024"/>
    <x v="3"/>
    <x v="2"/>
    <n v="16"/>
    <n v="14"/>
    <n v="1194.24"/>
    <n v="1301.7216000000001"/>
    <n v="1496.2923999999991"/>
    <n v="18224.1024"/>
    <x v="0"/>
    <x v="6"/>
    <x v="0"/>
    <s v="Cash on Delivery"/>
    <n v="8.4499999999999993"/>
    <n v="2.6"/>
    <x v="0"/>
  </r>
  <r>
    <s v="SUP-0004897"/>
    <x v="376"/>
    <s v="CUST-47670"/>
    <x v="7"/>
    <x v="2"/>
    <n v="4"/>
    <n v="4"/>
    <n v="906.27"/>
    <n v="960.64620000000002"/>
    <n v="184.13480000000015"/>
    <n v="3842.5848000000001"/>
    <x v="2"/>
    <x v="4"/>
    <x v="3"/>
    <s v="Debit Card"/>
    <n v="33.369999999999997"/>
    <n v="4.3"/>
    <x v="1"/>
  </r>
  <r>
    <s v="SUP-0000144"/>
    <x v="377"/>
    <s v="CUST-94062"/>
    <x v="3"/>
    <x v="2"/>
    <n v="17"/>
    <n v="15"/>
    <n v="267.52"/>
    <n v="302.29759999999993"/>
    <n v="493.26399999999933"/>
    <n v="4534.463999999999"/>
    <x v="0"/>
    <x v="0"/>
    <x v="2"/>
    <s v="Credit Card"/>
    <n v="28.4"/>
    <n v="4.3"/>
    <x v="0"/>
  </r>
  <r>
    <s v="SUP-0000938"/>
    <x v="377"/>
    <s v="CUST-47891"/>
    <x v="12"/>
    <x v="1"/>
    <n v="5"/>
    <n v="5"/>
    <n v="1334.54"/>
    <n v="1521.3756000000001"/>
    <n v="922.35800000000074"/>
    <n v="7606.8780000000006"/>
    <x v="2"/>
    <x v="5"/>
    <x v="3"/>
    <s v="Debit Card"/>
    <n v="11.82"/>
    <n v="2.8"/>
    <x v="0"/>
  </r>
  <r>
    <s v="SUP-0001591"/>
    <x v="377"/>
    <s v="CUST-61398"/>
    <x v="14"/>
    <x v="0"/>
    <n v="16"/>
    <n v="16"/>
    <n v="1000.87"/>
    <n v="1050.9135000000001"/>
    <n v="770.09600000000171"/>
    <n v="16814.616000000002"/>
    <x v="1"/>
    <x v="3"/>
    <x v="1"/>
    <s v="Credit Card"/>
    <n v="30.6"/>
    <n v="2"/>
    <x v="0"/>
  </r>
  <r>
    <s v="SUP-0002965"/>
    <x v="377"/>
    <s v="CUST-85077"/>
    <x v="14"/>
    <x v="0"/>
    <n v="4"/>
    <n v="3"/>
    <n v="758.47"/>
    <n v="849.48640000000012"/>
    <n v="250.9092000000004"/>
    <n v="2548.4592000000002"/>
    <x v="0"/>
    <x v="2"/>
    <x v="2"/>
    <s v="Bank Transfer"/>
    <n v="22.14"/>
    <n v="2.8"/>
    <x v="0"/>
  </r>
  <r>
    <s v="SUP-0004654"/>
    <x v="377"/>
    <s v="CUST-56590"/>
    <x v="11"/>
    <x v="2"/>
    <n v="16"/>
    <n v="14"/>
    <n v="1276.27"/>
    <n v="1442.1850999999999"/>
    <n v="2284.0213999999987"/>
    <n v="20190.591399999998"/>
    <x v="4"/>
    <x v="6"/>
    <x v="1"/>
    <s v="Credit Card"/>
    <n v="38.79"/>
    <n v="2.2000000000000002"/>
    <x v="0"/>
  </r>
  <r>
    <s v="SUP-0001095"/>
    <x v="378"/>
    <s v="Unknown"/>
    <x v="1"/>
    <x v="1"/>
    <n v="15"/>
    <n v="15"/>
    <n v="506.48"/>
    <n v="562.19280000000003"/>
    <n v="787.82199999999909"/>
    <n v="8432.8919999999998"/>
    <x v="2"/>
    <x v="5"/>
    <x v="1"/>
    <s v="PayPal"/>
    <n v="47.87"/>
    <n v="3"/>
    <x v="0"/>
  </r>
  <r>
    <s v="SUP-0001264"/>
    <x v="378"/>
    <s v="CUST-45910"/>
    <x v="5"/>
    <x v="3"/>
    <n v="1"/>
    <n v="1"/>
    <n v="767.48"/>
    <n v="874.92720000000008"/>
    <n v="74.28720000000007"/>
    <n v="874.92720000000008"/>
    <x v="4"/>
    <x v="0"/>
    <x v="2"/>
    <s v="PayPal"/>
    <n v="33.159999999999997"/>
    <n v="2.1"/>
    <x v="0"/>
  </r>
  <r>
    <s v="SUP-0000138"/>
    <x v="379"/>
    <s v="CUST-40070"/>
    <x v="11"/>
    <x v="2"/>
    <n v="14"/>
    <n v="11"/>
    <n v="1291.8399999999999"/>
    <n v="1356.432"/>
    <n v="672.37200000000064"/>
    <n v="14920.752"/>
    <x v="2"/>
    <x v="5"/>
    <x v="3"/>
    <s v="Cash on Delivery"/>
    <n v="38.14"/>
    <n v="0"/>
    <x v="0"/>
  </r>
  <r>
    <s v="SUP-0001860"/>
    <x v="379"/>
    <s v="CUST-27109"/>
    <x v="10"/>
    <x v="2"/>
    <n v="8"/>
    <n v="8"/>
    <n v="1429.38"/>
    <n v="1572.3180000000002"/>
    <n v="1117.8740000000007"/>
    <n v="12578.544000000002"/>
    <x v="0"/>
    <x v="6"/>
    <x v="3"/>
    <s v="Credit Card"/>
    <n v="25.63"/>
    <n v="3.9"/>
    <x v="0"/>
  </r>
  <r>
    <s v="SUP-0002059"/>
    <x v="379"/>
    <s v="CUST-53721"/>
    <x v="1"/>
    <x v="1"/>
    <n v="14"/>
    <n v="14"/>
    <n v="792.98"/>
    <n v="832.62900000000002"/>
    <n v="532.8659999999993"/>
    <n v="11656.806"/>
    <x v="1"/>
    <x v="0"/>
    <x v="0"/>
    <s v="Bank Transfer"/>
    <n v="22.22"/>
    <n v="1"/>
    <x v="0"/>
  </r>
  <r>
    <s v="SUP-0000106"/>
    <x v="380"/>
    <s v="CUST-31087"/>
    <x v="11"/>
    <x v="2"/>
    <n v="12"/>
    <n v="10"/>
    <n v="1041.29"/>
    <n v="1155.8319000000001"/>
    <n v="1097.7790000000016"/>
    <n v="11558.319000000001"/>
    <x v="3"/>
    <x v="6"/>
    <x v="0"/>
    <s v="Credit Card"/>
    <n v="47.64"/>
    <n v="2.6"/>
    <x v="0"/>
  </r>
  <r>
    <s v="SUP-0001350"/>
    <x v="380"/>
    <s v="CUST-89102"/>
    <x v="13"/>
    <x v="1"/>
    <n v="6"/>
    <n v="6"/>
    <n v="723.71"/>
    <n v="767.13260000000002"/>
    <n v="236.49560000000017"/>
    <n v="4602.7956000000004"/>
    <x v="4"/>
    <x v="5"/>
    <x v="2"/>
    <s v="Debit Card"/>
    <n v="24.04"/>
    <n v="2.9"/>
    <x v="0"/>
  </r>
  <r>
    <s v="SUP-0003911"/>
    <x v="380"/>
    <s v="CUST-72425"/>
    <x v="1"/>
    <x v="1"/>
    <n v="20"/>
    <n v="16"/>
    <n v="1000.42"/>
    <n v="1080.4536000000001"/>
    <n v="1268.8476000000014"/>
    <n v="17287.257600000001"/>
    <x v="0"/>
    <x v="5"/>
    <x v="3"/>
    <s v="Cash on Delivery"/>
    <n v="11.69"/>
    <n v="2.1"/>
    <x v="0"/>
  </r>
  <r>
    <s v="SUP-0000394"/>
    <x v="381"/>
    <s v="CUST-26036"/>
    <x v="6"/>
    <x v="4"/>
    <n v="2"/>
    <n v="2"/>
    <n v="615.74"/>
    <n v="708.101"/>
    <n v="180.03199999999998"/>
    <n v="1416.202"/>
    <x v="1"/>
    <x v="0"/>
    <x v="2"/>
    <s v="PayPal"/>
    <n v="4.6900000000000004"/>
    <n v="2.8"/>
    <x v="0"/>
  </r>
  <r>
    <s v="SUP-0002135"/>
    <x v="381"/>
    <s v="CUST-45996"/>
    <x v="7"/>
    <x v="2"/>
    <n v="10"/>
    <n v="8"/>
    <n v="362.01"/>
    <n v="412.69140000000004"/>
    <n v="382.40120000000042"/>
    <n v="3301.5312000000004"/>
    <x v="0"/>
    <x v="4"/>
    <x v="0"/>
    <s v="Credit Card"/>
    <n v="23.05"/>
    <n v="3.6"/>
    <x v="0"/>
  </r>
  <r>
    <s v="SUP-0000275"/>
    <x v="382"/>
    <s v="CUST-75989"/>
    <x v="4"/>
    <x v="1"/>
    <n v="8"/>
    <n v="7"/>
    <n v="902.29"/>
    <n v="992.51900000000001"/>
    <n v="582.85300000000007"/>
    <n v="6947.6329999999998"/>
    <x v="1"/>
    <x v="2"/>
    <x v="0"/>
    <s v="Credit Card"/>
    <n v="48.75"/>
    <n v="2.1"/>
    <x v="0"/>
  </r>
  <r>
    <s v="SUP-0003989"/>
    <x v="382"/>
    <s v="CUST-84589"/>
    <x v="10"/>
    <x v="2"/>
    <n v="10"/>
    <n v="8"/>
    <n v="18.98"/>
    <n v="20.688200000000002"/>
    <n v="-1.4399999999987756E-2"/>
    <n v="165.50560000000002"/>
    <x v="3"/>
    <x v="1"/>
    <x v="0"/>
    <s v="Cash on Delivery"/>
    <n v="13.68"/>
    <n v="1.4"/>
    <x v="1"/>
  </r>
  <r>
    <s v="SUP-0001848"/>
    <x v="383"/>
    <s v="CUST-68766"/>
    <x v="1"/>
    <x v="1"/>
    <n v="5"/>
    <n v="5"/>
    <n v="857.26"/>
    <n v="925.84080000000006"/>
    <n v="318.45400000000046"/>
    <n v="4629.2040000000006"/>
    <x v="0"/>
    <x v="1"/>
    <x v="3"/>
    <s v="Cash on Delivery"/>
    <n v="24.45"/>
    <n v="2.4"/>
    <x v="0"/>
  </r>
  <r>
    <s v="SUP-0002246"/>
    <x v="383"/>
    <s v="CUST-38093"/>
    <x v="6"/>
    <x v="4"/>
    <n v="19"/>
    <n v="17"/>
    <n v="101.86"/>
    <n v="116.12040000000002"/>
    <n v="218.35680000000042"/>
    <n v="1974.0468000000003"/>
    <x v="0"/>
    <x v="3"/>
    <x v="0"/>
    <s v="PayPal"/>
    <n v="24.07"/>
    <n v="3.3"/>
    <x v="0"/>
  </r>
  <r>
    <s v="SUP-0002635"/>
    <x v="383"/>
    <s v="CUST-72175"/>
    <x v="6"/>
    <x v="4"/>
    <n v="10"/>
    <n v="8"/>
    <n v="64.319999999999993"/>
    <n v="68.822400000000002"/>
    <n v="4.6492000000000679"/>
    <n v="550.57920000000001"/>
    <x v="1"/>
    <x v="3"/>
    <x v="0"/>
    <s v="PayPal"/>
    <n v="31.37"/>
    <n v="1.5"/>
    <x v="0"/>
  </r>
  <r>
    <s v="SUP-0002737"/>
    <x v="383"/>
    <s v="CUST-55571"/>
    <x v="10"/>
    <x v="2"/>
    <n v="16"/>
    <n v="14"/>
    <n v="1372.91"/>
    <n v="1578.8464999999999"/>
    <n v="2868.2109999999971"/>
    <n v="22103.850999999999"/>
    <x v="2"/>
    <x v="2"/>
    <x v="1"/>
    <s v="Debit Card"/>
    <n v="14.9"/>
    <n v="3.9"/>
    <x v="0"/>
  </r>
  <r>
    <s v="SUP-0003604"/>
    <x v="383"/>
    <s v="CUST-77073"/>
    <x v="6"/>
    <x v="4"/>
    <n v="17"/>
    <n v="16"/>
    <n v="975.26"/>
    <n v="1102.0437999999999"/>
    <n v="1987.8807999999988"/>
    <n v="17632.700799999999"/>
    <x v="1"/>
    <x v="2"/>
    <x v="1"/>
    <s v="PayPal"/>
    <n v="40.659999999999997"/>
    <n v="4.7"/>
    <x v="0"/>
  </r>
  <r>
    <s v="SUP-0001430"/>
    <x v="384"/>
    <s v="CUST-52417"/>
    <x v="0"/>
    <x v="0"/>
    <n v="9"/>
    <n v="8"/>
    <n v="1093.51"/>
    <n v="1191.9259000000002"/>
    <n v="764.67720000000156"/>
    <n v="9535.4072000000015"/>
    <x v="2"/>
    <x v="2"/>
    <x v="3"/>
    <s v="Debit Card"/>
    <n v="22.65"/>
    <n v="3.8"/>
    <x v="0"/>
  </r>
  <r>
    <s v="SUP-0002798"/>
    <x v="384"/>
    <s v="CUST-39809"/>
    <x v="3"/>
    <x v="2"/>
    <n v="1"/>
    <n v="1"/>
    <n v="120.73"/>
    <n v="135.2176"/>
    <n v="7.2076000000000002"/>
    <n v="135.2176"/>
    <x v="0"/>
    <x v="5"/>
    <x v="3"/>
    <s v="PayPal"/>
    <n v="7.28"/>
    <n v="4.2"/>
    <x v="0"/>
  </r>
  <r>
    <s v="SUP-0001561"/>
    <x v="385"/>
    <s v="CUST-28370"/>
    <x v="5"/>
    <x v="3"/>
    <n v="17"/>
    <n v="17"/>
    <n v="769.58"/>
    <n v="854.23380000000009"/>
    <n v="1393.1646000000007"/>
    <n v="14521.974600000001"/>
    <x v="0"/>
    <x v="3"/>
    <x v="0"/>
    <s v="Credit Card"/>
    <n v="45.95"/>
    <n v="3.9"/>
    <x v="1"/>
  </r>
  <r>
    <s v="SUP-0001101"/>
    <x v="386"/>
    <s v="CUST-28012"/>
    <x v="11"/>
    <x v="2"/>
    <n v="10"/>
    <n v="10"/>
    <n v="1175.18"/>
    <n v="1233.9390000000001"/>
    <n v="567.84000000000015"/>
    <n v="12339.390000000001"/>
    <x v="1"/>
    <x v="6"/>
    <x v="3"/>
    <s v="Debit Card"/>
    <n v="19.75"/>
    <n v="1.2"/>
    <x v="0"/>
  </r>
  <r>
    <s v="SUP-0003153"/>
    <x v="386"/>
    <s v="CUST-61929"/>
    <x v="5"/>
    <x v="3"/>
    <n v="20"/>
    <n v="20"/>
    <n v="1291.26"/>
    <n v="1355.8230000000001"/>
    <n v="1269.9700000000021"/>
    <n v="27116.460000000003"/>
    <x v="1"/>
    <x v="1"/>
    <x v="0"/>
    <s v="Bank Transfer"/>
    <n v="21.29"/>
    <n v="3.1"/>
    <x v="0"/>
  </r>
  <r>
    <s v="SUP-0004603"/>
    <x v="386"/>
    <s v="CUST-42294"/>
    <x v="8"/>
    <x v="4"/>
    <n v="17"/>
    <n v="14"/>
    <n v="245.89"/>
    <n v="260.64339999999999"/>
    <n v="195.51759999999987"/>
    <n v="3649.0075999999999"/>
    <x v="1"/>
    <x v="1"/>
    <x v="1"/>
    <s v="PayPal"/>
    <n v="11.03"/>
    <n v="4.8"/>
    <x v="0"/>
  </r>
  <r>
    <s v="SUP-0004715"/>
    <x v="386"/>
    <s v="CUST-28595"/>
    <x v="10"/>
    <x v="2"/>
    <n v="13"/>
    <n v="12"/>
    <n v="714.89"/>
    <n v="814.97460000000012"/>
    <n v="1177.8052000000016"/>
    <n v="9779.6952000000019"/>
    <x v="4"/>
    <x v="6"/>
    <x v="0"/>
    <s v="Debit Card"/>
    <n v="23.21"/>
    <n v="1"/>
    <x v="0"/>
  </r>
  <r>
    <s v="SUP-0001685"/>
    <x v="387"/>
    <s v="CUST-45958"/>
    <x v="11"/>
    <x v="2"/>
    <n v="9"/>
    <n v="9"/>
    <n v="488.1"/>
    <n v="561.31499999999994"/>
    <n v="658.93499999999858"/>
    <n v="5051.8349999999991"/>
    <x v="2"/>
    <x v="5"/>
    <x v="0"/>
    <s v="Bank Transfer"/>
    <n v="0"/>
    <n v="1.6"/>
    <x v="1"/>
  </r>
  <r>
    <s v="SUP-0003635"/>
    <x v="387"/>
    <s v="CUST-51202"/>
    <x v="12"/>
    <x v="1"/>
    <n v="14"/>
    <n v="11"/>
    <n v="1269.58"/>
    <n v="1333.059"/>
    <n v="662.9290000000002"/>
    <n v="14663.648999999999"/>
    <x v="3"/>
    <x v="6"/>
    <x v="3"/>
    <s v="Bank Transfer"/>
    <n v="35.340000000000003"/>
    <n v="4.2"/>
    <x v="0"/>
  </r>
  <r>
    <s v="SUP-0004230"/>
    <x v="387"/>
    <s v="CUST-33570"/>
    <x v="4"/>
    <x v="1"/>
    <n v="19"/>
    <n v="17"/>
    <n v="301.64999999999998"/>
    <n v="325.78199999999998"/>
    <n v="376.12400000000059"/>
    <n v="5538.2939999999999"/>
    <x v="2"/>
    <x v="1"/>
    <x v="0"/>
    <s v="Debit Card"/>
    <n v="34.119999999999997"/>
    <n v="4.5999999999999996"/>
    <x v="0"/>
  </r>
  <r>
    <s v="SUP-0004535"/>
    <x v="387"/>
    <s v="CUST-43027"/>
    <x v="11"/>
    <x v="2"/>
    <n v="15"/>
    <n v="12"/>
    <n v="1006.34"/>
    <n v="1056.6570000000002"/>
    <n v="588.87400000000196"/>
    <n v="12679.884000000002"/>
    <x v="2"/>
    <x v="1"/>
    <x v="3"/>
    <s v="PayPal"/>
    <n v="14.93"/>
    <n v="1.7"/>
    <x v="0"/>
  </r>
  <r>
    <s v="SUP-0004309"/>
    <x v="388"/>
    <s v="CUST-20063"/>
    <x v="6"/>
    <x v="4"/>
    <n v="2"/>
    <n v="2"/>
    <n v="888.74"/>
    <n v="933.17700000000002"/>
    <n v="43.754000000000026"/>
    <n v="1866.354"/>
    <x v="0"/>
    <x v="4"/>
    <x v="0"/>
    <s v="Bank Transfer"/>
    <n v="45.12"/>
    <n v="4.3"/>
    <x v="0"/>
  </r>
  <r>
    <s v="SUP-0002097"/>
    <x v="389"/>
    <s v="CUST-14843"/>
    <x v="9"/>
    <x v="3"/>
    <n v="20"/>
    <n v="17"/>
    <n v="592.34"/>
    <n v="633.80380000000002"/>
    <n v="663.08459999999945"/>
    <n v="10774.6646"/>
    <x v="1"/>
    <x v="5"/>
    <x v="2"/>
    <s v="Cash on Delivery"/>
    <n v="41.8"/>
    <n v="4.2"/>
    <x v="0"/>
  </r>
  <r>
    <s v="SUP-0002258"/>
    <x v="389"/>
    <s v="CUST-69888"/>
    <x v="12"/>
    <x v="1"/>
    <n v="9"/>
    <n v="7"/>
    <n v="83.07"/>
    <n v="93.038399999999996"/>
    <n v="57.918799999999933"/>
    <n v="651.26879999999994"/>
    <x v="4"/>
    <x v="2"/>
    <x v="1"/>
    <s v="Cash on Delivery"/>
    <n v="11.86"/>
    <n v="4.3"/>
    <x v="0"/>
  </r>
  <r>
    <s v="SUP-0003458"/>
    <x v="389"/>
    <s v="CUST-73106"/>
    <x v="4"/>
    <x v="1"/>
    <n v="15"/>
    <n v="12"/>
    <n v="914.25"/>
    <n v="1051.3874999999998"/>
    <n v="1605.3699999999978"/>
    <n v="12616.649999999998"/>
    <x v="2"/>
    <x v="2"/>
    <x v="3"/>
    <s v="PayPal"/>
    <n v="40.28"/>
    <n v="1.7"/>
    <x v="0"/>
  </r>
  <r>
    <s v="SUP-0002711"/>
    <x v="390"/>
    <s v="CUST-69454"/>
    <x v="12"/>
    <x v="1"/>
    <n v="16"/>
    <n v="15"/>
    <n v="1331.18"/>
    <n v="1530.857"/>
    <n v="2986.2549999999987"/>
    <n v="22962.855"/>
    <x v="3"/>
    <x v="3"/>
    <x v="0"/>
    <s v="Debit Card"/>
    <n v="8.9"/>
    <n v="5"/>
    <x v="0"/>
  </r>
  <r>
    <s v="SUP-0004898"/>
    <x v="390"/>
    <s v="CUST-96744"/>
    <x v="3"/>
    <x v="2"/>
    <n v="11"/>
    <n v="11"/>
    <n v="164.22"/>
    <n v="188.85299999999998"/>
    <n v="270.96299999999974"/>
    <n v="2077.3829999999998"/>
    <x v="4"/>
    <x v="5"/>
    <x v="0"/>
    <s v="Debit Card"/>
    <n v="0"/>
    <n v="2.2999999999999998"/>
    <x v="0"/>
  </r>
  <r>
    <s v="SUP-0004977"/>
    <x v="390"/>
    <s v="CUST-20839"/>
    <x v="12"/>
    <x v="1"/>
    <n v="17"/>
    <n v="16"/>
    <n v="258.08"/>
    <n v="289.0496"/>
    <n v="457.17360000000019"/>
    <n v="4624.7936"/>
    <x v="2"/>
    <x v="4"/>
    <x v="0"/>
    <s v="Credit Card"/>
    <n v="38.340000000000003"/>
    <n v="4"/>
    <x v="0"/>
  </r>
  <r>
    <s v="SUP-0002205"/>
    <x v="391"/>
    <s v="CUST-89495"/>
    <x v="9"/>
    <x v="3"/>
    <n v="8"/>
    <n v="6"/>
    <n v="1160.28"/>
    <n v="1322.7192"/>
    <n v="963.06519999999966"/>
    <n v="7936.3152"/>
    <x v="4"/>
    <x v="1"/>
    <x v="0"/>
    <s v="Credit Card"/>
    <n v="11.57"/>
    <n v="3.7"/>
    <x v="0"/>
  </r>
  <r>
    <s v="SUP-0002342"/>
    <x v="391"/>
    <s v="CUST-14505"/>
    <x v="5"/>
    <x v="3"/>
    <n v="6"/>
    <n v="6"/>
    <n v="369.71"/>
    <n v="417.77229999999992"/>
    <n v="276.78379999999987"/>
    <n v="2506.6337999999996"/>
    <x v="2"/>
    <x v="4"/>
    <x v="3"/>
    <s v="Bank Transfer"/>
    <n v="11.59"/>
    <n v="4.2"/>
    <x v="0"/>
  </r>
  <r>
    <s v="SUP-0002951"/>
    <x v="391"/>
    <s v="CUST-63068"/>
    <x v="0"/>
    <x v="0"/>
    <n v="15"/>
    <n v="12"/>
    <n v="1341.2"/>
    <n v="1475.3200000000002"/>
    <n v="1565.4100000000024"/>
    <n v="17703.840000000004"/>
    <x v="1"/>
    <x v="2"/>
    <x v="0"/>
    <s v="Bank Transfer"/>
    <n v="44.03"/>
    <n v="2.9"/>
    <x v="0"/>
  </r>
  <r>
    <s v="SUP-0004052"/>
    <x v="391"/>
    <s v="CUST-45354"/>
    <x v="4"/>
    <x v="1"/>
    <n v="15"/>
    <n v="15"/>
    <n v="1130.95"/>
    <n v="1266.6640000000002"/>
    <n v="2008.2800000000027"/>
    <n v="18999.960000000003"/>
    <x v="3"/>
    <x v="1"/>
    <x v="3"/>
    <s v="Credit Card"/>
    <n v="27.43"/>
    <n v="2.9"/>
    <x v="0"/>
  </r>
  <r>
    <s v="SUP-0004279"/>
    <x v="391"/>
    <s v="CUST-20761"/>
    <x v="11"/>
    <x v="2"/>
    <n v="20"/>
    <n v="16"/>
    <n v="1097.6500000000001"/>
    <n v="1152.5325000000003"/>
    <n v="832.28000000000259"/>
    <n v="18440.520000000004"/>
    <x v="3"/>
    <x v="0"/>
    <x v="0"/>
    <s v="Cash on Delivery"/>
    <n v="45.84"/>
    <n v="3.9"/>
    <x v="0"/>
  </r>
  <r>
    <s v="SUP-0000051"/>
    <x v="392"/>
    <s v="CUST-68535"/>
    <x v="11"/>
    <x v="2"/>
    <n v="3"/>
    <n v="2"/>
    <n v="653.30999999999995"/>
    <n v="705.57479999999998"/>
    <n v="90.239600000000081"/>
    <n v="1411.1496"/>
    <x v="0"/>
    <x v="0"/>
    <x v="3"/>
    <s v="Cash on Delivery"/>
    <n v="14.29"/>
    <n v="4.5"/>
    <x v="0"/>
  </r>
  <r>
    <s v="SUP-0000831"/>
    <x v="392"/>
    <s v="CUST-19177"/>
    <x v="1"/>
    <x v="1"/>
    <n v="1"/>
    <n v="1"/>
    <n v="1218.29"/>
    <n v="1376.6676999999997"/>
    <n v="127.51769999999978"/>
    <n v="1376.6676999999997"/>
    <x v="1"/>
    <x v="2"/>
    <x v="2"/>
    <s v="Debit Card"/>
    <n v="30.86"/>
    <n v="3.1"/>
    <x v="0"/>
  </r>
  <r>
    <s v="SUP-0002925"/>
    <x v="392"/>
    <s v="CUST-29211"/>
    <x v="14"/>
    <x v="0"/>
    <n v="5"/>
    <n v="5"/>
    <n v="20"/>
    <n v="22.200000000000003"/>
    <n v="-33.209999999999987"/>
    <n v="111.00000000000001"/>
    <x v="2"/>
    <x v="2"/>
    <x v="3"/>
    <s v="Cash on Delivery"/>
    <n v="44.21"/>
    <n v="2.8"/>
    <x v="0"/>
  </r>
  <r>
    <s v="SUP-0000318"/>
    <x v="393"/>
    <s v="CUST-69219"/>
    <x v="1"/>
    <x v="1"/>
    <n v="20"/>
    <n v="20"/>
    <n v="990.86"/>
    <n v="1040.403"/>
    <n v="971.58000000000061"/>
    <n v="20808.060000000001"/>
    <x v="4"/>
    <x v="4"/>
    <x v="3"/>
    <s v="Bank Transfer"/>
    <n v="19.28"/>
    <n v="4.3"/>
    <x v="0"/>
  </r>
  <r>
    <s v="SUP-0001060"/>
    <x v="393"/>
    <s v="CUST-99028"/>
    <x v="14"/>
    <x v="0"/>
    <n v="11"/>
    <n v="9"/>
    <n v="1360.76"/>
    <n v="1524.0512000000001"/>
    <n v="1459.3108000000007"/>
    <n v="13716.460800000001"/>
    <x v="4"/>
    <x v="0"/>
    <x v="0"/>
    <s v="Bank Transfer"/>
    <n v="10.31"/>
    <n v="2.7"/>
    <x v="1"/>
  </r>
  <r>
    <s v="SUP-0004016"/>
    <x v="393"/>
    <s v="CUST-46660"/>
    <x v="0"/>
    <x v="0"/>
    <n v="20"/>
    <n v="17"/>
    <n v="566.97"/>
    <n v="606.65790000000004"/>
    <n v="673.19430000000102"/>
    <n v="10313.184300000001"/>
    <x v="2"/>
    <x v="5"/>
    <x v="2"/>
    <s v="Bank Transfer"/>
    <n v="1.5"/>
    <n v="2.6"/>
    <x v="0"/>
  </r>
  <r>
    <s v="SUP-0004030"/>
    <x v="393"/>
    <s v="CUST-52462"/>
    <x v="5"/>
    <x v="3"/>
    <n v="7"/>
    <n v="6"/>
    <n v="458.35"/>
    <n v="481.26750000000004"/>
    <n v="116.92500000000011"/>
    <n v="2887.6050000000005"/>
    <x v="1"/>
    <x v="3"/>
    <x v="3"/>
    <s v="Debit Card"/>
    <n v="20.58"/>
    <n v="1.4"/>
    <x v="0"/>
  </r>
  <r>
    <s v="SUP-0000194"/>
    <x v="394"/>
    <s v="CUST-87557"/>
    <x v="4"/>
    <x v="1"/>
    <n v="19"/>
    <n v="18"/>
    <n v="81.430000000000007"/>
    <n v="90.38730000000001"/>
    <n v="138.6013999999999"/>
    <n v="1626.9714000000001"/>
    <x v="4"/>
    <x v="0"/>
    <x v="2"/>
    <s v="Credit Card"/>
    <n v="22.63"/>
    <n v="2.2000000000000002"/>
    <x v="1"/>
  </r>
  <r>
    <s v="SUP-0001617"/>
    <x v="394"/>
    <s v="Unknown"/>
    <x v="6"/>
    <x v="4"/>
    <n v="16"/>
    <n v="13"/>
    <n v="76.25"/>
    <n v="86.925000000000011"/>
    <n v="99.445000000000093"/>
    <n v="1130.0250000000001"/>
    <x v="4"/>
    <x v="2"/>
    <x v="1"/>
    <s v="Credit Card"/>
    <n v="39.33"/>
    <n v="2.8"/>
    <x v="0"/>
  </r>
  <r>
    <s v="SUP-0002053"/>
    <x v="394"/>
    <s v="CUST-57836"/>
    <x v="5"/>
    <x v="3"/>
    <n v="12"/>
    <n v="10"/>
    <n v="942.21"/>
    <n v="1036.431"/>
    <n v="912.73000000000093"/>
    <n v="10364.310000000001"/>
    <x v="0"/>
    <x v="1"/>
    <x v="3"/>
    <s v="Cash on Delivery"/>
    <n v="29.48"/>
    <n v="3"/>
    <x v="1"/>
  </r>
  <r>
    <s v="SUP-0001990"/>
    <x v="395"/>
    <s v="CUST-16811"/>
    <x v="1"/>
    <x v="1"/>
    <n v="4"/>
    <n v="3"/>
    <n v="1249.92"/>
    <n v="1437.4079999999999"/>
    <n v="557.60399999999993"/>
    <n v="4312.2240000000002"/>
    <x v="3"/>
    <x v="0"/>
    <x v="0"/>
    <s v="Credit Card"/>
    <n v="4.8600000000000003"/>
    <n v="2.6"/>
    <x v="0"/>
  </r>
  <r>
    <s v="SUP-0002946"/>
    <x v="395"/>
    <s v="CUST-71982"/>
    <x v="7"/>
    <x v="2"/>
    <n v="18"/>
    <n v="14"/>
    <n v="530.87"/>
    <n v="573.33960000000002"/>
    <n v="557.80439999999953"/>
    <n v="8026.7543999999998"/>
    <x v="4"/>
    <x v="0"/>
    <x v="0"/>
    <s v="PayPal"/>
    <n v="36.770000000000003"/>
    <n v="5"/>
    <x v="0"/>
  </r>
  <r>
    <s v="SUP-0003245"/>
    <x v="395"/>
    <s v="CUST-61999"/>
    <x v="4"/>
    <x v="1"/>
    <n v="16"/>
    <n v="15"/>
    <n v="645.80999999999995"/>
    <n v="716.84910000000002"/>
    <n v="1016.8365000000013"/>
    <n v="10752.736500000001"/>
    <x v="3"/>
    <x v="4"/>
    <x v="3"/>
    <s v="Cash on Delivery"/>
    <n v="48.75"/>
    <n v="2.5"/>
    <x v="0"/>
  </r>
  <r>
    <s v="SUP-0000287"/>
    <x v="396"/>
    <s v="CUST-30356"/>
    <x v="7"/>
    <x v="2"/>
    <n v="19"/>
    <n v="15"/>
    <n v="259.73"/>
    <n v="288.30030000000005"/>
    <n v="407.15450000000067"/>
    <n v="4324.5045000000009"/>
    <x v="4"/>
    <x v="4"/>
    <x v="1"/>
    <s v="Bank Transfer"/>
    <n v="21.4"/>
    <n v="1.7"/>
    <x v="0"/>
  </r>
  <r>
    <s v="SUP-0001778"/>
    <x v="396"/>
    <s v="CUST-78396"/>
    <x v="8"/>
    <x v="4"/>
    <n v="14"/>
    <n v="13"/>
    <n v="553.75"/>
    <n v="636.8125"/>
    <n v="1038.5525"/>
    <n v="8278.5625"/>
    <x v="2"/>
    <x v="0"/>
    <x v="3"/>
    <s v="Debit Card"/>
    <n v="41.26"/>
    <n v="4.5999999999999996"/>
    <x v="0"/>
  </r>
  <r>
    <s v="SUP-0004184"/>
    <x v="396"/>
    <s v="CUST-95672"/>
    <x v="7"/>
    <x v="2"/>
    <n v="2"/>
    <n v="2"/>
    <n v="667.24"/>
    <n v="747.30880000000013"/>
    <n v="160.13760000000025"/>
    <n v="1494.6176000000003"/>
    <x v="3"/>
    <x v="3"/>
    <x v="1"/>
    <s v="PayPal"/>
    <n v="0"/>
    <n v="3.9"/>
    <x v="0"/>
  </r>
  <r>
    <s v="SUP-0000022"/>
    <x v="397"/>
    <s v="CUST-55164"/>
    <x v="12"/>
    <x v="1"/>
    <n v="14"/>
    <n v="13"/>
    <n v="1142.6400000000001"/>
    <n v="1222.6248000000003"/>
    <n v="1027.3024000000023"/>
    <n v="15894.122400000004"/>
    <x v="3"/>
    <x v="2"/>
    <x v="3"/>
    <s v="Debit Card"/>
    <n v="12.5"/>
    <n v="4.8"/>
    <x v="0"/>
  </r>
  <r>
    <s v="SUP-0000434"/>
    <x v="397"/>
    <s v="CUST-56314"/>
    <x v="10"/>
    <x v="2"/>
    <n v="2"/>
    <n v="2"/>
    <n v="294.16000000000003"/>
    <n v="338.28399999999999"/>
    <n v="41.537999999999933"/>
    <n v="676.56799999999998"/>
    <x v="0"/>
    <x v="1"/>
    <x v="1"/>
    <s v="Cash on Delivery"/>
    <n v="46.71"/>
    <n v="1.1000000000000001"/>
    <x v="0"/>
  </r>
  <r>
    <s v="SUP-0001487"/>
    <x v="397"/>
    <s v="CUST-66952"/>
    <x v="14"/>
    <x v="0"/>
    <n v="10"/>
    <n v="10"/>
    <n v="1104.17"/>
    <n v="1236.6704000000002"/>
    <n v="1316.5440000000008"/>
    <n v="12366.704000000002"/>
    <x v="3"/>
    <x v="1"/>
    <x v="2"/>
    <s v="Cash on Delivery"/>
    <n v="8.4600000000000009"/>
    <n v="3"/>
    <x v="0"/>
  </r>
  <r>
    <s v="SUP-0004191"/>
    <x v="397"/>
    <s v="CUST-66774"/>
    <x v="5"/>
    <x v="3"/>
    <n v="17"/>
    <n v="16"/>
    <n v="1012.86"/>
    <n v="1104.0174000000002"/>
    <n v="1447.5184000000027"/>
    <n v="17664.278400000003"/>
    <x v="3"/>
    <x v="1"/>
    <x v="0"/>
    <s v="Credit Card"/>
    <n v="11"/>
    <n v="3.2"/>
    <x v="0"/>
  </r>
  <r>
    <s v="SUP-0000520"/>
    <x v="398"/>
    <s v="CUST-56570"/>
    <x v="9"/>
    <x v="3"/>
    <n v="5"/>
    <n v="4"/>
    <n v="263.17"/>
    <n v="286.85530000000006"/>
    <n v="91.191200000000165"/>
    <n v="1147.4212000000002"/>
    <x v="1"/>
    <x v="2"/>
    <x v="2"/>
    <s v="Debit Card"/>
    <n v="3.55"/>
    <n v="3.5"/>
    <x v="0"/>
  </r>
  <r>
    <s v="SUP-0003278"/>
    <x v="398"/>
    <s v="CUST-16471"/>
    <x v="7"/>
    <x v="2"/>
    <n v="8"/>
    <n v="6"/>
    <n v="632.85"/>
    <n v="677.1495000000001"/>
    <n v="235.02700000000047"/>
    <n v="4062.8970000000008"/>
    <x v="1"/>
    <x v="4"/>
    <x v="0"/>
    <s v="PayPal"/>
    <n v="30.77"/>
    <n v="4.4000000000000004"/>
    <x v="0"/>
  </r>
  <r>
    <s v="SUP-0003971"/>
    <x v="398"/>
    <s v="CUST-23385"/>
    <x v="3"/>
    <x v="2"/>
    <n v="4"/>
    <n v="3"/>
    <n v="739.7"/>
    <n v="821.06700000000012"/>
    <n v="238.57100000000011"/>
    <n v="2463.2010000000005"/>
    <x v="1"/>
    <x v="1"/>
    <x v="0"/>
    <s v="Debit Card"/>
    <n v="5.53"/>
    <n v="1.8"/>
    <x v="0"/>
  </r>
  <r>
    <s v="SUP-0004697"/>
    <x v="398"/>
    <s v="CUST-19904"/>
    <x v="5"/>
    <x v="3"/>
    <n v="3"/>
    <n v="3"/>
    <n v="526.05999999999995"/>
    <n v="589.18719999999996"/>
    <n v="153.63160000000016"/>
    <n v="1767.5616"/>
    <x v="1"/>
    <x v="0"/>
    <x v="3"/>
    <s v="Credit Card"/>
    <n v="35.75"/>
    <n v="2.9"/>
    <x v="0"/>
  </r>
  <r>
    <s v="SUP-0000358"/>
    <x v="399"/>
    <s v="CUST-36641"/>
    <x v="3"/>
    <x v="2"/>
    <n v="12"/>
    <n v="10"/>
    <n v="1273.73"/>
    <n v="1426.5776000000001"/>
    <n v="1520.3760000000025"/>
    <n v="14265.776000000002"/>
    <x v="3"/>
    <x v="1"/>
    <x v="3"/>
    <s v="Credit Card"/>
    <n v="8.1"/>
    <n v="5"/>
    <x v="0"/>
  </r>
  <r>
    <s v="SUP-0000693"/>
    <x v="399"/>
    <s v="CUST-35462"/>
    <x v="8"/>
    <x v="4"/>
    <n v="12"/>
    <n v="12"/>
    <n v="261.63"/>
    <n v="274.7115"/>
    <n v="138.60800000000006"/>
    <n v="3296.538"/>
    <x v="2"/>
    <x v="6"/>
    <x v="1"/>
    <s v="PayPal"/>
    <n v="18.37"/>
    <n v="3.4"/>
    <x v="0"/>
  </r>
  <r>
    <s v="SUP-0001694"/>
    <x v="399"/>
    <s v="CUST-58669"/>
    <x v="4"/>
    <x v="1"/>
    <n v="20"/>
    <n v="18"/>
    <n v="1352.51"/>
    <n v="1420.1355000000001"/>
    <n v="1189.2890000000018"/>
    <n v="25562.439000000002"/>
    <x v="3"/>
    <x v="1"/>
    <x v="0"/>
    <s v="Credit Card"/>
    <n v="27.97"/>
    <n v="2.1"/>
    <x v="0"/>
  </r>
  <r>
    <s v="SUP-0002196"/>
    <x v="399"/>
    <s v="CUST-47122"/>
    <x v="4"/>
    <x v="1"/>
    <n v="2"/>
    <n v="2"/>
    <n v="728.24"/>
    <n v="815.62880000000007"/>
    <n v="134.88760000000013"/>
    <n v="1631.2576000000001"/>
    <x v="0"/>
    <x v="2"/>
    <x v="0"/>
    <s v="Bank Transfer"/>
    <n v="39.89"/>
    <n v="3.6"/>
    <x v="0"/>
  </r>
  <r>
    <s v="SUP-0002236"/>
    <x v="400"/>
    <s v="CUST-39632"/>
    <x v="11"/>
    <x v="2"/>
    <n v="19"/>
    <n v="15"/>
    <n v="218.27"/>
    <n v="229.18350000000001"/>
    <n v="143.99249999999986"/>
    <n v="3437.7525000000001"/>
    <x v="2"/>
    <x v="2"/>
    <x v="2"/>
    <s v="Cash on Delivery"/>
    <n v="19.71"/>
    <n v="2.9"/>
    <x v="0"/>
  </r>
  <r>
    <s v="SUP-0000890"/>
    <x v="401"/>
    <s v="CUST-70067"/>
    <x v="2"/>
    <x v="0"/>
    <n v="20"/>
    <n v="17"/>
    <n v="125.8"/>
    <n v="137.12200000000001"/>
    <n v="183.29400000000015"/>
    <n v="2331.0740000000001"/>
    <x v="2"/>
    <x v="4"/>
    <x v="0"/>
    <s v="Credit Card"/>
    <n v="9.18"/>
    <n v="3.6"/>
    <x v="0"/>
  </r>
  <r>
    <s v="SUP-0001812"/>
    <x v="401"/>
    <s v="CUST-34342"/>
    <x v="2"/>
    <x v="0"/>
    <n v="17"/>
    <n v="16"/>
    <n v="980.57"/>
    <n v="1078.6270000000002"/>
    <n v="1529.702000000002"/>
    <n v="17258.032000000003"/>
    <x v="4"/>
    <x v="2"/>
    <x v="0"/>
    <s v="PayPal"/>
    <n v="39.21"/>
    <n v="2.6"/>
    <x v="0"/>
  </r>
  <r>
    <s v="SUP-0001993"/>
    <x v="401"/>
    <s v="CUST-54561"/>
    <x v="4"/>
    <x v="1"/>
    <n v="18"/>
    <n v="18"/>
    <n v="448.81"/>
    <n v="480.22670000000005"/>
    <n v="536.92060000000117"/>
    <n v="8644.0806000000011"/>
    <x v="4"/>
    <x v="3"/>
    <x v="2"/>
    <s v="Bank Transfer"/>
    <n v="28.58"/>
    <n v="3.8"/>
    <x v="0"/>
  </r>
  <r>
    <s v="SUP-0003352"/>
    <x v="402"/>
    <s v="CUST-83890"/>
    <x v="14"/>
    <x v="0"/>
    <n v="16"/>
    <n v="16"/>
    <n v="730.38"/>
    <n v="766.899"/>
    <n v="568.36400000000003"/>
    <n v="12270.384"/>
    <x v="2"/>
    <x v="4"/>
    <x v="3"/>
    <s v="Bank Transfer"/>
    <n v="15.94"/>
    <n v="2"/>
    <x v="0"/>
  </r>
  <r>
    <s v="SUP-0004070"/>
    <x v="402"/>
    <s v="CUST-66268"/>
    <x v="12"/>
    <x v="1"/>
    <n v="12"/>
    <n v="12"/>
    <n v="177.58"/>
    <n v="198.88960000000003"/>
    <n v="208.99520000000055"/>
    <n v="2386.6752000000006"/>
    <x v="4"/>
    <x v="0"/>
    <x v="3"/>
    <s v="Bank Transfer"/>
    <n v="46.72"/>
    <n v="1.7"/>
    <x v="0"/>
  </r>
  <r>
    <s v="SUP-0000476"/>
    <x v="403"/>
    <s v="CUST-56861"/>
    <x v="10"/>
    <x v="2"/>
    <n v="10"/>
    <n v="10"/>
    <n v="1396.83"/>
    <n v="1466.6714999999999"/>
    <n v="655.46500000000083"/>
    <n v="14666.715"/>
    <x v="0"/>
    <x v="4"/>
    <x v="0"/>
    <s v="Bank Transfer"/>
    <n v="42.95"/>
    <n v="4"/>
    <x v="0"/>
  </r>
  <r>
    <s v="SUP-0002418"/>
    <x v="403"/>
    <s v="CUST-54961"/>
    <x v="8"/>
    <x v="4"/>
    <n v="1"/>
    <n v="1"/>
    <n v="597.41"/>
    <n v="633.25459999999998"/>
    <n v="22.574600000000014"/>
    <n v="633.25459999999998"/>
    <x v="1"/>
    <x v="2"/>
    <x v="0"/>
    <s v="Cash on Delivery"/>
    <n v="13.27"/>
    <n v="2.7"/>
    <x v="0"/>
  </r>
  <r>
    <s v="SUP-0003950"/>
    <x v="403"/>
    <s v="CUST-93956"/>
    <x v="5"/>
    <x v="3"/>
    <n v="16"/>
    <n v="15"/>
    <n v="234.36"/>
    <n v="255.45240000000004"/>
    <n v="282.29600000000039"/>
    <n v="3831.7860000000005"/>
    <x v="4"/>
    <x v="6"/>
    <x v="0"/>
    <s v="PayPal"/>
    <n v="34.090000000000003"/>
    <n v="4.0999999999999996"/>
    <x v="0"/>
  </r>
  <r>
    <s v="SUP-0004188"/>
    <x v="404"/>
    <s v="CUST-19559"/>
    <x v="9"/>
    <x v="3"/>
    <n v="3"/>
    <n v="2"/>
    <n v="907.6"/>
    <n v="962.05600000000004"/>
    <n v="97.342000000000041"/>
    <n v="1924.1120000000001"/>
    <x v="3"/>
    <x v="1"/>
    <x v="0"/>
    <s v="Credit Card"/>
    <n v="11.57"/>
    <n v="4"/>
    <x v="0"/>
  </r>
  <r>
    <s v="SUP-0003746"/>
    <x v="405"/>
    <s v="CUST-12884"/>
    <x v="4"/>
    <x v="1"/>
    <n v="15"/>
    <n v="12"/>
    <n v="26.37"/>
    <n v="28.743300000000005"/>
    <n v="-1.8003999999999394"/>
    <n v="344.91960000000006"/>
    <x v="4"/>
    <x v="2"/>
    <x v="1"/>
    <s v="Cash on Delivery"/>
    <n v="30.28"/>
    <n v="1.6"/>
    <x v="0"/>
  </r>
  <r>
    <s v="SUP-0004742"/>
    <x v="405"/>
    <s v="CUST-55936"/>
    <x v="6"/>
    <x v="4"/>
    <n v="13"/>
    <n v="13"/>
    <n v="1189.4100000000001"/>
    <n v="1344.0333000000001"/>
    <n v="1985.402899999998"/>
    <n v="17472.4329"/>
    <x v="0"/>
    <x v="5"/>
    <x v="0"/>
    <s v="Bank Transfer"/>
    <n v="24.7"/>
    <n v="5"/>
    <x v="0"/>
  </r>
  <r>
    <s v="SUP-0001967"/>
    <x v="406"/>
    <s v="CUST-40862"/>
    <x v="4"/>
    <x v="1"/>
    <n v="15"/>
    <n v="13"/>
    <n v="1453.02"/>
    <n v="1656.4428000000003"/>
    <n v="2637.6364000000035"/>
    <n v="21533.756400000002"/>
    <x v="1"/>
    <x v="1"/>
    <x v="3"/>
    <s v="Cash on Delivery"/>
    <n v="6.86"/>
    <n v="1.1000000000000001"/>
    <x v="0"/>
  </r>
  <r>
    <s v="SUP-0002240"/>
    <x v="406"/>
    <s v="CUST-75268"/>
    <x v="3"/>
    <x v="2"/>
    <n v="5"/>
    <n v="4"/>
    <n v="5.29"/>
    <n v="5.6603000000000003"/>
    <n v="-14.268799999999999"/>
    <n v="22.641200000000001"/>
    <x v="2"/>
    <x v="2"/>
    <x v="3"/>
    <s v="Bank Transfer"/>
    <n v="15.75"/>
    <n v="2.1"/>
    <x v="1"/>
  </r>
  <r>
    <s v="SUP-0002961"/>
    <x v="406"/>
    <s v="CUST-79104"/>
    <x v="9"/>
    <x v="3"/>
    <n v="4"/>
    <n v="4"/>
    <n v="907.19"/>
    <n v="1016.0528000000002"/>
    <n v="394.96120000000042"/>
    <n v="4064.2112000000006"/>
    <x v="1"/>
    <x v="3"/>
    <x v="2"/>
    <s v="Debit Card"/>
    <n v="40.49"/>
    <n v="2.4"/>
    <x v="0"/>
  </r>
  <r>
    <s v="SUP-0004784"/>
    <x v="406"/>
    <s v="Unknown"/>
    <x v="11"/>
    <x v="2"/>
    <n v="17"/>
    <n v="14"/>
    <n v="334.75"/>
    <n v="368.22500000000002"/>
    <n v="442.64000000000055"/>
    <n v="5155.1500000000005"/>
    <x v="2"/>
    <x v="4"/>
    <x v="2"/>
    <s v="PayPal"/>
    <n v="26.01"/>
    <n v="2.6"/>
    <x v="0"/>
  </r>
  <r>
    <s v="SUP-0000565"/>
    <x v="407"/>
    <s v="CUST-93328"/>
    <x v="10"/>
    <x v="2"/>
    <n v="15"/>
    <n v="12"/>
    <n v="296.26"/>
    <n v="314.03559999999999"/>
    <n v="185.41720000000021"/>
    <n v="3768.4272000000001"/>
    <x v="0"/>
    <x v="4"/>
    <x v="0"/>
    <s v="PayPal"/>
    <n v="27.89"/>
    <n v="3.9"/>
    <x v="0"/>
  </r>
  <r>
    <s v="SUP-0001058"/>
    <x v="407"/>
    <s v="CUST-57020"/>
    <x v="11"/>
    <x v="2"/>
    <n v="5"/>
    <n v="5"/>
    <n v="1308.3599999999999"/>
    <n v="1491.5304000000001"/>
    <n v="903.66200000000072"/>
    <n v="7457.652"/>
    <x v="3"/>
    <x v="4"/>
    <x v="0"/>
    <s v="Credit Card"/>
    <n v="12.19"/>
    <n v="3.1"/>
    <x v="0"/>
  </r>
  <r>
    <s v="SUP-0001278"/>
    <x v="407"/>
    <s v="CUST-45078"/>
    <x v="9"/>
    <x v="3"/>
    <n v="5"/>
    <n v="5"/>
    <n v="733.6"/>
    <n v="821.63200000000006"/>
    <n v="402.07999999999987"/>
    <n v="4108.16"/>
    <x v="3"/>
    <x v="0"/>
    <x v="2"/>
    <s v="PayPal"/>
    <n v="38.08"/>
    <n v="4.2"/>
    <x v="0"/>
  </r>
  <r>
    <s v="SUP-0002792"/>
    <x v="407"/>
    <s v="CUST-79100"/>
    <x v="11"/>
    <x v="2"/>
    <n v="20"/>
    <n v="18"/>
    <n v="591.19000000000005"/>
    <n v="662.13280000000009"/>
    <n v="1250.4304000000002"/>
    <n v="11918.390400000002"/>
    <x v="2"/>
    <x v="5"/>
    <x v="0"/>
    <s v="Cash on Delivery"/>
    <n v="26.54"/>
    <n v="1.7"/>
    <x v="0"/>
  </r>
  <r>
    <s v="SUP-0003766"/>
    <x v="407"/>
    <s v="CUST-52509"/>
    <x v="14"/>
    <x v="0"/>
    <n v="6"/>
    <n v="5"/>
    <n v="55.48"/>
    <n v="62.692399999999992"/>
    <n v="2.612000000000009"/>
    <n v="313.46199999999999"/>
    <x v="2"/>
    <x v="1"/>
    <x v="3"/>
    <s v="Bank Transfer"/>
    <n v="33.450000000000003"/>
    <n v="2.9"/>
    <x v="0"/>
  </r>
  <r>
    <s v="SUP-0004611"/>
    <x v="407"/>
    <s v="CUST-31796"/>
    <x v="5"/>
    <x v="3"/>
    <n v="19"/>
    <n v="15"/>
    <n v="992.88"/>
    <n v="1062.3816000000002"/>
    <n v="1019.0440000000012"/>
    <n v="15935.724000000002"/>
    <x v="2"/>
    <x v="0"/>
    <x v="3"/>
    <s v="Credit Card"/>
    <n v="23.48"/>
    <n v="4.2"/>
    <x v="0"/>
  </r>
  <r>
    <s v="SUP-0002369"/>
    <x v="408"/>
    <s v="CUST-94688"/>
    <x v="9"/>
    <x v="3"/>
    <n v="1"/>
    <n v="1"/>
    <n v="485.53"/>
    <n v="548.64889999999991"/>
    <n v="38.858899999999934"/>
    <n v="548.64889999999991"/>
    <x v="1"/>
    <x v="6"/>
    <x v="1"/>
    <s v="Cash on Delivery"/>
    <n v="24.26"/>
    <n v="1.6"/>
    <x v="0"/>
  </r>
  <r>
    <s v="SUP-0002446"/>
    <x v="408"/>
    <s v="CUST-97133"/>
    <x v="10"/>
    <x v="2"/>
    <n v="5"/>
    <n v="5"/>
    <n v="135.85"/>
    <n v="142.64250000000001"/>
    <n v="9.6725000000000918"/>
    <n v="713.21250000000009"/>
    <x v="3"/>
    <x v="4"/>
    <x v="3"/>
    <s v="Cash on Delivery"/>
    <n v="24.29"/>
    <n v="3.7"/>
    <x v="0"/>
  </r>
  <r>
    <s v="SUP-0003012"/>
    <x v="408"/>
    <s v="CUST-35464"/>
    <x v="11"/>
    <x v="2"/>
    <n v="10"/>
    <n v="8"/>
    <n v="852.35"/>
    <n v="929.06150000000014"/>
    <n v="594.90200000000095"/>
    <n v="7432.4920000000011"/>
    <x v="1"/>
    <x v="2"/>
    <x v="3"/>
    <s v="Bank Transfer"/>
    <n v="18.79"/>
    <n v="3"/>
    <x v="0"/>
  </r>
  <r>
    <s v="SUP-0001135"/>
    <x v="409"/>
    <s v="CUST-51518"/>
    <x v="1"/>
    <x v="1"/>
    <n v="2"/>
    <n v="2"/>
    <n v="641.88"/>
    <n v="699.64920000000006"/>
    <n v="72.198400000000134"/>
    <n v="1399.2984000000001"/>
    <x v="3"/>
    <x v="1"/>
    <x v="3"/>
    <s v="Cash on Delivery"/>
    <n v="43.34"/>
    <n v="2.5"/>
    <x v="0"/>
  </r>
  <r>
    <s v="SUP-0003851"/>
    <x v="409"/>
    <s v="CUST-10700"/>
    <x v="6"/>
    <x v="4"/>
    <n v="14"/>
    <n v="13"/>
    <n v="1262.74"/>
    <n v="1376.3866"/>
    <n v="1447.8058000000005"/>
    <n v="17893.025799999999"/>
    <x v="4"/>
    <x v="0"/>
    <x v="3"/>
    <s v="Debit Card"/>
    <n v="29.6"/>
    <n v="3.5"/>
    <x v="0"/>
  </r>
  <r>
    <s v="SUP-0004913"/>
    <x v="409"/>
    <s v="CUST-90578"/>
    <x v="3"/>
    <x v="2"/>
    <n v="1"/>
    <n v="1"/>
    <n v="810.18"/>
    <n v="850.68899999999996"/>
    <n v="23.489000000000015"/>
    <n v="850.68899999999996"/>
    <x v="1"/>
    <x v="5"/>
    <x v="0"/>
    <s v="PayPal"/>
    <n v="17.02"/>
    <n v="2.4"/>
    <x v="0"/>
  </r>
  <r>
    <s v="SUP-0004498"/>
    <x v="410"/>
    <s v="CUST-20800"/>
    <x v="1"/>
    <x v="1"/>
    <n v="20"/>
    <n v="18"/>
    <n v="224.65"/>
    <n v="244.86850000000001"/>
    <n v="336.89299999999952"/>
    <n v="4407.6329999999998"/>
    <x v="0"/>
    <x v="2"/>
    <x v="3"/>
    <s v="Bank Transfer"/>
    <n v="27.04"/>
    <n v="4.4000000000000004"/>
    <x v="0"/>
  </r>
  <r>
    <s v="SUP-0001137"/>
    <x v="411"/>
    <s v="CUST-28616"/>
    <x v="10"/>
    <x v="2"/>
    <n v="18"/>
    <n v="16"/>
    <n v="76.569999999999993"/>
    <n v="87.2898"/>
    <n v="147.0868000000001"/>
    <n v="1396.6368"/>
    <x v="3"/>
    <x v="6"/>
    <x v="2"/>
    <s v="Debit Card"/>
    <n v="24.43"/>
    <n v="1.8"/>
    <x v="0"/>
  </r>
  <r>
    <s v="SUP-0001814"/>
    <x v="412"/>
    <s v="CUST-66348"/>
    <x v="4"/>
    <x v="1"/>
    <n v="7"/>
    <n v="7"/>
    <n v="12"/>
    <n v="13.080000000000002"/>
    <n v="-38.819999999999986"/>
    <n v="91.560000000000016"/>
    <x v="3"/>
    <x v="0"/>
    <x v="1"/>
    <s v="Debit Card"/>
    <n v="46.38"/>
    <n v="1.6"/>
    <x v="0"/>
  </r>
  <r>
    <s v="SUP-0002229"/>
    <x v="412"/>
    <s v="CUST-91130"/>
    <x v="2"/>
    <x v="0"/>
    <n v="13"/>
    <n v="13"/>
    <n v="933.56"/>
    <n v="1008.2448000000001"/>
    <n v="943.76240000000269"/>
    <n v="13107.182400000002"/>
    <x v="4"/>
    <x v="2"/>
    <x v="0"/>
    <s v="PayPal"/>
    <n v="27.14"/>
    <n v="2"/>
    <x v="0"/>
  </r>
  <r>
    <s v="SUP-0003811"/>
    <x v="412"/>
    <s v="CUST-94746"/>
    <x v="8"/>
    <x v="4"/>
    <n v="17"/>
    <n v="16"/>
    <n v="259.76"/>
    <n v="290.93119999999999"/>
    <n v="478.32919999999996"/>
    <n v="4654.8991999999998"/>
    <x v="3"/>
    <x v="0"/>
    <x v="1"/>
    <s v="Debit Card"/>
    <n v="20.41"/>
    <n v="5"/>
    <x v="0"/>
  </r>
  <r>
    <s v="SUP-0004957"/>
    <x v="412"/>
    <s v="CUST-38224"/>
    <x v="6"/>
    <x v="4"/>
    <n v="3"/>
    <n v="3"/>
    <n v="366.99"/>
    <n v="385.33950000000004"/>
    <n v="41.858500000000106"/>
    <n v="1156.0185000000001"/>
    <x v="0"/>
    <x v="1"/>
    <x v="1"/>
    <s v="Credit Card"/>
    <n v="13.19"/>
    <n v="1.8"/>
    <x v="0"/>
  </r>
  <r>
    <s v="SUP-0000368"/>
    <x v="413"/>
    <s v="CUST-10665"/>
    <x v="11"/>
    <x v="2"/>
    <n v="19"/>
    <n v="16"/>
    <n v="1177.48"/>
    <n v="1330.5523999999998"/>
    <n v="2442.5983999999967"/>
    <n v="21288.838399999997"/>
    <x v="0"/>
    <x v="2"/>
    <x v="0"/>
    <s v="Debit Card"/>
    <n v="6.56"/>
    <n v="1.3"/>
    <x v="1"/>
  </r>
  <r>
    <s v="SUP-0001397"/>
    <x v="413"/>
    <s v="CUST-73608"/>
    <x v="8"/>
    <x v="4"/>
    <n v="4"/>
    <n v="4"/>
    <n v="546.37"/>
    <n v="595.54330000000004"/>
    <n v="183.77320000000017"/>
    <n v="2382.1732000000002"/>
    <x v="3"/>
    <x v="3"/>
    <x v="2"/>
    <s v="PayPal"/>
    <n v="12.92"/>
    <n v="2.1"/>
    <x v="0"/>
  </r>
  <r>
    <s v="SUP-0004310"/>
    <x v="413"/>
    <s v="CUST-67865"/>
    <x v="12"/>
    <x v="1"/>
    <n v="6"/>
    <n v="5"/>
    <n v="812.3"/>
    <n v="901.65300000000002"/>
    <n v="413.36500000000035"/>
    <n v="4508.2650000000003"/>
    <x v="4"/>
    <x v="0"/>
    <x v="3"/>
    <s v="Credit Card"/>
    <n v="33.4"/>
    <n v="2.2999999999999998"/>
    <x v="0"/>
  </r>
  <r>
    <s v="SUP-0003770"/>
    <x v="414"/>
    <s v="CUST-83816"/>
    <x v="1"/>
    <x v="1"/>
    <n v="8"/>
    <n v="7"/>
    <n v="502.39"/>
    <n v="572.72460000000001"/>
    <n v="457.24220000000003"/>
    <n v="4009.0722000000001"/>
    <x v="0"/>
    <x v="2"/>
    <x v="3"/>
    <s v="PayPal"/>
    <n v="35.1"/>
    <n v="3.1"/>
    <x v="0"/>
  </r>
  <r>
    <s v="SUP-0004297"/>
    <x v="414"/>
    <s v="CUST-39771"/>
    <x v="9"/>
    <x v="3"/>
    <n v="14"/>
    <n v="14"/>
    <n v="392.74"/>
    <n v="439.86880000000008"/>
    <n v="654.80320000000029"/>
    <n v="6158.1632000000009"/>
    <x v="3"/>
    <x v="5"/>
    <x v="0"/>
    <s v="PayPal"/>
    <n v="5"/>
    <n v="3.3"/>
    <x v="0"/>
  </r>
  <r>
    <s v="SUP-0005074"/>
    <x v="414"/>
    <s v="CUST-26516"/>
    <x v="3"/>
    <x v="2"/>
    <n v="5"/>
    <n v="4"/>
    <n v="960.3"/>
    <n v="1008.3149999999999"/>
    <n v="162.65999999999994"/>
    <n v="4033.2599999999998"/>
    <x v="4"/>
    <x v="3"/>
    <x v="2"/>
    <s v="Credit Card"/>
    <n v="29.4"/>
    <n v="4.7"/>
    <x v="1"/>
  </r>
  <r>
    <s v="SUP-0000470"/>
    <x v="415"/>
    <s v="CUST-74148"/>
    <x v="1"/>
    <x v="1"/>
    <n v="16"/>
    <n v="14"/>
    <n v="797.66"/>
    <n v="885.40260000000001"/>
    <n v="1212.9563999999996"/>
    <n v="12395.636399999999"/>
    <x v="3"/>
    <x v="3"/>
    <x v="0"/>
    <s v="Bank Transfer"/>
    <n v="15.44"/>
    <n v="4.5999999999999996"/>
    <x v="0"/>
  </r>
  <r>
    <s v="SUP-0000717"/>
    <x v="415"/>
    <s v="CUST-40108"/>
    <x v="2"/>
    <x v="0"/>
    <n v="2"/>
    <n v="2"/>
    <n v="1130.19"/>
    <n v="1277.1146999999999"/>
    <n v="246.67939999999959"/>
    <n v="2554.2293999999997"/>
    <x v="3"/>
    <x v="5"/>
    <x v="2"/>
    <s v="PayPal"/>
    <n v="47.17"/>
    <n v="4.0999999999999996"/>
    <x v="0"/>
  </r>
  <r>
    <s v="SUP-0000825"/>
    <x v="415"/>
    <s v="CUST-90213"/>
    <x v="3"/>
    <x v="2"/>
    <n v="20"/>
    <n v="16"/>
    <n v="823.23"/>
    <n v="897.3207000000001"/>
    <n v="1152.6912000000013"/>
    <n v="14357.131200000002"/>
    <x v="4"/>
    <x v="6"/>
    <x v="1"/>
    <s v="Cash on Delivery"/>
    <n v="32.76"/>
    <n v="4"/>
    <x v="0"/>
  </r>
  <r>
    <s v="SUP-0001307"/>
    <x v="415"/>
    <s v="CUST-47890"/>
    <x v="14"/>
    <x v="0"/>
    <n v="15"/>
    <n v="13"/>
    <n v="565.54"/>
    <n v="633.40480000000002"/>
    <n v="832.26240000000007"/>
    <n v="8234.2623999999996"/>
    <x v="4"/>
    <x v="2"/>
    <x v="3"/>
    <s v="PayPal"/>
    <n v="49.98"/>
    <n v="2.2999999999999998"/>
    <x v="0"/>
  </r>
  <r>
    <s v="SUP-0002116"/>
    <x v="415"/>
    <s v="CUST-88395"/>
    <x v="11"/>
    <x v="2"/>
    <n v="12"/>
    <n v="10"/>
    <n v="359.62"/>
    <n v="413.56299999999999"/>
    <n v="519.20000000000027"/>
    <n v="4135.63"/>
    <x v="1"/>
    <x v="5"/>
    <x v="3"/>
    <s v="Credit Card"/>
    <n v="20.23"/>
    <n v="3"/>
    <x v="0"/>
  </r>
  <r>
    <s v="SUP-0004250"/>
    <x v="415"/>
    <s v="CUST-95318"/>
    <x v="0"/>
    <x v="0"/>
    <n v="1"/>
    <n v="1"/>
    <n v="269.52999999999997"/>
    <n v="301.87360000000001"/>
    <n v="23.023600000000037"/>
    <n v="301.87360000000001"/>
    <x v="3"/>
    <x v="5"/>
    <x v="0"/>
    <s v="Debit Card"/>
    <n v="9.32"/>
    <n v="1.4"/>
    <x v="1"/>
  </r>
  <r>
    <s v="SUP-0004694"/>
    <x v="415"/>
    <s v="CUST-88226"/>
    <x v="9"/>
    <x v="3"/>
    <n v="17"/>
    <n v="16"/>
    <n v="1035.47"/>
    <n v="1139.0170000000001"/>
    <n v="1615.6820000000005"/>
    <n v="18224.272000000001"/>
    <x v="0"/>
    <x v="1"/>
    <x v="0"/>
    <s v="Debit Card"/>
    <n v="41.07"/>
    <n v="4.0999999999999996"/>
    <x v="0"/>
  </r>
  <r>
    <s v="SUP-0000518"/>
    <x v="416"/>
    <s v="CUST-87736"/>
    <x v="13"/>
    <x v="1"/>
    <n v="11"/>
    <n v="11"/>
    <n v="883.35"/>
    <n v="998.18549999999993"/>
    <n v="1237.4004999999988"/>
    <n v="10980.040499999999"/>
    <x v="2"/>
    <x v="6"/>
    <x v="1"/>
    <s v="Credit Card"/>
    <n v="25.79"/>
    <n v="1.6"/>
    <x v="1"/>
  </r>
  <r>
    <s v="SUP-0001091"/>
    <x v="416"/>
    <s v="CUST-96406"/>
    <x v="3"/>
    <x v="2"/>
    <n v="7"/>
    <n v="6"/>
    <n v="410.72"/>
    <n v="468.22080000000005"/>
    <n v="324.43480000000017"/>
    <n v="2809.3248000000003"/>
    <x v="4"/>
    <x v="2"/>
    <x v="3"/>
    <s v="PayPal"/>
    <n v="20.57"/>
    <n v="2.7"/>
    <x v="0"/>
  </r>
  <r>
    <s v="SUP-0002219"/>
    <x v="416"/>
    <s v="CUST-48593"/>
    <x v="6"/>
    <x v="4"/>
    <n v="6"/>
    <n v="5"/>
    <n v="709.57"/>
    <n v="801.81409999999994"/>
    <n v="418.32049999999947"/>
    <n v="4009.0704999999998"/>
    <x v="4"/>
    <x v="5"/>
    <x v="0"/>
    <s v="Bank Transfer"/>
    <n v="42.9"/>
    <n v="2.5"/>
    <x v="0"/>
  </r>
  <r>
    <s v="SUP-0000061"/>
    <x v="417"/>
    <s v="CUST-31701"/>
    <x v="11"/>
    <x v="2"/>
    <n v="15"/>
    <n v="15"/>
    <n v="180.37"/>
    <n v="202.01440000000002"/>
    <n v="314.58600000000018"/>
    <n v="3030.2160000000003"/>
    <x v="0"/>
    <x v="0"/>
    <x v="0"/>
    <s v="Credit Card"/>
    <n v="10.08"/>
    <n v="2.5"/>
    <x v="0"/>
  </r>
  <r>
    <s v="SUP-0000224"/>
    <x v="417"/>
    <s v="CUST-20947"/>
    <x v="0"/>
    <x v="0"/>
    <n v="14"/>
    <n v="11"/>
    <n v="1355.18"/>
    <n v="1531.3534"/>
    <n v="1919.8573999999983"/>
    <n v="16844.8874"/>
    <x v="0"/>
    <x v="0"/>
    <x v="3"/>
    <s v="Bank Transfer"/>
    <n v="18.05"/>
    <n v="3.7"/>
    <x v="0"/>
  </r>
  <r>
    <s v="SUP-0001253"/>
    <x v="417"/>
    <s v="CUST-49122"/>
    <x v="11"/>
    <x v="2"/>
    <n v="10"/>
    <n v="9"/>
    <n v="1467.93"/>
    <n v="1629.4023000000002"/>
    <n v="1438.9807000000005"/>
    <n v="14664.620700000001"/>
    <x v="3"/>
    <x v="2"/>
    <x v="3"/>
    <s v="PayPal"/>
    <n v="14.27"/>
    <n v="0"/>
    <x v="0"/>
  </r>
  <r>
    <s v="SUP-0003369"/>
    <x v="417"/>
    <s v="CUST-20090"/>
    <x v="6"/>
    <x v="4"/>
    <n v="9"/>
    <n v="7"/>
    <n v="743.63"/>
    <n v="832.86560000000009"/>
    <n v="615.73920000000078"/>
    <n v="5830.0592000000006"/>
    <x v="1"/>
    <x v="5"/>
    <x v="0"/>
    <s v="Credit Card"/>
    <n v="8.91"/>
    <n v="2.9"/>
    <x v="0"/>
  </r>
  <r>
    <s v="SUP-0001569"/>
    <x v="418"/>
    <s v="CUST-15326"/>
    <x v="10"/>
    <x v="2"/>
    <n v="17"/>
    <n v="14"/>
    <n v="828.61"/>
    <n v="911.47100000000012"/>
    <n v="1130.2340000000002"/>
    <n v="12760.594000000001"/>
    <x v="0"/>
    <x v="1"/>
    <x v="0"/>
    <s v="PayPal"/>
    <n v="29.82"/>
    <n v="4.9000000000000004"/>
    <x v="0"/>
  </r>
  <r>
    <s v="SUP-0001854"/>
    <x v="418"/>
    <s v="CUST-48963"/>
    <x v="9"/>
    <x v="3"/>
    <n v="10"/>
    <n v="9"/>
    <n v="565.61"/>
    <n v="593.89050000000009"/>
    <n v="205.10450000000134"/>
    <n v="5345.0145000000011"/>
    <x v="0"/>
    <x v="3"/>
    <x v="2"/>
    <s v="Debit Card"/>
    <n v="49.42"/>
    <n v="1.6"/>
    <x v="0"/>
  </r>
  <r>
    <s v="SUP-0001315"/>
    <x v="419"/>
    <s v="CUST-32590"/>
    <x v="3"/>
    <x v="2"/>
    <n v="2"/>
    <n v="2"/>
    <n v="1333.35"/>
    <n v="1400.0174999999999"/>
    <n v="97.395000000000039"/>
    <n v="2800.0349999999999"/>
    <x v="1"/>
    <x v="4"/>
    <x v="1"/>
    <s v="PayPal"/>
    <n v="35.94"/>
    <n v="3.5"/>
    <x v="0"/>
  </r>
  <r>
    <s v="SUP-0002844"/>
    <x v="419"/>
    <s v="CUST-17981"/>
    <x v="6"/>
    <x v="4"/>
    <n v="6"/>
    <n v="5"/>
    <n v="580.85"/>
    <n v="656.3605"/>
    <n v="343.74249999999978"/>
    <n v="3281.8024999999998"/>
    <x v="3"/>
    <x v="6"/>
    <x v="2"/>
    <s v="Cash on Delivery"/>
    <n v="33.81"/>
    <n v="4.3"/>
    <x v="0"/>
  </r>
  <r>
    <s v="SUP-0003696"/>
    <x v="419"/>
    <s v="CUST-52961"/>
    <x v="3"/>
    <x v="2"/>
    <n v="2"/>
    <n v="2"/>
    <n v="246.57"/>
    <n v="263.82990000000001"/>
    <n v="16.309800000000031"/>
    <n v="527.65980000000002"/>
    <x v="3"/>
    <x v="0"/>
    <x v="3"/>
    <s v="Bank Transfer"/>
    <n v="18.21"/>
    <n v="2.4"/>
    <x v="0"/>
  </r>
  <r>
    <s v="SUP-0004589"/>
    <x v="419"/>
    <s v="CUST-25348"/>
    <x v="7"/>
    <x v="2"/>
    <n v="15"/>
    <n v="12"/>
    <n v="64.959999999999994"/>
    <n v="74.703999999999994"/>
    <n v="104.92799999999988"/>
    <n v="896.44799999999987"/>
    <x v="4"/>
    <x v="0"/>
    <x v="0"/>
    <s v="Cash on Delivery"/>
    <n v="12"/>
    <n v="1.6"/>
    <x v="0"/>
  </r>
  <r>
    <s v="SUP-0002050"/>
    <x v="420"/>
    <s v="CUST-63020"/>
    <x v="9"/>
    <x v="3"/>
    <n v="4"/>
    <n v="3"/>
    <n v="549.07000000000005"/>
    <n v="614.9584000000001"/>
    <n v="169.54520000000036"/>
    <n v="1844.8752000000004"/>
    <x v="2"/>
    <x v="6"/>
    <x v="3"/>
    <s v="Cash on Delivery"/>
    <n v="28.12"/>
    <n v="2.2999999999999998"/>
    <x v="0"/>
  </r>
  <r>
    <s v="SUP-0003325"/>
    <x v="420"/>
    <s v="CUST-60575"/>
    <x v="7"/>
    <x v="2"/>
    <n v="6"/>
    <n v="6"/>
    <n v="651.64"/>
    <n v="749.38599999999997"/>
    <n v="576.15599999999961"/>
    <n v="4496.3159999999998"/>
    <x v="1"/>
    <x v="0"/>
    <x v="0"/>
    <s v="PayPal"/>
    <n v="10.32"/>
    <n v="1.5"/>
    <x v="0"/>
  </r>
  <r>
    <s v="SUP-0003570"/>
    <x v="420"/>
    <s v="CUST-75433"/>
    <x v="8"/>
    <x v="4"/>
    <n v="12"/>
    <n v="11"/>
    <n v="50.29"/>
    <n v="54.313200000000002"/>
    <n v="7.7652000000000569"/>
    <n v="597.4452"/>
    <x v="1"/>
    <x v="1"/>
    <x v="1"/>
    <s v="PayPal"/>
    <n v="36.49"/>
    <n v="3.9"/>
    <x v="1"/>
  </r>
  <r>
    <s v="SUP-0000014"/>
    <x v="421"/>
    <s v="CUST-77585"/>
    <x v="13"/>
    <x v="1"/>
    <n v="6"/>
    <n v="6"/>
    <n v="664.76"/>
    <n v="697.99800000000005"/>
    <n v="192.41800000000035"/>
    <n v="4187.9880000000003"/>
    <x v="0"/>
    <x v="1"/>
    <x v="0"/>
    <s v="Cash on Delivery"/>
    <n v="7.01"/>
    <n v="3.7"/>
    <x v="0"/>
  </r>
  <r>
    <s v="SUP-0000099"/>
    <x v="421"/>
    <s v="CUST-36370"/>
    <x v="14"/>
    <x v="0"/>
    <n v="15"/>
    <n v="13"/>
    <n v="684.07"/>
    <n v="772.9991"/>
    <n v="1144.1983000000009"/>
    <n v="10048.988300000001"/>
    <x v="0"/>
    <x v="6"/>
    <x v="2"/>
    <s v="Bank Transfer"/>
    <n v="11.88"/>
    <n v="1.2"/>
    <x v="0"/>
  </r>
  <r>
    <s v="SUP-0001758"/>
    <x v="421"/>
    <s v="CUST-43340"/>
    <x v="4"/>
    <x v="1"/>
    <n v="11"/>
    <n v="10"/>
    <n v="1211.1600000000001"/>
    <n v="1295.9412000000002"/>
    <n v="797.8320000000017"/>
    <n v="12959.412000000002"/>
    <x v="3"/>
    <x v="3"/>
    <x v="3"/>
    <s v="Bank Transfer"/>
    <n v="49.98"/>
    <n v="2.9"/>
    <x v="0"/>
  </r>
  <r>
    <s v="SUP-0002995"/>
    <x v="421"/>
    <s v="CUST-39885"/>
    <x v="6"/>
    <x v="4"/>
    <n v="13"/>
    <n v="13"/>
    <n v="342.29"/>
    <n v="373.09610000000004"/>
    <n v="388.72929999999997"/>
    <n v="4850.2493000000004"/>
    <x v="3"/>
    <x v="0"/>
    <x v="3"/>
    <s v="Bank Transfer"/>
    <n v="11.75"/>
    <n v="3.5"/>
    <x v="1"/>
  </r>
  <r>
    <s v="SUP-0004625"/>
    <x v="421"/>
    <s v="CUST-73639"/>
    <x v="5"/>
    <x v="3"/>
    <n v="11"/>
    <n v="11"/>
    <n v="336.94"/>
    <n v="380.74219999999997"/>
    <n v="469.8941999999991"/>
    <n v="4188.1641999999993"/>
    <x v="3"/>
    <x v="4"/>
    <x v="1"/>
    <s v="Credit Card"/>
    <n v="11.93"/>
    <n v="2"/>
    <x v="0"/>
  </r>
  <r>
    <s v="SUP-0004747"/>
    <x v="421"/>
    <s v="CUST-58646"/>
    <x v="10"/>
    <x v="2"/>
    <n v="9"/>
    <n v="8"/>
    <n v="1381.17"/>
    <n v="1491.6636000000001"/>
    <n v="838.29880000000014"/>
    <n v="11933.308800000001"/>
    <x v="3"/>
    <x v="1"/>
    <x v="1"/>
    <s v="Credit Card"/>
    <n v="45.65"/>
    <n v="2.5"/>
    <x v="0"/>
  </r>
  <r>
    <s v="SUP-0004128"/>
    <x v="422"/>
    <s v="CUST-59254"/>
    <x v="14"/>
    <x v="0"/>
    <n v="16"/>
    <n v="13"/>
    <n v="912.31"/>
    <n v="1003.5410000000001"/>
    <n v="1150.0630000000024"/>
    <n v="13046.033000000001"/>
    <x v="3"/>
    <x v="5"/>
    <x v="1"/>
    <s v="Bank Transfer"/>
    <n v="35.94"/>
    <n v="2"/>
    <x v="0"/>
  </r>
  <r>
    <s v="SUP-0000503"/>
    <x v="423"/>
    <s v="CUST-75682"/>
    <x v="14"/>
    <x v="0"/>
    <n v="14"/>
    <n v="14"/>
    <n v="752.61"/>
    <n v="850.44929999999988"/>
    <n v="1353.5301999999967"/>
    <n v="11906.290199999998"/>
    <x v="0"/>
    <x v="3"/>
    <x v="2"/>
    <s v="Bank Transfer"/>
    <n v="16.22"/>
    <n v="3.5"/>
    <x v="0"/>
  </r>
  <r>
    <s v="SUP-0000792"/>
    <x v="424"/>
    <s v="CUST-94856"/>
    <x v="0"/>
    <x v="0"/>
    <n v="4"/>
    <n v="3"/>
    <n v="79.41"/>
    <n v="84.968699999999998"/>
    <n v="-0.41390000000000882"/>
    <n v="254.90609999999998"/>
    <x v="2"/>
    <x v="5"/>
    <x v="2"/>
    <s v="Debit Card"/>
    <n v="17.09"/>
    <n v="3.6"/>
    <x v="0"/>
  </r>
  <r>
    <s v="SUP-0001412"/>
    <x v="424"/>
    <s v="CUST-42297"/>
    <x v="3"/>
    <x v="2"/>
    <n v="6"/>
    <n v="6"/>
    <n v="1101.8"/>
    <n v="1178.9259999999999"/>
    <n v="431.07600000000031"/>
    <n v="7073.5559999999996"/>
    <x v="2"/>
    <x v="6"/>
    <x v="0"/>
    <s v="Debit Card"/>
    <n v="31.68"/>
    <n v="2.8"/>
    <x v="0"/>
  </r>
  <r>
    <s v="SUP-0003702"/>
    <x v="424"/>
    <s v="CUST-56222"/>
    <x v="10"/>
    <x v="2"/>
    <n v="14"/>
    <n v="12"/>
    <n v="203.23"/>
    <n v="213.39150000000001"/>
    <n v="105.41800000000056"/>
    <n v="2560.6980000000003"/>
    <x v="4"/>
    <x v="1"/>
    <x v="3"/>
    <s v="PayPal"/>
    <n v="16.52"/>
    <n v="2.4"/>
    <x v="0"/>
  </r>
  <r>
    <s v="SUP-0000643"/>
    <x v="425"/>
    <s v="CUST-82690"/>
    <x v="5"/>
    <x v="3"/>
    <n v="13"/>
    <n v="13"/>
    <n v="308.43"/>
    <n v="326.93580000000003"/>
    <n v="228.18540000000064"/>
    <n v="4250.1654000000008"/>
    <x v="3"/>
    <x v="1"/>
    <x v="2"/>
    <s v="Credit Card"/>
    <n v="12.39"/>
    <n v="4.4000000000000004"/>
    <x v="0"/>
  </r>
  <r>
    <s v="SUP-0000673"/>
    <x v="426"/>
    <s v="CUST-83852"/>
    <x v="12"/>
    <x v="1"/>
    <n v="15"/>
    <n v="15"/>
    <n v="340.2"/>
    <n v="364.01400000000001"/>
    <n v="314.11"/>
    <n v="5460.21"/>
    <x v="2"/>
    <x v="2"/>
    <x v="3"/>
    <s v="Credit Card"/>
    <n v="43.1"/>
    <n v="2.9"/>
    <x v="0"/>
  </r>
  <r>
    <s v="SUP-0004552"/>
    <x v="426"/>
    <s v="CUST-90303"/>
    <x v="14"/>
    <x v="0"/>
    <n v="15"/>
    <n v="13"/>
    <n v="1262.98"/>
    <n v="1414.5376000000001"/>
    <n v="1924.2488000000012"/>
    <n v="18388.988800000003"/>
    <x v="2"/>
    <x v="6"/>
    <x v="2"/>
    <s v="PayPal"/>
    <n v="46"/>
    <n v="4.9000000000000004"/>
    <x v="0"/>
  </r>
  <r>
    <s v="SUP-0004728"/>
    <x v="427"/>
    <s v="CUST-52233"/>
    <x v="3"/>
    <x v="2"/>
    <n v="18"/>
    <n v="18"/>
    <n v="379.93"/>
    <n v="425.52160000000003"/>
    <n v="819.87880000000087"/>
    <n v="7659.3888000000006"/>
    <x v="1"/>
    <x v="0"/>
    <x v="1"/>
    <s v="Bank Transfer"/>
    <n v="0.77"/>
    <n v="1.2"/>
    <x v="0"/>
  </r>
  <r>
    <s v="SUP-0005007"/>
    <x v="427"/>
    <s v="CUST-76136"/>
    <x v="1"/>
    <x v="1"/>
    <n v="2"/>
    <n v="2"/>
    <n v="911.59"/>
    <n v="1039.2126000000001"/>
    <n v="221.54520000000008"/>
    <n v="2078.4252000000001"/>
    <x v="3"/>
    <x v="1"/>
    <x v="2"/>
    <s v="Debit Card"/>
    <n v="33.700000000000003"/>
    <n v="4.3"/>
    <x v="0"/>
  </r>
  <r>
    <s v="SUP-0001534"/>
    <x v="428"/>
    <s v="CUST-25549"/>
    <x v="0"/>
    <x v="0"/>
    <n v="18"/>
    <n v="15"/>
    <n v="581.88"/>
    <n v="651.7056"/>
    <n v="1013.644"/>
    <n v="9775.5840000000007"/>
    <x v="2"/>
    <x v="0"/>
    <x v="1"/>
    <s v="PayPal"/>
    <n v="33.74"/>
    <n v="3.2"/>
    <x v="0"/>
  </r>
  <r>
    <s v="SUP-0002913"/>
    <x v="428"/>
    <s v="CUST-63405"/>
    <x v="10"/>
    <x v="2"/>
    <n v="4"/>
    <n v="4"/>
    <n v="1391.07"/>
    <n v="1557.9984000000002"/>
    <n v="621.85360000000094"/>
    <n v="6231.9936000000007"/>
    <x v="3"/>
    <x v="3"/>
    <x v="3"/>
    <s v="Debit Card"/>
    <n v="45.86"/>
    <n v="2.8"/>
    <x v="0"/>
  </r>
  <r>
    <s v="SUP-0000679"/>
    <x v="429"/>
    <s v="CUST-59289"/>
    <x v="5"/>
    <x v="3"/>
    <n v="12"/>
    <n v="11"/>
    <n v="1277.1199999999999"/>
    <n v="1392.0608"/>
    <n v="1215.3287999999998"/>
    <n v="15312.668799999999"/>
    <x v="2"/>
    <x v="6"/>
    <x v="1"/>
    <s v="Cash on Delivery"/>
    <n v="49.02"/>
    <n v="2.7"/>
    <x v="0"/>
  </r>
  <r>
    <s v="SUP-0003194"/>
    <x v="429"/>
    <s v="CUST-32022"/>
    <x v="7"/>
    <x v="2"/>
    <n v="1"/>
    <n v="1"/>
    <n v="570.28"/>
    <n v="655.82199999999989"/>
    <n v="37.161999999999914"/>
    <n v="655.82199999999989"/>
    <x v="0"/>
    <x v="2"/>
    <x v="0"/>
    <s v="PayPal"/>
    <n v="48.38"/>
    <n v="1.2"/>
    <x v="0"/>
  </r>
  <r>
    <s v="SUP-0004850"/>
    <x v="429"/>
    <s v="CUST-86956"/>
    <x v="11"/>
    <x v="2"/>
    <n v="7"/>
    <n v="6"/>
    <n v="141.58000000000001"/>
    <n v="152.90640000000002"/>
    <n v="49.948400000000092"/>
    <n v="917.43840000000012"/>
    <x v="0"/>
    <x v="0"/>
    <x v="0"/>
    <s v="Debit Card"/>
    <n v="18.010000000000002"/>
    <n v="1.9"/>
    <x v="0"/>
  </r>
  <r>
    <s v="SUP-0000058"/>
    <x v="430"/>
    <s v="CUST-75868"/>
    <x v="11"/>
    <x v="2"/>
    <n v="9"/>
    <n v="8"/>
    <n v="753.25"/>
    <n v="813.5100000000001"/>
    <n v="454.74000000000086"/>
    <n v="6508.0800000000008"/>
    <x v="3"/>
    <x v="4"/>
    <x v="2"/>
    <s v="PayPal"/>
    <n v="27.34"/>
    <n v="1.8"/>
    <x v="0"/>
  </r>
  <r>
    <s v="SUP-0000243"/>
    <x v="430"/>
    <s v="CUST-40039"/>
    <x v="1"/>
    <x v="1"/>
    <n v="20"/>
    <n v="19"/>
    <n v="648.84"/>
    <n v="746.16599999999994"/>
    <n v="1829.8939999999977"/>
    <n v="14177.153999999999"/>
    <x v="3"/>
    <x v="5"/>
    <x v="2"/>
    <s v="Credit Card"/>
    <n v="19.3"/>
    <n v="2.6"/>
    <x v="0"/>
  </r>
  <r>
    <s v="SUP-0003759"/>
    <x v="430"/>
    <s v="CUST-95963"/>
    <x v="5"/>
    <x v="3"/>
    <n v="6"/>
    <n v="5"/>
    <n v="128.91"/>
    <n v="143.09010000000001"/>
    <n v="29.760500000000079"/>
    <n v="715.45050000000003"/>
    <x v="2"/>
    <x v="2"/>
    <x v="3"/>
    <s v="Cash on Delivery"/>
    <n v="41.14"/>
    <n v="3"/>
    <x v="0"/>
  </r>
  <r>
    <s v="SUP-0004586"/>
    <x v="430"/>
    <s v="CUST-71356"/>
    <x v="12"/>
    <x v="1"/>
    <n v="7"/>
    <n v="6"/>
    <n v="190.73"/>
    <n v="207.89570000000001"/>
    <n v="72.484200000000087"/>
    <n v="1247.3742"/>
    <x v="4"/>
    <x v="5"/>
    <x v="2"/>
    <s v="Credit Card"/>
    <n v="30.51"/>
    <n v="4.5999999999999996"/>
    <x v="0"/>
  </r>
  <r>
    <s v="SUP-0000280"/>
    <x v="431"/>
    <s v="CUST-56757"/>
    <x v="13"/>
    <x v="1"/>
    <n v="16"/>
    <n v="16"/>
    <n v="1432.18"/>
    <n v="1503.7890000000002"/>
    <n v="1134.6240000000025"/>
    <n v="24060.624000000003"/>
    <x v="2"/>
    <x v="1"/>
    <x v="1"/>
    <s v="Bank Transfer"/>
    <n v="11.12"/>
    <n v="0"/>
    <x v="0"/>
  </r>
  <r>
    <s v="SUP-0002429"/>
    <x v="431"/>
    <s v="CUST-95368"/>
    <x v="0"/>
    <x v="0"/>
    <n v="14"/>
    <n v="13"/>
    <n v="515.04999999999995"/>
    <n v="556.25400000000002"/>
    <n v="529.67200000000093"/>
    <n v="7231.3020000000006"/>
    <x v="0"/>
    <x v="6"/>
    <x v="0"/>
    <s v="Credit Card"/>
    <n v="5.98"/>
    <n v="1"/>
    <x v="0"/>
  </r>
  <r>
    <s v="SUP-0002486"/>
    <x v="431"/>
    <s v="CUST-16389"/>
    <x v="13"/>
    <x v="1"/>
    <n v="2"/>
    <n v="2"/>
    <n v="516.02"/>
    <n v="593.42299999999989"/>
    <n v="135.74599999999981"/>
    <n v="1186.8459999999998"/>
    <x v="0"/>
    <x v="4"/>
    <x v="1"/>
    <s v="Credit Card"/>
    <n v="19.059999999999999"/>
    <n v="2.5"/>
    <x v="0"/>
  </r>
  <r>
    <s v="SUP-0004827"/>
    <x v="431"/>
    <s v="CUST-35278"/>
    <x v="3"/>
    <x v="2"/>
    <n v="17"/>
    <n v="14"/>
    <n v="1088.96"/>
    <n v="1165.1872000000001"/>
    <n v="1050.9008000000001"/>
    <n v="16312.620800000001"/>
    <x v="3"/>
    <x v="3"/>
    <x v="1"/>
    <s v="Bank Transfer"/>
    <n v="16.28"/>
    <n v="3.5"/>
    <x v="0"/>
  </r>
  <r>
    <s v="SUP-0004937"/>
    <x v="431"/>
    <s v="CUST-63621"/>
    <x v="5"/>
    <x v="3"/>
    <n v="16"/>
    <n v="15"/>
    <n v="1276.18"/>
    <n v="1429.3216000000002"/>
    <n v="2288.3340000000035"/>
    <n v="21439.824000000004"/>
    <x v="0"/>
    <x v="1"/>
    <x v="1"/>
    <s v="PayPal"/>
    <n v="8.7899999999999991"/>
    <n v="2.1"/>
    <x v="0"/>
  </r>
  <r>
    <s v="SUP-0001300"/>
    <x v="432"/>
    <s v="CUST-17207"/>
    <x v="8"/>
    <x v="4"/>
    <n v="8"/>
    <n v="6"/>
    <n v="1114.75"/>
    <n v="1170.4875"/>
    <n v="325.05499999999927"/>
    <n v="7022.9249999999993"/>
    <x v="1"/>
    <x v="6"/>
    <x v="3"/>
    <s v="Cash on Delivery"/>
    <n v="9.3699999999999992"/>
    <n v="3.8"/>
    <x v="0"/>
  </r>
  <r>
    <s v="SUP-0000431"/>
    <x v="433"/>
    <s v="CUST-20048"/>
    <x v="10"/>
    <x v="2"/>
    <n v="2"/>
    <n v="2"/>
    <n v="1431.37"/>
    <n v="1617.4480999999996"/>
    <n v="355.30619999999942"/>
    <n v="3234.8961999999992"/>
    <x v="2"/>
    <x v="3"/>
    <x v="0"/>
    <s v="Debit Card"/>
    <n v="16.850000000000001"/>
    <n v="2"/>
    <x v="0"/>
  </r>
  <r>
    <s v="SUP-0001136"/>
    <x v="433"/>
    <s v="CUST-38224"/>
    <x v="12"/>
    <x v="1"/>
    <n v="20"/>
    <n v="18"/>
    <n v="1469.67"/>
    <n v="1675.4238000000003"/>
    <n v="3658.1284000000037"/>
    <n v="30157.628400000005"/>
    <x v="3"/>
    <x v="0"/>
    <x v="1"/>
    <s v="Cash on Delivery"/>
    <n v="45.44"/>
    <n v="5"/>
    <x v="0"/>
  </r>
  <r>
    <s v="SUP-0002673"/>
    <x v="433"/>
    <s v="CUST-87952"/>
    <x v="2"/>
    <x v="0"/>
    <n v="19"/>
    <n v="19"/>
    <n v="234.15"/>
    <n v="269.27249999999998"/>
    <n v="648.08749999999941"/>
    <n v="5116.1774999999998"/>
    <x v="0"/>
    <x v="2"/>
    <x v="1"/>
    <s v="Bank Transfer"/>
    <n v="19.239999999999998"/>
    <n v="2.2999999999999998"/>
    <x v="0"/>
  </r>
  <r>
    <s v="SUP-0003460"/>
    <x v="433"/>
    <s v="CUST-86779"/>
    <x v="10"/>
    <x v="2"/>
    <n v="10"/>
    <n v="10"/>
    <n v="230.33"/>
    <n v="248.75640000000004"/>
    <n v="175.78400000000013"/>
    <n v="2487.5640000000003"/>
    <x v="3"/>
    <x v="0"/>
    <x v="0"/>
    <s v="Credit Card"/>
    <n v="8.48"/>
    <n v="4"/>
    <x v="0"/>
  </r>
  <r>
    <s v="SUP-0002856"/>
    <x v="434"/>
    <s v="CUST-76373"/>
    <x v="14"/>
    <x v="0"/>
    <n v="14"/>
    <n v="12"/>
    <n v="308.63"/>
    <n v="348.75189999999998"/>
    <n v="453.5727999999998"/>
    <n v="4185.0227999999997"/>
    <x v="1"/>
    <x v="1"/>
    <x v="1"/>
    <s v="Cash on Delivery"/>
    <n v="27.89"/>
    <n v="3.6"/>
    <x v="0"/>
  </r>
  <r>
    <s v="SUP-0003108"/>
    <x v="434"/>
    <s v="CUST-55423"/>
    <x v="6"/>
    <x v="4"/>
    <n v="9"/>
    <n v="9"/>
    <n v="218.88"/>
    <n v="229.82400000000001"/>
    <n v="84.216000000000093"/>
    <n v="2068.4160000000002"/>
    <x v="3"/>
    <x v="2"/>
    <x v="3"/>
    <s v="Credit Card"/>
    <n v="14.28"/>
    <n v="2.2999999999999998"/>
    <x v="0"/>
  </r>
  <r>
    <s v="SUP-0003296"/>
    <x v="434"/>
    <s v="CUST-92208"/>
    <x v="8"/>
    <x v="4"/>
    <n v="12"/>
    <n v="11"/>
    <n v="759.98"/>
    <n v="873.97699999999998"/>
    <n v="1244.8569999999988"/>
    <n v="9613.7469999999994"/>
    <x v="2"/>
    <x v="1"/>
    <x v="2"/>
    <s v="PayPal"/>
    <n v="9.11"/>
    <n v="3.5"/>
    <x v="0"/>
  </r>
  <r>
    <s v="SUP-0004701"/>
    <x v="434"/>
    <s v="CUST-22386"/>
    <x v="3"/>
    <x v="2"/>
    <n v="8"/>
    <n v="8"/>
    <n v="1497.73"/>
    <n v="1692.4349"/>
    <n v="1554.5591999999997"/>
    <n v="13539.4792"/>
    <x v="4"/>
    <x v="0"/>
    <x v="3"/>
    <s v="Cash on Delivery"/>
    <n v="3.08"/>
    <n v="3.1"/>
    <x v="0"/>
  </r>
  <r>
    <s v="SUP-0000139"/>
    <x v="435"/>
    <s v="CUST-90559"/>
    <x v="11"/>
    <x v="2"/>
    <n v="1"/>
    <n v="1"/>
    <n v="151.07"/>
    <n v="170.70909999999998"/>
    <n v="19.479099999999985"/>
    <n v="170.70909999999998"/>
    <x v="0"/>
    <x v="6"/>
    <x v="0"/>
    <s v="Credit Card"/>
    <n v="0.16"/>
    <n v="3"/>
    <x v="0"/>
  </r>
  <r>
    <s v="SUP-0000475"/>
    <x v="435"/>
    <s v="CUST-19204"/>
    <x v="13"/>
    <x v="1"/>
    <n v="5"/>
    <n v="4"/>
    <n v="1262.51"/>
    <n v="1325.6355000000001"/>
    <n v="222.86200000000042"/>
    <n v="5302.5420000000004"/>
    <x v="4"/>
    <x v="3"/>
    <x v="0"/>
    <s v="Bank Transfer"/>
    <n v="29.64"/>
    <n v="3.7"/>
    <x v="0"/>
  </r>
  <r>
    <s v="SUP-0002824"/>
    <x v="436"/>
    <s v="CUST-93562"/>
    <x v="5"/>
    <x v="3"/>
    <n v="10"/>
    <n v="9"/>
    <n v="1485.35"/>
    <n v="1574.471"/>
    <n v="756.80899999999997"/>
    <n v="14170.239"/>
    <x v="1"/>
    <x v="6"/>
    <x v="3"/>
    <s v="Cash on Delivery"/>
    <n v="45.28"/>
    <n v="4.8"/>
    <x v="0"/>
  </r>
  <r>
    <s v="SUP-0002947"/>
    <x v="436"/>
    <s v="CUST-28034"/>
    <x v="0"/>
    <x v="0"/>
    <n v="11"/>
    <n v="11"/>
    <n v="1485.53"/>
    <n v="1559.8065000000001"/>
    <n v="768.90150000000119"/>
    <n v="17157.871500000001"/>
    <x v="2"/>
    <x v="3"/>
    <x v="0"/>
    <s v="Debit Card"/>
    <n v="48.14"/>
    <n v="3.3"/>
    <x v="0"/>
  </r>
  <r>
    <s v="SUP-0003121"/>
    <x v="436"/>
    <s v="CUST-62175"/>
    <x v="11"/>
    <x v="2"/>
    <n v="15"/>
    <n v="12"/>
    <n v="1187.08"/>
    <n v="1317.6587999999999"/>
    <n v="1524.4955999999991"/>
    <n v="15811.905599999998"/>
    <x v="2"/>
    <x v="3"/>
    <x v="2"/>
    <s v="Debit Card"/>
    <n v="42.45"/>
    <n v="2.9"/>
    <x v="0"/>
  </r>
  <r>
    <s v="SUP-0003787"/>
    <x v="436"/>
    <s v="CUST-49519"/>
    <x v="14"/>
    <x v="0"/>
    <n v="10"/>
    <n v="9"/>
    <n v="55.32"/>
    <n v="58.639200000000002"/>
    <n v="11.562799999999985"/>
    <n v="527.75279999999998"/>
    <x v="2"/>
    <x v="4"/>
    <x v="3"/>
    <s v="Debit Card"/>
    <n v="18.309999999999999"/>
    <n v="1.5"/>
    <x v="0"/>
  </r>
  <r>
    <s v="SUP-0004226"/>
    <x v="436"/>
    <s v="CUST-88912"/>
    <x v="8"/>
    <x v="4"/>
    <n v="15"/>
    <n v="12"/>
    <n v="795.01"/>
    <n v="898.36129999999991"/>
    <n v="1205.4755999999995"/>
    <n v="10780.335599999999"/>
    <x v="3"/>
    <x v="6"/>
    <x v="0"/>
    <s v="Cash on Delivery"/>
    <n v="34.74"/>
    <n v="4.5"/>
    <x v="0"/>
  </r>
  <r>
    <s v="SUP-0004454"/>
    <x v="436"/>
    <s v="CUST-25428"/>
    <x v="2"/>
    <x v="0"/>
    <n v="14"/>
    <n v="14"/>
    <n v="1225.95"/>
    <n v="1360.8045000000002"/>
    <n v="1882.9530000000034"/>
    <n v="19051.263000000003"/>
    <x v="3"/>
    <x v="6"/>
    <x v="3"/>
    <s v="PayPal"/>
    <n v="5.01"/>
    <n v="4.5"/>
    <x v="0"/>
  </r>
  <r>
    <s v="SUP-0001191"/>
    <x v="437"/>
    <s v="CUST-67103"/>
    <x v="10"/>
    <x v="2"/>
    <n v="16"/>
    <n v="13"/>
    <n v="1335.25"/>
    <n v="1415.365"/>
    <n v="1026.5649999999989"/>
    <n v="18399.744999999999"/>
    <x v="4"/>
    <x v="0"/>
    <x v="1"/>
    <s v="PayPal"/>
    <n v="14.93"/>
    <n v="0"/>
    <x v="0"/>
  </r>
  <r>
    <s v="SUP-0001326"/>
    <x v="437"/>
    <s v="CUST-48805"/>
    <x v="7"/>
    <x v="2"/>
    <n v="16"/>
    <n v="14"/>
    <n v="1429.97"/>
    <n v="1615.8661"/>
    <n v="2593.2753999999991"/>
    <n v="22622.125400000001"/>
    <x v="4"/>
    <x v="6"/>
    <x v="2"/>
    <s v="Cash on Delivery"/>
    <n v="9.27"/>
    <n v="1.6"/>
    <x v="0"/>
  </r>
  <r>
    <s v="SUP-0002387"/>
    <x v="437"/>
    <s v="CUST-49373"/>
    <x v="9"/>
    <x v="3"/>
    <n v="16"/>
    <n v="14"/>
    <n v="159.25"/>
    <n v="183.13749999999999"/>
    <n v="327.37499999999972"/>
    <n v="2563.9249999999997"/>
    <x v="1"/>
    <x v="0"/>
    <x v="1"/>
    <s v="Debit Card"/>
    <n v="7.05"/>
    <n v="4.9000000000000004"/>
    <x v="0"/>
  </r>
  <r>
    <s v="SUP-0004101"/>
    <x v="437"/>
    <s v="CUST-77559"/>
    <x v="14"/>
    <x v="0"/>
    <n v="14"/>
    <n v="13"/>
    <n v="1030.83"/>
    <n v="1154.5296000000001"/>
    <n v="1560.2648000000027"/>
    <n v="15008.884800000002"/>
    <x v="0"/>
    <x v="2"/>
    <x v="0"/>
    <s v="Debit Card"/>
    <n v="47.83"/>
    <n v="1.9"/>
    <x v="0"/>
  </r>
  <r>
    <s v="SUP-0004518"/>
    <x v="437"/>
    <s v="CUST-87753"/>
    <x v="9"/>
    <x v="3"/>
    <n v="12"/>
    <n v="12"/>
    <n v="757.08"/>
    <n v="810.07560000000012"/>
    <n v="591.10720000000049"/>
    <n v="9720.9072000000015"/>
    <x v="0"/>
    <x v="4"/>
    <x v="1"/>
    <s v="Bank Transfer"/>
    <n v="44.84"/>
    <n v="4.2"/>
    <x v="0"/>
  </r>
  <r>
    <s v="SUP-0000937"/>
    <x v="438"/>
    <s v="CUST-56457"/>
    <x v="13"/>
    <x v="1"/>
    <n v="8"/>
    <n v="6"/>
    <n v="826.05"/>
    <n v="916.91550000000007"/>
    <n v="504.47300000000109"/>
    <n v="5501.4930000000004"/>
    <x v="0"/>
    <x v="6"/>
    <x v="0"/>
    <s v="Bank Transfer"/>
    <n v="40.72"/>
    <n v="1.4"/>
    <x v="0"/>
  </r>
  <r>
    <s v="SUP-0001108"/>
    <x v="438"/>
    <s v="CUST-70996"/>
    <x v="8"/>
    <x v="4"/>
    <n v="10"/>
    <n v="8"/>
    <n v="654.04"/>
    <n v="706.36320000000001"/>
    <n v="382.93560000000036"/>
    <n v="5650.9056"/>
    <x v="2"/>
    <x v="6"/>
    <x v="0"/>
    <s v="Cash on Delivery"/>
    <n v="35.65"/>
    <n v="3"/>
    <x v="0"/>
  </r>
  <r>
    <s v="SUP-0002312"/>
    <x v="438"/>
    <s v="CUST-14751"/>
    <x v="3"/>
    <x v="2"/>
    <n v="7"/>
    <n v="6"/>
    <n v="1108.3599999999999"/>
    <n v="1185.9451999999999"/>
    <n v="460.51119999999901"/>
    <n v="7115.6711999999989"/>
    <x v="1"/>
    <x v="4"/>
    <x v="0"/>
    <s v="Credit Card"/>
    <n v="5"/>
    <n v="2.7"/>
    <x v="1"/>
  </r>
  <r>
    <s v="SUP-0004421"/>
    <x v="438"/>
    <s v="CUST-14325"/>
    <x v="4"/>
    <x v="1"/>
    <n v="20"/>
    <n v="16"/>
    <n v="835.06"/>
    <n v="960.31899999999985"/>
    <n v="1985.0939999999985"/>
    <n v="15365.103999999998"/>
    <x v="2"/>
    <x v="0"/>
    <x v="1"/>
    <s v="Cash on Delivery"/>
    <n v="19.05"/>
    <n v="1.6"/>
    <x v="0"/>
  </r>
  <r>
    <s v="SUP-0002060"/>
    <x v="439"/>
    <s v="CUST-62932"/>
    <x v="2"/>
    <x v="0"/>
    <n v="5"/>
    <n v="4"/>
    <n v="1076.1400000000001"/>
    <n v="1216.0382"/>
    <n v="544.2827999999995"/>
    <n v="4864.1527999999998"/>
    <x v="3"/>
    <x v="0"/>
    <x v="1"/>
    <s v="Bank Transfer"/>
    <n v="15.31"/>
    <n v="2.5"/>
    <x v="0"/>
  </r>
  <r>
    <s v="SUP-0001392"/>
    <x v="440"/>
    <s v="CUST-47088"/>
    <x v="8"/>
    <x v="4"/>
    <n v="2"/>
    <n v="2"/>
    <n v="990.71"/>
    <n v="1099.6881000000001"/>
    <n v="187.54620000000008"/>
    <n v="2199.3762000000002"/>
    <x v="2"/>
    <x v="6"/>
    <x v="0"/>
    <s v="Bank Transfer"/>
    <n v="30.41"/>
    <n v="2.4"/>
    <x v="0"/>
  </r>
  <r>
    <s v="SUP-0002201"/>
    <x v="440"/>
    <s v="CUST-72210"/>
    <x v="2"/>
    <x v="0"/>
    <n v="15"/>
    <n v="14"/>
    <n v="226.42"/>
    <n v="251.3262"/>
    <n v="312.89680000000038"/>
    <n v="3518.5668000000001"/>
    <x v="0"/>
    <x v="6"/>
    <x v="1"/>
    <s v="Bank Transfer"/>
    <n v="35.79"/>
    <n v="1.9"/>
    <x v="0"/>
  </r>
  <r>
    <s v="SUP-0002655"/>
    <x v="440"/>
    <s v="CUST-72706"/>
    <x v="13"/>
    <x v="1"/>
    <n v="18"/>
    <n v="18"/>
    <n v="1456.29"/>
    <n v="1587.3561"/>
    <n v="2356.2998000000002"/>
    <n v="28572.409800000001"/>
    <x v="0"/>
    <x v="6"/>
    <x v="2"/>
    <s v="Credit Card"/>
    <n v="2.89"/>
    <n v="4.4000000000000004"/>
    <x v="0"/>
  </r>
  <r>
    <s v="SUP-0003626"/>
    <x v="440"/>
    <s v="CUST-89994"/>
    <x v="11"/>
    <x v="2"/>
    <n v="18"/>
    <n v="14"/>
    <n v="679.12"/>
    <n v="733.44960000000003"/>
    <n v="714.88440000000037"/>
    <n v="10268.294400000001"/>
    <x v="1"/>
    <x v="0"/>
    <x v="1"/>
    <s v="PayPal"/>
    <n v="45.73"/>
    <n v="3.9"/>
    <x v="0"/>
  </r>
  <r>
    <s v="SUP-0003939"/>
    <x v="440"/>
    <s v="CUST-67915"/>
    <x v="9"/>
    <x v="3"/>
    <n v="19"/>
    <n v="18"/>
    <n v="1429.28"/>
    <n v="1643.6719999999998"/>
    <n v="3811.2059999999969"/>
    <n v="29586.095999999998"/>
    <x v="2"/>
    <x v="3"/>
    <x v="0"/>
    <s v="Cash on Delivery"/>
    <n v="47.85"/>
    <n v="2.6"/>
    <x v="0"/>
  </r>
  <r>
    <s v="SUP-0004596"/>
    <x v="440"/>
    <s v="CUST-88737"/>
    <x v="1"/>
    <x v="1"/>
    <n v="7"/>
    <n v="7"/>
    <n v="10.039999999999999"/>
    <n v="11.144399999999999"/>
    <n v="4.5407999999999884"/>
    <n v="78.010799999999989"/>
    <x v="1"/>
    <x v="5"/>
    <x v="1"/>
    <s v="Cash on Delivery"/>
    <n v="3.19"/>
    <n v="2.2999999999999998"/>
    <x v="0"/>
  </r>
  <r>
    <s v="SUP-0004750"/>
    <x v="440"/>
    <s v="CUST-38363"/>
    <x v="5"/>
    <x v="3"/>
    <n v="15"/>
    <n v="13"/>
    <n v="1306.74"/>
    <n v="1463.5488000000003"/>
    <n v="2002.2344000000037"/>
    <n v="19026.134400000003"/>
    <x v="4"/>
    <x v="5"/>
    <x v="2"/>
    <s v="PayPal"/>
    <n v="36.28"/>
    <n v="1"/>
    <x v="0"/>
  </r>
  <r>
    <s v="SUP-0000202"/>
    <x v="441"/>
    <s v="CUST-74579"/>
    <x v="8"/>
    <x v="4"/>
    <n v="7"/>
    <n v="6"/>
    <n v="928.71"/>
    <n v="1030.8681000000001"/>
    <n v="564.67860000000064"/>
    <n v="6185.2086000000008"/>
    <x v="1"/>
    <x v="3"/>
    <x v="3"/>
    <s v="Debit Card"/>
    <n v="48.27"/>
    <n v="2"/>
    <x v="0"/>
  </r>
  <r>
    <s v="SUP-0001583"/>
    <x v="441"/>
    <s v="CUST-93024"/>
    <x v="10"/>
    <x v="2"/>
    <n v="6"/>
    <n v="6"/>
    <n v="173.98"/>
    <n v="189.63820000000001"/>
    <n v="79.909200000000254"/>
    <n v="1137.8292000000001"/>
    <x v="0"/>
    <x v="5"/>
    <x v="0"/>
    <s v="Debit Card"/>
    <n v="14.04"/>
    <n v="4.2"/>
    <x v="0"/>
  </r>
  <r>
    <s v="SUP-0001797"/>
    <x v="441"/>
    <s v="CUST-87048"/>
    <x v="12"/>
    <x v="1"/>
    <n v="15"/>
    <n v="14"/>
    <n v="132.31"/>
    <n v="138.9255"/>
    <n v="87.616999999999734"/>
    <n v="1944.9569999999999"/>
    <x v="4"/>
    <x v="6"/>
    <x v="1"/>
    <s v="Debit Card"/>
    <n v="5"/>
    <n v="4.3"/>
    <x v="0"/>
  </r>
  <r>
    <s v="SUP-0002794"/>
    <x v="441"/>
    <s v="CUST-23193"/>
    <x v="4"/>
    <x v="1"/>
    <n v="19"/>
    <n v="16"/>
    <n v="347.12"/>
    <n v="371.41840000000002"/>
    <n v="340.23440000000022"/>
    <n v="5942.6944000000003"/>
    <x v="2"/>
    <x v="1"/>
    <x v="2"/>
    <s v="Bank Transfer"/>
    <n v="48.54"/>
    <n v="1.3"/>
    <x v="0"/>
  </r>
  <r>
    <s v="SUP-0002861"/>
    <x v="441"/>
    <s v="CUST-61295"/>
    <x v="8"/>
    <x v="4"/>
    <n v="16"/>
    <n v="14"/>
    <n v="795.04"/>
    <n v="842.74239999999998"/>
    <n v="656.42359999999996"/>
    <n v="11798.393599999999"/>
    <x v="1"/>
    <x v="2"/>
    <x v="0"/>
    <s v="Bank Transfer"/>
    <n v="11.41"/>
    <n v="1.3"/>
    <x v="0"/>
  </r>
  <r>
    <s v="SUP-0003163"/>
    <x v="441"/>
    <s v="CUST-22385"/>
    <x v="5"/>
    <x v="3"/>
    <n v="2"/>
    <n v="2"/>
    <n v="534.19000000000005"/>
    <n v="566.24140000000011"/>
    <n v="23.182800000000114"/>
    <n v="1132.4828000000002"/>
    <x v="0"/>
    <x v="5"/>
    <x v="2"/>
    <s v="Cash on Delivery"/>
    <n v="40.92"/>
    <n v="3.8"/>
    <x v="1"/>
  </r>
  <r>
    <s v="SUP-0003292"/>
    <x v="441"/>
    <s v="CUST-98832"/>
    <x v="11"/>
    <x v="2"/>
    <n v="12"/>
    <n v="10"/>
    <n v="612.62"/>
    <n v="673.88200000000006"/>
    <n v="604.29000000000076"/>
    <n v="6738.8200000000006"/>
    <x v="1"/>
    <x v="1"/>
    <x v="2"/>
    <s v="Cash on Delivery"/>
    <n v="8.33"/>
    <n v="4.5"/>
    <x v="0"/>
  </r>
  <r>
    <s v="SUP-0005080"/>
    <x v="441"/>
    <s v="CUST-79466"/>
    <x v="0"/>
    <x v="0"/>
    <n v="9"/>
    <n v="7"/>
    <n v="911.89"/>
    <n v="1021.3168000000001"/>
    <n v="721.25760000000037"/>
    <n v="7149.2175999999999"/>
    <x v="3"/>
    <x v="5"/>
    <x v="0"/>
    <s v="Debit Card"/>
    <n v="44.73"/>
    <n v="1.6"/>
    <x v="0"/>
  </r>
  <r>
    <s v="SUP-0004940"/>
    <x v="442"/>
    <s v="CUST-93215"/>
    <x v="2"/>
    <x v="0"/>
    <n v="19"/>
    <n v="18"/>
    <n v="12"/>
    <n v="12.96"/>
    <n v="15.61000000000003"/>
    <n v="233.28000000000003"/>
    <x v="4"/>
    <x v="3"/>
    <x v="1"/>
    <s v="Bank Transfer"/>
    <n v="1.67"/>
    <n v="2.4"/>
    <x v="0"/>
  </r>
  <r>
    <s v="SUP-0001858"/>
    <x v="443"/>
    <s v="CUST-50439"/>
    <x v="1"/>
    <x v="1"/>
    <n v="16"/>
    <n v="13"/>
    <n v="263.05"/>
    <n v="291.98550000000006"/>
    <n v="369.58150000000063"/>
    <n v="3795.8115000000007"/>
    <x v="2"/>
    <x v="6"/>
    <x v="1"/>
    <s v="Bank Transfer"/>
    <n v="6.58"/>
    <n v="3.1"/>
    <x v="0"/>
  </r>
  <r>
    <s v="SUP-0002474"/>
    <x v="443"/>
    <s v="CUST-79420"/>
    <x v="12"/>
    <x v="1"/>
    <n v="8"/>
    <n v="7"/>
    <n v="1028.02"/>
    <n v="1130.8220000000001"/>
    <n v="695.3640000000014"/>
    <n v="7915.7540000000008"/>
    <x v="2"/>
    <x v="4"/>
    <x v="2"/>
    <s v="Bank Transfer"/>
    <n v="24.25"/>
    <n v="1.3"/>
    <x v="0"/>
  </r>
  <r>
    <s v="SUP-0002901"/>
    <x v="443"/>
    <s v="CUST-13402"/>
    <x v="2"/>
    <x v="0"/>
    <n v="8"/>
    <n v="7"/>
    <n v="461.07"/>
    <n v="525.61980000000005"/>
    <n v="445.84860000000072"/>
    <n v="3679.3386000000005"/>
    <x v="0"/>
    <x v="4"/>
    <x v="3"/>
    <s v="Debit Card"/>
    <n v="6"/>
    <n v="3.6"/>
    <x v="1"/>
  </r>
  <r>
    <s v="SUP-0003762"/>
    <x v="443"/>
    <s v="CUST-23896"/>
    <x v="5"/>
    <x v="3"/>
    <n v="4"/>
    <n v="3"/>
    <n v="1291.93"/>
    <n v="1395.2844000000002"/>
    <n v="299.81320000000051"/>
    <n v="4185.8532000000005"/>
    <x v="1"/>
    <x v="2"/>
    <x v="0"/>
    <s v="Cash on Delivery"/>
    <n v="10.25"/>
    <n v="3.8"/>
    <x v="0"/>
  </r>
  <r>
    <s v="SUP-0004368"/>
    <x v="443"/>
    <s v="CUST-19136"/>
    <x v="0"/>
    <x v="0"/>
    <n v="12"/>
    <n v="10"/>
    <n v="1229.6199999999999"/>
    <n v="1414.0629999999999"/>
    <n v="1838.3900000000003"/>
    <n v="14140.63"/>
    <x v="4"/>
    <x v="0"/>
    <x v="0"/>
    <s v="Credit Card"/>
    <n v="6.04"/>
    <n v="4"/>
    <x v="1"/>
  </r>
  <r>
    <s v="SUP-0004795"/>
    <x v="443"/>
    <s v="CUST-60471"/>
    <x v="7"/>
    <x v="2"/>
    <n v="12"/>
    <n v="11"/>
    <n v="1209.99"/>
    <n v="1294.6893"/>
    <n v="881.7123000000006"/>
    <n v="14241.5823"/>
    <x v="3"/>
    <x v="2"/>
    <x v="2"/>
    <s v="Credit Card"/>
    <n v="49.98"/>
    <n v="4.3"/>
    <x v="0"/>
  </r>
  <r>
    <s v="SUP-0001840"/>
    <x v="444"/>
    <s v="CUST-33806"/>
    <x v="11"/>
    <x v="2"/>
    <n v="18"/>
    <n v="17"/>
    <n v="697.53"/>
    <n v="781.23360000000002"/>
    <n v="1375.4611999999997"/>
    <n v="13280.9712"/>
    <x v="1"/>
    <x v="1"/>
    <x v="0"/>
    <s v="Credit Card"/>
    <n v="47.5"/>
    <n v="4.9000000000000004"/>
    <x v="1"/>
  </r>
  <r>
    <s v="SUP-0002286"/>
    <x v="444"/>
    <s v="CUST-24227"/>
    <x v="14"/>
    <x v="0"/>
    <n v="5"/>
    <n v="5"/>
    <n v="1139.1600000000001"/>
    <n v="1298.6424000000002"/>
    <n v="759.06200000000115"/>
    <n v="6493.2120000000014"/>
    <x v="0"/>
    <x v="2"/>
    <x v="2"/>
    <s v="Cash on Delivery"/>
    <n v="38.35"/>
    <n v="4.9000000000000004"/>
    <x v="0"/>
  </r>
  <r>
    <s v="SUP-0002886"/>
    <x v="444"/>
    <s v="CUST-23464"/>
    <x v="12"/>
    <x v="1"/>
    <n v="9"/>
    <n v="8"/>
    <n v="166.03"/>
    <n v="187.61389999999997"/>
    <n v="132.78119999999979"/>
    <n v="1500.9111999999998"/>
    <x v="0"/>
    <x v="5"/>
    <x v="2"/>
    <s v="Debit Card"/>
    <n v="39.89"/>
    <n v="1.2"/>
    <x v="0"/>
  </r>
  <r>
    <s v="SUP-0000407"/>
    <x v="445"/>
    <s v="CUST-44003"/>
    <x v="5"/>
    <x v="3"/>
    <n v="20"/>
    <n v="16"/>
    <n v="140.87"/>
    <n v="156.36570000000003"/>
    <n v="235.46120000000045"/>
    <n v="2501.8512000000005"/>
    <x v="2"/>
    <x v="6"/>
    <x v="3"/>
    <s v="Cash on Delivery"/>
    <n v="12.47"/>
    <n v="2.5"/>
    <x v="0"/>
  </r>
  <r>
    <s v="SUP-0002587"/>
    <x v="445"/>
    <s v="CUST-17047"/>
    <x v="14"/>
    <x v="0"/>
    <n v="7"/>
    <n v="6"/>
    <n v="499.73"/>
    <n v="554.70030000000008"/>
    <n v="326.99180000000064"/>
    <n v="3328.2018000000007"/>
    <x v="1"/>
    <x v="0"/>
    <x v="3"/>
    <s v="Credit Card"/>
    <n v="2.83"/>
    <n v="1.3"/>
    <x v="0"/>
  </r>
  <r>
    <s v="SUP-0001334"/>
    <x v="446"/>
    <s v="CUST-60304"/>
    <x v="3"/>
    <x v="2"/>
    <n v="1"/>
    <n v="1"/>
    <n v="1317.04"/>
    <n v="1382.8920000000001"/>
    <n v="31.182000000000087"/>
    <n v="1382.8920000000001"/>
    <x v="2"/>
    <x v="4"/>
    <x v="1"/>
    <s v="Debit Card"/>
    <n v="34.67"/>
    <n v="3.4"/>
    <x v="1"/>
  </r>
  <r>
    <s v="SUP-0002013"/>
    <x v="446"/>
    <s v="CUST-64735"/>
    <x v="8"/>
    <x v="4"/>
    <n v="20"/>
    <n v="19"/>
    <n v="1397.3"/>
    <n v="1606.8949999999998"/>
    <n v="3939.7149999999929"/>
    <n v="30531.004999999994"/>
    <x v="3"/>
    <x v="3"/>
    <x v="3"/>
    <s v="PayPal"/>
    <n v="42.59"/>
    <n v="2.5"/>
    <x v="1"/>
  </r>
  <r>
    <s v="SUP-0002266"/>
    <x v="446"/>
    <s v="CUST-88535"/>
    <x v="12"/>
    <x v="1"/>
    <n v="11"/>
    <n v="10"/>
    <n v="1381.78"/>
    <n v="1533.7758000000001"/>
    <n v="1472.5180000000023"/>
    <n v="15337.758000000002"/>
    <x v="3"/>
    <x v="4"/>
    <x v="1"/>
    <s v="Bank Transfer"/>
    <n v="47.44"/>
    <n v="3"/>
    <x v="0"/>
  </r>
  <r>
    <s v="SUP-0002859"/>
    <x v="446"/>
    <s v="CUST-92962"/>
    <x v="1"/>
    <x v="1"/>
    <n v="15"/>
    <n v="13"/>
    <n v="56.55"/>
    <n v="61.639499999999998"/>
    <n v="28.333500000000001"/>
    <n v="801.31349999999998"/>
    <x v="2"/>
    <x v="1"/>
    <x v="3"/>
    <s v="Debit Card"/>
    <n v="37.83"/>
    <n v="4.3"/>
    <x v="0"/>
  </r>
  <r>
    <s v="SUP-0002278"/>
    <x v="447"/>
    <s v="CUST-25659"/>
    <x v="1"/>
    <x v="1"/>
    <n v="9"/>
    <n v="9"/>
    <n v="1310.93"/>
    <n v="1389.5858000000001"/>
    <n v="697.25220000000047"/>
    <n v="12506.272200000001"/>
    <x v="3"/>
    <x v="2"/>
    <x v="0"/>
    <s v="Credit Card"/>
    <n v="10.65"/>
    <n v="2.2000000000000002"/>
    <x v="0"/>
  </r>
  <r>
    <s v="SUP-0004644"/>
    <x v="447"/>
    <s v="CUST-72483"/>
    <x v="14"/>
    <x v="0"/>
    <n v="19"/>
    <n v="18"/>
    <n v="1002.64"/>
    <n v="1153.0359999999998"/>
    <n v="2688.3079999999968"/>
    <n v="20754.647999999997"/>
    <x v="3"/>
    <x v="3"/>
    <x v="0"/>
    <s v="Debit Card"/>
    <n v="18.82"/>
    <n v="2.1"/>
    <x v="0"/>
  </r>
  <r>
    <s v="SUP-0002968"/>
    <x v="448"/>
    <s v="CUST-85908"/>
    <x v="13"/>
    <x v="1"/>
    <n v="7"/>
    <n v="7"/>
    <n v="822.57"/>
    <n v="888.37560000000008"/>
    <n v="437.17919999999964"/>
    <n v="6218.6292000000003"/>
    <x v="0"/>
    <x v="6"/>
    <x v="1"/>
    <s v="Bank Transfer"/>
    <n v="23.46"/>
    <n v="2.5"/>
    <x v="0"/>
  </r>
  <r>
    <s v="SUP-0000764"/>
    <x v="449"/>
    <s v="CUST-82111"/>
    <x v="4"/>
    <x v="1"/>
    <n v="3"/>
    <n v="3"/>
    <n v="957.56"/>
    <n v="1005.438"/>
    <n v="129.60400000000001"/>
    <n v="3016.3139999999999"/>
    <x v="4"/>
    <x v="0"/>
    <x v="2"/>
    <s v="Cash on Delivery"/>
    <n v="14.03"/>
    <n v="3.1"/>
    <x v="0"/>
  </r>
  <r>
    <s v="SUP-0001709"/>
    <x v="449"/>
    <s v="CUST-61950"/>
    <x v="1"/>
    <x v="1"/>
    <n v="15"/>
    <n v="13"/>
    <n v="1012.01"/>
    <n v="1153.6914000000002"/>
    <n v="1801.0182000000025"/>
    <n v="14997.988200000002"/>
    <x v="3"/>
    <x v="2"/>
    <x v="0"/>
    <s v="Cash on Delivery"/>
    <n v="40.840000000000003"/>
    <n v="4.5"/>
    <x v="0"/>
  </r>
  <r>
    <s v="SUP-0001497"/>
    <x v="450"/>
    <s v="CUST-24495"/>
    <x v="5"/>
    <x v="3"/>
    <n v="11"/>
    <n v="9"/>
    <n v="540.29"/>
    <n v="605.12480000000005"/>
    <n v="560.9132000000003"/>
    <n v="5446.1232"/>
    <x v="2"/>
    <x v="3"/>
    <x v="0"/>
    <s v="Debit Card"/>
    <n v="22.6"/>
    <n v="2.6"/>
    <x v="0"/>
  </r>
  <r>
    <s v="SUP-0002614"/>
    <x v="450"/>
    <s v="CUST-40426"/>
    <x v="10"/>
    <x v="2"/>
    <n v="5"/>
    <n v="4"/>
    <n v="1309.1099999999999"/>
    <n v="1492.3854000000001"/>
    <n v="709.81160000000091"/>
    <n v="5969.5416000000005"/>
    <x v="1"/>
    <x v="5"/>
    <x v="3"/>
    <s v="Debit Card"/>
    <n v="23.29"/>
    <n v="4.7"/>
    <x v="0"/>
  </r>
  <r>
    <s v="SUP-0003316"/>
    <x v="450"/>
    <s v="CUST-31970"/>
    <x v="4"/>
    <x v="1"/>
    <n v="10"/>
    <n v="8"/>
    <n v="1073.24"/>
    <n v="1212.7611999999999"/>
    <n v="1100.9195999999993"/>
    <n v="9702.0895999999993"/>
    <x v="2"/>
    <x v="1"/>
    <x v="3"/>
    <s v="Debit Card"/>
    <n v="15.25"/>
    <n v="1.2"/>
    <x v="0"/>
  </r>
  <r>
    <s v="SUP-0003359"/>
    <x v="450"/>
    <s v="CUST-54715"/>
    <x v="0"/>
    <x v="0"/>
    <n v="17"/>
    <n v="15"/>
    <n v="1150.3599999999999"/>
    <n v="1311.4104"/>
    <n v="2378.246000000001"/>
    <n v="19671.155999999999"/>
    <x v="1"/>
    <x v="6"/>
    <x v="1"/>
    <s v="Debit Card"/>
    <n v="37.51"/>
    <n v="1.8"/>
    <x v="0"/>
  </r>
  <r>
    <s v="SUP-0002130"/>
    <x v="451"/>
    <s v="CUST-15254"/>
    <x v="2"/>
    <x v="0"/>
    <n v="9"/>
    <n v="7"/>
    <n v="1204.8499999999999"/>
    <n v="1301.2380000000001"/>
    <n v="642.83600000000217"/>
    <n v="9108.6660000000011"/>
    <x v="4"/>
    <x v="2"/>
    <x v="2"/>
    <s v="Cash on Delivery"/>
    <n v="31.88"/>
    <n v="3.8"/>
    <x v="0"/>
  </r>
  <r>
    <s v="SUP-0001293"/>
    <x v="452"/>
    <s v="CUST-89536"/>
    <x v="6"/>
    <x v="4"/>
    <n v="19"/>
    <n v="15"/>
    <n v="1489.07"/>
    <n v="1608.1956"/>
    <n v="1747.5440000000019"/>
    <n v="24122.934000000001"/>
    <x v="2"/>
    <x v="3"/>
    <x v="0"/>
    <s v="PayPal"/>
    <n v="39.340000000000003"/>
    <n v="3.3"/>
    <x v="0"/>
  </r>
  <r>
    <s v="SUP-0003189"/>
    <x v="452"/>
    <s v="CUST-60572"/>
    <x v="7"/>
    <x v="2"/>
    <n v="13"/>
    <n v="12"/>
    <n v="1079.26"/>
    <n v="1241.1489999999999"/>
    <n v="1942.6679999999997"/>
    <n v="14893.787999999999"/>
    <x v="2"/>
    <x v="0"/>
    <x v="0"/>
    <s v="Credit Card"/>
    <n v="0"/>
    <n v="3.4"/>
    <x v="0"/>
  </r>
  <r>
    <s v="SUP-0001166"/>
    <x v="453"/>
    <s v="CUST-35121"/>
    <x v="5"/>
    <x v="3"/>
    <n v="11"/>
    <n v="11"/>
    <n v="452.46"/>
    <n v="484.13220000000001"/>
    <n v="323.47420000000062"/>
    <n v="5325.4542000000001"/>
    <x v="1"/>
    <x v="4"/>
    <x v="1"/>
    <s v="PayPal"/>
    <n v="24.92"/>
    <n v="1.8"/>
    <x v="0"/>
  </r>
  <r>
    <s v="SUP-0004456"/>
    <x v="453"/>
    <s v="CUST-51961"/>
    <x v="13"/>
    <x v="1"/>
    <n v="15"/>
    <n v="12"/>
    <n v="1387.21"/>
    <n v="1567.5473"/>
    <n v="2125.8075999999983"/>
    <n v="18810.567599999998"/>
    <x v="2"/>
    <x v="4"/>
    <x v="0"/>
    <s v="Bank Transfer"/>
    <n v="38.24"/>
    <n v="5"/>
    <x v="1"/>
  </r>
  <r>
    <s v="SUP-0000424"/>
    <x v="454"/>
    <s v="CUST-56576"/>
    <x v="12"/>
    <x v="1"/>
    <n v="1"/>
    <n v="1"/>
    <n v="1291.22"/>
    <n v="1471.9908000000003"/>
    <n v="152.19080000000025"/>
    <n v="1471.9908000000003"/>
    <x v="4"/>
    <x v="0"/>
    <x v="2"/>
    <s v="Bank Transfer"/>
    <n v="28.58"/>
    <n v="3.8"/>
    <x v="1"/>
  </r>
  <r>
    <s v="SUP-0001739"/>
    <x v="454"/>
    <s v="CUST-59713"/>
    <x v="7"/>
    <x v="2"/>
    <n v="11"/>
    <n v="11"/>
    <n v="682.55"/>
    <n v="743.97950000000003"/>
    <n v="656.51450000000114"/>
    <n v="8183.7745000000004"/>
    <x v="4"/>
    <x v="2"/>
    <x v="0"/>
    <s v="Bank Transfer"/>
    <n v="19.21"/>
    <n v="1.5"/>
    <x v="0"/>
  </r>
  <r>
    <s v="SUP-0001482"/>
    <x v="455"/>
    <s v="CUST-18743"/>
    <x v="3"/>
    <x v="2"/>
    <n v="15"/>
    <n v="12"/>
    <n v="245.73"/>
    <n v="258.01650000000001"/>
    <n v="142.89800000000056"/>
    <n v="3096.1980000000003"/>
    <x v="4"/>
    <x v="5"/>
    <x v="1"/>
    <s v="Cash on Delivery"/>
    <n v="4.54"/>
    <n v="3.2"/>
    <x v="0"/>
  </r>
  <r>
    <s v="SUP-0001942"/>
    <x v="455"/>
    <s v="CUST-33500"/>
    <x v="5"/>
    <x v="3"/>
    <n v="18"/>
    <n v="17"/>
    <n v="588.19000000000005"/>
    <n v="670.53660000000013"/>
    <n v="1361.3522000000003"/>
    <n v="11399.122200000002"/>
    <x v="1"/>
    <x v="6"/>
    <x v="0"/>
    <s v="Credit Card"/>
    <n v="38.54"/>
    <n v="3.2"/>
    <x v="0"/>
  </r>
  <r>
    <s v="SUP-0003156"/>
    <x v="455"/>
    <s v="CUST-32194"/>
    <x v="13"/>
    <x v="1"/>
    <n v="10"/>
    <n v="10"/>
    <n v="728.8"/>
    <n v="838.11999999999989"/>
    <n v="1070.7699999999988"/>
    <n v="8381.1999999999989"/>
    <x v="4"/>
    <x v="0"/>
    <x v="0"/>
    <s v="Debit Card"/>
    <n v="22.43"/>
    <n v="3.9"/>
    <x v="0"/>
  </r>
  <r>
    <s v="SUP-0002454"/>
    <x v="456"/>
    <s v="CUST-90690"/>
    <x v="2"/>
    <x v="0"/>
    <n v="19"/>
    <n v="19"/>
    <n v="1138.71"/>
    <n v="1195.6455000000001"/>
    <n v="1033.1644999999996"/>
    <n v="22717.264500000001"/>
    <x v="4"/>
    <x v="4"/>
    <x v="1"/>
    <s v="Cash on Delivery"/>
    <n v="48.61"/>
    <n v="1.3"/>
    <x v="1"/>
  </r>
  <r>
    <s v="SUP-0002553"/>
    <x v="456"/>
    <s v="CUST-79039"/>
    <x v="7"/>
    <x v="2"/>
    <n v="20"/>
    <n v="17"/>
    <n v="6.29"/>
    <n v="7.2334999999999994"/>
    <n v="-13.840500000000024"/>
    <n v="122.96949999999998"/>
    <x v="0"/>
    <x v="3"/>
    <x v="2"/>
    <s v="PayPal"/>
    <n v="29.88"/>
    <n v="1.9"/>
    <x v="0"/>
  </r>
  <r>
    <s v="SUP-0003845"/>
    <x v="456"/>
    <s v="CUST-88872"/>
    <x v="7"/>
    <x v="2"/>
    <n v="16"/>
    <n v="15"/>
    <n v="6"/>
    <n v="6.8400000000000007"/>
    <n v="-16.45999999999999"/>
    <n v="102.60000000000001"/>
    <x v="2"/>
    <x v="4"/>
    <x v="0"/>
    <s v="Cash on Delivery"/>
    <n v="29.06"/>
    <n v="3.2"/>
    <x v="0"/>
  </r>
  <r>
    <s v="SUP-0003897"/>
    <x v="456"/>
    <s v="CUST-88607"/>
    <x v="1"/>
    <x v="1"/>
    <n v="1"/>
    <n v="1"/>
    <n v="559.02"/>
    <n v="620.51220000000001"/>
    <n v="48.912200000000027"/>
    <n v="620.51220000000001"/>
    <x v="2"/>
    <x v="2"/>
    <x v="1"/>
    <s v="Debit Card"/>
    <n v="12.58"/>
    <n v="2.6"/>
    <x v="0"/>
  </r>
  <r>
    <s v="SUP-0001167"/>
    <x v="457"/>
    <s v="CUST-72451"/>
    <x v="1"/>
    <x v="1"/>
    <n v="8"/>
    <n v="6"/>
    <n v="109.7"/>
    <n v="116.28200000000001"/>
    <n v="31.171999999999962"/>
    <n v="697.69200000000001"/>
    <x v="4"/>
    <x v="2"/>
    <x v="3"/>
    <s v="Bank Transfer"/>
    <n v="8.32"/>
    <n v="3.5"/>
    <x v="0"/>
  </r>
  <r>
    <s v="SUP-0003643"/>
    <x v="457"/>
    <s v="CUST-87790"/>
    <x v="7"/>
    <x v="2"/>
    <n v="9"/>
    <n v="7"/>
    <n v="1185.52"/>
    <n v="1304.0720000000001"/>
    <n v="823.27400000000137"/>
    <n v="9128.5040000000008"/>
    <x v="0"/>
    <x v="2"/>
    <x v="1"/>
    <s v="Debit Card"/>
    <n v="6.59"/>
    <n v="4"/>
    <x v="0"/>
  </r>
  <r>
    <s v="SUP-0000113"/>
    <x v="458"/>
    <s v="CUST-85734"/>
    <x v="3"/>
    <x v="2"/>
    <n v="17"/>
    <n v="15"/>
    <n v="531.34"/>
    <n v="611.04099999999994"/>
    <n v="1162.8149999999994"/>
    <n v="9165.6149999999998"/>
    <x v="3"/>
    <x v="4"/>
    <x v="1"/>
    <s v="Credit Card"/>
    <n v="32.700000000000003"/>
    <n v="4.7"/>
    <x v="0"/>
  </r>
  <r>
    <s v="SUP-0000510"/>
    <x v="458"/>
    <s v="CUST-35026"/>
    <x v="10"/>
    <x v="2"/>
    <n v="18"/>
    <n v="17"/>
    <n v="907.12"/>
    <n v="979.68960000000004"/>
    <n v="1223.1131999999996"/>
    <n v="16654.7232"/>
    <x v="2"/>
    <x v="1"/>
    <x v="3"/>
    <s v="Credit Card"/>
    <n v="10.57"/>
    <n v="4.4000000000000004"/>
    <x v="0"/>
  </r>
  <r>
    <s v="SUP-0000947"/>
    <x v="458"/>
    <s v="CUST-78604"/>
    <x v="3"/>
    <x v="2"/>
    <n v="17"/>
    <n v="15"/>
    <n v="487.97"/>
    <n v="527.00760000000002"/>
    <n v="565.23400000000026"/>
    <n v="7905.1140000000005"/>
    <x v="3"/>
    <x v="4"/>
    <x v="2"/>
    <s v="Credit Card"/>
    <n v="20.329999999999998"/>
    <n v="4.5"/>
    <x v="0"/>
  </r>
  <r>
    <s v="SUP-0001471"/>
    <x v="458"/>
    <s v="CUST-10796"/>
    <x v="3"/>
    <x v="2"/>
    <n v="10"/>
    <n v="8"/>
    <n v="1093.58"/>
    <n v="1159.1948"/>
    <n v="509.43840000000046"/>
    <n v="9273.5583999999999"/>
    <x v="2"/>
    <x v="4"/>
    <x v="2"/>
    <s v="Bank Transfer"/>
    <n v="15.48"/>
    <n v="4.7"/>
    <x v="0"/>
  </r>
  <r>
    <s v="SUP-0004328"/>
    <x v="458"/>
    <s v="CUST-21583"/>
    <x v="13"/>
    <x v="1"/>
    <n v="16"/>
    <n v="16"/>
    <n v="456.7"/>
    <n v="493.23600000000005"/>
    <n v="558.13600000000088"/>
    <n v="7891.7760000000007"/>
    <x v="1"/>
    <x v="6"/>
    <x v="1"/>
    <s v="PayPal"/>
    <n v="26.44"/>
    <n v="4.5999999999999996"/>
    <x v="0"/>
  </r>
  <r>
    <s v="SUP-0004360"/>
    <x v="459"/>
    <s v="CUST-44693"/>
    <x v="8"/>
    <x v="4"/>
    <n v="10"/>
    <n v="10"/>
    <n v="673.58"/>
    <n v="740.9380000000001"/>
    <n v="668.65000000000089"/>
    <n v="7409.380000000001"/>
    <x v="3"/>
    <x v="1"/>
    <x v="3"/>
    <s v="Cash on Delivery"/>
    <n v="4.93"/>
    <n v="1.1000000000000001"/>
    <x v="0"/>
  </r>
  <r>
    <s v="SUP-0004416"/>
    <x v="459"/>
    <s v="CUST-26186"/>
    <x v="5"/>
    <x v="3"/>
    <n v="11"/>
    <n v="9"/>
    <n v="1379.53"/>
    <n v="1503.6877000000002"/>
    <n v="1109.9893000000013"/>
    <n v="13533.189300000002"/>
    <x v="1"/>
    <x v="6"/>
    <x v="1"/>
    <s v="Cash on Delivery"/>
    <n v="7.43"/>
    <n v="3.7"/>
    <x v="0"/>
  </r>
  <r>
    <s v="SUP-0004809"/>
    <x v="460"/>
    <s v="CUST-44737"/>
    <x v="11"/>
    <x v="2"/>
    <n v="5"/>
    <n v="5"/>
    <n v="423.53"/>
    <n v="478.58889999999991"/>
    <n v="256.21449999999999"/>
    <n v="2392.9444999999996"/>
    <x v="3"/>
    <x v="3"/>
    <x v="2"/>
    <s v="Debit Card"/>
    <n v="19.079999999999998"/>
    <n v="1.3"/>
    <x v="0"/>
  </r>
  <r>
    <s v="SUP-0001595"/>
    <x v="461"/>
    <s v="CUST-13443"/>
    <x v="11"/>
    <x v="2"/>
    <n v="8"/>
    <n v="7"/>
    <n v="1130.45"/>
    <n v="1300.0174999999999"/>
    <n v="1150.162499999999"/>
    <n v="9100.1224999999995"/>
    <x v="2"/>
    <x v="6"/>
    <x v="3"/>
    <s v="Credit Card"/>
    <n v="36.81"/>
    <n v="5"/>
    <x v="0"/>
  </r>
  <r>
    <s v="SUP-0002156"/>
    <x v="461"/>
    <s v="CUST-22711"/>
    <x v="6"/>
    <x v="4"/>
    <n v="17"/>
    <n v="17"/>
    <n v="740.67"/>
    <n v="807.33029999999997"/>
    <n v="1093.9350999999997"/>
    <n v="13724.615099999999"/>
    <x v="4"/>
    <x v="5"/>
    <x v="2"/>
    <s v="Debit Card"/>
    <n v="39.29"/>
    <n v="3.1"/>
    <x v="0"/>
  </r>
  <r>
    <s v="SUP-0002317"/>
    <x v="461"/>
    <s v="CUST-26697"/>
    <x v="13"/>
    <x v="1"/>
    <n v="11"/>
    <n v="10"/>
    <n v="1258.96"/>
    <n v="1359.6768000000002"/>
    <n v="980.91800000000148"/>
    <n v="13596.768000000002"/>
    <x v="2"/>
    <x v="3"/>
    <x v="2"/>
    <s v="PayPal"/>
    <n v="26.25"/>
    <n v="2.2000000000000002"/>
    <x v="0"/>
  </r>
  <r>
    <s v="SUP-0004018"/>
    <x v="461"/>
    <s v="CUST-80224"/>
    <x v="4"/>
    <x v="1"/>
    <n v="9"/>
    <n v="8"/>
    <n v="6.24"/>
    <n v="6.9888000000000012"/>
    <n v="-10.969599999999993"/>
    <n v="55.91040000000001"/>
    <x v="2"/>
    <x v="1"/>
    <x v="3"/>
    <s v="Credit Card"/>
    <n v="16.96"/>
    <n v="1.1000000000000001"/>
    <x v="0"/>
  </r>
  <r>
    <s v="SUP-0004352"/>
    <x v="461"/>
    <s v="CUST-14249"/>
    <x v="6"/>
    <x v="4"/>
    <n v="9"/>
    <n v="8"/>
    <n v="1157.73"/>
    <n v="1319.8122000000001"/>
    <n v="1248.4276000000004"/>
    <n v="10558.497600000001"/>
    <x v="1"/>
    <x v="5"/>
    <x v="2"/>
    <s v="Bank Transfer"/>
    <n v="48.23"/>
    <n v="3.7"/>
    <x v="0"/>
  </r>
  <r>
    <s v="SUP-0004358"/>
    <x v="461"/>
    <s v="CUST-96544"/>
    <x v="2"/>
    <x v="0"/>
    <n v="14"/>
    <n v="14"/>
    <n v="1135.42"/>
    <n v="1305.7329999999999"/>
    <n v="2347.0019999999977"/>
    <n v="18280.261999999999"/>
    <x v="2"/>
    <x v="4"/>
    <x v="2"/>
    <s v="PayPal"/>
    <n v="37.380000000000003"/>
    <n v="2.6"/>
    <x v="1"/>
  </r>
  <r>
    <s v="SUP-0004164"/>
    <x v="462"/>
    <s v="CUST-96599"/>
    <x v="7"/>
    <x v="2"/>
    <n v="15"/>
    <n v="14"/>
    <n v="467.67"/>
    <n v="491.05350000000004"/>
    <n v="285.80900000000059"/>
    <n v="6874.7490000000007"/>
    <x v="2"/>
    <x v="1"/>
    <x v="3"/>
    <s v="PayPal"/>
    <n v="41.56"/>
    <n v="2.4"/>
    <x v="0"/>
  </r>
  <r>
    <s v="SUP-0004316"/>
    <x v="462"/>
    <s v="CUST-26059"/>
    <x v="10"/>
    <x v="2"/>
    <n v="1"/>
    <n v="1"/>
    <n v="103.73"/>
    <n v="118.25220000000002"/>
    <n v="-22.207799999999985"/>
    <n v="118.25220000000002"/>
    <x v="3"/>
    <x v="5"/>
    <x v="2"/>
    <s v="PayPal"/>
    <n v="36.729999999999997"/>
    <n v="1.8"/>
    <x v="0"/>
  </r>
  <r>
    <s v="SUP-0002033"/>
    <x v="463"/>
    <s v="CUST-68111"/>
    <x v="10"/>
    <x v="2"/>
    <n v="7"/>
    <n v="7"/>
    <n v="820.74"/>
    <n v="869.98440000000005"/>
    <n v="333.57079999999985"/>
    <n v="6089.8908000000001"/>
    <x v="0"/>
    <x v="3"/>
    <x v="0"/>
    <s v="Bank Transfer"/>
    <n v="11.14"/>
    <n v="4.5999999999999996"/>
    <x v="0"/>
  </r>
  <r>
    <s v="SUP-0002692"/>
    <x v="463"/>
    <s v="CUST-31038"/>
    <x v="9"/>
    <x v="3"/>
    <n v="6"/>
    <n v="6"/>
    <n v="1282.6300000000001"/>
    <n v="1398.0667000000003"/>
    <n v="667.5002000000012"/>
    <n v="8388.4002000000019"/>
    <x v="3"/>
    <x v="6"/>
    <x v="0"/>
    <s v="Debit Card"/>
    <n v="25.12"/>
    <n v="1.1000000000000001"/>
    <x v="1"/>
  </r>
  <r>
    <s v="SUP-0002843"/>
    <x v="463"/>
    <s v="CUST-53559"/>
    <x v="13"/>
    <x v="1"/>
    <n v="16"/>
    <n v="13"/>
    <n v="1137.1099999999999"/>
    <n v="1262.1921"/>
    <n v="1612.2573000000007"/>
    <n v="16408.497299999999"/>
    <x v="3"/>
    <x v="5"/>
    <x v="0"/>
    <s v="PayPal"/>
    <n v="13.81"/>
    <n v="4"/>
    <x v="0"/>
  </r>
  <r>
    <s v="SUP-0003425"/>
    <x v="463"/>
    <s v="CUST-19707"/>
    <x v="5"/>
    <x v="3"/>
    <n v="19"/>
    <n v="17"/>
    <n v="1038.46"/>
    <n v="1152.6906000000001"/>
    <n v="1894.9202000000041"/>
    <n v="19595.740200000004"/>
    <x v="0"/>
    <x v="3"/>
    <x v="2"/>
    <s v="Cash on Delivery"/>
    <n v="47"/>
    <n v="4.0999999999999996"/>
    <x v="0"/>
  </r>
  <r>
    <s v="SUP-0004046"/>
    <x v="463"/>
    <s v="CUST-73353"/>
    <x v="5"/>
    <x v="3"/>
    <n v="14"/>
    <n v="14"/>
    <n v="85.34"/>
    <n v="92.167200000000008"/>
    <n v="81.140800000000183"/>
    <n v="1290.3408000000002"/>
    <x v="4"/>
    <x v="2"/>
    <x v="0"/>
    <s v="Credit Card"/>
    <n v="14.44"/>
    <n v="3.7"/>
    <x v="0"/>
  </r>
  <r>
    <s v="SUP-0001546"/>
    <x v="464"/>
    <s v="CUST-77106"/>
    <x v="3"/>
    <x v="2"/>
    <n v="2"/>
    <n v="2"/>
    <n v="1444.23"/>
    <n v="1603.0953000000002"/>
    <n v="314.58060000000035"/>
    <n v="3206.1906000000004"/>
    <x v="1"/>
    <x v="4"/>
    <x v="3"/>
    <s v="PayPal"/>
    <n v="3.15"/>
    <n v="2.6"/>
    <x v="0"/>
  </r>
  <r>
    <s v="SUP-0002014"/>
    <x v="464"/>
    <s v="CUST-95564"/>
    <x v="14"/>
    <x v="0"/>
    <n v="1"/>
    <n v="1"/>
    <n v="1449.08"/>
    <n v="1608.4788000000001"/>
    <n v="159.01880000000017"/>
    <n v="1608.4788000000001"/>
    <x v="1"/>
    <x v="3"/>
    <x v="2"/>
    <s v="Cash on Delivery"/>
    <n v="0.38"/>
    <n v="3"/>
    <x v="0"/>
  </r>
  <r>
    <s v="SUP-0002732"/>
    <x v="464"/>
    <s v="CUST-43655"/>
    <x v="5"/>
    <x v="3"/>
    <n v="9"/>
    <n v="9"/>
    <n v="130.84"/>
    <n v="150.46599999999998"/>
    <n v="145.14399999999978"/>
    <n v="1354.1939999999997"/>
    <x v="0"/>
    <x v="5"/>
    <x v="3"/>
    <s v="Bank Transfer"/>
    <n v="31.49"/>
    <n v="1.4"/>
    <x v="0"/>
  </r>
  <r>
    <s v="SUP-0001026"/>
    <x v="465"/>
    <s v="CUST-45232"/>
    <x v="6"/>
    <x v="4"/>
    <n v="8"/>
    <n v="7"/>
    <n v="1258.29"/>
    <n v="1434.4506000000001"/>
    <n v="1201.654200000002"/>
    <n v="10041.154200000001"/>
    <x v="3"/>
    <x v="5"/>
    <x v="0"/>
    <s v="PayPal"/>
    <n v="31.47"/>
    <n v="1.4"/>
    <x v="0"/>
  </r>
  <r>
    <s v="SUP-0003701"/>
    <x v="465"/>
    <s v="CUST-47323"/>
    <x v="8"/>
    <x v="4"/>
    <n v="15"/>
    <n v="14"/>
    <n v="1329.23"/>
    <n v="1435.5684000000001"/>
    <n v="1467.7376000000004"/>
    <n v="20097.957600000002"/>
    <x v="3"/>
    <x v="2"/>
    <x v="1"/>
    <s v="Credit Card"/>
    <n v="21"/>
    <n v="2"/>
    <x v="0"/>
  </r>
  <r>
    <s v="SUP-0003876"/>
    <x v="465"/>
    <s v="CUST-27350"/>
    <x v="12"/>
    <x v="1"/>
    <n v="19"/>
    <n v="17"/>
    <n v="950.37"/>
    <n v="1007.3922"/>
    <n v="951.28739999999755"/>
    <n v="17125.667399999998"/>
    <x v="2"/>
    <x v="5"/>
    <x v="2"/>
    <s v="Credit Card"/>
    <n v="18.09"/>
    <n v="0"/>
    <x v="0"/>
  </r>
  <r>
    <s v="SUP-0000546"/>
    <x v="466"/>
    <s v="CUST-31621"/>
    <x v="1"/>
    <x v="1"/>
    <n v="1"/>
    <n v="1"/>
    <n v="368.79"/>
    <n v="420.42060000000009"/>
    <n v="4.3706000000000742"/>
    <n v="420.42060000000009"/>
    <x v="0"/>
    <x v="0"/>
    <x v="1"/>
    <s v="Cash on Delivery"/>
    <n v="47.26"/>
    <n v="4.0999999999999996"/>
    <x v="0"/>
  </r>
  <r>
    <s v="SUP-0004332"/>
    <x v="466"/>
    <s v="CUST-66502"/>
    <x v="13"/>
    <x v="1"/>
    <n v="13"/>
    <n v="11"/>
    <n v="461.74"/>
    <n v="531.00099999999998"/>
    <n v="735.37099999999919"/>
    <n v="5841.0109999999995"/>
    <x v="4"/>
    <x v="4"/>
    <x v="0"/>
    <s v="PayPal"/>
    <n v="26.5"/>
    <n v="1.1000000000000001"/>
    <x v="0"/>
  </r>
  <r>
    <s v="SUP-0001720"/>
    <x v="467"/>
    <s v="CUST-68057"/>
    <x v="2"/>
    <x v="0"/>
    <n v="18"/>
    <n v="16"/>
    <n v="320.24"/>
    <n v="355.46640000000002"/>
    <n v="561.01240000000018"/>
    <n v="5687.4624000000003"/>
    <x v="4"/>
    <x v="1"/>
    <x v="3"/>
    <s v="Cash on Delivery"/>
    <n v="2.61"/>
    <n v="2.4"/>
    <x v="0"/>
  </r>
  <r>
    <s v="SUP-0001777"/>
    <x v="467"/>
    <s v="CUST-41819"/>
    <x v="10"/>
    <x v="2"/>
    <n v="18"/>
    <n v="15"/>
    <n v="1206.02"/>
    <n v="1350.7424000000001"/>
    <n v="2147.6860000000029"/>
    <n v="20261.136000000002"/>
    <x v="1"/>
    <x v="6"/>
    <x v="1"/>
    <s v="PayPal"/>
    <n v="23.15"/>
    <n v="4"/>
    <x v="1"/>
  </r>
  <r>
    <s v="SUP-0004583"/>
    <x v="467"/>
    <s v="CUST-47156"/>
    <x v="0"/>
    <x v="0"/>
    <n v="15"/>
    <n v="13"/>
    <n v="1045.47"/>
    <n v="1191.8358000000001"/>
    <n v="1890.1654000000001"/>
    <n v="15493.865400000001"/>
    <x v="2"/>
    <x v="6"/>
    <x v="3"/>
    <s v="Credit Card"/>
    <n v="12.59"/>
    <n v="1.2"/>
    <x v="0"/>
  </r>
  <r>
    <s v="SUP-0000484"/>
    <x v="468"/>
    <s v="CUST-48952"/>
    <x v="13"/>
    <x v="1"/>
    <n v="7"/>
    <n v="6"/>
    <n v="1497.33"/>
    <n v="1647.0630000000001"/>
    <n v="878.95800000000099"/>
    <n v="9882.3780000000006"/>
    <x v="2"/>
    <x v="1"/>
    <x v="1"/>
    <s v="Credit Card"/>
    <n v="19.440000000000001"/>
    <n v="2.5"/>
    <x v="0"/>
  </r>
  <r>
    <s v="SUP-0003030"/>
    <x v="468"/>
    <s v="CUST-89094"/>
    <x v="4"/>
    <x v="1"/>
    <n v="14"/>
    <n v="14"/>
    <n v="1492.01"/>
    <n v="1596.4507000000001"/>
    <n v="1447.7298000000033"/>
    <n v="22350.309800000003"/>
    <x v="4"/>
    <x v="6"/>
    <x v="3"/>
    <s v="Bank Transfer"/>
    <n v="14.44"/>
    <n v="4.3"/>
    <x v="0"/>
  </r>
  <r>
    <s v="SUP-0000137"/>
    <x v="469"/>
    <s v="CUST-10676"/>
    <x v="0"/>
    <x v="0"/>
    <n v="17"/>
    <n v="16"/>
    <n v="1156.17"/>
    <n v="1306.4721"/>
    <n v="2366.4835999999982"/>
    <n v="20903.553599999999"/>
    <x v="2"/>
    <x v="3"/>
    <x v="1"/>
    <s v="Debit Card"/>
    <n v="38.35"/>
    <n v="2.4"/>
    <x v="0"/>
  </r>
  <r>
    <s v="SUP-0000511"/>
    <x v="469"/>
    <s v="CUST-37843"/>
    <x v="0"/>
    <x v="0"/>
    <n v="12"/>
    <n v="12"/>
    <n v="919.18"/>
    <n v="1057.0569999999998"/>
    <n v="1636.1139999999975"/>
    <n v="12684.683999999997"/>
    <x v="4"/>
    <x v="6"/>
    <x v="2"/>
    <s v="Credit Card"/>
    <n v="18.41"/>
    <n v="1.8"/>
    <x v="0"/>
  </r>
  <r>
    <s v="SUP-0004610"/>
    <x v="469"/>
    <s v="CUST-81260"/>
    <x v="13"/>
    <x v="1"/>
    <n v="3"/>
    <n v="2"/>
    <n v="900.68"/>
    <n v="954.72079999999994"/>
    <n v="68.33159999999998"/>
    <n v="1909.4415999999999"/>
    <x v="3"/>
    <x v="3"/>
    <x v="0"/>
    <s v="Credit Card"/>
    <n v="39.75"/>
    <n v="2.1"/>
    <x v="0"/>
  </r>
  <r>
    <s v="SUP-0004705"/>
    <x v="469"/>
    <s v="CUST-34122"/>
    <x v="0"/>
    <x v="0"/>
    <n v="10"/>
    <n v="9"/>
    <n v="6"/>
    <n v="6.66"/>
    <n v="-19.430000000000003"/>
    <n v="59.94"/>
    <x v="4"/>
    <x v="2"/>
    <x v="0"/>
    <s v="PayPal"/>
    <n v="25.37"/>
    <n v="0"/>
    <x v="1"/>
  </r>
  <r>
    <s v="SUP-0002174"/>
    <x v="470"/>
    <s v="CUST-27455"/>
    <x v="14"/>
    <x v="0"/>
    <n v="12"/>
    <n v="10"/>
    <n v="396.31"/>
    <n v="439.90410000000003"/>
    <n v="408.19100000000026"/>
    <n v="4399.0410000000002"/>
    <x v="1"/>
    <x v="5"/>
    <x v="1"/>
    <s v="Cash on Delivery"/>
    <n v="27.75"/>
    <n v="4.8"/>
    <x v="1"/>
  </r>
  <r>
    <s v="SUP-0003997"/>
    <x v="471"/>
    <s v="CUST-16459"/>
    <x v="1"/>
    <x v="1"/>
    <n v="18"/>
    <n v="18"/>
    <n v="86.99"/>
    <n v="93.079300000000003"/>
    <n v="89.087400000000102"/>
    <n v="1675.4274"/>
    <x v="2"/>
    <x v="2"/>
    <x v="2"/>
    <s v="PayPal"/>
    <n v="20.52"/>
    <n v="4.3"/>
    <x v="0"/>
  </r>
  <r>
    <s v="SUP-0004942"/>
    <x v="471"/>
    <s v="CUST-41508"/>
    <x v="9"/>
    <x v="3"/>
    <n v="19"/>
    <n v="19"/>
    <n v="1391.03"/>
    <n v="1544.0433"/>
    <n v="2892.5327000000011"/>
    <n v="29336.822700000001"/>
    <x v="0"/>
    <x v="1"/>
    <x v="0"/>
    <s v="Cash on Delivery"/>
    <n v="14.72"/>
    <n v="3.6"/>
    <x v="0"/>
  </r>
  <r>
    <s v="SUP-0001234"/>
    <x v="472"/>
    <s v="CUST-22058"/>
    <x v="11"/>
    <x v="2"/>
    <n v="17"/>
    <n v="15"/>
    <n v="868.86"/>
    <n v="920.99160000000006"/>
    <n v="780.22400000000198"/>
    <n v="13814.874000000002"/>
    <x v="0"/>
    <x v="3"/>
    <x v="1"/>
    <s v="Credit Card"/>
    <n v="1.75"/>
    <n v="4.2"/>
    <x v="0"/>
  </r>
  <r>
    <s v="SUP-0002865"/>
    <x v="472"/>
    <s v="CUST-50435"/>
    <x v="7"/>
    <x v="2"/>
    <n v="4"/>
    <n v="3"/>
    <n v="677.88"/>
    <n v="725.33160000000009"/>
    <n v="92.374800000000533"/>
    <n v="2175.9948000000004"/>
    <x v="4"/>
    <x v="6"/>
    <x v="3"/>
    <s v="Cash on Delivery"/>
    <n v="49.98"/>
    <n v="3.1"/>
    <x v="0"/>
  </r>
  <r>
    <s v="SUP-0002094"/>
    <x v="473"/>
    <s v="CUST-78970"/>
    <x v="7"/>
    <x v="2"/>
    <n v="7"/>
    <n v="6"/>
    <n v="892.62"/>
    <n v="1017.5868000000002"/>
    <n v="741.83080000000086"/>
    <n v="6105.5208000000011"/>
    <x v="4"/>
    <x v="3"/>
    <x v="0"/>
    <s v="Bank Transfer"/>
    <n v="7.97"/>
    <n v="4.3"/>
    <x v="0"/>
  </r>
  <r>
    <s v="SUP-0001001"/>
    <x v="474"/>
    <s v="CUST-96802"/>
    <x v="6"/>
    <x v="4"/>
    <n v="1"/>
    <n v="1"/>
    <n v="1056.3800000000001"/>
    <n v="1172.5818000000002"/>
    <n v="111.39180000000005"/>
    <n v="1172.5818000000002"/>
    <x v="4"/>
    <x v="6"/>
    <x v="3"/>
    <s v="Cash on Delivery"/>
    <n v="4.8099999999999996"/>
    <n v="3.7"/>
    <x v="0"/>
  </r>
  <r>
    <s v="SUP-0002788"/>
    <x v="474"/>
    <s v="CUST-12909"/>
    <x v="1"/>
    <x v="1"/>
    <n v="6"/>
    <n v="5"/>
    <n v="893.23"/>
    <n v="955.75610000000006"/>
    <n v="270.19050000000112"/>
    <n v="4778.7805000000008"/>
    <x v="4"/>
    <x v="3"/>
    <x v="0"/>
    <s v="Bank Transfer"/>
    <n v="42.44"/>
    <n v="4.9000000000000004"/>
    <x v="0"/>
  </r>
  <r>
    <s v="SUP-0001975"/>
    <x v="475"/>
    <s v="CUST-19509"/>
    <x v="7"/>
    <x v="2"/>
    <n v="14"/>
    <n v="11"/>
    <n v="1164.74"/>
    <n v="1327.8036000000002"/>
    <n v="1780.8196000000034"/>
    <n v="14605.839600000003"/>
    <x v="0"/>
    <x v="1"/>
    <x v="2"/>
    <s v="Credit Card"/>
    <n v="12.88"/>
    <n v="3"/>
    <x v="0"/>
  </r>
  <r>
    <s v="SUP-0000163"/>
    <x v="476"/>
    <s v="CUST-92001"/>
    <x v="9"/>
    <x v="3"/>
    <n v="2"/>
    <n v="2"/>
    <n v="890.95"/>
    <n v="962.22600000000011"/>
    <n v="135.16200000000015"/>
    <n v="1924.4520000000002"/>
    <x v="0"/>
    <x v="4"/>
    <x v="0"/>
    <s v="PayPal"/>
    <n v="7.39"/>
    <n v="2.2999999999999998"/>
    <x v="0"/>
  </r>
  <r>
    <s v="SUP-0000808"/>
    <x v="476"/>
    <s v="CUST-79854"/>
    <x v="9"/>
    <x v="3"/>
    <n v="2"/>
    <n v="2"/>
    <n v="5.7"/>
    <n v="6.0990000000000002"/>
    <n v="-35.972000000000001"/>
    <n v="12.198"/>
    <x v="3"/>
    <x v="2"/>
    <x v="0"/>
    <s v="PayPal"/>
    <n v="36.770000000000003"/>
    <n v="3.7"/>
    <x v="0"/>
  </r>
  <r>
    <s v="SUP-0002697"/>
    <x v="476"/>
    <s v="CUST-82100"/>
    <x v="11"/>
    <x v="2"/>
    <n v="1"/>
    <n v="1"/>
    <n v="1094.18"/>
    <n v="1203.5980000000002"/>
    <n v="64.748000000000118"/>
    <n v="1203.5980000000002"/>
    <x v="4"/>
    <x v="1"/>
    <x v="1"/>
    <s v="PayPal"/>
    <n v="44.67"/>
    <n v="2.1"/>
    <x v="0"/>
  </r>
  <r>
    <s v="SUP-0002944"/>
    <x v="476"/>
    <s v="CUST-58246"/>
    <x v="7"/>
    <x v="2"/>
    <n v="1"/>
    <n v="1"/>
    <n v="497.56"/>
    <n v="567.21840000000009"/>
    <n v="23.208400000000083"/>
    <n v="567.21840000000009"/>
    <x v="0"/>
    <x v="0"/>
    <x v="1"/>
    <s v="Debit Card"/>
    <n v="46.45"/>
    <n v="1.2"/>
    <x v="0"/>
  </r>
  <r>
    <s v="SUP-0001292"/>
    <x v="477"/>
    <s v="CUST-45200"/>
    <x v="9"/>
    <x v="3"/>
    <n v="5"/>
    <n v="5"/>
    <n v="989.8"/>
    <n v="1059.086"/>
    <n v="331.06000000000029"/>
    <n v="5295.43"/>
    <x v="3"/>
    <x v="2"/>
    <x v="0"/>
    <s v="Bank Transfer"/>
    <n v="15.37"/>
    <n v="2.1"/>
    <x v="0"/>
  </r>
  <r>
    <s v="SUP-0003715"/>
    <x v="477"/>
    <s v="CUST-87229"/>
    <x v="2"/>
    <x v="0"/>
    <n v="10"/>
    <n v="9"/>
    <n v="25.33"/>
    <n v="27.6097"/>
    <n v="-15.202699999999965"/>
    <n v="248.4873"/>
    <x v="2"/>
    <x v="6"/>
    <x v="1"/>
    <s v="Debit Card"/>
    <n v="35.72"/>
    <n v="0"/>
    <x v="0"/>
  </r>
  <r>
    <s v="SUP-0000021"/>
    <x v="478"/>
    <s v="CUST-16004"/>
    <x v="13"/>
    <x v="1"/>
    <n v="17"/>
    <n v="15"/>
    <n v="553.20000000000005"/>
    <n v="597.45600000000013"/>
    <n v="648.00000000000193"/>
    <n v="8961.840000000002"/>
    <x v="3"/>
    <x v="5"/>
    <x v="3"/>
    <s v="PayPal"/>
    <n v="15.84"/>
    <n v="1.4"/>
    <x v="0"/>
  </r>
  <r>
    <s v="SUP-0000628"/>
    <x v="478"/>
    <s v="CUST-64628"/>
    <x v="12"/>
    <x v="1"/>
    <n v="1"/>
    <n v="1"/>
    <n v="1255.49"/>
    <n v="1355.9292"/>
    <n v="84.939200000000028"/>
    <n v="1355.9292"/>
    <x v="1"/>
    <x v="4"/>
    <x v="0"/>
    <s v="Credit Card"/>
    <n v="15.5"/>
    <n v="2.9"/>
    <x v="0"/>
  </r>
  <r>
    <s v="SUP-0002276"/>
    <x v="478"/>
    <s v="CUST-67536"/>
    <x v="9"/>
    <x v="3"/>
    <n v="13"/>
    <n v="12"/>
    <n v="11.72"/>
    <n v="13.243599999999999"/>
    <n v="8.1131999999999653"/>
    <n v="158.92319999999998"/>
    <x v="3"/>
    <x v="2"/>
    <x v="2"/>
    <s v="Credit Card"/>
    <n v="10.17"/>
    <n v="1.7"/>
    <x v="0"/>
  </r>
  <r>
    <s v="SUP-0004855"/>
    <x v="478"/>
    <s v="CUST-26139"/>
    <x v="11"/>
    <x v="2"/>
    <n v="5"/>
    <n v="4"/>
    <n v="720.24"/>
    <n v="799.46640000000014"/>
    <n v="289.8456000000005"/>
    <n v="3197.8656000000005"/>
    <x v="3"/>
    <x v="6"/>
    <x v="3"/>
    <s v="Credit Card"/>
    <n v="27.06"/>
    <n v="4.5"/>
    <x v="0"/>
  </r>
  <r>
    <s v="SUP-0001050"/>
    <x v="479"/>
    <s v="CUST-19292"/>
    <x v="2"/>
    <x v="0"/>
    <n v="16"/>
    <n v="15"/>
    <n v="1072.54"/>
    <n v="1201.2448000000002"/>
    <n v="1887.1820000000037"/>
    <n v="18018.672000000002"/>
    <x v="0"/>
    <x v="5"/>
    <x v="0"/>
    <s v="Credit Card"/>
    <n v="43.39"/>
    <n v="2.9"/>
    <x v="0"/>
  </r>
  <r>
    <s v="SUP-0003629"/>
    <x v="479"/>
    <s v="CUST-51811"/>
    <x v="9"/>
    <x v="3"/>
    <n v="17"/>
    <n v="17"/>
    <n v="396.24"/>
    <n v="427.93920000000003"/>
    <n v="500.91640000000029"/>
    <n v="7274.9664000000002"/>
    <x v="0"/>
    <x v="2"/>
    <x v="2"/>
    <s v="Debit Card"/>
    <n v="37.97"/>
    <n v="2.8"/>
    <x v="0"/>
  </r>
  <r>
    <s v="SUP-0004786"/>
    <x v="479"/>
    <s v="CUST-77293"/>
    <x v="2"/>
    <x v="0"/>
    <n v="6"/>
    <n v="5"/>
    <n v="644.09"/>
    <n v="740.70349999999996"/>
    <n v="479.99749999999966"/>
    <n v="3703.5174999999999"/>
    <x v="2"/>
    <x v="5"/>
    <x v="3"/>
    <s v="Debit Card"/>
    <n v="3.07"/>
    <n v="1.1000000000000001"/>
    <x v="0"/>
  </r>
  <r>
    <s v="SUP-0001505"/>
    <x v="480"/>
    <s v="CUST-84809"/>
    <x v="3"/>
    <x v="2"/>
    <n v="16"/>
    <n v="14"/>
    <n v="927.71"/>
    <n v="1001.9268000000001"/>
    <n v="1002.8052000000002"/>
    <n v="14026.975200000001"/>
    <x v="1"/>
    <x v="1"/>
    <x v="1"/>
    <s v="Cash on Delivery"/>
    <n v="36.229999999999997"/>
    <n v="2.5"/>
    <x v="0"/>
  </r>
  <r>
    <s v="SUP-0000079"/>
    <x v="481"/>
    <s v="CUST-43301"/>
    <x v="14"/>
    <x v="0"/>
    <n v="11"/>
    <n v="10"/>
    <n v="1311.72"/>
    <n v="1390.4232000000002"/>
    <n v="768.87200000000109"/>
    <n v="13904.232000000002"/>
    <x v="2"/>
    <x v="0"/>
    <x v="0"/>
    <s v="PayPal"/>
    <n v="18.16"/>
    <n v="2.9"/>
    <x v="0"/>
  </r>
  <r>
    <s v="SUP-0002495"/>
    <x v="481"/>
    <s v="CUST-75157"/>
    <x v="14"/>
    <x v="0"/>
    <n v="6"/>
    <n v="6"/>
    <n v="1441.27"/>
    <n v="1570.9843000000001"/>
    <n v="776.46580000000142"/>
    <n v="9425.9058000000005"/>
    <x v="2"/>
    <x v="5"/>
    <x v="1"/>
    <s v="PayPal"/>
    <n v="1.82"/>
    <n v="4.8"/>
    <x v="1"/>
  </r>
  <r>
    <s v="SUP-0003179"/>
    <x v="481"/>
    <s v="CUST-91312"/>
    <x v="5"/>
    <x v="3"/>
    <n v="14"/>
    <n v="13"/>
    <n v="1496.31"/>
    <n v="1705.7934"/>
    <n v="2718.2842000000019"/>
    <n v="22175.314200000001"/>
    <x v="2"/>
    <x v="0"/>
    <x v="0"/>
    <s v="Credit Card"/>
    <n v="5"/>
    <n v="3.3"/>
    <x v="0"/>
  </r>
  <r>
    <s v="SUP-0003988"/>
    <x v="481"/>
    <s v="CUST-92992"/>
    <x v="5"/>
    <x v="3"/>
    <n v="10"/>
    <n v="9"/>
    <n v="1014.37"/>
    <n v="1085.3759"/>
    <n v="639.05309999999918"/>
    <n v="9768.3830999999991"/>
    <x v="1"/>
    <x v="5"/>
    <x v="0"/>
    <s v="Bank Transfer"/>
    <n v="0"/>
    <n v="3"/>
    <x v="0"/>
  </r>
  <r>
    <s v="SUP-0004126"/>
    <x v="481"/>
    <s v="CUST-50985"/>
    <x v="7"/>
    <x v="2"/>
    <n v="11"/>
    <n v="9"/>
    <n v="1100.45"/>
    <n v="1243.5084999999999"/>
    <n v="1246.876499999998"/>
    <n v="11191.576499999999"/>
    <x v="4"/>
    <x v="1"/>
    <x v="1"/>
    <s v="PayPal"/>
    <n v="40.65"/>
    <n v="1"/>
    <x v="0"/>
  </r>
  <r>
    <s v="SUP-0002290"/>
    <x v="482"/>
    <s v="CUST-32706"/>
    <x v="11"/>
    <x v="2"/>
    <n v="2"/>
    <n v="2"/>
    <n v="1155.5"/>
    <n v="1224.8300000000002"/>
    <n v="92.030000000000314"/>
    <n v="2449.6600000000003"/>
    <x v="1"/>
    <x v="6"/>
    <x v="2"/>
    <s v="Bank Transfer"/>
    <n v="46.63"/>
    <n v="4.7"/>
    <x v="0"/>
  </r>
  <r>
    <s v="SUP-0001601"/>
    <x v="483"/>
    <s v="CUST-27698"/>
    <x v="11"/>
    <x v="2"/>
    <n v="18"/>
    <n v="16"/>
    <n v="531.95000000000005"/>
    <n v="574.50600000000009"/>
    <n v="640.64600000000064"/>
    <n v="9192.0960000000014"/>
    <x v="3"/>
    <x v="2"/>
    <x v="2"/>
    <s v="Cash on Delivery"/>
    <n v="40.25"/>
    <n v="4"/>
    <x v="0"/>
  </r>
  <r>
    <s v="SUP-0002509"/>
    <x v="483"/>
    <s v="CUST-73787"/>
    <x v="1"/>
    <x v="1"/>
    <n v="16"/>
    <n v="13"/>
    <n v="1441.08"/>
    <n v="1570.7772"/>
    <n v="1638.9735999999978"/>
    <n v="20420.103599999999"/>
    <x v="2"/>
    <x v="2"/>
    <x v="0"/>
    <s v="PayPal"/>
    <n v="47.09"/>
    <n v="2.1"/>
    <x v="0"/>
  </r>
  <r>
    <s v="SUP-0002676"/>
    <x v="483"/>
    <s v="CUST-57255"/>
    <x v="14"/>
    <x v="0"/>
    <n v="11"/>
    <n v="9"/>
    <n v="91.45"/>
    <n v="96.937000000000012"/>
    <n v="19.953000000000038"/>
    <n v="872.43300000000011"/>
    <x v="3"/>
    <x v="2"/>
    <x v="3"/>
    <s v="PayPal"/>
    <n v="29.43"/>
    <n v="4.5999999999999996"/>
    <x v="0"/>
  </r>
  <r>
    <s v="SUP-0000990"/>
    <x v="484"/>
    <s v="CUST-42707"/>
    <x v="14"/>
    <x v="0"/>
    <n v="11"/>
    <n v="10"/>
    <n v="1340.92"/>
    <n v="1421.3752000000002"/>
    <n v="786.3020000000015"/>
    <n v="14213.752000000002"/>
    <x v="4"/>
    <x v="2"/>
    <x v="2"/>
    <s v="Bank Transfer"/>
    <n v="18.25"/>
    <n v="4"/>
    <x v="1"/>
  </r>
  <r>
    <s v="SUP-0002283"/>
    <x v="485"/>
    <s v="CUST-59763"/>
    <x v="2"/>
    <x v="0"/>
    <n v="13"/>
    <n v="13"/>
    <n v="954.8"/>
    <n v="1059.828"/>
    <n v="1347.3939999999996"/>
    <n v="13777.763999999999"/>
    <x v="0"/>
    <x v="4"/>
    <x v="1"/>
    <s v="Cash on Delivery"/>
    <n v="17.97"/>
    <n v="4.8"/>
    <x v="0"/>
  </r>
  <r>
    <s v="SUP-0004890"/>
    <x v="485"/>
    <s v="CUST-27812"/>
    <x v="3"/>
    <x v="2"/>
    <n v="13"/>
    <n v="13"/>
    <n v="167.31"/>
    <n v="190.73340000000002"/>
    <n v="273.02419999999984"/>
    <n v="2479.5342000000001"/>
    <x v="3"/>
    <x v="6"/>
    <x v="0"/>
    <s v="Bank Transfer"/>
    <n v="31.48"/>
    <n v="1.8"/>
    <x v="0"/>
  </r>
  <r>
    <s v="SUP-0000456"/>
    <x v="486"/>
    <s v="CUST-39030"/>
    <x v="13"/>
    <x v="1"/>
    <n v="5"/>
    <n v="4"/>
    <n v="1425.26"/>
    <n v="1525.0282"/>
    <n v="363.76279999999991"/>
    <n v="6100.1127999999999"/>
    <x v="4"/>
    <x v="5"/>
    <x v="2"/>
    <s v="PayPal"/>
    <n v="35.31"/>
    <n v="0"/>
    <x v="0"/>
  </r>
  <r>
    <s v="SUP-0000499"/>
    <x v="486"/>
    <s v="CUST-81078"/>
    <x v="2"/>
    <x v="0"/>
    <n v="11"/>
    <n v="9"/>
    <n v="1154.76"/>
    <n v="1270.2360000000001"/>
    <n v="1015.4140000000015"/>
    <n v="11432.124000000002"/>
    <x v="3"/>
    <x v="5"/>
    <x v="1"/>
    <s v="Credit Card"/>
    <n v="23.87"/>
    <n v="3"/>
    <x v="0"/>
  </r>
  <r>
    <s v="SUP-0003058"/>
    <x v="486"/>
    <s v="CUST-25349"/>
    <x v="3"/>
    <x v="2"/>
    <n v="3"/>
    <n v="2"/>
    <n v="353.45"/>
    <n v="381.726"/>
    <n v="6.5920000000000201"/>
    <n v="763.452"/>
    <x v="1"/>
    <x v="0"/>
    <x v="3"/>
    <s v="Debit Card"/>
    <n v="49.96"/>
    <n v="3.7"/>
    <x v="1"/>
  </r>
  <r>
    <s v="SUP-0003103"/>
    <x v="486"/>
    <s v="CUST-67954"/>
    <x v="5"/>
    <x v="3"/>
    <n v="18"/>
    <n v="15"/>
    <n v="499.28"/>
    <n v="569.17920000000004"/>
    <n v="1041.4080000000004"/>
    <n v="8537.6880000000001"/>
    <x v="0"/>
    <x v="5"/>
    <x v="3"/>
    <s v="Credit Card"/>
    <n v="7.08"/>
    <n v="3.2"/>
    <x v="0"/>
  </r>
  <r>
    <s v="SUP-0003836"/>
    <x v="486"/>
    <s v="CUST-18207"/>
    <x v="7"/>
    <x v="2"/>
    <n v="6"/>
    <n v="5"/>
    <n v="11.63"/>
    <n v="13.025600000000003"/>
    <n v="-7.3819999999999908"/>
    <n v="65.128000000000014"/>
    <x v="1"/>
    <x v="2"/>
    <x v="1"/>
    <s v="Cash on Delivery"/>
    <n v="14.36"/>
    <n v="2.6"/>
    <x v="0"/>
  </r>
  <r>
    <s v="SUP-0000329"/>
    <x v="487"/>
    <s v="CUST-98773"/>
    <x v="0"/>
    <x v="0"/>
    <n v="9"/>
    <n v="8"/>
    <n v="732.71"/>
    <n v="813.30810000000008"/>
    <n v="644.20480000000032"/>
    <n v="6506.4648000000007"/>
    <x v="1"/>
    <x v="4"/>
    <x v="0"/>
    <s v="Credit Card"/>
    <n v="0.57999999999999996"/>
    <n v="1.9"/>
    <x v="0"/>
  </r>
  <r>
    <s v="SUP-0000719"/>
    <x v="487"/>
    <s v="CUST-73756"/>
    <x v="3"/>
    <x v="2"/>
    <n v="14"/>
    <n v="11"/>
    <n v="1396.73"/>
    <n v="1564.3376000000001"/>
    <n v="1843.6835999999985"/>
    <n v="17207.713599999999"/>
    <x v="1"/>
    <x v="0"/>
    <x v="1"/>
    <s v="Bank Transfer"/>
    <n v="0"/>
    <n v="2.8"/>
    <x v="0"/>
  </r>
  <r>
    <s v="SUP-0000845"/>
    <x v="487"/>
    <s v="CUST-33432"/>
    <x v="8"/>
    <x v="4"/>
    <n v="12"/>
    <n v="10"/>
    <n v="423.39"/>
    <n v="478.43069999999994"/>
    <n v="540.40700000000015"/>
    <n v="4784.3069999999998"/>
    <x v="1"/>
    <x v="5"/>
    <x v="1"/>
    <s v="Bank Transfer"/>
    <n v="10"/>
    <n v="2"/>
    <x v="0"/>
  </r>
  <r>
    <s v="SUP-0000942"/>
    <x v="487"/>
    <s v="CUST-26198"/>
    <x v="3"/>
    <x v="2"/>
    <n v="14"/>
    <n v="13"/>
    <n v="1206.6500000000001"/>
    <n v="1266.9825000000001"/>
    <n v="780.30249999999842"/>
    <n v="16470.772499999999"/>
    <x v="3"/>
    <x v="2"/>
    <x v="2"/>
    <s v="Bank Transfer"/>
    <n v="4.0199999999999996"/>
    <n v="1.4"/>
    <x v="0"/>
  </r>
  <r>
    <s v="SUP-0000016"/>
    <x v="488"/>
    <s v="CUST-32246"/>
    <x v="8"/>
    <x v="4"/>
    <n v="17"/>
    <n v="17"/>
    <n v="639.91999999999996"/>
    <n v="684.71439999999996"/>
    <n v="723.95480000000066"/>
    <n v="11640.1448"/>
    <x v="0"/>
    <x v="5"/>
    <x v="0"/>
    <s v="PayPal"/>
    <n v="37.549999999999997"/>
    <n v="1.6"/>
    <x v="0"/>
  </r>
  <r>
    <s v="SUP-0000034"/>
    <x v="488"/>
    <s v="CUST-33219"/>
    <x v="3"/>
    <x v="2"/>
    <n v="16"/>
    <n v="14"/>
    <n v="72.97"/>
    <n v="78.807600000000008"/>
    <n v="70.416400000000237"/>
    <n v="1103.3064000000002"/>
    <x v="0"/>
    <x v="6"/>
    <x v="3"/>
    <s v="Debit Card"/>
    <n v="11.31"/>
    <n v="4.9000000000000004"/>
    <x v="0"/>
  </r>
  <r>
    <s v="SUP-0000810"/>
    <x v="488"/>
    <s v="CUST-72839"/>
    <x v="8"/>
    <x v="4"/>
    <n v="3"/>
    <n v="3"/>
    <n v="84.44"/>
    <n v="93.728400000000008"/>
    <n v="6.8752000000000173"/>
    <n v="281.18520000000001"/>
    <x v="0"/>
    <x v="5"/>
    <x v="2"/>
    <s v="Bank Transfer"/>
    <n v="20.99"/>
    <n v="1.1000000000000001"/>
    <x v="0"/>
  </r>
  <r>
    <s v="SUP-0002215"/>
    <x v="488"/>
    <s v="CUST-96824"/>
    <x v="11"/>
    <x v="2"/>
    <n v="13"/>
    <n v="11"/>
    <n v="312.98"/>
    <n v="353.66739999999999"/>
    <n v="421.54139999999961"/>
    <n v="3890.3413999999998"/>
    <x v="0"/>
    <x v="2"/>
    <x v="3"/>
    <s v="Bank Transfer"/>
    <n v="26.02"/>
    <n v="2.5"/>
    <x v="0"/>
  </r>
  <r>
    <s v="SUP-0002394"/>
    <x v="488"/>
    <s v="CUST-83793"/>
    <x v="14"/>
    <x v="0"/>
    <n v="12"/>
    <n v="11"/>
    <n v="1241.3399999999999"/>
    <n v="1353.0606"/>
    <n v="1200.2766000000006"/>
    <n v="14883.6666"/>
    <x v="0"/>
    <x v="3"/>
    <x v="0"/>
    <s v="Credit Card"/>
    <n v="28.65"/>
    <n v="4.0999999999999996"/>
    <x v="0"/>
  </r>
  <r>
    <s v="SUP-0002629"/>
    <x v="488"/>
    <s v="CUST-62373"/>
    <x v="14"/>
    <x v="0"/>
    <n v="15"/>
    <n v="13"/>
    <n v="229.97"/>
    <n v="252.96700000000001"/>
    <n v="274.68100000000027"/>
    <n v="3288.5710000000004"/>
    <x v="0"/>
    <x v="6"/>
    <x v="0"/>
    <s v="Cash on Delivery"/>
    <n v="24.28"/>
    <n v="4.5"/>
    <x v="0"/>
  </r>
  <r>
    <s v="SUP-0004174"/>
    <x v="488"/>
    <s v="CUST-31370"/>
    <x v="12"/>
    <x v="1"/>
    <n v="11"/>
    <n v="9"/>
    <n v="666.2"/>
    <n v="726.15800000000013"/>
    <n v="493.21200000000124"/>
    <n v="6535.4220000000014"/>
    <x v="4"/>
    <x v="6"/>
    <x v="0"/>
    <s v="Cash on Delivery"/>
    <n v="46.41"/>
    <n v="3.7"/>
    <x v="0"/>
  </r>
  <r>
    <s v="SUP-0000330"/>
    <x v="489"/>
    <s v="CUST-39856"/>
    <x v="13"/>
    <x v="1"/>
    <n v="2"/>
    <n v="2"/>
    <n v="1399.83"/>
    <n v="1567.8096"/>
    <n v="308.69920000000025"/>
    <n v="3135.6192000000001"/>
    <x v="0"/>
    <x v="0"/>
    <x v="0"/>
    <s v="Debit Card"/>
    <n v="27.26"/>
    <n v="3.2"/>
    <x v="0"/>
  </r>
  <r>
    <s v="SUP-0001732"/>
    <x v="489"/>
    <s v="CUST-52145"/>
    <x v="2"/>
    <x v="0"/>
    <n v="14"/>
    <n v="13"/>
    <n v="1224.3399999999999"/>
    <n v="1371.2608"/>
    <n v="1905.670400000002"/>
    <n v="17826.3904"/>
    <x v="2"/>
    <x v="2"/>
    <x v="1"/>
    <s v="Bank Transfer"/>
    <n v="4.3"/>
    <n v="4.5999999999999996"/>
    <x v="0"/>
  </r>
  <r>
    <s v="SUP-0003062"/>
    <x v="489"/>
    <s v="CUST-22801"/>
    <x v="0"/>
    <x v="0"/>
    <n v="13"/>
    <n v="13"/>
    <n v="919.76"/>
    <n v="984.14320000000009"/>
    <n v="787.9816000000028"/>
    <n v="12793.861600000002"/>
    <x v="3"/>
    <x v="3"/>
    <x v="1"/>
    <s v="Bank Transfer"/>
    <n v="49"/>
    <n v="1.5"/>
    <x v="0"/>
  </r>
  <r>
    <s v="SUP-0000180"/>
    <x v="490"/>
    <s v="CUST-11954"/>
    <x v="5"/>
    <x v="3"/>
    <n v="4"/>
    <n v="4"/>
    <n v="791.09"/>
    <n v="870.19900000000007"/>
    <n v="309.51600000000013"/>
    <n v="3480.7960000000003"/>
    <x v="4"/>
    <x v="1"/>
    <x v="2"/>
    <s v="Cash on Delivery"/>
    <n v="6.92"/>
    <n v="2.2999999999999998"/>
    <x v="0"/>
  </r>
  <r>
    <s v="SUP-0001372"/>
    <x v="490"/>
    <s v="CUST-31090"/>
    <x v="14"/>
    <x v="0"/>
    <n v="10"/>
    <n v="10"/>
    <n v="69.58"/>
    <n v="78.625399999999985"/>
    <n v="86.033999999999949"/>
    <n v="786.25399999999991"/>
    <x v="2"/>
    <x v="0"/>
    <x v="0"/>
    <s v="Cash on Delivery"/>
    <n v="4.42"/>
    <n v="2.1"/>
    <x v="0"/>
  </r>
  <r>
    <s v="SUP-0003470"/>
    <x v="490"/>
    <s v="CUST-37777"/>
    <x v="9"/>
    <x v="3"/>
    <n v="7"/>
    <n v="7"/>
    <n v="1347.89"/>
    <n v="1469.2001000000002"/>
    <n v="843.62070000000062"/>
    <n v="10284.400700000002"/>
    <x v="3"/>
    <x v="2"/>
    <x v="1"/>
    <s v="Cash on Delivery"/>
    <n v="5.55"/>
    <n v="1.2"/>
    <x v="0"/>
  </r>
  <r>
    <s v="SUP-0003887"/>
    <x v="490"/>
    <s v="CUST-83380"/>
    <x v="0"/>
    <x v="0"/>
    <n v="7"/>
    <n v="7"/>
    <n v="174.97"/>
    <n v="187.21790000000001"/>
    <n v="81.055300000000045"/>
    <n v="1310.5253"/>
    <x v="3"/>
    <x v="3"/>
    <x v="2"/>
    <s v="Debit Card"/>
    <n v="4.68"/>
    <n v="2.6"/>
    <x v="0"/>
  </r>
  <r>
    <s v="SUP-0004744"/>
    <x v="490"/>
    <s v="CUST-52378"/>
    <x v="10"/>
    <x v="2"/>
    <n v="11"/>
    <n v="9"/>
    <n v="781.78"/>
    <n v="828.68680000000006"/>
    <n v="382.44120000000134"/>
    <n v="7458.1812000000009"/>
    <x v="4"/>
    <x v="1"/>
    <x v="2"/>
    <s v="Credit Card"/>
    <n v="39.72"/>
    <n v="3.8"/>
    <x v="0"/>
  </r>
  <r>
    <s v="SUP-0003363"/>
    <x v="491"/>
    <s v="CUST-74494"/>
    <x v="6"/>
    <x v="4"/>
    <n v="13"/>
    <n v="13"/>
    <n v="267.38"/>
    <n v="280.74900000000002"/>
    <n v="148.30700000000002"/>
    <n v="3649.7370000000001"/>
    <x v="4"/>
    <x v="4"/>
    <x v="1"/>
    <s v="Debit Card"/>
    <n v="25.49"/>
    <n v="4.0999999999999996"/>
    <x v="1"/>
  </r>
  <r>
    <s v="SUP-0004123"/>
    <x v="491"/>
    <s v="CUST-57832"/>
    <x v="13"/>
    <x v="1"/>
    <n v="5"/>
    <n v="5"/>
    <n v="454.83"/>
    <n v="504.86130000000003"/>
    <n v="236.37650000000005"/>
    <n v="2524.3065000000001"/>
    <x v="3"/>
    <x v="3"/>
    <x v="1"/>
    <s v="Debit Card"/>
    <n v="13.78"/>
    <n v="3.5"/>
    <x v="0"/>
  </r>
  <r>
    <s v="SUP-0002256"/>
    <x v="492"/>
    <s v="CUST-69415"/>
    <x v="0"/>
    <x v="0"/>
    <n v="14"/>
    <n v="14"/>
    <n v="1463.98"/>
    <n v="1595.7382000000002"/>
    <n v="1822.924800000003"/>
    <n v="22340.334800000004"/>
    <x v="1"/>
    <x v="1"/>
    <x v="1"/>
    <s v="Debit Card"/>
    <n v="21.69"/>
    <n v="1.4"/>
    <x v="0"/>
  </r>
  <r>
    <s v="SUP-0003588"/>
    <x v="492"/>
    <s v="CUST-33067"/>
    <x v="13"/>
    <x v="1"/>
    <n v="1"/>
    <n v="1"/>
    <n v="1250.27"/>
    <n v="1337.7889"/>
    <n v="76.918900000000036"/>
    <n v="1337.7889"/>
    <x v="2"/>
    <x v="5"/>
    <x v="1"/>
    <s v="Bank Transfer"/>
    <n v="10.6"/>
    <n v="1.6"/>
    <x v="0"/>
  </r>
  <r>
    <s v="SUP-0004216"/>
    <x v="492"/>
    <s v="CUST-13008"/>
    <x v="3"/>
    <x v="2"/>
    <n v="19"/>
    <n v="15"/>
    <n v="1243.28"/>
    <n v="1380.0408"/>
    <n v="2035.5320000000002"/>
    <n v="20700.612000000001"/>
    <x v="1"/>
    <x v="0"/>
    <x v="2"/>
    <s v="Bank Transfer"/>
    <n v="15.88"/>
    <n v="3.8"/>
    <x v="0"/>
  </r>
  <r>
    <s v="SUP-0000674"/>
    <x v="493"/>
    <s v="CUST-99547"/>
    <x v="10"/>
    <x v="2"/>
    <n v="17"/>
    <n v="14"/>
    <n v="178.7"/>
    <n v="189.422"/>
    <n v="126.26800000000017"/>
    <n v="2651.9079999999999"/>
    <x v="0"/>
    <x v="1"/>
    <x v="0"/>
    <s v="Cash on Delivery"/>
    <n v="23.84"/>
    <n v="1.2"/>
    <x v="1"/>
  </r>
  <r>
    <s v="SUP-0001302"/>
    <x v="493"/>
    <s v="CUST-97135"/>
    <x v="8"/>
    <x v="4"/>
    <n v="14"/>
    <n v="12"/>
    <n v="1214.77"/>
    <n v="1372.6900999999998"/>
    <n v="1859.2611999999979"/>
    <n v="16472.281199999998"/>
    <x v="1"/>
    <x v="0"/>
    <x v="2"/>
    <s v="Bank Transfer"/>
    <n v="35.78"/>
    <n v="2.7"/>
    <x v="0"/>
  </r>
  <r>
    <s v="SUP-0004783"/>
    <x v="493"/>
    <s v="CUST-64326"/>
    <x v="0"/>
    <x v="0"/>
    <n v="14"/>
    <n v="13"/>
    <n v="1212.6099999999999"/>
    <n v="1370.2492999999997"/>
    <n v="2037.2508999999986"/>
    <n v="17813.240899999997"/>
    <x v="1"/>
    <x v="5"/>
    <x v="2"/>
    <s v="Debit Card"/>
    <n v="12.06"/>
    <n v="3.9"/>
    <x v="0"/>
  </r>
  <r>
    <s v="SUP-0003105"/>
    <x v="494"/>
    <s v="CUST-99300"/>
    <x v="10"/>
    <x v="2"/>
    <n v="10"/>
    <n v="9"/>
    <n v="698.21"/>
    <n v="802.94150000000002"/>
    <n v="921.90349999999978"/>
    <n v="7226.4735000000001"/>
    <x v="2"/>
    <x v="4"/>
    <x v="3"/>
    <s v="Credit Card"/>
    <n v="20.68"/>
    <n v="3.5"/>
    <x v="0"/>
  </r>
  <r>
    <s v="SUP-0003173"/>
    <x v="494"/>
    <s v="CUST-64685"/>
    <x v="9"/>
    <x v="3"/>
    <n v="13"/>
    <n v="12"/>
    <n v="958.48"/>
    <n v="1083.0824"/>
    <n v="1465.1187999999991"/>
    <n v="12996.988799999999"/>
    <x v="2"/>
    <x v="5"/>
    <x v="2"/>
    <s v="PayPal"/>
    <n v="30.11"/>
    <n v="5"/>
    <x v="0"/>
  </r>
  <r>
    <s v="SUP-0004688"/>
    <x v="494"/>
    <s v="CUST-98723"/>
    <x v="7"/>
    <x v="2"/>
    <n v="16"/>
    <n v="14"/>
    <n v="196.5"/>
    <n v="225.97499999999999"/>
    <n v="375.06000000000006"/>
    <n v="3163.65"/>
    <x v="4"/>
    <x v="4"/>
    <x v="1"/>
    <s v="Debit Card"/>
    <n v="37.590000000000003"/>
    <n v="1.7"/>
    <x v="0"/>
  </r>
  <r>
    <s v="SUP-0000088"/>
    <x v="495"/>
    <s v="CUST-17746"/>
    <x v="3"/>
    <x v="2"/>
    <n v="7"/>
    <n v="6"/>
    <n v="1442.38"/>
    <n v="1514.4990000000003"/>
    <n v="426.61400000000174"/>
    <n v="9086.9940000000024"/>
    <x v="2"/>
    <x v="0"/>
    <x v="0"/>
    <s v="Cash on Delivery"/>
    <n v="6.1"/>
    <n v="4.3"/>
    <x v="0"/>
  </r>
  <r>
    <s v="SUP-0000979"/>
    <x v="495"/>
    <s v="CUST-13337"/>
    <x v="4"/>
    <x v="1"/>
    <n v="20"/>
    <n v="18"/>
    <n v="1198.47"/>
    <n v="1354.2710999999999"/>
    <n v="2765.9197999999997"/>
    <n v="24376.879799999999"/>
    <x v="2"/>
    <x v="4"/>
    <x v="2"/>
    <s v="Credit Card"/>
    <n v="38.5"/>
    <n v="3"/>
    <x v="0"/>
  </r>
  <r>
    <s v="SUP-0002952"/>
    <x v="495"/>
    <s v="CUST-93389"/>
    <x v="0"/>
    <x v="0"/>
    <n v="13"/>
    <n v="10"/>
    <n v="52.52"/>
    <n v="59.872800000000012"/>
    <n v="69.228000000000023"/>
    <n v="598.72800000000007"/>
    <x v="2"/>
    <x v="4"/>
    <x v="3"/>
    <s v="Cash on Delivery"/>
    <n v="4.3"/>
    <n v="2.1"/>
    <x v="0"/>
  </r>
  <r>
    <s v="SUP-0004350"/>
    <x v="495"/>
    <s v="CUST-66977"/>
    <x v="12"/>
    <x v="1"/>
    <n v="17"/>
    <n v="17"/>
    <n v="509.93"/>
    <n v="550.72440000000006"/>
    <n v="651.58480000000066"/>
    <n v="9362.3148000000001"/>
    <x v="3"/>
    <x v="3"/>
    <x v="0"/>
    <s v="Cash on Delivery"/>
    <n v="41.92"/>
    <n v="1.7"/>
    <x v="0"/>
  </r>
  <r>
    <s v="SUP-0004633"/>
    <x v="495"/>
    <s v="CUST-53942"/>
    <x v="6"/>
    <x v="4"/>
    <n v="18"/>
    <n v="15"/>
    <n v="1015.31"/>
    <n v="1086.3816999999999"/>
    <n v="1063.9354999999989"/>
    <n v="16295.725499999999"/>
    <x v="3"/>
    <x v="3"/>
    <x v="3"/>
    <s v="Credit Card"/>
    <n v="2.14"/>
    <n v="1.2"/>
    <x v="1"/>
  </r>
  <r>
    <s v="SUP-0000173"/>
    <x v="496"/>
    <s v="CUST-92882"/>
    <x v="0"/>
    <x v="0"/>
    <n v="8"/>
    <n v="7"/>
    <n v="345.16"/>
    <n v="376.22440000000006"/>
    <n v="170.49080000000006"/>
    <n v="2633.5708000000004"/>
    <x v="0"/>
    <x v="4"/>
    <x v="1"/>
    <s v="Credit Card"/>
    <n v="46.96"/>
    <n v="3"/>
    <x v="0"/>
  </r>
  <r>
    <s v="SUP-0000633"/>
    <x v="497"/>
    <s v="CUST-81181"/>
    <x v="13"/>
    <x v="1"/>
    <n v="12"/>
    <n v="11"/>
    <n v="956.02"/>
    <n v="1022.9414"/>
    <n v="726.15540000000101"/>
    <n v="11252.3554"/>
    <x v="4"/>
    <x v="5"/>
    <x v="3"/>
    <s v="PayPal"/>
    <n v="9.98"/>
    <n v="1.8"/>
    <x v="0"/>
  </r>
  <r>
    <s v="SUP-0002185"/>
    <x v="497"/>
    <s v="CUST-56981"/>
    <x v="11"/>
    <x v="2"/>
    <n v="7"/>
    <n v="7"/>
    <n v="1315.5"/>
    <n v="1499.67"/>
    <n v="1276.0400000000004"/>
    <n v="10497.69"/>
    <x v="3"/>
    <x v="5"/>
    <x v="3"/>
    <s v="PayPal"/>
    <n v="13.15"/>
    <n v="3.5"/>
    <x v="0"/>
  </r>
  <r>
    <s v="SUP-0002216"/>
    <x v="497"/>
    <s v="CUST-19992"/>
    <x v="3"/>
    <x v="2"/>
    <n v="16"/>
    <n v="14"/>
    <n v="1155.22"/>
    <n v="1247.6376"/>
    <n v="1283.4164000000003"/>
    <n v="17466.9264"/>
    <x v="2"/>
    <x v="2"/>
    <x v="1"/>
    <s v="Credit Card"/>
    <n v="10.43"/>
    <n v="3.4"/>
    <x v="0"/>
  </r>
  <r>
    <s v="SUP-0001227"/>
    <x v="498"/>
    <s v="CUST-84089"/>
    <x v="6"/>
    <x v="4"/>
    <n v="16"/>
    <n v="16"/>
    <n v="1235.77"/>
    <n v="1334.6316000000002"/>
    <n v="1580.1256000000028"/>
    <n v="21354.105600000003"/>
    <x v="0"/>
    <x v="5"/>
    <x v="2"/>
    <s v="Bank Transfer"/>
    <n v="1.66"/>
    <n v="2.7"/>
    <x v="0"/>
  </r>
  <r>
    <s v="SUP-0002083"/>
    <x v="498"/>
    <s v="CUST-55458"/>
    <x v="13"/>
    <x v="1"/>
    <n v="18"/>
    <n v="16"/>
    <n v="815.67"/>
    <n v="897.23700000000008"/>
    <n v="1278.1020000000019"/>
    <n v="14355.792000000001"/>
    <x v="0"/>
    <x v="5"/>
    <x v="0"/>
    <s v="Cash on Delivery"/>
    <n v="26.97"/>
    <n v="3"/>
    <x v="0"/>
  </r>
  <r>
    <s v="SUP-0000718"/>
    <x v="499"/>
    <s v="CUST-45853"/>
    <x v="4"/>
    <x v="1"/>
    <n v="7"/>
    <n v="7"/>
    <n v="1006.2"/>
    <n v="1116.8820000000001"/>
    <n v="769.12400000000036"/>
    <n v="7818.1740000000009"/>
    <x v="4"/>
    <x v="2"/>
    <x v="0"/>
    <s v="Cash on Delivery"/>
    <n v="5.65"/>
    <n v="4.0999999999999996"/>
    <x v="0"/>
  </r>
  <r>
    <s v="SUP-0000863"/>
    <x v="499"/>
    <s v="CUST-30838"/>
    <x v="2"/>
    <x v="0"/>
    <n v="6"/>
    <n v="5"/>
    <n v="556.30999999999995"/>
    <n v="617.50409999999999"/>
    <n v="292.50050000000033"/>
    <n v="3087.5205000000001"/>
    <x v="1"/>
    <x v="3"/>
    <x v="3"/>
    <s v="Cash on Delivery"/>
    <n v="13.47"/>
    <n v="4.5999999999999996"/>
    <x v="0"/>
  </r>
  <r>
    <s v="SUP-0001443"/>
    <x v="500"/>
    <s v="CUST-57657"/>
    <x v="1"/>
    <x v="1"/>
    <n v="8"/>
    <n v="6"/>
    <n v="1321.93"/>
    <n v="1388.0265000000002"/>
    <n v="391.57900000000154"/>
    <n v="8328.1590000000015"/>
    <x v="4"/>
    <x v="3"/>
    <x v="0"/>
    <s v="Debit Card"/>
    <n v="5"/>
    <n v="3.5"/>
    <x v="1"/>
  </r>
  <r>
    <s v="SUP-0002512"/>
    <x v="500"/>
    <s v="CUST-68090"/>
    <x v="3"/>
    <x v="2"/>
    <n v="5"/>
    <n v="5"/>
    <n v="22.78"/>
    <n v="25.969200000000004"/>
    <n v="-10.863999999999972"/>
    <n v="129.84600000000003"/>
    <x v="1"/>
    <x v="6"/>
    <x v="2"/>
    <s v="Bank Transfer"/>
    <n v="26.81"/>
    <n v="1.7"/>
    <x v="0"/>
  </r>
  <r>
    <s v="SUP-0002599"/>
    <x v="500"/>
    <s v="CUST-72151"/>
    <x v="11"/>
    <x v="2"/>
    <n v="3"/>
    <n v="2"/>
    <n v="311.45"/>
    <n v="355.05300000000005"/>
    <n v="47.116000000000128"/>
    <n v="710.10600000000011"/>
    <x v="1"/>
    <x v="0"/>
    <x v="2"/>
    <s v="Bank Transfer"/>
    <n v="40.090000000000003"/>
    <n v="1.8"/>
    <x v="0"/>
  </r>
  <r>
    <s v="SUP-0005051"/>
    <x v="500"/>
    <s v="CUST-43833"/>
    <x v="3"/>
    <x v="2"/>
    <n v="19"/>
    <n v="19"/>
    <n v="1020.34"/>
    <n v="1091.7638000000002"/>
    <n v="1322.9222000000054"/>
    <n v="20743.512200000005"/>
    <x v="1"/>
    <x v="0"/>
    <x v="2"/>
    <s v="Bank Transfer"/>
    <n v="34.130000000000003"/>
    <n v="3.9"/>
    <x v="0"/>
  </r>
  <r>
    <s v="SUP-0001172"/>
    <x v="501"/>
    <s v="CUST-12377"/>
    <x v="6"/>
    <x v="4"/>
    <n v="20"/>
    <n v="19"/>
    <n v="1444.29"/>
    <n v="1530.9474"/>
    <n v="1637.4206000000011"/>
    <n v="29088.000599999999"/>
    <x v="1"/>
    <x v="6"/>
    <x v="0"/>
    <s v="Bank Transfer"/>
    <n v="9.07"/>
    <n v="4.5"/>
    <x v="0"/>
  </r>
  <r>
    <s v="SUP-0003132"/>
    <x v="501"/>
    <s v="CUST-97709"/>
    <x v="13"/>
    <x v="1"/>
    <n v="16"/>
    <n v="13"/>
    <n v="780.25"/>
    <n v="850.47250000000008"/>
    <n v="903.47250000000179"/>
    <n v="11056.142500000002"/>
    <x v="1"/>
    <x v="6"/>
    <x v="1"/>
    <s v="Cash on Delivery"/>
    <n v="9.42"/>
    <n v="2.2999999999999998"/>
    <x v="0"/>
  </r>
  <r>
    <s v="SUP-0003145"/>
    <x v="501"/>
    <s v="CUST-91593"/>
    <x v="6"/>
    <x v="4"/>
    <n v="19"/>
    <n v="18"/>
    <n v="537.41999999999996"/>
    <n v="591.16200000000003"/>
    <n v="948.51600000000155"/>
    <n v="10640.916000000001"/>
    <x v="4"/>
    <x v="1"/>
    <x v="1"/>
    <s v="Credit Card"/>
    <n v="18.84"/>
    <n v="0"/>
    <x v="1"/>
  </r>
  <r>
    <s v="SUP-0004356"/>
    <x v="501"/>
    <s v="CUST-78085"/>
    <x v="5"/>
    <x v="3"/>
    <n v="5"/>
    <n v="4"/>
    <n v="300.33999999999997"/>
    <n v="327.37060000000002"/>
    <n v="96.982400000000197"/>
    <n v="1309.4824000000001"/>
    <x v="2"/>
    <x v="6"/>
    <x v="0"/>
    <s v="PayPal"/>
    <n v="11.14"/>
    <n v="4.3"/>
    <x v="0"/>
  </r>
  <r>
    <s v="SUP-0003968"/>
    <x v="502"/>
    <s v="CUST-84273"/>
    <x v="13"/>
    <x v="1"/>
    <n v="18"/>
    <n v="16"/>
    <n v="116.71"/>
    <n v="128.381"/>
    <n v="162.7660000000001"/>
    <n v="2054.096"/>
    <x v="1"/>
    <x v="5"/>
    <x v="1"/>
    <s v="Credit Card"/>
    <n v="23.97"/>
    <n v="3"/>
    <x v="0"/>
  </r>
  <r>
    <s v="SUP-0002863"/>
    <x v="503"/>
    <s v="CUST-34091"/>
    <x v="1"/>
    <x v="1"/>
    <n v="16"/>
    <n v="14"/>
    <n v="533.47"/>
    <n v="565.47820000000002"/>
    <n v="424.3448000000003"/>
    <n v="7916.6948000000002"/>
    <x v="1"/>
    <x v="0"/>
    <x v="3"/>
    <s v="Credit Card"/>
    <n v="23.77"/>
    <n v="3"/>
    <x v="0"/>
  </r>
  <r>
    <s v="SUP-0003376"/>
    <x v="503"/>
    <s v="CUST-72598"/>
    <x v="7"/>
    <x v="2"/>
    <n v="10"/>
    <n v="8"/>
    <n v="1058.6300000000001"/>
    <n v="1122.1478000000002"/>
    <n v="481.47240000000062"/>
    <n v="8977.1824000000015"/>
    <x v="4"/>
    <x v="4"/>
    <x v="0"/>
    <s v="Debit Card"/>
    <n v="26.67"/>
    <n v="1.9"/>
    <x v="0"/>
  </r>
  <r>
    <s v="SUP-0004464"/>
    <x v="503"/>
    <s v="CUST-16155"/>
    <x v="3"/>
    <x v="2"/>
    <n v="16"/>
    <n v="14"/>
    <n v="1180.56"/>
    <n v="1286.8104000000001"/>
    <n v="1437.9256000000005"/>
    <n v="18015.345600000001"/>
    <x v="0"/>
    <x v="3"/>
    <x v="3"/>
    <s v="Debit Card"/>
    <n v="49.58"/>
    <n v="2.2000000000000002"/>
    <x v="0"/>
  </r>
  <r>
    <s v="SUP-0002084"/>
    <x v="504"/>
    <s v="CUST-32357"/>
    <x v="9"/>
    <x v="3"/>
    <n v="3"/>
    <n v="2"/>
    <n v="428.18"/>
    <n v="492.40699999999998"/>
    <n v="81.383999999999958"/>
    <n v="984.81399999999996"/>
    <x v="3"/>
    <x v="5"/>
    <x v="1"/>
    <s v="PayPal"/>
    <n v="47.07"/>
    <n v="2.5"/>
    <x v="0"/>
  </r>
  <r>
    <s v="SUP-0003672"/>
    <x v="504"/>
    <s v="CUST-74902"/>
    <x v="9"/>
    <x v="3"/>
    <n v="8"/>
    <n v="7"/>
    <n v="110.66"/>
    <n v="126.15240000000001"/>
    <n v="75.916800000000052"/>
    <n v="883.06680000000006"/>
    <x v="2"/>
    <x v="5"/>
    <x v="0"/>
    <s v="PayPal"/>
    <n v="32.53"/>
    <n v="5"/>
    <x v="0"/>
  </r>
  <r>
    <s v="SUP-0000357"/>
    <x v="505"/>
    <s v="CUST-86016"/>
    <x v="2"/>
    <x v="0"/>
    <n v="7"/>
    <n v="6"/>
    <n v="1199.92"/>
    <n v="1319.9120000000003"/>
    <n v="681.17200000000116"/>
    <n v="7919.4720000000016"/>
    <x v="3"/>
    <x v="3"/>
    <x v="3"/>
    <s v="Debit Card"/>
    <n v="38.78"/>
    <n v="1.9"/>
    <x v="0"/>
  </r>
  <r>
    <s v="SUP-0000449"/>
    <x v="505"/>
    <s v="CUST-30777"/>
    <x v="5"/>
    <x v="3"/>
    <n v="15"/>
    <n v="12"/>
    <n v="536.92999999999995"/>
    <n v="590.62300000000005"/>
    <n v="628.04600000000073"/>
    <n v="7087.4760000000006"/>
    <x v="3"/>
    <x v="6"/>
    <x v="1"/>
    <s v="PayPal"/>
    <n v="16.27"/>
    <n v="3.3"/>
    <x v="0"/>
  </r>
  <r>
    <s v="SUP-0001504"/>
    <x v="505"/>
    <s v="CUST-58398"/>
    <x v="6"/>
    <x v="4"/>
    <n v="2"/>
    <n v="2"/>
    <n v="438.21"/>
    <n v="495.17729999999995"/>
    <n v="104.27459999999994"/>
    <n v="990.35459999999989"/>
    <x v="3"/>
    <x v="0"/>
    <x v="3"/>
    <s v="Cash on Delivery"/>
    <n v="9.66"/>
    <n v="3.6"/>
    <x v="0"/>
  </r>
  <r>
    <s v="SUP-0002235"/>
    <x v="505"/>
    <s v="CUST-20800"/>
    <x v="2"/>
    <x v="0"/>
    <n v="12"/>
    <n v="10"/>
    <n v="20"/>
    <n v="22.800000000000004"/>
    <n v="-12.839999999999947"/>
    <n v="228.00000000000006"/>
    <x v="0"/>
    <x v="0"/>
    <x v="3"/>
    <s v="PayPal"/>
    <n v="40.840000000000003"/>
    <n v="2.7"/>
    <x v="1"/>
  </r>
  <r>
    <s v="SUP-0004680"/>
    <x v="505"/>
    <s v="CUST-76200"/>
    <x v="14"/>
    <x v="0"/>
    <n v="20"/>
    <n v="16"/>
    <n v="944.1"/>
    <n v="1085.7149999999999"/>
    <n v="2227.0199999999982"/>
    <n v="17371.439999999999"/>
    <x v="0"/>
    <x v="4"/>
    <x v="1"/>
    <s v="PayPal"/>
    <n v="38.82"/>
    <n v="4.5999999999999996"/>
    <x v="0"/>
  </r>
  <r>
    <s v="SUP-0000020"/>
    <x v="506"/>
    <s v="CUST-87764"/>
    <x v="14"/>
    <x v="0"/>
    <n v="8"/>
    <n v="6"/>
    <n v="482.97"/>
    <n v="511.94820000000004"/>
    <n v="164.4192000000001"/>
    <n v="3071.6892000000003"/>
    <x v="1"/>
    <x v="5"/>
    <x v="2"/>
    <s v="Cash on Delivery"/>
    <n v="9.4499999999999993"/>
    <n v="4"/>
    <x v="0"/>
  </r>
  <r>
    <s v="SUP-0000192"/>
    <x v="506"/>
    <s v="CUST-54015"/>
    <x v="4"/>
    <x v="1"/>
    <n v="17"/>
    <n v="16"/>
    <n v="560.02"/>
    <n v="599.22140000000002"/>
    <n v="623.75240000000053"/>
    <n v="9587.5424000000003"/>
    <x v="0"/>
    <x v="3"/>
    <x v="1"/>
    <s v="Bank Transfer"/>
    <n v="3.47"/>
    <n v="0"/>
    <x v="0"/>
  </r>
  <r>
    <s v="SUP-0000567"/>
    <x v="506"/>
    <s v="CUST-81748"/>
    <x v="4"/>
    <x v="1"/>
    <n v="16"/>
    <n v="16"/>
    <n v="378.85"/>
    <n v="397.79250000000002"/>
    <n v="258.78999999999991"/>
    <n v="6364.68"/>
    <x v="4"/>
    <x v="0"/>
    <x v="1"/>
    <s v="Bank Transfer"/>
    <n v="44.29"/>
    <n v="3.7"/>
    <x v="0"/>
  </r>
  <r>
    <s v="SUP-0003771"/>
    <x v="507"/>
    <s v="CUST-65932"/>
    <x v="6"/>
    <x v="4"/>
    <n v="15"/>
    <n v="14"/>
    <n v="1452.39"/>
    <n v="1583.1051000000002"/>
    <n v="1794.8513999999993"/>
    <n v="22163.471400000002"/>
    <x v="2"/>
    <x v="6"/>
    <x v="1"/>
    <s v="Debit Card"/>
    <n v="35.159999999999997"/>
    <n v="3"/>
    <x v="0"/>
  </r>
  <r>
    <s v="SUP-0003924"/>
    <x v="507"/>
    <s v="CUST-32583"/>
    <x v="12"/>
    <x v="1"/>
    <n v="17"/>
    <n v="14"/>
    <n v="1413.3"/>
    <n v="1582.8960000000002"/>
    <n v="2357.094000000001"/>
    <n v="22160.544000000002"/>
    <x v="1"/>
    <x v="3"/>
    <x v="3"/>
    <s v="Credit Card"/>
    <n v="17.25"/>
    <n v="4.5"/>
    <x v="0"/>
  </r>
  <r>
    <s v="SUP-0001839"/>
    <x v="508"/>
    <s v="CUST-78634"/>
    <x v="6"/>
    <x v="4"/>
    <n v="17"/>
    <n v="16"/>
    <n v="933.62"/>
    <n v="998.97340000000008"/>
    <n v="1014.4344000000012"/>
    <n v="15983.574400000001"/>
    <x v="3"/>
    <x v="1"/>
    <x v="2"/>
    <s v="Bank Transfer"/>
    <n v="31.22"/>
    <n v="2"/>
    <x v="0"/>
  </r>
  <r>
    <s v="SUP-0003486"/>
    <x v="508"/>
    <s v="CUST-19901"/>
    <x v="8"/>
    <x v="4"/>
    <n v="11"/>
    <n v="11"/>
    <n v="979.34"/>
    <n v="1126.241"/>
    <n v="1569.741"/>
    <n v="12388.651"/>
    <x v="3"/>
    <x v="3"/>
    <x v="0"/>
    <s v="Bank Transfer"/>
    <n v="46.17"/>
    <n v="2.2000000000000002"/>
    <x v="0"/>
  </r>
  <r>
    <s v="SUP-0004289"/>
    <x v="508"/>
    <s v="CUST-60966"/>
    <x v="4"/>
    <x v="1"/>
    <n v="1"/>
    <n v="1"/>
    <n v="1229.06"/>
    <n v="1339.6754000000001"/>
    <n v="106.11540000000014"/>
    <n v="1339.6754000000001"/>
    <x v="4"/>
    <x v="6"/>
    <x v="2"/>
    <s v="Cash on Delivery"/>
    <n v="4.5"/>
    <n v="4.3"/>
    <x v="0"/>
  </r>
  <r>
    <s v="SUP-0000175"/>
    <x v="509"/>
    <s v="CUST-44462"/>
    <x v="12"/>
    <x v="1"/>
    <n v="18"/>
    <n v="16"/>
    <n v="637.30999999999995"/>
    <n v="732.90649999999994"/>
    <n v="1528.3139999999999"/>
    <n v="11726.503999999999"/>
    <x v="3"/>
    <x v="3"/>
    <x v="1"/>
    <s v="Credit Card"/>
    <n v="1.23"/>
    <n v="3.7"/>
    <x v="0"/>
  </r>
  <r>
    <s v="SUP-0001963"/>
    <x v="509"/>
    <s v="CUST-74027"/>
    <x v="12"/>
    <x v="1"/>
    <n v="13"/>
    <n v="12"/>
    <n v="474.86"/>
    <n v="522.346"/>
    <n v="567.14200000000028"/>
    <n v="6268.152"/>
    <x v="3"/>
    <x v="1"/>
    <x v="2"/>
    <s v="Debit Card"/>
    <n v="2.69"/>
    <n v="3.9"/>
    <x v="0"/>
  </r>
  <r>
    <s v="SUP-0003928"/>
    <x v="509"/>
    <s v="CUST-15026"/>
    <x v="0"/>
    <x v="0"/>
    <n v="6"/>
    <n v="6"/>
    <n v="821.86"/>
    <n v="920.48320000000012"/>
    <n v="555.07920000000092"/>
    <n v="5522.8992000000007"/>
    <x v="2"/>
    <x v="2"/>
    <x v="2"/>
    <s v="Credit Card"/>
    <n v="36.659999999999997"/>
    <n v="2.2000000000000002"/>
    <x v="0"/>
  </r>
  <r>
    <s v="SUP-0001247"/>
    <x v="510"/>
    <s v="CUST-63059"/>
    <x v="5"/>
    <x v="3"/>
    <n v="17"/>
    <n v="16"/>
    <n v="35.65"/>
    <n v="40.641000000000005"/>
    <n v="75.666000000000111"/>
    <n v="650.25600000000009"/>
    <x v="2"/>
    <x v="6"/>
    <x v="3"/>
    <s v="PayPal"/>
    <n v="4.1900000000000004"/>
    <n v="2.2999999999999998"/>
    <x v="0"/>
  </r>
  <r>
    <s v="SUP-0001402"/>
    <x v="510"/>
    <s v="CUST-42991"/>
    <x v="4"/>
    <x v="1"/>
    <n v="5"/>
    <n v="5"/>
    <n v="33.72"/>
    <n v="37.091999999999999"/>
    <n v="-13.590000000000014"/>
    <n v="185.45999999999998"/>
    <x v="3"/>
    <x v="4"/>
    <x v="0"/>
    <s v="Cash on Delivery"/>
    <n v="30.45"/>
    <n v="1"/>
    <x v="0"/>
  </r>
  <r>
    <s v="SUP-0002971"/>
    <x v="510"/>
    <s v="CUST-70756"/>
    <x v="6"/>
    <x v="4"/>
    <n v="18"/>
    <n v="18"/>
    <n v="1348.04"/>
    <n v="1523.2851999999998"/>
    <n v="3148.903599999996"/>
    <n v="27419.133599999997"/>
    <x v="2"/>
    <x v="1"/>
    <x v="1"/>
    <s v="Debit Card"/>
    <n v="5.51"/>
    <n v="1.1000000000000001"/>
    <x v="1"/>
  </r>
  <r>
    <s v="SUP-0003525"/>
    <x v="510"/>
    <s v="CUST-88418"/>
    <x v="0"/>
    <x v="0"/>
    <n v="8"/>
    <n v="7"/>
    <n v="1458.87"/>
    <n v="1648.5230999999997"/>
    <n v="1292.7316999999969"/>
    <n v="11539.661699999997"/>
    <x v="3"/>
    <x v="4"/>
    <x v="3"/>
    <s v="Bank Transfer"/>
    <n v="34.840000000000003"/>
    <n v="1.9"/>
    <x v="0"/>
  </r>
  <r>
    <s v="SUP-0001416"/>
    <x v="511"/>
    <s v="CUST-28874"/>
    <x v="1"/>
    <x v="1"/>
    <n v="8"/>
    <n v="7"/>
    <n v="409.92"/>
    <n v="455.01120000000003"/>
    <n v="269.07840000000027"/>
    <n v="3185.0784000000003"/>
    <x v="2"/>
    <x v="3"/>
    <x v="1"/>
    <s v="PayPal"/>
    <n v="46.56"/>
    <n v="4.5"/>
    <x v="0"/>
  </r>
  <r>
    <s v="SUP-0003774"/>
    <x v="511"/>
    <s v="CUST-97680"/>
    <x v="3"/>
    <x v="2"/>
    <n v="1"/>
    <n v="1"/>
    <n v="953.98"/>
    <n v="1001.6790000000001"/>
    <n v="25.039000000000069"/>
    <n v="1001.6790000000001"/>
    <x v="3"/>
    <x v="4"/>
    <x v="3"/>
    <s v="PayPal"/>
    <n v="22.66"/>
    <n v="1.1000000000000001"/>
    <x v="1"/>
  </r>
  <r>
    <s v="SUP-0004340"/>
    <x v="511"/>
    <s v="CUST-30656"/>
    <x v="13"/>
    <x v="1"/>
    <n v="20"/>
    <n v="18"/>
    <n v="1375.61"/>
    <n v="1568.1954000000001"/>
    <n v="3463.7372000000023"/>
    <n v="28227.517200000002"/>
    <x v="2"/>
    <x v="0"/>
    <x v="3"/>
    <s v="Credit Card"/>
    <n v="2.8"/>
    <n v="2.9"/>
    <x v="0"/>
  </r>
  <r>
    <s v="SUP-0003403"/>
    <x v="512"/>
    <s v="CUST-31158"/>
    <x v="2"/>
    <x v="0"/>
    <n v="3"/>
    <n v="2"/>
    <n v="547.61"/>
    <n v="618.7992999999999"/>
    <n v="119.58859999999979"/>
    <n v="1237.5985999999998"/>
    <x v="2"/>
    <x v="5"/>
    <x v="0"/>
    <s v="PayPal"/>
    <n v="22.79"/>
    <n v="4.5999999999999996"/>
    <x v="1"/>
  </r>
  <r>
    <s v="SUP-0003662"/>
    <x v="512"/>
    <s v="CUST-95993"/>
    <x v="4"/>
    <x v="1"/>
    <n v="13"/>
    <n v="10"/>
    <n v="37.69"/>
    <n v="41.459000000000003"/>
    <n v="-7.1599999999999469"/>
    <n v="414.59000000000003"/>
    <x v="4"/>
    <x v="1"/>
    <x v="1"/>
    <s v="PayPal"/>
    <n v="44.85"/>
    <n v="4.5"/>
    <x v="0"/>
  </r>
  <r>
    <s v="SUP-0003877"/>
    <x v="512"/>
    <s v="CUST-95474"/>
    <x v="13"/>
    <x v="1"/>
    <n v="4"/>
    <n v="3"/>
    <n v="6"/>
    <n v="6.8400000000000007"/>
    <n v="-40.559999999999995"/>
    <n v="20.520000000000003"/>
    <x v="3"/>
    <x v="1"/>
    <x v="3"/>
    <s v="Bank Transfer"/>
    <n v="43.08"/>
    <n v="4"/>
    <x v="0"/>
  </r>
  <r>
    <s v="SUP-0000724"/>
    <x v="513"/>
    <s v="CUST-64868"/>
    <x v="6"/>
    <x v="4"/>
    <n v="5"/>
    <n v="5"/>
    <n v="165.04"/>
    <n v="188.1456"/>
    <n v="76.898000000000138"/>
    <n v="940.72800000000007"/>
    <x v="4"/>
    <x v="4"/>
    <x v="2"/>
    <s v="Cash on Delivery"/>
    <n v="38.630000000000003"/>
    <n v="3.2"/>
    <x v="0"/>
  </r>
  <r>
    <s v="SUP-0001287"/>
    <x v="513"/>
    <s v="CUST-18417"/>
    <x v="11"/>
    <x v="2"/>
    <n v="2"/>
    <n v="2"/>
    <n v="180.38"/>
    <n v="191.2028"/>
    <n v="-27.324399999999997"/>
    <n v="382.40559999999999"/>
    <x v="4"/>
    <x v="5"/>
    <x v="0"/>
    <s v="Bank Transfer"/>
    <n v="48.97"/>
    <n v="1.5"/>
    <x v="0"/>
  </r>
  <r>
    <s v="SUP-0001425"/>
    <x v="513"/>
    <s v="CUST-58311"/>
    <x v="12"/>
    <x v="1"/>
    <n v="10"/>
    <n v="8"/>
    <n v="409.71"/>
    <n v="471.16649999999993"/>
    <n v="456.93199999999956"/>
    <n v="3769.3319999999994"/>
    <x v="4"/>
    <x v="2"/>
    <x v="2"/>
    <s v="Bank Transfer"/>
    <n v="34.72"/>
    <n v="1.8"/>
    <x v="0"/>
  </r>
  <r>
    <s v="SUP-0004418"/>
    <x v="513"/>
    <s v="CUST-82032"/>
    <x v="10"/>
    <x v="2"/>
    <n v="18"/>
    <n v="17"/>
    <n v="1133.26"/>
    <n v="1201.2556"/>
    <n v="1150.4352000000015"/>
    <n v="20421.3452"/>
    <x v="2"/>
    <x v="1"/>
    <x v="2"/>
    <s v="PayPal"/>
    <n v="5.49"/>
    <n v="3.2"/>
    <x v="0"/>
  </r>
  <r>
    <s v="SUP-0000756"/>
    <x v="514"/>
    <s v="CUST-88822"/>
    <x v="6"/>
    <x v="4"/>
    <n v="6"/>
    <n v="5"/>
    <n v="455.9"/>
    <n v="515.16699999999992"/>
    <n v="263.53499999999957"/>
    <n v="2575.8349999999996"/>
    <x v="2"/>
    <x v="5"/>
    <x v="2"/>
    <s v="Cash on Delivery"/>
    <n v="32.799999999999997"/>
    <n v="3.4"/>
    <x v="0"/>
  </r>
  <r>
    <s v="SUP-0003353"/>
    <x v="514"/>
    <s v="CUST-23790"/>
    <x v="3"/>
    <x v="2"/>
    <n v="14"/>
    <n v="14"/>
    <n v="254.37"/>
    <n v="272.17590000000001"/>
    <n v="215.2826"/>
    <n v="3810.4626000000003"/>
    <x v="2"/>
    <x v="5"/>
    <x v="3"/>
    <s v="Cash on Delivery"/>
    <n v="34"/>
    <n v="2.5"/>
    <x v="0"/>
  </r>
  <r>
    <s v="SUP-0003414"/>
    <x v="514"/>
    <s v="CUST-40733"/>
    <x v="6"/>
    <x v="4"/>
    <n v="15"/>
    <n v="14"/>
    <n v="1046.93"/>
    <n v="1203.9694999999999"/>
    <n v="2154.7329999999997"/>
    <n v="16855.573"/>
    <x v="3"/>
    <x v="5"/>
    <x v="0"/>
    <s v="Credit Card"/>
    <n v="43.82"/>
    <n v="3.8"/>
    <x v="0"/>
  </r>
  <r>
    <s v="SUP-0004934"/>
    <x v="514"/>
    <s v="CUST-26974"/>
    <x v="14"/>
    <x v="0"/>
    <n v="15"/>
    <n v="15"/>
    <n v="1361.78"/>
    <n v="1470.7224000000001"/>
    <n v="1613.3360000000023"/>
    <n v="22060.836000000003"/>
    <x v="2"/>
    <x v="1"/>
    <x v="1"/>
    <s v="Bank Transfer"/>
    <n v="20.8"/>
    <n v="1.6"/>
    <x v="0"/>
  </r>
  <r>
    <s v="SUP-0000298"/>
    <x v="515"/>
    <s v="CUST-18032"/>
    <x v="12"/>
    <x v="1"/>
    <n v="5"/>
    <n v="4"/>
    <n v="1284.21"/>
    <n v="1438.3152000000002"/>
    <n v="613.25080000000082"/>
    <n v="5753.2608000000009"/>
    <x v="3"/>
    <x v="4"/>
    <x v="0"/>
    <s v="PayPal"/>
    <n v="3.17"/>
    <n v="3"/>
    <x v="1"/>
  </r>
  <r>
    <s v="SUP-0004375"/>
    <x v="515"/>
    <s v="CUST-71159"/>
    <x v="11"/>
    <x v="2"/>
    <n v="9"/>
    <n v="8"/>
    <n v="1358.43"/>
    <n v="1494.2730000000001"/>
    <n v="1080.8340000000005"/>
    <n v="11954.184000000001"/>
    <x v="3"/>
    <x v="6"/>
    <x v="2"/>
    <s v="Credit Card"/>
    <n v="5.91"/>
    <n v="2.2000000000000002"/>
    <x v="0"/>
  </r>
  <r>
    <s v="SUP-0003433"/>
    <x v="516"/>
    <s v="CUST-93758"/>
    <x v="11"/>
    <x v="2"/>
    <n v="10"/>
    <n v="10"/>
    <n v="942.6"/>
    <n v="1055.7120000000002"/>
    <n v="1090.3800000000026"/>
    <n v="10557.120000000003"/>
    <x v="0"/>
    <x v="4"/>
    <x v="3"/>
    <s v="Cash on Delivery"/>
    <n v="40.74"/>
    <n v="2.5"/>
    <x v="1"/>
  </r>
  <r>
    <s v="SUP-0003754"/>
    <x v="516"/>
    <s v="CUST-65654"/>
    <x v="1"/>
    <x v="1"/>
    <n v="8"/>
    <n v="8"/>
    <n v="1023.71"/>
    <n v="1126.0810000000001"/>
    <n v="773.18800000000078"/>
    <n v="9008.648000000001"/>
    <x v="3"/>
    <x v="6"/>
    <x v="0"/>
    <s v="Debit Card"/>
    <n v="45.78"/>
    <n v="2.5"/>
    <x v="0"/>
  </r>
  <r>
    <s v="SUP-0001784"/>
    <x v="517"/>
    <s v="CUST-25614"/>
    <x v="1"/>
    <x v="1"/>
    <n v="4"/>
    <n v="4"/>
    <n v="839.26"/>
    <n v="939.97120000000007"/>
    <n v="367.71480000000031"/>
    <n v="3759.8848000000003"/>
    <x v="2"/>
    <x v="5"/>
    <x v="1"/>
    <s v="PayPal"/>
    <n v="35.130000000000003"/>
    <n v="1.1000000000000001"/>
    <x v="0"/>
  </r>
  <r>
    <s v="SUP-0003892"/>
    <x v="518"/>
    <s v="CUST-86172"/>
    <x v="13"/>
    <x v="1"/>
    <n v="7"/>
    <n v="7"/>
    <n v="1290.24"/>
    <n v="1419.2640000000001"/>
    <n v="858.98800000000153"/>
    <n v="9934.8480000000018"/>
    <x v="3"/>
    <x v="6"/>
    <x v="1"/>
    <s v="Credit Card"/>
    <n v="44.18"/>
    <n v="1.8"/>
    <x v="0"/>
  </r>
  <r>
    <s v="SUP-0003250"/>
    <x v="519"/>
    <s v="CUST-95773"/>
    <x v="1"/>
    <x v="1"/>
    <n v="15"/>
    <n v="15"/>
    <n v="1095.3399999999999"/>
    <n v="1215.8274000000001"/>
    <n v="1791.6610000000014"/>
    <n v="18237.411"/>
    <x v="4"/>
    <x v="0"/>
    <x v="0"/>
    <s v="PayPal"/>
    <n v="15.65"/>
    <n v="2.4"/>
    <x v="0"/>
  </r>
  <r>
    <s v="SUP-0003830"/>
    <x v="519"/>
    <s v="CUST-82556"/>
    <x v="11"/>
    <x v="2"/>
    <n v="3"/>
    <n v="3"/>
    <n v="605.36"/>
    <n v="690.11040000000014"/>
    <n v="236.0112000000006"/>
    <n v="2070.3312000000005"/>
    <x v="1"/>
    <x v="3"/>
    <x v="1"/>
    <s v="Cash on Delivery"/>
    <n v="18.239999999999998"/>
    <n v="3.1"/>
    <x v="0"/>
  </r>
  <r>
    <s v="SUP-0000010"/>
    <x v="520"/>
    <s v="CUST-24992"/>
    <x v="8"/>
    <x v="4"/>
    <n v="9"/>
    <n v="9"/>
    <n v="583.98"/>
    <n v="659.89739999999995"/>
    <n v="655.04659999999967"/>
    <n v="5939.0765999999994"/>
    <x v="0"/>
    <x v="4"/>
    <x v="1"/>
    <s v="Bank Transfer"/>
    <n v="28.21"/>
    <n v="4.5"/>
    <x v="0"/>
  </r>
  <r>
    <s v="SUP-0002162"/>
    <x v="520"/>
    <s v="CUST-96732"/>
    <x v="1"/>
    <x v="1"/>
    <n v="19"/>
    <n v="16"/>
    <n v="411.35"/>
    <n v="440.14450000000005"/>
    <n v="414.17200000000042"/>
    <n v="7042.3120000000008"/>
    <x v="4"/>
    <x v="0"/>
    <x v="2"/>
    <s v="Cash on Delivery"/>
    <n v="46.54"/>
    <n v="1.5"/>
    <x v="0"/>
  </r>
  <r>
    <s v="SUP-0002262"/>
    <x v="520"/>
    <s v="CUST-96250"/>
    <x v="10"/>
    <x v="2"/>
    <n v="5"/>
    <n v="5"/>
    <n v="80.819999999999993"/>
    <n v="91.326599999999985"/>
    <n v="22.782999999999959"/>
    <n v="456.63299999999992"/>
    <x v="1"/>
    <x v="2"/>
    <x v="3"/>
    <s v="Bank Transfer"/>
    <n v="29.75"/>
    <n v="1.8"/>
    <x v="0"/>
  </r>
  <r>
    <s v="SUP-0002791"/>
    <x v="520"/>
    <s v="CUST-20935"/>
    <x v="3"/>
    <x v="2"/>
    <n v="2"/>
    <n v="2"/>
    <n v="12"/>
    <n v="13.559999999999999"/>
    <n v="-3.9300000000000024"/>
    <n v="27.119999999999997"/>
    <x v="0"/>
    <x v="2"/>
    <x v="2"/>
    <s v="Bank Transfer"/>
    <n v="7.05"/>
    <n v="4.0999999999999996"/>
    <x v="0"/>
  </r>
  <r>
    <s v="SUP-0003093"/>
    <x v="520"/>
    <s v="CUST-13588"/>
    <x v="14"/>
    <x v="0"/>
    <n v="2"/>
    <n v="2"/>
    <n v="310.93"/>
    <n v="342.02300000000002"/>
    <n v="31.406000000000034"/>
    <n v="684.04600000000005"/>
    <x v="4"/>
    <x v="0"/>
    <x v="1"/>
    <s v="Bank Transfer"/>
    <n v="30.78"/>
    <n v="4.0999999999999996"/>
    <x v="0"/>
  </r>
  <r>
    <s v="SUP-0003275"/>
    <x v="520"/>
    <s v="CUST-94331"/>
    <x v="11"/>
    <x v="2"/>
    <n v="8"/>
    <n v="6"/>
    <n v="1371.78"/>
    <n v="1536.3936000000001"/>
    <n v="964.65159999999992"/>
    <n v="9218.3616000000002"/>
    <x v="2"/>
    <x v="5"/>
    <x v="0"/>
    <s v="Bank Transfer"/>
    <n v="23.03"/>
    <n v="3.3"/>
    <x v="0"/>
  </r>
  <r>
    <s v="SUP-0003758"/>
    <x v="520"/>
    <s v="CUST-31744"/>
    <x v="4"/>
    <x v="1"/>
    <n v="4"/>
    <n v="4"/>
    <n v="1223.73"/>
    <n v="1284.9165"/>
    <n v="210.1460000000001"/>
    <n v="5139.6660000000002"/>
    <x v="4"/>
    <x v="3"/>
    <x v="0"/>
    <s v="Credit Card"/>
    <n v="34.6"/>
    <n v="1.4"/>
    <x v="0"/>
  </r>
  <r>
    <s v="SUP-0004458"/>
    <x v="520"/>
    <s v="CUST-33163"/>
    <x v="6"/>
    <x v="4"/>
    <n v="19"/>
    <n v="18"/>
    <n v="848.03"/>
    <n v="890.43150000000003"/>
    <n v="713.53700000000072"/>
    <n v="16027.767"/>
    <x v="3"/>
    <x v="5"/>
    <x v="1"/>
    <s v="PayPal"/>
    <n v="49.69"/>
    <n v="0"/>
    <x v="0"/>
  </r>
  <r>
    <s v="SUP-0004820"/>
    <x v="520"/>
    <s v="CUST-29183"/>
    <x v="8"/>
    <x v="4"/>
    <n v="3"/>
    <n v="2"/>
    <n v="97.22"/>
    <n v="104.99760000000001"/>
    <n v="-34.014799999999987"/>
    <n v="209.99520000000001"/>
    <x v="3"/>
    <x v="0"/>
    <x v="0"/>
    <s v="Debit Card"/>
    <n v="49.57"/>
    <n v="1.9"/>
    <x v="1"/>
  </r>
  <r>
    <s v="SUP-0000654"/>
    <x v="521"/>
    <s v="CUST-69748"/>
    <x v="9"/>
    <x v="3"/>
    <n v="19"/>
    <n v="16"/>
    <n v="170.96"/>
    <n v="196.60399999999998"/>
    <n v="373.92399999999964"/>
    <n v="3145.6639999999998"/>
    <x v="4"/>
    <x v="5"/>
    <x v="3"/>
    <s v="PayPal"/>
    <n v="36.380000000000003"/>
    <n v="4.3"/>
    <x v="0"/>
  </r>
  <r>
    <s v="SUP-0001671"/>
    <x v="521"/>
    <s v="CUST-55573"/>
    <x v="2"/>
    <x v="0"/>
    <n v="19"/>
    <n v="15"/>
    <n v="781.21"/>
    <n v="882.76729999999998"/>
    <n v="1519.7994999999987"/>
    <n v="13241.5095"/>
    <x v="4"/>
    <x v="2"/>
    <x v="1"/>
    <s v="PayPal"/>
    <n v="3.56"/>
    <n v="2.7"/>
    <x v="0"/>
  </r>
  <r>
    <s v="SUP-0003922"/>
    <x v="522"/>
    <s v="CUST-78874"/>
    <x v="2"/>
    <x v="0"/>
    <n v="8"/>
    <n v="6"/>
    <n v="374.43"/>
    <n v="415.61730000000006"/>
    <n v="197.14380000000031"/>
    <n v="2493.7038000000002"/>
    <x v="0"/>
    <x v="0"/>
    <x v="2"/>
    <s v="Cash on Delivery"/>
    <n v="49.98"/>
    <n v="3.3"/>
    <x v="0"/>
  </r>
  <r>
    <s v="SUP-0004074"/>
    <x v="522"/>
    <s v="CUST-93616"/>
    <x v="12"/>
    <x v="1"/>
    <n v="1"/>
    <n v="1"/>
    <n v="1280.3399999999999"/>
    <n v="1472.3909999999998"/>
    <n v="158.29099999999994"/>
    <n v="1472.3909999999998"/>
    <x v="3"/>
    <x v="6"/>
    <x v="0"/>
    <s v="Credit Card"/>
    <n v="33.76"/>
    <n v="2.2000000000000002"/>
    <x v="0"/>
  </r>
  <r>
    <s v="SUP-0004479"/>
    <x v="522"/>
    <s v="CUST-11519"/>
    <x v="6"/>
    <x v="4"/>
    <n v="2"/>
    <n v="2"/>
    <n v="795.85"/>
    <n v="899.31049999999993"/>
    <n v="188.24099999999981"/>
    <n v="1798.6209999999999"/>
    <x v="2"/>
    <x v="1"/>
    <x v="3"/>
    <s v="PayPal"/>
    <n v="18.68"/>
    <n v="1.5"/>
    <x v="0"/>
  </r>
  <r>
    <s v="SUP-0000532"/>
    <x v="523"/>
    <s v="CUST-64798"/>
    <x v="2"/>
    <x v="0"/>
    <n v="13"/>
    <n v="13"/>
    <n v="1371.27"/>
    <n v="1549.5350999999998"/>
    <n v="2312.9762999999998"/>
    <n v="20143.956299999998"/>
    <x v="2"/>
    <x v="0"/>
    <x v="3"/>
    <s v="Credit Card"/>
    <n v="4.47"/>
    <n v="4.3"/>
    <x v="0"/>
  </r>
  <r>
    <s v="SUP-0004114"/>
    <x v="523"/>
    <s v="CUST-20398"/>
    <x v="2"/>
    <x v="0"/>
    <n v="16"/>
    <n v="15"/>
    <n v="97.31"/>
    <n v="108.98720000000002"/>
    <n v="166.94800000000012"/>
    <n v="1634.8080000000002"/>
    <x v="0"/>
    <x v="2"/>
    <x v="3"/>
    <s v="PayPal"/>
    <n v="8.2100000000000009"/>
    <n v="1.9"/>
    <x v="0"/>
  </r>
  <r>
    <s v="SUP-0003996"/>
    <x v="524"/>
    <s v="CUST-86186"/>
    <x v="2"/>
    <x v="0"/>
    <n v="8"/>
    <n v="8"/>
    <n v="1088.68"/>
    <n v="1197.5480000000002"/>
    <n v="830.25400000000127"/>
    <n v="9580.3840000000018"/>
    <x v="4"/>
    <x v="5"/>
    <x v="3"/>
    <s v="Credit Card"/>
    <n v="40.69"/>
    <n v="1.5"/>
    <x v="0"/>
  </r>
  <r>
    <s v="SUP-0004300"/>
    <x v="524"/>
    <s v="CUST-29312"/>
    <x v="9"/>
    <x v="3"/>
    <n v="10"/>
    <n v="10"/>
    <n v="373.55"/>
    <n v="407.16950000000003"/>
    <n v="316.18500000000017"/>
    <n v="4071.6950000000002"/>
    <x v="2"/>
    <x v="2"/>
    <x v="1"/>
    <s v="Bank Transfer"/>
    <n v="20.010000000000002"/>
    <n v="4.8"/>
    <x v="0"/>
  </r>
  <r>
    <s v="SUP-0004930"/>
    <x v="524"/>
    <s v="CUST-73127"/>
    <x v="12"/>
    <x v="1"/>
    <n v="2"/>
    <n v="2"/>
    <n v="1284.0899999999999"/>
    <n v="1348.2945"/>
    <n v="125.93900000000011"/>
    <n v="2696.5889999999999"/>
    <x v="0"/>
    <x v="4"/>
    <x v="0"/>
    <s v="Bank Transfer"/>
    <n v="2.4700000000000002"/>
    <n v="2.8"/>
    <x v="1"/>
  </r>
  <r>
    <s v="SUP-0000048"/>
    <x v="525"/>
    <s v="CUST-50769"/>
    <x v="0"/>
    <x v="0"/>
    <n v="17"/>
    <n v="17"/>
    <n v="12"/>
    <n v="13.32"/>
    <n v="-27.43"/>
    <n v="226.44"/>
    <x v="1"/>
    <x v="1"/>
    <x v="2"/>
    <s v="Cash on Delivery"/>
    <n v="49.87"/>
    <n v="4.3"/>
    <x v="0"/>
  </r>
  <r>
    <s v="SUP-0001779"/>
    <x v="525"/>
    <s v="CUST-21687"/>
    <x v="9"/>
    <x v="3"/>
    <n v="11"/>
    <n v="10"/>
    <n v="1116.3499999999999"/>
    <n v="1261.4754999999998"/>
    <n v="1421.9349999999974"/>
    <n v="12614.754999999997"/>
    <x v="2"/>
    <x v="4"/>
    <x v="2"/>
    <s v="Cash on Delivery"/>
    <n v="29.32"/>
    <n v="2.4"/>
    <x v="1"/>
  </r>
  <r>
    <s v="SUP-0002279"/>
    <x v="525"/>
    <s v="CUST-83092"/>
    <x v="14"/>
    <x v="0"/>
    <n v="19"/>
    <n v="18"/>
    <n v="219.88"/>
    <n v="230.874"/>
    <n v="186.95199999999983"/>
    <n v="4155.732"/>
    <x v="4"/>
    <x v="5"/>
    <x v="1"/>
    <s v="Debit Card"/>
    <n v="10.94"/>
    <n v="4.9000000000000004"/>
    <x v="0"/>
  </r>
  <r>
    <s v="SUP-0003155"/>
    <x v="525"/>
    <s v="CUST-53104"/>
    <x v="14"/>
    <x v="0"/>
    <n v="1"/>
    <n v="1"/>
    <n v="1081.79"/>
    <n v="1157.5153"/>
    <n v="74.125300000000067"/>
    <n v="1157.5153"/>
    <x v="4"/>
    <x v="3"/>
    <x v="0"/>
    <s v="PayPal"/>
    <n v="1.6"/>
    <n v="4.8"/>
    <x v="0"/>
  </r>
  <r>
    <s v="SUP-0003303"/>
    <x v="525"/>
    <s v="CUST-94231"/>
    <x v="4"/>
    <x v="1"/>
    <n v="1"/>
    <n v="1"/>
    <n v="842.94"/>
    <n v="952.5222"/>
    <n v="91.882199999999941"/>
    <n v="952.5222"/>
    <x v="4"/>
    <x v="1"/>
    <x v="0"/>
    <s v="PayPal"/>
    <n v="17.7"/>
    <n v="1.6"/>
    <x v="0"/>
  </r>
  <r>
    <s v="SUP-0003542"/>
    <x v="525"/>
    <s v="CUST-24611"/>
    <x v="11"/>
    <x v="2"/>
    <n v="20"/>
    <n v="19"/>
    <n v="568.11"/>
    <n v="607.8777"/>
    <n v="712.69629999999904"/>
    <n v="11549.676299999999"/>
    <x v="4"/>
    <x v="5"/>
    <x v="2"/>
    <s v="Credit Card"/>
    <n v="42.89"/>
    <n v="2"/>
    <x v="1"/>
  </r>
  <r>
    <s v="SUP-0003017"/>
    <x v="526"/>
    <s v="CUST-35248"/>
    <x v="10"/>
    <x v="2"/>
    <n v="15"/>
    <n v="12"/>
    <n v="1447.79"/>
    <n v="1534.6574000000001"/>
    <n v="1036.018800000001"/>
    <n v="18415.888800000001"/>
    <x v="3"/>
    <x v="5"/>
    <x v="3"/>
    <s v="Debit Card"/>
    <n v="6.39"/>
    <n v="1.5"/>
    <x v="0"/>
  </r>
  <r>
    <s v="SUP-0004961"/>
    <x v="526"/>
    <s v="CUST-53324"/>
    <x v="4"/>
    <x v="1"/>
    <n v="8"/>
    <n v="6"/>
    <n v="1189.6300000000001"/>
    <n v="1356.1782000000003"/>
    <n v="982.24920000000111"/>
    <n v="8137.0692000000017"/>
    <x v="3"/>
    <x v="0"/>
    <x v="1"/>
    <s v="PayPal"/>
    <n v="17.04"/>
    <n v="1.2"/>
    <x v="0"/>
  </r>
  <r>
    <s v="SUP-0000345"/>
    <x v="527"/>
    <s v="CUST-98998"/>
    <x v="8"/>
    <x v="4"/>
    <n v="1"/>
    <n v="1"/>
    <n v="656.37"/>
    <n v="702.31590000000006"/>
    <n v="2.6559000000000523"/>
    <n v="702.31590000000006"/>
    <x v="4"/>
    <x v="0"/>
    <x v="2"/>
    <s v="Bank Transfer"/>
    <n v="43.29"/>
    <n v="4.0999999999999996"/>
    <x v="0"/>
  </r>
  <r>
    <s v="SUP-0004088"/>
    <x v="527"/>
    <s v="CUST-62019"/>
    <x v="1"/>
    <x v="1"/>
    <n v="2"/>
    <n v="2"/>
    <n v="69.94"/>
    <n v="76.2346"/>
    <n v="7.1492000000000049"/>
    <n v="152.4692"/>
    <x v="3"/>
    <x v="0"/>
    <x v="2"/>
    <s v="Debit Card"/>
    <n v="5.44"/>
    <n v="4.9000000000000004"/>
    <x v="0"/>
  </r>
  <r>
    <s v="SUP-0000356"/>
    <x v="528"/>
    <s v="CUST-26907"/>
    <x v="8"/>
    <x v="4"/>
    <n v="5"/>
    <n v="5"/>
    <n v="450.39"/>
    <n v="504.43680000000001"/>
    <n v="245.67400000000038"/>
    <n v="2522.1840000000002"/>
    <x v="0"/>
    <x v="1"/>
    <x v="0"/>
    <s v="Debit Card"/>
    <n v="24.56"/>
    <n v="1.7"/>
    <x v="0"/>
  </r>
  <r>
    <s v="SUP-0001823"/>
    <x v="528"/>
    <s v="CUST-76518"/>
    <x v="7"/>
    <x v="2"/>
    <n v="11"/>
    <n v="10"/>
    <n v="1310.1600000000001"/>
    <n v="1441.1760000000002"/>
    <n v="1286.3500000000017"/>
    <n v="14411.760000000002"/>
    <x v="4"/>
    <x v="0"/>
    <x v="2"/>
    <s v="PayPal"/>
    <n v="23.81"/>
    <n v="2.7"/>
    <x v="0"/>
  </r>
  <r>
    <s v="SUP-0004417"/>
    <x v="528"/>
    <s v="CUST-80696"/>
    <x v="11"/>
    <x v="2"/>
    <n v="20"/>
    <n v="17"/>
    <n v="486.03"/>
    <n v="539.49329999999998"/>
    <n v="870.47609999999952"/>
    <n v="9171.3860999999997"/>
    <x v="0"/>
    <x v="2"/>
    <x v="1"/>
    <s v="Cash on Delivery"/>
    <n v="38.4"/>
    <n v="2.7"/>
    <x v="0"/>
  </r>
  <r>
    <s v="SUP-0003554"/>
    <x v="529"/>
    <s v="CUST-60030"/>
    <x v="2"/>
    <x v="0"/>
    <n v="20"/>
    <n v="16"/>
    <n v="925.48"/>
    <n v="1045.7923999999998"/>
    <n v="1901.4283999999968"/>
    <n v="16732.678399999997"/>
    <x v="1"/>
    <x v="2"/>
    <x v="2"/>
    <s v="Debit Card"/>
    <n v="23.57"/>
    <n v="1.7"/>
    <x v="0"/>
  </r>
  <r>
    <s v="SUP-0002555"/>
    <x v="530"/>
    <s v="CUST-60862"/>
    <x v="10"/>
    <x v="2"/>
    <n v="13"/>
    <n v="11"/>
    <n v="1160.1199999999999"/>
    <n v="1310.9355999999998"/>
    <n v="1615.7115999999971"/>
    <n v="14420.291599999997"/>
    <x v="1"/>
    <x v="2"/>
    <x v="2"/>
    <s v="PayPal"/>
    <n v="43.26"/>
    <n v="3.7"/>
    <x v="0"/>
  </r>
  <r>
    <s v="SUP-0003308"/>
    <x v="530"/>
    <s v="CUST-35154"/>
    <x v="14"/>
    <x v="0"/>
    <n v="20"/>
    <n v="19"/>
    <n v="664.59"/>
    <n v="717.75720000000013"/>
    <n v="987.12680000000114"/>
    <n v="13637.386800000002"/>
    <x v="4"/>
    <x v="3"/>
    <x v="1"/>
    <s v="Cash on Delivery"/>
    <n v="23.05"/>
    <n v="2.2999999999999998"/>
    <x v="1"/>
  </r>
  <r>
    <s v="SUP-0000388"/>
    <x v="531"/>
    <s v="CUST-86377"/>
    <x v="6"/>
    <x v="4"/>
    <n v="15"/>
    <n v="14"/>
    <n v="823.73"/>
    <n v="930.81489999999997"/>
    <n v="1470.6085999999978"/>
    <n v="13031.408599999999"/>
    <x v="4"/>
    <x v="3"/>
    <x v="0"/>
    <s v="PayPal"/>
    <n v="28.58"/>
    <n v="3.1"/>
    <x v="0"/>
  </r>
  <r>
    <s v="SUP-0002028"/>
    <x v="531"/>
    <s v="CUST-51877"/>
    <x v="4"/>
    <x v="1"/>
    <n v="8"/>
    <n v="8"/>
    <n v="483.7"/>
    <n v="551.41800000000001"/>
    <n v="528.6840000000002"/>
    <n v="4411.3440000000001"/>
    <x v="1"/>
    <x v="5"/>
    <x v="1"/>
    <s v="Credit Card"/>
    <n v="13.06"/>
    <n v="0"/>
    <x v="0"/>
  </r>
  <r>
    <s v="SUP-0000360"/>
    <x v="532"/>
    <s v="CUST-56178"/>
    <x v="1"/>
    <x v="1"/>
    <n v="9"/>
    <n v="7"/>
    <n v="6"/>
    <n v="6.8999999999999995"/>
    <n v="-35.910000000000004"/>
    <n v="48.3"/>
    <x v="2"/>
    <x v="2"/>
    <x v="0"/>
    <s v="Bank Transfer"/>
    <n v="42.21"/>
    <n v="4.3"/>
    <x v="0"/>
  </r>
  <r>
    <s v="SUP-0001818"/>
    <x v="532"/>
    <s v="CUST-81667"/>
    <x v="7"/>
    <x v="2"/>
    <n v="5"/>
    <n v="5"/>
    <n v="825.01"/>
    <n v="932.26129999999989"/>
    <n v="501.00649999999951"/>
    <n v="4661.3064999999997"/>
    <x v="0"/>
    <x v="1"/>
    <x v="3"/>
    <s v="Cash on Delivery"/>
    <n v="35.25"/>
    <n v="3.5"/>
    <x v="0"/>
  </r>
  <r>
    <s v="SUP-0002131"/>
    <x v="532"/>
    <s v="CUST-74349"/>
    <x v="4"/>
    <x v="1"/>
    <n v="2"/>
    <n v="2"/>
    <n v="34.28"/>
    <n v="35.994"/>
    <n v="-40.981999999999999"/>
    <n v="71.988"/>
    <x v="3"/>
    <x v="6"/>
    <x v="3"/>
    <s v="PayPal"/>
    <n v="44.41"/>
    <n v="3.2"/>
    <x v="0"/>
  </r>
  <r>
    <s v="SUP-0002450"/>
    <x v="532"/>
    <s v="CUST-22697"/>
    <x v="12"/>
    <x v="1"/>
    <n v="15"/>
    <n v="13"/>
    <n v="147.4"/>
    <n v="160.66600000000003"/>
    <n v="164.66800000000032"/>
    <n v="2088.6580000000004"/>
    <x v="4"/>
    <x v="2"/>
    <x v="1"/>
    <s v="Bank Transfer"/>
    <n v="7.79"/>
    <n v="2.2000000000000002"/>
    <x v="0"/>
  </r>
  <r>
    <s v="SUP-0003984"/>
    <x v="532"/>
    <s v="CUST-52550"/>
    <x v="2"/>
    <x v="0"/>
    <n v="7"/>
    <n v="7"/>
    <n v="945.63"/>
    <n v="1021.2804000000001"/>
    <n v="505.3628000000013"/>
    <n v="7148.9628000000012"/>
    <x v="4"/>
    <x v="6"/>
    <x v="0"/>
    <s v="Credit Card"/>
    <n v="24.19"/>
    <n v="4.3"/>
    <x v="0"/>
  </r>
  <r>
    <s v="SUP-0003994"/>
    <x v="532"/>
    <s v="CUST-58584"/>
    <x v="7"/>
    <x v="2"/>
    <n v="4"/>
    <n v="3"/>
    <n v="777.65"/>
    <n v="816.53250000000003"/>
    <n v="110.58750000000003"/>
    <n v="2449.5974999999999"/>
    <x v="1"/>
    <x v="5"/>
    <x v="2"/>
    <s v="Bank Transfer"/>
    <n v="6.06"/>
    <n v="4.0999999999999996"/>
    <x v="0"/>
  </r>
  <r>
    <s v="SUP-0000818"/>
    <x v="533"/>
    <s v="CUST-88155"/>
    <x v="1"/>
    <x v="1"/>
    <n v="3"/>
    <n v="3"/>
    <n v="1283.6199999999999"/>
    <n v="1424.8181999999999"/>
    <n v="383.20460000000037"/>
    <n v="4274.4546"/>
    <x v="1"/>
    <x v="0"/>
    <x v="0"/>
    <s v="PayPal"/>
    <n v="40.39"/>
    <n v="1.3"/>
    <x v="0"/>
  </r>
  <r>
    <s v="SUP-0001940"/>
    <x v="533"/>
    <s v="CUST-18630"/>
    <x v="12"/>
    <x v="1"/>
    <n v="16"/>
    <n v="13"/>
    <n v="782.92"/>
    <n v="869.0412"/>
    <n v="1082.8856000000001"/>
    <n v="11297.535599999999"/>
    <x v="1"/>
    <x v="3"/>
    <x v="1"/>
    <s v="Bank Transfer"/>
    <n v="36.69"/>
    <n v="4.2"/>
    <x v="0"/>
  </r>
  <r>
    <s v="SUP-0004210"/>
    <x v="534"/>
    <s v="CUST-35499"/>
    <x v="8"/>
    <x v="4"/>
    <n v="4"/>
    <n v="4"/>
    <n v="1207.3800000000001"/>
    <n v="1291.8966000000003"/>
    <n v="332.35640000000063"/>
    <n v="5167.586400000001"/>
    <x v="0"/>
    <x v="4"/>
    <x v="0"/>
    <s v="Cash on Delivery"/>
    <n v="5.71"/>
    <n v="3.6"/>
    <x v="0"/>
  </r>
  <r>
    <s v="SUP-0000269"/>
    <x v="535"/>
    <s v="CUST-30538"/>
    <x v="7"/>
    <x v="2"/>
    <n v="6"/>
    <n v="5"/>
    <n v="682.15"/>
    <n v="757.18650000000002"/>
    <n v="366.65249999999992"/>
    <n v="3785.9324999999999"/>
    <x v="0"/>
    <x v="4"/>
    <x v="1"/>
    <s v="PayPal"/>
    <n v="8.5299999999999994"/>
    <n v="4.4000000000000004"/>
    <x v="0"/>
  </r>
  <r>
    <s v="SUP-0001792"/>
    <x v="535"/>
    <s v="CUST-26409"/>
    <x v="11"/>
    <x v="2"/>
    <n v="4"/>
    <n v="3"/>
    <n v="527.71"/>
    <n v="575.20390000000009"/>
    <n v="97.081700000000268"/>
    <n v="1725.6117000000004"/>
    <x v="2"/>
    <x v="5"/>
    <x v="2"/>
    <s v="Cash on Delivery"/>
    <n v="45.4"/>
    <n v="3.6"/>
    <x v="0"/>
  </r>
  <r>
    <s v="SUP-0003160"/>
    <x v="535"/>
    <s v="CUST-75899"/>
    <x v="2"/>
    <x v="0"/>
    <n v="10"/>
    <n v="9"/>
    <n v="1285.82"/>
    <n v="1414.402"/>
    <n v="1128.0080000000012"/>
    <n v="12729.618"/>
    <x v="3"/>
    <x v="0"/>
    <x v="3"/>
    <s v="Credit Card"/>
    <n v="29.23"/>
    <n v="4.5999999999999996"/>
    <x v="1"/>
  </r>
  <r>
    <s v="SUP-0003295"/>
    <x v="535"/>
    <s v="CUST-77343"/>
    <x v="10"/>
    <x v="2"/>
    <n v="17"/>
    <n v="14"/>
    <n v="495.19"/>
    <n v="554.61280000000011"/>
    <n v="814.48920000000214"/>
    <n v="7764.5792000000019"/>
    <x v="1"/>
    <x v="2"/>
    <x v="3"/>
    <s v="Credit Card"/>
    <n v="17.43"/>
    <n v="1.8"/>
    <x v="0"/>
  </r>
  <r>
    <s v="SUP-0002339"/>
    <x v="536"/>
    <s v="CUST-40360"/>
    <x v="2"/>
    <x v="0"/>
    <n v="15"/>
    <n v="12"/>
    <n v="1287.71"/>
    <n v="1352.0955000000001"/>
    <n v="766.96600000000024"/>
    <n v="16225.146000000001"/>
    <x v="1"/>
    <x v="3"/>
    <x v="3"/>
    <s v="PayPal"/>
    <n v="5.66"/>
    <n v="2.4"/>
    <x v="1"/>
  </r>
  <r>
    <s v="SUP-0004997"/>
    <x v="536"/>
    <s v="CUST-57786"/>
    <x v="13"/>
    <x v="1"/>
    <n v="16"/>
    <n v="16"/>
    <n v="720.56"/>
    <n v="770.99919999999997"/>
    <n v="783.58720000000039"/>
    <n v="12335.9872"/>
    <x v="0"/>
    <x v="1"/>
    <x v="3"/>
    <s v="Cash on Delivery"/>
    <n v="23.44"/>
    <n v="1.3"/>
    <x v="0"/>
  </r>
  <r>
    <s v="SUP-0001006"/>
    <x v="537"/>
    <s v="CUST-74989"/>
    <x v="6"/>
    <x v="4"/>
    <n v="20"/>
    <n v="19"/>
    <n v="737.55"/>
    <n v="803.92949999999996"/>
    <n v="1217.1205000000011"/>
    <n v="15274.6605"/>
    <x v="1"/>
    <x v="0"/>
    <x v="2"/>
    <s v="Bank Transfer"/>
    <n v="44.09"/>
    <n v="2.6"/>
    <x v="0"/>
  </r>
  <r>
    <s v="SUP-0002904"/>
    <x v="537"/>
    <s v="CUST-10589"/>
    <x v="5"/>
    <x v="3"/>
    <n v="1"/>
    <n v="1"/>
    <n v="201"/>
    <n v="217.08"/>
    <n v="3.7000000000000117"/>
    <n v="217.08"/>
    <x v="4"/>
    <x v="0"/>
    <x v="1"/>
    <s v="Cash on Delivery"/>
    <n v="12.38"/>
    <n v="2"/>
    <x v="0"/>
  </r>
  <r>
    <s v="SUP-0003849"/>
    <x v="538"/>
    <s v="CUST-53592"/>
    <x v="5"/>
    <x v="3"/>
    <n v="3"/>
    <n v="2"/>
    <n v="770.42"/>
    <n v="885.98299999999983"/>
    <n v="220.76599999999974"/>
    <n v="1771.9659999999997"/>
    <x v="0"/>
    <x v="0"/>
    <x v="2"/>
    <s v="Bank Transfer"/>
    <n v="10.36"/>
    <n v="1.4"/>
    <x v="0"/>
  </r>
  <r>
    <s v="SUP-0003972"/>
    <x v="538"/>
    <s v="CUST-88798"/>
    <x v="6"/>
    <x v="4"/>
    <n v="9"/>
    <n v="8"/>
    <n v="649.05999999999995"/>
    <n v="707.47540000000004"/>
    <n v="425.92320000000075"/>
    <n v="5659.8032000000003"/>
    <x v="4"/>
    <x v="4"/>
    <x v="3"/>
    <s v="Cash on Delivery"/>
    <n v="41.4"/>
    <n v="3"/>
    <x v="0"/>
  </r>
  <r>
    <s v="SUP-0002827"/>
    <x v="539"/>
    <s v="CUST-76736"/>
    <x v="13"/>
    <x v="1"/>
    <n v="14"/>
    <n v="12"/>
    <n v="40.909999999999997"/>
    <n v="45.4101"/>
    <n v="6.9212000000000415"/>
    <n v="544.9212"/>
    <x v="2"/>
    <x v="3"/>
    <x v="3"/>
    <s v="Credit Card"/>
    <n v="47.08"/>
    <n v="2.1"/>
    <x v="0"/>
  </r>
  <r>
    <s v="SUP-0003535"/>
    <x v="539"/>
    <s v="CUST-95766"/>
    <x v="3"/>
    <x v="2"/>
    <n v="17"/>
    <n v="17"/>
    <n v="578.80999999999995"/>
    <n v="659.84339999999997"/>
    <n v="1374.3578000000007"/>
    <n v="11217.337799999999"/>
    <x v="4"/>
    <x v="5"/>
    <x v="0"/>
    <s v="Credit Card"/>
    <n v="3.21"/>
    <n v="2.2999999999999998"/>
    <x v="0"/>
  </r>
  <r>
    <s v="SUP-0000832"/>
    <x v="540"/>
    <s v="CUST-33908"/>
    <x v="9"/>
    <x v="3"/>
    <n v="20"/>
    <n v="18"/>
    <n v="1260.8900000000001"/>
    <n v="1374.3701000000003"/>
    <n v="2013.0718000000049"/>
    <n v="24738.661800000005"/>
    <x v="4"/>
    <x v="4"/>
    <x v="2"/>
    <s v="Debit Card"/>
    <n v="29.57"/>
    <n v="4.5999999999999996"/>
    <x v="0"/>
  </r>
  <r>
    <s v="SUP-0000769"/>
    <x v="541"/>
    <s v="CUST-16972"/>
    <x v="3"/>
    <x v="2"/>
    <n v="15"/>
    <n v="13"/>
    <n v="741.7"/>
    <n v="845.53800000000012"/>
    <n v="1314.934000000002"/>
    <n v="10991.994000000002"/>
    <x v="0"/>
    <x v="4"/>
    <x v="3"/>
    <s v="Cash on Delivery"/>
    <n v="34.96"/>
    <n v="4.8"/>
    <x v="0"/>
  </r>
  <r>
    <s v="SUP-0004361"/>
    <x v="541"/>
    <s v="CUST-46099"/>
    <x v="14"/>
    <x v="0"/>
    <n v="19"/>
    <n v="16"/>
    <n v="1325.3"/>
    <n v="1418.0710000000001"/>
    <n v="1441.8760000000029"/>
    <n v="22689.136000000002"/>
    <x v="4"/>
    <x v="6"/>
    <x v="3"/>
    <s v="Cash on Delivery"/>
    <n v="42.46"/>
    <n v="0"/>
    <x v="0"/>
  </r>
  <r>
    <s v="SUP-0002603"/>
    <x v="542"/>
    <s v="CUST-29904"/>
    <x v="6"/>
    <x v="4"/>
    <n v="11"/>
    <n v="11"/>
    <n v="1303.8900000000001"/>
    <n v="1473.3957"/>
    <n v="1861.8826999999985"/>
    <n v="16207.352699999999"/>
    <x v="0"/>
    <x v="6"/>
    <x v="1"/>
    <s v="Credit Card"/>
    <n v="2.68"/>
    <n v="1.4"/>
    <x v="0"/>
  </r>
  <r>
    <s v="SUP-0004739"/>
    <x v="542"/>
    <s v="CUST-80084"/>
    <x v="1"/>
    <x v="1"/>
    <n v="14"/>
    <n v="12"/>
    <n v="12"/>
    <n v="13.559999999999999"/>
    <n v="-13.300000000000033"/>
    <n v="162.71999999999997"/>
    <x v="1"/>
    <x v="6"/>
    <x v="1"/>
    <s v="Debit Card"/>
    <n v="32.020000000000003"/>
    <n v="5"/>
    <x v="0"/>
  </r>
  <r>
    <s v="SUP-0001389"/>
    <x v="543"/>
    <s v="CUST-67567"/>
    <x v="3"/>
    <x v="2"/>
    <n v="12"/>
    <n v="12"/>
    <n v="349.09"/>
    <n v="377.0172"/>
    <n v="289.9464000000001"/>
    <n v="4524.2064"/>
    <x v="0"/>
    <x v="5"/>
    <x v="0"/>
    <s v="Cash on Delivery"/>
    <n v="45.18"/>
    <n v="2.9"/>
    <x v="0"/>
  </r>
  <r>
    <s v="SUP-0004471"/>
    <x v="543"/>
    <s v="CUST-67490"/>
    <x v="5"/>
    <x v="3"/>
    <n v="2"/>
    <n v="2"/>
    <n v="960.28"/>
    <n v="1075.5136"/>
    <n v="203.98720000000006"/>
    <n v="2151.0272"/>
    <x v="0"/>
    <x v="6"/>
    <x v="3"/>
    <s v="Cash on Delivery"/>
    <n v="26.48"/>
    <n v="2.8"/>
    <x v="0"/>
  </r>
  <r>
    <s v="SUP-0000455"/>
    <x v="544"/>
    <s v="CUST-54247"/>
    <x v="2"/>
    <x v="0"/>
    <n v="5"/>
    <n v="5"/>
    <n v="911.51"/>
    <n v="1039.1214"/>
    <n v="605.00699999999983"/>
    <n v="5195.607"/>
    <x v="1"/>
    <x v="0"/>
    <x v="2"/>
    <s v="Bank Transfer"/>
    <n v="33.049999999999997"/>
    <n v="1.1000000000000001"/>
    <x v="0"/>
  </r>
  <r>
    <s v="SUP-0001398"/>
    <x v="544"/>
    <s v="CUST-70141"/>
    <x v="1"/>
    <x v="1"/>
    <n v="3"/>
    <n v="3"/>
    <n v="1319.76"/>
    <n v="1517.7239999999999"/>
    <n v="549.38199999999983"/>
    <n v="4553.1719999999996"/>
    <x v="1"/>
    <x v="1"/>
    <x v="0"/>
    <s v="PayPal"/>
    <n v="44.51"/>
    <n v="4.2"/>
    <x v="0"/>
  </r>
  <r>
    <s v="SUP-0000346"/>
    <x v="545"/>
    <s v="CUST-21998"/>
    <x v="0"/>
    <x v="0"/>
    <n v="3"/>
    <n v="3"/>
    <n v="732.89"/>
    <n v="791.52120000000002"/>
    <n v="147.33359999999988"/>
    <n v="2374.5636"/>
    <x v="2"/>
    <x v="1"/>
    <x v="0"/>
    <s v="Bank Transfer"/>
    <n v="28.56"/>
    <n v="2.1"/>
    <x v="0"/>
  </r>
  <r>
    <s v="SUP-0002263"/>
    <x v="545"/>
    <s v="CUST-99075"/>
    <x v="6"/>
    <x v="4"/>
    <n v="2"/>
    <n v="2"/>
    <n v="88.34"/>
    <n v="98.057400000000015"/>
    <n v="-20.935199999999973"/>
    <n v="196.11480000000003"/>
    <x v="0"/>
    <x v="4"/>
    <x v="3"/>
    <s v="Credit Card"/>
    <n v="40.369999999999997"/>
    <n v="2.7"/>
    <x v="0"/>
  </r>
  <r>
    <s v="SUP-0000052"/>
    <x v="546"/>
    <s v="CUST-71027"/>
    <x v="7"/>
    <x v="2"/>
    <n v="16"/>
    <n v="16"/>
    <n v="808.88"/>
    <n v="857.41280000000006"/>
    <n v="747.55480000000102"/>
    <n v="13718.604800000001"/>
    <x v="0"/>
    <x v="4"/>
    <x v="0"/>
    <s v="Credit Card"/>
    <n v="28.97"/>
    <n v="5"/>
    <x v="0"/>
  </r>
  <r>
    <s v="SUP-0001962"/>
    <x v="546"/>
    <s v="CUST-62716"/>
    <x v="3"/>
    <x v="2"/>
    <n v="20"/>
    <n v="18"/>
    <n v="202.87"/>
    <n v="227.21440000000004"/>
    <n v="418.89920000000092"/>
    <n v="4089.8592000000008"/>
    <x v="4"/>
    <x v="3"/>
    <x v="3"/>
    <s v="PayPal"/>
    <n v="19.3"/>
    <n v="2.8"/>
    <x v="1"/>
  </r>
  <r>
    <s v="SUP-0001441"/>
    <x v="547"/>
    <s v="CUST-48588"/>
    <x v="3"/>
    <x v="2"/>
    <n v="8"/>
    <n v="6"/>
    <n v="1481.88"/>
    <n v="1570.7928000000002"/>
    <n v="509.68680000000035"/>
    <n v="9424.756800000001"/>
    <x v="2"/>
    <x v="0"/>
    <x v="3"/>
    <s v="Credit Card"/>
    <n v="23.79"/>
    <n v="4"/>
    <x v="0"/>
  </r>
  <r>
    <s v="SUP-0001411"/>
    <x v="548"/>
    <s v="CUST-14043"/>
    <x v="5"/>
    <x v="3"/>
    <n v="12"/>
    <n v="10"/>
    <n v="135.33000000000001"/>
    <n v="144.80310000000003"/>
    <n v="66.291000000000224"/>
    <n v="1448.0310000000004"/>
    <x v="1"/>
    <x v="0"/>
    <x v="0"/>
    <s v="Credit Card"/>
    <n v="28.44"/>
    <n v="3.6"/>
    <x v="0"/>
  </r>
  <r>
    <s v="SUP-0003187"/>
    <x v="548"/>
    <s v="CUST-50524"/>
    <x v="0"/>
    <x v="0"/>
    <n v="18"/>
    <n v="17"/>
    <n v="1223.52"/>
    <n v="1309.1664000000001"/>
    <n v="1436.9088000000029"/>
    <n v="22255.828800000003"/>
    <x v="3"/>
    <x v="4"/>
    <x v="2"/>
    <s v="Credit Card"/>
    <n v="19.079999999999998"/>
    <n v="1"/>
    <x v="0"/>
  </r>
  <r>
    <s v="SUP-0004051"/>
    <x v="548"/>
    <s v="CUST-74913"/>
    <x v="8"/>
    <x v="4"/>
    <n v="8"/>
    <n v="7"/>
    <n v="1328.53"/>
    <n v="1408.2418"/>
    <n v="557.98260000000118"/>
    <n v="9857.6926000000003"/>
    <x v="2"/>
    <x v="6"/>
    <x v="0"/>
    <s v="PayPal"/>
    <n v="0"/>
    <n v="1.2"/>
    <x v="0"/>
  </r>
  <r>
    <s v="SUP-0000325"/>
    <x v="549"/>
    <s v="CUST-23496"/>
    <x v="3"/>
    <x v="2"/>
    <n v="1"/>
    <n v="1"/>
    <n v="96.14"/>
    <n v="105.754"/>
    <n v="-18.225999999999996"/>
    <n v="105.754"/>
    <x v="0"/>
    <x v="6"/>
    <x v="0"/>
    <s v="Cash on Delivery"/>
    <n v="27.84"/>
    <n v="1.3"/>
    <x v="0"/>
  </r>
  <r>
    <s v="SUP-0001998"/>
    <x v="549"/>
    <s v="CUST-45096"/>
    <x v="13"/>
    <x v="1"/>
    <n v="5"/>
    <n v="4"/>
    <n v="502.34"/>
    <n v="532.48040000000003"/>
    <n v="96.231600000000228"/>
    <n v="2129.9216000000001"/>
    <x v="0"/>
    <x v="2"/>
    <x v="3"/>
    <s v="Credit Card"/>
    <n v="24.33"/>
    <n v="2.5"/>
    <x v="0"/>
  </r>
  <r>
    <s v="SUP-0003201"/>
    <x v="549"/>
    <s v="CUST-54388"/>
    <x v="13"/>
    <x v="1"/>
    <n v="9"/>
    <n v="8"/>
    <n v="1461.89"/>
    <n v="1549.6034000000002"/>
    <n v="675.05720000000076"/>
    <n v="12396.827200000002"/>
    <x v="3"/>
    <x v="2"/>
    <x v="1"/>
    <s v="Credit Card"/>
    <n v="26.65"/>
    <n v="4.9000000000000004"/>
    <x v="0"/>
  </r>
  <r>
    <s v="SUP-0004803"/>
    <x v="549"/>
    <s v="CUST-28161"/>
    <x v="1"/>
    <x v="1"/>
    <n v="2"/>
    <n v="2"/>
    <n v="1056.18"/>
    <n v="1182.9216000000001"/>
    <n v="211.69320000000013"/>
    <n v="2365.8432000000003"/>
    <x v="2"/>
    <x v="5"/>
    <x v="3"/>
    <s v="Credit Card"/>
    <n v="41.79"/>
    <n v="2.7"/>
    <x v="0"/>
  </r>
  <r>
    <s v="SUP-0000229"/>
    <x v="550"/>
    <s v="CUST-72359"/>
    <x v="13"/>
    <x v="1"/>
    <n v="13"/>
    <n v="10"/>
    <n v="968.57"/>
    <n v="1075.1127000000001"/>
    <n v="1028.9769999999996"/>
    <n v="10751.127"/>
    <x v="4"/>
    <x v="1"/>
    <x v="2"/>
    <s v="Cash on Delivery"/>
    <n v="36.450000000000003"/>
    <n v="4.5999999999999996"/>
    <x v="0"/>
  </r>
  <r>
    <s v="SUP-0002442"/>
    <x v="551"/>
    <s v="CUST-23322"/>
    <x v="14"/>
    <x v="0"/>
    <n v="1"/>
    <n v="1"/>
    <n v="1199.25"/>
    <n v="1343.16"/>
    <n v="102.42000000000007"/>
    <n v="1343.16"/>
    <x v="4"/>
    <x v="2"/>
    <x v="2"/>
    <s v="Credit Card"/>
    <n v="41.49"/>
    <n v="1.5"/>
    <x v="0"/>
  </r>
  <r>
    <s v="SUP-0000359"/>
    <x v="552"/>
    <s v="CUST-76205"/>
    <x v="1"/>
    <x v="1"/>
    <n v="2"/>
    <n v="2"/>
    <n v="1248.73"/>
    <n v="1323.6538"/>
    <n v="116.69760000000005"/>
    <n v="2647.3076000000001"/>
    <x v="1"/>
    <x v="6"/>
    <x v="3"/>
    <s v="Bank Transfer"/>
    <n v="33.15"/>
    <n v="2.4"/>
    <x v="0"/>
  </r>
  <r>
    <s v="SUP-0003580"/>
    <x v="552"/>
    <s v="Unknown"/>
    <x v="11"/>
    <x v="2"/>
    <n v="7"/>
    <n v="7"/>
    <n v="305.52"/>
    <n v="333.01679999999999"/>
    <n v="148.89760000000018"/>
    <n v="2331.1176"/>
    <x v="4"/>
    <x v="1"/>
    <x v="3"/>
    <s v="Debit Card"/>
    <n v="43.58"/>
    <n v="1.3"/>
    <x v="0"/>
  </r>
  <r>
    <s v="SUP-0003650"/>
    <x v="552"/>
    <s v="CUST-17515"/>
    <x v="13"/>
    <x v="1"/>
    <n v="14"/>
    <n v="14"/>
    <n v="1292.46"/>
    <n v="1357.0830000000001"/>
    <n v="886.27199999999789"/>
    <n v="18999.162"/>
    <x v="3"/>
    <x v="4"/>
    <x v="1"/>
    <s v="Debit Card"/>
    <n v="18.45"/>
    <n v="5"/>
    <x v="0"/>
  </r>
  <r>
    <s v="SUP-0003281"/>
    <x v="553"/>
    <s v="CUST-80969"/>
    <x v="13"/>
    <x v="1"/>
    <n v="18"/>
    <n v="14"/>
    <n v="523.39"/>
    <n v="575.72900000000004"/>
    <n v="699.22600000000011"/>
    <n v="8060.2060000000001"/>
    <x v="4"/>
    <x v="6"/>
    <x v="2"/>
    <s v="Bank Transfer"/>
    <n v="33.520000000000003"/>
    <n v="3.6"/>
    <x v="1"/>
  </r>
  <r>
    <s v="SUP-0004572"/>
    <x v="553"/>
    <s v="CUST-92906"/>
    <x v="12"/>
    <x v="1"/>
    <n v="14"/>
    <n v="14"/>
    <n v="1132.8900000000001"/>
    <n v="1268.8368000000003"/>
    <n v="1878.6452000000015"/>
    <n v="17763.715200000002"/>
    <x v="4"/>
    <x v="4"/>
    <x v="3"/>
    <s v="PayPal"/>
    <n v="24.61"/>
    <n v="2.5"/>
    <x v="0"/>
  </r>
  <r>
    <s v="SUP-0004867"/>
    <x v="553"/>
    <s v="CUST-81391"/>
    <x v="2"/>
    <x v="0"/>
    <n v="8"/>
    <n v="8"/>
    <n v="371.9"/>
    <n v="394.214"/>
    <n v="175.16200000000018"/>
    <n v="3153.712"/>
    <x v="2"/>
    <x v="5"/>
    <x v="1"/>
    <s v="Bank Transfer"/>
    <n v="3.35"/>
    <n v="5"/>
    <x v="0"/>
  </r>
  <r>
    <s v="SUP-0003614"/>
    <x v="554"/>
    <s v="CUST-32316"/>
    <x v="12"/>
    <x v="1"/>
    <n v="3"/>
    <n v="3"/>
    <n v="244.1"/>
    <n v="266.06900000000002"/>
    <n v="65.537000000000148"/>
    <n v="798.20700000000011"/>
    <x v="4"/>
    <x v="3"/>
    <x v="1"/>
    <s v="PayPal"/>
    <n v="0.37"/>
    <n v="0"/>
    <x v="1"/>
  </r>
  <r>
    <s v="SUP-0001024"/>
    <x v="555"/>
    <s v="CUST-38115"/>
    <x v="10"/>
    <x v="2"/>
    <n v="12"/>
    <n v="11"/>
    <n v="20"/>
    <n v="22.599999999999998"/>
    <n v="-8.110000000000035"/>
    <n v="248.59999999999997"/>
    <x v="1"/>
    <x v="3"/>
    <x v="0"/>
    <s v="Cash on Delivery"/>
    <n v="36.71"/>
    <n v="1.9"/>
    <x v="0"/>
  </r>
  <r>
    <s v="SUP-0005032"/>
    <x v="555"/>
    <s v="CUST-86590"/>
    <x v="3"/>
    <x v="2"/>
    <n v="19"/>
    <n v="15"/>
    <n v="359.37"/>
    <n v="380.93220000000002"/>
    <n v="293.483"/>
    <n v="5713.9830000000002"/>
    <x v="2"/>
    <x v="6"/>
    <x v="2"/>
    <s v="Debit Card"/>
    <n v="29.95"/>
    <n v="3.8"/>
    <x v="0"/>
  </r>
  <r>
    <s v="SUP-0000797"/>
    <x v="556"/>
    <s v="CUST-86663"/>
    <x v="13"/>
    <x v="1"/>
    <n v="1"/>
    <n v="1"/>
    <n v="1312.43"/>
    <n v="1404.3001000000002"/>
    <n v="52.990100000000091"/>
    <n v="1404.3001000000002"/>
    <x v="0"/>
    <x v="2"/>
    <x v="0"/>
    <s v="Cash on Delivery"/>
    <n v="38.880000000000003"/>
    <n v="2.5"/>
    <x v="0"/>
  </r>
  <r>
    <s v="SUP-0004463"/>
    <x v="556"/>
    <s v="CUST-74804"/>
    <x v="3"/>
    <x v="2"/>
    <n v="3"/>
    <n v="2"/>
    <n v="1407.58"/>
    <n v="1604.6412"/>
    <n v="369.19240000000019"/>
    <n v="3209.2824000000001"/>
    <x v="4"/>
    <x v="4"/>
    <x v="2"/>
    <s v="PayPal"/>
    <n v="24.93"/>
    <n v="2.2999999999999998"/>
    <x v="0"/>
  </r>
  <r>
    <s v="SUP-0001576"/>
    <x v="557"/>
    <s v="CUST-49925"/>
    <x v="10"/>
    <x v="2"/>
    <n v="3"/>
    <n v="2"/>
    <n v="1371.41"/>
    <n v="1439.9805000000001"/>
    <n v="117.89100000000008"/>
    <n v="2879.9610000000002"/>
    <x v="0"/>
    <x v="6"/>
    <x v="0"/>
    <s v="PayPal"/>
    <n v="19.25"/>
    <n v="4"/>
    <x v="0"/>
  </r>
  <r>
    <s v="SUP-0004835"/>
    <x v="557"/>
    <s v="CUST-29656"/>
    <x v="6"/>
    <x v="4"/>
    <n v="6"/>
    <n v="6"/>
    <n v="1156.4100000000001"/>
    <n v="1318.3074000000001"/>
    <n v="937.62439999999992"/>
    <n v="7909.8444000000009"/>
    <x v="3"/>
    <x v="2"/>
    <x v="2"/>
    <s v="Cash on Delivery"/>
    <n v="33.76"/>
    <n v="4.7"/>
    <x v="0"/>
  </r>
  <r>
    <s v="SUP-0002837"/>
    <x v="558"/>
    <s v="CUST-43904"/>
    <x v="1"/>
    <x v="1"/>
    <n v="20"/>
    <n v="16"/>
    <n v="12"/>
    <n v="12.96"/>
    <n v="1.4000000000000128"/>
    <n v="207.36"/>
    <x v="4"/>
    <x v="3"/>
    <x v="3"/>
    <s v="Debit Card"/>
    <n v="13.96"/>
    <n v="1.5"/>
    <x v="0"/>
  </r>
  <r>
    <s v="SUP-0003383"/>
    <x v="558"/>
    <s v="CUST-14141"/>
    <x v="8"/>
    <x v="4"/>
    <n v="11"/>
    <n v="10"/>
    <n v="255.54"/>
    <n v="288.76019999999994"/>
    <n v="317.87199999999933"/>
    <n v="2887.6019999999994"/>
    <x v="2"/>
    <x v="0"/>
    <x v="0"/>
    <s v="PayPal"/>
    <n v="14.33"/>
    <n v="2.7"/>
    <x v="0"/>
  </r>
  <r>
    <s v="SUP-0003622"/>
    <x v="559"/>
    <s v="CUST-42262"/>
    <x v="1"/>
    <x v="1"/>
    <n v="6"/>
    <n v="5"/>
    <n v="311.79000000000002"/>
    <n v="327.37950000000001"/>
    <n v="38.997499999999988"/>
    <n v="1636.8975"/>
    <x v="4"/>
    <x v="2"/>
    <x v="3"/>
    <s v="Debit Card"/>
    <n v="38.950000000000003"/>
    <n v="3.7"/>
    <x v="0"/>
  </r>
  <r>
    <s v="SUP-0004879"/>
    <x v="559"/>
    <s v="CUST-39148"/>
    <x v="4"/>
    <x v="1"/>
    <n v="14"/>
    <n v="14"/>
    <n v="321.38"/>
    <n v="369.58699999999999"/>
    <n v="630.12800000000016"/>
    <n v="5174.2179999999998"/>
    <x v="1"/>
    <x v="4"/>
    <x v="1"/>
    <s v="Bank Transfer"/>
    <n v="44.77"/>
    <n v="4.3"/>
    <x v="0"/>
  </r>
  <r>
    <s v="SUP-0003312"/>
    <x v="560"/>
    <s v="CUST-18615"/>
    <x v="4"/>
    <x v="1"/>
    <n v="5"/>
    <n v="5"/>
    <n v="1167.3"/>
    <n v="1260.684"/>
    <n v="422.7600000000001"/>
    <n v="6303.42"/>
    <x v="4"/>
    <x v="2"/>
    <x v="3"/>
    <s v="Credit Card"/>
    <n v="44.16"/>
    <n v="1.8"/>
    <x v="1"/>
  </r>
  <r>
    <s v="SUP-0003750"/>
    <x v="560"/>
    <s v="CUST-29703"/>
    <x v="0"/>
    <x v="0"/>
    <n v="3"/>
    <n v="3"/>
    <n v="264.37"/>
    <n v="296.09440000000001"/>
    <n v="88.403200000000069"/>
    <n v="888.28320000000008"/>
    <x v="0"/>
    <x v="3"/>
    <x v="2"/>
    <s v="Credit Card"/>
    <n v="6.77"/>
    <n v="2.2999999999999998"/>
    <x v="1"/>
  </r>
  <r>
    <s v="SUP-0004653"/>
    <x v="560"/>
    <s v="CUST-48095"/>
    <x v="7"/>
    <x v="2"/>
    <n v="15"/>
    <n v="13"/>
    <n v="1101.04"/>
    <n v="1211.144"/>
    <n v="1404.521999999999"/>
    <n v="15744.871999999999"/>
    <x v="2"/>
    <x v="0"/>
    <x v="1"/>
    <s v="Debit Card"/>
    <n v="26.83"/>
    <n v="2.5"/>
    <x v="0"/>
  </r>
  <r>
    <s v="SUP-0002654"/>
    <x v="561"/>
    <s v="CUST-78297"/>
    <x v="6"/>
    <x v="4"/>
    <n v="2"/>
    <n v="2"/>
    <n v="20"/>
    <n v="22.400000000000002"/>
    <n v="-34.639999999999993"/>
    <n v="44.800000000000004"/>
    <x v="1"/>
    <x v="6"/>
    <x v="2"/>
    <s v="Cash on Delivery"/>
    <n v="39.44"/>
    <n v="0"/>
    <x v="0"/>
  </r>
  <r>
    <s v="SUP-0003690"/>
    <x v="561"/>
    <s v="CUST-86097"/>
    <x v="12"/>
    <x v="1"/>
    <n v="17"/>
    <n v="17"/>
    <n v="1083.92"/>
    <n v="1181.4728000000002"/>
    <n v="1637.5776000000039"/>
    <n v="20085.037600000003"/>
    <x v="1"/>
    <x v="0"/>
    <x v="3"/>
    <s v="Debit Card"/>
    <n v="20.82"/>
    <n v="4.2"/>
    <x v="0"/>
  </r>
  <r>
    <s v="SUP-0004779"/>
    <x v="561"/>
    <s v="CUST-46096"/>
    <x v="0"/>
    <x v="0"/>
    <n v="8"/>
    <n v="7"/>
    <n v="513.94000000000005"/>
    <n v="580.75220000000002"/>
    <n v="450.03539999999987"/>
    <n v="4065.2654000000002"/>
    <x v="1"/>
    <x v="4"/>
    <x v="2"/>
    <s v="Bank Transfer"/>
    <n v="17.649999999999999"/>
    <n v="1.9"/>
    <x v="0"/>
  </r>
  <r>
    <s v="SUP-0000288"/>
    <x v="562"/>
    <s v="CUST-12482"/>
    <x v="9"/>
    <x v="3"/>
    <n v="17"/>
    <n v="17"/>
    <n v="1059.45"/>
    <n v="1207.7730000000001"/>
    <n v="2513.8510000000019"/>
    <n v="20532.141000000003"/>
    <x v="3"/>
    <x v="2"/>
    <x v="1"/>
    <s v="PayPal"/>
    <n v="7.64"/>
    <n v="1.4"/>
    <x v="0"/>
  </r>
  <r>
    <s v="SUP-0000647"/>
    <x v="562"/>
    <s v="CUST-11885"/>
    <x v="13"/>
    <x v="1"/>
    <n v="15"/>
    <n v="13"/>
    <n v="1262.1600000000001"/>
    <n v="1438.8624000000002"/>
    <n v="2291.4411999999998"/>
    <n v="18705.211200000002"/>
    <x v="1"/>
    <x v="6"/>
    <x v="0"/>
    <s v="Cash on Delivery"/>
    <n v="5.69"/>
    <n v="1.5"/>
    <x v="0"/>
  </r>
  <r>
    <s v="SUP-0000783"/>
    <x v="562"/>
    <s v="CUST-56664"/>
    <x v="14"/>
    <x v="0"/>
    <n v="11"/>
    <n v="10"/>
    <n v="1389.85"/>
    <n v="1487.1395"/>
    <n v="929.87500000000045"/>
    <n v="14871.395"/>
    <x v="2"/>
    <x v="2"/>
    <x v="1"/>
    <s v="PayPal"/>
    <n v="43.02"/>
    <n v="1.8"/>
    <x v="0"/>
  </r>
  <r>
    <s v="SUP-0003122"/>
    <x v="562"/>
    <s v="CUST-20883"/>
    <x v="10"/>
    <x v="2"/>
    <n v="11"/>
    <n v="11"/>
    <n v="926.95"/>
    <n v="1010.3755000000001"/>
    <n v="888.94050000000038"/>
    <n v="11114.130500000001"/>
    <x v="4"/>
    <x v="6"/>
    <x v="1"/>
    <s v="Bank Transfer"/>
    <n v="28.74"/>
    <n v="4"/>
    <x v="0"/>
  </r>
  <r>
    <s v="SUP-0004706"/>
    <x v="562"/>
    <s v="CUST-59843"/>
    <x v="8"/>
    <x v="4"/>
    <n v="17"/>
    <n v="17"/>
    <n v="28.34"/>
    <n v="32.307600000000001"/>
    <n v="23.619200000000021"/>
    <n v="549.22919999999999"/>
    <x v="1"/>
    <x v="1"/>
    <x v="2"/>
    <s v="Debit Card"/>
    <n v="43.83"/>
    <n v="4.5999999999999996"/>
    <x v="0"/>
  </r>
  <r>
    <s v="SUP-0003271"/>
    <x v="563"/>
    <s v="CUST-15147"/>
    <x v="1"/>
    <x v="1"/>
    <n v="15"/>
    <n v="12"/>
    <n v="631.73"/>
    <n v="688.58570000000009"/>
    <n v="674.22840000000087"/>
    <n v="8263.0284000000011"/>
    <x v="2"/>
    <x v="0"/>
    <x v="1"/>
    <s v="Debit Card"/>
    <n v="8.0399999999999991"/>
    <n v="4.8"/>
    <x v="0"/>
  </r>
  <r>
    <s v="SUP-0004501"/>
    <x v="563"/>
    <s v="CUST-68627"/>
    <x v="8"/>
    <x v="4"/>
    <n v="3"/>
    <n v="3"/>
    <n v="1423"/>
    <n v="1522.6100000000001"/>
    <n v="278.9799999999999"/>
    <n v="4567.83"/>
    <x v="3"/>
    <x v="1"/>
    <x v="1"/>
    <s v="PayPal"/>
    <n v="19.850000000000001"/>
    <n v="2.9"/>
    <x v="0"/>
  </r>
  <r>
    <s v="SUP-0000582"/>
    <x v="564"/>
    <s v="CUST-72481"/>
    <x v="0"/>
    <x v="0"/>
    <n v="16"/>
    <n v="13"/>
    <n v="6"/>
    <n v="6.5400000000000009"/>
    <n v="-42.959999999999987"/>
    <n v="85.02000000000001"/>
    <x v="0"/>
    <x v="0"/>
    <x v="1"/>
    <s v="Bank Transfer"/>
    <n v="49.98"/>
    <n v="4.3"/>
    <x v="0"/>
  </r>
  <r>
    <s v="SUP-0001109"/>
    <x v="564"/>
    <s v="CUST-53276"/>
    <x v="9"/>
    <x v="3"/>
    <n v="20"/>
    <n v="18"/>
    <n v="729.02"/>
    <n v="787.34160000000008"/>
    <n v="1002.2288000000003"/>
    <n v="14172.148800000001"/>
    <x v="4"/>
    <x v="1"/>
    <x v="0"/>
    <s v="PayPal"/>
    <n v="47.56"/>
    <n v="3.7"/>
    <x v="0"/>
  </r>
  <r>
    <s v="SUP-0000768"/>
    <x v="565"/>
    <s v="CUST-14117"/>
    <x v="9"/>
    <x v="3"/>
    <n v="17"/>
    <n v="15"/>
    <n v="1268.81"/>
    <n v="1332.2505000000001"/>
    <n v="925.30750000000194"/>
    <n v="19983.7575"/>
    <x v="2"/>
    <x v="3"/>
    <x v="1"/>
    <s v="Cash on Delivery"/>
    <n v="26.3"/>
    <n v="2.4"/>
    <x v="0"/>
  </r>
  <r>
    <s v="SUP-0002025"/>
    <x v="565"/>
    <s v="CUST-41128"/>
    <x v="4"/>
    <x v="1"/>
    <n v="11"/>
    <n v="10"/>
    <n v="384.64"/>
    <n v="423.10400000000004"/>
    <n v="361.61000000000126"/>
    <n v="4231.0400000000009"/>
    <x v="0"/>
    <x v="5"/>
    <x v="0"/>
    <s v="Cash on Delivery"/>
    <n v="23.03"/>
    <n v="2.7"/>
    <x v="0"/>
  </r>
  <r>
    <s v="SUP-0002088"/>
    <x v="565"/>
    <s v="CUST-52209"/>
    <x v="12"/>
    <x v="1"/>
    <n v="11"/>
    <n v="11"/>
    <n v="1248.6500000000001"/>
    <n v="1361.0285000000001"/>
    <n v="1216.8835000000006"/>
    <n v="14971.313500000002"/>
    <x v="2"/>
    <x v="2"/>
    <x v="1"/>
    <s v="Bank Transfer"/>
    <n v="19.28"/>
    <n v="4.3"/>
    <x v="0"/>
  </r>
  <r>
    <s v="SUP-0002199"/>
    <x v="565"/>
    <s v="CUST-28061"/>
    <x v="10"/>
    <x v="2"/>
    <n v="1"/>
    <n v="1"/>
    <n v="1051.71"/>
    <n v="1146.3639000000001"/>
    <n v="82.393900000000016"/>
    <n v="1146.3639000000001"/>
    <x v="0"/>
    <x v="0"/>
    <x v="2"/>
    <s v="Debit Card"/>
    <n v="12.26"/>
    <n v="4.4000000000000004"/>
    <x v="0"/>
  </r>
  <r>
    <s v="SUP-0002980"/>
    <x v="565"/>
    <s v="CUST-73629"/>
    <x v="9"/>
    <x v="3"/>
    <n v="2"/>
    <n v="2"/>
    <n v="661.47"/>
    <n v="707.77290000000005"/>
    <n v="71.965800000000044"/>
    <n v="1415.5458000000001"/>
    <x v="4"/>
    <x v="4"/>
    <x v="3"/>
    <s v="Cash on Delivery"/>
    <n v="20.64"/>
    <n v="1"/>
    <x v="0"/>
  </r>
  <r>
    <s v="SUP-0002606"/>
    <x v="566"/>
    <s v="CUST-46619"/>
    <x v="3"/>
    <x v="2"/>
    <n v="6"/>
    <n v="6"/>
    <n v="932"/>
    <n v="1025.2"/>
    <n v="544.81000000000074"/>
    <n v="6151.2000000000007"/>
    <x v="3"/>
    <x v="3"/>
    <x v="3"/>
    <s v="Bank Transfer"/>
    <n v="14.39"/>
    <n v="4.8"/>
    <x v="0"/>
  </r>
  <r>
    <s v="SUP-0002974"/>
    <x v="566"/>
    <s v="CUST-16561"/>
    <x v="4"/>
    <x v="1"/>
    <n v="6"/>
    <n v="6"/>
    <n v="844.78"/>
    <n v="937.70580000000007"/>
    <n v="518.77479999999991"/>
    <n v="5626.2348000000002"/>
    <x v="2"/>
    <x v="2"/>
    <x v="1"/>
    <s v="PayPal"/>
    <n v="38.78"/>
    <n v="2.8"/>
    <x v="0"/>
  </r>
  <r>
    <s v="SUP-0003263"/>
    <x v="566"/>
    <s v="CUST-37740"/>
    <x v="1"/>
    <x v="1"/>
    <n v="6"/>
    <n v="5"/>
    <n v="1300.52"/>
    <n v="1365.546"/>
    <n v="282.84000000000009"/>
    <n v="6827.7300000000005"/>
    <x v="2"/>
    <x v="1"/>
    <x v="2"/>
    <s v="Bank Transfer"/>
    <n v="42.29"/>
    <n v="1.9"/>
    <x v="0"/>
  </r>
  <r>
    <s v="SUP-0003821"/>
    <x v="566"/>
    <s v="CUST-39743"/>
    <x v="3"/>
    <x v="2"/>
    <n v="20"/>
    <n v="19"/>
    <n v="978.31"/>
    <n v="1076.1410000000001"/>
    <n v="1813.0890000000006"/>
    <n v="20446.679"/>
    <x v="4"/>
    <x v="3"/>
    <x v="2"/>
    <s v="Debit Card"/>
    <n v="45.7"/>
    <n v="4.9000000000000004"/>
    <x v="1"/>
  </r>
  <r>
    <s v="SUP-0001168"/>
    <x v="567"/>
    <s v="CUST-70789"/>
    <x v="13"/>
    <x v="1"/>
    <n v="9"/>
    <n v="8"/>
    <n v="1340.24"/>
    <n v="1447.4592"/>
    <n v="809.41359999999997"/>
    <n v="11579.6736"/>
    <x v="2"/>
    <x v="5"/>
    <x v="3"/>
    <s v="PayPal"/>
    <n v="48.34"/>
    <n v="1.4"/>
    <x v="0"/>
  </r>
  <r>
    <s v="SUP-0001700"/>
    <x v="567"/>
    <s v="CUST-43716"/>
    <x v="6"/>
    <x v="4"/>
    <n v="1"/>
    <n v="1"/>
    <n v="1084.95"/>
    <n v="1139.1975"/>
    <n v="13.327499999999944"/>
    <n v="1139.1975"/>
    <x v="0"/>
    <x v="1"/>
    <x v="3"/>
    <s v="Debit Card"/>
    <n v="40.92"/>
    <n v="2.2000000000000002"/>
    <x v="0"/>
  </r>
  <r>
    <s v="SUP-0003260"/>
    <x v="567"/>
    <s v="CUST-76956"/>
    <x v="0"/>
    <x v="0"/>
    <n v="5"/>
    <n v="5"/>
    <n v="1146.22"/>
    <n v="1272.3042"/>
    <n v="629.86100000000033"/>
    <n v="6361.5210000000006"/>
    <x v="0"/>
    <x v="5"/>
    <x v="0"/>
    <s v="PayPal"/>
    <n v="0.56000000000000005"/>
    <n v="3.2"/>
    <x v="0"/>
  </r>
  <r>
    <s v="SUP-0003827"/>
    <x v="567"/>
    <s v="CUST-36236"/>
    <x v="11"/>
    <x v="2"/>
    <n v="4"/>
    <n v="4"/>
    <n v="1423.61"/>
    <n v="1551.7348999999999"/>
    <n v="481.7496000000001"/>
    <n v="6206.9395999999997"/>
    <x v="0"/>
    <x v="3"/>
    <x v="1"/>
    <s v="Bank Transfer"/>
    <n v="30.75"/>
    <n v="3.3"/>
    <x v="1"/>
  </r>
  <r>
    <s v="SUP-0001211"/>
    <x v="568"/>
    <s v="CUST-47016"/>
    <x v="1"/>
    <x v="1"/>
    <n v="10"/>
    <n v="9"/>
    <n v="690.03"/>
    <n v="738.33209999999997"/>
    <n v="423.14889999999986"/>
    <n v="6644.9888999999994"/>
    <x v="0"/>
    <x v="2"/>
    <x v="1"/>
    <s v="Credit Card"/>
    <n v="11.57"/>
    <n v="1.6"/>
    <x v="0"/>
  </r>
  <r>
    <s v="SUP-0002693"/>
    <x v="568"/>
    <s v="CUST-15608"/>
    <x v="6"/>
    <x v="4"/>
    <n v="19"/>
    <n v="18"/>
    <n v="22.49"/>
    <n v="25.413699999999995"/>
    <n v="47.626599999999939"/>
    <n v="457.44659999999993"/>
    <x v="1"/>
    <x v="5"/>
    <x v="0"/>
    <s v="Bank Transfer"/>
    <n v="5"/>
    <n v="1.4"/>
    <x v="0"/>
  </r>
  <r>
    <s v="SUP-0003734"/>
    <x v="569"/>
    <s v="CUST-15705"/>
    <x v="1"/>
    <x v="1"/>
    <n v="19"/>
    <n v="15"/>
    <n v="680.76"/>
    <n v="782.87399999999991"/>
    <n v="1527.2899999999991"/>
    <n v="11743.109999999999"/>
    <x v="3"/>
    <x v="4"/>
    <x v="1"/>
    <s v="Cash on Delivery"/>
    <n v="4.42"/>
    <n v="0"/>
    <x v="0"/>
  </r>
  <r>
    <s v="SUP-0000206"/>
    <x v="570"/>
    <s v="CUST-29908"/>
    <x v="3"/>
    <x v="2"/>
    <n v="5"/>
    <n v="4"/>
    <n v="155.13999999999999"/>
    <n v="167.55119999999999"/>
    <n v="31.874800000000032"/>
    <n v="670.20479999999998"/>
    <x v="1"/>
    <x v="4"/>
    <x v="0"/>
    <s v="PayPal"/>
    <n v="17.77"/>
    <n v="3.5"/>
    <x v="0"/>
  </r>
  <r>
    <s v="SUP-0001358"/>
    <x v="570"/>
    <s v="CUST-32352"/>
    <x v="6"/>
    <x v="4"/>
    <n v="2"/>
    <n v="2"/>
    <n v="1045.49"/>
    <n v="1181.4036999999998"/>
    <n v="269.39739999999966"/>
    <n v="2362.8073999999997"/>
    <x v="0"/>
    <x v="5"/>
    <x v="1"/>
    <s v="Cash on Delivery"/>
    <n v="2.4300000000000002"/>
    <n v="4.8"/>
    <x v="0"/>
  </r>
  <r>
    <s v="SUP-0003104"/>
    <x v="570"/>
    <s v="CUST-21411"/>
    <x v="10"/>
    <x v="2"/>
    <n v="18"/>
    <n v="16"/>
    <n v="1056.53"/>
    <n v="1141.0524"/>
    <n v="1307.4884000000011"/>
    <n v="18256.838400000001"/>
    <x v="2"/>
    <x v="1"/>
    <x v="1"/>
    <s v="PayPal"/>
    <n v="44.87"/>
    <n v="1.8"/>
    <x v="0"/>
  </r>
  <r>
    <s v="SUP-0000795"/>
    <x v="571"/>
    <s v="CUST-82804"/>
    <x v="12"/>
    <x v="1"/>
    <n v="3"/>
    <n v="3"/>
    <n v="148.80000000000001"/>
    <n v="169.63200000000003"/>
    <n v="62.066000000000038"/>
    <n v="508.89600000000007"/>
    <x v="0"/>
    <x v="5"/>
    <x v="0"/>
    <s v="Bank Transfer"/>
    <n v="0.43"/>
    <n v="4.8"/>
    <x v="0"/>
  </r>
  <r>
    <s v="SUP-0001113"/>
    <x v="571"/>
    <s v="CUST-19320"/>
    <x v="2"/>
    <x v="0"/>
    <n v="17"/>
    <n v="16"/>
    <n v="711.92"/>
    <n v="790.23120000000006"/>
    <n v="1237.0092000000016"/>
    <n v="12643.699200000001"/>
    <x v="0"/>
    <x v="4"/>
    <x v="1"/>
    <s v="Debit Card"/>
    <n v="15.97"/>
    <n v="3.2"/>
    <x v="0"/>
  </r>
  <r>
    <s v="SUP-0001146"/>
    <x v="571"/>
    <s v="CUST-70159"/>
    <x v="13"/>
    <x v="1"/>
    <n v="5"/>
    <n v="4"/>
    <n v="442.24"/>
    <n v="499.73119999999994"/>
    <n v="228.20479999999975"/>
    <n v="1998.9247999999998"/>
    <x v="1"/>
    <x v="1"/>
    <x v="2"/>
    <s v="Cash on Delivery"/>
    <n v="1.76"/>
    <n v="4.2"/>
    <x v="0"/>
  </r>
  <r>
    <s v="SUP-0004025"/>
    <x v="571"/>
    <s v="CUST-30799"/>
    <x v="0"/>
    <x v="0"/>
    <n v="18"/>
    <n v="18"/>
    <n v="646.44000000000005"/>
    <n v="730.47720000000004"/>
    <n v="1493.6695999999993"/>
    <n v="13148.589600000001"/>
    <x v="4"/>
    <x v="5"/>
    <x v="3"/>
    <s v="PayPal"/>
    <n v="19"/>
    <n v="1.7"/>
    <x v="0"/>
  </r>
  <r>
    <s v="SUP-0004324"/>
    <x v="571"/>
    <s v="CUST-40193"/>
    <x v="11"/>
    <x v="2"/>
    <n v="13"/>
    <n v="12"/>
    <n v="472.67"/>
    <n v="529.39040000000011"/>
    <n v="666.04480000000092"/>
    <n v="6352.6848000000009"/>
    <x v="2"/>
    <x v="5"/>
    <x v="0"/>
    <s v="Credit Card"/>
    <n v="14.6"/>
    <n v="2.2999999999999998"/>
    <x v="0"/>
  </r>
  <r>
    <s v="SUP-0000900"/>
    <x v="572"/>
    <s v="CUST-37748"/>
    <x v="0"/>
    <x v="0"/>
    <n v="15"/>
    <n v="15"/>
    <n v="1484.47"/>
    <n v="1632.9170000000001"/>
    <n v="2199.8750000000018"/>
    <n v="24493.755000000001"/>
    <x v="1"/>
    <x v="1"/>
    <x v="1"/>
    <s v="Credit Card"/>
    <n v="26.83"/>
    <n v="3.1"/>
    <x v="0"/>
  </r>
  <r>
    <s v="SUP-0001240"/>
    <x v="572"/>
    <s v="CUST-95893"/>
    <x v="6"/>
    <x v="4"/>
    <n v="19"/>
    <n v="16"/>
    <n v="805.8"/>
    <n v="862.20600000000002"/>
    <n v="854.55600000000095"/>
    <n v="13795.296"/>
    <x v="2"/>
    <x v="6"/>
    <x v="3"/>
    <s v="PayPal"/>
    <n v="47.94"/>
    <n v="1.4"/>
    <x v="0"/>
  </r>
  <r>
    <s v="SUP-0001484"/>
    <x v="572"/>
    <s v="CUST-10635"/>
    <x v="10"/>
    <x v="2"/>
    <n v="10"/>
    <n v="9"/>
    <n v="1241.51"/>
    <n v="1340.8308000000002"/>
    <n v="845.35720000000106"/>
    <n v="12067.477200000001"/>
    <x v="4"/>
    <x v="2"/>
    <x v="3"/>
    <s v="PayPal"/>
    <n v="48.53"/>
    <n v="4.7"/>
    <x v="0"/>
  </r>
  <r>
    <s v="SUP-0002935"/>
    <x v="572"/>
    <s v="CUST-25598"/>
    <x v="10"/>
    <x v="2"/>
    <n v="10"/>
    <n v="10"/>
    <n v="12"/>
    <n v="12.84"/>
    <n v="3.9800000000000058"/>
    <n v="128.4"/>
    <x v="2"/>
    <x v="1"/>
    <x v="3"/>
    <s v="Cash on Delivery"/>
    <n v="4.42"/>
    <n v="3.3"/>
    <x v="0"/>
  </r>
  <r>
    <s v="SUP-0004928"/>
    <x v="572"/>
    <s v="CUST-24413"/>
    <x v="5"/>
    <x v="3"/>
    <n v="13"/>
    <n v="13"/>
    <n v="760.03"/>
    <n v="843.63330000000008"/>
    <n v="1061.3729000000014"/>
    <n v="10967.232900000001"/>
    <x v="4"/>
    <x v="5"/>
    <x v="2"/>
    <s v="PayPal"/>
    <n v="25.47"/>
    <n v="4"/>
    <x v="1"/>
  </r>
  <r>
    <s v="SUP-0000123"/>
    <x v="573"/>
    <s v="CUST-94986"/>
    <x v="7"/>
    <x v="2"/>
    <n v="14"/>
    <n v="12"/>
    <n v="1348.52"/>
    <n v="1537.3128000000002"/>
    <n v="2216.0436000000041"/>
    <n v="18447.753600000004"/>
    <x v="4"/>
    <x v="6"/>
    <x v="2"/>
    <s v="Credit Card"/>
    <n v="49.47"/>
    <n v="1.6"/>
    <x v="0"/>
  </r>
  <r>
    <s v="SUP-0002307"/>
    <x v="573"/>
    <s v="CUST-12810"/>
    <x v="1"/>
    <x v="1"/>
    <n v="1"/>
    <n v="1"/>
    <n v="314.36"/>
    <n v="352.08320000000003"/>
    <n v="-8.006799999999977"/>
    <n v="352.08320000000003"/>
    <x v="0"/>
    <x v="5"/>
    <x v="0"/>
    <s v="Cash on Delivery"/>
    <n v="45.73"/>
    <n v="3"/>
    <x v="0"/>
  </r>
  <r>
    <s v="SUP-0002889"/>
    <x v="573"/>
    <s v="CUST-56397"/>
    <x v="10"/>
    <x v="2"/>
    <n v="1"/>
    <n v="1"/>
    <n v="599.19000000000005"/>
    <n v="677.0847"/>
    <n v="71.164699999999939"/>
    <n v="677.0847"/>
    <x v="4"/>
    <x v="0"/>
    <x v="0"/>
    <s v="Bank Transfer"/>
    <n v="6.73"/>
    <n v="5"/>
    <x v="0"/>
  </r>
  <r>
    <s v="SUP-0003712"/>
    <x v="573"/>
    <s v="CUST-77086"/>
    <x v="7"/>
    <x v="2"/>
    <n v="17"/>
    <n v="17"/>
    <n v="78.099999999999994"/>
    <n v="82.786000000000001"/>
    <n v="68.222000000000264"/>
    <n v="1407.3620000000001"/>
    <x v="0"/>
    <x v="6"/>
    <x v="0"/>
    <s v="PayPal"/>
    <n v="11.44"/>
    <n v="1.2"/>
    <x v="0"/>
  </r>
  <r>
    <s v="SUP-0003829"/>
    <x v="573"/>
    <s v="CUST-47773"/>
    <x v="11"/>
    <x v="2"/>
    <n v="17"/>
    <n v="17"/>
    <n v="20"/>
    <n v="21.400000000000002"/>
    <n v="-6.2199999999999882"/>
    <n v="363.8"/>
    <x v="1"/>
    <x v="0"/>
    <x v="3"/>
    <s v="Bank Transfer"/>
    <n v="30.02"/>
    <n v="4.3"/>
    <x v="0"/>
  </r>
  <r>
    <s v="SUP-0000387"/>
    <x v="574"/>
    <s v="CUST-76717"/>
    <x v="6"/>
    <x v="4"/>
    <n v="12"/>
    <n v="11"/>
    <n v="842.6"/>
    <n v="918.43400000000008"/>
    <n v="808.88400000000092"/>
    <n v="10102.774000000001"/>
    <x v="3"/>
    <x v="1"/>
    <x v="2"/>
    <s v="Bank Transfer"/>
    <n v="25.29"/>
    <n v="1.6"/>
    <x v="0"/>
  </r>
  <r>
    <s v="SUP-0001014"/>
    <x v="574"/>
    <s v="CUST-95906"/>
    <x v="5"/>
    <x v="3"/>
    <n v="15"/>
    <n v="13"/>
    <n v="1266.1099999999999"/>
    <n v="1329.4154999999998"/>
    <n v="813.02149999999597"/>
    <n v="17282.401499999996"/>
    <x v="1"/>
    <x v="3"/>
    <x v="0"/>
    <s v="Debit Card"/>
    <n v="9.9499999999999993"/>
    <n v="2.7"/>
    <x v="0"/>
  </r>
  <r>
    <s v="SUP-0001114"/>
    <x v="574"/>
    <s v="CUST-61034"/>
    <x v="2"/>
    <x v="0"/>
    <n v="20"/>
    <n v="19"/>
    <n v="331.62"/>
    <n v="378.04680000000002"/>
    <n v="855.64920000000075"/>
    <n v="7182.8892000000005"/>
    <x v="0"/>
    <x v="0"/>
    <x v="0"/>
    <s v="Bank Transfer"/>
    <n v="26.46"/>
    <n v="4.9000000000000004"/>
    <x v="0"/>
  </r>
  <r>
    <s v="SUP-0003063"/>
    <x v="574"/>
    <s v="CUST-45352"/>
    <x v="3"/>
    <x v="2"/>
    <n v="12"/>
    <n v="11"/>
    <n v="1140.0899999999999"/>
    <n v="1276.9008000000001"/>
    <n v="1489.4488000000013"/>
    <n v="14045.908800000001"/>
    <x v="1"/>
    <x v="1"/>
    <x v="2"/>
    <s v="Bank Transfer"/>
    <n v="15.47"/>
    <n v="4.2"/>
    <x v="0"/>
  </r>
  <r>
    <s v="SUP-0003478"/>
    <x v="574"/>
    <s v="CUST-86029"/>
    <x v="5"/>
    <x v="3"/>
    <n v="4"/>
    <n v="3"/>
    <n v="1148.3599999999999"/>
    <n v="1228.7452000000001"/>
    <n v="225.07560000000007"/>
    <n v="3686.2356"/>
    <x v="3"/>
    <x v="5"/>
    <x v="0"/>
    <s v="Cash on Delivery"/>
    <n v="16.079999999999998"/>
    <n v="4.8"/>
    <x v="0"/>
  </r>
  <r>
    <s v="SUP-0004047"/>
    <x v="574"/>
    <s v="CUST-16744"/>
    <x v="0"/>
    <x v="0"/>
    <n v="5"/>
    <n v="5"/>
    <n v="253.77"/>
    <n v="279.14700000000005"/>
    <n v="90.314999999999998"/>
    <n v="1395.7350000000001"/>
    <x v="1"/>
    <x v="2"/>
    <x v="1"/>
    <s v="Cash on Delivery"/>
    <n v="36.57"/>
    <n v="2.9"/>
    <x v="0"/>
  </r>
  <r>
    <s v="SUP-0005064"/>
    <x v="574"/>
    <s v="CUST-41909"/>
    <x v="14"/>
    <x v="0"/>
    <n v="8"/>
    <n v="8"/>
    <n v="1256.51"/>
    <n v="1331.9006000000002"/>
    <n v="596.58480000000145"/>
    <n v="10655.204800000001"/>
    <x v="0"/>
    <x v="0"/>
    <x v="0"/>
    <s v="Cash on Delivery"/>
    <n v="6.54"/>
    <n v="3.3"/>
    <x v="0"/>
  </r>
  <r>
    <s v="SUP-0000419"/>
    <x v="575"/>
    <s v="CUST-48815"/>
    <x v="1"/>
    <x v="1"/>
    <n v="7"/>
    <n v="6"/>
    <n v="934.25"/>
    <n v="1055.7024999999999"/>
    <n v="700.65499999999929"/>
    <n v="6334.2149999999992"/>
    <x v="4"/>
    <x v="0"/>
    <x v="2"/>
    <s v="Cash on Delivery"/>
    <n v="28.06"/>
    <n v="2.1"/>
    <x v="0"/>
  </r>
  <r>
    <s v="SUP-0001582"/>
    <x v="575"/>
    <s v="CUST-32357"/>
    <x v="3"/>
    <x v="2"/>
    <n v="1"/>
    <n v="1"/>
    <n v="1051.27"/>
    <n v="1187.9350999999999"/>
    <n v="132.06509999999994"/>
    <n v="1187.9350999999999"/>
    <x v="1"/>
    <x v="1"/>
    <x v="0"/>
    <s v="Debit Card"/>
    <n v="4.5999999999999996"/>
    <n v="2.6"/>
    <x v="0"/>
  </r>
  <r>
    <s v="SUP-0002487"/>
    <x v="575"/>
    <s v="CUST-10670"/>
    <x v="13"/>
    <x v="1"/>
    <n v="11"/>
    <n v="11"/>
    <n v="194.51"/>
    <n v="208.12569999999999"/>
    <n v="101.53270000000043"/>
    <n v="2289.3827000000001"/>
    <x v="2"/>
    <x v="4"/>
    <x v="3"/>
    <s v="Debit Card"/>
    <n v="48.24"/>
    <n v="2"/>
    <x v="0"/>
  </r>
  <r>
    <s v="SUP-0003003"/>
    <x v="575"/>
    <s v="CUST-31170"/>
    <x v="9"/>
    <x v="3"/>
    <n v="10"/>
    <n v="10"/>
    <n v="292.35000000000002"/>
    <n v="306.96750000000003"/>
    <n v="126.64500000000018"/>
    <n v="3069.6750000000002"/>
    <x v="1"/>
    <x v="3"/>
    <x v="3"/>
    <s v="Debit Card"/>
    <n v="19.53"/>
    <n v="1.3"/>
    <x v="0"/>
  </r>
  <r>
    <s v="SUP-0004799"/>
    <x v="575"/>
    <s v="CUST-12512"/>
    <x v="14"/>
    <x v="0"/>
    <n v="1"/>
    <n v="1"/>
    <n v="611.57000000000005"/>
    <n v="654.37990000000013"/>
    <n v="36.859900000000081"/>
    <n v="654.37990000000013"/>
    <x v="3"/>
    <x v="3"/>
    <x v="3"/>
    <s v="Bank Transfer"/>
    <n v="5.95"/>
    <n v="4"/>
    <x v="0"/>
  </r>
  <r>
    <s v="SUP-0002797"/>
    <x v="576"/>
    <s v="CUST-55153"/>
    <x v="12"/>
    <x v="1"/>
    <n v="13"/>
    <n v="12"/>
    <n v="1103.0999999999999"/>
    <n v="1268.5649999999998"/>
    <n v="1936.4399999999998"/>
    <n v="15222.779999999999"/>
    <x v="2"/>
    <x v="2"/>
    <x v="2"/>
    <s v="PayPal"/>
    <n v="49.14"/>
    <n v="1.5"/>
    <x v="0"/>
  </r>
  <r>
    <s v="SUP-0002933"/>
    <x v="576"/>
    <s v="CUST-28087"/>
    <x v="2"/>
    <x v="0"/>
    <n v="16"/>
    <n v="14"/>
    <n v="1111.52"/>
    <n v="1222.672"/>
    <n v="1528.0080000000007"/>
    <n v="17117.407999999999"/>
    <x v="0"/>
    <x v="3"/>
    <x v="2"/>
    <s v="Debit Card"/>
    <n v="28.12"/>
    <n v="1.3"/>
    <x v="0"/>
  </r>
  <r>
    <s v="SUP-0004729"/>
    <x v="576"/>
    <s v="CUST-19275"/>
    <x v="11"/>
    <x v="2"/>
    <n v="5"/>
    <n v="4"/>
    <n v="128.5"/>
    <n v="141.35000000000002"/>
    <n v="45.640000000000093"/>
    <n v="565.40000000000009"/>
    <x v="3"/>
    <x v="5"/>
    <x v="1"/>
    <s v="Debit Card"/>
    <n v="5.76"/>
    <n v="1.5"/>
    <x v="0"/>
  </r>
  <r>
    <s v="SUP-0004801"/>
    <x v="576"/>
    <s v="CUST-90151"/>
    <x v="11"/>
    <x v="2"/>
    <n v="13"/>
    <n v="11"/>
    <n v="613.96"/>
    <n v="675.35600000000011"/>
    <n v="628.97600000000068"/>
    <n v="7428.9160000000011"/>
    <x v="1"/>
    <x v="3"/>
    <x v="3"/>
    <s v="PayPal"/>
    <n v="46.38"/>
    <n v="2.4"/>
    <x v="0"/>
  </r>
  <r>
    <s v="SUP-0002839"/>
    <x v="577"/>
    <s v="CUST-71296"/>
    <x v="4"/>
    <x v="0"/>
    <n v="1"/>
    <n v="1"/>
    <n v="1334"/>
    <n v="1454.0600000000002"/>
    <n v="88.36000000000017"/>
    <n v="1454.0600000000002"/>
    <x v="1"/>
    <x v="4"/>
    <x v="1"/>
    <s v="Debit Card"/>
    <n v="31.7"/>
    <n v="3.9"/>
    <x v="0"/>
  </r>
  <r>
    <s v="SUP-0004769"/>
    <x v="577"/>
    <s v="CUST-14307"/>
    <x v="13"/>
    <x v="1"/>
    <n v="8"/>
    <n v="8"/>
    <n v="646.29999999999995"/>
    <n v="685.07799999999997"/>
    <n v="270.79400000000015"/>
    <n v="5480.6239999999998"/>
    <x v="4"/>
    <x v="2"/>
    <x v="0"/>
    <s v="PayPal"/>
    <n v="39.43"/>
    <n v="3"/>
    <x v="0"/>
  </r>
  <r>
    <s v="SUP-0005077"/>
    <x v="577"/>
    <s v="CUST-16019"/>
    <x v="14"/>
    <x v="0"/>
    <n v="19"/>
    <n v="19"/>
    <n v="643.95000000000005"/>
    <n v="727.6635"/>
    <n v="1584.5764999999988"/>
    <n v="13825.6065"/>
    <x v="1"/>
    <x v="5"/>
    <x v="2"/>
    <s v="Credit Card"/>
    <n v="5.98"/>
    <n v="0"/>
    <x v="0"/>
  </r>
  <r>
    <s v="SUP-0003511"/>
    <x v="578"/>
    <s v="CUST-46143"/>
    <x v="6"/>
    <x v="4"/>
    <n v="20"/>
    <n v="17"/>
    <n v="1447.14"/>
    <n v="1562.9112000000002"/>
    <n v="1935.7704000000015"/>
    <n v="26569.490400000002"/>
    <x v="4"/>
    <x v="1"/>
    <x v="3"/>
    <s v="Cash on Delivery"/>
    <n v="32.340000000000003"/>
    <n v="3.4"/>
    <x v="1"/>
  </r>
  <r>
    <s v="SUP-0004214"/>
    <x v="579"/>
    <s v="CUST-36385"/>
    <x v="13"/>
    <x v="1"/>
    <n v="19"/>
    <n v="18"/>
    <n v="276.70999999999998"/>
    <n v="290.5455"/>
    <n v="212.28900000000067"/>
    <n v="5229.8190000000004"/>
    <x v="4"/>
    <x v="5"/>
    <x v="3"/>
    <s v="Credit Card"/>
    <n v="36.75"/>
    <n v="2.9"/>
    <x v="0"/>
  </r>
  <r>
    <s v="SUP-0001759"/>
    <x v="580"/>
    <s v="CUST-42024"/>
    <x v="6"/>
    <x v="4"/>
    <n v="11"/>
    <n v="10"/>
    <n v="1381.37"/>
    <n v="1547.1343999999999"/>
    <n v="1643.3740000000003"/>
    <n v="15471.343999999999"/>
    <x v="3"/>
    <x v="5"/>
    <x v="0"/>
    <s v="Cash on Delivery"/>
    <n v="14.27"/>
    <n v="4.3"/>
    <x v="0"/>
  </r>
  <r>
    <s v="SUP-0004452"/>
    <x v="580"/>
    <s v="CUST-57703"/>
    <x v="4"/>
    <x v="1"/>
    <n v="19"/>
    <n v="18"/>
    <n v="1361.2"/>
    <n v="1565.3799999999999"/>
    <n v="3652.4499999999944"/>
    <n v="28176.839999999997"/>
    <x v="4"/>
    <x v="6"/>
    <x v="0"/>
    <s v="Cash on Delivery"/>
    <n v="22.79"/>
    <n v="4.5999999999999996"/>
    <x v="0"/>
  </r>
  <r>
    <s v="SUP-0004765"/>
    <x v="580"/>
    <s v="CUST-55004"/>
    <x v="13"/>
    <x v="1"/>
    <n v="16"/>
    <n v="13"/>
    <n v="277.20999999999998"/>
    <n v="302.15890000000002"/>
    <n v="317.18570000000057"/>
    <n v="3928.0657000000001"/>
    <x v="0"/>
    <x v="6"/>
    <x v="0"/>
    <s v="Bank Transfer"/>
    <n v="7.15"/>
    <n v="4.9000000000000004"/>
    <x v="0"/>
  </r>
  <r>
    <s v="SUP-0000087"/>
    <x v="581"/>
    <s v="CUST-58615"/>
    <x v="12"/>
    <x v="1"/>
    <n v="8"/>
    <n v="8"/>
    <n v="1358.07"/>
    <n v="1521.0384000000001"/>
    <n v="1278.0772000000015"/>
    <n v="12168.307200000001"/>
    <x v="4"/>
    <x v="3"/>
    <x v="3"/>
    <s v="Cash on Delivery"/>
    <n v="25.67"/>
    <n v="2.6"/>
    <x v="0"/>
  </r>
  <r>
    <s v="SUP-0003253"/>
    <x v="581"/>
    <s v="CUST-50453"/>
    <x v="6"/>
    <x v="4"/>
    <n v="10"/>
    <n v="10"/>
    <n v="465.9"/>
    <n v="493.85399999999998"/>
    <n v="257.66999999999996"/>
    <n v="4938.54"/>
    <x v="3"/>
    <x v="0"/>
    <x v="0"/>
    <s v="Debit Card"/>
    <n v="21.87"/>
    <n v="2"/>
    <x v="0"/>
  </r>
  <r>
    <s v="SUP-0003491"/>
    <x v="581"/>
    <s v="CUST-30411"/>
    <x v="12"/>
    <x v="1"/>
    <n v="14"/>
    <n v="14"/>
    <n v="848.73"/>
    <n v="959.06489999999997"/>
    <n v="1526.4685999999977"/>
    <n v="13426.908599999999"/>
    <x v="3"/>
    <x v="0"/>
    <x v="0"/>
    <s v="Cash on Delivery"/>
    <n v="18.22"/>
    <n v="4.3"/>
    <x v="0"/>
  </r>
  <r>
    <s v="SUP-0004199"/>
    <x v="581"/>
    <s v="CUST-82727"/>
    <x v="12"/>
    <x v="1"/>
    <n v="5"/>
    <n v="5"/>
    <n v="657.86"/>
    <n v="703.91020000000003"/>
    <n v="212.1310000000002"/>
    <n v="3519.5510000000004"/>
    <x v="4"/>
    <x v="1"/>
    <x v="0"/>
    <s v="Credit Card"/>
    <n v="18.12"/>
    <n v="2.9"/>
    <x v="0"/>
  </r>
  <r>
    <s v="SUP-0005092"/>
    <x v="581"/>
    <s v="CUST-81737"/>
    <x v="2"/>
    <x v="0"/>
    <n v="15"/>
    <n v="13"/>
    <n v="1156.17"/>
    <n v="1248.6636000000001"/>
    <n v="1160.9668000000008"/>
    <n v="16232.626800000002"/>
    <x v="3"/>
    <x v="5"/>
    <x v="1"/>
    <s v="PayPal"/>
    <n v="41.45"/>
    <n v="2.4"/>
    <x v="0"/>
  </r>
  <r>
    <s v="SUP-0002473"/>
    <x v="582"/>
    <s v="CUST-25125"/>
    <x v="9"/>
    <x v="3"/>
    <n v="19"/>
    <n v="16"/>
    <n v="263"/>
    <n v="281.41000000000003"/>
    <n v="254.6900000000004"/>
    <n v="4502.5600000000004"/>
    <x v="0"/>
    <x v="2"/>
    <x v="2"/>
    <s v="Credit Card"/>
    <n v="39.869999999999997"/>
    <n v="2.2000000000000002"/>
    <x v="0"/>
  </r>
  <r>
    <s v="SUP-0000918"/>
    <x v="583"/>
    <s v="CUST-65316"/>
    <x v="11"/>
    <x v="2"/>
    <n v="14"/>
    <n v="12"/>
    <n v="1259.25"/>
    <n v="1372.5825000000002"/>
    <n v="1335.1900000000016"/>
    <n v="16470.990000000002"/>
    <x v="3"/>
    <x v="3"/>
    <x v="2"/>
    <s v="Bank Transfer"/>
    <n v="24.8"/>
    <n v="4.0999999999999996"/>
    <x v="0"/>
  </r>
  <r>
    <s v="SUP-0001912"/>
    <x v="583"/>
    <s v="CUST-20471"/>
    <x v="10"/>
    <x v="2"/>
    <n v="20"/>
    <n v="19"/>
    <n v="670.85"/>
    <n v="758.06049999999993"/>
    <n v="1650.3995"/>
    <n v="14403.1495"/>
    <x v="3"/>
    <x v="5"/>
    <x v="2"/>
    <s v="PayPal"/>
    <n v="6.6"/>
    <n v="2.8"/>
    <x v="0"/>
  </r>
  <r>
    <s v="SUP-0002549"/>
    <x v="583"/>
    <s v="CUST-43605"/>
    <x v="8"/>
    <x v="4"/>
    <n v="1"/>
    <n v="1"/>
    <n v="396.18"/>
    <n v="443.72160000000002"/>
    <n v="37.931600000000017"/>
    <n v="443.72160000000002"/>
    <x v="0"/>
    <x v="5"/>
    <x v="1"/>
    <s v="Debit Card"/>
    <n v="9.61"/>
    <n v="4"/>
    <x v="0"/>
  </r>
  <r>
    <s v="SUP-0002969"/>
    <x v="583"/>
    <s v="CUST-73370"/>
    <x v="10"/>
    <x v="2"/>
    <n v="1"/>
    <n v="1"/>
    <n v="115.68"/>
    <n v="123.77760000000002"/>
    <n v="-29.322399999999988"/>
    <n v="123.77760000000002"/>
    <x v="1"/>
    <x v="1"/>
    <x v="2"/>
    <s v="PayPal"/>
    <n v="37.42"/>
    <n v="3.8"/>
    <x v="0"/>
  </r>
  <r>
    <s v="SUP-0000267"/>
    <x v="584"/>
    <s v="CUST-42441"/>
    <x v="9"/>
    <x v="3"/>
    <n v="19"/>
    <n v="16"/>
    <n v="287.77999999999997"/>
    <n v="305.04679999999996"/>
    <n v="254.28879999999984"/>
    <n v="4880.7487999999994"/>
    <x v="4"/>
    <x v="4"/>
    <x v="3"/>
    <s v="Bank Transfer"/>
    <n v="21.98"/>
    <n v="2.4"/>
    <x v="0"/>
  </r>
  <r>
    <s v="SUP-0000912"/>
    <x v="584"/>
    <s v="CUST-57171"/>
    <x v="13"/>
    <x v="1"/>
    <n v="18"/>
    <n v="18"/>
    <n v="365.4"/>
    <n v="405.59399999999999"/>
    <n v="693.25200000000018"/>
    <n v="7300.692"/>
    <x v="0"/>
    <x v="5"/>
    <x v="1"/>
    <s v="Bank Transfer"/>
    <n v="30.24"/>
    <n v="3.2"/>
    <x v="0"/>
  </r>
  <r>
    <s v="SUP-0002695"/>
    <x v="585"/>
    <s v="CUST-98065"/>
    <x v="6"/>
    <x v="4"/>
    <n v="5"/>
    <n v="5"/>
    <n v="909.84"/>
    <n v="1019.0208000000001"/>
    <n v="518.32400000000041"/>
    <n v="5095.1040000000003"/>
    <x v="1"/>
    <x v="3"/>
    <x v="0"/>
    <s v="Credit Card"/>
    <n v="27.58"/>
    <n v="3.7"/>
    <x v="0"/>
  </r>
  <r>
    <s v="SUP-0004431"/>
    <x v="585"/>
    <s v="CUST-39590"/>
    <x v="14"/>
    <x v="0"/>
    <n v="5"/>
    <n v="5"/>
    <n v="706.32"/>
    <n v="798.14159999999993"/>
    <n v="427.99799999999925"/>
    <n v="3990.7079999999996"/>
    <x v="2"/>
    <x v="5"/>
    <x v="1"/>
    <s v="PayPal"/>
    <n v="31.11"/>
    <n v="1"/>
    <x v="0"/>
  </r>
  <r>
    <s v="SUP-0001550"/>
    <x v="586"/>
    <s v="CUST-10912"/>
    <x v="12"/>
    <x v="1"/>
    <n v="13"/>
    <n v="10"/>
    <n v="540.16"/>
    <n v="610.38079999999991"/>
    <n v="662.31799999999964"/>
    <n v="6103.8079999999991"/>
    <x v="0"/>
    <x v="0"/>
    <x v="2"/>
    <s v="Debit Card"/>
    <n v="39.89"/>
    <n v="1.8"/>
    <x v="0"/>
  </r>
  <r>
    <s v="SUP-0004399"/>
    <x v="586"/>
    <s v="CUST-11413"/>
    <x v="5"/>
    <x v="3"/>
    <n v="10"/>
    <n v="8"/>
    <n v="460.89"/>
    <n v="520.80569999999989"/>
    <n v="436.94559999999922"/>
    <n v="4166.4455999999991"/>
    <x v="1"/>
    <x v="3"/>
    <x v="0"/>
    <s v="Cash on Delivery"/>
    <n v="42.38"/>
    <n v="4.5999999999999996"/>
    <x v="1"/>
  </r>
  <r>
    <s v="SUP-0004704"/>
    <x v="586"/>
    <s v="CUST-14372"/>
    <x v="13"/>
    <x v="1"/>
    <n v="12"/>
    <n v="10"/>
    <n v="525.55999999999995"/>
    <n v="557.09359999999992"/>
    <n v="290.95600000000024"/>
    <n v="5570.9359999999997"/>
    <x v="2"/>
    <x v="0"/>
    <x v="0"/>
    <s v="Debit Card"/>
    <n v="24.38"/>
    <n v="3.4"/>
    <x v="0"/>
  </r>
  <r>
    <s v="SUP-0004851"/>
    <x v="586"/>
    <s v="CUST-17605"/>
    <x v="6"/>
    <x v="4"/>
    <n v="4"/>
    <n v="3"/>
    <n v="763.8"/>
    <n v="878.36999999999989"/>
    <n v="332.43000000000006"/>
    <n v="2635.1099999999997"/>
    <x v="0"/>
    <x v="5"/>
    <x v="1"/>
    <s v="PayPal"/>
    <n v="11.28"/>
    <n v="2.4"/>
    <x v="0"/>
  </r>
  <r>
    <s v="SUP-0004254"/>
    <x v="587"/>
    <s v="CUST-26011"/>
    <x v="5"/>
    <x v="3"/>
    <n v="15"/>
    <n v="12"/>
    <n v="893.22"/>
    <n v="991.47420000000011"/>
    <n v="1179.0504000000019"/>
    <n v="11897.690400000001"/>
    <x v="3"/>
    <x v="3"/>
    <x v="2"/>
    <s v="PayPal"/>
    <n v="0"/>
    <n v="2.6"/>
    <x v="0"/>
  </r>
  <r>
    <s v="SUP-0000132"/>
    <x v="588"/>
    <s v="CUST-68673"/>
    <x v="14"/>
    <x v="0"/>
    <n v="18"/>
    <n v="17"/>
    <n v="758.9"/>
    <n v="865.14600000000007"/>
    <n v="1791.1320000000026"/>
    <n v="14707.482000000002"/>
    <x v="1"/>
    <x v="5"/>
    <x v="2"/>
    <s v="Bank Transfer"/>
    <n v="15.05"/>
    <n v="1.4"/>
    <x v="0"/>
  </r>
  <r>
    <s v="SUP-0002823"/>
    <x v="588"/>
    <s v="CUST-81380"/>
    <x v="4"/>
    <x v="1"/>
    <n v="5"/>
    <n v="5"/>
    <n v="1495.22"/>
    <n v="1599.8854000000001"/>
    <n v="477.24700000000024"/>
    <n v="7999.4270000000006"/>
    <x v="4"/>
    <x v="3"/>
    <x v="1"/>
    <s v="Credit Card"/>
    <n v="46.08"/>
    <n v="1.9"/>
    <x v="0"/>
  </r>
  <r>
    <s v="SUP-0004874"/>
    <x v="588"/>
    <s v="CUST-45515"/>
    <x v="11"/>
    <x v="2"/>
    <n v="15"/>
    <n v="13"/>
    <n v="924.99"/>
    <n v="1026.7389000000001"/>
    <n v="1281.5856999999992"/>
    <n v="13347.6057"/>
    <x v="0"/>
    <x v="0"/>
    <x v="2"/>
    <s v="Cash on Delivery"/>
    <n v="41.15"/>
    <n v="4.4000000000000004"/>
    <x v="0"/>
  </r>
  <r>
    <s v="SUP-0000523"/>
    <x v="589"/>
    <s v="CUST-37987"/>
    <x v="8"/>
    <x v="4"/>
    <n v="14"/>
    <n v="13"/>
    <n v="1386.01"/>
    <n v="1566.1913"/>
    <n v="2330.2668999999987"/>
    <n v="20360.4869"/>
    <x v="0"/>
    <x v="5"/>
    <x v="1"/>
    <s v="Bank Transfer"/>
    <n v="12.09"/>
    <n v="1.5"/>
    <x v="0"/>
  </r>
  <r>
    <s v="SUP-0000803"/>
    <x v="590"/>
    <s v="CUST-79890"/>
    <x v="5"/>
    <x v="3"/>
    <n v="3"/>
    <n v="2"/>
    <n v="1146.4100000000001"/>
    <n v="1215.1946"/>
    <n v="99.179199999999909"/>
    <n v="2430.3892000000001"/>
    <x v="4"/>
    <x v="5"/>
    <x v="3"/>
    <s v="Bank Transfer"/>
    <n v="38.39"/>
    <n v="1.1000000000000001"/>
    <x v="1"/>
  </r>
  <r>
    <s v="SUP-0004107"/>
    <x v="590"/>
    <s v="CUST-36746"/>
    <x v="11"/>
    <x v="2"/>
    <n v="9"/>
    <n v="9"/>
    <n v="578"/>
    <n v="664.69999999999993"/>
    <n v="743.99999999999932"/>
    <n v="5982.2999999999993"/>
    <x v="3"/>
    <x v="2"/>
    <x v="0"/>
    <s v="PayPal"/>
    <n v="36.299999999999997"/>
    <n v="4.7"/>
    <x v="0"/>
  </r>
  <r>
    <s v="SUP-0003190"/>
    <x v="591"/>
    <s v="CUST-76111"/>
    <x v="3"/>
    <x v="2"/>
    <n v="14"/>
    <n v="13"/>
    <n v="897.87"/>
    <n v="987.65700000000004"/>
    <n v="1159.4710000000016"/>
    <n v="12839.541000000001"/>
    <x v="3"/>
    <x v="2"/>
    <x v="0"/>
    <s v="Debit Card"/>
    <n v="7.76"/>
    <n v="1.4"/>
    <x v="0"/>
  </r>
  <r>
    <s v="SUP-0001074"/>
    <x v="592"/>
    <s v="CUST-70763"/>
    <x v="2"/>
    <x v="0"/>
    <n v="12"/>
    <n v="12"/>
    <n v="904.3"/>
    <n v="1012.816"/>
    <n v="1273.9220000000028"/>
    <n v="12153.792000000001"/>
    <x v="2"/>
    <x v="0"/>
    <x v="2"/>
    <s v="Cash on Delivery"/>
    <n v="28.27"/>
    <n v="1.9"/>
    <x v="0"/>
  </r>
  <r>
    <s v="SUP-0001647"/>
    <x v="592"/>
    <s v="CUST-37586"/>
    <x v="14"/>
    <x v="0"/>
    <n v="11"/>
    <n v="11"/>
    <n v="752.84"/>
    <n v="850.70920000000001"/>
    <n v="1074.2112000000002"/>
    <n v="9357.8011999999999"/>
    <x v="0"/>
    <x v="6"/>
    <x v="1"/>
    <s v="PayPal"/>
    <n v="2.35"/>
    <n v="1.4"/>
    <x v="0"/>
  </r>
  <r>
    <s v="SUP-0001917"/>
    <x v="592"/>
    <s v="CUST-71479"/>
    <x v="9"/>
    <x v="3"/>
    <n v="6"/>
    <n v="6"/>
    <n v="1109.1099999999999"/>
    <n v="1231.1121000000001"/>
    <n v="725.04259999999999"/>
    <n v="7386.6725999999999"/>
    <x v="3"/>
    <x v="6"/>
    <x v="3"/>
    <s v="Bank Transfer"/>
    <n v="6.97"/>
    <n v="1.4"/>
    <x v="0"/>
  </r>
  <r>
    <s v="SUP-0004521"/>
    <x v="592"/>
    <s v="CUST-84332"/>
    <x v="0"/>
    <x v="0"/>
    <n v="5"/>
    <n v="4"/>
    <n v="825.49"/>
    <n v="932.80369999999994"/>
    <n v="417.22479999999973"/>
    <n v="3731.2147999999997"/>
    <x v="3"/>
    <x v="6"/>
    <x v="2"/>
    <s v="Debit Card"/>
    <n v="12.03"/>
    <n v="1.5"/>
    <x v="1"/>
  </r>
  <r>
    <s v="SUP-0000602"/>
    <x v="593"/>
    <s v="CUST-18228"/>
    <x v="7"/>
    <x v="2"/>
    <n v="5"/>
    <n v="5"/>
    <n v="1237.01"/>
    <n v="1422.5614999999998"/>
    <n v="896.70749999999884"/>
    <n v="7112.807499999999"/>
    <x v="0"/>
    <x v="5"/>
    <x v="0"/>
    <s v="Bank Transfer"/>
    <n v="31.05"/>
    <n v="4.0999999999999996"/>
    <x v="0"/>
  </r>
  <r>
    <s v="SUP-0001941"/>
    <x v="593"/>
    <s v="CUST-27705"/>
    <x v="13"/>
    <x v="1"/>
    <n v="3"/>
    <n v="2"/>
    <n v="371.36"/>
    <n v="415.92320000000007"/>
    <n v="87.856400000000107"/>
    <n v="831.84640000000013"/>
    <x v="3"/>
    <x v="2"/>
    <x v="3"/>
    <s v="Cash on Delivery"/>
    <n v="1.27"/>
    <n v="2.5"/>
    <x v="0"/>
  </r>
  <r>
    <s v="SUP-0003422"/>
    <x v="593"/>
    <s v="CUST-25174"/>
    <x v="1"/>
    <x v="1"/>
    <n v="11"/>
    <n v="10"/>
    <n v="1072.77"/>
    <n v="1222.9578000000001"/>
    <n v="1467.1180000000006"/>
    <n v="12229.578000000001"/>
    <x v="4"/>
    <x v="5"/>
    <x v="2"/>
    <s v="Cash on Delivery"/>
    <n v="34.76"/>
    <n v="4.9000000000000004"/>
    <x v="0"/>
  </r>
  <r>
    <s v="SUP-0004482"/>
    <x v="593"/>
    <s v="CUST-72849"/>
    <x v="14"/>
    <x v="0"/>
    <n v="1"/>
    <n v="1"/>
    <n v="1394.61"/>
    <n v="1534.0709999999999"/>
    <n v="137.21100000000001"/>
    <n v="1534.0709999999999"/>
    <x v="1"/>
    <x v="2"/>
    <x v="2"/>
    <s v="Credit Card"/>
    <n v="2.25"/>
    <n v="1.1000000000000001"/>
    <x v="0"/>
  </r>
  <r>
    <s v="SUP-0003392"/>
    <x v="594"/>
    <s v="CUST-24201"/>
    <x v="1"/>
    <x v="1"/>
    <n v="3"/>
    <n v="3"/>
    <n v="494.64"/>
    <n v="519.37199999999996"/>
    <n v="24.215999999999916"/>
    <n v="1558.116"/>
    <x v="2"/>
    <x v="6"/>
    <x v="3"/>
    <s v="Bank Transfer"/>
    <n v="49.98"/>
    <n v="1.2"/>
    <x v="0"/>
  </r>
  <r>
    <s v="SUP-0004227"/>
    <x v="594"/>
    <s v="CUST-26103"/>
    <x v="3"/>
    <x v="2"/>
    <n v="20"/>
    <n v="18"/>
    <n v="1163.8900000000001"/>
    <n v="1222.0845000000002"/>
    <n v="1036.3110000000038"/>
    <n v="21997.521000000004"/>
    <x v="2"/>
    <x v="2"/>
    <x v="1"/>
    <s v="Bank Transfer"/>
    <n v="11.19"/>
    <n v="3.3"/>
    <x v="0"/>
  </r>
  <r>
    <s v="SUP-0000656"/>
    <x v="595"/>
    <s v="CUST-47337"/>
    <x v="10"/>
    <x v="2"/>
    <n v="19"/>
    <n v="16"/>
    <n v="1491.51"/>
    <n v="1640.6610000000001"/>
    <n v="2348.4860000000012"/>
    <n v="26250.576000000001"/>
    <x v="3"/>
    <x v="3"/>
    <x v="3"/>
    <s v="Bank Transfer"/>
    <n v="37.93"/>
    <n v="3.6"/>
    <x v="0"/>
  </r>
  <r>
    <s v="SUP-0001038"/>
    <x v="596"/>
    <s v="CUST-84782"/>
    <x v="8"/>
    <x v="4"/>
    <n v="8"/>
    <n v="7"/>
    <n v="423.68"/>
    <n v="487.23199999999997"/>
    <n v="410.69399999999956"/>
    <n v="3410.6239999999998"/>
    <x v="1"/>
    <x v="1"/>
    <x v="2"/>
    <s v="Debit Card"/>
    <n v="34.17"/>
    <n v="4.7"/>
    <x v="1"/>
  </r>
  <r>
    <s v="SUP-0001737"/>
    <x v="596"/>
    <s v="CUST-19337"/>
    <x v="14"/>
    <x v="0"/>
    <n v="20"/>
    <n v="18"/>
    <n v="420.07"/>
    <n v="449.47489999999999"/>
    <n v="482.47819999999996"/>
    <n v="8090.5482000000002"/>
    <x v="3"/>
    <x v="2"/>
    <x v="1"/>
    <s v="Cash on Delivery"/>
    <n v="46.81"/>
    <n v="3.2"/>
    <x v="0"/>
  </r>
  <r>
    <s v="SUP-0004110"/>
    <x v="596"/>
    <s v="CUST-94571"/>
    <x v="3"/>
    <x v="2"/>
    <n v="14"/>
    <n v="11"/>
    <n v="430.81"/>
    <n v="452.35050000000001"/>
    <n v="197.31549999999982"/>
    <n v="4975.8554999999997"/>
    <x v="4"/>
    <x v="2"/>
    <x v="3"/>
    <s v="PayPal"/>
    <n v="39.630000000000003"/>
    <n v="2.6"/>
    <x v="0"/>
  </r>
  <r>
    <s v="SUP-0000286"/>
    <x v="597"/>
    <s v="CUST-13071"/>
    <x v="4"/>
    <x v="1"/>
    <n v="6"/>
    <n v="5"/>
    <n v="1429.6"/>
    <n v="1572.56"/>
    <n v="707.1399999999993"/>
    <n v="7862.7999999999993"/>
    <x v="4"/>
    <x v="3"/>
    <x v="1"/>
    <s v="Credit Card"/>
    <n v="7.66"/>
    <n v="1.1000000000000001"/>
    <x v="0"/>
  </r>
  <r>
    <s v="SUP-0003166"/>
    <x v="597"/>
    <s v="CUST-31617"/>
    <x v="0"/>
    <x v="0"/>
    <n v="6"/>
    <n v="5"/>
    <n v="70.430000000000007"/>
    <n v="79.585899999999995"/>
    <n v="32.439499999999924"/>
    <n v="397.92949999999996"/>
    <x v="0"/>
    <x v="4"/>
    <x v="1"/>
    <s v="Cash on Delivery"/>
    <n v="13.34"/>
    <n v="1"/>
    <x v="0"/>
  </r>
  <r>
    <s v="SUP-0004347"/>
    <x v="597"/>
    <s v="CUST-55531"/>
    <x v="13"/>
    <x v="1"/>
    <n v="14"/>
    <n v="13"/>
    <n v="273.20999999999998"/>
    <n v="303.26310000000001"/>
    <n v="353.60030000000063"/>
    <n v="3942.4203000000002"/>
    <x v="1"/>
    <x v="1"/>
    <x v="3"/>
    <s v="Bank Transfer"/>
    <n v="37.090000000000003"/>
    <n v="1.8"/>
    <x v="0"/>
  </r>
  <r>
    <s v="SUP-0004537"/>
    <x v="597"/>
    <s v="CUST-48347"/>
    <x v="12"/>
    <x v="1"/>
    <n v="5"/>
    <n v="4"/>
    <n v="1398.82"/>
    <n v="1580.6665999999998"/>
    <n v="696.3963999999994"/>
    <n v="6322.6663999999992"/>
    <x v="4"/>
    <x v="2"/>
    <x v="2"/>
    <s v="PayPal"/>
    <n v="30.99"/>
    <n v="4.5999999999999996"/>
    <x v="0"/>
  </r>
  <r>
    <s v="SUP-0001002"/>
    <x v="598"/>
    <s v="CUST-87293"/>
    <x v="4"/>
    <x v="1"/>
    <n v="8"/>
    <n v="7"/>
    <n v="1051.55"/>
    <n v="1104.1275000000001"/>
    <n v="330.23250000000047"/>
    <n v="7728.8924999999999"/>
    <x v="2"/>
    <x v="5"/>
    <x v="3"/>
    <s v="Debit Card"/>
    <n v="37.81"/>
    <n v="3.9"/>
    <x v="0"/>
  </r>
  <r>
    <s v="SUP-0002708"/>
    <x v="598"/>
    <s v="CUST-41288"/>
    <x v="8"/>
    <x v="4"/>
    <n v="4"/>
    <n v="3"/>
    <n v="291.39"/>
    <n v="329.27069999999998"/>
    <n v="96.882099999999909"/>
    <n v="987.81209999999987"/>
    <x v="4"/>
    <x v="4"/>
    <x v="0"/>
    <s v="Debit Card"/>
    <n v="16.760000000000002"/>
    <n v="3.8"/>
    <x v="0"/>
  </r>
  <r>
    <s v="SUP-0003147"/>
    <x v="598"/>
    <s v="CUST-25884"/>
    <x v="9"/>
    <x v="3"/>
    <n v="2"/>
    <n v="2"/>
    <n v="920.16"/>
    <n v="1012.176"/>
    <n v="171.70200000000014"/>
    <n v="2024.3520000000001"/>
    <x v="4"/>
    <x v="6"/>
    <x v="0"/>
    <s v="Credit Card"/>
    <n v="12.33"/>
    <n v="1.6"/>
    <x v="0"/>
  </r>
  <r>
    <s v="SUP-0004021"/>
    <x v="598"/>
    <s v="CUST-92737"/>
    <x v="14"/>
    <x v="0"/>
    <n v="7"/>
    <n v="6"/>
    <n v="1144.58"/>
    <n v="1259.038"/>
    <n v="651.7480000000005"/>
    <n v="7554.2280000000001"/>
    <x v="0"/>
    <x v="6"/>
    <x v="1"/>
    <s v="Bank Transfer"/>
    <n v="35"/>
    <n v="3.1"/>
    <x v="0"/>
  </r>
  <r>
    <s v="SUP-0001827"/>
    <x v="599"/>
    <s v="CUST-75290"/>
    <x v="14"/>
    <x v="0"/>
    <n v="6"/>
    <n v="6"/>
    <n v="1059.8499999999999"/>
    <n v="1197.6304999999998"/>
    <n v="784.00299999999913"/>
    <n v="7185.7829999999985"/>
    <x v="1"/>
    <x v="3"/>
    <x v="0"/>
    <s v="Bank Transfer"/>
    <n v="42.68"/>
    <n v="4.4000000000000004"/>
    <x v="0"/>
  </r>
  <r>
    <s v="SUP-0002361"/>
    <x v="599"/>
    <s v="CUST-55913"/>
    <x v="12"/>
    <x v="1"/>
    <n v="8"/>
    <n v="7"/>
    <n v="1006.42"/>
    <n v="1157.3829999999998"/>
    <n v="1049.9609999999991"/>
    <n v="8101.6809999999987"/>
    <x v="2"/>
    <x v="6"/>
    <x v="2"/>
    <s v="Credit Card"/>
    <n v="6.78"/>
    <n v="2.8"/>
    <x v="0"/>
  </r>
  <r>
    <s v="SUP-0003627"/>
    <x v="599"/>
    <s v="CUST-65938"/>
    <x v="4"/>
    <x v="1"/>
    <n v="10"/>
    <n v="9"/>
    <n v="20"/>
    <n v="21.200000000000003"/>
    <n v="9.5500000000000114"/>
    <n v="190.8"/>
    <x v="0"/>
    <x v="3"/>
    <x v="1"/>
    <s v="Credit Card"/>
    <n v="1.25"/>
    <n v="2.7"/>
    <x v="0"/>
  </r>
  <r>
    <s v="SUP-0003910"/>
    <x v="599"/>
    <s v="CUST-59132"/>
    <x v="13"/>
    <x v="1"/>
    <n v="18"/>
    <n v="15"/>
    <n v="112.15"/>
    <n v="120.00050000000002"/>
    <n v="81.597500000000167"/>
    <n v="1800.0075000000002"/>
    <x v="1"/>
    <x v="3"/>
    <x v="2"/>
    <s v="PayPal"/>
    <n v="36.159999999999997"/>
    <n v="1.6"/>
    <x v="0"/>
  </r>
  <r>
    <s v="SUP-0004639"/>
    <x v="599"/>
    <s v="CUST-81121"/>
    <x v="6"/>
    <x v="4"/>
    <n v="5"/>
    <n v="5"/>
    <n v="673.76"/>
    <n v="707.44799999999998"/>
    <n v="125.5799999999996"/>
    <n v="3537.24"/>
    <x v="2"/>
    <x v="5"/>
    <x v="0"/>
    <s v="Cash on Delivery"/>
    <n v="42.86"/>
    <n v="1.7"/>
    <x v="0"/>
  </r>
  <r>
    <s v="SUP-0000569"/>
    <x v="600"/>
    <s v="CUST-36243"/>
    <x v="13"/>
    <x v="1"/>
    <n v="17"/>
    <n v="17"/>
    <n v="1135.21"/>
    <n v="1214.6747"/>
    <n v="1318.1699000000003"/>
    <n v="20649.4699"/>
    <x v="3"/>
    <x v="5"/>
    <x v="3"/>
    <s v="Cash on Delivery"/>
    <n v="32.729999999999997"/>
    <n v="4.9000000000000004"/>
    <x v="0"/>
  </r>
  <r>
    <s v="SUP-0001478"/>
    <x v="600"/>
    <s v="CUST-83140"/>
    <x v="8"/>
    <x v="4"/>
    <n v="10"/>
    <n v="8"/>
    <n v="564.20000000000005"/>
    <n v="598.05200000000013"/>
    <n v="229.0760000000007"/>
    <n v="4784.4160000000011"/>
    <x v="0"/>
    <x v="1"/>
    <x v="3"/>
    <s v="PayPal"/>
    <n v="41.74"/>
    <n v="1.2"/>
    <x v="0"/>
  </r>
  <r>
    <s v="SUP-0000837"/>
    <x v="601"/>
    <s v="CUST-57880"/>
    <x v="0"/>
    <x v="0"/>
    <n v="9"/>
    <n v="8"/>
    <n v="12"/>
    <n v="13.680000000000001"/>
    <n v="-22.199999999999989"/>
    <n v="109.44000000000001"/>
    <x v="4"/>
    <x v="4"/>
    <x v="0"/>
    <s v="Cash on Delivery"/>
    <n v="35.64"/>
    <n v="1.1000000000000001"/>
    <x v="0"/>
  </r>
  <r>
    <s v="SUP-0004730"/>
    <x v="601"/>
    <s v="CUST-46117"/>
    <x v="13"/>
    <x v="1"/>
    <n v="11"/>
    <n v="9"/>
    <n v="133.6"/>
    <n v="142.952"/>
    <n v="58.748000000000118"/>
    <n v="1286.568"/>
    <x v="0"/>
    <x v="3"/>
    <x v="1"/>
    <s v="Cash on Delivery"/>
    <n v="25.42"/>
    <n v="2.6"/>
    <x v="1"/>
  </r>
  <r>
    <s v="SUP-0000292"/>
    <x v="602"/>
    <s v="CUST-75586"/>
    <x v="2"/>
    <x v="0"/>
    <n v="10"/>
    <n v="9"/>
    <n v="1016.56"/>
    <n v="1138.5472"/>
    <n v="1056.8148000000017"/>
    <n v="10246.924800000001"/>
    <x v="2"/>
    <x v="5"/>
    <x v="2"/>
    <s v="Credit Card"/>
    <n v="41.07"/>
    <n v="5"/>
    <x v="0"/>
  </r>
  <r>
    <s v="SUP-0002579"/>
    <x v="602"/>
    <s v="CUST-60158"/>
    <x v="14"/>
    <x v="0"/>
    <n v="6"/>
    <n v="5"/>
    <n v="1397.49"/>
    <n v="1481.3394000000001"/>
    <n v="371.14700000000028"/>
    <n v="7406.6970000000001"/>
    <x v="2"/>
    <x v="0"/>
    <x v="0"/>
    <s v="Bank Transfer"/>
    <n v="48.1"/>
    <n v="3.9"/>
    <x v="0"/>
  </r>
  <r>
    <s v="SUP-0000882"/>
    <x v="603"/>
    <s v="CUST-63776"/>
    <x v="14"/>
    <x v="0"/>
    <n v="15"/>
    <n v="13"/>
    <n v="661.98"/>
    <n v="728.17800000000011"/>
    <n v="850.96400000000233"/>
    <n v="9466.3140000000021"/>
    <x v="4"/>
    <x v="1"/>
    <x v="2"/>
    <s v="Debit Card"/>
    <n v="9.61"/>
    <n v="1.4"/>
    <x v="0"/>
  </r>
  <r>
    <s v="SUP-0002251"/>
    <x v="603"/>
    <s v="CUST-27839"/>
    <x v="5"/>
    <x v="3"/>
    <n v="12"/>
    <n v="12"/>
    <n v="311.72000000000003"/>
    <n v="330.42320000000007"/>
    <n v="216.60840000000044"/>
    <n v="3965.0784000000008"/>
    <x v="1"/>
    <x v="4"/>
    <x v="0"/>
    <s v="Credit Card"/>
    <n v="7.83"/>
    <n v="3.9"/>
    <x v="0"/>
  </r>
  <r>
    <s v="SUP-0002302"/>
    <x v="603"/>
    <s v="CUST-79859"/>
    <x v="4"/>
    <x v="1"/>
    <n v="15"/>
    <n v="12"/>
    <n v="1408.93"/>
    <n v="1563.9123000000002"/>
    <n v="1857.8076000000033"/>
    <n v="18766.947600000003"/>
    <x v="3"/>
    <x v="5"/>
    <x v="3"/>
    <s v="Debit Card"/>
    <n v="1.98"/>
    <n v="4"/>
    <x v="0"/>
  </r>
  <r>
    <s v="SUP-0002666"/>
    <x v="603"/>
    <s v="CUST-46496"/>
    <x v="13"/>
    <x v="1"/>
    <n v="13"/>
    <n v="12"/>
    <n v="1202.49"/>
    <n v="1274.6394"/>
    <n v="864.92279999999926"/>
    <n v="15295.6728"/>
    <x v="4"/>
    <x v="5"/>
    <x v="3"/>
    <s v="Credit Card"/>
    <n v="0.87"/>
    <n v="4.5999999999999996"/>
    <x v="0"/>
  </r>
  <r>
    <s v="SUP-0002987"/>
    <x v="603"/>
    <s v="CUST-50274"/>
    <x v="6"/>
    <x v="4"/>
    <n v="15"/>
    <n v="14"/>
    <n v="1134.28"/>
    <n v="1236.3652"/>
    <n v="1410.1427999999989"/>
    <n v="17309.112799999999"/>
    <x v="2"/>
    <x v="0"/>
    <x v="3"/>
    <s v="Bank Transfer"/>
    <n v="19.05"/>
    <n v="3.9"/>
    <x v="0"/>
  </r>
  <r>
    <s v="SUP-0002412"/>
    <x v="604"/>
    <s v="CUST-25179"/>
    <x v="5"/>
    <x v="3"/>
    <n v="3"/>
    <n v="3"/>
    <n v="71.14"/>
    <n v="78.254000000000005"/>
    <n v="8.2319999999999851"/>
    <n v="234.762"/>
    <x v="1"/>
    <x v="5"/>
    <x v="3"/>
    <s v="Cash on Delivery"/>
    <n v="13.11"/>
    <n v="2.8"/>
    <x v="0"/>
  </r>
  <r>
    <s v="SUP-0003124"/>
    <x v="604"/>
    <s v="CUST-47438"/>
    <x v="11"/>
    <x v="2"/>
    <n v="3"/>
    <n v="3"/>
    <n v="915.11"/>
    <n v="1034.0743"/>
    <n v="307.02289999999982"/>
    <n v="3102.2228999999998"/>
    <x v="0"/>
    <x v="0"/>
    <x v="3"/>
    <s v="Debit Card"/>
    <n v="49.87"/>
    <n v="4.5999999999999996"/>
    <x v="0"/>
  </r>
  <r>
    <s v="SUP-0003669"/>
    <x v="604"/>
    <s v="CUST-19493"/>
    <x v="7"/>
    <x v="2"/>
    <n v="7"/>
    <n v="6"/>
    <n v="906.25"/>
    <n v="1033.125"/>
    <n v="750.53"/>
    <n v="6198.75"/>
    <x v="4"/>
    <x v="6"/>
    <x v="2"/>
    <s v="Debit Card"/>
    <n v="10.72"/>
    <n v="3"/>
    <x v="0"/>
  </r>
  <r>
    <s v="SUP-0001029"/>
    <x v="605"/>
    <s v="CUST-84133"/>
    <x v="11"/>
    <x v="2"/>
    <n v="20"/>
    <n v="20"/>
    <n v="1001.35"/>
    <n v="1071.4445000000001"/>
    <n v="1366.3399999999995"/>
    <n v="21428.89"/>
    <x v="1"/>
    <x v="0"/>
    <x v="1"/>
    <s v="Credit Card"/>
    <n v="35.549999999999997"/>
    <n v="1.3"/>
    <x v="0"/>
  </r>
  <r>
    <s v="SUP-0002930"/>
    <x v="605"/>
    <s v="CUST-38483"/>
    <x v="0"/>
    <x v="0"/>
    <n v="6"/>
    <n v="6"/>
    <n v="1454.29"/>
    <n v="1599.7190000000001"/>
    <n v="872.57400000000052"/>
    <n v="9598.3140000000003"/>
    <x v="4"/>
    <x v="1"/>
    <x v="1"/>
    <s v="Bank Transfer"/>
    <n v="0"/>
    <n v="4.3"/>
    <x v="0"/>
  </r>
  <r>
    <s v="SUP-0004085"/>
    <x v="605"/>
    <s v="CUST-70045"/>
    <x v="2"/>
    <x v="0"/>
    <n v="2"/>
    <n v="2"/>
    <n v="509.31"/>
    <n v="550.0548"/>
    <n v="73.239599999999996"/>
    <n v="1100.1096"/>
    <x v="4"/>
    <x v="3"/>
    <x v="2"/>
    <s v="Bank Transfer"/>
    <n v="8.25"/>
    <n v="4.4000000000000004"/>
    <x v="0"/>
  </r>
  <r>
    <s v="SUP-0005060"/>
    <x v="605"/>
    <s v="CUST-77755"/>
    <x v="0"/>
    <x v="0"/>
    <n v="6"/>
    <n v="6"/>
    <n v="469.06"/>
    <n v="530.03779999999995"/>
    <n v="349.09679999999935"/>
    <n v="3180.2267999999995"/>
    <x v="4"/>
    <x v="0"/>
    <x v="0"/>
    <s v="Bank Transfer"/>
    <n v="16.77"/>
    <n v="2.4"/>
    <x v="0"/>
  </r>
  <r>
    <s v="SUP-0000743"/>
    <x v="606"/>
    <s v="CUST-76383"/>
    <x v="4"/>
    <x v="1"/>
    <n v="13"/>
    <n v="10"/>
    <n v="317.68"/>
    <n v="365.33199999999999"/>
    <n v="461.89999999999952"/>
    <n v="3653.3199999999997"/>
    <x v="1"/>
    <x v="6"/>
    <x v="1"/>
    <s v="Debit Card"/>
    <n v="14.62"/>
    <n v="3.6"/>
    <x v="0"/>
  </r>
  <r>
    <s v="SUP-0003825"/>
    <x v="606"/>
    <s v="CUST-53376"/>
    <x v="5"/>
    <x v="3"/>
    <n v="19"/>
    <n v="17"/>
    <n v="1155.45"/>
    <n v="1282.5495000000001"/>
    <n v="2115.7515000000008"/>
    <n v="21803.341500000002"/>
    <x v="2"/>
    <x v="3"/>
    <x v="1"/>
    <s v="Cash on Delivery"/>
    <n v="44.94"/>
    <n v="4.5999999999999996"/>
    <x v="0"/>
  </r>
  <r>
    <s v="SUP-0004115"/>
    <x v="606"/>
    <s v="CUST-23850"/>
    <x v="14"/>
    <x v="0"/>
    <n v="15"/>
    <n v="12"/>
    <n v="380.04"/>
    <n v="418.04400000000004"/>
    <n v="434.85799999999978"/>
    <n v="5016.5280000000002"/>
    <x v="1"/>
    <x v="0"/>
    <x v="0"/>
    <s v="Cash on Delivery"/>
    <n v="21.19"/>
    <n v="3.3"/>
    <x v="0"/>
  </r>
  <r>
    <s v="SUP-0004497"/>
    <x v="606"/>
    <s v="CUST-44015"/>
    <x v="13"/>
    <x v="1"/>
    <n v="19"/>
    <n v="16"/>
    <n v="404.27"/>
    <n v="452.7824"/>
    <n v="759.55840000000023"/>
    <n v="7244.5183999999999"/>
    <x v="1"/>
    <x v="6"/>
    <x v="3"/>
    <s v="Credit Card"/>
    <n v="16.64"/>
    <n v="2"/>
    <x v="0"/>
  </r>
  <r>
    <s v="SUP-0001337"/>
    <x v="607"/>
    <s v="CUST-31655"/>
    <x v="9"/>
    <x v="3"/>
    <n v="7"/>
    <n v="6"/>
    <n v="213.21"/>
    <n v="245.19149999999999"/>
    <n v="183.2289999999999"/>
    <n v="1471.1489999999999"/>
    <x v="1"/>
    <x v="1"/>
    <x v="3"/>
    <s v="Bank Transfer"/>
    <n v="8.66"/>
    <n v="3.7"/>
    <x v="0"/>
  </r>
  <r>
    <s v="SUP-0001864"/>
    <x v="607"/>
    <s v="CUST-60829"/>
    <x v="6"/>
    <x v="4"/>
    <n v="15"/>
    <n v="14"/>
    <n v="964.28"/>
    <n v="1051.0652"/>
    <n v="1170.7528"/>
    <n v="14714.9128"/>
    <x v="2"/>
    <x v="0"/>
    <x v="3"/>
    <s v="Debit Card"/>
    <n v="44.24"/>
    <n v="1.3"/>
    <x v="0"/>
  </r>
  <r>
    <s v="SUP-0004141"/>
    <x v="607"/>
    <s v="CUST-14799"/>
    <x v="14"/>
    <x v="0"/>
    <n v="17"/>
    <n v="14"/>
    <n v="836.16"/>
    <n v="886.32960000000003"/>
    <n v="657.18440000000055"/>
    <n v="12408.6144"/>
    <x v="4"/>
    <x v="0"/>
    <x v="1"/>
    <s v="PayPal"/>
    <n v="45.19"/>
    <n v="3.3"/>
    <x v="1"/>
  </r>
  <r>
    <s v="SUP-0004244"/>
    <x v="607"/>
    <s v="CUST-19706"/>
    <x v="8"/>
    <x v="4"/>
    <n v="9"/>
    <n v="8"/>
    <n v="776.41"/>
    <n v="869.57920000000001"/>
    <n v="741.61360000000036"/>
    <n v="6956.6336000000001"/>
    <x v="2"/>
    <x v="1"/>
    <x v="0"/>
    <s v="PayPal"/>
    <n v="3.74"/>
    <n v="3.8"/>
    <x v="1"/>
  </r>
  <r>
    <s v="SUP-0000213"/>
    <x v="608"/>
    <s v="CUST-34260"/>
    <x v="6"/>
    <x v="4"/>
    <n v="15"/>
    <n v="12"/>
    <n v="440.02"/>
    <n v="492.82240000000002"/>
    <n v="589.83880000000045"/>
    <n v="5913.8688000000002"/>
    <x v="2"/>
    <x v="1"/>
    <x v="1"/>
    <s v="Credit Card"/>
    <n v="43.79"/>
    <n v="1.3"/>
    <x v="0"/>
  </r>
  <r>
    <s v="SUP-0001623"/>
    <x v="608"/>
    <s v="CUST-24770"/>
    <x v="10"/>
    <x v="2"/>
    <n v="17"/>
    <n v="15"/>
    <n v="154.32"/>
    <n v="175.9248"/>
    <n v="318.43200000000058"/>
    <n v="2638.8720000000003"/>
    <x v="0"/>
    <x v="3"/>
    <x v="2"/>
    <s v="Bank Transfer"/>
    <n v="5.64"/>
    <n v="2.5"/>
    <x v="0"/>
  </r>
  <r>
    <s v="SUP-0001965"/>
    <x v="608"/>
    <s v="CUST-63728"/>
    <x v="0"/>
    <x v="0"/>
    <n v="11"/>
    <n v="9"/>
    <n v="165.56"/>
    <n v="187.08279999999999"/>
    <n v="188.50519999999989"/>
    <n v="1683.7451999999998"/>
    <x v="2"/>
    <x v="3"/>
    <x v="0"/>
    <s v="Bank Transfer"/>
    <n v="5.2"/>
    <n v="2.6"/>
    <x v="0"/>
  </r>
  <r>
    <s v="SUP-0003133"/>
    <x v="608"/>
    <s v="CUST-21138"/>
    <x v="3"/>
    <x v="2"/>
    <n v="20"/>
    <n v="20"/>
    <n v="1090.1400000000001"/>
    <n v="1177.3512000000003"/>
    <n v="1722.934000000002"/>
    <n v="23547.024000000005"/>
    <x v="0"/>
    <x v="5"/>
    <x v="3"/>
    <s v="Debit Card"/>
    <n v="21.29"/>
    <n v="2.1"/>
    <x v="0"/>
  </r>
  <r>
    <s v="SUP-0000101"/>
    <x v="609"/>
    <s v="CUST-42881"/>
    <x v="13"/>
    <x v="1"/>
    <n v="12"/>
    <n v="10"/>
    <n v="764.13"/>
    <n v="832.90170000000001"/>
    <n v="659.25699999999961"/>
    <n v="8329.0169999999998"/>
    <x v="3"/>
    <x v="1"/>
    <x v="2"/>
    <s v="Debit Card"/>
    <n v="28.46"/>
    <n v="4.8"/>
    <x v="0"/>
  </r>
  <r>
    <s v="SUP-0001318"/>
    <x v="609"/>
    <s v="CUST-74483"/>
    <x v="7"/>
    <x v="2"/>
    <n v="13"/>
    <n v="13"/>
    <n v="207.28"/>
    <n v="228.00800000000001"/>
    <n v="219.87400000000039"/>
    <n v="2964.1040000000003"/>
    <x v="0"/>
    <x v="6"/>
    <x v="2"/>
    <s v="Credit Card"/>
    <n v="49.59"/>
    <n v="2.4"/>
    <x v="0"/>
  </r>
  <r>
    <s v="SUP-0002407"/>
    <x v="609"/>
    <s v="CUST-24502"/>
    <x v="1"/>
    <x v="1"/>
    <n v="13"/>
    <n v="10"/>
    <n v="1056.4100000000001"/>
    <n v="1193.7433000000001"/>
    <n v="1367.6430000000005"/>
    <n v="11937.433000000001"/>
    <x v="0"/>
    <x v="0"/>
    <x v="0"/>
    <s v="Bank Transfer"/>
    <n v="5.69"/>
    <n v="2.1"/>
    <x v="0"/>
  </r>
  <r>
    <s v="SUP-0002774"/>
    <x v="609"/>
    <s v="CUST-99275"/>
    <x v="0"/>
    <x v="0"/>
    <n v="17"/>
    <n v="16"/>
    <n v="1196.3800000000001"/>
    <n v="1351.9094"/>
    <n v="2467.7003999999984"/>
    <n v="21630.5504"/>
    <x v="1"/>
    <x v="5"/>
    <x v="3"/>
    <s v="PayPal"/>
    <n v="20.77"/>
    <n v="2.9"/>
    <x v="1"/>
  </r>
  <r>
    <s v="SUP-0002224"/>
    <x v="610"/>
    <s v="CUST-51298"/>
    <x v="1"/>
    <x v="1"/>
    <n v="15"/>
    <n v="12"/>
    <n v="865.14"/>
    <n v="917.04840000000002"/>
    <n v="615.40079999999944"/>
    <n v="11004.5808"/>
    <x v="0"/>
    <x v="5"/>
    <x v="3"/>
    <s v="PayPal"/>
    <n v="7.5"/>
    <n v="2.1"/>
    <x v="0"/>
  </r>
  <r>
    <s v="SUP-0002306"/>
    <x v="610"/>
    <s v="CUST-86934"/>
    <x v="3"/>
    <x v="2"/>
    <n v="9"/>
    <n v="9"/>
    <n v="981.74"/>
    <n v="1050.4618"/>
    <n v="618.08620000000144"/>
    <n v="9454.1562000000013"/>
    <x v="4"/>
    <x v="5"/>
    <x v="2"/>
    <s v="Credit Card"/>
    <n v="0.41"/>
    <n v="1.2"/>
    <x v="0"/>
  </r>
  <r>
    <s v="SUP-0003314"/>
    <x v="610"/>
    <s v="CUST-35007"/>
    <x v="6"/>
    <x v="4"/>
    <n v="12"/>
    <n v="11"/>
    <n v="1497.89"/>
    <n v="1647.6790000000003"/>
    <n v="1621.9390000000037"/>
    <n v="18124.469000000005"/>
    <x v="1"/>
    <x v="2"/>
    <x v="0"/>
    <s v="Credit Card"/>
    <n v="25.74"/>
    <n v="1.3"/>
    <x v="0"/>
  </r>
  <r>
    <s v="SUP-0005047"/>
    <x v="610"/>
    <s v="CUST-22644"/>
    <x v="0"/>
    <x v="0"/>
    <n v="6"/>
    <n v="5"/>
    <n v="356.53"/>
    <n v="381.4871"/>
    <n v="80.875500000000187"/>
    <n v="1907.4355"/>
    <x v="1"/>
    <x v="6"/>
    <x v="0"/>
    <s v="Cash on Delivery"/>
    <n v="43.91"/>
    <n v="2.8"/>
    <x v="0"/>
  </r>
  <r>
    <s v="SUP-0001399"/>
    <x v="611"/>
    <s v="CUST-31802"/>
    <x v="12"/>
    <x v="1"/>
    <n v="9"/>
    <n v="9"/>
    <n v="48.13"/>
    <n v="54.868200000000009"/>
    <n v="29.313800000000057"/>
    <n v="493.81380000000007"/>
    <x v="3"/>
    <x v="6"/>
    <x v="0"/>
    <s v="PayPal"/>
    <n v="31.33"/>
    <n v="3.4"/>
    <x v="0"/>
  </r>
  <r>
    <s v="SUP-0002175"/>
    <x v="611"/>
    <s v="CUST-90295"/>
    <x v="1"/>
    <x v="1"/>
    <n v="20"/>
    <n v="16"/>
    <n v="521.08000000000004"/>
    <n v="573.1880000000001"/>
    <n v="803.39800000000093"/>
    <n v="9171.0080000000016"/>
    <x v="4"/>
    <x v="2"/>
    <x v="3"/>
    <s v="Bank Transfer"/>
    <n v="30.33"/>
    <n v="3.1"/>
    <x v="0"/>
  </r>
  <r>
    <s v="SUP-0003479"/>
    <x v="611"/>
    <s v="CUST-25129"/>
    <x v="13"/>
    <x v="1"/>
    <n v="11"/>
    <n v="9"/>
    <n v="982.57"/>
    <n v="1051.3499000000002"/>
    <n v="616.64910000000134"/>
    <n v="9462.1491000000024"/>
    <x v="4"/>
    <x v="4"/>
    <x v="3"/>
    <s v="Cash on Delivery"/>
    <n v="2.37"/>
    <n v="4.9000000000000004"/>
    <x v="0"/>
  </r>
  <r>
    <s v="SUP-0003764"/>
    <x v="611"/>
    <s v="CUST-29786"/>
    <x v="13"/>
    <x v="1"/>
    <n v="12"/>
    <n v="12"/>
    <n v="1397.03"/>
    <n v="1494.8221000000001"/>
    <n v="1124.7351999999996"/>
    <n v="17937.8652"/>
    <x v="0"/>
    <x v="0"/>
    <x v="1"/>
    <s v="Debit Card"/>
    <n v="48.77"/>
    <n v="4"/>
    <x v="0"/>
  </r>
  <r>
    <s v="SUP-0003732"/>
    <x v="612"/>
    <s v="CUST-61209"/>
    <x v="0"/>
    <x v="0"/>
    <n v="19"/>
    <n v="18"/>
    <n v="40.369999999999997"/>
    <n v="42.388500000000001"/>
    <n v="13.363000000000085"/>
    <n v="762.99300000000005"/>
    <x v="4"/>
    <x v="3"/>
    <x v="2"/>
    <s v="Debit Card"/>
    <n v="22.97"/>
    <n v="4.4000000000000004"/>
    <x v="0"/>
  </r>
  <r>
    <s v="SUP-0004983"/>
    <x v="612"/>
    <s v="CUST-61812"/>
    <x v="6"/>
    <x v="4"/>
    <n v="6"/>
    <n v="6"/>
    <n v="100.88"/>
    <n v="112.98560000000001"/>
    <n v="66.133600000000115"/>
    <n v="677.91360000000009"/>
    <x v="4"/>
    <x v="3"/>
    <x v="2"/>
    <s v="Credit Card"/>
    <n v="6.5"/>
    <n v="3.7"/>
    <x v="1"/>
  </r>
  <r>
    <s v="SUP-0002887"/>
    <x v="613"/>
    <s v="CUST-83743"/>
    <x v="9"/>
    <x v="3"/>
    <n v="5"/>
    <n v="4"/>
    <n v="436.2"/>
    <n v="475.45800000000003"/>
    <n v="136.25200000000015"/>
    <n v="1901.8320000000001"/>
    <x v="1"/>
    <x v="1"/>
    <x v="0"/>
    <s v="Debit Card"/>
    <n v="20.78"/>
    <n v="3"/>
    <x v="0"/>
  </r>
  <r>
    <s v="SUP-0003436"/>
    <x v="613"/>
    <s v="CUST-70954"/>
    <x v="0"/>
    <x v="0"/>
    <n v="20"/>
    <n v="19"/>
    <n v="1335.09"/>
    <n v="1428.5463"/>
    <n v="1753.7896999999984"/>
    <n v="27142.379699999998"/>
    <x v="2"/>
    <x v="6"/>
    <x v="2"/>
    <s v="Credit Card"/>
    <n v="21.88"/>
    <n v="3.3"/>
    <x v="0"/>
  </r>
  <r>
    <s v="SUP-0003445"/>
    <x v="613"/>
    <s v="CUST-86254"/>
    <x v="2"/>
    <x v="0"/>
    <n v="11"/>
    <n v="9"/>
    <n v="48.97"/>
    <n v="56.315499999999993"/>
    <n v="25.339499999999909"/>
    <n v="506.83949999999993"/>
    <x v="4"/>
    <x v="2"/>
    <x v="2"/>
    <s v="Credit Card"/>
    <n v="40.770000000000003"/>
    <n v="0"/>
    <x v="0"/>
  </r>
  <r>
    <s v="SUP-0003898"/>
    <x v="613"/>
    <s v="CUST-33351"/>
    <x v="12"/>
    <x v="1"/>
    <n v="16"/>
    <n v="14"/>
    <n v="406.61"/>
    <n v="435.07270000000005"/>
    <n v="393.34780000000057"/>
    <n v="6091.0178000000005"/>
    <x v="3"/>
    <x v="0"/>
    <x v="0"/>
    <s v="Bank Transfer"/>
    <n v="5.13"/>
    <n v="4.3"/>
    <x v="0"/>
  </r>
  <r>
    <s v="SUP-0003735"/>
    <x v="614"/>
    <s v="CUST-77211"/>
    <x v="3"/>
    <x v="2"/>
    <n v="15"/>
    <n v="12"/>
    <n v="959.95"/>
    <n v="1007.9475000000001"/>
    <n v="550.72999999999934"/>
    <n v="12095.37"/>
    <x v="4"/>
    <x v="3"/>
    <x v="1"/>
    <s v="Debit Card"/>
    <n v="25.24"/>
    <n v="2.2000000000000002"/>
    <x v="0"/>
  </r>
  <r>
    <s v="SUP-0000127"/>
    <x v="615"/>
    <s v="CUST-60436"/>
    <x v="7"/>
    <x v="2"/>
    <n v="4"/>
    <n v="3"/>
    <n v="1422.71"/>
    <n v="1550.7539000000002"/>
    <n v="341.31170000000083"/>
    <n v="4652.2617000000009"/>
    <x v="4"/>
    <x v="1"/>
    <x v="2"/>
    <s v="Debit Card"/>
    <n v="42.82"/>
    <n v="0"/>
    <x v="1"/>
  </r>
  <r>
    <s v="SUP-0000758"/>
    <x v="615"/>
    <s v="CUST-99533"/>
    <x v="5"/>
    <x v="3"/>
    <n v="12"/>
    <n v="11"/>
    <n v="1345.61"/>
    <n v="1466.7148999999999"/>
    <n v="1295.8739000000012"/>
    <n v="16133.8639"/>
    <x v="3"/>
    <x v="6"/>
    <x v="2"/>
    <s v="Debit Card"/>
    <n v="36.28"/>
    <n v="4.7"/>
    <x v="0"/>
  </r>
  <r>
    <s v="SUP-0001690"/>
    <x v="615"/>
    <s v="CUST-52654"/>
    <x v="10"/>
    <x v="2"/>
    <n v="5"/>
    <n v="5"/>
    <n v="399.63"/>
    <n v="455.57820000000004"/>
    <n v="268.58099999999996"/>
    <n v="2277.8910000000001"/>
    <x v="0"/>
    <x v="5"/>
    <x v="2"/>
    <s v="Bank Transfer"/>
    <n v="11.16"/>
    <n v="2.2999999999999998"/>
    <x v="1"/>
  </r>
  <r>
    <s v="SUP-0002738"/>
    <x v="615"/>
    <s v="CUST-24980"/>
    <x v="6"/>
    <x v="4"/>
    <n v="1"/>
    <n v="1"/>
    <n v="723.52"/>
    <n v="810.34240000000011"/>
    <n v="47.96240000000013"/>
    <n v="810.34240000000011"/>
    <x v="1"/>
    <x v="4"/>
    <x v="0"/>
    <s v="Bank Transfer"/>
    <n v="38.86"/>
    <n v="2.2999999999999998"/>
    <x v="0"/>
  </r>
  <r>
    <s v="SUP-0004438"/>
    <x v="615"/>
    <s v="CUST-70678"/>
    <x v="10"/>
    <x v="2"/>
    <n v="8"/>
    <n v="8"/>
    <n v="172.22"/>
    <n v="185.99760000000001"/>
    <n v="73.540800000000047"/>
    <n v="1487.9808"/>
    <x v="4"/>
    <x v="3"/>
    <x v="1"/>
    <s v="Bank Transfer"/>
    <n v="36.68"/>
    <n v="2.8"/>
    <x v="0"/>
  </r>
  <r>
    <s v="SUP-0000440"/>
    <x v="616"/>
    <s v="CUST-61604"/>
    <x v="8"/>
    <x v="4"/>
    <n v="8"/>
    <n v="7"/>
    <n v="978.01"/>
    <n v="1075.8110000000001"/>
    <n v="644.50700000000177"/>
    <n v="7530.6770000000015"/>
    <x v="2"/>
    <x v="4"/>
    <x v="0"/>
    <s v="Debit Card"/>
    <n v="40.1"/>
    <n v="5"/>
    <x v="0"/>
  </r>
  <r>
    <s v="SUP-0004918"/>
    <x v="616"/>
    <s v="CUST-33236"/>
    <x v="4"/>
    <x v="1"/>
    <n v="6"/>
    <n v="6"/>
    <n v="432.42"/>
    <n v="458.36520000000002"/>
    <n v="117.70120000000023"/>
    <n v="2750.1912000000002"/>
    <x v="2"/>
    <x v="5"/>
    <x v="2"/>
    <s v="Credit Card"/>
    <n v="37.97"/>
    <n v="4.8"/>
    <x v="0"/>
  </r>
  <r>
    <s v="SUP-0003889"/>
    <x v="617"/>
    <s v="CUST-59505"/>
    <x v="9"/>
    <x v="3"/>
    <n v="14"/>
    <n v="11"/>
    <n v="331.14"/>
    <n v="370.8768"/>
    <n v="391.37480000000005"/>
    <n v="4079.6448"/>
    <x v="0"/>
    <x v="2"/>
    <x v="2"/>
    <s v="Cash on Delivery"/>
    <n v="45.73"/>
    <n v="3.9"/>
    <x v="0"/>
  </r>
  <r>
    <s v="SUP-0001501"/>
    <x v="618"/>
    <s v="CUST-67298"/>
    <x v="5"/>
    <x v="3"/>
    <n v="1"/>
    <n v="1"/>
    <n v="1213.3499999999999"/>
    <n v="1298.2845"/>
    <n v="56.484500000000068"/>
    <n v="1298.2845"/>
    <x v="2"/>
    <x v="2"/>
    <x v="2"/>
    <s v="Debit Card"/>
    <n v="28.45"/>
    <n v="2.2999999999999998"/>
    <x v="0"/>
  </r>
  <r>
    <s v="SUP-0002795"/>
    <x v="619"/>
    <s v="CUST-40286"/>
    <x v="6"/>
    <x v="4"/>
    <n v="17"/>
    <n v="17"/>
    <n v="467.15"/>
    <n v="523.20799999999997"/>
    <n v="914.32600000000082"/>
    <n v="8894.5360000000001"/>
    <x v="0"/>
    <x v="3"/>
    <x v="1"/>
    <s v="PayPal"/>
    <n v="38.659999999999997"/>
    <n v="2.9"/>
    <x v="0"/>
  </r>
  <r>
    <s v="SUP-0003693"/>
    <x v="619"/>
    <s v="CUST-99790"/>
    <x v="2"/>
    <x v="0"/>
    <n v="13"/>
    <n v="11"/>
    <n v="1213.01"/>
    <n v="1394.9614999999999"/>
    <n v="1969.7664999999986"/>
    <n v="15344.576499999999"/>
    <x v="0"/>
    <x v="4"/>
    <x v="1"/>
    <s v="Credit Card"/>
    <n v="31.7"/>
    <n v="3.8"/>
    <x v="1"/>
  </r>
  <r>
    <s v="SUP-0004665"/>
    <x v="619"/>
    <s v="CUST-34284"/>
    <x v="2"/>
    <x v="0"/>
    <n v="12"/>
    <n v="12"/>
    <n v="210.93"/>
    <n v="229.91370000000003"/>
    <n v="213.23440000000045"/>
    <n v="2758.9644000000003"/>
    <x v="1"/>
    <x v="4"/>
    <x v="1"/>
    <s v="Credit Card"/>
    <n v="14.57"/>
    <n v="1.3"/>
    <x v="0"/>
  </r>
  <r>
    <s v="SUP-0000550"/>
    <x v="620"/>
    <s v="CUST-53716"/>
    <x v="9"/>
    <x v="3"/>
    <n v="19"/>
    <n v="17"/>
    <n v="1184.53"/>
    <n v="1267.4471000000001"/>
    <n v="1388.2507000000044"/>
    <n v="21546.600700000003"/>
    <x v="2"/>
    <x v="1"/>
    <x v="1"/>
    <s v="Bank Transfer"/>
    <n v="21.34"/>
    <n v="2.6"/>
    <x v="0"/>
  </r>
  <r>
    <s v="SUP-0001297"/>
    <x v="620"/>
    <s v="CUST-14951"/>
    <x v="9"/>
    <x v="3"/>
    <n v="3"/>
    <n v="3"/>
    <n v="1024.31"/>
    <n v="1116.4979000000001"/>
    <n v="274.37370000000016"/>
    <n v="3349.4937"/>
    <x v="1"/>
    <x v="1"/>
    <x v="1"/>
    <s v="Debit Card"/>
    <n v="2.19"/>
    <n v="1.2"/>
    <x v="1"/>
  </r>
  <r>
    <s v="SUP-0002903"/>
    <x v="620"/>
    <s v="CUST-74180"/>
    <x v="11"/>
    <x v="2"/>
    <n v="16"/>
    <n v="15"/>
    <n v="423.35"/>
    <n v="465.68500000000006"/>
    <n v="622.68500000000051"/>
    <n v="6985.2750000000005"/>
    <x v="4"/>
    <x v="1"/>
    <x v="2"/>
    <s v="Debit Card"/>
    <n v="12.34"/>
    <n v="2.7"/>
    <x v="0"/>
  </r>
  <r>
    <s v="SUP-0004035"/>
    <x v="620"/>
    <s v="CUST-56856"/>
    <x v="7"/>
    <x v="2"/>
    <n v="6"/>
    <n v="5"/>
    <n v="1316.4"/>
    <n v="1395.3840000000002"/>
    <n v="387.520000000001"/>
    <n v="6976.920000000001"/>
    <x v="4"/>
    <x v="5"/>
    <x v="1"/>
    <s v="Bank Transfer"/>
    <n v="7.4"/>
    <n v="1.9"/>
    <x v="0"/>
  </r>
  <r>
    <s v="SUP-0004252"/>
    <x v="620"/>
    <s v="CUST-13007"/>
    <x v="4"/>
    <x v="1"/>
    <n v="7"/>
    <n v="7"/>
    <n v="1002.72"/>
    <n v="1102.9920000000002"/>
    <n v="690.52400000000137"/>
    <n v="7720.9440000000013"/>
    <x v="2"/>
    <x v="5"/>
    <x v="0"/>
    <s v="Bank Transfer"/>
    <n v="11.38"/>
    <n v="1.9"/>
    <x v="0"/>
  </r>
  <r>
    <s v="SUP-0002477"/>
    <x v="621"/>
    <s v="CUST-79286"/>
    <x v="4"/>
    <x v="1"/>
    <n v="12"/>
    <n v="12"/>
    <n v="491"/>
    <n v="559.74"/>
    <n v="809.1400000000001"/>
    <n v="6716.88"/>
    <x v="4"/>
    <x v="2"/>
    <x v="1"/>
    <s v="Bank Transfer"/>
    <n v="15.74"/>
    <n v="1.9"/>
    <x v="1"/>
  </r>
  <r>
    <s v="SUP-0003692"/>
    <x v="621"/>
    <s v="CUST-84223"/>
    <x v="0"/>
    <x v="0"/>
    <n v="15"/>
    <n v="12"/>
    <n v="852.51"/>
    <n v="980.38649999999996"/>
    <n v="1484.9680000000001"/>
    <n v="11764.637999999999"/>
    <x v="4"/>
    <x v="3"/>
    <x v="2"/>
    <s v="Cash on Delivery"/>
    <n v="49.55"/>
    <n v="3.6"/>
    <x v="0"/>
  </r>
  <r>
    <s v="SUP-0004003"/>
    <x v="621"/>
    <s v="CUST-98826"/>
    <x v="8"/>
    <x v="4"/>
    <n v="15"/>
    <n v="14"/>
    <n v="747.02"/>
    <n v="844.13259999999991"/>
    <n v="1336.8463999999999"/>
    <n v="11817.856399999999"/>
    <x v="0"/>
    <x v="1"/>
    <x v="1"/>
    <s v="Credit Card"/>
    <n v="22.73"/>
    <n v="0"/>
    <x v="0"/>
  </r>
  <r>
    <s v="SUP-0001556"/>
    <x v="622"/>
    <s v="CUST-43696"/>
    <x v="13"/>
    <x v="1"/>
    <n v="17"/>
    <n v="16"/>
    <n v="976.69"/>
    <n v="1045.0583000000001"/>
    <n v="1055.8828000000015"/>
    <n v="16720.932800000002"/>
    <x v="2"/>
    <x v="6"/>
    <x v="2"/>
    <s v="Debit Card"/>
    <n v="38.01"/>
    <n v="3.3"/>
    <x v="0"/>
  </r>
  <r>
    <s v="SUP-0002955"/>
    <x v="622"/>
    <s v="CUST-38232"/>
    <x v="12"/>
    <x v="1"/>
    <n v="3"/>
    <n v="2"/>
    <n v="639.41"/>
    <n v="722.53329999999994"/>
    <n v="136.27659999999995"/>
    <n v="1445.0665999999999"/>
    <x v="3"/>
    <x v="5"/>
    <x v="0"/>
    <s v="Debit Card"/>
    <n v="29.97"/>
    <n v="4.8"/>
    <x v="0"/>
  </r>
  <r>
    <s v="SUP-0003267"/>
    <x v="623"/>
    <s v="CUST-36105"/>
    <x v="4"/>
    <x v="1"/>
    <n v="11"/>
    <n v="9"/>
    <n v="1206.3800000000001"/>
    <n v="1363.2094"/>
    <n v="1392.0545999999974"/>
    <n v="12268.884599999999"/>
    <x v="1"/>
    <x v="4"/>
    <x v="3"/>
    <s v="Cash on Delivery"/>
    <n v="19.41"/>
    <n v="4.9000000000000004"/>
    <x v="0"/>
  </r>
  <r>
    <s v="SUP-0004349"/>
    <x v="623"/>
    <s v="CUST-34129"/>
    <x v="1"/>
    <x v="1"/>
    <n v="3"/>
    <n v="3"/>
    <n v="411.03"/>
    <n v="443.91239999999999"/>
    <n v="49.707200000000114"/>
    <n v="1331.7372"/>
    <x v="1"/>
    <x v="1"/>
    <x v="2"/>
    <s v="Bank Transfer"/>
    <n v="48.94"/>
    <n v="4.3"/>
    <x v="0"/>
  </r>
  <r>
    <s v="SUP-0004439"/>
    <x v="623"/>
    <s v="CUST-74561"/>
    <x v="13"/>
    <x v="1"/>
    <n v="17"/>
    <n v="16"/>
    <n v="1210.19"/>
    <n v="1282.8014000000001"/>
    <n v="1130.0124000000001"/>
    <n v="20524.822400000001"/>
    <x v="1"/>
    <x v="0"/>
    <x v="3"/>
    <s v="PayPal"/>
    <n v="31.77"/>
    <n v="2.7"/>
    <x v="1"/>
  </r>
  <r>
    <s v="SUP-0004858"/>
    <x v="624"/>
    <s v="CUST-43504"/>
    <x v="11"/>
    <x v="2"/>
    <n v="11"/>
    <n v="10"/>
    <n v="109.63"/>
    <n v="118.4004"/>
    <n v="49.94400000000018"/>
    <n v="1184.0040000000001"/>
    <x v="1"/>
    <x v="1"/>
    <x v="2"/>
    <s v="PayPal"/>
    <n v="37.76"/>
    <n v="4.7"/>
    <x v="0"/>
  </r>
  <r>
    <s v="SUP-0005075"/>
    <x v="624"/>
    <s v="CUST-61775"/>
    <x v="8"/>
    <x v="4"/>
    <n v="8"/>
    <n v="8"/>
    <n v="773.65"/>
    <n v="812.33249999999998"/>
    <n v="306.03000000000003"/>
    <n v="6498.66"/>
    <x v="4"/>
    <x v="3"/>
    <x v="0"/>
    <s v="PayPal"/>
    <n v="3.43"/>
    <n v="4.8"/>
    <x v="0"/>
  </r>
  <r>
    <s v="SUP-0002206"/>
    <x v="625"/>
    <s v="CUST-44938"/>
    <x v="3"/>
    <x v="2"/>
    <n v="15"/>
    <n v="14"/>
    <n v="917.64"/>
    <n v="1036.9331999999999"/>
    <n v="1634.114800000001"/>
    <n v="14517.0648"/>
    <x v="0"/>
    <x v="1"/>
    <x v="2"/>
    <s v="Cash on Delivery"/>
    <n v="35.99"/>
    <n v="3.7"/>
    <x v="0"/>
  </r>
  <r>
    <s v="SUP-0004369"/>
    <x v="625"/>
    <s v="CUST-32998"/>
    <x v="12"/>
    <x v="1"/>
    <n v="5"/>
    <n v="5"/>
    <n v="1027.96"/>
    <n v="1151.3152000000002"/>
    <n v="604.2160000000008"/>
    <n v="5756.5760000000009"/>
    <x v="4"/>
    <x v="2"/>
    <x v="0"/>
    <s v="PayPal"/>
    <n v="12.56"/>
    <n v="0"/>
    <x v="0"/>
  </r>
  <r>
    <s v="SUP-0001774"/>
    <x v="626"/>
    <s v="CUST-35357"/>
    <x v="13"/>
    <x v="1"/>
    <n v="18"/>
    <n v="17"/>
    <n v="1497.66"/>
    <n v="1707.3324000000002"/>
    <n v="3537.7408000000019"/>
    <n v="29024.650800000003"/>
    <x v="2"/>
    <x v="6"/>
    <x v="0"/>
    <s v="Bank Transfer"/>
    <n v="26.69"/>
    <n v="4.0999999999999996"/>
    <x v="0"/>
  </r>
  <r>
    <s v="SUP-0004351"/>
    <x v="626"/>
    <s v="CUST-29893"/>
    <x v="1"/>
    <x v="1"/>
    <n v="14"/>
    <n v="12"/>
    <n v="1255.28"/>
    <n v="1368.2552000000001"/>
    <n v="1339.2824000000019"/>
    <n v="16419.062400000003"/>
    <x v="4"/>
    <x v="4"/>
    <x v="3"/>
    <s v="Bank Transfer"/>
    <n v="16.420000000000002"/>
    <n v="1.7"/>
    <x v="0"/>
  </r>
  <r>
    <s v="SUP-0004623"/>
    <x v="626"/>
    <s v="CUST-73701"/>
    <x v="8"/>
    <x v="4"/>
    <n v="4"/>
    <n v="3"/>
    <n v="599.82000000000005"/>
    <n v="659.80200000000013"/>
    <n v="178.19600000000037"/>
    <n v="1979.4060000000004"/>
    <x v="1"/>
    <x v="3"/>
    <x v="0"/>
    <s v="Cash on Delivery"/>
    <n v="1.75"/>
    <n v="3"/>
    <x v="0"/>
  </r>
  <r>
    <s v="SUP-0000200"/>
    <x v="627"/>
    <s v="CUST-28790"/>
    <x v="1"/>
    <x v="1"/>
    <n v="12"/>
    <n v="10"/>
    <n v="67.88"/>
    <n v="73.310400000000001"/>
    <n v="46.104000000000084"/>
    <n v="733.10400000000004"/>
    <x v="4"/>
    <x v="4"/>
    <x v="1"/>
    <s v="Debit Card"/>
    <n v="8.1999999999999993"/>
    <n v="4.8"/>
    <x v="0"/>
  </r>
  <r>
    <s v="SUP-0000426"/>
    <x v="627"/>
    <s v="CUST-31462"/>
    <x v="3"/>
    <x v="2"/>
    <n v="11"/>
    <n v="10"/>
    <n v="1288.52"/>
    <n v="1404.4868000000001"/>
    <n v="1154.9480000000015"/>
    <n v="14044.868000000002"/>
    <x v="4"/>
    <x v="2"/>
    <x v="0"/>
    <s v="Debit Card"/>
    <n v="4.72"/>
    <n v="2.2000000000000002"/>
    <x v="0"/>
  </r>
  <r>
    <s v="SUP-0001807"/>
    <x v="627"/>
    <s v="CUST-16514"/>
    <x v="3"/>
    <x v="2"/>
    <n v="10"/>
    <n v="9"/>
    <n v="387.68"/>
    <n v="434.20160000000004"/>
    <n v="418.13440000000031"/>
    <n v="3907.8144000000002"/>
    <x v="4"/>
    <x v="4"/>
    <x v="3"/>
    <s v="Bank Transfer"/>
    <n v="0.56000000000000005"/>
    <n v="2.8"/>
    <x v="0"/>
  </r>
  <r>
    <s v="SUP-0004491"/>
    <x v="628"/>
    <s v="CUST-63120"/>
    <x v="14"/>
    <x v="0"/>
    <n v="13"/>
    <n v="11"/>
    <n v="1348.08"/>
    <n v="1496.3688"/>
    <n v="1620.4067999999993"/>
    <n v="16460.056799999998"/>
    <x v="0"/>
    <x v="1"/>
    <x v="2"/>
    <s v="Bank Transfer"/>
    <n v="10.77"/>
    <n v="4.2"/>
    <x v="0"/>
  </r>
  <r>
    <s v="SUP-0001626"/>
    <x v="629"/>
    <s v="CUST-96460"/>
    <x v="10"/>
    <x v="2"/>
    <n v="14"/>
    <n v="14"/>
    <n v="845.79"/>
    <n v="972.65849999999989"/>
    <n v="1746.4489999999996"/>
    <n v="13617.218999999999"/>
    <x v="3"/>
    <x v="6"/>
    <x v="3"/>
    <s v="Credit Card"/>
    <n v="29.71"/>
    <n v="1.6"/>
    <x v="0"/>
  </r>
  <r>
    <s v="SUP-0003556"/>
    <x v="629"/>
    <s v="CUST-72467"/>
    <x v="7"/>
    <x v="2"/>
    <n v="3"/>
    <n v="3"/>
    <n v="1373.08"/>
    <n v="1510.3880000000001"/>
    <n v="367.95400000000086"/>
    <n v="4531.1640000000007"/>
    <x v="0"/>
    <x v="6"/>
    <x v="3"/>
    <s v="Debit Card"/>
    <n v="43.97"/>
    <n v="1.8"/>
    <x v="0"/>
  </r>
  <r>
    <s v="SUP-0004313"/>
    <x v="630"/>
    <s v="CUST-39664"/>
    <x v="2"/>
    <x v="0"/>
    <n v="4"/>
    <n v="4"/>
    <n v="178.58"/>
    <n v="189.29480000000001"/>
    <n v="21.149199999999986"/>
    <n v="757.17920000000004"/>
    <x v="1"/>
    <x v="6"/>
    <x v="2"/>
    <s v="Credit Card"/>
    <n v="21.71"/>
    <n v="2.6"/>
    <x v="0"/>
  </r>
  <r>
    <s v="SUP-0001924"/>
    <x v="631"/>
    <s v="CUST-24008"/>
    <x v="5"/>
    <x v="3"/>
    <n v="10"/>
    <n v="9"/>
    <n v="291.14"/>
    <n v="328.98819999999995"/>
    <n v="313.90379999999959"/>
    <n v="2960.8937999999994"/>
    <x v="4"/>
    <x v="6"/>
    <x v="0"/>
    <s v="Cash on Delivery"/>
    <n v="26.73"/>
    <n v="3.7"/>
    <x v="0"/>
  </r>
  <r>
    <s v="SUP-0003797"/>
    <x v="631"/>
    <s v="CUST-78809"/>
    <x v="1"/>
    <x v="1"/>
    <n v="3"/>
    <n v="3"/>
    <n v="484.18"/>
    <n v="527.75620000000004"/>
    <n v="87.198600000000141"/>
    <n v="1583.2686000000001"/>
    <x v="1"/>
    <x v="0"/>
    <x v="1"/>
    <s v="Credit Card"/>
    <n v="43.53"/>
    <n v="3.1"/>
    <x v="0"/>
  </r>
  <r>
    <s v="SUP-0000384"/>
    <x v="632"/>
    <s v="CUST-94049"/>
    <x v="1"/>
    <x v="1"/>
    <n v="11"/>
    <n v="10"/>
    <n v="1415.73"/>
    <n v="1613.9322000000002"/>
    <n v="1941.1920000000027"/>
    <n v="16139.322000000002"/>
    <x v="1"/>
    <x v="0"/>
    <x v="3"/>
    <s v="Credit Card"/>
    <n v="40.83"/>
    <n v="2.4"/>
    <x v="0"/>
  </r>
  <r>
    <s v="SUP-0001230"/>
    <x v="632"/>
    <s v="CUST-74222"/>
    <x v="1"/>
    <x v="1"/>
    <n v="7"/>
    <n v="6"/>
    <n v="1009.25"/>
    <n v="1069.8050000000001"/>
    <n v="330.28999999999991"/>
    <n v="6418.83"/>
    <x v="4"/>
    <x v="6"/>
    <x v="3"/>
    <s v="Cash on Delivery"/>
    <n v="33.04"/>
    <n v="3.5"/>
    <x v="0"/>
  </r>
  <r>
    <s v="SUP-0001467"/>
    <x v="632"/>
    <s v="CUST-69462"/>
    <x v="4"/>
    <x v="1"/>
    <n v="17"/>
    <n v="14"/>
    <n v="936.24"/>
    <n v="1048.5888000000002"/>
    <n v="1546.5532000000021"/>
    <n v="14680.243200000003"/>
    <x v="0"/>
    <x v="2"/>
    <x v="0"/>
    <s v="Credit Card"/>
    <n v="26.33"/>
    <n v="2"/>
    <x v="1"/>
  </r>
  <r>
    <s v="SUP-0002914"/>
    <x v="633"/>
    <s v="Unknown"/>
    <x v="13"/>
    <x v="1"/>
    <n v="9"/>
    <n v="9"/>
    <n v="1125.1400000000001"/>
    <n v="1181.3970000000002"/>
    <n v="481.24300000000193"/>
    <n v="10632.573000000002"/>
    <x v="3"/>
    <x v="1"/>
    <x v="1"/>
    <s v="Credit Card"/>
    <n v="25.07"/>
    <n v="2.5"/>
    <x v="0"/>
  </r>
  <r>
    <s v="SUP-0004648"/>
    <x v="633"/>
    <s v="CUST-14589"/>
    <x v="7"/>
    <x v="2"/>
    <n v="9"/>
    <n v="7"/>
    <n v="815.67"/>
    <n v="856.45349999999996"/>
    <n v="272.23450000000048"/>
    <n v="5995.1745000000001"/>
    <x v="2"/>
    <x v="6"/>
    <x v="1"/>
    <s v="Debit Card"/>
    <n v="13.25"/>
    <n v="4.2"/>
    <x v="0"/>
  </r>
  <r>
    <s v="SUP-0002304"/>
    <x v="634"/>
    <s v="CUST-38675"/>
    <x v="1"/>
    <x v="1"/>
    <n v="13"/>
    <n v="13"/>
    <n v="1073.2"/>
    <n v="1234.18"/>
    <n v="2053.81"/>
    <n v="16044.34"/>
    <x v="3"/>
    <x v="0"/>
    <x v="1"/>
    <s v="Bank Transfer"/>
    <n v="38.93"/>
    <n v="1.1000000000000001"/>
    <x v="0"/>
  </r>
  <r>
    <s v="SUP-0000007"/>
    <x v="635"/>
    <s v="CUST-84889"/>
    <x v="14"/>
    <x v="0"/>
    <n v="14"/>
    <n v="13"/>
    <n v="1476.79"/>
    <n v="1550.6295"/>
    <n v="949.51349999999877"/>
    <n v="20158.183499999999"/>
    <x v="4"/>
    <x v="4"/>
    <x v="0"/>
    <s v="Cash on Delivery"/>
    <n v="10.4"/>
    <n v="1.6"/>
    <x v="0"/>
  </r>
  <r>
    <s v="SUP-0002660"/>
    <x v="635"/>
    <s v="CUST-79902"/>
    <x v="13"/>
    <x v="1"/>
    <n v="7"/>
    <n v="7"/>
    <n v="142.25"/>
    <n v="156.47500000000002"/>
    <n v="86.145000000000266"/>
    <n v="1095.3250000000003"/>
    <x v="0"/>
    <x v="1"/>
    <x v="2"/>
    <s v="Bank Transfer"/>
    <n v="13.43"/>
    <n v="4.2"/>
    <x v="0"/>
  </r>
  <r>
    <s v="SUP-0000969"/>
    <x v="636"/>
    <s v="CUST-81238"/>
    <x v="4"/>
    <x v="1"/>
    <n v="16"/>
    <n v="16"/>
    <n v="1338.49"/>
    <n v="1418.7994000000001"/>
    <n v="1249.9204000000016"/>
    <n v="22700.790400000002"/>
    <x v="3"/>
    <x v="1"/>
    <x v="2"/>
    <s v="PayPal"/>
    <n v="35.03"/>
    <n v="3.5"/>
    <x v="0"/>
  </r>
  <r>
    <s v="SUP-0003544"/>
    <x v="636"/>
    <s v="CUST-10277"/>
    <x v="12"/>
    <x v="1"/>
    <n v="15"/>
    <n v="15"/>
    <n v="1419.44"/>
    <n v="1504.6064000000001"/>
    <n v="1244.0459999999991"/>
    <n v="22569.096000000001"/>
    <x v="1"/>
    <x v="3"/>
    <x v="1"/>
    <s v="Bank Transfer"/>
    <n v="33.450000000000003"/>
    <n v="1.9"/>
    <x v="0"/>
  </r>
  <r>
    <s v="SUP-0004108"/>
    <x v="636"/>
    <s v="CUST-16725"/>
    <x v="8"/>
    <x v="4"/>
    <n v="18"/>
    <n v="16"/>
    <n v="102.19"/>
    <n v="110.3652"/>
    <n v="102.14320000000006"/>
    <n v="1765.8432"/>
    <x v="2"/>
    <x v="2"/>
    <x v="0"/>
    <s v="PayPal"/>
    <n v="28.66"/>
    <n v="2.2000000000000002"/>
    <x v="0"/>
  </r>
  <r>
    <s v="SUP-0002558"/>
    <x v="637"/>
    <s v="CUST-78332"/>
    <x v="7"/>
    <x v="2"/>
    <n v="10"/>
    <n v="8"/>
    <n v="1286.42"/>
    <n v="1453.6545999999998"/>
    <n v="1303.9867999999981"/>
    <n v="11629.236799999999"/>
    <x v="0"/>
    <x v="4"/>
    <x v="2"/>
    <s v="Bank Transfer"/>
    <n v="33.89"/>
    <n v="2.7"/>
    <x v="0"/>
  </r>
  <r>
    <s v="SUP-0000458"/>
    <x v="638"/>
    <s v="CUST-71291"/>
    <x v="6"/>
    <x v="4"/>
    <n v="15"/>
    <n v="13"/>
    <n v="374.96"/>
    <n v="423.70479999999992"/>
    <n v="633.53239999999971"/>
    <n v="5508.1623999999993"/>
    <x v="0"/>
    <x v="3"/>
    <x v="1"/>
    <s v="Debit Card"/>
    <n v="0.15"/>
    <n v="2.8"/>
    <x v="0"/>
  </r>
  <r>
    <s v="SUP-0003085"/>
    <x v="638"/>
    <s v="CUST-22199"/>
    <x v="8"/>
    <x v="4"/>
    <n v="1"/>
    <n v="1"/>
    <n v="420.37"/>
    <n v="449.79590000000002"/>
    <n v="27.625900000000012"/>
    <n v="449.79590000000002"/>
    <x v="3"/>
    <x v="1"/>
    <x v="3"/>
    <s v="Debit Card"/>
    <n v="1.8"/>
    <n v="3"/>
    <x v="0"/>
  </r>
  <r>
    <s v="SUP-0003274"/>
    <x v="638"/>
    <s v="CUST-59880"/>
    <x v="4"/>
    <x v="1"/>
    <n v="4"/>
    <n v="4"/>
    <n v="1372.95"/>
    <n v="1482.7860000000001"/>
    <n v="436.51400000000007"/>
    <n v="5931.1440000000002"/>
    <x v="2"/>
    <x v="3"/>
    <x v="0"/>
    <s v="PayPal"/>
    <n v="2.83"/>
    <n v="4.5"/>
    <x v="0"/>
  </r>
  <r>
    <s v="SUP-0000945"/>
    <x v="639"/>
    <s v="CUST-29857"/>
    <x v="9"/>
    <x v="3"/>
    <n v="18"/>
    <n v="16"/>
    <n v="1233.6500000000001"/>
    <n v="1307.6690000000001"/>
    <n v="1183.2140000000002"/>
    <n v="20922.704000000002"/>
    <x v="3"/>
    <x v="1"/>
    <x v="0"/>
    <s v="Debit Card"/>
    <n v="1.0900000000000001"/>
    <n v="2.7"/>
    <x v="0"/>
  </r>
  <r>
    <s v="SUP-0002265"/>
    <x v="639"/>
    <s v="CUST-84113"/>
    <x v="14"/>
    <x v="0"/>
    <n v="11"/>
    <n v="11"/>
    <n v="980.72"/>
    <n v="1049.3704"/>
    <n v="730.21439999999939"/>
    <n v="11543.0744"/>
    <x v="1"/>
    <x v="1"/>
    <x v="2"/>
    <s v="Bank Transfer"/>
    <n v="24.94"/>
    <n v="2.2000000000000002"/>
    <x v="0"/>
  </r>
  <r>
    <s v="SUP-0003700"/>
    <x v="639"/>
    <s v="CUST-16574"/>
    <x v="2"/>
    <x v="0"/>
    <n v="2"/>
    <n v="2"/>
    <n v="793.63"/>
    <n v="904.73820000000012"/>
    <n v="217.01640000000026"/>
    <n v="1809.4764000000002"/>
    <x v="3"/>
    <x v="3"/>
    <x v="2"/>
    <s v="Bank Transfer"/>
    <n v="5.2"/>
    <n v="4.5999999999999996"/>
    <x v="0"/>
  </r>
  <r>
    <s v="SUP-0000409"/>
    <x v="640"/>
    <s v="CUST-86816"/>
    <x v="3"/>
    <x v="2"/>
    <n v="1"/>
    <n v="1"/>
    <n v="726.97"/>
    <n v="763.31850000000009"/>
    <n v="23.608500000000056"/>
    <n v="763.31850000000009"/>
    <x v="4"/>
    <x v="4"/>
    <x v="1"/>
    <s v="Debit Card"/>
    <n v="12.74"/>
    <n v="1.8"/>
    <x v="0"/>
  </r>
  <r>
    <s v="SUP-0000584"/>
    <x v="640"/>
    <s v="CUST-45096"/>
    <x v="14"/>
    <x v="0"/>
    <n v="17"/>
    <n v="14"/>
    <n v="1160.29"/>
    <n v="1264.7161000000001"/>
    <n v="1425.4354000000028"/>
    <n v="17706.025400000002"/>
    <x v="4"/>
    <x v="1"/>
    <x v="2"/>
    <s v="Cash on Delivery"/>
    <n v="36.53"/>
    <n v="2"/>
    <x v="0"/>
  </r>
  <r>
    <s v="SUP-0001714"/>
    <x v="640"/>
    <s v="CUST-55817"/>
    <x v="9"/>
    <x v="3"/>
    <n v="1"/>
    <n v="1"/>
    <n v="1343.89"/>
    <n v="1464.8401000000001"/>
    <n v="98.100100000000026"/>
    <n v="1464.8401000000001"/>
    <x v="3"/>
    <x v="3"/>
    <x v="0"/>
    <s v="Bank Transfer"/>
    <n v="22.85"/>
    <n v="2.4"/>
    <x v="0"/>
  </r>
  <r>
    <s v="SUP-0002640"/>
    <x v="640"/>
    <s v="CUST-79496"/>
    <x v="6"/>
    <x v="4"/>
    <n v="4"/>
    <n v="4"/>
    <n v="178.7"/>
    <n v="194.78300000000002"/>
    <n v="29.21200000000011"/>
    <n v="779.13200000000006"/>
    <x v="1"/>
    <x v="6"/>
    <x v="2"/>
    <s v="Bank Transfer"/>
    <n v="35.119999999999997"/>
    <n v="2.4"/>
    <x v="0"/>
  </r>
  <r>
    <s v="SUP-0003496"/>
    <x v="640"/>
    <s v="CUST-54843"/>
    <x v="8"/>
    <x v="4"/>
    <n v="5"/>
    <n v="4"/>
    <n v="501"/>
    <n v="541.08000000000004"/>
    <n v="159.13000000000017"/>
    <n v="2164.3200000000002"/>
    <x v="3"/>
    <x v="6"/>
    <x v="2"/>
    <s v="Credit Card"/>
    <n v="1.19"/>
    <n v="4.5999999999999996"/>
    <x v="0"/>
  </r>
  <r>
    <s v="SUP-0000675"/>
    <x v="641"/>
    <s v="CUST-51055"/>
    <x v="11"/>
    <x v="2"/>
    <n v="6"/>
    <n v="5"/>
    <n v="1291.7"/>
    <n v="1356.2850000000001"/>
    <n v="275.95500000000015"/>
    <n v="6781.4250000000002"/>
    <x v="2"/>
    <x v="6"/>
    <x v="1"/>
    <s v="Bank Transfer"/>
    <n v="46.97"/>
    <n v="4.7"/>
    <x v="0"/>
  </r>
  <r>
    <s v="SUP-0001426"/>
    <x v="641"/>
    <s v="CUST-23932"/>
    <x v="1"/>
    <x v="1"/>
    <n v="5"/>
    <n v="4"/>
    <n v="149.97999999999999"/>
    <n v="166.4778"/>
    <n v="30.051200000000051"/>
    <n v="665.91120000000001"/>
    <x v="2"/>
    <x v="5"/>
    <x v="2"/>
    <s v="Credit Card"/>
    <n v="35.94"/>
    <n v="1.9"/>
    <x v="0"/>
  </r>
  <r>
    <s v="SUP-0002575"/>
    <x v="641"/>
    <s v="CUST-55620"/>
    <x v="6"/>
    <x v="4"/>
    <n v="20"/>
    <n v="18"/>
    <n v="1383.9"/>
    <n v="1494.6120000000003"/>
    <n v="1968.8260000000062"/>
    <n v="26903.016000000007"/>
    <x v="3"/>
    <x v="2"/>
    <x v="0"/>
    <s v="PayPal"/>
    <n v="23.99"/>
    <n v="2.4"/>
    <x v="0"/>
  </r>
  <r>
    <s v="SUP-0001360"/>
    <x v="642"/>
    <s v="CUST-59757"/>
    <x v="7"/>
    <x v="2"/>
    <n v="15"/>
    <n v="13"/>
    <n v="1452.24"/>
    <n v="1582.9416000000001"/>
    <n v="1672.1808000000005"/>
    <n v="20578.2408"/>
    <x v="1"/>
    <x v="2"/>
    <x v="0"/>
    <s v="Cash on Delivery"/>
    <n v="26.94"/>
    <n v="2.7"/>
    <x v="0"/>
  </r>
  <r>
    <s v="SUP-0002134"/>
    <x v="642"/>
    <s v="CUST-47672"/>
    <x v="12"/>
    <x v="1"/>
    <n v="13"/>
    <n v="10"/>
    <n v="1381.64"/>
    <n v="1561.2531999999999"/>
    <n v="1791.0919999999978"/>
    <n v="15612.531999999999"/>
    <x v="4"/>
    <x v="4"/>
    <x v="3"/>
    <s v="Cash on Delivery"/>
    <n v="5.04"/>
    <n v="1.8"/>
    <x v="0"/>
  </r>
  <r>
    <s v="SUP-0004815"/>
    <x v="642"/>
    <s v="CUST-58142"/>
    <x v="10"/>
    <x v="2"/>
    <n v="17"/>
    <n v="15"/>
    <n v="458"/>
    <n v="490.06"/>
    <n v="435.78999999999962"/>
    <n v="7350.9"/>
    <x v="2"/>
    <x v="4"/>
    <x v="0"/>
    <s v="Bank Transfer"/>
    <n v="45.11"/>
    <n v="1.9"/>
    <x v="0"/>
  </r>
  <r>
    <s v="SUP-0001547"/>
    <x v="643"/>
    <s v="CUST-76858"/>
    <x v="10"/>
    <x v="2"/>
    <n v="19"/>
    <n v="18"/>
    <n v="415.28"/>
    <n v="456.80799999999999"/>
    <n v="729.31400000000076"/>
    <n v="8222.5439999999999"/>
    <x v="0"/>
    <x v="5"/>
    <x v="1"/>
    <s v="Bank Transfer"/>
    <n v="18.190000000000001"/>
    <n v="3"/>
    <x v="0"/>
  </r>
  <r>
    <s v="SUP-0001992"/>
    <x v="643"/>
    <s v="Unknown"/>
    <x v="7"/>
    <x v="2"/>
    <n v="4"/>
    <n v="3"/>
    <n v="1295.3399999999999"/>
    <n v="1386.0137999999999"/>
    <n v="229.81140000000053"/>
    <n v="4158.0414000000001"/>
    <x v="4"/>
    <x v="2"/>
    <x v="0"/>
    <s v="Debit Card"/>
    <n v="42.21"/>
    <n v="1.9"/>
    <x v="0"/>
  </r>
  <r>
    <s v="SUP-0002238"/>
    <x v="643"/>
    <s v="CUST-60554"/>
    <x v="12"/>
    <x v="1"/>
    <n v="8"/>
    <n v="7"/>
    <n v="718.31"/>
    <n v="804.50720000000001"/>
    <n v="558.7604"/>
    <n v="5631.5504000000001"/>
    <x v="3"/>
    <x v="2"/>
    <x v="1"/>
    <s v="Bank Transfer"/>
    <n v="44.62"/>
    <n v="1.4"/>
    <x v="0"/>
  </r>
  <r>
    <s v="SUP-0004177"/>
    <x v="643"/>
    <s v="CUST-97221"/>
    <x v="12"/>
    <x v="1"/>
    <n v="1"/>
    <n v="1"/>
    <n v="1317.35"/>
    <n v="1514.9524999999999"/>
    <n v="168.44249999999997"/>
    <n v="1514.9524999999999"/>
    <x v="0"/>
    <x v="1"/>
    <x v="3"/>
    <s v="PayPal"/>
    <n v="29.16"/>
    <n v="0"/>
    <x v="0"/>
  </r>
  <r>
    <s v="SUP-0004652"/>
    <x v="643"/>
    <s v="CUST-32094"/>
    <x v="14"/>
    <x v="0"/>
    <n v="13"/>
    <n v="12"/>
    <n v="713.6"/>
    <n v="813.50400000000013"/>
    <n v="1152.8180000000018"/>
    <n v="9762.0480000000025"/>
    <x v="0"/>
    <x v="5"/>
    <x v="2"/>
    <s v="Cash on Delivery"/>
    <n v="46.03"/>
    <n v="1.2"/>
    <x v="0"/>
  </r>
  <r>
    <s v="SUP-0004727"/>
    <x v="643"/>
    <s v="CUST-38817"/>
    <x v="12"/>
    <x v="1"/>
    <n v="2"/>
    <n v="2"/>
    <n v="624.15"/>
    <n v="680.32350000000008"/>
    <n v="68.29700000000021"/>
    <n v="1360.6470000000002"/>
    <x v="3"/>
    <x v="5"/>
    <x v="3"/>
    <s v="Bank Transfer"/>
    <n v="44.05"/>
    <n v="1.2"/>
    <x v="0"/>
  </r>
  <r>
    <s v="SUP-0002096"/>
    <x v="644"/>
    <s v="CUST-11847"/>
    <x v="1"/>
    <x v="1"/>
    <n v="18"/>
    <n v="17"/>
    <n v="79.69"/>
    <n v="89.252800000000008"/>
    <n v="152.56760000000008"/>
    <n v="1517.2976000000001"/>
    <x v="0"/>
    <x v="2"/>
    <x v="2"/>
    <s v="Debit Card"/>
    <n v="10"/>
    <n v="4.5"/>
    <x v="0"/>
  </r>
  <r>
    <s v="SUP-0001688"/>
    <x v="645"/>
    <s v="CUST-17873"/>
    <x v="8"/>
    <x v="4"/>
    <n v="10"/>
    <n v="9"/>
    <n v="147.94"/>
    <n v="167.17219999999998"/>
    <n v="162.96979999999974"/>
    <n v="1504.5497999999998"/>
    <x v="1"/>
    <x v="2"/>
    <x v="2"/>
    <s v="PayPal"/>
    <n v="10.119999999999999"/>
    <n v="1.1000000000000001"/>
    <x v="0"/>
  </r>
  <r>
    <s v="SUP-0002585"/>
    <x v="645"/>
    <s v="CUST-97929"/>
    <x v="7"/>
    <x v="2"/>
    <n v="12"/>
    <n v="10"/>
    <n v="1147.77"/>
    <n v="1296.9800999999998"/>
    <n v="1470.9009999999969"/>
    <n v="12969.800999999998"/>
    <x v="4"/>
    <x v="4"/>
    <x v="3"/>
    <s v="PayPal"/>
    <n v="21.2"/>
    <n v="1.8"/>
    <x v="1"/>
  </r>
  <r>
    <s v="SUP-0003050"/>
    <x v="645"/>
    <s v="CUST-88344"/>
    <x v="5"/>
    <x v="3"/>
    <n v="10"/>
    <n v="8"/>
    <n v="20"/>
    <n v="21.8"/>
    <n v="-34.119999999999997"/>
    <n v="174.4"/>
    <x v="1"/>
    <x v="4"/>
    <x v="1"/>
    <s v="Cash on Delivery"/>
    <n v="48.52"/>
    <n v="3.9"/>
    <x v="0"/>
  </r>
  <r>
    <s v="SUP-0003494"/>
    <x v="645"/>
    <s v="CUST-63608"/>
    <x v="4"/>
    <x v="1"/>
    <n v="8"/>
    <n v="6"/>
    <n v="550.57000000000005"/>
    <n v="589.10990000000004"/>
    <n v="202.4794000000004"/>
    <n v="3534.6594000000005"/>
    <x v="0"/>
    <x v="6"/>
    <x v="0"/>
    <s v="Bank Transfer"/>
    <n v="28.76"/>
    <n v="1.8"/>
    <x v="0"/>
  </r>
  <r>
    <s v="SUP-0004875"/>
    <x v="645"/>
    <s v="CUST-10130"/>
    <x v="10"/>
    <x v="2"/>
    <n v="9"/>
    <n v="8"/>
    <n v="1475.11"/>
    <n v="1593.1188"/>
    <n v="938.2104000000005"/>
    <n v="12744.9504"/>
    <x v="3"/>
    <x v="2"/>
    <x v="3"/>
    <s v="Credit Card"/>
    <n v="5.86"/>
    <n v="4.5"/>
    <x v="0"/>
  </r>
  <r>
    <s v="SUP-0002328"/>
    <x v="646"/>
    <s v="CUST-24259"/>
    <x v="13"/>
    <x v="1"/>
    <n v="17"/>
    <n v="17"/>
    <n v="1486.99"/>
    <n v="1605.9492"/>
    <n v="1978.2963999999977"/>
    <n v="27301.136399999999"/>
    <x v="3"/>
    <x v="3"/>
    <x v="3"/>
    <s v="Bank Transfer"/>
    <n v="44.01"/>
    <n v="3.9"/>
    <x v="0"/>
  </r>
  <r>
    <s v="SUP-0000866"/>
    <x v="647"/>
    <s v="CUST-78884"/>
    <x v="12"/>
    <x v="1"/>
    <n v="8"/>
    <n v="7"/>
    <n v="1268.3699999999999"/>
    <n v="1433.2580999999998"/>
    <n v="1151.056699999999"/>
    <n v="10032.806699999999"/>
    <x v="3"/>
    <x v="5"/>
    <x v="2"/>
    <s v="PayPal"/>
    <n v="3.16"/>
    <n v="3.2"/>
    <x v="0"/>
  </r>
  <r>
    <s v="SUP-0001477"/>
    <x v="647"/>
    <s v="CUST-61510"/>
    <x v="13"/>
    <x v="1"/>
    <n v="1"/>
    <n v="1"/>
    <n v="599.67999999999995"/>
    <n v="677.63839999999993"/>
    <n v="43.358399999999982"/>
    <n v="677.63839999999993"/>
    <x v="1"/>
    <x v="2"/>
    <x v="0"/>
    <s v="Bank Transfer"/>
    <n v="34.6"/>
    <n v="3.8"/>
    <x v="0"/>
  </r>
  <r>
    <s v="SUP-0003886"/>
    <x v="647"/>
    <s v="CUST-18078"/>
    <x v="9"/>
    <x v="3"/>
    <n v="1"/>
    <n v="1"/>
    <n v="437.26"/>
    <n v="494.10379999999992"/>
    <n v="22.043799999999933"/>
    <n v="494.10379999999992"/>
    <x v="3"/>
    <x v="1"/>
    <x v="0"/>
    <s v="PayPal"/>
    <n v="34.799999999999997"/>
    <n v="1.3"/>
    <x v="0"/>
  </r>
  <r>
    <s v="SUP-0004990"/>
    <x v="647"/>
    <s v="CUST-43221"/>
    <x v="4"/>
    <x v="1"/>
    <n v="1"/>
    <n v="1"/>
    <n v="1058.28"/>
    <n v="1132.3596"/>
    <n v="33.609600000000029"/>
    <n v="1132.3596"/>
    <x v="4"/>
    <x v="6"/>
    <x v="1"/>
    <s v="Cash on Delivery"/>
    <n v="40.47"/>
    <n v="1.1000000000000001"/>
    <x v="0"/>
  </r>
  <r>
    <s v="SUP-0002292"/>
    <x v="648"/>
    <s v="CUST-82248"/>
    <x v="2"/>
    <x v="0"/>
    <n v="10"/>
    <n v="8"/>
    <n v="689.23"/>
    <n v="723.69150000000002"/>
    <n v="225.71200000000002"/>
    <n v="5789.5320000000002"/>
    <x v="4"/>
    <x v="2"/>
    <x v="3"/>
    <s v="PayPal"/>
    <n v="49.98"/>
    <n v="2.9"/>
    <x v="0"/>
  </r>
  <r>
    <s v="SUP-0004902"/>
    <x v="648"/>
    <s v="CUST-95965"/>
    <x v="13"/>
    <x v="1"/>
    <n v="11"/>
    <n v="9"/>
    <n v="668.8"/>
    <n v="728.99199999999996"/>
    <n v="494.95800000000008"/>
    <n v="6560.9279999999999"/>
    <x v="2"/>
    <x v="0"/>
    <x v="2"/>
    <s v="PayPal"/>
    <n v="46.77"/>
    <n v="4.2"/>
    <x v="0"/>
  </r>
  <r>
    <s v="SUP-0000849"/>
    <x v="649"/>
    <s v="CUST-67405"/>
    <x v="9"/>
    <x v="3"/>
    <n v="6"/>
    <n v="6"/>
    <n v="1409.11"/>
    <n v="1606.3854000000001"/>
    <n v="1148.2224000000008"/>
    <n v="9638.3124000000007"/>
    <x v="0"/>
    <x v="2"/>
    <x v="2"/>
    <s v="Cash on Delivery"/>
    <n v="35.43"/>
    <n v="1"/>
    <x v="0"/>
  </r>
  <r>
    <s v="SUP-0001099"/>
    <x v="649"/>
    <s v="CUST-47795"/>
    <x v="7"/>
    <x v="2"/>
    <n v="17"/>
    <n v="14"/>
    <n v="1142.29"/>
    <n v="1302.2106000000001"/>
    <n v="2193.7184000000016"/>
    <n v="18230.948400000001"/>
    <x v="1"/>
    <x v="4"/>
    <x v="1"/>
    <s v="Cash on Delivery"/>
    <n v="45.17"/>
    <n v="2.1"/>
    <x v="0"/>
  </r>
  <r>
    <s v="SUP-0001545"/>
    <x v="649"/>
    <s v="CUST-11492"/>
    <x v="10"/>
    <x v="2"/>
    <n v="7"/>
    <n v="7"/>
    <n v="565.96"/>
    <n v="594.25800000000004"/>
    <n v="188.51600000000025"/>
    <n v="4159.8060000000005"/>
    <x v="4"/>
    <x v="3"/>
    <x v="3"/>
    <s v="PayPal"/>
    <n v="9.57"/>
    <n v="4.4000000000000004"/>
    <x v="0"/>
  </r>
  <r>
    <s v="SUP-0005034"/>
    <x v="649"/>
    <s v="CUST-18482"/>
    <x v="12"/>
    <x v="1"/>
    <n v="7"/>
    <n v="7"/>
    <n v="801.31"/>
    <n v="897.46720000000005"/>
    <n v="666.16040000000021"/>
    <n v="6282.2704000000003"/>
    <x v="4"/>
    <x v="1"/>
    <x v="3"/>
    <s v="Credit Card"/>
    <n v="6.94"/>
    <n v="1.3"/>
    <x v="1"/>
  </r>
  <r>
    <s v="SUP-0005067"/>
    <x v="649"/>
    <s v="CUST-93279"/>
    <x v="11"/>
    <x v="2"/>
    <n v="9"/>
    <n v="7"/>
    <n v="1485.57"/>
    <n v="1693.5498"/>
    <n v="1434.7585999999997"/>
    <n v="11854.848599999999"/>
    <x v="3"/>
    <x v="6"/>
    <x v="2"/>
    <s v="Debit Card"/>
    <n v="21.1"/>
    <n v="2.2000000000000002"/>
    <x v="0"/>
  </r>
  <r>
    <s v="SUP-0001131"/>
    <x v="650"/>
    <s v="CUST-90972"/>
    <x v="3"/>
    <x v="2"/>
    <n v="14"/>
    <n v="12"/>
    <n v="301.49"/>
    <n v="343.69860000000006"/>
    <n v="476.79320000000013"/>
    <n v="4124.3832000000002"/>
    <x v="4"/>
    <x v="6"/>
    <x v="3"/>
    <s v="Credit Card"/>
    <n v="29.71"/>
    <n v="4"/>
    <x v="0"/>
  </r>
  <r>
    <s v="SUP-0001553"/>
    <x v="650"/>
    <s v="CUST-73457"/>
    <x v="6"/>
    <x v="4"/>
    <n v="1"/>
    <n v="1"/>
    <n v="1305.6300000000001"/>
    <n v="1370.9115000000002"/>
    <n v="45.311500000000052"/>
    <n v="1370.9115000000002"/>
    <x v="0"/>
    <x v="5"/>
    <x v="1"/>
    <s v="PayPal"/>
    <n v="19.97"/>
    <n v="3.9"/>
    <x v="0"/>
  </r>
  <r>
    <s v="SUP-0001849"/>
    <x v="650"/>
    <s v="CUST-68921"/>
    <x v="9"/>
    <x v="3"/>
    <n v="12"/>
    <n v="11"/>
    <n v="1191.4000000000001"/>
    <n v="1334.3680000000002"/>
    <n v="1526.698000000001"/>
    <n v="14678.048000000003"/>
    <x v="3"/>
    <x v="0"/>
    <x v="2"/>
    <s v="Cash on Delivery"/>
    <n v="45.95"/>
    <n v="1.7"/>
    <x v="0"/>
  </r>
  <r>
    <s v="SUP-0002601"/>
    <x v="650"/>
    <s v="CUST-69799"/>
    <x v="12"/>
    <x v="1"/>
    <n v="2"/>
    <n v="2"/>
    <n v="1397.87"/>
    <n v="1537.6569999999999"/>
    <n v="240.72400000000007"/>
    <n v="3075.3139999999999"/>
    <x v="1"/>
    <x v="2"/>
    <x v="0"/>
    <s v="Debit Card"/>
    <n v="38.85"/>
    <n v="4.5999999999999996"/>
    <x v="0"/>
  </r>
  <r>
    <s v="SUP-0000704"/>
    <x v="651"/>
    <s v="CUST-90814"/>
    <x v="6"/>
    <x v="4"/>
    <n v="12"/>
    <n v="10"/>
    <n v="653.39"/>
    <n v="725.26290000000006"/>
    <n v="707.26900000000114"/>
    <n v="7252.6290000000008"/>
    <x v="3"/>
    <x v="6"/>
    <x v="3"/>
    <s v="Bank Transfer"/>
    <n v="11.46"/>
    <n v="3.3"/>
    <x v="1"/>
  </r>
  <r>
    <s v="SUP-0001683"/>
    <x v="651"/>
    <s v="CUST-20774"/>
    <x v="9"/>
    <x v="3"/>
    <n v="17"/>
    <n v="17"/>
    <n v="41.13"/>
    <n v="45.243000000000009"/>
    <n v="67.891000000000162"/>
    <n v="769.1310000000002"/>
    <x v="1"/>
    <x v="3"/>
    <x v="2"/>
    <s v="Cash on Delivery"/>
    <n v="2.0299999999999998"/>
    <n v="1.1000000000000001"/>
    <x v="0"/>
  </r>
  <r>
    <s v="SUP-0002755"/>
    <x v="651"/>
    <s v="CUST-20810"/>
    <x v="6"/>
    <x v="4"/>
    <n v="10"/>
    <n v="10"/>
    <n v="328.58"/>
    <n v="361.43799999999999"/>
    <n v="318.83000000000038"/>
    <n v="3614.38"/>
    <x v="4"/>
    <x v="6"/>
    <x v="1"/>
    <s v="Bank Transfer"/>
    <n v="9.75"/>
    <n v="4.0999999999999996"/>
    <x v="0"/>
  </r>
  <r>
    <s v="SUP-0003467"/>
    <x v="651"/>
    <s v="CUST-73640"/>
    <x v="4"/>
    <x v="1"/>
    <n v="15"/>
    <n v="14"/>
    <n v="1399.38"/>
    <n v="1483.3428000000001"/>
    <n v="1140.6392000000017"/>
    <n v="20766.799200000001"/>
    <x v="1"/>
    <x v="1"/>
    <x v="2"/>
    <s v="Credit Card"/>
    <n v="34.840000000000003"/>
    <n v="3"/>
    <x v="0"/>
  </r>
  <r>
    <s v="SUP-0002741"/>
    <x v="652"/>
    <s v="CUST-45043"/>
    <x v="6"/>
    <x v="4"/>
    <n v="18"/>
    <n v="15"/>
    <n v="219.7"/>
    <n v="252.65499999999997"/>
    <n v="445.49499999999983"/>
    <n v="3789.8249999999998"/>
    <x v="3"/>
    <x v="5"/>
    <x v="2"/>
    <s v="Credit Card"/>
    <n v="48.83"/>
    <n v="1.9"/>
    <x v="0"/>
  </r>
  <r>
    <s v="SUP-0004806"/>
    <x v="652"/>
    <s v="CUST-29850"/>
    <x v="1"/>
    <x v="1"/>
    <n v="16"/>
    <n v="13"/>
    <n v="934.27"/>
    <n v="1046.3824000000002"/>
    <n v="1441.1012000000017"/>
    <n v="13602.971200000002"/>
    <x v="1"/>
    <x v="2"/>
    <x v="3"/>
    <s v="Credit Card"/>
    <n v="16.36"/>
    <n v="3.5"/>
    <x v="1"/>
  </r>
  <r>
    <s v="SUP-0001190"/>
    <x v="653"/>
    <s v="CUST-52798"/>
    <x v="0"/>
    <x v="0"/>
    <n v="1"/>
    <n v="1"/>
    <n v="419.56"/>
    <n v="444.73360000000002"/>
    <n v="13.193600000000021"/>
    <n v="444.73360000000002"/>
    <x v="2"/>
    <x v="6"/>
    <x v="0"/>
    <s v="Bank Transfer"/>
    <n v="11.98"/>
    <n v="2.9"/>
    <x v="0"/>
  </r>
  <r>
    <s v="SUP-0001668"/>
    <x v="653"/>
    <s v="CUST-95067"/>
    <x v="9"/>
    <x v="3"/>
    <n v="3"/>
    <n v="2"/>
    <n v="70.75"/>
    <n v="78.532500000000013"/>
    <n v="-19.444999999999972"/>
    <n v="157.06500000000003"/>
    <x v="0"/>
    <x v="1"/>
    <x v="2"/>
    <s v="Bank Transfer"/>
    <n v="35.01"/>
    <n v="1.4"/>
    <x v="0"/>
  </r>
  <r>
    <s v="SUP-0002021"/>
    <x v="653"/>
    <s v="CUST-55631"/>
    <x v="5"/>
    <x v="3"/>
    <n v="12"/>
    <n v="12"/>
    <n v="330.43"/>
    <n v="346.95150000000001"/>
    <n v="171.85799999999981"/>
    <n v="4163.4179999999997"/>
    <x v="0"/>
    <x v="2"/>
    <x v="2"/>
    <s v="Bank Transfer"/>
    <n v="26.4"/>
    <n v="3.1"/>
    <x v="0"/>
  </r>
  <r>
    <s v="SUP-0002378"/>
    <x v="653"/>
    <s v="CUST-32200"/>
    <x v="8"/>
    <x v="4"/>
    <n v="16"/>
    <n v="15"/>
    <n v="1261.06"/>
    <n v="1424.9977999999999"/>
    <n v="2444.3869999999993"/>
    <n v="21374.966999999997"/>
    <x v="0"/>
    <x v="5"/>
    <x v="2"/>
    <s v="Debit Card"/>
    <n v="14.68"/>
    <n v="3.8"/>
    <x v="0"/>
  </r>
  <r>
    <s v="SUP-0002602"/>
    <x v="653"/>
    <s v="CUST-53684"/>
    <x v="1"/>
    <x v="1"/>
    <n v="11"/>
    <n v="11"/>
    <n v="804.72"/>
    <n v="844.95600000000002"/>
    <n v="408.81599999999958"/>
    <n v="9294.5159999999996"/>
    <x v="4"/>
    <x v="5"/>
    <x v="3"/>
    <s v="Debit Card"/>
    <n v="33.78"/>
    <n v="4.5"/>
    <x v="0"/>
  </r>
  <r>
    <s v="SUP-0004469"/>
    <x v="653"/>
    <s v="CUST-91962"/>
    <x v="5"/>
    <x v="3"/>
    <n v="9"/>
    <n v="7"/>
    <n v="959.36"/>
    <n v="1055.296"/>
    <n v="658.31199999999967"/>
    <n v="7387.0720000000001"/>
    <x v="3"/>
    <x v="3"/>
    <x v="3"/>
    <s v="Bank Transfer"/>
    <n v="13.24"/>
    <n v="3.7"/>
    <x v="0"/>
  </r>
  <r>
    <s v="SUP-0000076"/>
    <x v="654"/>
    <s v="CUST-61671"/>
    <x v="0"/>
    <x v="0"/>
    <n v="4"/>
    <n v="3"/>
    <n v="1065.03"/>
    <n v="1182.1833000000001"/>
    <n v="308.5099000000003"/>
    <n v="3546.5499000000004"/>
    <x v="4"/>
    <x v="2"/>
    <x v="0"/>
    <s v="Cash on Delivery"/>
    <n v="42.95"/>
    <n v="3.8"/>
    <x v="0"/>
  </r>
  <r>
    <s v="SUP-0001065"/>
    <x v="654"/>
    <s v="CUST-73282"/>
    <x v="1"/>
    <x v="1"/>
    <n v="12"/>
    <n v="11"/>
    <n v="690.81"/>
    <n v="780.61529999999982"/>
    <n v="982.09829999999806"/>
    <n v="8586.7682999999979"/>
    <x v="3"/>
    <x v="3"/>
    <x v="1"/>
    <s v="Debit Card"/>
    <n v="5.76"/>
    <n v="0"/>
    <x v="0"/>
  </r>
  <r>
    <s v="SUP-0004377"/>
    <x v="654"/>
    <s v="CUST-82921"/>
    <x v="10"/>
    <x v="2"/>
    <n v="20"/>
    <n v="16"/>
    <n v="821.64"/>
    <n v="903.80400000000009"/>
    <n v="1293.8440000000016"/>
    <n v="14460.864000000001"/>
    <x v="3"/>
    <x v="3"/>
    <x v="3"/>
    <s v="Debit Card"/>
    <n v="20.78"/>
    <n v="1.7"/>
    <x v="0"/>
  </r>
  <r>
    <s v="SUP-0002646"/>
    <x v="655"/>
    <s v="CUST-15060"/>
    <x v="4"/>
    <x v="1"/>
    <n v="8"/>
    <n v="6"/>
    <n v="1092.67"/>
    <n v="1223.7904000000001"/>
    <n v="744.00240000000053"/>
    <n v="7342.742400000001"/>
    <x v="4"/>
    <x v="6"/>
    <x v="1"/>
    <s v="Cash on Delivery"/>
    <n v="42.72"/>
    <n v="4.3"/>
    <x v="0"/>
  </r>
  <r>
    <s v="SUP-0004507"/>
    <x v="655"/>
    <s v="CUST-81263"/>
    <x v="1"/>
    <x v="1"/>
    <n v="13"/>
    <n v="11"/>
    <n v="912.83"/>
    <n v="1004.1130000000002"/>
    <n v="978.46300000000122"/>
    <n v="11045.243000000002"/>
    <x v="4"/>
    <x v="2"/>
    <x v="0"/>
    <s v="Bank Transfer"/>
    <n v="25.65"/>
    <n v="1.7"/>
    <x v="0"/>
  </r>
  <r>
    <s v="SUP-0004823"/>
    <x v="655"/>
    <s v="CUST-54801"/>
    <x v="10"/>
    <x v="2"/>
    <n v="20"/>
    <n v="17"/>
    <n v="1008.01"/>
    <n v="1149.1314000000002"/>
    <n v="2359.7138000000036"/>
    <n v="19535.233800000002"/>
    <x v="4"/>
    <x v="5"/>
    <x v="1"/>
    <s v="Cash on Delivery"/>
    <n v="39.35"/>
    <n v="1.1000000000000001"/>
    <x v="0"/>
  </r>
  <r>
    <s v="SUP-0004920"/>
    <x v="655"/>
    <s v="CUST-20195"/>
    <x v="8"/>
    <x v="4"/>
    <n v="13"/>
    <n v="11"/>
    <n v="176.54"/>
    <n v="187.13239999999999"/>
    <n v="67.776400000000194"/>
    <n v="2058.4564"/>
    <x v="1"/>
    <x v="2"/>
    <x v="1"/>
    <s v="Bank Transfer"/>
    <n v="48.74"/>
    <n v="3.5"/>
    <x v="0"/>
  </r>
  <r>
    <s v="SUP-0001005"/>
    <x v="656"/>
    <s v="CUST-95433"/>
    <x v="7"/>
    <x v="2"/>
    <n v="15"/>
    <n v="13"/>
    <n v="862.88"/>
    <n v="992.3119999999999"/>
    <n v="1650.5759999999982"/>
    <n v="12900.055999999999"/>
    <x v="2"/>
    <x v="1"/>
    <x v="3"/>
    <s v="PayPal"/>
    <n v="32.04"/>
    <n v="0"/>
    <x v="0"/>
  </r>
  <r>
    <s v="SUP-0004459"/>
    <x v="656"/>
    <s v="CUST-10575"/>
    <x v="10"/>
    <x v="2"/>
    <n v="2"/>
    <n v="2"/>
    <n v="881.9"/>
    <n v="987.72800000000007"/>
    <n v="174.82600000000019"/>
    <n v="1975.4560000000001"/>
    <x v="2"/>
    <x v="1"/>
    <x v="1"/>
    <s v="Debit Card"/>
    <n v="36.83"/>
    <n v="3.5"/>
    <x v="0"/>
  </r>
  <r>
    <s v="SUP-0004733"/>
    <x v="656"/>
    <s v="CUST-49775"/>
    <x v="8"/>
    <x v="4"/>
    <n v="1"/>
    <n v="1"/>
    <n v="504.06"/>
    <n v="554.46600000000001"/>
    <n v="9.8760000000000048"/>
    <n v="554.46600000000001"/>
    <x v="2"/>
    <x v="0"/>
    <x v="2"/>
    <s v="Bank Transfer"/>
    <n v="40.53"/>
    <n v="2.8"/>
    <x v="0"/>
  </r>
  <r>
    <s v="SUP-0001197"/>
    <x v="657"/>
    <s v="CUST-98680"/>
    <x v="9"/>
    <x v="3"/>
    <n v="9"/>
    <n v="8"/>
    <n v="124.61"/>
    <n v="143.30149999999998"/>
    <n v="147.40199999999982"/>
    <n v="1146.4119999999998"/>
    <x v="2"/>
    <x v="0"/>
    <x v="0"/>
    <s v="Credit Card"/>
    <n v="2.13"/>
    <n v="1.6"/>
    <x v="0"/>
  </r>
  <r>
    <s v="SUP-0001332"/>
    <x v="658"/>
    <s v="CUST-28130"/>
    <x v="8"/>
    <x v="4"/>
    <n v="14"/>
    <n v="12"/>
    <n v="749.92"/>
    <n v="832.41120000000001"/>
    <n v="942.67440000000101"/>
    <n v="9988.9344000000001"/>
    <x v="3"/>
    <x v="0"/>
    <x v="2"/>
    <s v="Cash on Delivery"/>
    <n v="47.22"/>
    <n v="3.4"/>
    <x v="0"/>
  </r>
  <r>
    <s v="SUP-0004856"/>
    <x v="658"/>
    <s v="CUST-67514"/>
    <x v="10"/>
    <x v="2"/>
    <n v="16"/>
    <n v="14"/>
    <n v="362.38"/>
    <n v="380.49900000000002"/>
    <n v="225.02600000000109"/>
    <n v="5326.9860000000008"/>
    <x v="3"/>
    <x v="4"/>
    <x v="2"/>
    <s v="Bank Transfer"/>
    <n v="28.64"/>
    <n v="1.6"/>
    <x v="0"/>
  </r>
  <r>
    <s v="SUP-0005012"/>
    <x v="658"/>
    <s v="CUST-15488"/>
    <x v="14"/>
    <x v="0"/>
    <n v="19"/>
    <n v="16"/>
    <n v="235.18"/>
    <n v="251.64260000000002"/>
    <n v="220.37160000000014"/>
    <n v="4026.2816000000003"/>
    <x v="0"/>
    <x v="5"/>
    <x v="1"/>
    <s v="Debit Card"/>
    <n v="43.03"/>
    <n v="1.3"/>
    <x v="1"/>
  </r>
  <r>
    <s v="SUP-0000142"/>
    <x v="659"/>
    <s v="CUST-97716"/>
    <x v="1"/>
    <x v="1"/>
    <n v="4"/>
    <n v="3"/>
    <n v="202.81"/>
    <n v="217.00670000000002"/>
    <n v="15.660100000000007"/>
    <n v="651.02010000000007"/>
    <x v="3"/>
    <x v="2"/>
    <x v="3"/>
    <s v="Credit Card"/>
    <n v="26.93"/>
    <n v="2.5"/>
    <x v="0"/>
  </r>
  <r>
    <s v="SUP-0003826"/>
    <x v="659"/>
    <s v="CUST-88464"/>
    <x v="9"/>
    <x v="3"/>
    <n v="15"/>
    <n v="13"/>
    <n v="852.18"/>
    <n v="894.78899999999999"/>
    <n v="520.97699999999941"/>
    <n v="11632.257"/>
    <x v="4"/>
    <x v="4"/>
    <x v="1"/>
    <s v="Bank Transfer"/>
    <n v="32.94"/>
    <n v="3.2"/>
    <x v="0"/>
  </r>
  <r>
    <s v="SUP-0003464"/>
    <x v="660"/>
    <s v="CUST-83017"/>
    <x v="10"/>
    <x v="2"/>
    <n v="10"/>
    <n v="10"/>
    <n v="6"/>
    <n v="6.7799999999999994"/>
    <n v="-17.580000000000002"/>
    <n v="67.8"/>
    <x v="2"/>
    <x v="2"/>
    <x v="0"/>
    <s v="Credit Card"/>
    <n v="25.38"/>
    <n v="3"/>
    <x v="0"/>
  </r>
  <r>
    <s v="SUP-0003864"/>
    <x v="660"/>
    <s v="CUST-33244"/>
    <x v="1"/>
    <x v="1"/>
    <n v="11"/>
    <n v="11"/>
    <n v="1085.49"/>
    <n v="1226.6036999999999"/>
    <n v="1504.8906999999988"/>
    <n v="13492.640699999998"/>
    <x v="2"/>
    <x v="5"/>
    <x v="1"/>
    <s v="Credit Card"/>
    <n v="47.36"/>
    <n v="1.5"/>
    <x v="0"/>
  </r>
  <r>
    <s v="SUP-0003865"/>
    <x v="660"/>
    <s v="CUST-92709"/>
    <x v="1"/>
    <x v="1"/>
    <n v="4"/>
    <n v="4"/>
    <n v="1155.51"/>
    <n v="1328.8364999999999"/>
    <n v="669.77599999999961"/>
    <n v="5315.3459999999995"/>
    <x v="0"/>
    <x v="2"/>
    <x v="1"/>
    <s v="Cash on Delivery"/>
    <n v="23.53"/>
    <n v="1.2"/>
    <x v="0"/>
  </r>
  <r>
    <s v="SUP-0003896"/>
    <x v="661"/>
    <s v="CUST-27520"/>
    <x v="11"/>
    <x v="2"/>
    <n v="20"/>
    <n v="20"/>
    <n v="277.38"/>
    <n v="307.89180000000005"/>
    <n v="604.51600000000076"/>
    <n v="6157.8360000000011"/>
    <x v="1"/>
    <x v="0"/>
    <x v="0"/>
    <s v="Cash on Delivery"/>
    <n v="5.72"/>
    <n v="3.7"/>
    <x v="0"/>
  </r>
  <r>
    <s v="SUP-0001765"/>
    <x v="662"/>
    <s v="CUST-61844"/>
    <x v="0"/>
    <x v="0"/>
    <n v="8"/>
    <n v="7"/>
    <n v="1052.95"/>
    <n v="1105.5975000000001"/>
    <n v="345.13250000000028"/>
    <n v="7739.1825000000008"/>
    <x v="4"/>
    <x v="6"/>
    <x v="1"/>
    <s v="Cash on Delivery"/>
    <n v="23.4"/>
    <n v="4.0999999999999996"/>
    <x v="0"/>
  </r>
  <r>
    <s v="SUP-0001939"/>
    <x v="662"/>
    <s v="CUST-50226"/>
    <x v="13"/>
    <x v="1"/>
    <n v="8"/>
    <n v="8"/>
    <n v="510.05"/>
    <n v="586.5575"/>
    <n v="592.1099999999999"/>
    <n v="4692.46"/>
    <x v="1"/>
    <x v="1"/>
    <x v="0"/>
    <s v="Credit Card"/>
    <n v="19.95"/>
    <n v="1.3"/>
    <x v="0"/>
  </r>
  <r>
    <s v="SUP-0002015"/>
    <x v="662"/>
    <s v="CUST-96768"/>
    <x v="11"/>
    <x v="2"/>
    <n v="9"/>
    <n v="8"/>
    <n v="1249.82"/>
    <n v="1324.8091999999999"/>
    <n v="576.58359999999982"/>
    <n v="10598.473599999999"/>
    <x v="4"/>
    <x v="2"/>
    <x v="0"/>
    <s v="Debit Card"/>
    <n v="23.33"/>
    <n v="4.2"/>
    <x v="0"/>
  </r>
  <r>
    <s v="SUP-0003694"/>
    <x v="662"/>
    <s v="CUST-71544"/>
    <x v="11"/>
    <x v="2"/>
    <n v="3"/>
    <n v="2"/>
    <n v="483.21"/>
    <n v="517.03470000000004"/>
    <n v="66.629400000000132"/>
    <n v="1034.0694000000001"/>
    <x v="1"/>
    <x v="5"/>
    <x v="3"/>
    <s v="Bank Transfer"/>
    <n v="1.02"/>
    <n v="4"/>
    <x v="0"/>
  </r>
  <r>
    <s v="SUP-0003899"/>
    <x v="662"/>
    <s v="CUST-26171"/>
    <x v="7"/>
    <x v="2"/>
    <n v="10"/>
    <n v="10"/>
    <n v="1028.95"/>
    <n v="1100.9765000000002"/>
    <n v="713.80500000000302"/>
    <n v="11009.765000000003"/>
    <x v="2"/>
    <x v="3"/>
    <x v="0"/>
    <s v="Debit Card"/>
    <n v="6.46"/>
    <n v="2.2000000000000002"/>
    <x v="0"/>
  </r>
  <r>
    <s v="SUP-0004667"/>
    <x v="662"/>
    <s v="CUST-29287"/>
    <x v="3"/>
    <x v="2"/>
    <n v="10"/>
    <n v="8"/>
    <n v="634.41999999999996"/>
    <n v="672.48519999999996"/>
    <n v="281.70160000000004"/>
    <n v="5379.8815999999997"/>
    <x v="1"/>
    <x v="2"/>
    <x v="2"/>
    <s v="Cash on Delivery"/>
    <n v="22.82"/>
    <n v="1.8"/>
    <x v="0"/>
  </r>
  <r>
    <s v="SUP-0000614"/>
    <x v="663"/>
    <s v="CUST-28553"/>
    <x v="2"/>
    <x v="0"/>
    <n v="2"/>
    <n v="2"/>
    <n v="584.45000000000005"/>
    <n v="625.36150000000009"/>
    <n v="75.943000000000097"/>
    <n v="1250.7230000000002"/>
    <x v="1"/>
    <x v="0"/>
    <x v="3"/>
    <s v="PayPal"/>
    <n v="5.88"/>
    <n v="3.7"/>
    <x v="0"/>
  </r>
  <r>
    <s v="SUP-0003587"/>
    <x v="663"/>
    <s v="CUST-36050"/>
    <x v="8"/>
    <x v="4"/>
    <n v="5"/>
    <n v="4"/>
    <n v="6"/>
    <n v="6.48"/>
    <n v="-2.3599999999999985"/>
    <n v="25.92"/>
    <x v="0"/>
    <x v="3"/>
    <x v="3"/>
    <s v="Credit Card"/>
    <n v="4.28"/>
    <n v="3.7"/>
    <x v="0"/>
  </r>
  <r>
    <s v="SUP-0000112"/>
    <x v="664"/>
    <s v="CUST-71004"/>
    <x v="7"/>
    <x v="2"/>
    <n v="5"/>
    <n v="5"/>
    <n v="230.54"/>
    <n v="255.89940000000001"/>
    <n v="103.87700000000002"/>
    <n v="1279.4970000000001"/>
    <x v="3"/>
    <x v="5"/>
    <x v="2"/>
    <s v="Cash on Delivery"/>
    <n v="22.92"/>
    <n v="2.7"/>
    <x v="0"/>
  </r>
  <r>
    <s v="SUP-0002805"/>
    <x v="664"/>
    <s v="CUST-48364"/>
    <x v="14"/>
    <x v="0"/>
    <n v="2"/>
    <n v="2"/>
    <n v="1499.61"/>
    <n v="1679.5632000000001"/>
    <n v="329.9764000000003"/>
    <n v="3359.1264000000001"/>
    <x v="1"/>
    <x v="2"/>
    <x v="3"/>
    <s v="PayPal"/>
    <n v="29.93"/>
    <n v="3.2"/>
    <x v="0"/>
  </r>
  <r>
    <s v="SUP-0003906"/>
    <x v="664"/>
    <s v="CUST-22209"/>
    <x v="4"/>
    <x v="1"/>
    <n v="12"/>
    <n v="10"/>
    <n v="6"/>
    <n v="6.8999999999999995"/>
    <n v="-38.07"/>
    <n v="69"/>
    <x v="2"/>
    <x v="6"/>
    <x v="0"/>
    <s v="Cash on Delivery"/>
    <n v="47.07"/>
    <n v="4.5999999999999996"/>
    <x v="0"/>
  </r>
  <r>
    <s v="SUP-0004393"/>
    <x v="664"/>
    <s v="CUST-54761"/>
    <x v="3"/>
    <x v="2"/>
    <n v="15"/>
    <n v="14"/>
    <n v="1479.74"/>
    <n v="1686.9036000000001"/>
    <n v="2872.4904000000015"/>
    <n v="23616.650400000002"/>
    <x v="3"/>
    <x v="1"/>
    <x v="0"/>
    <s v="Bank Transfer"/>
    <n v="27.8"/>
    <n v="2.8"/>
    <x v="0"/>
  </r>
  <r>
    <s v="SUP-0002309"/>
    <x v="665"/>
    <s v="CUST-32541"/>
    <x v="8"/>
    <x v="4"/>
    <n v="1"/>
    <n v="1"/>
    <n v="1245.27"/>
    <n v="1419.6078000000002"/>
    <n v="154.80780000000024"/>
    <n v="1419.6078000000002"/>
    <x v="3"/>
    <x v="6"/>
    <x v="2"/>
    <s v="PayPal"/>
    <n v="19.53"/>
    <n v="3.2"/>
    <x v="1"/>
  </r>
  <r>
    <s v="SUP-0000161"/>
    <x v="666"/>
    <s v="CUST-61107"/>
    <x v="7"/>
    <x v="2"/>
    <n v="20"/>
    <n v="18"/>
    <n v="935.04"/>
    <n v="1056.5951999999997"/>
    <n v="2162.8635999999942"/>
    <n v="19018.713599999995"/>
    <x v="4"/>
    <x v="0"/>
    <x v="3"/>
    <s v="Cash on Delivery"/>
    <n v="25.13"/>
    <n v="2.7"/>
    <x v="0"/>
  </r>
  <r>
    <s v="SUP-0002990"/>
    <x v="666"/>
    <s v="CUST-88959"/>
    <x v="9"/>
    <x v="3"/>
    <n v="10"/>
    <n v="9"/>
    <n v="783.05"/>
    <n v="892.67700000000002"/>
    <n v="981.16300000000001"/>
    <n v="8034.0929999999998"/>
    <x v="2"/>
    <x v="2"/>
    <x v="2"/>
    <s v="Bank Transfer"/>
    <n v="5.48"/>
    <n v="1.5"/>
    <x v="0"/>
  </r>
  <r>
    <s v="SUP-0004650"/>
    <x v="666"/>
    <s v="CUST-35014"/>
    <x v="9"/>
    <x v="3"/>
    <n v="16"/>
    <n v="15"/>
    <n v="1416.82"/>
    <n v="1601.0065999999997"/>
    <n v="2728.0789999999956"/>
    <n v="24015.098999999995"/>
    <x v="2"/>
    <x v="0"/>
    <x v="1"/>
    <s v="Cash on Delivery"/>
    <n v="34.72"/>
    <n v="1.8"/>
    <x v="0"/>
  </r>
  <r>
    <s v="SUP-0004854"/>
    <x v="666"/>
    <s v="CUST-89922"/>
    <x v="1"/>
    <x v="1"/>
    <n v="13"/>
    <n v="10"/>
    <n v="24.49"/>
    <n v="27.918600000000001"/>
    <n v="8.1960000000000583"/>
    <n v="279.18600000000004"/>
    <x v="4"/>
    <x v="5"/>
    <x v="1"/>
    <s v="Cash on Delivery"/>
    <n v="26.09"/>
    <n v="2.2999999999999998"/>
    <x v="0"/>
  </r>
  <r>
    <s v="SUP-0001106"/>
    <x v="667"/>
    <s v="CUST-39416"/>
    <x v="6"/>
    <x v="4"/>
    <n v="19"/>
    <n v="16"/>
    <n v="447.58"/>
    <n v="510.24120000000005"/>
    <n v="997.57920000000104"/>
    <n v="8163.8592000000008"/>
    <x v="1"/>
    <x v="1"/>
    <x v="1"/>
    <s v="Debit Card"/>
    <n v="5"/>
    <n v="3.5"/>
    <x v="1"/>
  </r>
  <r>
    <s v="SUP-0002345"/>
    <x v="667"/>
    <s v="CUST-82018"/>
    <x v="13"/>
    <x v="1"/>
    <n v="7"/>
    <n v="6"/>
    <n v="12"/>
    <n v="13.200000000000001"/>
    <n v="-30.65"/>
    <n v="79.2"/>
    <x v="3"/>
    <x v="0"/>
    <x v="0"/>
    <s v="Bank Transfer"/>
    <n v="37.85"/>
    <n v="3"/>
    <x v="0"/>
  </r>
  <r>
    <s v="SUP-0004004"/>
    <x v="667"/>
    <s v="CUST-24452"/>
    <x v="10"/>
    <x v="2"/>
    <n v="17"/>
    <n v="16"/>
    <n v="871.83"/>
    <n v="985.16789999999992"/>
    <n v="1810.0763999999981"/>
    <n v="15762.686399999999"/>
    <x v="1"/>
    <x v="2"/>
    <x v="1"/>
    <s v="Cash on Delivery"/>
    <n v="3.33"/>
    <n v="1.7"/>
    <x v="0"/>
  </r>
  <r>
    <s v="SUP-0004391"/>
    <x v="667"/>
    <s v="CUST-18897"/>
    <x v="3"/>
    <x v="2"/>
    <n v="1"/>
    <n v="1"/>
    <n v="288.75"/>
    <n v="314.73750000000001"/>
    <n v="18.287500000000012"/>
    <n v="314.73750000000001"/>
    <x v="0"/>
    <x v="1"/>
    <x v="1"/>
    <s v="Debit Card"/>
    <n v="7.7"/>
    <n v="3.1"/>
    <x v="0"/>
  </r>
  <r>
    <s v="SUP-0001413"/>
    <x v="668"/>
    <s v="CUST-17633"/>
    <x v="11"/>
    <x v="2"/>
    <n v="20"/>
    <n v="16"/>
    <n v="563.44000000000005"/>
    <n v="625.41840000000013"/>
    <n v="968.91440000000125"/>
    <n v="10006.694400000002"/>
    <x v="3"/>
    <x v="0"/>
    <x v="0"/>
    <s v="Credit Card"/>
    <n v="22.74"/>
    <n v="4.0999999999999996"/>
    <x v="0"/>
  </r>
  <r>
    <s v="SUP-0001438"/>
    <x v="669"/>
    <s v="CUST-85487"/>
    <x v="1"/>
    <x v="1"/>
    <n v="18"/>
    <n v="14"/>
    <n v="1081.57"/>
    <n v="1243.8054999999999"/>
    <n v="2269.6269999999986"/>
    <n v="17413.276999999998"/>
    <x v="1"/>
    <x v="0"/>
    <x v="2"/>
    <s v="Cash on Delivery"/>
    <n v="1.67"/>
    <n v="5"/>
    <x v="0"/>
  </r>
  <r>
    <s v="SUP-0004079"/>
    <x v="669"/>
    <s v="CUST-44941"/>
    <x v="11"/>
    <x v="2"/>
    <n v="7"/>
    <n v="6"/>
    <n v="1475.18"/>
    <n v="1548.9390000000001"/>
    <n v="401.49400000000009"/>
    <n v="9293.634"/>
    <x v="3"/>
    <x v="0"/>
    <x v="0"/>
    <s v="Bank Transfer"/>
    <n v="41.06"/>
    <n v="1.4"/>
    <x v="0"/>
  </r>
  <r>
    <s v="SUP-0000273"/>
    <x v="670"/>
    <s v="CUST-93047"/>
    <x v="3"/>
    <x v="2"/>
    <n v="1"/>
    <n v="1"/>
    <n v="512.42999999999995"/>
    <n v="589.29449999999986"/>
    <n v="56.114499999999907"/>
    <n v="589.29449999999986"/>
    <x v="1"/>
    <x v="5"/>
    <x v="0"/>
    <s v="Credit Card"/>
    <n v="20.75"/>
    <n v="1.8"/>
    <x v="1"/>
  </r>
  <r>
    <s v="SUP-0000508"/>
    <x v="670"/>
    <s v="CUST-36312"/>
    <x v="3"/>
    <x v="2"/>
    <n v="17"/>
    <n v="14"/>
    <n v="199.84"/>
    <n v="227.81760000000003"/>
    <n v="371.10640000000006"/>
    <n v="3189.4464000000003"/>
    <x v="4"/>
    <x v="4"/>
    <x v="1"/>
    <s v="Cash on Delivery"/>
    <n v="20.58"/>
    <n v="1.9"/>
    <x v="0"/>
  </r>
  <r>
    <s v="SUP-0002761"/>
    <x v="670"/>
    <s v="CUST-28088"/>
    <x v="5"/>
    <x v="3"/>
    <n v="8"/>
    <n v="8"/>
    <n v="1426.18"/>
    <n v="1640.107"/>
    <n v="1691.9359999999992"/>
    <n v="13120.856"/>
    <x v="3"/>
    <x v="2"/>
    <x v="1"/>
    <s v="Credit Card"/>
    <n v="19.48"/>
    <n v="3.8"/>
    <x v="0"/>
  </r>
  <r>
    <s v="SUP-0004542"/>
    <x v="670"/>
    <s v="CUST-68184"/>
    <x v="3"/>
    <x v="2"/>
    <n v="17"/>
    <n v="16"/>
    <n v="1363.71"/>
    <n v="1472.8068000000001"/>
    <n v="1718.3188000000005"/>
    <n v="23564.908800000001"/>
    <x v="4"/>
    <x v="4"/>
    <x v="3"/>
    <s v="Cash on Delivery"/>
    <n v="27.23"/>
    <n v="3.5"/>
    <x v="1"/>
  </r>
  <r>
    <s v="SUP-0000177"/>
    <x v="671"/>
    <s v="CUST-31839"/>
    <x v="2"/>
    <x v="0"/>
    <n v="17"/>
    <n v="14"/>
    <n v="1229.96"/>
    <n v="1389.8547999999998"/>
    <n v="2198.847199999997"/>
    <n v="19457.967199999999"/>
    <x v="0"/>
    <x v="0"/>
    <x v="1"/>
    <s v="Debit Card"/>
    <n v="39.68"/>
    <n v="4.5"/>
    <x v="0"/>
  </r>
  <r>
    <s v="SUP-0002918"/>
    <x v="671"/>
    <s v="CUST-64887"/>
    <x v="11"/>
    <x v="2"/>
    <n v="14"/>
    <n v="14"/>
    <n v="1185.4000000000001"/>
    <n v="1351.3560000000002"/>
    <n v="2293.5140000000019"/>
    <n v="18918.984000000004"/>
    <x v="2"/>
    <x v="6"/>
    <x v="2"/>
    <s v="Bank Transfer"/>
    <n v="29.87"/>
    <n v="1.6"/>
    <x v="1"/>
  </r>
  <r>
    <s v="SUP-0004054"/>
    <x v="671"/>
    <s v="CUST-18339"/>
    <x v="3"/>
    <x v="2"/>
    <n v="2"/>
    <n v="2"/>
    <n v="504.44"/>
    <n v="554.88400000000001"/>
    <n v="100.56800000000004"/>
    <n v="1109.768"/>
    <x v="1"/>
    <x v="6"/>
    <x v="0"/>
    <s v="PayPal"/>
    <n v="0.32"/>
    <n v="4"/>
    <x v="0"/>
  </r>
  <r>
    <s v="SUP-0004749"/>
    <x v="671"/>
    <s v="CUST-47996"/>
    <x v="14"/>
    <x v="0"/>
    <n v="3"/>
    <n v="2"/>
    <n v="777.29"/>
    <n v="847.24610000000007"/>
    <n v="134.3322000000002"/>
    <n v="1694.4922000000001"/>
    <x v="3"/>
    <x v="6"/>
    <x v="2"/>
    <s v="Credit Card"/>
    <n v="5.58"/>
    <n v="2.1"/>
    <x v="0"/>
  </r>
  <r>
    <s v="SUP-0004811"/>
    <x v="671"/>
    <s v="CUST-54953"/>
    <x v="2"/>
    <x v="0"/>
    <n v="3"/>
    <n v="2"/>
    <n v="436.92"/>
    <n v="489.35040000000004"/>
    <n v="72.420800000000042"/>
    <n v="978.70080000000007"/>
    <x v="3"/>
    <x v="2"/>
    <x v="3"/>
    <s v="Credit Card"/>
    <n v="32.44"/>
    <n v="3.7"/>
    <x v="0"/>
  </r>
  <r>
    <s v="SUP-0001502"/>
    <x v="672"/>
    <s v="CUST-23164"/>
    <x v="1"/>
    <x v="1"/>
    <n v="7"/>
    <n v="6"/>
    <n v="802.15"/>
    <n v="850.279"/>
    <n v="270.70400000000035"/>
    <n v="5101.674"/>
    <x v="2"/>
    <x v="4"/>
    <x v="0"/>
    <s v="Bank Transfer"/>
    <n v="18.07"/>
    <n v="0"/>
    <x v="0"/>
  </r>
  <r>
    <s v="SUP-0001503"/>
    <x v="672"/>
    <s v="CUST-84278"/>
    <x v="4"/>
    <x v="1"/>
    <n v="1"/>
    <n v="1"/>
    <n v="1305.01"/>
    <n v="1435.5110000000002"/>
    <n v="90.921000000000205"/>
    <n v="1435.5110000000002"/>
    <x v="3"/>
    <x v="0"/>
    <x v="0"/>
    <s v="Cash on Delivery"/>
    <n v="39.58"/>
    <n v="2.4"/>
    <x v="1"/>
  </r>
  <r>
    <s v="SUP-0003930"/>
    <x v="672"/>
    <s v="CUST-91556"/>
    <x v="8"/>
    <x v="4"/>
    <n v="8"/>
    <n v="7"/>
    <n v="6"/>
    <n v="6.7200000000000006"/>
    <n v="-2.6699999999999937"/>
    <n v="47.040000000000006"/>
    <x v="4"/>
    <x v="5"/>
    <x v="3"/>
    <s v="PayPal"/>
    <n v="7.71"/>
    <n v="1.6"/>
    <x v="0"/>
  </r>
  <r>
    <s v="SUP-0001845"/>
    <x v="673"/>
    <s v="CUST-53516"/>
    <x v="8"/>
    <x v="4"/>
    <n v="5"/>
    <n v="5"/>
    <n v="552.23"/>
    <n v="607.45300000000009"/>
    <n v="266.97500000000025"/>
    <n v="3037.2650000000003"/>
    <x v="3"/>
    <x v="3"/>
    <x v="0"/>
    <s v="Bank Transfer"/>
    <n v="9.14"/>
    <n v="1.4"/>
    <x v="1"/>
  </r>
  <r>
    <s v="SUP-0004257"/>
    <x v="673"/>
    <s v="CUST-69864"/>
    <x v="14"/>
    <x v="0"/>
    <n v="8"/>
    <n v="8"/>
    <n v="512.22"/>
    <n v="558.3198000000001"/>
    <n v="336.53840000000059"/>
    <n v="4466.5584000000008"/>
    <x v="0"/>
    <x v="4"/>
    <x v="1"/>
    <s v="Credit Card"/>
    <n v="32.26"/>
    <n v="4.9000000000000004"/>
    <x v="0"/>
  </r>
  <r>
    <s v="SUP-0000451"/>
    <x v="674"/>
    <s v="CUST-11749"/>
    <x v="0"/>
    <x v="0"/>
    <n v="14"/>
    <n v="13"/>
    <n v="1281.43"/>
    <n v="1371.1301000000001"/>
    <n v="1148.0213000000022"/>
    <n v="17824.691300000002"/>
    <x v="2"/>
    <x v="5"/>
    <x v="1"/>
    <s v="Debit Card"/>
    <n v="18.079999999999998"/>
    <n v="2.5"/>
    <x v="1"/>
  </r>
  <r>
    <s v="SUP-0001417"/>
    <x v="674"/>
    <s v="CUST-49017"/>
    <x v="4"/>
    <x v="1"/>
    <n v="13"/>
    <n v="11"/>
    <n v="327.29000000000002"/>
    <n v="376.38349999999997"/>
    <n v="494.40849999999989"/>
    <n v="4140.2184999999999"/>
    <x v="4"/>
    <x v="6"/>
    <x v="0"/>
    <s v="Debit Card"/>
    <n v="45.62"/>
    <n v="2.4"/>
    <x v="0"/>
  </r>
  <r>
    <s v="SUP-0002091"/>
    <x v="674"/>
    <s v="CUST-61951"/>
    <x v="9"/>
    <x v="3"/>
    <n v="18"/>
    <n v="18"/>
    <n v="1012.23"/>
    <n v="1143.8199"/>
    <n v="2333.8182000000006"/>
    <n v="20588.7582"/>
    <x v="3"/>
    <x v="3"/>
    <x v="1"/>
    <s v="Credit Card"/>
    <n v="34.799999999999997"/>
    <n v="3.6"/>
    <x v="1"/>
  </r>
  <r>
    <s v="SUP-0003983"/>
    <x v="675"/>
    <s v="CUST-88299"/>
    <x v="3"/>
    <x v="2"/>
    <n v="20"/>
    <n v="17"/>
    <n v="1079.8399999999999"/>
    <n v="1241.8159999999998"/>
    <n v="2706.6619999999971"/>
    <n v="21110.871999999996"/>
    <x v="2"/>
    <x v="4"/>
    <x v="0"/>
    <s v="Debit Card"/>
    <n v="46.93"/>
    <n v="3.6"/>
    <x v="0"/>
  </r>
  <r>
    <s v="SUP-0004871"/>
    <x v="675"/>
    <s v="CUST-82234"/>
    <x v="5"/>
    <x v="3"/>
    <n v="1"/>
    <n v="1"/>
    <n v="820.41"/>
    <n v="886.04280000000006"/>
    <n v="22.082800000000091"/>
    <n v="886.04280000000006"/>
    <x v="2"/>
    <x v="4"/>
    <x v="2"/>
    <s v="Debit Card"/>
    <n v="43.55"/>
    <n v="4.2"/>
    <x v="0"/>
  </r>
  <r>
    <s v="SUP-0000059"/>
    <x v="676"/>
    <s v="CUST-47281"/>
    <x v="10"/>
    <x v="2"/>
    <n v="3"/>
    <n v="2"/>
    <n v="1286.0999999999999"/>
    <n v="1401.8489999999999"/>
    <n v="205.83800000000005"/>
    <n v="2803.6979999999999"/>
    <x v="1"/>
    <x v="3"/>
    <x v="2"/>
    <s v="PayPal"/>
    <n v="25.66"/>
    <n v="1.8"/>
    <x v="0"/>
  </r>
  <r>
    <s v="SUP-0000744"/>
    <x v="677"/>
    <s v="CUST-28550"/>
    <x v="11"/>
    <x v="2"/>
    <n v="2"/>
    <n v="2"/>
    <n v="517.20000000000005"/>
    <n v="568.92000000000007"/>
    <n v="72.230000000000047"/>
    <n v="1137.8400000000001"/>
    <x v="0"/>
    <x v="1"/>
    <x v="2"/>
    <s v="Bank Transfer"/>
    <n v="31.21"/>
    <n v="2"/>
    <x v="1"/>
  </r>
  <r>
    <s v="SUP-0002459"/>
    <x v="677"/>
    <s v="CUST-44791"/>
    <x v="4"/>
    <x v="1"/>
    <n v="9"/>
    <n v="8"/>
    <n v="574.73"/>
    <n v="614.9611000000001"/>
    <n v="280.79880000000065"/>
    <n v="4919.6888000000008"/>
    <x v="3"/>
    <x v="4"/>
    <x v="1"/>
    <s v="Bank Transfer"/>
    <n v="41.05"/>
    <n v="5"/>
    <x v="0"/>
  </r>
  <r>
    <s v="SUP-0003184"/>
    <x v="677"/>
    <s v="CUST-21085"/>
    <x v="12"/>
    <x v="1"/>
    <n v="10"/>
    <n v="10"/>
    <n v="20"/>
    <n v="22.400000000000002"/>
    <n v="-22.929999999999971"/>
    <n v="224.00000000000003"/>
    <x v="2"/>
    <x v="3"/>
    <x v="1"/>
    <s v="Cash on Delivery"/>
    <n v="46.93"/>
    <n v="5"/>
    <x v="0"/>
  </r>
  <r>
    <s v="SUP-0003243"/>
    <x v="677"/>
    <s v="CUST-31322"/>
    <x v="7"/>
    <x v="2"/>
    <n v="12"/>
    <n v="11"/>
    <n v="448.21"/>
    <n v="475.1026"/>
    <n v="252.08860000000053"/>
    <n v="5226.1286"/>
    <x v="3"/>
    <x v="6"/>
    <x v="2"/>
    <s v="Bank Transfer"/>
    <n v="43.73"/>
    <n v="4.9000000000000004"/>
    <x v="0"/>
  </r>
  <r>
    <s v="SUP-0004329"/>
    <x v="677"/>
    <s v="CUST-71780"/>
    <x v="2"/>
    <x v="0"/>
    <n v="14"/>
    <n v="13"/>
    <n v="437.53"/>
    <n v="468.15710000000001"/>
    <n v="348.85230000000064"/>
    <n v="6086.0423000000001"/>
    <x v="2"/>
    <x v="1"/>
    <x v="3"/>
    <s v="Bank Transfer"/>
    <n v="49.3"/>
    <n v="3.9"/>
    <x v="0"/>
  </r>
  <r>
    <s v="SUP-0004365"/>
    <x v="677"/>
    <s v="CUST-87085"/>
    <x v="5"/>
    <x v="3"/>
    <n v="11"/>
    <n v="11"/>
    <n v="12"/>
    <n v="12.96"/>
    <n v="-37.58"/>
    <n v="142.56"/>
    <x v="0"/>
    <x v="6"/>
    <x v="0"/>
    <s v="Bank Transfer"/>
    <n v="48.14"/>
    <n v="3"/>
    <x v="0"/>
  </r>
  <r>
    <s v="SUP-0000731"/>
    <x v="678"/>
    <s v="CUST-50671"/>
    <x v="2"/>
    <x v="0"/>
    <n v="14"/>
    <n v="13"/>
    <n v="168.86"/>
    <n v="189.12320000000003"/>
    <n v="220.65160000000012"/>
    <n v="2458.6016000000004"/>
    <x v="1"/>
    <x v="3"/>
    <x v="2"/>
    <s v="Bank Transfer"/>
    <n v="42.77"/>
    <n v="2.5"/>
    <x v="0"/>
  </r>
  <r>
    <s v="SUP-0002564"/>
    <x v="678"/>
    <s v="CUST-31482"/>
    <x v="9"/>
    <x v="3"/>
    <n v="18"/>
    <n v="16"/>
    <n v="1051.81"/>
    <n v="1114.9186"/>
    <n v="997.23760000000038"/>
    <n v="17838.6976"/>
    <x v="3"/>
    <x v="4"/>
    <x v="1"/>
    <s v="PayPal"/>
    <n v="12.5"/>
    <n v="2.8"/>
    <x v="1"/>
  </r>
  <r>
    <s v="SUP-0003074"/>
    <x v="678"/>
    <s v="CUST-38018"/>
    <x v="8"/>
    <x v="4"/>
    <n v="16"/>
    <n v="15"/>
    <n v="787.22"/>
    <n v="889.55859999999996"/>
    <n v="1507.5589999999979"/>
    <n v="13343.378999999999"/>
    <x v="1"/>
    <x v="2"/>
    <x v="0"/>
    <s v="PayPal"/>
    <n v="27.52"/>
    <n v="2.9"/>
    <x v="0"/>
  </r>
  <r>
    <s v="SUP-0003793"/>
    <x v="678"/>
    <s v="CUST-66570"/>
    <x v="6"/>
    <x v="4"/>
    <n v="5"/>
    <n v="5"/>
    <n v="529.41999999999996"/>
    <n v="598.24459999999988"/>
    <n v="343.46299999999957"/>
    <n v="2991.2229999999995"/>
    <x v="2"/>
    <x v="6"/>
    <x v="1"/>
    <s v="Debit Card"/>
    <n v="0.66"/>
    <n v="2.9"/>
    <x v="0"/>
  </r>
  <r>
    <s v="SUP-0004885"/>
    <x v="678"/>
    <s v="CUST-25214"/>
    <x v="0"/>
    <x v="0"/>
    <n v="15"/>
    <n v="14"/>
    <n v="1265.71"/>
    <n v="1366.9668000000001"/>
    <n v="1412.3151999999998"/>
    <n v="19137.535200000002"/>
    <x v="3"/>
    <x v="4"/>
    <x v="0"/>
    <s v="Credit Card"/>
    <n v="5.28"/>
    <n v="4.0999999999999996"/>
    <x v="0"/>
  </r>
  <r>
    <s v="SUP-0000258"/>
    <x v="679"/>
    <s v="CUST-77941"/>
    <x v="14"/>
    <x v="0"/>
    <n v="20"/>
    <n v="16"/>
    <n v="890.93"/>
    <n v="953.29510000000005"/>
    <n v="980.49160000000154"/>
    <n v="15252.721600000001"/>
    <x v="0"/>
    <x v="0"/>
    <x v="0"/>
    <s v="Bank Transfer"/>
    <n v="17.350000000000001"/>
    <n v="3.4"/>
    <x v="1"/>
  </r>
  <r>
    <s v="SUP-0000536"/>
    <x v="679"/>
    <s v="CUST-79245"/>
    <x v="7"/>
    <x v="2"/>
    <n v="15"/>
    <n v="15"/>
    <n v="269.07"/>
    <n v="306.7398"/>
    <n v="534.72699999999998"/>
    <n v="4601.0969999999998"/>
    <x v="1"/>
    <x v="6"/>
    <x v="0"/>
    <s v="Debit Card"/>
    <n v="30.32"/>
    <n v="1.6"/>
    <x v="0"/>
  </r>
  <r>
    <s v="SUP-0001449"/>
    <x v="679"/>
    <s v="CUST-58160"/>
    <x v="13"/>
    <x v="1"/>
    <n v="6"/>
    <n v="5"/>
    <n v="1133.83"/>
    <n v="1201.8598"/>
    <n v="311.97900000000033"/>
    <n v="6009.299"/>
    <x v="3"/>
    <x v="1"/>
    <x v="1"/>
    <s v="Debit Card"/>
    <n v="28.17"/>
    <n v="1.1000000000000001"/>
    <x v="0"/>
  </r>
  <r>
    <s v="SUP-0003493"/>
    <x v="679"/>
    <s v="CUST-25765"/>
    <x v="1"/>
    <x v="1"/>
    <n v="16"/>
    <n v="16"/>
    <n v="735.67"/>
    <n v="787.16690000000006"/>
    <n v="823.95040000000154"/>
    <n v="12594.670400000001"/>
    <x v="0"/>
    <x v="0"/>
    <x v="2"/>
    <s v="PayPal"/>
    <n v="0"/>
    <n v="2.2999999999999998"/>
    <x v="0"/>
  </r>
  <r>
    <s v="SUP-0004240"/>
    <x v="679"/>
    <s v="CUST-47451"/>
    <x v="8"/>
    <x v="4"/>
    <n v="17"/>
    <n v="15"/>
    <n v="713.9"/>
    <n v="756.73400000000004"/>
    <n v="632.23000000000025"/>
    <n v="11351.01"/>
    <x v="2"/>
    <x v="2"/>
    <x v="2"/>
    <s v="PayPal"/>
    <n v="10.28"/>
    <n v="2.2999999999999998"/>
    <x v="0"/>
  </r>
  <r>
    <s v="SUP-0000820"/>
    <x v="680"/>
    <s v="CUST-44544"/>
    <x v="5"/>
    <x v="3"/>
    <n v="1"/>
    <n v="1"/>
    <n v="754.61"/>
    <n v="860.25540000000012"/>
    <n v="67.375400000000099"/>
    <n v="860.25540000000012"/>
    <x v="4"/>
    <x v="2"/>
    <x v="1"/>
    <s v="Cash on Delivery"/>
    <n v="38.270000000000003"/>
    <n v="1.9"/>
    <x v="0"/>
  </r>
  <r>
    <s v="SUP-0001000"/>
    <x v="680"/>
    <s v="CUST-15357"/>
    <x v="10"/>
    <x v="2"/>
    <n v="13"/>
    <n v="10"/>
    <n v="1075"/>
    <n v="1139.5"/>
    <n v="640"/>
    <n v="11395"/>
    <x v="3"/>
    <x v="5"/>
    <x v="0"/>
    <s v="PayPal"/>
    <n v="5"/>
    <n v="3"/>
    <x v="1"/>
  </r>
  <r>
    <s v="SUP-0001031"/>
    <x v="680"/>
    <s v="CUST-57071"/>
    <x v="8"/>
    <x v="4"/>
    <n v="10"/>
    <n v="10"/>
    <n v="514.83000000000004"/>
    <n v="576.60960000000011"/>
    <n v="588.0360000000012"/>
    <n v="5766.0960000000014"/>
    <x v="2"/>
    <x v="6"/>
    <x v="0"/>
    <s v="Bank Transfer"/>
    <n v="29.76"/>
    <n v="2.4"/>
    <x v="0"/>
  </r>
  <r>
    <s v="SUP-0001744"/>
    <x v="680"/>
    <s v="CUST-55089"/>
    <x v="6"/>
    <x v="4"/>
    <n v="18"/>
    <n v="18"/>
    <n v="439.28"/>
    <n v="465.63679999999999"/>
    <n v="438.58240000000126"/>
    <n v="8381.4624000000003"/>
    <x v="0"/>
    <x v="4"/>
    <x v="1"/>
    <s v="Credit Card"/>
    <n v="35.840000000000003"/>
    <n v="3.4"/>
    <x v="0"/>
  </r>
  <r>
    <s v="SUP-0001770"/>
    <x v="680"/>
    <s v="CUST-53996"/>
    <x v="12"/>
    <x v="1"/>
    <n v="13"/>
    <n v="13"/>
    <n v="1295.5899999999999"/>
    <n v="1425.1490000000001"/>
    <n v="1654.6870000000035"/>
    <n v="18526.937000000002"/>
    <x v="0"/>
    <x v="3"/>
    <x v="1"/>
    <s v="Credit Card"/>
    <n v="29.58"/>
    <n v="2.9"/>
    <x v="1"/>
  </r>
  <r>
    <s v="SUP-0001879"/>
    <x v="680"/>
    <s v="CUST-27855"/>
    <x v="6"/>
    <x v="4"/>
    <n v="12"/>
    <n v="11"/>
    <n v="57.37"/>
    <n v="60.238500000000002"/>
    <n v="-10.206499999999899"/>
    <n v="662.62350000000004"/>
    <x v="3"/>
    <x v="4"/>
    <x v="2"/>
    <s v="Cash on Delivery"/>
    <n v="41.76"/>
    <n v="2.8"/>
    <x v="0"/>
  </r>
  <r>
    <s v="SUP-0004412"/>
    <x v="680"/>
    <s v="CUST-34900"/>
    <x v="11"/>
    <x v="2"/>
    <n v="4"/>
    <n v="3"/>
    <n v="1200.24"/>
    <n v="1260.252"/>
    <n v="180.0359999999996"/>
    <n v="3780.7559999999999"/>
    <x v="0"/>
    <x v="3"/>
    <x v="1"/>
    <s v="Cash on Delivery"/>
    <n v="0"/>
    <n v="3"/>
    <x v="0"/>
  </r>
  <r>
    <s v="SUP-0003974"/>
    <x v="681"/>
    <s v="CUST-62997"/>
    <x v="1"/>
    <x v="1"/>
    <n v="15"/>
    <n v="14"/>
    <n v="42.51"/>
    <n v="45.485700000000001"/>
    <n v="-4.5001999999999782"/>
    <n v="636.7998"/>
    <x v="2"/>
    <x v="1"/>
    <x v="2"/>
    <s v="PayPal"/>
    <n v="46.16"/>
    <n v="1.4"/>
    <x v="0"/>
  </r>
  <r>
    <s v="SUP-0004910"/>
    <x v="681"/>
    <s v="CUST-83558"/>
    <x v="5"/>
    <x v="3"/>
    <n v="15"/>
    <n v="15"/>
    <n v="588.72"/>
    <n v="629.93040000000008"/>
    <n v="571.11600000000089"/>
    <n v="9448.9560000000019"/>
    <x v="2"/>
    <x v="5"/>
    <x v="2"/>
    <s v="Cash on Delivery"/>
    <n v="47.04"/>
    <n v="4.5"/>
    <x v="0"/>
  </r>
  <r>
    <s v="SUP-0000554"/>
    <x v="682"/>
    <s v="CUST-93905"/>
    <x v="0"/>
    <x v="0"/>
    <n v="14"/>
    <n v="11"/>
    <n v="695.34"/>
    <n v="799.64099999999996"/>
    <n v="1147.0909999999988"/>
    <n v="8796.0509999999995"/>
    <x v="0"/>
    <x v="5"/>
    <x v="2"/>
    <s v="Credit Card"/>
    <n v="0.22"/>
    <n v="5"/>
    <x v="0"/>
  </r>
  <r>
    <s v="SUP-0004385"/>
    <x v="682"/>
    <s v="CUST-36579"/>
    <x v="12"/>
    <x v="1"/>
    <n v="9"/>
    <n v="7"/>
    <n v="138.41"/>
    <n v="149.4828"/>
    <n v="68.969599999999986"/>
    <n v="1046.3796"/>
    <x v="2"/>
    <x v="2"/>
    <x v="0"/>
    <s v="Bank Transfer"/>
    <n v="8.5399999999999991"/>
    <n v="3.1"/>
    <x v="1"/>
  </r>
  <r>
    <s v="SUP-0004400"/>
    <x v="682"/>
    <s v="CUST-54966"/>
    <x v="7"/>
    <x v="2"/>
    <n v="9"/>
    <n v="9"/>
    <n v="412.21"/>
    <n v="436.94260000000003"/>
    <n v="203.5334000000002"/>
    <n v="3932.4834000000001"/>
    <x v="3"/>
    <x v="3"/>
    <x v="0"/>
    <s v="Debit Card"/>
    <n v="19.059999999999999"/>
    <n v="3.3"/>
    <x v="0"/>
  </r>
  <r>
    <s v="SUP-0004699"/>
    <x v="682"/>
    <s v="CUST-83374"/>
    <x v="14"/>
    <x v="0"/>
    <n v="1"/>
    <n v="1"/>
    <n v="735.13"/>
    <n v="815.99430000000007"/>
    <n v="73.344300000000075"/>
    <n v="815.99430000000007"/>
    <x v="0"/>
    <x v="0"/>
    <x v="1"/>
    <s v="Cash on Delivery"/>
    <n v="7.52"/>
    <n v="4"/>
    <x v="0"/>
  </r>
  <r>
    <s v="SUP-0000085"/>
    <x v="683"/>
    <s v="CUST-74535"/>
    <x v="8"/>
    <x v="4"/>
    <n v="6"/>
    <n v="5"/>
    <n v="1368.98"/>
    <n v="1437.4290000000001"/>
    <n v="301.01500000000078"/>
    <n v="7187.1450000000004"/>
    <x v="0"/>
    <x v="0"/>
    <x v="1"/>
    <s v="Bank Transfer"/>
    <n v="41.23"/>
    <n v="4.0999999999999996"/>
    <x v="0"/>
  </r>
  <r>
    <s v="SUP-0000926"/>
    <x v="683"/>
    <s v="CUST-65935"/>
    <x v="8"/>
    <x v="4"/>
    <n v="11"/>
    <n v="11"/>
    <n v="877.51"/>
    <n v="1000.3614000000001"/>
    <n v="1348.9654000000005"/>
    <n v="11003.975400000001"/>
    <x v="3"/>
    <x v="6"/>
    <x v="2"/>
    <s v="PayPal"/>
    <n v="2.4"/>
    <n v="3.1"/>
    <x v="0"/>
  </r>
  <r>
    <s v="SUP-0002379"/>
    <x v="683"/>
    <s v="CUST-33997"/>
    <x v="4"/>
    <x v="1"/>
    <n v="17"/>
    <n v="17"/>
    <n v="1375.39"/>
    <n v="1512.9290000000003"/>
    <n v="2308.0930000000039"/>
    <n v="25719.793000000005"/>
    <x v="4"/>
    <x v="2"/>
    <x v="2"/>
    <s v="Credit Card"/>
    <n v="30.07"/>
    <n v="2.9"/>
    <x v="0"/>
  </r>
  <r>
    <s v="SUP-0003804"/>
    <x v="683"/>
    <s v="CUST-27405"/>
    <x v="0"/>
    <x v="0"/>
    <n v="20"/>
    <n v="20"/>
    <n v="1366.06"/>
    <n v="1489.0054"/>
    <n v="2413.8580000000029"/>
    <n v="29780.108"/>
    <x v="2"/>
    <x v="1"/>
    <x v="0"/>
    <s v="Credit Card"/>
    <n v="45.05"/>
    <n v="2.2999999999999998"/>
    <x v="0"/>
  </r>
  <r>
    <s v="SUP-0004635"/>
    <x v="683"/>
    <s v="CUST-16643"/>
    <x v="10"/>
    <x v="2"/>
    <n v="11"/>
    <n v="11"/>
    <n v="569.39"/>
    <n v="626.32900000000006"/>
    <n v="611.1190000000006"/>
    <n v="6889.6190000000006"/>
    <x v="1"/>
    <x v="6"/>
    <x v="3"/>
    <s v="Debit Card"/>
    <n v="15.21"/>
    <n v="1.5"/>
    <x v="0"/>
  </r>
  <r>
    <s v="SUP-0002787"/>
    <x v="684"/>
    <s v="CUST-28612"/>
    <x v="11"/>
    <x v="2"/>
    <n v="4"/>
    <n v="3"/>
    <n v="300.93"/>
    <n v="318.98580000000004"/>
    <n v="52.417400000000157"/>
    <n v="956.95740000000012"/>
    <x v="4"/>
    <x v="3"/>
    <x v="3"/>
    <s v="Debit Card"/>
    <n v="1.75"/>
    <n v="1.5"/>
    <x v="0"/>
  </r>
  <r>
    <s v="SUP-0003405"/>
    <x v="684"/>
    <s v="CUST-85531"/>
    <x v="11"/>
    <x v="2"/>
    <n v="14"/>
    <n v="14"/>
    <n v="177.14"/>
    <n v="185.99699999999999"/>
    <n v="76.617999999999597"/>
    <n v="2603.9579999999996"/>
    <x v="2"/>
    <x v="5"/>
    <x v="1"/>
    <s v="PayPal"/>
    <n v="47.38"/>
    <n v="2.2999999999999998"/>
    <x v="1"/>
  </r>
  <r>
    <s v="SUP-0003835"/>
    <x v="684"/>
    <s v="CUST-89261"/>
    <x v="0"/>
    <x v="0"/>
    <n v="8"/>
    <n v="8"/>
    <n v="10.52"/>
    <n v="11.045999999999999"/>
    <n v="-19.822000000000003"/>
    <n v="88.367999999999995"/>
    <x v="3"/>
    <x v="6"/>
    <x v="1"/>
    <s v="Bank Transfer"/>
    <n v="24.03"/>
    <n v="1.5"/>
    <x v="0"/>
  </r>
  <r>
    <s v="SUP-0004520"/>
    <x v="684"/>
    <s v="CUST-57189"/>
    <x v="1"/>
    <x v="1"/>
    <n v="7"/>
    <n v="7"/>
    <n v="1251.8900000000001"/>
    <n v="1402.1168000000002"/>
    <n v="1049.6476000000007"/>
    <n v="9814.8176000000021"/>
    <x v="2"/>
    <x v="6"/>
    <x v="0"/>
    <s v="Debit Card"/>
    <n v="1.94"/>
    <n v="1.5"/>
    <x v="0"/>
  </r>
  <r>
    <s v="SUP-0002740"/>
    <x v="685"/>
    <s v="CUST-62500"/>
    <x v="0"/>
    <x v="0"/>
    <n v="15"/>
    <n v="14"/>
    <n v="59.34"/>
    <n v="63.493800000000007"/>
    <n v="44.433200000000085"/>
    <n v="888.91320000000007"/>
    <x v="4"/>
    <x v="3"/>
    <x v="1"/>
    <s v="PayPal"/>
    <n v="13.72"/>
    <n v="3.7"/>
    <x v="0"/>
  </r>
  <r>
    <s v="SUP-0003006"/>
    <x v="685"/>
    <s v="CUST-91328"/>
    <x v="1"/>
    <x v="1"/>
    <n v="17"/>
    <n v="15"/>
    <n v="1464.46"/>
    <n v="1537.683"/>
    <n v="1070.1149999999975"/>
    <n v="23065.244999999999"/>
    <x v="0"/>
    <x v="1"/>
    <x v="1"/>
    <s v="Credit Card"/>
    <n v="28.23"/>
    <n v="2.1"/>
    <x v="0"/>
  </r>
  <r>
    <s v="SUP-0003026"/>
    <x v="685"/>
    <s v="CUST-44675"/>
    <x v="0"/>
    <x v="0"/>
    <n v="17"/>
    <n v="14"/>
    <n v="876.69"/>
    <n v="955.59210000000007"/>
    <n v="1072.5594000000017"/>
    <n v="13378.289400000001"/>
    <x v="3"/>
    <x v="6"/>
    <x v="3"/>
    <s v="Debit Card"/>
    <n v="32.07"/>
    <n v="2.8"/>
    <x v="0"/>
  </r>
  <r>
    <s v="SUP-0003393"/>
    <x v="685"/>
    <s v="CUST-22494"/>
    <x v="14"/>
    <x v="0"/>
    <n v="15"/>
    <n v="13"/>
    <n v="1075.58"/>
    <n v="1215.4053999999999"/>
    <n v="1776.4002"/>
    <n v="15800.270199999999"/>
    <x v="2"/>
    <x v="1"/>
    <x v="3"/>
    <s v="Bank Transfer"/>
    <n v="41.33"/>
    <n v="0"/>
    <x v="0"/>
  </r>
  <r>
    <s v="SUP-0003022"/>
    <x v="686"/>
    <s v="CUST-40573"/>
    <x v="11"/>
    <x v="2"/>
    <n v="5"/>
    <n v="4"/>
    <n v="30.01"/>
    <n v="34.511499999999998"/>
    <n v="-17.034000000000013"/>
    <n v="138.04599999999999"/>
    <x v="2"/>
    <x v="0"/>
    <x v="3"/>
    <s v="PayPal"/>
    <n v="35.04"/>
    <n v="2.2999999999999998"/>
    <x v="0"/>
  </r>
  <r>
    <s v="SUP-0003512"/>
    <x v="686"/>
    <s v="CUST-84814"/>
    <x v="12"/>
    <x v="1"/>
    <n v="16"/>
    <n v="14"/>
    <n v="702.04"/>
    <n v="765.22360000000003"/>
    <n v="858.03040000000055"/>
    <n v="10713.1304"/>
    <x v="3"/>
    <x v="3"/>
    <x v="3"/>
    <s v="Credit Card"/>
    <n v="26.54"/>
    <n v="3.8"/>
    <x v="0"/>
  </r>
  <r>
    <s v="SUP-0004130"/>
    <x v="686"/>
    <s v="CUST-37824"/>
    <x v="10"/>
    <x v="2"/>
    <n v="5"/>
    <n v="4"/>
    <n v="450.09"/>
    <n v="490.59809999999999"/>
    <n v="117.67240000000005"/>
    <n v="1962.3924"/>
    <x v="3"/>
    <x v="0"/>
    <x v="3"/>
    <s v="Debit Card"/>
    <n v="44.36"/>
    <n v="3.3"/>
    <x v="0"/>
  </r>
  <r>
    <s v="SUP-0004392"/>
    <x v="686"/>
    <s v="CUST-80411"/>
    <x v="5"/>
    <x v="3"/>
    <n v="15"/>
    <n v="13"/>
    <n v="121.22"/>
    <n v="127.28100000000001"/>
    <n v="44.933000000000121"/>
    <n v="1654.653"/>
    <x v="3"/>
    <x v="4"/>
    <x v="0"/>
    <s v="Bank Transfer"/>
    <n v="33.86"/>
    <n v="4.9000000000000004"/>
    <x v="1"/>
  </r>
  <r>
    <s v="SUP-0004453"/>
    <x v="686"/>
    <s v="CUST-15111"/>
    <x v="13"/>
    <x v="1"/>
    <n v="4"/>
    <n v="3"/>
    <n v="753.81"/>
    <n v="836.72910000000002"/>
    <n v="227.67730000000023"/>
    <n v="2510.1873000000001"/>
    <x v="2"/>
    <x v="1"/>
    <x v="3"/>
    <s v="Cash on Delivery"/>
    <n v="21.08"/>
    <n v="3.1"/>
    <x v="0"/>
  </r>
  <r>
    <s v="SUP-0000060"/>
    <x v="687"/>
    <s v="CUST-40715"/>
    <x v="4"/>
    <x v="1"/>
    <n v="2"/>
    <n v="2"/>
    <n v="398"/>
    <n v="437.8"/>
    <n v="46.79000000000002"/>
    <n v="875.6"/>
    <x v="2"/>
    <x v="2"/>
    <x v="0"/>
    <s v="Bank Transfer"/>
    <n v="32.81"/>
    <n v="4"/>
    <x v="0"/>
  </r>
  <r>
    <s v="SUP-0002484"/>
    <x v="687"/>
    <s v="CUST-84833"/>
    <x v="12"/>
    <x v="1"/>
    <n v="8"/>
    <n v="8"/>
    <n v="572.1"/>
    <n v="606.42600000000004"/>
    <n v="247.14800000000017"/>
    <n v="4851.4080000000004"/>
    <x v="3"/>
    <x v="0"/>
    <x v="1"/>
    <s v="Credit Card"/>
    <n v="27.46"/>
    <n v="1.1000000000000001"/>
    <x v="0"/>
  </r>
  <r>
    <s v="SUP-0003102"/>
    <x v="687"/>
    <s v="CUST-97634"/>
    <x v="11"/>
    <x v="2"/>
    <n v="2"/>
    <n v="2"/>
    <n v="12"/>
    <n v="13.32"/>
    <n v="-25.09"/>
    <n v="26.64"/>
    <x v="4"/>
    <x v="0"/>
    <x v="1"/>
    <s v="Debit Card"/>
    <n v="27.73"/>
    <n v="1.2"/>
    <x v="0"/>
  </r>
  <r>
    <s v="SUP-0000119"/>
    <x v="688"/>
    <s v="CUST-91986"/>
    <x v="13"/>
    <x v="1"/>
    <n v="15"/>
    <n v="12"/>
    <n v="93.65"/>
    <n v="101.14200000000001"/>
    <n v="64.22399999999999"/>
    <n v="1213.7040000000002"/>
    <x v="2"/>
    <x v="4"/>
    <x v="2"/>
    <s v="Credit Card"/>
    <n v="25.68"/>
    <n v="1.2"/>
    <x v="0"/>
  </r>
  <r>
    <s v="SUP-0003286"/>
    <x v="688"/>
    <s v="CUST-95766"/>
    <x v="0"/>
    <x v="0"/>
    <n v="18"/>
    <n v="14"/>
    <n v="582.57000000000005"/>
    <n v="629.17560000000014"/>
    <n v="641.20840000000089"/>
    <n v="8808.4584000000013"/>
    <x v="4"/>
    <x v="3"/>
    <x v="2"/>
    <s v="Debit Card"/>
    <n v="11.27"/>
    <n v="1.8"/>
    <x v="0"/>
  </r>
  <r>
    <s v="SUP-0004387"/>
    <x v="689"/>
    <s v="CUST-77516"/>
    <x v="1"/>
    <x v="1"/>
    <n v="1"/>
    <n v="1"/>
    <n v="170.63"/>
    <n v="182.57410000000002"/>
    <n v="-30.345899999999979"/>
    <n v="182.57410000000002"/>
    <x v="0"/>
    <x v="1"/>
    <x v="3"/>
    <s v="Debit Card"/>
    <n v="42.29"/>
    <n v="2.6"/>
    <x v="0"/>
  </r>
  <r>
    <s v="SUP-0004428"/>
    <x v="689"/>
    <s v="CUST-28894"/>
    <x v="12"/>
    <x v="1"/>
    <n v="15"/>
    <n v="15"/>
    <n v="886.28"/>
    <n v="992.63360000000011"/>
    <n v="1568.734000000002"/>
    <n v="14889.504000000001"/>
    <x v="0"/>
    <x v="4"/>
    <x v="0"/>
    <s v="Credit Card"/>
    <n v="26.57"/>
    <n v="4.5999999999999996"/>
    <x v="0"/>
  </r>
  <r>
    <s v="SUP-0004445"/>
    <x v="689"/>
    <s v="CUST-57558"/>
    <x v="3"/>
    <x v="2"/>
    <n v="1"/>
    <n v="1"/>
    <n v="865.55"/>
    <n v="952.10500000000002"/>
    <n v="68.46500000000006"/>
    <n v="952.10500000000002"/>
    <x v="2"/>
    <x v="2"/>
    <x v="1"/>
    <s v="Bank Transfer"/>
    <n v="18.09"/>
    <n v="2.2000000000000002"/>
    <x v="0"/>
  </r>
  <r>
    <s v="SUP-0004909"/>
    <x v="689"/>
    <s v="CUST-18404"/>
    <x v="3"/>
    <x v="2"/>
    <n v="8"/>
    <n v="8"/>
    <n v="1012.09"/>
    <n v="1113.2990000000002"/>
    <n v="808.52200000000141"/>
    <n v="8906.3920000000016"/>
    <x v="3"/>
    <x v="6"/>
    <x v="2"/>
    <s v="Cash on Delivery"/>
    <n v="1.1499999999999999"/>
    <n v="4.3"/>
    <x v="0"/>
  </r>
  <r>
    <s v="SUP-0002466"/>
    <x v="690"/>
    <s v="CUST-91215"/>
    <x v="1"/>
    <x v="1"/>
    <n v="9"/>
    <n v="7"/>
    <n v="863.76"/>
    <n v="932.86080000000004"/>
    <n v="446.3656000000002"/>
    <n v="6530.0255999999999"/>
    <x v="1"/>
    <x v="3"/>
    <x v="0"/>
    <s v="Credit Card"/>
    <n v="37.340000000000003"/>
    <n v="1.2"/>
    <x v="0"/>
  </r>
  <r>
    <s v="SUP-0002538"/>
    <x v="690"/>
    <s v="CUST-21695"/>
    <x v="3"/>
    <x v="2"/>
    <n v="4"/>
    <n v="4"/>
    <n v="1159.3399999999999"/>
    <n v="1228.9004"/>
    <n v="251.0416000000003"/>
    <n v="4915.6016"/>
    <x v="1"/>
    <x v="4"/>
    <x v="2"/>
    <s v="Credit Card"/>
    <n v="27.2"/>
    <n v="3.9"/>
    <x v="0"/>
  </r>
  <r>
    <s v="SUP-0002636"/>
    <x v="690"/>
    <s v="CUST-30635"/>
    <x v="0"/>
    <x v="0"/>
    <n v="8"/>
    <n v="8"/>
    <n v="3.52"/>
    <n v="3.9424000000000006"/>
    <n v="0.52920000000000433"/>
    <n v="31.539200000000005"/>
    <x v="1"/>
    <x v="0"/>
    <x v="2"/>
    <s v="Bank Transfer"/>
    <n v="2.85"/>
    <n v="4.9000000000000004"/>
    <x v="0"/>
  </r>
  <r>
    <s v="SUP-0003010"/>
    <x v="690"/>
    <s v="CUST-33299"/>
    <x v="11"/>
    <x v="2"/>
    <n v="14"/>
    <n v="12"/>
    <n v="14.54"/>
    <n v="15.703200000000001"/>
    <n v="-12.761599999999987"/>
    <n v="188.4384"/>
    <x v="4"/>
    <x v="2"/>
    <x v="1"/>
    <s v="Cash on Delivery"/>
    <n v="26.72"/>
    <n v="4.7"/>
    <x v="0"/>
  </r>
  <r>
    <s v="SUP-0003985"/>
    <x v="690"/>
    <s v="CUST-94058"/>
    <x v="2"/>
    <x v="0"/>
    <n v="6"/>
    <n v="6"/>
    <n v="1449.21"/>
    <n v="1666.5915"/>
    <n v="1296.2489999999989"/>
    <n v="9999.5489999999991"/>
    <x v="0"/>
    <x v="3"/>
    <x v="0"/>
    <s v="Bank Transfer"/>
    <n v="8.0399999999999991"/>
    <n v="4.3"/>
    <x v="0"/>
  </r>
  <r>
    <s v="SUP-0001089"/>
    <x v="691"/>
    <s v="CUST-20578"/>
    <x v="14"/>
    <x v="0"/>
    <n v="7"/>
    <n v="7"/>
    <n v="940.88"/>
    <n v="1016.1504000000001"/>
    <n v="483.84280000000052"/>
    <n v="7113.0528000000004"/>
    <x v="3"/>
    <x v="2"/>
    <x v="0"/>
    <s v="Cash on Delivery"/>
    <n v="43.05"/>
    <n v="3.7"/>
    <x v="0"/>
  </r>
  <r>
    <s v="SUP-0003127"/>
    <x v="691"/>
    <s v="CUST-53889"/>
    <x v="9"/>
    <x v="3"/>
    <n v="1"/>
    <n v="1"/>
    <n v="197.1"/>
    <n v="216.81"/>
    <n v="-3.4399999999999906"/>
    <n v="216.81"/>
    <x v="1"/>
    <x v="4"/>
    <x v="1"/>
    <s v="Credit Card"/>
    <n v="23.15"/>
    <n v="2.6"/>
    <x v="0"/>
  </r>
  <r>
    <s v="SUP-0003798"/>
    <x v="691"/>
    <s v="CUST-68386"/>
    <x v="9"/>
    <x v="3"/>
    <n v="13"/>
    <n v="12"/>
    <n v="378.11"/>
    <n v="423.48320000000007"/>
    <n v="525.9484000000009"/>
    <n v="5081.7984000000006"/>
    <x v="2"/>
    <x v="1"/>
    <x v="0"/>
    <s v="Debit Card"/>
    <n v="18.53"/>
    <n v="1.3"/>
    <x v="0"/>
  </r>
  <r>
    <s v="SUP-0002154"/>
    <x v="692"/>
    <s v="CUST-83464"/>
    <x v="0"/>
    <x v="0"/>
    <n v="20"/>
    <n v="17"/>
    <n v="754.86"/>
    <n v="800.15160000000003"/>
    <n v="750.15719999999897"/>
    <n v="13602.5772"/>
    <x v="1"/>
    <x v="5"/>
    <x v="0"/>
    <s v="Debit Card"/>
    <n v="19.8"/>
    <n v="5"/>
    <x v="0"/>
  </r>
  <r>
    <s v="SUP-0002252"/>
    <x v="692"/>
    <s v="CUST-66529"/>
    <x v="13"/>
    <x v="1"/>
    <n v="5"/>
    <n v="5"/>
    <n v="376.81"/>
    <n v="403.18670000000003"/>
    <n v="96.703500000000133"/>
    <n v="2015.9335000000001"/>
    <x v="4"/>
    <x v="3"/>
    <x v="3"/>
    <s v="Debit Card"/>
    <n v="35.18"/>
    <n v="1.2"/>
    <x v="1"/>
  </r>
  <r>
    <s v="SUP-0004339"/>
    <x v="693"/>
    <s v="CUST-77561"/>
    <x v="7"/>
    <x v="2"/>
    <n v="20"/>
    <n v="16"/>
    <n v="674.66"/>
    <n v="715.13959999999997"/>
    <n v="605.55360000000007"/>
    <n v="11442.2336"/>
    <x v="4"/>
    <x v="2"/>
    <x v="3"/>
    <s v="Debit Card"/>
    <n v="42.12"/>
    <n v="4.0999999999999996"/>
    <x v="0"/>
  </r>
  <r>
    <s v="SUP-0000341"/>
    <x v="694"/>
    <s v="CUST-80134"/>
    <x v="0"/>
    <x v="0"/>
    <n v="5"/>
    <n v="4"/>
    <n v="946.8"/>
    <n v="1088.82"/>
    <n v="555.2299999999999"/>
    <n v="4355.28"/>
    <x v="2"/>
    <x v="3"/>
    <x v="3"/>
    <s v="Cash on Delivery"/>
    <n v="12.85"/>
    <n v="4.5999999999999996"/>
    <x v="0"/>
  </r>
  <r>
    <s v="SUP-0000949"/>
    <x v="695"/>
    <s v="CUST-79658"/>
    <x v="9"/>
    <x v="3"/>
    <n v="6"/>
    <n v="5"/>
    <n v="339.11"/>
    <n v="356.06550000000004"/>
    <n v="79.957500000000152"/>
    <n v="1780.3275000000003"/>
    <x v="2"/>
    <x v="6"/>
    <x v="2"/>
    <s v="Bank Transfer"/>
    <n v="4.82"/>
    <n v="3.7"/>
    <x v="0"/>
  </r>
  <r>
    <s v="SUP-0001357"/>
    <x v="695"/>
    <s v="CUST-38358"/>
    <x v="14"/>
    <x v="0"/>
    <n v="15"/>
    <n v="14"/>
    <n v="1057.49"/>
    <n v="1131.5143"/>
    <n v="1024.8502000000005"/>
    <n v="15841.200200000001"/>
    <x v="4"/>
    <x v="3"/>
    <x v="1"/>
    <s v="Debit Card"/>
    <n v="11.49"/>
    <n v="2.7"/>
    <x v="1"/>
  </r>
  <r>
    <s v="SUP-0004549"/>
    <x v="695"/>
    <s v="CUST-72852"/>
    <x v="5"/>
    <x v="3"/>
    <n v="14"/>
    <n v="12"/>
    <n v="229.3"/>
    <n v="245.35100000000003"/>
    <n v="168.89200000000008"/>
    <n v="2944.2120000000004"/>
    <x v="2"/>
    <x v="5"/>
    <x v="0"/>
    <s v="Cash on Delivery"/>
    <n v="23.72"/>
    <n v="4.5999999999999996"/>
    <x v="0"/>
  </r>
  <r>
    <s v="SUP-0000156"/>
    <x v="696"/>
    <s v="CUST-80961"/>
    <x v="4"/>
    <x v="1"/>
    <n v="10"/>
    <n v="10"/>
    <n v="983.3"/>
    <n v="1081.6300000000001"/>
    <n v="981.51000000000113"/>
    <n v="10816.300000000001"/>
    <x v="4"/>
    <x v="6"/>
    <x v="3"/>
    <s v="Cash on Delivery"/>
    <n v="1.79"/>
    <n v="4.0999999999999996"/>
    <x v="0"/>
  </r>
  <r>
    <s v="SUP-0003060"/>
    <x v="696"/>
    <s v="CUST-29243"/>
    <x v="1"/>
    <x v="1"/>
    <n v="16"/>
    <n v="15"/>
    <n v="389.16"/>
    <n v="424.18440000000004"/>
    <n v="497.94599999999997"/>
    <n v="6362.7660000000005"/>
    <x v="1"/>
    <x v="4"/>
    <x v="1"/>
    <s v="Debit Card"/>
    <n v="27.42"/>
    <n v="2.6"/>
    <x v="0"/>
  </r>
  <r>
    <s v="SUP-0000497"/>
    <x v="697"/>
    <s v="CUST-43931"/>
    <x v="3"/>
    <x v="2"/>
    <n v="11"/>
    <n v="10"/>
    <n v="1321.61"/>
    <n v="1466.9871000000001"/>
    <n v="1413.9410000000025"/>
    <n v="14669.871000000001"/>
    <x v="1"/>
    <x v="0"/>
    <x v="1"/>
    <s v="PayPal"/>
    <n v="39.83"/>
    <n v="4.3"/>
    <x v="0"/>
  </r>
  <r>
    <s v="SUP-0002751"/>
    <x v="697"/>
    <s v="CUST-28213"/>
    <x v="3"/>
    <x v="2"/>
    <n v="15"/>
    <n v="15"/>
    <n v="1088.95"/>
    <n v="1208.7345000000003"/>
    <n v="1788.8975000000055"/>
    <n v="18131.017500000005"/>
    <x v="4"/>
    <x v="1"/>
    <x v="2"/>
    <s v="Debit Card"/>
    <n v="7.87"/>
    <n v="2.9"/>
    <x v="0"/>
  </r>
  <r>
    <s v="SUP-0001462"/>
    <x v="698"/>
    <s v="CUST-10774"/>
    <x v="5"/>
    <x v="3"/>
    <n v="3"/>
    <n v="2"/>
    <n v="1181.97"/>
    <n v="1288.3473000000001"/>
    <n v="204.90460000000022"/>
    <n v="2576.6946000000003"/>
    <x v="4"/>
    <x v="6"/>
    <x v="1"/>
    <s v="Cash on Delivery"/>
    <n v="7.85"/>
    <n v="1.8"/>
    <x v="1"/>
  </r>
  <r>
    <s v="SUP-0002222"/>
    <x v="698"/>
    <s v="CUST-19860"/>
    <x v="13"/>
    <x v="1"/>
    <n v="9"/>
    <n v="9"/>
    <n v="1092.69"/>
    <n v="1147.3245000000002"/>
    <n v="469.30050000000102"/>
    <n v="10325.920500000002"/>
    <x v="1"/>
    <x v="5"/>
    <x v="1"/>
    <s v="Cash on Delivery"/>
    <n v="22.41"/>
    <n v="4.2"/>
    <x v="0"/>
  </r>
  <r>
    <s v="SUP-0002503"/>
    <x v="698"/>
    <s v="CUST-76138"/>
    <x v="1"/>
    <x v="1"/>
    <n v="11"/>
    <n v="10"/>
    <n v="846.58"/>
    <n v="939.70380000000011"/>
    <n v="928.97799999999938"/>
    <n v="9397.0380000000005"/>
    <x v="4"/>
    <x v="0"/>
    <x v="1"/>
    <s v="Cash on Delivery"/>
    <n v="2.2599999999999998"/>
    <n v="1.8"/>
    <x v="0"/>
  </r>
  <r>
    <s v="SUP-0002589"/>
    <x v="698"/>
    <s v="CUST-65763"/>
    <x v="3"/>
    <x v="2"/>
    <n v="10"/>
    <n v="10"/>
    <n v="921.58"/>
    <n v="1041.3853999999999"/>
    <n v="1152.7339999999983"/>
    <n v="10413.853999999999"/>
    <x v="4"/>
    <x v="0"/>
    <x v="3"/>
    <s v="Cash on Delivery"/>
    <n v="45.32"/>
    <n v="1.3"/>
    <x v="1"/>
  </r>
  <r>
    <s v="SUP-0002984"/>
    <x v="698"/>
    <s v="CUST-57701"/>
    <x v="8"/>
    <x v="4"/>
    <n v="2"/>
    <n v="2"/>
    <n v="603.9"/>
    <n v="688.44600000000003"/>
    <n v="122.07200000000009"/>
    <n v="1376.8920000000001"/>
    <x v="4"/>
    <x v="4"/>
    <x v="2"/>
    <s v="Cash on Delivery"/>
    <n v="47.02"/>
    <n v="2.9"/>
    <x v="0"/>
  </r>
  <r>
    <s v="SUP-0003053"/>
    <x v="698"/>
    <s v="CUST-64524"/>
    <x v="13"/>
    <x v="1"/>
    <n v="12"/>
    <n v="12"/>
    <n v="548.84"/>
    <n v="620.18920000000003"/>
    <n v="829.49040000000036"/>
    <n v="7442.2704000000003"/>
    <x v="1"/>
    <x v="6"/>
    <x v="0"/>
    <s v="Credit Card"/>
    <n v="26.7"/>
    <n v="4.2"/>
    <x v="0"/>
  </r>
  <r>
    <s v="SUP-0003816"/>
    <x v="698"/>
    <s v="CUST-10297"/>
    <x v="1"/>
    <x v="1"/>
    <n v="15"/>
    <n v="12"/>
    <n v="471.47"/>
    <n v="499.75820000000004"/>
    <n v="334.32840000000044"/>
    <n v="5997.0984000000008"/>
    <x v="3"/>
    <x v="4"/>
    <x v="1"/>
    <s v="Bank Transfer"/>
    <n v="5.13"/>
    <n v="1.3"/>
    <x v="0"/>
  </r>
  <r>
    <s v="SUP-0003964"/>
    <x v="698"/>
    <s v="CUST-13173"/>
    <x v="0"/>
    <x v="0"/>
    <n v="9"/>
    <n v="9"/>
    <n v="428.99"/>
    <n v="493.33849999999995"/>
    <n v="556.50649999999962"/>
    <n v="4440.0464999999995"/>
    <x v="2"/>
    <x v="2"/>
    <x v="2"/>
    <s v="Bank Transfer"/>
    <n v="22.63"/>
    <n v="3.6"/>
    <x v="0"/>
  </r>
  <r>
    <s v="SUP-0004042"/>
    <x v="698"/>
    <s v="CUST-49483"/>
    <x v="1"/>
    <x v="1"/>
    <n v="5"/>
    <n v="5"/>
    <n v="1068.76"/>
    <n v="1122.1980000000001"/>
    <n v="262.77000000000049"/>
    <n v="5610.9900000000007"/>
    <x v="4"/>
    <x v="5"/>
    <x v="2"/>
    <s v="Cash on Delivery"/>
    <n v="4.42"/>
    <n v="1.9"/>
    <x v="0"/>
  </r>
  <r>
    <s v="SUP-0004168"/>
    <x v="698"/>
    <s v="CUST-38404"/>
    <x v="0"/>
    <x v="0"/>
    <n v="20"/>
    <n v="17"/>
    <n v="992.32"/>
    <n v="1081.6288000000002"/>
    <n v="1477.2295999999992"/>
    <n v="18387.689600000002"/>
    <x v="1"/>
    <x v="3"/>
    <x v="1"/>
    <s v="PayPal"/>
    <n v="41.02"/>
    <n v="4.2"/>
    <x v="0"/>
  </r>
  <r>
    <s v="SUP-0004272"/>
    <x v="698"/>
    <s v="CUST-68542"/>
    <x v="8"/>
    <x v="4"/>
    <n v="7"/>
    <n v="6"/>
    <n v="127.43"/>
    <n v="140.17300000000003"/>
    <n v="52.978000000000193"/>
    <n v="841.03800000000024"/>
    <x v="3"/>
    <x v="4"/>
    <x v="0"/>
    <s v="PayPal"/>
    <n v="23.48"/>
    <n v="4.0999999999999996"/>
    <x v="0"/>
  </r>
  <r>
    <s v="SUP-0004584"/>
    <x v="698"/>
    <s v="CUST-62559"/>
    <x v="11"/>
    <x v="2"/>
    <n v="18"/>
    <n v="18"/>
    <n v="716.5"/>
    <n v="823.97499999999991"/>
    <n v="1895.5099999999993"/>
    <n v="14831.55"/>
    <x v="1"/>
    <x v="2"/>
    <x v="1"/>
    <s v="Cash on Delivery"/>
    <n v="39.04"/>
    <n v="0"/>
    <x v="0"/>
  </r>
  <r>
    <s v="SUP-0005018"/>
    <x v="698"/>
    <s v="CUST-41740"/>
    <x v="0"/>
    <x v="0"/>
    <n v="5"/>
    <n v="5"/>
    <n v="377.05"/>
    <n v="422.29600000000005"/>
    <n v="215.32000000000048"/>
    <n v="2111.4800000000005"/>
    <x v="3"/>
    <x v="1"/>
    <x v="1"/>
    <s v="Debit Card"/>
    <n v="10.91"/>
    <n v="4.3"/>
    <x v="0"/>
  </r>
  <r>
    <s v="SUP-0000735"/>
    <x v="699"/>
    <s v="CUST-52504"/>
    <x v="5"/>
    <x v="3"/>
    <n v="7"/>
    <n v="6"/>
    <n v="1325.22"/>
    <n v="1431.2376000000002"/>
    <n v="608.09560000000079"/>
    <n v="8587.4256000000005"/>
    <x v="3"/>
    <x v="6"/>
    <x v="2"/>
    <s v="Cash on Delivery"/>
    <n v="28.01"/>
    <n v="0"/>
    <x v="1"/>
  </r>
  <r>
    <s v="SUP-0000857"/>
    <x v="700"/>
    <s v="CUST-59259"/>
    <x v="4"/>
    <x v="1"/>
    <n v="17"/>
    <n v="15"/>
    <n v="229.42"/>
    <n v="263.83299999999997"/>
    <n v="473.0849999999997"/>
    <n v="3957.4949999999994"/>
    <x v="3"/>
    <x v="3"/>
    <x v="3"/>
    <s v="PayPal"/>
    <n v="43.11"/>
    <n v="4.3"/>
    <x v="0"/>
  </r>
  <r>
    <s v="SUP-0004014"/>
    <x v="700"/>
    <s v="CUST-85713"/>
    <x v="4"/>
    <x v="1"/>
    <n v="18"/>
    <n v="18"/>
    <n v="1146.3900000000001"/>
    <n v="1283.9568000000002"/>
    <n v="2448.432400000002"/>
    <n v="23111.222400000002"/>
    <x v="4"/>
    <x v="5"/>
    <x v="2"/>
    <s v="Bank Transfer"/>
    <n v="27.77"/>
    <n v="1.9"/>
    <x v="0"/>
  </r>
  <r>
    <s v="SUP-0001674"/>
    <x v="701"/>
    <s v="CUST-12323"/>
    <x v="11"/>
    <x v="2"/>
    <n v="13"/>
    <n v="12"/>
    <n v="1045.4100000000001"/>
    <n v="1149.9510000000002"/>
    <n v="1204.722000000002"/>
    <n v="13799.412000000004"/>
    <x v="0"/>
    <x v="6"/>
    <x v="1"/>
    <s v="Cash on Delivery"/>
    <n v="49.77"/>
    <n v="3.6"/>
    <x v="0"/>
  </r>
  <r>
    <s v="SUP-0001733"/>
    <x v="701"/>
    <s v="CUST-57337"/>
    <x v="0"/>
    <x v="0"/>
    <n v="19"/>
    <n v="19"/>
    <n v="1350.23"/>
    <n v="1431.2438000000002"/>
    <n v="1524.9822000000047"/>
    <n v="27193.632200000004"/>
    <x v="2"/>
    <x v="0"/>
    <x v="1"/>
    <s v="PayPal"/>
    <n v="14.28"/>
    <n v="4"/>
    <x v="0"/>
  </r>
  <r>
    <s v="SUP-0003431"/>
    <x v="701"/>
    <s v="CUST-66674"/>
    <x v="6"/>
    <x v="4"/>
    <n v="16"/>
    <n v="13"/>
    <n v="753.13"/>
    <n v="790.78650000000005"/>
    <n v="455.79449999999974"/>
    <n v="10280.2245"/>
    <x v="0"/>
    <x v="3"/>
    <x v="0"/>
    <s v="Cash on Delivery"/>
    <n v="33.74"/>
    <n v="1.2"/>
    <x v="0"/>
  </r>
  <r>
    <s v="SUP-0004401"/>
    <x v="701"/>
    <s v="CUST-61220"/>
    <x v="6"/>
    <x v="4"/>
    <n v="16"/>
    <n v="13"/>
    <n v="924.99"/>
    <n v="1008.2391000000001"/>
    <n v="1034.2783000000009"/>
    <n v="13107.108300000002"/>
    <x v="3"/>
    <x v="6"/>
    <x v="1"/>
    <s v="Bank Transfer"/>
    <n v="47.96"/>
    <n v="4.7"/>
    <x v="0"/>
  </r>
  <r>
    <s v="SUP-0002080"/>
    <x v="702"/>
    <s v="CUST-92035"/>
    <x v="1"/>
    <x v="1"/>
    <n v="20"/>
    <n v="18"/>
    <n v="633.83000000000004"/>
    <n v="684.53640000000007"/>
    <n v="912.71520000000055"/>
    <n v="12321.655200000001"/>
    <x v="1"/>
    <x v="4"/>
    <x v="3"/>
    <s v="Cash on Delivery"/>
    <n v="0"/>
    <n v="1.5"/>
    <x v="0"/>
  </r>
  <r>
    <s v="SUP-0002359"/>
    <x v="702"/>
    <s v="CUST-12926"/>
    <x v="14"/>
    <x v="0"/>
    <n v="14"/>
    <n v="13"/>
    <n v="1415.68"/>
    <n v="1571.4048000000003"/>
    <n v="2015.8024000000032"/>
    <n v="20428.262400000003"/>
    <x v="4"/>
    <x v="4"/>
    <x v="2"/>
    <s v="Cash on Delivery"/>
    <n v="8.6199999999999992"/>
    <n v="4.5"/>
    <x v="0"/>
  </r>
  <r>
    <s v="SUP-0002725"/>
    <x v="702"/>
    <s v="CUST-90300"/>
    <x v="4"/>
    <x v="1"/>
    <n v="17"/>
    <n v="14"/>
    <n v="597.79"/>
    <n v="663.54690000000005"/>
    <n v="880.6766000000008"/>
    <n v="9289.6566000000003"/>
    <x v="1"/>
    <x v="4"/>
    <x v="1"/>
    <s v="PayPal"/>
    <n v="39.92"/>
    <n v="3.7"/>
    <x v="0"/>
  </r>
  <r>
    <s v="SUP-0000923"/>
    <x v="703"/>
    <s v="CUST-89756"/>
    <x v="12"/>
    <x v="1"/>
    <n v="20"/>
    <n v="20"/>
    <n v="837.01"/>
    <n v="962.56149999999991"/>
    <n v="2464.119999999999"/>
    <n v="19251.23"/>
    <x v="2"/>
    <x v="5"/>
    <x v="2"/>
    <s v="Credit Card"/>
    <n v="46.91"/>
    <n v="1.7"/>
    <x v="1"/>
  </r>
  <r>
    <s v="SUP-0002920"/>
    <x v="703"/>
    <s v="CUST-11261"/>
    <x v="14"/>
    <x v="0"/>
    <n v="1"/>
    <n v="1"/>
    <n v="39.15"/>
    <n v="44.631"/>
    <n v="-9.738999999999999"/>
    <n v="44.631"/>
    <x v="1"/>
    <x v="3"/>
    <x v="0"/>
    <s v="Credit Card"/>
    <n v="15.22"/>
    <n v="2"/>
    <x v="0"/>
  </r>
  <r>
    <s v="SUP-0003011"/>
    <x v="703"/>
    <s v="CUST-96635"/>
    <x v="9"/>
    <x v="3"/>
    <n v="11"/>
    <n v="11"/>
    <n v="920.2"/>
    <n v="975.41200000000015"/>
    <n v="572.48200000000031"/>
    <n v="10729.532000000001"/>
    <x v="4"/>
    <x v="5"/>
    <x v="0"/>
    <s v="Credit Card"/>
    <n v="34.85"/>
    <n v="1.7"/>
    <x v="0"/>
  </r>
  <r>
    <s v="SUP-0004686"/>
    <x v="703"/>
    <s v="CUST-74009"/>
    <x v="11"/>
    <x v="2"/>
    <n v="6"/>
    <n v="6"/>
    <n v="727.57"/>
    <n v="793.05130000000008"/>
    <n v="369.82780000000042"/>
    <n v="4758.3078000000005"/>
    <x v="1"/>
    <x v="0"/>
    <x v="2"/>
    <s v="Debit Card"/>
    <n v="23.06"/>
    <n v="1.4"/>
    <x v="0"/>
  </r>
  <r>
    <s v="SUP-0004647"/>
    <x v="704"/>
    <s v="CUST-45570"/>
    <x v="6"/>
    <x v="4"/>
    <n v="13"/>
    <n v="10"/>
    <n v="1499.46"/>
    <n v="1634.4114000000002"/>
    <n v="1305.4840000000011"/>
    <n v="16344.114000000001"/>
    <x v="1"/>
    <x v="0"/>
    <x v="0"/>
    <s v="Credit Card"/>
    <n v="44.03"/>
    <n v="3.2"/>
    <x v="0"/>
  </r>
  <r>
    <s v="SUP-0000436"/>
    <x v="705"/>
    <s v="CUST-59294"/>
    <x v="13"/>
    <x v="1"/>
    <n v="4"/>
    <n v="3"/>
    <n v="536.29999999999995"/>
    <n v="573.84100000000001"/>
    <n v="90.233000000000274"/>
    <n v="1721.5230000000001"/>
    <x v="2"/>
    <x v="2"/>
    <x v="1"/>
    <s v="Debit Card"/>
    <n v="22.39"/>
    <n v="2.2999999999999998"/>
    <x v="0"/>
  </r>
  <r>
    <s v="SUP-0000944"/>
    <x v="705"/>
    <s v="CUST-56463"/>
    <x v="1"/>
    <x v="1"/>
    <n v="3"/>
    <n v="2"/>
    <n v="358.46"/>
    <n v="397.89060000000001"/>
    <n v="69.601200000000048"/>
    <n v="795.78120000000001"/>
    <x v="3"/>
    <x v="1"/>
    <x v="0"/>
    <s v="Debit Card"/>
    <n v="9.26"/>
    <n v="3.1"/>
    <x v="0"/>
  </r>
  <r>
    <s v="SUP-0001282"/>
    <x v="705"/>
    <s v="CUST-85807"/>
    <x v="9"/>
    <x v="3"/>
    <n v="7"/>
    <n v="6"/>
    <n v="387.5"/>
    <n v="430.12500000000006"/>
    <n v="246.29000000000045"/>
    <n v="2580.7500000000005"/>
    <x v="1"/>
    <x v="5"/>
    <x v="1"/>
    <s v="Bank Transfer"/>
    <n v="9.4600000000000009"/>
    <n v="2.9"/>
    <x v="0"/>
  </r>
  <r>
    <s v="SUP-0001460"/>
    <x v="705"/>
    <s v="CUST-79282"/>
    <x v="6"/>
    <x v="4"/>
    <n v="13"/>
    <n v="11"/>
    <n v="1233.8599999999999"/>
    <n v="1418.9389999999999"/>
    <n v="1999.0189999999989"/>
    <n v="15608.328999999998"/>
    <x v="2"/>
    <x v="5"/>
    <x v="0"/>
    <s v="Cash on Delivery"/>
    <n v="36.85"/>
    <n v="1.4"/>
    <x v="0"/>
  </r>
  <r>
    <s v="SUP-0003344"/>
    <x v="705"/>
    <s v="CUST-63676"/>
    <x v="3"/>
    <x v="2"/>
    <n v="15"/>
    <n v="13"/>
    <n v="154.68"/>
    <n v="163.96080000000001"/>
    <n v="90.680399999999992"/>
    <n v="2131.4904000000001"/>
    <x v="0"/>
    <x v="4"/>
    <x v="3"/>
    <s v="Bank Transfer"/>
    <n v="29.97"/>
    <n v="2.5"/>
    <x v="0"/>
  </r>
  <r>
    <s v="SUP-0005053"/>
    <x v="705"/>
    <s v="CUST-15791"/>
    <x v="3"/>
    <x v="2"/>
    <n v="12"/>
    <n v="11"/>
    <n v="803.9"/>
    <n v="924.4849999999999"/>
    <n v="1304.4749999999995"/>
    <n v="10169.334999999999"/>
    <x v="3"/>
    <x v="0"/>
    <x v="0"/>
    <s v="Debit Card"/>
    <n v="21.96"/>
    <n v="1.5"/>
    <x v="0"/>
  </r>
  <r>
    <s v="SUP-0000598"/>
    <x v="706"/>
    <s v="CUST-17359"/>
    <x v="11"/>
    <x v="2"/>
    <n v="10"/>
    <n v="8"/>
    <n v="1439.38"/>
    <n v="1511.3490000000002"/>
    <n v="554.09200000000044"/>
    <n v="12090.792000000001"/>
    <x v="2"/>
    <x v="0"/>
    <x v="1"/>
    <s v="Bank Transfer"/>
    <n v="21.66"/>
    <n v="3.6"/>
    <x v="0"/>
  </r>
  <r>
    <s v="SUP-0003141"/>
    <x v="707"/>
    <s v="CUST-48714"/>
    <x v="11"/>
    <x v="2"/>
    <n v="15"/>
    <n v="13"/>
    <n v="109.74"/>
    <n v="121.81140000000001"/>
    <n v="154.81820000000027"/>
    <n v="1583.5482000000002"/>
    <x v="1"/>
    <x v="1"/>
    <x v="2"/>
    <s v="Debit Card"/>
    <n v="2.11"/>
    <n v="4.7"/>
    <x v="1"/>
  </r>
  <r>
    <s v="SUP-0001506"/>
    <x v="708"/>
    <s v="CUST-21396"/>
    <x v="1"/>
    <x v="1"/>
    <n v="20"/>
    <n v="17"/>
    <n v="1482.77"/>
    <n v="1690.3578000000002"/>
    <n v="3527.5426000000052"/>
    <n v="28736.082600000005"/>
    <x v="2"/>
    <x v="6"/>
    <x v="3"/>
    <s v="Credit Card"/>
    <n v="1.45"/>
    <n v="3.4"/>
    <x v="0"/>
  </r>
  <r>
    <s v="SUP-0000862"/>
    <x v="709"/>
    <s v="CUST-82514"/>
    <x v="11"/>
    <x v="2"/>
    <n v="2"/>
    <n v="2"/>
    <n v="1054.02"/>
    <n v="1159.422"/>
    <n v="181.62400000000008"/>
    <n v="2318.8440000000001"/>
    <x v="4"/>
    <x v="3"/>
    <x v="0"/>
    <s v="Credit Card"/>
    <n v="29.18"/>
    <n v="4.5"/>
    <x v="1"/>
  </r>
  <r>
    <s v="SUP-0004455"/>
    <x v="709"/>
    <s v="CUST-19136"/>
    <x v="8"/>
    <x v="4"/>
    <n v="5"/>
    <n v="4"/>
    <n v="823.99"/>
    <n v="914.62890000000004"/>
    <n v="346.76560000000012"/>
    <n v="3658.5156000000002"/>
    <x v="4"/>
    <x v="6"/>
    <x v="0"/>
    <s v="Bank Transfer"/>
    <n v="15.79"/>
    <n v="4.3"/>
    <x v="1"/>
  </r>
  <r>
    <s v="SUP-0000639"/>
    <x v="710"/>
    <s v="CUST-35533"/>
    <x v="12"/>
    <x v="1"/>
    <n v="15"/>
    <n v="14"/>
    <n v="73.02"/>
    <n v="79.591800000000006"/>
    <n v="55.60520000000006"/>
    <n v="1114.2852"/>
    <x v="0"/>
    <x v="2"/>
    <x v="2"/>
    <s v="Bank Transfer"/>
    <n v="36.4"/>
    <n v="3"/>
    <x v="0"/>
  </r>
  <r>
    <s v="SUP-0004038"/>
    <x v="710"/>
    <s v="CUST-55782"/>
    <x v="5"/>
    <x v="3"/>
    <n v="17"/>
    <n v="15"/>
    <n v="569.33000000000004"/>
    <n v="637.64960000000008"/>
    <n v="977.80399999999986"/>
    <n v="9564.7440000000006"/>
    <x v="0"/>
    <x v="5"/>
    <x v="3"/>
    <s v="Cash on Delivery"/>
    <n v="46.99"/>
    <n v="2.5"/>
    <x v="0"/>
  </r>
  <r>
    <s v="SUP-0000665"/>
    <x v="711"/>
    <s v="CUST-69399"/>
    <x v="8"/>
    <x v="4"/>
    <n v="4"/>
    <n v="4"/>
    <n v="365.08"/>
    <n v="386.98480000000001"/>
    <n v="60.079200000000093"/>
    <n v="1547.9392"/>
    <x v="4"/>
    <x v="0"/>
    <x v="0"/>
    <s v="Bank Transfer"/>
    <n v="27.54"/>
    <n v="4.9000000000000004"/>
    <x v="0"/>
  </r>
  <r>
    <s v="SUP-0001835"/>
    <x v="711"/>
    <s v="CUST-43853"/>
    <x v="3"/>
    <x v="2"/>
    <n v="8"/>
    <n v="8"/>
    <n v="379.64"/>
    <n v="417.60400000000004"/>
    <n v="277.41200000000043"/>
    <n v="3340.8320000000003"/>
    <x v="3"/>
    <x v="4"/>
    <x v="3"/>
    <s v="Cash on Delivery"/>
    <n v="26.3"/>
    <n v="1.1000000000000001"/>
    <x v="0"/>
  </r>
  <r>
    <s v="SUP-0002191"/>
    <x v="711"/>
    <s v="CUST-31492"/>
    <x v="9"/>
    <x v="3"/>
    <n v="15"/>
    <n v="13"/>
    <n v="1373.44"/>
    <n v="1510.7840000000001"/>
    <n v="1779.3120000000015"/>
    <n v="19640.192000000003"/>
    <x v="4"/>
    <x v="4"/>
    <x v="3"/>
    <s v="Cash on Delivery"/>
    <n v="6.16"/>
    <n v="2.9"/>
    <x v="0"/>
  </r>
  <r>
    <s v="SUP-0004991"/>
    <x v="711"/>
    <s v="CUST-46649"/>
    <x v="4"/>
    <x v="1"/>
    <n v="7"/>
    <n v="7"/>
    <n v="846.33"/>
    <n v="897.10980000000006"/>
    <n v="354.15859999999992"/>
    <n v="6279.7686000000003"/>
    <x v="1"/>
    <x v="0"/>
    <x v="3"/>
    <s v="PayPal"/>
    <n v="1.3"/>
    <n v="3.6"/>
    <x v="0"/>
  </r>
  <r>
    <s v="SUP-0000212"/>
    <x v="712"/>
    <s v="CUST-47273"/>
    <x v="1"/>
    <x v="1"/>
    <n v="6"/>
    <n v="6"/>
    <n v="948.28"/>
    <n v="1052.5908000000002"/>
    <n v="613.39480000000117"/>
    <n v="6315.5448000000015"/>
    <x v="2"/>
    <x v="6"/>
    <x v="2"/>
    <s v="Bank Transfer"/>
    <n v="12.47"/>
    <n v="1.7"/>
    <x v="1"/>
  </r>
  <r>
    <s v="SUP-0000727"/>
    <x v="712"/>
    <s v="CUST-73712"/>
    <x v="9"/>
    <x v="3"/>
    <n v="16"/>
    <n v="14"/>
    <n v="52.79"/>
    <n v="59.124800000000008"/>
    <n v="78.497200000000191"/>
    <n v="827.74720000000013"/>
    <x v="1"/>
    <x v="5"/>
    <x v="3"/>
    <s v="Debit Card"/>
    <n v="10.19"/>
    <n v="4.4000000000000004"/>
    <x v="0"/>
  </r>
  <r>
    <s v="SUP-0004539"/>
    <x v="712"/>
    <s v="Unknown"/>
    <x v="9"/>
    <x v="3"/>
    <n v="16"/>
    <n v="16"/>
    <n v="393.22"/>
    <n v="412.88100000000003"/>
    <n v="275.54600000000005"/>
    <n v="6606.0960000000005"/>
    <x v="3"/>
    <x v="5"/>
    <x v="0"/>
    <s v="PayPal"/>
    <n v="39.03"/>
    <n v="1.9"/>
    <x v="1"/>
  </r>
  <r>
    <s v="SUP-0002906"/>
    <x v="713"/>
    <s v="CUST-58987"/>
    <x v="8"/>
    <x v="4"/>
    <n v="14"/>
    <n v="12"/>
    <n v="304.12"/>
    <n v="328.44960000000003"/>
    <n v="281.04520000000031"/>
    <n v="3941.3952000000004"/>
    <x v="3"/>
    <x v="2"/>
    <x v="3"/>
    <s v="PayPal"/>
    <n v="10.91"/>
    <n v="3.1"/>
    <x v="0"/>
  </r>
  <r>
    <s v="SUP-0004029"/>
    <x v="713"/>
    <s v="CUST-15335"/>
    <x v="5"/>
    <x v="3"/>
    <n v="2"/>
    <n v="2"/>
    <n v="1337.9"/>
    <n v="1471.6900000000003"/>
    <n v="244.51000000000039"/>
    <n v="2943.3800000000006"/>
    <x v="1"/>
    <x v="5"/>
    <x v="0"/>
    <s v="Bank Transfer"/>
    <n v="23.07"/>
    <n v="1.1000000000000001"/>
    <x v="0"/>
  </r>
  <r>
    <s v="SUP-0000954"/>
    <x v="714"/>
    <s v="CUST-10786"/>
    <x v="5"/>
    <x v="3"/>
    <n v="13"/>
    <n v="10"/>
    <n v="12"/>
    <n v="13.799999999999999"/>
    <n v="-21.54"/>
    <n v="138"/>
    <x v="0"/>
    <x v="2"/>
    <x v="2"/>
    <s v="Bank Transfer"/>
    <n v="39.54"/>
    <n v="2.7"/>
    <x v="0"/>
  </r>
  <r>
    <s v="SUP-0002049"/>
    <x v="715"/>
    <s v="CUST-97011"/>
    <x v="3"/>
    <x v="2"/>
    <n v="18"/>
    <n v="14"/>
    <n v="460.83"/>
    <n v="483.87150000000003"/>
    <n v="311.82100000000014"/>
    <n v="6774.201"/>
    <x v="4"/>
    <x v="4"/>
    <x v="2"/>
    <s v="Debit Card"/>
    <n v="10.76"/>
    <n v="1.2"/>
    <x v="0"/>
  </r>
  <r>
    <s v="SUP-0000712"/>
    <x v="716"/>
    <s v="CUST-12911"/>
    <x v="7"/>
    <x v="2"/>
    <n v="10"/>
    <n v="9"/>
    <n v="1200.95"/>
    <n v="1345.0640000000001"/>
    <n v="1263.4659999999999"/>
    <n v="12105.576000000001"/>
    <x v="0"/>
    <x v="6"/>
    <x v="0"/>
    <s v="Cash on Delivery"/>
    <n v="33.56"/>
    <n v="2.6"/>
    <x v="0"/>
  </r>
  <r>
    <s v="SUP-0002003"/>
    <x v="717"/>
    <s v="CUST-31011"/>
    <x v="4"/>
    <x v="1"/>
    <n v="4"/>
    <n v="4"/>
    <n v="1089.29"/>
    <n v="1165.5403000000001"/>
    <n v="269.10120000000063"/>
    <n v="4662.1612000000005"/>
    <x v="0"/>
    <x v="2"/>
    <x v="3"/>
    <s v="Cash on Delivery"/>
    <n v="35.9"/>
    <n v="3.1"/>
    <x v="0"/>
  </r>
  <r>
    <s v="SUP-0004157"/>
    <x v="717"/>
    <s v="CUST-58561"/>
    <x v="3"/>
    <x v="2"/>
    <n v="20"/>
    <n v="16"/>
    <n v="223.56"/>
    <n v="254.85840000000002"/>
    <n v="498.81440000000026"/>
    <n v="4077.7344000000003"/>
    <x v="3"/>
    <x v="5"/>
    <x v="1"/>
    <s v="Bank Transfer"/>
    <n v="1.96"/>
    <n v="3.6"/>
    <x v="0"/>
  </r>
  <r>
    <s v="SUP-0004948"/>
    <x v="717"/>
    <s v="CUST-55496"/>
    <x v="2"/>
    <x v="0"/>
    <n v="12"/>
    <n v="10"/>
    <n v="423.63"/>
    <n v="482.93820000000005"/>
    <n v="550.30200000000036"/>
    <n v="4829.3820000000005"/>
    <x v="1"/>
    <x v="5"/>
    <x v="3"/>
    <s v="Bank Transfer"/>
    <n v="42.78"/>
    <n v="3.5"/>
    <x v="1"/>
  </r>
  <r>
    <s v="SUP-0005021"/>
    <x v="717"/>
    <s v="CUST-60076"/>
    <x v="8"/>
    <x v="4"/>
    <n v="12"/>
    <n v="10"/>
    <n v="857.26"/>
    <n v="968.70379999999989"/>
    <n v="1099.0179999999982"/>
    <n v="9687.0379999999986"/>
    <x v="1"/>
    <x v="2"/>
    <x v="2"/>
    <s v="Debit Card"/>
    <n v="15.42"/>
    <n v="1.7"/>
    <x v="0"/>
  </r>
  <r>
    <s v="SUP-0000841"/>
    <x v="718"/>
    <s v="CUST-11644"/>
    <x v="0"/>
    <x v="0"/>
    <n v="19"/>
    <n v="17"/>
    <n v="1093.29"/>
    <n v="1191.6861000000001"/>
    <n v="1629.7337000000007"/>
    <n v="20258.663700000001"/>
    <x v="3"/>
    <x v="5"/>
    <x v="3"/>
    <s v="Bank Transfer"/>
    <n v="43"/>
    <n v="4.9000000000000004"/>
    <x v="0"/>
  </r>
  <r>
    <s v="SUP-0001323"/>
    <x v="718"/>
    <s v="CUST-79406"/>
    <x v="7"/>
    <x v="2"/>
    <n v="8"/>
    <n v="8"/>
    <n v="20"/>
    <n v="22.400000000000002"/>
    <n v="-25.399999999999984"/>
    <n v="179.20000000000002"/>
    <x v="1"/>
    <x v="4"/>
    <x v="0"/>
    <s v="PayPal"/>
    <n v="44.6"/>
    <n v="2.9"/>
    <x v="1"/>
  </r>
  <r>
    <s v="SUP-0001896"/>
    <x v="718"/>
    <s v="CUST-92515"/>
    <x v="4"/>
    <x v="1"/>
    <n v="15"/>
    <n v="15"/>
    <n v="688.68"/>
    <n v="764.4348"/>
    <n v="1131.952000000002"/>
    <n v="11466.522000000001"/>
    <x v="3"/>
    <x v="4"/>
    <x v="0"/>
    <s v="PayPal"/>
    <n v="4.37"/>
    <n v="3.6"/>
    <x v="0"/>
  </r>
  <r>
    <s v="SUP-0003890"/>
    <x v="718"/>
    <s v="CUST-31427"/>
    <x v="0"/>
    <x v="0"/>
    <n v="15"/>
    <n v="14"/>
    <n v="1339.46"/>
    <n v="1419.8276000000001"/>
    <n v="1087.5663999999979"/>
    <n v="19877.5864"/>
    <x v="0"/>
    <x v="5"/>
    <x v="1"/>
    <s v="Bank Transfer"/>
    <n v="37.58"/>
    <n v="3.1"/>
    <x v="1"/>
  </r>
  <r>
    <s v="SUP-0002582"/>
    <x v="719"/>
    <s v="CUST-92672"/>
    <x v="11"/>
    <x v="2"/>
    <n v="5"/>
    <n v="4"/>
    <n v="748.84"/>
    <n v="846.18919999999991"/>
    <n v="350.90679999999952"/>
    <n v="3384.7567999999997"/>
    <x v="1"/>
    <x v="5"/>
    <x v="3"/>
    <s v="Credit Card"/>
    <n v="38.49"/>
    <n v="1.2"/>
    <x v="0"/>
  </r>
  <r>
    <s v="SUP-0004213"/>
    <x v="719"/>
    <s v="CUST-52834"/>
    <x v="2"/>
    <x v="0"/>
    <n v="12"/>
    <n v="12"/>
    <n v="1402.99"/>
    <n v="1515.2292000000002"/>
    <n v="1343.9304000000034"/>
    <n v="18182.750400000004"/>
    <x v="0"/>
    <x v="0"/>
    <x v="3"/>
    <s v="Cash on Delivery"/>
    <n v="2.94"/>
    <n v="4.7"/>
    <x v="0"/>
  </r>
  <r>
    <s v="SUP-0004775"/>
    <x v="719"/>
    <s v="CUST-33105"/>
    <x v="6"/>
    <x v="4"/>
    <n v="13"/>
    <n v="11"/>
    <n v="6"/>
    <n v="6.6000000000000005"/>
    <n v="-36.599999999999994"/>
    <n v="72.600000000000009"/>
    <x v="4"/>
    <x v="5"/>
    <x v="2"/>
    <s v="Bank Transfer"/>
    <n v="43.2"/>
    <n v="4"/>
    <x v="0"/>
  </r>
  <r>
    <s v="SUP-0002812"/>
    <x v="720"/>
    <s v="CUST-31992"/>
    <x v="3"/>
    <x v="2"/>
    <n v="11"/>
    <n v="9"/>
    <n v="322.08"/>
    <n v="354.28800000000001"/>
    <n v="289.8720000000003"/>
    <n v="3188.5920000000001"/>
    <x v="2"/>
    <x v="6"/>
    <x v="1"/>
    <s v="Bank Transfer"/>
    <n v="0"/>
    <n v="2.5"/>
    <x v="0"/>
  </r>
  <r>
    <s v="SUP-0003536"/>
    <x v="720"/>
    <s v="CUST-80994"/>
    <x v="0"/>
    <x v="0"/>
    <n v="2"/>
    <n v="2"/>
    <n v="860.16"/>
    <n v="920.37120000000004"/>
    <n v="82.002400000000151"/>
    <n v="1840.7424000000001"/>
    <x v="4"/>
    <x v="1"/>
    <x v="3"/>
    <s v="PayPal"/>
    <n v="38.42"/>
    <n v="2.2000000000000002"/>
    <x v="0"/>
  </r>
  <r>
    <s v="SUP-0002341"/>
    <x v="721"/>
    <s v="CUST-48195"/>
    <x v="14"/>
    <x v="0"/>
    <n v="1"/>
    <n v="1"/>
    <n v="819.55"/>
    <n v="876.91849999999999"/>
    <n v="35.93850000000004"/>
    <n v="876.91849999999999"/>
    <x v="4"/>
    <x v="5"/>
    <x v="2"/>
    <s v="Bank Transfer"/>
    <n v="21.43"/>
    <n v="1.5"/>
    <x v="0"/>
  </r>
  <r>
    <s v="SUP-0002803"/>
    <x v="721"/>
    <s v="CUST-93090"/>
    <x v="9"/>
    <x v="3"/>
    <n v="8"/>
    <n v="7"/>
    <n v="848.48"/>
    <n v="967.26720000000012"/>
    <n v="799.94040000000007"/>
    <n v="6770.8704000000007"/>
    <x v="3"/>
    <x v="3"/>
    <x v="1"/>
    <s v="Debit Card"/>
    <n v="31.57"/>
    <n v="2.2000000000000002"/>
    <x v="0"/>
  </r>
  <r>
    <s v="SUP-0004519"/>
    <x v="721"/>
    <s v="CUST-91796"/>
    <x v="2"/>
    <x v="0"/>
    <n v="14"/>
    <n v="11"/>
    <n v="6"/>
    <n v="6.7799999999999994"/>
    <n v="5.8699999999999983"/>
    <n v="74.58"/>
    <x v="3"/>
    <x v="2"/>
    <x v="0"/>
    <s v="Cash on Delivery"/>
    <n v="2.71"/>
    <n v="1.3"/>
    <x v="0"/>
  </r>
  <r>
    <s v="SUP-0004628"/>
    <x v="721"/>
    <s v="CUST-30951"/>
    <x v="4"/>
    <x v="1"/>
    <n v="16"/>
    <n v="16"/>
    <n v="1158.47"/>
    <n v="1251.1476"/>
    <n v="1457.5415999999998"/>
    <n v="20018.3616"/>
    <x v="0"/>
    <x v="1"/>
    <x v="3"/>
    <s v="Bank Transfer"/>
    <n v="25.3"/>
    <n v="1.5"/>
    <x v="0"/>
  </r>
  <r>
    <s v="SUP-0000439"/>
    <x v="722"/>
    <s v="CUST-33038"/>
    <x v="5"/>
    <x v="3"/>
    <n v="13"/>
    <n v="12"/>
    <n v="20"/>
    <n v="22"/>
    <n v="-7.7399999999999984"/>
    <n v="264"/>
    <x v="4"/>
    <x v="6"/>
    <x v="2"/>
    <s v="Bank Transfer"/>
    <n v="31.74"/>
    <n v="2"/>
    <x v="0"/>
  </r>
  <r>
    <s v="SUP-0001463"/>
    <x v="722"/>
    <s v="CUST-98298"/>
    <x v="10"/>
    <x v="2"/>
    <n v="8"/>
    <n v="7"/>
    <n v="618.62"/>
    <n v="699.04059999999993"/>
    <n v="514.63419999999905"/>
    <n v="4893.2841999999991"/>
    <x v="0"/>
    <x v="3"/>
    <x v="3"/>
    <s v="Debit Card"/>
    <n v="48.31"/>
    <n v="4.4000000000000004"/>
    <x v="0"/>
  </r>
  <r>
    <s v="SUP-0002878"/>
    <x v="722"/>
    <s v="CUST-70224"/>
    <x v="10"/>
    <x v="2"/>
    <n v="8"/>
    <n v="7"/>
    <n v="1476.89"/>
    <n v="1550.7345000000003"/>
    <n v="470.19150000000013"/>
    <n v="10855.141500000002"/>
    <x v="4"/>
    <x v="3"/>
    <x v="1"/>
    <s v="Bank Transfer"/>
    <n v="46.72"/>
    <n v="4.0999999999999996"/>
    <x v="0"/>
  </r>
  <r>
    <s v="SUP-0004604"/>
    <x v="722"/>
    <s v="CUST-69531"/>
    <x v="11"/>
    <x v="2"/>
    <n v="1"/>
    <n v="1"/>
    <n v="509.58"/>
    <n v="535.05899999999997"/>
    <n v="16.208999999999985"/>
    <n v="535.05899999999997"/>
    <x v="0"/>
    <x v="6"/>
    <x v="0"/>
    <s v="Debit Card"/>
    <n v="9.27"/>
    <n v="3"/>
    <x v="0"/>
  </r>
  <r>
    <s v="SUP-0000784"/>
    <x v="723"/>
    <s v="CUST-25416"/>
    <x v="0"/>
    <x v="0"/>
    <n v="10"/>
    <n v="10"/>
    <n v="1427.11"/>
    <n v="1641.1764999999998"/>
    <n v="2114.0350000000008"/>
    <n v="16411.764999999999"/>
    <x v="0"/>
    <x v="3"/>
    <x v="1"/>
    <s v="Cash on Delivery"/>
    <n v="26.63"/>
    <n v="2.8"/>
    <x v="0"/>
  </r>
  <r>
    <s v="SUP-0001886"/>
    <x v="723"/>
    <s v="CUST-23696"/>
    <x v="5"/>
    <x v="3"/>
    <n v="1"/>
    <n v="1"/>
    <n v="1230.79"/>
    <n v="1415.4084999999998"/>
    <n v="137.0984999999998"/>
    <n v="1415.4084999999998"/>
    <x v="1"/>
    <x v="2"/>
    <x v="2"/>
    <s v="Cash on Delivery"/>
    <n v="47.52"/>
    <n v="2"/>
    <x v="0"/>
  </r>
  <r>
    <s v="SUP-0002449"/>
    <x v="723"/>
    <s v="CUST-98245"/>
    <x v="0"/>
    <x v="0"/>
    <n v="18"/>
    <n v="14"/>
    <n v="580.25"/>
    <n v="638.27500000000009"/>
    <n v="783.35000000000218"/>
    <n v="8935.8500000000022"/>
    <x v="2"/>
    <x v="4"/>
    <x v="0"/>
    <s v="PayPal"/>
    <n v="29"/>
    <n v="1.9"/>
    <x v="0"/>
  </r>
  <r>
    <s v="SUP-0004424"/>
    <x v="723"/>
    <s v="CUST-20771"/>
    <x v="10"/>
    <x v="2"/>
    <n v="20"/>
    <n v="20"/>
    <n v="1386.23"/>
    <n v="1455.5415"/>
    <n v="1348.1500000000033"/>
    <n v="29110.83"/>
    <x v="0"/>
    <x v="2"/>
    <x v="1"/>
    <s v="Credit Card"/>
    <n v="38.08"/>
    <n v="1.9"/>
    <x v="0"/>
  </r>
  <r>
    <s v="SUP-0000549"/>
    <x v="724"/>
    <s v="CUST-32254"/>
    <x v="9"/>
    <x v="3"/>
    <n v="3"/>
    <n v="2"/>
    <n v="1379.11"/>
    <n v="1558.3942999999997"/>
    <n v="332.06859999999961"/>
    <n v="3116.7885999999994"/>
    <x v="3"/>
    <x v="2"/>
    <x v="0"/>
    <s v="Debit Card"/>
    <n v="26.5"/>
    <n v="3.2"/>
    <x v="0"/>
  </r>
  <r>
    <s v="SUP-0001514"/>
    <x v="724"/>
    <s v="CUST-95157"/>
    <x v="6"/>
    <x v="4"/>
    <n v="2"/>
    <n v="2"/>
    <n v="1327.82"/>
    <n v="1513.7148000000002"/>
    <n v="336.38960000000054"/>
    <n v="3027.4296000000004"/>
    <x v="1"/>
    <x v="4"/>
    <x v="0"/>
    <s v="PayPal"/>
    <n v="35.4"/>
    <n v="3.6"/>
    <x v="0"/>
  </r>
  <r>
    <s v="SUP-0004433"/>
    <x v="724"/>
    <s v="CUST-87886"/>
    <x v="5"/>
    <x v="3"/>
    <n v="8"/>
    <n v="7"/>
    <n v="420.71"/>
    <n v="458.57390000000004"/>
    <n v="218.12730000000062"/>
    <n v="3210.0173000000004"/>
    <x v="1"/>
    <x v="2"/>
    <x v="0"/>
    <s v="PayPal"/>
    <n v="46.92"/>
    <n v="4.8"/>
    <x v="0"/>
  </r>
  <r>
    <s v="SUP-0000263"/>
    <x v="725"/>
    <s v="CUST-42586"/>
    <x v="10"/>
    <x v="2"/>
    <n v="19"/>
    <n v="16"/>
    <n v="417.83"/>
    <n v="447.07810000000001"/>
    <n v="441.22960000000035"/>
    <n v="7153.2496000000001"/>
    <x v="1"/>
    <x v="6"/>
    <x v="3"/>
    <s v="Bank Transfer"/>
    <n v="26.74"/>
    <n v="2.9"/>
    <x v="0"/>
  </r>
  <r>
    <s v="SUP-0003966"/>
    <x v="725"/>
    <s v="CUST-60198"/>
    <x v="9"/>
    <x v="3"/>
    <n v="15"/>
    <n v="13"/>
    <n v="847.84"/>
    <n v="924.14560000000006"/>
    <n v="969.59280000000138"/>
    <n v="12013.892800000001"/>
    <x v="2"/>
    <x v="0"/>
    <x v="0"/>
    <s v="PayPal"/>
    <n v="22.38"/>
    <n v="3.4"/>
    <x v="1"/>
  </r>
  <r>
    <s v="SUP-0000417"/>
    <x v="726"/>
    <s v="CUST-61246"/>
    <x v="0"/>
    <x v="0"/>
    <n v="1"/>
    <n v="1"/>
    <n v="1292.1400000000001"/>
    <n v="1382.5898000000002"/>
    <n v="82.519800000000089"/>
    <n v="1382.5898000000002"/>
    <x v="1"/>
    <x v="6"/>
    <x v="1"/>
    <s v="Credit Card"/>
    <n v="7.93"/>
    <n v="2"/>
    <x v="0"/>
  </r>
  <r>
    <s v="SUP-0000748"/>
    <x v="726"/>
    <s v="CUST-71582"/>
    <x v="8"/>
    <x v="4"/>
    <n v="9"/>
    <n v="7"/>
    <n v="1096.3599999999999"/>
    <n v="1238.8867999999998"/>
    <n v="962.80759999999839"/>
    <n v="8672.2075999999979"/>
    <x v="3"/>
    <x v="2"/>
    <x v="1"/>
    <s v="Debit Card"/>
    <n v="34.880000000000003"/>
    <n v="2.4"/>
    <x v="0"/>
  </r>
  <r>
    <s v="SUP-0001112"/>
    <x v="726"/>
    <s v="CUST-13284"/>
    <x v="12"/>
    <x v="1"/>
    <n v="14"/>
    <n v="11"/>
    <n v="1342.32"/>
    <n v="1530.2448000000002"/>
    <n v="2027.272800000002"/>
    <n v="16832.692800000001"/>
    <x v="1"/>
    <x v="1"/>
    <x v="1"/>
    <s v="Debit Card"/>
    <n v="39.9"/>
    <n v="4.4000000000000004"/>
    <x v="0"/>
  </r>
  <r>
    <s v="SUP-0001388"/>
    <x v="726"/>
    <s v="CUST-56889"/>
    <x v="4"/>
    <x v="1"/>
    <n v="2"/>
    <n v="2"/>
    <n v="107.34"/>
    <n v="122.36760000000001"/>
    <n v="8.1452000000000133"/>
    <n v="244.73520000000002"/>
    <x v="0"/>
    <x v="4"/>
    <x v="0"/>
    <s v="Credit Card"/>
    <n v="21.91"/>
    <n v="1.6"/>
    <x v="0"/>
  </r>
  <r>
    <s v="SUP-0001741"/>
    <x v="726"/>
    <s v="CUST-47539"/>
    <x v="0"/>
    <x v="0"/>
    <n v="2"/>
    <n v="2"/>
    <n v="460.27"/>
    <n v="506.29700000000003"/>
    <n v="83.744000000000085"/>
    <n v="1012.5940000000001"/>
    <x v="2"/>
    <x v="3"/>
    <x v="2"/>
    <s v="Bank Transfer"/>
    <n v="8.31"/>
    <n v="1.7"/>
    <x v="0"/>
  </r>
  <r>
    <s v="SUP-0000165"/>
    <x v="727"/>
    <s v="CUST-42036"/>
    <x v="11"/>
    <x v="2"/>
    <n v="5"/>
    <n v="5"/>
    <n v="87.08"/>
    <n v="98.400399999999991"/>
    <n v="29.811999999999976"/>
    <n v="492.00199999999995"/>
    <x v="0"/>
    <x v="1"/>
    <x v="2"/>
    <s v="Cash on Delivery"/>
    <n v="26.79"/>
    <n v="1.5"/>
    <x v="0"/>
  </r>
  <r>
    <s v="SUP-0001183"/>
    <x v="727"/>
    <s v="CUST-20520"/>
    <x v="9"/>
    <x v="3"/>
    <n v="12"/>
    <n v="11"/>
    <n v="1221.6400000000001"/>
    <n v="1356.0204000000003"/>
    <n v="1464.644400000002"/>
    <n v="14916.224400000003"/>
    <x v="1"/>
    <x v="6"/>
    <x v="1"/>
    <s v="Bank Transfer"/>
    <n v="13.54"/>
    <n v="1.4"/>
    <x v="0"/>
  </r>
  <r>
    <s v="SUP-0001608"/>
    <x v="728"/>
    <s v="CUST-81191"/>
    <x v="7"/>
    <x v="2"/>
    <n v="11"/>
    <n v="10"/>
    <n v="964.78"/>
    <n v="1041.9624000000001"/>
    <n v="751.20400000000234"/>
    <n v="10419.624000000002"/>
    <x v="2"/>
    <x v="6"/>
    <x v="1"/>
    <s v="Credit Card"/>
    <n v="20.62"/>
    <n v="4.5999999999999996"/>
    <x v="0"/>
  </r>
  <r>
    <s v="SUP-0002480"/>
    <x v="728"/>
    <s v="CUST-40621"/>
    <x v="9"/>
    <x v="3"/>
    <n v="15"/>
    <n v="12"/>
    <n v="1346.17"/>
    <n v="1426.9402000000002"/>
    <n v="966.94240000000286"/>
    <n v="17123.282400000004"/>
    <x v="1"/>
    <x v="4"/>
    <x v="0"/>
    <s v="Debit Card"/>
    <n v="2.2999999999999998"/>
    <n v="2.5"/>
    <x v="0"/>
  </r>
  <r>
    <s v="SUP-0002819"/>
    <x v="728"/>
    <s v="CUST-97785"/>
    <x v="12"/>
    <x v="1"/>
    <n v="12"/>
    <n v="10"/>
    <n v="1237.44"/>
    <n v="1361.1840000000002"/>
    <n v="1237.4400000000005"/>
    <n v="13611.840000000002"/>
    <x v="1"/>
    <x v="3"/>
    <x v="2"/>
    <s v="Bank Transfer"/>
    <n v="0"/>
    <n v="2.6"/>
    <x v="0"/>
  </r>
  <r>
    <s v="SUP-0004291"/>
    <x v="728"/>
    <s v="CUST-83899"/>
    <x v="9"/>
    <x v="3"/>
    <n v="3"/>
    <n v="2"/>
    <n v="152.01"/>
    <n v="162.6507"/>
    <n v="18.541400000000017"/>
    <n v="325.3014"/>
    <x v="0"/>
    <x v="3"/>
    <x v="2"/>
    <s v="Bank Transfer"/>
    <n v="2.74"/>
    <n v="4.8"/>
    <x v="0"/>
  </r>
  <r>
    <s v="SUP-0004868"/>
    <x v="728"/>
    <s v="CUST-38156"/>
    <x v="11"/>
    <x v="2"/>
    <n v="18"/>
    <n v="14"/>
    <n v="252.18"/>
    <n v="267.31080000000003"/>
    <n v="166.60120000000055"/>
    <n v="3742.3512000000005"/>
    <x v="3"/>
    <x v="6"/>
    <x v="1"/>
    <s v="Cash on Delivery"/>
    <n v="45.23"/>
    <n v="2.5"/>
    <x v="0"/>
  </r>
  <r>
    <s v="SUP-0002727"/>
    <x v="729"/>
    <s v="CUST-10416"/>
    <x v="12"/>
    <x v="1"/>
    <n v="4"/>
    <n v="4"/>
    <n v="255.61"/>
    <n v="281.17100000000005"/>
    <n v="96.704000000000136"/>
    <n v="1124.6840000000002"/>
    <x v="0"/>
    <x v="3"/>
    <x v="1"/>
    <s v="Credit Card"/>
    <n v="5.54"/>
    <n v="3.9"/>
    <x v="0"/>
  </r>
  <r>
    <s v="SUP-0003110"/>
    <x v="729"/>
    <s v="CUST-56063"/>
    <x v="1"/>
    <x v="1"/>
    <n v="6"/>
    <n v="6"/>
    <n v="163.57"/>
    <n v="175.01990000000001"/>
    <n v="37.459400000000088"/>
    <n v="1050.1194"/>
    <x v="0"/>
    <x v="4"/>
    <x v="3"/>
    <s v="Credit Card"/>
    <n v="31.24"/>
    <n v="1.5"/>
    <x v="0"/>
  </r>
  <r>
    <s v="SUP-0004319"/>
    <x v="729"/>
    <s v="CUST-91209"/>
    <x v="10"/>
    <x v="2"/>
    <n v="11"/>
    <n v="11"/>
    <n v="1430.24"/>
    <n v="1616.1711999999998"/>
    <n v="1999.8831999999973"/>
    <n v="17777.883199999997"/>
    <x v="3"/>
    <x v="3"/>
    <x v="0"/>
    <s v="Bank Transfer"/>
    <n v="45.36"/>
    <n v="4"/>
    <x v="0"/>
  </r>
  <r>
    <s v="SUP-0002244"/>
    <x v="730"/>
    <s v="CUST-91119"/>
    <x v="2"/>
    <x v="0"/>
    <n v="15"/>
    <n v="13"/>
    <n v="256.58999999999997"/>
    <n v="279.68309999999997"/>
    <n v="272.06030000000021"/>
    <n v="3635.8802999999998"/>
    <x v="3"/>
    <x v="4"/>
    <x v="3"/>
    <s v="Debit Card"/>
    <n v="28.15"/>
    <n v="1.5"/>
    <x v="1"/>
  </r>
  <r>
    <s v="SUP-0002109"/>
    <x v="731"/>
    <s v="CUST-60119"/>
    <x v="12"/>
    <x v="1"/>
    <n v="7"/>
    <n v="7"/>
    <n v="12"/>
    <n v="12.84"/>
    <n v="-9.0800000000000054"/>
    <n v="89.88"/>
    <x v="4"/>
    <x v="5"/>
    <x v="1"/>
    <s v="Cash on Delivery"/>
    <n v="14.96"/>
    <n v="1"/>
    <x v="0"/>
  </r>
  <r>
    <s v="SUP-0000754"/>
    <x v="732"/>
    <s v="CUST-59863"/>
    <x v="4"/>
    <x v="1"/>
    <n v="4"/>
    <n v="4"/>
    <n v="156.47999999999999"/>
    <n v="165.86879999999999"/>
    <n v="6.825200000000013"/>
    <n v="663.47519999999997"/>
    <x v="4"/>
    <x v="0"/>
    <x v="0"/>
    <s v="Bank Transfer"/>
    <n v="30.73"/>
    <n v="4.7"/>
    <x v="1"/>
  </r>
  <r>
    <s v="SUP-0002225"/>
    <x v="732"/>
    <s v="CUST-43446"/>
    <x v="14"/>
    <x v="0"/>
    <n v="6"/>
    <n v="5"/>
    <n v="1055.6300000000001"/>
    <n v="1192.8619000000001"/>
    <n v="677.82949999999971"/>
    <n v="5964.3095000000003"/>
    <x v="3"/>
    <x v="4"/>
    <x v="2"/>
    <s v="PayPal"/>
    <n v="8.33"/>
    <n v="1.3"/>
    <x v="0"/>
  </r>
  <r>
    <s v="SUP-0003154"/>
    <x v="732"/>
    <s v="CUST-93961"/>
    <x v="3"/>
    <x v="2"/>
    <n v="18"/>
    <n v="14"/>
    <n v="749.97"/>
    <n v="809.96760000000006"/>
    <n v="830.37640000000113"/>
    <n v="11339.546400000001"/>
    <x v="1"/>
    <x v="1"/>
    <x v="3"/>
    <s v="Credit Card"/>
    <n v="9.59"/>
    <n v="2"/>
    <x v="0"/>
  </r>
  <r>
    <s v="SUP-0004782"/>
    <x v="732"/>
    <s v="CUST-15155"/>
    <x v="9"/>
    <x v="3"/>
    <n v="2"/>
    <n v="2"/>
    <n v="1040.06"/>
    <n v="1092.0630000000001"/>
    <n v="83.18600000000032"/>
    <n v="2184.1260000000002"/>
    <x v="4"/>
    <x v="2"/>
    <x v="3"/>
    <s v="Debit Card"/>
    <n v="20.82"/>
    <n v="0"/>
    <x v="0"/>
  </r>
  <r>
    <s v="SUP-0005039"/>
    <x v="732"/>
    <s v="CUST-40376"/>
    <x v="6"/>
    <x v="4"/>
    <n v="6"/>
    <n v="5"/>
    <n v="20"/>
    <n v="21.8"/>
    <n v="-28.939999999999998"/>
    <n v="109"/>
    <x v="1"/>
    <x v="4"/>
    <x v="1"/>
    <s v="Bank Transfer"/>
    <n v="37.94"/>
    <n v="4.5"/>
    <x v="0"/>
  </r>
  <r>
    <s v="SUP-0003176"/>
    <x v="733"/>
    <s v="CUST-81489"/>
    <x v="7"/>
    <x v="2"/>
    <n v="11"/>
    <n v="9"/>
    <n v="1286.58"/>
    <n v="1453.8353999999997"/>
    <n v="1504.5185999999983"/>
    <n v="13084.518599999998"/>
    <x v="2"/>
    <x v="6"/>
    <x v="3"/>
    <s v="Bank Transfer"/>
    <n v="0.78"/>
    <n v="1.5"/>
    <x v="0"/>
  </r>
  <r>
    <s v="SUP-0003976"/>
    <x v="734"/>
    <s v="CUST-63084"/>
    <x v="4"/>
    <x v="1"/>
    <n v="15"/>
    <n v="13"/>
    <n v="82.71"/>
    <n v="91.808099999999996"/>
    <n v="84.965300000000013"/>
    <n v="1193.5053"/>
    <x v="4"/>
    <x v="3"/>
    <x v="3"/>
    <s v="PayPal"/>
    <n v="33.31"/>
    <n v="1.6"/>
    <x v="0"/>
  </r>
  <r>
    <s v="SUP-0004415"/>
    <x v="734"/>
    <s v="CUST-85301"/>
    <x v="10"/>
    <x v="2"/>
    <n v="18"/>
    <n v="16"/>
    <n v="881.43"/>
    <n v="969.57299999999998"/>
    <n v="1360.6880000000006"/>
    <n v="15513.168"/>
    <x v="0"/>
    <x v="1"/>
    <x v="1"/>
    <s v="Debit Card"/>
    <n v="49.6"/>
    <n v="4.5"/>
    <x v="0"/>
  </r>
  <r>
    <s v="SUP-0001934"/>
    <x v="735"/>
    <s v="CUST-93309"/>
    <x v="13"/>
    <x v="1"/>
    <n v="11"/>
    <n v="10"/>
    <n v="1450.27"/>
    <n v="1551.7889"/>
    <n v="982.25899999999854"/>
    <n v="15517.888999999999"/>
    <x v="3"/>
    <x v="4"/>
    <x v="3"/>
    <s v="Debit Card"/>
    <n v="32.93"/>
    <n v="1.3"/>
    <x v="0"/>
  </r>
  <r>
    <s v="SUP-0002210"/>
    <x v="735"/>
    <s v="CUST-51406"/>
    <x v="7"/>
    <x v="2"/>
    <n v="1"/>
    <n v="1"/>
    <n v="1215.26"/>
    <n v="1397.549"/>
    <n v="155.97899999999998"/>
    <n v="1397.549"/>
    <x v="3"/>
    <x v="6"/>
    <x v="2"/>
    <s v="Credit Card"/>
    <n v="26.31"/>
    <n v="4.8"/>
    <x v="0"/>
  </r>
  <r>
    <s v="SUP-0004487"/>
    <x v="735"/>
    <s v="CUST-28381"/>
    <x v="9"/>
    <x v="3"/>
    <n v="19"/>
    <n v="18"/>
    <n v="1291.6400000000001"/>
    <n v="1382.0548000000001"/>
    <n v="1593.0164000000011"/>
    <n v="24876.986400000002"/>
    <x v="1"/>
    <x v="6"/>
    <x v="1"/>
    <s v="PayPal"/>
    <n v="34.450000000000003"/>
    <n v="1.3"/>
    <x v="0"/>
  </r>
  <r>
    <s v="SUP-0001605"/>
    <x v="736"/>
    <s v="CUST-72328"/>
    <x v="3"/>
    <x v="2"/>
    <n v="16"/>
    <n v="15"/>
    <n v="487.53"/>
    <n v="531.40769999999998"/>
    <n v="632.04550000000006"/>
    <n v="7971.1154999999999"/>
    <x v="1"/>
    <x v="1"/>
    <x v="0"/>
    <s v="Bank Transfer"/>
    <n v="26.12"/>
    <n v="1.4"/>
    <x v="0"/>
  </r>
  <r>
    <s v="SUP-0002557"/>
    <x v="737"/>
    <s v="CUST-24820"/>
    <x v="10"/>
    <x v="2"/>
    <n v="11"/>
    <n v="9"/>
    <n v="930.08"/>
    <n v="1060.2912000000001"/>
    <n v="1150.4007999999994"/>
    <n v="9542.6208000000006"/>
    <x v="0"/>
    <x v="0"/>
    <x v="3"/>
    <s v="Debit Card"/>
    <n v="21.5"/>
    <n v="3.7"/>
    <x v="0"/>
  </r>
  <r>
    <s v="SUP-0001585"/>
    <x v="738"/>
    <s v="CUST-29003"/>
    <x v="0"/>
    <x v="0"/>
    <n v="19"/>
    <n v="19"/>
    <n v="1480.25"/>
    <n v="1687.4850000000001"/>
    <n v="3899.7050000000036"/>
    <n v="32062.215000000004"/>
    <x v="0"/>
    <x v="5"/>
    <x v="3"/>
    <s v="Debit Card"/>
    <n v="37.76"/>
    <n v="3.6"/>
    <x v="0"/>
  </r>
  <r>
    <s v="SUP-0002207"/>
    <x v="738"/>
    <s v="CUST-81632"/>
    <x v="11"/>
    <x v="2"/>
    <n v="10"/>
    <n v="9"/>
    <n v="448.01"/>
    <n v="488.33090000000004"/>
    <n v="336.57810000000012"/>
    <n v="4394.9781000000003"/>
    <x v="0"/>
    <x v="2"/>
    <x v="1"/>
    <s v="Bank Transfer"/>
    <n v="26.31"/>
    <n v="1.4"/>
    <x v="0"/>
  </r>
  <r>
    <s v="SUP-0002366"/>
    <x v="738"/>
    <s v="CUST-87555"/>
    <x v="3"/>
    <x v="2"/>
    <n v="4"/>
    <n v="3"/>
    <n v="742.72"/>
    <n v="846.70080000000007"/>
    <n v="289.59240000000034"/>
    <n v="2540.1024000000002"/>
    <x v="4"/>
    <x v="6"/>
    <x v="1"/>
    <s v="Bank Transfer"/>
    <n v="22.35"/>
    <n v="2.8"/>
    <x v="0"/>
  </r>
  <r>
    <s v="SUP-0003630"/>
    <x v="738"/>
    <s v="CUST-41707"/>
    <x v="2"/>
    <x v="0"/>
    <n v="19"/>
    <n v="19"/>
    <n v="727.15"/>
    <n v="792.59350000000006"/>
    <n v="1242.7265000000014"/>
    <n v="15059.276500000002"/>
    <x v="0"/>
    <x v="5"/>
    <x v="0"/>
    <s v="Cash on Delivery"/>
    <n v="0.7"/>
    <n v="2.7"/>
    <x v="0"/>
  </r>
  <r>
    <s v="SUP-0000226"/>
    <x v="739"/>
    <s v="CUST-93099"/>
    <x v="12"/>
    <x v="1"/>
    <n v="10"/>
    <n v="9"/>
    <n v="426.41"/>
    <n v="451.99460000000005"/>
    <n v="215.69140000000033"/>
    <n v="4067.9514000000004"/>
    <x v="0"/>
    <x v="2"/>
    <x v="0"/>
    <s v="Debit Card"/>
    <n v="14.57"/>
    <n v="4"/>
    <x v="0"/>
  </r>
  <r>
    <s v="SUP-0001004"/>
    <x v="739"/>
    <s v="CUST-33761"/>
    <x v="10"/>
    <x v="2"/>
    <n v="13"/>
    <n v="12"/>
    <n v="410.39"/>
    <n v="451.42900000000003"/>
    <n v="479.35799999999983"/>
    <n v="5417.1480000000001"/>
    <x v="2"/>
    <x v="2"/>
    <x v="2"/>
    <s v="PayPal"/>
    <n v="13.11"/>
    <n v="1.8"/>
    <x v="0"/>
  </r>
  <r>
    <s v="SUP-0005098"/>
    <x v="739"/>
    <s v="CUST-82783"/>
    <x v="13"/>
    <x v="1"/>
    <n v="11"/>
    <n v="11"/>
    <n v="595.29"/>
    <n v="660.77190000000007"/>
    <n v="712.43090000000109"/>
    <n v="7268.4909000000007"/>
    <x v="3"/>
    <x v="5"/>
    <x v="3"/>
    <s v="Credit Card"/>
    <n v="7.87"/>
    <n v="4.0999999999999996"/>
    <x v="0"/>
  </r>
  <r>
    <s v="SUP-0001126"/>
    <x v="740"/>
    <s v="CUST-14620"/>
    <x v="6"/>
    <x v="4"/>
    <n v="18"/>
    <n v="14"/>
    <n v="400.49"/>
    <n v="440.53900000000004"/>
    <n v="532.40599999999972"/>
    <n v="6167.5460000000003"/>
    <x v="3"/>
    <x v="0"/>
    <x v="3"/>
    <s v="Bank Transfer"/>
    <n v="28.28"/>
    <n v="3"/>
    <x v="0"/>
  </r>
  <r>
    <s v="SUP-0001655"/>
    <x v="740"/>
    <s v="CUST-52051"/>
    <x v="7"/>
    <x v="2"/>
    <n v="11"/>
    <n v="9"/>
    <n v="194.57"/>
    <n v="214.02700000000002"/>
    <n v="147.83300000000028"/>
    <n v="1926.2430000000002"/>
    <x v="4"/>
    <x v="4"/>
    <x v="3"/>
    <s v="Cash on Delivery"/>
    <n v="27.28"/>
    <n v="2.2999999999999998"/>
    <x v="0"/>
  </r>
  <r>
    <s v="SUP-0003521"/>
    <x v="741"/>
    <s v="CUST-83212"/>
    <x v="1"/>
    <x v="1"/>
    <n v="20"/>
    <n v="20"/>
    <n v="725.73"/>
    <n v="812.81760000000008"/>
    <n v="1691.7820000000022"/>
    <n v="16256.352000000003"/>
    <x v="0"/>
    <x v="6"/>
    <x v="2"/>
    <s v="Debit Card"/>
    <n v="49.97"/>
    <n v="1"/>
    <x v="1"/>
  </r>
  <r>
    <s v="SUP-0001661"/>
    <x v="742"/>
    <s v="CUST-43875"/>
    <x v="8"/>
    <x v="4"/>
    <n v="18"/>
    <n v="17"/>
    <n v="522.92999999999995"/>
    <n v="601.3694999999999"/>
    <n v="1329.5414999999996"/>
    <n v="10223.281499999999"/>
    <x v="1"/>
    <x v="2"/>
    <x v="3"/>
    <s v="Credit Card"/>
    <n v="3.93"/>
    <n v="4.5999999999999996"/>
    <x v="0"/>
  </r>
  <r>
    <s v="SUP-0001918"/>
    <x v="742"/>
    <s v="CUST-12610"/>
    <x v="4"/>
    <x v="1"/>
    <n v="6"/>
    <n v="6"/>
    <n v="1308.3800000000001"/>
    <n v="1386.8828000000001"/>
    <n v="464.33679999999941"/>
    <n v="8321.2968000000001"/>
    <x v="3"/>
    <x v="1"/>
    <x v="2"/>
    <s v="Debit Card"/>
    <n v="6.68"/>
    <n v="1.2"/>
    <x v="0"/>
  </r>
  <r>
    <s v="SUP-0001013"/>
    <x v="743"/>
    <s v="CUST-70037"/>
    <x v="5"/>
    <x v="3"/>
    <n v="6"/>
    <n v="6"/>
    <n v="881.08"/>
    <n v="951.56640000000016"/>
    <n v="418.0784000000005"/>
    <n v="5709.3984000000009"/>
    <x v="2"/>
    <x v="2"/>
    <x v="3"/>
    <s v="PayPal"/>
    <n v="4.84"/>
    <n v="4.2"/>
    <x v="0"/>
  </r>
  <r>
    <s v="SUP-0004095"/>
    <x v="743"/>
    <s v="CUST-24083"/>
    <x v="6"/>
    <x v="4"/>
    <n v="9"/>
    <n v="7"/>
    <n v="1169.82"/>
    <n v="1251.7074"/>
    <n v="547.27180000000089"/>
    <n v="8761.9518000000007"/>
    <x v="1"/>
    <x v="6"/>
    <x v="3"/>
    <s v="Debit Card"/>
    <n v="25.94"/>
    <n v="3.6"/>
    <x v="0"/>
  </r>
  <r>
    <s v="SUP-0004353"/>
    <x v="744"/>
    <s v="CUST-65813"/>
    <x v="4"/>
    <x v="1"/>
    <n v="2"/>
    <n v="2"/>
    <n v="616.17999999999995"/>
    <n v="702.4452"/>
    <n v="130.76040000000009"/>
    <n v="1404.8904"/>
    <x v="3"/>
    <x v="2"/>
    <x v="2"/>
    <s v="Bank Transfer"/>
    <n v="41.77"/>
    <n v="3.1"/>
    <x v="0"/>
  </r>
  <r>
    <s v="SUP-0004798"/>
    <x v="745"/>
    <s v="CUST-31186"/>
    <x v="10"/>
    <x v="2"/>
    <n v="13"/>
    <n v="13"/>
    <n v="702.11"/>
    <n v="744.23660000000007"/>
    <n v="512.99580000000026"/>
    <n v="9675.0758000000005"/>
    <x v="2"/>
    <x v="3"/>
    <x v="3"/>
    <s v="PayPal"/>
    <n v="34.65"/>
    <n v="2.8"/>
    <x v="0"/>
  </r>
  <r>
    <s v="SUP-0000713"/>
    <x v="746"/>
    <s v="CUST-96400"/>
    <x v="13"/>
    <x v="1"/>
    <n v="13"/>
    <n v="11"/>
    <n v="369.39"/>
    <n v="395.2473"/>
    <n v="257.4203"/>
    <n v="4347.7203"/>
    <x v="4"/>
    <x v="3"/>
    <x v="3"/>
    <s v="Cash on Delivery"/>
    <n v="27.01"/>
    <n v="1.1000000000000001"/>
    <x v="0"/>
  </r>
  <r>
    <s v="SUP-0000903"/>
    <x v="746"/>
    <s v="CUST-43491"/>
    <x v="4"/>
    <x v="1"/>
    <n v="15"/>
    <n v="14"/>
    <n v="408.96"/>
    <n v="445.76640000000003"/>
    <n v="496.40960000000098"/>
    <n v="6240.7296000000006"/>
    <x v="3"/>
    <x v="6"/>
    <x v="1"/>
    <s v="PayPal"/>
    <n v="18.88"/>
    <n v="1.1000000000000001"/>
    <x v="0"/>
  </r>
  <r>
    <s v="SUP-0001869"/>
    <x v="746"/>
    <s v="CUST-12297"/>
    <x v="3"/>
    <x v="2"/>
    <n v="1"/>
    <n v="1"/>
    <n v="207.47"/>
    <n v="219.91820000000001"/>
    <n v="-29.691799999999986"/>
    <n v="219.91820000000001"/>
    <x v="0"/>
    <x v="3"/>
    <x v="3"/>
    <s v="Bank Transfer"/>
    <n v="42.14"/>
    <n v="3"/>
    <x v="0"/>
  </r>
  <r>
    <s v="SUP-0004280"/>
    <x v="746"/>
    <s v="CUST-30097"/>
    <x v="3"/>
    <x v="2"/>
    <n v="16"/>
    <n v="16"/>
    <n v="1105.3599999999999"/>
    <n v="1260.1104"/>
    <n v="2436.8964000000019"/>
    <n v="20161.7664"/>
    <x v="2"/>
    <x v="4"/>
    <x v="2"/>
    <s v="Credit Card"/>
    <n v="39.11"/>
    <n v="4"/>
    <x v="0"/>
  </r>
  <r>
    <s v="SUP-0004671"/>
    <x v="746"/>
    <s v="CUST-38053"/>
    <x v="14"/>
    <x v="0"/>
    <n v="12"/>
    <n v="11"/>
    <n v="272.39999999999998"/>
    <n v="307.81199999999995"/>
    <n v="351.11199999999968"/>
    <n v="3385.9319999999993"/>
    <x v="0"/>
    <x v="3"/>
    <x v="3"/>
    <s v="Credit Card"/>
    <n v="38.42"/>
    <n v="1.2"/>
    <x v="1"/>
  </r>
  <r>
    <s v="SUP-0001656"/>
    <x v="747"/>
    <s v="CUST-59529"/>
    <x v="12"/>
    <x v="1"/>
    <n v="6"/>
    <n v="6"/>
    <n v="1017.99"/>
    <n v="1140.1488000000002"/>
    <n v="704.94280000000094"/>
    <n v="6840.8928000000014"/>
    <x v="4"/>
    <x v="2"/>
    <x v="0"/>
    <s v="Cash on Delivery"/>
    <n v="28.01"/>
    <n v="1.2"/>
    <x v="0"/>
  </r>
  <r>
    <s v="SUP-0002773"/>
    <x v="747"/>
    <s v="CUST-15716"/>
    <x v="11"/>
    <x v="2"/>
    <n v="15"/>
    <n v="13"/>
    <n v="1449.08"/>
    <n v="1565.0064"/>
    <n v="1484.6932000000002"/>
    <n v="20345.083200000001"/>
    <x v="4"/>
    <x v="3"/>
    <x v="2"/>
    <s v="Cash on Delivery"/>
    <n v="22.35"/>
    <n v="1.5"/>
    <x v="0"/>
  </r>
  <r>
    <s v="SUP-0003186"/>
    <x v="747"/>
    <s v="CUST-96538"/>
    <x v="9"/>
    <x v="3"/>
    <n v="3"/>
    <n v="2"/>
    <n v="1152.51"/>
    <n v="1290.8112000000001"/>
    <n v="276.0524000000002"/>
    <n v="2581.6224000000002"/>
    <x v="2"/>
    <x v="5"/>
    <x v="3"/>
    <s v="Cash on Delivery"/>
    <n v="0.55000000000000004"/>
    <n v="1.1000000000000001"/>
    <x v="0"/>
  </r>
  <r>
    <s v="SUP-0000692"/>
    <x v="748"/>
    <s v="CUST-72399"/>
    <x v="1"/>
    <x v="1"/>
    <n v="17"/>
    <n v="16"/>
    <n v="223.44"/>
    <n v="245.78400000000002"/>
    <n v="350.88400000000036"/>
    <n v="3932.5440000000003"/>
    <x v="2"/>
    <x v="2"/>
    <x v="0"/>
    <s v="Cash on Delivery"/>
    <n v="6.62"/>
    <n v="2.2000000000000002"/>
    <x v="0"/>
  </r>
  <r>
    <s v="SUP-0000830"/>
    <x v="748"/>
    <s v="CUST-97484"/>
    <x v="5"/>
    <x v="3"/>
    <n v="12"/>
    <n v="10"/>
    <n v="1212.72"/>
    <n v="1321.8648000000001"/>
    <n v="1050.5680000000002"/>
    <n v="13218.648000000001"/>
    <x v="0"/>
    <x v="5"/>
    <x v="1"/>
    <s v="Debit Card"/>
    <n v="40.880000000000003"/>
    <n v="1.7"/>
    <x v="0"/>
  </r>
  <r>
    <s v="SUP-0001704"/>
    <x v="748"/>
    <s v="CUST-43966"/>
    <x v="3"/>
    <x v="2"/>
    <n v="10"/>
    <n v="10"/>
    <n v="235.43"/>
    <n v="254.26440000000002"/>
    <n v="186.99400000000006"/>
    <n v="2542.6440000000002"/>
    <x v="0"/>
    <x v="6"/>
    <x v="1"/>
    <s v="Cash on Delivery"/>
    <n v="1.35"/>
    <n v="3.2"/>
    <x v="0"/>
  </r>
  <r>
    <s v="SUP-0000705"/>
    <x v="749"/>
    <s v="CUST-78911"/>
    <x v="9"/>
    <x v="3"/>
    <n v="12"/>
    <n v="12"/>
    <n v="1455.07"/>
    <n v="1586.0263"/>
    <n v="1536.8456000000015"/>
    <n v="19032.315600000002"/>
    <x v="3"/>
    <x v="6"/>
    <x v="1"/>
    <s v="Debit Card"/>
    <n v="34.630000000000003"/>
    <n v="3.1"/>
    <x v="1"/>
  </r>
  <r>
    <s v="SUP-0000874"/>
    <x v="749"/>
    <s v="CUST-20067"/>
    <x v="0"/>
    <x v="0"/>
    <n v="10"/>
    <n v="9"/>
    <n v="127.42"/>
    <n v="137.61360000000002"/>
    <n v="71.922400000000323"/>
    <n v="1238.5224000000003"/>
    <x v="4"/>
    <x v="3"/>
    <x v="1"/>
    <s v="Cash on Delivery"/>
    <n v="19.82"/>
    <n v="1"/>
    <x v="0"/>
  </r>
  <r>
    <s v="SUP-0000875"/>
    <x v="749"/>
    <s v="CUST-17780"/>
    <x v="11"/>
    <x v="2"/>
    <n v="2"/>
    <n v="2"/>
    <n v="1182.54"/>
    <n v="1241.6669999999999"/>
    <n v="80.833999999999904"/>
    <n v="2483.3339999999998"/>
    <x v="0"/>
    <x v="1"/>
    <x v="0"/>
    <s v="Credit Card"/>
    <n v="37.42"/>
    <n v="1.2"/>
    <x v="0"/>
  </r>
  <r>
    <s v="SUP-0001753"/>
    <x v="749"/>
    <s v="CUST-25859"/>
    <x v="8"/>
    <x v="4"/>
    <n v="20"/>
    <n v="19"/>
    <n v="906.76"/>
    <n v="970.23320000000001"/>
    <n v="1200.9908000000032"/>
    <n v="18434.430800000002"/>
    <x v="2"/>
    <x v="2"/>
    <x v="2"/>
    <s v="Cash on Delivery"/>
    <n v="5"/>
    <n v="2.2000000000000002"/>
    <x v="0"/>
  </r>
  <r>
    <s v="SUP-0002492"/>
    <x v="749"/>
    <s v="CUST-12398"/>
    <x v="1"/>
    <x v="1"/>
    <n v="14"/>
    <n v="11"/>
    <n v="1035.44"/>
    <n v="1170.0472"/>
    <n v="1480.1191999999987"/>
    <n v="12870.519199999999"/>
    <x v="2"/>
    <x v="6"/>
    <x v="1"/>
    <s v="Debit Card"/>
    <n v="0.56000000000000005"/>
    <n v="1.5"/>
    <x v="0"/>
  </r>
  <r>
    <s v="SUP-0000902"/>
    <x v="750"/>
    <s v="CUST-50853"/>
    <x v="9"/>
    <x v="3"/>
    <n v="2"/>
    <n v="2"/>
    <n v="216.28"/>
    <n v="233.58240000000001"/>
    <n v="-12.355199999999989"/>
    <n v="467.16480000000001"/>
    <x v="1"/>
    <x v="1"/>
    <x v="3"/>
    <s v="PayPal"/>
    <n v="46.96"/>
    <n v="3.2"/>
    <x v="0"/>
  </r>
  <r>
    <s v="SUP-0001907"/>
    <x v="750"/>
    <s v="CUST-58383"/>
    <x v="0"/>
    <x v="0"/>
    <n v="12"/>
    <n v="11"/>
    <n v="364.73"/>
    <n v="397.55570000000006"/>
    <n v="346.8127000000004"/>
    <n v="4373.1127000000006"/>
    <x v="1"/>
    <x v="1"/>
    <x v="2"/>
    <s v="Cash on Delivery"/>
    <n v="14.27"/>
    <n v="4.2"/>
    <x v="0"/>
  </r>
  <r>
    <s v="SUP-0003077"/>
    <x v="750"/>
    <s v="CUST-98281"/>
    <x v="6"/>
    <x v="4"/>
    <n v="15"/>
    <n v="14"/>
    <n v="424.3"/>
    <n v="487.94499999999999"/>
    <n v="875.2099999999997"/>
    <n v="6831.23"/>
    <x v="3"/>
    <x v="1"/>
    <x v="0"/>
    <s v="Cash on Delivery"/>
    <n v="15.82"/>
    <n v="3"/>
    <x v="0"/>
  </r>
  <r>
    <s v="SUP-0003251"/>
    <x v="750"/>
    <s v="CUST-89254"/>
    <x v="9"/>
    <x v="3"/>
    <n v="15"/>
    <n v="12"/>
    <n v="1085.6099999999999"/>
    <n v="1248.4514999999999"/>
    <n v="1953.7979999999982"/>
    <n v="14981.417999999998"/>
    <x v="4"/>
    <x v="3"/>
    <x v="3"/>
    <s v="Debit Card"/>
    <n v="0.3"/>
    <n v="4.7"/>
    <x v="0"/>
  </r>
  <r>
    <s v="SUP-0004485"/>
    <x v="750"/>
    <s v="CUST-63872"/>
    <x v="14"/>
    <x v="0"/>
    <n v="4"/>
    <n v="4"/>
    <n v="1483.16"/>
    <n v="1557.3180000000002"/>
    <n v="280.3420000000005"/>
    <n v="6229.2720000000008"/>
    <x v="4"/>
    <x v="2"/>
    <x v="1"/>
    <s v="PayPal"/>
    <n v="16.29"/>
    <n v="1.3"/>
    <x v="0"/>
  </r>
  <r>
    <s v="SUP-0005065"/>
    <x v="750"/>
    <s v="CUST-55018"/>
    <x v="10"/>
    <x v="2"/>
    <n v="20"/>
    <n v="16"/>
    <n v="835.4"/>
    <n v="910.58600000000001"/>
    <n v="1162.5060000000005"/>
    <n v="14569.376"/>
    <x v="1"/>
    <x v="6"/>
    <x v="1"/>
    <s v="Credit Card"/>
    <n v="40.47"/>
    <n v="2.7"/>
    <x v="0"/>
  </r>
  <r>
    <s v="SUP-0001283"/>
    <x v="751"/>
    <s v="CUST-52556"/>
    <x v="12"/>
    <x v="1"/>
    <n v="10"/>
    <n v="8"/>
    <n v="636.78"/>
    <n v="719.56139999999994"/>
    <n v="634.10119999999972"/>
    <n v="5756.4911999999995"/>
    <x v="0"/>
    <x v="3"/>
    <x v="2"/>
    <s v="Debit Card"/>
    <n v="28.15"/>
    <n v="1.4"/>
    <x v="0"/>
  </r>
  <r>
    <s v="SUP-0002671"/>
    <x v="751"/>
    <s v="CUST-72968"/>
    <x v="3"/>
    <x v="2"/>
    <n v="16"/>
    <n v="16"/>
    <n v="1090.83"/>
    <n v="1232.6378999999997"/>
    <n v="2249.7063999999968"/>
    <n v="19722.206399999995"/>
    <x v="2"/>
    <x v="0"/>
    <x v="3"/>
    <s v="Debit Card"/>
    <n v="19.22"/>
    <n v="2.9"/>
    <x v="1"/>
  </r>
  <r>
    <s v="SUP-0000531"/>
    <x v="752"/>
    <s v="CUST-71110"/>
    <x v="5"/>
    <x v="3"/>
    <n v="14"/>
    <n v="11"/>
    <n v="853.02"/>
    <n v="904.20119999999997"/>
    <n v="519.88320000000078"/>
    <n v="9946.2132000000001"/>
    <x v="3"/>
    <x v="1"/>
    <x v="0"/>
    <s v="Cash on Delivery"/>
    <n v="43.11"/>
    <n v="2.2000000000000002"/>
    <x v="0"/>
  </r>
  <r>
    <s v="SUP-0001810"/>
    <x v="752"/>
    <s v="CUST-58680"/>
    <x v="14"/>
    <x v="0"/>
    <n v="8"/>
    <n v="6"/>
    <n v="541.37"/>
    <n v="600.92070000000001"/>
    <n v="332.35419999999959"/>
    <n v="3605.5241999999998"/>
    <x v="4"/>
    <x v="4"/>
    <x v="1"/>
    <s v="Bank Transfer"/>
    <n v="24.95"/>
    <n v="3.4"/>
    <x v="0"/>
  </r>
  <r>
    <s v="SUP-0003264"/>
    <x v="752"/>
    <s v="CUST-62652"/>
    <x v="13"/>
    <x v="1"/>
    <n v="16"/>
    <n v="16"/>
    <n v="1338.72"/>
    <n v="1526.1408000000001"/>
    <n v="2998.0828000000015"/>
    <n v="24418.252800000002"/>
    <x v="3"/>
    <x v="2"/>
    <x v="3"/>
    <s v="Credit Card"/>
    <n v="0.65"/>
    <n v="3.7"/>
    <x v="0"/>
  </r>
  <r>
    <s v="SUP-0000548"/>
    <x v="753"/>
    <s v="CUST-83204"/>
    <x v="5"/>
    <x v="3"/>
    <n v="16"/>
    <n v="16"/>
    <n v="500.62"/>
    <n v="535.66340000000002"/>
    <n v="553.15440000000035"/>
    <n v="8570.6144000000004"/>
    <x v="3"/>
    <x v="0"/>
    <x v="1"/>
    <s v="PayPal"/>
    <n v="7.54"/>
    <n v="1.7"/>
    <x v="0"/>
  </r>
  <r>
    <s v="SUP-0001530"/>
    <x v="753"/>
    <s v="CUST-41034"/>
    <x v="1"/>
    <x v="1"/>
    <n v="2"/>
    <n v="2"/>
    <n v="301.5"/>
    <n v="316.57499999999999"/>
    <n v="27.529999999999976"/>
    <n v="633.15"/>
    <x v="4"/>
    <x v="2"/>
    <x v="3"/>
    <s v="Bank Transfer"/>
    <n v="2.62"/>
    <n v="4.2"/>
    <x v="0"/>
  </r>
  <r>
    <s v="SUP-0003061"/>
    <x v="753"/>
    <s v="CUST-21265"/>
    <x v="14"/>
    <x v="0"/>
    <n v="16"/>
    <n v="15"/>
    <n v="136.30000000000001"/>
    <n v="156.745"/>
    <n v="270.37499999999994"/>
    <n v="2351.1750000000002"/>
    <x v="3"/>
    <x v="1"/>
    <x v="3"/>
    <s v="Bank Transfer"/>
    <n v="36.299999999999997"/>
    <n v="4.3"/>
    <x v="0"/>
  </r>
  <r>
    <s v="SUP-0003463"/>
    <x v="754"/>
    <s v="CUST-96298"/>
    <x v="6"/>
    <x v="4"/>
    <n v="20"/>
    <n v="20"/>
    <n v="1261.55"/>
    <n v="1412.9360000000001"/>
    <n v="3020.8300000000013"/>
    <n v="28258.720000000001"/>
    <x v="4"/>
    <x v="0"/>
    <x v="2"/>
    <s v="PayPal"/>
    <n v="6.89"/>
    <n v="2.9"/>
    <x v="0"/>
  </r>
  <r>
    <s v="SUP-0003465"/>
    <x v="754"/>
    <s v="CUST-14217"/>
    <x v="7"/>
    <x v="2"/>
    <n v="15"/>
    <n v="14"/>
    <n v="739.23"/>
    <n v="842.72220000000016"/>
    <n v="1432.3208000000011"/>
    <n v="11798.110800000002"/>
    <x v="3"/>
    <x v="0"/>
    <x v="0"/>
    <s v="Credit Card"/>
    <n v="16.57"/>
    <n v="2.9"/>
    <x v="0"/>
  </r>
  <r>
    <s v="SUP-0004516"/>
    <x v="754"/>
    <s v="CUST-83140"/>
    <x v="12"/>
    <x v="1"/>
    <n v="16"/>
    <n v="15"/>
    <n v="6"/>
    <n v="6.42"/>
    <n v="-33.840000000000003"/>
    <n v="96.3"/>
    <x v="2"/>
    <x v="3"/>
    <x v="0"/>
    <s v="Debit Card"/>
    <n v="40.14"/>
    <n v="3"/>
    <x v="1"/>
  </r>
  <r>
    <s v="SUP-0004540"/>
    <x v="754"/>
    <s v="CUST-52550"/>
    <x v="8"/>
    <x v="4"/>
    <n v="15"/>
    <n v="12"/>
    <n v="615.9"/>
    <n v="671.33100000000002"/>
    <n v="633.25200000000052"/>
    <n v="8055.9719999999998"/>
    <x v="4"/>
    <x v="2"/>
    <x v="0"/>
    <s v="Debit Card"/>
    <n v="31.92"/>
    <n v="2.1"/>
    <x v="0"/>
  </r>
  <r>
    <s v="SUP-0001475"/>
    <x v="755"/>
    <s v="CUST-80521"/>
    <x v="3"/>
    <x v="2"/>
    <n v="1"/>
    <n v="1"/>
    <n v="263.81"/>
    <n v="290.19100000000003"/>
    <n v="9.9410000000000274"/>
    <n v="290.19100000000003"/>
    <x v="2"/>
    <x v="6"/>
    <x v="0"/>
    <s v="PayPal"/>
    <n v="16.440000000000001"/>
    <n v="3.1"/>
    <x v="0"/>
  </r>
  <r>
    <s v="SUP-0004736"/>
    <x v="755"/>
    <s v="CUST-41332"/>
    <x v="5"/>
    <x v="3"/>
    <n v="18"/>
    <n v="15"/>
    <n v="1388.17"/>
    <n v="1471.4602000000002"/>
    <n v="1236.0329999999992"/>
    <n v="22071.903000000002"/>
    <x v="3"/>
    <x v="6"/>
    <x v="3"/>
    <s v="Cash on Delivery"/>
    <n v="13.32"/>
    <n v="1.4"/>
    <x v="0"/>
  </r>
  <r>
    <s v="SUP-0000398"/>
    <x v="756"/>
    <s v="CUST-27879"/>
    <x v="2"/>
    <x v="0"/>
    <n v="14"/>
    <n v="11"/>
    <n v="1412.18"/>
    <n v="1539.2762000000002"/>
    <n v="1392.7482000000014"/>
    <n v="16932.038200000003"/>
    <x v="0"/>
    <x v="4"/>
    <x v="3"/>
    <s v="Bank Transfer"/>
    <n v="5.31"/>
    <n v="4.5"/>
    <x v="0"/>
  </r>
  <r>
    <s v="SUP-0002967"/>
    <x v="756"/>
    <s v="CUST-58037"/>
    <x v="11"/>
    <x v="2"/>
    <n v="12"/>
    <n v="12"/>
    <n v="385.38"/>
    <n v="439.33320000000003"/>
    <n v="610.96840000000088"/>
    <n v="5271.9984000000004"/>
    <x v="2"/>
    <x v="5"/>
    <x v="0"/>
    <s v="PayPal"/>
    <n v="36.47"/>
    <n v="4"/>
    <x v="0"/>
  </r>
  <r>
    <s v="SUP-0001391"/>
    <x v="757"/>
    <s v="CUST-20920"/>
    <x v="13"/>
    <x v="1"/>
    <n v="7"/>
    <n v="6"/>
    <n v="273.42"/>
    <n v="292.55940000000004"/>
    <n v="90.346400000000145"/>
    <n v="1755.3564000000001"/>
    <x v="3"/>
    <x v="4"/>
    <x v="2"/>
    <s v="PayPal"/>
    <n v="24.49"/>
    <n v="5"/>
    <x v="0"/>
  </r>
  <r>
    <s v="SUP-0002000"/>
    <x v="757"/>
    <s v="CUST-24153"/>
    <x v="11"/>
    <x v="2"/>
    <n v="5"/>
    <n v="5"/>
    <n v="1202.72"/>
    <n v="1274.8832"/>
    <n v="325.91599999999983"/>
    <n v="6374.4160000000002"/>
    <x v="2"/>
    <x v="1"/>
    <x v="0"/>
    <s v="PayPal"/>
    <n v="34.9"/>
    <n v="3.3"/>
    <x v="0"/>
  </r>
  <r>
    <s v="SUP-0001103"/>
    <x v="758"/>
    <s v="CUST-80623"/>
    <x v="10"/>
    <x v="2"/>
    <n v="9"/>
    <n v="7"/>
    <n v="152.58000000000001"/>
    <n v="160.20900000000003"/>
    <n v="30.92300000000002"/>
    <n v="1121.4630000000002"/>
    <x v="4"/>
    <x v="6"/>
    <x v="1"/>
    <s v="Bank Transfer"/>
    <n v="22.48"/>
    <n v="4.0999999999999996"/>
    <x v="0"/>
  </r>
  <r>
    <s v="SUP-0002393"/>
    <x v="758"/>
    <s v="CUST-41365"/>
    <x v="5"/>
    <x v="3"/>
    <n v="20"/>
    <n v="18"/>
    <n v="934.34"/>
    <n v="1074.491"/>
    <n v="2513.9680000000008"/>
    <n v="19340.838"/>
    <x v="2"/>
    <x v="2"/>
    <x v="3"/>
    <s v="Credit Card"/>
    <n v="8.75"/>
    <n v="3.7"/>
    <x v="0"/>
  </r>
  <r>
    <s v="SUP-0002424"/>
    <x v="758"/>
    <s v="CUST-14298"/>
    <x v="2"/>
    <x v="0"/>
    <n v="1"/>
    <n v="1"/>
    <n v="6"/>
    <n v="6.42"/>
    <n v="-8.33"/>
    <n v="6.42"/>
    <x v="0"/>
    <x v="2"/>
    <x v="3"/>
    <s v="Debit Card"/>
    <n v="8.75"/>
    <n v="1.4"/>
    <x v="1"/>
  </r>
  <r>
    <s v="SUP-0001876"/>
    <x v="759"/>
    <s v="CUST-97801"/>
    <x v="11"/>
    <x v="2"/>
    <n v="17"/>
    <n v="17"/>
    <n v="1309.98"/>
    <n v="1388.5788"/>
    <n v="1321.6295999999995"/>
    <n v="23605.839599999999"/>
    <x v="4"/>
    <x v="3"/>
    <x v="3"/>
    <s v="PayPal"/>
    <n v="14.55"/>
    <n v="2.1"/>
    <x v="0"/>
  </r>
  <r>
    <s v="SUP-0002462"/>
    <x v="759"/>
    <s v="CUST-27991"/>
    <x v="12"/>
    <x v="1"/>
    <n v="18"/>
    <n v="16"/>
    <n v="534.55999999999995"/>
    <n v="566.6336"/>
    <n v="472.1676000000009"/>
    <n v="9066.1376"/>
    <x v="1"/>
    <x v="6"/>
    <x v="3"/>
    <s v="Credit Card"/>
    <n v="41.01"/>
    <n v="4.5999999999999996"/>
    <x v="0"/>
  </r>
  <r>
    <s v="SUP-0003456"/>
    <x v="759"/>
    <s v="CUST-65361"/>
    <x v="6"/>
    <x v="4"/>
    <n v="4"/>
    <n v="4"/>
    <n v="430.63"/>
    <n v="460.77410000000003"/>
    <n v="85.83640000000014"/>
    <n v="1843.0964000000001"/>
    <x v="1"/>
    <x v="1"/>
    <x v="3"/>
    <s v="Credit Card"/>
    <n v="34.74"/>
    <n v="4.8"/>
    <x v="0"/>
  </r>
  <r>
    <s v="SUP-0002204"/>
    <x v="760"/>
    <s v="CUST-90976"/>
    <x v="6"/>
    <x v="4"/>
    <n v="5"/>
    <n v="5"/>
    <n v="680.14"/>
    <n v="775.35960000000011"/>
    <n v="434.28800000000086"/>
    <n v="3876.7980000000007"/>
    <x v="0"/>
    <x v="4"/>
    <x v="1"/>
    <s v="Debit Card"/>
    <n v="41.81"/>
    <n v="2.2000000000000002"/>
    <x v="0"/>
  </r>
  <r>
    <s v="SUP-0002441"/>
    <x v="760"/>
    <s v="CUST-54905"/>
    <x v="3"/>
    <x v="2"/>
    <n v="8"/>
    <n v="8"/>
    <n v="358.65"/>
    <n v="387.34199999999998"/>
    <n v="215.11600000000007"/>
    <n v="3098.7359999999999"/>
    <x v="2"/>
    <x v="1"/>
    <x v="1"/>
    <s v="Cash on Delivery"/>
    <n v="14.42"/>
    <n v="4"/>
    <x v="0"/>
  </r>
  <r>
    <s v="SUP-0000527"/>
    <x v="761"/>
    <s v="CUST-80728"/>
    <x v="7"/>
    <x v="2"/>
    <n v="20"/>
    <n v="16"/>
    <n v="670.45"/>
    <n v="703.97250000000008"/>
    <n v="492.92000000000058"/>
    <n v="11263.560000000001"/>
    <x v="0"/>
    <x v="1"/>
    <x v="0"/>
    <s v="Debit Card"/>
    <n v="43.44"/>
    <n v="2.2999999999999998"/>
    <x v="0"/>
  </r>
  <r>
    <s v="SUP-0000534"/>
    <x v="762"/>
    <s v="CUST-56860"/>
    <x v="5"/>
    <x v="3"/>
    <n v="1"/>
    <n v="1"/>
    <n v="83.24"/>
    <n v="91.564000000000007"/>
    <n v="6.3940000000000126"/>
    <n v="91.564000000000007"/>
    <x v="0"/>
    <x v="0"/>
    <x v="1"/>
    <s v="PayPal"/>
    <n v="1.93"/>
    <n v="1.4"/>
    <x v="0"/>
  </r>
  <r>
    <s v="SUP-0001083"/>
    <x v="762"/>
    <s v="CUST-83695"/>
    <x v="6"/>
    <x v="4"/>
    <n v="11"/>
    <n v="9"/>
    <n v="753.45"/>
    <n v="806.19150000000013"/>
    <n v="432.73350000000079"/>
    <n v="7255.723500000001"/>
    <x v="3"/>
    <x v="3"/>
    <x v="1"/>
    <s v="PayPal"/>
    <n v="41.94"/>
    <n v="2.6"/>
    <x v="0"/>
  </r>
  <r>
    <s v="SUP-0001936"/>
    <x v="762"/>
    <s v="CUST-81485"/>
    <x v="5"/>
    <x v="3"/>
    <n v="17"/>
    <n v="15"/>
    <n v="1079.01"/>
    <n v="1208.4912000000002"/>
    <n v="1922.1580000000026"/>
    <n v="18127.368000000002"/>
    <x v="0"/>
    <x v="0"/>
    <x v="3"/>
    <s v="Cash on Delivery"/>
    <n v="20.059999999999999"/>
    <n v="1.4"/>
    <x v="0"/>
  </r>
  <r>
    <s v="SUP-0003203"/>
    <x v="762"/>
    <s v="CUST-40545"/>
    <x v="7"/>
    <x v="2"/>
    <n v="11"/>
    <n v="11"/>
    <n v="1039.56"/>
    <n v="1174.7027999999998"/>
    <n v="1449.0307999999977"/>
    <n v="12921.730799999998"/>
    <x v="1"/>
    <x v="3"/>
    <x v="3"/>
    <s v="Credit Card"/>
    <n v="37.54"/>
    <n v="3.8"/>
    <x v="0"/>
  </r>
  <r>
    <s v="SUP-0004064"/>
    <x v="762"/>
    <s v="CUST-90340"/>
    <x v="13"/>
    <x v="1"/>
    <n v="5"/>
    <n v="5"/>
    <n v="1073.3"/>
    <n v="1137.6980000000001"/>
    <n v="278.38000000000068"/>
    <n v="5688.4900000000007"/>
    <x v="3"/>
    <x v="1"/>
    <x v="3"/>
    <s v="Bank Transfer"/>
    <n v="43.61"/>
    <n v="3.9"/>
    <x v="0"/>
  </r>
  <r>
    <s v="SUP-0000247"/>
    <x v="763"/>
    <s v="CUST-16812"/>
    <x v="9"/>
    <x v="3"/>
    <n v="16"/>
    <n v="14"/>
    <n v="371.99"/>
    <n v="390.58950000000004"/>
    <n v="227.79300000000003"/>
    <n v="5468.2530000000006"/>
    <x v="4"/>
    <x v="1"/>
    <x v="2"/>
    <s v="Bank Transfer"/>
    <n v="32.6"/>
    <n v="2.2999999999999998"/>
    <x v="0"/>
  </r>
  <r>
    <s v="SUP-0001672"/>
    <x v="764"/>
    <s v="CUST-67809"/>
    <x v="0"/>
    <x v="0"/>
    <n v="13"/>
    <n v="12"/>
    <n v="1213.51"/>
    <n v="1334.8610000000001"/>
    <n v="1454.2120000000032"/>
    <n v="16018.332000000002"/>
    <x v="0"/>
    <x v="0"/>
    <x v="1"/>
    <s v="Debit Card"/>
    <n v="2"/>
    <n v="2.8"/>
    <x v="0"/>
  </r>
  <r>
    <s v="SUP-0000995"/>
    <x v="765"/>
    <s v="CUST-54899"/>
    <x v="9"/>
    <x v="3"/>
    <n v="10"/>
    <n v="10"/>
    <n v="779.65"/>
    <n v="857.61500000000001"/>
    <n v="767.62999999999965"/>
    <n v="8576.15"/>
    <x v="4"/>
    <x v="0"/>
    <x v="3"/>
    <s v="Bank Transfer"/>
    <n v="12.02"/>
    <n v="2.8"/>
    <x v="0"/>
  </r>
  <r>
    <s v="SUP-0002228"/>
    <x v="765"/>
    <s v="CUST-94748"/>
    <x v="5"/>
    <x v="3"/>
    <n v="2"/>
    <n v="2"/>
    <n v="910.67"/>
    <n v="956.20349999999996"/>
    <n v="67.967000000000013"/>
    <n v="1912.4069999999999"/>
    <x v="4"/>
    <x v="3"/>
    <x v="2"/>
    <s v="Credit Card"/>
    <n v="23.1"/>
    <n v="4.2"/>
    <x v="0"/>
  </r>
  <r>
    <s v="SUP-0005090"/>
    <x v="765"/>
    <s v="CUST-88406"/>
    <x v="2"/>
    <x v="0"/>
    <n v="19"/>
    <n v="18"/>
    <n v="314.23"/>
    <n v="333.08380000000005"/>
    <n v="309.7384000000003"/>
    <n v="5995.5084000000006"/>
    <x v="1"/>
    <x v="1"/>
    <x v="2"/>
    <s v="Cash on Delivery"/>
    <n v="29.63"/>
    <n v="3.7"/>
    <x v="1"/>
  </r>
  <r>
    <s v="SUP-0003992"/>
    <x v="766"/>
    <s v="CUST-89022"/>
    <x v="6"/>
    <x v="4"/>
    <n v="11"/>
    <n v="10"/>
    <n v="1366.56"/>
    <n v="1503.2160000000001"/>
    <n v="1338.2600000000032"/>
    <n v="15032.160000000002"/>
    <x v="3"/>
    <x v="1"/>
    <x v="3"/>
    <s v="Credit Card"/>
    <n v="28.3"/>
    <n v="3.2"/>
    <x v="0"/>
  </r>
  <r>
    <s v="SUP-0001919"/>
    <x v="767"/>
    <s v="CUST-25519"/>
    <x v="13"/>
    <x v="1"/>
    <n v="20"/>
    <n v="17"/>
    <n v="356.86"/>
    <n v="410.38900000000001"/>
    <n v="868.21300000000042"/>
    <n v="6976.6130000000003"/>
    <x v="3"/>
    <x v="2"/>
    <x v="1"/>
    <s v="Credit Card"/>
    <n v="41.78"/>
    <n v="1.2"/>
    <x v="0"/>
  </r>
  <r>
    <s v="SUP-0002565"/>
    <x v="767"/>
    <s v="CUST-57867"/>
    <x v="1"/>
    <x v="1"/>
    <n v="20"/>
    <n v="18"/>
    <n v="91.89"/>
    <n v="104.75460000000001"/>
    <n v="186.44280000000015"/>
    <n v="1885.5828000000001"/>
    <x v="3"/>
    <x v="0"/>
    <x v="1"/>
    <s v="Bank Transfer"/>
    <n v="45.12"/>
    <n v="3.4"/>
    <x v="0"/>
  </r>
  <r>
    <s v="SUP-0003335"/>
    <x v="767"/>
    <s v="CUST-85407"/>
    <x v="10"/>
    <x v="2"/>
    <n v="1"/>
    <n v="1"/>
    <n v="124.72"/>
    <n v="132.20320000000001"/>
    <n v="-37.22679999999999"/>
    <n v="132.20320000000001"/>
    <x v="3"/>
    <x v="1"/>
    <x v="0"/>
    <s v="Debit Card"/>
    <n v="44.71"/>
    <n v="1.1000000000000001"/>
    <x v="0"/>
  </r>
  <r>
    <s v="SUP-0004299"/>
    <x v="767"/>
    <s v="Unknown"/>
    <x v="2"/>
    <x v="0"/>
    <n v="2"/>
    <n v="2"/>
    <n v="1068.92"/>
    <n v="1154.4336000000001"/>
    <n v="128.8672"/>
    <n v="2308.8672000000001"/>
    <x v="4"/>
    <x v="6"/>
    <x v="1"/>
    <s v="Cash on Delivery"/>
    <n v="42.16"/>
    <n v="3.5"/>
    <x v="0"/>
  </r>
  <r>
    <s v="SUP-0001076"/>
    <x v="768"/>
    <s v="CUST-34707"/>
    <x v="13"/>
    <x v="1"/>
    <n v="11"/>
    <n v="11"/>
    <n v="1479.25"/>
    <n v="1582.7975000000001"/>
    <n v="1119.9025000000029"/>
    <n v="17410.772500000003"/>
    <x v="2"/>
    <x v="0"/>
    <x v="3"/>
    <s v="PayPal"/>
    <n v="19.12"/>
    <n v="4.8"/>
    <x v="0"/>
  </r>
  <r>
    <s v="SUP-0002267"/>
    <x v="768"/>
    <s v="CUST-91242"/>
    <x v="13"/>
    <x v="1"/>
    <n v="17"/>
    <n v="17"/>
    <n v="869.6"/>
    <n v="913.08"/>
    <n v="695.07999999999981"/>
    <n v="15522.36"/>
    <x v="4"/>
    <x v="1"/>
    <x v="2"/>
    <s v="PayPal"/>
    <n v="44.08"/>
    <n v="2.2000000000000002"/>
    <x v="0"/>
  </r>
  <r>
    <s v="SUP-0000817"/>
    <x v="769"/>
    <s v="CUST-37223"/>
    <x v="10"/>
    <x v="2"/>
    <n v="20"/>
    <n v="18"/>
    <n v="1083.27"/>
    <n v="1234.9278000000002"/>
    <n v="2704.1204000000012"/>
    <n v="22228.700400000002"/>
    <x v="3"/>
    <x v="3"/>
    <x v="3"/>
    <s v="PayPal"/>
    <n v="25.72"/>
    <n v="3.2"/>
    <x v="0"/>
  </r>
  <r>
    <s v="SUP-0002767"/>
    <x v="769"/>
    <s v="CUST-20877"/>
    <x v="14"/>
    <x v="0"/>
    <n v="10"/>
    <n v="9"/>
    <n v="506.03"/>
    <n v="531.33150000000001"/>
    <n v="221.96350000000075"/>
    <n v="4781.9835000000003"/>
    <x v="4"/>
    <x v="6"/>
    <x v="1"/>
    <s v="Credit Card"/>
    <n v="5.75"/>
    <n v="1.2"/>
    <x v="0"/>
  </r>
  <r>
    <s v="SUP-0003404"/>
    <x v="769"/>
    <s v="CUST-25522"/>
    <x v="0"/>
    <x v="0"/>
    <n v="20"/>
    <n v="18"/>
    <n v="1243.6500000000001"/>
    <n v="1405.3244999999999"/>
    <n v="2881.6609999999996"/>
    <n v="25295.841"/>
    <x v="1"/>
    <x v="6"/>
    <x v="2"/>
    <s v="PayPal"/>
    <n v="28.48"/>
    <n v="4"/>
    <x v="0"/>
  </r>
  <r>
    <s v="SUP-0000415"/>
    <x v="770"/>
    <s v="CUST-52146"/>
    <x v="0"/>
    <x v="0"/>
    <n v="2"/>
    <n v="2"/>
    <n v="818.91"/>
    <n v="917.17920000000004"/>
    <n v="183.15840000000014"/>
    <n v="1834.3584000000001"/>
    <x v="1"/>
    <x v="1"/>
    <x v="2"/>
    <s v="Credit Card"/>
    <n v="13.38"/>
    <n v="2.2999999999999998"/>
    <x v="0"/>
  </r>
  <r>
    <s v="SUP-0000464"/>
    <x v="770"/>
    <s v="CUST-44165"/>
    <x v="14"/>
    <x v="0"/>
    <n v="11"/>
    <n v="9"/>
    <n v="220.4"/>
    <n v="240.23600000000002"/>
    <n v="174.12400000000011"/>
    <n v="2162.1240000000003"/>
    <x v="3"/>
    <x v="4"/>
    <x v="3"/>
    <s v="Cash on Delivery"/>
    <n v="4.4000000000000004"/>
    <n v="1.3"/>
    <x v="0"/>
  </r>
  <r>
    <s v="SUP-0001615"/>
    <x v="770"/>
    <s v="CUST-80068"/>
    <x v="6"/>
    <x v="4"/>
    <n v="4"/>
    <n v="4"/>
    <n v="647.5"/>
    <n v="692.82500000000005"/>
    <n v="174.76000000000019"/>
    <n v="2771.3"/>
    <x v="0"/>
    <x v="5"/>
    <x v="1"/>
    <s v="Bank Transfer"/>
    <n v="6.54"/>
    <n v="3"/>
    <x v="0"/>
  </r>
  <r>
    <s v="SUP-0002360"/>
    <x v="770"/>
    <s v="CUST-23777"/>
    <x v="1"/>
    <x v="1"/>
    <n v="5"/>
    <n v="5"/>
    <n v="164.68"/>
    <n v="186.08839999999998"/>
    <n v="67.381999999999806"/>
    <n v="930.44199999999989"/>
    <x v="3"/>
    <x v="6"/>
    <x v="1"/>
    <s v="Credit Card"/>
    <n v="39.659999999999997"/>
    <n v="2.4"/>
    <x v="0"/>
  </r>
  <r>
    <s v="SUP-0003980"/>
    <x v="770"/>
    <s v="CUST-57140"/>
    <x v="4"/>
    <x v="1"/>
    <n v="20"/>
    <n v="16"/>
    <n v="390.99"/>
    <n v="449.63849999999996"/>
    <n v="914.34599999999932"/>
    <n v="7194.2159999999994"/>
    <x v="1"/>
    <x v="2"/>
    <x v="3"/>
    <s v="Cash on Delivery"/>
    <n v="24.03"/>
    <n v="4.4000000000000004"/>
    <x v="0"/>
  </r>
  <r>
    <s v="SUP-0000701"/>
    <x v="771"/>
    <s v="CUST-35562"/>
    <x v="11"/>
    <x v="2"/>
    <n v="12"/>
    <n v="12"/>
    <n v="6"/>
    <n v="6.66"/>
    <n v="5.2000000000000011"/>
    <n v="79.92"/>
    <x v="4"/>
    <x v="2"/>
    <x v="3"/>
    <s v="Credit Card"/>
    <n v="2.72"/>
    <n v="2.2999999999999998"/>
    <x v="0"/>
  </r>
  <r>
    <s v="SUP-0003633"/>
    <x v="771"/>
    <s v="CUST-85922"/>
    <x v="14"/>
    <x v="0"/>
    <n v="8"/>
    <n v="8"/>
    <n v="171.54"/>
    <n v="193.84019999999998"/>
    <n v="136.53159999999991"/>
    <n v="1550.7215999999999"/>
    <x v="4"/>
    <x v="2"/>
    <x v="0"/>
    <s v="Debit Card"/>
    <n v="41.87"/>
    <n v="3.9"/>
    <x v="0"/>
  </r>
  <r>
    <s v="SUP-0004203"/>
    <x v="771"/>
    <s v="CUST-27267"/>
    <x v="11"/>
    <x v="2"/>
    <n v="19"/>
    <n v="15"/>
    <n v="279.68"/>
    <n v="307.64800000000002"/>
    <n v="402.39000000000044"/>
    <n v="4614.72"/>
    <x v="0"/>
    <x v="0"/>
    <x v="0"/>
    <s v="Credit Card"/>
    <n v="17.13"/>
    <n v="1.7"/>
    <x v="0"/>
  </r>
  <r>
    <s v="SUP-0000560"/>
    <x v="772"/>
    <s v="CUST-46487"/>
    <x v="3"/>
    <x v="2"/>
    <n v="8"/>
    <n v="8"/>
    <n v="119.7"/>
    <n v="131.67000000000002"/>
    <n v="77.02000000000011"/>
    <n v="1053.3600000000001"/>
    <x v="2"/>
    <x v="1"/>
    <x v="0"/>
    <s v="PayPal"/>
    <n v="18.739999999999998"/>
    <n v="4.9000000000000004"/>
    <x v="0"/>
  </r>
  <r>
    <s v="SUP-0004242"/>
    <x v="772"/>
    <s v="CUST-67056"/>
    <x v="7"/>
    <x v="2"/>
    <n v="16"/>
    <n v="13"/>
    <n v="379.31"/>
    <n v="432.41340000000002"/>
    <n v="657.77420000000041"/>
    <n v="5621.3742000000002"/>
    <x v="4"/>
    <x v="6"/>
    <x v="1"/>
    <s v="Credit Card"/>
    <n v="32.57"/>
    <n v="3.3"/>
    <x v="0"/>
  </r>
  <r>
    <s v="SUP-0004327"/>
    <x v="772"/>
    <s v="CUST-15684"/>
    <x v="5"/>
    <x v="3"/>
    <n v="10"/>
    <n v="9"/>
    <n v="1056.57"/>
    <n v="1204.4898000000001"/>
    <n v="1313.7382000000007"/>
    <n v="10840.4082"/>
    <x v="4"/>
    <x v="0"/>
    <x v="3"/>
    <s v="PayPal"/>
    <n v="17.54"/>
    <n v="2.2999999999999998"/>
    <x v="0"/>
  </r>
  <r>
    <s v="SUP-0001447"/>
    <x v="773"/>
    <s v="CUST-87452"/>
    <x v="7"/>
    <x v="2"/>
    <n v="18"/>
    <n v="16"/>
    <n v="285.37"/>
    <n v="313.90700000000004"/>
    <n v="416.04200000000054"/>
    <n v="5022.5120000000006"/>
    <x v="1"/>
    <x v="6"/>
    <x v="0"/>
    <s v="Debit Card"/>
    <n v="40.549999999999997"/>
    <n v="4.0999999999999996"/>
    <x v="0"/>
  </r>
  <r>
    <s v="SUP-0002071"/>
    <x v="773"/>
    <s v="CUST-66098"/>
    <x v="3"/>
    <x v="2"/>
    <n v="16"/>
    <n v="14"/>
    <n v="1090.67"/>
    <n v="1167.0169000000001"/>
    <n v="1043.5965999999992"/>
    <n v="16338.2366"/>
    <x v="1"/>
    <x v="4"/>
    <x v="0"/>
    <s v="Cash on Delivery"/>
    <n v="25.26"/>
    <n v="4.7"/>
    <x v="0"/>
  </r>
  <r>
    <s v="SUP-0003475"/>
    <x v="773"/>
    <s v="CUST-69296"/>
    <x v="5"/>
    <x v="3"/>
    <n v="2"/>
    <n v="2"/>
    <n v="713.67"/>
    <n v="763.62689999999998"/>
    <n v="86.293800000000033"/>
    <n v="1527.2538"/>
    <x v="1"/>
    <x v="3"/>
    <x v="3"/>
    <s v="Cash on Delivery"/>
    <n v="13.62"/>
    <n v="4.8"/>
    <x v="0"/>
  </r>
  <r>
    <s v="SUP-0003727"/>
    <x v="773"/>
    <s v="CUST-43249"/>
    <x v="4"/>
    <x v="1"/>
    <n v="5"/>
    <n v="5"/>
    <n v="439.67"/>
    <n v="466.05020000000002"/>
    <n v="89.861000000000303"/>
    <n v="2330.2510000000002"/>
    <x v="4"/>
    <x v="1"/>
    <x v="2"/>
    <s v="Cash on Delivery"/>
    <n v="42.04"/>
    <n v="2.5"/>
    <x v="0"/>
  </r>
  <r>
    <s v="SUP-0004209"/>
    <x v="773"/>
    <s v="CUST-73498"/>
    <x v="4"/>
    <x v="1"/>
    <n v="9"/>
    <n v="7"/>
    <n v="1060.42"/>
    <n v="1177.0662000000002"/>
    <n v="769.52340000000004"/>
    <n v="8239.4634000000005"/>
    <x v="4"/>
    <x v="5"/>
    <x v="3"/>
    <s v="Cash on Delivery"/>
    <n v="47"/>
    <n v="2.2000000000000002"/>
    <x v="0"/>
  </r>
  <r>
    <s v="SUP-0005035"/>
    <x v="773"/>
    <s v="CUST-24706"/>
    <x v="4"/>
    <x v="1"/>
    <n v="19"/>
    <n v="16"/>
    <n v="1232.53"/>
    <n v="1405.0842"/>
    <n v="2746.6772000000005"/>
    <n v="22481.3472"/>
    <x v="4"/>
    <x v="3"/>
    <x v="2"/>
    <s v="Bank Transfer"/>
    <n v="14.19"/>
    <n v="1.7"/>
    <x v="0"/>
  </r>
  <r>
    <s v="SUP-0005084"/>
    <x v="773"/>
    <s v="CUST-19445"/>
    <x v="14"/>
    <x v="0"/>
    <n v="8"/>
    <n v="7"/>
    <n v="1254.46"/>
    <n v="1379.9060000000002"/>
    <n v="866.63199999999938"/>
    <n v="9659.3420000000006"/>
    <x v="2"/>
    <x v="4"/>
    <x v="0"/>
    <s v="Credit Card"/>
    <n v="11.49"/>
    <n v="3.4"/>
    <x v="0"/>
  </r>
  <r>
    <s v="SUP-0000115"/>
    <x v="774"/>
    <s v="CUST-47851"/>
    <x v="0"/>
    <x v="0"/>
    <n v="15"/>
    <n v="13"/>
    <n v="303.60000000000002"/>
    <n v="336.99600000000004"/>
    <n v="421.03800000000012"/>
    <n v="4380.9480000000003"/>
    <x v="0"/>
    <x v="2"/>
    <x v="3"/>
    <s v="Bank Transfer"/>
    <n v="13.11"/>
    <n v="5"/>
    <x v="0"/>
  </r>
  <r>
    <s v="SUP-0001536"/>
    <x v="774"/>
    <s v="CUST-41378"/>
    <x v="6"/>
    <x v="4"/>
    <n v="4"/>
    <n v="4"/>
    <n v="1437.8"/>
    <n v="1610.336"/>
    <n v="661.13400000000024"/>
    <n v="6441.3440000000001"/>
    <x v="2"/>
    <x v="2"/>
    <x v="2"/>
    <s v="Cash on Delivery"/>
    <n v="29.01"/>
    <n v="1.9"/>
    <x v="0"/>
  </r>
  <r>
    <s v="SUP-0002469"/>
    <x v="774"/>
    <s v="CUST-83001"/>
    <x v="7"/>
    <x v="2"/>
    <n v="20"/>
    <n v="18"/>
    <n v="853.42"/>
    <n v="921.69360000000006"/>
    <n v="1228.9248000000025"/>
    <n v="16590.484800000002"/>
    <x v="0"/>
    <x v="3"/>
    <x v="0"/>
    <s v="Cash on Delivery"/>
    <n v="0"/>
    <n v="2.2999999999999998"/>
    <x v="1"/>
  </r>
  <r>
    <s v="SUP-0003860"/>
    <x v="774"/>
    <s v="CUST-14341"/>
    <x v="1"/>
    <x v="1"/>
    <n v="11"/>
    <n v="10"/>
    <n v="12"/>
    <n v="12.84"/>
    <n v="0.44000000000000572"/>
    <n v="128.4"/>
    <x v="3"/>
    <x v="6"/>
    <x v="2"/>
    <s v="Bank Transfer"/>
    <n v="7.96"/>
    <n v="4.0999999999999996"/>
    <x v="0"/>
  </r>
  <r>
    <s v="SUP-0000363"/>
    <x v="775"/>
    <s v="CUST-31336"/>
    <x v="9"/>
    <x v="3"/>
    <n v="15"/>
    <n v="14"/>
    <n v="436.53"/>
    <n v="497.64420000000001"/>
    <n v="847.63879999999972"/>
    <n v="6967.0187999999998"/>
    <x v="0"/>
    <x v="2"/>
    <x v="3"/>
    <s v="Credit Card"/>
    <n v="7.96"/>
    <n v="1.9"/>
    <x v="0"/>
  </r>
  <r>
    <s v="SUP-0005076"/>
    <x v="775"/>
    <s v="CUST-26875"/>
    <x v="2"/>
    <x v="0"/>
    <n v="14"/>
    <n v="13"/>
    <n v="147.84"/>
    <n v="168.53760000000003"/>
    <n v="233.06880000000046"/>
    <n v="2190.9888000000005"/>
    <x v="0"/>
    <x v="2"/>
    <x v="3"/>
    <s v="PayPal"/>
    <n v="36"/>
    <n v="2"/>
    <x v="0"/>
  </r>
  <r>
    <s v="SUP-0000433"/>
    <x v="776"/>
    <s v="CUST-49201"/>
    <x v="7"/>
    <x v="2"/>
    <n v="20"/>
    <n v="16"/>
    <n v="200.01"/>
    <n v="210.01050000000001"/>
    <n v="158.75800000000027"/>
    <n v="3360.1680000000001"/>
    <x v="4"/>
    <x v="0"/>
    <x v="2"/>
    <s v="Cash on Delivery"/>
    <n v="1.25"/>
    <n v="2.1"/>
    <x v="0"/>
  </r>
  <r>
    <s v="SUP-0001320"/>
    <x v="776"/>
    <s v="CUST-37910"/>
    <x v="6"/>
    <x v="4"/>
    <n v="6"/>
    <n v="5"/>
    <n v="85.19"/>
    <n v="95.412800000000004"/>
    <n v="46.864000000000033"/>
    <n v="477.06400000000002"/>
    <x v="2"/>
    <x v="4"/>
    <x v="3"/>
    <s v="Debit Card"/>
    <n v="4.25"/>
    <n v="3.7"/>
    <x v="0"/>
  </r>
  <r>
    <s v="SUP-0003673"/>
    <x v="776"/>
    <s v="CUST-12908"/>
    <x v="13"/>
    <x v="1"/>
    <n v="7"/>
    <n v="7"/>
    <n v="1375.7"/>
    <n v="1540.7840000000001"/>
    <n v="1119.7680000000016"/>
    <n v="10785.488000000001"/>
    <x v="3"/>
    <x v="2"/>
    <x v="0"/>
    <s v="Credit Card"/>
    <n v="35.82"/>
    <n v="3.3"/>
    <x v="0"/>
  </r>
  <r>
    <s v="SUP-0003148"/>
    <x v="777"/>
    <s v="CUST-73865"/>
    <x v="4"/>
    <x v="1"/>
    <n v="19"/>
    <n v="18"/>
    <n v="1405.09"/>
    <n v="1559.6499000000001"/>
    <n v="2745.4082000000035"/>
    <n v="28073.698200000003"/>
    <x v="3"/>
    <x v="1"/>
    <x v="2"/>
    <s v="Debit Card"/>
    <n v="36.67"/>
    <n v="1.7"/>
    <x v="0"/>
  </r>
  <r>
    <s v="SUP-0003649"/>
    <x v="777"/>
    <s v="CUST-70188"/>
    <x v="10"/>
    <x v="2"/>
    <n v="15"/>
    <n v="15"/>
    <n v="1385.35"/>
    <n v="1468.471"/>
    <n v="1204.5349999999987"/>
    <n v="22027.064999999999"/>
    <x v="2"/>
    <x v="3"/>
    <x v="3"/>
    <s v="PayPal"/>
    <n v="42.28"/>
    <n v="3.5"/>
    <x v="1"/>
  </r>
  <r>
    <s v="SUP-0003918"/>
    <x v="777"/>
    <s v="CUST-38303"/>
    <x v="0"/>
    <x v="0"/>
    <n v="15"/>
    <n v="14"/>
    <n v="545.53"/>
    <n v="589.17240000000004"/>
    <n v="607.19359999999983"/>
    <n v="8248.4135999999999"/>
    <x v="3"/>
    <x v="0"/>
    <x v="1"/>
    <s v="Bank Transfer"/>
    <n v="3.8"/>
    <n v="3.9"/>
    <x v="0"/>
  </r>
  <r>
    <s v="SUP-0004566"/>
    <x v="778"/>
    <s v="CUST-90310"/>
    <x v="11"/>
    <x v="2"/>
    <n v="12"/>
    <n v="10"/>
    <n v="1198.0999999999999"/>
    <n v="1377.8149999999998"/>
    <n v="1788.6099999999979"/>
    <n v="13778.149999999998"/>
    <x v="3"/>
    <x v="6"/>
    <x v="0"/>
    <s v="Credit Card"/>
    <n v="8.5399999999999991"/>
    <n v="1.8"/>
    <x v="0"/>
  </r>
  <r>
    <s v="SUP-0004816"/>
    <x v="778"/>
    <s v="CUST-61033"/>
    <x v="4"/>
    <x v="1"/>
    <n v="12"/>
    <n v="12"/>
    <n v="1163.82"/>
    <n v="1245.2873999999999"/>
    <n v="958.57879999999818"/>
    <n v="14943.448799999998"/>
    <x v="0"/>
    <x v="6"/>
    <x v="3"/>
    <s v="Bank Transfer"/>
    <n v="19.03"/>
    <n v="1.1000000000000001"/>
    <x v="1"/>
  </r>
  <r>
    <s v="SUP-0001893"/>
    <x v="779"/>
    <s v="CUST-44299"/>
    <x v="4"/>
    <x v="1"/>
    <n v="13"/>
    <n v="10"/>
    <n v="6"/>
    <n v="6.8999999999999995"/>
    <n v="-25.04"/>
    <n v="69"/>
    <x v="2"/>
    <x v="6"/>
    <x v="0"/>
    <s v="Debit Card"/>
    <n v="34.04"/>
    <n v="0"/>
    <x v="0"/>
  </r>
  <r>
    <s v="SUP-0001120"/>
    <x v="780"/>
    <s v="CUST-13133"/>
    <x v="3"/>
    <x v="2"/>
    <n v="16"/>
    <n v="14"/>
    <n v="1238.75"/>
    <n v="1412.1750000000002"/>
    <n v="2400.6700000000042"/>
    <n v="19770.450000000004"/>
    <x v="4"/>
    <x v="6"/>
    <x v="1"/>
    <s v="Cash on Delivery"/>
    <n v="27.28"/>
    <n v="2.7"/>
    <x v="0"/>
  </r>
  <r>
    <s v="SUP-0001321"/>
    <x v="780"/>
    <s v="CUST-88794"/>
    <x v="2"/>
    <x v="0"/>
    <n v="1"/>
    <n v="1"/>
    <n v="903.77"/>
    <n v="985.10930000000008"/>
    <n v="59.899300000000096"/>
    <n v="985.10930000000008"/>
    <x v="2"/>
    <x v="0"/>
    <x v="3"/>
    <s v="Cash on Delivery"/>
    <n v="21.44"/>
    <n v="0"/>
    <x v="1"/>
  </r>
  <r>
    <s v="SUP-0002226"/>
    <x v="780"/>
    <s v="CUST-13125"/>
    <x v="6"/>
    <x v="4"/>
    <n v="19"/>
    <n v="16"/>
    <n v="6"/>
    <n v="6.42"/>
    <n v="-33.79"/>
    <n v="102.72"/>
    <x v="4"/>
    <x v="6"/>
    <x v="3"/>
    <s v="Bank Transfer"/>
    <n v="40.51"/>
    <n v="4.2"/>
    <x v="0"/>
  </r>
  <r>
    <s v="SUP-0001274"/>
    <x v="781"/>
    <s v="CUST-85154"/>
    <x v="10"/>
    <x v="2"/>
    <n v="3"/>
    <n v="3"/>
    <n v="253.87"/>
    <n v="286.87309999999997"/>
    <n v="91.929299999999827"/>
    <n v="860.61929999999984"/>
    <x v="4"/>
    <x v="0"/>
    <x v="3"/>
    <s v="PayPal"/>
    <n v="7.08"/>
    <n v="4.2"/>
    <x v="0"/>
  </r>
  <r>
    <s v="SUP-0003005"/>
    <x v="781"/>
    <s v="CUST-31275"/>
    <x v="1"/>
    <x v="1"/>
    <n v="13"/>
    <n v="12"/>
    <n v="479.87"/>
    <n v="537.45440000000008"/>
    <n v="643.46280000000047"/>
    <n v="6449.4528000000009"/>
    <x v="0"/>
    <x v="0"/>
    <x v="3"/>
    <s v="Bank Transfer"/>
    <n v="47.55"/>
    <n v="3.4"/>
    <x v="1"/>
  </r>
  <r>
    <s v="SUP-0003044"/>
    <x v="781"/>
    <s v="CUST-83407"/>
    <x v="9"/>
    <x v="3"/>
    <n v="10"/>
    <n v="9"/>
    <n v="1381.76"/>
    <n v="1575.2064000000003"/>
    <n v="1704.4376000000029"/>
    <n v="14176.857600000003"/>
    <x v="1"/>
    <x v="0"/>
    <x v="1"/>
    <s v="Cash on Delivery"/>
    <n v="36.58"/>
    <n v="2.7"/>
    <x v="1"/>
  </r>
  <r>
    <s v="SUP-0004100"/>
    <x v="781"/>
    <s v="CUST-54033"/>
    <x v="0"/>
    <x v="0"/>
    <n v="11"/>
    <n v="9"/>
    <n v="115.68"/>
    <n v="126.09120000000001"/>
    <n v="51.820800000000069"/>
    <n v="1134.8208000000002"/>
    <x v="2"/>
    <x v="5"/>
    <x v="0"/>
    <s v="Bank Transfer"/>
    <n v="41.88"/>
    <n v="4.5999999999999996"/>
    <x v="0"/>
  </r>
  <r>
    <s v="SUP-0004805"/>
    <x v="781"/>
    <s v="CUST-39478"/>
    <x v="9"/>
    <x v="3"/>
    <n v="19"/>
    <n v="18"/>
    <n v="1242.33"/>
    <n v="1341.7164"/>
    <n v="1757.7752000000003"/>
    <n v="24150.895199999999"/>
    <x v="0"/>
    <x v="6"/>
    <x v="2"/>
    <s v="PayPal"/>
    <n v="31.18"/>
    <n v="1.4"/>
    <x v="1"/>
  </r>
  <r>
    <s v="SUP-0002667"/>
    <x v="782"/>
    <s v="CUST-94779"/>
    <x v="6"/>
    <x v="4"/>
    <n v="5"/>
    <n v="5"/>
    <n v="978.21"/>
    <n v="1105.3772999999999"/>
    <n v="615.09649999999942"/>
    <n v="5526.8864999999996"/>
    <x v="1"/>
    <x v="4"/>
    <x v="3"/>
    <s v="Debit Card"/>
    <n v="20.74"/>
    <n v="5"/>
    <x v="0"/>
  </r>
  <r>
    <s v="SUP-0004161"/>
    <x v="782"/>
    <s v="CUST-26815"/>
    <x v="4"/>
    <x v="1"/>
    <n v="20"/>
    <n v="17"/>
    <n v="718.62"/>
    <n v="812.04059999999993"/>
    <n v="1587.5801999999983"/>
    <n v="13804.690199999999"/>
    <x v="1"/>
    <x v="5"/>
    <x v="3"/>
    <s v="Cash on Delivery"/>
    <n v="0.56999999999999995"/>
    <n v="4.8"/>
    <x v="0"/>
  </r>
  <r>
    <s v="SUP-0001795"/>
    <x v="783"/>
    <s v="CUST-94807"/>
    <x v="10"/>
    <x v="2"/>
    <n v="9"/>
    <n v="8"/>
    <n v="774.79"/>
    <n v="821.27740000000006"/>
    <n v="360.51920000000075"/>
    <n v="6570.2192000000005"/>
    <x v="1"/>
    <x v="3"/>
    <x v="3"/>
    <s v="PayPal"/>
    <n v="11.38"/>
    <n v="3.2"/>
    <x v="0"/>
  </r>
  <r>
    <s v="SUP-0002426"/>
    <x v="783"/>
    <s v="CUST-98002"/>
    <x v="11"/>
    <x v="2"/>
    <n v="2"/>
    <n v="2"/>
    <n v="1241.29"/>
    <n v="1427.4834999999998"/>
    <n v="347.25699999999972"/>
    <n v="2854.9669999999996"/>
    <x v="1"/>
    <x v="5"/>
    <x v="0"/>
    <s v="PayPal"/>
    <n v="25.13"/>
    <n v="1.9"/>
    <x v="0"/>
  </r>
  <r>
    <s v="SUP-0003990"/>
    <x v="783"/>
    <s v="CUST-93223"/>
    <x v="7"/>
    <x v="2"/>
    <n v="4"/>
    <n v="4"/>
    <n v="1311.02"/>
    <n v="1415.9016000000001"/>
    <n v="409.59640000000064"/>
    <n v="5663.6064000000006"/>
    <x v="0"/>
    <x v="4"/>
    <x v="0"/>
    <s v="PayPal"/>
    <n v="9.93"/>
    <n v="2.5"/>
    <x v="0"/>
  </r>
  <r>
    <s v="SUP-0004111"/>
    <x v="783"/>
    <s v="CUST-62117"/>
    <x v="7"/>
    <x v="2"/>
    <n v="17"/>
    <n v="15"/>
    <n v="744.65"/>
    <n v="804.22199999999998"/>
    <n v="851.99999999999989"/>
    <n v="12063.33"/>
    <x v="0"/>
    <x v="2"/>
    <x v="1"/>
    <s v="Credit Card"/>
    <n v="41.58"/>
    <n v="4.0999999999999996"/>
    <x v="0"/>
  </r>
  <r>
    <s v="SUP-0004804"/>
    <x v="783"/>
    <s v="CUST-56486"/>
    <x v="10"/>
    <x v="2"/>
    <n v="12"/>
    <n v="11"/>
    <n v="776.33"/>
    <n v="861.72630000000015"/>
    <n v="891.01930000000004"/>
    <n v="9478.9893000000011"/>
    <x v="3"/>
    <x v="6"/>
    <x v="1"/>
    <s v="Debit Card"/>
    <n v="48.34"/>
    <n v="1.8"/>
    <x v="0"/>
  </r>
  <r>
    <s v="SUP-0004844"/>
    <x v="783"/>
    <s v="CUST-15761"/>
    <x v="0"/>
    <x v="0"/>
    <n v="7"/>
    <n v="6"/>
    <n v="853.92"/>
    <n v="930.77280000000007"/>
    <n v="455.86680000000069"/>
    <n v="5584.6368000000002"/>
    <x v="2"/>
    <x v="1"/>
    <x v="1"/>
    <s v="Bank Transfer"/>
    <n v="5.25"/>
    <n v="3.7"/>
    <x v="0"/>
  </r>
  <r>
    <s v="SUP-0002756"/>
    <x v="784"/>
    <s v="CUST-41975"/>
    <x v="11"/>
    <x v="2"/>
    <n v="4"/>
    <n v="4"/>
    <n v="1249.92"/>
    <n v="1337.4144000000001"/>
    <n v="335.35760000000016"/>
    <n v="5349.6576000000005"/>
    <x v="1"/>
    <x v="1"/>
    <x v="1"/>
    <s v="Cash on Delivery"/>
    <n v="14.62"/>
    <n v="3.6"/>
    <x v="0"/>
  </r>
  <r>
    <s v="SUP-0004689"/>
    <x v="784"/>
    <s v="CUST-39739"/>
    <x v="6"/>
    <x v="4"/>
    <n v="13"/>
    <n v="10"/>
    <n v="1314.91"/>
    <n v="1433.2519000000002"/>
    <n v="1182.4390000000017"/>
    <n v="14332.519000000002"/>
    <x v="4"/>
    <x v="0"/>
    <x v="2"/>
    <s v="Cash on Delivery"/>
    <n v="0.98"/>
    <n v="2.6"/>
    <x v="1"/>
  </r>
  <r>
    <s v="SUP-0004740"/>
    <x v="784"/>
    <s v="CUST-38107"/>
    <x v="13"/>
    <x v="1"/>
    <n v="7"/>
    <n v="7"/>
    <n v="492.98"/>
    <n v="542.27800000000002"/>
    <n v="331.1359999999998"/>
    <n v="3795.9459999999999"/>
    <x v="3"/>
    <x v="3"/>
    <x v="3"/>
    <s v="Credit Card"/>
    <n v="13.95"/>
    <n v="3.6"/>
    <x v="0"/>
  </r>
  <r>
    <s v="SUP-0000307"/>
    <x v="785"/>
    <s v="CUST-57004"/>
    <x v="8"/>
    <x v="4"/>
    <n v="1"/>
    <n v="1"/>
    <n v="173.76"/>
    <n v="198.0864"/>
    <n v="-4.343599999999995"/>
    <n v="198.0864"/>
    <x v="3"/>
    <x v="6"/>
    <x v="1"/>
    <s v="Debit Card"/>
    <n v="28.67"/>
    <n v="2.9"/>
    <x v="0"/>
  </r>
  <r>
    <s v="SUP-0002153"/>
    <x v="785"/>
    <s v="CUST-60083"/>
    <x v="13"/>
    <x v="1"/>
    <n v="12"/>
    <n v="12"/>
    <n v="757.91"/>
    <n v="826.12189999999998"/>
    <n v="773.69279999999924"/>
    <n v="9913.4627999999993"/>
    <x v="4"/>
    <x v="3"/>
    <x v="1"/>
    <s v="Credit Card"/>
    <n v="44.85"/>
    <n v="5"/>
    <x v="0"/>
  </r>
  <r>
    <s v="SUP-0002179"/>
    <x v="785"/>
    <s v="CUST-75463"/>
    <x v="11"/>
    <x v="2"/>
    <n v="9"/>
    <n v="8"/>
    <n v="1399.6"/>
    <n v="1595.5440000000001"/>
    <n v="1545.5420000000015"/>
    <n v="12764.352000000001"/>
    <x v="1"/>
    <x v="3"/>
    <x v="2"/>
    <s v="Debit Card"/>
    <n v="22.01"/>
    <n v="1.7"/>
    <x v="0"/>
  </r>
  <r>
    <s v="SUP-0002845"/>
    <x v="785"/>
    <s v="CUST-76909"/>
    <x v="10"/>
    <x v="2"/>
    <n v="4"/>
    <n v="3"/>
    <n v="378.34"/>
    <n v="435.09099999999995"/>
    <n v="131.85299999999992"/>
    <n v="1305.2729999999999"/>
    <x v="2"/>
    <x v="0"/>
    <x v="0"/>
    <s v="Cash on Delivery"/>
    <n v="38.4"/>
    <n v="3.1"/>
    <x v="0"/>
  </r>
  <r>
    <s v="SUP-0004398"/>
    <x v="786"/>
    <s v="CUST-75015"/>
    <x v="6"/>
    <x v="4"/>
    <n v="1"/>
    <n v="1"/>
    <n v="1404.6"/>
    <n v="1545.06"/>
    <n v="120.32000000000004"/>
    <n v="1545.06"/>
    <x v="1"/>
    <x v="0"/>
    <x v="0"/>
    <s v="Bank Transfer"/>
    <n v="20.14"/>
    <n v="1.6"/>
    <x v="0"/>
  </r>
  <r>
    <s v="SUP-0003429"/>
    <x v="787"/>
    <s v="CUST-42360"/>
    <x v="0"/>
    <x v="0"/>
    <n v="11"/>
    <n v="9"/>
    <n v="540.01"/>
    <n v="599.41110000000003"/>
    <n v="519.87990000000036"/>
    <n v="5394.6999000000005"/>
    <x v="2"/>
    <x v="3"/>
    <x v="0"/>
    <s v="Bank Transfer"/>
    <n v="14.73"/>
    <n v="0"/>
    <x v="0"/>
  </r>
  <r>
    <s v="SUP-0001517"/>
    <x v="788"/>
    <s v="CUST-81866"/>
    <x v="7"/>
    <x v="2"/>
    <n v="14"/>
    <n v="11"/>
    <n v="622.98"/>
    <n v="691.50780000000009"/>
    <n v="751.12580000000014"/>
    <n v="7606.5858000000007"/>
    <x v="2"/>
    <x v="2"/>
    <x v="3"/>
    <s v="Bank Transfer"/>
    <n v="2.68"/>
    <n v="2.5"/>
    <x v="0"/>
  </r>
  <r>
    <s v="SUP-0000806"/>
    <x v="789"/>
    <s v="CUST-56255"/>
    <x v="1"/>
    <x v="1"/>
    <n v="10"/>
    <n v="10"/>
    <n v="124.45"/>
    <n v="133.16150000000002"/>
    <n v="53.175000000000239"/>
    <n v="1331.6150000000002"/>
    <x v="3"/>
    <x v="1"/>
    <x v="2"/>
    <s v="PayPal"/>
    <n v="33.94"/>
    <n v="3.6"/>
    <x v="0"/>
  </r>
  <r>
    <s v="SUP-0001366"/>
    <x v="789"/>
    <s v="CUST-32748"/>
    <x v="5"/>
    <x v="3"/>
    <n v="13"/>
    <n v="12"/>
    <n v="527.47"/>
    <n v="601.31580000000008"/>
    <n v="840.28960000000063"/>
    <n v="7215.789600000001"/>
    <x v="4"/>
    <x v="4"/>
    <x v="3"/>
    <s v="Credit Card"/>
    <n v="45.86"/>
    <n v="2.4"/>
    <x v="0"/>
  </r>
  <r>
    <s v="SUP-0001543"/>
    <x v="789"/>
    <s v="CUST-96344"/>
    <x v="12"/>
    <x v="1"/>
    <n v="9"/>
    <n v="7"/>
    <n v="20"/>
    <n v="22.400000000000002"/>
    <n v="-29.209999999999987"/>
    <n v="156.80000000000001"/>
    <x v="0"/>
    <x v="6"/>
    <x v="1"/>
    <s v="PayPal"/>
    <n v="46.01"/>
    <n v="3.7"/>
    <x v="0"/>
  </r>
  <r>
    <s v="SUP-0004756"/>
    <x v="789"/>
    <s v="CUST-89066"/>
    <x v="2"/>
    <x v="0"/>
    <n v="19"/>
    <n v="18"/>
    <n v="163.66"/>
    <n v="176.75280000000001"/>
    <n v="188.53039999999999"/>
    <n v="3181.5504000000001"/>
    <x v="0"/>
    <x v="5"/>
    <x v="2"/>
    <s v="Bank Transfer"/>
    <n v="47.14"/>
    <n v="2.8"/>
    <x v="0"/>
  </r>
  <r>
    <s v="SUP-0002885"/>
    <x v="790"/>
    <s v="CUST-83599"/>
    <x v="2"/>
    <x v="0"/>
    <n v="14"/>
    <n v="12"/>
    <n v="1128.04"/>
    <n v="1285.9656"/>
    <n v="1846.1772000000003"/>
    <n v="15431.5872"/>
    <x v="3"/>
    <x v="3"/>
    <x v="3"/>
    <s v="Credit Card"/>
    <n v="48.93"/>
    <n v="1.2"/>
    <x v="0"/>
  </r>
  <r>
    <s v="SUP-0003655"/>
    <x v="790"/>
    <s v="CUST-29030"/>
    <x v="11"/>
    <x v="2"/>
    <n v="8"/>
    <n v="7"/>
    <n v="1218.52"/>
    <n v="1389.1128000000001"/>
    <n v="1145.1796000000006"/>
    <n v="9723.7896000000001"/>
    <x v="1"/>
    <x v="4"/>
    <x v="0"/>
    <s v="PayPal"/>
    <n v="48.97"/>
    <n v="1.3"/>
    <x v="0"/>
  </r>
  <r>
    <s v="SUP-0000179"/>
    <x v="791"/>
    <s v="CUST-50784"/>
    <x v="13"/>
    <x v="1"/>
    <n v="20"/>
    <n v="16"/>
    <n v="1118.57"/>
    <n v="1275.1698000000001"/>
    <n v="2466.0668000000028"/>
    <n v="20402.716800000002"/>
    <x v="3"/>
    <x v="5"/>
    <x v="1"/>
    <s v="PayPal"/>
    <n v="39.53"/>
    <n v="5"/>
    <x v="0"/>
  </r>
  <r>
    <s v="SUP-0001367"/>
    <x v="791"/>
    <s v="CUST-74633"/>
    <x v="13"/>
    <x v="1"/>
    <n v="13"/>
    <n v="11"/>
    <n v="466.63"/>
    <n v="503.96040000000005"/>
    <n v="400.80439999999993"/>
    <n v="5543.5644000000002"/>
    <x v="1"/>
    <x v="2"/>
    <x v="3"/>
    <s v="PayPal"/>
    <n v="9.83"/>
    <n v="2"/>
    <x v="0"/>
  </r>
  <r>
    <s v="SUP-0003563"/>
    <x v="791"/>
    <s v="CUST-96160"/>
    <x v="5"/>
    <x v="3"/>
    <n v="3"/>
    <n v="3"/>
    <n v="1460.16"/>
    <n v="1679.184"/>
    <n v="651.90199999999925"/>
    <n v="5037.5519999999997"/>
    <x v="3"/>
    <x v="5"/>
    <x v="3"/>
    <s v="Credit Card"/>
    <n v="5.17"/>
    <n v="4.7"/>
    <x v="0"/>
  </r>
  <r>
    <s v="SUP-0000301"/>
    <x v="792"/>
    <s v="CUST-61774"/>
    <x v="10"/>
    <x v="2"/>
    <n v="18"/>
    <n v="15"/>
    <n v="225.18"/>
    <n v="252.20160000000004"/>
    <n v="404.9740000000005"/>
    <n v="3783.0240000000008"/>
    <x v="0"/>
    <x v="4"/>
    <x v="2"/>
    <s v="Bank Transfer"/>
    <n v="0.35"/>
    <n v="2.1"/>
    <x v="0"/>
  </r>
  <r>
    <s v="SUP-0002842"/>
    <x v="792"/>
    <s v="CUST-83675"/>
    <x v="13"/>
    <x v="1"/>
    <n v="15"/>
    <n v="12"/>
    <n v="83.51"/>
    <n v="91.025900000000007"/>
    <n v="64.400800000000089"/>
    <n v="1092.3108000000002"/>
    <x v="0"/>
    <x v="0"/>
    <x v="3"/>
    <s v="PayPal"/>
    <n v="25.79"/>
    <n v="1.8"/>
    <x v="0"/>
  </r>
  <r>
    <s v="SUP-0000723"/>
    <x v="793"/>
    <s v="CUST-86054"/>
    <x v="13"/>
    <x v="1"/>
    <n v="17"/>
    <n v="15"/>
    <n v="326.74"/>
    <n v="352.87920000000003"/>
    <n v="381.03799999999973"/>
    <n v="5293.1880000000001"/>
    <x v="2"/>
    <x v="0"/>
    <x v="1"/>
    <s v="PayPal"/>
    <n v="11.05"/>
    <n v="3.2"/>
    <x v="0"/>
  </r>
  <r>
    <s v="SUP-0002652"/>
    <x v="793"/>
    <s v="Unknown"/>
    <x v="14"/>
    <x v="0"/>
    <n v="16"/>
    <n v="13"/>
    <n v="1171.6099999999999"/>
    <n v="1288.771"/>
    <n v="1500.8130000000026"/>
    <n v="16754.023000000001"/>
    <x v="0"/>
    <x v="1"/>
    <x v="1"/>
    <s v="Cash on Delivery"/>
    <n v="22.28"/>
    <n v="2.4"/>
    <x v="1"/>
  </r>
  <r>
    <s v="SUP-0002816"/>
    <x v="793"/>
    <s v="CUST-52712"/>
    <x v="10"/>
    <x v="2"/>
    <n v="10"/>
    <n v="10"/>
    <n v="268.01"/>
    <n v="281.41050000000001"/>
    <n v="115.96500000000012"/>
    <n v="2814.105"/>
    <x v="2"/>
    <x v="0"/>
    <x v="2"/>
    <s v="PayPal"/>
    <n v="18.04"/>
    <n v="3.9"/>
    <x v="0"/>
  </r>
  <r>
    <s v="SUP-0001286"/>
    <x v="794"/>
    <s v="CUST-36337"/>
    <x v="7"/>
    <x v="2"/>
    <n v="3"/>
    <n v="3"/>
    <n v="657.22"/>
    <n v="690.08100000000002"/>
    <n v="60.232999999999855"/>
    <n v="2070.2429999999999"/>
    <x v="0"/>
    <x v="5"/>
    <x v="2"/>
    <s v="Debit Card"/>
    <n v="38.35"/>
    <n v="1.8"/>
    <x v="0"/>
  </r>
  <r>
    <s v="SUP-0002731"/>
    <x v="794"/>
    <s v="CUST-90180"/>
    <x v="9"/>
    <x v="3"/>
    <n v="14"/>
    <n v="11"/>
    <n v="432.72"/>
    <n v="463.01040000000006"/>
    <n v="327.42440000000033"/>
    <n v="5093.1144000000004"/>
    <x v="4"/>
    <x v="0"/>
    <x v="0"/>
    <s v="Bank Transfer"/>
    <n v="5.77"/>
    <n v="2.8"/>
    <x v="0"/>
  </r>
  <r>
    <s v="SUP-0003262"/>
    <x v="794"/>
    <s v="CUST-10856"/>
    <x v="6"/>
    <x v="4"/>
    <n v="11"/>
    <n v="11"/>
    <n v="476.83"/>
    <n v="524.51300000000003"/>
    <n v="478.21299999999991"/>
    <n v="5769.643"/>
    <x v="3"/>
    <x v="2"/>
    <x v="2"/>
    <s v="Cash on Delivery"/>
    <n v="46.3"/>
    <n v="1.5"/>
    <x v="0"/>
  </r>
  <r>
    <s v="SUP-0002195"/>
    <x v="795"/>
    <s v="CUST-73127"/>
    <x v="8"/>
    <x v="4"/>
    <n v="11"/>
    <n v="11"/>
    <n v="509.99"/>
    <n v="550.78920000000005"/>
    <n v="408.65120000000059"/>
    <n v="6058.6812000000009"/>
    <x v="0"/>
    <x v="1"/>
    <x v="0"/>
    <s v="PayPal"/>
    <n v="40.14"/>
    <n v="3.9"/>
    <x v="0"/>
  </r>
  <r>
    <s v="SUP-0004031"/>
    <x v="795"/>
    <s v="CUST-39469"/>
    <x v="8"/>
    <x v="4"/>
    <n v="14"/>
    <n v="13"/>
    <n v="937.33"/>
    <n v="1068.5562000000002"/>
    <n v="1675.7706000000017"/>
    <n v="13891.230600000003"/>
    <x v="3"/>
    <x v="3"/>
    <x v="2"/>
    <s v="Debit Card"/>
    <n v="30.17"/>
    <n v="1.8"/>
    <x v="0"/>
  </r>
  <r>
    <s v="SUP-0001785"/>
    <x v="796"/>
    <s v="CUST-18047"/>
    <x v="9"/>
    <x v="3"/>
    <n v="8"/>
    <n v="8"/>
    <n v="251.64"/>
    <n v="289.38599999999997"/>
    <n v="282.73799999999983"/>
    <n v="2315.0879999999997"/>
    <x v="3"/>
    <x v="0"/>
    <x v="2"/>
    <s v="Bank Transfer"/>
    <n v="19.23"/>
    <n v="1.1000000000000001"/>
    <x v="0"/>
  </r>
  <r>
    <s v="SUP-0003499"/>
    <x v="796"/>
    <s v="CUST-76329"/>
    <x v="9"/>
    <x v="3"/>
    <n v="11"/>
    <n v="10"/>
    <n v="263.12"/>
    <n v="276.27600000000001"/>
    <n v="115.99000000000041"/>
    <n v="2762.76"/>
    <x v="3"/>
    <x v="3"/>
    <x v="0"/>
    <s v="Credit Card"/>
    <n v="15.57"/>
    <n v="1.3"/>
    <x v="0"/>
  </r>
  <r>
    <s v="SUP-0004255"/>
    <x v="796"/>
    <s v="CUST-58908"/>
    <x v="4"/>
    <x v="1"/>
    <n v="5"/>
    <n v="5"/>
    <n v="845.43"/>
    <n v="896.1558"/>
    <n v="237.06900000000081"/>
    <n v="4480.7790000000005"/>
    <x v="1"/>
    <x v="0"/>
    <x v="2"/>
    <s v="Debit Card"/>
    <n v="16.559999999999999"/>
    <n v="0"/>
    <x v="0"/>
  </r>
  <r>
    <s v="SUP-0000961"/>
    <x v="797"/>
    <s v="CUST-48769"/>
    <x v="4"/>
    <x v="1"/>
    <n v="3"/>
    <n v="2"/>
    <n v="1418.79"/>
    <n v="1574.8569"/>
    <n v="266.28380000000004"/>
    <n v="3149.7138"/>
    <x v="4"/>
    <x v="4"/>
    <x v="3"/>
    <s v="Credit Card"/>
    <n v="45.85"/>
    <n v="3.5"/>
    <x v="0"/>
  </r>
  <r>
    <s v="SUP-0002102"/>
    <x v="797"/>
    <s v="CUST-43017"/>
    <x v="6"/>
    <x v="4"/>
    <n v="11"/>
    <n v="11"/>
    <n v="970.95"/>
    <n v="1087.4640000000002"/>
    <n v="1264.2740000000003"/>
    <n v="11962.104000000001"/>
    <x v="0"/>
    <x v="1"/>
    <x v="1"/>
    <s v="Bank Transfer"/>
    <n v="17.38"/>
    <n v="1.9"/>
    <x v="0"/>
  </r>
  <r>
    <s v="SUP-0002683"/>
    <x v="797"/>
    <s v="CUST-41282"/>
    <x v="14"/>
    <x v="0"/>
    <n v="18"/>
    <n v="17"/>
    <n v="1197.0999999999999"/>
    <n v="1376.6649999999997"/>
    <n v="3014.1849999999995"/>
    <n v="23403.304999999997"/>
    <x v="2"/>
    <x v="6"/>
    <x v="0"/>
    <s v="Bank Transfer"/>
    <n v="38.42"/>
    <n v="2"/>
    <x v="0"/>
  </r>
  <r>
    <s v="SUP-0001895"/>
    <x v="798"/>
    <s v="CUST-31134"/>
    <x v="2"/>
    <x v="0"/>
    <n v="9"/>
    <n v="8"/>
    <n v="167.23"/>
    <n v="188.96989999999997"/>
    <n v="168.36919999999981"/>
    <n v="1511.7591999999997"/>
    <x v="1"/>
    <x v="6"/>
    <x v="2"/>
    <s v="PayPal"/>
    <n v="5.55"/>
    <n v="1.1000000000000001"/>
    <x v="0"/>
  </r>
  <r>
    <s v="SUP-0002004"/>
    <x v="798"/>
    <s v="CUST-44795"/>
    <x v="5"/>
    <x v="3"/>
    <n v="1"/>
    <n v="1"/>
    <n v="895.85"/>
    <n v="994.39350000000013"/>
    <n v="60.823500000000109"/>
    <n v="994.39350000000013"/>
    <x v="4"/>
    <x v="3"/>
    <x v="2"/>
    <s v="Cash on Delivery"/>
    <n v="37.72"/>
    <n v="3.7"/>
    <x v="0"/>
  </r>
  <r>
    <s v="SUP-0002840"/>
    <x v="798"/>
    <s v="CUST-73508"/>
    <x v="2"/>
    <x v="0"/>
    <n v="17"/>
    <n v="15"/>
    <n v="1231.52"/>
    <n v="1330.0416"/>
    <n v="1466.1340000000005"/>
    <n v="19950.624"/>
    <x v="3"/>
    <x v="1"/>
    <x v="3"/>
    <s v="Credit Card"/>
    <n v="11.69"/>
    <n v="3.3"/>
    <x v="0"/>
  </r>
  <r>
    <s v="SUP-0004973"/>
    <x v="798"/>
    <s v="CUST-89830"/>
    <x v="14"/>
    <x v="0"/>
    <n v="5"/>
    <n v="5"/>
    <n v="1299.56"/>
    <n v="1429.5160000000001"/>
    <n v="640.31000000000063"/>
    <n v="7147.58"/>
    <x v="2"/>
    <x v="5"/>
    <x v="3"/>
    <s v="Debit Card"/>
    <n v="9.4700000000000006"/>
    <n v="3.5"/>
    <x v="0"/>
  </r>
  <r>
    <s v="SUP-0001432"/>
    <x v="799"/>
    <s v="CUST-76191"/>
    <x v="14"/>
    <x v="0"/>
    <n v="7"/>
    <n v="6"/>
    <n v="742.76"/>
    <n v="779.89800000000002"/>
    <n v="216.52800000000042"/>
    <n v="4679.3879999999999"/>
    <x v="3"/>
    <x v="5"/>
    <x v="2"/>
    <s v="Credit Card"/>
    <n v="6.3"/>
    <n v="3.1"/>
    <x v="0"/>
  </r>
  <r>
    <s v="SUP-0004341"/>
    <x v="799"/>
    <s v="CUST-92581"/>
    <x v="12"/>
    <x v="1"/>
    <n v="1"/>
    <n v="1"/>
    <n v="1160.54"/>
    <n v="1218.567"/>
    <n v="51.747000000000043"/>
    <n v="1218.567"/>
    <x v="2"/>
    <x v="2"/>
    <x v="2"/>
    <s v="Credit Card"/>
    <n v="6.28"/>
    <n v="1.1000000000000001"/>
    <x v="0"/>
  </r>
  <r>
    <s v="SUP-0004685"/>
    <x v="799"/>
    <s v="CUST-68342"/>
    <x v="3"/>
    <x v="2"/>
    <n v="1"/>
    <n v="1"/>
    <n v="633.57000000000005"/>
    <n v="709.59840000000008"/>
    <n v="38.248400000000032"/>
    <n v="709.59840000000008"/>
    <x v="1"/>
    <x v="3"/>
    <x v="1"/>
    <s v="Debit Card"/>
    <n v="37.78"/>
    <n v="3.6"/>
    <x v="0"/>
  </r>
  <r>
    <s v="SUP-0000603"/>
    <x v="800"/>
    <s v="CUST-81239"/>
    <x v="9"/>
    <x v="3"/>
    <n v="6"/>
    <n v="6"/>
    <n v="766.29"/>
    <n v="865.90769999999986"/>
    <n v="564.1061999999996"/>
    <n v="5195.4461999999994"/>
    <x v="1"/>
    <x v="5"/>
    <x v="1"/>
    <s v="Cash on Delivery"/>
    <n v="33.6"/>
    <n v="3.7"/>
    <x v="0"/>
  </r>
  <r>
    <s v="SUP-0000644"/>
    <x v="800"/>
    <s v="CUST-63708"/>
    <x v="7"/>
    <x v="2"/>
    <n v="6"/>
    <n v="6"/>
    <n v="660.26"/>
    <n v="699.87560000000008"/>
    <n v="226.01360000000005"/>
    <n v="4199.2536"/>
    <x v="2"/>
    <x v="4"/>
    <x v="1"/>
    <s v="Cash on Delivery"/>
    <n v="11.68"/>
    <n v="3.2"/>
    <x v="0"/>
  </r>
  <r>
    <s v="SUP-0002055"/>
    <x v="800"/>
    <s v="CUST-71775"/>
    <x v="12"/>
    <x v="1"/>
    <n v="6"/>
    <n v="5"/>
    <n v="269.17"/>
    <n v="288.01190000000003"/>
    <n v="56.719499999999933"/>
    <n v="1440.0595000000001"/>
    <x v="3"/>
    <x v="3"/>
    <x v="3"/>
    <s v="Credit Card"/>
    <n v="37.49"/>
    <n v="4.3"/>
    <x v="0"/>
  </r>
  <r>
    <s v="SUP-0002377"/>
    <x v="800"/>
    <s v="CUST-48278"/>
    <x v="12"/>
    <x v="1"/>
    <n v="15"/>
    <n v="14"/>
    <n v="1494.51"/>
    <n v="1584.1806000000001"/>
    <n v="1246.6884000000034"/>
    <n v="22178.528400000003"/>
    <x v="1"/>
    <x v="5"/>
    <x v="3"/>
    <s v="Debit Card"/>
    <n v="8.6999999999999993"/>
    <n v="1.1000000000000001"/>
    <x v="0"/>
  </r>
  <r>
    <s v="SUP-0004312"/>
    <x v="801"/>
    <s v="CUST-98838"/>
    <x v="1"/>
    <x v="1"/>
    <n v="10"/>
    <n v="9"/>
    <n v="515.88"/>
    <n v="562.30920000000003"/>
    <n v="399.58279999999991"/>
    <n v="5060.7828"/>
    <x v="0"/>
    <x v="0"/>
    <x v="3"/>
    <s v="PayPal"/>
    <n v="18.28"/>
    <n v="3.3"/>
    <x v="0"/>
  </r>
  <r>
    <s v="SUP-0004357"/>
    <x v="801"/>
    <s v="CUST-35455"/>
    <x v="1"/>
    <x v="1"/>
    <n v="9"/>
    <n v="7"/>
    <n v="233.2"/>
    <n v="263.51599999999996"/>
    <n v="165.44199999999975"/>
    <n v="1844.6119999999996"/>
    <x v="3"/>
    <x v="0"/>
    <x v="0"/>
    <s v="Bank Transfer"/>
    <n v="46.77"/>
    <n v="2.2999999999999998"/>
    <x v="0"/>
  </r>
  <r>
    <s v="SUP-0000708"/>
    <x v="802"/>
    <s v="CUST-43704"/>
    <x v="0"/>
    <x v="0"/>
    <n v="6"/>
    <n v="5"/>
    <n v="331.9"/>
    <n v="351.81400000000002"/>
    <n v="79.030000000000172"/>
    <n v="1759.0700000000002"/>
    <x v="3"/>
    <x v="2"/>
    <x v="0"/>
    <s v="Debit Card"/>
    <n v="20.54"/>
    <n v="1.4"/>
    <x v="0"/>
  </r>
  <r>
    <s v="SUP-0001679"/>
    <x v="802"/>
    <s v="CUST-49871"/>
    <x v="3"/>
    <x v="2"/>
    <n v="4"/>
    <n v="4"/>
    <n v="716.38"/>
    <n v="795.18180000000007"/>
    <n v="287.28720000000027"/>
    <n v="3180.7272000000003"/>
    <x v="0"/>
    <x v="6"/>
    <x v="1"/>
    <s v="Credit Card"/>
    <n v="27.92"/>
    <n v="0"/>
    <x v="0"/>
  </r>
  <r>
    <s v="SUP-0000606"/>
    <x v="803"/>
    <s v="CUST-61681"/>
    <x v="14"/>
    <x v="0"/>
    <n v="19"/>
    <n v="15"/>
    <n v="594.27"/>
    <n v="629.92619999999999"/>
    <n v="521.10300000000075"/>
    <n v="9448.893"/>
    <x v="0"/>
    <x v="6"/>
    <x v="0"/>
    <s v="Debit Card"/>
    <n v="13.74"/>
    <n v="3.5"/>
    <x v="0"/>
  </r>
  <r>
    <s v="SUP-0000649"/>
    <x v="803"/>
    <s v="CUST-86442"/>
    <x v="5"/>
    <x v="3"/>
    <n v="8"/>
    <n v="8"/>
    <n v="778.6"/>
    <n v="879.81799999999998"/>
    <n v="760.93399999999974"/>
    <n v="7038.5439999999999"/>
    <x v="0"/>
    <x v="3"/>
    <x v="0"/>
    <s v="Debit Card"/>
    <n v="48.81"/>
    <n v="4.5"/>
    <x v="1"/>
  </r>
  <r>
    <s v="SUP-0002659"/>
    <x v="803"/>
    <s v="CUST-13895"/>
    <x v="2"/>
    <x v="0"/>
    <n v="11"/>
    <n v="10"/>
    <n v="598.66999999999996"/>
    <n v="628.60349999999994"/>
    <n v="271.52500000000003"/>
    <n v="6286.0349999999999"/>
    <x v="1"/>
    <x v="0"/>
    <x v="3"/>
    <s v="Bank Transfer"/>
    <n v="27.81"/>
    <n v="3.6"/>
    <x v="0"/>
  </r>
  <r>
    <s v="SUP-0000401"/>
    <x v="804"/>
    <s v="CUST-76777"/>
    <x v="5"/>
    <x v="3"/>
    <n v="12"/>
    <n v="11"/>
    <n v="589.07000000000005"/>
    <n v="636.19560000000013"/>
    <n v="505.05160000000063"/>
    <n v="6998.1516000000011"/>
    <x v="0"/>
    <x v="6"/>
    <x v="0"/>
    <s v="Debit Card"/>
    <n v="13.33"/>
    <n v="2.1"/>
    <x v="0"/>
  </r>
  <r>
    <s v="SUP-0001107"/>
    <x v="804"/>
    <s v="CUST-66931"/>
    <x v="6"/>
    <x v="4"/>
    <n v="14"/>
    <n v="14"/>
    <n v="1110.6099999999999"/>
    <n v="1243.8832"/>
    <n v="1842.9148000000002"/>
    <n v="17414.364799999999"/>
    <x v="3"/>
    <x v="6"/>
    <x v="0"/>
    <s v="PayPal"/>
    <n v="22.91"/>
    <n v="4"/>
    <x v="0"/>
  </r>
  <r>
    <s v="SUP-0001231"/>
    <x v="805"/>
    <s v="CUST-64292"/>
    <x v="2"/>
    <x v="0"/>
    <n v="20"/>
    <n v="17"/>
    <n v="1060.6199999999999"/>
    <n v="1113.6509999999998"/>
    <n v="871.20699999999817"/>
    <n v="18932.066999999995"/>
    <x v="1"/>
    <x v="6"/>
    <x v="3"/>
    <s v="Cash on Delivery"/>
    <n v="30.32"/>
    <n v="2.8"/>
    <x v="0"/>
  </r>
  <r>
    <s v="SUP-0001378"/>
    <x v="805"/>
    <s v="CUST-86243"/>
    <x v="10"/>
    <x v="2"/>
    <n v="7"/>
    <n v="7"/>
    <n v="161.56"/>
    <n v="174.48480000000001"/>
    <n v="79.443600000000032"/>
    <n v="1221.3936000000001"/>
    <x v="3"/>
    <x v="5"/>
    <x v="0"/>
    <s v="Cash on Delivery"/>
    <n v="11.03"/>
    <n v="4.7"/>
    <x v="0"/>
  </r>
  <r>
    <s v="SUP-0004285"/>
    <x v="806"/>
    <s v="CUST-25301"/>
    <x v="14"/>
    <x v="0"/>
    <n v="6"/>
    <n v="6"/>
    <n v="257.75"/>
    <n v="288.68"/>
    <n v="165.74999999999994"/>
    <n v="1732.08"/>
    <x v="1"/>
    <x v="3"/>
    <x v="1"/>
    <s v="Debit Card"/>
    <n v="19.829999999999998"/>
    <n v="1.9"/>
    <x v="0"/>
  </r>
  <r>
    <s v="SUP-0000354"/>
    <x v="807"/>
    <s v="CUST-74452"/>
    <x v="8"/>
    <x v="4"/>
    <n v="11"/>
    <n v="9"/>
    <n v="20"/>
    <n v="21.400000000000002"/>
    <n v="7.670000000000023"/>
    <n v="192.60000000000002"/>
    <x v="2"/>
    <x v="3"/>
    <x v="1"/>
    <s v="Debit Card"/>
    <n v="4.93"/>
    <n v="3.9"/>
    <x v="0"/>
  </r>
  <r>
    <s v="SUP-0002900"/>
    <x v="808"/>
    <s v="CUST-41572"/>
    <x v="7"/>
    <x v="2"/>
    <n v="14"/>
    <n v="11"/>
    <n v="566.66999999999996"/>
    <n v="629.00369999999998"/>
    <n v="644.34069999999963"/>
    <n v="6919.0406999999996"/>
    <x v="1"/>
    <x v="1"/>
    <x v="3"/>
    <s v="PayPal"/>
    <n v="41.33"/>
    <n v="3.5"/>
    <x v="1"/>
  </r>
  <r>
    <s v="SUP-0002958"/>
    <x v="808"/>
    <s v="CUST-27921"/>
    <x v="7"/>
    <x v="2"/>
    <n v="17"/>
    <n v="14"/>
    <n v="625.34"/>
    <n v="700.38080000000014"/>
    <n v="1004.4412000000021"/>
    <n v="9805.3312000000024"/>
    <x v="2"/>
    <x v="6"/>
    <x v="1"/>
    <s v="Cash on Delivery"/>
    <n v="46.13"/>
    <n v="3.1"/>
    <x v="0"/>
  </r>
  <r>
    <s v="SUP-0001381"/>
    <x v="809"/>
    <s v="CUST-65830"/>
    <x v="1"/>
    <x v="1"/>
    <n v="19"/>
    <n v="17"/>
    <n v="1184.26"/>
    <n v="1302.6860000000001"/>
    <n v="1973.0420000000056"/>
    <n v="22145.662000000004"/>
    <x v="3"/>
    <x v="1"/>
    <x v="2"/>
    <s v="PayPal"/>
    <n v="40.200000000000003"/>
    <n v="0"/>
    <x v="0"/>
  </r>
  <r>
    <s v="SUP-0003244"/>
    <x v="809"/>
    <s v="CUST-95466"/>
    <x v="3"/>
    <x v="2"/>
    <n v="11"/>
    <n v="10"/>
    <n v="390.35"/>
    <n v="409.86750000000006"/>
    <n v="165.75500000000108"/>
    <n v="4098.6750000000011"/>
    <x v="4"/>
    <x v="2"/>
    <x v="0"/>
    <s v="Cash on Delivery"/>
    <n v="29.42"/>
    <n v="1.7"/>
    <x v="1"/>
  </r>
  <r>
    <s v="SUP-0004713"/>
    <x v="809"/>
    <s v="CUST-29411"/>
    <x v="0"/>
    <x v="0"/>
    <n v="16"/>
    <n v="16"/>
    <n v="1083.0999999999999"/>
    <n v="1137.2549999999999"/>
    <n v="839.67999999999961"/>
    <n v="18196.079999999998"/>
    <x v="4"/>
    <x v="3"/>
    <x v="1"/>
    <s v="Credit Card"/>
    <n v="26.8"/>
    <n v="4.2"/>
    <x v="0"/>
  </r>
  <r>
    <s v="SUP-0000479"/>
    <x v="810"/>
    <s v="CUST-32904"/>
    <x v="5"/>
    <x v="3"/>
    <n v="2"/>
    <n v="2"/>
    <n v="538.88"/>
    <n v="571.21280000000002"/>
    <n v="44.625600000000041"/>
    <n v="1142.4256"/>
    <x v="2"/>
    <x v="0"/>
    <x v="1"/>
    <s v="Bank Transfer"/>
    <n v="20.04"/>
    <n v="2.6"/>
    <x v="0"/>
  </r>
  <r>
    <s v="SUP-0000816"/>
    <x v="810"/>
    <s v="CUST-22420"/>
    <x v="12"/>
    <x v="1"/>
    <n v="12"/>
    <n v="12"/>
    <n v="600.03"/>
    <n v="654.03269999999998"/>
    <n v="605.32240000000002"/>
    <n v="7848.3923999999997"/>
    <x v="4"/>
    <x v="4"/>
    <x v="0"/>
    <s v="Bank Transfer"/>
    <n v="42.71"/>
    <n v="3.2"/>
    <x v="0"/>
  </r>
  <r>
    <s v="SUP-0000967"/>
    <x v="810"/>
    <s v="CUST-59849"/>
    <x v="10"/>
    <x v="2"/>
    <n v="7"/>
    <n v="7"/>
    <n v="65.12"/>
    <n v="68.376000000000005"/>
    <n v="22.352000000000029"/>
    <n v="478.63200000000006"/>
    <x v="4"/>
    <x v="1"/>
    <x v="2"/>
    <s v="Bank Transfer"/>
    <n v="0.44"/>
    <n v="0"/>
    <x v="0"/>
  </r>
  <r>
    <s v="SUP-0001032"/>
    <x v="810"/>
    <s v="CUST-66721"/>
    <x v="2"/>
    <x v="0"/>
    <n v="10"/>
    <n v="8"/>
    <n v="1327.12"/>
    <n v="1433.2896000000001"/>
    <n v="834.65680000000134"/>
    <n v="11466.316800000001"/>
    <x v="3"/>
    <x v="6"/>
    <x v="3"/>
    <s v="Credit Card"/>
    <n v="14.7"/>
    <n v="3.2"/>
    <x v="0"/>
  </r>
  <r>
    <s v="SUP-0001947"/>
    <x v="810"/>
    <s v="CUST-55718"/>
    <x v="8"/>
    <x v="4"/>
    <n v="9"/>
    <n v="9"/>
    <n v="667.35"/>
    <n v="727.41150000000005"/>
    <n v="511.75349999999997"/>
    <n v="6546.7035000000005"/>
    <x v="2"/>
    <x v="1"/>
    <x v="3"/>
    <s v="Debit Card"/>
    <n v="28.8"/>
    <n v="2.6"/>
    <x v="1"/>
  </r>
  <r>
    <s v="SUP-0003768"/>
    <x v="810"/>
    <s v="CUST-60054"/>
    <x v="11"/>
    <x v="2"/>
    <n v="5"/>
    <n v="4"/>
    <n v="1082.44"/>
    <n v="1201.5084000000002"/>
    <n v="468.07360000000045"/>
    <n v="4806.0336000000007"/>
    <x v="4"/>
    <x v="1"/>
    <x v="2"/>
    <s v="Debit Card"/>
    <n v="8.1999999999999993"/>
    <n v="4.9000000000000004"/>
    <x v="1"/>
  </r>
  <r>
    <s v="SUP-0000023"/>
    <x v="811"/>
    <s v="CUST-25240"/>
    <x v="5"/>
    <x v="3"/>
    <n v="20"/>
    <n v="19"/>
    <n v="72.83"/>
    <n v="82.297899999999984"/>
    <n v="167.99009999999961"/>
    <n v="1563.6600999999996"/>
    <x v="3"/>
    <x v="0"/>
    <x v="2"/>
    <s v="Debit Card"/>
    <n v="11.9"/>
    <n v="4.7"/>
    <x v="0"/>
  </r>
  <r>
    <s v="SUP-0000580"/>
    <x v="811"/>
    <s v="CUST-68219"/>
    <x v="7"/>
    <x v="2"/>
    <n v="12"/>
    <n v="12"/>
    <n v="525.52"/>
    <n v="604.34799999999996"/>
    <n v="941.93599999999969"/>
    <n v="7252.1759999999995"/>
    <x v="2"/>
    <x v="1"/>
    <x v="3"/>
    <s v="Credit Card"/>
    <n v="4"/>
    <n v="1.3"/>
    <x v="1"/>
  </r>
  <r>
    <s v="SUP-0003234"/>
    <x v="811"/>
    <s v="CUST-49690"/>
    <x v="1"/>
    <x v="1"/>
    <n v="19"/>
    <n v="15"/>
    <n v="307.95999999999998"/>
    <n v="323.358"/>
    <n v="215.43000000000026"/>
    <n v="4850.37"/>
    <x v="4"/>
    <x v="6"/>
    <x v="2"/>
    <s v="Bank Transfer"/>
    <n v="15.54"/>
    <n v="4.3"/>
    <x v="0"/>
  </r>
  <r>
    <s v="SUP-0002272"/>
    <x v="812"/>
    <s v="CUST-64771"/>
    <x v="9"/>
    <x v="3"/>
    <n v="3"/>
    <n v="3"/>
    <n v="229.81"/>
    <n v="257.38720000000001"/>
    <n v="34.961599999999954"/>
    <n v="772.16160000000002"/>
    <x v="2"/>
    <x v="6"/>
    <x v="3"/>
    <s v="Debit Card"/>
    <n v="47.77"/>
    <n v="4.4000000000000004"/>
    <x v="0"/>
  </r>
  <r>
    <s v="SUP-0002593"/>
    <x v="812"/>
    <s v="CUST-68760"/>
    <x v="1"/>
    <x v="1"/>
    <n v="1"/>
    <n v="1"/>
    <n v="1114.6199999999999"/>
    <n v="1181.4972"/>
    <n v="66.51720000000013"/>
    <n v="1181.4972"/>
    <x v="0"/>
    <x v="4"/>
    <x v="3"/>
    <s v="PayPal"/>
    <n v="0.36"/>
    <n v="3.7"/>
    <x v="0"/>
  </r>
  <r>
    <s v="SUP-0004371"/>
    <x v="812"/>
    <s v="CUST-87194"/>
    <x v="10"/>
    <x v="2"/>
    <n v="4"/>
    <n v="3"/>
    <n v="1387.63"/>
    <n v="1498.6404000000002"/>
    <n v="316.36120000000034"/>
    <n v="4495.9212000000007"/>
    <x v="1"/>
    <x v="1"/>
    <x v="1"/>
    <s v="Debit Card"/>
    <n v="16.670000000000002"/>
    <n v="1.1000000000000001"/>
    <x v="1"/>
  </r>
  <r>
    <s v="SUP-0001086"/>
    <x v="813"/>
    <s v="CUST-80772"/>
    <x v="11"/>
    <x v="2"/>
    <n v="14"/>
    <n v="12"/>
    <n v="924.65"/>
    <n v="989.37549999999999"/>
    <n v="759.20600000000013"/>
    <n v="11872.505999999999"/>
    <x v="4"/>
    <x v="2"/>
    <x v="0"/>
    <s v="Bank Transfer"/>
    <n v="17.5"/>
    <n v="2.1"/>
    <x v="0"/>
  </r>
  <r>
    <s v="SUP-0004980"/>
    <x v="813"/>
    <s v="CUST-11409"/>
    <x v="10"/>
    <x v="2"/>
    <n v="5"/>
    <n v="5"/>
    <n v="44.15"/>
    <n v="46.357500000000002"/>
    <n v="7.3675000000000228"/>
    <n v="231.78750000000002"/>
    <x v="3"/>
    <x v="6"/>
    <x v="1"/>
    <s v="PayPal"/>
    <n v="3.67"/>
    <n v="3.8"/>
    <x v="0"/>
  </r>
  <r>
    <s v="SUP-0005010"/>
    <x v="813"/>
    <s v="CUST-92815"/>
    <x v="8"/>
    <x v="4"/>
    <n v="14"/>
    <n v="12"/>
    <n v="353.1"/>
    <n v="377.81700000000006"/>
    <n v="258.87400000000025"/>
    <n v="4533.804000000001"/>
    <x v="2"/>
    <x v="4"/>
    <x v="1"/>
    <s v="Debit Card"/>
    <n v="37.729999999999997"/>
    <n v="4.0999999999999996"/>
    <x v="0"/>
  </r>
  <r>
    <s v="SUP-0000842"/>
    <x v="814"/>
    <s v="CUST-55020"/>
    <x v="11"/>
    <x v="2"/>
    <n v="7"/>
    <n v="7"/>
    <n v="20"/>
    <n v="22.200000000000003"/>
    <n v="-22.559999999999967"/>
    <n v="155.40000000000003"/>
    <x v="0"/>
    <x v="4"/>
    <x v="3"/>
    <s v="PayPal"/>
    <n v="37.96"/>
    <n v="2.2999999999999998"/>
    <x v="0"/>
  </r>
  <r>
    <s v="SUP-0001768"/>
    <x v="814"/>
    <s v="CUST-31289"/>
    <x v="6"/>
    <x v="4"/>
    <n v="11"/>
    <n v="11"/>
    <n v="854.51"/>
    <n v="948.50610000000006"/>
    <n v="1001.7870999999997"/>
    <n v="10433.5671"/>
    <x v="4"/>
    <x v="1"/>
    <x v="0"/>
    <s v="Credit Card"/>
    <n v="32.17"/>
    <n v="2.4"/>
    <x v="0"/>
  </r>
  <r>
    <s v="SUP-0002642"/>
    <x v="814"/>
    <s v="CUST-38965"/>
    <x v="6"/>
    <x v="4"/>
    <n v="4"/>
    <n v="3"/>
    <n v="243.47"/>
    <n v="255.64350000000002"/>
    <n v="-13.459499999999913"/>
    <n v="766.93050000000005"/>
    <x v="1"/>
    <x v="6"/>
    <x v="2"/>
    <s v="Bank Transfer"/>
    <n v="49.98"/>
    <n v="3.5"/>
    <x v="0"/>
  </r>
  <r>
    <s v="SUP-0004588"/>
    <x v="814"/>
    <s v="CUST-28080"/>
    <x v="10"/>
    <x v="2"/>
    <n v="1"/>
    <n v="1"/>
    <n v="150.55000000000001"/>
    <n v="168.61600000000004"/>
    <n v="11.716000000000031"/>
    <n v="168.61600000000004"/>
    <x v="0"/>
    <x v="2"/>
    <x v="3"/>
    <s v="Bank Transfer"/>
    <n v="6.35"/>
    <n v="4.7"/>
    <x v="0"/>
  </r>
  <r>
    <s v="SUP-0000767"/>
    <x v="815"/>
    <s v="CUST-68630"/>
    <x v="1"/>
    <x v="1"/>
    <n v="6"/>
    <n v="5"/>
    <n v="319.04000000000002"/>
    <n v="334.99200000000002"/>
    <n v="39.459999999999994"/>
    <n v="1674.96"/>
    <x v="0"/>
    <x v="1"/>
    <x v="0"/>
    <s v="Cash on Delivery"/>
    <n v="40.299999999999997"/>
    <n v="4.7"/>
    <x v="0"/>
  </r>
  <r>
    <s v="SUP-0001788"/>
    <x v="815"/>
    <s v="CUST-13073"/>
    <x v="11"/>
    <x v="2"/>
    <n v="11"/>
    <n v="11"/>
    <n v="492.83"/>
    <n v="551.96960000000001"/>
    <n v="625.17560000000014"/>
    <n v="6071.6656000000003"/>
    <x v="2"/>
    <x v="4"/>
    <x v="2"/>
    <s v="Debit Card"/>
    <n v="25.36"/>
    <n v="1.9"/>
    <x v="0"/>
  </r>
  <r>
    <s v="SUP-0003961"/>
    <x v="815"/>
    <s v="CUST-50009"/>
    <x v="9"/>
    <x v="3"/>
    <n v="4"/>
    <n v="4"/>
    <n v="140.03"/>
    <n v="155.4333"/>
    <n v="54.973200000000006"/>
    <n v="621.73320000000001"/>
    <x v="3"/>
    <x v="0"/>
    <x v="2"/>
    <s v="Debit Card"/>
    <n v="6.64"/>
    <n v="5"/>
    <x v="0"/>
  </r>
  <r>
    <s v="SUP-0004655"/>
    <x v="815"/>
    <s v="CUST-68678"/>
    <x v="8"/>
    <x v="4"/>
    <n v="17"/>
    <n v="14"/>
    <n v="1090.9100000000001"/>
    <n v="1145.4555"/>
    <n v="752.88699999999881"/>
    <n v="16036.377"/>
    <x v="0"/>
    <x v="6"/>
    <x v="3"/>
    <s v="Debit Card"/>
    <n v="10.75"/>
    <n v="2.8"/>
    <x v="0"/>
  </r>
  <r>
    <s v="SUP-0001510"/>
    <x v="816"/>
    <s v="CUST-51745"/>
    <x v="5"/>
    <x v="3"/>
    <n v="20"/>
    <n v="17"/>
    <n v="1110.08"/>
    <n v="1254.3903999999998"/>
    <n v="2423.2867999999962"/>
    <n v="21324.636799999997"/>
    <x v="3"/>
    <x v="4"/>
    <x v="3"/>
    <s v="Bank Transfer"/>
    <n v="29.99"/>
    <n v="1.4"/>
    <x v="0"/>
  </r>
  <r>
    <s v="SUP-0002760"/>
    <x v="816"/>
    <s v="CUST-57227"/>
    <x v="1"/>
    <x v="1"/>
    <n v="16"/>
    <n v="14"/>
    <n v="763.62"/>
    <n v="878.1629999999999"/>
    <n v="1572.011999999999"/>
    <n v="12294.281999999999"/>
    <x v="2"/>
    <x v="6"/>
    <x v="0"/>
    <s v="Bank Transfer"/>
    <n v="31.59"/>
    <n v="1.2"/>
    <x v="0"/>
  </r>
  <r>
    <s v="SUP-0003473"/>
    <x v="816"/>
    <s v="CUST-85130"/>
    <x v="13"/>
    <x v="1"/>
    <n v="6"/>
    <n v="5"/>
    <n v="999.1"/>
    <n v="1049.0550000000001"/>
    <n v="231.09500000000054"/>
    <n v="5245.2750000000005"/>
    <x v="0"/>
    <x v="5"/>
    <x v="0"/>
    <s v="Bank Transfer"/>
    <n v="18.68"/>
    <n v="4.0999999999999996"/>
    <x v="0"/>
  </r>
  <r>
    <s v="SUP-0000586"/>
    <x v="817"/>
    <s v="CUST-80597"/>
    <x v="3"/>
    <x v="2"/>
    <n v="17"/>
    <n v="15"/>
    <n v="775.88"/>
    <n v="830.19159999999999"/>
    <n v="772.25399999999911"/>
    <n v="12452.874"/>
    <x v="1"/>
    <x v="3"/>
    <x v="1"/>
    <s v="PayPal"/>
    <n v="42.42"/>
    <n v="1.4"/>
    <x v="0"/>
  </r>
  <r>
    <s v="SUP-0001951"/>
    <x v="817"/>
    <s v="CUST-60681"/>
    <x v="12"/>
    <x v="1"/>
    <n v="2"/>
    <n v="2"/>
    <n v="1047.45"/>
    <n v="1099.8225"/>
    <n v="99.744999999999891"/>
    <n v="2199.645"/>
    <x v="1"/>
    <x v="0"/>
    <x v="1"/>
    <s v="Debit Card"/>
    <n v="5"/>
    <n v="4.2"/>
    <x v="0"/>
  </r>
  <r>
    <s v="SUP-0003883"/>
    <x v="817"/>
    <s v="CUST-84786"/>
    <x v="6"/>
    <x v="4"/>
    <n v="2"/>
    <n v="2"/>
    <n v="340.17"/>
    <n v="367.38360000000006"/>
    <n v="15.697200000000088"/>
    <n v="734.76720000000012"/>
    <x v="4"/>
    <x v="0"/>
    <x v="3"/>
    <s v="Bank Transfer"/>
    <n v="38.729999999999997"/>
    <n v="1.4"/>
    <x v="0"/>
  </r>
  <r>
    <s v="SUP-0004040"/>
    <x v="817"/>
    <s v="CUST-43183"/>
    <x v="9"/>
    <x v="3"/>
    <n v="20"/>
    <n v="18"/>
    <n v="1142.94"/>
    <n v="1314.3809999999999"/>
    <n v="3085.9379999999946"/>
    <n v="23658.857999999997"/>
    <x v="0"/>
    <x v="3"/>
    <x v="3"/>
    <s v="Debit Card"/>
    <n v="0"/>
    <n v="3.8"/>
    <x v="0"/>
  </r>
  <r>
    <s v="SUP-0004049"/>
    <x v="818"/>
    <s v="CUST-93568"/>
    <x v="5"/>
    <x v="3"/>
    <n v="6"/>
    <n v="5"/>
    <n v="12"/>
    <n v="13.799999999999999"/>
    <n v="-2.0999999999999996"/>
    <n v="69"/>
    <x v="3"/>
    <x v="0"/>
    <x v="0"/>
    <s v="PayPal"/>
    <n v="11.1"/>
    <n v="1"/>
    <x v="0"/>
  </r>
  <r>
    <s v="SUP-0004985"/>
    <x v="819"/>
    <s v="CUST-60054"/>
    <x v="0"/>
    <x v="0"/>
    <n v="18"/>
    <n v="17"/>
    <n v="12"/>
    <n v="12.72"/>
    <n v="-1.5199999999999907"/>
    <n v="216.24"/>
    <x v="3"/>
    <x v="4"/>
    <x v="3"/>
    <s v="Bank Transfer"/>
    <n v="13.76"/>
    <n v="2.1"/>
    <x v="1"/>
  </r>
  <r>
    <s v="SUP-0000838"/>
    <x v="820"/>
    <s v="CUST-60247"/>
    <x v="10"/>
    <x v="2"/>
    <n v="2"/>
    <n v="2"/>
    <n v="53.2"/>
    <n v="61.18"/>
    <n v="-28.960000000000008"/>
    <n v="122.36"/>
    <x v="4"/>
    <x v="1"/>
    <x v="1"/>
    <s v="PayPal"/>
    <n v="44.92"/>
    <n v="3.6"/>
    <x v="0"/>
  </r>
  <r>
    <s v="SUP-0003174"/>
    <x v="820"/>
    <s v="CUST-57879"/>
    <x v="8"/>
    <x v="4"/>
    <n v="12"/>
    <n v="11"/>
    <n v="238.31"/>
    <n v="271.67340000000002"/>
    <n v="363.35740000000021"/>
    <n v="2988.4074000000001"/>
    <x v="0"/>
    <x v="0"/>
    <x v="0"/>
    <s v="PayPal"/>
    <n v="3.64"/>
    <n v="2.8"/>
    <x v="0"/>
  </r>
  <r>
    <s v="SUP-0002490"/>
    <x v="821"/>
    <s v="CUST-30648"/>
    <x v="12"/>
    <x v="1"/>
    <n v="8"/>
    <n v="7"/>
    <n v="73.650000000000006"/>
    <n v="84.697500000000005"/>
    <n v="77.332499999999982"/>
    <n v="592.88250000000005"/>
    <x v="3"/>
    <x v="6"/>
    <x v="1"/>
    <s v="Credit Card"/>
    <n v="0"/>
    <n v="1.3"/>
    <x v="0"/>
  </r>
  <r>
    <s v="SUP-0003676"/>
    <x v="821"/>
    <s v="CUST-32812"/>
    <x v="7"/>
    <x v="2"/>
    <n v="2"/>
    <n v="2"/>
    <n v="1470.84"/>
    <n v="1691.4659999999997"/>
    <n v="417.36199999999951"/>
    <n v="3382.9319999999993"/>
    <x v="3"/>
    <x v="6"/>
    <x v="3"/>
    <s v="Credit Card"/>
    <n v="23.89"/>
    <n v="0"/>
    <x v="0"/>
  </r>
  <r>
    <s v="SUP-0000313"/>
    <x v="822"/>
    <s v="CUST-56977"/>
    <x v="9"/>
    <x v="3"/>
    <n v="3"/>
    <n v="2"/>
    <n v="20"/>
    <n v="22.200000000000003"/>
    <n v="-36.659999999999997"/>
    <n v="44.400000000000006"/>
    <x v="1"/>
    <x v="2"/>
    <x v="0"/>
    <s v="Cash on Delivery"/>
    <n v="41.06"/>
    <n v="3"/>
    <x v="0"/>
  </r>
  <r>
    <s v="SUP-0002571"/>
    <x v="822"/>
    <s v="CUST-68141"/>
    <x v="7"/>
    <x v="2"/>
    <n v="14"/>
    <n v="11"/>
    <n v="205.25"/>
    <n v="227.82750000000001"/>
    <n v="215.48249999999996"/>
    <n v="2506.1025"/>
    <x v="4"/>
    <x v="4"/>
    <x v="0"/>
    <s v="Credit Card"/>
    <n v="32.869999999999997"/>
    <n v="4.0999999999999996"/>
    <x v="0"/>
  </r>
  <r>
    <s v="SUP-0001266"/>
    <x v="823"/>
    <s v="CUST-64887"/>
    <x v="11"/>
    <x v="2"/>
    <n v="6"/>
    <n v="5"/>
    <n v="335.88"/>
    <n v="356.03280000000001"/>
    <n v="81.383999999999901"/>
    <n v="1780.164"/>
    <x v="2"/>
    <x v="5"/>
    <x v="2"/>
    <s v="Credit Card"/>
    <n v="19.38"/>
    <n v="4"/>
    <x v="0"/>
  </r>
  <r>
    <s v="SUP-0002560"/>
    <x v="823"/>
    <s v="CUST-37161"/>
    <x v="11"/>
    <x v="2"/>
    <n v="16"/>
    <n v="16"/>
    <n v="834.78"/>
    <n v="951.64920000000006"/>
    <n v="1847.2172000000014"/>
    <n v="15226.387200000001"/>
    <x v="4"/>
    <x v="5"/>
    <x v="2"/>
    <s v="Credit Card"/>
    <n v="22.69"/>
    <n v="4.5"/>
    <x v="0"/>
  </r>
  <r>
    <s v="SUP-0001945"/>
    <x v="824"/>
    <s v="CUST-24590"/>
    <x v="5"/>
    <x v="3"/>
    <n v="17"/>
    <n v="15"/>
    <n v="1147.3699999999999"/>
    <n v="1239.1596"/>
    <n v="1348.1740000000009"/>
    <n v="18587.394"/>
    <x v="3"/>
    <x v="2"/>
    <x v="0"/>
    <s v="Bank Transfer"/>
    <n v="28.67"/>
    <n v="3.5"/>
    <x v="0"/>
  </r>
  <r>
    <s v="SUP-0000170"/>
    <x v="825"/>
    <s v="CUST-90419"/>
    <x v="12"/>
    <x v="1"/>
    <n v="16"/>
    <n v="14"/>
    <n v="1332.76"/>
    <n v="1519.3464000000001"/>
    <n v="2569.1796000000018"/>
    <n v="21270.849600000001"/>
    <x v="1"/>
    <x v="4"/>
    <x v="1"/>
    <s v="Bank Transfer"/>
    <n v="43.03"/>
    <n v="3"/>
    <x v="0"/>
  </r>
  <r>
    <s v="SUP-0000615"/>
    <x v="825"/>
    <s v="CUST-13818"/>
    <x v="10"/>
    <x v="2"/>
    <n v="4"/>
    <n v="4"/>
    <n v="204.16"/>
    <n v="218.4512"/>
    <n v="14.07480000000001"/>
    <n v="873.8048"/>
    <x v="2"/>
    <x v="5"/>
    <x v="0"/>
    <s v="PayPal"/>
    <n v="43.09"/>
    <n v="3.1"/>
    <x v="0"/>
  </r>
  <r>
    <s v="SUP-0001263"/>
    <x v="825"/>
    <s v="CUST-70256"/>
    <x v="6"/>
    <x v="4"/>
    <n v="20"/>
    <n v="20"/>
    <n v="758.05"/>
    <n v="871.75749999999994"/>
    <n v="2237.8099999999977"/>
    <n v="17435.149999999998"/>
    <x v="3"/>
    <x v="2"/>
    <x v="2"/>
    <s v="PayPal"/>
    <n v="36.340000000000003"/>
    <n v="3.2"/>
    <x v="0"/>
  </r>
  <r>
    <s v="SUP-0002848"/>
    <x v="825"/>
    <s v="CUST-97226"/>
    <x v="10"/>
    <x v="2"/>
    <n v="5"/>
    <n v="4"/>
    <n v="1201.52"/>
    <n v="1369.7328000000002"/>
    <n v="632.30120000000102"/>
    <n v="5478.9312000000009"/>
    <x v="1"/>
    <x v="2"/>
    <x v="1"/>
    <s v="Credit Card"/>
    <n v="40.549999999999997"/>
    <n v="4.0999999999999996"/>
    <x v="0"/>
  </r>
  <r>
    <s v="SUP-0004171"/>
    <x v="826"/>
    <s v="CUST-87877"/>
    <x v="0"/>
    <x v="0"/>
    <n v="16"/>
    <n v="15"/>
    <n v="1384.41"/>
    <n v="1509.0069000000001"/>
    <n v="1867.7434999999996"/>
    <n v="22635.103500000001"/>
    <x v="4"/>
    <x v="4"/>
    <x v="2"/>
    <s v="PayPal"/>
    <n v="1.21"/>
    <n v="1.4"/>
    <x v="0"/>
  </r>
  <r>
    <s v="SUP-0003342"/>
    <x v="827"/>
    <s v="CUST-21591"/>
    <x v="6"/>
    <x v="4"/>
    <n v="9"/>
    <n v="8"/>
    <n v="1072.28"/>
    <n v="1168.7852"/>
    <n v="761.80160000000046"/>
    <n v="9350.2816000000003"/>
    <x v="0"/>
    <x v="1"/>
    <x v="1"/>
    <s v="Cash on Delivery"/>
    <n v="10.24"/>
    <n v="3.1"/>
    <x v="0"/>
  </r>
  <r>
    <s v="SUP-0003391"/>
    <x v="827"/>
    <s v="CUST-21972"/>
    <x v="1"/>
    <x v="1"/>
    <n v="20"/>
    <n v="20"/>
    <n v="60.54"/>
    <n v="67.8048"/>
    <n v="132.33600000000004"/>
    <n v="1356.096"/>
    <x v="2"/>
    <x v="5"/>
    <x v="3"/>
    <s v="Bank Transfer"/>
    <n v="12.96"/>
    <n v="5"/>
    <x v="0"/>
  </r>
  <r>
    <s v="SUP-0003566"/>
    <x v="827"/>
    <s v="CUST-38961"/>
    <x v="8"/>
    <x v="4"/>
    <n v="9"/>
    <n v="7"/>
    <n v="690.88"/>
    <n v="759.96800000000007"/>
    <n v="467.82600000000087"/>
    <n v="5319.7760000000007"/>
    <x v="3"/>
    <x v="2"/>
    <x v="2"/>
    <s v="Bank Transfer"/>
    <n v="15.79"/>
    <n v="3.7"/>
    <x v="0"/>
  </r>
  <r>
    <s v="SUP-0002248"/>
    <x v="828"/>
    <s v="CUST-90565"/>
    <x v="10"/>
    <x v="2"/>
    <n v="4"/>
    <n v="3"/>
    <n v="367.17"/>
    <n v="396.54360000000003"/>
    <n v="84.63080000000015"/>
    <n v="1189.6308000000001"/>
    <x v="3"/>
    <x v="3"/>
    <x v="3"/>
    <s v="Credit Card"/>
    <n v="3.49"/>
    <n v="1.4"/>
    <x v="0"/>
  </r>
  <r>
    <s v="SUP-0002517"/>
    <x v="828"/>
    <s v="CUST-67772"/>
    <x v="0"/>
    <x v="0"/>
    <n v="1"/>
    <n v="1"/>
    <n v="626.87"/>
    <n v="658.21350000000007"/>
    <n v="27.763500000000064"/>
    <n v="658.21350000000007"/>
    <x v="1"/>
    <x v="0"/>
    <x v="0"/>
    <s v="Debit Card"/>
    <n v="3.58"/>
    <n v="1.8"/>
    <x v="0"/>
  </r>
  <r>
    <s v="SUP-0003066"/>
    <x v="828"/>
    <s v="CUST-82038"/>
    <x v="10"/>
    <x v="2"/>
    <n v="19"/>
    <n v="19"/>
    <n v="641.96"/>
    <n v="731.83440000000007"/>
    <n v="1662.7836000000007"/>
    <n v="13904.853600000002"/>
    <x v="1"/>
    <x v="1"/>
    <x v="3"/>
    <s v="Credit Card"/>
    <n v="44.83"/>
    <n v="2.5"/>
    <x v="0"/>
  </r>
  <r>
    <s v="SUP-0003716"/>
    <x v="828"/>
    <s v="CUST-75098"/>
    <x v="9"/>
    <x v="3"/>
    <n v="13"/>
    <n v="12"/>
    <n v="1000.02"/>
    <n v="1120.0224000000001"/>
    <n v="1408.0988000000018"/>
    <n v="13440.268800000002"/>
    <x v="3"/>
    <x v="4"/>
    <x v="0"/>
    <s v="Credit Card"/>
    <n v="31.93"/>
    <n v="3.7"/>
    <x v="0"/>
  </r>
  <r>
    <s v="SUP-0000715"/>
    <x v="829"/>
    <s v="CUST-58924"/>
    <x v="5"/>
    <x v="3"/>
    <n v="6"/>
    <n v="5"/>
    <n v="1457.22"/>
    <n v="1617.5142000000001"/>
    <n v="790.14099999999951"/>
    <n v="8087.5709999999999"/>
    <x v="1"/>
    <x v="1"/>
    <x v="0"/>
    <s v="Credit Card"/>
    <n v="11.33"/>
    <n v="2"/>
    <x v="0"/>
  </r>
  <r>
    <s v="SUP-0001301"/>
    <x v="829"/>
    <s v="CUST-53121"/>
    <x v="14"/>
    <x v="0"/>
    <n v="11"/>
    <n v="11"/>
    <n v="1209.6600000000001"/>
    <n v="1379.0124000000003"/>
    <n v="1834.4964000000027"/>
    <n v="15169.136400000003"/>
    <x v="0"/>
    <x v="1"/>
    <x v="2"/>
    <s v="Credit Card"/>
    <n v="28.38"/>
    <n v="1.2"/>
    <x v="0"/>
  </r>
  <r>
    <s v="SUP-0002048"/>
    <x v="829"/>
    <s v="CUST-54292"/>
    <x v="8"/>
    <x v="4"/>
    <n v="17"/>
    <n v="15"/>
    <n v="109.65"/>
    <n v="123.9045"/>
    <n v="175.02749999999989"/>
    <n v="1858.5674999999999"/>
    <x v="4"/>
    <x v="4"/>
    <x v="1"/>
    <s v="Cash on Delivery"/>
    <n v="38.79"/>
    <n v="3.4"/>
    <x v="0"/>
  </r>
  <r>
    <s v="SUP-0004834"/>
    <x v="829"/>
    <s v="CUST-97474"/>
    <x v="3"/>
    <x v="2"/>
    <n v="5"/>
    <n v="5"/>
    <n v="1496"/>
    <n v="1720.3999999999999"/>
    <n v="1103.77"/>
    <n v="8602"/>
    <x v="4"/>
    <x v="1"/>
    <x v="2"/>
    <s v="Bank Transfer"/>
    <n v="18.23"/>
    <n v="4"/>
    <x v="1"/>
  </r>
  <r>
    <s v="SUP-0004717"/>
    <x v="830"/>
    <s v="CUST-46488"/>
    <x v="1"/>
    <x v="1"/>
    <n v="18"/>
    <n v="16"/>
    <n v="689.03"/>
    <n v="764.82330000000002"/>
    <n v="1177.2028000000007"/>
    <n v="12237.1728"/>
    <x v="2"/>
    <x v="3"/>
    <x v="2"/>
    <s v="Cash on Delivery"/>
    <n v="35.49"/>
    <n v="3.5"/>
    <x v="0"/>
  </r>
  <r>
    <s v="SUP-0004996"/>
    <x v="830"/>
    <s v="CUST-35080"/>
    <x v="0"/>
    <x v="0"/>
    <n v="12"/>
    <n v="10"/>
    <n v="642.71"/>
    <n v="726.26229999999998"/>
    <n v="787.0529999999992"/>
    <n v="7262.6229999999996"/>
    <x v="4"/>
    <x v="2"/>
    <x v="1"/>
    <s v="Cash on Delivery"/>
    <n v="48.47"/>
    <n v="4.3"/>
    <x v="0"/>
  </r>
  <r>
    <s v="SUP-0000904"/>
    <x v="831"/>
    <s v="CUST-31117"/>
    <x v="11"/>
    <x v="2"/>
    <n v="12"/>
    <n v="12"/>
    <n v="227.71"/>
    <n v="261.86649999999997"/>
    <n v="387.29799999999972"/>
    <n v="3142.3979999999997"/>
    <x v="1"/>
    <x v="0"/>
    <x v="2"/>
    <s v="Cash on Delivery"/>
    <n v="22.58"/>
    <n v="0"/>
    <x v="0"/>
  </r>
  <r>
    <s v="SUP-0001310"/>
    <x v="831"/>
    <s v="CUST-90711"/>
    <x v="14"/>
    <x v="0"/>
    <n v="12"/>
    <n v="12"/>
    <n v="28.84"/>
    <n v="30.282"/>
    <n v="-22.245999999999967"/>
    <n v="363.38400000000001"/>
    <x v="2"/>
    <x v="1"/>
    <x v="1"/>
    <s v="Debit Card"/>
    <n v="39.549999999999997"/>
    <n v="4.3"/>
    <x v="0"/>
  </r>
  <r>
    <s v="SUP-0002709"/>
    <x v="831"/>
    <s v="CUST-77867"/>
    <x v="9"/>
    <x v="3"/>
    <n v="4"/>
    <n v="3"/>
    <n v="330.27"/>
    <n v="350.08620000000002"/>
    <n v="18.038600000000173"/>
    <n v="1050.2586000000001"/>
    <x v="1"/>
    <x v="2"/>
    <x v="1"/>
    <s v="PayPal"/>
    <n v="41.41"/>
    <n v="4.5999999999999996"/>
    <x v="0"/>
  </r>
  <r>
    <s v="SUP-0005058"/>
    <x v="831"/>
    <s v="CUST-81527"/>
    <x v="11"/>
    <x v="2"/>
    <n v="11"/>
    <n v="11"/>
    <n v="1442.56"/>
    <n v="1572.3904"/>
    <n v="1391.7543999999989"/>
    <n v="17296.294399999999"/>
    <x v="2"/>
    <x v="1"/>
    <x v="0"/>
    <s v="PayPal"/>
    <n v="36.380000000000003"/>
    <n v="4.5"/>
    <x v="1"/>
  </r>
  <r>
    <s v="SUP-0000542"/>
    <x v="832"/>
    <s v="CUST-55589"/>
    <x v="4"/>
    <x v="1"/>
    <n v="1"/>
    <n v="1"/>
    <n v="257.97000000000003"/>
    <n v="294.08580000000006"/>
    <n v="4.8158000000000349"/>
    <n v="294.08580000000006"/>
    <x v="4"/>
    <x v="2"/>
    <x v="3"/>
    <s v="Bank Transfer"/>
    <n v="31.3"/>
    <n v="4.0999999999999996"/>
    <x v="0"/>
  </r>
  <r>
    <s v="SUP-0001257"/>
    <x v="832"/>
    <s v="CUST-30203"/>
    <x v="14"/>
    <x v="0"/>
    <n v="13"/>
    <n v="13"/>
    <n v="20"/>
    <n v="22.800000000000004"/>
    <n v="-9.3299999999999628"/>
    <n v="296.40000000000003"/>
    <x v="1"/>
    <x v="4"/>
    <x v="1"/>
    <s v="Cash on Delivery"/>
    <n v="45.73"/>
    <n v="3"/>
    <x v="1"/>
  </r>
  <r>
    <s v="SUP-0005030"/>
    <x v="832"/>
    <s v="CUST-50785"/>
    <x v="5"/>
    <x v="3"/>
    <n v="13"/>
    <n v="13"/>
    <n v="136.04"/>
    <n v="156.44599999999997"/>
    <n v="253.27799999999957"/>
    <n v="2033.7979999999995"/>
    <x v="1"/>
    <x v="0"/>
    <x v="3"/>
    <s v="Cash on Delivery"/>
    <n v="12"/>
    <n v="3.1"/>
    <x v="0"/>
  </r>
  <r>
    <s v="SUP-0003366"/>
    <x v="833"/>
    <s v="CUST-54491"/>
    <x v="1"/>
    <x v="1"/>
    <n v="1"/>
    <n v="1"/>
    <n v="209.15"/>
    <n v="232.15650000000002"/>
    <n v="17.176500000000019"/>
    <n v="232.15650000000002"/>
    <x v="4"/>
    <x v="5"/>
    <x v="3"/>
    <s v="Cash on Delivery"/>
    <n v="5.83"/>
    <n v="2.8"/>
    <x v="0"/>
  </r>
  <r>
    <s v="SUP-0003564"/>
    <x v="833"/>
    <s v="CUST-18368"/>
    <x v="0"/>
    <x v="0"/>
    <n v="18"/>
    <n v="16"/>
    <n v="784.79"/>
    <n v="902.50849999999991"/>
    <n v="1865.7359999999992"/>
    <n v="14440.135999999999"/>
    <x v="1"/>
    <x v="6"/>
    <x v="0"/>
    <s v="PayPal"/>
    <n v="17.760000000000002"/>
    <n v="4"/>
    <x v="0"/>
  </r>
  <r>
    <s v="SUP-0004121"/>
    <x v="833"/>
    <s v="CUST-85833"/>
    <x v="1"/>
    <x v="1"/>
    <n v="13"/>
    <n v="12"/>
    <n v="1111.83"/>
    <n v="1245.2496000000001"/>
    <n v="1582.7252000000021"/>
    <n v="14942.995200000001"/>
    <x v="0"/>
    <x v="5"/>
    <x v="1"/>
    <s v="Credit Card"/>
    <n v="18.309999999999999"/>
    <n v="4.2"/>
    <x v="1"/>
  </r>
  <r>
    <s v="SUP-0001890"/>
    <x v="834"/>
    <s v="CUST-88632"/>
    <x v="12"/>
    <x v="1"/>
    <n v="2"/>
    <n v="2"/>
    <n v="1126.02"/>
    <n v="1261.1424000000002"/>
    <n v="243.18480000000039"/>
    <n v="2522.2848000000004"/>
    <x v="4"/>
    <x v="2"/>
    <x v="2"/>
    <s v="PayPal"/>
    <n v="27.06"/>
    <n v="1.1000000000000001"/>
    <x v="0"/>
  </r>
  <r>
    <s v="SUP-0003562"/>
    <x v="834"/>
    <s v="CUST-13864"/>
    <x v="14"/>
    <x v="0"/>
    <n v="1"/>
    <n v="1"/>
    <n v="45.56"/>
    <n v="51.938400000000009"/>
    <n v="-29.601599999999991"/>
    <n v="51.938400000000009"/>
    <x v="3"/>
    <x v="1"/>
    <x v="1"/>
    <s v="Credit Card"/>
    <n v="35.979999999999997"/>
    <n v="2.2000000000000002"/>
    <x v="0"/>
  </r>
  <r>
    <s v="SUP-0003840"/>
    <x v="834"/>
    <s v="CUST-57120"/>
    <x v="12"/>
    <x v="1"/>
    <n v="11"/>
    <n v="11"/>
    <n v="1013.82"/>
    <n v="1155.7548000000002"/>
    <n v="1514.4828000000009"/>
    <n v="12713.302800000001"/>
    <x v="3"/>
    <x v="2"/>
    <x v="2"/>
    <s v="Debit Card"/>
    <n v="46.8"/>
    <n v="1.5"/>
    <x v="0"/>
  </r>
  <r>
    <s v="SUP-0004563"/>
    <x v="834"/>
    <s v="CUST-24045"/>
    <x v="7"/>
    <x v="2"/>
    <n v="17"/>
    <n v="16"/>
    <n v="1025.1199999999999"/>
    <n v="1168.6368"/>
    <n v="2274.8788000000018"/>
    <n v="18698.1888"/>
    <x v="0"/>
    <x v="5"/>
    <x v="2"/>
    <s v="Bank Transfer"/>
    <n v="21.39"/>
    <n v="2.8"/>
    <x v="0"/>
  </r>
  <r>
    <s v="SUP-0001236"/>
    <x v="835"/>
    <s v="CUST-19719"/>
    <x v="0"/>
    <x v="0"/>
    <n v="13"/>
    <n v="11"/>
    <n v="369.2"/>
    <n v="413.50400000000002"/>
    <n v="486.56400000000008"/>
    <n v="4548.5439999999999"/>
    <x v="1"/>
    <x v="6"/>
    <x v="3"/>
    <s v="Bank Transfer"/>
    <n v="0.78"/>
    <n v="3.7"/>
    <x v="0"/>
  </r>
  <r>
    <s v="SUP-0003019"/>
    <x v="835"/>
    <s v="CUST-48959"/>
    <x v="3"/>
    <x v="2"/>
    <n v="4"/>
    <n v="4"/>
    <n v="12"/>
    <n v="13.799999999999999"/>
    <n v="-31.370000000000005"/>
    <n v="55.199999999999996"/>
    <x v="1"/>
    <x v="3"/>
    <x v="1"/>
    <s v="Cash on Delivery"/>
    <n v="38.57"/>
    <n v="4"/>
    <x v="0"/>
  </r>
  <r>
    <s v="SUP-0004270"/>
    <x v="835"/>
    <s v="CUST-76773"/>
    <x v="12"/>
    <x v="1"/>
    <n v="2"/>
    <n v="2"/>
    <n v="1215.01"/>
    <n v="1360.8112000000001"/>
    <n v="285.14240000000024"/>
    <n v="2721.6224000000002"/>
    <x v="4"/>
    <x v="3"/>
    <x v="0"/>
    <s v="Debit Card"/>
    <n v="6.46"/>
    <n v="2.2999999999999998"/>
    <x v="0"/>
  </r>
  <r>
    <s v="SUP-0004306"/>
    <x v="835"/>
    <s v="CUST-70769"/>
    <x v="6"/>
    <x v="4"/>
    <n v="7"/>
    <n v="7"/>
    <n v="187.76"/>
    <n v="214.04640000000001"/>
    <n v="177.44480000000016"/>
    <n v="1498.3248000000001"/>
    <x v="0"/>
    <x v="5"/>
    <x v="3"/>
    <s v="PayPal"/>
    <n v="6.56"/>
    <n v="3.6"/>
    <x v="0"/>
  </r>
  <r>
    <s v="SUP-0000366"/>
    <x v="836"/>
    <s v="CUST-79097"/>
    <x v="14"/>
    <x v="0"/>
    <n v="15"/>
    <n v="13"/>
    <n v="351.56"/>
    <n v="393.74720000000002"/>
    <n v="527.07360000000028"/>
    <n v="5118.7136"/>
    <x v="0"/>
    <x v="5"/>
    <x v="1"/>
    <s v="Credit Card"/>
    <n v="21.36"/>
    <n v="1.8"/>
    <x v="1"/>
  </r>
  <r>
    <s v="SUP-0002478"/>
    <x v="836"/>
    <s v="CUST-58561"/>
    <x v="6"/>
    <x v="4"/>
    <n v="15"/>
    <n v="14"/>
    <n v="242.9"/>
    <n v="279.33499999999998"/>
    <n v="474.98999999999967"/>
    <n v="3910.6899999999996"/>
    <x v="4"/>
    <x v="4"/>
    <x v="1"/>
    <s v="PayPal"/>
    <n v="35.1"/>
    <n v="4.2"/>
    <x v="1"/>
  </r>
  <r>
    <s v="SUP-0004792"/>
    <x v="836"/>
    <s v="CUST-43315"/>
    <x v="12"/>
    <x v="1"/>
    <n v="19"/>
    <n v="18"/>
    <n v="331"/>
    <n v="360.79"/>
    <n v="526.5300000000002"/>
    <n v="6494.22"/>
    <x v="3"/>
    <x v="1"/>
    <x v="0"/>
    <s v="PayPal"/>
    <n v="9.69"/>
    <n v="1.5"/>
    <x v="0"/>
  </r>
  <r>
    <s v="SUP-0002061"/>
    <x v="837"/>
    <s v="CUST-45126"/>
    <x v="7"/>
    <x v="2"/>
    <n v="5"/>
    <n v="5"/>
    <n v="47.55"/>
    <n v="52.780500000000004"/>
    <n v="-2.8574999999999697"/>
    <n v="263.90250000000003"/>
    <x v="1"/>
    <x v="4"/>
    <x v="3"/>
    <s v="PayPal"/>
    <n v="29.01"/>
    <n v="1.3"/>
    <x v="0"/>
  </r>
  <r>
    <s v="SUP-0002273"/>
    <x v="837"/>
    <s v="CUST-52686"/>
    <x v="5"/>
    <x v="3"/>
    <n v="11"/>
    <n v="10"/>
    <n v="1234.43"/>
    <n v="1308.4958000000001"/>
    <n v="722.52800000000127"/>
    <n v="13084.958000000002"/>
    <x v="2"/>
    <x v="6"/>
    <x v="0"/>
    <s v="Cash on Delivery"/>
    <n v="18.13"/>
    <n v="0"/>
    <x v="0"/>
  </r>
  <r>
    <s v="SUP-0002455"/>
    <x v="837"/>
    <s v="CUST-77624"/>
    <x v="8"/>
    <x v="4"/>
    <n v="16"/>
    <n v="13"/>
    <n v="224.26"/>
    <n v="235.47300000000001"/>
    <n v="135.25900000000024"/>
    <n v="3061.1490000000003"/>
    <x v="1"/>
    <x v="5"/>
    <x v="1"/>
    <s v="Cash on Delivery"/>
    <n v="10.51"/>
    <n v="4.0999999999999996"/>
    <x v="0"/>
  </r>
  <r>
    <s v="SUP-0003987"/>
    <x v="837"/>
    <s v="CUST-93906"/>
    <x v="0"/>
    <x v="0"/>
    <n v="13"/>
    <n v="12"/>
    <n v="933.68"/>
    <n v="1036.3848"/>
    <n v="1193.0876000000017"/>
    <n v="12436.617600000001"/>
    <x v="1"/>
    <x v="1"/>
    <x v="3"/>
    <s v="PayPal"/>
    <n v="39.369999999999997"/>
    <n v="4.8"/>
    <x v="0"/>
  </r>
  <r>
    <s v="SUP-0000074"/>
    <x v="838"/>
    <s v="CUST-83537"/>
    <x v="12"/>
    <x v="1"/>
    <n v="10"/>
    <n v="8"/>
    <n v="845.18"/>
    <n v="946.60160000000008"/>
    <n v="777.84280000000103"/>
    <n v="7572.8128000000006"/>
    <x v="1"/>
    <x v="4"/>
    <x v="1"/>
    <s v="Debit Card"/>
    <n v="33.53"/>
    <n v="4.9000000000000004"/>
    <x v="0"/>
  </r>
  <r>
    <s v="SUP-0000295"/>
    <x v="838"/>
    <s v="CUST-43980"/>
    <x v="11"/>
    <x v="2"/>
    <n v="6"/>
    <n v="5"/>
    <n v="750.78"/>
    <n v="810.8424"/>
    <n v="278.80200000000036"/>
    <n v="4054.212"/>
    <x v="1"/>
    <x v="4"/>
    <x v="1"/>
    <s v="Credit Card"/>
    <n v="21.51"/>
    <n v="1.5"/>
    <x v="1"/>
  </r>
  <r>
    <s v="SUP-0000561"/>
    <x v="839"/>
    <s v="CUST-54877"/>
    <x v="2"/>
    <x v="0"/>
    <n v="10"/>
    <n v="9"/>
    <n v="806.28"/>
    <n v="878.84520000000009"/>
    <n v="616.28680000000099"/>
    <n v="7909.6068000000005"/>
    <x v="1"/>
    <x v="6"/>
    <x v="1"/>
    <s v="Bank Transfer"/>
    <n v="36.799999999999997"/>
    <n v="2.9"/>
    <x v="0"/>
  </r>
  <r>
    <s v="SUP-0002073"/>
    <x v="839"/>
    <s v="CUST-31051"/>
    <x v="6"/>
    <x v="4"/>
    <n v="10"/>
    <n v="10"/>
    <n v="196.69"/>
    <n v="214.3921"/>
    <n v="175.15099999999973"/>
    <n v="2143.9209999999998"/>
    <x v="0"/>
    <x v="1"/>
    <x v="0"/>
    <s v="PayPal"/>
    <n v="1.87"/>
    <n v="2.2999999999999998"/>
    <x v="0"/>
  </r>
  <r>
    <s v="SUP-0004077"/>
    <x v="839"/>
    <s v="CUST-84508"/>
    <x v="1"/>
    <x v="1"/>
    <n v="6"/>
    <n v="6"/>
    <n v="1028.18"/>
    <n v="1141.2798000000003"/>
    <n v="631.76880000000153"/>
    <n v="6847.6788000000015"/>
    <x v="4"/>
    <x v="0"/>
    <x v="2"/>
    <s v="Credit Card"/>
    <n v="46.83"/>
    <n v="1.4"/>
    <x v="0"/>
  </r>
  <r>
    <s v="SUP-0004266"/>
    <x v="839"/>
    <s v="CUST-43556"/>
    <x v="11"/>
    <x v="2"/>
    <n v="15"/>
    <n v="14"/>
    <n v="1103.6400000000001"/>
    <n v="1169.8584000000001"/>
    <n v="890.07760000000007"/>
    <n v="16378.017600000001"/>
    <x v="3"/>
    <x v="2"/>
    <x v="3"/>
    <s v="Cash on Delivery"/>
    <n v="36.979999999999997"/>
    <n v="4"/>
    <x v="0"/>
  </r>
  <r>
    <s v="SUP-0000259"/>
    <x v="840"/>
    <s v="CUST-96142"/>
    <x v="13"/>
    <x v="1"/>
    <n v="2"/>
    <n v="2"/>
    <n v="1096.8800000000001"/>
    <n v="1162.6928000000003"/>
    <n v="102.6756000000003"/>
    <n v="2325.3856000000005"/>
    <x v="2"/>
    <x v="5"/>
    <x v="2"/>
    <s v="Bank Transfer"/>
    <n v="28.95"/>
    <n v="4.9000000000000004"/>
    <x v="0"/>
  </r>
  <r>
    <s v="SUP-0001481"/>
    <x v="840"/>
    <s v="CUST-60756"/>
    <x v="13"/>
    <x v="1"/>
    <n v="3"/>
    <n v="2"/>
    <n v="799.8"/>
    <n v="863.78399999999999"/>
    <n v="97.698000000000079"/>
    <n v="1727.568"/>
    <x v="3"/>
    <x v="5"/>
    <x v="2"/>
    <s v="PayPal"/>
    <n v="30.27"/>
    <n v="4.7"/>
    <x v="0"/>
  </r>
  <r>
    <s v="SUP-0004283"/>
    <x v="840"/>
    <s v="CUST-80662"/>
    <x v="2"/>
    <x v="0"/>
    <n v="3"/>
    <n v="2"/>
    <n v="753.97"/>
    <n v="806.74790000000007"/>
    <n v="62.825800000000093"/>
    <n v="1613.4958000000001"/>
    <x v="2"/>
    <x v="1"/>
    <x v="3"/>
    <s v="PayPal"/>
    <n v="42.73"/>
    <n v="2.5"/>
    <x v="0"/>
  </r>
  <r>
    <s v="SUP-0002164"/>
    <x v="841"/>
    <s v="CUST-32003"/>
    <x v="3"/>
    <x v="2"/>
    <n v="1"/>
    <n v="1"/>
    <n v="943.03"/>
    <n v="1009.0421"/>
    <n v="60.872100000000032"/>
    <n v="1009.0421"/>
    <x v="0"/>
    <x v="2"/>
    <x v="2"/>
    <s v="Debit Card"/>
    <n v="5.14"/>
    <n v="3.2"/>
    <x v="0"/>
  </r>
  <r>
    <s v="SUP-0002436"/>
    <x v="841"/>
    <s v="CUST-39976"/>
    <x v="6"/>
    <x v="4"/>
    <n v="16"/>
    <n v="16"/>
    <n v="297.3"/>
    <n v="341.89499999999998"/>
    <n v="679.9299999999995"/>
    <n v="5470.32"/>
    <x v="4"/>
    <x v="4"/>
    <x v="2"/>
    <s v="PayPal"/>
    <n v="33.590000000000003"/>
    <n v="1.1000000000000001"/>
    <x v="0"/>
  </r>
  <r>
    <s v="SUP-0002796"/>
    <x v="841"/>
    <s v="CUST-61306"/>
    <x v="5"/>
    <x v="3"/>
    <n v="6"/>
    <n v="5"/>
    <n v="1188.82"/>
    <n v="1367.1429999999998"/>
    <n v="849.90499999999975"/>
    <n v="6835.7149999999992"/>
    <x v="0"/>
    <x v="0"/>
    <x v="3"/>
    <s v="Credit Card"/>
    <n v="41.71"/>
    <n v="4.3"/>
    <x v="0"/>
  </r>
  <r>
    <s v="SUP-0002141"/>
    <x v="842"/>
    <s v="CUST-44307"/>
    <x v="14"/>
    <x v="0"/>
    <n v="4"/>
    <n v="4"/>
    <n v="20"/>
    <n v="22.599999999999998"/>
    <n v="-33.850000000000009"/>
    <n v="90.399999999999991"/>
    <x v="1"/>
    <x v="2"/>
    <x v="3"/>
    <s v="Credit Card"/>
    <n v="44.25"/>
    <n v="2.9"/>
    <x v="0"/>
  </r>
  <r>
    <s v="SUP-0002908"/>
    <x v="842"/>
    <s v="CUST-31051"/>
    <x v="11"/>
    <x v="2"/>
    <n v="3"/>
    <n v="2"/>
    <n v="1051.28"/>
    <n v="1187.9463999999998"/>
    <n v="260.6227999999997"/>
    <n v="2375.8927999999996"/>
    <x v="1"/>
    <x v="1"/>
    <x v="3"/>
    <s v="Credit Card"/>
    <n v="12.71"/>
    <n v="2.4"/>
    <x v="1"/>
  </r>
  <r>
    <s v="SUP-0000699"/>
    <x v="843"/>
    <s v="CUST-69790"/>
    <x v="6"/>
    <x v="4"/>
    <n v="4"/>
    <n v="3"/>
    <n v="1141.2"/>
    <n v="1300.9680000000003"/>
    <n v="434.17400000000055"/>
    <n v="3902.9040000000009"/>
    <x v="1"/>
    <x v="4"/>
    <x v="3"/>
    <s v="Credit Card"/>
    <n v="45.13"/>
    <n v="1.8"/>
    <x v="1"/>
  </r>
  <r>
    <s v="SUP-0001884"/>
    <x v="843"/>
    <s v="CUST-70822"/>
    <x v="7"/>
    <x v="2"/>
    <n v="17"/>
    <n v="15"/>
    <n v="1014.79"/>
    <n v="1065.5295000000001"/>
    <n v="722.03250000000253"/>
    <n v="15982.942500000001"/>
    <x v="4"/>
    <x v="1"/>
    <x v="2"/>
    <s v="Debit Card"/>
    <n v="39.06"/>
    <n v="3.8"/>
    <x v="0"/>
  </r>
  <r>
    <s v="SUP-0000435"/>
    <x v="844"/>
    <s v="CUST-15721"/>
    <x v="9"/>
    <x v="3"/>
    <n v="16"/>
    <n v="16"/>
    <n v="953.41"/>
    <n v="1067.8192000000001"/>
    <n v="1812.7372000000028"/>
    <n v="17085.107200000002"/>
    <x v="2"/>
    <x v="1"/>
    <x v="0"/>
    <s v="Cash on Delivery"/>
    <n v="17.809999999999999"/>
    <n v="4.5"/>
    <x v="0"/>
  </r>
  <r>
    <s v="SUP-0003444"/>
    <x v="844"/>
    <s v="CUST-21506"/>
    <x v="10"/>
    <x v="2"/>
    <n v="20"/>
    <n v="18"/>
    <n v="877.49"/>
    <n v="974.01390000000015"/>
    <n v="1696.8802000000026"/>
    <n v="17532.250200000002"/>
    <x v="1"/>
    <x v="1"/>
    <x v="3"/>
    <s v="Credit Card"/>
    <n v="40.549999999999997"/>
    <n v="1.5"/>
    <x v="0"/>
  </r>
  <r>
    <s v="SUP-0003527"/>
    <x v="844"/>
    <s v="CUST-36085"/>
    <x v="10"/>
    <x v="2"/>
    <n v="15"/>
    <n v="13"/>
    <n v="776.46"/>
    <n v="846.34140000000014"/>
    <n v="906.35820000000274"/>
    <n v="11002.438200000002"/>
    <x v="0"/>
    <x v="4"/>
    <x v="2"/>
    <s v="Credit Card"/>
    <n v="2.1"/>
    <n v="2.6"/>
    <x v="0"/>
  </r>
  <r>
    <s v="SUP-0000876"/>
    <x v="845"/>
    <s v="CUST-28621"/>
    <x v="14"/>
    <x v="0"/>
    <n v="4"/>
    <n v="4"/>
    <n v="1223.9000000000001"/>
    <n v="1309.5730000000001"/>
    <n v="299.53200000000004"/>
    <n v="5238.2920000000004"/>
    <x v="2"/>
    <x v="0"/>
    <x v="1"/>
    <s v="Cash on Delivery"/>
    <n v="43.16"/>
    <n v="4.4000000000000004"/>
    <x v="0"/>
  </r>
  <r>
    <s v="SUP-0001659"/>
    <x v="845"/>
    <s v="CUST-84698"/>
    <x v="5"/>
    <x v="3"/>
    <n v="20"/>
    <n v="20"/>
    <n v="1421.6"/>
    <n v="1577.9760000000001"/>
    <n v="3093.370000000004"/>
    <n v="31559.520000000004"/>
    <x v="0"/>
    <x v="4"/>
    <x v="0"/>
    <s v="Debit Card"/>
    <n v="34.15"/>
    <n v="5"/>
    <x v="0"/>
  </r>
  <r>
    <s v="SUP-0002972"/>
    <x v="845"/>
    <s v="CUST-67602"/>
    <x v="2"/>
    <x v="0"/>
    <n v="4"/>
    <n v="4"/>
    <n v="1462.72"/>
    <n v="1682.1279999999999"/>
    <n v="837.3919999999996"/>
    <n v="6728.5119999999997"/>
    <x v="2"/>
    <x v="1"/>
    <x v="2"/>
    <s v="Cash on Delivery"/>
    <n v="40.24"/>
    <n v="5"/>
    <x v="0"/>
  </r>
  <r>
    <s v="SUP-0000013"/>
    <x v="846"/>
    <s v="CUST-71538"/>
    <x v="4"/>
    <x v="1"/>
    <n v="14"/>
    <n v="14"/>
    <n v="1094.51"/>
    <n v="1171.1257000000001"/>
    <n v="1024.5098000000005"/>
    <n v="16395.7598"/>
    <x v="4"/>
    <x v="0"/>
    <x v="1"/>
    <s v="Bank Transfer"/>
    <n v="48.11"/>
    <n v="1.7"/>
    <x v="0"/>
  </r>
  <r>
    <s v="SUP-0002475"/>
    <x v="846"/>
    <s v="CUST-70538"/>
    <x v="11"/>
    <x v="2"/>
    <n v="6"/>
    <n v="5"/>
    <n v="225.86"/>
    <n v="259.73899999999998"/>
    <n v="135.85499999999976"/>
    <n v="1298.6949999999999"/>
    <x v="0"/>
    <x v="1"/>
    <x v="1"/>
    <s v="Bank Transfer"/>
    <n v="33.54"/>
    <n v="4.5"/>
    <x v="0"/>
  </r>
  <r>
    <s v="SUP-0000655"/>
    <x v="847"/>
    <s v="CUST-62604"/>
    <x v="8"/>
    <x v="4"/>
    <n v="7"/>
    <n v="7"/>
    <n v="1496.86"/>
    <n v="1586.6715999999999"/>
    <n v="594.73120000000085"/>
    <n v="11106.7012"/>
    <x v="1"/>
    <x v="3"/>
    <x v="3"/>
    <s v="Credit Card"/>
    <n v="33.950000000000003"/>
    <n v="0"/>
    <x v="0"/>
  </r>
  <r>
    <s v="SUP-0001651"/>
    <x v="847"/>
    <s v="CUST-93959"/>
    <x v="0"/>
    <x v="0"/>
    <n v="14"/>
    <n v="12"/>
    <n v="1157"/>
    <n v="1318.9800000000002"/>
    <n v="1922.510000000002"/>
    <n v="15827.760000000002"/>
    <x v="3"/>
    <x v="5"/>
    <x v="1"/>
    <s v="Cash on Delivery"/>
    <n v="21.25"/>
    <n v="2.6"/>
    <x v="0"/>
  </r>
  <r>
    <s v="SUP-0001272"/>
    <x v="848"/>
    <s v="CUST-55355"/>
    <x v="7"/>
    <x v="2"/>
    <n v="8"/>
    <n v="8"/>
    <n v="797.05"/>
    <n v="836.90250000000003"/>
    <n v="294.41000000000059"/>
    <n v="6695.22"/>
    <x v="4"/>
    <x v="4"/>
    <x v="1"/>
    <s v="Bank Transfer"/>
    <n v="24.41"/>
    <n v="3.9"/>
    <x v="0"/>
  </r>
  <r>
    <s v="SUP-0003615"/>
    <x v="848"/>
    <s v="CUST-95900"/>
    <x v="7"/>
    <x v="2"/>
    <n v="12"/>
    <n v="10"/>
    <n v="1133.0899999999999"/>
    <n v="1269.0608"/>
    <n v="1351.5980000000006"/>
    <n v="12690.608"/>
    <x v="4"/>
    <x v="2"/>
    <x v="0"/>
    <s v="Credit Card"/>
    <n v="8.11"/>
    <n v="2.8"/>
    <x v="1"/>
  </r>
  <r>
    <s v="SUP-0004409"/>
    <x v="849"/>
    <s v="CUST-21256"/>
    <x v="14"/>
    <x v="0"/>
    <n v="3"/>
    <n v="2"/>
    <n v="514.05999999999995"/>
    <n v="591.16899999999987"/>
    <n v="144.83799999999985"/>
    <n v="1182.3379999999997"/>
    <x v="4"/>
    <x v="5"/>
    <x v="1"/>
    <s v="PayPal"/>
    <n v="9.3800000000000008"/>
    <n v="1.7"/>
    <x v="0"/>
  </r>
  <r>
    <s v="SUP-0000197"/>
    <x v="850"/>
    <s v="CUST-14462"/>
    <x v="13"/>
    <x v="1"/>
    <n v="2"/>
    <n v="2"/>
    <n v="1273.08"/>
    <n v="1413.1188"/>
    <n v="241.43760000000009"/>
    <n v="2826.2375999999999"/>
    <x v="3"/>
    <x v="2"/>
    <x v="3"/>
    <s v="Bank Transfer"/>
    <n v="38.64"/>
    <n v="2.9"/>
    <x v="0"/>
  </r>
  <r>
    <s v="SUP-0001285"/>
    <x v="850"/>
    <s v="CUST-74930"/>
    <x v="9"/>
    <x v="3"/>
    <n v="15"/>
    <n v="13"/>
    <n v="1059.69"/>
    <n v="1112.6745000000001"/>
    <n v="644.7785000000008"/>
    <n v="14464.768500000002"/>
    <x v="1"/>
    <x v="2"/>
    <x v="0"/>
    <s v="Bank Transfer"/>
    <n v="44.02"/>
    <n v="2.2999999999999998"/>
    <x v="0"/>
  </r>
  <r>
    <s v="SUP-0001637"/>
    <x v="850"/>
    <s v="CUST-88566"/>
    <x v="3"/>
    <x v="2"/>
    <n v="20"/>
    <n v="18"/>
    <n v="105.07"/>
    <n v="118.72909999999997"/>
    <n v="218.22379999999964"/>
    <n v="2137.1237999999994"/>
    <x v="4"/>
    <x v="5"/>
    <x v="0"/>
    <s v="Bank Transfer"/>
    <n v="27.64"/>
    <n v="4.2"/>
    <x v="0"/>
  </r>
  <r>
    <s v="SUP-0003967"/>
    <x v="850"/>
    <s v="CUST-52152"/>
    <x v="10"/>
    <x v="2"/>
    <n v="6"/>
    <n v="5"/>
    <n v="180.4"/>
    <n v="200.24400000000003"/>
    <n v="56.240000000000144"/>
    <n v="1001.2200000000001"/>
    <x v="4"/>
    <x v="3"/>
    <x v="1"/>
    <s v="Bank Transfer"/>
    <n v="42.98"/>
    <n v="4.5999999999999996"/>
    <x v="1"/>
  </r>
  <r>
    <s v="SUP-0000364"/>
    <x v="851"/>
    <s v="CUST-93493"/>
    <x v="8"/>
    <x v="4"/>
    <n v="17"/>
    <n v="15"/>
    <n v="465.7"/>
    <n v="521.58400000000006"/>
    <n v="830.9200000000011"/>
    <n v="7823.7600000000011"/>
    <x v="1"/>
    <x v="3"/>
    <x v="1"/>
    <s v="PayPal"/>
    <n v="7.34"/>
    <n v="3.6"/>
    <x v="0"/>
  </r>
  <r>
    <s v="SUP-0000472"/>
    <x v="851"/>
    <s v="CUST-76617"/>
    <x v="7"/>
    <x v="2"/>
    <n v="11"/>
    <n v="10"/>
    <n v="1357.22"/>
    <n v="1520.0864000000001"/>
    <n v="1620.0440000000008"/>
    <n v="15200.864000000001"/>
    <x v="0"/>
    <x v="1"/>
    <x v="1"/>
    <s v="PayPal"/>
    <n v="8.6199999999999992"/>
    <n v="4.3"/>
    <x v="1"/>
  </r>
  <r>
    <s v="SUP-0000543"/>
    <x v="851"/>
    <s v="CUST-86306"/>
    <x v="8"/>
    <x v="4"/>
    <n v="8"/>
    <n v="8"/>
    <n v="213.46"/>
    <n v="234.80600000000004"/>
    <n v="146.81800000000027"/>
    <n v="1878.4480000000003"/>
    <x v="3"/>
    <x v="1"/>
    <x v="0"/>
    <s v="PayPal"/>
    <n v="23.95"/>
    <n v="5"/>
    <x v="0"/>
  </r>
  <r>
    <s v="SUP-0000970"/>
    <x v="851"/>
    <s v="CUST-92106"/>
    <x v="9"/>
    <x v="3"/>
    <n v="12"/>
    <n v="10"/>
    <n v="1355.09"/>
    <n v="1544.8026"/>
    <n v="1886.8660000000002"/>
    <n v="15448.026"/>
    <x v="2"/>
    <x v="3"/>
    <x v="3"/>
    <s v="Credit Card"/>
    <n v="10.26"/>
    <n v="3.5"/>
    <x v="0"/>
  </r>
  <r>
    <s v="SUP-0001046"/>
    <x v="852"/>
    <s v="CUST-65338"/>
    <x v="5"/>
    <x v="3"/>
    <n v="19"/>
    <n v="16"/>
    <n v="24.35"/>
    <n v="26.541500000000003"/>
    <n v="28.69400000000002"/>
    <n v="424.66400000000004"/>
    <x v="3"/>
    <x v="0"/>
    <x v="3"/>
    <s v="Cash on Delivery"/>
    <n v="6.37"/>
    <n v="2.6"/>
    <x v="0"/>
  </r>
  <r>
    <s v="SUP-0002314"/>
    <x v="852"/>
    <s v="CUST-86339"/>
    <x v="0"/>
    <x v="0"/>
    <n v="12"/>
    <n v="10"/>
    <n v="1096.52"/>
    <n v="1151.346"/>
    <n v="506.76999999999839"/>
    <n v="11513.46"/>
    <x v="4"/>
    <x v="1"/>
    <x v="3"/>
    <s v="Bank Transfer"/>
    <n v="41.49"/>
    <n v="4.8"/>
    <x v="0"/>
  </r>
  <r>
    <s v="SUP-0003249"/>
    <x v="852"/>
    <s v="CUST-72813"/>
    <x v="2"/>
    <x v="0"/>
    <n v="14"/>
    <n v="14"/>
    <n v="1002.34"/>
    <n v="1102.5740000000001"/>
    <n v="1370.7959999999998"/>
    <n v="15436.036"/>
    <x v="0"/>
    <x v="5"/>
    <x v="0"/>
    <s v="Bank Transfer"/>
    <n v="32.479999999999997"/>
    <n v="2.8"/>
    <x v="0"/>
  </r>
  <r>
    <s v="SUP-0004044"/>
    <x v="852"/>
    <s v="CUST-32458"/>
    <x v="13"/>
    <x v="1"/>
    <n v="18"/>
    <n v="17"/>
    <n v="393.3"/>
    <n v="420.83100000000002"/>
    <n v="429.29700000000003"/>
    <n v="7154.1270000000004"/>
    <x v="0"/>
    <x v="5"/>
    <x v="0"/>
    <s v="Cash on Delivery"/>
    <n v="38.729999999999997"/>
    <n v="3.1"/>
    <x v="0"/>
  </r>
  <r>
    <s v="SUP-0004673"/>
    <x v="852"/>
    <s v="CUST-70020"/>
    <x v="1"/>
    <x v="1"/>
    <n v="9"/>
    <n v="9"/>
    <n v="503.48"/>
    <n v="573.96720000000005"/>
    <n v="624.37480000000073"/>
    <n v="5165.7048000000004"/>
    <x v="4"/>
    <x v="2"/>
    <x v="1"/>
    <s v="Credit Card"/>
    <n v="10.01"/>
    <n v="3.1"/>
    <x v="0"/>
  </r>
  <r>
    <s v="SUP-0003946"/>
    <x v="853"/>
    <s v="CUST-58357"/>
    <x v="4"/>
    <x v="1"/>
    <n v="12"/>
    <n v="10"/>
    <n v="925.31"/>
    <n v="990.08169999999996"/>
    <n v="636.24700000000053"/>
    <n v="9900.8169999999991"/>
    <x v="1"/>
    <x v="1"/>
    <x v="2"/>
    <s v="Credit Card"/>
    <n v="11.47"/>
    <n v="4.2"/>
    <x v="0"/>
  </r>
  <r>
    <s v="SUP-0004422"/>
    <x v="853"/>
    <s v="CUST-95169"/>
    <x v="7"/>
    <x v="2"/>
    <n v="10"/>
    <n v="9"/>
    <n v="605.38"/>
    <n v="647.75660000000005"/>
    <n v="353.58940000000001"/>
    <n v="5829.8094000000001"/>
    <x v="2"/>
    <x v="3"/>
    <x v="3"/>
    <s v="Bank Transfer"/>
    <n v="27.8"/>
    <n v="2.8"/>
    <x v="0"/>
  </r>
  <r>
    <s v="SUP-0002748"/>
    <x v="854"/>
    <s v="CUST-20082"/>
    <x v="5"/>
    <x v="3"/>
    <n v="4"/>
    <n v="3"/>
    <n v="1269.75"/>
    <n v="1447.5150000000001"/>
    <n v="510.9550000000001"/>
    <n v="4342.5450000000001"/>
    <x v="2"/>
    <x v="5"/>
    <x v="3"/>
    <s v="Debit Card"/>
    <n v="22.34"/>
    <n v="1.7"/>
    <x v="0"/>
  </r>
  <r>
    <s v="SUP-0004797"/>
    <x v="855"/>
    <s v="CUST-64505"/>
    <x v="2"/>
    <x v="0"/>
    <n v="10"/>
    <n v="9"/>
    <n v="27.54"/>
    <n v="30.018600000000003"/>
    <n v="-7.0825999999999425"/>
    <n v="270.16740000000004"/>
    <x v="4"/>
    <x v="2"/>
    <x v="1"/>
    <s v="Cash on Delivery"/>
    <n v="29.39"/>
    <n v="1.2"/>
    <x v="0"/>
  </r>
  <r>
    <s v="SUP-0001404"/>
    <x v="856"/>
    <s v="CUST-89626"/>
    <x v="12"/>
    <x v="1"/>
    <n v="6"/>
    <n v="5"/>
    <n v="1225.99"/>
    <n v="1311.8093000000001"/>
    <n v="414.95650000000057"/>
    <n v="6559.0465000000004"/>
    <x v="0"/>
    <x v="4"/>
    <x v="1"/>
    <s v="Credit Card"/>
    <n v="14.14"/>
    <n v="2.9"/>
    <x v="0"/>
  </r>
  <r>
    <s v="SUP-0002243"/>
    <x v="856"/>
    <s v="CUST-12409"/>
    <x v="9"/>
    <x v="3"/>
    <n v="17"/>
    <n v="16"/>
    <n v="763.17"/>
    <n v="824.22360000000003"/>
    <n v="965.4676000000012"/>
    <n v="13187.577600000001"/>
    <x v="2"/>
    <x v="4"/>
    <x v="2"/>
    <s v="Debit Card"/>
    <n v="11.39"/>
    <n v="2.7"/>
    <x v="0"/>
  </r>
  <r>
    <s v="SUP-0003808"/>
    <x v="856"/>
    <s v="CUST-67728"/>
    <x v="8"/>
    <x v="4"/>
    <n v="17"/>
    <n v="16"/>
    <n v="129.34"/>
    <n v="135.80700000000002"/>
    <n v="62.10200000000021"/>
    <n v="2172.9120000000003"/>
    <x v="1"/>
    <x v="0"/>
    <x v="2"/>
    <s v="Credit Card"/>
    <n v="41.37"/>
    <n v="4.7"/>
    <x v="0"/>
  </r>
  <r>
    <s v="SUP-0002439"/>
    <x v="857"/>
    <s v="CUST-72230"/>
    <x v="0"/>
    <x v="0"/>
    <n v="16"/>
    <n v="15"/>
    <n v="605.41999999999996"/>
    <n v="684.12459999999987"/>
    <n v="1160.7289999999996"/>
    <n v="10261.868999999999"/>
    <x v="0"/>
    <x v="0"/>
    <x v="1"/>
    <s v="PayPal"/>
    <n v="19.84"/>
    <n v="5"/>
    <x v="0"/>
  </r>
  <r>
    <s v="SUP-0003113"/>
    <x v="857"/>
    <s v="CUST-53591"/>
    <x v="14"/>
    <x v="0"/>
    <n v="11"/>
    <n v="10"/>
    <n v="1028.69"/>
    <n v="1152.1328000000001"/>
    <n v="1217.8779999999999"/>
    <n v="11521.328000000001"/>
    <x v="2"/>
    <x v="5"/>
    <x v="3"/>
    <s v="PayPal"/>
    <n v="16.55"/>
    <n v="2.6"/>
    <x v="0"/>
  </r>
  <r>
    <s v="SUP-0004695"/>
    <x v="857"/>
    <s v="CUST-38878"/>
    <x v="4"/>
    <x v="1"/>
    <n v="2"/>
    <n v="2"/>
    <n v="905.7"/>
    <n v="1041.5550000000001"/>
    <n v="225.66000000000003"/>
    <n v="2083.11"/>
    <x v="1"/>
    <x v="4"/>
    <x v="1"/>
    <s v="PayPal"/>
    <n v="46.05"/>
    <n v="1.4"/>
    <x v="0"/>
  </r>
  <r>
    <s v="SUP-0000540"/>
    <x v="858"/>
    <s v="CUST-47803"/>
    <x v="11"/>
    <x v="2"/>
    <n v="4"/>
    <n v="4"/>
    <n v="1386.08"/>
    <n v="1510.8271999999999"/>
    <n v="464.64880000000005"/>
    <n v="6043.3087999999998"/>
    <x v="2"/>
    <x v="2"/>
    <x v="3"/>
    <s v="PayPal"/>
    <n v="34.340000000000003"/>
    <n v="3"/>
    <x v="0"/>
  </r>
  <r>
    <s v="SUP-0002172"/>
    <x v="858"/>
    <s v="CUST-25444"/>
    <x v="1"/>
    <x v="1"/>
    <n v="8"/>
    <n v="7"/>
    <n v="924.56"/>
    <n v="1053.9983999999999"/>
    <n v="880.46879999999908"/>
    <n v="7377.9887999999992"/>
    <x v="0"/>
    <x v="1"/>
    <x v="3"/>
    <s v="Debit Card"/>
    <n v="25.6"/>
    <n v="4.5"/>
    <x v="0"/>
  </r>
  <r>
    <s v="SUP-0000626"/>
    <x v="859"/>
    <s v="CUST-37523"/>
    <x v="3"/>
    <x v="2"/>
    <n v="16"/>
    <n v="16"/>
    <n v="806.12"/>
    <n v="910.91559999999993"/>
    <n v="1639.3495999999986"/>
    <n v="14574.649599999999"/>
    <x v="1"/>
    <x v="5"/>
    <x v="0"/>
    <s v="Debit Card"/>
    <n v="37.380000000000003"/>
    <n v="3.7"/>
    <x v="1"/>
  </r>
  <r>
    <s v="SUP-0001330"/>
    <x v="859"/>
    <s v="CUST-16264"/>
    <x v="3"/>
    <x v="2"/>
    <n v="4"/>
    <n v="3"/>
    <n v="915.73"/>
    <n v="961.51650000000006"/>
    <n v="109.28950000000003"/>
    <n v="2884.5495000000001"/>
    <x v="2"/>
    <x v="3"/>
    <x v="3"/>
    <s v="PayPal"/>
    <n v="28.07"/>
    <n v="2.2999999999999998"/>
    <x v="0"/>
  </r>
  <r>
    <s v="SUP-0003091"/>
    <x v="859"/>
    <s v="CUST-57308"/>
    <x v="1"/>
    <x v="1"/>
    <n v="15"/>
    <n v="15"/>
    <n v="241.23"/>
    <n v="265.35300000000001"/>
    <n v="347.65500000000026"/>
    <n v="3980.2950000000001"/>
    <x v="1"/>
    <x v="3"/>
    <x v="2"/>
    <s v="Debit Card"/>
    <n v="14.19"/>
    <n v="2.2999999999999998"/>
    <x v="0"/>
  </r>
  <r>
    <s v="SUP-0003217"/>
    <x v="859"/>
    <s v="CUST-15269"/>
    <x v="9"/>
    <x v="3"/>
    <n v="3"/>
    <n v="2"/>
    <n v="18.63"/>
    <n v="20.1204"/>
    <n v="-34.719200000000001"/>
    <n v="40.2408"/>
    <x v="4"/>
    <x v="0"/>
    <x v="2"/>
    <s v="Bank Transfer"/>
    <n v="37.700000000000003"/>
    <n v="3"/>
    <x v="0"/>
  </r>
  <r>
    <s v="SUP-0004028"/>
    <x v="859"/>
    <s v="CUST-53329"/>
    <x v="4"/>
    <x v="1"/>
    <n v="6"/>
    <n v="6"/>
    <n v="166.97"/>
    <n v="175.3185"/>
    <n v="45.821000000000126"/>
    <n v="1051.9110000000001"/>
    <x v="0"/>
    <x v="5"/>
    <x v="0"/>
    <s v="Debit Card"/>
    <n v="4.2699999999999996"/>
    <n v="4.3"/>
    <x v="0"/>
  </r>
  <r>
    <s v="SUP-0002530"/>
    <x v="860"/>
    <s v="CUST-27764"/>
    <x v="11"/>
    <x v="2"/>
    <n v="20"/>
    <n v="19"/>
    <n v="818.19"/>
    <n v="875.46330000000012"/>
    <n v="1063.3027000000031"/>
    <n v="16633.802700000004"/>
    <x v="3"/>
    <x v="1"/>
    <x v="0"/>
    <s v="PayPal"/>
    <n v="24.89"/>
    <n v="3.8"/>
    <x v="0"/>
  </r>
  <r>
    <s v="SUP-0003474"/>
    <x v="860"/>
    <s v="CUST-92979"/>
    <x v="10"/>
    <x v="2"/>
    <n v="11"/>
    <n v="9"/>
    <n v="1317.96"/>
    <n v="1489.2947999999999"/>
    <n v="1511.8731999999993"/>
    <n v="13403.653199999999"/>
    <x v="1"/>
    <x v="4"/>
    <x v="1"/>
    <s v="Bank Transfer"/>
    <n v="30.14"/>
    <n v="3.3"/>
    <x v="0"/>
  </r>
  <r>
    <s v="SUP-0004290"/>
    <x v="860"/>
    <s v="CUST-86588"/>
    <x v="13"/>
    <x v="1"/>
    <n v="5"/>
    <n v="5"/>
    <n v="751.36"/>
    <n v="826.49600000000009"/>
    <n v="370.82000000000028"/>
    <n v="4132.4800000000005"/>
    <x v="4"/>
    <x v="0"/>
    <x v="2"/>
    <s v="Debit Card"/>
    <n v="4.8600000000000003"/>
    <n v="2.2999999999999998"/>
    <x v="0"/>
  </r>
  <r>
    <s v="SUP-0000383"/>
    <x v="861"/>
    <s v="CUST-34887"/>
    <x v="2"/>
    <x v="0"/>
    <n v="11"/>
    <n v="9"/>
    <n v="602.48"/>
    <n v="662.72800000000007"/>
    <n v="492.68200000000087"/>
    <n v="5964.5520000000006"/>
    <x v="2"/>
    <x v="0"/>
    <x v="1"/>
    <s v="Debit Card"/>
    <n v="49.55"/>
    <n v="4.2"/>
    <x v="0"/>
  </r>
  <r>
    <s v="SUP-0002044"/>
    <x v="861"/>
    <s v="CUST-62309"/>
    <x v="1"/>
    <x v="1"/>
    <n v="13"/>
    <n v="13"/>
    <n v="907.71"/>
    <n v="971.24970000000008"/>
    <n v="825.68610000000069"/>
    <n v="12626.2461"/>
    <x v="0"/>
    <x v="6"/>
    <x v="1"/>
    <s v="PayPal"/>
    <n v="0.33"/>
    <n v="2.2999999999999998"/>
    <x v="0"/>
  </r>
  <r>
    <s v="SUP-0002075"/>
    <x v="861"/>
    <s v="CUST-28854"/>
    <x v="1"/>
    <x v="1"/>
    <n v="18"/>
    <n v="17"/>
    <n v="894.87"/>
    <n v="993.30570000000012"/>
    <n v="1649.7669000000017"/>
    <n v="16886.196900000003"/>
    <x v="2"/>
    <x v="1"/>
    <x v="3"/>
    <s v="PayPal"/>
    <n v="23.64"/>
    <n v="3.1"/>
    <x v="0"/>
  </r>
  <r>
    <s v="SUP-0002617"/>
    <x v="861"/>
    <s v="CUST-32844"/>
    <x v="1"/>
    <x v="1"/>
    <n v="15"/>
    <n v="15"/>
    <n v="547.70000000000005"/>
    <n v="580.56200000000013"/>
    <n v="451.28000000000213"/>
    <n v="8708.4300000000021"/>
    <x v="1"/>
    <x v="0"/>
    <x v="1"/>
    <s v="Bank Transfer"/>
    <n v="41.65"/>
    <n v="1.2"/>
    <x v="0"/>
  </r>
  <r>
    <s v="SUP-0003125"/>
    <x v="861"/>
    <s v="CUST-76921"/>
    <x v="7"/>
    <x v="2"/>
    <n v="8"/>
    <n v="8"/>
    <n v="182.02"/>
    <n v="203.86240000000004"/>
    <n v="131.35920000000021"/>
    <n v="1630.8992000000003"/>
    <x v="4"/>
    <x v="3"/>
    <x v="2"/>
    <s v="Credit Card"/>
    <n v="43.38"/>
    <n v="1.9"/>
    <x v="0"/>
  </r>
  <r>
    <s v="SUP-0003725"/>
    <x v="861"/>
    <s v="CUST-62789"/>
    <x v="14"/>
    <x v="0"/>
    <n v="16"/>
    <n v="14"/>
    <n v="695.15"/>
    <n v="778.5680000000001"/>
    <n v="1163.0620000000008"/>
    <n v="10899.952000000001"/>
    <x v="0"/>
    <x v="6"/>
    <x v="2"/>
    <s v="Bank Transfer"/>
    <n v="4.79"/>
    <n v="4.2"/>
    <x v="0"/>
  </r>
  <r>
    <s v="SUP-0003181"/>
    <x v="862"/>
    <s v="CUST-46506"/>
    <x v="8"/>
    <x v="4"/>
    <n v="19"/>
    <n v="19"/>
    <n v="1159"/>
    <n v="1321.2600000000002"/>
    <n v="3048.0100000000025"/>
    <n v="25103.940000000002"/>
    <x v="1"/>
    <x v="1"/>
    <x v="1"/>
    <s v="Bank Transfer"/>
    <n v="34.93"/>
    <n v="4.7"/>
    <x v="0"/>
  </r>
  <r>
    <s v="SUP-0003273"/>
    <x v="862"/>
    <s v="CUST-90151"/>
    <x v="11"/>
    <x v="2"/>
    <n v="4"/>
    <n v="4"/>
    <n v="1365.61"/>
    <n v="1502.171"/>
    <n v="507.25400000000059"/>
    <n v="6008.6840000000002"/>
    <x v="0"/>
    <x v="1"/>
    <x v="2"/>
    <s v="Cash on Delivery"/>
    <n v="38.99"/>
    <n v="3.6"/>
    <x v="0"/>
  </r>
  <r>
    <s v="SUP-0001904"/>
    <x v="863"/>
    <s v="CUST-94910"/>
    <x v="4"/>
    <x v="1"/>
    <n v="19"/>
    <n v="15"/>
    <n v="587.12"/>
    <n v="663.4455999999999"/>
    <n v="1130.2439999999999"/>
    <n v="9951.6839999999993"/>
    <x v="4"/>
    <x v="5"/>
    <x v="1"/>
    <s v="Credit Card"/>
    <n v="14.64"/>
    <n v="3.1"/>
    <x v="0"/>
  </r>
  <r>
    <s v="SUP-0003847"/>
    <x v="864"/>
    <s v="CUST-73508"/>
    <x v="11"/>
    <x v="2"/>
    <n v="4"/>
    <n v="4"/>
    <n v="556.38"/>
    <n v="639.83699999999999"/>
    <n v="326.08799999999997"/>
    <n v="2559.348"/>
    <x v="0"/>
    <x v="4"/>
    <x v="3"/>
    <s v="Debit Card"/>
    <n v="7.74"/>
    <n v="3.2"/>
    <x v="0"/>
  </r>
  <r>
    <s v="SUP-0001616"/>
    <x v="865"/>
    <s v="CUST-93174"/>
    <x v="8"/>
    <x v="4"/>
    <n v="17"/>
    <n v="14"/>
    <n v="6"/>
    <n v="6.3000000000000007"/>
    <n v="-19.989999999999984"/>
    <n v="88.200000000000017"/>
    <x v="3"/>
    <x v="2"/>
    <x v="2"/>
    <s v="Bank Transfer"/>
    <n v="24.19"/>
    <n v="2.2999999999999998"/>
    <x v="0"/>
  </r>
  <r>
    <s v="SUP-0004298"/>
    <x v="865"/>
    <s v="CUST-16164"/>
    <x v="0"/>
    <x v="0"/>
    <n v="19"/>
    <n v="17"/>
    <n v="580.71"/>
    <n v="615.5526000000001"/>
    <n v="579.36420000000271"/>
    <n v="10464.394200000002"/>
    <x v="2"/>
    <x v="4"/>
    <x v="3"/>
    <s v="Debit Card"/>
    <n v="12.96"/>
    <n v="3.7"/>
    <x v="0"/>
  </r>
  <r>
    <s v="SUP-0004719"/>
    <x v="865"/>
    <s v="CUST-25116"/>
    <x v="4"/>
    <x v="1"/>
    <n v="3"/>
    <n v="2"/>
    <n v="1169.21"/>
    <n v="1344.5915"/>
    <n v="338.92299999999994"/>
    <n v="2689.183"/>
    <x v="2"/>
    <x v="0"/>
    <x v="2"/>
    <s v="Cash on Delivery"/>
    <n v="11.84"/>
    <n v="2.4"/>
    <x v="0"/>
  </r>
  <r>
    <s v="SUP-0000072"/>
    <x v="866"/>
    <s v="CUST-77203"/>
    <x v="1"/>
    <x v="1"/>
    <n v="1"/>
    <n v="1"/>
    <n v="1132.2"/>
    <n v="1211.4540000000002"/>
    <n v="62.114000000000132"/>
    <n v="1211.4540000000002"/>
    <x v="4"/>
    <x v="2"/>
    <x v="3"/>
    <s v="Bank Transfer"/>
    <n v="17.14"/>
    <n v="1.4"/>
    <x v="0"/>
  </r>
  <r>
    <s v="SUP-0001138"/>
    <x v="866"/>
    <s v="CUST-52940"/>
    <x v="8"/>
    <x v="4"/>
    <n v="4"/>
    <n v="3"/>
    <n v="1246.21"/>
    <n v="1345.9068000000002"/>
    <n v="254.23040000000049"/>
    <n v="4037.7204000000006"/>
    <x v="3"/>
    <x v="5"/>
    <x v="1"/>
    <s v="PayPal"/>
    <n v="44.86"/>
    <n v="4.0999999999999996"/>
    <x v="0"/>
  </r>
  <r>
    <s v="SUP-0000632"/>
    <x v="867"/>
    <s v="CUST-51629"/>
    <x v="11"/>
    <x v="2"/>
    <n v="12"/>
    <n v="10"/>
    <n v="1054.75"/>
    <n v="1202.4150000000002"/>
    <n v="1453.1000000000015"/>
    <n v="12024.150000000001"/>
    <x v="3"/>
    <x v="6"/>
    <x v="3"/>
    <s v="Bank Transfer"/>
    <n v="23.55"/>
    <n v="1.2"/>
    <x v="0"/>
  </r>
  <r>
    <s v="SUP-0004259"/>
    <x v="867"/>
    <s v="CUST-49418"/>
    <x v="8"/>
    <x v="4"/>
    <n v="5"/>
    <n v="5"/>
    <n v="1424.3"/>
    <n v="1595.2160000000001"/>
    <n v="826.29000000000087"/>
    <n v="7976.0800000000008"/>
    <x v="3"/>
    <x v="5"/>
    <x v="0"/>
    <s v="Cash on Delivery"/>
    <n v="28.29"/>
    <n v="1.9"/>
    <x v="0"/>
  </r>
  <r>
    <s v="SUP-0002242"/>
    <x v="868"/>
    <s v="CUST-89850"/>
    <x v="4"/>
    <x v="1"/>
    <n v="9"/>
    <n v="8"/>
    <n v="812.77"/>
    <n v="894.04700000000003"/>
    <n v="646.6560000000004"/>
    <n v="7152.3760000000002"/>
    <x v="0"/>
    <x v="2"/>
    <x v="2"/>
    <s v="Debit Card"/>
    <n v="3.56"/>
    <n v="4.4000000000000004"/>
    <x v="0"/>
  </r>
  <r>
    <s v="SUP-0002532"/>
    <x v="868"/>
    <s v="CUST-38300"/>
    <x v="14"/>
    <x v="0"/>
    <n v="4"/>
    <n v="4"/>
    <n v="951.68"/>
    <n v="999.26400000000001"/>
    <n v="178.27600000000024"/>
    <n v="3997.056"/>
    <x v="1"/>
    <x v="6"/>
    <x v="0"/>
    <s v="Debit Card"/>
    <n v="12.06"/>
    <n v="3.5"/>
    <x v="0"/>
  </r>
  <r>
    <s v="SUP-0003298"/>
    <x v="868"/>
    <s v="CUST-14037"/>
    <x v="0"/>
    <x v="0"/>
    <n v="2"/>
    <n v="2"/>
    <n v="859.14"/>
    <n v="902.09699999999998"/>
    <n v="83.923999999999992"/>
    <n v="1804.194"/>
    <x v="3"/>
    <x v="4"/>
    <x v="3"/>
    <s v="PayPal"/>
    <n v="1.99"/>
    <n v="1.3"/>
    <x v="0"/>
  </r>
  <r>
    <s v="SUP-0004170"/>
    <x v="868"/>
    <s v="CUST-25878"/>
    <x v="2"/>
    <x v="0"/>
    <n v="2"/>
    <n v="2"/>
    <n v="1119.83"/>
    <n v="1198.2181"/>
    <n v="129.59620000000024"/>
    <n v="2396.4362000000001"/>
    <x v="4"/>
    <x v="5"/>
    <x v="1"/>
    <s v="Debit Card"/>
    <n v="27.18"/>
    <n v="3.3"/>
    <x v="0"/>
  </r>
  <r>
    <s v="SUP-0004914"/>
    <x v="868"/>
    <s v="CUST-67700"/>
    <x v="14"/>
    <x v="0"/>
    <n v="3"/>
    <n v="3"/>
    <n v="1144.3900000000001"/>
    <n v="1270.2729000000002"/>
    <n v="342.21870000000064"/>
    <n v="3810.8187000000007"/>
    <x v="0"/>
    <x v="2"/>
    <x v="3"/>
    <s v="Bank Transfer"/>
    <n v="35.43"/>
    <n v="1.5"/>
    <x v="0"/>
  </r>
  <r>
    <s v="SUP-0001995"/>
    <x v="869"/>
    <s v="CUST-72257"/>
    <x v="12"/>
    <x v="1"/>
    <n v="9"/>
    <n v="7"/>
    <n v="686.63"/>
    <n v="789.6244999999999"/>
    <n v="702.20149999999944"/>
    <n v="5527.3714999999993"/>
    <x v="1"/>
    <x v="6"/>
    <x v="3"/>
    <s v="Bank Transfer"/>
    <n v="18.760000000000002"/>
    <n v="2.5"/>
    <x v="0"/>
  </r>
  <r>
    <s v="SUP-0004759"/>
    <x v="869"/>
    <s v="CUST-88726"/>
    <x v="7"/>
    <x v="2"/>
    <n v="5"/>
    <n v="5"/>
    <n v="4.38"/>
    <n v="5.0369999999999999"/>
    <n v="2.1450000000000005"/>
    <n v="25.184999999999999"/>
    <x v="2"/>
    <x v="4"/>
    <x v="2"/>
    <s v="Cash on Delivery"/>
    <n v="1.1399999999999999"/>
    <n v="1"/>
    <x v="0"/>
  </r>
  <r>
    <s v="SUP-0000637"/>
    <x v="870"/>
    <s v="CUST-81361"/>
    <x v="6"/>
    <x v="4"/>
    <n v="3"/>
    <n v="3"/>
    <n v="1357.77"/>
    <n v="1439.2362000000001"/>
    <n v="237.26859999999999"/>
    <n v="4317.7085999999999"/>
    <x v="1"/>
    <x v="0"/>
    <x v="2"/>
    <s v="Bank Transfer"/>
    <n v="7.13"/>
    <n v="2.2000000000000002"/>
    <x v="0"/>
  </r>
  <r>
    <s v="SUP-0004716"/>
    <x v="870"/>
    <s v="CUST-49053"/>
    <x v="13"/>
    <x v="1"/>
    <n v="2"/>
    <n v="2"/>
    <n v="135.72"/>
    <n v="147.9348"/>
    <n v="5.529599999999995"/>
    <n v="295.86959999999999"/>
    <x v="0"/>
    <x v="5"/>
    <x v="1"/>
    <s v="Debit Card"/>
    <n v="18.899999999999999"/>
    <n v="1.4"/>
    <x v="0"/>
  </r>
  <r>
    <s v="SUP-0005026"/>
    <x v="870"/>
    <s v="CUST-70861"/>
    <x v="10"/>
    <x v="2"/>
    <n v="1"/>
    <n v="1"/>
    <n v="356.67"/>
    <n v="395.90370000000007"/>
    <n v="12.533700000000056"/>
    <n v="395.90370000000007"/>
    <x v="3"/>
    <x v="5"/>
    <x v="1"/>
    <s v="Cash on Delivery"/>
    <n v="26.7"/>
    <n v="4.4000000000000004"/>
    <x v="0"/>
  </r>
  <r>
    <s v="SUP-0002211"/>
    <x v="871"/>
    <s v="CUST-35522"/>
    <x v="4"/>
    <x v="1"/>
    <n v="18"/>
    <n v="16"/>
    <n v="902.57"/>
    <n v="965.74990000000014"/>
    <n v="980.24840000000142"/>
    <n v="15451.998400000002"/>
    <x v="2"/>
    <x v="5"/>
    <x v="0"/>
    <s v="Debit Card"/>
    <n v="30.63"/>
    <n v="3.5"/>
    <x v="0"/>
  </r>
  <r>
    <s v="SUP-0003197"/>
    <x v="871"/>
    <s v="CUST-61013"/>
    <x v="4"/>
    <x v="1"/>
    <n v="17"/>
    <n v="15"/>
    <n v="1164.93"/>
    <n v="1246.4751000000001"/>
    <n v="1194.9465000000014"/>
    <n v="18697.126500000002"/>
    <x v="1"/>
    <x v="4"/>
    <x v="0"/>
    <s v="Cash on Delivery"/>
    <n v="28.23"/>
    <n v="2.1"/>
    <x v="0"/>
  </r>
  <r>
    <s v="SUP-0003439"/>
    <x v="871"/>
    <s v="CUST-90349"/>
    <x v="0"/>
    <x v="0"/>
    <n v="16"/>
    <n v="16"/>
    <n v="1242.1099999999999"/>
    <n v="1416.0054"/>
    <n v="2782.3164000000015"/>
    <n v="22656.0864"/>
    <x v="1"/>
    <x v="0"/>
    <x v="2"/>
    <s v="Cash on Delivery"/>
    <n v="0.01"/>
    <n v="1"/>
    <x v="0"/>
  </r>
  <r>
    <s v="SUP-0004793"/>
    <x v="871"/>
    <s v="CUST-31409"/>
    <x v="14"/>
    <x v="0"/>
    <n v="4"/>
    <n v="4"/>
    <n v="465.77"/>
    <n v="512.34699999999998"/>
    <n v="169.048"/>
    <n v="2049.3879999999999"/>
    <x v="3"/>
    <x v="5"/>
    <x v="3"/>
    <s v="Cash on Delivery"/>
    <n v="17.260000000000002"/>
    <n v="2.2000000000000002"/>
    <x v="1"/>
  </r>
  <r>
    <s v="SUP-0005027"/>
    <x v="871"/>
    <s v="CUST-23138"/>
    <x v="12"/>
    <x v="1"/>
    <n v="14"/>
    <n v="11"/>
    <n v="415.94"/>
    <n v="449.21520000000004"/>
    <n v="360.63720000000046"/>
    <n v="4941.3672000000006"/>
    <x v="2"/>
    <x v="4"/>
    <x v="0"/>
    <s v="PayPal"/>
    <n v="5.39"/>
    <n v="4.4000000000000004"/>
    <x v="0"/>
  </r>
  <r>
    <s v="SUP-0001868"/>
    <x v="872"/>
    <s v="CUST-49440"/>
    <x v="8"/>
    <x v="4"/>
    <n v="5"/>
    <n v="4"/>
    <n v="1470.34"/>
    <n v="1617.374"/>
    <n v="585.54600000000039"/>
    <n v="6469.4960000000001"/>
    <x v="4"/>
    <x v="5"/>
    <x v="3"/>
    <s v="Cash on Delivery"/>
    <n v="2.59"/>
    <n v="4"/>
    <x v="0"/>
  </r>
  <r>
    <s v="SUP-0002099"/>
    <x v="872"/>
    <s v="CUST-62711"/>
    <x v="1"/>
    <x v="1"/>
    <n v="20"/>
    <n v="20"/>
    <n v="373.98"/>
    <n v="422.59739999999999"/>
    <n v="935.47799999999995"/>
    <n v="8451.9480000000003"/>
    <x v="0"/>
    <x v="1"/>
    <x v="0"/>
    <s v="Credit Card"/>
    <n v="36.869999999999997"/>
    <n v="4.7"/>
    <x v="0"/>
  </r>
  <r>
    <s v="SUP-0002209"/>
    <x v="872"/>
    <s v="CUST-50434"/>
    <x v="11"/>
    <x v="2"/>
    <n v="3"/>
    <n v="3"/>
    <n v="310.12"/>
    <n v="334.92960000000005"/>
    <n v="57.168800000000132"/>
    <n v="1004.7888000000002"/>
    <x v="4"/>
    <x v="0"/>
    <x v="1"/>
    <s v="PayPal"/>
    <n v="17.260000000000002"/>
    <n v="4.8"/>
    <x v="0"/>
  </r>
  <r>
    <s v="SUP-0003339"/>
    <x v="872"/>
    <s v="CUST-68306"/>
    <x v="10"/>
    <x v="2"/>
    <n v="17"/>
    <n v="15"/>
    <n v="1137.8499999999999"/>
    <n v="1228.8779999999999"/>
    <n v="1344.4899999999982"/>
    <n v="18433.169999999998"/>
    <x v="4"/>
    <x v="5"/>
    <x v="1"/>
    <s v="Credit Card"/>
    <n v="20.93"/>
    <n v="4.9000000000000004"/>
    <x v="0"/>
  </r>
  <r>
    <s v="SUP-0004735"/>
    <x v="873"/>
    <s v="CUST-65268"/>
    <x v="5"/>
    <x v="3"/>
    <n v="5"/>
    <n v="5"/>
    <n v="265.83999999999997"/>
    <n v="292.42399999999998"/>
    <n v="85.910000000000082"/>
    <n v="1462.12"/>
    <x v="0"/>
    <x v="4"/>
    <x v="3"/>
    <s v="Bank Transfer"/>
    <n v="47.01"/>
    <n v="1.1000000000000001"/>
    <x v="0"/>
  </r>
  <r>
    <s v="SUP-0001235"/>
    <x v="874"/>
    <s v="CUST-36578"/>
    <x v="1"/>
    <x v="1"/>
    <n v="12"/>
    <n v="12"/>
    <n v="919.19"/>
    <n v="992.72520000000009"/>
    <n v="860.90240000000131"/>
    <n v="11912.702400000002"/>
    <x v="3"/>
    <x v="1"/>
    <x v="2"/>
    <s v="PayPal"/>
    <n v="21.52"/>
    <n v="1.8"/>
    <x v="1"/>
  </r>
  <r>
    <s v="SUP-0002233"/>
    <x v="874"/>
    <s v="CUST-34714"/>
    <x v="14"/>
    <x v="0"/>
    <n v="6"/>
    <n v="6"/>
    <n v="1152.49"/>
    <n v="1221.6394"/>
    <n v="410.93639999999965"/>
    <n v="7329.8364000000001"/>
    <x v="2"/>
    <x v="5"/>
    <x v="0"/>
    <s v="Credit Card"/>
    <n v="3.96"/>
    <n v="3.2"/>
    <x v="0"/>
  </r>
  <r>
    <s v="SUP-0004721"/>
    <x v="875"/>
    <s v="CUST-84542"/>
    <x v="4"/>
    <x v="1"/>
    <n v="8"/>
    <n v="6"/>
    <n v="223.69"/>
    <n v="257.24349999999998"/>
    <n v="152.66099999999992"/>
    <n v="1543.4609999999998"/>
    <x v="0"/>
    <x v="2"/>
    <x v="3"/>
    <s v="Bank Transfer"/>
    <n v="48.66"/>
    <n v="1.6"/>
    <x v="0"/>
  </r>
  <r>
    <s v="SUP-0002303"/>
    <x v="876"/>
    <s v="CUST-51979"/>
    <x v="2"/>
    <x v="0"/>
    <n v="1"/>
    <n v="1"/>
    <n v="834.1"/>
    <n v="925.85100000000011"/>
    <n v="70.681000000000097"/>
    <n v="925.85100000000011"/>
    <x v="1"/>
    <x v="1"/>
    <x v="1"/>
    <s v="Debit Card"/>
    <n v="21.07"/>
    <n v="3.3"/>
    <x v="0"/>
  </r>
  <r>
    <s v="SUP-0003248"/>
    <x v="876"/>
    <s v="CUST-13684"/>
    <x v="14"/>
    <x v="0"/>
    <n v="2"/>
    <n v="2"/>
    <n v="273.77999999999997"/>
    <n v="292.94459999999998"/>
    <n v="-9.0407999999999831"/>
    <n v="585.88919999999996"/>
    <x v="1"/>
    <x v="1"/>
    <x v="3"/>
    <s v="Debit Card"/>
    <n v="47.37"/>
    <n v="2.2999999999999998"/>
    <x v="1"/>
  </r>
  <r>
    <s v="SUP-0002152"/>
    <x v="877"/>
    <s v="CUST-75684"/>
    <x v="10"/>
    <x v="2"/>
    <n v="14"/>
    <n v="12"/>
    <n v="32.4"/>
    <n v="37.26"/>
    <n v="19.260000000000048"/>
    <n v="447.12"/>
    <x v="1"/>
    <x v="1"/>
    <x v="0"/>
    <s v="Cash on Delivery"/>
    <n v="39.06"/>
    <n v="4.0999999999999996"/>
    <x v="0"/>
  </r>
  <r>
    <s v="SUP-0000968"/>
    <x v="878"/>
    <s v="CUST-37495"/>
    <x v="9"/>
    <x v="3"/>
    <n v="16"/>
    <n v="14"/>
    <n v="697.86"/>
    <n v="802.53899999999999"/>
    <n v="1432.7859999999994"/>
    <n v="11235.546"/>
    <x v="4"/>
    <x v="4"/>
    <x v="1"/>
    <s v="Bank Transfer"/>
    <n v="32.72"/>
    <n v="3.9"/>
    <x v="0"/>
  </r>
  <r>
    <s v="SUP-0001625"/>
    <x v="878"/>
    <s v="CUST-42092"/>
    <x v="4"/>
    <x v="1"/>
    <n v="17"/>
    <n v="16"/>
    <n v="38.18"/>
    <n v="43.525200000000005"/>
    <n v="74.373200000000082"/>
    <n v="696.40320000000008"/>
    <x v="4"/>
    <x v="3"/>
    <x v="0"/>
    <s v="Credit Card"/>
    <n v="11.15"/>
    <n v="1.6"/>
    <x v="0"/>
  </r>
  <r>
    <s v="SUP-0003387"/>
    <x v="879"/>
    <s v="Unknown"/>
    <x v="7"/>
    <x v="2"/>
    <n v="8"/>
    <n v="7"/>
    <n v="312.77999999999997"/>
    <n v="331.54679999999996"/>
    <n v="98.727599999999583"/>
    <n v="2320.8275999999996"/>
    <x v="1"/>
    <x v="4"/>
    <x v="2"/>
    <s v="Credit Card"/>
    <n v="32.64"/>
    <n v="3.7"/>
    <x v="0"/>
  </r>
  <r>
    <s v="SUP-0004627"/>
    <x v="879"/>
    <s v="CUST-32762"/>
    <x v="11"/>
    <x v="2"/>
    <n v="14"/>
    <n v="14"/>
    <n v="1369.26"/>
    <n v="1492.4934000000001"/>
    <n v="1696.0276000000028"/>
    <n v="20894.907600000002"/>
    <x v="4"/>
    <x v="5"/>
    <x v="2"/>
    <s v="Cash on Delivery"/>
    <n v="29.24"/>
    <n v="2.7"/>
    <x v="0"/>
  </r>
  <r>
    <s v="SUP-0004661"/>
    <x v="879"/>
    <s v="CUST-59765"/>
    <x v="13"/>
    <x v="1"/>
    <n v="12"/>
    <n v="12"/>
    <n v="786.13"/>
    <n v="864.74300000000005"/>
    <n v="900.01600000000155"/>
    <n v="10376.916000000001"/>
    <x v="0"/>
    <x v="0"/>
    <x v="0"/>
    <s v="Cash on Delivery"/>
    <n v="43.34"/>
    <n v="5"/>
    <x v="0"/>
  </r>
  <r>
    <s v="SUP-0004746"/>
    <x v="879"/>
    <s v="CUST-58525"/>
    <x v="12"/>
    <x v="1"/>
    <n v="13"/>
    <n v="13"/>
    <n v="261"/>
    <n v="297.54000000000002"/>
    <n v="461.98000000000042"/>
    <n v="3868.0200000000004"/>
    <x v="2"/>
    <x v="4"/>
    <x v="3"/>
    <s v="Bank Transfer"/>
    <n v="13.04"/>
    <n v="1.4"/>
    <x v="0"/>
  </r>
  <r>
    <s v="SUP-0000892"/>
    <x v="880"/>
    <s v="CUST-48093"/>
    <x v="6"/>
    <x v="4"/>
    <n v="1"/>
    <n v="1"/>
    <n v="1121.6099999999999"/>
    <n v="1222.5549000000001"/>
    <n v="94.064900000000193"/>
    <n v="1222.5549000000001"/>
    <x v="2"/>
    <x v="4"/>
    <x v="3"/>
    <s v="PayPal"/>
    <n v="6.88"/>
    <n v="5"/>
    <x v="1"/>
  </r>
  <r>
    <s v="SUP-0002074"/>
    <x v="880"/>
    <s v="CUST-14736"/>
    <x v="3"/>
    <x v="2"/>
    <n v="16"/>
    <n v="13"/>
    <n v="932.65"/>
    <n v="1053.8944999999999"/>
    <n v="1540.1685"/>
    <n v="13700.628499999999"/>
    <x v="0"/>
    <x v="6"/>
    <x v="3"/>
    <s v="Debit Card"/>
    <n v="36.01"/>
    <n v="4.0999999999999996"/>
    <x v="1"/>
  </r>
  <r>
    <s v="SUP-0002232"/>
    <x v="880"/>
    <s v="CUST-49574"/>
    <x v="9"/>
    <x v="3"/>
    <n v="20"/>
    <n v="16"/>
    <n v="1096.94"/>
    <n v="1217.6034000000002"/>
    <n v="1915.8244000000022"/>
    <n v="19481.654400000003"/>
    <x v="0"/>
    <x v="1"/>
    <x v="1"/>
    <s v="Bank Transfer"/>
    <n v="14.79"/>
    <n v="2.2999999999999998"/>
    <x v="0"/>
  </r>
  <r>
    <s v="SUP-0003054"/>
    <x v="881"/>
    <s v="CUST-75642"/>
    <x v="0"/>
    <x v="0"/>
    <n v="16"/>
    <n v="14"/>
    <n v="1295.32"/>
    <n v="1398.9456"/>
    <n v="1420.8084000000024"/>
    <n v="19585.238400000002"/>
    <x v="1"/>
    <x v="0"/>
    <x v="2"/>
    <s v="PayPal"/>
    <n v="29.95"/>
    <n v="3.3"/>
    <x v="0"/>
  </r>
  <r>
    <s v="SUP-0001200"/>
    <x v="882"/>
    <s v="CUST-63400"/>
    <x v="8"/>
    <x v="4"/>
    <n v="18"/>
    <n v="18"/>
    <n v="1296.07"/>
    <n v="1412.7163"/>
    <n v="2049.7534000000023"/>
    <n v="25428.893400000001"/>
    <x v="1"/>
    <x v="1"/>
    <x v="3"/>
    <s v="Credit Card"/>
    <n v="49.88"/>
    <n v="2.8"/>
    <x v="1"/>
  </r>
  <r>
    <s v="SUP-0001549"/>
    <x v="882"/>
    <s v="CUST-83061"/>
    <x v="12"/>
    <x v="1"/>
    <n v="14"/>
    <n v="12"/>
    <n v="798.61"/>
    <n v="870.48490000000004"/>
    <n v="853.06880000000126"/>
    <n v="10445.818800000001"/>
    <x v="1"/>
    <x v="0"/>
    <x v="1"/>
    <s v="Credit Card"/>
    <n v="9.43"/>
    <n v="1.8"/>
    <x v="0"/>
  </r>
  <r>
    <s v="SUP-0002343"/>
    <x v="882"/>
    <s v="CUST-62312"/>
    <x v="7"/>
    <x v="2"/>
    <n v="4"/>
    <n v="3"/>
    <n v="242.73"/>
    <n v="267.00299999999999"/>
    <n v="63.409000000000077"/>
    <n v="801.00900000000001"/>
    <x v="4"/>
    <x v="5"/>
    <x v="3"/>
    <s v="Bank Transfer"/>
    <n v="9.41"/>
    <n v="0"/>
    <x v="0"/>
  </r>
  <r>
    <s v="SUP-0002649"/>
    <x v="882"/>
    <s v="CUST-29256"/>
    <x v="14"/>
    <x v="0"/>
    <n v="17"/>
    <n v="15"/>
    <n v="750.66"/>
    <n v="825.726"/>
    <n v="1122.7499999999998"/>
    <n v="12385.89"/>
    <x v="2"/>
    <x v="5"/>
    <x v="1"/>
    <s v="Cash on Delivery"/>
    <n v="3.24"/>
    <n v="3"/>
    <x v="0"/>
  </r>
  <r>
    <s v="SUP-0002963"/>
    <x v="882"/>
    <s v="CUST-72241"/>
    <x v="4"/>
    <x v="1"/>
    <n v="15"/>
    <n v="14"/>
    <n v="41.85"/>
    <n v="47.70900000000001"/>
    <n v="47.866000000000184"/>
    <n v="667.92600000000016"/>
    <x v="1"/>
    <x v="0"/>
    <x v="2"/>
    <s v="Cash on Delivery"/>
    <n v="34.159999999999997"/>
    <n v="3.4"/>
    <x v="0"/>
  </r>
  <r>
    <s v="SUP-0003126"/>
    <x v="882"/>
    <s v="CUST-92855"/>
    <x v="3"/>
    <x v="2"/>
    <n v="11"/>
    <n v="10"/>
    <n v="937.96"/>
    <n v="1022.3764000000001"/>
    <n v="822.09400000000062"/>
    <n v="10223.764000000001"/>
    <x v="0"/>
    <x v="2"/>
    <x v="3"/>
    <s v="Bank Transfer"/>
    <n v="22.07"/>
    <n v="4.5999999999999996"/>
    <x v="0"/>
  </r>
  <r>
    <s v="SUP-0004218"/>
    <x v="882"/>
    <s v="CUST-15369"/>
    <x v="9"/>
    <x v="3"/>
    <n v="6"/>
    <n v="6"/>
    <n v="383.61"/>
    <n v="406.62660000000005"/>
    <n v="135.61960000000047"/>
    <n v="2439.7596000000003"/>
    <x v="0"/>
    <x v="6"/>
    <x v="1"/>
    <s v="PayPal"/>
    <n v="2.48"/>
    <n v="4.4000000000000004"/>
    <x v="0"/>
  </r>
  <r>
    <s v="SUP-0005068"/>
    <x v="882"/>
    <s v="CUST-45925"/>
    <x v="14"/>
    <x v="0"/>
    <n v="19"/>
    <n v="17"/>
    <n v="729.63"/>
    <n v="788.00040000000001"/>
    <n v="952.35680000000184"/>
    <n v="13396.006800000001"/>
    <x v="1"/>
    <x v="2"/>
    <x v="2"/>
    <s v="PayPal"/>
    <n v="39.94"/>
    <n v="3.5"/>
    <x v="1"/>
  </r>
  <r>
    <s v="SUP-0000843"/>
    <x v="883"/>
    <s v="CUST-56110"/>
    <x v="8"/>
    <x v="4"/>
    <n v="4"/>
    <n v="3"/>
    <n v="1428.7"/>
    <n v="1628.7180000000003"/>
    <n v="580.94400000000007"/>
    <n v="4886.1540000000005"/>
    <x v="4"/>
    <x v="4"/>
    <x v="2"/>
    <s v="Debit Card"/>
    <n v="19.11"/>
    <n v="4.7"/>
    <x v="0"/>
  </r>
  <r>
    <s v="SUP-0003893"/>
    <x v="884"/>
    <s v="CUST-50524"/>
    <x v="0"/>
    <x v="0"/>
    <n v="5"/>
    <n v="5"/>
    <n v="1490.77"/>
    <n v="1565.3085000000001"/>
    <n v="364.41250000000014"/>
    <n v="7826.5425000000005"/>
    <x v="4"/>
    <x v="5"/>
    <x v="2"/>
    <s v="PayPal"/>
    <n v="8.2799999999999994"/>
    <n v="4"/>
    <x v="0"/>
  </r>
  <r>
    <s v="SUP-0004726"/>
    <x v="884"/>
    <s v="CUST-79518"/>
    <x v="5"/>
    <x v="3"/>
    <n v="10"/>
    <n v="10"/>
    <n v="949.15"/>
    <n v="1006.099"/>
    <n v="538.87999999999977"/>
    <n v="10060.99"/>
    <x v="1"/>
    <x v="1"/>
    <x v="0"/>
    <s v="Bank Transfer"/>
    <n v="30.61"/>
    <n v="2.1"/>
    <x v="0"/>
  </r>
  <r>
    <s v="SUP-0005086"/>
    <x v="885"/>
    <s v="CUST-62054"/>
    <x v="13"/>
    <x v="1"/>
    <n v="14"/>
    <n v="13"/>
    <n v="189.35"/>
    <n v="204.49800000000002"/>
    <n v="165.91400000000044"/>
    <n v="2658.4740000000002"/>
    <x v="0"/>
    <x v="5"/>
    <x v="3"/>
    <s v="Cash on Delivery"/>
    <n v="31.01"/>
    <n v="1.4"/>
    <x v="1"/>
  </r>
  <r>
    <s v="SUP-0003457"/>
    <x v="886"/>
    <s v="CUST-35451"/>
    <x v="1"/>
    <x v="1"/>
    <n v="4"/>
    <n v="3"/>
    <n v="1033.46"/>
    <n v="1147.1406000000002"/>
    <n v="331.51180000000045"/>
    <n v="3441.4218000000005"/>
    <x v="0"/>
    <x v="3"/>
    <x v="1"/>
    <s v="Cash on Delivery"/>
    <n v="9.5299999999999994"/>
    <n v="3.2"/>
    <x v="0"/>
  </r>
  <r>
    <s v="SUP-0002384"/>
    <x v="887"/>
    <s v="CUST-18616"/>
    <x v="3"/>
    <x v="2"/>
    <n v="20"/>
    <n v="16"/>
    <n v="500"/>
    <n v="550"/>
    <n v="796"/>
    <n v="8800"/>
    <x v="0"/>
    <x v="6"/>
    <x v="3"/>
    <s v="Bank Transfer"/>
    <n v="4"/>
    <n v="4.4000000000000004"/>
    <x v="1"/>
  </r>
  <r>
    <s v="SUP-0004425"/>
    <x v="887"/>
    <s v="CUST-94705"/>
    <x v="0"/>
    <x v="0"/>
    <n v="18"/>
    <n v="18"/>
    <n v="109.92"/>
    <n v="124.20959999999999"/>
    <n v="222.86279999999979"/>
    <n v="2235.7727999999997"/>
    <x v="3"/>
    <x v="5"/>
    <x v="1"/>
    <s v="Cash on Delivery"/>
    <n v="34.35"/>
    <n v="3.3"/>
    <x v="0"/>
  </r>
  <r>
    <s v="SUP-0001446"/>
    <x v="888"/>
    <s v="CUST-16998"/>
    <x v="9"/>
    <x v="3"/>
    <n v="7"/>
    <n v="7"/>
    <n v="1302.1199999999999"/>
    <n v="1458.3743999999999"/>
    <n v="1056.6607999999987"/>
    <n v="10208.620799999999"/>
    <x v="3"/>
    <x v="1"/>
    <x v="3"/>
    <s v="Cash on Delivery"/>
    <n v="37.119999999999997"/>
    <n v="2.8"/>
    <x v="0"/>
  </r>
  <r>
    <s v="SUP-0001563"/>
    <x v="888"/>
    <s v="CUST-97649"/>
    <x v="7"/>
    <x v="2"/>
    <n v="1"/>
    <n v="1"/>
    <n v="859.57"/>
    <n v="954.12270000000012"/>
    <n v="63.652700000000074"/>
    <n v="954.12270000000012"/>
    <x v="4"/>
    <x v="6"/>
    <x v="2"/>
    <s v="Debit Card"/>
    <n v="30.9"/>
    <n v="1.2"/>
    <x v="0"/>
  </r>
  <r>
    <s v="SUP-0001722"/>
    <x v="888"/>
    <s v="CUST-49859"/>
    <x v="12"/>
    <x v="1"/>
    <n v="20"/>
    <n v="20"/>
    <n v="444.54"/>
    <n v="506.77560000000005"/>
    <n v="1226.3319999999994"/>
    <n v="10135.512000000001"/>
    <x v="4"/>
    <x v="2"/>
    <x v="2"/>
    <s v="Cash on Delivery"/>
    <n v="18.38"/>
    <n v="3.5"/>
    <x v="0"/>
  </r>
  <r>
    <s v="SUP-0001789"/>
    <x v="888"/>
    <s v="CUST-32269"/>
    <x v="11"/>
    <x v="2"/>
    <n v="8"/>
    <n v="7"/>
    <n v="120.62"/>
    <n v="132.68200000000002"/>
    <n v="83.094000000000079"/>
    <n v="928.77400000000011"/>
    <x v="1"/>
    <x v="0"/>
    <x v="1"/>
    <s v="Cash on Delivery"/>
    <n v="1.34"/>
    <n v="2.1"/>
    <x v="0"/>
  </r>
  <r>
    <s v="SUP-0002133"/>
    <x v="888"/>
    <s v="CUST-30394"/>
    <x v="8"/>
    <x v="4"/>
    <n v="1"/>
    <n v="1"/>
    <n v="1251.6199999999999"/>
    <n v="1401.8144"/>
    <n v="123.83440000000009"/>
    <n v="1401.8144"/>
    <x v="2"/>
    <x v="6"/>
    <x v="1"/>
    <s v="PayPal"/>
    <n v="26.36"/>
    <n v="1.3"/>
    <x v="1"/>
  </r>
  <r>
    <s v="SUP-0002699"/>
    <x v="888"/>
    <s v="CUST-66594"/>
    <x v="10"/>
    <x v="2"/>
    <n v="1"/>
    <n v="1"/>
    <n v="12"/>
    <n v="13.080000000000002"/>
    <n v="-4.1099999999999985"/>
    <n v="13.080000000000002"/>
    <x v="4"/>
    <x v="6"/>
    <x v="0"/>
    <s v="PayPal"/>
    <n v="5.19"/>
    <n v="3.3"/>
    <x v="0"/>
  </r>
  <r>
    <s v="SUP-0000781"/>
    <x v="889"/>
    <s v="CUST-73084"/>
    <x v="9"/>
    <x v="3"/>
    <n v="15"/>
    <n v="14"/>
    <n v="1485.53"/>
    <n v="1619.2277000000001"/>
    <n v="1859.9078000000052"/>
    <n v="22669.187800000003"/>
    <x v="3"/>
    <x v="6"/>
    <x v="3"/>
    <s v="Bank Transfer"/>
    <n v="11.86"/>
    <n v="2"/>
    <x v="0"/>
  </r>
  <r>
    <s v="SUP-0001573"/>
    <x v="889"/>
    <s v="CUST-27007"/>
    <x v="6"/>
    <x v="4"/>
    <n v="8"/>
    <n v="6"/>
    <n v="1201.83"/>
    <n v="1285.9581000000001"/>
    <n v="488.53860000000122"/>
    <n v="7715.7486000000008"/>
    <x v="0"/>
    <x v="1"/>
    <x v="1"/>
    <s v="Cash on Delivery"/>
    <n v="16.23"/>
    <n v="2.8"/>
    <x v="0"/>
  </r>
  <r>
    <s v="SUP-0002934"/>
    <x v="889"/>
    <s v="CUST-57390"/>
    <x v="6"/>
    <x v="4"/>
    <n v="7"/>
    <n v="6"/>
    <n v="1197.81"/>
    <n v="1377.4814999999999"/>
    <n v="1052.3489999999995"/>
    <n v="8264.8889999999992"/>
    <x v="0"/>
    <x v="2"/>
    <x v="0"/>
    <s v="Cash on Delivery"/>
    <n v="25.68"/>
    <n v="4.8"/>
    <x v="0"/>
  </r>
  <r>
    <s v="SUP-0004570"/>
    <x v="889"/>
    <s v="CUST-90951"/>
    <x v="9"/>
    <x v="3"/>
    <n v="5"/>
    <n v="5"/>
    <n v="51.46"/>
    <n v="55.576800000000006"/>
    <n v="-21.495999999999995"/>
    <n v="277.88400000000001"/>
    <x v="3"/>
    <x v="0"/>
    <x v="1"/>
    <s v="Cash on Delivery"/>
    <n v="42.08"/>
    <n v="1.7"/>
    <x v="0"/>
  </r>
  <r>
    <s v="SUP-0003004"/>
    <x v="890"/>
    <s v="CUST-56297"/>
    <x v="3"/>
    <x v="2"/>
    <n v="1"/>
    <n v="1"/>
    <n v="363.79"/>
    <n v="381.97950000000003"/>
    <n v="-26.260499999999993"/>
    <n v="381.97950000000003"/>
    <x v="0"/>
    <x v="3"/>
    <x v="3"/>
    <s v="Credit Card"/>
    <n v="44.45"/>
    <n v="1.5"/>
    <x v="0"/>
  </r>
  <r>
    <s v="SUP-0001344"/>
    <x v="891"/>
    <s v="CUST-40128"/>
    <x v="10"/>
    <x v="2"/>
    <n v="5"/>
    <n v="4"/>
    <n v="728.1"/>
    <n v="815.47200000000009"/>
    <n v="348.60800000000029"/>
    <n v="3261.8880000000004"/>
    <x v="3"/>
    <x v="6"/>
    <x v="0"/>
    <s v="Bank Transfer"/>
    <n v="0.88"/>
    <n v="2.2000000000000002"/>
    <x v="0"/>
  </r>
  <r>
    <s v="SUP-0003442"/>
    <x v="891"/>
    <s v="CUST-75165"/>
    <x v="5"/>
    <x v="3"/>
    <n v="13"/>
    <n v="13"/>
    <n v="629.54"/>
    <n v="692.49400000000003"/>
    <n v="776.89200000000096"/>
    <n v="9002.4220000000005"/>
    <x v="1"/>
    <x v="5"/>
    <x v="2"/>
    <s v="Bank Transfer"/>
    <n v="41.51"/>
    <n v="1.6"/>
    <x v="0"/>
  </r>
  <r>
    <s v="SUP-0003948"/>
    <x v="891"/>
    <s v="CUST-14880"/>
    <x v="5"/>
    <x v="3"/>
    <n v="10"/>
    <n v="10"/>
    <n v="1010.35"/>
    <n v="1101.2815000000001"/>
    <n v="865.26500000000055"/>
    <n v="11012.815000000001"/>
    <x v="3"/>
    <x v="2"/>
    <x v="1"/>
    <s v="Credit Card"/>
    <n v="44.05"/>
    <n v="2.4"/>
    <x v="0"/>
  </r>
  <r>
    <s v="SUP-0004565"/>
    <x v="891"/>
    <s v="CUST-36105"/>
    <x v="9"/>
    <x v="3"/>
    <n v="5"/>
    <n v="4"/>
    <n v="167.04"/>
    <n v="192.09599999999998"/>
    <n v="84.843999999999937"/>
    <n v="768.3839999999999"/>
    <x v="4"/>
    <x v="3"/>
    <x v="1"/>
    <s v="Cash on Delivery"/>
    <n v="15.38"/>
    <n v="2.9"/>
    <x v="0"/>
  </r>
  <r>
    <s v="SUP-0001213"/>
    <x v="892"/>
    <s v="CUST-35941"/>
    <x v="9"/>
    <x v="3"/>
    <n v="14"/>
    <n v="13"/>
    <n v="336.55"/>
    <n v="387.03249999999997"/>
    <n v="647.78249999999912"/>
    <n v="5031.4224999999997"/>
    <x v="0"/>
    <x v="0"/>
    <x v="2"/>
    <s v="Debit Card"/>
    <n v="8.49"/>
    <n v="2.1"/>
    <x v="0"/>
  </r>
  <r>
    <s v="SUP-0001632"/>
    <x v="892"/>
    <s v="CUST-45189"/>
    <x v="11"/>
    <x v="2"/>
    <n v="13"/>
    <n v="13"/>
    <n v="6"/>
    <n v="6.6000000000000005"/>
    <n v="-29.919999999999987"/>
    <n v="85.800000000000011"/>
    <x v="0"/>
    <x v="4"/>
    <x v="3"/>
    <s v="Cash on Delivery"/>
    <n v="37.72"/>
    <n v="2.8"/>
    <x v="0"/>
  </r>
  <r>
    <s v="SUP-0002294"/>
    <x v="892"/>
    <s v="CUST-12934"/>
    <x v="3"/>
    <x v="2"/>
    <n v="19"/>
    <n v="15"/>
    <n v="1130.97"/>
    <n v="1198.8282000000002"/>
    <n v="987.06300000000329"/>
    <n v="17982.423000000003"/>
    <x v="1"/>
    <x v="3"/>
    <x v="3"/>
    <s v="Cash on Delivery"/>
    <n v="30.81"/>
    <n v="1.6"/>
    <x v="0"/>
  </r>
  <r>
    <s v="SUP-0002580"/>
    <x v="892"/>
    <s v="CUST-91512"/>
    <x v="11"/>
    <x v="2"/>
    <n v="4"/>
    <n v="4"/>
    <n v="623.25"/>
    <n v="716.73749999999995"/>
    <n v="336.26999999999981"/>
    <n v="2866.95"/>
    <x v="3"/>
    <x v="2"/>
    <x v="3"/>
    <s v="PayPal"/>
    <n v="37.68"/>
    <n v="1.6"/>
    <x v="0"/>
  </r>
  <r>
    <s v="SUP-0003402"/>
    <x v="892"/>
    <s v="CUST-92414"/>
    <x v="5"/>
    <x v="3"/>
    <n v="18"/>
    <n v="18"/>
    <n v="821.17"/>
    <n v="911.49869999999999"/>
    <n v="1580.4965999999986"/>
    <n v="16406.976599999998"/>
    <x v="2"/>
    <x v="3"/>
    <x v="1"/>
    <s v="Debit Card"/>
    <n v="45.42"/>
    <n v="1.5"/>
    <x v="0"/>
  </r>
  <r>
    <s v="SUP-0000057"/>
    <x v="893"/>
    <s v="CUST-37237"/>
    <x v="11"/>
    <x v="2"/>
    <n v="20"/>
    <n v="16"/>
    <n v="685.47"/>
    <n v="788.29049999999995"/>
    <n v="1602.7779999999989"/>
    <n v="12612.647999999999"/>
    <x v="3"/>
    <x v="1"/>
    <x v="3"/>
    <s v="PayPal"/>
    <n v="42.35"/>
    <n v="3.7"/>
    <x v="0"/>
  </r>
  <r>
    <s v="SUP-0000815"/>
    <x v="893"/>
    <s v="CUST-32949"/>
    <x v="7"/>
    <x v="2"/>
    <n v="14"/>
    <n v="13"/>
    <n v="227.54"/>
    <n v="245.7432"/>
    <n v="229.92159999999993"/>
    <n v="3194.6615999999999"/>
    <x v="0"/>
    <x v="5"/>
    <x v="2"/>
    <s v="Cash on Delivery"/>
    <n v="6.72"/>
    <n v="4.9000000000000004"/>
    <x v="0"/>
  </r>
  <r>
    <s v="SUP-0002329"/>
    <x v="893"/>
    <s v="CUST-41774"/>
    <x v="8"/>
    <x v="4"/>
    <n v="14"/>
    <n v="14"/>
    <n v="688.54"/>
    <n v="784.93560000000002"/>
    <n v="1344.0984000000012"/>
    <n v="10989.098400000001"/>
    <x v="0"/>
    <x v="3"/>
    <x v="1"/>
    <s v="PayPal"/>
    <n v="5.44"/>
    <n v="3.3"/>
    <x v="0"/>
  </r>
  <r>
    <s v="SUP-0003330"/>
    <x v="894"/>
    <s v="CUST-25921"/>
    <x v="1"/>
    <x v="1"/>
    <n v="2"/>
    <n v="2"/>
    <n v="239.16"/>
    <n v="275.03399999999999"/>
    <n v="36.197999999999993"/>
    <n v="550.06799999999998"/>
    <x v="0"/>
    <x v="4"/>
    <x v="2"/>
    <s v="Bank Transfer"/>
    <n v="35.549999999999997"/>
    <n v="3"/>
    <x v="0"/>
  </r>
  <r>
    <s v="SUP-0003001"/>
    <x v="895"/>
    <s v="CUST-74792"/>
    <x v="11"/>
    <x v="2"/>
    <n v="8"/>
    <n v="6"/>
    <n v="1193.31"/>
    <n v="1360.3734000000002"/>
    <n v="985.55040000000088"/>
    <n v="8162.2404000000006"/>
    <x v="4"/>
    <x v="5"/>
    <x v="3"/>
    <s v="Cash on Delivery"/>
    <n v="16.829999999999998"/>
    <n v="3"/>
    <x v="0"/>
  </r>
  <r>
    <s v="SUP-0003065"/>
    <x v="895"/>
    <s v="CUST-66564"/>
    <x v="6"/>
    <x v="4"/>
    <n v="16"/>
    <n v="13"/>
    <n v="1194.0899999999999"/>
    <n v="1277.6763000000001"/>
    <n v="1036.6419000000019"/>
    <n v="16609.7919"/>
    <x v="2"/>
    <x v="0"/>
    <x v="1"/>
    <s v="Bank Transfer"/>
    <n v="49.98"/>
    <n v="1.9"/>
    <x v="0"/>
  </r>
  <r>
    <s v="SUP-0003385"/>
    <x v="895"/>
    <s v="CUST-71438"/>
    <x v="0"/>
    <x v="0"/>
    <n v="4"/>
    <n v="3"/>
    <n v="468.46"/>
    <n v="538.72899999999993"/>
    <n v="196.50700000000001"/>
    <n v="1616.1869999999999"/>
    <x v="3"/>
    <x v="5"/>
    <x v="2"/>
    <s v="Debit Card"/>
    <n v="14.3"/>
    <n v="3.5"/>
    <x v="0"/>
  </r>
  <r>
    <s v="SUP-0003454"/>
    <x v="895"/>
    <s v="CUST-38482"/>
    <x v="0"/>
    <x v="0"/>
    <n v="18"/>
    <n v="18"/>
    <n v="663.83"/>
    <n v="697.02150000000006"/>
    <n v="552.53700000000015"/>
    <n v="12546.387000000001"/>
    <x v="3"/>
    <x v="3"/>
    <x v="3"/>
    <s v="Cash on Delivery"/>
    <n v="44.91"/>
    <n v="2.6"/>
    <x v="0"/>
  </r>
  <r>
    <s v="SUP-0003933"/>
    <x v="895"/>
    <s v="CUST-58939"/>
    <x v="13"/>
    <x v="1"/>
    <n v="17"/>
    <n v="16"/>
    <n v="1162.47"/>
    <n v="1336.8405"/>
    <n v="2756.038"/>
    <n v="21389.448"/>
    <x v="1"/>
    <x v="4"/>
    <x v="3"/>
    <s v="Bank Transfer"/>
    <n v="33.89"/>
    <n v="1.6"/>
    <x v="0"/>
  </r>
  <r>
    <s v="SUP-0004118"/>
    <x v="895"/>
    <s v="CUST-70310"/>
    <x v="8"/>
    <x v="4"/>
    <n v="16"/>
    <n v="15"/>
    <n v="198.07"/>
    <n v="209.95420000000001"/>
    <n v="154.21300000000036"/>
    <n v="3149.3130000000001"/>
    <x v="2"/>
    <x v="4"/>
    <x v="3"/>
    <s v="Debit Card"/>
    <n v="24.05"/>
    <n v="3.8"/>
    <x v="0"/>
  </r>
  <r>
    <s v="SUP-0002724"/>
    <x v="896"/>
    <s v="CUST-91242"/>
    <x v="12"/>
    <x v="1"/>
    <n v="2"/>
    <n v="2"/>
    <n v="711.62"/>
    <n v="789.89820000000009"/>
    <n v="144.75640000000016"/>
    <n v="1579.7964000000002"/>
    <x v="4"/>
    <x v="3"/>
    <x v="2"/>
    <s v="PayPal"/>
    <n v="11.8"/>
    <n v="4"/>
    <x v="0"/>
  </r>
  <r>
    <s v="SUP-0000019"/>
    <x v="897"/>
    <s v="CUST-73890"/>
    <x v="0"/>
    <x v="0"/>
    <n v="11"/>
    <n v="9"/>
    <n v="1436.82"/>
    <n v="1580.502"/>
    <n v="1269.5980000000009"/>
    <n v="14224.518"/>
    <x v="4"/>
    <x v="0"/>
    <x v="2"/>
    <s v="Bank Transfer"/>
    <n v="23.54"/>
    <n v="4"/>
    <x v="0"/>
  </r>
  <r>
    <s v="SUP-0000601"/>
    <x v="897"/>
    <s v="CUST-69542"/>
    <x v="4"/>
    <x v="1"/>
    <n v="9"/>
    <n v="9"/>
    <n v="62.06"/>
    <n v="66.404200000000003"/>
    <n v="-2.7621999999999929"/>
    <n v="597.63779999999997"/>
    <x v="3"/>
    <x v="2"/>
    <x v="3"/>
    <s v="Credit Card"/>
    <n v="41.86"/>
    <n v="1.8"/>
    <x v="0"/>
  </r>
  <r>
    <s v="SUP-0001188"/>
    <x v="898"/>
    <s v="CUST-21462"/>
    <x v="9"/>
    <x v="3"/>
    <n v="19"/>
    <n v="18"/>
    <n v="749.51"/>
    <n v="854.44140000000004"/>
    <n v="1875.6051999999997"/>
    <n v="15379.9452"/>
    <x v="4"/>
    <x v="2"/>
    <x v="0"/>
    <s v="Debit Card"/>
    <n v="13.16"/>
    <n v="3.9"/>
    <x v="0"/>
  </r>
  <r>
    <s v="SUP-0002883"/>
    <x v="898"/>
    <s v="CUST-34272"/>
    <x v="12"/>
    <x v="1"/>
    <n v="18"/>
    <n v="15"/>
    <n v="1399.08"/>
    <n v="1566.9696000000001"/>
    <n v="2480.8840000000046"/>
    <n v="23504.544000000002"/>
    <x v="2"/>
    <x v="1"/>
    <x v="0"/>
    <s v="Debit Card"/>
    <n v="37.46"/>
    <n v="4.2"/>
    <x v="0"/>
  </r>
  <r>
    <s v="SUP-0001964"/>
    <x v="899"/>
    <s v="CUST-84777"/>
    <x v="14"/>
    <x v="0"/>
    <n v="7"/>
    <n v="7"/>
    <n v="946.79"/>
    <n v="1022.5332000000001"/>
    <n v="499.21240000000103"/>
    <n v="7157.7324000000008"/>
    <x v="4"/>
    <x v="3"/>
    <x v="3"/>
    <s v="Credit Card"/>
    <n v="30.99"/>
    <n v="4.5"/>
    <x v="0"/>
  </r>
  <r>
    <s v="SUP-0000174"/>
    <x v="900"/>
    <s v="CUST-41561"/>
    <x v="1"/>
    <x v="1"/>
    <n v="18"/>
    <n v="15"/>
    <n v="1140.6300000000001"/>
    <n v="1243.2867000000001"/>
    <n v="1512.0905000000005"/>
    <n v="18649.300500000001"/>
    <x v="0"/>
    <x v="6"/>
    <x v="3"/>
    <s v="Cash on Delivery"/>
    <n v="27.76"/>
    <n v="2.2000000000000002"/>
    <x v="0"/>
  </r>
  <r>
    <s v="SUP-0001206"/>
    <x v="900"/>
    <s v="CUST-84029"/>
    <x v="4"/>
    <x v="1"/>
    <n v="11"/>
    <n v="11"/>
    <n v="691.34"/>
    <n v="732.82040000000006"/>
    <n v="424.73439999999954"/>
    <n v="8061.0244000000002"/>
    <x v="4"/>
    <x v="5"/>
    <x v="0"/>
    <s v="Credit Card"/>
    <n v="31.55"/>
    <n v="3"/>
    <x v="0"/>
  </r>
  <r>
    <s v="SUP-0002634"/>
    <x v="900"/>
    <s v="CUST-31779"/>
    <x v="5"/>
    <x v="3"/>
    <n v="10"/>
    <n v="10"/>
    <n v="6"/>
    <n v="6.6000000000000005"/>
    <n v="-17.239999999999998"/>
    <n v="66"/>
    <x v="1"/>
    <x v="6"/>
    <x v="2"/>
    <s v="Debit Card"/>
    <n v="23.24"/>
    <n v="4.3"/>
    <x v="0"/>
  </r>
  <r>
    <s v="SUP-0003229"/>
    <x v="900"/>
    <s v="CUST-11643"/>
    <x v="4"/>
    <x v="1"/>
    <n v="10"/>
    <n v="9"/>
    <n v="618.89"/>
    <n v="680.779"/>
    <n v="548.01100000000019"/>
    <n v="6127.0110000000004"/>
    <x v="3"/>
    <x v="6"/>
    <x v="1"/>
    <s v="Cash on Delivery"/>
    <n v="8.99"/>
    <n v="1.1000000000000001"/>
    <x v="0"/>
  </r>
  <r>
    <s v="SUP-0003539"/>
    <x v="900"/>
    <s v="CUST-43906"/>
    <x v="8"/>
    <x v="4"/>
    <n v="20"/>
    <n v="20"/>
    <n v="769.44"/>
    <n v="869.46719999999993"/>
    <n v="1955.8839999999961"/>
    <n v="17389.343999999997"/>
    <x v="3"/>
    <x v="0"/>
    <x v="2"/>
    <s v="Debit Card"/>
    <n v="44.66"/>
    <n v="1.2"/>
    <x v="0"/>
  </r>
  <r>
    <s v="SUP-0003177"/>
    <x v="901"/>
    <s v="CUST-13013"/>
    <x v="5"/>
    <x v="3"/>
    <n v="13"/>
    <n v="11"/>
    <n v="56.26"/>
    <n v="64.136400000000009"/>
    <n v="58.830400000000111"/>
    <n v="705.50040000000013"/>
    <x v="0"/>
    <x v="0"/>
    <x v="2"/>
    <s v="Cash on Delivery"/>
    <n v="27.81"/>
    <n v="2.7"/>
    <x v="0"/>
  </r>
  <r>
    <s v="SUP-0003668"/>
    <x v="902"/>
    <s v="CUST-25876"/>
    <x v="10"/>
    <x v="2"/>
    <n v="1"/>
    <n v="1"/>
    <n v="1000.28"/>
    <n v="1050.2940000000001"/>
    <n v="27.674000000000124"/>
    <n v="1050.2940000000001"/>
    <x v="1"/>
    <x v="1"/>
    <x v="1"/>
    <s v="Bank Transfer"/>
    <n v="22.34"/>
    <n v="2"/>
    <x v="0"/>
  </r>
  <r>
    <s v="SUP-0004743"/>
    <x v="902"/>
    <s v="CUST-14713"/>
    <x v="0"/>
    <x v="0"/>
    <n v="1"/>
    <n v="1"/>
    <n v="1111.98"/>
    <n v="1245.4176000000002"/>
    <n v="104.41760000000021"/>
    <n v="1245.4176000000002"/>
    <x v="1"/>
    <x v="3"/>
    <x v="2"/>
    <s v="PayPal"/>
    <n v="29.02"/>
    <n v="3"/>
    <x v="0"/>
  </r>
  <r>
    <s v="SUP-0004761"/>
    <x v="902"/>
    <s v="CUST-78805"/>
    <x v="11"/>
    <x v="2"/>
    <n v="5"/>
    <n v="4"/>
    <n v="309.18"/>
    <n v="343.18980000000005"/>
    <n v="97.099200000000167"/>
    <n v="1372.7592000000002"/>
    <x v="1"/>
    <x v="1"/>
    <x v="0"/>
    <s v="Cash on Delivery"/>
    <n v="38.94"/>
    <n v="1.1000000000000001"/>
    <x v="0"/>
  </r>
  <r>
    <s v="SUP-0000181"/>
    <x v="903"/>
    <s v="CUST-52516"/>
    <x v="11"/>
    <x v="2"/>
    <n v="16"/>
    <n v="15"/>
    <n v="609.5"/>
    <n v="664.35500000000002"/>
    <n v="816.25500000000068"/>
    <n v="9965.3250000000007"/>
    <x v="3"/>
    <x v="5"/>
    <x v="2"/>
    <s v="Cash on Delivery"/>
    <n v="6.57"/>
    <n v="4.8"/>
    <x v="0"/>
  </r>
  <r>
    <s v="SUP-0000353"/>
    <x v="903"/>
    <s v="CUST-97504"/>
    <x v="14"/>
    <x v="0"/>
    <n v="18"/>
    <n v="18"/>
    <n v="1384.06"/>
    <n v="1591.6689999999999"/>
    <n v="3691.6819999999993"/>
    <n v="28650.041999999998"/>
    <x v="1"/>
    <x v="5"/>
    <x v="3"/>
    <s v="Cash on Delivery"/>
    <n v="45.28"/>
    <n v="1.5"/>
    <x v="0"/>
  </r>
  <r>
    <s v="SUP-0000800"/>
    <x v="903"/>
    <s v="CUST-20260"/>
    <x v="5"/>
    <x v="3"/>
    <n v="10"/>
    <n v="9"/>
    <n v="771.17"/>
    <n v="840.57529999999997"/>
    <n v="608.97770000000048"/>
    <n v="7565.1777000000002"/>
    <x v="2"/>
    <x v="1"/>
    <x v="3"/>
    <s v="Cash on Delivery"/>
    <n v="15.67"/>
    <n v="1.1000000000000001"/>
    <x v="0"/>
  </r>
  <r>
    <s v="SUP-0001400"/>
    <x v="903"/>
    <s v="CUST-84015"/>
    <x v="8"/>
    <x v="4"/>
    <n v="7"/>
    <n v="6"/>
    <n v="767.09"/>
    <n v="874.48260000000016"/>
    <n v="631.44560000000081"/>
    <n v="5246.8956000000007"/>
    <x v="2"/>
    <x v="2"/>
    <x v="0"/>
    <s v="PayPal"/>
    <n v="12.91"/>
    <n v="2.2999999999999998"/>
    <x v="0"/>
  </r>
  <r>
    <s v="SUP-0003461"/>
    <x v="903"/>
    <s v="CUST-24237"/>
    <x v="12"/>
    <x v="1"/>
    <n v="17"/>
    <n v="17"/>
    <n v="1460.13"/>
    <n v="1664.5482000000004"/>
    <n v="3471.4394000000048"/>
    <n v="28297.319400000008"/>
    <x v="2"/>
    <x v="0"/>
    <x v="2"/>
    <s v="PayPal"/>
    <n v="3.67"/>
    <n v="1.7"/>
    <x v="0"/>
  </r>
  <r>
    <s v="SUP-0000187"/>
    <x v="904"/>
    <s v="CUST-75961"/>
    <x v="7"/>
    <x v="2"/>
    <n v="15"/>
    <n v="13"/>
    <n v="927.85"/>
    <n v="1002.0780000000001"/>
    <n v="919.20399999999995"/>
    <n v="13027.014000000001"/>
    <x v="0"/>
    <x v="1"/>
    <x v="1"/>
    <s v="Cash on Delivery"/>
    <n v="45.76"/>
    <n v="1.7"/>
    <x v="0"/>
  </r>
  <r>
    <s v="SUP-0000438"/>
    <x v="905"/>
    <s v="CUST-83036"/>
    <x v="6"/>
    <x v="4"/>
    <n v="2"/>
    <n v="2"/>
    <n v="1467.06"/>
    <n v="1687.1189999999999"/>
    <n v="432.34799999999996"/>
    <n v="3374.2379999999998"/>
    <x v="1"/>
    <x v="0"/>
    <x v="0"/>
    <s v="Credit Card"/>
    <n v="7.77"/>
    <n v="2.7"/>
    <x v="1"/>
  </r>
  <r>
    <s v="SUP-0002730"/>
    <x v="905"/>
    <s v="CUST-83239"/>
    <x v="7"/>
    <x v="2"/>
    <n v="2"/>
    <n v="2"/>
    <n v="1123.46"/>
    <n v="1213.3368"/>
    <n v="171.6036"/>
    <n v="2426.6736000000001"/>
    <x v="0"/>
    <x v="4"/>
    <x v="1"/>
    <s v="PayPal"/>
    <n v="8.15"/>
    <n v="4.0999999999999996"/>
    <x v="0"/>
  </r>
  <r>
    <s v="SUP-0003592"/>
    <x v="905"/>
    <s v="CUST-87071"/>
    <x v="10"/>
    <x v="2"/>
    <n v="15"/>
    <n v="13"/>
    <n v="1269.82"/>
    <n v="1447.5948000000001"/>
    <n v="2268.6724000000008"/>
    <n v="18818.732400000001"/>
    <x v="1"/>
    <x v="0"/>
    <x v="2"/>
    <s v="Credit Card"/>
    <n v="42.4"/>
    <n v="1.7"/>
    <x v="1"/>
  </r>
  <r>
    <s v="SUP-0004019"/>
    <x v="905"/>
    <s v="CUST-75793"/>
    <x v="8"/>
    <x v="4"/>
    <n v="13"/>
    <n v="12"/>
    <n v="1458.33"/>
    <n v="1560.4131"/>
    <n v="1205.4272000000017"/>
    <n v="18724.957200000001"/>
    <x v="2"/>
    <x v="0"/>
    <x v="3"/>
    <s v="Debit Card"/>
    <n v="19.57"/>
    <n v="4.9000000000000004"/>
    <x v="0"/>
  </r>
  <r>
    <s v="SUP-0004231"/>
    <x v="905"/>
    <s v="CUST-35050"/>
    <x v="8"/>
    <x v="4"/>
    <n v="20"/>
    <n v="16"/>
    <n v="631.55999999999995"/>
    <n v="675.76919999999996"/>
    <n v="700.30720000000019"/>
    <n v="10812.307199999999"/>
    <x v="1"/>
    <x v="2"/>
    <x v="0"/>
    <s v="PayPal"/>
    <n v="7.04"/>
    <n v="4.4000000000000004"/>
    <x v="0"/>
  </r>
  <r>
    <s v="SUP-0000373"/>
    <x v="906"/>
    <s v="CUST-72648"/>
    <x v="2"/>
    <x v="0"/>
    <n v="17"/>
    <n v="14"/>
    <n v="895.7"/>
    <n v="940.48500000000013"/>
    <n v="626.8399999999998"/>
    <n v="13166.79"/>
    <x v="0"/>
    <x v="1"/>
    <x v="1"/>
    <s v="Credit Card"/>
    <n v="0.15"/>
    <n v="1.2"/>
    <x v="0"/>
  </r>
  <r>
    <s v="SUP-0001117"/>
    <x v="906"/>
    <s v="CUST-37986"/>
    <x v="7"/>
    <x v="2"/>
    <n v="20"/>
    <n v="16"/>
    <n v="268.44"/>
    <n v="292.59960000000001"/>
    <n v="370.12360000000018"/>
    <n v="4681.5936000000002"/>
    <x v="2"/>
    <x v="1"/>
    <x v="3"/>
    <s v="Bank Transfer"/>
    <n v="16.43"/>
    <n v="2.5"/>
    <x v="0"/>
  </r>
  <r>
    <s v="SUP-0002040"/>
    <x v="906"/>
    <s v="CUST-52584"/>
    <x v="0"/>
    <x v="0"/>
    <n v="18"/>
    <n v="16"/>
    <n v="726.88"/>
    <n v="799.5680000000001"/>
    <n v="1148.7680000000016"/>
    <n v="12793.088000000002"/>
    <x v="3"/>
    <x v="1"/>
    <x v="1"/>
    <s v="Bank Transfer"/>
    <n v="14.24"/>
    <n v="3.5"/>
    <x v="1"/>
  </r>
  <r>
    <s v="SUP-0003337"/>
    <x v="906"/>
    <s v="CUST-54824"/>
    <x v="1"/>
    <x v="1"/>
    <n v="9"/>
    <n v="7"/>
    <n v="175.29"/>
    <n v="192.81900000000002"/>
    <n v="95.593000000000202"/>
    <n v="1349.7330000000002"/>
    <x v="3"/>
    <x v="0"/>
    <x v="2"/>
    <s v="Debit Card"/>
    <n v="27.11"/>
    <n v="4"/>
    <x v="0"/>
  </r>
  <r>
    <s v="SUP-0000122"/>
    <x v="907"/>
    <s v="CUST-47549"/>
    <x v="5"/>
    <x v="3"/>
    <n v="17"/>
    <n v="16"/>
    <n v="757.77"/>
    <n v="841.12470000000008"/>
    <n v="1287.7752000000014"/>
    <n v="13457.995200000001"/>
    <x v="0"/>
    <x v="4"/>
    <x v="2"/>
    <s v="Debit Card"/>
    <n v="45.9"/>
    <n v="4.3"/>
    <x v="0"/>
  </r>
  <r>
    <s v="SUP-0001606"/>
    <x v="907"/>
    <s v="CUST-20180"/>
    <x v="0"/>
    <x v="0"/>
    <n v="16"/>
    <n v="16"/>
    <n v="260.97000000000003"/>
    <n v="294.89609999999999"/>
    <n v="508.42759999999942"/>
    <n v="4718.3375999999998"/>
    <x v="1"/>
    <x v="3"/>
    <x v="0"/>
    <s v="PayPal"/>
    <n v="34.39"/>
    <n v="3.1"/>
    <x v="1"/>
  </r>
  <r>
    <s v="SUP-0004582"/>
    <x v="907"/>
    <s v="CUST-73178"/>
    <x v="1"/>
    <x v="1"/>
    <n v="7"/>
    <n v="7"/>
    <n v="972.92"/>
    <n v="1099.3995999999997"/>
    <n v="840.24719999999854"/>
    <n v="7695.7971999999982"/>
    <x v="4"/>
    <x v="6"/>
    <x v="0"/>
    <s v="PayPal"/>
    <n v="45.11"/>
    <n v="3.5"/>
    <x v="0"/>
  </r>
  <r>
    <s v="SUP-0000914"/>
    <x v="908"/>
    <s v="CUST-79154"/>
    <x v="0"/>
    <x v="0"/>
    <n v="16"/>
    <n v="13"/>
    <n v="303.16000000000003"/>
    <n v="345.60240000000005"/>
    <n v="516.22120000000018"/>
    <n v="4492.8312000000005"/>
    <x v="4"/>
    <x v="4"/>
    <x v="2"/>
    <s v="Credit Card"/>
    <n v="35.53"/>
    <n v="4.0999999999999996"/>
    <x v="1"/>
  </r>
  <r>
    <s v="SUP-0001354"/>
    <x v="908"/>
    <s v="CUST-60080"/>
    <x v="5"/>
    <x v="3"/>
    <n v="4"/>
    <n v="3"/>
    <n v="152.63"/>
    <n v="169.41930000000002"/>
    <n v="28.967900000000078"/>
    <n v="508.25790000000006"/>
    <x v="4"/>
    <x v="3"/>
    <x v="2"/>
    <s v="Credit Card"/>
    <n v="21.4"/>
    <n v="3.5"/>
    <x v="0"/>
  </r>
  <r>
    <s v="SUP-0002481"/>
    <x v="908"/>
    <s v="CUST-33711"/>
    <x v="7"/>
    <x v="2"/>
    <n v="7"/>
    <n v="6"/>
    <n v="980.36"/>
    <n v="1117.6104"/>
    <n v="810.18240000000026"/>
    <n v="6705.6624000000002"/>
    <x v="4"/>
    <x v="4"/>
    <x v="1"/>
    <s v="Credit Card"/>
    <n v="13.32"/>
    <n v="3.7"/>
    <x v="0"/>
  </r>
  <r>
    <s v="SUP-0001455"/>
    <x v="909"/>
    <s v="CUST-32016"/>
    <x v="3"/>
    <x v="2"/>
    <n v="2"/>
    <n v="2"/>
    <n v="5.45"/>
    <n v="5.995000000000001"/>
    <n v="-31.349999999999994"/>
    <n v="11.990000000000002"/>
    <x v="3"/>
    <x v="1"/>
    <x v="2"/>
    <s v="Credit Card"/>
    <n v="32.44"/>
    <n v="4.3"/>
    <x v="0"/>
  </r>
  <r>
    <s v="SUP-0001820"/>
    <x v="909"/>
    <s v="CUST-63235"/>
    <x v="5"/>
    <x v="3"/>
    <n v="17"/>
    <n v="16"/>
    <n v="1351.04"/>
    <n v="1553.6959999999999"/>
    <n v="3225.3459999999991"/>
    <n v="24859.135999999999"/>
    <x v="3"/>
    <x v="0"/>
    <x v="2"/>
    <s v="Credit Card"/>
    <n v="17.149999999999999"/>
    <n v="1.1000000000000001"/>
    <x v="0"/>
  </r>
  <r>
    <s v="SUP-0001880"/>
    <x v="909"/>
    <s v="CUST-13807"/>
    <x v="9"/>
    <x v="3"/>
    <n v="14"/>
    <n v="13"/>
    <n v="1405.87"/>
    <n v="1490.2221999999999"/>
    <n v="1091.4286000000006"/>
    <n v="19372.888599999998"/>
    <x v="2"/>
    <x v="5"/>
    <x v="1"/>
    <s v="PayPal"/>
    <n v="5.15"/>
    <n v="3.2"/>
    <x v="0"/>
  </r>
  <r>
    <s v="SUP-0003151"/>
    <x v="909"/>
    <s v="CUST-40354"/>
    <x v="9"/>
    <x v="3"/>
    <n v="19"/>
    <n v="19"/>
    <n v="1036.3900000000001"/>
    <n v="1140.0290000000002"/>
    <n v="1929.6209999999996"/>
    <n v="21660.551000000003"/>
    <x v="2"/>
    <x v="4"/>
    <x v="1"/>
    <s v="Bank Transfer"/>
    <n v="39.520000000000003"/>
    <n v="3.2"/>
    <x v="1"/>
  </r>
  <r>
    <s v="SUP-0004873"/>
    <x v="909"/>
    <s v="CUST-37128"/>
    <x v="12"/>
    <x v="1"/>
    <n v="10"/>
    <n v="8"/>
    <n v="869.88"/>
    <n v="974.26560000000006"/>
    <n v="796.0048000000005"/>
    <n v="7794.1248000000005"/>
    <x v="1"/>
    <x v="3"/>
    <x v="0"/>
    <s v="Bank Transfer"/>
    <n v="39.08"/>
    <n v="1.6"/>
    <x v="1"/>
  </r>
  <r>
    <s v="SUP-0002932"/>
    <x v="910"/>
    <s v="CUST-60188"/>
    <x v="3"/>
    <x v="2"/>
    <n v="11"/>
    <n v="10"/>
    <n v="339.07"/>
    <n v="389.93049999999994"/>
    <n v="470.06499999999954"/>
    <n v="3899.3049999999994"/>
    <x v="4"/>
    <x v="0"/>
    <x v="3"/>
    <s v="Debit Card"/>
    <n v="38.54"/>
    <n v="3"/>
    <x v="0"/>
  </r>
  <r>
    <s v="SUP-0000253"/>
    <x v="911"/>
    <s v="CUST-26330"/>
    <x v="2"/>
    <x v="0"/>
    <n v="5"/>
    <n v="5"/>
    <n v="1319.39"/>
    <n v="1464.5229000000002"/>
    <n v="675.68449999999984"/>
    <n v="7322.6145000000006"/>
    <x v="4"/>
    <x v="0"/>
    <x v="1"/>
    <s v="Bank Transfer"/>
    <n v="49.98"/>
    <n v="3.5"/>
    <x v="0"/>
  </r>
  <r>
    <s v="SUP-0000905"/>
    <x v="911"/>
    <s v="CUST-69401"/>
    <x v="5"/>
    <x v="3"/>
    <n v="12"/>
    <n v="11"/>
    <n v="748.95"/>
    <n v="838.82400000000018"/>
    <n v="956.97400000000141"/>
    <n v="9227.0640000000021"/>
    <x v="4"/>
    <x v="6"/>
    <x v="0"/>
    <s v="Cash on Delivery"/>
    <n v="31.64"/>
    <n v="1.5"/>
    <x v="0"/>
  </r>
  <r>
    <s v="SUP-0001349"/>
    <x v="911"/>
    <s v="CUST-54973"/>
    <x v="5"/>
    <x v="3"/>
    <n v="11"/>
    <n v="10"/>
    <n v="1196.73"/>
    <n v="1316.403"/>
    <n v="1189.6600000000014"/>
    <n v="13164.03"/>
    <x v="1"/>
    <x v="0"/>
    <x v="3"/>
    <s v="PayPal"/>
    <n v="7.07"/>
    <n v="1.6"/>
    <x v="0"/>
  </r>
  <r>
    <s v="SUP-0003386"/>
    <x v="911"/>
    <s v="CUST-56243"/>
    <x v="4"/>
    <x v="1"/>
    <n v="1"/>
    <n v="1"/>
    <n v="922.57"/>
    <n v="1014.8270000000001"/>
    <n v="61.187000000000062"/>
    <n v="1014.8270000000001"/>
    <x v="1"/>
    <x v="5"/>
    <x v="1"/>
    <s v="Debit Card"/>
    <n v="31.07"/>
    <n v="4.5999999999999996"/>
    <x v="0"/>
  </r>
  <r>
    <s v="SUP-0004065"/>
    <x v="911"/>
    <s v="CUST-91278"/>
    <x v="6"/>
    <x v="4"/>
    <n v="5"/>
    <n v="5"/>
    <n v="696.9"/>
    <n v="745.68299999999999"/>
    <n v="214.69499999999996"/>
    <n v="3728.415"/>
    <x v="1"/>
    <x v="4"/>
    <x v="0"/>
    <s v="Cash on Delivery"/>
    <n v="29.22"/>
    <n v="4.4000000000000004"/>
    <x v="0"/>
  </r>
  <r>
    <s v="SUP-0002690"/>
    <x v="912"/>
    <s v="CUST-95109"/>
    <x v="11"/>
    <x v="2"/>
    <n v="13"/>
    <n v="10"/>
    <n v="1272.26"/>
    <n v="1335.873"/>
    <n v="591.28999999999917"/>
    <n v="13358.73"/>
    <x v="4"/>
    <x v="1"/>
    <x v="0"/>
    <s v="Bank Transfer"/>
    <n v="44.84"/>
    <n v="4.9000000000000004"/>
    <x v="0"/>
  </r>
  <r>
    <s v="SUP-0004663"/>
    <x v="912"/>
    <s v="CUST-15368"/>
    <x v="2"/>
    <x v="0"/>
    <n v="20"/>
    <n v="19"/>
    <n v="1422.18"/>
    <n v="1607.0634"/>
    <n v="3481.9145999999992"/>
    <n v="30534.204600000001"/>
    <x v="1"/>
    <x v="6"/>
    <x v="3"/>
    <s v="Cash on Delivery"/>
    <n v="30.87"/>
    <n v="3"/>
    <x v="0"/>
  </r>
  <r>
    <s v="SUP-0001021"/>
    <x v="913"/>
    <s v="CUST-54930"/>
    <x v="3"/>
    <x v="2"/>
    <n v="15"/>
    <n v="13"/>
    <n v="639.94000000000005"/>
    <n v="716.73280000000011"/>
    <n v="980.57639999999947"/>
    <n v="9317.5264000000006"/>
    <x v="2"/>
    <x v="5"/>
    <x v="3"/>
    <s v="Cash on Delivery"/>
    <n v="17.73"/>
    <n v="2.2000000000000002"/>
    <x v="0"/>
  </r>
  <r>
    <s v="SUP-0001861"/>
    <x v="913"/>
    <s v="CUST-56692"/>
    <x v="2"/>
    <x v="0"/>
    <n v="1"/>
    <n v="1"/>
    <n v="546.74"/>
    <n v="585.01179999999999"/>
    <n v="32.291799999999981"/>
    <n v="585.01179999999999"/>
    <x v="3"/>
    <x v="5"/>
    <x v="1"/>
    <s v="Debit Card"/>
    <n v="5.98"/>
    <n v="3.9"/>
    <x v="1"/>
  </r>
  <r>
    <s v="SUP-0002942"/>
    <x v="913"/>
    <s v="CUST-31855"/>
    <x v="11"/>
    <x v="2"/>
    <n v="20"/>
    <n v="19"/>
    <n v="405.57"/>
    <n v="425.8485"/>
    <n v="350.92150000000026"/>
    <n v="8091.1215000000002"/>
    <x v="3"/>
    <x v="0"/>
    <x v="0"/>
    <s v="Bank Transfer"/>
    <n v="34.369999999999997"/>
    <n v="4.5"/>
    <x v="0"/>
  </r>
  <r>
    <s v="SUP-0002957"/>
    <x v="913"/>
    <s v="CUST-70302"/>
    <x v="14"/>
    <x v="0"/>
    <n v="4"/>
    <n v="3"/>
    <n v="152.35"/>
    <n v="175.20249999999999"/>
    <n v="20.717500000000001"/>
    <n v="525.60749999999996"/>
    <x v="2"/>
    <x v="0"/>
    <x v="0"/>
    <s v="PayPal"/>
    <n v="47.84"/>
    <n v="1.3"/>
    <x v="0"/>
  </r>
  <r>
    <s v="SUP-0004163"/>
    <x v="913"/>
    <s v="CUST-20386"/>
    <x v="9"/>
    <x v="3"/>
    <n v="17"/>
    <n v="15"/>
    <n v="1258.1099999999999"/>
    <n v="1358.7588000000001"/>
    <n v="1460.3720000000037"/>
    <n v="20381.382000000001"/>
    <x v="1"/>
    <x v="2"/>
    <x v="0"/>
    <s v="PayPal"/>
    <n v="49.36"/>
    <n v="1"/>
    <x v="0"/>
  </r>
  <r>
    <s v="SUP-0001458"/>
    <x v="914"/>
    <s v="CUST-79406"/>
    <x v="14"/>
    <x v="0"/>
    <n v="16"/>
    <n v="14"/>
    <n v="742.84"/>
    <n v="787.4104000000001"/>
    <n v="578.95560000000182"/>
    <n v="11023.745600000002"/>
    <x v="4"/>
    <x v="4"/>
    <x v="1"/>
    <s v="Cash on Delivery"/>
    <n v="45.03"/>
    <n v="2.9"/>
    <x v="0"/>
  </r>
  <r>
    <s v="SUP-0001782"/>
    <x v="914"/>
    <s v="CUST-50863"/>
    <x v="12"/>
    <x v="1"/>
    <n v="6"/>
    <n v="6"/>
    <n v="733.43"/>
    <n v="828.77589999999987"/>
    <n v="568.9653999999997"/>
    <n v="4972.6553999999996"/>
    <x v="1"/>
    <x v="3"/>
    <x v="1"/>
    <s v="PayPal"/>
    <n v="3.11"/>
    <n v="1.8"/>
    <x v="0"/>
  </r>
  <r>
    <s v="SUP-0003733"/>
    <x v="915"/>
    <s v="CUST-51595"/>
    <x v="4"/>
    <x v="1"/>
    <n v="20"/>
    <n v="16"/>
    <n v="712.94"/>
    <n v="777.10460000000012"/>
    <n v="1007.863600000001"/>
    <n v="12433.673600000002"/>
    <x v="2"/>
    <x v="0"/>
    <x v="1"/>
    <s v="PayPal"/>
    <n v="18.77"/>
    <n v="2.2999999999999998"/>
    <x v="0"/>
  </r>
  <r>
    <s v="SUP-0001079"/>
    <x v="916"/>
    <s v="CUST-36675"/>
    <x v="9"/>
    <x v="3"/>
    <n v="17"/>
    <n v="14"/>
    <n v="1000.39"/>
    <n v="1120.4368000000002"/>
    <n v="1651.1552000000029"/>
    <n v="15686.115200000002"/>
    <x v="1"/>
    <x v="1"/>
    <x v="3"/>
    <s v="Bank Transfer"/>
    <n v="29.5"/>
    <n v="1.5"/>
    <x v="0"/>
  </r>
  <r>
    <s v="SUP-0004017"/>
    <x v="916"/>
    <s v="CUST-59608"/>
    <x v="5"/>
    <x v="3"/>
    <n v="4"/>
    <n v="4"/>
    <n v="507.96"/>
    <n v="543.5172"/>
    <n v="92.248800000000102"/>
    <n v="2174.0688"/>
    <x v="0"/>
    <x v="6"/>
    <x v="1"/>
    <s v="Bank Transfer"/>
    <n v="49.98"/>
    <n v="2.1"/>
    <x v="1"/>
  </r>
  <r>
    <s v="SUP-0001084"/>
    <x v="917"/>
    <s v="CUST-90228"/>
    <x v="11"/>
    <x v="2"/>
    <n v="15"/>
    <n v="14"/>
    <n v="784.11"/>
    <n v="878.20320000000015"/>
    <n v="1297.5048000000018"/>
    <n v="12294.844800000003"/>
    <x v="1"/>
    <x v="3"/>
    <x v="1"/>
    <s v="Debit Card"/>
    <n v="19.8"/>
    <n v="3.5"/>
    <x v="0"/>
  </r>
  <r>
    <s v="SUP-0001187"/>
    <x v="918"/>
    <s v="CUST-81304"/>
    <x v="11"/>
    <x v="2"/>
    <n v="1"/>
    <n v="1"/>
    <n v="927.52"/>
    <n v="1066.6479999999999"/>
    <n v="134.12799999999993"/>
    <n v="1066.6479999999999"/>
    <x v="4"/>
    <x v="3"/>
    <x v="0"/>
    <s v="PayPal"/>
    <n v="5"/>
    <n v="0"/>
    <x v="0"/>
  </r>
  <r>
    <s v="SUP-0002296"/>
    <x v="918"/>
    <s v="CUST-29015"/>
    <x v="10"/>
    <x v="2"/>
    <n v="16"/>
    <n v="14"/>
    <n v="374.57"/>
    <n v="408.28130000000004"/>
    <n v="443.57820000000095"/>
    <n v="5715.9382000000005"/>
    <x v="2"/>
    <x v="3"/>
    <x v="0"/>
    <s v="Cash on Delivery"/>
    <n v="28.38"/>
    <n v="1.6"/>
    <x v="0"/>
  </r>
  <r>
    <s v="SUP-0002508"/>
    <x v="918"/>
    <s v="CUST-37352"/>
    <x v="12"/>
    <x v="1"/>
    <n v="3"/>
    <n v="3"/>
    <n v="892.35"/>
    <n v="990.50850000000014"/>
    <n v="277.13550000000049"/>
    <n v="2971.5255000000006"/>
    <x v="1"/>
    <x v="6"/>
    <x v="1"/>
    <s v="PayPal"/>
    <n v="17.34"/>
    <n v="1.9"/>
    <x v="0"/>
  </r>
  <r>
    <s v="SUP-0004764"/>
    <x v="918"/>
    <s v="CUST-44366"/>
    <x v="3"/>
    <x v="2"/>
    <n v="3"/>
    <n v="3"/>
    <n v="1150.4100000000001"/>
    <n v="1322.9715000000001"/>
    <n v="504.73449999999985"/>
    <n v="3968.9145000000003"/>
    <x v="3"/>
    <x v="2"/>
    <x v="3"/>
    <s v="Credit Card"/>
    <n v="12.95"/>
    <n v="4.5"/>
    <x v="1"/>
  </r>
  <r>
    <s v="SUP-0000613"/>
    <x v="919"/>
    <s v="CUST-71819"/>
    <x v="13"/>
    <x v="1"/>
    <n v="18"/>
    <n v="18"/>
    <n v="1322.82"/>
    <n v="1402.1892"/>
    <n v="1413.1656000000035"/>
    <n v="25239.405600000002"/>
    <x v="4"/>
    <x v="0"/>
    <x v="2"/>
    <s v="PayPal"/>
    <n v="15.48"/>
    <n v="4.5999999999999996"/>
    <x v="0"/>
  </r>
  <r>
    <s v="SUP-0002150"/>
    <x v="919"/>
    <s v="CUST-90597"/>
    <x v="14"/>
    <x v="0"/>
    <n v="2"/>
    <n v="2"/>
    <n v="1251.78"/>
    <n v="1401.9936"/>
    <n v="280.32720000000006"/>
    <n v="2803.9872"/>
    <x v="3"/>
    <x v="2"/>
    <x v="0"/>
    <s v="Debit Card"/>
    <n v="20.100000000000001"/>
    <n v="1.6"/>
    <x v="0"/>
  </r>
  <r>
    <s v="SUP-0002658"/>
    <x v="919"/>
    <s v="CUST-59818"/>
    <x v="14"/>
    <x v="0"/>
    <n v="19"/>
    <n v="19"/>
    <n v="923.42"/>
    <n v="1015.7620000000001"/>
    <n v="1718.1280000000033"/>
    <n v="19299.478000000003"/>
    <x v="1"/>
    <x v="1"/>
    <x v="0"/>
    <s v="PayPal"/>
    <n v="36.369999999999997"/>
    <n v="2.6"/>
    <x v="0"/>
  </r>
  <r>
    <s v="SUP-0003143"/>
    <x v="919"/>
    <s v="CUST-82509"/>
    <x v="14"/>
    <x v="0"/>
    <n v="9"/>
    <n v="9"/>
    <n v="1467.06"/>
    <n v="1569.7542000000001"/>
    <n v="912.71780000000103"/>
    <n v="14127.7878"/>
    <x v="3"/>
    <x v="3"/>
    <x v="1"/>
    <s v="Debit Card"/>
    <n v="11.53"/>
    <n v="4.5"/>
    <x v="0"/>
  </r>
  <r>
    <s v="SUP-0001522"/>
    <x v="920"/>
    <s v="CUST-79983"/>
    <x v="9"/>
    <x v="3"/>
    <n v="8"/>
    <n v="7"/>
    <n v="12"/>
    <n v="13.440000000000001"/>
    <n v="-36.289999999999985"/>
    <n v="94.080000000000013"/>
    <x v="2"/>
    <x v="4"/>
    <x v="3"/>
    <s v="PayPal"/>
    <n v="46.37"/>
    <n v="1"/>
    <x v="0"/>
  </r>
  <r>
    <s v="SUP-0002742"/>
    <x v="920"/>
    <s v="CUST-85722"/>
    <x v="4"/>
    <x v="1"/>
    <n v="2"/>
    <n v="2"/>
    <n v="249.79"/>
    <n v="277.26690000000002"/>
    <n v="29.393800000000059"/>
    <n v="554.53380000000004"/>
    <x v="4"/>
    <x v="1"/>
    <x v="1"/>
    <s v="Cash on Delivery"/>
    <n v="25.56"/>
    <n v="1.5"/>
    <x v="0"/>
  </r>
  <r>
    <s v="SUP-0004894"/>
    <x v="920"/>
    <s v="CUST-53984"/>
    <x v="5"/>
    <x v="3"/>
    <n v="11"/>
    <n v="10"/>
    <n v="150.4"/>
    <n v="165.44000000000003"/>
    <n v="102.08000000000033"/>
    <n v="1654.4000000000003"/>
    <x v="4"/>
    <x v="1"/>
    <x v="2"/>
    <s v="Debit Card"/>
    <n v="48.32"/>
    <n v="1.1000000000000001"/>
    <x v="0"/>
  </r>
  <r>
    <s v="SUP-0004926"/>
    <x v="920"/>
    <s v="CUST-47609"/>
    <x v="12"/>
    <x v="1"/>
    <n v="9"/>
    <n v="7"/>
    <n v="1286.2"/>
    <n v="1479.1299999999999"/>
    <n v="1330.4000000000003"/>
    <n v="10353.91"/>
    <x v="4"/>
    <x v="5"/>
    <x v="0"/>
    <s v="PayPal"/>
    <n v="20.11"/>
    <n v="3.6"/>
    <x v="0"/>
  </r>
  <r>
    <s v="SUP-0000627"/>
    <x v="921"/>
    <s v="CUST-20992"/>
    <x v="0"/>
    <x v="0"/>
    <n v="4"/>
    <n v="3"/>
    <n v="841.22"/>
    <n v="883.28100000000006"/>
    <n v="118.83300000000045"/>
    <n v="2649.8430000000003"/>
    <x v="2"/>
    <x v="3"/>
    <x v="1"/>
    <s v="Cash on Delivery"/>
    <n v="7.35"/>
    <n v="4.2"/>
    <x v="0"/>
  </r>
  <r>
    <s v="SUP-0001128"/>
    <x v="921"/>
    <s v="CUST-34082"/>
    <x v="12"/>
    <x v="1"/>
    <n v="14"/>
    <n v="13"/>
    <n v="36.79"/>
    <n v="39.365300000000005"/>
    <n v="25.148900000000069"/>
    <n v="511.74890000000005"/>
    <x v="0"/>
    <x v="6"/>
    <x v="3"/>
    <s v="Bank Transfer"/>
    <n v="8.33"/>
    <n v="3.5"/>
    <x v="0"/>
  </r>
  <r>
    <s v="SUP-0001555"/>
    <x v="921"/>
    <s v="CUST-73885"/>
    <x v="14"/>
    <x v="0"/>
    <n v="10"/>
    <n v="9"/>
    <n v="1424.56"/>
    <n v="1623.9984000000002"/>
    <n v="1749.5656000000026"/>
    <n v="14615.985600000002"/>
    <x v="4"/>
    <x v="2"/>
    <x v="3"/>
    <s v="Debit Card"/>
    <n v="45.38"/>
    <n v="1.7"/>
    <x v="0"/>
  </r>
  <r>
    <s v="SUP-0004975"/>
    <x v="921"/>
    <s v="CUST-45591"/>
    <x v="0"/>
    <x v="0"/>
    <n v="2"/>
    <n v="2"/>
    <n v="1441.44"/>
    <n v="1542.3408000000002"/>
    <n v="173.35160000000025"/>
    <n v="3084.6816000000003"/>
    <x v="2"/>
    <x v="0"/>
    <x v="0"/>
    <s v="Cash on Delivery"/>
    <n v="28.45"/>
    <n v="2"/>
    <x v="0"/>
  </r>
  <r>
    <s v="SUP-0004814"/>
    <x v="922"/>
    <s v="CUST-47596"/>
    <x v="12"/>
    <x v="1"/>
    <n v="12"/>
    <n v="11"/>
    <n v="929.39"/>
    <n v="1068.7984999999999"/>
    <n v="1501.1234999999988"/>
    <n v="11756.783499999998"/>
    <x v="3"/>
    <x v="3"/>
    <x v="3"/>
    <s v="Debit Card"/>
    <n v="32.369999999999997"/>
    <n v="1.3"/>
    <x v="0"/>
  </r>
  <r>
    <s v="SUP-0000697"/>
    <x v="923"/>
    <s v="CUST-48012"/>
    <x v="5"/>
    <x v="3"/>
    <n v="10"/>
    <n v="8"/>
    <n v="1344.83"/>
    <n v="1519.6578999999997"/>
    <n v="1349.2831999999983"/>
    <n v="12157.263199999998"/>
    <x v="2"/>
    <x v="2"/>
    <x v="0"/>
    <s v="Debit Card"/>
    <n v="49.34"/>
    <n v="5"/>
    <x v="0"/>
  </r>
  <r>
    <s v="SUP-0002291"/>
    <x v="923"/>
    <s v="CUST-95073"/>
    <x v="8"/>
    <x v="4"/>
    <n v="3"/>
    <n v="3"/>
    <n v="1269.5999999999999"/>
    <n v="1447.3440000000001"/>
    <n v="498.68200000000041"/>
    <n v="4342.0320000000002"/>
    <x v="4"/>
    <x v="6"/>
    <x v="1"/>
    <s v="Bank Transfer"/>
    <n v="34.549999999999997"/>
    <n v="4.2"/>
    <x v="1"/>
  </r>
  <r>
    <s v="SUP-0003534"/>
    <x v="923"/>
    <s v="CUST-24867"/>
    <x v="4"/>
    <x v="1"/>
    <n v="7"/>
    <n v="7"/>
    <n v="656.98"/>
    <n v="722.67800000000011"/>
    <n v="427.0960000000004"/>
    <n v="5058.746000000001"/>
    <x v="1"/>
    <x v="2"/>
    <x v="3"/>
    <s v="Debit Card"/>
    <n v="32.79"/>
    <n v="2.7"/>
    <x v="0"/>
  </r>
  <r>
    <s v="SUP-0000871"/>
    <x v="924"/>
    <s v="CUST-34026"/>
    <x v="4"/>
    <x v="1"/>
    <n v="14"/>
    <n v="13"/>
    <n v="506.63"/>
    <n v="562.35930000000008"/>
    <n v="721.98090000000138"/>
    <n v="7310.670900000001"/>
    <x v="1"/>
    <x v="0"/>
    <x v="2"/>
    <s v="Cash on Delivery"/>
    <n v="2.5"/>
    <n v="2.4"/>
    <x v="0"/>
  </r>
  <r>
    <s v="SUP-0003577"/>
    <x v="924"/>
    <s v="CUST-30608"/>
    <x v="11"/>
    <x v="2"/>
    <n v="1"/>
    <n v="1"/>
    <n v="1295.03"/>
    <n v="1424.5330000000001"/>
    <n v="125.05300000000015"/>
    <n v="1424.5330000000001"/>
    <x v="2"/>
    <x v="5"/>
    <x v="2"/>
    <s v="Debit Card"/>
    <n v="4.45"/>
    <n v="4.7"/>
    <x v="1"/>
  </r>
  <r>
    <s v="SUP-0000361"/>
    <x v="925"/>
    <s v="CUST-25349"/>
    <x v="2"/>
    <x v="0"/>
    <n v="19"/>
    <n v="19"/>
    <n v="616.85"/>
    <n v="709.37749999999994"/>
    <n v="1721.5324999999991"/>
    <n v="13478.172499999999"/>
    <x v="3"/>
    <x v="1"/>
    <x v="1"/>
    <s v="Debit Card"/>
    <n v="36.49"/>
    <n v="1.8"/>
    <x v="1"/>
  </r>
  <r>
    <s v="SUP-0001724"/>
    <x v="925"/>
    <s v="CUST-93205"/>
    <x v="10"/>
    <x v="2"/>
    <n v="5"/>
    <n v="4"/>
    <n v="736.46"/>
    <n v="824.8352000000001"/>
    <n v="324.60080000000028"/>
    <n v="3299.3408000000004"/>
    <x v="1"/>
    <x v="1"/>
    <x v="2"/>
    <s v="Debit Card"/>
    <n v="28.9"/>
    <n v="2.5"/>
    <x v="0"/>
  </r>
  <r>
    <s v="SUP-0001829"/>
    <x v="925"/>
    <s v="CUST-59621"/>
    <x v="6"/>
    <x v="4"/>
    <n v="9"/>
    <n v="8"/>
    <n v="923.11"/>
    <n v="969.26550000000009"/>
    <n v="334.91400000000061"/>
    <n v="7754.1240000000007"/>
    <x v="2"/>
    <x v="0"/>
    <x v="2"/>
    <s v="Cash on Delivery"/>
    <n v="34.33"/>
    <n v="2.6"/>
    <x v="0"/>
  </r>
  <r>
    <s v="SUP-0003773"/>
    <x v="925"/>
    <s v="CUST-36041"/>
    <x v="5"/>
    <x v="3"/>
    <n v="13"/>
    <n v="12"/>
    <n v="752.91"/>
    <n v="820.67190000000005"/>
    <n v="777.98279999999966"/>
    <n v="9848.0627999999997"/>
    <x v="1"/>
    <x v="6"/>
    <x v="2"/>
    <s v="Cash on Delivery"/>
    <n v="35.159999999999997"/>
    <n v="2.2999999999999998"/>
    <x v="0"/>
  </r>
  <r>
    <s v="SUP-0004601"/>
    <x v="925"/>
    <s v="CUST-52230"/>
    <x v="11"/>
    <x v="2"/>
    <n v="14"/>
    <n v="13"/>
    <n v="1073.22"/>
    <n v="1234.203"/>
    <n v="2086.6089999999986"/>
    <n v="16044.638999999999"/>
    <x v="4"/>
    <x v="4"/>
    <x v="0"/>
    <s v="Bank Transfer"/>
    <n v="6.17"/>
    <n v="4.8"/>
    <x v="0"/>
  </r>
  <r>
    <s v="SUP-0004840"/>
    <x v="925"/>
    <s v="CUST-72721"/>
    <x v="2"/>
    <x v="0"/>
    <n v="5"/>
    <n v="4"/>
    <n v="829.72"/>
    <n v="912.69200000000012"/>
    <n v="324.74800000000039"/>
    <n v="3650.7680000000005"/>
    <x v="0"/>
    <x v="2"/>
    <x v="1"/>
    <s v="PayPal"/>
    <n v="7.14"/>
    <n v="5"/>
    <x v="0"/>
  </r>
  <r>
    <s v="SUP-0000761"/>
    <x v="926"/>
    <s v="CUST-23052"/>
    <x v="3"/>
    <x v="2"/>
    <n v="17"/>
    <n v="16"/>
    <n v="871.56"/>
    <n v="932.56920000000002"/>
    <n v="970.03720000000123"/>
    <n v="14921.1072"/>
    <x v="1"/>
    <x v="2"/>
    <x v="1"/>
    <s v="Debit Card"/>
    <n v="6.11"/>
    <n v="3.8"/>
    <x v="0"/>
  </r>
  <r>
    <s v="SUP-0000935"/>
    <x v="926"/>
    <s v="CUST-40660"/>
    <x v="5"/>
    <x v="3"/>
    <n v="13"/>
    <n v="12"/>
    <n v="848"/>
    <n v="966.72000000000014"/>
    <n v="1399.1200000000013"/>
    <n v="11600.640000000001"/>
    <x v="3"/>
    <x v="1"/>
    <x v="1"/>
    <s v="Cash on Delivery"/>
    <n v="25.52"/>
    <n v="1.6"/>
    <x v="0"/>
  </r>
  <r>
    <s v="SUP-0000083"/>
    <x v="927"/>
    <s v="CUST-75037"/>
    <x v="11"/>
    <x v="2"/>
    <n v="18"/>
    <n v="14"/>
    <n v="28.51"/>
    <n v="31.075900000000004"/>
    <n v="26.372600000000045"/>
    <n v="435.06260000000009"/>
    <x v="3"/>
    <x v="1"/>
    <x v="3"/>
    <s v="Bank Transfer"/>
    <n v="9.5500000000000007"/>
    <n v="1.9"/>
    <x v="1"/>
  </r>
  <r>
    <s v="SUP-0000763"/>
    <x v="927"/>
    <s v="CUST-30525"/>
    <x v="2"/>
    <x v="0"/>
    <n v="18"/>
    <n v="14"/>
    <n v="557.15"/>
    <n v="635.15100000000007"/>
    <n v="1084.6340000000018"/>
    <n v="8892.1140000000014"/>
    <x v="4"/>
    <x v="4"/>
    <x v="0"/>
    <s v="Bank Transfer"/>
    <n v="7.38"/>
    <n v="3"/>
    <x v="0"/>
  </r>
  <r>
    <s v="SUP-0000840"/>
    <x v="927"/>
    <s v="CUST-37553"/>
    <x v="3"/>
    <x v="2"/>
    <n v="7"/>
    <n v="6"/>
    <n v="870.79"/>
    <n v="923.03740000000005"/>
    <n v="304.19440000000026"/>
    <n v="5538.2244000000001"/>
    <x v="1"/>
    <x v="5"/>
    <x v="2"/>
    <s v="Cash on Delivery"/>
    <n v="9.2899999999999991"/>
    <n v="3.4"/>
    <x v="0"/>
  </r>
  <r>
    <s v="SUP-0003175"/>
    <x v="927"/>
    <s v="CUST-77852"/>
    <x v="0"/>
    <x v="0"/>
    <n v="16"/>
    <n v="14"/>
    <n v="881.4"/>
    <n v="969.54000000000008"/>
    <n v="1223.3400000000011"/>
    <n v="13573.560000000001"/>
    <x v="0"/>
    <x v="3"/>
    <x v="3"/>
    <s v="Cash on Delivery"/>
    <n v="10.62"/>
    <n v="2.5"/>
    <x v="0"/>
  </r>
  <r>
    <s v="SUP-0000473"/>
    <x v="928"/>
    <s v="CUST-85863"/>
    <x v="8"/>
    <x v="4"/>
    <n v="15"/>
    <n v="14"/>
    <n v="108.37"/>
    <n v="115.95590000000001"/>
    <n v="82.662600000000083"/>
    <n v="1623.3826000000001"/>
    <x v="2"/>
    <x v="2"/>
    <x v="2"/>
    <s v="Credit Card"/>
    <n v="23.54"/>
    <n v="1.5"/>
    <x v="0"/>
  </r>
  <r>
    <s v="SUP-0001254"/>
    <x v="928"/>
    <s v="CUST-91194"/>
    <x v="13"/>
    <x v="1"/>
    <n v="6"/>
    <n v="5"/>
    <n v="358.52"/>
    <n v="387.20159999999998"/>
    <n v="102.1879999999999"/>
    <n v="1936.0079999999998"/>
    <x v="3"/>
    <x v="1"/>
    <x v="2"/>
    <s v="Cash on Delivery"/>
    <n v="41.22"/>
    <n v="2.9"/>
    <x v="0"/>
  </r>
  <r>
    <s v="SUP-0004413"/>
    <x v="928"/>
    <s v="CUST-50745"/>
    <x v="10"/>
    <x v="2"/>
    <n v="2"/>
    <n v="2"/>
    <n v="876.88"/>
    <n v="964.5680000000001"/>
    <n v="166.14600000000021"/>
    <n v="1929.1360000000002"/>
    <x v="3"/>
    <x v="1"/>
    <x v="0"/>
    <s v="Cash on Delivery"/>
    <n v="9.23"/>
    <n v="3.1"/>
    <x v="1"/>
  </r>
  <r>
    <s v="SUP-0004790"/>
    <x v="928"/>
    <s v="CUST-88527"/>
    <x v="1"/>
    <x v="1"/>
    <n v="18"/>
    <n v="18"/>
    <n v="1412.79"/>
    <n v="1554.0690000000002"/>
    <n v="2529.7420000000006"/>
    <n v="27973.242000000002"/>
    <x v="1"/>
    <x v="6"/>
    <x v="1"/>
    <s v="PayPal"/>
    <n v="13.28"/>
    <n v="0"/>
    <x v="0"/>
  </r>
  <r>
    <s v="SUP-0001702"/>
    <x v="929"/>
    <s v="CUST-60861"/>
    <x v="2"/>
    <x v="0"/>
    <n v="4"/>
    <n v="3"/>
    <n v="1468.07"/>
    <n v="1541.4735000000001"/>
    <n v="218.67050000000015"/>
    <n v="4624.4205000000002"/>
    <x v="1"/>
    <x v="3"/>
    <x v="1"/>
    <s v="Credit Card"/>
    <n v="1.54"/>
    <n v="2.6"/>
    <x v="0"/>
  </r>
  <r>
    <s v="SUP-0004676"/>
    <x v="929"/>
    <s v="CUST-57875"/>
    <x v="2"/>
    <x v="0"/>
    <n v="9"/>
    <n v="9"/>
    <n v="142.72999999999999"/>
    <n v="149.8665"/>
    <n v="20.158500000000167"/>
    <n v="1348.7985000000001"/>
    <x v="3"/>
    <x v="1"/>
    <x v="1"/>
    <s v="Bank Transfer"/>
    <n v="44.07"/>
    <n v="1"/>
    <x v="1"/>
  </r>
  <r>
    <s v="SUP-0004951"/>
    <x v="929"/>
    <s v="CUST-81430"/>
    <x v="0"/>
    <x v="0"/>
    <n v="1"/>
    <n v="1"/>
    <n v="501.14"/>
    <n v="576.31099999999992"/>
    <n v="51.360999999999933"/>
    <n v="576.31099999999992"/>
    <x v="3"/>
    <x v="0"/>
    <x v="2"/>
    <s v="PayPal"/>
    <n v="23.81"/>
    <n v="1.8"/>
    <x v="1"/>
  </r>
  <r>
    <s v="SUP-0000238"/>
    <x v="930"/>
    <s v="CUST-27785"/>
    <x v="12"/>
    <x v="1"/>
    <n v="19"/>
    <n v="18"/>
    <n v="683.65"/>
    <n v="786.19749999999988"/>
    <n v="1845.7449999999997"/>
    <n v="14151.554999999998"/>
    <x v="0"/>
    <x v="1"/>
    <x v="2"/>
    <s v="Credit Card"/>
    <n v="0.11"/>
    <n v="1.1000000000000001"/>
    <x v="0"/>
  </r>
  <r>
    <s v="SUP-0003172"/>
    <x v="930"/>
    <s v="CUST-48008"/>
    <x v="14"/>
    <x v="0"/>
    <n v="4"/>
    <n v="3"/>
    <n v="665.44"/>
    <n v="725.32960000000014"/>
    <n v="174.66880000000037"/>
    <n v="2175.9888000000005"/>
    <x v="3"/>
    <x v="5"/>
    <x v="3"/>
    <s v="Debit Card"/>
    <n v="5"/>
    <n v="1.4"/>
    <x v="0"/>
  </r>
  <r>
    <s v="SUP-0004102"/>
    <x v="930"/>
    <s v="CUST-13923"/>
    <x v="6"/>
    <x v="4"/>
    <n v="20"/>
    <n v="19"/>
    <n v="1240.79"/>
    <n v="1352.4611"/>
    <n v="2093.0109000000029"/>
    <n v="25696.760900000001"/>
    <x v="3"/>
    <x v="2"/>
    <x v="0"/>
    <s v="Credit Card"/>
    <n v="28.74"/>
    <n v="3.4"/>
    <x v="0"/>
  </r>
  <r>
    <s v="SUP-0002793"/>
    <x v="931"/>
    <s v="CUST-78257"/>
    <x v="7"/>
    <x v="2"/>
    <n v="19"/>
    <n v="19"/>
    <n v="234.56"/>
    <n v="267.39840000000004"/>
    <n v="595.11960000000045"/>
    <n v="5080.5696000000007"/>
    <x v="2"/>
    <x v="1"/>
    <x v="0"/>
    <s v="Bank Transfer"/>
    <n v="28.81"/>
    <n v="2.1"/>
    <x v="0"/>
  </r>
  <r>
    <s v="SUP-0003688"/>
    <x v="931"/>
    <s v="CUST-70044"/>
    <x v="3"/>
    <x v="2"/>
    <n v="16"/>
    <n v="16"/>
    <n v="586.27"/>
    <n v="662.48509999999987"/>
    <n v="1213.4615999999983"/>
    <n v="10599.761599999998"/>
    <x v="1"/>
    <x v="1"/>
    <x v="2"/>
    <s v="Cash on Delivery"/>
    <n v="5.98"/>
    <n v="1.8"/>
    <x v="0"/>
  </r>
  <r>
    <s v="SUP-0003822"/>
    <x v="931"/>
    <s v="CUST-99962"/>
    <x v="4"/>
    <x v="1"/>
    <n v="16"/>
    <n v="15"/>
    <n v="1122.3599999999999"/>
    <n v="1212.1487999999999"/>
    <n v="1325.4320000000021"/>
    <n v="18182.232"/>
    <x v="0"/>
    <x v="3"/>
    <x v="3"/>
    <s v="Debit Card"/>
    <n v="21.4"/>
    <n v="3.4"/>
    <x v="0"/>
  </r>
  <r>
    <s v="SUP-0003846"/>
    <x v="931"/>
    <s v="CUST-92462"/>
    <x v="10"/>
    <x v="2"/>
    <n v="18"/>
    <n v="15"/>
    <n v="690.5"/>
    <n v="725.02499999999998"/>
    <n v="507.95499999999998"/>
    <n v="10875.375"/>
    <x v="3"/>
    <x v="2"/>
    <x v="0"/>
    <s v="PayPal"/>
    <n v="9.92"/>
    <n v="1.3"/>
    <x v="0"/>
  </r>
  <r>
    <s v="SUP-0004089"/>
    <x v="931"/>
    <s v="CUST-71724"/>
    <x v="3"/>
    <x v="2"/>
    <n v="7"/>
    <n v="6"/>
    <n v="696.07"/>
    <n v="793.51980000000015"/>
    <n v="541.71880000000101"/>
    <n v="4761.1188000000011"/>
    <x v="1"/>
    <x v="4"/>
    <x v="2"/>
    <s v="Credit Card"/>
    <n v="42.98"/>
    <n v="2.6"/>
    <x v="1"/>
  </r>
  <r>
    <s v="SUP-0002166"/>
    <x v="932"/>
    <s v="CUST-53632"/>
    <x v="11"/>
    <x v="2"/>
    <n v="3"/>
    <n v="3"/>
    <n v="807.73"/>
    <n v="912.73489999999993"/>
    <n v="286.12469999999973"/>
    <n v="2738.2046999999998"/>
    <x v="3"/>
    <x v="5"/>
    <x v="1"/>
    <s v="Cash on Delivery"/>
    <n v="28.89"/>
    <n v="2.7"/>
    <x v="0"/>
  </r>
  <r>
    <s v="SUP-0003272"/>
    <x v="932"/>
    <s v="CUST-90113"/>
    <x v="8"/>
    <x v="4"/>
    <n v="5"/>
    <n v="5"/>
    <n v="643.88"/>
    <n v="701.82920000000001"/>
    <n v="266.85600000000011"/>
    <n v="3509.1460000000002"/>
    <x v="0"/>
    <x v="2"/>
    <x v="3"/>
    <s v="Credit Card"/>
    <n v="22.89"/>
    <n v="2.7"/>
    <x v="0"/>
  </r>
  <r>
    <s v="SUP-0003602"/>
    <x v="932"/>
    <s v="CUST-43900"/>
    <x v="3"/>
    <x v="2"/>
    <n v="5"/>
    <n v="4"/>
    <n v="935.59"/>
    <n v="1019.7931000000001"/>
    <n v="290.40240000000028"/>
    <n v="4079.1724000000004"/>
    <x v="3"/>
    <x v="4"/>
    <x v="0"/>
    <s v="Credit Card"/>
    <n v="46.41"/>
    <n v="1.8"/>
    <x v="0"/>
  </r>
  <r>
    <s v="SUP-0002121"/>
    <x v="933"/>
    <s v="CUST-44979"/>
    <x v="13"/>
    <x v="1"/>
    <n v="11"/>
    <n v="10"/>
    <n v="318.5"/>
    <n v="363.09000000000003"/>
    <n v="440.89000000000055"/>
    <n v="3630.9000000000005"/>
    <x v="2"/>
    <x v="4"/>
    <x v="0"/>
    <s v="Debit Card"/>
    <n v="5.01"/>
    <n v="1.6"/>
    <x v="0"/>
  </r>
  <r>
    <s v="SUP-0002468"/>
    <x v="933"/>
    <s v="CUST-31332"/>
    <x v="4"/>
    <x v="1"/>
    <n v="13"/>
    <n v="12"/>
    <n v="434.83"/>
    <n v="491.35789999999992"/>
    <n v="643.24479999999869"/>
    <n v="5896.2947999999988"/>
    <x v="0"/>
    <x v="0"/>
    <x v="2"/>
    <s v="PayPal"/>
    <n v="35.090000000000003"/>
    <n v="2.9"/>
    <x v="0"/>
  </r>
  <r>
    <s v="SUP-0002780"/>
    <x v="933"/>
    <s v="CUST-18060"/>
    <x v="6"/>
    <x v="4"/>
    <n v="12"/>
    <n v="10"/>
    <n v="41.13"/>
    <n v="43.186500000000002"/>
    <n v="15.564999999999998"/>
    <n v="431.86500000000001"/>
    <x v="1"/>
    <x v="2"/>
    <x v="0"/>
    <s v="Credit Card"/>
    <n v="5"/>
    <n v="4.2"/>
    <x v="0"/>
  </r>
  <r>
    <s v="SUP-0003288"/>
    <x v="933"/>
    <s v="CUST-23444"/>
    <x v="11"/>
    <x v="2"/>
    <n v="14"/>
    <n v="14"/>
    <n v="99.86"/>
    <n v="106.8502"/>
    <n v="50.082800000000105"/>
    <n v="1495.9028000000001"/>
    <x v="4"/>
    <x v="0"/>
    <x v="0"/>
    <s v="Bank Transfer"/>
    <n v="47.78"/>
    <n v="1.8"/>
    <x v="1"/>
  </r>
  <r>
    <s v="SUP-0004893"/>
    <x v="933"/>
    <s v="CUST-29421"/>
    <x v="0"/>
    <x v="0"/>
    <n v="2"/>
    <n v="2"/>
    <n v="1262.45"/>
    <n v="1401.3195000000001"/>
    <n v="247.02900000000002"/>
    <n v="2802.6390000000001"/>
    <x v="3"/>
    <x v="0"/>
    <x v="3"/>
    <s v="Bank Transfer"/>
    <n v="30.71"/>
    <n v="1.3"/>
    <x v="0"/>
  </r>
  <r>
    <s v="SUP-0001734"/>
    <x v="934"/>
    <s v="CUST-94271"/>
    <x v="8"/>
    <x v="4"/>
    <n v="20"/>
    <n v="18"/>
    <n v="363.12"/>
    <n v="417.58799999999997"/>
    <n v="954.84399999999903"/>
    <n v="7516.5839999999989"/>
    <x v="2"/>
    <x v="1"/>
    <x v="1"/>
    <s v="Bank Transfer"/>
    <n v="25.58"/>
    <n v="3.5"/>
    <x v="0"/>
  </r>
  <r>
    <s v="SUP-0003653"/>
    <x v="935"/>
    <s v="CUST-58206"/>
    <x v="14"/>
    <x v="0"/>
    <n v="1"/>
    <n v="1"/>
    <n v="1271.99"/>
    <n v="1411.9089000000001"/>
    <n v="103.79890000000012"/>
    <n v="1411.9089000000001"/>
    <x v="4"/>
    <x v="3"/>
    <x v="0"/>
    <s v="PayPal"/>
    <n v="36.119999999999997"/>
    <n v="2.2999999999999998"/>
    <x v="0"/>
  </r>
  <r>
    <s v="SUP-0003969"/>
    <x v="935"/>
    <s v="CUST-26509"/>
    <x v="13"/>
    <x v="1"/>
    <n v="12"/>
    <n v="12"/>
    <n v="87.69"/>
    <n v="96.459000000000003"/>
    <n v="90.058000000000064"/>
    <n v="1157.508"/>
    <x v="0"/>
    <x v="1"/>
    <x v="0"/>
    <s v="PayPal"/>
    <n v="15.17"/>
    <n v="0"/>
    <x v="0"/>
  </r>
  <r>
    <s v="SUP-0004895"/>
    <x v="935"/>
    <s v="CUST-50239"/>
    <x v="9"/>
    <x v="3"/>
    <n v="7"/>
    <n v="7"/>
    <n v="1038.04"/>
    <n v="1193.7459999999999"/>
    <n v="1050.932"/>
    <n v="8356.2219999999998"/>
    <x v="4"/>
    <x v="3"/>
    <x v="2"/>
    <s v="Credit Card"/>
    <n v="39.01"/>
    <n v="4.3"/>
    <x v="0"/>
  </r>
  <r>
    <s v="SUP-0000355"/>
    <x v="936"/>
    <s v="CUST-38093"/>
    <x v="12"/>
    <x v="1"/>
    <n v="2"/>
    <n v="2"/>
    <n v="1187.23"/>
    <n v="1329.6976000000002"/>
    <n v="252.62520000000035"/>
    <n v="2659.3952000000004"/>
    <x v="4"/>
    <x v="4"/>
    <x v="3"/>
    <s v="Bank Transfer"/>
    <n v="32.31"/>
    <n v="2.7"/>
    <x v="0"/>
  </r>
  <r>
    <s v="SUP-0000977"/>
    <x v="936"/>
    <s v="CUST-98622"/>
    <x v="14"/>
    <x v="0"/>
    <n v="12"/>
    <n v="10"/>
    <n v="510.95"/>
    <n v="536.49750000000006"/>
    <n v="218.13500000000036"/>
    <n v="5364.9750000000004"/>
    <x v="4"/>
    <x v="5"/>
    <x v="3"/>
    <s v="Credit Card"/>
    <n v="37.340000000000003"/>
    <n v="0"/>
    <x v="0"/>
  </r>
  <r>
    <s v="SUP-0001712"/>
    <x v="936"/>
    <s v="CUST-43763"/>
    <x v="5"/>
    <x v="3"/>
    <n v="1"/>
    <n v="1"/>
    <n v="236.35"/>
    <n v="262.3485"/>
    <n v="21.958500000000008"/>
    <n v="262.3485"/>
    <x v="2"/>
    <x v="3"/>
    <x v="0"/>
    <s v="Credit Card"/>
    <n v="4.04"/>
    <n v="3"/>
    <x v="1"/>
  </r>
  <r>
    <s v="SUP-0003407"/>
    <x v="936"/>
    <s v="CUST-90644"/>
    <x v="12"/>
    <x v="1"/>
    <n v="9"/>
    <n v="8"/>
    <n v="1410.29"/>
    <n v="1621.8334999999997"/>
    <n v="1688.4379999999981"/>
    <n v="12974.667999999998"/>
    <x v="2"/>
    <x v="2"/>
    <x v="0"/>
    <s v="Cash on Delivery"/>
    <n v="3.91"/>
    <n v="1.3"/>
    <x v="0"/>
  </r>
  <r>
    <s v="SUP-0003644"/>
    <x v="936"/>
    <s v="CUST-28647"/>
    <x v="5"/>
    <x v="3"/>
    <n v="2"/>
    <n v="2"/>
    <n v="452.91"/>
    <n v="484.61370000000005"/>
    <n v="36.607400000000055"/>
    <n v="969.2274000000001"/>
    <x v="4"/>
    <x v="1"/>
    <x v="3"/>
    <s v="Cash on Delivery"/>
    <n v="26.8"/>
    <n v="2.7"/>
    <x v="0"/>
  </r>
  <r>
    <s v="SUP-0000369"/>
    <x v="937"/>
    <s v="CUST-85673"/>
    <x v="9"/>
    <x v="3"/>
    <n v="16"/>
    <n v="16"/>
    <n v="201.24"/>
    <n v="213.31440000000001"/>
    <n v="190.57039999999995"/>
    <n v="3413.0304000000001"/>
    <x v="3"/>
    <x v="5"/>
    <x v="1"/>
    <s v="Bank Transfer"/>
    <n v="2.62"/>
    <n v="1"/>
    <x v="0"/>
  </r>
  <r>
    <s v="SUP-0001726"/>
    <x v="938"/>
    <s v="CUST-13312"/>
    <x v="9"/>
    <x v="3"/>
    <n v="12"/>
    <n v="12"/>
    <n v="1279.49"/>
    <n v="1356.2594000000001"/>
    <n v="905.3428000000016"/>
    <n v="16275.112800000003"/>
    <x v="2"/>
    <x v="6"/>
    <x v="2"/>
    <s v="Debit Card"/>
    <n v="15.89"/>
    <n v="3.4"/>
    <x v="0"/>
  </r>
  <r>
    <s v="SUP-0000090"/>
    <x v="939"/>
    <s v="CUST-44884"/>
    <x v="5"/>
    <x v="3"/>
    <n v="14"/>
    <n v="11"/>
    <n v="602.78"/>
    <n v="669.08580000000006"/>
    <n v="682.94380000000103"/>
    <n v="7359.9438000000009"/>
    <x v="2"/>
    <x v="1"/>
    <x v="2"/>
    <s v="Bank Transfer"/>
    <n v="46.42"/>
    <n v="2.5"/>
    <x v="0"/>
  </r>
  <r>
    <s v="SUP-0000477"/>
    <x v="939"/>
    <s v="CUST-71124"/>
    <x v="9"/>
    <x v="3"/>
    <n v="11"/>
    <n v="11"/>
    <n v="240.3"/>
    <n v="271.53899999999999"/>
    <n v="304.3189999999999"/>
    <n v="2986.9290000000001"/>
    <x v="0"/>
    <x v="4"/>
    <x v="0"/>
    <s v="PayPal"/>
    <n v="39.31"/>
    <n v="4.9000000000000004"/>
    <x v="0"/>
  </r>
  <r>
    <s v="SUP-0001386"/>
    <x v="939"/>
    <s v="CUST-88476"/>
    <x v="10"/>
    <x v="2"/>
    <n v="12"/>
    <n v="11"/>
    <n v="508.46"/>
    <n v="544.05219999999997"/>
    <n v="375.61420000000055"/>
    <n v="5984.5742"/>
    <x v="1"/>
    <x v="1"/>
    <x v="2"/>
    <s v="Cash on Delivery"/>
    <n v="15.9"/>
    <n v="2.6"/>
    <x v="0"/>
  </r>
  <r>
    <s v="SUP-0002363"/>
    <x v="939"/>
    <s v="CUST-63536"/>
    <x v="13"/>
    <x v="1"/>
    <n v="13"/>
    <n v="13"/>
    <n v="770.63"/>
    <n v="832.2804000000001"/>
    <n v="775.41520000000037"/>
    <n v="10819.645200000001"/>
    <x v="1"/>
    <x v="5"/>
    <x v="0"/>
    <s v="Bank Transfer"/>
    <n v="26.04"/>
    <n v="3.7"/>
    <x v="0"/>
  </r>
  <r>
    <s v="SUP-0003505"/>
    <x v="939"/>
    <s v="CUST-80693"/>
    <x v="12"/>
    <x v="1"/>
    <n v="20"/>
    <n v="17"/>
    <n v="1036.96"/>
    <n v="1109.5472000000002"/>
    <n v="1199.0824000000043"/>
    <n v="18862.302400000004"/>
    <x v="1"/>
    <x v="4"/>
    <x v="1"/>
    <s v="Credit Card"/>
    <n v="34.9"/>
    <n v="3"/>
    <x v="1"/>
  </r>
  <r>
    <s v="SUP-0004159"/>
    <x v="939"/>
    <s v="CUST-14468"/>
    <x v="3"/>
    <x v="2"/>
    <n v="1"/>
    <n v="1"/>
    <n v="920.11"/>
    <n v="1021.3221000000001"/>
    <n v="51.232100000000081"/>
    <n v="1021.3221000000001"/>
    <x v="1"/>
    <x v="6"/>
    <x v="2"/>
    <s v="Cash on Delivery"/>
    <n v="49.98"/>
    <n v="4.9000000000000004"/>
    <x v="0"/>
  </r>
  <r>
    <s v="SUP-0004817"/>
    <x v="939"/>
    <s v="CUST-30968"/>
    <x v="12"/>
    <x v="1"/>
    <n v="9"/>
    <n v="9"/>
    <n v="608.49"/>
    <n v="657.16920000000005"/>
    <n v="391.61280000000079"/>
    <n v="5914.5228000000006"/>
    <x v="3"/>
    <x v="3"/>
    <x v="2"/>
    <s v="Debit Card"/>
    <n v="46.5"/>
    <n v="2.4"/>
    <x v="0"/>
  </r>
  <r>
    <s v="SUP-0000211"/>
    <x v="940"/>
    <s v="CUST-47733"/>
    <x v="12"/>
    <x v="1"/>
    <n v="18"/>
    <n v="18"/>
    <n v="1257.8699999999999"/>
    <n v="1345.9209000000001"/>
    <n v="1579.7062000000069"/>
    <n v="24226.576200000003"/>
    <x v="1"/>
    <x v="1"/>
    <x v="2"/>
    <s v="Cash on Delivery"/>
    <n v="5.21"/>
    <n v="3.3"/>
    <x v="0"/>
  </r>
  <r>
    <s v="SUP-0004314"/>
    <x v="940"/>
    <s v="CUST-40347"/>
    <x v="2"/>
    <x v="0"/>
    <n v="17"/>
    <n v="14"/>
    <n v="123.93"/>
    <n v="137.56230000000002"/>
    <n v="189.74220000000025"/>
    <n v="1925.8722000000002"/>
    <x v="4"/>
    <x v="6"/>
    <x v="3"/>
    <s v="Cash on Delivery"/>
    <n v="1.1100000000000001"/>
    <n v="3.8"/>
    <x v="0"/>
  </r>
  <r>
    <s v="SUP-0000264"/>
    <x v="941"/>
    <s v="CUST-52868"/>
    <x v="6"/>
    <x v="4"/>
    <n v="19"/>
    <n v="16"/>
    <n v="290.73"/>
    <n v="316.89570000000003"/>
    <n v="393.69120000000026"/>
    <n v="5070.3312000000005"/>
    <x v="0"/>
    <x v="0"/>
    <x v="3"/>
    <s v="Bank Transfer"/>
    <n v="24.96"/>
    <n v="2"/>
    <x v="0"/>
  </r>
  <r>
    <s v="SUP-0001971"/>
    <x v="941"/>
    <s v="CUST-28706"/>
    <x v="3"/>
    <x v="2"/>
    <n v="11"/>
    <n v="10"/>
    <n v="930.5"/>
    <n v="986.33"/>
    <n v="549.18000000000109"/>
    <n v="9863.3000000000011"/>
    <x v="3"/>
    <x v="6"/>
    <x v="1"/>
    <s v="PayPal"/>
    <n v="9.1199999999999992"/>
    <n v="2.8"/>
    <x v="0"/>
  </r>
  <r>
    <s v="SUP-0004632"/>
    <x v="941"/>
    <s v="CUST-49312"/>
    <x v="4"/>
    <x v="1"/>
    <n v="16"/>
    <n v="13"/>
    <n v="20"/>
    <n v="22.200000000000003"/>
    <n v="2.1100000000000243"/>
    <n v="288.60000000000002"/>
    <x v="2"/>
    <x v="6"/>
    <x v="2"/>
    <s v="Cash on Delivery"/>
    <n v="26.49"/>
    <n v="4.2"/>
    <x v="0"/>
  </r>
  <r>
    <s v="SUP-0003345"/>
    <x v="942"/>
    <s v="CUST-97285"/>
    <x v="14"/>
    <x v="0"/>
    <n v="9"/>
    <n v="8"/>
    <n v="811.82"/>
    <n v="876.76560000000006"/>
    <n v="497.3248000000001"/>
    <n v="7014.1248000000005"/>
    <x v="1"/>
    <x v="2"/>
    <x v="1"/>
    <s v="Cash on Delivery"/>
    <n v="22.24"/>
    <n v="1.2"/>
    <x v="0"/>
  </r>
  <r>
    <s v="SUP-0000853"/>
    <x v="943"/>
    <s v="CUST-30578"/>
    <x v="13"/>
    <x v="1"/>
    <n v="3"/>
    <n v="2"/>
    <n v="303.18"/>
    <n v="321.37080000000003"/>
    <n v="18.061600000000048"/>
    <n v="642.74160000000006"/>
    <x v="4"/>
    <x v="0"/>
    <x v="2"/>
    <s v="Credit Card"/>
    <n v="18.32"/>
    <n v="4.5"/>
    <x v="0"/>
  </r>
  <r>
    <s v="SUP-0000262"/>
    <x v="944"/>
    <s v="CUST-95430"/>
    <x v="8"/>
    <x v="4"/>
    <n v="12"/>
    <n v="10"/>
    <n v="1306.04"/>
    <n v="1384.4023999999999"/>
    <n v="770.92399999999975"/>
    <n v="13844.023999999999"/>
    <x v="1"/>
    <x v="1"/>
    <x v="2"/>
    <s v="Credit Card"/>
    <n v="12.7"/>
    <n v="2.5"/>
    <x v="0"/>
  </r>
  <r>
    <s v="SUP-0000408"/>
    <x v="944"/>
    <s v="CUST-78667"/>
    <x v="0"/>
    <x v="0"/>
    <n v="7"/>
    <n v="7"/>
    <n v="1047.8699999999999"/>
    <n v="1173.6143999999999"/>
    <n v="865.23079999999982"/>
    <n v="8215.3007999999991"/>
    <x v="1"/>
    <x v="4"/>
    <x v="0"/>
    <s v="PayPal"/>
    <n v="14.98"/>
    <n v="5"/>
    <x v="0"/>
  </r>
  <r>
    <s v="SUP-0001092"/>
    <x v="944"/>
    <s v="CUST-68698"/>
    <x v="1"/>
    <x v="1"/>
    <n v="19"/>
    <n v="19"/>
    <n v="1326.9"/>
    <n v="1446.3210000000001"/>
    <n v="2248.6289999999999"/>
    <n v="27480.099000000002"/>
    <x v="0"/>
    <x v="3"/>
    <x v="2"/>
    <s v="Credit Card"/>
    <n v="20.37"/>
    <n v="3.7"/>
    <x v="0"/>
  </r>
  <r>
    <s v="SUP-0004490"/>
    <x v="944"/>
    <s v="CUST-51761"/>
    <x v="5"/>
    <x v="3"/>
    <n v="14"/>
    <n v="13"/>
    <n v="867.47"/>
    <n v="919.51820000000009"/>
    <n v="674.37660000000142"/>
    <n v="11953.736600000002"/>
    <x v="4"/>
    <x v="0"/>
    <x v="0"/>
    <s v="Credit Card"/>
    <n v="2.25"/>
    <n v="3.2"/>
    <x v="0"/>
  </r>
  <r>
    <s v="SUP-0000590"/>
    <x v="945"/>
    <s v="CUST-56595"/>
    <x v="4"/>
    <x v="1"/>
    <n v="16"/>
    <n v="16"/>
    <n v="1422.27"/>
    <n v="1578.7197000000001"/>
    <n v="2494.595200000002"/>
    <n v="25259.515200000002"/>
    <x v="0"/>
    <x v="6"/>
    <x v="1"/>
    <s v="Cash on Delivery"/>
    <n v="8.6"/>
    <n v="3"/>
    <x v="0"/>
  </r>
  <r>
    <s v="SUP-0004383"/>
    <x v="945"/>
    <s v="CUST-31057"/>
    <x v="13"/>
    <x v="1"/>
    <n v="1"/>
    <n v="1"/>
    <n v="31.93"/>
    <n v="34.165100000000002"/>
    <n v="-34.424899999999994"/>
    <n v="34.165100000000002"/>
    <x v="1"/>
    <x v="1"/>
    <x v="3"/>
    <s v="Debit Card"/>
    <n v="36.659999999999997"/>
    <n v="3"/>
    <x v="1"/>
  </r>
  <r>
    <s v="SUP-0001754"/>
    <x v="946"/>
    <s v="CUST-76824"/>
    <x v="5"/>
    <x v="3"/>
    <n v="6"/>
    <n v="6"/>
    <n v="1452.13"/>
    <n v="1640.9069"/>
    <n v="1119.721399999999"/>
    <n v="9845.4413999999997"/>
    <x v="0"/>
    <x v="1"/>
    <x v="0"/>
    <s v="Cash on Delivery"/>
    <n v="12.94"/>
    <n v="1.1000000000000001"/>
    <x v="0"/>
  </r>
  <r>
    <s v="SUP-0001970"/>
    <x v="946"/>
    <s v="CUST-95280"/>
    <x v="1"/>
    <x v="1"/>
    <n v="3"/>
    <n v="2"/>
    <n v="125.96"/>
    <n v="137.29640000000001"/>
    <n v="-16.297199999999975"/>
    <n v="274.59280000000001"/>
    <x v="3"/>
    <x v="6"/>
    <x v="1"/>
    <s v="Debit Card"/>
    <n v="38.97"/>
    <n v="5"/>
    <x v="0"/>
  </r>
  <r>
    <s v="SUP-0002548"/>
    <x v="947"/>
    <s v="CUST-94845"/>
    <x v="7"/>
    <x v="2"/>
    <n v="19"/>
    <n v="16"/>
    <n v="1311.26"/>
    <n v="1468.6112000000001"/>
    <n v="2485.329200000001"/>
    <n v="23497.779200000001"/>
    <x v="2"/>
    <x v="1"/>
    <x v="1"/>
    <s v="Credit Card"/>
    <n v="32.29"/>
    <n v="2.1"/>
    <x v="0"/>
  </r>
  <r>
    <s v="SUP-0002567"/>
    <x v="947"/>
    <s v="CUST-45703"/>
    <x v="7"/>
    <x v="2"/>
    <n v="7"/>
    <n v="7"/>
    <n v="455.06"/>
    <n v="477.81300000000005"/>
    <n v="121.64100000000019"/>
    <n v="3344.6910000000003"/>
    <x v="1"/>
    <x v="3"/>
    <x v="0"/>
    <s v="PayPal"/>
    <n v="37.630000000000003"/>
    <n v="4.4000000000000004"/>
    <x v="0"/>
  </r>
  <r>
    <s v="SUP-0000111"/>
    <x v="948"/>
    <s v="CUST-53591"/>
    <x v="14"/>
    <x v="0"/>
    <n v="20"/>
    <n v="16"/>
    <n v="161.30000000000001"/>
    <n v="175.81700000000004"/>
    <n v="204.8820000000004"/>
    <n v="2813.0720000000006"/>
    <x v="0"/>
    <x v="6"/>
    <x v="0"/>
    <s v="Credit Card"/>
    <n v="27.39"/>
    <n v="5"/>
    <x v="0"/>
  </r>
  <r>
    <s v="SUP-0003903"/>
    <x v="948"/>
    <s v="CUST-76510"/>
    <x v="1"/>
    <x v="1"/>
    <n v="16"/>
    <n v="13"/>
    <n v="326.51"/>
    <n v="355.89590000000004"/>
    <n v="369.36670000000015"/>
    <n v="4626.6467000000002"/>
    <x v="4"/>
    <x v="6"/>
    <x v="0"/>
    <s v="Debit Card"/>
    <n v="12.65"/>
    <n v="3.3"/>
    <x v="0"/>
  </r>
  <r>
    <s v="SUP-0004015"/>
    <x v="948"/>
    <s v="CUST-73205"/>
    <x v="10"/>
    <x v="2"/>
    <n v="14"/>
    <n v="14"/>
    <n v="1313.73"/>
    <n v="1431.9657000000002"/>
    <n v="1622.7498000000007"/>
    <n v="20047.519800000002"/>
    <x v="4"/>
    <x v="1"/>
    <x v="3"/>
    <s v="Cash on Delivery"/>
    <n v="32.549999999999997"/>
    <n v="2"/>
    <x v="0"/>
  </r>
  <r>
    <s v="SUP-0004057"/>
    <x v="948"/>
    <s v="CUST-34845"/>
    <x v="4"/>
    <x v="1"/>
    <n v="9"/>
    <n v="7"/>
    <n v="418.01"/>
    <n v="459.81100000000004"/>
    <n v="250.93700000000041"/>
    <n v="3218.6770000000001"/>
    <x v="1"/>
    <x v="5"/>
    <x v="0"/>
    <s v="Debit Card"/>
    <n v="41.67"/>
    <n v="3.4"/>
    <x v="0"/>
  </r>
  <r>
    <s v="SUP-0004304"/>
    <x v="948"/>
    <s v="CUST-74453"/>
    <x v="9"/>
    <x v="3"/>
    <n v="5"/>
    <n v="4"/>
    <n v="946.75"/>
    <n v="1060.3600000000001"/>
    <n v="450.72000000000048"/>
    <n v="4241.4400000000005"/>
    <x v="4"/>
    <x v="6"/>
    <x v="0"/>
    <s v="Cash on Delivery"/>
    <n v="3.72"/>
    <n v="1.4"/>
    <x v="0"/>
  </r>
  <r>
    <s v="SUP-0001220"/>
    <x v="949"/>
    <s v="CUST-54582"/>
    <x v="7"/>
    <x v="2"/>
    <n v="19"/>
    <n v="15"/>
    <n v="881.22"/>
    <n v="1013.4029999999999"/>
    <n v="1959.9849999999972"/>
    <n v="15201.044999999998"/>
    <x v="4"/>
    <x v="3"/>
    <x v="2"/>
    <s v="Credit Card"/>
    <n v="22.76"/>
    <n v="1.9"/>
    <x v="0"/>
  </r>
  <r>
    <s v="SUP-0004267"/>
    <x v="949"/>
    <s v="CUST-45601"/>
    <x v="3"/>
    <x v="2"/>
    <n v="20"/>
    <n v="17"/>
    <n v="118.44"/>
    <n v="135.02160000000001"/>
    <n v="249.94720000000012"/>
    <n v="2295.3672000000001"/>
    <x v="0"/>
    <x v="0"/>
    <x v="0"/>
    <s v="Bank Transfer"/>
    <n v="31.94"/>
    <n v="4.4000000000000004"/>
    <x v="0"/>
  </r>
  <r>
    <s v="SUP-0003495"/>
    <x v="950"/>
    <s v="CUST-33295"/>
    <x v="5"/>
    <x v="3"/>
    <n v="7"/>
    <n v="7"/>
    <n v="1279.0999999999999"/>
    <n v="1445.3829999999998"/>
    <n v="1130.0009999999997"/>
    <n v="10117.680999999999"/>
    <x v="2"/>
    <x v="0"/>
    <x v="0"/>
    <s v="Credit Card"/>
    <n v="33.979999999999997"/>
    <n v="2.6"/>
    <x v="0"/>
  </r>
  <r>
    <s v="SUP-0002568"/>
    <x v="951"/>
    <s v="CUST-56307"/>
    <x v="6"/>
    <x v="4"/>
    <n v="1"/>
    <n v="1"/>
    <n v="263.02999999999997"/>
    <n v="302.48449999999997"/>
    <n v="29.514499999999998"/>
    <n v="302.48449999999997"/>
    <x v="3"/>
    <x v="0"/>
    <x v="1"/>
    <s v="Bank Transfer"/>
    <n v="9.94"/>
    <n v="0"/>
    <x v="0"/>
  </r>
  <r>
    <s v="SUP-0004668"/>
    <x v="951"/>
    <s v="CUST-70444"/>
    <x v="0"/>
    <x v="0"/>
    <n v="19"/>
    <n v="15"/>
    <n v="1352.58"/>
    <n v="1528.4153999999999"/>
    <n v="2597.9910000000027"/>
    <n v="22926.231"/>
    <x v="0"/>
    <x v="1"/>
    <x v="3"/>
    <s v="Bank Transfer"/>
    <n v="39.54"/>
    <n v="4.3"/>
    <x v="0"/>
  </r>
  <r>
    <s v="SUP-0004863"/>
    <x v="951"/>
    <s v="CUST-78172"/>
    <x v="0"/>
    <x v="0"/>
    <n v="6"/>
    <n v="6"/>
    <n v="562.12"/>
    <n v="640.81680000000006"/>
    <n v="466.82080000000008"/>
    <n v="3844.9008000000003"/>
    <x v="3"/>
    <x v="1"/>
    <x v="0"/>
    <s v="PayPal"/>
    <n v="5.36"/>
    <n v="3.8"/>
    <x v="0"/>
  </r>
  <r>
    <s v="SUP-0002090"/>
    <x v="952"/>
    <s v="CUST-28620"/>
    <x v="1"/>
    <x v="1"/>
    <n v="9"/>
    <n v="7"/>
    <n v="1361.45"/>
    <n v="1429.5225"/>
    <n v="445.65750000000151"/>
    <n v="10006.657500000001"/>
    <x v="3"/>
    <x v="3"/>
    <x v="0"/>
    <s v="Debit Card"/>
    <n v="30.85"/>
    <n v="2.7"/>
    <x v="1"/>
  </r>
  <r>
    <s v="SUP-0003067"/>
    <x v="952"/>
    <s v="CUST-99629"/>
    <x v="4"/>
    <x v="1"/>
    <n v="19"/>
    <n v="17"/>
    <n v="1380.26"/>
    <n v="1490.6808000000001"/>
    <n v="1864.6936000000051"/>
    <n v="25341.573600000003"/>
    <x v="2"/>
    <x v="4"/>
    <x v="3"/>
    <s v="Bank Transfer"/>
    <n v="12.46"/>
    <n v="1.1000000000000001"/>
    <x v="0"/>
  </r>
  <r>
    <s v="SUP-0004558"/>
    <x v="952"/>
    <s v="CUST-53028"/>
    <x v="6"/>
    <x v="4"/>
    <n v="11"/>
    <n v="9"/>
    <n v="985.68"/>
    <n v="1064.5344"/>
    <n v="703.61960000000147"/>
    <n v="9580.8096000000005"/>
    <x v="3"/>
    <x v="0"/>
    <x v="0"/>
    <s v="Credit Card"/>
    <n v="6.07"/>
    <n v="3.7"/>
    <x v="0"/>
  </r>
  <r>
    <s v="SUP-0001539"/>
    <x v="953"/>
    <s v="CUST-59356"/>
    <x v="1"/>
    <x v="1"/>
    <n v="3"/>
    <n v="2"/>
    <n v="1028.6099999999999"/>
    <n v="1131.471"/>
    <n v="167.06200000000021"/>
    <n v="2262.942"/>
    <x v="2"/>
    <x v="4"/>
    <x v="3"/>
    <s v="PayPal"/>
    <n v="38.659999999999997"/>
    <n v="4.8"/>
    <x v="0"/>
  </r>
  <r>
    <s v="SUP-0003219"/>
    <x v="953"/>
    <s v="CUST-64415"/>
    <x v="9"/>
    <x v="3"/>
    <n v="1"/>
    <n v="1"/>
    <n v="818.82"/>
    <n v="917.0784000000001"/>
    <n v="85.97840000000005"/>
    <n v="917.0784000000001"/>
    <x v="1"/>
    <x v="1"/>
    <x v="1"/>
    <s v="Bank Transfer"/>
    <n v="12.28"/>
    <n v="4.3"/>
    <x v="0"/>
  </r>
  <r>
    <s v="SUP-0002849"/>
    <x v="954"/>
    <s v="CUST-62339"/>
    <x v="7"/>
    <x v="2"/>
    <n v="5"/>
    <n v="5"/>
    <n v="1454.24"/>
    <n v="1585.1216000000002"/>
    <n v="621.84800000000132"/>
    <n v="7925.6080000000011"/>
    <x v="1"/>
    <x v="3"/>
    <x v="2"/>
    <s v="Cash on Delivery"/>
    <n v="32.56"/>
    <n v="1.7"/>
    <x v="0"/>
  </r>
  <r>
    <s v="SUP-0003841"/>
    <x v="954"/>
    <s v="CUST-39708"/>
    <x v="3"/>
    <x v="2"/>
    <n v="5"/>
    <n v="5"/>
    <n v="1416.53"/>
    <n v="1487.3565000000001"/>
    <n v="351.17250000000064"/>
    <n v="7436.7825000000003"/>
    <x v="2"/>
    <x v="2"/>
    <x v="2"/>
    <s v="Debit Card"/>
    <n v="2.96"/>
    <n v="1.4"/>
    <x v="0"/>
  </r>
  <r>
    <s v="SUP-0004024"/>
    <x v="954"/>
    <s v="CUST-53038"/>
    <x v="4"/>
    <x v="1"/>
    <n v="1"/>
    <n v="1"/>
    <n v="545.71"/>
    <n v="622.10940000000016"/>
    <n v="76.399400000000128"/>
    <n v="622.10940000000016"/>
    <x v="0"/>
    <x v="6"/>
    <x v="2"/>
    <s v="PayPal"/>
    <n v="0"/>
    <n v="1.5"/>
    <x v="1"/>
  </r>
  <r>
    <s v="SUP-0001428"/>
    <x v="955"/>
    <s v="CUST-35824"/>
    <x v="5"/>
    <x v="3"/>
    <n v="13"/>
    <n v="11"/>
    <n v="1445.59"/>
    <n v="1532.3253999999999"/>
    <n v="905.05939999999896"/>
    <n v="16855.579399999999"/>
    <x v="0"/>
    <x v="6"/>
    <x v="2"/>
    <s v="PayPal"/>
    <n v="49.03"/>
    <n v="4.5999999999999996"/>
    <x v="0"/>
  </r>
  <r>
    <s v="SUP-0002182"/>
    <x v="955"/>
    <s v="CUST-54451"/>
    <x v="4"/>
    <x v="1"/>
    <n v="3"/>
    <n v="2"/>
    <n v="52.26"/>
    <n v="58.008600000000001"/>
    <n v="-6.7127999999999943"/>
    <n v="116.0172"/>
    <x v="4"/>
    <x v="3"/>
    <x v="0"/>
    <s v="Bank Transfer"/>
    <n v="18.21"/>
    <n v="2.9"/>
    <x v="0"/>
  </r>
  <r>
    <s v="SUP-0000530"/>
    <x v="956"/>
    <s v="CUST-95040"/>
    <x v="13"/>
    <x v="1"/>
    <n v="17"/>
    <n v="17"/>
    <n v="994.27"/>
    <n v="1063.8688999999999"/>
    <n v="1135.0113000000001"/>
    <n v="18085.7713"/>
    <x v="2"/>
    <x v="6"/>
    <x v="2"/>
    <s v="Bank Transfer"/>
    <n v="48.17"/>
    <n v="2"/>
    <x v="1"/>
  </r>
  <r>
    <s v="SUP-0000948"/>
    <x v="956"/>
    <s v="CUST-92258"/>
    <x v="8"/>
    <x v="4"/>
    <n v="8"/>
    <n v="8"/>
    <n v="21.65"/>
    <n v="24.681000000000001"/>
    <n v="-15.171999999999983"/>
    <n v="197.44800000000001"/>
    <x v="3"/>
    <x v="6"/>
    <x v="1"/>
    <s v="Bank Transfer"/>
    <n v="39.42"/>
    <n v="2.4"/>
    <x v="0"/>
  </r>
  <r>
    <s v="SUP-0002372"/>
    <x v="956"/>
    <s v="CUST-76809"/>
    <x v="10"/>
    <x v="2"/>
    <n v="17"/>
    <n v="17"/>
    <n v="1127.0899999999999"/>
    <n v="1296.1534999999999"/>
    <n v="2831.3795"/>
    <n v="22034.609499999999"/>
    <x v="3"/>
    <x v="4"/>
    <x v="3"/>
    <s v="PayPal"/>
    <n v="42.7"/>
    <n v="3.3"/>
    <x v="0"/>
  </r>
  <r>
    <s v="SUP-0003351"/>
    <x v="956"/>
    <s v="CUST-28967"/>
    <x v="3"/>
    <x v="2"/>
    <n v="10"/>
    <n v="9"/>
    <n v="1069.1300000000001"/>
    <n v="1197.4256000000003"/>
    <n v="1115.2904000000008"/>
    <n v="10776.830400000003"/>
    <x v="0"/>
    <x v="3"/>
    <x v="0"/>
    <s v="Cash on Delivery"/>
    <n v="39.369999999999997"/>
    <n v="4.8"/>
    <x v="0"/>
  </r>
  <r>
    <s v="SUP-0000762"/>
    <x v="957"/>
    <s v="CUST-53759"/>
    <x v="0"/>
    <x v="0"/>
    <n v="16"/>
    <n v="16"/>
    <n v="466.89"/>
    <n v="513.57900000000006"/>
    <n v="718.89400000000126"/>
    <n v="8217.264000000001"/>
    <x v="2"/>
    <x v="4"/>
    <x v="3"/>
    <s v="Cash on Delivery"/>
    <n v="28.13"/>
    <n v="1.2"/>
    <x v="0"/>
  </r>
  <r>
    <s v="SUP-0000852"/>
    <x v="957"/>
    <s v="CUST-14363"/>
    <x v="10"/>
    <x v="2"/>
    <n v="18"/>
    <n v="17"/>
    <n v="67.349999999999994"/>
    <n v="76.105499999999992"/>
    <n v="120.00349999999995"/>
    <n v="1293.7934999999998"/>
    <x v="0"/>
    <x v="5"/>
    <x v="3"/>
    <s v="Cash on Delivery"/>
    <n v="28.84"/>
    <n v="1.7"/>
    <x v="1"/>
  </r>
  <r>
    <s v="SUP-0000896"/>
    <x v="957"/>
    <s v="CUST-96502"/>
    <x v="5"/>
    <x v="3"/>
    <n v="16"/>
    <n v="14"/>
    <n v="431.04"/>
    <n v="452.59200000000004"/>
    <n v="298.98800000000006"/>
    <n v="6336.2880000000005"/>
    <x v="4"/>
    <x v="5"/>
    <x v="1"/>
    <s v="PayPal"/>
    <n v="2.74"/>
    <n v="3.8"/>
    <x v="0"/>
  </r>
  <r>
    <s v="SUP-0001718"/>
    <x v="957"/>
    <s v="CUST-89995"/>
    <x v="0"/>
    <x v="0"/>
    <n v="14"/>
    <n v="14"/>
    <n v="1109.19"/>
    <n v="1220.1090000000002"/>
    <n v="1532.2360000000017"/>
    <n v="17081.526000000002"/>
    <x v="1"/>
    <x v="4"/>
    <x v="3"/>
    <s v="Credit Card"/>
    <n v="20.63"/>
    <n v="2.5"/>
    <x v="0"/>
  </r>
  <r>
    <s v="SUP-0002132"/>
    <x v="957"/>
    <s v="CUST-79285"/>
    <x v="5"/>
    <x v="3"/>
    <n v="14"/>
    <n v="11"/>
    <n v="221.54"/>
    <n v="243.69400000000002"/>
    <n v="219.59399999999997"/>
    <n v="2680.634"/>
    <x v="1"/>
    <x v="3"/>
    <x v="2"/>
    <s v="Bank Transfer"/>
    <n v="24.1"/>
    <n v="3.6"/>
    <x v="0"/>
  </r>
  <r>
    <s v="SUP-0003051"/>
    <x v="957"/>
    <s v="CUST-63678"/>
    <x v="7"/>
    <x v="2"/>
    <n v="20"/>
    <n v="19"/>
    <n v="865.85"/>
    <n v="909.14250000000004"/>
    <n v="819.95749999999896"/>
    <n v="17273.7075"/>
    <x v="2"/>
    <x v="3"/>
    <x v="2"/>
    <s v="Bank Transfer"/>
    <n v="2.6"/>
    <n v="3.8"/>
    <x v="0"/>
  </r>
  <r>
    <s v="SUP-0001958"/>
    <x v="958"/>
    <s v="CUST-71232"/>
    <x v="0"/>
    <x v="0"/>
    <n v="18"/>
    <n v="14"/>
    <n v="962.36"/>
    <n v="1106.7139999999999"/>
    <n v="1971.1759999999983"/>
    <n v="15493.995999999999"/>
    <x v="2"/>
    <x v="4"/>
    <x v="3"/>
    <s v="Credit Card"/>
    <n v="49.78"/>
    <n v="1.8"/>
    <x v="0"/>
  </r>
  <r>
    <s v="SUP-0002444"/>
    <x v="958"/>
    <s v="CUST-77880"/>
    <x v="11"/>
    <x v="2"/>
    <n v="14"/>
    <n v="12"/>
    <n v="1421.49"/>
    <n v="1549.4241000000002"/>
    <n v="1517.819200000001"/>
    <n v="18593.089200000002"/>
    <x v="0"/>
    <x v="0"/>
    <x v="3"/>
    <s v="Debit Card"/>
    <n v="17.39"/>
    <n v="5"/>
    <x v="1"/>
  </r>
  <r>
    <s v="SUP-0000133"/>
    <x v="959"/>
    <s v="CUST-96168"/>
    <x v="14"/>
    <x v="0"/>
    <n v="20"/>
    <n v="20"/>
    <n v="533.52"/>
    <n v="613.54799999999989"/>
    <n v="1563.1899999999978"/>
    <n v="12270.959999999997"/>
    <x v="1"/>
    <x v="1"/>
    <x v="2"/>
    <s v="Bank Transfer"/>
    <n v="37.369999999999997"/>
    <n v="3.4"/>
    <x v="0"/>
  </r>
  <r>
    <s v="SUP-0002496"/>
    <x v="959"/>
    <s v="CUST-43812"/>
    <x v="9"/>
    <x v="3"/>
    <n v="7"/>
    <n v="6"/>
    <n v="12"/>
    <n v="13.32"/>
    <n v="-33.89"/>
    <n v="79.92"/>
    <x v="2"/>
    <x v="0"/>
    <x v="2"/>
    <s v="Credit Card"/>
    <n v="41.81"/>
    <n v="3.7"/>
    <x v="0"/>
  </r>
  <r>
    <s v="SUP-0002834"/>
    <x v="959"/>
    <s v="CUST-10481"/>
    <x v="7"/>
    <x v="2"/>
    <n v="12"/>
    <n v="11"/>
    <n v="738.12"/>
    <n v="826.69440000000009"/>
    <n v="955.61840000000188"/>
    <n v="9093.6384000000016"/>
    <x v="4"/>
    <x v="3"/>
    <x v="2"/>
    <s v="Credit Card"/>
    <n v="18.7"/>
    <n v="1.7"/>
    <x v="0"/>
  </r>
  <r>
    <s v="SUP-0002079"/>
    <x v="960"/>
    <s v="CUST-50719"/>
    <x v="7"/>
    <x v="2"/>
    <n v="10"/>
    <n v="9"/>
    <n v="1448.7"/>
    <n v="1521.1350000000002"/>
    <n v="637.62500000000091"/>
    <n v="13690.215000000002"/>
    <x v="1"/>
    <x v="4"/>
    <x v="3"/>
    <s v="Credit Card"/>
    <n v="14.29"/>
    <n v="1.3"/>
    <x v="0"/>
  </r>
  <r>
    <s v="SUP-0002350"/>
    <x v="960"/>
    <s v="CUST-26228"/>
    <x v="9"/>
    <x v="3"/>
    <n v="5"/>
    <n v="4"/>
    <n v="186.97"/>
    <n v="203.79730000000001"/>
    <n v="29.689200000000035"/>
    <n v="815.18920000000003"/>
    <x v="4"/>
    <x v="2"/>
    <x v="3"/>
    <s v="Bank Transfer"/>
    <n v="37.619999999999997"/>
    <n v="2.8"/>
    <x v="1"/>
  </r>
  <r>
    <s v="SUP-0001796"/>
    <x v="961"/>
    <s v="CUST-98755"/>
    <x v="13"/>
    <x v="1"/>
    <n v="16"/>
    <n v="16"/>
    <n v="1204.55"/>
    <n v="1349.096"/>
    <n v="2296.1660000000006"/>
    <n v="21585.536"/>
    <x v="4"/>
    <x v="4"/>
    <x v="2"/>
    <s v="Credit Card"/>
    <n v="16.57"/>
    <n v="1.7"/>
    <x v="0"/>
  </r>
  <r>
    <s v="SUP-0004911"/>
    <x v="961"/>
    <s v="CUST-63876"/>
    <x v="0"/>
    <x v="0"/>
    <n v="11"/>
    <n v="10"/>
    <n v="1133.2"/>
    <n v="1257.8520000000001"/>
    <n v="1222.1900000000005"/>
    <n v="12578.52"/>
    <x v="0"/>
    <x v="5"/>
    <x v="0"/>
    <s v="Bank Transfer"/>
    <n v="24.33"/>
    <n v="2"/>
    <x v="0"/>
  </r>
  <r>
    <s v="SUP-0000147"/>
    <x v="962"/>
    <s v="CUST-79090"/>
    <x v="12"/>
    <x v="1"/>
    <n v="12"/>
    <n v="10"/>
    <n v="802.57"/>
    <n v="882.82700000000011"/>
    <n v="767.76999999999975"/>
    <n v="8828.27"/>
    <x v="0"/>
    <x v="3"/>
    <x v="2"/>
    <s v="PayPal"/>
    <n v="34.799999999999997"/>
    <n v="4.5"/>
    <x v="0"/>
  </r>
  <r>
    <s v="SUP-0001881"/>
    <x v="962"/>
    <s v="CUST-59989"/>
    <x v="3"/>
    <x v="2"/>
    <n v="12"/>
    <n v="12"/>
    <n v="1486.26"/>
    <n v="1620.0234"/>
    <n v="1571.9408000000014"/>
    <n v="19440.2808"/>
    <x v="4"/>
    <x v="4"/>
    <x v="3"/>
    <s v="PayPal"/>
    <n v="33.22"/>
    <n v="4.5999999999999996"/>
    <x v="0"/>
  </r>
  <r>
    <s v="SUP-0002298"/>
    <x v="962"/>
    <s v="CUST-43719"/>
    <x v="3"/>
    <x v="2"/>
    <n v="9"/>
    <n v="9"/>
    <n v="85.27"/>
    <n v="92.0916"/>
    <n v="42.224400000000017"/>
    <n v="828.82439999999997"/>
    <x v="3"/>
    <x v="4"/>
    <x v="0"/>
    <s v="PayPal"/>
    <n v="19.170000000000002"/>
    <n v="5"/>
    <x v="0"/>
  </r>
  <r>
    <s v="SUP-0003257"/>
    <x v="962"/>
    <s v="CUST-18866"/>
    <x v="4"/>
    <x v="1"/>
    <n v="6"/>
    <n v="5"/>
    <n v="697.72"/>
    <n v="767.49200000000008"/>
    <n v="313.59000000000015"/>
    <n v="3837.4600000000005"/>
    <x v="1"/>
    <x v="6"/>
    <x v="2"/>
    <s v="Credit Card"/>
    <n v="35.270000000000003"/>
    <n v="1.1000000000000001"/>
    <x v="0"/>
  </r>
  <r>
    <s v="SUP-0003202"/>
    <x v="963"/>
    <s v="CUST-54141"/>
    <x v="13"/>
    <x v="1"/>
    <n v="2"/>
    <n v="2"/>
    <n v="1022.2"/>
    <n v="1083.5320000000002"/>
    <n v="115.47400000000022"/>
    <n v="2167.0640000000003"/>
    <x v="1"/>
    <x v="3"/>
    <x v="3"/>
    <s v="Cash on Delivery"/>
    <n v="7.19"/>
    <n v="3.1"/>
    <x v="0"/>
  </r>
  <r>
    <s v="SUP-0004011"/>
    <x v="963"/>
    <s v="CUST-14293"/>
    <x v="0"/>
    <x v="0"/>
    <n v="8"/>
    <n v="8"/>
    <n v="1142.42"/>
    <n v="1313.7829999999999"/>
    <n v="1332.6539999999986"/>
    <n v="10510.263999999999"/>
    <x v="4"/>
    <x v="2"/>
    <x v="3"/>
    <s v="PayPal"/>
    <n v="38.25"/>
    <n v="3.5"/>
    <x v="0"/>
  </r>
  <r>
    <s v="SUP-0004534"/>
    <x v="963"/>
    <s v="CUST-79502"/>
    <x v="10"/>
    <x v="2"/>
    <n v="11"/>
    <n v="10"/>
    <n v="1422.64"/>
    <n v="1564.9040000000002"/>
    <n v="1410.1000000000013"/>
    <n v="15649.040000000003"/>
    <x v="4"/>
    <x v="5"/>
    <x v="1"/>
    <s v="Bank Transfer"/>
    <n v="12.54"/>
    <n v="3.2"/>
    <x v="0"/>
  </r>
  <r>
    <s v="SUP-0002892"/>
    <x v="964"/>
    <s v="CUST-17075"/>
    <x v="0"/>
    <x v="0"/>
    <n v="1"/>
    <n v="1"/>
    <n v="950.68"/>
    <n v="1083.7752"/>
    <n v="113.12520000000009"/>
    <n v="1083.7752"/>
    <x v="4"/>
    <x v="3"/>
    <x v="3"/>
    <s v="Credit Card"/>
    <n v="19.97"/>
    <n v="3.4"/>
    <x v="1"/>
  </r>
  <r>
    <s v="SUP-0001017"/>
    <x v="965"/>
    <s v="CUST-44131"/>
    <x v="1"/>
    <x v="1"/>
    <n v="6"/>
    <n v="5"/>
    <n v="1297.31"/>
    <n v="1375.1486"/>
    <n v="364.9630000000011"/>
    <n v="6875.7430000000004"/>
    <x v="1"/>
    <x v="6"/>
    <x v="2"/>
    <s v="Debit Card"/>
    <n v="24.23"/>
    <n v="1.9"/>
    <x v="0"/>
  </r>
  <r>
    <s v="SUP-0003052"/>
    <x v="966"/>
    <s v="CUST-44512"/>
    <x v="5"/>
    <x v="3"/>
    <n v="6"/>
    <n v="6"/>
    <n v="1462.54"/>
    <n v="1638.0448000000001"/>
    <n v="1018.5088000000019"/>
    <n v="9828.2688000000016"/>
    <x v="1"/>
    <x v="3"/>
    <x v="3"/>
    <s v="Cash on Delivery"/>
    <n v="34.520000000000003"/>
    <n v="4.0999999999999996"/>
    <x v="0"/>
  </r>
  <r>
    <s v="SUP-0003675"/>
    <x v="966"/>
    <s v="CUST-77595"/>
    <x v="3"/>
    <x v="2"/>
    <n v="19"/>
    <n v="18"/>
    <n v="1316.28"/>
    <n v="1395.2568000000001"/>
    <n v="1420.9523999999992"/>
    <n v="25114.6224"/>
    <x v="3"/>
    <x v="3"/>
    <x v="2"/>
    <s v="Cash on Delivery"/>
    <n v="0.63"/>
    <n v="2.2999999999999998"/>
    <x v="0"/>
  </r>
  <r>
    <s v="SUP-0000506"/>
    <x v="967"/>
    <s v="CUST-69179"/>
    <x v="10"/>
    <x v="2"/>
    <n v="14"/>
    <n v="13"/>
    <n v="726.25"/>
    <n v="769.82500000000005"/>
    <n v="541.6850000000004"/>
    <n v="10007.725"/>
    <x v="3"/>
    <x v="3"/>
    <x v="3"/>
    <s v="PayPal"/>
    <n v="24.79"/>
    <n v="2.4"/>
    <x v="0"/>
  </r>
  <r>
    <s v="SUP-0000737"/>
    <x v="967"/>
    <s v="CUST-22557"/>
    <x v="4"/>
    <x v="1"/>
    <n v="3"/>
    <n v="2"/>
    <n v="1227.4000000000001"/>
    <n v="1288.7700000000002"/>
    <n v="80.110000000000241"/>
    <n v="2577.5400000000004"/>
    <x v="2"/>
    <x v="0"/>
    <x v="2"/>
    <s v="Credit Card"/>
    <n v="42.63"/>
    <n v="2.9"/>
    <x v="0"/>
  </r>
  <r>
    <s v="SUP-0002187"/>
    <x v="967"/>
    <s v="CUST-53791"/>
    <x v="3"/>
    <x v="2"/>
    <n v="8"/>
    <n v="7"/>
    <n v="241.52"/>
    <n v="258.4264"/>
    <n v="89.974799999999846"/>
    <n v="1808.9848"/>
    <x v="4"/>
    <x v="6"/>
    <x v="0"/>
    <s v="Bank Transfer"/>
    <n v="28.37"/>
    <n v="4.7"/>
    <x v="1"/>
  </r>
  <r>
    <s v="SUP-0003879"/>
    <x v="967"/>
    <s v="CUST-90116"/>
    <x v="4"/>
    <x v="1"/>
    <n v="19"/>
    <n v="15"/>
    <n v="426.41"/>
    <n v="477.57920000000007"/>
    <n v="736.22800000000052"/>
    <n v="7163.688000000001"/>
    <x v="3"/>
    <x v="4"/>
    <x v="0"/>
    <s v="Bank Transfer"/>
    <n v="31.31"/>
    <n v="3.6"/>
    <x v="0"/>
  </r>
  <r>
    <s v="SUP-0001155"/>
    <x v="968"/>
    <s v="CUST-13309"/>
    <x v="10"/>
    <x v="2"/>
    <n v="2"/>
    <n v="2"/>
    <n v="1048.47"/>
    <n v="1184.7710999999999"/>
    <n v="230.35219999999981"/>
    <n v="2369.5421999999999"/>
    <x v="0"/>
    <x v="5"/>
    <x v="2"/>
    <s v="Bank Transfer"/>
    <n v="42.25"/>
    <n v="2.6"/>
    <x v="0"/>
  </r>
  <r>
    <s v="SUP-0001494"/>
    <x v="968"/>
    <s v="CUST-22262"/>
    <x v="13"/>
    <x v="1"/>
    <n v="1"/>
    <n v="1"/>
    <n v="614.91999999999996"/>
    <n v="676.41200000000003"/>
    <n v="19.232000000000077"/>
    <n v="676.41200000000003"/>
    <x v="4"/>
    <x v="2"/>
    <x v="1"/>
    <s v="PayPal"/>
    <n v="42.26"/>
    <n v="3.9"/>
    <x v="0"/>
  </r>
  <r>
    <s v="SUP-0003078"/>
    <x v="969"/>
    <s v="CUST-85675"/>
    <x v="8"/>
    <x v="4"/>
    <n v="10"/>
    <n v="8"/>
    <n v="323.27999999999997"/>
    <n v="365.30639999999994"/>
    <n v="311.96119999999974"/>
    <n v="2922.4511999999995"/>
    <x v="2"/>
    <x v="5"/>
    <x v="0"/>
    <s v="Credit Card"/>
    <n v="24.25"/>
    <n v="3"/>
    <x v="0"/>
  </r>
  <r>
    <s v="SUP-0000487"/>
    <x v="970"/>
    <s v="CUST-20062"/>
    <x v="11"/>
    <x v="2"/>
    <n v="19"/>
    <n v="17"/>
    <n v="1166.28"/>
    <n v="1282.9080000000001"/>
    <n v="1968.7160000000031"/>
    <n v="21809.436000000002"/>
    <x v="4"/>
    <x v="5"/>
    <x v="1"/>
    <s v="Credit Card"/>
    <n v="13.96"/>
    <n v="1.5"/>
    <x v="1"/>
  </r>
  <r>
    <s v="SUP-0000553"/>
    <x v="970"/>
    <s v="CUST-60949"/>
    <x v="10"/>
    <x v="2"/>
    <n v="9"/>
    <n v="8"/>
    <n v="6"/>
    <n v="6.8999999999999995"/>
    <n v="-10.420000000000005"/>
    <n v="55.199999999999996"/>
    <x v="4"/>
    <x v="5"/>
    <x v="3"/>
    <s v="Cash on Delivery"/>
    <n v="17.62"/>
    <n v="4.0999999999999996"/>
    <x v="1"/>
  </r>
  <r>
    <s v="SUP-0001676"/>
    <x v="970"/>
    <s v="CUST-90883"/>
    <x v="1"/>
    <x v="1"/>
    <n v="5"/>
    <n v="4"/>
    <n v="110.81"/>
    <n v="125.21529999999998"/>
    <n v="28.64119999999993"/>
    <n v="500.86119999999994"/>
    <x v="2"/>
    <x v="5"/>
    <x v="2"/>
    <s v="Credit Card"/>
    <n v="28.98"/>
    <n v="3.1"/>
    <x v="0"/>
  </r>
  <r>
    <s v="SUP-0001929"/>
    <x v="970"/>
    <s v="CUST-43262"/>
    <x v="1"/>
    <x v="1"/>
    <n v="9"/>
    <n v="8"/>
    <n v="848.84"/>
    <n v="891.28200000000004"/>
    <n v="334.02600000000007"/>
    <n v="7130.2560000000003"/>
    <x v="4"/>
    <x v="2"/>
    <x v="3"/>
    <s v="PayPal"/>
    <n v="5.51"/>
    <n v="2.2000000000000002"/>
    <x v="0"/>
  </r>
  <r>
    <s v="SUP-0003409"/>
    <x v="970"/>
    <s v="CUST-95829"/>
    <x v="0"/>
    <x v="0"/>
    <n v="1"/>
    <n v="1"/>
    <n v="935.65"/>
    <n v="1057.2845"/>
    <n v="100.25450000000001"/>
    <n v="1057.2845"/>
    <x v="3"/>
    <x v="2"/>
    <x v="1"/>
    <s v="PayPal"/>
    <n v="21.38"/>
    <n v="2.2000000000000002"/>
    <x v="0"/>
  </r>
  <r>
    <s v="SUP-0003745"/>
    <x v="970"/>
    <s v="CUST-14873"/>
    <x v="9"/>
    <x v="3"/>
    <n v="1"/>
    <n v="1"/>
    <n v="404.02"/>
    <n v="424.221"/>
    <n v="-20.588999999999977"/>
    <n v="424.221"/>
    <x v="4"/>
    <x v="3"/>
    <x v="2"/>
    <s v="Debit Card"/>
    <n v="40.79"/>
    <n v="2.1"/>
    <x v="1"/>
  </r>
  <r>
    <s v="SUP-0001645"/>
    <x v="971"/>
    <s v="CUST-48005"/>
    <x v="4"/>
    <x v="1"/>
    <n v="16"/>
    <n v="15"/>
    <n v="122.27"/>
    <n v="128.3835"/>
    <n v="68.422500000000099"/>
    <n v="1925.7525000000001"/>
    <x v="4"/>
    <x v="6"/>
    <x v="1"/>
    <s v="Bank Transfer"/>
    <n v="23.28"/>
    <n v="4.7"/>
    <x v="0"/>
  </r>
  <r>
    <s v="SUP-0001870"/>
    <x v="971"/>
    <s v="CUST-49574"/>
    <x v="0"/>
    <x v="0"/>
    <n v="14"/>
    <n v="13"/>
    <n v="135.44"/>
    <n v="148.98400000000001"/>
    <n v="147.80200000000011"/>
    <n v="1936.7920000000001"/>
    <x v="4"/>
    <x v="1"/>
    <x v="2"/>
    <s v="Cash on Delivery"/>
    <n v="28.27"/>
    <n v="4.8"/>
    <x v="1"/>
  </r>
  <r>
    <s v="SUP-0002001"/>
    <x v="971"/>
    <s v="CUST-39866"/>
    <x v="1"/>
    <x v="1"/>
    <n v="11"/>
    <n v="11"/>
    <n v="1228.1300000000001"/>
    <n v="1314.0991000000001"/>
    <n v="898.79010000000096"/>
    <n v="14455.090100000001"/>
    <x v="2"/>
    <x v="6"/>
    <x v="1"/>
    <s v="PayPal"/>
    <n v="46.87"/>
    <n v="2.2000000000000002"/>
    <x v="0"/>
  </r>
  <r>
    <s v="SUP-0002270"/>
    <x v="971"/>
    <s v="CUST-55312"/>
    <x v="13"/>
    <x v="1"/>
    <n v="7"/>
    <n v="7"/>
    <n v="1135.6300000000001"/>
    <n v="1260.5493000000001"/>
    <n v="845.62509999999975"/>
    <n v="8823.8451000000005"/>
    <x v="1"/>
    <x v="1"/>
    <x v="1"/>
    <s v="Debit Card"/>
    <n v="28.81"/>
    <n v="4.3"/>
    <x v="0"/>
  </r>
  <r>
    <s v="SUP-0000041"/>
    <x v="972"/>
    <s v="CUST-54835"/>
    <x v="11"/>
    <x v="2"/>
    <n v="5"/>
    <n v="4"/>
    <n v="674.56"/>
    <n v="755.50720000000001"/>
    <n v="273.80880000000025"/>
    <n v="3022.0288"/>
    <x v="3"/>
    <x v="6"/>
    <x v="2"/>
    <s v="PayPal"/>
    <n v="49.98"/>
    <n v="2.9"/>
    <x v="0"/>
  </r>
  <r>
    <s v="SUP-0000529"/>
    <x v="972"/>
    <s v="CUST-42476"/>
    <x v="3"/>
    <x v="2"/>
    <n v="4"/>
    <n v="3"/>
    <n v="1405.68"/>
    <n v="1588.4184"/>
    <n v="539.56519999999966"/>
    <n v="4765.2551999999996"/>
    <x v="0"/>
    <x v="0"/>
    <x v="1"/>
    <s v="Bank Transfer"/>
    <n v="8.65"/>
    <n v="1.8"/>
    <x v="0"/>
  </r>
  <r>
    <s v="SUP-0001422"/>
    <x v="972"/>
    <s v="CUST-52849"/>
    <x v="8"/>
    <x v="4"/>
    <n v="7"/>
    <n v="7"/>
    <n v="1217.76"/>
    <n v="1363.8912"/>
    <n v="1000.4584000000004"/>
    <n v="9547.2384000000002"/>
    <x v="1"/>
    <x v="3"/>
    <x v="1"/>
    <s v="Credit Card"/>
    <n v="22.46"/>
    <n v="3.5"/>
    <x v="0"/>
  </r>
  <r>
    <s v="SUP-0001681"/>
    <x v="972"/>
    <s v="CUST-58178"/>
    <x v="7"/>
    <x v="2"/>
    <n v="8"/>
    <n v="7"/>
    <n v="706.9"/>
    <n v="798.79699999999991"/>
    <n v="638.72899999999959"/>
    <n v="5591.5789999999997"/>
    <x v="0"/>
    <x v="5"/>
    <x v="0"/>
    <s v="Credit Card"/>
    <n v="4.55"/>
    <n v="3.8"/>
    <x v="0"/>
  </r>
  <r>
    <s v="SUP-0002143"/>
    <x v="972"/>
    <s v="CUST-54165"/>
    <x v="1"/>
    <x v="1"/>
    <n v="10"/>
    <n v="8"/>
    <n v="869.96"/>
    <n v="1000.454"/>
    <n v="1016.7819999999994"/>
    <n v="8003.6319999999996"/>
    <x v="4"/>
    <x v="6"/>
    <x v="2"/>
    <s v="Cash on Delivery"/>
    <n v="27.17"/>
    <n v="3"/>
    <x v="0"/>
  </r>
  <r>
    <s v="SUP-0003042"/>
    <x v="972"/>
    <s v="CUST-25468"/>
    <x v="5"/>
    <x v="3"/>
    <n v="18"/>
    <n v="15"/>
    <n v="620.88"/>
    <n v="701.59439999999995"/>
    <n v="1208.9759999999985"/>
    <n v="10523.915999999999"/>
    <x v="3"/>
    <x v="3"/>
    <x v="0"/>
    <s v="Debit Card"/>
    <n v="1.74"/>
    <n v="2.6"/>
    <x v="0"/>
  </r>
  <r>
    <s v="SUP-0003287"/>
    <x v="972"/>
    <s v="CUST-21352"/>
    <x v="0"/>
    <x v="0"/>
    <n v="8"/>
    <n v="6"/>
    <n v="202.98"/>
    <n v="221.2482"/>
    <n v="73.459200000000095"/>
    <n v="1327.4892"/>
    <x v="4"/>
    <x v="1"/>
    <x v="1"/>
    <s v="Bank Transfer"/>
    <n v="36.15"/>
    <n v="2.2000000000000002"/>
    <x v="0"/>
  </r>
  <r>
    <s v="SUP-0003531"/>
    <x v="972"/>
    <s v="CUST-74246"/>
    <x v="1"/>
    <x v="1"/>
    <n v="2"/>
    <n v="2"/>
    <n v="497.76"/>
    <n v="567.44640000000004"/>
    <n v="96.262800000000098"/>
    <n v="1134.8928000000001"/>
    <x v="0"/>
    <x v="0"/>
    <x v="1"/>
    <s v="Cash on Delivery"/>
    <n v="43.11"/>
    <n v="4.8"/>
    <x v="0"/>
  </r>
  <r>
    <s v="SUP-0002912"/>
    <x v="973"/>
    <s v="CUST-87843"/>
    <x v="11"/>
    <x v="2"/>
    <n v="8"/>
    <n v="8"/>
    <n v="1097.71"/>
    <n v="1229.4352000000001"/>
    <n v="1004.4316000000007"/>
    <n v="9835.481600000001"/>
    <x v="3"/>
    <x v="2"/>
    <x v="3"/>
    <s v="Credit Card"/>
    <n v="49.37"/>
    <n v="4.5999999999999996"/>
    <x v="0"/>
  </r>
  <r>
    <s v="SUP-0004067"/>
    <x v="973"/>
    <s v="CUST-71633"/>
    <x v="9"/>
    <x v="3"/>
    <n v="9"/>
    <n v="8"/>
    <n v="1284.04"/>
    <n v="1476.6459999999997"/>
    <n v="1534.2779999999982"/>
    <n v="11813.167999999998"/>
    <x v="2"/>
    <x v="0"/>
    <x v="0"/>
    <s v="PayPal"/>
    <n v="6.57"/>
    <n v="4.0999999999999996"/>
    <x v="0"/>
  </r>
  <r>
    <s v="SUP-0004708"/>
    <x v="973"/>
    <s v="CUST-33584"/>
    <x v="9"/>
    <x v="3"/>
    <n v="7"/>
    <n v="6"/>
    <n v="427.35"/>
    <n v="478.63200000000006"/>
    <n v="298.92200000000003"/>
    <n v="2871.7920000000004"/>
    <x v="0"/>
    <x v="5"/>
    <x v="2"/>
    <s v="Credit Card"/>
    <n v="8.77"/>
    <n v="3.1"/>
    <x v="0"/>
  </r>
  <r>
    <s v="SUP-0000653"/>
    <x v="974"/>
    <s v="CUST-33949"/>
    <x v="0"/>
    <x v="0"/>
    <n v="20"/>
    <n v="17"/>
    <n v="1219.6400000000001"/>
    <n v="1365.9968000000003"/>
    <n v="2450.1356000000055"/>
    <n v="23221.945600000006"/>
    <x v="0"/>
    <x v="4"/>
    <x v="2"/>
    <s v="Cash on Delivery"/>
    <n v="37.93"/>
    <n v="2.9"/>
    <x v="0"/>
  </r>
  <r>
    <s v="SUP-0003222"/>
    <x v="974"/>
    <s v="CUST-46847"/>
    <x v="7"/>
    <x v="2"/>
    <n v="3"/>
    <n v="2"/>
    <n v="6"/>
    <n v="6.42"/>
    <n v="-28.05"/>
    <n v="12.84"/>
    <x v="1"/>
    <x v="5"/>
    <x v="0"/>
    <s v="Cash on Delivery"/>
    <n v="28.89"/>
    <n v="1.4"/>
    <x v="0"/>
  </r>
  <r>
    <s v="SUP-0003537"/>
    <x v="974"/>
    <s v="CUST-27701"/>
    <x v="1"/>
    <x v="1"/>
    <n v="17"/>
    <n v="16"/>
    <n v="1089.32"/>
    <n v="1198.252"/>
    <n v="1735.8420000000003"/>
    <n v="19172.031999999999"/>
    <x v="0"/>
    <x v="4"/>
    <x v="0"/>
    <s v="Cash on Delivery"/>
    <n v="7.07"/>
    <n v="5"/>
    <x v="0"/>
  </r>
  <r>
    <s v="SUP-0000055"/>
    <x v="975"/>
    <s v="CUST-67264"/>
    <x v="13"/>
    <x v="1"/>
    <n v="4"/>
    <n v="4"/>
    <n v="630.6"/>
    <n v="687.35400000000004"/>
    <n v="190.66600000000008"/>
    <n v="2749.4160000000002"/>
    <x v="2"/>
    <x v="0"/>
    <x v="2"/>
    <s v="PayPal"/>
    <n v="36.35"/>
    <n v="1.6"/>
    <x v="0"/>
  </r>
  <r>
    <s v="SUP-0000541"/>
    <x v="975"/>
    <s v="CUST-74385"/>
    <x v="7"/>
    <x v="2"/>
    <n v="13"/>
    <n v="10"/>
    <n v="6"/>
    <n v="6.7799999999999994"/>
    <n v="-33.36"/>
    <n v="67.8"/>
    <x v="0"/>
    <x v="1"/>
    <x v="0"/>
    <s v="PayPal"/>
    <n v="41.16"/>
    <n v="1.3"/>
    <x v="0"/>
  </r>
  <r>
    <s v="SUP-0001207"/>
    <x v="975"/>
    <s v="CUST-28425"/>
    <x v="9"/>
    <x v="3"/>
    <n v="12"/>
    <n v="11"/>
    <n v="708.09"/>
    <n v="757.6563000000001"/>
    <n v="525.82929999999999"/>
    <n v="8334.2193000000007"/>
    <x v="1"/>
    <x v="4"/>
    <x v="3"/>
    <s v="PayPal"/>
    <n v="19.399999999999999"/>
    <n v="4.9000000000000004"/>
    <x v="0"/>
  </r>
  <r>
    <s v="SUP-0003907"/>
    <x v="975"/>
    <s v="CUST-84225"/>
    <x v="1"/>
    <x v="1"/>
    <n v="3"/>
    <n v="3"/>
    <n v="20"/>
    <n v="21.6"/>
    <n v="-6.3799999999999883"/>
    <n v="64.800000000000011"/>
    <x v="1"/>
    <x v="4"/>
    <x v="0"/>
    <s v="PayPal"/>
    <n v="11.18"/>
    <n v="1.9"/>
    <x v="0"/>
  </r>
  <r>
    <s v="SUP-0002357"/>
    <x v="976"/>
    <s v="CUST-81434"/>
    <x v="7"/>
    <x v="2"/>
    <n v="6"/>
    <n v="6"/>
    <n v="870.59"/>
    <n v="992.47260000000017"/>
    <n v="728.44560000000126"/>
    <n v="5954.8356000000013"/>
    <x v="1"/>
    <x v="2"/>
    <x v="2"/>
    <s v="Cash on Delivery"/>
    <n v="2.85"/>
    <n v="4.2"/>
    <x v="0"/>
  </r>
  <r>
    <s v="SUP-0003466"/>
    <x v="976"/>
    <s v="CUST-35597"/>
    <x v="8"/>
    <x v="4"/>
    <n v="8"/>
    <n v="6"/>
    <n v="581.27"/>
    <n v="627.77160000000003"/>
    <n v="259.59960000000029"/>
    <n v="3766.6296000000002"/>
    <x v="2"/>
    <x v="3"/>
    <x v="3"/>
    <s v="Debit Card"/>
    <n v="19.41"/>
    <n v="2.8"/>
    <x v="0"/>
  </r>
  <r>
    <s v="SUP-0004181"/>
    <x v="976"/>
    <s v="CUST-85361"/>
    <x v="3"/>
    <x v="2"/>
    <n v="7"/>
    <n v="6"/>
    <n v="745.08"/>
    <n v="782.33400000000006"/>
    <n v="184.54400000000035"/>
    <n v="4694.0040000000008"/>
    <x v="4"/>
    <x v="0"/>
    <x v="3"/>
    <s v="Debit Card"/>
    <n v="38.979999999999997"/>
    <n v="3.3"/>
    <x v="0"/>
  </r>
  <r>
    <s v="SUP-0004215"/>
    <x v="976"/>
    <s v="CUST-96804"/>
    <x v="1"/>
    <x v="1"/>
    <n v="20"/>
    <n v="18"/>
    <n v="815.19"/>
    <n v="937.46849999999995"/>
    <n v="2187.6129999999953"/>
    <n v="16874.432999999997"/>
    <x v="1"/>
    <x v="2"/>
    <x v="3"/>
    <s v="Debit Card"/>
    <n v="13.4"/>
    <n v="4.5999999999999996"/>
    <x v="0"/>
  </r>
  <r>
    <s v="SUP-0000776"/>
    <x v="977"/>
    <s v="CUST-32192"/>
    <x v="12"/>
    <x v="1"/>
    <n v="1"/>
    <n v="1"/>
    <n v="1100.53"/>
    <n v="1166.5617999999999"/>
    <n v="39.01179999999998"/>
    <n v="1166.5617999999999"/>
    <x v="2"/>
    <x v="5"/>
    <x v="0"/>
    <s v="Debit Card"/>
    <n v="27.02"/>
    <n v="1.5"/>
    <x v="0"/>
  </r>
  <r>
    <s v="SUP-0001294"/>
    <x v="977"/>
    <s v="CUST-91811"/>
    <x v="3"/>
    <x v="2"/>
    <n v="20"/>
    <n v="19"/>
    <n v="189.63"/>
    <n v="218.07449999999997"/>
    <n v="530.43549999999937"/>
    <n v="4143.4154999999992"/>
    <x v="2"/>
    <x v="3"/>
    <x v="2"/>
    <s v="Debit Card"/>
    <n v="10.01"/>
    <n v="3.5"/>
    <x v="0"/>
  </r>
  <r>
    <s v="SUP-0001408"/>
    <x v="977"/>
    <s v="CUST-81030"/>
    <x v="14"/>
    <x v="0"/>
    <n v="12"/>
    <n v="11"/>
    <n v="1085.9100000000001"/>
    <n v="1183.6419000000001"/>
    <n v="1057.6509000000001"/>
    <n v="13020.0609"/>
    <x v="1"/>
    <x v="4"/>
    <x v="3"/>
    <s v="PayPal"/>
    <n v="17.399999999999999"/>
    <n v="3.9"/>
    <x v="0"/>
  </r>
  <r>
    <s v="SUP-0002612"/>
    <x v="977"/>
    <s v="CUST-17681"/>
    <x v="4"/>
    <x v="1"/>
    <n v="6"/>
    <n v="6"/>
    <n v="1252.33"/>
    <n v="1314.9465"/>
    <n v="351.8490000000005"/>
    <n v="7889.6790000000001"/>
    <x v="4"/>
    <x v="1"/>
    <x v="0"/>
    <s v="Debit Card"/>
    <n v="23.85"/>
    <n v="4.2"/>
    <x v="0"/>
  </r>
  <r>
    <s v="SUP-0002926"/>
    <x v="978"/>
    <s v="CUST-70897"/>
    <x v="12"/>
    <x v="1"/>
    <n v="1"/>
    <n v="1"/>
    <n v="433.54"/>
    <n v="476.89400000000006"/>
    <n v="24.654000000000043"/>
    <n v="476.89400000000006"/>
    <x v="1"/>
    <x v="1"/>
    <x v="2"/>
    <s v="Cash on Delivery"/>
    <n v="18.7"/>
    <n v="4.4000000000000004"/>
    <x v="0"/>
  </r>
  <r>
    <s v="SUP-0003666"/>
    <x v="978"/>
    <s v="CUST-35040"/>
    <x v="0"/>
    <x v="0"/>
    <n v="15"/>
    <n v="12"/>
    <n v="1193.3599999999999"/>
    <n v="1276.8951999999999"/>
    <n v="969.71239999999943"/>
    <n v="15322.742399999999"/>
    <x v="2"/>
    <x v="0"/>
    <x v="2"/>
    <s v="Debit Card"/>
    <n v="32.71"/>
    <n v="3.4"/>
    <x v="0"/>
  </r>
  <r>
    <s v="SUP-0003963"/>
    <x v="978"/>
    <s v="CUST-45413"/>
    <x v="1"/>
    <x v="1"/>
    <n v="1"/>
    <n v="1"/>
    <n v="293.31"/>
    <n v="307.97550000000001"/>
    <n v="-9.1444999999999901"/>
    <n v="307.97550000000001"/>
    <x v="4"/>
    <x v="3"/>
    <x v="1"/>
    <s v="Credit Card"/>
    <n v="23.81"/>
    <n v="3.5"/>
    <x v="0"/>
  </r>
  <r>
    <s v="SUP-0000002"/>
    <x v="979"/>
    <s v="CUST-42519"/>
    <x v="0"/>
    <x v="0"/>
    <n v="12"/>
    <n v="11"/>
    <n v="1357.25"/>
    <n v="1520.1200000000001"/>
    <n v="1785.7699999999998"/>
    <n v="16721.32"/>
    <x v="4"/>
    <x v="2"/>
    <x v="0"/>
    <s v="PayPal"/>
    <n v="5.8"/>
    <n v="3.6"/>
    <x v="0"/>
  </r>
  <r>
    <s v="SUP-0000881"/>
    <x v="979"/>
    <s v="CUST-84532"/>
    <x v="14"/>
    <x v="0"/>
    <n v="19"/>
    <n v="16"/>
    <n v="889.57"/>
    <n v="942.94420000000014"/>
    <n v="815.98720000000139"/>
    <n v="15087.107200000002"/>
    <x v="1"/>
    <x v="0"/>
    <x v="2"/>
    <s v="PayPal"/>
    <n v="38"/>
    <n v="3.8"/>
    <x v="0"/>
  </r>
  <r>
    <s v="SUP-0002064"/>
    <x v="979"/>
    <s v="CUST-20343"/>
    <x v="7"/>
    <x v="2"/>
    <n v="15"/>
    <n v="15"/>
    <n v="1072.47"/>
    <n v="1201.1664000000001"/>
    <n v="1906.295999999998"/>
    <n v="18017.495999999999"/>
    <x v="4"/>
    <x v="2"/>
    <x v="0"/>
    <s v="Debit Card"/>
    <n v="24.15"/>
    <n v="5"/>
    <x v="0"/>
  </r>
  <r>
    <s v="SUP-0004093"/>
    <x v="979"/>
    <s v="CUST-61135"/>
    <x v="1"/>
    <x v="1"/>
    <n v="8"/>
    <n v="6"/>
    <n v="250.6"/>
    <n v="280.67200000000003"/>
    <n v="142.47200000000024"/>
    <n v="1684.0320000000002"/>
    <x v="3"/>
    <x v="6"/>
    <x v="0"/>
    <s v="Debit Card"/>
    <n v="37.96"/>
    <n v="3.8"/>
    <x v="0"/>
  </r>
  <r>
    <s v="SUP-0004125"/>
    <x v="980"/>
    <s v="CUST-27673"/>
    <x v="14"/>
    <x v="0"/>
    <n v="16"/>
    <n v="15"/>
    <n v="1078.7"/>
    <n v="1186.5700000000002"/>
    <n v="1602.990000000003"/>
    <n v="17798.550000000003"/>
    <x v="2"/>
    <x v="5"/>
    <x v="3"/>
    <s v="Cash on Delivery"/>
    <n v="15.06"/>
    <n v="3"/>
    <x v="0"/>
  </r>
  <r>
    <s v="SUP-0000920"/>
    <x v="981"/>
    <s v="CUST-27649"/>
    <x v="9"/>
    <x v="3"/>
    <n v="12"/>
    <n v="10"/>
    <n v="1460.72"/>
    <n v="1636.0064000000002"/>
    <n v="1710.6240000000014"/>
    <n v="16360.064000000002"/>
    <x v="4"/>
    <x v="3"/>
    <x v="0"/>
    <s v="Debit Card"/>
    <n v="42.24"/>
    <n v="4.5999999999999996"/>
    <x v="1"/>
  </r>
  <r>
    <s v="SUP-0002467"/>
    <x v="981"/>
    <s v="CUST-41494"/>
    <x v="8"/>
    <x v="4"/>
    <n v="20"/>
    <n v="19"/>
    <n v="77.59"/>
    <n v="81.469500000000011"/>
    <n v="33.540500000000137"/>
    <n v="1547.9205000000002"/>
    <x v="3"/>
    <x v="5"/>
    <x v="2"/>
    <s v="Cash on Delivery"/>
    <n v="40.17"/>
    <n v="1.8"/>
    <x v="0"/>
  </r>
  <r>
    <s v="SUP-0002647"/>
    <x v="981"/>
    <s v="CUST-95766"/>
    <x v="1"/>
    <x v="1"/>
    <n v="17"/>
    <n v="17"/>
    <n v="1462.07"/>
    <n v="1564.4149"/>
    <n v="1703.0833000000009"/>
    <n v="26595.0533"/>
    <x v="4"/>
    <x v="0"/>
    <x v="0"/>
    <s v="Credit Card"/>
    <n v="36.78"/>
    <n v="3.7"/>
    <x v="0"/>
  </r>
  <r>
    <s v="SUP-0003037"/>
    <x v="981"/>
    <s v="CUST-51219"/>
    <x v="5"/>
    <x v="3"/>
    <n v="15"/>
    <n v="13"/>
    <n v="583.03"/>
    <n v="664.65420000000006"/>
    <n v="1031.9846000000007"/>
    <n v="8640.5046000000002"/>
    <x v="3"/>
    <x v="1"/>
    <x v="0"/>
    <s v="Credit Card"/>
    <n v="29.13"/>
    <n v="4.7"/>
    <x v="0"/>
  </r>
  <r>
    <s v="SUP-0000463"/>
    <x v="982"/>
    <s v="CUST-90685"/>
    <x v="1"/>
    <x v="1"/>
    <n v="9"/>
    <n v="7"/>
    <n v="1091.07"/>
    <n v="1221.9983999999999"/>
    <n v="870.49879999999939"/>
    <n v="8553.9887999999992"/>
    <x v="4"/>
    <x v="0"/>
    <x v="0"/>
    <s v="PayPal"/>
    <n v="46"/>
    <n v="4.3"/>
    <x v="0"/>
  </r>
  <r>
    <s v="SUP-0000839"/>
    <x v="982"/>
    <s v="CUST-50965"/>
    <x v="4"/>
    <x v="1"/>
    <n v="12"/>
    <n v="10"/>
    <n v="802.59"/>
    <n v="874.82310000000007"/>
    <n v="675.08099999999922"/>
    <n v="8748.2309999999998"/>
    <x v="2"/>
    <x v="1"/>
    <x v="3"/>
    <s v="PayPal"/>
    <n v="47.25"/>
    <n v="2.5"/>
    <x v="1"/>
  </r>
  <r>
    <s v="SUP-0001639"/>
    <x v="982"/>
    <s v="CUST-31900"/>
    <x v="0"/>
    <x v="0"/>
    <n v="5"/>
    <n v="4"/>
    <n v="1039"/>
    <n v="1122.1200000000001"/>
    <n v="300.8900000000005"/>
    <n v="4488.4800000000005"/>
    <x v="4"/>
    <x v="0"/>
    <x v="2"/>
    <s v="Debit Card"/>
    <n v="31.59"/>
    <n v="0"/>
    <x v="0"/>
  </r>
  <r>
    <s v="SUP-0002663"/>
    <x v="982"/>
    <s v="CUST-75205"/>
    <x v="8"/>
    <x v="4"/>
    <n v="11"/>
    <n v="10"/>
    <n v="804.56"/>
    <n v="852.83359999999993"/>
    <n v="475.35599999999988"/>
    <n v="8528.3359999999993"/>
    <x v="2"/>
    <x v="6"/>
    <x v="3"/>
    <s v="Credit Card"/>
    <n v="7.38"/>
    <n v="2.9"/>
    <x v="0"/>
  </r>
  <r>
    <s v="SUP-0003213"/>
    <x v="982"/>
    <s v="CUST-44708"/>
    <x v="13"/>
    <x v="1"/>
    <n v="7"/>
    <n v="6"/>
    <n v="995.88"/>
    <n v="1125.3444"/>
    <n v="735.10640000000001"/>
    <n v="6752.0663999999997"/>
    <x v="3"/>
    <x v="2"/>
    <x v="1"/>
    <s v="Credit Card"/>
    <n v="41.68"/>
    <n v="2.2000000000000002"/>
    <x v="0"/>
  </r>
  <r>
    <s v="SUP-0004286"/>
    <x v="982"/>
    <s v="CUST-72068"/>
    <x v="13"/>
    <x v="1"/>
    <n v="16"/>
    <n v="15"/>
    <n v="6"/>
    <n v="6.3000000000000007"/>
    <n v="4.2100000000000142"/>
    <n v="94.500000000000014"/>
    <x v="0"/>
    <x v="6"/>
    <x v="1"/>
    <s v="Credit Card"/>
    <n v="0.28999999999999998"/>
    <n v="4"/>
    <x v="0"/>
  </r>
  <r>
    <s v="SUP-0004752"/>
    <x v="982"/>
    <s v="CUST-33402"/>
    <x v="3"/>
    <x v="2"/>
    <n v="15"/>
    <n v="15"/>
    <n v="264.67"/>
    <n v="296.43040000000002"/>
    <n v="436.58599999999996"/>
    <n v="4446.4560000000001"/>
    <x v="4"/>
    <x v="1"/>
    <x v="2"/>
    <s v="Credit Card"/>
    <n v="39.82"/>
    <n v="2.2000000000000002"/>
    <x v="0"/>
  </r>
  <r>
    <s v="SUP-0003170"/>
    <x v="983"/>
    <s v="CUST-17070"/>
    <x v="1"/>
    <x v="1"/>
    <n v="11"/>
    <n v="10"/>
    <n v="589.09"/>
    <n v="630.32630000000006"/>
    <n v="363.4130000000003"/>
    <n v="6303.2630000000008"/>
    <x v="3"/>
    <x v="4"/>
    <x v="1"/>
    <s v="Credit Card"/>
    <n v="48.95"/>
    <n v="4"/>
    <x v="0"/>
  </r>
  <r>
    <s v="SUP-0003915"/>
    <x v="983"/>
    <s v="CUST-74125"/>
    <x v="9"/>
    <x v="3"/>
    <n v="11"/>
    <n v="11"/>
    <n v="589.34"/>
    <n v="642.38060000000007"/>
    <n v="548.4666000000002"/>
    <n v="7066.1866000000009"/>
    <x v="2"/>
    <x v="6"/>
    <x v="1"/>
    <s v="Debit Card"/>
    <n v="34.979999999999997"/>
    <n v="4.9000000000000004"/>
    <x v="1"/>
  </r>
  <r>
    <s v="SUP-0004219"/>
    <x v="983"/>
    <s v="CUST-58761"/>
    <x v="3"/>
    <x v="2"/>
    <n v="14"/>
    <n v="11"/>
    <n v="1432.77"/>
    <n v="1633.3578000000002"/>
    <n v="2179.5958000000037"/>
    <n v="17966.935800000003"/>
    <x v="2"/>
    <x v="5"/>
    <x v="0"/>
    <s v="Debit Card"/>
    <n v="26.87"/>
    <n v="1.5"/>
    <x v="0"/>
  </r>
  <r>
    <s v="SUP-0004767"/>
    <x v="983"/>
    <s v="CUST-91379"/>
    <x v="8"/>
    <x v="4"/>
    <n v="2"/>
    <n v="2"/>
    <n v="10"/>
    <n v="10.600000000000001"/>
    <n v="-33.989999999999995"/>
    <n v="21.200000000000003"/>
    <x v="4"/>
    <x v="0"/>
    <x v="1"/>
    <s v="Debit Card"/>
    <n v="35.19"/>
    <n v="1.2"/>
    <x v="0"/>
  </r>
  <r>
    <s v="SUP-0000382"/>
    <x v="984"/>
    <s v="Unknown"/>
    <x v="12"/>
    <x v="1"/>
    <n v="19"/>
    <n v="19"/>
    <n v="780.61"/>
    <n v="882.08929999999998"/>
    <n v="1894.9467000000002"/>
    <n v="16759.6967"/>
    <x v="0"/>
    <x v="5"/>
    <x v="1"/>
    <s v="Credit Card"/>
    <n v="33.159999999999997"/>
    <n v="2.8"/>
    <x v="0"/>
  </r>
  <r>
    <s v="SUP-0000538"/>
    <x v="984"/>
    <s v="CUST-64515"/>
    <x v="13"/>
    <x v="1"/>
    <n v="6"/>
    <n v="6"/>
    <n v="278.33999999999997"/>
    <n v="295.04039999999998"/>
    <n v="86.642399999999895"/>
    <n v="1770.2423999999999"/>
    <x v="2"/>
    <x v="4"/>
    <x v="2"/>
    <s v="Cash on Delivery"/>
    <n v="13.56"/>
    <n v="2.9"/>
    <x v="0"/>
  </r>
  <r>
    <s v="SUP-0001267"/>
    <x v="984"/>
    <s v="CUST-75047"/>
    <x v="5"/>
    <x v="3"/>
    <n v="18"/>
    <n v="15"/>
    <n v="787.74"/>
    <n v="835.00440000000003"/>
    <n v="670.63600000000031"/>
    <n v="12525.066000000001"/>
    <x v="3"/>
    <x v="2"/>
    <x v="2"/>
    <s v="Bank Transfer"/>
    <n v="38.33"/>
    <n v="3.6"/>
    <x v="0"/>
  </r>
  <r>
    <s v="SUP-0002641"/>
    <x v="984"/>
    <s v="CUST-66242"/>
    <x v="2"/>
    <x v="0"/>
    <n v="15"/>
    <n v="12"/>
    <n v="12"/>
    <n v="13.200000000000001"/>
    <n v="-9.269999999999996"/>
    <n v="158.4"/>
    <x v="1"/>
    <x v="1"/>
    <x v="0"/>
    <s v="PayPal"/>
    <n v="23.67"/>
    <n v="1.2"/>
    <x v="0"/>
  </r>
  <r>
    <s v="SUP-0002188"/>
    <x v="985"/>
    <s v="CUST-89475"/>
    <x v="10"/>
    <x v="2"/>
    <n v="10"/>
    <n v="9"/>
    <n v="74.489999999999995"/>
    <n v="80.449200000000005"/>
    <n v="19.962800000000087"/>
    <n v="724.04280000000006"/>
    <x v="3"/>
    <x v="2"/>
    <x v="3"/>
    <s v="Cash on Delivery"/>
    <n v="33.67"/>
    <n v="2.4"/>
    <x v="0"/>
  </r>
  <r>
    <s v="SUP-0002716"/>
    <x v="985"/>
    <s v="CUST-70042"/>
    <x v="2"/>
    <x v="0"/>
    <n v="6"/>
    <n v="5"/>
    <n v="711.45"/>
    <n v="803.93849999999998"/>
    <n v="456.78250000000008"/>
    <n v="4019.6925000000001"/>
    <x v="0"/>
    <x v="4"/>
    <x v="3"/>
    <s v="Credit Card"/>
    <n v="5.66"/>
    <n v="2.2000000000000002"/>
    <x v="0"/>
  </r>
  <r>
    <s v="SUP-0000030"/>
    <x v="986"/>
    <s v="CUST-13374"/>
    <x v="1"/>
    <x v="1"/>
    <n v="14"/>
    <n v="13"/>
    <n v="76.97"/>
    <n v="87.745800000000003"/>
    <n v="98.925400000000053"/>
    <n v="1140.6954000000001"/>
    <x v="3"/>
    <x v="4"/>
    <x v="1"/>
    <s v="Cash on Delivery"/>
    <n v="41.16"/>
    <n v="1.7"/>
    <x v="0"/>
  </r>
  <r>
    <s v="SUP-0005094"/>
    <x v="986"/>
    <s v="CUST-82975"/>
    <x v="10"/>
    <x v="2"/>
    <n v="5"/>
    <n v="4"/>
    <n v="1109.71"/>
    <n v="1231.7781000000002"/>
    <n v="459.26240000000075"/>
    <n v="4927.1124000000009"/>
    <x v="3"/>
    <x v="5"/>
    <x v="0"/>
    <s v="PayPal"/>
    <n v="29.01"/>
    <n v="4.2"/>
    <x v="0"/>
  </r>
  <r>
    <s v="SUP-0000714"/>
    <x v="987"/>
    <s v="CUST-67013"/>
    <x v="12"/>
    <x v="1"/>
    <n v="9"/>
    <n v="9"/>
    <n v="538.29"/>
    <n v="619.03349999999989"/>
    <n v="726.05149999999901"/>
    <n v="5571.3014999999987"/>
    <x v="2"/>
    <x v="1"/>
    <x v="1"/>
    <s v="PayPal"/>
    <n v="0.64"/>
    <n v="0"/>
    <x v="0"/>
  </r>
  <r>
    <s v="SUP-0002348"/>
    <x v="987"/>
    <s v="CUST-60303"/>
    <x v="3"/>
    <x v="2"/>
    <n v="10"/>
    <n v="8"/>
    <n v="165.96"/>
    <n v="177.5772"/>
    <n v="78.94759999999998"/>
    <n v="1420.6176"/>
    <x v="1"/>
    <x v="5"/>
    <x v="3"/>
    <s v="Bank Transfer"/>
    <n v="13.99"/>
    <n v="4"/>
    <x v="0"/>
  </r>
  <r>
    <s v="SUP-0004092"/>
    <x v="987"/>
    <s v="CUST-78415"/>
    <x v="0"/>
    <x v="0"/>
    <n v="19"/>
    <n v="15"/>
    <n v="1029.28"/>
    <n v="1173.3792000000001"/>
    <n v="2139.6580000000031"/>
    <n v="17600.688000000002"/>
    <x v="1"/>
    <x v="6"/>
    <x v="3"/>
    <s v="Cash on Delivery"/>
    <n v="21.83"/>
    <n v="1.4"/>
    <x v="0"/>
  </r>
  <r>
    <s v="SUP-0001110"/>
    <x v="988"/>
    <s v="CUST-61968"/>
    <x v="1"/>
    <x v="1"/>
    <n v="10"/>
    <n v="9"/>
    <n v="1053.27"/>
    <n v="1105.9335000000001"/>
    <n v="452.18149999999963"/>
    <n v="9953.4014999999999"/>
    <x v="2"/>
    <x v="4"/>
    <x v="0"/>
    <s v="PayPal"/>
    <n v="21.79"/>
    <n v="4.7"/>
    <x v="0"/>
  </r>
  <r>
    <s v="SUP-0002012"/>
    <x v="988"/>
    <s v="CUST-74052"/>
    <x v="1"/>
    <x v="1"/>
    <n v="18"/>
    <n v="14"/>
    <n v="527.98"/>
    <n v="580.77800000000002"/>
    <n v="700.33199999999954"/>
    <n v="8130.8919999999998"/>
    <x v="4"/>
    <x v="1"/>
    <x v="0"/>
    <s v="PayPal"/>
    <n v="38.840000000000003"/>
    <n v="3.9"/>
    <x v="0"/>
  </r>
  <r>
    <s v="SUP-0003472"/>
    <x v="988"/>
    <s v="CUST-10590"/>
    <x v="1"/>
    <x v="1"/>
    <n v="5"/>
    <n v="4"/>
    <n v="415.96"/>
    <n v="465.87520000000001"/>
    <n v="198.65080000000012"/>
    <n v="1863.5008"/>
    <x v="3"/>
    <x v="0"/>
    <x v="0"/>
    <s v="Bank Transfer"/>
    <n v="1.01"/>
    <n v="1.6"/>
    <x v="0"/>
  </r>
  <r>
    <s v="SUP-0002452"/>
    <x v="989"/>
    <s v="CUST-48383"/>
    <x v="14"/>
    <x v="0"/>
    <n v="18"/>
    <n v="17"/>
    <n v="345.58"/>
    <n v="366.31479999999999"/>
    <n v="335.01160000000027"/>
    <n v="6227.3516"/>
    <x v="2"/>
    <x v="0"/>
    <x v="0"/>
    <s v="Cash on Delivery"/>
    <n v="17.48"/>
    <n v="4.2"/>
    <x v="0"/>
  </r>
  <r>
    <s v="SUP-0003740"/>
    <x v="990"/>
    <s v="CUST-90214"/>
    <x v="5"/>
    <x v="3"/>
    <n v="9"/>
    <n v="7"/>
    <n v="192.28"/>
    <n v="207.66240000000002"/>
    <n v="87.266800000000188"/>
    <n v="1453.6368000000002"/>
    <x v="1"/>
    <x v="3"/>
    <x v="0"/>
    <s v="Debit Card"/>
    <n v="20.41"/>
    <n v="2.8"/>
    <x v="0"/>
  </r>
  <r>
    <s v="SUP-0000077"/>
    <x v="991"/>
    <s v="CUST-83277"/>
    <x v="8"/>
    <x v="4"/>
    <n v="12"/>
    <n v="10"/>
    <n v="254.83"/>
    <n v="270.11980000000005"/>
    <n v="151.04800000000014"/>
    <n v="2701.1980000000003"/>
    <x v="0"/>
    <x v="2"/>
    <x v="1"/>
    <s v="Cash on Delivery"/>
    <n v="1.85"/>
    <n v="3"/>
    <x v="0"/>
  </r>
  <r>
    <s v="SUP-0001171"/>
    <x v="991"/>
    <s v="CUST-89349"/>
    <x v="9"/>
    <x v="3"/>
    <n v="3"/>
    <n v="2"/>
    <n v="6"/>
    <n v="6.6000000000000005"/>
    <n v="-43.269999999999996"/>
    <n v="13.200000000000001"/>
    <x v="2"/>
    <x v="3"/>
    <x v="0"/>
    <s v="Credit Card"/>
    <n v="44.47"/>
    <n v="3"/>
    <x v="0"/>
  </r>
  <r>
    <s v="SUP-0001816"/>
    <x v="991"/>
    <s v="Unknown"/>
    <x v="1"/>
    <x v="1"/>
    <n v="15"/>
    <n v="14"/>
    <n v="1175.5899999999999"/>
    <n v="1304.9049"/>
    <n v="1777.3586000000025"/>
    <n v="18268.668600000001"/>
    <x v="0"/>
    <x v="0"/>
    <x v="1"/>
    <s v="Debit Card"/>
    <n v="33.049999999999997"/>
    <n v="4.4000000000000004"/>
    <x v="0"/>
  </r>
  <r>
    <s v="SUP-0003938"/>
    <x v="991"/>
    <s v="CUST-43196"/>
    <x v="9"/>
    <x v="3"/>
    <n v="12"/>
    <n v="10"/>
    <n v="1255.55"/>
    <n v="1431.327"/>
    <n v="1720.1200000000003"/>
    <n v="14313.27"/>
    <x v="2"/>
    <x v="6"/>
    <x v="0"/>
    <s v="Bank Transfer"/>
    <n v="37.65"/>
    <n v="4.8"/>
    <x v="0"/>
  </r>
  <r>
    <s v="SUP-0000343"/>
    <x v="992"/>
    <s v="CUST-56733"/>
    <x v="9"/>
    <x v="3"/>
    <n v="14"/>
    <n v="11"/>
    <n v="651.23"/>
    <n v="748.91449999999998"/>
    <n v="1042.4294999999988"/>
    <n v="8238.0594999999994"/>
    <x v="0"/>
    <x v="6"/>
    <x v="1"/>
    <s v="Cash on Delivery"/>
    <n v="32.1"/>
    <n v="3.9"/>
    <x v="0"/>
  </r>
  <r>
    <s v="SUP-0001202"/>
    <x v="992"/>
    <s v="CUST-13954"/>
    <x v="0"/>
    <x v="0"/>
    <n v="10"/>
    <n v="9"/>
    <n v="55.41"/>
    <n v="60.951000000000001"/>
    <n v="26.029000000000028"/>
    <n v="548.55899999999997"/>
    <x v="3"/>
    <x v="0"/>
    <x v="0"/>
    <s v="Bank Transfer"/>
    <n v="23.84"/>
    <n v="1.6"/>
    <x v="0"/>
  </r>
  <r>
    <s v="SUP-0000452"/>
    <x v="993"/>
    <s v="CUST-55844"/>
    <x v="3"/>
    <x v="2"/>
    <n v="6"/>
    <n v="6"/>
    <n v="587.71"/>
    <n v="675.86649999999997"/>
    <n v="501.25899999999939"/>
    <n v="4055.1989999999996"/>
    <x v="2"/>
    <x v="4"/>
    <x v="2"/>
    <s v="Credit Card"/>
    <n v="27.68"/>
    <n v="3.3"/>
    <x v="0"/>
  </r>
  <r>
    <s v="SUP-0001130"/>
    <x v="993"/>
    <s v="CUST-76631"/>
    <x v="1"/>
    <x v="1"/>
    <n v="5"/>
    <n v="4"/>
    <n v="380.54"/>
    <n v="430.0102"/>
    <n v="185.34079999999992"/>
    <n v="1720.0408"/>
    <x v="0"/>
    <x v="2"/>
    <x v="3"/>
    <s v="Debit Card"/>
    <n v="12.54"/>
    <n v="3"/>
    <x v="0"/>
  </r>
  <r>
    <s v="SUP-0004410"/>
    <x v="993"/>
    <s v="CUST-45343"/>
    <x v="10"/>
    <x v="2"/>
    <n v="14"/>
    <n v="14"/>
    <n v="20"/>
    <n v="22"/>
    <n v="25.91"/>
    <n v="308"/>
    <x v="3"/>
    <x v="4"/>
    <x v="0"/>
    <s v="Debit Card"/>
    <n v="2.09"/>
    <n v="3.7"/>
    <x v="0"/>
  </r>
  <r>
    <s v="SUP-0002800"/>
    <x v="994"/>
    <s v="CUST-34385"/>
    <x v="12"/>
    <x v="1"/>
    <n v="12"/>
    <n v="12"/>
    <n v="181.21"/>
    <n v="192.08260000000001"/>
    <n v="122.15120000000042"/>
    <n v="2304.9912000000004"/>
    <x v="3"/>
    <x v="4"/>
    <x v="3"/>
    <s v="Debit Card"/>
    <n v="8.32"/>
    <n v="0"/>
    <x v="0"/>
  </r>
  <r>
    <s v="SUP-0005096"/>
    <x v="994"/>
    <s v="CUST-24670"/>
    <x v="6"/>
    <x v="4"/>
    <n v="16"/>
    <n v="15"/>
    <n v="1480.4"/>
    <n v="1628.4400000000003"/>
    <n v="2197.0300000000057"/>
    <n v="24426.600000000006"/>
    <x v="0"/>
    <x v="5"/>
    <x v="0"/>
    <s v="Credit Card"/>
    <n v="23.57"/>
    <n v="2.2999999999999998"/>
    <x v="0"/>
  </r>
  <r>
    <s v="SUP-0001633"/>
    <x v="995"/>
    <s v="CUST-82055"/>
    <x v="12"/>
    <x v="1"/>
    <n v="7"/>
    <n v="7"/>
    <n v="1034.3399999999999"/>
    <n v="1168.8041999999998"/>
    <n v="891.26939999999968"/>
    <n v="8181.6293999999989"/>
    <x v="2"/>
    <x v="5"/>
    <x v="3"/>
    <s v="Cash on Delivery"/>
    <n v="49.98"/>
    <n v="1.2"/>
    <x v="1"/>
  </r>
  <r>
    <s v="SUP-0002703"/>
    <x v="995"/>
    <s v="CUST-29936"/>
    <x v="11"/>
    <x v="2"/>
    <n v="4"/>
    <n v="3"/>
    <n v="761.31"/>
    <n v="852.66719999999998"/>
    <n v="237.93160000000023"/>
    <n v="2558.0016000000001"/>
    <x v="3"/>
    <x v="3"/>
    <x v="2"/>
    <s v="PayPal"/>
    <n v="36.14"/>
    <n v="1.8"/>
    <x v="0"/>
  </r>
  <r>
    <s v="SUP-0004198"/>
    <x v="995"/>
    <s v="CUST-25711"/>
    <x v="9"/>
    <x v="3"/>
    <n v="16"/>
    <n v="16"/>
    <n v="696.85"/>
    <n v="794.40900000000011"/>
    <n v="1549.4240000000013"/>
    <n v="12710.544000000002"/>
    <x v="4"/>
    <x v="2"/>
    <x v="2"/>
    <s v="Bank Transfer"/>
    <n v="11.52"/>
    <n v="1.3"/>
    <x v="0"/>
  </r>
  <r>
    <s v="SUP-0004494"/>
    <x v="995"/>
    <s v="CUST-38299"/>
    <x v="6"/>
    <x v="4"/>
    <n v="15"/>
    <n v="15"/>
    <n v="853.49"/>
    <n v="913.23430000000008"/>
    <n v="858.91450000000077"/>
    <n v="13698.514500000001"/>
    <x v="0"/>
    <x v="5"/>
    <x v="0"/>
    <s v="PayPal"/>
    <n v="37.25"/>
    <n v="4"/>
    <x v="0"/>
  </r>
  <r>
    <s v="SUP-0000996"/>
    <x v="996"/>
    <s v="CUST-31744"/>
    <x v="1"/>
    <x v="1"/>
    <n v="16"/>
    <n v="13"/>
    <n v="644.69000000000005"/>
    <n v="715.60590000000013"/>
    <n v="871.92670000000135"/>
    <n v="9302.8767000000025"/>
    <x v="4"/>
    <x v="1"/>
    <x v="2"/>
    <s v="Debit Card"/>
    <n v="49.98"/>
    <n v="2.7"/>
    <x v="0"/>
  </r>
  <r>
    <s v="SUP-0001888"/>
    <x v="996"/>
    <s v="CUST-38873"/>
    <x v="2"/>
    <x v="0"/>
    <n v="18"/>
    <n v="15"/>
    <n v="20"/>
    <n v="21.400000000000002"/>
    <n v="-25.379999999999946"/>
    <n v="321.00000000000006"/>
    <x v="1"/>
    <x v="0"/>
    <x v="0"/>
    <s v="PayPal"/>
    <n v="46.38"/>
    <n v="4.3"/>
    <x v="1"/>
  </r>
  <r>
    <s v="SUP-0002643"/>
    <x v="997"/>
    <s v="CUST-23098"/>
    <x v="3"/>
    <x v="2"/>
    <n v="13"/>
    <n v="13"/>
    <n v="755.81"/>
    <n v="793.60050000000001"/>
    <n v="486.31650000000178"/>
    <n v="10316.806500000001"/>
    <x v="4"/>
    <x v="6"/>
    <x v="3"/>
    <s v="Credit Card"/>
    <n v="4.96"/>
    <n v="3.2"/>
    <x v="0"/>
  </r>
  <r>
    <s v="SUP-0003632"/>
    <x v="997"/>
    <s v="CUST-67592"/>
    <x v="4"/>
    <x v="1"/>
    <n v="20"/>
    <n v="20"/>
    <n v="217.98"/>
    <n v="239.77800000000002"/>
    <n v="390.75000000000097"/>
    <n v="4795.5600000000004"/>
    <x v="3"/>
    <x v="3"/>
    <x v="1"/>
    <s v="Credit Card"/>
    <n v="45.21"/>
    <n v="4"/>
    <x v="1"/>
  </r>
  <r>
    <s v="SUP-0003848"/>
    <x v="997"/>
    <s v="CUST-92540"/>
    <x v="13"/>
    <x v="1"/>
    <n v="20"/>
    <n v="16"/>
    <n v="1445.69"/>
    <n v="1546.8883000000001"/>
    <n v="1614.9128000000003"/>
    <n v="24750.212800000001"/>
    <x v="1"/>
    <x v="3"/>
    <x v="2"/>
    <s v="Bank Transfer"/>
    <n v="4.26"/>
    <n v="2.2999999999999998"/>
    <x v="0"/>
  </r>
  <r>
    <s v="SUP-0001693"/>
    <x v="998"/>
    <s v="CUST-44086"/>
    <x v="2"/>
    <x v="0"/>
    <n v="3"/>
    <n v="3"/>
    <n v="885.54"/>
    <n v="1018.3709999999999"/>
    <n v="378.74299999999948"/>
    <n v="3055.1129999999994"/>
    <x v="0"/>
    <x v="0"/>
    <x v="2"/>
    <s v="PayPal"/>
    <n v="19.75"/>
    <n v="1.3"/>
    <x v="0"/>
  </r>
  <r>
    <s v="SUP-0002993"/>
    <x v="998"/>
    <s v="CUST-36844"/>
    <x v="0"/>
    <x v="0"/>
    <n v="6"/>
    <n v="6"/>
    <n v="260.14999999999998"/>
    <n v="293.96949999999993"/>
    <n v="181.97699999999969"/>
    <n v="1763.8169999999996"/>
    <x v="2"/>
    <x v="0"/>
    <x v="2"/>
    <s v="Cash on Delivery"/>
    <n v="20.94"/>
    <n v="1.3"/>
    <x v="1"/>
  </r>
  <r>
    <s v="SUP-0003687"/>
    <x v="998"/>
    <s v="CUST-14304"/>
    <x v="6"/>
    <x v="4"/>
    <n v="2"/>
    <n v="2"/>
    <n v="701.43"/>
    <n v="806.64449999999988"/>
    <n v="204.83899999999986"/>
    <n v="1613.2889999999998"/>
    <x v="3"/>
    <x v="3"/>
    <x v="1"/>
    <s v="PayPal"/>
    <n v="5.59"/>
    <n v="3"/>
    <x v="0"/>
  </r>
  <r>
    <s v="SUP-0004103"/>
    <x v="998"/>
    <s v="CUST-94763"/>
    <x v="3"/>
    <x v="2"/>
    <n v="3"/>
    <n v="2"/>
    <n v="167.93"/>
    <n v="186.40230000000003"/>
    <n v="32.384600000000034"/>
    <n v="372.80460000000005"/>
    <x v="3"/>
    <x v="4"/>
    <x v="0"/>
    <s v="Bank Transfer"/>
    <n v="4.5599999999999996"/>
    <n v="3.4"/>
    <x v="1"/>
  </r>
  <r>
    <s v="SUP-0000736"/>
    <x v="999"/>
    <s v="CUST-69263"/>
    <x v="6"/>
    <x v="4"/>
    <n v="18"/>
    <n v="18"/>
    <n v="1105.3699999999999"/>
    <n v="1271.1754999999998"/>
    <n v="2972.8589999999999"/>
    <n v="22881.158999999996"/>
    <x v="2"/>
    <x v="0"/>
    <x v="3"/>
    <s v="Debit Card"/>
    <n v="11.64"/>
    <n v="4"/>
    <x v="0"/>
  </r>
  <r>
    <s v="SUP-0004841"/>
    <x v="999"/>
    <s v="CUST-17301"/>
    <x v="3"/>
    <x v="2"/>
    <n v="15"/>
    <n v="13"/>
    <n v="1151.1600000000001"/>
    <n v="1208.7180000000001"/>
    <n v="722.123999999999"/>
    <n v="15713.334000000001"/>
    <x v="3"/>
    <x v="3"/>
    <x v="1"/>
    <s v="Debit Card"/>
    <n v="26.13"/>
    <n v="2.5"/>
    <x v="0"/>
  </r>
  <r>
    <s v="SUP-0000700"/>
    <x v="1000"/>
    <s v="CUST-24991"/>
    <x v="9"/>
    <x v="3"/>
    <n v="12"/>
    <n v="12"/>
    <n v="418.07"/>
    <n v="468.23840000000001"/>
    <n v="554.14080000000024"/>
    <n v="5618.8608000000004"/>
    <x v="0"/>
    <x v="3"/>
    <x v="3"/>
    <s v="PayPal"/>
    <n v="47.88"/>
    <n v="0"/>
    <x v="0"/>
  </r>
  <r>
    <s v="SUP-0004808"/>
    <x v="1000"/>
    <s v="CUST-14355"/>
    <x v="14"/>
    <x v="0"/>
    <n v="12"/>
    <n v="10"/>
    <n v="1168.83"/>
    <n v="1344.1544999999999"/>
    <n v="1742.454999999999"/>
    <n v="13441.544999999998"/>
    <x v="4"/>
    <x v="4"/>
    <x v="1"/>
    <s v="Bank Transfer"/>
    <n v="10.79"/>
    <n v="4.4000000000000004"/>
    <x v="0"/>
  </r>
  <r>
    <s v="SUP-0000664"/>
    <x v="1001"/>
    <s v="CUST-28865"/>
    <x v="4"/>
    <x v="1"/>
    <n v="9"/>
    <n v="8"/>
    <n v="651.71"/>
    <n v="703.84680000000003"/>
    <n v="412.09439999999995"/>
    <n v="5630.7744000000002"/>
    <x v="4"/>
    <x v="0"/>
    <x v="3"/>
    <s v="Cash on Delivery"/>
    <n v="5"/>
    <n v="3.3"/>
    <x v="0"/>
  </r>
  <r>
    <s v="SUP-0002397"/>
    <x v="1001"/>
    <s v="CUST-82897"/>
    <x v="10"/>
    <x v="2"/>
    <n v="10"/>
    <n v="8"/>
    <n v="1329.63"/>
    <n v="1422.7041000000002"/>
    <n v="719.32280000000037"/>
    <n v="11381.632800000001"/>
    <x v="2"/>
    <x v="5"/>
    <x v="2"/>
    <s v="Bank Transfer"/>
    <n v="25.27"/>
    <n v="1.8"/>
    <x v="0"/>
  </r>
  <r>
    <s v="SUP-0003977"/>
    <x v="1001"/>
    <s v="CUST-12547"/>
    <x v="2"/>
    <x v="0"/>
    <n v="2"/>
    <n v="2"/>
    <n v="967.17"/>
    <n v="1063.8869999999999"/>
    <n v="175.40399999999997"/>
    <n v="2127.7739999999999"/>
    <x v="1"/>
    <x v="6"/>
    <x v="3"/>
    <s v="PayPal"/>
    <n v="18.03"/>
    <n v="4.0999999999999996"/>
    <x v="0"/>
  </r>
  <r>
    <s v="SUP-0004683"/>
    <x v="1001"/>
    <s v="CUST-15704"/>
    <x v="9"/>
    <x v="3"/>
    <n v="2"/>
    <n v="2"/>
    <n v="1268.1500000000001"/>
    <n v="1458.3724999999999"/>
    <n v="356.5149999999997"/>
    <n v="2916.7449999999999"/>
    <x v="0"/>
    <x v="0"/>
    <x v="1"/>
    <s v="Bank Transfer"/>
    <n v="23.93"/>
    <n v="1.1000000000000001"/>
    <x v="0"/>
  </r>
  <r>
    <s v="SUP-0002784"/>
    <x v="1002"/>
    <s v="CUST-68769"/>
    <x v="6"/>
    <x v="4"/>
    <n v="3"/>
    <n v="2"/>
    <n v="830.53"/>
    <n v="913.58300000000008"/>
    <n v="138.46600000000024"/>
    <n v="1827.1660000000002"/>
    <x v="0"/>
    <x v="2"/>
    <x v="0"/>
    <s v="Cash on Delivery"/>
    <n v="27.64"/>
    <n v="3.7"/>
    <x v="0"/>
  </r>
  <r>
    <s v="SUP-0001121"/>
    <x v="1003"/>
    <s v="CUST-84675"/>
    <x v="2"/>
    <x v="0"/>
    <n v="4"/>
    <n v="3"/>
    <n v="98.94"/>
    <n v="111.80219999999998"/>
    <n v="2.5565999999999747"/>
    <n v="335.40659999999997"/>
    <x v="4"/>
    <x v="5"/>
    <x v="0"/>
    <s v="Debit Card"/>
    <n v="36.03"/>
    <n v="3"/>
    <x v="0"/>
  </r>
  <r>
    <s v="SUP-0002514"/>
    <x v="1003"/>
    <s v="CUST-67343"/>
    <x v="1"/>
    <x v="1"/>
    <n v="16"/>
    <n v="13"/>
    <n v="6"/>
    <n v="6.42"/>
    <n v="-33.540000000000006"/>
    <n v="83.46"/>
    <x v="4"/>
    <x v="1"/>
    <x v="2"/>
    <s v="PayPal"/>
    <n v="39"/>
    <n v="2.4"/>
    <x v="0"/>
  </r>
  <r>
    <s v="SUP-0003858"/>
    <x v="1003"/>
    <s v="CUST-96586"/>
    <x v="12"/>
    <x v="1"/>
    <n v="14"/>
    <n v="13"/>
    <n v="830.39"/>
    <n v="921.73290000000009"/>
    <n v="1142.0777000000007"/>
    <n v="11982.527700000001"/>
    <x v="1"/>
    <x v="1"/>
    <x v="2"/>
    <s v="Debit Card"/>
    <n v="45.38"/>
    <n v="2.2999999999999998"/>
    <x v="0"/>
  </r>
  <r>
    <s v="SUP-0004364"/>
    <x v="1003"/>
    <s v="CUST-97758"/>
    <x v="9"/>
    <x v="3"/>
    <n v="16"/>
    <n v="16"/>
    <n v="1106.28"/>
    <n v="1205.8452"/>
    <n v="1576.4932000000001"/>
    <n v="19293.5232"/>
    <x v="2"/>
    <x v="0"/>
    <x v="1"/>
    <s v="PayPal"/>
    <n v="16.55"/>
    <n v="2.6"/>
    <x v="0"/>
  </r>
  <r>
    <s v="SUP-0004550"/>
    <x v="1003"/>
    <s v="CUST-51528"/>
    <x v="6"/>
    <x v="4"/>
    <n v="13"/>
    <n v="12"/>
    <n v="780.99"/>
    <n v="835.65930000000003"/>
    <n v="620.09159999999838"/>
    <n v="10027.911599999999"/>
    <x v="2"/>
    <x v="0"/>
    <x v="3"/>
    <s v="PayPal"/>
    <n v="35.94"/>
    <n v="1.5"/>
    <x v="0"/>
  </r>
  <r>
    <s v="SUP-0003207"/>
    <x v="1004"/>
    <s v="CUST-97511"/>
    <x v="12"/>
    <x v="1"/>
    <n v="10"/>
    <n v="9"/>
    <n v="1194.03"/>
    <n v="1277.6121000000001"/>
    <n v="739.32890000000032"/>
    <n v="11498.508900000001"/>
    <x v="2"/>
    <x v="5"/>
    <x v="3"/>
    <s v="Cash on Delivery"/>
    <n v="12.91"/>
    <n v="1.7"/>
    <x v="0"/>
  </r>
  <r>
    <s v="SUP-0003940"/>
    <x v="1004"/>
    <s v="CUST-86917"/>
    <x v="9"/>
    <x v="3"/>
    <n v="14"/>
    <n v="13"/>
    <n v="1173.51"/>
    <n v="1349.5364999999999"/>
    <n v="2279.694500000001"/>
    <n v="17543.9745"/>
    <x v="1"/>
    <x v="2"/>
    <x v="1"/>
    <s v="Bank Transfer"/>
    <n v="8.65"/>
    <n v="4.9000000000000004"/>
    <x v="0"/>
  </r>
  <r>
    <s v="SUP-0000779"/>
    <x v="1005"/>
    <s v="CUST-14884"/>
    <x v="1"/>
    <x v="1"/>
    <n v="15"/>
    <n v="15"/>
    <n v="1109.23"/>
    <n v="1186.8761000000002"/>
    <n v="1130.5715000000009"/>
    <n v="17803.141500000002"/>
    <x v="3"/>
    <x v="1"/>
    <x v="1"/>
    <s v="Cash on Delivery"/>
    <n v="34.119999999999997"/>
    <n v="1.5"/>
    <x v="0"/>
  </r>
  <r>
    <s v="SUP-0001407"/>
    <x v="1005"/>
    <s v="CUST-35691"/>
    <x v="4"/>
    <x v="1"/>
    <n v="16"/>
    <n v="13"/>
    <n v="217.97"/>
    <n v="231.04820000000001"/>
    <n v="166.25659999999993"/>
    <n v="3003.6266000000001"/>
    <x v="0"/>
    <x v="0"/>
    <x v="2"/>
    <s v="Bank Transfer"/>
    <n v="3.76"/>
    <n v="4.3"/>
    <x v="0"/>
  </r>
  <r>
    <s v="SUP-0001723"/>
    <x v="1005"/>
    <s v="CUST-29137"/>
    <x v="12"/>
    <x v="1"/>
    <n v="18"/>
    <n v="16"/>
    <n v="1283.58"/>
    <n v="1476.1169999999997"/>
    <n v="3051.3519999999971"/>
    <n v="23617.871999999996"/>
    <x v="3"/>
    <x v="4"/>
    <x v="0"/>
    <s v="Bank Transfer"/>
    <n v="29.24"/>
    <n v="2"/>
    <x v="0"/>
  </r>
  <r>
    <s v="SUP-0003641"/>
    <x v="1005"/>
    <s v="CUST-23430"/>
    <x v="4"/>
    <x v="1"/>
    <n v="16"/>
    <n v="13"/>
    <n v="1279.1099999999999"/>
    <n v="1432.6032"/>
    <n v="1953.0915999999995"/>
    <n v="18623.8416"/>
    <x v="3"/>
    <x v="3"/>
    <x v="3"/>
    <s v="Cash on Delivery"/>
    <n v="42.32"/>
    <n v="4.4000000000000004"/>
    <x v="0"/>
  </r>
  <r>
    <s v="SUP-0000281"/>
    <x v="1006"/>
    <s v="CUST-90956"/>
    <x v="2"/>
    <x v="0"/>
    <n v="7"/>
    <n v="7"/>
    <n v="1281.68"/>
    <n v="1345.7640000000001"/>
    <n v="429.60800000000154"/>
    <n v="9420.3480000000018"/>
    <x v="0"/>
    <x v="3"/>
    <x v="3"/>
    <s v="PayPal"/>
    <n v="18.98"/>
    <n v="4.0999999999999996"/>
    <x v="1"/>
  </r>
  <r>
    <s v="SUP-0001857"/>
    <x v="1006"/>
    <s v="CUST-77042"/>
    <x v="11"/>
    <x v="2"/>
    <n v="11"/>
    <n v="10"/>
    <n v="859.31"/>
    <n v="971.02029999999979"/>
    <n v="1088.0329999999992"/>
    <n v="9710.2029999999977"/>
    <x v="1"/>
    <x v="3"/>
    <x v="3"/>
    <s v="PayPal"/>
    <n v="29.07"/>
    <n v="3.9"/>
    <x v="0"/>
  </r>
  <r>
    <s v="SUP-0002036"/>
    <x v="1006"/>
    <s v="CUST-15038"/>
    <x v="14"/>
    <x v="0"/>
    <n v="15"/>
    <n v="12"/>
    <n v="1458.37"/>
    <n v="1677.1254999999996"/>
    <n v="2591.9359999999951"/>
    <n v="20125.505999999994"/>
    <x v="3"/>
    <x v="2"/>
    <x v="2"/>
    <s v="Bank Transfer"/>
    <n v="33.130000000000003"/>
    <n v="4.8"/>
    <x v="0"/>
  </r>
  <r>
    <s v="SUP-0004294"/>
    <x v="1006"/>
    <s v="CUST-20142"/>
    <x v="4"/>
    <x v="1"/>
    <n v="17"/>
    <n v="16"/>
    <n v="993.24"/>
    <n v="1082.6316000000002"/>
    <n v="1401.2756000000024"/>
    <n v="17322.105600000003"/>
    <x v="3"/>
    <x v="4"/>
    <x v="2"/>
    <s v="Bank Transfer"/>
    <n v="28.99"/>
    <n v="1.1000000000000001"/>
    <x v="1"/>
  </r>
  <r>
    <s v="SUP-0001346"/>
    <x v="1007"/>
    <s v="CUST-37660"/>
    <x v="10"/>
    <x v="2"/>
    <n v="18"/>
    <n v="17"/>
    <n v="721.04"/>
    <n v="829.19599999999991"/>
    <n v="1821.1219999999983"/>
    <n v="14096.331999999999"/>
    <x v="2"/>
    <x v="3"/>
    <x v="0"/>
    <s v="Bank Transfer"/>
    <n v="17.53"/>
    <n v="3.6"/>
    <x v="0"/>
  </r>
  <r>
    <s v="SUP-0003609"/>
    <x v="1007"/>
    <s v="CUST-19334"/>
    <x v="9"/>
    <x v="3"/>
    <n v="1"/>
    <n v="1"/>
    <n v="12"/>
    <n v="13.440000000000001"/>
    <n v="-25.52"/>
    <n v="13.440000000000001"/>
    <x v="1"/>
    <x v="2"/>
    <x v="3"/>
    <s v="Credit Card"/>
    <n v="26.96"/>
    <n v="3.4"/>
    <x v="0"/>
  </r>
  <r>
    <s v="SUP-0004624"/>
    <x v="1007"/>
    <s v="CUST-42773"/>
    <x v="12"/>
    <x v="1"/>
    <n v="15"/>
    <n v="15"/>
    <n v="854.45"/>
    <n v="905.7170000000001"/>
    <n v="743.20500000000106"/>
    <n v="13585.755000000001"/>
    <x v="0"/>
    <x v="0"/>
    <x v="2"/>
    <s v="Cash on Delivery"/>
    <n v="25.8"/>
    <n v="3.8"/>
    <x v="0"/>
  </r>
  <r>
    <s v="SUP-0005079"/>
    <x v="1007"/>
    <s v="CUST-61739"/>
    <x v="11"/>
    <x v="2"/>
    <n v="2"/>
    <n v="2"/>
    <n v="6"/>
    <n v="6.66"/>
    <n v="-20.25"/>
    <n v="13.32"/>
    <x v="1"/>
    <x v="0"/>
    <x v="0"/>
    <s v="Cash on Delivery"/>
    <n v="21.57"/>
    <n v="1.6"/>
    <x v="0"/>
  </r>
  <r>
    <s v="SUP-0000080"/>
    <x v="1008"/>
    <s v="CUST-42462"/>
    <x v="12"/>
    <x v="1"/>
    <n v="7"/>
    <n v="6"/>
    <n v="1323.39"/>
    <n v="1429.2612000000001"/>
    <n v="595.10720000000117"/>
    <n v="8575.5672000000013"/>
    <x v="4"/>
    <x v="1"/>
    <x v="1"/>
    <s v="PayPal"/>
    <n v="40.119999999999997"/>
    <n v="4.9000000000000004"/>
    <x v="0"/>
  </r>
  <r>
    <s v="SUP-0003776"/>
    <x v="1008"/>
    <s v="CUST-70469"/>
    <x v="1"/>
    <x v="1"/>
    <n v="20"/>
    <n v="16"/>
    <n v="1177.53"/>
    <n v="1271.7324000000001"/>
    <n v="1477.4084000000021"/>
    <n v="20347.718400000002"/>
    <x v="1"/>
    <x v="1"/>
    <x v="2"/>
    <s v="PayPal"/>
    <n v="29.83"/>
    <n v="2.6"/>
    <x v="0"/>
  </r>
  <r>
    <s v="SUP-0000753"/>
    <x v="1009"/>
    <s v="CUST-55020"/>
    <x v="4"/>
    <x v="1"/>
    <n v="17"/>
    <n v="16"/>
    <n v="555.29999999999995"/>
    <n v="616.38300000000004"/>
    <n v="940.10800000000131"/>
    <n v="9862.1280000000006"/>
    <x v="1"/>
    <x v="5"/>
    <x v="2"/>
    <s v="Credit Card"/>
    <n v="37.22"/>
    <n v="1.2"/>
    <x v="0"/>
  </r>
  <r>
    <s v="SUP-0000819"/>
    <x v="1009"/>
    <s v="CUST-85294"/>
    <x v="9"/>
    <x v="3"/>
    <n v="1"/>
    <n v="1"/>
    <n v="290.10000000000002"/>
    <n v="319.11000000000007"/>
    <n v="-9.8999999999999488"/>
    <n v="319.11000000000007"/>
    <x v="4"/>
    <x v="2"/>
    <x v="1"/>
    <s v="Cash on Delivery"/>
    <n v="38.909999999999997"/>
    <n v="4.8"/>
    <x v="1"/>
  </r>
  <r>
    <s v="SUP-0001015"/>
    <x v="1010"/>
    <s v="CUST-92127"/>
    <x v="9"/>
    <x v="3"/>
    <n v="5"/>
    <n v="4"/>
    <n v="934.17"/>
    <n v="1074.2954999999999"/>
    <n v="520.44200000000001"/>
    <n v="4297.1819999999998"/>
    <x v="0"/>
    <x v="5"/>
    <x v="0"/>
    <s v="Debit Card"/>
    <n v="40.06"/>
    <n v="3.5"/>
    <x v="0"/>
  </r>
  <r>
    <s v="SUP-0001844"/>
    <x v="1010"/>
    <s v="CUST-10060"/>
    <x v="0"/>
    <x v="0"/>
    <n v="13"/>
    <n v="12"/>
    <n v="14.51"/>
    <n v="15.670800000000002"/>
    <n v="-34.410399999999981"/>
    <n v="188.04960000000003"/>
    <x v="3"/>
    <x v="3"/>
    <x v="2"/>
    <s v="PayPal"/>
    <n v="48.34"/>
    <n v="1.6"/>
    <x v="0"/>
  </r>
  <r>
    <s v="SUP-0002034"/>
    <x v="1010"/>
    <s v="CUST-91215"/>
    <x v="1"/>
    <x v="1"/>
    <n v="14"/>
    <n v="11"/>
    <n v="1341.36"/>
    <n v="1542.5639999999999"/>
    <n v="2198.1039999999989"/>
    <n v="16968.203999999998"/>
    <x v="3"/>
    <x v="3"/>
    <x v="3"/>
    <s v="Cash on Delivery"/>
    <n v="15.14"/>
    <n v="2.2000000000000002"/>
    <x v="1"/>
  </r>
  <r>
    <s v="SUP-0002518"/>
    <x v="1010"/>
    <s v="CUST-93899"/>
    <x v="9"/>
    <x v="3"/>
    <n v="6"/>
    <n v="6"/>
    <n v="959.77"/>
    <n v="1084.5400999999999"/>
    <n v="718.46059999999932"/>
    <n v="6507.2405999999992"/>
    <x v="2"/>
    <x v="1"/>
    <x v="2"/>
    <s v="PayPal"/>
    <n v="30.16"/>
    <n v="2"/>
    <x v="1"/>
  </r>
  <r>
    <s v="SUP-0002857"/>
    <x v="1010"/>
    <s v="CUST-73173"/>
    <x v="4"/>
    <x v="1"/>
    <n v="18"/>
    <n v="15"/>
    <n v="1044.94"/>
    <n v="1191.2316000000003"/>
    <n v="2159.7040000000052"/>
    <n v="17868.474000000006"/>
    <x v="4"/>
    <x v="3"/>
    <x v="0"/>
    <s v="Credit Card"/>
    <n v="34.67"/>
    <n v="2.7"/>
    <x v="0"/>
  </r>
  <r>
    <s v="SUP-0003854"/>
    <x v="1010"/>
    <s v="CUST-89479"/>
    <x v="5"/>
    <x v="3"/>
    <n v="8"/>
    <n v="8"/>
    <n v="1090.45"/>
    <n v="1177.6860000000001"/>
    <n v="694.40800000000081"/>
    <n v="9421.4880000000012"/>
    <x v="2"/>
    <x v="5"/>
    <x v="3"/>
    <s v="Bank Transfer"/>
    <n v="3.48"/>
    <n v="1.2"/>
    <x v="1"/>
  </r>
  <r>
    <s v="SUP-0004073"/>
    <x v="1010"/>
    <s v="CUST-37345"/>
    <x v="7"/>
    <x v="2"/>
    <n v="8"/>
    <n v="7"/>
    <n v="1433.81"/>
    <n v="1519.8386"/>
    <n v="572.8602000000011"/>
    <n v="10638.870200000001"/>
    <x v="0"/>
    <x v="2"/>
    <x v="1"/>
    <s v="PayPal"/>
    <n v="29.34"/>
    <n v="3.8"/>
    <x v="0"/>
  </r>
  <r>
    <s v="SUP-0001706"/>
    <x v="1011"/>
    <s v="CUST-39563"/>
    <x v="1"/>
    <x v="1"/>
    <n v="17"/>
    <n v="16"/>
    <n v="271.7"/>
    <n v="298.87"/>
    <n v="418.42000000000024"/>
    <n v="4781.92"/>
    <x v="2"/>
    <x v="2"/>
    <x v="1"/>
    <s v="PayPal"/>
    <n v="16.3"/>
    <n v="4.7"/>
    <x v="0"/>
  </r>
  <r>
    <s v="SUP-0004637"/>
    <x v="1011"/>
    <s v="CUST-55615"/>
    <x v="12"/>
    <x v="1"/>
    <n v="15"/>
    <n v="14"/>
    <n v="717.77"/>
    <n v="768.01390000000004"/>
    <n v="683.33460000000184"/>
    <n v="10752.194600000001"/>
    <x v="1"/>
    <x v="5"/>
    <x v="3"/>
    <s v="Debit Card"/>
    <n v="20.079999999999998"/>
    <n v="2.2000000000000002"/>
    <x v="0"/>
  </r>
  <r>
    <s v="SUP-0000037"/>
    <x v="1012"/>
    <s v="CUST-95160"/>
    <x v="14"/>
    <x v="0"/>
    <n v="14"/>
    <n v="12"/>
    <n v="1232.94"/>
    <n v="1405.5516000000002"/>
    <n v="2035.6292000000003"/>
    <n v="16866.619200000001"/>
    <x v="2"/>
    <x v="1"/>
    <x v="2"/>
    <s v="Bank Transfer"/>
    <n v="35.71"/>
    <n v="1.1000000000000001"/>
    <x v="0"/>
  </r>
  <r>
    <s v="SUP-0003107"/>
    <x v="1013"/>
    <s v="CUST-49551"/>
    <x v="3"/>
    <x v="2"/>
    <n v="15"/>
    <n v="14"/>
    <n v="426.69"/>
    <n v="460.82520000000005"/>
    <n v="462.24280000000056"/>
    <n v="6451.5528000000004"/>
    <x v="2"/>
    <x v="1"/>
    <x v="1"/>
    <s v="Cash on Delivery"/>
    <n v="15.65"/>
    <n v="2.8"/>
    <x v="1"/>
  </r>
  <r>
    <s v="SUP-0000493"/>
    <x v="1014"/>
    <s v="CUST-12767"/>
    <x v="14"/>
    <x v="0"/>
    <n v="20"/>
    <n v="19"/>
    <n v="349.67"/>
    <n v="367.15350000000001"/>
    <n v="329.98649999999981"/>
    <n v="6975.9165000000003"/>
    <x v="4"/>
    <x v="5"/>
    <x v="3"/>
    <s v="Credit Card"/>
    <n v="2.2000000000000002"/>
    <n v="1.3"/>
    <x v="1"/>
  </r>
  <r>
    <s v="SUP-0001587"/>
    <x v="1014"/>
    <s v="CUST-40078"/>
    <x v="13"/>
    <x v="1"/>
    <n v="11"/>
    <n v="11"/>
    <n v="1288.57"/>
    <n v="1468.9698000000001"/>
    <n v="1982.3978000000025"/>
    <n v="16158.667800000001"/>
    <x v="1"/>
    <x v="0"/>
    <x v="1"/>
    <s v="Bank Transfer"/>
    <n v="2"/>
    <n v="2.4"/>
    <x v="0"/>
  </r>
  <r>
    <s v="SUP-0003144"/>
    <x v="1014"/>
    <s v="CUST-14667"/>
    <x v="12"/>
    <x v="1"/>
    <n v="6"/>
    <n v="5"/>
    <n v="894.36"/>
    <n v="1001.6832000000001"/>
    <n v="520.50599999999997"/>
    <n v="5008.4160000000002"/>
    <x v="3"/>
    <x v="5"/>
    <x v="2"/>
    <s v="Bank Transfer"/>
    <n v="16.11"/>
    <n v="3.4"/>
    <x v="0"/>
  </r>
  <r>
    <s v="SUP-0001699"/>
    <x v="1015"/>
    <s v="CUST-68915"/>
    <x v="1"/>
    <x v="1"/>
    <n v="15"/>
    <n v="13"/>
    <n v="1263.19"/>
    <n v="1338.9814000000001"/>
    <n v="938.02819999999906"/>
    <n v="17406.7582"/>
    <x v="4"/>
    <x v="3"/>
    <x v="0"/>
    <s v="PayPal"/>
    <n v="47.26"/>
    <n v="2"/>
    <x v="0"/>
  </r>
  <r>
    <s v="SUP-0002528"/>
    <x v="1015"/>
    <s v="CUST-60870"/>
    <x v="4"/>
    <x v="1"/>
    <n v="19"/>
    <n v="19"/>
    <n v="279.74"/>
    <n v="296.52440000000001"/>
    <n v="284.95359999999965"/>
    <n v="5633.9636"/>
    <x v="1"/>
    <x v="0"/>
    <x v="1"/>
    <s v="Credit Card"/>
    <n v="33.950000000000003"/>
    <n v="4"/>
    <x v="0"/>
  </r>
  <r>
    <s v="SUP-0002687"/>
    <x v="1015"/>
    <s v="CUST-78465"/>
    <x v="3"/>
    <x v="2"/>
    <n v="3"/>
    <n v="3"/>
    <n v="1455.06"/>
    <n v="1542.3636000000001"/>
    <n v="234.99079999999964"/>
    <n v="4627.0907999999999"/>
    <x v="2"/>
    <x v="5"/>
    <x v="2"/>
    <s v="Bank Transfer"/>
    <n v="26.92"/>
    <n v="1.8"/>
    <x v="0"/>
  </r>
  <r>
    <s v="SUP-0002718"/>
    <x v="1015"/>
    <s v="CUST-71334"/>
    <x v="2"/>
    <x v="0"/>
    <n v="6"/>
    <n v="6"/>
    <n v="466.05"/>
    <n v="521.97600000000011"/>
    <n v="288.7360000000005"/>
    <n v="3131.8560000000007"/>
    <x v="2"/>
    <x v="6"/>
    <x v="2"/>
    <s v="Bank Transfer"/>
    <n v="46.82"/>
    <n v="4.7"/>
    <x v="0"/>
  </r>
  <r>
    <s v="SUP-0002764"/>
    <x v="1015"/>
    <s v="CUST-97167"/>
    <x v="5"/>
    <x v="3"/>
    <n v="5"/>
    <n v="4"/>
    <n v="1339.46"/>
    <n v="1446.6168000000002"/>
    <n v="416.71720000000079"/>
    <n v="5786.467200000001"/>
    <x v="0"/>
    <x v="4"/>
    <x v="3"/>
    <s v="Cash on Delivery"/>
    <n v="11.91"/>
    <n v="2.2999999999999998"/>
    <x v="0"/>
  </r>
  <r>
    <s v="SUP-0003038"/>
    <x v="1015"/>
    <s v="CUST-28993"/>
    <x v="14"/>
    <x v="0"/>
    <n v="10"/>
    <n v="8"/>
    <n v="1010.48"/>
    <n v="1111.528"/>
    <n v="779.54399999999998"/>
    <n v="8892.2240000000002"/>
    <x v="0"/>
    <x v="1"/>
    <x v="2"/>
    <s v="Bank Transfer"/>
    <n v="28.84"/>
    <n v="3"/>
    <x v="0"/>
  </r>
  <r>
    <s v="SUP-0004345"/>
    <x v="1015"/>
    <s v="CUST-72096"/>
    <x v="11"/>
    <x v="2"/>
    <n v="13"/>
    <n v="11"/>
    <n v="707.8"/>
    <n v="806.89200000000005"/>
    <n v="1069.2020000000007"/>
    <n v="8875.8119999999999"/>
    <x v="1"/>
    <x v="3"/>
    <x v="2"/>
    <s v="Bank Transfer"/>
    <n v="20.81"/>
    <n v="3.2"/>
    <x v="0"/>
  </r>
  <r>
    <s v="SUP-0001715"/>
    <x v="1016"/>
    <s v="CUST-96684"/>
    <x v="14"/>
    <x v="0"/>
    <n v="20"/>
    <n v="20"/>
    <n v="802.42"/>
    <n v="882.66200000000003"/>
    <n v="1599.4000000000019"/>
    <n v="17653.240000000002"/>
    <x v="0"/>
    <x v="1"/>
    <x v="3"/>
    <s v="Credit Card"/>
    <n v="5.44"/>
    <n v="2.1"/>
    <x v="0"/>
  </r>
  <r>
    <s v="SUP-0001327"/>
    <x v="1017"/>
    <s v="CUST-79032"/>
    <x v="5"/>
    <x v="3"/>
    <n v="7"/>
    <n v="7"/>
    <n v="1264.1099999999999"/>
    <n v="1441.0853999999999"/>
    <n v="1233.8278000000009"/>
    <n v="10087.5978"/>
    <x v="0"/>
    <x v="4"/>
    <x v="3"/>
    <s v="Bank Transfer"/>
    <n v="5"/>
    <n v="3.5"/>
    <x v="1"/>
  </r>
  <r>
    <s v="SUP-0001658"/>
    <x v="1017"/>
    <s v="CUST-11735"/>
    <x v="2"/>
    <x v="0"/>
    <n v="15"/>
    <n v="12"/>
    <n v="982.77"/>
    <n v="1110.5300999999999"/>
    <n v="1484.8411999999996"/>
    <n v="13326.361199999999"/>
    <x v="2"/>
    <x v="5"/>
    <x v="2"/>
    <s v="Cash on Delivery"/>
    <n v="48.28"/>
    <n v="2.5"/>
    <x v="0"/>
  </r>
  <r>
    <s v="SUP-0004156"/>
    <x v="1017"/>
    <s v="CUST-12975"/>
    <x v="5"/>
    <x v="3"/>
    <n v="6"/>
    <n v="6"/>
    <n v="394.48"/>
    <n v="418.14880000000005"/>
    <n v="137.18280000000041"/>
    <n v="2508.8928000000005"/>
    <x v="2"/>
    <x v="1"/>
    <x v="0"/>
    <s v="Credit Card"/>
    <n v="4.83"/>
    <n v="2"/>
    <x v="0"/>
  </r>
  <r>
    <s v="SUP-0004595"/>
    <x v="1017"/>
    <s v="CUST-47457"/>
    <x v="12"/>
    <x v="1"/>
    <n v="13"/>
    <n v="10"/>
    <n v="33.25"/>
    <n v="38.237499999999997"/>
    <n v="33.975000000000001"/>
    <n v="382.375"/>
    <x v="1"/>
    <x v="3"/>
    <x v="2"/>
    <s v="Debit Card"/>
    <n v="15.9"/>
    <n v="2.7"/>
    <x v="0"/>
  </r>
  <r>
    <s v="SUP-0000933"/>
    <x v="1018"/>
    <s v="CUST-51788"/>
    <x v="3"/>
    <x v="2"/>
    <n v="8"/>
    <n v="8"/>
    <n v="469.05"/>
    <n v="530.02649999999994"/>
    <n v="486.32199999999943"/>
    <n v="4240.2119999999995"/>
    <x v="2"/>
    <x v="0"/>
    <x v="2"/>
    <s v="PayPal"/>
    <n v="1.49"/>
    <n v="2.1"/>
    <x v="0"/>
  </r>
  <r>
    <s v="SUP-0001303"/>
    <x v="1018"/>
    <s v="CUST-22643"/>
    <x v="11"/>
    <x v="2"/>
    <n v="15"/>
    <n v="13"/>
    <n v="1062.77"/>
    <n v="1179.6747"/>
    <n v="1476.6010999999996"/>
    <n v="15335.7711"/>
    <x v="4"/>
    <x v="3"/>
    <x v="1"/>
    <s v="Credit Card"/>
    <n v="43.16"/>
    <n v="3"/>
    <x v="0"/>
  </r>
  <r>
    <s v="SUP-0001431"/>
    <x v="1018"/>
    <s v="CUST-78808"/>
    <x v="1"/>
    <x v="1"/>
    <n v="20"/>
    <n v="18"/>
    <n v="854.66"/>
    <n v="982.85899999999992"/>
    <n v="2268.0320000000002"/>
    <n v="17691.462"/>
    <x v="4"/>
    <x v="2"/>
    <x v="2"/>
    <s v="PayPal"/>
    <n v="39.549999999999997"/>
    <n v="4.4000000000000004"/>
    <x v="0"/>
  </r>
  <r>
    <s v="SUP-0002488"/>
    <x v="1018"/>
    <s v="CUST-18965"/>
    <x v="6"/>
    <x v="4"/>
    <n v="1"/>
    <n v="1"/>
    <n v="1046.8599999999999"/>
    <n v="1151.546"/>
    <n v="85.936000000000149"/>
    <n v="1151.546"/>
    <x v="1"/>
    <x v="0"/>
    <x v="3"/>
    <s v="Cash on Delivery"/>
    <n v="18.75"/>
    <n v="2.8"/>
    <x v="0"/>
  </r>
  <r>
    <s v="SUP-0000024"/>
    <x v="1019"/>
    <s v="CUST-36615"/>
    <x v="7"/>
    <x v="2"/>
    <n v="7"/>
    <n v="6"/>
    <n v="1032.48"/>
    <n v="1104.7536"/>
    <n v="395.55159999999989"/>
    <n v="6628.5216"/>
    <x v="0"/>
    <x v="2"/>
    <x v="3"/>
    <s v="PayPal"/>
    <n v="38.090000000000003"/>
    <n v="3.9"/>
    <x v="0"/>
  </r>
  <r>
    <s v="SUP-0001420"/>
    <x v="1019"/>
    <s v="CUST-62297"/>
    <x v="10"/>
    <x v="2"/>
    <n v="12"/>
    <n v="12"/>
    <n v="327.08"/>
    <n v="372.87120000000004"/>
    <n v="538.26440000000048"/>
    <n v="4474.4544000000005"/>
    <x v="3"/>
    <x v="2"/>
    <x v="1"/>
    <s v="Bank Transfer"/>
    <n v="11.23"/>
    <n v="4.5999999999999996"/>
    <x v="0"/>
  </r>
  <r>
    <s v="SUP-0003268"/>
    <x v="1019"/>
    <s v="CUST-62318"/>
    <x v="6"/>
    <x v="4"/>
    <n v="18"/>
    <n v="14"/>
    <n v="1156.79"/>
    <n v="1295.6048000000001"/>
    <n v="1935.9971999999996"/>
    <n v="18138.467199999999"/>
    <x v="0"/>
    <x v="4"/>
    <x v="0"/>
    <s v="Debit Card"/>
    <n v="7.41"/>
    <n v="1.7"/>
    <x v="0"/>
  </r>
  <r>
    <s v="SUP-0003341"/>
    <x v="1019"/>
    <s v="CUST-67480"/>
    <x v="2"/>
    <x v="0"/>
    <n v="4"/>
    <n v="4"/>
    <n v="1155.6600000000001"/>
    <n v="1271.2260000000001"/>
    <n v="415.58400000000012"/>
    <n v="5084.9040000000005"/>
    <x v="3"/>
    <x v="4"/>
    <x v="1"/>
    <s v="Bank Transfer"/>
    <n v="46.68"/>
    <n v="1.9"/>
    <x v="0"/>
  </r>
  <r>
    <s v="SUP-0000278"/>
    <x v="1020"/>
    <s v="CUST-64253"/>
    <x v="3"/>
    <x v="2"/>
    <n v="8"/>
    <n v="7"/>
    <n v="1101.02"/>
    <n v="1244.1525999999999"/>
    <n v="997.89820000000032"/>
    <n v="8709.0681999999997"/>
    <x v="1"/>
    <x v="1"/>
    <x v="3"/>
    <s v="Debit Card"/>
    <n v="4.03"/>
    <n v="2"/>
    <x v="1"/>
  </r>
  <r>
    <s v="SUP-0000827"/>
    <x v="1020"/>
    <s v="CUST-71012"/>
    <x v="1"/>
    <x v="1"/>
    <n v="2"/>
    <n v="2"/>
    <n v="1351.35"/>
    <n v="1540.539"/>
    <n v="363.66800000000018"/>
    <n v="3081.078"/>
    <x v="2"/>
    <x v="2"/>
    <x v="2"/>
    <s v="PayPal"/>
    <n v="14.71"/>
    <n v="1.9"/>
    <x v="0"/>
  </r>
  <r>
    <s v="SUP-0004646"/>
    <x v="1020"/>
    <s v="CUST-69411"/>
    <x v="10"/>
    <x v="2"/>
    <n v="16"/>
    <n v="14"/>
    <n v="857.21"/>
    <n v="985.79149999999993"/>
    <n v="1795.1009999999978"/>
    <n v="13801.080999999998"/>
    <x v="3"/>
    <x v="2"/>
    <x v="3"/>
    <s v="Credit Card"/>
    <n v="5.04"/>
    <n v="2.1"/>
    <x v="0"/>
  </r>
  <r>
    <s v="SUP-0002420"/>
    <x v="1021"/>
    <s v="CUST-99907"/>
    <x v="4"/>
    <x v="1"/>
    <n v="20"/>
    <n v="17"/>
    <n v="306.18"/>
    <n v="330.67440000000005"/>
    <n v="367.15480000000025"/>
    <n v="5621.4648000000007"/>
    <x v="1"/>
    <x v="3"/>
    <x v="1"/>
    <s v="Bank Transfer"/>
    <n v="49.25"/>
    <n v="3.5"/>
    <x v="1"/>
  </r>
  <r>
    <s v="SUP-0004205"/>
    <x v="1021"/>
    <s v="CUST-26985"/>
    <x v="8"/>
    <x v="4"/>
    <n v="3"/>
    <n v="3"/>
    <n v="573.19000000000005"/>
    <n v="641.97280000000012"/>
    <n v="159.92840000000029"/>
    <n v="1925.9184000000005"/>
    <x v="4"/>
    <x v="6"/>
    <x v="2"/>
    <s v="PayPal"/>
    <n v="46.42"/>
    <n v="1.8"/>
    <x v="0"/>
  </r>
  <r>
    <s v="SUP-0002364"/>
    <x v="1022"/>
    <s v="CUST-23665"/>
    <x v="11"/>
    <x v="2"/>
    <n v="13"/>
    <n v="10"/>
    <n v="944.68"/>
    <n v="1010.8076"/>
    <n v="660.60599999999988"/>
    <n v="10108.075999999999"/>
    <x v="2"/>
    <x v="5"/>
    <x v="1"/>
    <s v="Credit Card"/>
    <n v="0.67"/>
    <n v="0"/>
    <x v="0"/>
  </r>
  <r>
    <s v="SUP-0002852"/>
    <x v="1022"/>
    <s v="CUST-55720"/>
    <x v="5"/>
    <x v="3"/>
    <n v="4"/>
    <n v="4"/>
    <n v="332.3"/>
    <n v="378.82200000000006"/>
    <n v="183.68800000000019"/>
    <n v="1515.2880000000002"/>
    <x v="2"/>
    <x v="2"/>
    <x v="1"/>
    <s v="Credit Card"/>
    <n v="2.4"/>
    <n v="1.4"/>
    <x v="0"/>
  </r>
  <r>
    <s v="SUP-0003708"/>
    <x v="1022"/>
    <s v="CUST-53456"/>
    <x v="5"/>
    <x v="3"/>
    <n v="18"/>
    <n v="15"/>
    <n v="20.54"/>
    <n v="22.594000000000001"/>
    <n v="28.61000000000006"/>
    <n v="338.91"/>
    <x v="3"/>
    <x v="3"/>
    <x v="2"/>
    <s v="Cash on Delivery"/>
    <n v="2.2000000000000002"/>
    <n v="4.7"/>
    <x v="0"/>
  </r>
  <r>
    <s v="SUP-0004960"/>
    <x v="1022"/>
    <s v="CUST-41434"/>
    <x v="12"/>
    <x v="1"/>
    <n v="10"/>
    <n v="8"/>
    <n v="1255.08"/>
    <n v="1405.6896000000002"/>
    <n v="1201.2668000000019"/>
    <n v="11245.516800000001"/>
    <x v="4"/>
    <x v="6"/>
    <x v="3"/>
    <s v="Cash on Delivery"/>
    <n v="3.61"/>
    <n v="2.2999999999999998"/>
    <x v="0"/>
  </r>
  <r>
    <s v="SUP-0000201"/>
    <x v="1023"/>
    <s v="CUST-11443"/>
    <x v="7"/>
    <x v="2"/>
    <n v="5"/>
    <n v="5"/>
    <n v="20"/>
    <n v="21.6"/>
    <n v="-8.27"/>
    <n v="108"/>
    <x v="3"/>
    <x v="6"/>
    <x v="1"/>
    <s v="Cash on Delivery"/>
    <n v="16.27"/>
    <n v="4"/>
    <x v="0"/>
  </r>
  <r>
    <s v="SUP-0000732"/>
    <x v="1023"/>
    <s v="CUST-28345"/>
    <x v="10"/>
    <x v="2"/>
    <n v="2"/>
    <n v="2"/>
    <n v="675.44"/>
    <n v="776.75599999999997"/>
    <n v="160.01199999999983"/>
    <n v="1553.5119999999999"/>
    <x v="0"/>
    <x v="3"/>
    <x v="2"/>
    <s v="Bank Transfer"/>
    <n v="42.62"/>
    <n v="4.2"/>
    <x v="0"/>
  </r>
  <r>
    <s v="SUP-0001654"/>
    <x v="1023"/>
    <s v="CUST-27944"/>
    <x v="5"/>
    <x v="3"/>
    <n v="15"/>
    <n v="15"/>
    <n v="1415.44"/>
    <n v="1542.8296000000003"/>
    <n v="1871.564000000001"/>
    <n v="23142.444000000003"/>
    <x v="0"/>
    <x v="3"/>
    <x v="1"/>
    <s v="PayPal"/>
    <n v="39.28"/>
    <n v="3.5"/>
    <x v="0"/>
  </r>
  <r>
    <s v="SUP-0001189"/>
    <x v="1024"/>
    <s v="CUST-79450"/>
    <x v="14"/>
    <x v="0"/>
    <n v="3"/>
    <n v="3"/>
    <n v="1054.6099999999999"/>
    <n v="1128.4327000000001"/>
    <n v="218.14810000000006"/>
    <n v="3385.2981"/>
    <x v="2"/>
    <x v="3"/>
    <x v="0"/>
    <s v="Debit Card"/>
    <n v="3.32"/>
    <n v="2.9"/>
    <x v="0"/>
  </r>
  <r>
    <s v="SUP-0005048"/>
    <x v="1024"/>
    <s v="CUST-94897"/>
    <x v="10"/>
    <x v="2"/>
    <n v="13"/>
    <n v="11"/>
    <n v="541.9"/>
    <n v="601.50900000000001"/>
    <n v="615.82900000000052"/>
    <n v="6616.5990000000002"/>
    <x v="4"/>
    <x v="1"/>
    <x v="0"/>
    <s v="Cash on Delivery"/>
    <n v="39.869999999999997"/>
    <n v="4.5999999999999996"/>
    <x v="0"/>
  </r>
  <r>
    <s v="SUP-0004009"/>
    <x v="1025"/>
    <s v="CUST-33240"/>
    <x v="1"/>
    <x v="1"/>
    <n v="20"/>
    <n v="19"/>
    <n v="515.04"/>
    <n v="592.29599999999994"/>
    <n v="1455.1639999999995"/>
    <n v="11253.623999999998"/>
    <x v="2"/>
    <x v="3"/>
    <x v="1"/>
    <s v="Credit Card"/>
    <n v="12.7"/>
    <n v="2.9"/>
    <x v="0"/>
  </r>
  <r>
    <s v="SUP-0000009"/>
    <x v="1026"/>
    <s v="CUST-25415"/>
    <x v="12"/>
    <x v="1"/>
    <n v="6"/>
    <n v="6"/>
    <n v="1093.74"/>
    <n v="1148.4270000000001"/>
    <n v="326.27200000000028"/>
    <n v="6890.5620000000008"/>
    <x v="2"/>
    <x v="6"/>
    <x v="2"/>
    <s v="Credit Card"/>
    <n v="1.85"/>
    <n v="4.0999999999999996"/>
    <x v="0"/>
  </r>
  <r>
    <s v="SUP-0000350"/>
    <x v="1026"/>
    <s v="CUST-79554"/>
    <x v="2"/>
    <x v="0"/>
    <n v="5"/>
    <n v="4"/>
    <n v="484.35"/>
    <n v="527.94150000000002"/>
    <n v="146.916"/>
    <n v="2111.7660000000001"/>
    <x v="3"/>
    <x v="4"/>
    <x v="1"/>
    <s v="Debit Card"/>
    <n v="27.45"/>
    <n v="2.8"/>
    <x v="0"/>
  </r>
  <r>
    <s v="SUP-0002336"/>
    <x v="1026"/>
    <s v="CUST-26063"/>
    <x v="2"/>
    <x v="0"/>
    <n v="12"/>
    <n v="11"/>
    <n v="1000.09"/>
    <n v="1120.1008000000002"/>
    <n v="1286.928800000002"/>
    <n v="12321.108800000002"/>
    <x v="3"/>
    <x v="6"/>
    <x v="0"/>
    <s v="Debit Card"/>
    <n v="33.19"/>
    <n v="2.5"/>
    <x v="0"/>
  </r>
  <r>
    <s v="SUP-0000927"/>
    <x v="1027"/>
    <s v="CUST-91996"/>
    <x v="2"/>
    <x v="0"/>
    <n v="2"/>
    <n v="2"/>
    <n v="407.95"/>
    <n v="436.50650000000002"/>
    <n v="12.273000000000053"/>
    <n v="873.01300000000003"/>
    <x v="4"/>
    <x v="1"/>
    <x v="1"/>
    <s v="Debit Card"/>
    <n v="44.84"/>
    <n v="3.3"/>
    <x v="0"/>
  </r>
  <r>
    <s v="SUP-0001199"/>
    <x v="1027"/>
    <s v="CUST-62113"/>
    <x v="11"/>
    <x v="2"/>
    <n v="14"/>
    <n v="13"/>
    <n v="197.65"/>
    <n v="221.36800000000002"/>
    <n v="283.74399999999986"/>
    <n v="2877.7840000000001"/>
    <x v="4"/>
    <x v="4"/>
    <x v="0"/>
    <s v="Bank Transfer"/>
    <n v="24.59"/>
    <n v="1.8"/>
    <x v="0"/>
  </r>
  <r>
    <s v="SUP-0002432"/>
    <x v="1027"/>
    <s v="CUST-90280"/>
    <x v="4"/>
    <x v="1"/>
    <n v="19"/>
    <n v="16"/>
    <n v="290.58999999999997"/>
    <n v="305.11949999999996"/>
    <n v="192.49199999999976"/>
    <n v="4881.9119999999994"/>
    <x v="2"/>
    <x v="2"/>
    <x v="3"/>
    <s v="Credit Card"/>
    <n v="39.979999999999997"/>
    <n v="4.3"/>
    <x v="0"/>
  </r>
  <r>
    <s v="SUP-0003497"/>
    <x v="1027"/>
    <s v="CUST-48840"/>
    <x v="11"/>
    <x v="2"/>
    <n v="20"/>
    <n v="19"/>
    <n v="1096.01"/>
    <n v="1227.5312000000001"/>
    <n v="2465.4328000000037"/>
    <n v="23323.092800000002"/>
    <x v="3"/>
    <x v="3"/>
    <x v="3"/>
    <s v="Bank Transfer"/>
    <n v="33.47"/>
    <n v="1.1000000000000001"/>
    <x v="1"/>
  </r>
  <r>
    <s v="SUP-0004342"/>
    <x v="1027"/>
    <s v="CUST-56833"/>
    <x v="2"/>
    <x v="0"/>
    <n v="20"/>
    <n v="16"/>
    <n v="412.06"/>
    <n v="473.86899999999997"/>
    <n v="980.29399999999953"/>
    <n v="7581.9039999999995"/>
    <x v="0"/>
    <x v="2"/>
    <x v="3"/>
    <s v="Bank Transfer"/>
    <n v="8.65"/>
    <n v="1.8"/>
    <x v="0"/>
  </r>
  <r>
    <s v="SUP-0004378"/>
    <x v="1027"/>
    <s v="CUST-48846"/>
    <x v="11"/>
    <x v="2"/>
    <n v="8"/>
    <n v="8"/>
    <n v="743.32"/>
    <n v="847.38480000000015"/>
    <n v="819.85840000000087"/>
    <n v="6779.0784000000012"/>
    <x v="0"/>
    <x v="4"/>
    <x v="0"/>
    <s v="Credit Card"/>
    <n v="12.66"/>
    <n v="0"/>
    <x v="0"/>
  </r>
  <r>
    <s v="SUP-0001997"/>
    <x v="1028"/>
    <s v="CUST-77115"/>
    <x v="12"/>
    <x v="1"/>
    <n v="20"/>
    <n v="20"/>
    <n v="1167.21"/>
    <n v="1237.2426"/>
    <n v="1376.7719999999981"/>
    <n v="24744.851999999999"/>
    <x v="2"/>
    <x v="2"/>
    <x v="1"/>
    <s v="Bank Transfer"/>
    <n v="23.88"/>
    <n v="4.5999999999999996"/>
    <x v="0"/>
  </r>
  <r>
    <s v="SUP-0002628"/>
    <x v="1028"/>
    <s v="CUST-18202"/>
    <x v="0"/>
    <x v="0"/>
    <n v="11"/>
    <n v="11"/>
    <n v="778.79"/>
    <n v="880.03269999999986"/>
    <n v="1068.0297000000003"/>
    <n v="9680.3596999999991"/>
    <x v="4"/>
    <x v="1"/>
    <x v="1"/>
    <s v="Bank Transfer"/>
    <n v="45.64"/>
    <n v="2"/>
    <x v="0"/>
  </r>
  <r>
    <s v="SUP-0002841"/>
    <x v="1028"/>
    <s v="CUST-91779"/>
    <x v="12"/>
    <x v="1"/>
    <n v="20"/>
    <n v="20"/>
    <n v="147.36000000000001"/>
    <n v="166.51679999999999"/>
    <n v="369.01599999999951"/>
    <n v="3330.3359999999998"/>
    <x v="3"/>
    <x v="4"/>
    <x v="2"/>
    <s v="PayPal"/>
    <n v="14.12"/>
    <n v="2.7"/>
    <x v="1"/>
  </r>
  <r>
    <s v="SUP-0004146"/>
    <x v="1028"/>
    <s v="CUST-74048"/>
    <x v="11"/>
    <x v="2"/>
    <n v="9"/>
    <n v="7"/>
    <n v="1469.13"/>
    <n v="1586.6604000000002"/>
    <n v="788.30280000000118"/>
    <n v="11106.622800000001"/>
    <x v="1"/>
    <x v="3"/>
    <x v="3"/>
    <s v="Credit Card"/>
    <n v="34.409999999999997"/>
    <n v="3.8"/>
    <x v="0"/>
  </r>
  <r>
    <s v="SUP-0003569"/>
    <x v="1029"/>
    <s v="CUST-85163"/>
    <x v="11"/>
    <x v="2"/>
    <n v="12"/>
    <n v="11"/>
    <n v="6.08"/>
    <n v="6.9312000000000005"/>
    <n v="-8.9967999999999932"/>
    <n v="76.243200000000002"/>
    <x v="2"/>
    <x v="6"/>
    <x v="0"/>
    <s v="Debit Card"/>
    <n v="18.36"/>
    <n v="2.2999999999999998"/>
    <x v="0"/>
  </r>
  <r>
    <s v="SUP-0003831"/>
    <x v="1029"/>
    <s v="CUST-74193"/>
    <x v="9"/>
    <x v="3"/>
    <n v="1"/>
    <n v="1"/>
    <n v="9.68"/>
    <n v="10.648"/>
    <n v="-31.212"/>
    <n v="10.648"/>
    <x v="0"/>
    <x v="6"/>
    <x v="1"/>
    <s v="PayPal"/>
    <n v="32.18"/>
    <n v="4"/>
    <x v="0"/>
  </r>
  <r>
    <s v="SUP-0000930"/>
    <x v="1030"/>
    <s v="CUST-82216"/>
    <x v="14"/>
    <x v="0"/>
    <n v="8"/>
    <n v="8"/>
    <n v="1369.7"/>
    <n v="1547.761"/>
    <n v="1394.2779999999993"/>
    <n v="12382.088"/>
    <x v="2"/>
    <x v="2"/>
    <x v="1"/>
    <s v="Credit Card"/>
    <n v="30.21"/>
    <n v="2.8"/>
    <x v="0"/>
  </r>
  <r>
    <s v="SUP-0001811"/>
    <x v="1030"/>
    <s v="CUST-31605"/>
    <x v="5"/>
    <x v="3"/>
    <n v="11"/>
    <n v="10"/>
    <n v="711.1"/>
    <n v="796.43200000000013"/>
    <n v="853.32000000000153"/>
    <n v="7964.3200000000015"/>
    <x v="1"/>
    <x v="4"/>
    <x v="2"/>
    <s v="PayPal"/>
    <n v="0"/>
    <n v="3.2"/>
    <x v="0"/>
  </r>
  <r>
    <s v="SUP-0002157"/>
    <x v="1031"/>
    <s v="CUST-54272"/>
    <x v="5"/>
    <x v="3"/>
    <n v="9"/>
    <n v="7"/>
    <n v="829.15"/>
    <n v="903.77350000000001"/>
    <n v="519.98449999999968"/>
    <n v="6326.4144999999999"/>
    <x v="1"/>
    <x v="6"/>
    <x v="1"/>
    <s v="Bank Transfer"/>
    <n v="2.38"/>
    <n v="4.2"/>
    <x v="0"/>
  </r>
  <r>
    <s v="SUP-0000067"/>
    <x v="1032"/>
    <s v="CUST-61422"/>
    <x v="8"/>
    <x v="4"/>
    <n v="18"/>
    <n v="15"/>
    <n v="195.67"/>
    <n v="205.45349999999999"/>
    <n v="103.35250000000005"/>
    <n v="3081.8024999999998"/>
    <x v="4"/>
    <x v="6"/>
    <x v="1"/>
    <s v="PayPal"/>
    <n v="43.4"/>
    <n v="4.0999999999999996"/>
    <x v="0"/>
  </r>
  <r>
    <s v="SUP-0000799"/>
    <x v="1032"/>
    <s v="CUST-33624"/>
    <x v="14"/>
    <x v="0"/>
    <n v="11"/>
    <n v="10"/>
    <n v="1255.03"/>
    <n v="1330.3317999999999"/>
    <n v="744.36800000000005"/>
    <n v="13303.317999999999"/>
    <x v="2"/>
    <x v="0"/>
    <x v="1"/>
    <s v="Credit Card"/>
    <n v="8.65"/>
    <n v="5"/>
    <x v="1"/>
  </r>
  <r>
    <s v="SUP-0001710"/>
    <x v="1032"/>
    <s v="CUST-15537"/>
    <x v="3"/>
    <x v="2"/>
    <n v="1"/>
    <n v="1"/>
    <n v="480.14"/>
    <n v="547.3596"/>
    <n v="35.889600000000016"/>
    <n v="547.3596"/>
    <x v="1"/>
    <x v="1"/>
    <x v="3"/>
    <s v="Cash on Delivery"/>
    <n v="31.33"/>
    <n v="4.0999999999999996"/>
    <x v="0"/>
  </r>
  <r>
    <s v="SUP-0002627"/>
    <x v="1032"/>
    <s v="CUST-33776"/>
    <x v="13"/>
    <x v="1"/>
    <n v="11"/>
    <n v="11"/>
    <n v="487.05"/>
    <n v="560.10749999999996"/>
    <n v="784.46249999999975"/>
    <n v="6161.1824999999999"/>
    <x v="1"/>
    <x v="6"/>
    <x v="0"/>
    <s v="Credit Card"/>
    <n v="19.170000000000002"/>
    <n v="0"/>
    <x v="0"/>
  </r>
  <r>
    <s v="SUP-0003501"/>
    <x v="1032"/>
    <s v="CUST-59870"/>
    <x v="5"/>
    <x v="3"/>
    <n v="19"/>
    <n v="17"/>
    <n v="1137.9000000000001"/>
    <n v="1285.827"/>
    <n v="2501.6289999999981"/>
    <n v="21859.059000000001"/>
    <x v="2"/>
    <x v="5"/>
    <x v="1"/>
    <s v="Debit Card"/>
    <n v="13.13"/>
    <n v="1.7"/>
    <x v="1"/>
  </r>
  <r>
    <s v="SUP-0001769"/>
    <x v="1033"/>
    <s v="CUST-72537"/>
    <x v="6"/>
    <x v="4"/>
    <n v="16"/>
    <n v="14"/>
    <n v="793.43"/>
    <n v="904.51020000000005"/>
    <n v="1538.6628000000028"/>
    <n v="12663.142800000001"/>
    <x v="4"/>
    <x v="6"/>
    <x v="0"/>
    <s v="Bank Transfer"/>
    <n v="16.46"/>
    <n v="2.2000000000000002"/>
    <x v="0"/>
  </r>
  <r>
    <s v="SUP-0002625"/>
    <x v="1033"/>
    <s v="CUST-33058"/>
    <x v="9"/>
    <x v="3"/>
    <n v="19"/>
    <n v="15"/>
    <n v="82.95"/>
    <n v="91.245000000000005"/>
    <n v="116.28500000000018"/>
    <n v="1368.6750000000002"/>
    <x v="2"/>
    <x v="2"/>
    <x v="1"/>
    <s v="Cash on Delivery"/>
    <n v="8.14"/>
    <n v="2.1"/>
    <x v="0"/>
  </r>
  <r>
    <s v="SUP-0000481"/>
    <x v="1034"/>
    <s v="CUST-66020"/>
    <x v="10"/>
    <x v="2"/>
    <n v="3"/>
    <n v="3"/>
    <n v="936.17"/>
    <n v="1020.4253"/>
    <n v="236.61590000000032"/>
    <n v="3061.2759000000001"/>
    <x v="3"/>
    <x v="4"/>
    <x v="0"/>
    <s v="PayPal"/>
    <n v="16.149999999999999"/>
    <n v="0"/>
    <x v="0"/>
  </r>
  <r>
    <s v="SUP-0001164"/>
    <x v="1034"/>
    <s v="CUST-18204"/>
    <x v="9"/>
    <x v="3"/>
    <n v="2"/>
    <n v="2"/>
    <n v="346.04"/>
    <n v="387.56480000000005"/>
    <n v="68.079600000000056"/>
    <n v="775.1296000000001"/>
    <x v="1"/>
    <x v="4"/>
    <x v="3"/>
    <s v="PayPal"/>
    <n v="14.97"/>
    <n v="2.6"/>
    <x v="0"/>
  </r>
  <r>
    <s v="SUP-0001224"/>
    <x v="1034"/>
    <s v="CUST-44814"/>
    <x v="2"/>
    <x v="0"/>
    <n v="4"/>
    <n v="3"/>
    <n v="1377.99"/>
    <n v="1529.5689000000002"/>
    <n v="441.57670000000036"/>
    <n v="4588.7067000000006"/>
    <x v="4"/>
    <x v="3"/>
    <x v="3"/>
    <s v="Cash on Delivery"/>
    <n v="13.16"/>
    <n v="4.2"/>
    <x v="0"/>
  </r>
  <r>
    <s v="SUP-0003073"/>
    <x v="1034"/>
    <s v="CUST-46715"/>
    <x v="8"/>
    <x v="4"/>
    <n v="1"/>
    <n v="1"/>
    <n v="173.41"/>
    <n v="195.95329999999998"/>
    <n v="-17.606700000000011"/>
    <n v="195.95329999999998"/>
    <x v="1"/>
    <x v="3"/>
    <x v="2"/>
    <s v="PayPal"/>
    <n v="40.15"/>
    <n v="2.4"/>
    <x v="0"/>
  </r>
  <r>
    <s v="SUP-0000846"/>
    <x v="1035"/>
    <s v="CUST-62533"/>
    <x v="7"/>
    <x v="2"/>
    <n v="1"/>
    <n v="1"/>
    <n v="1460.49"/>
    <n v="1650.3536999999999"/>
    <n v="163.79369999999989"/>
    <n v="1650.3536999999999"/>
    <x v="2"/>
    <x v="1"/>
    <x v="0"/>
    <s v="Cash on Delivery"/>
    <n v="26.07"/>
    <n v="3.1"/>
    <x v="0"/>
  </r>
  <r>
    <s v="SUP-0000934"/>
    <x v="1035"/>
    <s v="CUST-58617"/>
    <x v="9"/>
    <x v="3"/>
    <n v="4"/>
    <n v="3"/>
    <n v="1475.82"/>
    <n v="1608.6438000000001"/>
    <n v="357.36140000000034"/>
    <n v="4825.9314000000004"/>
    <x v="4"/>
    <x v="1"/>
    <x v="1"/>
    <s v="Credit Card"/>
    <n v="41.11"/>
    <n v="4.9000000000000004"/>
    <x v="0"/>
  </r>
  <r>
    <s v="SUP-0002978"/>
    <x v="1035"/>
    <s v="CUST-59325"/>
    <x v="2"/>
    <x v="0"/>
    <n v="19"/>
    <n v="16"/>
    <n v="436.31"/>
    <n v="479.94100000000003"/>
    <n v="667.5460000000005"/>
    <n v="7679.0560000000005"/>
    <x v="4"/>
    <x v="5"/>
    <x v="1"/>
    <s v="Debit Card"/>
    <n v="30.55"/>
    <n v="3"/>
    <x v="0"/>
  </r>
  <r>
    <s v="SUP-0003087"/>
    <x v="1035"/>
    <s v="CUST-15514"/>
    <x v="10"/>
    <x v="2"/>
    <n v="1"/>
    <n v="1"/>
    <n v="20"/>
    <n v="22"/>
    <n v="-2.29"/>
    <n v="22"/>
    <x v="0"/>
    <x v="0"/>
    <x v="3"/>
    <s v="Bank Transfer"/>
    <n v="4.29"/>
    <n v="2.2999999999999998"/>
    <x v="0"/>
  </r>
  <r>
    <s v="SUP-0004986"/>
    <x v="1035"/>
    <s v="CUST-13659"/>
    <x v="11"/>
    <x v="2"/>
    <n v="19"/>
    <n v="15"/>
    <n v="301.94"/>
    <n v="323.07580000000002"/>
    <n v="278.96700000000027"/>
    <n v="4846.1370000000006"/>
    <x v="4"/>
    <x v="5"/>
    <x v="1"/>
    <s v="Cash on Delivery"/>
    <n v="38.07"/>
    <n v="3.4"/>
    <x v="0"/>
  </r>
  <r>
    <s v="SUP-0002862"/>
    <x v="1036"/>
    <s v="CUST-95138"/>
    <x v="5"/>
    <x v="3"/>
    <n v="2"/>
    <n v="2"/>
    <n v="211.54"/>
    <n v="239.04019999999997"/>
    <n v="32.420399999999958"/>
    <n v="478.08039999999994"/>
    <x v="4"/>
    <x v="1"/>
    <x v="1"/>
    <s v="PayPal"/>
    <n v="22.58"/>
    <n v="1.3"/>
    <x v="0"/>
  </r>
  <r>
    <s v="SUP-0004293"/>
    <x v="1036"/>
    <s v="CUST-89895"/>
    <x v="2"/>
    <x v="0"/>
    <n v="6"/>
    <n v="5"/>
    <n v="1495.71"/>
    <n v="1600.4097000000002"/>
    <n v="477.45850000000058"/>
    <n v="8002.0485000000008"/>
    <x v="1"/>
    <x v="4"/>
    <x v="1"/>
    <s v="Cash on Delivery"/>
    <n v="46.04"/>
    <n v="3.4"/>
    <x v="0"/>
  </r>
  <r>
    <s v="SUP-0000065"/>
    <x v="1037"/>
    <s v="CUST-70445"/>
    <x v="11"/>
    <x v="2"/>
    <n v="1"/>
    <n v="1"/>
    <n v="1314.87"/>
    <n v="1446.357"/>
    <n v="109.64700000000008"/>
    <n v="1446.357"/>
    <x v="0"/>
    <x v="6"/>
    <x v="2"/>
    <s v="Cash on Delivery"/>
    <n v="21.84"/>
    <n v="1.1000000000000001"/>
    <x v="0"/>
  </r>
  <r>
    <s v="SUP-0001375"/>
    <x v="1038"/>
    <s v="CUST-10533"/>
    <x v="1"/>
    <x v="1"/>
    <n v="10"/>
    <n v="8"/>
    <n v="1097.67"/>
    <n v="1152.5535000000002"/>
    <n v="397.17800000000113"/>
    <n v="9220.4280000000017"/>
    <x v="2"/>
    <x v="0"/>
    <x v="3"/>
    <s v="Debit Card"/>
    <n v="41.89"/>
    <n v="2.8"/>
    <x v="0"/>
  </r>
  <r>
    <s v="SUP-0003180"/>
    <x v="1038"/>
    <s v="CUST-21415"/>
    <x v="0"/>
    <x v="0"/>
    <n v="1"/>
    <n v="1"/>
    <n v="830.08"/>
    <n v="954.59199999999998"/>
    <n v="82.361999999999938"/>
    <n v="954.59199999999998"/>
    <x v="4"/>
    <x v="5"/>
    <x v="0"/>
    <s v="Bank Transfer"/>
    <n v="42.15"/>
    <n v="4"/>
    <x v="0"/>
  </r>
  <r>
    <s v="SUP-0004045"/>
    <x v="1038"/>
    <s v="CUST-34229"/>
    <x v="3"/>
    <x v="2"/>
    <n v="14"/>
    <n v="13"/>
    <n v="1442.82"/>
    <n v="1659.2429999999997"/>
    <n v="2804.8089999999961"/>
    <n v="21570.158999999996"/>
    <x v="0"/>
    <x v="1"/>
    <x v="1"/>
    <s v="Cash on Delivery"/>
    <n v="8.69"/>
    <n v="2.2999999999999998"/>
    <x v="0"/>
  </r>
  <r>
    <s v="SUP-0004556"/>
    <x v="1038"/>
    <s v="CUST-14669"/>
    <x v="3"/>
    <x v="2"/>
    <n v="20"/>
    <n v="18"/>
    <n v="622.30999999999995"/>
    <n v="659.64859999999999"/>
    <n v="645.9448000000026"/>
    <n v="11873.674800000001"/>
    <x v="1"/>
    <x v="3"/>
    <x v="2"/>
    <s v="Credit Card"/>
    <n v="26.15"/>
    <n v="2.2999999999999998"/>
    <x v="0"/>
  </r>
  <r>
    <s v="SUP-0004981"/>
    <x v="1038"/>
    <s v="CUST-49582"/>
    <x v="8"/>
    <x v="4"/>
    <n v="19"/>
    <n v="18"/>
    <n v="1340.17"/>
    <n v="1541.1955"/>
    <n v="3595.1989999999987"/>
    <n v="27741.519"/>
    <x v="1"/>
    <x v="2"/>
    <x v="0"/>
    <s v="Credit Card"/>
    <n v="23.26"/>
    <n v="3.5"/>
    <x v="0"/>
  </r>
  <r>
    <s v="SUP-0004331"/>
    <x v="1039"/>
    <s v="CUST-85211"/>
    <x v="0"/>
    <x v="0"/>
    <n v="13"/>
    <n v="12"/>
    <n v="1332.35"/>
    <n v="1532.2024999999999"/>
    <n v="2357.5300000000016"/>
    <n v="18386.43"/>
    <x v="4"/>
    <x v="3"/>
    <x v="2"/>
    <s v="Credit Card"/>
    <n v="40.700000000000003"/>
    <n v="2.1"/>
    <x v="0"/>
  </r>
  <r>
    <s v="SUP-0000063"/>
    <x v="1040"/>
    <s v="CUST-80150"/>
    <x v="3"/>
    <x v="2"/>
    <n v="7"/>
    <n v="6"/>
    <n v="656.85"/>
    <n v="689.69250000000011"/>
    <n v="150.28500000000028"/>
    <n v="4138.1550000000007"/>
    <x v="3"/>
    <x v="1"/>
    <x v="3"/>
    <s v="Cash on Delivery"/>
    <n v="46.77"/>
    <n v="3.1"/>
    <x v="0"/>
  </r>
  <r>
    <s v="SUP-0003927"/>
    <x v="1040"/>
    <s v="CUST-60298"/>
    <x v="4"/>
    <x v="1"/>
    <n v="6"/>
    <n v="6"/>
    <n v="385.3"/>
    <n v="431.53600000000006"/>
    <n v="263.37600000000015"/>
    <n v="2589.2160000000003"/>
    <x v="4"/>
    <x v="1"/>
    <x v="1"/>
    <s v="Debit Card"/>
    <n v="14.04"/>
    <n v="2.1"/>
    <x v="0"/>
  </r>
  <r>
    <s v="SUP-0004150"/>
    <x v="1041"/>
    <s v="CUST-42695"/>
    <x v="11"/>
    <x v="2"/>
    <n v="1"/>
    <n v="1"/>
    <n v="373.8"/>
    <n v="399.96600000000001"/>
    <n v="18.435999999999996"/>
    <n v="399.96600000000001"/>
    <x v="1"/>
    <x v="6"/>
    <x v="3"/>
    <s v="Cash on Delivery"/>
    <n v="7.73"/>
    <n v="2.4"/>
    <x v="0"/>
  </r>
  <r>
    <s v="SUP-0000624"/>
    <x v="1042"/>
    <s v="CUST-17575"/>
    <x v="2"/>
    <x v="0"/>
    <n v="17"/>
    <n v="17"/>
    <n v="848.58"/>
    <n v="941.92380000000014"/>
    <n v="1555.1146000000022"/>
    <n v="16012.704600000003"/>
    <x v="4"/>
    <x v="4"/>
    <x v="1"/>
    <s v="Bank Transfer"/>
    <n v="31.73"/>
    <n v="4.3"/>
    <x v="0"/>
  </r>
  <r>
    <s v="SUP-0001641"/>
    <x v="1042"/>
    <s v="CUST-15657"/>
    <x v="2"/>
    <x v="0"/>
    <n v="8"/>
    <n v="7"/>
    <n v="420.92"/>
    <n v="484.05799999999999"/>
    <n v="398.62599999999986"/>
    <n v="3388.4059999999999"/>
    <x v="4"/>
    <x v="2"/>
    <x v="3"/>
    <s v="PayPal"/>
    <n v="43.34"/>
    <n v="1.2"/>
    <x v="0"/>
  </r>
  <r>
    <s v="SUP-0002888"/>
    <x v="1042"/>
    <s v="CUST-57283"/>
    <x v="4"/>
    <x v="1"/>
    <n v="13"/>
    <n v="13"/>
    <n v="57.37"/>
    <n v="65.401800000000009"/>
    <n v="82.643400000000142"/>
    <n v="850.22340000000008"/>
    <x v="4"/>
    <x v="4"/>
    <x v="3"/>
    <s v="PayPal"/>
    <n v="21.77"/>
    <n v="3.1"/>
    <x v="0"/>
  </r>
  <r>
    <s v="SUP-0004063"/>
    <x v="1042"/>
    <s v="CUST-66398"/>
    <x v="13"/>
    <x v="1"/>
    <n v="4"/>
    <n v="4"/>
    <n v="230.34"/>
    <n v="260.2842"/>
    <n v="116.19679999999998"/>
    <n v="1041.1368"/>
    <x v="2"/>
    <x v="3"/>
    <x v="1"/>
    <s v="Debit Card"/>
    <n v="3.58"/>
    <n v="1"/>
    <x v="0"/>
  </r>
  <r>
    <s v="SUP-0000244"/>
    <x v="1043"/>
    <s v="CUST-11415"/>
    <x v="8"/>
    <x v="4"/>
    <n v="18"/>
    <n v="15"/>
    <n v="594.75"/>
    <n v="672.06749999999988"/>
    <n v="1141.8224999999989"/>
    <n v="10081.012499999999"/>
    <x v="2"/>
    <x v="4"/>
    <x v="2"/>
    <s v="Bank Transfer"/>
    <n v="17.940000000000001"/>
    <n v="2.6"/>
    <x v="0"/>
  </r>
  <r>
    <s v="SUP-0001116"/>
    <x v="1043"/>
    <s v="CUST-19911"/>
    <x v="8"/>
    <x v="4"/>
    <n v="10"/>
    <n v="10"/>
    <n v="1035.4000000000001"/>
    <n v="1118.2320000000002"/>
    <n v="792.06000000000154"/>
    <n v="11182.320000000002"/>
    <x v="2"/>
    <x v="2"/>
    <x v="1"/>
    <s v="PayPal"/>
    <n v="36.26"/>
    <n v="3.3"/>
    <x v="0"/>
  </r>
  <r>
    <s v="SUP-0001468"/>
    <x v="1044"/>
    <s v="CUST-76729"/>
    <x v="12"/>
    <x v="1"/>
    <n v="1"/>
    <n v="1"/>
    <n v="28.82"/>
    <n v="31.702000000000002"/>
    <n v="-11.677999999999999"/>
    <n v="31.702000000000002"/>
    <x v="2"/>
    <x v="2"/>
    <x v="3"/>
    <s v="Bank Transfer"/>
    <n v="14.56"/>
    <n v="2.7"/>
    <x v="0"/>
  </r>
  <r>
    <s v="SUP-0001819"/>
    <x v="1044"/>
    <s v="CUST-10450"/>
    <x v="7"/>
    <x v="2"/>
    <n v="17"/>
    <n v="17"/>
    <n v="1114.99"/>
    <n v="1248.7888"/>
    <n v="2271.0195999999974"/>
    <n v="21229.409599999999"/>
    <x v="2"/>
    <x v="3"/>
    <x v="0"/>
    <s v="PayPal"/>
    <n v="3.56"/>
    <n v="3.7"/>
    <x v="0"/>
  </r>
  <r>
    <s v="SUP-0003468"/>
    <x v="1044"/>
    <s v="CUST-17138"/>
    <x v="5"/>
    <x v="3"/>
    <n v="11"/>
    <n v="11"/>
    <n v="468.45"/>
    <n v="515.29500000000007"/>
    <n v="470.42500000000098"/>
    <n v="5668.2450000000008"/>
    <x v="2"/>
    <x v="0"/>
    <x v="1"/>
    <s v="Cash on Delivery"/>
    <n v="44.87"/>
    <n v="3.6"/>
    <x v="0"/>
  </r>
  <r>
    <s v="SUP-0004069"/>
    <x v="1044"/>
    <s v="CUST-56208"/>
    <x v="9"/>
    <x v="3"/>
    <n v="20"/>
    <n v="16"/>
    <n v="406.64"/>
    <n v="439.1712"/>
    <n v="506.34920000000022"/>
    <n v="7026.7392"/>
    <x v="4"/>
    <x v="5"/>
    <x v="3"/>
    <s v="Credit Card"/>
    <n v="14.15"/>
    <n v="2.5"/>
    <x v="0"/>
  </r>
  <r>
    <s v="SUP-0000047"/>
    <x v="1045"/>
    <s v="CUST-29831"/>
    <x v="13"/>
    <x v="1"/>
    <n v="7"/>
    <n v="7"/>
    <n v="388.37"/>
    <n v="419.43960000000004"/>
    <n v="182.10720000000003"/>
    <n v="2936.0772000000002"/>
    <x v="2"/>
    <x v="1"/>
    <x v="2"/>
    <s v="Bank Transfer"/>
    <n v="35.380000000000003"/>
    <n v="4.3"/>
    <x v="0"/>
  </r>
  <r>
    <s v="SUP-0001080"/>
    <x v="1045"/>
    <s v="CUST-57504"/>
    <x v="1"/>
    <x v="1"/>
    <n v="1"/>
    <n v="1"/>
    <n v="1130.3900000000001"/>
    <n v="1209.5173000000002"/>
    <n v="37.377300000000105"/>
    <n v="1209.5173000000002"/>
    <x v="0"/>
    <x v="3"/>
    <x v="2"/>
    <s v="Bank Transfer"/>
    <n v="41.75"/>
    <n v="1.9"/>
    <x v="0"/>
  </r>
  <r>
    <s v="SUP-0003459"/>
    <x v="1045"/>
    <s v="CUST-44337"/>
    <x v="13"/>
    <x v="1"/>
    <n v="2"/>
    <n v="2"/>
    <n v="311.85000000000002"/>
    <n v="330.56100000000004"/>
    <n v="1.5420000000000229"/>
    <n v="661.12200000000007"/>
    <x v="2"/>
    <x v="1"/>
    <x v="3"/>
    <s v="Cash on Delivery"/>
    <n v="35.880000000000003"/>
    <n v="1.9"/>
    <x v="0"/>
  </r>
  <r>
    <s v="SUP-0001353"/>
    <x v="1046"/>
    <s v="CUST-45091"/>
    <x v="6"/>
    <x v="4"/>
    <n v="3"/>
    <n v="3"/>
    <n v="307.85000000000002"/>
    <n v="354.02749999999997"/>
    <n v="103.97249999999991"/>
    <n v="1062.0825"/>
    <x v="1"/>
    <x v="6"/>
    <x v="2"/>
    <s v="PayPal"/>
    <n v="34.56"/>
    <n v="4.5"/>
    <x v="0"/>
  </r>
  <r>
    <s v="SUP-0002062"/>
    <x v="1046"/>
    <s v="CUST-75783"/>
    <x v="10"/>
    <x v="2"/>
    <n v="4"/>
    <n v="4"/>
    <n v="86.77"/>
    <n v="92.843900000000005"/>
    <n v="14.775600000000036"/>
    <n v="371.37560000000002"/>
    <x v="2"/>
    <x v="1"/>
    <x v="2"/>
    <s v="Credit Card"/>
    <n v="9.52"/>
    <n v="3.4"/>
    <x v="0"/>
  </r>
  <r>
    <s v="SUP-0002728"/>
    <x v="1046"/>
    <s v="CUST-52001"/>
    <x v="2"/>
    <x v="0"/>
    <n v="14"/>
    <n v="11"/>
    <n v="1237.55"/>
    <n v="1311.8030000000001"/>
    <n v="766.80300000000125"/>
    <n v="14429.833000000001"/>
    <x v="2"/>
    <x v="6"/>
    <x v="2"/>
    <s v="Cash on Delivery"/>
    <n v="49.98"/>
    <n v="3.7"/>
    <x v="0"/>
  </r>
  <r>
    <s v="SUP-0004081"/>
    <x v="1046"/>
    <s v="CUST-27827"/>
    <x v="13"/>
    <x v="1"/>
    <n v="2"/>
    <n v="2"/>
    <n v="449.11"/>
    <n v="511.98540000000008"/>
    <n v="75.77080000000015"/>
    <n v="1023.9708000000002"/>
    <x v="2"/>
    <x v="4"/>
    <x v="0"/>
    <s v="Bank Transfer"/>
    <n v="49.98"/>
    <n v="2.8"/>
    <x v="0"/>
  </r>
  <r>
    <s v="SUP-0004602"/>
    <x v="1047"/>
    <s v="CUST-94182"/>
    <x v="8"/>
    <x v="4"/>
    <n v="12"/>
    <n v="11"/>
    <n v="925.39"/>
    <n v="999.4212"/>
    <n v="785.61320000000114"/>
    <n v="10993.6332"/>
    <x v="4"/>
    <x v="6"/>
    <x v="1"/>
    <s v="Debit Card"/>
    <n v="28.73"/>
    <n v="3.8"/>
    <x v="0"/>
  </r>
  <r>
    <s v="SUP-0001325"/>
    <x v="1048"/>
    <s v="CUST-51998"/>
    <x v="7"/>
    <x v="2"/>
    <n v="19"/>
    <n v="16"/>
    <n v="1244.72"/>
    <n v="1394.0864000000001"/>
    <n v="2385.182400000002"/>
    <n v="22305.382400000002"/>
    <x v="4"/>
    <x v="5"/>
    <x v="0"/>
    <s v="PayPal"/>
    <n v="4.68"/>
    <n v="2.5"/>
    <x v="0"/>
  </r>
  <r>
    <s v="SUP-0000075"/>
    <x v="1049"/>
    <s v="CUST-78928"/>
    <x v="12"/>
    <x v="1"/>
    <n v="3"/>
    <n v="3"/>
    <n v="457.06"/>
    <n v="502.76600000000002"/>
    <n v="116.87799999999994"/>
    <n v="1508.298"/>
    <x v="1"/>
    <x v="0"/>
    <x v="1"/>
    <s v="Cash on Delivery"/>
    <n v="20.239999999999998"/>
    <n v="3.5"/>
    <x v="0"/>
  </r>
  <r>
    <s v="SUP-0002902"/>
    <x v="1050"/>
    <s v="CUST-51431"/>
    <x v="8"/>
    <x v="4"/>
    <n v="2"/>
    <n v="2"/>
    <n v="928.81"/>
    <n v="1003.1148000000001"/>
    <n v="106.77960000000023"/>
    <n v="2006.2296000000001"/>
    <x v="1"/>
    <x v="6"/>
    <x v="1"/>
    <s v="Bank Transfer"/>
    <n v="41.83"/>
    <n v="1.3"/>
    <x v="0"/>
  </r>
  <r>
    <s v="SUP-0001009"/>
    <x v="1051"/>
    <s v="CUST-75413"/>
    <x v="0"/>
    <x v="0"/>
    <n v="18"/>
    <n v="16"/>
    <n v="288.31"/>
    <n v="322.90720000000005"/>
    <n v="532.20520000000067"/>
    <n v="5166.5152000000007"/>
    <x v="4"/>
    <x v="2"/>
    <x v="1"/>
    <s v="PayPal"/>
    <n v="21.35"/>
    <n v="4.8"/>
    <x v="0"/>
  </r>
  <r>
    <s v="SUP-0001935"/>
    <x v="1051"/>
    <s v="CUST-32944"/>
    <x v="5"/>
    <x v="3"/>
    <n v="18"/>
    <n v="15"/>
    <n v="1387.87"/>
    <n v="1554.4144000000001"/>
    <n v="2463.6360000000009"/>
    <n v="23316.216"/>
    <x v="1"/>
    <x v="4"/>
    <x v="1"/>
    <s v="PayPal"/>
    <n v="34.53"/>
    <n v="1.5"/>
    <x v="0"/>
  </r>
  <r>
    <s v="SUP-0005044"/>
    <x v="1051"/>
    <s v="CUST-76176"/>
    <x v="2"/>
    <x v="0"/>
    <n v="6"/>
    <n v="5"/>
    <n v="766.49"/>
    <n v="873.79860000000008"/>
    <n v="493.92300000000057"/>
    <n v="4368.9930000000004"/>
    <x v="3"/>
    <x v="1"/>
    <x v="3"/>
    <s v="Debit Card"/>
    <n v="42.62"/>
    <n v="4.0999999999999996"/>
    <x v="0"/>
  </r>
  <r>
    <s v="SUP-0003684"/>
    <x v="1052"/>
    <s v="CUST-16115"/>
    <x v="5"/>
    <x v="3"/>
    <n v="4"/>
    <n v="4"/>
    <n v="1009.33"/>
    <n v="1110.2630000000001"/>
    <n v="362.83200000000045"/>
    <n v="4441.0520000000006"/>
    <x v="2"/>
    <x v="3"/>
    <x v="0"/>
    <s v="PayPal"/>
    <n v="40.9"/>
    <n v="2.8"/>
    <x v="0"/>
  </r>
  <r>
    <s v="SUP-0004396"/>
    <x v="1052"/>
    <s v="CUST-51483"/>
    <x v="6"/>
    <x v="4"/>
    <n v="5"/>
    <n v="4"/>
    <n v="567.65"/>
    <n v="601.70900000000006"/>
    <n v="131.54600000000033"/>
    <n v="2406.8360000000002"/>
    <x v="4"/>
    <x v="0"/>
    <x v="0"/>
    <s v="Cash on Delivery"/>
    <n v="4.6900000000000004"/>
    <n v="1.7"/>
    <x v="0"/>
  </r>
  <r>
    <s v="SUP-0004626"/>
    <x v="1052"/>
    <s v="CUST-17314"/>
    <x v="4"/>
    <x v="1"/>
    <n v="3"/>
    <n v="3"/>
    <n v="316.20999999999998"/>
    <n v="354.15520000000004"/>
    <n v="81.355600000000123"/>
    <n v="1062.4656"/>
    <x v="4"/>
    <x v="0"/>
    <x v="2"/>
    <s v="Bank Transfer"/>
    <n v="32.479999999999997"/>
    <n v="4.7"/>
    <x v="1"/>
  </r>
  <r>
    <s v="SUP-0002430"/>
    <x v="1053"/>
    <s v="CUST-55278"/>
    <x v="6"/>
    <x v="4"/>
    <n v="3"/>
    <n v="2"/>
    <n v="559.58000000000004"/>
    <n v="615.53800000000012"/>
    <n v="83.136000000000166"/>
    <n v="1231.0760000000002"/>
    <x v="1"/>
    <x v="4"/>
    <x v="3"/>
    <s v="Debit Card"/>
    <n v="28.78"/>
    <n v="1.6"/>
    <x v="0"/>
  </r>
  <r>
    <s v="SUP-0004426"/>
    <x v="1053"/>
    <s v="CUST-71073"/>
    <x v="7"/>
    <x v="2"/>
    <n v="5"/>
    <n v="5"/>
    <n v="712"/>
    <n v="761.84"/>
    <n v="212.42000000000027"/>
    <n v="3809.2000000000003"/>
    <x v="2"/>
    <x v="5"/>
    <x v="2"/>
    <s v="Bank Transfer"/>
    <n v="36.78"/>
    <n v="1.2"/>
    <x v="0"/>
  </r>
  <r>
    <s v="SUP-0002122"/>
    <x v="1054"/>
    <s v="CUST-55727"/>
    <x v="14"/>
    <x v="0"/>
    <n v="18"/>
    <n v="14"/>
    <n v="588.88"/>
    <n v="630.10160000000008"/>
    <n v="546.74240000000157"/>
    <n v="8821.4224000000013"/>
    <x v="2"/>
    <x v="1"/>
    <x v="0"/>
    <s v="Cash on Delivery"/>
    <n v="30.36"/>
    <n v="2.1"/>
    <x v="0"/>
  </r>
  <r>
    <s v="SUP-0002679"/>
    <x v="1054"/>
    <s v="CUST-15074"/>
    <x v="4"/>
    <x v="1"/>
    <n v="15"/>
    <n v="15"/>
    <n v="673.23"/>
    <n v="706.89150000000006"/>
    <n v="472.9625000000006"/>
    <n v="10603.372500000001"/>
    <x v="0"/>
    <x v="3"/>
    <x v="3"/>
    <s v="Bank Transfer"/>
    <n v="31.96"/>
    <n v="2.2000000000000002"/>
    <x v="0"/>
  </r>
  <r>
    <s v="SUP-0004800"/>
    <x v="1054"/>
    <s v="CUST-56718"/>
    <x v="8"/>
    <x v="4"/>
    <n v="15"/>
    <n v="13"/>
    <n v="1094.02"/>
    <n v="1181.5416"/>
    <n v="1092.2208000000005"/>
    <n v="15360.040800000001"/>
    <x v="0"/>
    <x v="6"/>
    <x v="3"/>
    <s v="PayPal"/>
    <n v="45.56"/>
    <n v="4.0999999999999996"/>
    <x v="0"/>
  </r>
  <r>
    <s v="SUP-0001799"/>
    <x v="1055"/>
    <s v="CUST-77652"/>
    <x v="14"/>
    <x v="0"/>
    <n v="11"/>
    <n v="11"/>
    <n v="1488.94"/>
    <n v="1652.7234000000003"/>
    <n v="1758.7774000000029"/>
    <n v="18179.957400000003"/>
    <x v="0"/>
    <x v="4"/>
    <x v="1"/>
    <s v="PayPal"/>
    <n v="42.84"/>
    <n v="0"/>
    <x v="0"/>
  </r>
  <r>
    <s v="SUP-0004001"/>
    <x v="1055"/>
    <s v="CUST-31184"/>
    <x v="3"/>
    <x v="2"/>
    <n v="2"/>
    <n v="2"/>
    <n v="595.44000000000005"/>
    <n v="660.93840000000012"/>
    <n v="95.226800000000111"/>
    <n v="1321.8768000000002"/>
    <x v="2"/>
    <x v="5"/>
    <x v="3"/>
    <s v="PayPal"/>
    <n v="35.770000000000003"/>
    <n v="4.8"/>
    <x v="0"/>
  </r>
  <r>
    <s v="SUP-0000834"/>
    <x v="1056"/>
    <s v="CUST-47697"/>
    <x v="5"/>
    <x v="3"/>
    <n v="7"/>
    <n v="7"/>
    <n v="1361.1"/>
    <n v="1469.9880000000001"/>
    <n v="732.1860000000022"/>
    <n v="10289.916000000001"/>
    <x v="2"/>
    <x v="3"/>
    <x v="1"/>
    <s v="Debit Card"/>
    <n v="30.03"/>
    <n v="4.3"/>
    <x v="0"/>
  </r>
  <r>
    <s v="SUP-0001610"/>
    <x v="1056"/>
    <s v="CUST-40166"/>
    <x v="11"/>
    <x v="2"/>
    <n v="1"/>
    <n v="1"/>
    <n v="263.33"/>
    <n v="302.82949999999994"/>
    <n v="-10.130500000000048"/>
    <n v="302.82949999999994"/>
    <x v="2"/>
    <x v="0"/>
    <x v="1"/>
    <s v="Debit Card"/>
    <n v="49.63"/>
    <n v="0"/>
    <x v="0"/>
  </r>
  <r>
    <s v="SUP-0002752"/>
    <x v="1056"/>
    <s v="CUST-48799"/>
    <x v="12"/>
    <x v="1"/>
    <n v="20"/>
    <n v="17"/>
    <n v="181.07"/>
    <n v="195.5556"/>
    <n v="233.14520000000005"/>
    <n v="3324.4452000000001"/>
    <x v="3"/>
    <x v="3"/>
    <x v="3"/>
    <s v="Bank Transfer"/>
    <n v="13.11"/>
    <n v="2.2999999999999998"/>
    <x v="0"/>
  </r>
  <r>
    <s v="SUP-0003880"/>
    <x v="1056"/>
    <s v="CUST-97812"/>
    <x v="13"/>
    <x v="1"/>
    <n v="14"/>
    <n v="12"/>
    <n v="1450.49"/>
    <n v="1566.5292000000002"/>
    <n v="1344.200400000002"/>
    <n v="18798.350400000003"/>
    <x v="3"/>
    <x v="4"/>
    <x v="3"/>
    <s v="Debit Card"/>
    <n v="48.27"/>
    <n v="3"/>
    <x v="0"/>
  </r>
  <r>
    <s v="SUP-0004134"/>
    <x v="1056"/>
    <s v="CUST-32646"/>
    <x v="11"/>
    <x v="2"/>
    <n v="15"/>
    <n v="14"/>
    <n v="106.04"/>
    <n v="116.64400000000002"/>
    <n v="125.91600000000014"/>
    <n v="1633.0160000000003"/>
    <x v="2"/>
    <x v="6"/>
    <x v="3"/>
    <s v="Credit Card"/>
    <n v="22.54"/>
    <n v="3.4"/>
    <x v="0"/>
  </r>
  <r>
    <s v="SUP-0004616"/>
    <x v="1056"/>
    <s v="CUST-41607"/>
    <x v="8"/>
    <x v="4"/>
    <n v="10"/>
    <n v="10"/>
    <n v="979.27"/>
    <n v="1067.4043000000001"/>
    <n v="862.10300000000075"/>
    <n v="10674.043000000001"/>
    <x v="1"/>
    <x v="3"/>
    <x v="3"/>
    <s v="Cash on Delivery"/>
    <n v="19.239999999999998"/>
    <n v="3.1"/>
    <x v="0"/>
  </r>
  <r>
    <s v="SUP-0000092"/>
    <x v="1057"/>
    <s v="CUST-66808"/>
    <x v="5"/>
    <x v="3"/>
    <n v="12"/>
    <n v="10"/>
    <n v="320.14"/>
    <n v="358.55680000000001"/>
    <n v="360.5180000000006"/>
    <n v="3585.5680000000002"/>
    <x v="4"/>
    <x v="6"/>
    <x v="3"/>
    <s v="PayPal"/>
    <n v="23.65"/>
    <n v="2.7"/>
    <x v="1"/>
  </r>
  <r>
    <s v="SUP-0000323"/>
    <x v="1057"/>
    <s v="CUST-22624"/>
    <x v="7"/>
    <x v="2"/>
    <n v="12"/>
    <n v="11"/>
    <n v="943.02"/>
    <n v="1056.1824000000001"/>
    <n v="1238.0764000000026"/>
    <n v="11618.006400000002"/>
    <x v="2"/>
    <x v="1"/>
    <x v="1"/>
    <s v="Debit Card"/>
    <n v="6.71"/>
    <n v="4.9000000000000004"/>
    <x v="0"/>
  </r>
  <r>
    <s v="SUP-0004444"/>
    <x v="1057"/>
    <s v="CUST-93520"/>
    <x v="11"/>
    <x v="2"/>
    <n v="13"/>
    <n v="13"/>
    <n v="1066.98"/>
    <n v="1184.3478000000002"/>
    <n v="1497.6014000000034"/>
    <n v="15396.521400000003"/>
    <x v="4"/>
    <x v="1"/>
    <x v="0"/>
    <s v="PayPal"/>
    <n v="28.18"/>
    <n v="4.8"/>
    <x v="0"/>
  </r>
  <r>
    <s v="SUP-0004998"/>
    <x v="1057"/>
    <s v="CUST-23197"/>
    <x v="14"/>
    <x v="0"/>
    <n v="5"/>
    <n v="4"/>
    <n v="379.7"/>
    <n v="417.67"/>
    <n v="139.04000000000011"/>
    <n v="1670.68"/>
    <x v="1"/>
    <x v="5"/>
    <x v="3"/>
    <s v="Cash on Delivery"/>
    <n v="12.84"/>
    <n v="4.5"/>
    <x v="0"/>
  </r>
  <r>
    <s v="SUP-0000562"/>
    <x v="1058"/>
    <s v="CUST-91544"/>
    <x v="10"/>
    <x v="2"/>
    <n v="16"/>
    <n v="15"/>
    <n v="775.49"/>
    <n v="876.30369999999994"/>
    <n v="1492.4554999999982"/>
    <n v="13144.555499999999"/>
    <x v="2"/>
    <x v="5"/>
    <x v="2"/>
    <s v="Cash on Delivery"/>
    <n v="19.75"/>
    <n v="4"/>
    <x v="0"/>
  </r>
  <r>
    <s v="SUP-0001500"/>
    <x v="1059"/>
    <s v="CUST-94042"/>
    <x v="3"/>
    <x v="2"/>
    <n v="8"/>
    <n v="8"/>
    <n v="1496.65"/>
    <n v="1586.4490000000001"/>
    <n v="698.43199999999979"/>
    <n v="12691.592000000001"/>
    <x v="2"/>
    <x v="3"/>
    <x v="1"/>
    <s v="Debit Card"/>
    <n v="19.96"/>
    <n v="1.7"/>
    <x v="0"/>
  </r>
  <r>
    <s v="SUP-0001841"/>
    <x v="1059"/>
    <s v="CUST-40121"/>
    <x v="9"/>
    <x v="3"/>
    <n v="15"/>
    <n v="12"/>
    <n v="756.99"/>
    <n v="825.11910000000012"/>
    <n v="794.43920000000128"/>
    <n v="9901.4292000000023"/>
    <x v="3"/>
    <x v="2"/>
    <x v="3"/>
    <s v="Cash on Delivery"/>
    <n v="23.11"/>
    <n v="2.5"/>
    <x v="1"/>
  </r>
  <r>
    <s v="SUP-0000003"/>
    <x v="1060"/>
    <s v="CUST-13941"/>
    <x v="8"/>
    <x v="4"/>
    <n v="18"/>
    <n v="17"/>
    <n v="875.07"/>
    <n v="971.32770000000016"/>
    <n v="1601.0009000000018"/>
    <n v="16512.570900000002"/>
    <x v="4"/>
    <x v="5"/>
    <x v="2"/>
    <s v="Bank Transfer"/>
    <n v="35.380000000000003"/>
    <n v="4.5999999999999996"/>
    <x v="1"/>
  </r>
  <r>
    <s v="SUP-0000596"/>
    <x v="1060"/>
    <s v="CUST-51458"/>
    <x v="9"/>
    <x v="3"/>
    <n v="4"/>
    <n v="4"/>
    <n v="819.99"/>
    <n v="918.38880000000006"/>
    <n v="365.20520000000022"/>
    <n v="3673.5552000000002"/>
    <x v="3"/>
    <x v="4"/>
    <x v="3"/>
    <s v="Debit Card"/>
    <n v="28.39"/>
    <n v="3.4"/>
    <x v="1"/>
  </r>
  <r>
    <s v="SUP-0000221"/>
    <x v="1061"/>
    <s v="CUST-15189"/>
    <x v="12"/>
    <x v="1"/>
    <n v="19"/>
    <n v="18"/>
    <n v="860.13"/>
    <n v="963.3456000000001"/>
    <n v="1833.1008000000027"/>
    <n v="17340.220800000003"/>
    <x v="1"/>
    <x v="5"/>
    <x v="2"/>
    <s v="Credit Card"/>
    <n v="24.78"/>
    <n v="4.3"/>
    <x v="0"/>
  </r>
  <r>
    <s v="SUP-0000759"/>
    <x v="1061"/>
    <s v="CUST-46803"/>
    <x v="11"/>
    <x v="2"/>
    <n v="14"/>
    <n v="13"/>
    <n v="1102.43"/>
    <n v="1168.5758000000001"/>
    <n v="827.9654000000013"/>
    <n v="15191.485400000001"/>
    <x v="4"/>
    <x v="3"/>
    <x v="2"/>
    <s v="Debit Card"/>
    <n v="31.93"/>
    <n v="2.7"/>
    <x v="0"/>
  </r>
  <r>
    <s v="SUP-0001088"/>
    <x v="1061"/>
    <s v="CUST-93005"/>
    <x v="4"/>
    <x v="1"/>
    <n v="2"/>
    <n v="2"/>
    <n v="446.77"/>
    <n v="482.51159999999999"/>
    <n v="27.09320000000001"/>
    <n v="965.02319999999997"/>
    <x v="1"/>
    <x v="2"/>
    <x v="2"/>
    <s v="PayPal"/>
    <n v="44.39"/>
    <n v="2.1"/>
    <x v="0"/>
  </r>
  <r>
    <s v="SUP-0001174"/>
    <x v="1062"/>
    <s v="CUST-41053"/>
    <x v="12"/>
    <x v="1"/>
    <n v="4"/>
    <n v="4"/>
    <n v="1278.6400000000001"/>
    <n v="1457.6496000000002"/>
    <n v="693.36840000000041"/>
    <n v="5830.5984000000008"/>
    <x v="3"/>
    <x v="4"/>
    <x v="0"/>
    <s v="Debit Card"/>
    <n v="22.67"/>
    <n v="2.2999999999999998"/>
    <x v="0"/>
  </r>
  <r>
    <s v="SUP-0003959"/>
    <x v="1062"/>
    <s v="CUST-81517"/>
    <x v="6"/>
    <x v="4"/>
    <n v="6"/>
    <n v="5"/>
    <n v="611.29"/>
    <n v="684.64480000000003"/>
    <n v="359.54400000000032"/>
    <n v="3423.2240000000002"/>
    <x v="0"/>
    <x v="4"/>
    <x v="3"/>
    <s v="PayPal"/>
    <n v="7.23"/>
    <n v="3.3"/>
    <x v="0"/>
  </r>
  <r>
    <s v="SUP-0001703"/>
    <x v="1063"/>
    <s v="CUST-75745"/>
    <x v="7"/>
    <x v="2"/>
    <n v="20"/>
    <n v="16"/>
    <n v="116.78"/>
    <n v="127.29020000000001"/>
    <n v="144.81320000000019"/>
    <n v="2036.6432000000002"/>
    <x v="0"/>
    <x v="5"/>
    <x v="2"/>
    <s v="Debit Card"/>
    <n v="23.35"/>
    <n v="1.2"/>
    <x v="0"/>
  </r>
  <r>
    <s v="SUP-0004261"/>
    <x v="1063"/>
    <s v="CUST-85273"/>
    <x v="14"/>
    <x v="0"/>
    <n v="15"/>
    <n v="13"/>
    <n v="1077.8900000000001"/>
    <n v="1196.4579000000001"/>
    <n v="1524.6727000000001"/>
    <n v="15553.952700000002"/>
    <x v="0"/>
    <x v="5"/>
    <x v="1"/>
    <s v="PayPal"/>
    <n v="16.71"/>
    <n v="2.8"/>
    <x v="0"/>
  </r>
  <r>
    <s v="SUP-0004533"/>
    <x v="1063"/>
    <s v="Unknown"/>
    <x v="11"/>
    <x v="2"/>
    <n v="14"/>
    <n v="12"/>
    <n v="1028.72"/>
    <n v="1080.1560000000002"/>
    <n v="602.85200000000361"/>
    <n v="12961.872000000003"/>
    <x v="1"/>
    <x v="3"/>
    <x v="2"/>
    <s v="Cash on Delivery"/>
    <n v="14.38"/>
    <n v="1.4"/>
    <x v="0"/>
  </r>
  <r>
    <s v="SUP-0000946"/>
    <x v="1064"/>
    <s v="CUST-79757"/>
    <x v="9"/>
    <x v="3"/>
    <n v="5"/>
    <n v="4"/>
    <n v="531.91999999999996"/>
    <n v="574.47360000000003"/>
    <n v="120.3844000000003"/>
    <n v="2297.8944000000001"/>
    <x v="4"/>
    <x v="2"/>
    <x v="2"/>
    <s v="Debit Card"/>
    <n v="49.83"/>
    <n v="2.9"/>
    <x v="0"/>
  </r>
  <r>
    <s v="SUP-0002456"/>
    <x v="1064"/>
    <s v="Unknown"/>
    <x v="2"/>
    <x v="0"/>
    <n v="20"/>
    <n v="16"/>
    <n v="891.33"/>
    <n v="1025.0294999999999"/>
    <n v="2130.3819999999973"/>
    <n v="16400.471999999998"/>
    <x v="1"/>
    <x v="2"/>
    <x v="2"/>
    <s v="Credit Card"/>
    <n v="8.81"/>
    <n v="4.8"/>
    <x v="0"/>
  </r>
  <r>
    <s v="SUP-0003034"/>
    <x v="1064"/>
    <s v="CUST-21736"/>
    <x v="3"/>
    <x v="2"/>
    <n v="8"/>
    <n v="7"/>
    <n v="113.72"/>
    <n v="121.68040000000001"/>
    <n v="40.642800000000122"/>
    <n v="851.76280000000008"/>
    <x v="0"/>
    <x v="1"/>
    <x v="1"/>
    <s v="Bank Transfer"/>
    <n v="15.08"/>
    <n v="2.8"/>
    <x v="1"/>
  </r>
  <r>
    <s v="SUP-0000102"/>
    <x v="1065"/>
    <s v="CUST-83098"/>
    <x v="11"/>
    <x v="2"/>
    <n v="12"/>
    <n v="11"/>
    <n v="732.99"/>
    <n v="835.60860000000014"/>
    <n v="1089.3346000000004"/>
    <n v="9191.6946000000007"/>
    <x v="4"/>
    <x v="6"/>
    <x v="2"/>
    <s v="Debit Card"/>
    <n v="39.47"/>
    <n v="3.1"/>
    <x v="0"/>
  </r>
  <r>
    <s v="SUP-0000612"/>
    <x v="1065"/>
    <s v="CUST-93140"/>
    <x v="3"/>
    <x v="2"/>
    <n v="16"/>
    <n v="13"/>
    <n v="1413.71"/>
    <n v="1498.5326"/>
    <n v="1085.2838000000008"/>
    <n v="19480.9238"/>
    <x v="0"/>
    <x v="0"/>
    <x v="1"/>
    <s v="Cash on Delivery"/>
    <n v="17.41"/>
    <n v="1.7"/>
    <x v="0"/>
  </r>
  <r>
    <s v="SUP-0002129"/>
    <x v="1065"/>
    <s v="CUST-34904"/>
    <x v="7"/>
    <x v="2"/>
    <n v="15"/>
    <n v="15"/>
    <n v="1478.9"/>
    <n v="1582.4230000000002"/>
    <n v="1515.4950000000049"/>
    <n v="23736.345000000005"/>
    <x v="4"/>
    <x v="2"/>
    <x v="1"/>
    <s v="PayPal"/>
    <n v="37.35"/>
    <n v="4.9000000000000004"/>
    <x v="0"/>
  </r>
  <r>
    <s v="SUP-0002637"/>
    <x v="1065"/>
    <s v="CUST-77517"/>
    <x v="6"/>
    <x v="4"/>
    <n v="16"/>
    <n v="16"/>
    <n v="539.88"/>
    <n v="577.67160000000001"/>
    <n v="556.03560000000027"/>
    <n v="9242.7456000000002"/>
    <x v="1"/>
    <x v="6"/>
    <x v="2"/>
    <s v="Cash on Delivery"/>
    <n v="48.63"/>
    <n v="4.5999999999999996"/>
    <x v="0"/>
  </r>
  <r>
    <s v="SUP-0003824"/>
    <x v="1065"/>
    <s v="CUST-72865"/>
    <x v="11"/>
    <x v="2"/>
    <n v="11"/>
    <n v="9"/>
    <n v="1180.99"/>
    <n v="1346.3286000000001"/>
    <n v="1457.7974000000013"/>
    <n v="12116.957400000001"/>
    <x v="3"/>
    <x v="1"/>
    <x v="2"/>
    <s v="Bank Transfer"/>
    <n v="30.25"/>
    <n v="2.5"/>
    <x v="0"/>
  </r>
  <r>
    <s v="SUP-0000492"/>
    <x v="1066"/>
    <s v="CUST-59709"/>
    <x v="6"/>
    <x v="4"/>
    <n v="20"/>
    <n v="17"/>
    <n v="815.46"/>
    <n v="897.00600000000009"/>
    <n v="1366.142000000001"/>
    <n v="15249.102000000001"/>
    <x v="0"/>
    <x v="1"/>
    <x v="0"/>
    <s v="PayPal"/>
    <n v="20.14"/>
    <n v="4"/>
    <x v="0"/>
  </r>
  <r>
    <s v="SUP-0004330"/>
    <x v="1066"/>
    <s v="CUST-66744"/>
    <x v="11"/>
    <x v="2"/>
    <n v="5"/>
    <n v="5"/>
    <n v="1325.37"/>
    <n v="1471.1606999999999"/>
    <n v="687.38350000000048"/>
    <n v="7355.8035"/>
    <x v="4"/>
    <x v="3"/>
    <x v="2"/>
    <s v="Debit Card"/>
    <n v="41.57"/>
    <n v="4.5999999999999996"/>
    <x v="0"/>
  </r>
  <r>
    <s v="SUP-0000250"/>
    <x v="1067"/>
    <s v="CUST-49540"/>
    <x v="11"/>
    <x v="2"/>
    <n v="8"/>
    <n v="8"/>
    <n v="1439.33"/>
    <n v="1612.0496000000001"/>
    <n v="1357.6968000000011"/>
    <n v="12896.3968"/>
    <x v="3"/>
    <x v="3"/>
    <x v="3"/>
    <s v="PayPal"/>
    <n v="24.06"/>
    <n v="4.5"/>
    <x v="0"/>
  </r>
  <r>
    <s v="SUP-0001161"/>
    <x v="1067"/>
    <s v="CUST-35299"/>
    <x v="0"/>
    <x v="0"/>
    <n v="19"/>
    <n v="17"/>
    <n v="20"/>
    <n v="23"/>
    <n v="8.1000000000000014"/>
    <n v="391"/>
    <x v="3"/>
    <x v="6"/>
    <x v="1"/>
    <s v="Bank Transfer"/>
    <n v="42.9"/>
    <n v="2.5"/>
    <x v="0"/>
  </r>
  <r>
    <s v="SUP-0001456"/>
    <x v="1067"/>
    <s v="CUST-57861"/>
    <x v="4"/>
    <x v="1"/>
    <n v="16"/>
    <n v="13"/>
    <n v="287.14999999999998"/>
    <n v="301.50749999999999"/>
    <n v="136.66750000000005"/>
    <n v="3919.5974999999999"/>
    <x v="2"/>
    <x v="0"/>
    <x v="1"/>
    <s v="Credit Card"/>
    <n v="49.98"/>
    <n v="2"/>
    <x v="0"/>
  </r>
  <r>
    <s v="SUP-0002422"/>
    <x v="1067"/>
    <s v="CUST-25002"/>
    <x v="14"/>
    <x v="0"/>
    <n v="15"/>
    <n v="12"/>
    <n v="225.26"/>
    <n v="252.2912"/>
    <n v="319.46440000000013"/>
    <n v="3027.4944"/>
    <x v="4"/>
    <x v="4"/>
    <x v="0"/>
    <s v="Cash on Delivery"/>
    <n v="4.91"/>
    <n v="2.1"/>
    <x v="1"/>
  </r>
  <r>
    <s v="SUP-0000695"/>
    <x v="1068"/>
    <s v="CUST-55601"/>
    <x v="8"/>
    <x v="4"/>
    <n v="13"/>
    <n v="11"/>
    <n v="934.84"/>
    <n v="1009.6272000000001"/>
    <n v="785.82920000000183"/>
    <n v="11105.899200000002"/>
    <x v="4"/>
    <x v="6"/>
    <x v="2"/>
    <s v="Bank Transfer"/>
    <n v="36.83"/>
    <n v="3.9"/>
    <x v="0"/>
  </r>
  <r>
    <s v="SUP-0000855"/>
    <x v="1068"/>
    <s v="CUST-16540"/>
    <x v="0"/>
    <x v="0"/>
    <n v="18"/>
    <n v="17"/>
    <n v="1059.55"/>
    <n v="1154.9095"/>
    <n v="1618.2715000000028"/>
    <n v="19633.461500000001"/>
    <x v="0"/>
    <x v="0"/>
    <x v="0"/>
    <s v="Credit Card"/>
    <n v="2.84"/>
    <n v="4.5"/>
    <x v="0"/>
  </r>
  <r>
    <s v="SUP-0002356"/>
    <x v="1068"/>
    <s v="CUST-15610"/>
    <x v="12"/>
    <x v="1"/>
    <n v="14"/>
    <n v="12"/>
    <n v="1028.8599999999999"/>
    <n v="1080.3029999999999"/>
    <n v="582.0559999999989"/>
    <n v="12963.635999999999"/>
    <x v="2"/>
    <x v="3"/>
    <x v="2"/>
    <s v="PayPal"/>
    <n v="35.26"/>
    <n v="3.5"/>
    <x v="0"/>
  </r>
  <r>
    <s v="SUP-0000625"/>
    <x v="1069"/>
    <s v="CUST-62299"/>
    <x v="4"/>
    <x v="1"/>
    <n v="5"/>
    <n v="4"/>
    <n v="105.25"/>
    <n v="116.82750000000001"/>
    <n v="44.740000000000059"/>
    <n v="467.31000000000006"/>
    <x v="3"/>
    <x v="1"/>
    <x v="1"/>
    <s v="Cash on Delivery"/>
    <n v="1.57"/>
    <n v="3.9"/>
    <x v="0"/>
  </r>
  <r>
    <s v="SUP-0000691"/>
    <x v="1069"/>
    <s v="CUST-94651"/>
    <x v="13"/>
    <x v="1"/>
    <n v="16"/>
    <n v="15"/>
    <n v="1165.6099999999999"/>
    <n v="1223.8905"/>
    <n v="835.8675000000004"/>
    <n v="18358.357499999998"/>
    <x v="0"/>
    <x v="3"/>
    <x v="3"/>
    <s v="Cash on Delivery"/>
    <n v="38.340000000000003"/>
    <n v="0"/>
    <x v="0"/>
  </r>
  <r>
    <s v="SUP-0002388"/>
    <x v="1069"/>
    <s v="CUST-90110"/>
    <x v="3"/>
    <x v="2"/>
    <n v="7"/>
    <n v="7"/>
    <n v="1431.63"/>
    <n v="1632.0582000000004"/>
    <n v="1359.7974000000038"/>
    <n v="11424.407400000004"/>
    <x v="4"/>
    <x v="2"/>
    <x v="1"/>
    <s v="Debit Card"/>
    <n v="43.2"/>
    <n v="1.2"/>
    <x v="0"/>
  </r>
  <r>
    <s v="SUP-0003448"/>
    <x v="1069"/>
    <s v="CUST-59355"/>
    <x v="7"/>
    <x v="2"/>
    <n v="16"/>
    <n v="15"/>
    <n v="1076.3499999999999"/>
    <n v="1216.2754999999997"/>
    <n v="2073.6624999999981"/>
    <n v="18244.132499999996"/>
    <x v="4"/>
    <x v="1"/>
    <x v="3"/>
    <s v="Cash on Delivery"/>
    <n v="25.22"/>
    <n v="2"/>
    <x v="0"/>
  </r>
  <r>
    <s v="SUP-0000677"/>
    <x v="1070"/>
    <s v="CUST-88525"/>
    <x v="11"/>
    <x v="2"/>
    <n v="15"/>
    <n v="12"/>
    <n v="980.26"/>
    <n v="1068.4834000000001"/>
    <n v="1048.5008000000018"/>
    <n v="12821.800800000001"/>
    <x v="2"/>
    <x v="4"/>
    <x v="3"/>
    <s v="Cash on Delivery"/>
    <n v="10.18"/>
    <n v="2.1"/>
    <x v="0"/>
  </r>
  <r>
    <s v="SUP-0002249"/>
    <x v="1071"/>
    <s v="CUST-59816"/>
    <x v="0"/>
    <x v="0"/>
    <n v="8"/>
    <n v="6"/>
    <n v="1176.92"/>
    <n v="1271.0736000000002"/>
    <n v="534.98160000000053"/>
    <n v="7626.441600000001"/>
    <x v="0"/>
    <x v="5"/>
    <x v="3"/>
    <s v="Credit Card"/>
    <n v="29.94"/>
    <n v="1.8"/>
    <x v="0"/>
  </r>
  <r>
    <s v="SUP-0002525"/>
    <x v="1071"/>
    <s v="CUST-27190"/>
    <x v="5"/>
    <x v="3"/>
    <n v="19"/>
    <n v="17"/>
    <n v="565.36"/>
    <n v="650.16399999999999"/>
    <n v="1391.6879999999996"/>
    <n v="11052.788"/>
    <x v="4"/>
    <x v="4"/>
    <x v="0"/>
    <s v="Debit Card"/>
    <n v="49.98"/>
    <n v="4.5"/>
    <x v="0"/>
  </r>
  <r>
    <s v="SUP-0003259"/>
    <x v="1071"/>
    <s v="CUST-17001"/>
    <x v="8"/>
    <x v="4"/>
    <n v="2"/>
    <n v="2"/>
    <n v="10.02"/>
    <n v="11.022"/>
    <n v="-4.0959999999999983"/>
    <n v="22.044"/>
    <x v="0"/>
    <x v="3"/>
    <x v="2"/>
    <s v="Debit Card"/>
    <n v="6.1"/>
    <n v="0"/>
    <x v="0"/>
  </r>
  <r>
    <s v="SUP-0003421"/>
    <x v="1071"/>
    <s v="CUST-67226"/>
    <x v="1"/>
    <x v="1"/>
    <n v="18"/>
    <n v="17"/>
    <n v="572.15"/>
    <n v="623.64350000000002"/>
    <n v="854.99950000000115"/>
    <n v="10601.9395"/>
    <x v="3"/>
    <x v="2"/>
    <x v="3"/>
    <s v="Debit Card"/>
    <n v="20.39"/>
    <n v="2.9"/>
    <x v="0"/>
  </r>
  <r>
    <s v="SUP-0004078"/>
    <x v="1071"/>
    <s v="CUST-44200"/>
    <x v="13"/>
    <x v="1"/>
    <n v="9"/>
    <n v="7"/>
    <n v="1071.2"/>
    <n v="1221.1680000000001"/>
    <n v="1044.7760000000007"/>
    <n v="8548.1760000000013"/>
    <x v="2"/>
    <x v="3"/>
    <x v="0"/>
    <s v="Cash on Delivery"/>
    <n v="5"/>
    <n v="4.8"/>
    <x v="1"/>
  </r>
  <r>
    <s v="SUP-0003304"/>
    <x v="1072"/>
    <s v="CUST-52696"/>
    <x v="13"/>
    <x v="1"/>
    <n v="4"/>
    <n v="4"/>
    <n v="521.96"/>
    <n v="568.93640000000005"/>
    <n v="168.87560000000005"/>
    <n v="2275.7456000000002"/>
    <x v="2"/>
    <x v="5"/>
    <x v="0"/>
    <s v="Bank Transfer"/>
    <n v="19.03"/>
    <n v="4"/>
    <x v="0"/>
  </r>
  <r>
    <s v="SUP-0003800"/>
    <x v="1072"/>
    <s v="CUST-16565"/>
    <x v="11"/>
    <x v="2"/>
    <n v="5"/>
    <n v="4"/>
    <n v="761.74"/>
    <n v="876.00099999999998"/>
    <n v="454.33399999999989"/>
    <n v="3504.0039999999999"/>
    <x v="2"/>
    <x v="0"/>
    <x v="3"/>
    <s v="Cash on Delivery"/>
    <n v="2.71"/>
    <n v="2.8"/>
    <x v="0"/>
  </r>
  <r>
    <s v="SUP-0003294"/>
    <x v="1073"/>
    <s v="CUST-84675"/>
    <x v="11"/>
    <x v="2"/>
    <n v="8"/>
    <n v="8"/>
    <n v="732.63"/>
    <n v="820.54560000000004"/>
    <n v="676.04480000000035"/>
    <n v="6564.3648000000003"/>
    <x v="2"/>
    <x v="6"/>
    <x v="0"/>
    <s v="Bank Transfer"/>
    <n v="27.28"/>
    <n v="4.9000000000000004"/>
    <x v="1"/>
  </r>
  <r>
    <s v="SUP-0004175"/>
    <x v="1073"/>
    <s v="CUST-44070"/>
    <x v="3"/>
    <x v="2"/>
    <n v="7"/>
    <n v="7"/>
    <n v="1140.18"/>
    <n v="1219.9926"/>
    <n v="511.20820000000049"/>
    <n v="8539.9482000000007"/>
    <x v="1"/>
    <x v="2"/>
    <x v="3"/>
    <s v="Bank Transfer"/>
    <n v="47.48"/>
    <n v="3.7"/>
    <x v="1"/>
  </r>
  <r>
    <s v="SUP-0000658"/>
    <x v="1074"/>
    <s v="CUST-22467"/>
    <x v="11"/>
    <x v="2"/>
    <n v="17"/>
    <n v="14"/>
    <n v="991.58"/>
    <n v="1120.4854"/>
    <n v="1773.9156000000005"/>
    <n v="15686.795600000001"/>
    <x v="2"/>
    <x v="0"/>
    <x v="3"/>
    <s v="Bank Transfer"/>
    <n v="30.76"/>
    <n v="1.1000000000000001"/>
    <x v="0"/>
  </r>
  <r>
    <s v="SUP-0001537"/>
    <x v="1075"/>
    <s v="CUST-54336"/>
    <x v="9"/>
    <x v="3"/>
    <n v="6"/>
    <n v="6"/>
    <n v="826.22"/>
    <n v="917.10420000000011"/>
    <n v="533.02520000000072"/>
    <n v="5502.6252000000004"/>
    <x v="3"/>
    <x v="4"/>
    <x v="2"/>
    <s v="Cash on Delivery"/>
    <n v="12.28"/>
    <n v="2.6"/>
    <x v="0"/>
  </r>
  <r>
    <s v="SUP-0003691"/>
    <x v="1075"/>
    <s v="CUST-78934"/>
    <x v="1"/>
    <x v="1"/>
    <n v="18"/>
    <n v="14"/>
    <n v="1029.25"/>
    <n v="1101.2975000000001"/>
    <n v="996.49500000000091"/>
    <n v="15418.165000000001"/>
    <x v="1"/>
    <x v="1"/>
    <x v="0"/>
    <s v="Cash on Delivery"/>
    <n v="12.17"/>
    <n v="4"/>
    <x v="0"/>
  </r>
  <r>
    <s v="SUP-0003709"/>
    <x v="1076"/>
    <s v="CUST-59389"/>
    <x v="11"/>
    <x v="2"/>
    <n v="12"/>
    <n v="12"/>
    <n v="507.51"/>
    <n v="532.88549999999998"/>
    <n v="277.31600000000032"/>
    <n v="6394.6260000000002"/>
    <x v="3"/>
    <x v="2"/>
    <x v="0"/>
    <s v="Bank Transfer"/>
    <n v="27.19"/>
    <n v="2.6"/>
    <x v="0"/>
  </r>
  <r>
    <s v="SUP-0000921"/>
    <x v="1077"/>
    <s v="CUST-91269"/>
    <x v="0"/>
    <x v="0"/>
    <n v="12"/>
    <n v="10"/>
    <n v="699.12"/>
    <n v="790.00559999999996"/>
    <n v="870.29599999999982"/>
    <n v="7900.0559999999996"/>
    <x v="1"/>
    <x v="1"/>
    <x v="0"/>
    <s v="Bank Transfer"/>
    <n v="38.56"/>
    <n v="1.2"/>
    <x v="0"/>
  </r>
  <r>
    <s v="SUP-0001863"/>
    <x v="1077"/>
    <s v="CUST-50235"/>
    <x v="0"/>
    <x v="0"/>
    <n v="6"/>
    <n v="6"/>
    <n v="1407.21"/>
    <n v="1604.2194000000002"/>
    <n v="1173.7664000000013"/>
    <n v="9625.3164000000015"/>
    <x v="4"/>
    <x v="1"/>
    <x v="1"/>
    <s v="Credit Card"/>
    <n v="8.2899999999999991"/>
    <n v="3.5"/>
    <x v="0"/>
  </r>
  <r>
    <s v="SUP-0000126"/>
    <x v="1078"/>
    <s v="CUST-38414"/>
    <x v="7"/>
    <x v="2"/>
    <n v="2"/>
    <n v="2"/>
    <n v="905.18"/>
    <n v="1022.8533999999999"/>
    <n v="195.46679999999981"/>
    <n v="2045.7067999999997"/>
    <x v="2"/>
    <x v="5"/>
    <x v="3"/>
    <s v="PayPal"/>
    <n v="39.880000000000003"/>
    <n v="4.5"/>
    <x v="0"/>
  </r>
  <r>
    <s v="SUP-0001336"/>
    <x v="1078"/>
    <s v="CUST-78351"/>
    <x v="13"/>
    <x v="1"/>
    <n v="20"/>
    <n v="17"/>
    <n v="1129.5999999999999"/>
    <n v="1287.7440000000001"/>
    <n v="2687.9780000000042"/>
    <n v="21891.648000000001"/>
    <x v="0"/>
    <x v="0"/>
    <x v="2"/>
    <s v="PayPal"/>
    <n v="0.47"/>
    <n v="2.1"/>
    <x v="0"/>
  </r>
  <r>
    <s v="SUP-0002810"/>
    <x v="1078"/>
    <s v="CUST-85518"/>
    <x v="6"/>
    <x v="4"/>
    <n v="4"/>
    <n v="4"/>
    <n v="1419.6"/>
    <n v="1490.58"/>
    <n v="279.54000000000008"/>
    <n v="5962.32"/>
    <x v="4"/>
    <x v="5"/>
    <x v="3"/>
    <s v="Bank Transfer"/>
    <n v="4.38"/>
    <n v="2.1"/>
    <x v="0"/>
  </r>
  <r>
    <s v="SUP-0000150"/>
    <x v="1079"/>
    <s v="CUST-30773"/>
    <x v="9"/>
    <x v="3"/>
    <n v="7"/>
    <n v="7"/>
    <n v="1335.44"/>
    <n v="1522.4016000000001"/>
    <n v="1270.6112000000003"/>
    <n v="10656.8112"/>
    <x v="1"/>
    <x v="3"/>
    <x v="3"/>
    <s v="PayPal"/>
    <n v="38.119999999999997"/>
    <n v="2.8"/>
    <x v="0"/>
  </r>
  <r>
    <s v="SUP-0003111"/>
    <x v="1079"/>
    <s v="CUST-21270"/>
    <x v="8"/>
    <x v="4"/>
    <n v="1"/>
    <n v="1"/>
    <n v="946.26"/>
    <n v="1078.7364"/>
    <n v="123.88640000000001"/>
    <n v="1078.7364"/>
    <x v="2"/>
    <x v="4"/>
    <x v="0"/>
    <s v="Credit Card"/>
    <n v="8.59"/>
    <n v="4.3"/>
    <x v="0"/>
  </r>
  <r>
    <s v="SUP-0003567"/>
    <x v="1079"/>
    <s v="CUST-95260"/>
    <x v="11"/>
    <x v="2"/>
    <n v="12"/>
    <n v="10"/>
    <n v="620.85"/>
    <n v="682.93500000000006"/>
    <n v="593.70000000000039"/>
    <n v="6829.35"/>
    <x v="3"/>
    <x v="3"/>
    <x v="3"/>
    <s v="Cash on Delivery"/>
    <n v="27.15"/>
    <n v="1.3"/>
    <x v="0"/>
  </r>
  <r>
    <s v="SUP-0005028"/>
    <x v="1079"/>
    <s v="CUST-59502"/>
    <x v="1"/>
    <x v="1"/>
    <n v="15"/>
    <n v="12"/>
    <n v="1057.8599999999999"/>
    <n v="1121.3316"/>
    <n v="752.78920000000005"/>
    <n v="13455.9792"/>
    <x v="1"/>
    <x v="2"/>
    <x v="1"/>
    <s v="Debit Card"/>
    <n v="8.8699999999999992"/>
    <n v="3.3"/>
    <x v="0"/>
  </r>
  <r>
    <s v="SUP-0000722"/>
    <x v="1080"/>
    <s v="CUST-33912"/>
    <x v="10"/>
    <x v="2"/>
    <n v="3"/>
    <n v="3"/>
    <n v="1201.58"/>
    <n v="1345.7696000000001"/>
    <n v="409.03880000000049"/>
    <n v="4037.3088000000002"/>
    <x v="1"/>
    <x v="1"/>
    <x v="0"/>
    <s v="PayPal"/>
    <n v="23.53"/>
    <n v="3"/>
    <x v="0"/>
  </r>
  <r>
    <s v="SUP-0003423"/>
    <x v="1080"/>
    <s v="CUST-99927"/>
    <x v="9"/>
    <x v="3"/>
    <n v="13"/>
    <n v="13"/>
    <n v="370.83"/>
    <n v="426.45449999999994"/>
    <n v="683.08849999999961"/>
    <n v="5543.9084999999995"/>
    <x v="2"/>
    <x v="0"/>
    <x v="2"/>
    <s v="Cash on Delivery"/>
    <n v="40.03"/>
    <n v="4.8"/>
    <x v="0"/>
  </r>
  <r>
    <s v="SUP-0000064"/>
    <x v="1081"/>
    <s v="CUST-57643"/>
    <x v="6"/>
    <x v="4"/>
    <n v="5"/>
    <n v="5"/>
    <n v="503.58"/>
    <n v="538.8306"/>
    <n v="130.03300000000016"/>
    <n v="2694.1530000000002"/>
    <x v="3"/>
    <x v="0"/>
    <x v="2"/>
    <s v="Credit Card"/>
    <n v="46.22"/>
    <n v="1.7"/>
    <x v="0"/>
  </r>
  <r>
    <s v="SUP-0002227"/>
    <x v="1081"/>
    <s v="CUST-64377"/>
    <x v="11"/>
    <x v="2"/>
    <n v="1"/>
    <n v="1"/>
    <n v="786.72"/>
    <n v="826.05600000000004"/>
    <n v="4.4460000000000122"/>
    <n v="826.05600000000004"/>
    <x v="0"/>
    <x v="5"/>
    <x v="0"/>
    <s v="PayPal"/>
    <n v="34.89"/>
    <n v="1.2"/>
    <x v="0"/>
  </r>
  <r>
    <s v="SUP-0002734"/>
    <x v="1082"/>
    <s v="CUST-62305"/>
    <x v="6"/>
    <x v="4"/>
    <n v="1"/>
    <n v="1"/>
    <n v="391.36"/>
    <n v="422.66880000000003"/>
    <n v="15.848800000000018"/>
    <n v="422.66880000000003"/>
    <x v="1"/>
    <x v="4"/>
    <x v="2"/>
    <s v="Debit Card"/>
    <n v="15.46"/>
    <n v="2.2999999999999998"/>
    <x v="0"/>
  </r>
  <r>
    <s v="SUP-0002919"/>
    <x v="1082"/>
    <s v="CUST-44860"/>
    <x v="8"/>
    <x v="4"/>
    <n v="7"/>
    <n v="6"/>
    <n v="20"/>
    <n v="22.400000000000002"/>
    <n v="-34.799999999999997"/>
    <n v="134.4"/>
    <x v="4"/>
    <x v="0"/>
    <x v="3"/>
    <s v="PayPal"/>
    <n v="49.2"/>
    <n v="1.5"/>
    <x v="0"/>
  </r>
  <r>
    <s v="SUP-0002032"/>
    <x v="1083"/>
    <s v="CUST-91524"/>
    <x v="10"/>
    <x v="2"/>
    <n v="3"/>
    <n v="3"/>
    <n v="755.28"/>
    <n v="800.59680000000003"/>
    <n v="96.640399999999715"/>
    <n v="2401.7903999999999"/>
    <x v="2"/>
    <x v="1"/>
    <x v="3"/>
    <s v="PayPal"/>
    <n v="39.31"/>
    <n v="3"/>
    <x v="1"/>
  </r>
  <r>
    <s v="SUP-0003394"/>
    <x v="1083"/>
    <s v="CUST-70124"/>
    <x v="2"/>
    <x v="0"/>
    <n v="15"/>
    <n v="14"/>
    <n v="219.57"/>
    <n v="248.11409999999998"/>
    <n v="387.23739999999964"/>
    <n v="3473.5973999999997"/>
    <x v="1"/>
    <x v="4"/>
    <x v="3"/>
    <s v="PayPal"/>
    <n v="12.38"/>
    <n v="3"/>
    <x v="0"/>
  </r>
  <r>
    <s v="SUP-0003568"/>
    <x v="1083"/>
    <s v="CUST-19424"/>
    <x v="1"/>
    <x v="1"/>
    <n v="7"/>
    <n v="6"/>
    <n v="791.64"/>
    <n v="862.88760000000002"/>
    <n v="408.13559999999995"/>
    <n v="5177.3256000000001"/>
    <x v="2"/>
    <x v="0"/>
    <x v="3"/>
    <s v="Credit Card"/>
    <n v="19.350000000000001"/>
    <n v="4.7"/>
    <x v="0"/>
  </r>
  <r>
    <s v="SUP-0003718"/>
    <x v="1083"/>
    <s v="CUST-80425"/>
    <x v="2"/>
    <x v="0"/>
    <n v="15"/>
    <n v="14"/>
    <n v="1251.73"/>
    <n v="1351.8684000000001"/>
    <n v="1396.9376000000011"/>
    <n v="18926.157600000002"/>
    <x v="1"/>
    <x v="3"/>
    <x v="1"/>
    <s v="PayPal"/>
    <n v="5"/>
    <n v="3.8"/>
    <x v="0"/>
  </r>
  <r>
    <s v="SUP-0001834"/>
    <x v="1084"/>
    <s v="CUST-26084"/>
    <x v="3"/>
    <x v="2"/>
    <n v="17"/>
    <n v="15"/>
    <n v="213.2"/>
    <n v="232.38800000000001"/>
    <n v="269.15000000000015"/>
    <n v="3485.82"/>
    <x v="4"/>
    <x v="0"/>
    <x v="3"/>
    <s v="Bank Transfer"/>
    <n v="18.670000000000002"/>
    <n v="4.2"/>
    <x v="0"/>
  </r>
  <r>
    <s v="SUP-0003581"/>
    <x v="1084"/>
    <s v="CUST-40321"/>
    <x v="3"/>
    <x v="2"/>
    <n v="18"/>
    <n v="15"/>
    <n v="809.7"/>
    <n v="866.37900000000013"/>
    <n v="819.10500000000127"/>
    <n v="12995.685000000001"/>
    <x v="3"/>
    <x v="5"/>
    <x v="3"/>
    <s v="Cash on Delivery"/>
    <n v="31.08"/>
    <n v="4.5"/>
    <x v="0"/>
  </r>
  <r>
    <s v="SUP-0003695"/>
    <x v="1084"/>
    <s v="CUST-21468"/>
    <x v="12"/>
    <x v="1"/>
    <n v="13"/>
    <n v="13"/>
    <n v="21.79"/>
    <n v="24.404800000000002"/>
    <n v="-12.507599999999968"/>
    <n v="317.26240000000001"/>
    <x v="2"/>
    <x v="4"/>
    <x v="3"/>
    <s v="Debit Card"/>
    <n v="46.5"/>
    <n v="1.1000000000000001"/>
    <x v="0"/>
  </r>
  <r>
    <s v="SUP-0004086"/>
    <x v="1084"/>
    <s v="CUST-24910"/>
    <x v="1"/>
    <x v="1"/>
    <n v="15"/>
    <n v="13"/>
    <n v="145.91999999999999"/>
    <n v="154.67519999999999"/>
    <n v="86.957600000000085"/>
    <n v="2010.7775999999999"/>
    <x v="1"/>
    <x v="4"/>
    <x v="1"/>
    <s v="Debit Card"/>
    <n v="26.86"/>
    <n v="4.3"/>
    <x v="0"/>
  </r>
  <r>
    <s v="SUP-0004440"/>
    <x v="1084"/>
    <s v="CUST-89985"/>
    <x v="6"/>
    <x v="4"/>
    <n v="18"/>
    <n v="18"/>
    <n v="1151.98"/>
    <n v="1221.0988"/>
    <n v="1202.5783999999999"/>
    <n v="21979.778399999999"/>
    <x v="1"/>
    <x v="4"/>
    <x v="2"/>
    <s v="Credit Card"/>
    <n v="41.56"/>
    <n v="4.0999999999999996"/>
    <x v="0"/>
  </r>
  <r>
    <s v="SUP-0000116"/>
    <x v="1085"/>
    <s v="CUST-61590"/>
    <x v="1"/>
    <x v="1"/>
    <n v="2"/>
    <n v="2"/>
    <n v="458.3"/>
    <n v="494.96400000000006"/>
    <n v="67.198000000000093"/>
    <n v="989.92800000000011"/>
    <x v="1"/>
    <x v="4"/>
    <x v="0"/>
    <s v="Cash on Delivery"/>
    <n v="6.13"/>
    <n v="4.3"/>
    <x v="0"/>
  </r>
  <r>
    <s v="SUP-0003955"/>
    <x v="1085"/>
    <s v="CUST-91978"/>
    <x v="4"/>
    <x v="1"/>
    <n v="8"/>
    <n v="8"/>
    <n v="29.85"/>
    <n v="31.342500000000001"/>
    <n v="-21.68"/>
    <n v="250.74"/>
    <x v="0"/>
    <x v="5"/>
    <x v="1"/>
    <s v="Credit Card"/>
    <n v="33.619999999999997"/>
    <n v="1"/>
    <x v="0"/>
  </r>
  <r>
    <s v="SUP-0005083"/>
    <x v="1085"/>
    <s v="CUST-45451"/>
    <x v="4"/>
    <x v="1"/>
    <n v="4"/>
    <n v="4"/>
    <n v="231.82"/>
    <n v="259.63839999999999"/>
    <n v="100.25359999999999"/>
    <n v="1038.5536"/>
    <x v="0"/>
    <x v="2"/>
    <x v="2"/>
    <s v="Debit Card"/>
    <n v="11.02"/>
    <n v="2.8"/>
    <x v="0"/>
  </r>
  <r>
    <s v="SUP-0000453"/>
    <x v="1086"/>
    <s v="CUST-72358"/>
    <x v="11"/>
    <x v="2"/>
    <n v="14"/>
    <n v="13"/>
    <n v="758.21"/>
    <n v="871.94150000000002"/>
    <n v="1435.1095"/>
    <n v="11335.2395"/>
    <x v="1"/>
    <x v="6"/>
    <x v="1"/>
    <s v="Credit Card"/>
    <n v="43.4"/>
    <n v="5"/>
    <x v="0"/>
  </r>
  <r>
    <s v="SUP-0003869"/>
    <x v="1086"/>
    <s v="CUST-48811"/>
    <x v="2"/>
    <x v="0"/>
    <n v="14"/>
    <n v="11"/>
    <n v="196.02"/>
    <n v="217.58220000000003"/>
    <n v="218.72420000000014"/>
    <n v="2393.4042000000004"/>
    <x v="1"/>
    <x v="0"/>
    <x v="3"/>
    <s v="Credit Card"/>
    <n v="18.46"/>
    <n v="2.9"/>
    <x v="0"/>
  </r>
  <r>
    <s v="SUP-0002573"/>
    <x v="1087"/>
    <s v="CUST-95862"/>
    <x v="0"/>
    <x v="0"/>
    <n v="17"/>
    <n v="17"/>
    <n v="1300.55"/>
    <n v="1456.616"/>
    <n v="2640.4020000000032"/>
    <n v="24762.472000000002"/>
    <x v="2"/>
    <x v="5"/>
    <x v="0"/>
    <s v="Cash on Delivery"/>
    <n v="12.72"/>
    <n v="1.5"/>
    <x v="0"/>
  </r>
  <r>
    <s v="SUP-0002729"/>
    <x v="1087"/>
    <s v="CUST-92333"/>
    <x v="0"/>
    <x v="0"/>
    <n v="18"/>
    <n v="15"/>
    <n v="64.66"/>
    <n v="69.832800000000006"/>
    <n v="73.952000000000211"/>
    <n v="1047.4920000000002"/>
    <x v="0"/>
    <x v="3"/>
    <x v="3"/>
    <s v="PayPal"/>
    <n v="3.64"/>
    <n v="0"/>
    <x v="0"/>
  </r>
  <r>
    <s v="SUP-0005016"/>
    <x v="1087"/>
    <s v="CUST-67895"/>
    <x v="11"/>
    <x v="2"/>
    <n v="12"/>
    <n v="12"/>
    <n v="6"/>
    <n v="6.48"/>
    <n v="5.2600000000000051"/>
    <n v="77.760000000000005"/>
    <x v="4"/>
    <x v="3"/>
    <x v="2"/>
    <s v="Credit Card"/>
    <n v="0.5"/>
    <n v="1.1000000000000001"/>
    <x v="0"/>
  </r>
  <r>
    <s v="SUP-0002781"/>
    <x v="1088"/>
    <s v="CUST-66893"/>
    <x v="0"/>
    <x v="0"/>
    <n v="7"/>
    <n v="7"/>
    <n v="155.05000000000001"/>
    <n v="167.45400000000004"/>
    <n v="77.568000000000197"/>
    <n v="1172.1780000000003"/>
    <x v="1"/>
    <x v="2"/>
    <x v="3"/>
    <s v="Cash on Delivery"/>
    <n v="9.26"/>
    <n v="1.4"/>
    <x v="0"/>
  </r>
  <r>
    <s v="SUP-0002789"/>
    <x v="1088"/>
    <s v="CUST-52718"/>
    <x v="3"/>
    <x v="2"/>
    <n v="2"/>
    <n v="2"/>
    <n v="1359.87"/>
    <n v="1468.6596"/>
    <n v="194.76920000000013"/>
    <n v="2937.3191999999999"/>
    <x v="1"/>
    <x v="3"/>
    <x v="3"/>
    <s v="Cash on Delivery"/>
    <n v="22.81"/>
    <n v="3.1"/>
    <x v="0"/>
  </r>
  <r>
    <s v="SUP-0003595"/>
    <x v="1088"/>
    <s v="CUST-48888"/>
    <x v="13"/>
    <x v="1"/>
    <n v="18"/>
    <n v="14"/>
    <n v="233.49"/>
    <n v="256.83900000000006"/>
    <n v="317.74600000000089"/>
    <n v="3595.746000000001"/>
    <x v="1"/>
    <x v="2"/>
    <x v="2"/>
    <s v="Credit Card"/>
    <n v="9.14"/>
    <n v="2.2000000000000002"/>
    <x v="0"/>
  </r>
  <r>
    <s v="SUP-0004389"/>
    <x v="1088"/>
    <s v="CUST-37178"/>
    <x v="6"/>
    <x v="4"/>
    <n v="19"/>
    <n v="19"/>
    <n v="875.87"/>
    <n v="963.45700000000011"/>
    <n v="1651.4030000000021"/>
    <n v="18305.683000000001"/>
    <x v="0"/>
    <x v="1"/>
    <x v="3"/>
    <s v="Cash on Delivery"/>
    <n v="12.75"/>
    <n v="1.9"/>
    <x v="0"/>
  </r>
  <r>
    <s v="SUP-0004781"/>
    <x v="1088"/>
    <s v="CUST-26170"/>
    <x v="1"/>
    <x v="1"/>
    <n v="18"/>
    <n v="15"/>
    <n v="606.08000000000004"/>
    <n v="684.87040000000002"/>
    <n v="1176.6159999999998"/>
    <n v="10273.056"/>
    <x v="4"/>
    <x v="3"/>
    <x v="3"/>
    <s v="PayPal"/>
    <n v="5.24"/>
    <n v="1.1000000000000001"/>
    <x v="1"/>
  </r>
  <r>
    <s v="SUP-0000474"/>
    <x v="1089"/>
    <s v="CUST-25398"/>
    <x v="12"/>
    <x v="1"/>
    <n v="16"/>
    <n v="14"/>
    <n v="1002.75"/>
    <n v="1082.97"/>
    <n v="1079.31"/>
    <n v="15161.58"/>
    <x v="3"/>
    <x v="4"/>
    <x v="2"/>
    <s v="Credit Card"/>
    <n v="43.77"/>
    <n v="3.4"/>
    <x v="0"/>
  </r>
  <r>
    <s v="SUP-0002680"/>
    <x v="1089"/>
    <s v="CUST-55554"/>
    <x v="2"/>
    <x v="0"/>
    <n v="19"/>
    <n v="17"/>
    <n v="591.13"/>
    <n v="620.68650000000002"/>
    <n v="454.91050000000104"/>
    <n v="10551.6705"/>
    <x v="4"/>
    <x v="4"/>
    <x v="2"/>
    <s v="Bank Transfer"/>
    <n v="47.55"/>
    <n v="2.2000000000000002"/>
    <x v="0"/>
  </r>
  <r>
    <s v="SUP-0002749"/>
    <x v="1090"/>
    <s v="CUST-46197"/>
    <x v="3"/>
    <x v="2"/>
    <n v="15"/>
    <n v="12"/>
    <n v="803.05"/>
    <n v="923.50749999999982"/>
    <n v="1435.2699999999998"/>
    <n v="11082.089999999998"/>
    <x v="2"/>
    <x v="5"/>
    <x v="3"/>
    <s v="Debit Card"/>
    <n v="10.220000000000001"/>
    <n v="2.2000000000000002"/>
    <x v="0"/>
  </r>
  <r>
    <s v="SUP-0002405"/>
    <x v="1091"/>
    <s v="CUST-52802"/>
    <x v="10"/>
    <x v="2"/>
    <n v="20"/>
    <n v="19"/>
    <n v="656.65"/>
    <n v="748.58100000000002"/>
    <n v="1741.6890000000003"/>
    <n v="14223.039000000001"/>
    <x v="1"/>
    <x v="6"/>
    <x v="2"/>
    <s v="Cash on Delivery"/>
    <n v="5"/>
    <n v="2"/>
    <x v="0"/>
  </r>
  <r>
    <s v="SUP-0002610"/>
    <x v="1091"/>
    <s v="CUST-65932"/>
    <x v="10"/>
    <x v="2"/>
    <n v="20"/>
    <n v="16"/>
    <n v="1421.57"/>
    <n v="1506.8642"/>
    <n v="1334.5272000000007"/>
    <n v="24109.8272"/>
    <x v="3"/>
    <x v="1"/>
    <x v="1"/>
    <s v="Cash on Delivery"/>
    <n v="30.18"/>
    <n v="3.3"/>
    <x v="1"/>
  </r>
  <r>
    <s v="SUP-0003109"/>
    <x v="1091"/>
    <s v="CUST-71780"/>
    <x v="11"/>
    <x v="2"/>
    <n v="18"/>
    <n v="14"/>
    <n v="1112.97"/>
    <n v="1213.1373000000001"/>
    <n v="1397.4322000000009"/>
    <n v="16983.922200000001"/>
    <x v="0"/>
    <x v="0"/>
    <x v="3"/>
    <s v="Bank Transfer"/>
    <n v="4.91"/>
    <n v="2.1"/>
    <x v="0"/>
  </r>
  <r>
    <s v="SUP-0003682"/>
    <x v="1091"/>
    <s v="CUST-73901"/>
    <x v="2"/>
    <x v="0"/>
    <n v="1"/>
    <n v="1"/>
    <n v="418.02"/>
    <n v="476.54280000000006"/>
    <n v="58.152800000000077"/>
    <n v="476.54280000000006"/>
    <x v="3"/>
    <x v="1"/>
    <x v="1"/>
    <s v="Credit Card"/>
    <n v="0.37"/>
    <n v="4"/>
    <x v="0"/>
  </r>
  <r>
    <s v="SUP-0001082"/>
    <x v="1092"/>
    <s v="CUST-57712"/>
    <x v="5"/>
    <x v="3"/>
    <n v="1"/>
    <n v="1"/>
    <n v="1177.8399999999999"/>
    <n v="1342.7376000000002"/>
    <n v="158.79760000000024"/>
    <n v="1342.7376000000002"/>
    <x v="1"/>
    <x v="1"/>
    <x v="1"/>
    <s v="Debit Card"/>
    <n v="6.1"/>
    <n v="1"/>
    <x v="0"/>
  </r>
  <r>
    <s v="SUP-0002365"/>
    <x v="1092"/>
    <s v="CUST-59186"/>
    <x v="2"/>
    <x v="0"/>
    <n v="14"/>
    <n v="13"/>
    <n v="218.05"/>
    <n v="250.75749999999999"/>
    <n v="407.95749999999975"/>
    <n v="3259.8474999999999"/>
    <x v="2"/>
    <x v="5"/>
    <x v="1"/>
    <s v="Cash on Delivery"/>
    <n v="17.239999999999998"/>
    <n v="3.3"/>
    <x v="1"/>
  </r>
  <r>
    <s v="SUP-0001684"/>
    <x v="1093"/>
    <s v="CUST-42239"/>
    <x v="2"/>
    <x v="0"/>
    <n v="17"/>
    <n v="17"/>
    <n v="261.95"/>
    <n v="280.28649999999999"/>
    <n v="287.63050000000038"/>
    <n v="4764.8705"/>
    <x v="1"/>
    <x v="1"/>
    <x v="3"/>
    <s v="Credit Card"/>
    <n v="24.09"/>
    <n v="3.3"/>
    <x v="1"/>
  </r>
  <r>
    <s v="SUP-0003871"/>
    <x v="1093"/>
    <s v="CUST-50245"/>
    <x v="10"/>
    <x v="2"/>
    <n v="11"/>
    <n v="9"/>
    <n v="1352.23"/>
    <n v="1541.5422000000001"/>
    <n v="1663.8398000000009"/>
    <n v="13873.879800000001"/>
    <x v="2"/>
    <x v="4"/>
    <x v="2"/>
    <s v="PayPal"/>
    <n v="39.97"/>
    <n v="5"/>
    <x v="0"/>
  </r>
  <r>
    <s v="SUP-0004839"/>
    <x v="1093"/>
    <s v="CUST-28255"/>
    <x v="4"/>
    <x v="1"/>
    <n v="11"/>
    <n v="11"/>
    <n v="523.80999999999995"/>
    <n v="560.47669999999994"/>
    <n v="359.99369999999919"/>
    <n v="6165.2436999999991"/>
    <x v="2"/>
    <x v="5"/>
    <x v="1"/>
    <s v="Debit Card"/>
    <n v="43.34"/>
    <n v="4.5"/>
    <x v="0"/>
  </r>
  <r>
    <s v="SUP-0001902"/>
    <x v="1094"/>
    <s v="CUST-47974"/>
    <x v="9"/>
    <x v="3"/>
    <n v="20"/>
    <n v="18"/>
    <n v="1361.26"/>
    <n v="1442.9356"/>
    <n v="1420.5408000000016"/>
    <n v="25972.840800000002"/>
    <x v="1"/>
    <x v="6"/>
    <x v="2"/>
    <s v="Bank Transfer"/>
    <n v="49.62"/>
    <n v="1.2"/>
    <x v="0"/>
  </r>
  <r>
    <s v="SUP-0001926"/>
    <x v="1094"/>
    <s v="CUST-31155"/>
    <x v="10"/>
    <x v="2"/>
    <n v="2"/>
    <n v="2"/>
    <n v="857.48"/>
    <n v="900.35400000000004"/>
    <n v="37.648000000000046"/>
    <n v="1800.7080000000001"/>
    <x v="2"/>
    <x v="1"/>
    <x v="0"/>
    <s v="Bank Transfer"/>
    <n v="48.1"/>
    <n v="4.4000000000000004"/>
    <x v="0"/>
  </r>
  <r>
    <s v="SUP-0002043"/>
    <x v="1094"/>
    <s v="CUST-64423"/>
    <x v="11"/>
    <x v="2"/>
    <n v="13"/>
    <n v="10"/>
    <n v="1154.97"/>
    <n v="1328.2155"/>
    <n v="1715.915"/>
    <n v="13282.155000000001"/>
    <x v="3"/>
    <x v="4"/>
    <x v="3"/>
    <s v="Credit Card"/>
    <n v="16.54"/>
    <n v="2"/>
    <x v="1"/>
  </r>
  <r>
    <s v="SUP-0002721"/>
    <x v="1094"/>
    <s v="CUST-87030"/>
    <x v="1"/>
    <x v="1"/>
    <n v="1"/>
    <n v="1"/>
    <n v="276.83999999999997"/>
    <n v="312.82919999999996"/>
    <n v="-2.8808000000000149"/>
    <n v="312.82919999999996"/>
    <x v="2"/>
    <x v="0"/>
    <x v="3"/>
    <s v="Debit Card"/>
    <n v="38.869999999999997"/>
    <n v="3.1"/>
    <x v="0"/>
  </r>
  <r>
    <s v="SUP-0000566"/>
    <x v="1095"/>
    <s v="CUST-71729"/>
    <x v="2"/>
    <x v="0"/>
    <n v="10"/>
    <n v="9"/>
    <n v="424.07"/>
    <n v="457.99560000000002"/>
    <n v="280.45039999999983"/>
    <n v="4121.9603999999999"/>
    <x v="1"/>
    <x v="6"/>
    <x v="3"/>
    <s v="Bank Transfer"/>
    <n v="24.88"/>
    <n v="3.9"/>
    <x v="0"/>
  </r>
  <r>
    <s v="SUP-0001184"/>
    <x v="1095"/>
    <s v="CUST-55465"/>
    <x v="2"/>
    <x v="0"/>
    <n v="5"/>
    <n v="5"/>
    <n v="1106.44"/>
    <n v="1194.9552000000001"/>
    <n v="401.31600000000003"/>
    <n v="5974.7760000000007"/>
    <x v="0"/>
    <x v="1"/>
    <x v="0"/>
    <s v="Cash on Delivery"/>
    <n v="41.26"/>
    <n v="3"/>
    <x v="1"/>
  </r>
  <r>
    <s v="SUP-0001831"/>
    <x v="1095"/>
    <s v="CUST-63973"/>
    <x v="11"/>
    <x v="2"/>
    <n v="14"/>
    <n v="13"/>
    <n v="1382.89"/>
    <n v="1562.6657"/>
    <n v="2306.3341"/>
    <n v="20314.6541"/>
    <x v="0"/>
    <x v="5"/>
    <x v="0"/>
    <s v="Bank Transfer"/>
    <n v="30.75"/>
    <n v="3.6"/>
    <x v="0"/>
  </r>
  <r>
    <s v="SUP-0004826"/>
    <x v="1095"/>
    <s v="Unknown"/>
    <x v="11"/>
    <x v="2"/>
    <n v="8"/>
    <n v="7"/>
    <n v="347.79"/>
    <n v="386.04690000000005"/>
    <n v="239.38829999999993"/>
    <n v="2702.3283000000001"/>
    <x v="4"/>
    <x v="5"/>
    <x v="3"/>
    <s v="Credit Card"/>
    <n v="28.41"/>
    <n v="3.3"/>
    <x v="0"/>
  </r>
  <r>
    <s v="SUP-0000218"/>
    <x v="1096"/>
    <s v="CUST-94451"/>
    <x v="8"/>
    <x v="4"/>
    <n v="9"/>
    <n v="7"/>
    <n v="996.56"/>
    <n v="1086.2504000000001"/>
    <n v="591.72280000000103"/>
    <n v="7603.7528000000011"/>
    <x v="3"/>
    <x v="6"/>
    <x v="3"/>
    <s v="PayPal"/>
    <n v="36.11"/>
    <n v="1.1000000000000001"/>
    <x v="0"/>
  </r>
  <r>
    <s v="SUP-0003269"/>
    <x v="1096"/>
    <s v="CUST-92098"/>
    <x v="10"/>
    <x v="2"/>
    <n v="9"/>
    <n v="9"/>
    <n v="708.09"/>
    <n v="757.6563000000001"/>
    <n v="412.98670000000095"/>
    <n v="6818.9067000000014"/>
    <x v="1"/>
    <x v="3"/>
    <x v="2"/>
    <s v="Bank Transfer"/>
    <n v="33.11"/>
    <n v="4.5999999999999996"/>
    <x v="0"/>
  </r>
  <r>
    <s v="SUP-0004152"/>
    <x v="1096"/>
    <s v="CUST-89034"/>
    <x v="9"/>
    <x v="3"/>
    <n v="10"/>
    <n v="9"/>
    <n v="1154.8599999999999"/>
    <n v="1304.9917999999998"/>
    <n v="1334.8961999999983"/>
    <n v="11744.926199999998"/>
    <x v="1"/>
    <x v="6"/>
    <x v="2"/>
    <s v="Debit Card"/>
    <n v="16.29"/>
    <n v="1.4"/>
    <x v="0"/>
  </r>
  <r>
    <s v="SUP-0004763"/>
    <x v="1097"/>
    <s v="CUST-60026"/>
    <x v="2"/>
    <x v="0"/>
    <n v="13"/>
    <n v="12"/>
    <n v="101.68"/>
    <n v="113.88160000000002"/>
    <n v="105.82920000000004"/>
    <n v="1366.5792000000001"/>
    <x v="2"/>
    <x v="4"/>
    <x v="0"/>
    <s v="Cash on Delivery"/>
    <n v="40.590000000000003"/>
    <n v="3.3"/>
    <x v="0"/>
  </r>
  <r>
    <s v="SUP-0002057"/>
    <x v="1098"/>
    <s v="CUST-11035"/>
    <x v="5"/>
    <x v="3"/>
    <n v="3"/>
    <n v="3"/>
    <n v="722.42"/>
    <n v="765.76520000000005"/>
    <n v="88.365600000000612"/>
    <n v="2297.2956000000004"/>
    <x v="1"/>
    <x v="0"/>
    <x v="2"/>
    <s v="Debit Card"/>
    <n v="41.67"/>
    <n v="1.5"/>
    <x v="0"/>
  </r>
  <r>
    <s v="SUP-0002521"/>
    <x v="1098"/>
    <s v="CUST-81347"/>
    <x v="7"/>
    <x v="2"/>
    <n v="11"/>
    <n v="11"/>
    <n v="1304.45"/>
    <n v="1395.7615000000001"/>
    <n v="981.31649999999956"/>
    <n v="15353.3765"/>
    <x v="4"/>
    <x v="4"/>
    <x v="1"/>
    <s v="PayPal"/>
    <n v="23.11"/>
    <n v="4.4000000000000004"/>
    <x v="0"/>
  </r>
  <r>
    <s v="SUP-0003605"/>
    <x v="1098"/>
    <s v="CUST-97318"/>
    <x v="14"/>
    <x v="0"/>
    <n v="12"/>
    <n v="11"/>
    <n v="289.58999999999997"/>
    <n v="304.06950000000001"/>
    <n v="132.07450000000046"/>
    <n v="3344.7645000000002"/>
    <x v="2"/>
    <x v="1"/>
    <x v="2"/>
    <s v="Credit Card"/>
    <n v="27.2"/>
    <n v="2.5"/>
    <x v="0"/>
  </r>
  <r>
    <s v="SUP-0005024"/>
    <x v="1098"/>
    <s v="CUST-60676"/>
    <x v="4"/>
    <x v="1"/>
    <n v="20"/>
    <n v="18"/>
    <n v="310.60000000000002"/>
    <n v="329.23600000000005"/>
    <n v="334.16800000000035"/>
    <n v="5926.2480000000005"/>
    <x v="1"/>
    <x v="1"/>
    <x v="1"/>
    <s v="Bank Transfer"/>
    <n v="1.28"/>
    <n v="1"/>
    <x v="1"/>
  </r>
  <r>
    <s v="SUP-0000650"/>
    <x v="1099"/>
    <s v="CUST-93945"/>
    <x v="1"/>
    <x v="1"/>
    <n v="6"/>
    <n v="5"/>
    <n v="988.3"/>
    <n v="1116.7789999999998"/>
    <n v="632.21499999999867"/>
    <n v="5583.8949999999986"/>
    <x v="4"/>
    <x v="3"/>
    <x v="2"/>
    <s v="Debit Card"/>
    <n v="10.18"/>
    <n v="4.5"/>
    <x v="0"/>
  </r>
  <r>
    <s v="SUP-0001821"/>
    <x v="1100"/>
    <s v="CUST-63391"/>
    <x v="12"/>
    <x v="1"/>
    <n v="14"/>
    <n v="13"/>
    <n v="583.57000000000005"/>
    <n v="653.59840000000008"/>
    <n v="867.55920000000015"/>
    <n v="8496.7792000000009"/>
    <x v="3"/>
    <x v="6"/>
    <x v="3"/>
    <s v="PayPal"/>
    <n v="42.81"/>
    <n v="1.9"/>
    <x v="0"/>
  </r>
  <r>
    <s v="SUP-0002344"/>
    <x v="1100"/>
    <s v="CUST-58794"/>
    <x v="3"/>
    <x v="2"/>
    <n v="6"/>
    <n v="5"/>
    <n v="6"/>
    <n v="6.66"/>
    <n v="-21.500000000000004"/>
    <n v="33.299999999999997"/>
    <x v="2"/>
    <x v="2"/>
    <x v="3"/>
    <s v="Credit Card"/>
    <n v="24.8"/>
    <n v="0"/>
    <x v="0"/>
  </r>
  <r>
    <s v="SUP-0000469"/>
    <x v="1101"/>
    <s v="CUST-76627"/>
    <x v="14"/>
    <x v="0"/>
    <n v="13"/>
    <n v="11"/>
    <n v="387.69"/>
    <n v="418.70520000000005"/>
    <n v="302.15720000000078"/>
    <n v="4605.7572000000009"/>
    <x v="2"/>
    <x v="4"/>
    <x v="1"/>
    <s v="Cash on Delivery"/>
    <n v="39.01"/>
    <n v="4"/>
    <x v="0"/>
  </r>
  <r>
    <s v="SUP-0001125"/>
    <x v="1101"/>
    <s v="CUST-22259"/>
    <x v="10"/>
    <x v="2"/>
    <n v="16"/>
    <n v="16"/>
    <n v="494.75"/>
    <n v="568.96249999999998"/>
    <n v="1172.0799999999997"/>
    <n v="9103.4"/>
    <x v="3"/>
    <x v="1"/>
    <x v="3"/>
    <s v="Cash on Delivery"/>
    <n v="15.32"/>
    <n v="4.8"/>
    <x v="1"/>
  </r>
  <r>
    <s v="SUP-0002505"/>
    <x v="1101"/>
    <s v="CUST-78333"/>
    <x v="4"/>
    <x v="1"/>
    <n v="16"/>
    <n v="14"/>
    <n v="553.9"/>
    <n v="587.13400000000001"/>
    <n v="423.30600000000072"/>
    <n v="8219.8760000000002"/>
    <x v="0"/>
    <x v="1"/>
    <x v="0"/>
    <s v="PayPal"/>
    <n v="41.97"/>
    <n v="1.1000000000000001"/>
    <x v="0"/>
  </r>
  <r>
    <s v="SUP-0002985"/>
    <x v="1101"/>
    <s v="CUST-80804"/>
    <x v="14"/>
    <x v="0"/>
    <n v="15"/>
    <n v="15"/>
    <n v="831.88"/>
    <n v="898.43040000000008"/>
    <n v="958.0260000000012"/>
    <n v="13476.456000000002"/>
    <x v="3"/>
    <x v="6"/>
    <x v="3"/>
    <s v="PayPal"/>
    <n v="40.229999999999997"/>
    <n v="4.9000000000000004"/>
    <x v="0"/>
  </r>
  <r>
    <s v="SUP-0003419"/>
    <x v="1101"/>
    <s v="CUST-32115"/>
    <x v="12"/>
    <x v="1"/>
    <n v="16"/>
    <n v="15"/>
    <n v="840.17"/>
    <n v="940.99040000000002"/>
    <n v="1496.3860000000004"/>
    <n v="14114.856"/>
    <x v="1"/>
    <x v="0"/>
    <x v="0"/>
    <s v="Credit Card"/>
    <n v="15.92"/>
    <n v="2.9"/>
    <x v="1"/>
  </r>
  <r>
    <s v="SUP-0004217"/>
    <x v="1101"/>
    <s v="CUST-94066"/>
    <x v="12"/>
    <x v="1"/>
    <n v="12"/>
    <n v="10"/>
    <n v="1499.57"/>
    <n v="1694.5140999999999"/>
    <n v="1905.2010000000007"/>
    <n v="16945.141"/>
    <x v="2"/>
    <x v="4"/>
    <x v="2"/>
    <s v="Debit Card"/>
    <n v="44.24"/>
    <n v="1.1000000000000001"/>
    <x v="0"/>
  </r>
  <r>
    <s v="SUP-0002631"/>
    <x v="1102"/>
    <s v="CUST-64789"/>
    <x v="0"/>
    <x v="0"/>
    <n v="1"/>
    <n v="1"/>
    <n v="1451.34"/>
    <n v="1552.9338"/>
    <n v="100.4038000000001"/>
    <n v="1552.9338"/>
    <x v="1"/>
    <x v="0"/>
    <x v="2"/>
    <s v="Credit Card"/>
    <n v="1.19"/>
    <n v="1.6"/>
    <x v="0"/>
  </r>
  <r>
    <s v="SUP-0000457"/>
    <x v="1103"/>
    <s v="CUST-34442"/>
    <x v="3"/>
    <x v="2"/>
    <n v="15"/>
    <n v="15"/>
    <n v="784.45"/>
    <n v="839.36150000000009"/>
    <n v="798.56250000000057"/>
    <n v="12590.422500000001"/>
    <x v="1"/>
    <x v="2"/>
    <x v="0"/>
    <s v="Bank Transfer"/>
    <n v="25.11"/>
    <n v="4.9000000000000004"/>
    <x v="0"/>
  </r>
  <r>
    <s v="SUP-0001059"/>
    <x v="1103"/>
    <s v="CUST-86723"/>
    <x v="11"/>
    <x v="2"/>
    <n v="5"/>
    <n v="5"/>
    <n v="227.97"/>
    <n v="246.20760000000001"/>
    <n v="58.428000000000104"/>
    <n v="1231.038"/>
    <x v="4"/>
    <x v="1"/>
    <x v="0"/>
    <s v="Credit Card"/>
    <n v="32.76"/>
    <n v="1.4"/>
    <x v="0"/>
  </r>
  <r>
    <s v="SUP-0001698"/>
    <x v="1103"/>
    <s v="CUST-23389"/>
    <x v="6"/>
    <x v="4"/>
    <n v="13"/>
    <n v="12"/>
    <n v="22.51"/>
    <n v="24.986100000000004"/>
    <n v="-2.0667999999999722"/>
    <n v="299.83320000000003"/>
    <x v="2"/>
    <x v="4"/>
    <x v="0"/>
    <s v="Bank Transfer"/>
    <n v="31.78"/>
    <n v="2.7"/>
    <x v="0"/>
  </r>
  <r>
    <s v="SUP-0001707"/>
    <x v="1103"/>
    <s v="CUST-38277"/>
    <x v="1"/>
    <x v="1"/>
    <n v="5"/>
    <n v="5"/>
    <n v="1229.55"/>
    <n v="1340.2095000000002"/>
    <n v="543.46750000000054"/>
    <n v="6701.0475000000006"/>
    <x v="4"/>
    <x v="4"/>
    <x v="3"/>
    <s v="Debit Card"/>
    <n v="9.83"/>
    <n v="2"/>
    <x v="0"/>
  </r>
  <r>
    <s v="SUP-0003737"/>
    <x v="1104"/>
    <s v="CUST-88402"/>
    <x v="11"/>
    <x v="2"/>
    <n v="10"/>
    <n v="8"/>
    <n v="1118.74"/>
    <n v="1286.5509999999999"/>
    <n v="1302.9379999999994"/>
    <n v="10292.407999999999"/>
    <x v="4"/>
    <x v="0"/>
    <x v="2"/>
    <s v="Bank Transfer"/>
    <n v="39.549999999999997"/>
    <n v="2.8"/>
    <x v="1"/>
  </r>
  <r>
    <s v="SUP-0000351"/>
    <x v="1105"/>
    <s v="CUST-50598"/>
    <x v="1"/>
    <x v="1"/>
    <n v="12"/>
    <n v="11"/>
    <n v="198.39"/>
    <n v="208.30949999999999"/>
    <n v="88.954499999999683"/>
    <n v="2291.4044999999996"/>
    <x v="0"/>
    <x v="4"/>
    <x v="1"/>
    <s v="Bank Transfer"/>
    <n v="20.16"/>
    <n v="1.7"/>
    <x v="0"/>
  </r>
  <r>
    <s v="SUP-0001102"/>
    <x v="1105"/>
    <s v="CUST-21658"/>
    <x v="2"/>
    <x v="0"/>
    <n v="12"/>
    <n v="12"/>
    <n v="719.15"/>
    <n v="791.06500000000005"/>
    <n v="829.32000000000141"/>
    <n v="9492.7800000000007"/>
    <x v="1"/>
    <x v="4"/>
    <x v="2"/>
    <s v="Bank Transfer"/>
    <n v="33.659999999999997"/>
    <n v="4.8"/>
    <x v="1"/>
  </r>
  <r>
    <s v="SUP-0001928"/>
    <x v="1105"/>
    <s v="CUST-59456"/>
    <x v="0"/>
    <x v="0"/>
    <n v="14"/>
    <n v="12"/>
    <n v="275.67"/>
    <n v="289.45350000000002"/>
    <n v="158.87200000000004"/>
    <n v="3473.442"/>
    <x v="1"/>
    <x v="5"/>
    <x v="0"/>
    <s v="Bank Transfer"/>
    <n v="6.53"/>
    <n v="2"/>
    <x v="0"/>
  </r>
  <r>
    <s v="SUP-0002008"/>
    <x v="1105"/>
    <s v="CUST-96524"/>
    <x v="4"/>
    <x v="1"/>
    <n v="8"/>
    <n v="7"/>
    <n v="1101.55"/>
    <n v="1255.7670000000001"/>
    <n v="1039.3690000000011"/>
    <n v="8790.3690000000006"/>
    <x v="2"/>
    <x v="2"/>
    <x v="0"/>
    <s v="Debit Card"/>
    <n v="40.15"/>
    <n v="1.4"/>
    <x v="0"/>
  </r>
  <r>
    <s v="SUP-0002085"/>
    <x v="1105"/>
    <s v="CUST-15815"/>
    <x v="13"/>
    <x v="1"/>
    <n v="12"/>
    <n v="10"/>
    <n v="446.45"/>
    <n v="500.02400000000006"/>
    <n v="493.6100000000007"/>
    <n v="5000.2400000000007"/>
    <x v="1"/>
    <x v="5"/>
    <x v="0"/>
    <s v="Credit Card"/>
    <n v="42.13"/>
    <n v="3.4"/>
    <x v="0"/>
  </r>
  <r>
    <s v="SUP-0000309"/>
    <x v="1106"/>
    <s v="CUST-68747"/>
    <x v="2"/>
    <x v="0"/>
    <n v="8"/>
    <n v="7"/>
    <n v="682.65"/>
    <n v="716.78250000000003"/>
    <n v="188.94749999999979"/>
    <n v="5017.4775"/>
    <x v="4"/>
    <x v="1"/>
    <x v="1"/>
    <s v="Credit Card"/>
    <n v="49.98"/>
    <n v="2.2000000000000002"/>
    <x v="0"/>
  </r>
  <r>
    <s v="SUP-0001490"/>
    <x v="1106"/>
    <s v="CUST-14985"/>
    <x v="5"/>
    <x v="3"/>
    <n v="11"/>
    <n v="11"/>
    <n v="192.14"/>
    <n v="217.11819999999997"/>
    <n v="231.9601999999997"/>
    <n v="2388.3001999999997"/>
    <x v="1"/>
    <x v="5"/>
    <x v="3"/>
    <s v="Debit Card"/>
    <n v="42.8"/>
    <n v="1.1000000000000001"/>
    <x v="0"/>
  </r>
  <r>
    <s v="SUP-0002100"/>
    <x v="1106"/>
    <s v="CUST-38293"/>
    <x v="4"/>
    <x v="1"/>
    <n v="20"/>
    <n v="18"/>
    <n v="528.91999999999996"/>
    <n v="565.94439999999997"/>
    <n v="644.91920000000073"/>
    <n v="10186.9992"/>
    <x v="1"/>
    <x v="4"/>
    <x v="3"/>
    <s v="Cash on Delivery"/>
    <n v="21.52"/>
    <n v="2"/>
    <x v="0"/>
  </r>
  <r>
    <s v="SUP-0001219"/>
    <x v="1107"/>
    <s v="CUST-97198"/>
    <x v="2"/>
    <x v="0"/>
    <n v="6"/>
    <n v="6"/>
    <n v="10.47"/>
    <n v="11.307600000000001"/>
    <n v="-9.9444000000000035"/>
    <n v="67.845600000000005"/>
    <x v="4"/>
    <x v="5"/>
    <x v="1"/>
    <s v="PayPal"/>
    <n v="14.97"/>
    <n v="3.1"/>
    <x v="0"/>
  </r>
  <r>
    <s v="SUP-0002653"/>
    <x v="1107"/>
    <s v="CUST-94763"/>
    <x v="12"/>
    <x v="1"/>
    <n v="5"/>
    <n v="5"/>
    <n v="1296.26"/>
    <n v="1374.0356000000002"/>
    <n v="370.14800000000059"/>
    <n v="6870.1780000000008"/>
    <x v="0"/>
    <x v="2"/>
    <x v="3"/>
    <s v="Bank Transfer"/>
    <n v="18.73"/>
    <n v="2.1"/>
    <x v="0"/>
  </r>
  <r>
    <s v="SUP-0004861"/>
    <x v="1107"/>
    <s v="CUST-30368"/>
    <x v="14"/>
    <x v="0"/>
    <n v="18"/>
    <n v="16"/>
    <n v="864.08"/>
    <n v="907.28400000000011"/>
    <n v="682.73400000000106"/>
    <n v="14516.544000000002"/>
    <x v="1"/>
    <x v="6"/>
    <x v="2"/>
    <s v="Bank Transfer"/>
    <n v="8.5299999999999994"/>
    <n v="4.3"/>
    <x v="0"/>
  </r>
  <r>
    <s v="SUP-0000303"/>
    <x v="1108"/>
    <s v="CUST-94751"/>
    <x v="2"/>
    <x v="0"/>
    <n v="17"/>
    <n v="15"/>
    <n v="1017.68"/>
    <n v="1109.2712000000001"/>
    <n v="1327.158000000004"/>
    <n v="16639.068000000003"/>
    <x v="2"/>
    <x v="2"/>
    <x v="0"/>
    <s v="PayPal"/>
    <n v="46.71"/>
    <n v="2.2000000000000002"/>
    <x v="1"/>
  </r>
  <r>
    <s v="SUP-0001037"/>
    <x v="1109"/>
    <s v="CUST-62224"/>
    <x v="11"/>
    <x v="2"/>
    <n v="20"/>
    <n v="16"/>
    <n v="1084.6600000000001"/>
    <n v="1214.8192000000001"/>
    <n v="2055.6672000000008"/>
    <n v="19437.107200000002"/>
    <x v="1"/>
    <x v="0"/>
    <x v="3"/>
    <s v="Debit Card"/>
    <n v="26.88"/>
    <n v="4.2"/>
    <x v="0"/>
  </r>
  <r>
    <s v="SUP-0002544"/>
    <x v="1109"/>
    <s v="CUST-51781"/>
    <x v="4"/>
    <x v="1"/>
    <n v="1"/>
    <n v="1"/>
    <n v="249.33"/>
    <n v="276.75630000000001"/>
    <n v="-9.4037000000000006"/>
    <n v="276.75630000000001"/>
    <x v="0"/>
    <x v="0"/>
    <x v="3"/>
    <s v="Debit Card"/>
    <n v="36.83"/>
    <n v="2.8"/>
    <x v="0"/>
  </r>
  <r>
    <s v="SUP-0001158"/>
    <x v="1110"/>
    <s v="CUST-31958"/>
    <x v="6"/>
    <x v="4"/>
    <n v="14"/>
    <n v="12"/>
    <n v="1019.06"/>
    <n v="1141.3472000000002"/>
    <n v="1435.5464000000024"/>
    <n v="13696.166400000002"/>
    <x v="4"/>
    <x v="6"/>
    <x v="1"/>
    <s v="Debit Card"/>
    <n v="31.9"/>
    <n v="3.2"/>
    <x v="0"/>
  </r>
  <r>
    <s v="SUP-0003277"/>
    <x v="1110"/>
    <s v="CUST-58790"/>
    <x v="9"/>
    <x v="3"/>
    <n v="16"/>
    <n v="15"/>
    <n v="254.56"/>
    <n v="272.37920000000003"/>
    <n v="261.16800000000046"/>
    <n v="4085.6880000000006"/>
    <x v="3"/>
    <x v="6"/>
    <x v="2"/>
    <s v="Debit Card"/>
    <n v="6.12"/>
    <n v="4.4000000000000004"/>
    <x v="0"/>
  </r>
  <r>
    <s v="SUP-0003755"/>
    <x v="1110"/>
    <s v="CUST-57287"/>
    <x v="0"/>
    <x v="0"/>
    <n v="5"/>
    <n v="5"/>
    <n v="350.14"/>
    <n v="395.65819999999997"/>
    <n v="225.06099999999989"/>
    <n v="1978.2909999999997"/>
    <x v="0"/>
    <x v="3"/>
    <x v="2"/>
    <s v="Credit Card"/>
    <n v="2.5299999999999998"/>
    <n v="1.4"/>
    <x v="0"/>
  </r>
  <r>
    <s v="SUP-0000223"/>
    <x v="1111"/>
    <s v="CUST-75770"/>
    <x v="11"/>
    <x v="2"/>
    <n v="6"/>
    <n v="5"/>
    <n v="1213.22"/>
    <n v="1334.5420000000001"/>
    <n v="602.50000000000057"/>
    <n v="6672.7100000000009"/>
    <x v="0"/>
    <x v="4"/>
    <x v="3"/>
    <s v="Debit Card"/>
    <n v="4.1100000000000003"/>
    <n v="1.7"/>
    <x v="0"/>
  </r>
  <r>
    <s v="SUP-0000620"/>
    <x v="1111"/>
    <s v="CUST-70461"/>
    <x v="11"/>
    <x v="2"/>
    <n v="5"/>
    <n v="4"/>
    <n v="964.58"/>
    <n v="1070.6838000000002"/>
    <n v="395.79520000000082"/>
    <n v="4282.735200000001"/>
    <x v="0"/>
    <x v="6"/>
    <x v="1"/>
    <s v="PayPal"/>
    <n v="28.62"/>
    <n v="2.2999999999999998"/>
    <x v="0"/>
  </r>
  <r>
    <s v="SUP-0000958"/>
    <x v="1111"/>
    <s v="CUST-52688"/>
    <x v="11"/>
    <x v="2"/>
    <n v="1"/>
    <n v="1"/>
    <n v="218.32"/>
    <n v="235.78560000000002"/>
    <n v="-8.6243999999999765"/>
    <n v="235.78560000000002"/>
    <x v="0"/>
    <x v="1"/>
    <x v="0"/>
    <s v="Credit Card"/>
    <n v="26.09"/>
    <n v="4.9000000000000004"/>
    <x v="0"/>
  </r>
  <r>
    <s v="SUP-0002169"/>
    <x v="1111"/>
    <s v="CUST-71883"/>
    <x v="14"/>
    <x v="0"/>
    <n v="9"/>
    <n v="9"/>
    <n v="234.89"/>
    <n v="270.12349999999998"/>
    <n v="275.97150000000022"/>
    <n v="2431.1115"/>
    <x v="4"/>
    <x v="6"/>
    <x v="1"/>
    <s v="PayPal"/>
    <n v="41.13"/>
    <n v="4.5"/>
    <x v="0"/>
  </r>
  <r>
    <s v="SUP-0004527"/>
    <x v="1111"/>
    <s v="CUST-41256"/>
    <x v="13"/>
    <x v="1"/>
    <n v="18"/>
    <n v="15"/>
    <n v="101.24"/>
    <n v="114.40119999999999"/>
    <n v="151.86799999999988"/>
    <n v="1716.0179999999998"/>
    <x v="4"/>
    <x v="5"/>
    <x v="0"/>
    <s v="Debit Card"/>
    <n v="45.55"/>
    <n v="2.1"/>
    <x v="0"/>
  </r>
  <r>
    <s v="SUP-0003452"/>
    <x v="1112"/>
    <s v="CUST-63049"/>
    <x v="8"/>
    <x v="4"/>
    <n v="20"/>
    <n v="20"/>
    <n v="1452.48"/>
    <n v="1612.2528000000002"/>
    <n v="3170.1060000000057"/>
    <n v="32245.056000000004"/>
    <x v="3"/>
    <x v="0"/>
    <x v="3"/>
    <s v="Cash on Delivery"/>
    <n v="25.35"/>
    <n v="3.8"/>
    <x v="0"/>
  </r>
  <r>
    <s v="SUP-0000332"/>
    <x v="1113"/>
    <s v="CUST-47354"/>
    <x v="0"/>
    <x v="0"/>
    <n v="3"/>
    <n v="3"/>
    <n v="1105.73"/>
    <n v="1172.0738000000001"/>
    <n v="182.5714000000003"/>
    <n v="3516.2214000000004"/>
    <x v="4"/>
    <x v="2"/>
    <x v="3"/>
    <s v="Debit Card"/>
    <n v="16.46"/>
    <n v="4.8"/>
    <x v="0"/>
  </r>
  <r>
    <s v="SUP-0002159"/>
    <x v="1113"/>
    <s v="CUST-33838"/>
    <x v="6"/>
    <x v="4"/>
    <n v="4"/>
    <n v="4"/>
    <n v="1286.3900000000001"/>
    <n v="1402.1651000000002"/>
    <n v="418.41040000000027"/>
    <n v="5608.6604000000007"/>
    <x v="1"/>
    <x v="0"/>
    <x v="2"/>
    <s v="PayPal"/>
    <n v="44.69"/>
    <n v="3.5"/>
    <x v="1"/>
  </r>
  <r>
    <s v="SUP-0002520"/>
    <x v="1113"/>
    <s v="CUST-96547"/>
    <x v="5"/>
    <x v="3"/>
    <n v="19"/>
    <n v="15"/>
    <n v="1448.91"/>
    <n v="1550.3337000000001"/>
    <n v="1520.6255000000015"/>
    <n v="23255.005500000003"/>
    <x v="2"/>
    <x v="1"/>
    <x v="1"/>
    <s v="Bank Transfer"/>
    <n v="0.73"/>
    <n v="2.1"/>
    <x v="0"/>
  </r>
  <r>
    <s v="SUP-0002899"/>
    <x v="1113"/>
    <s v="CUST-22949"/>
    <x v="9"/>
    <x v="3"/>
    <n v="19"/>
    <n v="17"/>
    <n v="1360.12"/>
    <n v="1550.5368000000001"/>
    <n v="3204.9456000000059"/>
    <n v="26359.125600000003"/>
    <x v="3"/>
    <x v="0"/>
    <x v="1"/>
    <s v="Credit Card"/>
    <n v="32.14"/>
    <n v="3.8"/>
    <x v="1"/>
  </r>
  <r>
    <s v="SUP-0004185"/>
    <x v="1114"/>
    <s v="CUST-19087"/>
    <x v="2"/>
    <x v="0"/>
    <n v="9"/>
    <n v="8"/>
    <n v="5.55"/>
    <n v="5.9939999999999998"/>
    <n v="-27.228000000000002"/>
    <n v="47.951999999999998"/>
    <x v="1"/>
    <x v="5"/>
    <x v="3"/>
    <s v="PayPal"/>
    <n v="30.78"/>
    <n v="1.4"/>
    <x v="0"/>
  </r>
  <r>
    <s v="SUP-0003686"/>
    <x v="1115"/>
    <s v="CUST-37400"/>
    <x v="9"/>
    <x v="3"/>
    <n v="4"/>
    <n v="4"/>
    <n v="383.45"/>
    <n v="425.62950000000001"/>
    <n v="150.85800000000006"/>
    <n v="1702.518"/>
    <x v="3"/>
    <x v="3"/>
    <x v="0"/>
    <s v="PayPal"/>
    <n v="17.86"/>
    <n v="4.7"/>
    <x v="0"/>
  </r>
  <r>
    <s v="SUP-0004193"/>
    <x v="1115"/>
    <s v="CUST-82890"/>
    <x v="14"/>
    <x v="0"/>
    <n v="15"/>
    <n v="14"/>
    <n v="111.89"/>
    <n v="127.55460000000001"/>
    <n v="179.61439999999999"/>
    <n v="1785.7644"/>
    <x v="2"/>
    <x v="3"/>
    <x v="3"/>
    <s v="PayPal"/>
    <n v="39.69"/>
    <n v="2.2000000000000002"/>
    <x v="0"/>
  </r>
  <r>
    <s v="SUP-0001123"/>
    <x v="1116"/>
    <s v="CUST-67528"/>
    <x v="12"/>
    <x v="1"/>
    <n v="8"/>
    <n v="6"/>
    <n v="288.38"/>
    <n v="308.56659999999999"/>
    <n v="94.039599999999993"/>
    <n v="1851.3996"/>
    <x v="2"/>
    <x v="4"/>
    <x v="1"/>
    <s v="Bank Transfer"/>
    <n v="27.08"/>
    <n v="3.8"/>
    <x v="0"/>
  </r>
  <r>
    <s v="SUP-0001636"/>
    <x v="1116"/>
    <s v="CUST-83987"/>
    <x v="11"/>
    <x v="2"/>
    <n v="20"/>
    <n v="18"/>
    <n v="603.39"/>
    <n v="657.69510000000002"/>
    <n v="967.86179999999979"/>
    <n v="11838.5118"/>
    <x v="2"/>
    <x v="2"/>
    <x v="1"/>
    <s v="PayPal"/>
    <n v="9.6300000000000008"/>
    <n v="1.5"/>
    <x v="0"/>
  </r>
  <r>
    <s v="SUP-0002498"/>
    <x v="1116"/>
    <s v="CUST-66334"/>
    <x v="10"/>
    <x v="2"/>
    <n v="8"/>
    <n v="8"/>
    <n v="52.72"/>
    <n v="59.573599999999992"/>
    <n v="34.838799999999949"/>
    <n v="476.58879999999994"/>
    <x v="3"/>
    <x v="5"/>
    <x v="2"/>
    <s v="Debit Card"/>
    <n v="19.989999999999998"/>
    <n v="3.4"/>
    <x v="0"/>
  </r>
  <r>
    <s v="SUP-0002750"/>
    <x v="1116"/>
    <s v="CUST-43056"/>
    <x v="13"/>
    <x v="1"/>
    <n v="12"/>
    <n v="10"/>
    <n v="387.54"/>
    <n v="434.04480000000007"/>
    <n v="415.46800000000025"/>
    <n v="4340.4480000000003"/>
    <x v="2"/>
    <x v="1"/>
    <x v="1"/>
    <s v="Bank Transfer"/>
    <n v="49.58"/>
    <n v="4"/>
    <x v="0"/>
  </r>
  <r>
    <s v="SUP-0005031"/>
    <x v="1116"/>
    <s v="CUST-28578"/>
    <x v="1"/>
    <x v="1"/>
    <n v="6"/>
    <n v="6"/>
    <n v="439.55"/>
    <n v="487.90050000000008"/>
    <n v="240.22300000000007"/>
    <n v="2927.4030000000002"/>
    <x v="0"/>
    <x v="3"/>
    <x v="2"/>
    <s v="Debit Card"/>
    <n v="49.88"/>
    <n v="1.1000000000000001"/>
    <x v="0"/>
  </r>
  <r>
    <s v="SUP-0001648"/>
    <x v="1117"/>
    <s v="CUST-25215"/>
    <x v="8"/>
    <x v="4"/>
    <n v="1"/>
    <n v="1"/>
    <n v="757.4"/>
    <n v="817.99200000000008"/>
    <n v="46.952000000000098"/>
    <n v="817.99200000000008"/>
    <x v="3"/>
    <x v="4"/>
    <x v="3"/>
    <s v="Credit Card"/>
    <n v="13.64"/>
    <n v="4.4000000000000004"/>
    <x v="1"/>
  </r>
  <r>
    <s v="SUP-0001244"/>
    <x v="1118"/>
    <s v="CUST-85490"/>
    <x v="4"/>
    <x v="1"/>
    <n v="5"/>
    <n v="5"/>
    <n v="161.66"/>
    <n v="171.3596"/>
    <n v="19.298000000000048"/>
    <n v="856.798"/>
    <x v="1"/>
    <x v="5"/>
    <x v="1"/>
    <s v="Cash on Delivery"/>
    <n v="29.2"/>
    <n v="2.2000000000000002"/>
    <x v="0"/>
  </r>
  <r>
    <s v="SUP-0004771"/>
    <x v="1118"/>
    <s v="CUST-72018"/>
    <x v="11"/>
    <x v="2"/>
    <n v="17"/>
    <n v="15"/>
    <n v="417.15"/>
    <n v="475.55100000000004"/>
    <n v="867.51500000000033"/>
    <n v="7133.2650000000003"/>
    <x v="4"/>
    <x v="2"/>
    <x v="3"/>
    <s v="Credit Card"/>
    <n v="8.5"/>
    <n v="3.5"/>
    <x v="0"/>
  </r>
  <r>
    <s v="SUP-0000931"/>
    <x v="1119"/>
    <s v="CUST-33927"/>
    <x v="1"/>
    <x v="1"/>
    <n v="19"/>
    <n v="15"/>
    <n v="1211.8499999999999"/>
    <n v="1272.4424999999999"/>
    <n v="892.57749999999714"/>
    <n v="19086.637499999997"/>
    <x v="1"/>
    <x v="3"/>
    <x v="2"/>
    <s v="PayPal"/>
    <n v="16.309999999999999"/>
    <n v="2.9"/>
    <x v="0"/>
  </r>
  <r>
    <s v="SUP-0001359"/>
    <x v="1119"/>
    <s v="CUST-83175"/>
    <x v="9"/>
    <x v="3"/>
    <n v="16"/>
    <n v="15"/>
    <n v="126.63"/>
    <n v="136.7604"/>
    <n v="126.28600000000013"/>
    <n v="2051.4059999999999"/>
    <x v="4"/>
    <x v="2"/>
    <x v="3"/>
    <s v="PayPal"/>
    <n v="25.67"/>
    <n v="1.1000000000000001"/>
    <x v="0"/>
  </r>
  <r>
    <s v="SUP-0001442"/>
    <x v="1119"/>
    <s v="CUST-85884"/>
    <x v="4"/>
    <x v="1"/>
    <n v="12"/>
    <n v="10"/>
    <n v="1332.73"/>
    <n v="1505.9848999999999"/>
    <n v="1716.5289999999991"/>
    <n v="15059.848999999998"/>
    <x v="1"/>
    <x v="5"/>
    <x v="2"/>
    <s v="PayPal"/>
    <n v="16.02"/>
    <n v="4.4000000000000004"/>
    <x v="0"/>
  </r>
  <r>
    <s v="SUP-0002753"/>
    <x v="1119"/>
    <s v="CUST-98004"/>
    <x v="2"/>
    <x v="0"/>
    <n v="3"/>
    <n v="2"/>
    <n v="1134.8800000000001"/>
    <n v="1248.3680000000002"/>
    <n v="224.88600000000011"/>
    <n v="2496.7360000000003"/>
    <x v="2"/>
    <x v="0"/>
    <x v="1"/>
    <s v="Debit Card"/>
    <n v="2.09"/>
    <n v="2.6"/>
    <x v="0"/>
  </r>
  <r>
    <s v="SUP-0003856"/>
    <x v="1119"/>
    <s v="CUST-55283"/>
    <x v="11"/>
    <x v="2"/>
    <n v="16"/>
    <n v="16"/>
    <n v="758.15"/>
    <n v="864.29100000000005"/>
    <n v="1663.2860000000012"/>
    <n v="13828.656000000001"/>
    <x v="1"/>
    <x v="6"/>
    <x v="3"/>
    <s v="Credit Card"/>
    <n v="34.97"/>
    <n v="3.2"/>
    <x v="0"/>
  </r>
  <r>
    <s v="SUP-0004524"/>
    <x v="1119"/>
    <s v="CUST-78227"/>
    <x v="0"/>
    <x v="0"/>
    <n v="7"/>
    <n v="6"/>
    <n v="454.82"/>
    <n v="477.56100000000004"/>
    <n v="97.265999999999906"/>
    <n v="2865.366"/>
    <x v="4"/>
    <x v="5"/>
    <x v="1"/>
    <s v="Credit Card"/>
    <n v="39.18"/>
    <n v="3.4"/>
    <x v="0"/>
  </r>
  <r>
    <s v="SUP-0000148"/>
    <x v="1120"/>
    <s v="CUST-85487"/>
    <x v="9"/>
    <x v="3"/>
    <n v="18"/>
    <n v="16"/>
    <n v="413.82"/>
    <n v="446.92560000000003"/>
    <n v="479.7596000000006"/>
    <n v="7150.8096000000005"/>
    <x v="3"/>
    <x v="4"/>
    <x v="1"/>
    <s v="Debit Card"/>
    <n v="49.93"/>
    <n v="3"/>
    <x v="1"/>
  </r>
  <r>
    <s v="SUP-0004591"/>
    <x v="1120"/>
    <s v="CUST-28327"/>
    <x v="6"/>
    <x v="4"/>
    <n v="18"/>
    <n v="15"/>
    <n v="1421.9"/>
    <n v="1492.9950000000001"/>
    <n v="1062.625000000003"/>
    <n v="22394.925000000003"/>
    <x v="0"/>
    <x v="1"/>
    <x v="1"/>
    <s v="Debit Card"/>
    <n v="3.8"/>
    <n v="1.5"/>
    <x v="0"/>
  </r>
  <r>
    <s v="SUP-0004884"/>
    <x v="1120"/>
    <s v="CUST-27744"/>
    <x v="10"/>
    <x v="2"/>
    <n v="10"/>
    <n v="8"/>
    <n v="347.88"/>
    <n v="368.75280000000004"/>
    <n v="117.00240000000034"/>
    <n v="2950.0224000000003"/>
    <x v="3"/>
    <x v="2"/>
    <x v="2"/>
    <s v="PayPal"/>
    <n v="49.98"/>
    <n v="1.9"/>
    <x v="0"/>
  </r>
  <r>
    <s v="SUP-0000054"/>
    <x v="1121"/>
    <s v="CUST-76807"/>
    <x v="8"/>
    <x v="4"/>
    <n v="9"/>
    <n v="7"/>
    <n v="584.51"/>
    <n v="642.96100000000001"/>
    <n v="389.53700000000015"/>
    <n v="4500.7269999999999"/>
    <x v="2"/>
    <x v="6"/>
    <x v="2"/>
    <s v="PayPal"/>
    <n v="19.62"/>
    <n v="4.8"/>
    <x v="0"/>
  </r>
  <r>
    <s v="SUP-0000646"/>
    <x v="1121"/>
    <s v="CUST-43899"/>
    <x v="7"/>
    <x v="2"/>
    <n v="19"/>
    <n v="18"/>
    <n v="1364.37"/>
    <n v="1473.5196000000001"/>
    <n v="1956.1128000000044"/>
    <n v="26523.352800000001"/>
    <x v="3"/>
    <x v="1"/>
    <x v="2"/>
    <s v="PayPal"/>
    <n v="8.58"/>
    <n v="2.5"/>
    <x v="0"/>
  </r>
  <r>
    <s v="SUP-0003576"/>
    <x v="1121"/>
    <s v="CUST-56860"/>
    <x v="3"/>
    <x v="2"/>
    <n v="15"/>
    <n v="15"/>
    <n v="1106.7"/>
    <n v="1162.0350000000001"/>
    <n v="820.96500000000151"/>
    <n v="17430.525000000001"/>
    <x v="1"/>
    <x v="2"/>
    <x v="1"/>
    <s v="Cash on Delivery"/>
    <n v="9.06"/>
    <n v="3.7"/>
    <x v="0"/>
  </r>
  <r>
    <s v="SUP-0004691"/>
    <x v="1121"/>
    <s v="CUST-52961"/>
    <x v="10"/>
    <x v="2"/>
    <n v="10"/>
    <n v="8"/>
    <n v="194.53"/>
    <n v="210.09240000000003"/>
    <n v="118.7292000000002"/>
    <n v="1680.7392000000002"/>
    <x v="0"/>
    <x v="0"/>
    <x v="1"/>
    <s v="PayPal"/>
    <n v="5.77"/>
    <n v="1"/>
    <x v="1"/>
  </r>
  <r>
    <s v="SUP-0000630"/>
    <x v="1122"/>
    <s v="CUST-46863"/>
    <x v="10"/>
    <x v="2"/>
    <n v="10"/>
    <n v="8"/>
    <n v="1208.95"/>
    <n v="1329.8450000000003"/>
    <n v="919.87000000000171"/>
    <n v="10638.760000000002"/>
    <x v="0"/>
    <x v="0"/>
    <x v="3"/>
    <s v="Bank Transfer"/>
    <n v="47.29"/>
    <n v="4.2"/>
    <x v="0"/>
  </r>
  <r>
    <s v="SUP-0002358"/>
    <x v="1122"/>
    <s v="CUST-32894"/>
    <x v="11"/>
    <x v="2"/>
    <n v="4"/>
    <n v="4"/>
    <n v="1334.82"/>
    <n v="1401.5609999999999"/>
    <n v="234.63399999999996"/>
    <n v="5606.2439999999997"/>
    <x v="0"/>
    <x v="2"/>
    <x v="3"/>
    <s v="PayPal"/>
    <n v="32.33"/>
    <n v="4.5"/>
    <x v="1"/>
  </r>
  <r>
    <s v="SUP-0003157"/>
    <x v="1122"/>
    <s v="CUST-63438"/>
    <x v="7"/>
    <x v="2"/>
    <n v="3"/>
    <n v="2"/>
    <n v="483.71"/>
    <n v="512.73260000000005"/>
    <n v="36.755200000000137"/>
    <n v="1025.4652000000001"/>
    <x v="2"/>
    <x v="0"/>
    <x v="0"/>
    <s v="Cash on Delivery"/>
    <n v="21.29"/>
    <n v="3.8"/>
    <x v="1"/>
  </r>
  <r>
    <s v="SUP-0000385"/>
    <x v="1123"/>
    <s v="CUST-91734"/>
    <x v="10"/>
    <x v="2"/>
    <n v="6"/>
    <n v="5"/>
    <n v="687.34"/>
    <n v="769.82080000000008"/>
    <n v="389.81400000000002"/>
    <n v="3849.1040000000003"/>
    <x v="1"/>
    <x v="6"/>
    <x v="0"/>
    <s v="Cash on Delivery"/>
    <n v="22.59"/>
    <n v="1.2"/>
    <x v="0"/>
  </r>
  <r>
    <s v="SUP-0002541"/>
    <x v="1123"/>
    <s v="CUST-38264"/>
    <x v="2"/>
    <x v="0"/>
    <n v="9"/>
    <n v="8"/>
    <n v="1181.6099999999999"/>
    <n v="1276.1387999999999"/>
    <n v="744.93040000000042"/>
    <n v="10209.1104"/>
    <x v="3"/>
    <x v="1"/>
    <x v="2"/>
    <s v="Cash on Delivery"/>
    <n v="11.3"/>
    <n v="3.3"/>
    <x v="0"/>
  </r>
  <r>
    <s v="SUP-0003319"/>
    <x v="1123"/>
    <s v="CUST-51689"/>
    <x v="1"/>
    <x v="1"/>
    <n v="19"/>
    <n v="15"/>
    <n v="377.78"/>
    <n v="400.4468"/>
    <n v="290.91200000000038"/>
    <n v="6006.7020000000002"/>
    <x v="4"/>
    <x v="0"/>
    <x v="2"/>
    <s v="PayPal"/>
    <n v="49.09"/>
    <n v="2.4"/>
    <x v="0"/>
  </r>
  <r>
    <s v="SUP-0005046"/>
    <x v="1123"/>
    <s v="CUST-10134"/>
    <x v="2"/>
    <x v="0"/>
    <n v="10"/>
    <n v="8"/>
    <n v="794.91"/>
    <n v="858.50279999999998"/>
    <n v="484.11240000000009"/>
    <n v="6868.0223999999998"/>
    <x v="4"/>
    <x v="6"/>
    <x v="1"/>
    <s v="PayPal"/>
    <n v="24.63"/>
    <n v="2.5"/>
    <x v="0"/>
  </r>
  <r>
    <s v="SUP-0000771"/>
    <x v="1124"/>
    <s v="CUST-59285"/>
    <x v="12"/>
    <x v="1"/>
    <n v="12"/>
    <n v="10"/>
    <n v="835.96"/>
    <n v="927.91560000000015"/>
    <n v="884.68600000000049"/>
    <n v="9279.1560000000009"/>
    <x v="1"/>
    <x v="5"/>
    <x v="0"/>
    <s v="Bank Transfer"/>
    <n v="34.869999999999997"/>
    <n v="2.9"/>
    <x v="0"/>
  </r>
  <r>
    <s v="SUP-0000805"/>
    <x v="1124"/>
    <s v="CUST-88067"/>
    <x v="13"/>
    <x v="1"/>
    <n v="6"/>
    <n v="6"/>
    <n v="1375.84"/>
    <n v="1444.6320000000001"/>
    <n v="386.47200000000225"/>
    <n v="8667.7920000000013"/>
    <x v="0"/>
    <x v="1"/>
    <x v="1"/>
    <s v="Cash on Delivery"/>
    <n v="26.28"/>
    <n v="3"/>
    <x v="0"/>
  </r>
  <r>
    <s v="SUP-0000153"/>
    <x v="1125"/>
    <s v="CUST-69045"/>
    <x v="1"/>
    <x v="1"/>
    <n v="20"/>
    <n v="19"/>
    <n v="211.14"/>
    <n v="221.697"/>
    <n v="197.51300000000055"/>
    <n v="4212.2430000000004"/>
    <x v="3"/>
    <x v="1"/>
    <x v="0"/>
    <s v="Credit Card"/>
    <n v="3.07"/>
    <n v="1.5"/>
    <x v="0"/>
  </r>
  <r>
    <s v="SUP-0000888"/>
    <x v="1125"/>
    <s v="CUST-98794"/>
    <x v="13"/>
    <x v="1"/>
    <n v="11"/>
    <n v="9"/>
    <n v="270.41000000000003"/>
    <n v="297.45100000000008"/>
    <n v="200.85900000000061"/>
    <n v="2677.0590000000007"/>
    <x v="1"/>
    <x v="1"/>
    <x v="0"/>
    <s v="Cash on Delivery"/>
    <n v="42.51"/>
    <n v="1.4"/>
    <x v="0"/>
  </r>
  <r>
    <s v="SUP-0003137"/>
    <x v="1125"/>
    <s v="CUST-22776"/>
    <x v="2"/>
    <x v="0"/>
    <n v="5"/>
    <n v="4"/>
    <n v="979.89"/>
    <n v="1068.0801000000001"/>
    <n v="305.22040000000055"/>
    <n v="4272.3204000000005"/>
    <x v="4"/>
    <x v="5"/>
    <x v="0"/>
    <s v="Debit Card"/>
    <n v="47.54"/>
    <n v="1.9"/>
    <x v="0"/>
  </r>
  <r>
    <s v="SUP-0001159"/>
    <x v="1126"/>
    <s v="CUST-17111"/>
    <x v="10"/>
    <x v="2"/>
    <n v="10"/>
    <n v="10"/>
    <n v="1058.0999999999999"/>
    <n v="1153.329"/>
    <n v="931.2399999999991"/>
    <n v="11533.289999999999"/>
    <x v="3"/>
    <x v="5"/>
    <x v="3"/>
    <s v="Bank Transfer"/>
    <n v="21.05"/>
    <n v="3.8"/>
    <x v="0"/>
  </r>
  <r>
    <s v="SUP-0003131"/>
    <x v="1126"/>
    <s v="CUST-13548"/>
    <x v="1"/>
    <x v="1"/>
    <n v="9"/>
    <n v="7"/>
    <n v="533.02"/>
    <n v="612.97299999999996"/>
    <n v="558.72099999999978"/>
    <n v="4290.8109999999997"/>
    <x v="0"/>
    <x v="6"/>
    <x v="0"/>
    <s v="Bank Transfer"/>
    <n v="0.95"/>
    <n v="3"/>
    <x v="0"/>
  </r>
  <r>
    <s v="SUP-0003426"/>
    <x v="1126"/>
    <s v="CUST-89334"/>
    <x v="0"/>
    <x v="0"/>
    <n v="13"/>
    <n v="11"/>
    <n v="364.35"/>
    <n v="400.78500000000008"/>
    <n v="390.67500000000075"/>
    <n v="4408.6350000000011"/>
    <x v="0"/>
    <x v="5"/>
    <x v="0"/>
    <s v="PayPal"/>
    <n v="10.11"/>
    <n v="1.4"/>
    <x v="0"/>
  </r>
  <r>
    <s v="SUP-0003432"/>
    <x v="1126"/>
    <s v="CUST-37770"/>
    <x v="12"/>
    <x v="1"/>
    <n v="8"/>
    <n v="8"/>
    <n v="1148.05"/>
    <n v="1297.2964999999999"/>
    <n v="1185.3619999999999"/>
    <n v="10378.371999999999"/>
    <x v="1"/>
    <x v="2"/>
    <x v="0"/>
    <s v="PayPal"/>
    <n v="8.61"/>
    <n v="4.8"/>
    <x v="0"/>
  </r>
  <r>
    <s v="SUP-0000333"/>
    <x v="1127"/>
    <s v="CUST-29535"/>
    <x v="4"/>
    <x v="1"/>
    <n v="7"/>
    <n v="6"/>
    <n v="751.01"/>
    <n v="811.09080000000006"/>
    <n v="313.9048000000011"/>
    <n v="4866.5448000000006"/>
    <x v="1"/>
    <x v="6"/>
    <x v="0"/>
    <s v="Debit Card"/>
    <n v="46.58"/>
    <n v="0"/>
    <x v="0"/>
  </r>
  <r>
    <s v="SUP-0001268"/>
    <x v="1127"/>
    <s v="CUST-71165"/>
    <x v="2"/>
    <x v="0"/>
    <n v="19"/>
    <n v="17"/>
    <n v="780.23"/>
    <n v="834.84610000000009"/>
    <n v="895.43370000000232"/>
    <n v="14192.383700000002"/>
    <x v="1"/>
    <x v="0"/>
    <x v="0"/>
    <s v="Cash on Delivery"/>
    <n v="33.04"/>
    <n v="4"/>
    <x v="0"/>
  </r>
  <r>
    <s v="SUP-0002108"/>
    <x v="1127"/>
    <s v="CUST-38908"/>
    <x v="7"/>
    <x v="2"/>
    <n v="16"/>
    <n v="16"/>
    <n v="6"/>
    <n v="6.5400000000000009"/>
    <n v="-7.6699999999999839"/>
    <n v="104.64000000000001"/>
    <x v="4"/>
    <x v="6"/>
    <x v="3"/>
    <s v="PayPal"/>
    <n v="16.309999999999999"/>
    <n v="1.6"/>
    <x v="0"/>
  </r>
  <r>
    <s v="SUP-0004248"/>
    <x v="1127"/>
    <s v="CUST-45160"/>
    <x v="12"/>
    <x v="1"/>
    <n v="1"/>
    <n v="1"/>
    <n v="858.48"/>
    <n v="970.08239999999989"/>
    <n v="104.33239999999988"/>
    <n v="970.08239999999989"/>
    <x v="0"/>
    <x v="0"/>
    <x v="0"/>
    <s v="Debit Card"/>
    <n v="7.27"/>
    <n v="4.0999999999999996"/>
    <x v="1"/>
  </r>
  <r>
    <s v="SUP-0000266"/>
    <x v="1128"/>
    <s v="CUST-13660"/>
    <x v="13"/>
    <x v="1"/>
    <n v="1"/>
    <n v="1"/>
    <n v="288.83"/>
    <n v="303.2715"/>
    <n v="-33.758499999999984"/>
    <n v="303.2715"/>
    <x v="3"/>
    <x v="4"/>
    <x v="1"/>
    <s v="Debit Card"/>
    <n v="48.2"/>
    <n v="1.8"/>
    <x v="0"/>
  </r>
  <r>
    <s v="SUP-0001557"/>
    <x v="1128"/>
    <s v="CUST-20959"/>
    <x v="10"/>
    <x v="2"/>
    <n v="14"/>
    <n v="12"/>
    <n v="872.22"/>
    <n v="941.99760000000015"/>
    <n v="815.85120000000234"/>
    <n v="11303.971200000002"/>
    <x v="1"/>
    <x v="4"/>
    <x v="2"/>
    <s v="Cash on Delivery"/>
    <n v="21.48"/>
    <n v="4.7"/>
    <x v="0"/>
  </r>
  <r>
    <s v="SUP-0000760"/>
    <x v="1129"/>
    <s v="CUST-92638"/>
    <x v="6"/>
    <x v="4"/>
    <n v="16"/>
    <n v="13"/>
    <n v="1060.54"/>
    <n v="1113.567"/>
    <n v="672.96099999999876"/>
    <n v="14476.370999999999"/>
    <x v="4"/>
    <x v="5"/>
    <x v="1"/>
    <s v="Credit Card"/>
    <n v="16.39"/>
    <n v="3.3"/>
    <x v="0"/>
  </r>
  <r>
    <s v="SUP-0001209"/>
    <x v="1129"/>
    <s v="CUST-23730"/>
    <x v="4"/>
    <x v="1"/>
    <n v="19"/>
    <n v="15"/>
    <n v="22.21"/>
    <n v="24.653100000000002"/>
    <n v="16.256500000000003"/>
    <n v="369.79650000000004"/>
    <x v="1"/>
    <x v="6"/>
    <x v="1"/>
    <s v="Debit Card"/>
    <n v="20.39"/>
    <n v="4.4000000000000004"/>
    <x v="0"/>
  </r>
  <r>
    <s v="SUP-0003594"/>
    <x v="1129"/>
    <s v="CUST-21462"/>
    <x v="1"/>
    <x v="1"/>
    <n v="7"/>
    <n v="6"/>
    <n v="1275.71"/>
    <n v="1365.0097000000001"/>
    <n v="509.00820000000016"/>
    <n v="8190.0582000000004"/>
    <x v="2"/>
    <x v="0"/>
    <x v="0"/>
    <s v="Bank Transfer"/>
    <n v="26.79"/>
    <n v="4.8"/>
    <x v="0"/>
  </r>
  <r>
    <s v="SUP-0000319"/>
    <x v="1130"/>
    <s v="CUST-67258"/>
    <x v="10"/>
    <x v="2"/>
    <n v="6"/>
    <n v="5"/>
    <n v="704.47"/>
    <n v="746.73820000000012"/>
    <n v="193.79100000000034"/>
    <n v="3733.6910000000007"/>
    <x v="3"/>
    <x v="0"/>
    <x v="3"/>
    <s v="Cash on Delivery"/>
    <n v="17.55"/>
    <n v="4.5"/>
    <x v="0"/>
  </r>
  <r>
    <s v="SUP-0000471"/>
    <x v="1130"/>
    <s v="CUST-84331"/>
    <x v="9"/>
    <x v="3"/>
    <n v="6"/>
    <n v="5"/>
    <n v="555.07000000000005"/>
    <n v="599.4756000000001"/>
    <n v="187.87800000000024"/>
    <n v="2997.3780000000006"/>
    <x v="4"/>
    <x v="1"/>
    <x v="0"/>
    <s v="PayPal"/>
    <n v="34.15"/>
    <n v="1.4"/>
    <x v="0"/>
  </r>
  <r>
    <s v="SUP-0002382"/>
    <x v="1130"/>
    <s v="CUST-74413"/>
    <x v="5"/>
    <x v="3"/>
    <n v="9"/>
    <n v="7"/>
    <n v="829.27"/>
    <n v="903.90430000000003"/>
    <n v="501.86010000000073"/>
    <n v="6327.3301000000001"/>
    <x v="4"/>
    <x v="4"/>
    <x v="3"/>
    <s v="Bank Transfer"/>
    <n v="20.58"/>
    <n v="4.9000000000000004"/>
    <x v="1"/>
  </r>
  <r>
    <s v="SUP-0003046"/>
    <x v="1130"/>
    <s v="Unknown"/>
    <x v="1"/>
    <x v="1"/>
    <n v="20"/>
    <n v="16"/>
    <n v="459.38"/>
    <n v="491.53660000000002"/>
    <n v="513.34560000000045"/>
    <n v="7864.5856000000003"/>
    <x v="4"/>
    <x v="6"/>
    <x v="2"/>
    <s v="Debit Card"/>
    <n v="1.1599999999999999"/>
    <n v="0"/>
    <x v="1"/>
  </r>
  <r>
    <s v="SUP-0003667"/>
    <x v="1130"/>
    <s v="CUST-39042"/>
    <x v="10"/>
    <x v="2"/>
    <n v="18"/>
    <n v="14"/>
    <n v="981.35"/>
    <n v="1050.0445000000002"/>
    <n v="917.88300000000356"/>
    <n v="14700.623000000003"/>
    <x v="2"/>
    <x v="4"/>
    <x v="0"/>
    <s v="Credit Card"/>
    <n v="43.84"/>
    <n v="2.5"/>
    <x v="0"/>
  </r>
  <r>
    <s v="SUP-0000207"/>
    <x v="1131"/>
    <s v="CUST-18122"/>
    <x v="3"/>
    <x v="2"/>
    <n v="12"/>
    <n v="10"/>
    <n v="508.74"/>
    <n v="564.70140000000004"/>
    <n v="545.40400000000045"/>
    <n v="5647.0140000000001"/>
    <x v="3"/>
    <x v="5"/>
    <x v="1"/>
    <s v="Debit Card"/>
    <n v="14.21"/>
    <n v="2.8"/>
    <x v="0"/>
  </r>
  <r>
    <s v="SUP-0001846"/>
    <x v="1131"/>
    <s v="CUST-47822"/>
    <x v="7"/>
    <x v="2"/>
    <n v="11"/>
    <n v="11"/>
    <n v="886.44"/>
    <n v="948.49080000000015"/>
    <n v="633.77880000000073"/>
    <n v="10433.398800000001"/>
    <x v="1"/>
    <x v="0"/>
    <x v="0"/>
    <s v="Bank Transfer"/>
    <n v="48.78"/>
    <n v="5"/>
    <x v="0"/>
  </r>
  <r>
    <s v="SUP-0002289"/>
    <x v="1131"/>
    <s v="CUST-48386"/>
    <x v="2"/>
    <x v="0"/>
    <n v="20"/>
    <n v="17"/>
    <n v="109.03"/>
    <n v="122.11360000000002"/>
    <n v="206.65120000000044"/>
    <n v="2075.9312000000004"/>
    <x v="3"/>
    <x v="4"/>
    <x v="1"/>
    <s v="Debit Card"/>
    <n v="15.77"/>
    <n v="3.9"/>
    <x v="0"/>
  </r>
  <r>
    <s v="SUP-0002433"/>
    <x v="1131"/>
    <s v="CUST-48146"/>
    <x v="10"/>
    <x v="2"/>
    <n v="15"/>
    <n v="14"/>
    <n v="1197.3"/>
    <n v="1376.8949999999998"/>
    <n v="2493.3899999999944"/>
    <n v="19276.529999999995"/>
    <x v="3"/>
    <x v="1"/>
    <x v="2"/>
    <s v="Bank Transfer"/>
    <n v="20.94"/>
    <n v="2.2999999999999998"/>
    <x v="0"/>
  </r>
  <r>
    <s v="SUP-0002546"/>
    <x v="1131"/>
    <s v="CUST-67320"/>
    <x v="3"/>
    <x v="2"/>
    <n v="13"/>
    <n v="13"/>
    <n v="1115.6300000000001"/>
    <n v="1227.1930000000002"/>
    <n v="1419.3489999999995"/>
    <n v="15953.509000000002"/>
    <x v="3"/>
    <x v="1"/>
    <x v="0"/>
    <s v="Cash on Delivery"/>
    <n v="30.97"/>
    <n v="4.5"/>
    <x v="0"/>
  </r>
  <r>
    <s v="SUP-0003161"/>
    <x v="1131"/>
    <s v="CUST-71883"/>
    <x v="2"/>
    <x v="0"/>
    <n v="3"/>
    <n v="3"/>
    <n v="255.11"/>
    <n v="278.06990000000002"/>
    <n v="62.73970000000007"/>
    <n v="834.20970000000011"/>
    <x v="3"/>
    <x v="3"/>
    <x v="3"/>
    <s v="Cash on Delivery"/>
    <n v="6.14"/>
    <n v="1.8"/>
    <x v="0"/>
  </r>
  <r>
    <s v="SUP-0004488"/>
    <x v="1131"/>
    <s v="CUST-48619"/>
    <x v="13"/>
    <x v="1"/>
    <n v="9"/>
    <n v="9"/>
    <n v="103.22"/>
    <n v="111.47760000000001"/>
    <n v="31.468400000000109"/>
    <n v="1003.2984000000001"/>
    <x v="1"/>
    <x v="1"/>
    <x v="3"/>
    <s v="Credit Card"/>
    <n v="42.85"/>
    <n v="3.3"/>
    <x v="1"/>
  </r>
  <r>
    <s v="SUP-0004557"/>
    <x v="1131"/>
    <s v="CUST-31176"/>
    <x v="0"/>
    <x v="0"/>
    <n v="2"/>
    <n v="2"/>
    <n v="552.38"/>
    <n v="602.0942"/>
    <n v="57.568400000000011"/>
    <n v="1204.1884"/>
    <x v="0"/>
    <x v="6"/>
    <x v="2"/>
    <s v="Bank Transfer"/>
    <n v="41.86"/>
    <n v="2.6"/>
    <x v="0"/>
  </r>
  <r>
    <s v="SUP-0005056"/>
    <x v="1131"/>
    <s v="CUST-31322"/>
    <x v="10"/>
    <x v="2"/>
    <n v="16"/>
    <n v="13"/>
    <n v="557.65"/>
    <n v="641.2974999999999"/>
    <n v="1060.6874999999986"/>
    <n v="8336.8674999999985"/>
    <x v="2"/>
    <x v="6"/>
    <x v="3"/>
    <s v="PayPal"/>
    <n v="26.73"/>
    <n v="1.3"/>
    <x v="0"/>
  </r>
  <r>
    <s v="SUP-0003389"/>
    <x v="1132"/>
    <s v="CUST-21244"/>
    <x v="3"/>
    <x v="2"/>
    <n v="13"/>
    <n v="12"/>
    <n v="40.44"/>
    <n v="45.2928"/>
    <n v="24.733600000000024"/>
    <n v="543.5136"/>
    <x v="0"/>
    <x v="0"/>
    <x v="0"/>
    <s v="Debit Card"/>
    <n v="33.5"/>
    <n v="2.4"/>
    <x v="0"/>
  </r>
  <r>
    <s v="SUP-0000026"/>
    <x v="1133"/>
    <s v="CUST-55170"/>
    <x v="9"/>
    <x v="3"/>
    <n v="17"/>
    <n v="17"/>
    <n v="13.25"/>
    <n v="15.237499999999999"/>
    <n v="28.707499999999968"/>
    <n v="259.03749999999997"/>
    <x v="1"/>
    <x v="6"/>
    <x v="2"/>
    <s v="Cash on Delivery"/>
    <n v="5.08"/>
    <n v="1"/>
    <x v="0"/>
  </r>
  <r>
    <s v="SUP-0000029"/>
    <x v="1133"/>
    <s v="CUST-90187"/>
    <x v="8"/>
    <x v="4"/>
    <n v="20"/>
    <n v="18"/>
    <n v="1075.22"/>
    <n v="1204.2464000000002"/>
    <n v="2318.4552000000044"/>
    <n v="21676.435200000004"/>
    <x v="3"/>
    <x v="1"/>
    <x v="2"/>
    <s v="Debit Card"/>
    <n v="4.0199999999999996"/>
    <n v="4.5"/>
    <x v="0"/>
  </r>
  <r>
    <s v="SUP-0000129"/>
    <x v="1133"/>
    <s v="CUST-40263"/>
    <x v="7"/>
    <x v="2"/>
    <n v="3"/>
    <n v="3"/>
    <n v="541.74"/>
    <n v="623.00099999999998"/>
    <n v="200.17299999999989"/>
    <n v="1869.0029999999999"/>
    <x v="3"/>
    <x v="4"/>
    <x v="0"/>
    <s v="Cash on Delivery"/>
    <n v="43.61"/>
    <n v="4.3"/>
    <x v="0"/>
  </r>
  <r>
    <s v="SUP-0001439"/>
    <x v="1133"/>
    <s v="CUST-62908"/>
    <x v="12"/>
    <x v="1"/>
    <n v="7"/>
    <n v="7"/>
    <n v="271.14"/>
    <n v="295.54259999999999"/>
    <n v="150.38820000000015"/>
    <n v="2068.7982000000002"/>
    <x v="4"/>
    <x v="5"/>
    <x v="1"/>
    <s v="Cash on Delivery"/>
    <n v="20.43"/>
    <n v="1.3"/>
    <x v="0"/>
  </r>
  <r>
    <s v="SUP-0004113"/>
    <x v="1133"/>
    <s v="CUST-46328"/>
    <x v="8"/>
    <x v="4"/>
    <n v="15"/>
    <n v="12"/>
    <n v="1427.09"/>
    <n v="1612.6116999999997"/>
    <n v="2216.0903999999991"/>
    <n v="19351.340399999997"/>
    <x v="4"/>
    <x v="2"/>
    <x v="1"/>
    <s v="Debit Card"/>
    <n v="10.17"/>
    <n v="1.5"/>
    <x v="0"/>
  </r>
  <r>
    <s v="SUP-0000901"/>
    <x v="1134"/>
    <s v="CUST-58622"/>
    <x v="3"/>
    <x v="2"/>
    <n v="1"/>
    <n v="1"/>
    <n v="776.27"/>
    <n v="861.65970000000004"/>
    <n v="62.099700000000063"/>
    <n v="861.65970000000004"/>
    <x v="3"/>
    <x v="6"/>
    <x v="0"/>
    <s v="Debit Card"/>
    <n v="23.29"/>
    <n v="2.9"/>
    <x v="0"/>
  </r>
  <r>
    <s v="SUP-0000989"/>
    <x v="1134"/>
    <s v="CUST-74901"/>
    <x v="2"/>
    <x v="0"/>
    <n v="4"/>
    <n v="3"/>
    <n v="1184.27"/>
    <n v="1338.2250999999999"/>
    <n v="420.16529999999995"/>
    <n v="4014.6752999999999"/>
    <x v="4"/>
    <x v="5"/>
    <x v="0"/>
    <s v="Debit Card"/>
    <n v="41.7"/>
    <n v="2.4"/>
    <x v="1"/>
  </r>
  <r>
    <s v="SUP-0002415"/>
    <x v="1134"/>
    <s v="CUST-33501"/>
    <x v="10"/>
    <x v="2"/>
    <n v="7"/>
    <n v="7"/>
    <n v="1158.27"/>
    <n v="1227.7662"/>
    <n v="459.19340000000079"/>
    <n v="8594.3634000000002"/>
    <x v="2"/>
    <x v="2"/>
    <x v="1"/>
    <s v="PayPal"/>
    <n v="27.28"/>
    <n v="3.2"/>
    <x v="0"/>
  </r>
  <r>
    <s v="SUP-0003114"/>
    <x v="1134"/>
    <s v="CUST-13786"/>
    <x v="5"/>
    <x v="3"/>
    <n v="9"/>
    <n v="8"/>
    <n v="774.85"/>
    <n v="883.32900000000018"/>
    <n v="867.54200000000128"/>
    <n v="7066.6320000000014"/>
    <x v="0"/>
    <x v="5"/>
    <x v="2"/>
    <s v="Bank Transfer"/>
    <n v="0.28999999999999998"/>
    <n v="1.2"/>
    <x v="0"/>
  </r>
  <r>
    <s v="SUP-0000352"/>
    <x v="1135"/>
    <s v="CUST-36061"/>
    <x v="8"/>
    <x v="4"/>
    <n v="11"/>
    <n v="9"/>
    <n v="1220.1199999999999"/>
    <n v="1329.9308000000001"/>
    <n v="966.49720000000275"/>
    <n v="11969.377200000001"/>
    <x v="4"/>
    <x v="5"/>
    <x v="1"/>
    <s v="Credit Card"/>
    <n v="21.8"/>
    <n v="3.3"/>
    <x v="1"/>
  </r>
  <r>
    <s v="SUP-0001160"/>
    <x v="1135"/>
    <s v="CUST-50292"/>
    <x v="4"/>
    <x v="1"/>
    <n v="3"/>
    <n v="3"/>
    <n v="584.96"/>
    <n v="643.45600000000013"/>
    <n v="148.58800000000028"/>
    <n v="1930.3680000000004"/>
    <x v="2"/>
    <x v="6"/>
    <x v="1"/>
    <s v="Debit Card"/>
    <n v="26.9"/>
    <n v="1.7"/>
    <x v="1"/>
  </r>
  <r>
    <s v="SUP-0001342"/>
    <x v="1135"/>
    <s v="CUST-21486"/>
    <x v="11"/>
    <x v="2"/>
    <n v="11"/>
    <n v="9"/>
    <n v="220.25"/>
    <n v="251.08500000000004"/>
    <n v="240.14500000000032"/>
    <n v="2259.7650000000003"/>
    <x v="0"/>
    <x v="0"/>
    <x v="0"/>
    <s v="Credit Card"/>
    <n v="37.369999999999997"/>
    <n v="3.5"/>
    <x v="0"/>
  </r>
  <r>
    <s v="SUP-0003954"/>
    <x v="1135"/>
    <s v="CUST-61543"/>
    <x v="4"/>
    <x v="1"/>
    <n v="8"/>
    <n v="7"/>
    <n v="269.25"/>
    <n v="282.71250000000003"/>
    <n v="93.687500000000185"/>
    <n v="1978.9875000000002"/>
    <x v="1"/>
    <x v="0"/>
    <x v="0"/>
    <s v="Bank Transfer"/>
    <n v="0.55000000000000004"/>
    <n v="2.4"/>
    <x v="0"/>
  </r>
  <r>
    <s v="SUP-0001111"/>
    <x v="1136"/>
    <s v="CUST-84453"/>
    <x v="7"/>
    <x v="2"/>
    <n v="7"/>
    <n v="7"/>
    <n v="1064.17"/>
    <n v="1128.0202000000002"/>
    <n v="415.96140000000082"/>
    <n v="7896.1414000000013"/>
    <x v="2"/>
    <x v="3"/>
    <x v="3"/>
    <s v="Credit Card"/>
    <n v="30.99"/>
    <n v="4"/>
    <x v="0"/>
  </r>
  <r>
    <s v="SUP-0002354"/>
    <x v="1136"/>
    <s v="CUST-65334"/>
    <x v="13"/>
    <x v="1"/>
    <n v="3"/>
    <n v="3"/>
    <n v="1305.4000000000001"/>
    <n v="1409.8320000000001"/>
    <n v="283.2559999999998"/>
    <n v="4229.4960000000001"/>
    <x v="0"/>
    <x v="5"/>
    <x v="0"/>
    <s v="PayPal"/>
    <n v="30.04"/>
    <n v="1.2"/>
    <x v="1"/>
  </r>
  <r>
    <s v="SUP-0003482"/>
    <x v="1136"/>
    <s v="CUST-38906"/>
    <x v="6"/>
    <x v="4"/>
    <n v="9"/>
    <n v="7"/>
    <n v="689.8"/>
    <n v="786.37200000000007"/>
    <n v="658.97400000000084"/>
    <n v="5504.6040000000003"/>
    <x v="1"/>
    <x v="1"/>
    <x v="1"/>
    <s v="PayPal"/>
    <n v="17.03"/>
    <n v="2.7"/>
    <x v="0"/>
  </r>
  <r>
    <s v="SUP-0001551"/>
    <x v="1137"/>
    <s v="CUST-11869"/>
    <x v="8"/>
    <x v="4"/>
    <n v="9"/>
    <n v="8"/>
    <n v="515.62"/>
    <n v="562.0258"/>
    <n v="338.07639999999998"/>
    <n v="4496.2064"/>
    <x v="3"/>
    <x v="2"/>
    <x v="2"/>
    <s v="Credit Card"/>
    <n v="33.17"/>
    <n v="1.8"/>
    <x v="0"/>
  </r>
  <r>
    <s v="SUP-0001822"/>
    <x v="1137"/>
    <s v="CUST-97939"/>
    <x v="6"/>
    <x v="4"/>
    <n v="11"/>
    <n v="9"/>
    <n v="1162.6300000000001"/>
    <n v="1232.3878000000002"/>
    <n v="582.02020000000016"/>
    <n v="11091.490200000002"/>
    <x v="1"/>
    <x v="6"/>
    <x v="3"/>
    <s v="Credit Card"/>
    <n v="45.8"/>
    <n v="2.8"/>
    <x v="0"/>
  </r>
  <r>
    <s v="SUP-0003064"/>
    <x v="1137"/>
    <s v="CUST-73562"/>
    <x v="0"/>
    <x v="0"/>
    <n v="14"/>
    <n v="13"/>
    <n v="637.27"/>
    <n v="732.86049999999989"/>
    <n v="1228.2164999999977"/>
    <n v="9527.186499999998"/>
    <x v="2"/>
    <x v="1"/>
    <x v="3"/>
    <s v="Bank Transfer"/>
    <n v="14.46"/>
    <n v="4.3"/>
    <x v="0"/>
  </r>
  <r>
    <s v="SUP-0004144"/>
    <x v="1137"/>
    <s v="CUST-28536"/>
    <x v="5"/>
    <x v="3"/>
    <n v="1"/>
    <n v="1"/>
    <n v="276.29000000000002"/>
    <n v="301.15610000000004"/>
    <n v="-10.873899999999985"/>
    <n v="301.15610000000004"/>
    <x v="1"/>
    <x v="5"/>
    <x v="3"/>
    <s v="PayPal"/>
    <n v="35.74"/>
    <n v="3.5"/>
    <x v="0"/>
  </r>
  <r>
    <s v="SUP-0003183"/>
    <x v="1138"/>
    <s v="CUST-56150"/>
    <x v="13"/>
    <x v="1"/>
    <n v="17"/>
    <n v="17"/>
    <n v="763.82"/>
    <n v="832.56380000000013"/>
    <n v="1141.0646000000015"/>
    <n v="14153.584600000002"/>
    <x v="0"/>
    <x v="1"/>
    <x v="3"/>
    <s v="Bank Transfer"/>
    <n v="27.58"/>
    <n v="3.4"/>
    <x v="0"/>
  </r>
  <r>
    <s v="SUP-0003799"/>
    <x v="1138"/>
    <s v="CUST-52258"/>
    <x v="0"/>
    <x v="0"/>
    <n v="11"/>
    <n v="11"/>
    <n v="780.88"/>
    <n v="851.15920000000006"/>
    <n v="757.41120000000035"/>
    <n v="9362.7512000000006"/>
    <x v="2"/>
    <x v="3"/>
    <x v="0"/>
    <s v="Cash on Delivery"/>
    <n v="15.66"/>
    <n v="5"/>
    <x v="1"/>
  </r>
  <r>
    <s v="SUP-0004262"/>
    <x v="1138"/>
    <s v="CUST-42250"/>
    <x v="13"/>
    <x v="1"/>
    <n v="2"/>
    <n v="2"/>
    <n v="679.41"/>
    <n v="781.3214999999999"/>
    <n v="164.65299999999985"/>
    <n v="1562.6429999999998"/>
    <x v="3"/>
    <x v="4"/>
    <x v="2"/>
    <s v="Debit Card"/>
    <n v="39.17"/>
    <n v="2"/>
    <x v="0"/>
  </r>
  <r>
    <s v="SUP-0004567"/>
    <x v="1138"/>
    <s v="CUST-54204"/>
    <x v="6"/>
    <x v="4"/>
    <n v="11"/>
    <n v="11"/>
    <n v="600.52"/>
    <n v="684.59280000000001"/>
    <n v="912.27080000000092"/>
    <n v="7530.5208000000002"/>
    <x v="1"/>
    <x v="2"/>
    <x v="2"/>
    <s v="PayPal"/>
    <n v="12.53"/>
    <n v="2.8"/>
    <x v="0"/>
  </r>
  <r>
    <s v="SUP-0003216"/>
    <x v="1139"/>
    <s v="CUST-64019"/>
    <x v="7"/>
    <x v="2"/>
    <n v="4"/>
    <n v="4"/>
    <n v="1393.88"/>
    <n v="1561.1456000000003"/>
    <n v="667.65240000000074"/>
    <n v="6244.5824000000011"/>
    <x v="0"/>
    <x v="2"/>
    <x v="3"/>
    <s v="Cash on Delivery"/>
    <n v="1.41"/>
    <n v="4.0999999999999996"/>
    <x v="0"/>
  </r>
  <r>
    <s v="SUP-0004794"/>
    <x v="1139"/>
    <s v="CUST-57167"/>
    <x v="7"/>
    <x v="2"/>
    <n v="19"/>
    <n v="15"/>
    <n v="1037.71"/>
    <n v="1162.2352000000001"/>
    <n v="1818.0980000000006"/>
    <n v="17433.528000000002"/>
    <x v="2"/>
    <x v="0"/>
    <x v="3"/>
    <s v="Bank Transfer"/>
    <n v="49.78"/>
    <n v="4.7"/>
    <x v="0"/>
  </r>
  <r>
    <s v="SUP-0000459"/>
    <x v="1140"/>
    <s v="CUST-78452"/>
    <x v="0"/>
    <x v="0"/>
    <n v="6"/>
    <n v="6"/>
    <n v="1297.6199999999999"/>
    <n v="1362.501"/>
    <n v="341.47600000000006"/>
    <n v="8175.0059999999994"/>
    <x v="0"/>
    <x v="1"/>
    <x v="0"/>
    <s v="Debit Card"/>
    <n v="47.81"/>
    <n v="3.3"/>
    <x v="0"/>
  </r>
  <r>
    <s v="SUP-0001094"/>
    <x v="1140"/>
    <s v="CUST-43292"/>
    <x v="11"/>
    <x v="2"/>
    <n v="5"/>
    <n v="4"/>
    <n v="86.73"/>
    <n v="92.801100000000005"/>
    <n v="-0.84559999999999391"/>
    <n v="371.20440000000002"/>
    <x v="3"/>
    <x v="2"/>
    <x v="2"/>
    <s v="Credit Card"/>
    <n v="25.13"/>
    <n v="2.6"/>
    <x v="0"/>
  </r>
  <r>
    <s v="SUP-0004564"/>
    <x v="1140"/>
    <s v="CUST-53648"/>
    <x v="1"/>
    <x v="1"/>
    <n v="20"/>
    <n v="18"/>
    <n v="1137.29"/>
    <n v="1251.019"/>
    <n v="2025.1619999999994"/>
    <n v="22518.342000000001"/>
    <x v="4"/>
    <x v="1"/>
    <x v="1"/>
    <s v="Bank Transfer"/>
    <n v="21.96"/>
    <n v="4.5"/>
    <x v="0"/>
  </r>
  <r>
    <s v="SUP-0004640"/>
    <x v="1140"/>
    <s v="CUST-63926"/>
    <x v="9"/>
    <x v="3"/>
    <n v="14"/>
    <n v="13"/>
    <n v="1216.03"/>
    <n v="1313.3124"/>
    <n v="1241.6612000000007"/>
    <n v="17073.0612"/>
    <x v="4"/>
    <x v="6"/>
    <x v="1"/>
    <s v="Credit Card"/>
    <n v="23.01"/>
    <n v="2.5"/>
    <x v="0"/>
  </r>
  <r>
    <s v="SUP-0000570"/>
    <x v="1141"/>
    <s v="CUST-50737"/>
    <x v="3"/>
    <x v="2"/>
    <n v="17"/>
    <n v="16"/>
    <n v="526.45000000000005"/>
    <n v="552.77250000000004"/>
    <n v="420.70999999999987"/>
    <n v="8844.36"/>
    <x v="4"/>
    <x v="6"/>
    <x v="3"/>
    <s v="Bank Transfer"/>
    <n v="0.45"/>
    <n v="3.7"/>
    <x v="0"/>
  </r>
  <r>
    <s v="SUP-0000689"/>
    <x v="1141"/>
    <s v="CUST-19458"/>
    <x v="5"/>
    <x v="3"/>
    <n v="14"/>
    <n v="12"/>
    <n v="1085.03"/>
    <n v="1182.6827000000001"/>
    <n v="1139.5623999999993"/>
    <n v="14192.1924"/>
    <x v="0"/>
    <x v="5"/>
    <x v="2"/>
    <s v="Credit Card"/>
    <n v="32.270000000000003"/>
    <n v="3.2"/>
    <x v="0"/>
  </r>
  <r>
    <s v="SUP-0001593"/>
    <x v="1141"/>
    <s v="CUST-52987"/>
    <x v="0"/>
    <x v="0"/>
    <n v="6"/>
    <n v="6"/>
    <n v="1125.25"/>
    <n v="1294.0374999999999"/>
    <n v="1012.6449999999994"/>
    <n v="7764.2249999999995"/>
    <x v="3"/>
    <x v="4"/>
    <x v="3"/>
    <s v="PayPal"/>
    <n v="0.08"/>
    <n v="2.5"/>
    <x v="0"/>
  </r>
  <r>
    <s v="SUP-0002095"/>
    <x v="1141"/>
    <s v="CUST-12039"/>
    <x v="9"/>
    <x v="3"/>
    <n v="20"/>
    <n v="18"/>
    <n v="1483.54"/>
    <n v="1661.5648000000001"/>
    <n v="3192.1964000000007"/>
    <n v="29908.166400000002"/>
    <x v="0"/>
    <x v="6"/>
    <x v="3"/>
    <s v="PayPal"/>
    <n v="12.25"/>
    <n v="2.7"/>
    <x v="0"/>
  </r>
  <r>
    <s v="SUP-0002853"/>
    <x v="1141"/>
    <s v="CUST-38681"/>
    <x v="10"/>
    <x v="2"/>
    <n v="13"/>
    <n v="11"/>
    <n v="957.85"/>
    <n v="1063.2135000000001"/>
    <n v="1149.4584999999997"/>
    <n v="11695.3485"/>
    <x v="4"/>
    <x v="6"/>
    <x v="1"/>
    <s v="Bank Transfer"/>
    <n v="9.5399999999999991"/>
    <n v="3.1"/>
    <x v="0"/>
  </r>
  <r>
    <s v="SUP-0003884"/>
    <x v="1141"/>
    <s v="CUST-68449"/>
    <x v="5"/>
    <x v="3"/>
    <n v="13"/>
    <n v="10"/>
    <n v="1137.42"/>
    <n v="1194.2910000000002"/>
    <n v="520.48000000000093"/>
    <n v="11942.910000000002"/>
    <x v="1"/>
    <x v="4"/>
    <x v="1"/>
    <s v="PayPal"/>
    <n v="48.23"/>
    <n v="0"/>
    <x v="0"/>
  </r>
  <r>
    <s v="SUP-0004288"/>
    <x v="1141"/>
    <s v="CUST-87546"/>
    <x v="4"/>
    <x v="1"/>
    <n v="14"/>
    <n v="11"/>
    <n v="748.18"/>
    <n v="785.58899999999994"/>
    <n v="379.15899999999976"/>
    <n v="8641.4789999999994"/>
    <x v="1"/>
    <x v="5"/>
    <x v="2"/>
    <s v="Bank Transfer"/>
    <n v="32.340000000000003"/>
    <n v="2.4"/>
    <x v="0"/>
  </r>
  <r>
    <s v="SUP-0005000"/>
    <x v="1141"/>
    <s v="CUST-41210"/>
    <x v="14"/>
    <x v="0"/>
    <n v="6"/>
    <n v="6"/>
    <n v="192.25"/>
    <n v="205.70750000000001"/>
    <n v="34.09500000000012"/>
    <n v="1234.2450000000001"/>
    <x v="4"/>
    <x v="2"/>
    <x v="0"/>
    <s v="Bank Transfer"/>
    <n v="46.65"/>
    <n v="1.6"/>
    <x v="0"/>
  </r>
  <r>
    <s v="SUP-0004104"/>
    <x v="1142"/>
    <s v="CUST-10691"/>
    <x v="6"/>
    <x v="4"/>
    <n v="17"/>
    <n v="16"/>
    <n v="993.05"/>
    <n v="1042.7025000000001"/>
    <n v="767.25000000000227"/>
    <n v="16683.240000000002"/>
    <x v="1"/>
    <x v="5"/>
    <x v="2"/>
    <s v="Bank Transfer"/>
    <n v="27.19"/>
    <n v="3.4"/>
    <x v="0"/>
  </r>
  <r>
    <s v="SUP-0000121"/>
    <x v="1143"/>
    <s v="CUST-64108"/>
    <x v="1"/>
    <x v="1"/>
    <n v="6"/>
    <n v="5"/>
    <n v="97.04"/>
    <n v="101.89200000000001"/>
    <n v="-5.3600000000000101"/>
    <n v="509.46000000000004"/>
    <x v="3"/>
    <x v="2"/>
    <x v="1"/>
    <s v="PayPal"/>
    <n v="29.62"/>
    <n v="3.7"/>
    <x v="0"/>
  </r>
  <r>
    <s v="SUP-0000176"/>
    <x v="1143"/>
    <s v="CUST-65122"/>
    <x v="4"/>
    <x v="1"/>
    <n v="9"/>
    <n v="8"/>
    <n v="438"/>
    <n v="503.7"/>
    <n v="500.05999999999989"/>
    <n v="4029.6"/>
    <x v="3"/>
    <x v="2"/>
    <x v="0"/>
    <s v="Cash on Delivery"/>
    <n v="25.54"/>
    <n v="2"/>
    <x v="0"/>
  </r>
  <r>
    <s v="SUP-0002375"/>
    <x v="1144"/>
    <s v="CUST-72249"/>
    <x v="3"/>
    <x v="2"/>
    <n v="4"/>
    <n v="4"/>
    <n v="214.68"/>
    <n v="234.00120000000001"/>
    <n v="42.354800000000019"/>
    <n v="936.00480000000005"/>
    <x v="1"/>
    <x v="5"/>
    <x v="0"/>
    <s v="PayPal"/>
    <n v="34.93"/>
    <n v="1.4"/>
    <x v="0"/>
  </r>
  <r>
    <s v="SUP-0002710"/>
    <x v="1144"/>
    <s v="CUST-56337"/>
    <x v="2"/>
    <x v="0"/>
    <n v="16"/>
    <n v="13"/>
    <n v="294.60000000000002"/>
    <n v="324.06000000000006"/>
    <n v="334.3200000000005"/>
    <n v="4212.7800000000007"/>
    <x v="1"/>
    <x v="0"/>
    <x v="0"/>
    <s v="PayPal"/>
    <n v="48.66"/>
    <n v="3.8"/>
    <x v="0"/>
  </r>
  <r>
    <s v="SUP-0002778"/>
    <x v="1144"/>
    <s v="CUST-64207"/>
    <x v="2"/>
    <x v="0"/>
    <n v="13"/>
    <n v="10"/>
    <n v="840.51"/>
    <n v="932.9661000000001"/>
    <n v="892.04099999999971"/>
    <n v="9329.6610000000001"/>
    <x v="1"/>
    <x v="0"/>
    <x v="2"/>
    <s v="Bank Transfer"/>
    <n v="32.520000000000003"/>
    <n v="4"/>
    <x v="0"/>
  </r>
  <r>
    <s v="SUP-0003014"/>
    <x v="1144"/>
    <s v="CUST-97642"/>
    <x v="9"/>
    <x v="3"/>
    <n v="7"/>
    <n v="6"/>
    <n v="1263.43"/>
    <n v="1402.4073000000003"/>
    <n v="820.70380000000102"/>
    <n v="8414.4438000000009"/>
    <x v="1"/>
    <x v="6"/>
    <x v="0"/>
    <s v="Debit Card"/>
    <n v="13.16"/>
    <n v="3.8"/>
    <x v="0"/>
  </r>
  <r>
    <s v="SUP-0003881"/>
    <x v="1144"/>
    <s v="CUST-24183"/>
    <x v="8"/>
    <x v="4"/>
    <n v="13"/>
    <n v="12"/>
    <n v="35.619999999999997"/>
    <n v="39.894399999999997"/>
    <n v="20.372800000000055"/>
    <n v="478.7328"/>
    <x v="0"/>
    <x v="2"/>
    <x v="3"/>
    <s v="Credit Card"/>
    <n v="30.92"/>
    <n v="4.2"/>
    <x v="0"/>
  </r>
  <r>
    <s v="SUP-0000444"/>
    <x v="1145"/>
    <s v="CUST-99183"/>
    <x v="10"/>
    <x v="2"/>
    <n v="10"/>
    <n v="10"/>
    <n v="204.69"/>
    <n v="235.39349999999999"/>
    <n v="300.00499999999988"/>
    <n v="2353.9349999999999"/>
    <x v="0"/>
    <x v="0"/>
    <x v="3"/>
    <s v="Bank Transfer"/>
    <n v="7.03"/>
    <n v="3.7"/>
    <x v="1"/>
  </r>
  <r>
    <s v="SUP-0001312"/>
    <x v="1145"/>
    <s v="CUST-11756"/>
    <x v="0"/>
    <x v="0"/>
    <n v="20"/>
    <n v="19"/>
    <n v="726.27"/>
    <n v="777.10890000000006"/>
    <n v="934.96910000000139"/>
    <n v="14765.069100000001"/>
    <x v="4"/>
    <x v="2"/>
    <x v="3"/>
    <s v="Cash on Delivery"/>
    <n v="30.97"/>
    <n v="1.4"/>
    <x v="0"/>
  </r>
  <r>
    <s v="SUP-0003412"/>
    <x v="1145"/>
    <s v="CUST-16271"/>
    <x v="0"/>
    <x v="0"/>
    <n v="5"/>
    <n v="4"/>
    <n v="24.47"/>
    <n v="27.895800000000001"/>
    <n v="13.70320000000001"/>
    <n v="111.58320000000001"/>
    <x v="4"/>
    <x v="1"/>
    <x v="1"/>
    <s v="Cash on Delivery"/>
    <n v="0"/>
    <n v="4.5999999999999996"/>
    <x v="0"/>
  </r>
  <r>
    <s v="SUP-0004269"/>
    <x v="1145"/>
    <s v="CUST-42602"/>
    <x v="10"/>
    <x v="2"/>
    <n v="15"/>
    <n v="12"/>
    <n v="290.98"/>
    <n v="325.89760000000007"/>
    <n v="408.23120000000085"/>
    <n v="3910.771200000001"/>
    <x v="3"/>
    <x v="0"/>
    <x v="0"/>
    <s v="Credit Card"/>
    <n v="10.78"/>
    <n v="1.1000000000000001"/>
    <x v="0"/>
  </r>
  <r>
    <s v="SUP-0004896"/>
    <x v="1145"/>
    <s v="CUST-44269"/>
    <x v="2"/>
    <x v="0"/>
    <n v="10"/>
    <n v="9"/>
    <n v="1116.33"/>
    <n v="1183.3098"/>
    <n v="582.06819999999971"/>
    <n v="10649.788199999999"/>
    <x v="2"/>
    <x v="4"/>
    <x v="2"/>
    <s v="Bank Transfer"/>
    <n v="20.75"/>
    <n v="2"/>
    <x v="0"/>
  </r>
  <r>
    <s v="SUP-0000032"/>
    <x v="1146"/>
    <s v="CUST-36574"/>
    <x v="7"/>
    <x v="2"/>
    <n v="18"/>
    <n v="18"/>
    <n v="262.60000000000002"/>
    <n v="283.60800000000006"/>
    <n v="328.16400000000112"/>
    <n v="5104.9440000000013"/>
    <x v="3"/>
    <x v="0"/>
    <x v="1"/>
    <s v="PayPal"/>
    <n v="49.98"/>
    <n v="2.8"/>
    <x v="0"/>
  </r>
  <r>
    <s v="SUP-0000157"/>
    <x v="1146"/>
    <s v="CUST-46957"/>
    <x v="9"/>
    <x v="3"/>
    <n v="19"/>
    <n v="16"/>
    <n v="1203.69"/>
    <n v="1348.1328000000001"/>
    <n v="2299.1748000000007"/>
    <n v="21570.124800000001"/>
    <x v="1"/>
    <x v="2"/>
    <x v="1"/>
    <s v="Bank Transfer"/>
    <n v="11.91"/>
    <n v="4.5999999999999996"/>
    <x v="1"/>
  </r>
  <r>
    <s v="SUP-0001387"/>
    <x v="1146"/>
    <s v="CUST-94644"/>
    <x v="9"/>
    <x v="3"/>
    <n v="20"/>
    <n v="20"/>
    <n v="1019.17"/>
    <n v="1172.0454999999999"/>
    <n v="3017.3900000000021"/>
    <n v="23440.91"/>
    <x v="1"/>
    <x v="5"/>
    <x v="0"/>
    <s v="Bank Transfer"/>
    <n v="40.119999999999997"/>
    <n v="3"/>
    <x v="0"/>
  </r>
  <r>
    <s v="SUP-0003021"/>
    <x v="1146"/>
    <s v="CUST-69884"/>
    <x v="14"/>
    <x v="0"/>
    <n v="17"/>
    <n v="17"/>
    <n v="760.1"/>
    <n v="843.71100000000013"/>
    <n v="1372.5670000000007"/>
    <n v="14343.087000000001"/>
    <x v="0"/>
    <x v="5"/>
    <x v="1"/>
    <s v="Bank Transfer"/>
    <n v="48.82"/>
    <n v="1"/>
    <x v="0"/>
  </r>
  <r>
    <s v="SUP-0003035"/>
    <x v="1146"/>
    <s v="CUST-69036"/>
    <x v="14"/>
    <x v="0"/>
    <n v="17"/>
    <n v="16"/>
    <n v="612.58000000000004"/>
    <n v="655.46060000000011"/>
    <n v="675.6696000000012"/>
    <n v="10487.369600000002"/>
    <x v="1"/>
    <x v="2"/>
    <x v="0"/>
    <s v="Debit Card"/>
    <n v="10.42"/>
    <n v="1"/>
    <x v="0"/>
  </r>
  <r>
    <s v="SUP-0004308"/>
    <x v="1146"/>
    <s v="CUST-98910"/>
    <x v="8"/>
    <x v="4"/>
    <n v="12"/>
    <n v="11"/>
    <n v="1165.0999999999999"/>
    <n v="1235.0059999999999"/>
    <n v="762.68600000000038"/>
    <n v="13585.065999999999"/>
    <x v="1"/>
    <x v="0"/>
    <x v="0"/>
    <s v="PayPal"/>
    <n v="6.28"/>
    <n v="1.9"/>
    <x v="1"/>
  </r>
  <r>
    <s v="SUP-0000568"/>
    <x v="1147"/>
    <s v="CUST-42368"/>
    <x v="8"/>
    <x v="4"/>
    <n v="6"/>
    <n v="5"/>
    <n v="389.87"/>
    <n v="424.95830000000001"/>
    <n v="136.40150000000037"/>
    <n v="2124.7915000000003"/>
    <x v="0"/>
    <x v="4"/>
    <x v="1"/>
    <s v="Debit Card"/>
    <n v="39.04"/>
    <n v="3"/>
    <x v="0"/>
  </r>
  <r>
    <s v="SUP-0001232"/>
    <x v="1147"/>
    <s v="CUST-35549"/>
    <x v="13"/>
    <x v="1"/>
    <n v="10"/>
    <n v="10"/>
    <n v="631.09"/>
    <n v="668.95540000000005"/>
    <n v="353.42399999999952"/>
    <n v="6689.5540000000001"/>
    <x v="0"/>
    <x v="2"/>
    <x v="2"/>
    <s v="Debit Card"/>
    <n v="25.23"/>
    <n v="4.5999999999999996"/>
    <x v="0"/>
  </r>
  <r>
    <s v="SUP-0003007"/>
    <x v="1147"/>
    <s v="CUST-36619"/>
    <x v="6"/>
    <x v="4"/>
    <n v="19"/>
    <n v="17"/>
    <n v="50.27"/>
    <n v="57.810499999999998"/>
    <n v="85.02849999999998"/>
    <n v="982.77850000000001"/>
    <x v="1"/>
    <x v="4"/>
    <x v="3"/>
    <s v="Bank Transfer"/>
    <n v="43.16"/>
    <n v="1.1000000000000001"/>
    <x v="0"/>
  </r>
  <r>
    <s v="SUP-0001931"/>
    <x v="1148"/>
    <s v="CUST-87471"/>
    <x v="7"/>
    <x v="2"/>
    <n v="17"/>
    <n v="15"/>
    <n v="1225.21"/>
    <n v="1323.2268000000001"/>
    <n v="1435.0320000000004"/>
    <n v="19848.402000000002"/>
    <x v="1"/>
    <x v="0"/>
    <x v="2"/>
    <s v="Credit Card"/>
    <n v="35.22"/>
    <n v="3.7"/>
    <x v="0"/>
  </r>
  <r>
    <s v="SUP-0000283"/>
    <x v="1149"/>
    <s v="CUST-97614"/>
    <x v="6"/>
    <x v="4"/>
    <n v="19"/>
    <n v="19"/>
    <n v="931.11"/>
    <n v="986.97660000000008"/>
    <n v="1034.385400000001"/>
    <n v="18752.555400000001"/>
    <x v="4"/>
    <x v="1"/>
    <x v="0"/>
    <s v="Cash on Delivery"/>
    <n v="27.08"/>
    <n v="3.2"/>
    <x v="0"/>
  </r>
  <r>
    <s v="SUP-0001542"/>
    <x v="1149"/>
    <s v="CUST-80064"/>
    <x v="9"/>
    <x v="3"/>
    <n v="8"/>
    <n v="7"/>
    <n v="405.99"/>
    <n v="466.88849999999996"/>
    <n v="402.68949999999938"/>
    <n v="3268.2194999999997"/>
    <x v="2"/>
    <x v="2"/>
    <x v="0"/>
    <s v="Cash on Delivery"/>
    <n v="23.6"/>
    <n v="4.3"/>
    <x v="0"/>
  </r>
  <r>
    <s v="SUP-0002427"/>
    <x v="1149"/>
    <s v="CUST-54519"/>
    <x v="14"/>
    <x v="0"/>
    <n v="7"/>
    <n v="7"/>
    <n v="718.12"/>
    <n v="811.47559999999987"/>
    <n v="639.44919999999911"/>
    <n v="5680.3291999999992"/>
    <x v="2"/>
    <x v="2"/>
    <x v="1"/>
    <s v="PayPal"/>
    <n v="14.04"/>
    <n v="4.4000000000000004"/>
    <x v="0"/>
  </r>
  <r>
    <s v="SUP-0003266"/>
    <x v="1149"/>
    <s v="CUST-89983"/>
    <x v="14"/>
    <x v="0"/>
    <n v="19"/>
    <n v="17"/>
    <n v="1065.19"/>
    <n v="1118.4495000000002"/>
    <n v="884.08150000000194"/>
    <n v="19013.641500000002"/>
    <x v="4"/>
    <x v="4"/>
    <x v="0"/>
    <s v="PayPal"/>
    <n v="21.33"/>
    <n v="1.3"/>
    <x v="0"/>
  </r>
  <r>
    <s v="SUP-0003664"/>
    <x v="1149"/>
    <s v="CUST-80087"/>
    <x v="3"/>
    <x v="2"/>
    <n v="3"/>
    <n v="2"/>
    <n v="770.48"/>
    <n v="847.52800000000013"/>
    <n v="119.64600000000023"/>
    <n v="1695.0560000000003"/>
    <x v="0"/>
    <x v="4"/>
    <x v="3"/>
    <s v="Credit Card"/>
    <n v="34.450000000000003"/>
    <n v="1.9"/>
    <x v="0"/>
  </r>
  <r>
    <s v="SUP-0004403"/>
    <x v="1149"/>
    <s v="CUST-58995"/>
    <x v="7"/>
    <x v="2"/>
    <n v="18"/>
    <n v="16"/>
    <n v="20"/>
    <n v="22.599999999999998"/>
    <n v="20.619999999999965"/>
    <n v="361.59999999999997"/>
    <x v="1"/>
    <x v="1"/>
    <x v="0"/>
    <s v="Credit Card"/>
    <n v="20.98"/>
    <n v="4.3"/>
    <x v="0"/>
  </r>
  <r>
    <s v="SUP-0000973"/>
    <x v="1150"/>
    <s v="CUST-63770"/>
    <x v="9"/>
    <x v="3"/>
    <n v="6"/>
    <n v="6"/>
    <n v="854.49"/>
    <n v="974.11860000000013"/>
    <n v="675.78160000000003"/>
    <n v="5844.7116000000005"/>
    <x v="2"/>
    <x v="2"/>
    <x v="0"/>
    <s v="PayPal"/>
    <n v="41.99"/>
    <n v="3.1"/>
    <x v="1"/>
  </r>
  <r>
    <s v="SUP-0001599"/>
    <x v="1150"/>
    <s v="CUST-53202"/>
    <x v="3"/>
    <x v="2"/>
    <n v="6"/>
    <n v="5"/>
    <n v="1430.81"/>
    <n v="1530.9666999999999"/>
    <n v="451.78350000000046"/>
    <n v="7654.8334999999997"/>
    <x v="2"/>
    <x v="2"/>
    <x v="1"/>
    <s v="Credit Card"/>
    <n v="49"/>
    <n v="3.9"/>
    <x v="1"/>
  </r>
  <r>
    <s v="SUP-0004145"/>
    <x v="1150"/>
    <s v="CUST-41379"/>
    <x v="10"/>
    <x v="2"/>
    <n v="18"/>
    <n v="18"/>
    <n v="1184.3800000000001"/>
    <n v="1314.6618000000003"/>
    <n v="2312.8024000000009"/>
    <n v="23663.912400000005"/>
    <x v="3"/>
    <x v="5"/>
    <x v="3"/>
    <s v="Bank Transfer"/>
    <n v="32.270000000000003"/>
    <n v="2"/>
    <x v="0"/>
  </r>
  <r>
    <s v="SUP-0000867"/>
    <x v="1151"/>
    <s v="CUST-56616"/>
    <x v="2"/>
    <x v="0"/>
    <n v="19"/>
    <n v="19"/>
    <n v="17.05"/>
    <n v="19.096000000000004"/>
    <n v="-1.4359999999999218"/>
    <n v="362.82400000000007"/>
    <x v="2"/>
    <x v="2"/>
    <x v="2"/>
    <s v="Bank Transfer"/>
    <n v="40.31"/>
    <n v="3.8"/>
    <x v="0"/>
  </r>
  <r>
    <s v="SUP-0001572"/>
    <x v="1151"/>
    <s v="CUST-73294"/>
    <x v="5"/>
    <x v="3"/>
    <n v="12"/>
    <n v="12"/>
    <n v="957.98"/>
    <n v="1082.5174"/>
    <n v="1453.0088000000001"/>
    <n v="12990.2088"/>
    <x v="1"/>
    <x v="0"/>
    <x v="1"/>
    <s v="Credit Card"/>
    <n v="41.44"/>
    <n v="3.5"/>
    <x v="0"/>
  </r>
  <r>
    <s v="SUP-0001603"/>
    <x v="1151"/>
    <s v="CUST-47057"/>
    <x v="9"/>
    <x v="3"/>
    <n v="17"/>
    <n v="15"/>
    <n v="35.369999999999997"/>
    <n v="38.199599999999997"/>
    <n v="-5.6000000000040018E-2"/>
    <n v="572.99399999999991"/>
    <x v="3"/>
    <x v="2"/>
    <x v="0"/>
    <s v="PayPal"/>
    <n v="42.5"/>
    <n v="4.8"/>
    <x v="1"/>
  </r>
  <r>
    <s v="SUP-0003310"/>
    <x v="1151"/>
    <s v="CUST-84961"/>
    <x v="1"/>
    <x v="1"/>
    <n v="10"/>
    <n v="8"/>
    <n v="1259.0999999999999"/>
    <n v="1385.01"/>
    <n v="999.33000000000061"/>
    <n v="11080.08"/>
    <x v="4"/>
    <x v="0"/>
    <x v="2"/>
    <s v="Credit Card"/>
    <n v="7.95"/>
    <n v="4.5"/>
    <x v="0"/>
  </r>
  <r>
    <s v="SUP-0003515"/>
    <x v="1152"/>
    <s v="CUST-83338"/>
    <x v="4"/>
    <x v="1"/>
    <n v="6"/>
    <n v="5"/>
    <n v="1442.85"/>
    <n v="1601.5635"/>
    <n v="780.02750000000015"/>
    <n v="8007.8175000000001"/>
    <x v="0"/>
    <x v="0"/>
    <x v="0"/>
    <s v="Cash on Delivery"/>
    <n v="13.54"/>
    <n v="2.1"/>
    <x v="0"/>
  </r>
  <r>
    <s v="SUP-0000125"/>
    <x v="1153"/>
    <s v="CUST-93049"/>
    <x v="14"/>
    <x v="0"/>
    <n v="2"/>
    <n v="2"/>
    <n v="1035.72"/>
    <n v="1160.0064000000002"/>
    <n v="236.08280000000036"/>
    <n v="2320.0128000000004"/>
    <x v="2"/>
    <x v="0"/>
    <x v="1"/>
    <s v="PayPal"/>
    <n v="12.49"/>
    <n v="3.4"/>
    <x v="0"/>
  </r>
  <r>
    <s v="SUP-0002431"/>
    <x v="1153"/>
    <s v="CUST-20303"/>
    <x v="3"/>
    <x v="2"/>
    <n v="2"/>
    <n v="2"/>
    <n v="803.68"/>
    <n v="884.048"/>
    <n v="151.43600000000009"/>
    <n v="1768.096"/>
    <x v="3"/>
    <x v="0"/>
    <x v="1"/>
    <s v="Cash on Delivery"/>
    <n v="9.3000000000000007"/>
    <n v="1.2"/>
    <x v="0"/>
  </r>
  <r>
    <s v="SUP-0002516"/>
    <x v="1153"/>
    <s v="CUST-92052"/>
    <x v="10"/>
    <x v="2"/>
    <n v="8"/>
    <n v="6"/>
    <n v="1236.98"/>
    <n v="1410.1572000000001"/>
    <n v="1033.2432000000015"/>
    <n v="8460.9432000000015"/>
    <x v="2"/>
    <x v="6"/>
    <x v="2"/>
    <s v="Bank Transfer"/>
    <n v="5.82"/>
    <n v="3"/>
    <x v="0"/>
  </r>
  <r>
    <s v="SUP-0004120"/>
    <x v="1153"/>
    <s v="CUST-36352"/>
    <x v="7"/>
    <x v="2"/>
    <n v="20"/>
    <n v="20"/>
    <n v="278.58999999999997"/>
    <n v="300.87720000000002"/>
    <n v="445.7440000000006"/>
    <n v="6017.5439999999999"/>
    <x v="4"/>
    <x v="2"/>
    <x v="1"/>
    <s v="Cash on Delivery"/>
    <n v="0"/>
    <n v="3.6"/>
    <x v="0"/>
  </r>
  <r>
    <s v="SUP-0000711"/>
    <x v="1154"/>
    <s v="CUST-13866"/>
    <x v="0"/>
    <x v="0"/>
    <n v="10"/>
    <n v="10"/>
    <n v="1078.46"/>
    <n v="1186.306"/>
    <n v="1035.2700000000009"/>
    <n v="11863.060000000001"/>
    <x v="2"/>
    <x v="1"/>
    <x v="2"/>
    <s v="Debit Card"/>
    <n v="43.19"/>
    <n v="4.8"/>
    <x v="0"/>
  </r>
  <r>
    <s v="SUP-0001406"/>
    <x v="1154"/>
    <s v="CUST-74437"/>
    <x v="11"/>
    <x v="2"/>
    <n v="13"/>
    <n v="11"/>
    <n v="264.57"/>
    <n v="293.67270000000002"/>
    <n v="270.15970000000038"/>
    <n v="3230.3997000000004"/>
    <x v="2"/>
    <x v="0"/>
    <x v="1"/>
    <s v="Cash on Delivery"/>
    <n v="49.97"/>
    <n v="2.2999999999999998"/>
    <x v="0"/>
  </r>
  <r>
    <s v="SUP-0004420"/>
    <x v="1154"/>
    <s v="CUST-18418"/>
    <x v="8"/>
    <x v="4"/>
    <n v="7"/>
    <n v="6"/>
    <n v="32.020000000000003"/>
    <n v="35.222000000000008"/>
    <n v="16.932000000000045"/>
    <n v="211.33200000000005"/>
    <x v="4"/>
    <x v="0"/>
    <x v="2"/>
    <s v="Bank Transfer"/>
    <n v="2.2799999999999998"/>
    <n v="2.5"/>
    <x v="0"/>
  </r>
  <r>
    <s v="SUP-0001259"/>
    <x v="1155"/>
    <s v="CUST-40098"/>
    <x v="8"/>
    <x v="4"/>
    <n v="4"/>
    <n v="3"/>
    <n v="612.94000000000005"/>
    <n v="668.10460000000012"/>
    <n v="158.99380000000019"/>
    <n v="2004.3138000000004"/>
    <x v="0"/>
    <x v="2"/>
    <x v="2"/>
    <s v="PayPal"/>
    <n v="6.5"/>
    <n v="2"/>
    <x v="0"/>
  </r>
  <r>
    <s v="SUP-0001887"/>
    <x v="1156"/>
    <s v="CUST-22613"/>
    <x v="11"/>
    <x v="2"/>
    <n v="19"/>
    <n v="18"/>
    <n v="387.06"/>
    <n v="425.76600000000002"/>
    <n v="680.2480000000005"/>
    <n v="7663.7880000000005"/>
    <x v="4"/>
    <x v="3"/>
    <x v="1"/>
    <s v="Cash on Delivery"/>
    <n v="16.46"/>
    <n v="1.9"/>
    <x v="0"/>
  </r>
  <r>
    <s v="SUP-0000659"/>
    <x v="1157"/>
    <s v="CUST-65672"/>
    <x v="1"/>
    <x v="1"/>
    <n v="18"/>
    <n v="18"/>
    <n v="1036.82"/>
    <n v="1150.8702000000001"/>
    <n v="2045.6936000000014"/>
    <n v="20715.6636"/>
    <x v="1"/>
    <x v="6"/>
    <x v="1"/>
    <s v="Credit Card"/>
    <n v="7.21"/>
    <n v="1.6"/>
    <x v="0"/>
  </r>
  <r>
    <s v="SUP-0001067"/>
    <x v="1157"/>
    <s v="CUST-57205"/>
    <x v="14"/>
    <x v="0"/>
    <n v="5"/>
    <n v="4"/>
    <n v="1461.32"/>
    <n v="1607.452"/>
    <n v="553.27800000000025"/>
    <n v="6429.808"/>
    <x v="1"/>
    <x v="3"/>
    <x v="0"/>
    <s v="PayPal"/>
    <n v="31.25"/>
    <n v="2.7"/>
    <x v="0"/>
  </r>
  <r>
    <s v="SUP-0001862"/>
    <x v="1157"/>
    <s v="CUST-24274"/>
    <x v="10"/>
    <x v="2"/>
    <n v="18"/>
    <n v="18"/>
    <n v="875.71"/>
    <n v="937.00970000000007"/>
    <n v="1089.9046000000014"/>
    <n v="16866.174600000002"/>
    <x v="3"/>
    <x v="1"/>
    <x v="0"/>
    <s v="Cash on Delivery"/>
    <n v="13.49"/>
    <n v="3.2"/>
    <x v="0"/>
  </r>
  <r>
    <s v="SUP-0003517"/>
    <x v="1157"/>
    <s v="CUST-79199"/>
    <x v="5"/>
    <x v="3"/>
    <n v="5"/>
    <n v="5"/>
    <n v="133.82"/>
    <n v="140.511"/>
    <n v="27.575000000000042"/>
    <n v="702.55499999999995"/>
    <x v="2"/>
    <x v="3"/>
    <x v="2"/>
    <s v="PayPal"/>
    <n v="5.88"/>
    <n v="1.5"/>
    <x v="0"/>
  </r>
  <r>
    <s v="SUP-0004999"/>
    <x v="1157"/>
    <s v="CUST-82892"/>
    <x v="8"/>
    <x v="4"/>
    <n v="3"/>
    <n v="2"/>
    <n v="814.33"/>
    <n v="887.61970000000008"/>
    <n v="145.31940000000009"/>
    <n v="1775.2394000000002"/>
    <x v="0"/>
    <x v="6"/>
    <x v="0"/>
    <s v="Credit Card"/>
    <n v="1.26"/>
    <n v="2.5"/>
    <x v="0"/>
  </r>
  <r>
    <s v="SUP-0001241"/>
    <x v="1158"/>
    <s v="CUST-94054"/>
    <x v="5"/>
    <x v="3"/>
    <n v="2"/>
    <n v="2"/>
    <n v="1334.78"/>
    <n v="1414.8668"/>
    <n v="117.26360000000008"/>
    <n v="2829.7336"/>
    <x v="2"/>
    <x v="4"/>
    <x v="2"/>
    <s v="Bank Transfer"/>
    <n v="42.91"/>
    <n v="4"/>
    <x v="0"/>
  </r>
  <r>
    <s v="SUP-0002076"/>
    <x v="1158"/>
    <s v="CUST-19832"/>
    <x v="6"/>
    <x v="4"/>
    <n v="12"/>
    <n v="11"/>
    <n v="798.23"/>
    <n v="854.10610000000008"/>
    <n v="578.79709999999989"/>
    <n v="9395.1671000000006"/>
    <x v="1"/>
    <x v="2"/>
    <x v="1"/>
    <s v="Debit Card"/>
    <n v="35.840000000000003"/>
    <n v="5"/>
    <x v="0"/>
  </r>
  <r>
    <s v="SUP-0004882"/>
    <x v="1159"/>
    <s v="CUST-10812"/>
    <x v="5"/>
    <x v="3"/>
    <n v="5"/>
    <n v="4"/>
    <n v="163.98"/>
    <n v="172.179"/>
    <n v="26.396000000000051"/>
    <n v="688.71600000000001"/>
    <x v="1"/>
    <x v="3"/>
    <x v="0"/>
    <s v="PayPal"/>
    <n v="6.4"/>
    <n v="1"/>
    <x v="1"/>
  </r>
  <r>
    <s v="SUP-0002103"/>
    <x v="1160"/>
    <s v="CUST-24667"/>
    <x v="3"/>
    <x v="2"/>
    <n v="12"/>
    <n v="10"/>
    <n v="12"/>
    <n v="13.32"/>
    <n v="8.8999999999999879"/>
    <n v="133.19999999999999"/>
    <x v="2"/>
    <x v="3"/>
    <x v="0"/>
    <s v="PayPal"/>
    <n v="4.3"/>
    <n v="1.6"/>
    <x v="0"/>
  </r>
  <r>
    <s v="SUP-0001052"/>
    <x v="1161"/>
    <s v="CUST-76830"/>
    <x v="11"/>
    <x v="2"/>
    <n v="8"/>
    <n v="8"/>
    <n v="557.91"/>
    <n v="613.70100000000002"/>
    <n v="434.84800000000041"/>
    <n v="4909.6080000000002"/>
    <x v="4"/>
    <x v="6"/>
    <x v="3"/>
    <s v="Debit Card"/>
    <n v="11.48"/>
    <n v="1"/>
    <x v="0"/>
  </r>
  <r>
    <s v="SUP-0003252"/>
    <x v="1161"/>
    <s v="CUST-98277"/>
    <x v="4"/>
    <x v="1"/>
    <n v="4"/>
    <n v="4"/>
    <n v="7.41"/>
    <n v="7.8546000000000005"/>
    <n v="-25.961599999999997"/>
    <n v="31.418400000000002"/>
    <x v="0"/>
    <x v="4"/>
    <x v="0"/>
    <s v="Debit Card"/>
    <n v="27.74"/>
    <n v="1.9"/>
    <x v="0"/>
  </r>
  <r>
    <s v="SUP-0004946"/>
    <x v="1161"/>
    <s v="CUST-73087"/>
    <x v="12"/>
    <x v="1"/>
    <n v="17"/>
    <n v="15"/>
    <n v="994.24"/>
    <n v="1043.952"/>
    <n v="732.60000000000025"/>
    <n v="15659.28"/>
    <x v="4"/>
    <x v="2"/>
    <x v="2"/>
    <s v="Credit Card"/>
    <n v="13.08"/>
    <n v="3"/>
    <x v="0"/>
  </r>
  <r>
    <s v="SUP-0002111"/>
    <x v="1162"/>
    <s v="CUST-90794"/>
    <x v="4"/>
    <x v="1"/>
    <n v="3"/>
    <n v="3"/>
    <n v="407.5"/>
    <n v="460.47499999999997"/>
    <n v="149.00499999999997"/>
    <n v="1381.425"/>
    <x v="3"/>
    <x v="1"/>
    <x v="1"/>
    <s v="PayPal"/>
    <n v="9.92"/>
    <n v="4.3"/>
    <x v="0"/>
  </r>
  <r>
    <s v="SUP-0004569"/>
    <x v="1162"/>
    <s v="CUST-20405"/>
    <x v="0"/>
    <x v="0"/>
    <n v="3"/>
    <n v="2"/>
    <n v="6"/>
    <n v="6.48"/>
    <n v="-12.379999999999999"/>
    <n v="12.96"/>
    <x v="3"/>
    <x v="6"/>
    <x v="2"/>
    <s v="PayPal"/>
    <n v="13.34"/>
    <n v="2.2000000000000002"/>
    <x v="0"/>
  </r>
  <r>
    <s v="SUP-0004657"/>
    <x v="1162"/>
    <s v="CUST-76175"/>
    <x v="14"/>
    <x v="0"/>
    <n v="12"/>
    <n v="11"/>
    <n v="1292.3800000000001"/>
    <n v="1447.4656000000002"/>
    <n v="1659.0616000000018"/>
    <n v="15922.121600000002"/>
    <x v="4"/>
    <x v="3"/>
    <x v="0"/>
    <s v="Bank Transfer"/>
    <n v="46.88"/>
    <n v="1.8"/>
    <x v="0"/>
  </r>
  <r>
    <s v="SUP-0000376"/>
    <x v="1163"/>
    <s v="CUST-85784"/>
    <x v="12"/>
    <x v="1"/>
    <n v="7"/>
    <n v="6"/>
    <n v="722.27"/>
    <n v="772.82889999999998"/>
    <n v="300.43339999999995"/>
    <n v="4636.9733999999999"/>
    <x v="0"/>
    <x v="6"/>
    <x v="3"/>
    <s v="PayPal"/>
    <n v="2.92"/>
    <n v="4.5999999999999996"/>
    <x v="1"/>
  </r>
  <r>
    <s v="SUP-0000296"/>
    <x v="1164"/>
    <s v="CUST-10291"/>
    <x v="4"/>
    <x v="1"/>
    <n v="9"/>
    <n v="7"/>
    <n v="1177.81"/>
    <n v="1295.5910000000001"/>
    <n v="781.58700000000056"/>
    <n v="9069.1370000000006"/>
    <x v="1"/>
    <x v="0"/>
    <x v="0"/>
    <s v="Credit Card"/>
    <n v="42.88"/>
    <n v="3.1"/>
    <x v="0"/>
  </r>
  <r>
    <s v="SUP-0001956"/>
    <x v="1164"/>
    <s v="CUST-47594"/>
    <x v="2"/>
    <x v="0"/>
    <n v="3"/>
    <n v="2"/>
    <n v="1377.01"/>
    <n v="1459.6306"/>
    <n v="132.90119999999993"/>
    <n v="2919.2611999999999"/>
    <x v="0"/>
    <x v="3"/>
    <x v="0"/>
    <s v="Bank Transfer"/>
    <n v="32.340000000000003"/>
    <n v="1.7"/>
    <x v="1"/>
  </r>
  <r>
    <s v="SUP-0003671"/>
    <x v="1164"/>
    <s v="CUST-97807"/>
    <x v="7"/>
    <x v="2"/>
    <n v="8"/>
    <n v="6"/>
    <n v="1198.19"/>
    <n v="1365.9366000000002"/>
    <n v="972.12960000000146"/>
    <n v="8195.6196000000018"/>
    <x v="4"/>
    <x v="6"/>
    <x v="0"/>
    <s v="Bank Transfer"/>
    <n v="34.35"/>
    <n v="2.5"/>
    <x v="0"/>
  </r>
  <r>
    <s v="SUP-0003868"/>
    <x v="1164"/>
    <s v="CUST-81464"/>
    <x v="3"/>
    <x v="2"/>
    <n v="11"/>
    <n v="11"/>
    <n v="1466.92"/>
    <n v="1569.6044000000002"/>
    <n v="1085.5084000000011"/>
    <n v="17265.648400000002"/>
    <x v="4"/>
    <x v="6"/>
    <x v="3"/>
    <s v="Credit Card"/>
    <n v="44.02"/>
    <n v="4.5"/>
    <x v="0"/>
  </r>
  <r>
    <s v="SUP-0004738"/>
    <x v="1164"/>
    <s v="CUST-17621"/>
    <x v="12"/>
    <x v="1"/>
    <n v="10"/>
    <n v="9"/>
    <n v="1378.57"/>
    <n v="1530.2127"/>
    <n v="1350.1343000000011"/>
    <n v="13771.9143"/>
    <x v="0"/>
    <x v="2"/>
    <x v="2"/>
    <s v="Bank Transfer"/>
    <n v="14.65"/>
    <n v="3.2"/>
    <x v="0"/>
  </r>
  <r>
    <s v="SUP-0004132"/>
    <x v="1165"/>
    <s v="CUST-48674"/>
    <x v="9"/>
    <x v="3"/>
    <n v="3"/>
    <n v="3"/>
    <n v="249.92"/>
    <n v="272.4128"/>
    <n v="55.728399999999965"/>
    <n v="817.23839999999996"/>
    <x v="4"/>
    <x v="1"/>
    <x v="2"/>
    <s v="Cash on Delivery"/>
    <n v="11.75"/>
    <n v="0"/>
    <x v="0"/>
  </r>
  <r>
    <s v="SUP-0004923"/>
    <x v="1165"/>
    <s v="CUST-17024"/>
    <x v="13"/>
    <x v="1"/>
    <n v="4"/>
    <n v="4"/>
    <n v="1309.3399999999999"/>
    <n v="1466.4608000000001"/>
    <n v="594.26320000000055"/>
    <n v="5865.8432000000003"/>
    <x v="2"/>
    <x v="5"/>
    <x v="3"/>
    <s v="Credit Card"/>
    <n v="34.22"/>
    <n v="2.1"/>
    <x v="0"/>
  </r>
  <r>
    <s v="SUP-0000427"/>
    <x v="1166"/>
    <s v="CUST-21333"/>
    <x v="6"/>
    <x v="4"/>
    <n v="6"/>
    <n v="6"/>
    <n v="310.83999999999997"/>
    <n v="338.81560000000002"/>
    <n v="146.43360000000013"/>
    <n v="2032.8936000000001"/>
    <x v="1"/>
    <x v="6"/>
    <x v="3"/>
    <s v="Credit Card"/>
    <n v="21.42"/>
    <n v="1.7"/>
    <x v="0"/>
  </r>
  <r>
    <s v="SUP-0001901"/>
    <x v="1167"/>
    <s v="CUST-77540"/>
    <x v="5"/>
    <x v="3"/>
    <n v="1"/>
    <n v="1"/>
    <n v="870.6"/>
    <n v="931.54200000000003"/>
    <n v="25.832000000000008"/>
    <n v="931.54200000000003"/>
    <x v="0"/>
    <x v="3"/>
    <x v="3"/>
    <s v="PayPal"/>
    <n v="35.11"/>
    <n v="3.1"/>
    <x v="0"/>
  </r>
  <r>
    <s v="SUP-0002526"/>
    <x v="1167"/>
    <s v="CUST-44573"/>
    <x v="6"/>
    <x v="4"/>
    <n v="20"/>
    <n v="18"/>
    <n v="787.3"/>
    <n v="889.64899999999989"/>
    <n v="1803.1019999999974"/>
    <n v="16013.681999999997"/>
    <x v="2"/>
    <x v="0"/>
    <x v="2"/>
    <s v="PayPal"/>
    <n v="39.18"/>
    <n v="1"/>
    <x v="0"/>
  </r>
  <r>
    <s v="SUP-0003080"/>
    <x v="1167"/>
    <s v="CUST-87311"/>
    <x v="12"/>
    <x v="1"/>
    <n v="9"/>
    <n v="9"/>
    <n v="427.92"/>
    <n v="466.43280000000004"/>
    <n v="339.93520000000063"/>
    <n v="4197.8952000000008"/>
    <x v="2"/>
    <x v="0"/>
    <x v="1"/>
    <s v="PayPal"/>
    <n v="6.68"/>
    <n v="1.9"/>
    <x v="0"/>
  </r>
  <r>
    <s v="SUP-0003743"/>
    <x v="1167"/>
    <s v="CUST-15769"/>
    <x v="7"/>
    <x v="2"/>
    <n v="15"/>
    <n v="14"/>
    <n v="166.51"/>
    <n v="184.8261"/>
    <n v="212.93540000000007"/>
    <n v="2587.5654"/>
    <x v="1"/>
    <x v="6"/>
    <x v="3"/>
    <s v="Debit Card"/>
    <n v="43.49"/>
    <n v="3.8"/>
    <x v="0"/>
  </r>
  <r>
    <s v="SUP-0001368"/>
    <x v="1168"/>
    <s v="CUST-10424"/>
    <x v="1"/>
    <x v="1"/>
    <n v="1"/>
    <n v="1"/>
    <n v="304.8"/>
    <n v="320.04000000000002"/>
    <n v="-13.949999999999992"/>
    <n v="320.04000000000002"/>
    <x v="0"/>
    <x v="0"/>
    <x v="0"/>
    <s v="PayPal"/>
    <n v="29.19"/>
    <n v="3.2"/>
    <x v="0"/>
  </r>
  <r>
    <s v="SUP-0002577"/>
    <x v="1168"/>
    <s v="CUST-30909"/>
    <x v="3"/>
    <x v="2"/>
    <n v="3"/>
    <n v="2"/>
    <n v="169.44"/>
    <n v="184.68960000000001"/>
    <n v="-13.880799999999972"/>
    <n v="369.37920000000003"/>
    <x v="1"/>
    <x v="6"/>
    <x v="0"/>
    <s v="Bank Transfer"/>
    <n v="44.38"/>
    <n v="2"/>
    <x v="0"/>
  </r>
  <r>
    <s v="SUP-0003749"/>
    <x v="1169"/>
    <s v="CUST-46802"/>
    <x v="4"/>
    <x v="1"/>
    <n v="5"/>
    <n v="5"/>
    <n v="844.16"/>
    <n v="937.01760000000002"/>
    <n v="427.12799999999959"/>
    <n v="4685.0879999999997"/>
    <x v="4"/>
    <x v="2"/>
    <x v="2"/>
    <s v="PayPal"/>
    <n v="37.159999999999997"/>
    <n v="1.8"/>
    <x v="0"/>
  </r>
  <r>
    <s v="SUP-0003855"/>
    <x v="1169"/>
    <s v="Unknown"/>
    <x v="1"/>
    <x v="1"/>
    <n v="18"/>
    <n v="16"/>
    <n v="205.99"/>
    <n v="230.70880000000002"/>
    <n v="390.55080000000027"/>
    <n v="3691.3408000000004"/>
    <x v="3"/>
    <x v="2"/>
    <x v="3"/>
    <s v="Bank Transfer"/>
    <n v="4.95"/>
    <n v="4.7"/>
    <x v="0"/>
  </r>
  <r>
    <s v="SUP-0000406"/>
    <x v="1170"/>
    <s v="CUST-22131"/>
    <x v="3"/>
    <x v="2"/>
    <n v="8"/>
    <n v="7"/>
    <n v="1176.56"/>
    <n v="1294.2160000000001"/>
    <n v="813.22200000000055"/>
    <n v="9059.5120000000006"/>
    <x v="1"/>
    <x v="3"/>
    <x v="0"/>
    <s v="Debit Card"/>
    <n v="10.37"/>
    <n v="1.8"/>
    <x v="0"/>
  </r>
  <r>
    <s v="SUP-0004066"/>
    <x v="1170"/>
    <s v="CUST-57544"/>
    <x v="4"/>
    <x v="1"/>
    <n v="20"/>
    <n v="16"/>
    <n v="435.82"/>
    <n v="470.68560000000002"/>
    <n v="525.66960000000051"/>
    <n v="7530.9696000000004"/>
    <x v="0"/>
    <x v="5"/>
    <x v="1"/>
    <s v="PayPal"/>
    <n v="32.18"/>
    <n v="4.2"/>
    <x v="0"/>
  </r>
  <r>
    <s v="SUP-0004824"/>
    <x v="1170"/>
    <s v="CUST-22150"/>
    <x v="13"/>
    <x v="1"/>
    <n v="10"/>
    <n v="8"/>
    <n v="869.98"/>
    <n v="974.37760000000014"/>
    <n v="827.00080000000105"/>
    <n v="7795.0208000000011"/>
    <x v="0"/>
    <x v="4"/>
    <x v="1"/>
    <s v="Debit Card"/>
    <n v="8.18"/>
    <n v="4.4000000000000004"/>
    <x v="0"/>
  </r>
  <r>
    <s v="SUP-0003471"/>
    <x v="1171"/>
    <s v="CUST-24991"/>
    <x v="13"/>
    <x v="1"/>
    <n v="6"/>
    <n v="5"/>
    <n v="1225.5"/>
    <n v="1286.7750000000001"/>
    <n v="273.86500000000001"/>
    <n v="6433.875"/>
    <x v="0"/>
    <x v="0"/>
    <x v="2"/>
    <s v="Credit Card"/>
    <n v="32.51"/>
    <n v="3.6"/>
    <x v="0"/>
  </r>
  <r>
    <s v="SUP-0000416"/>
    <x v="1172"/>
    <s v="CUST-61564"/>
    <x v="0"/>
    <x v="0"/>
    <n v="17"/>
    <n v="16"/>
    <n v="1317.03"/>
    <n v="1448.7330000000002"/>
    <n v="2076.8180000000034"/>
    <n v="23179.728000000003"/>
    <x v="1"/>
    <x v="6"/>
    <x v="2"/>
    <s v="Credit Card"/>
    <n v="30.43"/>
    <n v="1.6"/>
    <x v="0"/>
  </r>
  <r>
    <s v="SUP-0001680"/>
    <x v="1172"/>
    <s v="CUST-67634"/>
    <x v="1"/>
    <x v="1"/>
    <n v="4"/>
    <n v="4"/>
    <n v="861.39"/>
    <n v="913.07339999999999"/>
    <n v="194.51360000000003"/>
    <n v="3652.2936"/>
    <x v="2"/>
    <x v="4"/>
    <x v="1"/>
    <s v="Debit Card"/>
    <n v="12.22"/>
    <n v="2.1"/>
    <x v="0"/>
  </r>
  <r>
    <s v="SUP-0000086"/>
    <x v="1173"/>
    <s v="CUST-35656"/>
    <x v="12"/>
    <x v="1"/>
    <n v="4"/>
    <n v="4"/>
    <n v="1040.57"/>
    <n v="1144.627"/>
    <n v="393.72800000000007"/>
    <n v="4578.5079999999998"/>
    <x v="4"/>
    <x v="3"/>
    <x v="0"/>
    <s v="Credit Card"/>
    <n v="22.5"/>
    <n v="1.5"/>
    <x v="0"/>
  </r>
  <r>
    <s v="SUP-0001163"/>
    <x v="1173"/>
    <s v="CUST-41608"/>
    <x v="10"/>
    <x v="2"/>
    <n v="19"/>
    <n v="17"/>
    <n v="452.38"/>
    <n v="506.66560000000004"/>
    <n v="900.11520000000087"/>
    <n v="8613.3152000000009"/>
    <x v="3"/>
    <x v="1"/>
    <x v="1"/>
    <s v="Credit Card"/>
    <n v="22.74"/>
    <n v="4"/>
    <x v="0"/>
  </r>
  <r>
    <s v="SUP-0004681"/>
    <x v="1173"/>
    <s v="CUST-92394"/>
    <x v="11"/>
    <x v="2"/>
    <n v="8"/>
    <n v="7"/>
    <n v="1418.86"/>
    <n v="1631.6889999999999"/>
    <n v="1473.453"/>
    <n v="11421.822999999999"/>
    <x v="0"/>
    <x v="3"/>
    <x v="2"/>
    <s v="Credit Card"/>
    <n v="16.350000000000001"/>
    <n v="2.4"/>
    <x v="0"/>
  </r>
  <r>
    <s v="SUP-0003020"/>
    <x v="1174"/>
    <s v="CUST-86926"/>
    <x v="8"/>
    <x v="4"/>
    <n v="12"/>
    <n v="12"/>
    <n v="1499.16"/>
    <n v="1709.0424000000003"/>
    <n v="2485.1288000000013"/>
    <n v="20508.508800000003"/>
    <x v="2"/>
    <x v="2"/>
    <x v="1"/>
    <s v="Cash on Delivery"/>
    <n v="33.46"/>
    <n v="3.3"/>
    <x v="0"/>
  </r>
  <r>
    <s v="SUP-0003282"/>
    <x v="1174"/>
    <s v="CUST-73713"/>
    <x v="2"/>
    <x v="0"/>
    <n v="11"/>
    <n v="9"/>
    <n v="1271.21"/>
    <n v="1398.3310000000001"/>
    <n v="1134.3690000000017"/>
    <n v="12584.979000000001"/>
    <x v="3"/>
    <x v="4"/>
    <x v="0"/>
    <s v="PayPal"/>
    <n v="9.7200000000000006"/>
    <n v="4.5"/>
    <x v="0"/>
  </r>
  <r>
    <s v="SUP-0004151"/>
    <x v="1174"/>
    <s v="CUST-50929"/>
    <x v="7"/>
    <x v="2"/>
    <n v="7"/>
    <n v="7"/>
    <n v="1356.13"/>
    <n v="1545.9882000000002"/>
    <n v="1284.3274000000022"/>
    <n v="10821.917400000002"/>
    <x v="0"/>
    <x v="4"/>
    <x v="1"/>
    <s v="Debit Card"/>
    <n v="44.68"/>
    <n v="3.9"/>
    <x v="0"/>
  </r>
  <r>
    <s v="SUP-0001791"/>
    <x v="1175"/>
    <s v="CUST-47028"/>
    <x v="3"/>
    <x v="2"/>
    <n v="18"/>
    <n v="18"/>
    <n v="94.44"/>
    <n v="108.60599999999999"/>
    <n v="238.15799999999984"/>
    <n v="1954.9079999999999"/>
    <x v="0"/>
    <x v="0"/>
    <x v="2"/>
    <s v="Cash on Delivery"/>
    <n v="16.829999999999998"/>
    <n v="1.7"/>
    <x v="0"/>
  </r>
  <r>
    <s v="SUP-0002736"/>
    <x v="1175"/>
    <s v="CUST-89355"/>
    <x v="10"/>
    <x v="2"/>
    <n v="16"/>
    <n v="13"/>
    <n v="6"/>
    <n v="6.5400000000000009"/>
    <n v="-1.8299999999999894"/>
    <n v="85.02000000000001"/>
    <x v="4"/>
    <x v="4"/>
    <x v="1"/>
    <s v="PayPal"/>
    <n v="8.85"/>
    <n v="2.8"/>
    <x v="0"/>
  </r>
  <r>
    <s v="SUP-0000994"/>
    <x v="1176"/>
    <s v="CUST-16553"/>
    <x v="14"/>
    <x v="0"/>
    <n v="2"/>
    <n v="2"/>
    <n v="1145.1099999999999"/>
    <n v="1293.9742999999999"/>
    <n v="275.37859999999989"/>
    <n v="2587.9485999999997"/>
    <x v="0"/>
    <x v="5"/>
    <x v="3"/>
    <s v="Debit Card"/>
    <n v="22.35"/>
    <n v="3.9"/>
    <x v="0"/>
  </r>
  <r>
    <s v="SUP-0002180"/>
    <x v="1177"/>
    <s v="CUST-48840"/>
    <x v="1"/>
    <x v="1"/>
    <n v="5"/>
    <n v="5"/>
    <n v="20"/>
    <n v="21.200000000000003"/>
    <n v="-22.519999999999985"/>
    <n v="106.00000000000001"/>
    <x v="2"/>
    <x v="3"/>
    <x v="0"/>
    <s v="Bank Transfer"/>
    <n v="28.52"/>
    <n v="1.5"/>
    <x v="0"/>
  </r>
  <r>
    <s v="SUP-0003995"/>
    <x v="1177"/>
    <s v="CUST-75496"/>
    <x v="3"/>
    <x v="2"/>
    <n v="5"/>
    <n v="5"/>
    <n v="318.25"/>
    <n v="343.71000000000004"/>
    <n v="114.01000000000019"/>
    <n v="1718.5500000000002"/>
    <x v="3"/>
    <x v="1"/>
    <x v="0"/>
    <s v="Cash on Delivery"/>
    <n v="13.29"/>
    <n v="1.4"/>
    <x v="0"/>
  </r>
  <r>
    <s v="SUP-0004206"/>
    <x v="1177"/>
    <s v="CUST-86546"/>
    <x v="4"/>
    <x v="1"/>
    <n v="9"/>
    <n v="9"/>
    <n v="226.2"/>
    <n v="248.82000000000002"/>
    <n v="158.76000000000016"/>
    <n v="2239.38"/>
    <x v="0"/>
    <x v="2"/>
    <x v="0"/>
    <s v="PayPal"/>
    <n v="44.82"/>
    <n v="4.5"/>
    <x v="0"/>
  </r>
  <r>
    <s v="SUP-0000556"/>
    <x v="1178"/>
    <s v="CUST-65265"/>
    <x v="5"/>
    <x v="3"/>
    <n v="8"/>
    <n v="6"/>
    <n v="1186.3599999999999"/>
    <n v="1328.7231999999999"/>
    <n v="820.64919999999961"/>
    <n v="7972.3391999999994"/>
    <x v="2"/>
    <x v="4"/>
    <x v="1"/>
    <s v="Credit Card"/>
    <n v="33.53"/>
    <n v="2"/>
    <x v="0"/>
  </r>
  <r>
    <s v="SUP-0001296"/>
    <x v="1178"/>
    <s v="CUST-52742"/>
    <x v="6"/>
    <x v="4"/>
    <n v="11"/>
    <n v="11"/>
    <n v="871.99"/>
    <n v="985.34869999999989"/>
    <n v="1212.6057000000003"/>
    <n v="10838.8357"/>
    <x v="4"/>
    <x v="0"/>
    <x v="2"/>
    <s v="Credit Card"/>
    <n v="34.340000000000003"/>
    <n v="3.6"/>
    <x v="0"/>
  </r>
  <r>
    <s v="SUP-0001343"/>
    <x v="1178"/>
    <s v="CUST-54638"/>
    <x v="0"/>
    <x v="0"/>
    <n v="19"/>
    <n v="17"/>
    <n v="1196.55"/>
    <n v="1292.2740000000001"/>
    <n v="1625.9280000000044"/>
    <n v="21968.658000000003"/>
    <x v="3"/>
    <x v="4"/>
    <x v="1"/>
    <s v="Cash on Delivery"/>
    <n v="1.38"/>
    <n v="2.8"/>
    <x v="0"/>
  </r>
  <r>
    <s v="SUP-0003355"/>
    <x v="1178"/>
    <s v="CUST-60556"/>
    <x v="0"/>
    <x v="0"/>
    <n v="15"/>
    <n v="15"/>
    <n v="988.09"/>
    <n v="1136.3035"/>
    <n v="2215.6924999999974"/>
    <n v="17044.552499999998"/>
    <x v="1"/>
    <x v="2"/>
    <x v="2"/>
    <s v="Bank Transfer"/>
    <n v="7.51"/>
    <n v="3.9"/>
    <x v="0"/>
  </r>
  <r>
    <s v="SUP-0004887"/>
    <x v="1179"/>
    <s v="CUST-41247"/>
    <x v="8"/>
    <x v="4"/>
    <n v="18"/>
    <n v="15"/>
    <n v="470.63"/>
    <n v="531.81189999999992"/>
    <n v="870.14849999999922"/>
    <n v="7977.1784999999991"/>
    <x v="1"/>
    <x v="2"/>
    <x v="1"/>
    <s v="Credit Card"/>
    <n v="47.58"/>
    <n v="2.2000000000000002"/>
    <x v="0"/>
  </r>
  <r>
    <s v="SUP-0005041"/>
    <x v="1179"/>
    <s v="CUST-33538"/>
    <x v="13"/>
    <x v="1"/>
    <n v="14"/>
    <n v="12"/>
    <n v="71.48"/>
    <n v="78.628000000000014"/>
    <n v="68.066000000000173"/>
    <n v="943.53600000000017"/>
    <x v="4"/>
    <x v="5"/>
    <x v="3"/>
    <s v="PayPal"/>
    <n v="17.71"/>
    <n v="5"/>
    <x v="0"/>
  </r>
  <r>
    <s v="SUP-0000962"/>
    <x v="1180"/>
    <s v="CUST-67678"/>
    <x v="13"/>
    <x v="1"/>
    <n v="20"/>
    <n v="19"/>
    <n v="131.76"/>
    <n v="142.30080000000001"/>
    <n v="178.75520000000049"/>
    <n v="2703.7152000000001"/>
    <x v="3"/>
    <x v="2"/>
    <x v="0"/>
    <s v="Bank Transfer"/>
    <n v="21.52"/>
    <n v="3.8"/>
    <x v="0"/>
  </r>
  <r>
    <s v="SUP-0001511"/>
    <x v="1180"/>
    <s v="CUST-92657"/>
    <x v="6"/>
    <x v="4"/>
    <n v="7"/>
    <n v="7"/>
    <n v="97.3"/>
    <n v="108.003"/>
    <n v="42.360999999999933"/>
    <n v="756.02099999999996"/>
    <x v="2"/>
    <x v="5"/>
    <x v="1"/>
    <s v="Cash on Delivery"/>
    <n v="32.56"/>
    <n v="5"/>
    <x v="0"/>
  </r>
  <r>
    <s v="SUP-0002675"/>
    <x v="1180"/>
    <s v="CUST-19392"/>
    <x v="1"/>
    <x v="1"/>
    <n v="7"/>
    <n v="7"/>
    <n v="392.77"/>
    <n v="451.68549999999993"/>
    <n v="411.67849999999953"/>
    <n v="3161.7984999999994"/>
    <x v="0"/>
    <x v="3"/>
    <x v="0"/>
    <s v="PayPal"/>
    <n v="0.73"/>
    <n v="4.8"/>
    <x v="0"/>
  </r>
  <r>
    <s v="SUP-0003453"/>
    <x v="1180"/>
    <s v="CUST-44779"/>
    <x v="8"/>
    <x v="4"/>
    <n v="10"/>
    <n v="9"/>
    <n v="390.92"/>
    <n v="441.7396"/>
    <n v="451.26639999999963"/>
    <n v="3975.6563999999998"/>
    <x v="0"/>
    <x v="2"/>
    <x v="1"/>
    <s v="Bank Transfer"/>
    <n v="6.11"/>
    <n v="4.5999999999999996"/>
    <x v="0"/>
  </r>
  <r>
    <s v="SUP-0003545"/>
    <x v="1180"/>
    <s v="CUST-32075"/>
    <x v="1"/>
    <x v="1"/>
    <n v="4"/>
    <n v="4"/>
    <n v="339.33"/>
    <n v="359.68979999999999"/>
    <n v="59.959200000000024"/>
    <n v="1438.7592"/>
    <x v="0"/>
    <x v="6"/>
    <x v="3"/>
    <s v="Bank Transfer"/>
    <n v="21.48"/>
    <n v="3"/>
    <x v="0"/>
  </r>
  <r>
    <s v="SUP-0004486"/>
    <x v="1180"/>
    <s v="CUST-56821"/>
    <x v="11"/>
    <x v="2"/>
    <n v="10"/>
    <n v="10"/>
    <n v="1162.79"/>
    <n v="1302.3248000000001"/>
    <n v="1374.0580000000018"/>
    <n v="13023.248000000001"/>
    <x v="1"/>
    <x v="1"/>
    <x v="2"/>
    <s v="Bank Transfer"/>
    <n v="21.29"/>
    <n v="1.4"/>
    <x v="0"/>
  </r>
  <r>
    <s v="SUP-0004670"/>
    <x v="1180"/>
    <s v="CUST-77314"/>
    <x v="13"/>
    <x v="1"/>
    <n v="19"/>
    <n v="15"/>
    <n v="157.66999999999999"/>
    <n v="173.43700000000001"/>
    <n v="224.31500000000057"/>
    <n v="2601.5550000000003"/>
    <x v="4"/>
    <x v="5"/>
    <x v="0"/>
    <s v="Cash on Delivery"/>
    <n v="12.19"/>
    <n v="2.1"/>
    <x v="0"/>
  </r>
  <r>
    <s v="SUP-0000050"/>
    <x v="1181"/>
    <s v="CUST-73315"/>
    <x v="8"/>
    <x v="4"/>
    <n v="15"/>
    <n v="15"/>
    <n v="1229.8800000000001"/>
    <n v="1352.8680000000002"/>
    <n v="1809.1200000000033"/>
    <n v="20293.020000000004"/>
    <x v="2"/>
    <x v="1"/>
    <x v="1"/>
    <s v="PayPal"/>
    <n v="35.700000000000003"/>
    <n v="1.2"/>
    <x v="0"/>
  </r>
  <r>
    <s v="SUP-0000702"/>
    <x v="1181"/>
    <s v="CUST-18118"/>
    <x v="10"/>
    <x v="2"/>
    <n v="1"/>
    <n v="1"/>
    <n v="535.38"/>
    <n v="567.50279999999998"/>
    <n v="27.122799999999984"/>
    <n v="567.50279999999998"/>
    <x v="4"/>
    <x v="3"/>
    <x v="1"/>
    <s v="Cash on Delivery"/>
    <n v="5"/>
    <n v="2.2999999999999998"/>
    <x v="0"/>
  </r>
  <r>
    <s v="SUP-0002608"/>
    <x v="1181"/>
    <s v="CUST-90055"/>
    <x v="11"/>
    <x v="2"/>
    <n v="20"/>
    <n v="17"/>
    <n v="969.75"/>
    <n v="1037.6325000000002"/>
    <n v="1138.0425000000023"/>
    <n v="17639.752500000002"/>
    <x v="2"/>
    <x v="4"/>
    <x v="2"/>
    <s v="Credit Card"/>
    <n v="15.96"/>
    <n v="4.5"/>
    <x v="0"/>
  </r>
  <r>
    <s v="SUP-0003235"/>
    <x v="1181"/>
    <s v="CUST-72187"/>
    <x v="8"/>
    <x v="4"/>
    <n v="15"/>
    <n v="13"/>
    <n v="714.1"/>
    <n v="771.22800000000007"/>
    <n v="731.50399999999888"/>
    <n v="10025.964"/>
    <x v="0"/>
    <x v="3"/>
    <x v="2"/>
    <s v="Cash on Delivery"/>
    <n v="11.16"/>
    <n v="3.4"/>
    <x v="0"/>
  </r>
  <r>
    <s v="SUP-0002868"/>
    <x v="1182"/>
    <s v="CUST-49247"/>
    <x v="10"/>
    <x v="2"/>
    <n v="2"/>
    <n v="2"/>
    <n v="1027.95"/>
    <n v="1171.8630000000003"/>
    <n v="245.07600000000048"/>
    <n v="2343.7260000000006"/>
    <x v="4"/>
    <x v="0"/>
    <x v="0"/>
    <s v="Cash on Delivery"/>
    <n v="42.75"/>
    <n v="3"/>
    <x v="0"/>
  </r>
  <r>
    <s v="SUP-0004447"/>
    <x v="1182"/>
    <s v="CUST-72695"/>
    <x v="6"/>
    <x v="4"/>
    <n v="20"/>
    <n v="19"/>
    <n v="486.81"/>
    <n v="545.22720000000004"/>
    <n v="1109.496800000001"/>
    <n v="10359.316800000001"/>
    <x v="2"/>
    <x v="1"/>
    <x v="2"/>
    <s v="Credit Card"/>
    <n v="0.43"/>
    <n v="4"/>
    <x v="1"/>
  </r>
  <r>
    <s v="SUP-0000798"/>
    <x v="1183"/>
    <s v="CUST-84591"/>
    <x v="13"/>
    <x v="1"/>
    <n v="8"/>
    <n v="8"/>
    <n v="735.46"/>
    <n v="794.29680000000008"/>
    <n v="463.93440000000032"/>
    <n v="6354.3744000000006"/>
    <x v="1"/>
    <x v="2"/>
    <x v="0"/>
    <s v="Debit Card"/>
    <n v="6.76"/>
    <n v="2.2000000000000002"/>
    <x v="0"/>
  </r>
  <r>
    <s v="SUP-0003902"/>
    <x v="1183"/>
    <s v="CUST-38354"/>
    <x v="10"/>
    <x v="2"/>
    <n v="15"/>
    <n v="12"/>
    <n v="452.5"/>
    <n v="511.32499999999993"/>
    <n v="660.72999999999968"/>
    <n v="6135.9"/>
    <x v="2"/>
    <x v="2"/>
    <x v="2"/>
    <s v="Bank Transfer"/>
    <n v="45.17"/>
    <n v="3.3"/>
    <x v="0"/>
  </r>
  <r>
    <s v="SUP-0001781"/>
    <x v="1184"/>
    <s v="CUST-47138"/>
    <x v="9"/>
    <x v="3"/>
    <n v="12"/>
    <n v="10"/>
    <n v="996.81"/>
    <n v="1066.5867000000001"/>
    <n v="669.46700000000169"/>
    <n v="10665.867"/>
    <x v="2"/>
    <x v="2"/>
    <x v="3"/>
    <s v="Bank Transfer"/>
    <n v="28.3"/>
    <n v="5"/>
    <x v="0"/>
  </r>
  <r>
    <s v="SUP-0000645"/>
    <x v="1185"/>
    <s v="CUST-97295"/>
    <x v="12"/>
    <x v="1"/>
    <n v="9"/>
    <n v="8"/>
    <n v="764.57"/>
    <n v="841.02700000000016"/>
    <n v="586.57600000000082"/>
    <n v="6728.2160000000013"/>
    <x v="3"/>
    <x v="5"/>
    <x v="0"/>
    <s v="Bank Transfer"/>
    <n v="25.08"/>
    <n v="3"/>
    <x v="0"/>
  </r>
  <r>
    <s v="SUP-0001476"/>
    <x v="1185"/>
    <s v="CUST-93387"/>
    <x v="9"/>
    <x v="3"/>
    <n v="5"/>
    <n v="5"/>
    <n v="1164.3900000000001"/>
    <n v="1339.0485000000001"/>
    <n v="846.31249999999955"/>
    <n v="6695.2425000000003"/>
    <x v="0"/>
    <x v="4"/>
    <x v="2"/>
    <s v="Cash on Delivery"/>
    <n v="26.98"/>
    <n v="1.7"/>
    <x v="1"/>
  </r>
  <r>
    <s v="SUP-0001526"/>
    <x v="1185"/>
    <s v="CUST-24772"/>
    <x v="5"/>
    <x v="3"/>
    <n v="4"/>
    <n v="3"/>
    <n v="1292.1400000000001"/>
    <n v="1395.5112000000001"/>
    <n v="288.88360000000057"/>
    <n v="4186.5336000000007"/>
    <x v="1"/>
    <x v="0"/>
    <x v="3"/>
    <s v="Debit Card"/>
    <n v="21.23"/>
    <n v="3.6"/>
    <x v="0"/>
  </r>
  <r>
    <s v="SUP-0003978"/>
    <x v="1185"/>
    <s v="CUST-87840"/>
    <x v="0"/>
    <x v="0"/>
    <n v="16"/>
    <n v="15"/>
    <n v="595.44000000000005"/>
    <n v="643.07520000000011"/>
    <n v="676.22800000000211"/>
    <n v="9646.1280000000024"/>
    <x v="1"/>
    <x v="2"/>
    <x v="0"/>
    <s v="Debit Card"/>
    <n v="38.299999999999997"/>
    <n v="1.5"/>
    <x v="0"/>
  </r>
  <r>
    <s v="SUP-0000367"/>
    <x v="1186"/>
    <s v="CUST-41755"/>
    <x v="8"/>
    <x v="4"/>
    <n v="10"/>
    <n v="10"/>
    <n v="84.19"/>
    <n v="92.609000000000009"/>
    <n v="43.010000000000169"/>
    <n v="926.09000000000015"/>
    <x v="3"/>
    <x v="0"/>
    <x v="0"/>
    <s v="PayPal"/>
    <n v="41.18"/>
    <n v="3.3"/>
    <x v="0"/>
  </r>
  <r>
    <s v="SUP-0001328"/>
    <x v="1186"/>
    <s v="CUST-85889"/>
    <x v="4"/>
    <x v="1"/>
    <n v="11"/>
    <n v="11"/>
    <n v="76.05"/>
    <n v="85.176000000000002"/>
    <n v="79.866000000000085"/>
    <n v="936.93600000000004"/>
    <x v="4"/>
    <x v="6"/>
    <x v="2"/>
    <s v="Bank Transfer"/>
    <n v="20.52"/>
    <n v="4.4000000000000004"/>
    <x v="0"/>
  </r>
  <r>
    <s v="SUP-0002281"/>
    <x v="1186"/>
    <s v="CUST-96755"/>
    <x v="7"/>
    <x v="2"/>
    <n v="19"/>
    <n v="17"/>
    <n v="926.8"/>
    <n v="1000.944"/>
    <n v="1212.8180000000002"/>
    <n v="17016.047999999999"/>
    <x v="3"/>
    <x v="6"/>
    <x v="1"/>
    <s v="PayPal"/>
    <n v="47.63"/>
    <n v="3.9"/>
    <x v="0"/>
  </r>
  <r>
    <s v="SUP-0001186"/>
    <x v="1187"/>
    <s v="CUST-10791"/>
    <x v="2"/>
    <x v="0"/>
    <n v="10"/>
    <n v="10"/>
    <n v="494.18"/>
    <n v="563.36520000000007"/>
    <n v="670.29200000000083"/>
    <n v="5633.652000000001"/>
    <x v="4"/>
    <x v="3"/>
    <x v="3"/>
    <s v="Cash on Delivery"/>
    <n v="21.56"/>
    <n v="4.4000000000000004"/>
    <x v="0"/>
  </r>
  <r>
    <s v="SUP-0002260"/>
    <x v="1187"/>
    <s v="CUST-97300"/>
    <x v="8"/>
    <x v="4"/>
    <n v="17"/>
    <n v="16"/>
    <n v="1020.96"/>
    <n v="1092.4272000000001"/>
    <n v="1135.3152000000007"/>
    <n v="17478.835200000001"/>
    <x v="2"/>
    <x v="1"/>
    <x v="2"/>
    <s v="PayPal"/>
    <n v="8.16"/>
    <n v="4.4000000000000004"/>
    <x v="0"/>
  </r>
  <r>
    <s v="SUP-0000412"/>
    <x v="1188"/>
    <s v="CUST-53377"/>
    <x v="1"/>
    <x v="1"/>
    <n v="6"/>
    <n v="6"/>
    <n v="192.81"/>
    <n v="219.80340000000004"/>
    <n v="154.98040000000017"/>
    <n v="1318.8204000000003"/>
    <x v="4"/>
    <x v="6"/>
    <x v="1"/>
    <s v="Bank Transfer"/>
    <n v="6.98"/>
    <n v="3.7"/>
    <x v="0"/>
  </r>
  <r>
    <s v="SUP-0003618"/>
    <x v="1189"/>
    <s v="CUST-11905"/>
    <x v="3"/>
    <x v="2"/>
    <n v="14"/>
    <n v="12"/>
    <n v="157.72999999999999"/>
    <n v="167.19380000000001"/>
    <n v="110.99560000000037"/>
    <n v="2006.3256000000001"/>
    <x v="3"/>
    <x v="2"/>
    <x v="2"/>
    <s v="Credit Card"/>
    <n v="2.57"/>
    <n v="3.3"/>
    <x v="0"/>
  </r>
  <r>
    <s v="SUP-0004669"/>
    <x v="1189"/>
    <s v="CUST-34954"/>
    <x v="5"/>
    <x v="3"/>
    <n v="8"/>
    <n v="6"/>
    <n v="143.87"/>
    <n v="155.37960000000001"/>
    <n v="21.78760000000009"/>
    <n v="932.27760000000012"/>
    <x v="0"/>
    <x v="5"/>
    <x v="2"/>
    <s v="Credit Card"/>
    <n v="47.27"/>
    <n v="2.4"/>
    <x v="1"/>
  </r>
  <r>
    <s v="SUP-0000208"/>
    <x v="1190"/>
    <s v="CUST-14548"/>
    <x v="1"/>
    <x v="1"/>
    <n v="20"/>
    <n v="18"/>
    <n v="176.58"/>
    <n v="187.17480000000003"/>
    <n v="186.92640000000048"/>
    <n v="3369.1464000000005"/>
    <x v="4"/>
    <x v="5"/>
    <x v="3"/>
    <s v="Bank Transfer"/>
    <n v="3.78"/>
    <n v="2.2000000000000002"/>
    <x v="0"/>
  </r>
  <r>
    <s v="SUP-0000418"/>
    <x v="1191"/>
    <s v="CUST-65256"/>
    <x v="9"/>
    <x v="3"/>
    <n v="8"/>
    <n v="8"/>
    <n v="1053.32"/>
    <n v="1148.1188"/>
    <n v="723.01040000000023"/>
    <n v="9184.9503999999997"/>
    <x v="4"/>
    <x v="2"/>
    <x v="3"/>
    <s v="Cash on Delivery"/>
    <n v="35.380000000000003"/>
    <n v="2.4"/>
    <x v="0"/>
  </r>
  <r>
    <s v="SUP-0004496"/>
    <x v="1191"/>
    <s v="CUST-74540"/>
    <x v="4"/>
    <x v="1"/>
    <n v="7"/>
    <n v="6"/>
    <n v="1243.28"/>
    <n v="1367.6080000000002"/>
    <n v="731.94800000000077"/>
    <n v="8205.648000000001"/>
    <x v="4"/>
    <x v="1"/>
    <x v="2"/>
    <s v="Bank Transfer"/>
    <n v="14.02"/>
    <n v="1.9"/>
    <x v="0"/>
  </r>
  <r>
    <s v="SUP-0004531"/>
    <x v="1191"/>
    <s v="CUST-63914"/>
    <x v="7"/>
    <x v="2"/>
    <n v="18"/>
    <n v="16"/>
    <n v="260.7"/>
    <n v="299.80499999999995"/>
    <n v="616.88999999999942"/>
    <n v="4796.8799999999992"/>
    <x v="2"/>
    <x v="4"/>
    <x v="2"/>
    <s v="PayPal"/>
    <n v="8.7899999999999991"/>
    <n v="3.3"/>
    <x v="0"/>
  </r>
  <r>
    <s v="SUP-0000573"/>
    <x v="1192"/>
    <s v="CUST-46379"/>
    <x v="3"/>
    <x v="2"/>
    <n v="5"/>
    <n v="5"/>
    <n v="1400.33"/>
    <n v="1596.3762000000002"/>
    <n v="975.7210000000016"/>
    <n v="7981.8810000000012"/>
    <x v="2"/>
    <x v="5"/>
    <x v="3"/>
    <s v="Cash on Delivery"/>
    <n v="4.51"/>
    <n v="2.7"/>
    <x v="1"/>
  </r>
  <r>
    <s v="SUP-0002931"/>
    <x v="1192"/>
    <s v="CUST-54008"/>
    <x v="5"/>
    <x v="3"/>
    <n v="10"/>
    <n v="8"/>
    <n v="702.51"/>
    <n v="751.6857"/>
    <n v="357.62560000000008"/>
    <n v="6013.4856"/>
    <x v="3"/>
    <x v="3"/>
    <x v="0"/>
    <s v="Cash on Delivery"/>
    <n v="35.78"/>
    <n v="4.9000000000000004"/>
    <x v="0"/>
  </r>
  <r>
    <s v="SUP-0004083"/>
    <x v="1192"/>
    <s v="CUST-27733"/>
    <x v="0"/>
    <x v="0"/>
    <n v="11"/>
    <n v="10"/>
    <n v="187.8"/>
    <n v="206.58000000000004"/>
    <n v="141.07000000000019"/>
    <n v="2065.8000000000002"/>
    <x v="3"/>
    <x v="5"/>
    <x v="3"/>
    <s v="Bank Transfer"/>
    <n v="46.73"/>
    <n v="3.3"/>
    <x v="0"/>
  </r>
  <r>
    <s v="SUP-0004388"/>
    <x v="1192"/>
    <s v="CUST-58967"/>
    <x v="7"/>
    <x v="2"/>
    <n v="4"/>
    <n v="4"/>
    <n v="997.94"/>
    <n v="1047.837"/>
    <n v="184.57799999999975"/>
    <n v="4191.348"/>
    <x v="4"/>
    <x v="1"/>
    <x v="3"/>
    <s v="PayPal"/>
    <n v="15.01"/>
    <n v="2.9"/>
    <x v="0"/>
  </r>
  <r>
    <s v="SUP-0001373"/>
    <x v="1193"/>
    <s v="CUST-57061"/>
    <x v="11"/>
    <x v="2"/>
    <n v="5"/>
    <n v="5"/>
    <n v="129.29"/>
    <n v="140.92609999999999"/>
    <n v="12.170500000000054"/>
    <n v="704.63049999999998"/>
    <x v="3"/>
    <x v="2"/>
    <x v="0"/>
    <s v="Credit Card"/>
    <n v="46.01"/>
    <n v="4.4000000000000004"/>
    <x v="0"/>
  </r>
  <r>
    <s v="SUP-0004593"/>
    <x v="1193"/>
    <s v="CUST-63035"/>
    <x v="11"/>
    <x v="2"/>
    <n v="3"/>
    <n v="3"/>
    <n v="418.34"/>
    <n v="468.54079999999999"/>
    <n v="113.60239999999999"/>
    <n v="1405.6224"/>
    <x v="4"/>
    <x v="4"/>
    <x v="3"/>
    <s v="Bank Transfer"/>
    <n v="37"/>
    <n v="3.7"/>
    <x v="0"/>
  </r>
  <r>
    <s v="SUP-0004636"/>
    <x v="1193"/>
    <s v="CUST-49018"/>
    <x v="7"/>
    <x v="2"/>
    <n v="18"/>
    <n v="18"/>
    <n v="912"/>
    <n v="984.96"/>
    <n v="1289.6799999999989"/>
    <n v="17729.28"/>
    <x v="4"/>
    <x v="0"/>
    <x v="3"/>
    <s v="Bank Transfer"/>
    <n v="23.6"/>
    <n v="1.3"/>
    <x v="0"/>
  </r>
  <r>
    <s v="SUP-0000347"/>
    <x v="1194"/>
    <s v="CUST-81244"/>
    <x v="3"/>
    <x v="2"/>
    <n v="17"/>
    <n v="16"/>
    <n v="622.54999999999995"/>
    <n v="653.67750000000001"/>
    <n v="480.97000000000088"/>
    <n v="10458.84"/>
    <x v="4"/>
    <x v="2"/>
    <x v="0"/>
    <s v="PayPal"/>
    <n v="17.07"/>
    <n v="3.6"/>
    <x v="0"/>
  </r>
  <r>
    <s v="SUP-0001825"/>
    <x v="1194"/>
    <s v="CUST-40257"/>
    <x v="12"/>
    <x v="1"/>
    <n v="2"/>
    <n v="2"/>
    <n v="384.52"/>
    <n v="434.50759999999991"/>
    <n v="84.715199999999854"/>
    <n v="869.01519999999982"/>
    <x v="4"/>
    <x v="6"/>
    <x v="0"/>
    <s v="Debit Card"/>
    <n v="15.26"/>
    <n v="4.3"/>
    <x v="0"/>
  </r>
  <r>
    <s v="SUP-0000257"/>
    <x v="1195"/>
    <s v="CUST-11639"/>
    <x v="0"/>
    <x v="0"/>
    <n v="4"/>
    <n v="4"/>
    <n v="465.81"/>
    <n v="498.41670000000005"/>
    <n v="124.45680000000019"/>
    <n v="1993.6668000000002"/>
    <x v="1"/>
    <x v="1"/>
    <x v="3"/>
    <s v="Debit Card"/>
    <n v="5.97"/>
    <n v="1.8"/>
    <x v="0"/>
  </r>
  <r>
    <s v="SUP-0002077"/>
    <x v="1195"/>
    <s v="CUST-18348"/>
    <x v="4"/>
    <x v="1"/>
    <n v="13"/>
    <n v="11"/>
    <n v="879.74"/>
    <n v="958.91660000000013"/>
    <n v="870.70260000000212"/>
    <n v="10548.082600000002"/>
    <x v="1"/>
    <x v="4"/>
    <x v="2"/>
    <s v="Credit Card"/>
    <n v="0.24"/>
    <n v="1.6"/>
    <x v="1"/>
  </r>
  <r>
    <s v="SUP-0000611"/>
    <x v="1196"/>
    <s v="CUST-99141"/>
    <x v="3"/>
    <x v="2"/>
    <n v="10"/>
    <n v="10"/>
    <n v="494.57"/>
    <n v="524.24419999999998"/>
    <n v="264.89200000000017"/>
    <n v="5242.442"/>
    <x v="3"/>
    <x v="2"/>
    <x v="2"/>
    <s v="PayPal"/>
    <n v="31.85"/>
    <n v="3.6"/>
    <x v="0"/>
  </r>
  <r>
    <s v="SUP-0001762"/>
    <x v="1196"/>
    <s v="CUST-36826"/>
    <x v="3"/>
    <x v="2"/>
    <n v="15"/>
    <n v="15"/>
    <n v="78.510000000000005"/>
    <n v="89.501400000000018"/>
    <n v="136.3910000000001"/>
    <n v="1342.5210000000002"/>
    <x v="0"/>
    <x v="2"/>
    <x v="2"/>
    <s v="Debit Card"/>
    <n v="28.48"/>
    <n v="3.5"/>
    <x v="0"/>
  </r>
  <r>
    <s v="SUP-0001883"/>
    <x v="1196"/>
    <s v="CUST-20377"/>
    <x v="12"/>
    <x v="1"/>
    <n v="1"/>
    <n v="1"/>
    <n v="51.53"/>
    <n v="56.683000000000007"/>
    <n v="-22.246999999999993"/>
    <n v="56.683000000000007"/>
    <x v="3"/>
    <x v="4"/>
    <x v="1"/>
    <s v="PayPal"/>
    <n v="27.4"/>
    <n v="2.2000000000000002"/>
    <x v="0"/>
  </r>
  <r>
    <s v="SUP-0003913"/>
    <x v="1196"/>
    <s v="CUST-29789"/>
    <x v="7"/>
    <x v="2"/>
    <n v="6"/>
    <n v="6"/>
    <n v="1072.44"/>
    <n v="1126.0620000000001"/>
    <n v="312.66200000000089"/>
    <n v="6756.3720000000012"/>
    <x v="0"/>
    <x v="0"/>
    <x v="0"/>
    <s v="PayPal"/>
    <n v="9.07"/>
    <n v="3.4"/>
    <x v="0"/>
  </r>
  <r>
    <s v="SUP-0004777"/>
    <x v="1196"/>
    <s v="CUST-50574"/>
    <x v="6"/>
    <x v="4"/>
    <n v="12"/>
    <n v="11"/>
    <n v="591.47"/>
    <n v="656.53170000000011"/>
    <n v="683.6787000000013"/>
    <n v="7221.8487000000014"/>
    <x v="2"/>
    <x v="0"/>
    <x v="3"/>
    <s v="Cash on Delivery"/>
    <n v="32"/>
    <n v="2.4"/>
    <x v="0"/>
  </r>
  <r>
    <s v="SUP-0004825"/>
    <x v="1196"/>
    <s v="CUST-99273"/>
    <x v="11"/>
    <x v="2"/>
    <n v="7"/>
    <n v="6"/>
    <n v="1098.6600000000001"/>
    <n v="1197.5394000000001"/>
    <n v="553.88639999999975"/>
    <n v="7185.2364000000007"/>
    <x v="4"/>
    <x v="2"/>
    <x v="1"/>
    <s v="Debit Card"/>
    <n v="39.39"/>
    <n v="1.4"/>
    <x v="0"/>
  </r>
  <r>
    <s v="SUP-0001078"/>
    <x v="1197"/>
    <s v="CUST-58421"/>
    <x v="0"/>
    <x v="0"/>
    <n v="10"/>
    <n v="10"/>
    <n v="236.12"/>
    <n v="255.00960000000003"/>
    <n v="188.89600000000064"/>
    <n v="2550.0960000000005"/>
    <x v="2"/>
    <x v="1"/>
    <x v="3"/>
    <s v="Cash on Delivery"/>
    <n v="0"/>
    <n v="2.8"/>
    <x v="0"/>
  </r>
  <r>
    <s v="SUP-0001338"/>
    <x v="1197"/>
    <s v="CUST-95029"/>
    <x v="9"/>
    <x v="3"/>
    <n v="9"/>
    <n v="9"/>
    <n v="1314"/>
    <n v="1484.82"/>
    <n v="1517.0999999999992"/>
    <n v="13363.38"/>
    <x v="3"/>
    <x v="4"/>
    <x v="2"/>
    <s v="Debit Card"/>
    <n v="20.28"/>
    <n v="1.3"/>
    <x v="0"/>
  </r>
  <r>
    <s v="SUP-0002677"/>
    <x v="1197"/>
    <s v="CUST-12367"/>
    <x v="14"/>
    <x v="0"/>
    <n v="15"/>
    <n v="15"/>
    <n v="724.35"/>
    <n v="775.05450000000008"/>
    <n v="743.88750000000107"/>
    <n v="11625.817500000001"/>
    <x v="2"/>
    <x v="3"/>
    <x v="3"/>
    <s v="PayPal"/>
    <n v="16.68"/>
    <n v="3.9"/>
    <x v="0"/>
  </r>
  <r>
    <s v="SUP-0004870"/>
    <x v="1197"/>
    <s v="CUST-34416"/>
    <x v="9"/>
    <x v="3"/>
    <n v="20"/>
    <n v="19"/>
    <n v="547.86"/>
    <n v="597.16740000000004"/>
    <n v="903.98060000000135"/>
    <n v="11346.180600000002"/>
    <x v="3"/>
    <x v="3"/>
    <x v="3"/>
    <s v="Bank Transfer"/>
    <n v="32.86"/>
    <n v="2.5"/>
    <x v="0"/>
  </r>
  <r>
    <s v="SUP-0000960"/>
    <x v="1198"/>
    <s v="CUST-25351"/>
    <x v="0"/>
    <x v="0"/>
    <n v="6"/>
    <n v="6"/>
    <n v="349.82"/>
    <n v="388.30020000000002"/>
    <n v="184.62119999999982"/>
    <n v="2329.8011999999999"/>
    <x v="1"/>
    <x v="0"/>
    <x v="3"/>
    <s v="Bank Transfer"/>
    <n v="46.26"/>
    <n v="4.2"/>
    <x v="0"/>
  </r>
  <r>
    <s v="SUP-0004599"/>
    <x v="1198"/>
    <s v="CUST-62285"/>
    <x v="6"/>
    <x v="4"/>
    <n v="4"/>
    <n v="4"/>
    <n v="1213.1400000000001"/>
    <n v="1395.1110000000001"/>
    <n v="715.76400000000001"/>
    <n v="5580.4440000000004"/>
    <x v="1"/>
    <x v="5"/>
    <x v="2"/>
    <s v="Bank Transfer"/>
    <n v="12.12"/>
    <n v="4"/>
    <x v="0"/>
  </r>
  <r>
    <s v="SUP-0001419"/>
    <x v="1199"/>
    <s v="CUST-21852"/>
    <x v="9"/>
    <x v="3"/>
    <n v="8"/>
    <n v="6"/>
    <n v="1199.95"/>
    <n v="1295.9460000000001"/>
    <n v="526.33600000000058"/>
    <n v="7775.6760000000013"/>
    <x v="4"/>
    <x v="6"/>
    <x v="3"/>
    <s v="PayPal"/>
    <n v="49.64"/>
    <n v="2.2000000000000002"/>
    <x v="0"/>
  </r>
  <r>
    <s v="SUP-0004053"/>
    <x v="1199"/>
    <s v="CUST-34963"/>
    <x v="8"/>
    <x v="4"/>
    <n v="6"/>
    <n v="6"/>
    <n v="1020.76"/>
    <n v="1173.8739999999998"/>
    <n v="892.89399999999932"/>
    <n v="7043.2439999999988"/>
    <x v="2"/>
    <x v="5"/>
    <x v="1"/>
    <s v="Credit Card"/>
    <n v="25.79"/>
    <n v="1"/>
    <x v="0"/>
  </r>
  <r>
    <s v="SUP-0004059"/>
    <x v="1199"/>
    <s v="CUST-31614"/>
    <x v="10"/>
    <x v="2"/>
    <n v="11"/>
    <n v="10"/>
    <n v="40.39"/>
    <n v="45.640699999999995"/>
    <n v="40.286999999999949"/>
    <n v="456.40699999999993"/>
    <x v="4"/>
    <x v="4"/>
    <x v="2"/>
    <s v="Credit Card"/>
    <n v="12.22"/>
    <n v="4.3"/>
    <x v="0"/>
  </r>
  <r>
    <s v="SUP-0004277"/>
    <x v="1199"/>
    <s v="CUST-79667"/>
    <x v="7"/>
    <x v="2"/>
    <n v="6"/>
    <n v="5"/>
    <n v="1216.1500000000001"/>
    <n v="1337.7650000000001"/>
    <n v="578.69500000000073"/>
    <n v="6688.8250000000007"/>
    <x v="3"/>
    <x v="1"/>
    <x v="3"/>
    <s v="Debit Card"/>
    <n v="29.38"/>
    <n v="3.3"/>
    <x v="0"/>
  </r>
  <r>
    <s v="SUP-0005025"/>
    <x v="1199"/>
    <s v="CUST-28233"/>
    <x v="3"/>
    <x v="2"/>
    <n v="7"/>
    <n v="7"/>
    <n v="167.53"/>
    <n v="189.30889999999999"/>
    <n v="139.62229999999991"/>
    <n v="1325.1623"/>
    <x v="3"/>
    <x v="1"/>
    <x v="3"/>
    <s v="Credit Card"/>
    <n v="12.83"/>
    <n v="3.5"/>
    <x v="0"/>
  </r>
  <r>
    <s v="SUP-0002168"/>
    <x v="1200"/>
    <s v="CUST-67383"/>
    <x v="2"/>
    <x v="0"/>
    <n v="9"/>
    <n v="7"/>
    <n v="773.63"/>
    <n v="812.31150000000002"/>
    <n v="241.40050000000053"/>
    <n v="5686.1805000000004"/>
    <x v="3"/>
    <x v="2"/>
    <x v="0"/>
    <s v="Debit Card"/>
    <n v="29.37"/>
    <n v="1.7"/>
    <x v="0"/>
  </r>
  <r>
    <s v="SUP-0001185"/>
    <x v="1201"/>
    <s v="CUST-96612"/>
    <x v="5"/>
    <x v="3"/>
    <n v="8"/>
    <n v="7"/>
    <n v="569.79999999999995"/>
    <n v="598.29"/>
    <n v="187.6400000000003"/>
    <n v="4188.03"/>
    <x v="1"/>
    <x v="5"/>
    <x v="0"/>
    <s v="PayPal"/>
    <n v="11.79"/>
    <n v="4.4000000000000004"/>
    <x v="0"/>
  </r>
  <r>
    <s v="SUP-0003575"/>
    <x v="1201"/>
    <s v="CUST-31456"/>
    <x v="8"/>
    <x v="4"/>
    <n v="1"/>
    <n v="1"/>
    <n v="1402.62"/>
    <n v="1542.8820000000001"/>
    <n v="128.40200000000016"/>
    <n v="1542.8820000000001"/>
    <x v="2"/>
    <x v="4"/>
    <x v="2"/>
    <s v="PayPal"/>
    <n v="11.86"/>
    <n v="1.2"/>
    <x v="0"/>
  </r>
  <r>
    <s v="SUP-0003765"/>
    <x v="1201"/>
    <s v="CUST-57372"/>
    <x v="7"/>
    <x v="2"/>
    <n v="8"/>
    <n v="7"/>
    <n v="1328.09"/>
    <n v="1487.4608000000001"/>
    <n v="1099.8356000000006"/>
    <n v="10412.2256"/>
    <x v="2"/>
    <x v="4"/>
    <x v="0"/>
    <s v="Debit Card"/>
    <n v="15.76"/>
    <n v="3.9"/>
    <x v="1"/>
  </r>
  <r>
    <s v="SUP-0004608"/>
    <x v="1201"/>
    <s v="CUST-13831"/>
    <x v="6"/>
    <x v="4"/>
    <n v="14"/>
    <n v="14"/>
    <n v="639.9"/>
    <n v="684.69299999999998"/>
    <n v="599.171999999999"/>
    <n v="9585.7019999999993"/>
    <x v="4"/>
    <x v="2"/>
    <x v="0"/>
    <s v="Credit Card"/>
    <n v="27.93"/>
    <n v="1.9"/>
    <x v="0"/>
  </r>
  <r>
    <s v="SUP-0004845"/>
    <x v="1201"/>
    <s v="CUST-68764"/>
    <x v="3"/>
    <x v="2"/>
    <n v="5"/>
    <n v="4"/>
    <n v="1354.12"/>
    <n v="1503.0732"/>
    <n v="547.20280000000059"/>
    <n v="6012.2928000000002"/>
    <x v="0"/>
    <x v="4"/>
    <x v="1"/>
    <s v="Credit Card"/>
    <n v="48.61"/>
    <n v="2.8"/>
    <x v="0"/>
  </r>
  <r>
    <s v="SUP-0001499"/>
    <x v="1202"/>
    <s v="CUST-41496"/>
    <x v="12"/>
    <x v="1"/>
    <n v="13"/>
    <n v="11"/>
    <n v="1228.8800000000001"/>
    <n v="1351.7680000000003"/>
    <n v="1348.6680000000019"/>
    <n v="14869.448000000002"/>
    <x v="3"/>
    <x v="6"/>
    <x v="1"/>
    <s v="Cash on Delivery"/>
    <n v="3.1"/>
    <n v="3"/>
    <x v="0"/>
  </r>
  <r>
    <s v="SUP-0001976"/>
    <x v="1202"/>
    <s v="CUST-35524"/>
    <x v="12"/>
    <x v="1"/>
    <n v="19"/>
    <n v="19"/>
    <n v="282.02999999999997"/>
    <n v="324.33449999999993"/>
    <n v="762.38549999999907"/>
    <n v="6162.3554999999988"/>
    <x v="4"/>
    <x v="0"/>
    <x v="1"/>
    <s v="Cash on Delivery"/>
    <n v="41.4"/>
    <n v="4.5999999999999996"/>
    <x v="0"/>
  </r>
  <r>
    <s v="SUP-0001532"/>
    <x v="1203"/>
    <s v="CUST-90117"/>
    <x v="14"/>
    <x v="0"/>
    <n v="10"/>
    <n v="9"/>
    <n v="6"/>
    <n v="6.6000000000000005"/>
    <n v="-24.599999999999994"/>
    <n v="59.400000000000006"/>
    <x v="3"/>
    <x v="0"/>
    <x v="3"/>
    <s v="PayPal"/>
    <n v="30"/>
    <n v="1.7"/>
    <x v="0"/>
  </r>
  <r>
    <s v="SUP-0002054"/>
    <x v="1203"/>
    <s v="CUST-46302"/>
    <x v="13"/>
    <x v="1"/>
    <n v="6"/>
    <n v="5"/>
    <n v="1261.33"/>
    <n v="1387.463"/>
    <n v="604.20499999999993"/>
    <n v="6937.3149999999996"/>
    <x v="4"/>
    <x v="4"/>
    <x v="0"/>
    <s v="Cash on Delivery"/>
    <n v="26.46"/>
    <n v="3.1"/>
    <x v="0"/>
  </r>
  <r>
    <s v="SUP-0002894"/>
    <x v="1203"/>
    <s v="CUST-50414"/>
    <x v="13"/>
    <x v="1"/>
    <n v="1"/>
    <n v="1"/>
    <n v="742.57"/>
    <n v="853.95550000000003"/>
    <n v="104.19549999999998"/>
    <n v="853.95550000000003"/>
    <x v="2"/>
    <x v="4"/>
    <x v="3"/>
    <s v="Debit Card"/>
    <n v="7.19"/>
    <n v="3.6"/>
    <x v="0"/>
  </r>
  <r>
    <s v="SUP-0003221"/>
    <x v="1203"/>
    <s v="CUST-90885"/>
    <x v="2"/>
    <x v="0"/>
    <n v="9"/>
    <n v="8"/>
    <n v="36.64"/>
    <n v="40.304000000000002"/>
    <n v="13.922000000000011"/>
    <n v="322.43200000000002"/>
    <x v="2"/>
    <x v="5"/>
    <x v="2"/>
    <s v="PayPal"/>
    <n v="15.39"/>
    <n v="2.5"/>
    <x v="0"/>
  </r>
  <r>
    <s v="SUP-0000466"/>
    <x v="1204"/>
    <s v="CUST-61693"/>
    <x v="0"/>
    <x v="0"/>
    <n v="17"/>
    <n v="14"/>
    <n v="977.88"/>
    <n v="1105.0043999999998"/>
    <n v="1759.2415999999976"/>
    <n v="15470.061599999997"/>
    <x v="3"/>
    <x v="3"/>
    <x v="2"/>
    <s v="Credit Card"/>
    <n v="20.5"/>
    <n v="1.8"/>
    <x v="0"/>
  </r>
  <r>
    <s v="SUP-0001635"/>
    <x v="1204"/>
    <s v="CUST-79627"/>
    <x v="2"/>
    <x v="0"/>
    <n v="7"/>
    <n v="7"/>
    <n v="1010.92"/>
    <n v="1142.3395999999998"/>
    <n v="903.46719999999937"/>
    <n v="7996.377199999999"/>
    <x v="3"/>
    <x v="0"/>
    <x v="3"/>
    <s v="Cash on Delivery"/>
    <n v="16.47"/>
    <n v="4.5"/>
    <x v="0"/>
  </r>
  <r>
    <s v="SUP-0001872"/>
    <x v="1204"/>
    <s v="CUST-44567"/>
    <x v="4"/>
    <x v="1"/>
    <n v="9"/>
    <n v="8"/>
    <n v="1407.19"/>
    <n v="1477.5495000000001"/>
    <n v="550.99600000000021"/>
    <n v="11820.396000000001"/>
    <x v="2"/>
    <x v="4"/>
    <x v="1"/>
    <s v="Cash on Delivery"/>
    <n v="11.88"/>
    <n v="2.9"/>
    <x v="0"/>
  </r>
  <r>
    <s v="SUP-0001018"/>
    <x v="1205"/>
    <s v="CUST-29766"/>
    <x v="5"/>
    <x v="3"/>
    <n v="14"/>
    <n v="12"/>
    <n v="93.3"/>
    <n v="106.36200000000001"/>
    <n v="145.54400000000015"/>
    <n v="1276.3440000000001"/>
    <x v="4"/>
    <x v="4"/>
    <x v="1"/>
    <s v="Debit Card"/>
    <n v="11.2"/>
    <n v="2.8"/>
    <x v="0"/>
  </r>
  <r>
    <s v="SUP-0001558"/>
    <x v="1205"/>
    <s v="CUST-59611"/>
    <x v="5"/>
    <x v="3"/>
    <n v="3"/>
    <n v="3"/>
    <n v="445.02"/>
    <n v="511.77299999999997"/>
    <n v="198.65900000000002"/>
    <n v="1535.319"/>
    <x v="2"/>
    <x v="2"/>
    <x v="3"/>
    <s v="PayPal"/>
    <n v="1.6"/>
    <n v="3"/>
    <x v="0"/>
  </r>
  <r>
    <s v="SUP-0000802"/>
    <x v="1206"/>
    <s v="CUST-34940"/>
    <x v="12"/>
    <x v="1"/>
    <n v="19"/>
    <n v="16"/>
    <n v="719.84"/>
    <n v="827.81599999999992"/>
    <n v="1702.2659999999983"/>
    <n v="13245.055999999999"/>
    <x v="4"/>
    <x v="3"/>
    <x v="3"/>
    <s v="Credit Card"/>
    <n v="25.35"/>
    <n v="3.5"/>
    <x v="0"/>
  </r>
  <r>
    <s v="SUP-0000861"/>
    <x v="1206"/>
    <s v="CUST-97626"/>
    <x v="8"/>
    <x v="4"/>
    <n v="20"/>
    <n v="17"/>
    <n v="782.7"/>
    <n v="900.10500000000002"/>
    <n v="1991.2749999999985"/>
    <n v="15301.785"/>
    <x v="4"/>
    <x v="0"/>
    <x v="2"/>
    <s v="PayPal"/>
    <n v="4.6100000000000003"/>
    <n v="1.8"/>
    <x v="0"/>
  </r>
  <r>
    <s v="SUP-0001578"/>
    <x v="1206"/>
    <s v="CUST-95548"/>
    <x v="6"/>
    <x v="4"/>
    <n v="12"/>
    <n v="11"/>
    <n v="1197.69"/>
    <n v="1257.5745000000002"/>
    <n v="637.93950000000132"/>
    <n v="13833.319500000001"/>
    <x v="4"/>
    <x v="5"/>
    <x v="2"/>
    <s v="Bank Transfer"/>
    <n v="20.79"/>
    <n v="5"/>
    <x v="0"/>
  </r>
  <r>
    <s v="SUP-0002447"/>
    <x v="1206"/>
    <s v="CUST-22957"/>
    <x v="14"/>
    <x v="0"/>
    <n v="14"/>
    <n v="13"/>
    <n v="121.1"/>
    <n v="130.78800000000001"/>
    <n v="105.18400000000018"/>
    <n v="1700.2440000000001"/>
    <x v="1"/>
    <x v="1"/>
    <x v="0"/>
    <s v="Cash on Delivery"/>
    <n v="20.76"/>
    <n v="4.4000000000000004"/>
    <x v="0"/>
  </r>
  <r>
    <s v="SUP-0002870"/>
    <x v="1206"/>
    <s v="CUST-42317"/>
    <x v="4"/>
    <x v="1"/>
    <n v="4"/>
    <n v="4"/>
    <n v="659.67"/>
    <n v="752.02380000000005"/>
    <n v="355.49520000000035"/>
    <n v="3008.0952000000002"/>
    <x v="4"/>
    <x v="4"/>
    <x v="2"/>
    <s v="Credit Card"/>
    <n v="13.92"/>
    <n v="4.9000000000000004"/>
    <x v="0"/>
  </r>
  <r>
    <s v="SUP-0003140"/>
    <x v="1206"/>
    <s v="CUST-82952"/>
    <x v="6"/>
    <x v="4"/>
    <n v="20"/>
    <n v="16"/>
    <n v="12.61"/>
    <n v="14.501499999999998"/>
    <n v="26.333999999999982"/>
    <n v="232.02399999999997"/>
    <x v="3"/>
    <x v="5"/>
    <x v="3"/>
    <s v="Cash on Delivery"/>
    <n v="3.93"/>
    <n v="2.2000000000000002"/>
    <x v="0"/>
  </r>
  <r>
    <s v="SUP-0004660"/>
    <x v="1206"/>
    <s v="CUST-52984"/>
    <x v="8"/>
    <x v="4"/>
    <n v="4"/>
    <n v="4"/>
    <n v="1302"/>
    <n v="1497.3"/>
    <n v="778.23999999999978"/>
    <n v="5989.2"/>
    <x v="3"/>
    <x v="3"/>
    <x v="0"/>
    <s v="Credit Card"/>
    <n v="2.96"/>
    <n v="1.6"/>
    <x v="0"/>
  </r>
  <r>
    <s v="SUP-0000454"/>
    <x v="1207"/>
    <s v="CUST-98832"/>
    <x v="3"/>
    <x v="2"/>
    <n v="4"/>
    <n v="4"/>
    <n v="734.34"/>
    <n v="785.74380000000008"/>
    <n v="159.94520000000017"/>
    <n v="3142.9752000000003"/>
    <x v="4"/>
    <x v="6"/>
    <x v="1"/>
    <s v="Credit Card"/>
    <n v="45.67"/>
    <n v="3.1"/>
    <x v="0"/>
  </r>
  <r>
    <s v="SUP-0001007"/>
    <x v="1207"/>
    <s v="CUST-21974"/>
    <x v="1"/>
    <x v="1"/>
    <n v="10"/>
    <n v="9"/>
    <n v="400.38"/>
    <n v="440.41800000000001"/>
    <n v="356.99200000000008"/>
    <n v="3963.7620000000002"/>
    <x v="0"/>
    <x v="3"/>
    <x v="3"/>
    <s v="Credit Card"/>
    <n v="3.35"/>
    <n v="2.2999999999999998"/>
    <x v="0"/>
  </r>
  <r>
    <s v="SUP-0003751"/>
    <x v="1207"/>
    <s v="CUST-28155"/>
    <x v="13"/>
    <x v="1"/>
    <n v="16"/>
    <n v="16"/>
    <n v="1210.0899999999999"/>
    <n v="1318.9981"/>
    <n v="1712.4596000000017"/>
    <n v="21103.9696"/>
    <x v="2"/>
    <x v="0"/>
    <x v="1"/>
    <s v="Bank Transfer"/>
    <n v="30.07"/>
    <n v="4.5999999999999996"/>
    <x v="0"/>
  </r>
  <r>
    <s v="SUP-0003756"/>
    <x v="1208"/>
    <s v="CUST-15680"/>
    <x v="3"/>
    <x v="2"/>
    <n v="8"/>
    <n v="6"/>
    <n v="504.83"/>
    <n v="570.45789999999988"/>
    <n v="345.07739999999927"/>
    <n v="3422.7473999999993"/>
    <x v="4"/>
    <x v="0"/>
    <x v="0"/>
    <s v="Cash on Delivery"/>
    <n v="48.69"/>
    <n v="1.3"/>
    <x v="0"/>
  </r>
  <r>
    <s v="SUP-0004529"/>
    <x v="1208"/>
    <s v="CUST-19921"/>
    <x v="6"/>
    <x v="4"/>
    <n v="14"/>
    <n v="12"/>
    <n v="1147.06"/>
    <n v="1250.2954"/>
    <n v="1230.8848000000003"/>
    <n v="15003.5448"/>
    <x v="3"/>
    <x v="0"/>
    <x v="1"/>
    <s v="PayPal"/>
    <n v="7.94"/>
    <n v="1.2"/>
    <x v="0"/>
  </r>
  <r>
    <s v="SUP-0005040"/>
    <x v="1208"/>
    <s v="CUST-86363"/>
    <x v="4"/>
    <x v="1"/>
    <n v="19"/>
    <n v="18"/>
    <n v="315.27999999999997"/>
    <n v="349.96080000000001"/>
    <n v="590.93440000000066"/>
    <n v="6299.2943999999998"/>
    <x v="1"/>
    <x v="1"/>
    <x v="2"/>
    <s v="Cash on Delivery"/>
    <n v="33.32"/>
    <n v="4"/>
    <x v="0"/>
  </r>
  <r>
    <s v="SUP-0001248"/>
    <x v="1209"/>
    <s v="CUST-22833"/>
    <x v="5"/>
    <x v="3"/>
    <n v="10"/>
    <n v="9"/>
    <n v="159.02000000000001"/>
    <n v="182.87299999999999"/>
    <n v="197.38699999999992"/>
    <n v="1645.857"/>
    <x v="0"/>
    <x v="4"/>
    <x v="2"/>
    <s v="Bank Transfer"/>
    <n v="17.29"/>
    <n v="1.1000000000000001"/>
    <x v="0"/>
  </r>
  <r>
    <s v="SUP-0002715"/>
    <x v="1209"/>
    <s v="CUST-87126"/>
    <x v="7"/>
    <x v="2"/>
    <n v="1"/>
    <n v="1"/>
    <n v="1154.6600000000001"/>
    <n v="1247.0328000000002"/>
    <n v="49.202800000000096"/>
    <n v="1247.0328000000002"/>
    <x v="0"/>
    <x v="1"/>
    <x v="2"/>
    <s v="PayPal"/>
    <n v="43.17"/>
    <n v="4.7"/>
    <x v="0"/>
  </r>
  <r>
    <s v="SUP-0004551"/>
    <x v="1209"/>
    <s v="CUST-85371"/>
    <x v="1"/>
    <x v="1"/>
    <n v="18"/>
    <n v="17"/>
    <n v="238.84"/>
    <n v="253.17040000000003"/>
    <n v="213.02680000000024"/>
    <n v="4303.8968000000004"/>
    <x v="0"/>
    <x v="0"/>
    <x v="3"/>
    <s v="PayPal"/>
    <n v="30.59"/>
    <n v="1.5"/>
    <x v="0"/>
  </r>
  <r>
    <s v="SUP-0004559"/>
    <x v="1209"/>
    <s v="CUST-32809"/>
    <x v="0"/>
    <x v="0"/>
    <n v="11"/>
    <n v="10"/>
    <n v="12"/>
    <n v="13.440000000000001"/>
    <n v="-9.6899999999999942"/>
    <n v="134.4"/>
    <x v="2"/>
    <x v="6"/>
    <x v="3"/>
    <s v="PayPal"/>
    <n v="24.09"/>
    <n v="3"/>
    <x v="0"/>
  </r>
  <r>
    <s v="SUP-0002851"/>
    <x v="1210"/>
    <s v="CUST-16433"/>
    <x v="12"/>
    <x v="1"/>
    <n v="10"/>
    <n v="9"/>
    <n v="833.57"/>
    <n v="891.9199000000001"/>
    <n v="475.44910000000056"/>
    <n v="8027.2791000000007"/>
    <x v="2"/>
    <x v="6"/>
    <x v="3"/>
    <s v="Debit Card"/>
    <n v="49.7"/>
    <n v="3.5"/>
    <x v="0"/>
  </r>
  <r>
    <s v="SUP-0002872"/>
    <x v="1210"/>
    <s v="CUST-19874"/>
    <x v="0"/>
    <x v="0"/>
    <n v="7"/>
    <n v="7"/>
    <n v="1252.47"/>
    <n v="1390.2417000000003"/>
    <n v="932.88190000000077"/>
    <n v="9731.6919000000016"/>
    <x v="3"/>
    <x v="3"/>
    <x v="0"/>
    <s v="Cash on Delivery"/>
    <n v="31.52"/>
    <n v="2.4"/>
    <x v="0"/>
  </r>
  <r>
    <s v="SUP-0004105"/>
    <x v="1210"/>
    <s v="CUST-89735"/>
    <x v="4"/>
    <x v="1"/>
    <n v="18"/>
    <n v="18"/>
    <n v="667.91"/>
    <n v="748.05920000000003"/>
    <n v="1400.9156000000007"/>
    <n v="13465.0656"/>
    <x v="0"/>
    <x v="4"/>
    <x v="3"/>
    <s v="Bank Transfer"/>
    <n v="41.77"/>
    <n v="1.9"/>
    <x v="0"/>
  </r>
  <r>
    <s v="SUP-0000847"/>
    <x v="1211"/>
    <s v="CUST-88071"/>
    <x v="12"/>
    <x v="1"/>
    <n v="4"/>
    <n v="3"/>
    <n v="894.35"/>
    <n v="992.72850000000017"/>
    <n v="246.19550000000032"/>
    <n v="2978.1855000000005"/>
    <x v="1"/>
    <x v="6"/>
    <x v="1"/>
    <s v="PayPal"/>
    <n v="48.94"/>
    <n v="3"/>
    <x v="0"/>
  </r>
  <r>
    <s v="SUP-0002828"/>
    <x v="1211"/>
    <s v="CUST-44205"/>
    <x v="9"/>
    <x v="3"/>
    <n v="15"/>
    <n v="13"/>
    <n v="510.49"/>
    <n v="587.06349999999998"/>
    <n v="974.18550000000005"/>
    <n v="7631.8254999999999"/>
    <x v="1"/>
    <x v="1"/>
    <x v="0"/>
    <s v="Cash on Delivery"/>
    <n v="21.27"/>
    <n v="3"/>
    <x v="1"/>
  </r>
  <r>
    <s v="SUP-0005020"/>
    <x v="1211"/>
    <s v="CUST-62246"/>
    <x v="11"/>
    <x v="2"/>
    <n v="10"/>
    <n v="9"/>
    <n v="574.67999999999995"/>
    <n v="603.41399999999999"/>
    <n v="241.99599999999975"/>
    <n v="5430.7259999999997"/>
    <x v="2"/>
    <x v="6"/>
    <x v="3"/>
    <s v="Debit Card"/>
    <n v="16.61"/>
    <n v="3.5"/>
    <x v="0"/>
  </r>
  <r>
    <s v="SUP-0003634"/>
    <x v="1212"/>
    <s v="CUST-53961"/>
    <x v="8"/>
    <x v="4"/>
    <n v="9"/>
    <n v="7"/>
    <n v="290.58"/>
    <n v="313.82639999999998"/>
    <n v="148.44479999999996"/>
    <n v="2196.7847999999999"/>
    <x v="4"/>
    <x v="4"/>
    <x v="0"/>
    <s v="PayPal"/>
    <n v="14.28"/>
    <n v="3.7"/>
    <x v="0"/>
  </r>
  <r>
    <s v="SUP-0000517"/>
    <x v="1213"/>
    <s v="CUST-10304"/>
    <x v="11"/>
    <x v="2"/>
    <n v="3"/>
    <n v="3"/>
    <n v="711.69"/>
    <n v="775.74210000000016"/>
    <n v="176.2863000000001"/>
    <n v="2327.2263000000003"/>
    <x v="2"/>
    <x v="6"/>
    <x v="3"/>
    <s v="PayPal"/>
    <n v="15.87"/>
    <n v="1.4"/>
    <x v="0"/>
  </r>
  <r>
    <s v="SUP-0001750"/>
    <x v="1214"/>
    <s v="CUST-57208"/>
    <x v="14"/>
    <x v="0"/>
    <n v="6"/>
    <n v="6"/>
    <n v="20"/>
    <n v="21.200000000000003"/>
    <n v="-39.809999999999981"/>
    <n v="127.20000000000002"/>
    <x v="3"/>
    <x v="5"/>
    <x v="3"/>
    <s v="Bank Transfer"/>
    <n v="47.01"/>
    <n v="1.3"/>
    <x v="0"/>
  </r>
  <r>
    <s v="SUP-0002006"/>
    <x v="1214"/>
    <s v="CUST-87964"/>
    <x v="12"/>
    <x v="1"/>
    <n v="12"/>
    <n v="12"/>
    <n v="351.2"/>
    <n v="382.80799999999999"/>
    <n v="367.67600000000027"/>
    <n v="4593.6959999999999"/>
    <x v="1"/>
    <x v="1"/>
    <x v="0"/>
    <s v="Debit Card"/>
    <n v="11.62"/>
    <n v="1.2"/>
    <x v="0"/>
  </r>
  <r>
    <s v="SUP-0003258"/>
    <x v="1215"/>
    <s v="CUST-20007"/>
    <x v="10"/>
    <x v="2"/>
    <n v="10"/>
    <n v="10"/>
    <n v="444.29"/>
    <n v="488.71900000000005"/>
    <n v="405.78"/>
    <n v="4887.1900000000005"/>
    <x v="2"/>
    <x v="1"/>
    <x v="0"/>
    <s v="Credit Card"/>
    <n v="38.51"/>
    <n v="1"/>
    <x v="0"/>
  </r>
  <r>
    <s v="SUP-0005011"/>
    <x v="1215"/>
    <s v="CUST-92200"/>
    <x v="9"/>
    <x v="3"/>
    <n v="5"/>
    <n v="5"/>
    <n v="1143.99"/>
    <n v="1246.9491"/>
    <n v="514.79550000000017"/>
    <n v="6234.7455"/>
    <x v="0"/>
    <x v="6"/>
    <x v="0"/>
    <s v="Debit Card"/>
    <n v="0"/>
    <n v="3"/>
    <x v="0"/>
  </r>
  <r>
    <s v="SUP-0005063"/>
    <x v="1215"/>
    <s v="CUST-25774"/>
    <x v="4"/>
    <x v="1"/>
    <n v="17"/>
    <n v="15"/>
    <n v="592.67999999999995"/>
    <n v="651.94799999999998"/>
    <n v="852.51000000000045"/>
    <n v="9779.2199999999993"/>
    <x v="0"/>
    <x v="1"/>
    <x v="3"/>
    <s v="Debit Card"/>
    <n v="36.51"/>
    <n v="4.4000000000000004"/>
    <x v="0"/>
  </r>
  <r>
    <s v="SUP-0002325"/>
    <x v="1216"/>
    <s v="CUST-56588"/>
    <x v="7"/>
    <x v="2"/>
    <n v="5"/>
    <n v="5"/>
    <n v="834.57"/>
    <n v="959.75549999999998"/>
    <n v="594.30749999999978"/>
    <n v="4798.7775000000001"/>
    <x v="2"/>
    <x v="4"/>
    <x v="0"/>
    <s v="Bank Transfer"/>
    <n v="31.62"/>
    <n v="4.9000000000000004"/>
    <x v="0"/>
  </r>
  <r>
    <s v="SUP-0003832"/>
    <x v="1216"/>
    <s v="CUST-76790"/>
    <x v="7"/>
    <x v="2"/>
    <n v="5"/>
    <n v="4"/>
    <n v="135.80000000000001"/>
    <n v="142.59000000000003"/>
    <n v="-20.529999999999916"/>
    <n v="570.36000000000013"/>
    <x v="0"/>
    <x v="4"/>
    <x v="3"/>
    <s v="Bank Transfer"/>
    <n v="47.69"/>
    <n v="4.0999999999999996"/>
    <x v="0"/>
  </r>
  <r>
    <s v="SUP-0000306"/>
    <x v="1217"/>
    <s v="CUST-99378"/>
    <x v="8"/>
    <x v="4"/>
    <n v="20"/>
    <n v="20"/>
    <n v="1369.17"/>
    <n v="1547.1621"/>
    <n v="3510.6319999999969"/>
    <n v="30943.241999999998"/>
    <x v="2"/>
    <x v="1"/>
    <x v="2"/>
    <s v="Credit Card"/>
    <n v="49.21"/>
    <n v="2"/>
    <x v="0"/>
  </r>
  <r>
    <s v="SUP-0001144"/>
    <x v="1218"/>
    <s v="CUST-19153"/>
    <x v="6"/>
    <x v="4"/>
    <n v="9"/>
    <n v="8"/>
    <n v="217.92"/>
    <n v="230.99520000000001"/>
    <n v="93.291600000000187"/>
    <n v="1847.9616000000001"/>
    <x v="0"/>
    <x v="1"/>
    <x v="3"/>
    <s v="Credit Card"/>
    <n v="11.31"/>
    <n v="1.6"/>
    <x v="0"/>
  </r>
  <r>
    <s v="SUP-0002722"/>
    <x v="1218"/>
    <s v="CUST-40144"/>
    <x v="8"/>
    <x v="4"/>
    <n v="7"/>
    <n v="6"/>
    <n v="515.82000000000005"/>
    <n v="562.24380000000008"/>
    <n v="251.45280000000017"/>
    <n v="3373.4628000000002"/>
    <x v="3"/>
    <x v="5"/>
    <x v="2"/>
    <s v="Bank Transfer"/>
    <n v="27.09"/>
    <n v="2.2000000000000002"/>
    <x v="1"/>
  </r>
  <r>
    <s v="SUP-0004002"/>
    <x v="1219"/>
    <s v="CUST-57685"/>
    <x v="14"/>
    <x v="0"/>
    <n v="8"/>
    <n v="7"/>
    <n v="614.21"/>
    <n v="644.92050000000006"/>
    <n v="213.89350000000005"/>
    <n v="4514.4435000000003"/>
    <x v="0"/>
    <x v="1"/>
    <x v="3"/>
    <s v="Cash on Delivery"/>
    <n v="1.08"/>
    <n v="1.7"/>
    <x v="0"/>
  </r>
  <r>
    <s v="SUP-0001695"/>
    <x v="1220"/>
    <s v="CUST-51857"/>
    <x v="4"/>
    <x v="1"/>
    <n v="17"/>
    <n v="16"/>
    <n v="1274.48"/>
    <n v="1465.6519999999998"/>
    <n v="3026.281999999997"/>
    <n v="23450.431999999997"/>
    <x v="1"/>
    <x v="5"/>
    <x v="1"/>
    <s v="Credit Card"/>
    <n v="32.47"/>
    <n v="2.8"/>
    <x v="0"/>
  </r>
  <r>
    <s v="SUP-0003096"/>
    <x v="1220"/>
    <s v="CUST-58669"/>
    <x v="12"/>
    <x v="1"/>
    <n v="16"/>
    <n v="14"/>
    <n v="62.72"/>
    <n v="68.992000000000004"/>
    <n v="40.108000000000104"/>
    <n v="965.88800000000003"/>
    <x v="1"/>
    <x v="6"/>
    <x v="3"/>
    <s v="Bank Transfer"/>
    <n v="47.7"/>
    <n v="3.7"/>
    <x v="1"/>
  </r>
  <r>
    <s v="SUP-0000093"/>
    <x v="1221"/>
    <s v="CUST-24868"/>
    <x v="0"/>
    <x v="0"/>
    <n v="16"/>
    <n v="15"/>
    <n v="749.36"/>
    <n v="809.30880000000002"/>
    <n v="893.18200000000002"/>
    <n v="12139.632"/>
    <x v="4"/>
    <x v="3"/>
    <x v="1"/>
    <s v="Credit Card"/>
    <n v="6.05"/>
    <n v="2.4"/>
    <x v="0"/>
  </r>
  <r>
    <s v="SUP-0000880"/>
    <x v="1221"/>
    <s v="CUST-80387"/>
    <x v="14"/>
    <x v="0"/>
    <n v="14"/>
    <n v="13"/>
    <n v="1041.43"/>
    <n v="1093.5015000000001"/>
    <n v="633.51950000000022"/>
    <n v="14215.5195"/>
    <x v="2"/>
    <x v="4"/>
    <x v="2"/>
    <s v="Bank Transfer"/>
    <n v="43.41"/>
    <n v="2.4"/>
    <x v="0"/>
  </r>
  <r>
    <s v="SUP-0001023"/>
    <x v="1221"/>
    <s v="CUST-47638"/>
    <x v="1"/>
    <x v="1"/>
    <n v="12"/>
    <n v="12"/>
    <n v="833.57"/>
    <n v="908.59130000000016"/>
    <n v="890.08560000000227"/>
    <n v="10903.095600000002"/>
    <x v="1"/>
    <x v="5"/>
    <x v="0"/>
    <s v="Bank Transfer"/>
    <n v="10.17"/>
    <n v="3.7"/>
    <x v="0"/>
  </r>
  <r>
    <s v="SUP-0003838"/>
    <x v="1221"/>
    <s v="CUST-90207"/>
    <x v="1"/>
    <x v="1"/>
    <n v="3"/>
    <n v="2"/>
    <n v="229.72"/>
    <n v="241.20600000000002"/>
    <n v="11.852000000000038"/>
    <n v="482.41200000000003"/>
    <x v="4"/>
    <x v="1"/>
    <x v="1"/>
    <s v="Cash on Delivery"/>
    <n v="11.12"/>
    <n v="4.8"/>
    <x v="0"/>
  </r>
  <r>
    <s v="SUP-0002212"/>
    <x v="1222"/>
    <s v="CUST-34823"/>
    <x v="2"/>
    <x v="0"/>
    <n v="20"/>
    <n v="18"/>
    <n v="382.65"/>
    <n v="440.04749999999996"/>
    <n v="983.17499999999973"/>
    <n v="7920.8549999999996"/>
    <x v="1"/>
    <x v="1"/>
    <x v="2"/>
    <s v="PayPal"/>
    <n v="49.98"/>
    <n v="2.2000000000000002"/>
    <x v="0"/>
  </r>
  <r>
    <s v="SUP-0002619"/>
    <x v="1222"/>
    <s v="CUST-88596"/>
    <x v="10"/>
    <x v="2"/>
    <n v="15"/>
    <n v="12"/>
    <n v="1292.3699999999999"/>
    <n v="1421.607"/>
    <n v="1532.6540000000009"/>
    <n v="17059.284"/>
    <x v="3"/>
    <x v="6"/>
    <x v="1"/>
    <s v="Bank Transfer"/>
    <n v="18.190000000000001"/>
    <n v="3.2"/>
    <x v="0"/>
  </r>
  <r>
    <s v="SUP-0003979"/>
    <x v="1222"/>
    <s v="CUST-65123"/>
    <x v="14"/>
    <x v="0"/>
    <n v="10"/>
    <n v="9"/>
    <n v="715.16"/>
    <n v="815.28240000000005"/>
    <n v="862.64160000000084"/>
    <n v="7337.5416000000005"/>
    <x v="1"/>
    <x v="3"/>
    <x v="1"/>
    <s v="Cash on Delivery"/>
    <n v="38.46"/>
    <n v="2.1"/>
    <x v="0"/>
  </r>
  <r>
    <s v="SUP-0002594"/>
    <x v="1223"/>
    <s v="CUST-51157"/>
    <x v="10"/>
    <x v="2"/>
    <n v="11"/>
    <n v="10"/>
    <n v="603.52"/>
    <n v="681.97759999999994"/>
    <n v="738.16600000000005"/>
    <n v="6819.7759999999998"/>
    <x v="1"/>
    <x v="1"/>
    <x v="2"/>
    <s v="PayPal"/>
    <n v="46.41"/>
    <n v="3.4"/>
    <x v="0"/>
  </r>
  <r>
    <s v="SUP-0003975"/>
    <x v="1223"/>
    <s v="CUST-67956"/>
    <x v="12"/>
    <x v="1"/>
    <n v="3"/>
    <n v="2"/>
    <n v="525.38"/>
    <n v="562.15660000000003"/>
    <n v="57.323200000000057"/>
    <n v="1124.3132000000001"/>
    <x v="1"/>
    <x v="4"/>
    <x v="3"/>
    <s v="Bank Transfer"/>
    <n v="16.23"/>
    <n v="2.7"/>
    <x v="1"/>
  </r>
  <r>
    <s v="SUP-0004346"/>
    <x v="1223"/>
    <s v="CUST-93512"/>
    <x v="0"/>
    <x v="0"/>
    <n v="19"/>
    <n v="15"/>
    <n v="86.94"/>
    <n v="93.025800000000004"/>
    <n v="55.077000000000261"/>
    <n v="1395.3870000000002"/>
    <x v="0"/>
    <x v="3"/>
    <x v="1"/>
    <s v="Cash on Delivery"/>
    <n v="36.21"/>
    <n v="3.5"/>
    <x v="0"/>
  </r>
  <r>
    <s v="SUP-0000950"/>
    <x v="1224"/>
    <s v="CUST-42796"/>
    <x v="11"/>
    <x v="2"/>
    <n v="10"/>
    <n v="9"/>
    <n v="252.1"/>
    <n v="289.91499999999996"/>
    <n v="296.47499999999957"/>
    <n v="2609.2349999999997"/>
    <x v="2"/>
    <x v="0"/>
    <x v="2"/>
    <s v="Debit Card"/>
    <n v="43.86"/>
    <n v="3.9"/>
    <x v="1"/>
  </r>
  <r>
    <s v="SUP-0003097"/>
    <x v="1224"/>
    <s v="CUST-37258"/>
    <x v="5"/>
    <x v="3"/>
    <n v="11"/>
    <n v="11"/>
    <n v="1221.77"/>
    <n v="1331.7293"/>
    <n v="1202.4123000000011"/>
    <n v="14649.022300000001"/>
    <x v="1"/>
    <x v="1"/>
    <x v="3"/>
    <s v="Cash on Delivery"/>
    <n v="7.14"/>
    <n v="4.2"/>
    <x v="0"/>
  </r>
  <r>
    <s v="SUP-0003894"/>
    <x v="1224"/>
    <s v="CUST-27038"/>
    <x v="10"/>
    <x v="2"/>
    <n v="16"/>
    <n v="14"/>
    <n v="735.29"/>
    <n v="772.05449999999996"/>
    <n v="494.88299999999953"/>
    <n v="10808.762999999999"/>
    <x v="4"/>
    <x v="2"/>
    <x v="2"/>
    <s v="Credit Card"/>
    <n v="19.82"/>
    <n v="0"/>
    <x v="0"/>
  </r>
  <r>
    <s v="SUP-0004202"/>
    <x v="1224"/>
    <s v="CUST-26174"/>
    <x v="8"/>
    <x v="4"/>
    <n v="8"/>
    <n v="7"/>
    <n v="1054.27"/>
    <n v="1138.6116"/>
    <n v="566.0412"/>
    <n v="7970.2811999999994"/>
    <x v="1"/>
    <x v="6"/>
    <x v="0"/>
    <s v="Bank Transfer"/>
    <n v="24.35"/>
    <n v="3.4"/>
    <x v="0"/>
  </r>
  <r>
    <s v="SUP-0001923"/>
    <x v="1225"/>
    <s v="CUST-74944"/>
    <x v="9"/>
    <x v="3"/>
    <n v="9"/>
    <n v="8"/>
    <n v="12"/>
    <n v="12.600000000000001"/>
    <n v="-41.79999999999999"/>
    <n v="100.80000000000001"/>
    <x v="1"/>
    <x v="0"/>
    <x v="1"/>
    <s v="Credit Card"/>
    <n v="46.6"/>
    <n v="4"/>
    <x v="0"/>
  </r>
  <r>
    <s v="SUP-0001943"/>
    <x v="1225"/>
    <s v="CUST-11962"/>
    <x v="2"/>
    <x v="0"/>
    <n v="3"/>
    <n v="3"/>
    <n v="1445.08"/>
    <n v="1560.6864"/>
    <n v="320.66919999999993"/>
    <n v="4682.0591999999997"/>
    <x v="4"/>
    <x v="6"/>
    <x v="1"/>
    <s v="Debit Card"/>
    <n v="26.15"/>
    <n v="4.8"/>
    <x v="0"/>
  </r>
  <r>
    <s v="SUP-0002398"/>
    <x v="1225"/>
    <s v="CUST-87111"/>
    <x v="11"/>
    <x v="2"/>
    <n v="7"/>
    <n v="7"/>
    <n v="292.82"/>
    <n v="307.46100000000001"/>
    <n v="52.567000000000078"/>
    <n v="2152.2269999999999"/>
    <x v="2"/>
    <x v="6"/>
    <x v="0"/>
    <s v="Debit Card"/>
    <n v="49.92"/>
    <n v="4.8"/>
    <x v="0"/>
  </r>
  <r>
    <s v="SUP-0003321"/>
    <x v="1225"/>
    <s v="CUST-65598"/>
    <x v="6"/>
    <x v="4"/>
    <n v="14"/>
    <n v="12"/>
    <n v="730.94"/>
    <n v="818.65280000000018"/>
    <n v="1033.4636000000012"/>
    <n v="9823.8336000000018"/>
    <x v="0"/>
    <x v="5"/>
    <x v="3"/>
    <s v="Credit Card"/>
    <n v="19.09"/>
    <n v="2.4"/>
    <x v="0"/>
  </r>
  <r>
    <s v="SUP-0000924"/>
    <x v="1226"/>
    <s v="CUST-23245"/>
    <x v="13"/>
    <x v="1"/>
    <n v="2"/>
    <n v="2"/>
    <n v="196.98"/>
    <n v="208.7988"/>
    <n v="15.96760000000002"/>
    <n v="417.5976"/>
    <x v="4"/>
    <x v="1"/>
    <x v="1"/>
    <s v="Credit Card"/>
    <n v="7.67"/>
    <n v="4.4000000000000004"/>
    <x v="0"/>
  </r>
  <r>
    <s v="SUP-0002223"/>
    <x v="1226"/>
    <s v="CUST-77895"/>
    <x v="10"/>
    <x v="2"/>
    <n v="17"/>
    <n v="14"/>
    <n v="43.34"/>
    <n v="45.940400000000004"/>
    <n v="5.4056000000000495"/>
    <n v="643.16560000000004"/>
    <x v="1"/>
    <x v="3"/>
    <x v="1"/>
    <s v="PayPal"/>
    <n v="31"/>
    <n v="4.7"/>
    <x v="0"/>
  </r>
  <r>
    <s v="SUP-0004112"/>
    <x v="1227"/>
    <s v="CUST-59466"/>
    <x v="8"/>
    <x v="4"/>
    <n v="19"/>
    <n v="15"/>
    <n v="923.49"/>
    <n v="1052.7786000000001"/>
    <n v="1910.0690000000016"/>
    <n v="15791.679000000002"/>
    <x v="0"/>
    <x v="4"/>
    <x v="0"/>
    <s v="Debit Card"/>
    <n v="29.26"/>
    <n v="1.5"/>
    <x v="0"/>
  </r>
  <r>
    <s v="SUP-0004523"/>
    <x v="1227"/>
    <s v="CUST-29745"/>
    <x v="5"/>
    <x v="3"/>
    <n v="18"/>
    <n v="14"/>
    <n v="1317.79"/>
    <n v="1436.3911000000001"/>
    <n v="1623.5054000000016"/>
    <n v="20109.475399999999"/>
    <x v="3"/>
    <x v="4"/>
    <x v="3"/>
    <s v="Debit Card"/>
    <n v="36.909999999999997"/>
    <n v="0"/>
    <x v="0"/>
  </r>
  <r>
    <s v="SUP-0003334"/>
    <x v="1228"/>
    <s v="CUST-68562"/>
    <x v="1"/>
    <x v="1"/>
    <n v="2"/>
    <n v="2"/>
    <n v="170.41"/>
    <n v="180.63460000000001"/>
    <n v="4.8592000000000191"/>
    <n v="361.26920000000001"/>
    <x v="4"/>
    <x v="1"/>
    <x v="3"/>
    <s v="Credit Card"/>
    <n v="15.59"/>
    <n v="0"/>
    <x v="0"/>
  </r>
  <r>
    <s v="SUP-0005002"/>
    <x v="1228"/>
    <s v="CUST-63237"/>
    <x v="14"/>
    <x v="0"/>
    <n v="9"/>
    <n v="7"/>
    <n v="1168.29"/>
    <n v="1261.7532000000001"/>
    <n v="634.57240000000195"/>
    <n v="8832.2724000000017"/>
    <x v="0"/>
    <x v="3"/>
    <x v="1"/>
    <s v="Credit Card"/>
    <n v="19.670000000000002"/>
    <n v="1.6"/>
    <x v="0"/>
  </r>
  <r>
    <s v="SUP-0000311"/>
    <x v="1229"/>
    <s v="CUST-17152"/>
    <x v="7"/>
    <x v="2"/>
    <n v="5"/>
    <n v="5"/>
    <n v="1031.05"/>
    <n v="1103.2235000000001"/>
    <n v="346.31750000000028"/>
    <n v="5516.1175000000003"/>
    <x v="3"/>
    <x v="3"/>
    <x v="2"/>
    <s v="Credit Card"/>
    <n v="14.55"/>
    <n v="1.7"/>
    <x v="0"/>
  </r>
  <r>
    <s v="SUP-0001842"/>
    <x v="1229"/>
    <s v="CUST-91447"/>
    <x v="11"/>
    <x v="2"/>
    <n v="3"/>
    <n v="2"/>
    <n v="915.71"/>
    <n v="988.96680000000015"/>
    <n v="137.92360000000022"/>
    <n v="1977.9336000000003"/>
    <x v="4"/>
    <x v="0"/>
    <x v="3"/>
    <s v="Bank Transfer"/>
    <n v="8.59"/>
    <n v="2.4"/>
    <x v="0"/>
  </r>
  <r>
    <s v="SUP-0001742"/>
    <x v="1230"/>
    <s v="CUST-86912"/>
    <x v="7"/>
    <x v="2"/>
    <n v="9"/>
    <n v="7"/>
    <n v="1143.29"/>
    <n v="1223.3203000000001"/>
    <n v="550.51210000000151"/>
    <n v="8563.2421000000013"/>
    <x v="3"/>
    <x v="2"/>
    <x v="2"/>
    <s v="Debit Card"/>
    <n v="9.6999999999999993"/>
    <n v="4.9000000000000004"/>
    <x v="0"/>
  </r>
  <r>
    <s v="SUP-0004987"/>
    <x v="1230"/>
    <s v="CUST-85505"/>
    <x v="8"/>
    <x v="4"/>
    <n v="19"/>
    <n v="17"/>
    <n v="410.31"/>
    <n v="439.0317"/>
    <n v="488.26889999999912"/>
    <n v="7463.5388999999996"/>
    <x v="1"/>
    <x v="1"/>
    <x v="0"/>
    <s v="Debit Card"/>
    <n v="0"/>
    <n v="1.3"/>
    <x v="0"/>
  </r>
  <r>
    <s v="SUP-0000237"/>
    <x v="1231"/>
    <s v="CUST-53600"/>
    <x v="3"/>
    <x v="2"/>
    <n v="8"/>
    <n v="7"/>
    <n v="1466.29"/>
    <n v="1671.5706000000002"/>
    <n v="1420.3942000000022"/>
    <n v="11700.994200000001"/>
    <x v="2"/>
    <x v="0"/>
    <x v="1"/>
    <s v="Cash on Delivery"/>
    <n v="16.57"/>
    <n v="1.2"/>
    <x v="0"/>
  </r>
  <r>
    <s v="SUP-0001020"/>
    <x v="1231"/>
    <s v="CUST-49092"/>
    <x v="12"/>
    <x v="1"/>
    <n v="3"/>
    <n v="2"/>
    <n v="428.22"/>
    <n v="475.32420000000008"/>
    <n v="81.6584000000001"/>
    <n v="950.64840000000015"/>
    <x v="0"/>
    <x v="0"/>
    <x v="1"/>
    <s v="Debit Card"/>
    <n v="12.55"/>
    <n v="2.7"/>
    <x v="0"/>
  </r>
  <r>
    <s v="SUP-0001152"/>
    <x v="1231"/>
    <s v="CUST-38777"/>
    <x v="13"/>
    <x v="1"/>
    <n v="20"/>
    <n v="19"/>
    <n v="110.67"/>
    <n v="126.16380000000001"/>
    <n v="291.16219999999998"/>
    <n v="2397.1122"/>
    <x v="0"/>
    <x v="1"/>
    <x v="0"/>
    <s v="PayPal"/>
    <n v="3.22"/>
    <n v="3.1"/>
    <x v="0"/>
  </r>
  <r>
    <s v="SUP-0002031"/>
    <x v="1231"/>
    <s v="CUST-18331"/>
    <x v="1"/>
    <x v="1"/>
    <n v="7"/>
    <n v="6"/>
    <n v="75.14"/>
    <n v="81.902600000000007"/>
    <n v="36.985600000000005"/>
    <n v="491.41560000000004"/>
    <x v="3"/>
    <x v="5"/>
    <x v="2"/>
    <s v="Credit Card"/>
    <n v="3.59"/>
    <n v="4.5"/>
    <x v="0"/>
  </r>
  <r>
    <s v="SUP-0002197"/>
    <x v="1231"/>
    <s v="CUST-60578"/>
    <x v="8"/>
    <x v="4"/>
    <n v="9"/>
    <n v="8"/>
    <n v="599.78"/>
    <n v="659.75800000000004"/>
    <n v="438.27400000000051"/>
    <n v="5278.0640000000003"/>
    <x v="4"/>
    <x v="4"/>
    <x v="0"/>
    <s v="Bank Transfer"/>
    <n v="41.55"/>
    <n v="2.6"/>
    <x v="0"/>
  </r>
  <r>
    <s v="SUP-0002825"/>
    <x v="1231"/>
    <s v="CUST-95668"/>
    <x v="13"/>
    <x v="1"/>
    <n v="16"/>
    <n v="13"/>
    <n v="246.14"/>
    <n v="263.3698"/>
    <n v="208.13740000000044"/>
    <n v="3423.8074000000001"/>
    <x v="1"/>
    <x v="3"/>
    <x v="1"/>
    <s v="Bank Transfer"/>
    <n v="15.85"/>
    <n v="1.3"/>
    <x v="1"/>
  </r>
  <r>
    <s v="SUP-0003780"/>
    <x v="1232"/>
    <s v="CUST-32036"/>
    <x v="10"/>
    <x v="2"/>
    <n v="20"/>
    <n v="19"/>
    <n v="340.41"/>
    <n v="371.04690000000005"/>
    <n v="533.35109999999986"/>
    <n v="7049.8911000000007"/>
    <x v="1"/>
    <x v="1"/>
    <x v="2"/>
    <s v="PayPal"/>
    <n v="48.75"/>
    <n v="3.4"/>
    <x v="0"/>
  </r>
  <r>
    <s v="SUP-0003805"/>
    <x v="1232"/>
    <s v="CUST-86599"/>
    <x v="0"/>
    <x v="0"/>
    <n v="18"/>
    <n v="17"/>
    <n v="1246.6099999999999"/>
    <n v="1321.4066"/>
    <n v="1264.8521999999998"/>
    <n v="22463.912199999999"/>
    <x v="3"/>
    <x v="6"/>
    <x v="3"/>
    <s v="Debit Card"/>
    <n v="6.69"/>
    <n v="3.8"/>
    <x v="0"/>
  </r>
  <r>
    <s v="SUP-0000254"/>
    <x v="1233"/>
    <s v="CUST-82819"/>
    <x v="3"/>
    <x v="2"/>
    <n v="12"/>
    <n v="11"/>
    <n v="243.57"/>
    <n v="255.74850000000001"/>
    <n v="128.31350000000029"/>
    <n v="2813.2335000000003"/>
    <x v="3"/>
    <x v="3"/>
    <x v="1"/>
    <s v="Cash on Delivery"/>
    <n v="5.65"/>
    <n v="1.3"/>
    <x v="0"/>
  </r>
  <r>
    <s v="SUP-0000952"/>
    <x v="1233"/>
    <s v="CUST-11329"/>
    <x v="4"/>
    <x v="1"/>
    <n v="8"/>
    <n v="8"/>
    <n v="411.76"/>
    <n v="440.58320000000003"/>
    <n v="192.22560000000033"/>
    <n v="3524.6656000000003"/>
    <x v="1"/>
    <x v="0"/>
    <x v="0"/>
    <s v="Bank Transfer"/>
    <n v="38.36"/>
    <n v="1.4"/>
    <x v="1"/>
  </r>
  <r>
    <s v="SUP-0003706"/>
    <x v="1234"/>
    <s v="CUST-98629"/>
    <x v="9"/>
    <x v="3"/>
    <n v="2"/>
    <n v="2"/>
    <n v="509.35"/>
    <n v="575.56549999999993"/>
    <n v="84.330999999999818"/>
    <n v="1151.1309999999999"/>
    <x v="0"/>
    <x v="6"/>
    <x v="2"/>
    <s v="Bank Transfer"/>
    <n v="48.1"/>
    <n v="4"/>
    <x v="0"/>
  </r>
  <r>
    <s v="SUP-0001523"/>
    <x v="1235"/>
    <s v="CUST-51136"/>
    <x v="7"/>
    <x v="2"/>
    <n v="7"/>
    <n v="6"/>
    <n v="335.73"/>
    <n v="379.37489999999997"/>
    <n v="244.57939999999959"/>
    <n v="2276.2493999999997"/>
    <x v="4"/>
    <x v="6"/>
    <x v="0"/>
    <s v="Credit Card"/>
    <n v="17.29"/>
    <n v="4.7"/>
    <x v="0"/>
  </r>
  <r>
    <s v="SUP-0003872"/>
    <x v="1235"/>
    <s v="CUST-19780"/>
    <x v="9"/>
    <x v="3"/>
    <n v="12"/>
    <n v="10"/>
    <n v="1488.02"/>
    <n v="1636.8220000000001"/>
    <n v="1438.0400000000004"/>
    <n v="16368.220000000001"/>
    <x v="1"/>
    <x v="0"/>
    <x v="3"/>
    <s v="Credit Card"/>
    <n v="49.98"/>
    <n v="4.5999999999999996"/>
    <x v="0"/>
  </r>
  <r>
    <s v="SUP-0000883"/>
    <x v="1236"/>
    <s v="CUST-49160"/>
    <x v="8"/>
    <x v="4"/>
    <n v="4"/>
    <n v="3"/>
    <n v="824.6"/>
    <n v="874.07600000000002"/>
    <n v="118.65799999999989"/>
    <n v="2622.2280000000001"/>
    <x v="3"/>
    <x v="2"/>
    <x v="3"/>
    <s v="Debit Card"/>
    <n v="29.77"/>
    <n v="4.9000000000000004"/>
    <x v="1"/>
  </r>
  <r>
    <s v="SUP-0002956"/>
    <x v="1236"/>
    <s v="CUST-18596"/>
    <x v="1"/>
    <x v="1"/>
    <n v="19"/>
    <n v="18"/>
    <n v="998.26"/>
    <n v="1058.1556"/>
    <n v="1053.5808000000006"/>
    <n v="19046.800800000001"/>
    <x v="3"/>
    <x v="0"/>
    <x v="1"/>
    <s v="Credit Card"/>
    <n v="24.54"/>
    <n v="3.6"/>
    <x v="0"/>
  </r>
  <r>
    <s v="SUP-0003813"/>
    <x v="1236"/>
    <s v="CUST-10700"/>
    <x v="1"/>
    <x v="1"/>
    <n v="13"/>
    <n v="11"/>
    <n v="1225.03"/>
    <n v="1372.0336000000002"/>
    <n v="1599.2196000000019"/>
    <n v="15092.369600000002"/>
    <x v="0"/>
    <x v="6"/>
    <x v="2"/>
    <s v="PayPal"/>
    <n v="17.82"/>
    <n v="2.7"/>
    <x v="0"/>
  </r>
  <r>
    <s v="SUP-0004278"/>
    <x v="1236"/>
    <s v="CUST-39274"/>
    <x v="5"/>
    <x v="3"/>
    <n v="13"/>
    <n v="13"/>
    <n v="1103.25"/>
    <n v="1257.7050000000002"/>
    <n v="1967.8350000000028"/>
    <n v="16350.165000000003"/>
    <x v="2"/>
    <x v="5"/>
    <x v="1"/>
    <s v="Debit Card"/>
    <n v="40.08"/>
    <n v="4.3"/>
    <x v="1"/>
  </r>
  <r>
    <s v="SUP-0000860"/>
    <x v="1237"/>
    <s v="CUST-35993"/>
    <x v="13"/>
    <x v="1"/>
    <n v="4"/>
    <n v="3"/>
    <n v="1498.38"/>
    <n v="1603.2666000000002"/>
    <n v="312.13980000000038"/>
    <n v="4809.7998000000007"/>
    <x v="2"/>
    <x v="0"/>
    <x v="2"/>
    <s v="Cash on Delivery"/>
    <n v="2.52"/>
    <n v="1.8"/>
    <x v="0"/>
  </r>
  <r>
    <s v="SUP-0001382"/>
    <x v="1237"/>
    <s v="CUST-37386"/>
    <x v="3"/>
    <x v="2"/>
    <n v="9"/>
    <n v="8"/>
    <n v="925.16"/>
    <n v="971.41800000000001"/>
    <n v="360.90400000000028"/>
    <n v="7771.3440000000001"/>
    <x v="1"/>
    <x v="5"/>
    <x v="1"/>
    <s v="Bank Transfer"/>
    <n v="9.16"/>
    <n v="1.7"/>
    <x v="1"/>
  </r>
  <r>
    <s v="SUP-0002104"/>
    <x v="1237"/>
    <s v="Unknown"/>
    <x v="7"/>
    <x v="2"/>
    <n v="6"/>
    <n v="5"/>
    <n v="934.15"/>
    <n v="1036.9065000000001"/>
    <n v="501.59250000000026"/>
    <n v="5184.5325000000003"/>
    <x v="1"/>
    <x v="2"/>
    <x v="3"/>
    <s v="Cash on Delivery"/>
    <n v="12.19"/>
    <n v="1.1000000000000001"/>
    <x v="1"/>
  </r>
  <r>
    <s v="SUP-0003055"/>
    <x v="1237"/>
    <s v="CUST-23074"/>
    <x v="1"/>
    <x v="1"/>
    <n v="2"/>
    <n v="2"/>
    <n v="246.12"/>
    <n v="280.57680000000005"/>
    <n v="60.163600000000088"/>
    <n v="561.1536000000001"/>
    <x v="0"/>
    <x v="1"/>
    <x v="1"/>
    <s v="Debit Card"/>
    <n v="8.75"/>
    <n v="2.9"/>
    <x v="0"/>
  </r>
  <r>
    <s v="SUP-0000171"/>
    <x v="1238"/>
    <s v="CUST-83266"/>
    <x v="12"/>
    <x v="1"/>
    <n v="16"/>
    <n v="13"/>
    <n v="730.97"/>
    <n v="825.99609999999996"/>
    <n v="1227.8492999999996"/>
    <n v="10737.9493"/>
    <x v="3"/>
    <x v="0"/>
    <x v="2"/>
    <s v="Bank Transfer"/>
    <n v="7.49"/>
    <n v="3.7"/>
    <x v="0"/>
  </r>
  <r>
    <s v="SUP-0004956"/>
    <x v="1238"/>
    <s v="CUST-40067"/>
    <x v="11"/>
    <x v="2"/>
    <n v="18"/>
    <n v="17"/>
    <n v="1219.46"/>
    <n v="1280.433"/>
    <n v="1031.5410000000011"/>
    <n v="21767.361000000001"/>
    <x v="1"/>
    <x v="6"/>
    <x v="3"/>
    <s v="Credit Card"/>
    <n v="5"/>
    <n v="2.7"/>
    <x v="0"/>
  </r>
  <r>
    <s v="SUP-0001077"/>
    <x v="1239"/>
    <s v="CUST-52231"/>
    <x v="2"/>
    <x v="0"/>
    <n v="8"/>
    <n v="6"/>
    <n v="401.44"/>
    <n v="453.62719999999996"/>
    <n v="297.63319999999999"/>
    <n v="2721.7631999999999"/>
    <x v="1"/>
    <x v="5"/>
    <x v="1"/>
    <s v="Bank Transfer"/>
    <n v="15.49"/>
    <n v="2.8"/>
    <x v="0"/>
  </r>
  <r>
    <s v="SUP-0001664"/>
    <x v="1239"/>
    <s v="CUST-20077"/>
    <x v="12"/>
    <x v="1"/>
    <n v="1"/>
    <n v="1"/>
    <n v="705.63"/>
    <n v="811.47449999999992"/>
    <n v="74.664499999999919"/>
    <n v="811.47449999999992"/>
    <x v="1"/>
    <x v="4"/>
    <x v="1"/>
    <s v="PayPal"/>
    <n v="31.18"/>
    <n v="3.6"/>
    <x v="0"/>
  </r>
  <r>
    <s v="SUP-0003205"/>
    <x v="1239"/>
    <s v="CUST-67749"/>
    <x v="8"/>
    <x v="4"/>
    <n v="19"/>
    <n v="16"/>
    <n v="1391.93"/>
    <n v="1600.7194999999999"/>
    <n v="3321.9619999999977"/>
    <n v="25611.511999999999"/>
    <x v="0"/>
    <x v="1"/>
    <x v="3"/>
    <s v="Debit Card"/>
    <n v="18.670000000000002"/>
    <n v="1.6"/>
    <x v="0"/>
  </r>
  <r>
    <s v="SUP-0000397"/>
    <x v="1240"/>
    <s v="CUST-77552"/>
    <x v="7"/>
    <x v="2"/>
    <n v="9"/>
    <n v="8"/>
    <n v="139.56"/>
    <n v="157.7028"/>
    <n v="114.16239999999995"/>
    <n v="1261.6224"/>
    <x v="3"/>
    <x v="6"/>
    <x v="2"/>
    <s v="Cash on Delivery"/>
    <n v="30.98"/>
    <n v="1.2"/>
    <x v="0"/>
  </r>
  <r>
    <s v="SUP-0003538"/>
    <x v="1240"/>
    <s v="CUST-85718"/>
    <x v="8"/>
    <x v="4"/>
    <n v="7"/>
    <n v="7"/>
    <n v="234.86"/>
    <n v="251.30020000000002"/>
    <n v="98.201400000000035"/>
    <n v="1759.1014"/>
    <x v="2"/>
    <x v="3"/>
    <x v="0"/>
    <s v="PayPal"/>
    <n v="16.88"/>
    <n v="3.4"/>
    <x v="0"/>
  </r>
  <r>
    <s v="SUP-0002165"/>
    <x v="1241"/>
    <s v="CUST-92577"/>
    <x v="11"/>
    <x v="2"/>
    <n v="18"/>
    <n v="16"/>
    <n v="1142.01"/>
    <n v="1279.0512000000001"/>
    <n v="2187.059200000002"/>
    <n v="20464.819200000002"/>
    <x v="1"/>
    <x v="0"/>
    <x v="0"/>
    <s v="Bank Transfer"/>
    <n v="5.6"/>
    <n v="1.2"/>
    <x v="0"/>
  </r>
  <r>
    <s v="SUP-0002757"/>
    <x v="1241"/>
    <s v="CUST-90335"/>
    <x v="6"/>
    <x v="4"/>
    <n v="19"/>
    <n v="18"/>
    <n v="92.5"/>
    <n v="106.37499999999999"/>
    <n v="203.12999999999977"/>
    <n v="1914.7499999999998"/>
    <x v="1"/>
    <x v="2"/>
    <x v="3"/>
    <s v="Cash on Delivery"/>
    <n v="46.62"/>
    <n v="2.1"/>
    <x v="0"/>
  </r>
  <r>
    <s v="SUP-0004325"/>
    <x v="1241"/>
    <s v="CUST-30522"/>
    <x v="0"/>
    <x v="0"/>
    <n v="20"/>
    <n v="19"/>
    <n v="860.26"/>
    <n v="954.88860000000011"/>
    <n v="1752.343400000002"/>
    <n v="18142.883400000002"/>
    <x v="1"/>
    <x v="0"/>
    <x v="1"/>
    <s v="PayPal"/>
    <n v="45.6"/>
    <n v="2.1"/>
    <x v="0"/>
  </r>
  <r>
    <s v="SUP-0002280"/>
    <x v="1242"/>
    <s v="CUST-54144"/>
    <x v="3"/>
    <x v="2"/>
    <n v="17"/>
    <n v="16"/>
    <n v="1257.53"/>
    <n v="1446.1594999999998"/>
    <n v="3018.0719999999965"/>
    <n v="23138.551999999996"/>
    <x v="0"/>
    <x v="5"/>
    <x v="1"/>
    <s v="Credit Card"/>
    <n v="0"/>
    <n v="1.2"/>
    <x v="0"/>
  </r>
  <r>
    <s v="SUP-0003112"/>
    <x v="1242"/>
    <s v="CUST-34575"/>
    <x v="4"/>
    <x v="1"/>
    <n v="6"/>
    <n v="6"/>
    <n v="548.89"/>
    <n v="581.82339999999999"/>
    <n v="174.53039999999982"/>
    <n v="3490.9404"/>
    <x v="4"/>
    <x v="3"/>
    <x v="0"/>
    <s v="Credit Card"/>
    <n v="23.07"/>
    <n v="5"/>
    <x v="0"/>
  </r>
  <r>
    <s v="SUP-0004819"/>
    <x v="1242"/>
    <s v="CUST-48126"/>
    <x v="3"/>
    <x v="2"/>
    <n v="9"/>
    <n v="9"/>
    <n v="364.12"/>
    <n v="400.53200000000004"/>
    <n v="306.72800000000052"/>
    <n v="3604.7880000000005"/>
    <x v="0"/>
    <x v="0"/>
    <x v="2"/>
    <s v="PayPal"/>
    <n v="20.98"/>
    <n v="3"/>
    <x v="0"/>
  </r>
  <r>
    <s v="SUP-0000694"/>
    <x v="1243"/>
    <s v="CUST-99212"/>
    <x v="13"/>
    <x v="1"/>
    <n v="1"/>
    <n v="1"/>
    <n v="1085.77"/>
    <n v="1205.2047"/>
    <n v="76.004700000000014"/>
    <n v="1205.2047"/>
    <x v="3"/>
    <x v="2"/>
    <x v="0"/>
    <s v="Credit Card"/>
    <n v="43.43"/>
    <n v="4.8"/>
    <x v="1"/>
  </r>
  <r>
    <s v="SUP-0001486"/>
    <x v="1243"/>
    <s v="CUST-56334"/>
    <x v="11"/>
    <x v="2"/>
    <n v="5"/>
    <n v="4"/>
    <n v="904.16"/>
    <n v="1012.6592000000001"/>
    <n v="404.83680000000032"/>
    <n v="4050.6368000000002"/>
    <x v="3"/>
    <x v="6"/>
    <x v="1"/>
    <s v="Credit Card"/>
    <n v="29.16"/>
    <n v="4.3"/>
    <x v="0"/>
  </r>
  <r>
    <s v="SUP-0001567"/>
    <x v="1243"/>
    <s v="CUST-10397"/>
    <x v="8"/>
    <x v="4"/>
    <n v="8"/>
    <n v="7"/>
    <n v="1315.26"/>
    <n v="1433.6334000000002"/>
    <n v="803.52380000000096"/>
    <n v="10035.433800000001"/>
    <x v="1"/>
    <x v="6"/>
    <x v="2"/>
    <s v="Cash on Delivery"/>
    <n v="25.09"/>
    <n v="3.5"/>
    <x v="0"/>
  </r>
  <r>
    <s v="SUP-0002330"/>
    <x v="1243"/>
    <s v="CUST-33594"/>
    <x v="5"/>
    <x v="3"/>
    <n v="6"/>
    <n v="5"/>
    <n v="47.33"/>
    <n v="53.009600000000006"/>
    <n v="-7.1819999999999737"/>
    <n v="265.048"/>
    <x v="3"/>
    <x v="4"/>
    <x v="0"/>
    <s v="Debit Card"/>
    <n v="35.58"/>
    <n v="2.4"/>
    <x v="0"/>
  </r>
  <r>
    <s v="SUP-0002867"/>
    <x v="1243"/>
    <s v="CUST-90861"/>
    <x v="7"/>
    <x v="2"/>
    <n v="4"/>
    <n v="3"/>
    <n v="935.9"/>
    <n v="1076.2849999999999"/>
    <n v="416.15499999999975"/>
    <n v="3228.8549999999996"/>
    <x v="4"/>
    <x v="2"/>
    <x v="0"/>
    <s v="Debit Card"/>
    <n v="5"/>
    <n v="2.7"/>
    <x v="0"/>
  </r>
  <r>
    <s v="SUP-0000698"/>
    <x v="1244"/>
    <s v="CUST-62691"/>
    <x v="12"/>
    <x v="1"/>
    <n v="9"/>
    <n v="7"/>
    <n v="790.18"/>
    <n v="853.39440000000002"/>
    <n v="438.04080000000073"/>
    <n v="5973.7608"/>
    <x v="0"/>
    <x v="1"/>
    <x v="2"/>
    <s v="Credit Card"/>
    <n v="4.46"/>
    <n v="2.1"/>
    <x v="0"/>
  </r>
  <r>
    <s v="SUP-0001374"/>
    <x v="1244"/>
    <s v="CUST-62806"/>
    <x v="14"/>
    <x v="0"/>
    <n v="3"/>
    <n v="2"/>
    <n v="1413.21"/>
    <n v="1611.0594000000003"/>
    <n v="368.22880000000055"/>
    <n v="3222.1188000000006"/>
    <x v="1"/>
    <x v="2"/>
    <x v="1"/>
    <s v="PayPal"/>
    <n v="27.47"/>
    <n v="3.3"/>
    <x v="0"/>
  </r>
  <r>
    <s v="SUP-0002101"/>
    <x v="1244"/>
    <s v="CUST-35110"/>
    <x v="4"/>
    <x v="1"/>
    <n v="5"/>
    <n v="5"/>
    <n v="1301.92"/>
    <n v="1484.1888000000004"/>
    <n v="871.924000000001"/>
    <n v="7420.9440000000013"/>
    <x v="4"/>
    <x v="1"/>
    <x v="0"/>
    <s v="Bank Transfer"/>
    <n v="39.42"/>
    <n v="2.1"/>
    <x v="1"/>
  </r>
  <r>
    <s v="SUP-0004847"/>
    <x v="1245"/>
    <s v="CUST-24088"/>
    <x v="0"/>
    <x v="0"/>
    <n v="4"/>
    <n v="4"/>
    <n v="1108.6099999999999"/>
    <n v="1186.2127"/>
    <n v="299.56080000000054"/>
    <n v="4744.8508000000002"/>
    <x v="4"/>
    <x v="0"/>
    <x v="2"/>
    <s v="Bank Transfer"/>
    <n v="10.85"/>
    <n v="3.4"/>
    <x v="0"/>
  </r>
  <r>
    <s v="SUP-0000049"/>
    <x v="1246"/>
    <s v="CUST-85029"/>
    <x v="7"/>
    <x v="2"/>
    <n v="1"/>
    <n v="1"/>
    <n v="684.88"/>
    <n v="753.36800000000005"/>
    <n v="25.678000000000054"/>
    <n v="753.36800000000005"/>
    <x v="2"/>
    <x v="3"/>
    <x v="3"/>
    <s v="Credit Card"/>
    <n v="42.81"/>
    <n v="1.7"/>
    <x v="1"/>
  </r>
  <r>
    <s v="SUP-0000210"/>
    <x v="1246"/>
    <s v="CUST-20905"/>
    <x v="2"/>
    <x v="0"/>
    <n v="16"/>
    <n v="16"/>
    <n v="932.09"/>
    <n v="1034.6199000000001"/>
    <n v="1635.4784000000018"/>
    <n v="16553.918400000002"/>
    <x v="3"/>
    <x v="2"/>
    <x v="1"/>
    <s v="Debit Card"/>
    <n v="5"/>
    <n v="3.7"/>
    <x v="0"/>
  </r>
  <r>
    <s v="SUP-0004664"/>
    <x v="1246"/>
    <s v="CUST-29346"/>
    <x v="14"/>
    <x v="0"/>
    <n v="14"/>
    <n v="14"/>
    <n v="341.09"/>
    <n v="364.96629999999999"/>
    <n v="327.29820000000041"/>
    <n v="5109.5281999999997"/>
    <x v="0"/>
    <x v="0"/>
    <x v="0"/>
    <s v="PayPal"/>
    <n v="6.97"/>
    <n v="1.2"/>
    <x v="0"/>
  </r>
  <r>
    <s v="SUP-0000271"/>
    <x v="1247"/>
    <s v="CUST-59453"/>
    <x v="0"/>
    <x v="0"/>
    <n v="4"/>
    <n v="4"/>
    <n v="1073.8699999999999"/>
    <n v="1138.3021999999999"/>
    <n v="235.85879999999986"/>
    <n v="4553.2087999999994"/>
    <x v="4"/>
    <x v="3"/>
    <x v="0"/>
    <s v="Credit Card"/>
    <n v="21.87"/>
    <n v="3.4"/>
    <x v="0"/>
  </r>
  <r>
    <s v="SUP-0003878"/>
    <x v="1247"/>
    <s v="CUST-69341"/>
    <x v="6"/>
    <x v="4"/>
    <n v="5"/>
    <n v="4"/>
    <n v="258.29000000000002"/>
    <n v="273.78740000000005"/>
    <n v="37.759600000000106"/>
    <n v="1095.1496000000002"/>
    <x v="0"/>
    <x v="1"/>
    <x v="2"/>
    <s v="Bank Transfer"/>
    <n v="24.23"/>
    <n v="4.4000000000000004"/>
    <x v="0"/>
  </r>
  <r>
    <s v="SUP-0002706"/>
    <x v="1248"/>
    <s v="CUST-25164"/>
    <x v="8"/>
    <x v="4"/>
    <n v="6"/>
    <n v="5"/>
    <n v="519.23"/>
    <n v="591.92220000000009"/>
    <n v="317.06100000000026"/>
    <n v="2959.6110000000003"/>
    <x v="1"/>
    <x v="5"/>
    <x v="0"/>
    <s v="Bank Transfer"/>
    <n v="46.4"/>
    <n v="3.9"/>
    <x v="0"/>
  </r>
  <r>
    <s v="SUP-0003731"/>
    <x v="1248"/>
    <s v="CUST-26612"/>
    <x v="14"/>
    <x v="0"/>
    <n v="5"/>
    <n v="5"/>
    <n v="412.57"/>
    <n v="449.7013"/>
    <n v="170.69650000000004"/>
    <n v="2248.5065"/>
    <x v="2"/>
    <x v="1"/>
    <x v="3"/>
    <s v="Cash on Delivery"/>
    <n v="14.96"/>
    <n v="1.6"/>
    <x v="0"/>
  </r>
  <r>
    <s v="SUP-0004180"/>
    <x v="1248"/>
    <s v="CUST-91918"/>
    <x v="6"/>
    <x v="4"/>
    <n v="8"/>
    <n v="6"/>
    <n v="1191.08"/>
    <n v="1357.8312000000001"/>
    <n v="973.09720000000095"/>
    <n v="8146.9872000000005"/>
    <x v="4"/>
    <x v="1"/>
    <x v="2"/>
    <s v="PayPal"/>
    <n v="27.41"/>
    <n v="1"/>
    <x v="0"/>
  </r>
  <r>
    <s v="SUP-0004967"/>
    <x v="1248"/>
    <s v="CUST-19072"/>
    <x v="12"/>
    <x v="1"/>
    <n v="2"/>
    <n v="2"/>
    <n v="439.12"/>
    <n v="504.98799999999994"/>
    <n v="83.435999999999879"/>
    <n v="1009.9759999999999"/>
    <x v="0"/>
    <x v="5"/>
    <x v="1"/>
    <s v="Bank Transfer"/>
    <n v="48.3"/>
    <n v="1.2"/>
    <x v="0"/>
  </r>
  <r>
    <s v="SUP-0000608"/>
    <x v="1249"/>
    <s v="CUST-66121"/>
    <x v="7"/>
    <x v="2"/>
    <n v="10"/>
    <n v="10"/>
    <n v="827.63"/>
    <n v="902.11670000000004"/>
    <n v="710.23700000000201"/>
    <n v="9021.1670000000013"/>
    <x v="1"/>
    <x v="0"/>
    <x v="0"/>
    <s v="PayPal"/>
    <n v="34.630000000000003"/>
    <n v="4.7"/>
    <x v="0"/>
  </r>
  <r>
    <s v="SUP-0001450"/>
    <x v="1249"/>
    <s v="CUST-80418"/>
    <x v="6"/>
    <x v="4"/>
    <n v="5"/>
    <n v="5"/>
    <n v="1482.78"/>
    <n v="1616.2302000000002"/>
    <n v="645.15100000000109"/>
    <n v="8081.1510000000007"/>
    <x v="4"/>
    <x v="5"/>
    <x v="3"/>
    <s v="Cash on Delivery"/>
    <n v="22.1"/>
    <n v="0"/>
    <x v="0"/>
  </r>
  <r>
    <s v="SUP-0001961"/>
    <x v="1249"/>
    <s v="CUST-90600"/>
    <x v="0"/>
    <x v="0"/>
    <n v="11"/>
    <n v="10"/>
    <n v="623.20000000000005"/>
    <n v="691.75200000000007"/>
    <n v="639.62000000000046"/>
    <n v="6917.52"/>
    <x v="0"/>
    <x v="1"/>
    <x v="2"/>
    <s v="Cash on Delivery"/>
    <n v="45.9"/>
    <n v="2.7"/>
    <x v="0"/>
  </r>
  <r>
    <s v="SUP-0004271"/>
    <x v="1249"/>
    <s v="CUST-54886"/>
    <x v="7"/>
    <x v="2"/>
    <n v="5"/>
    <n v="4"/>
    <n v="1366.69"/>
    <n v="1571.6934999999999"/>
    <n v="819.46399999999926"/>
    <n v="6286.7739999999994"/>
    <x v="3"/>
    <x v="5"/>
    <x v="0"/>
    <s v="Cash on Delivery"/>
    <n v="0.55000000000000004"/>
    <n v="1.9"/>
    <x v="0"/>
  </r>
  <r>
    <s v="SUP-0000425"/>
    <x v="1250"/>
    <s v="CUST-31920"/>
    <x v="6"/>
    <x v="4"/>
    <n v="11"/>
    <n v="10"/>
    <n v="724.39"/>
    <n v="775.09730000000002"/>
    <n v="460.2830000000003"/>
    <n v="7750.973"/>
    <x v="1"/>
    <x v="5"/>
    <x v="1"/>
    <s v="Bank Transfer"/>
    <n v="46.79"/>
    <n v="2.2000000000000002"/>
    <x v="0"/>
  </r>
  <r>
    <s v="SUP-0000873"/>
    <x v="1250"/>
    <s v="CUST-14337"/>
    <x v="14"/>
    <x v="0"/>
    <n v="17"/>
    <n v="16"/>
    <n v="939.22"/>
    <n v="1014.3576"/>
    <n v="1197.2016000000003"/>
    <n v="16229.721600000001"/>
    <x v="0"/>
    <x v="1"/>
    <x v="2"/>
    <s v="Bank Transfer"/>
    <n v="5"/>
    <n v="1.3"/>
    <x v="0"/>
  </r>
  <r>
    <s v="SUP-0003009"/>
    <x v="1250"/>
    <s v="CUST-60196"/>
    <x v="13"/>
    <x v="1"/>
    <n v="5"/>
    <n v="5"/>
    <n v="984.15"/>
    <n v="1033.3575000000001"/>
    <n v="204.34750000000037"/>
    <n v="5166.7875000000004"/>
    <x v="3"/>
    <x v="0"/>
    <x v="1"/>
    <s v="Debit Card"/>
    <n v="41.69"/>
    <n v="4.5"/>
    <x v="0"/>
  </r>
  <r>
    <s v="SUP-0003398"/>
    <x v="1250"/>
    <s v="CUST-41232"/>
    <x v="6"/>
    <x v="4"/>
    <n v="15"/>
    <n v="14"/>
    <n v="1030.5"/>
    <n v="1112.94"/>
    <n v="1114.04"/>
    <n v="15581.16"/>
    <x v="4"/>
    <x v="0"/>
    <x v="1"/>
    <s v="Bank Transfer"/>
    <n v="40.119999999999997"/>
    <n v="3.2"/>
    <x v="0"/>
  </r>
  <r>
    <s v="SUP-0004190"/>
    <x v="1250"/>
    <s v="CUST-12462"/>
    <x v="6"/>
    <x v="4"/>
    <n v="18"/>
    <n v="14"/>
    <n v="104.29"/>
    <n v="114.71900000000002"/>
    <n v="120.52600000000008"/>
    <n v="1606.0660000000003"/>
    <x v="1"/>
    <x v="3"/>
    <x v="0"/>
    <s v="PayPal"/>
    <n v="25.48"/>
    <n v="4.5999999999999996"/>
    <x v="0"/>
  </r>
  <r>
    <s v="SUP-0001809"/>
    <x v="1251"/>
    <s v="CUST-58226"/>
    <x v="2"/>
    <x v="0"/>
    <n v="17"/>
    <n v="14"/>
    <n v="429.28"/>
    <n v="455.03679999999997"/>
    <n v="337.46519999999975"/>
    <n v="6370.5151999999998"/>
    <x v="2"/>
    <x v="2"/>
    <x v="2"/>
    <s v="Bank Transfer"/>
    <n v="23.13"/>
    <n v="2"/>
    <x v="1"/>
  </r>
  <r>
    <s v="SUP-0000672"/>
    <x v="1252"/>
    <s v="CUST-22422"/>
    <x v="3"/>
    <x v="2"/>
    <n v="10"/>
    <n v="8"/>
    <n v="902.15"/>
    <n v="1019.4294999999998"/>
    <n v="924.34599999999898"/>
    <n v="8155.4359999999988"/>
    <x v="1"/>
    <x v="5"/>
    <x v="0"/>
    <s v="Debit Card"/>
    <n v="13.89"/>
    <n v="4.2"/>
    <x v="1"/>
  </r>
  <r>
    <s v="SUP-0002016"/>
    <x v="1252"/>
    <s v="CUST-76544"/>
    <x v="10"/>
    <x v="2"/>
    <n v="4"/>
    <n v="4"/>
    <n v="1339.89"/>
    <n v="1420.2834000000003"/>
    <n v="303.82360000000062"/>
    <n v="5681.133600000001"/>
    <x v="3"/>
    <x v="0"/>
    <x v="1"/>
    <s v="Bank Transfer"/>
    <n v="17.75"/>
    <n v="2.8"/>
    <x v="0"/>
  </r>
  <r>
    <s v="SUP-0002720"/>
    <x v="1252"/>
    <s v="CUST-67650"/>
    <x v="4"/>
    <x v="1"/>
    <n v="13"/>
    <n v="13"/>
    <n v="509.26"/>
    <n v="544.90819999999997"/>
    <n v="419.07659999999976"/>
    <n v="7083.8065999999999"/>
    <x v="1"/>
    <x v="0"/>
    <x v="2"/>
    <s v="Credit Card"/>
    <n v="44.35"/>
    <n v="2.7"/>
    <x v="0"/>
  </r>
  <r>
    <s v="SUP-0004200"/>
    <x v="1252"/>
    <s v="CUST-27625"/>
    <x v="9"/>
    <x v="3"/>
    <n v="6"/>
    <n v="5"/>
    <n v="1048.72"/>
    <n v="1195.5408000000002"/>
    <n v="703.27400000000114"/>
    <n v="5977.7040000000015"/>
    <x v="1"/>
    <x v="4"/>
    <x v="1"/>
    <s v="Bank Transfer"/>
    <n v="30.83"/>
    <n v="3"/>
    <x v="0"/>
  </r>
  <r>
    <s v="SUP-0000291"/>
    <x v="1253"/>
    <s v="CUST-32765"/>
    <x v="12"/>
    <x v="1"/>
    <n v="8"/>
    <n v="8"/>
    <n v="191.15"/>
    <n v="212.17650000000003"/>
    <n v="140.89200000000022"/>
    <n v="1697.4120000000003"/>
    <x v="4"/>
    <x v="1"/>
    <x v="3"/>
    <s v="PayPal"/>
    <n v="27.32"/>
    <n v="2.9"/>
    <x v="1"/>
  </r>
  <r>
    <s v="SUP-0001395"/>
    <x v="1253"/>
    <s v="CUST-55110"/>
    <x v="6"/>
    <x v="4"/>
    <n v="18"/>
    <n v="18"/>
    <n v="208.12"/>
    <n v="231.01320000000001"/>
    <n v="389.07760000000053"/>
    <n v="4158.2376000000004"/>
    <x v="0"/>
    <x v="4"/>
    <x v="1"/>
    <s v="Debit Card"/>
    <n v="23"/>
    <n v="1.5"/>
    <x v="0"/>
  </r>
  <r>
    <s v="SUP-0002140"/>
    <x v="1253"/>
    <s v="CUST-19855"/>
    <x v="9"/>
    <x v="3"/>
    <n v="3"/>
    <n v="2"/>
    <n v="1135"/>
    <n v="1248.5"/>
    <n v="208.96"/>
    <n v="2497"/>
    <x v="4"/>
    <x v="0"/>
    <x v="3"/>
    <s v="PayPal"/>
    <n v="18.04"/>
    <n v="1.4"/>
    <x v="0"/>
  </r>
  <r>
    <s v="SUP-0004978"/>
    <x v="1253"/>
    <s v="CUST-52502"/>
    <x v="1"/>
    <x v="1"/>
    <n v="7"/>
    <n v="7"/>
    <n v="513.61"/>
    <n v="554.69880000000001"/>
    <n v="254.82159999999993"/>
    <n v="3882.8915999999999"/>
    <x v="0"/>
    <x v="4"/>
    <x v="2"/>
    <s v="Debit Card"/>
    <n v="32.799999999999997"/>
    <n v="1.5"/>
    <x v="0"/>
  </r>
  <r>
    <s v="SUP-0002458"/>
    <x v="1254"/>
    <s v="CUST-88685"/>
    <x v="4"/>
    <x v="1"/>
    <n v="4"/>
    <n v="4"/>
    <n v="575"/>
    <n v="638.25"/>
    <n v="208"/>
    <n v="2553"/>
    <x v="1"/>
    <x v="3"/>
    <x v="2"/>
    <s v="Bank Transfer"/>
    <n v="45"/>
    <n v="3.1"/>
    <x v="0"/>
  </r>
  <r>
    <s v="SUP-0002681"/>
    <x v="1254"/>
    <s v="CUST-89411"/>
    <x v="2"/>
    <x v="0"/>
    <n v="18"/>
    <n v="16"/>
    <n v="709.48"/>
    <n v="794.61760000000015"/>
    <n v="1345.6816000000022"/>
    <n v="12713.881600000002"/>
    <x v="3"/>
    <x v="2"/>
    <x v="1"/>
    <s v="Debit Card"/>
    <n v="16.52"/>
    <n v="3"/>
    <x v="0"/>
  </r>
  <r>
    <s v="SUP-0001566"/>
    <x v="1255"/>
    <s v="CUST-27625"/>
    <x v="6"/>
    <x v="4"/>
    <n v="2"/>
    <n v="2"/>
    <n v="100.32"/>
    <n v="107.3424"/>
    <n v="-4.8651999999999909"/>
    <n v="214.6848"/>
    <x v="3"/>
    <x v="2"/>
    <x v="0"/>
    <s v="Credit Card"/>
    <n v="18.91"/>
    <n v="1.4"/>
    <x v="0"/>
  </r>
  <r>
    <s v="SUP-0001798"/>
    <x v="1255"/>
    <s v="CUST-39126"/>
    <x v="4"/>
    <x v="1"/>
    <n v="8"/>
    <n v="6"/>
    <n v="313.85000000000002"/>
    <n v="357.78900000000004"/>
    <n v="216.82400000000024"/>
    <n v="2146.7340000000004"/>
    <x v="0"/>
    <x v="5"/>
    <x v="3"/>
    <s v="Cash on Delivery"/>
    <n v="46.81"/>
    <n v="3.5"/>
    <x v="0"/>
  </r>
  <r>
    <s v="SUP-0002245"/>
    <x v="1255"/>
    <s v="CUST-35157"/>
    <x v="4"/>
    <x v="1"/>
    <n v="16"/>
    <n v="15"/>
    <n v="70.900000000000006"/>
    <n v="81.534999999999997"/>
    <n v="109.54499999999987"/>
    <n v="1223.0249999999999"/>
    <x v="0"/>
    <x v="5"/>
    <x v="1"/>
    <s v="PayPal"/>
    <n v="49.98"/>
    <n v="4"/>
    <x v="0"/>
  </r>
  <r>
    <s v="SUP-0004522"/>
    <x v="1255"/>
    <s v="CUST-11205"/>
    <x v="0"/>
    <x v="0"/>
    <n v="20"/>
    <n v="18"/>
    <n v="1314.61"/>
    <n v="1406.6326999999999"/>
    <n v="1631.7385999999988"/>
    <n v="25319.388599999998"/>
    <x v="0"/>
    <x v="3"/>
    <x v="3"/>
    <s v="Bank Transfer"/>
    <n v="24.67"/>
    <n v="1.5"/>
    <x v="0"/>
  </r>
  <r>
    <s v="SUP-0004976"/>
    <x v="1255"/>
    <s v="CUST-92278"/>
    <x v="3"/>
    <x v="2"/>
    <n v="10"/>
    <n v="9"/>
    <n v="627.92999999999995"/>
    <n v="690.72299999999996"/>
    <n v="527.26699999999971"/>
    <n v="6216.5069999999996"/>
    <x v="3"/>
    <x v="1"/>
    <x v="1"/>
    <s v="PayPal"/>
    <n v="37.869999999999997"/>
    <n v="1.4"/>
    <x v="0"/>
  </r>
  <r>
    <s v="SUP-0000932"/>
    <x v="1256"/>
    <s v="CUST-93101"/>
    <x v="2"/>
    <x v="0"/>
    <n v="5"/>
    <n v="5"/>
    <n v="702.95"/>
    <n v="787.30400000000009"/>
    <n v="398.74000000000046"/>
    <n v="3936.5200000000004"/>
    <x v="0"/>
    <x v="0"/>
    <x v="2"/>
    <s v="Cash on Delivery"/>
    <n v="23.03"/>
    <n v="4.9000000000000004"/>
    <x v="0"/>
  </r>
  <r>
    <s v="SUP-0004530"/>
    <x v="1256"/>
    <s v="CUST-86254"/>
    <x v="6"/>
    <x v="4"/>
    <n v="10"/>
    <n v="8"/>
    <n v="317.13"/>
    <n v="336.15780000000001"/>
    <n v="118.74240000000012"/>
    <n v="2689.2624000000001"/>
    <x v="0"/>
    <x v="4"/>
    <x v="1"/>
    <s v="PayPal"/>
    <n v="33.479999999999997"/>
    <n v="2.5"/>
    <x v="1"/>
  </r>
  <r>
    <s v="SUP-0004536"/>
    <x v="1257"/>
    <s v="CUST-10083"/>
    <x v="3"/>
    <x v="2"/>
    <n v="15"/>
    <n v="15"/>
    <n v="1071.24"/>
    <n v="1146.2268000000001"/>
    <n v="1108.6620000000014"/>
    <n v="17193.402000000002"/>
    <x v="0"/>
    <x v="1"/>
    <x v="2"/>
    <s v="Credit Card"/>
    <n v="16.14"/>
    <n v="4.4000000000000004"/>
    <x v="0"/>
  </r>
  <r>
    <s v="SUP-0004581"/>
    <x v="1257"/>
    <s v="CUST-52673"/>
    <x v="1"/>
    <x v="1"/>
    <n v="1"/>
    <n v="1"/>
    <n v="360.8"/>
    <n v="407.70399999999995"/>
    <n v="11.813999999999936"/>
    <n v="407.70399999999995"/>
    <x v="4"/>
    <x v="2"/>
    <x v="3"/>
    <s v="Credit Card"/>
    <n v="35.090000000000003"/>
    <n v="3.2"/>
    <x v="0"/>
  </r>
  <r>
    <s v="SUP-0000091"/>
    <x v="1258"/>
    <s v="CUST-19251"/>
    <x v="10"/>
    <x v="2"/>
    <n v="2"/>
    <n v="2"/>
    <n v="1206.45"/>
    <n v="1363.2884999999999"/>
    <n v="308.67699999999968"/>
    <n v="2726.5769999999998"/>
    <x v="1"/>
    <x v="5"/>
    <x v="2"/>
    <s v="PayPal"/>
    <n v="5"/>
    <n v="1.6"/>
    <x v="0"/>
  </r>
  <r>
    <s v="SUP-0000277"/>
    <x v="1258"/>
    <s v="CUST-71521"/>
    <x v="14"/>
    <x v="0"/>
    <n v="14"/>
    <n v="11"/>
    <n v="1132.33"/>
    <n v="1268.2096000000001"/>
    <n v="1494.5856000000024"/>
    <n v="13950.305600000002"/>
    <x v="4"/>
    <x v="6"/>
    <x v="0"/>
    <s v="PayPal"/>
    <n v="0.09"/>
    <n v="1.8"/>
    <x v="0"/>
  </r>
  <r>
    <s v="SUP-0000378"/>
    <x v="1258"/>
    <s v="CUST-49889"/>
    <x v="0"/>
    <x v="0"/>
    <n v="19"/>
    <n v="17"/>
    <n v="1309.45"/>
    <n v="1505.8674999999998"/>
    <n v="3289.1174999999962"/>
    <n v="25599.747499999998"/>
    <x v="2"/>
    <x v="1"/>
    <x v="2"/>
    <s v="Cash on Delivery"/>
    <n v="49.98"/>
    <n v="3.2"/>
    <x v="0"/>
  </r>
  <r>
    <s v="SUP-0000563"/>
    <x v="1258"/>
    <s v="CUST-30632"/>
    <x v="8"/>
    <x v="4"/>
    <n v="18"/>
    <n v="17"/>
    <n v="551.73"/>
    <n v="595.86840000000007"/>
    <n v="711.90280000000052"/>
    <n v="10129.7628"/>
    <x v="2"/>
    <x v="6"/>
    <x v="2"/>
    <s v="PayPal"/>
    <n v="38.450000000000003"/>
    <n v="2.6"/>
    <x v="0"/>
  </r>
  <r>
    <s v="SUP-0001451"/>
    <x v="1258"/>
    <s v="CUST-91851"/>
    <x v="3"/>
    <x v="2"/>
    <n v="10"/>
    <n v="8"/>
    <n v="125.06"/>
    <n v="142.56840000000003"/>
    <n v="123.86720000000018"/>
    <n v="1140.5472000000002"/>
    <x v="1"/>
    <x v="5"/>
    <x v="3"/>
    <s v="PayPal"/>
    <n v="16.2"/>
    <n v="4.5"/>
    <x v="0"/>
  </r>
  <r>
    <s v="SUP-0002217"/>
    <x v="1258"/>
    <s v="CUST-89805"/>
    <x v="9"/>
    <x v="3"/>
    <n v="1"/>
    <n v="1"/>
    <n v="12"/>
    <n v="12.600000000000001"/>
    <n v="-18.059999999999999"/>
    <n v="12.600000000000001"/>
    <x v="0"/>
    <x v="6"/>
    <x v="1"/>
    <s v="Debit Card"/>
    <n v="18.66"/>
    <n v="4.3"/>
    <x v="0"/>
  </r>
  <r>
    <s v="SUP-0002786"/>
    <x v="1258"/>
    <s v="CUST-48892"/>
    <x v="8"/>
    <x v="4"/>
    <n v="20"/>
    <n v="17"/>
    <n v="1119.06"/>
    <n v="1208.5848000000001"/>
    <n v="1516.9216000000015"/>
    <n v="20545.941600000002"/>
    <x v="1"/>
    <x v="1"/>
    <x v="0"/>
    <s v="Debit Card"/>
    <n v="5"/>
    <n v="2.9"/>
    <x v="0"/>
  </r>
  <r>
    <s v="SUP-0003760"/>
    <x v="1259"/>
    <s v="CUST-86662"/>
    <x v="3"/>
    <x v="2"/>
    <n v="14"/>
    <n v="13"/>
    <n v="822.92"/>
    <n v="864.06600000000003"/>
    <n v="512.95800000000099"/>
    <n v="11232.858"/>
    <x v="1"/>
    <x v="1"/>
    <x v="1"/>
    <s v="Credit Card"/>
    <n v="21.94"/>
    <n v="3.4"/>
    <x v="0"/>
  </r>
  <r>
    <s v="SUP-0004451"/>
    <x v="1259"/>
    <s v="CUST-17158"/>
    <x v="2"/>
    <x v="0"/>
    <n v="12"/>
    <n v="12"/>
    <n v="759.81"/>
    <n v="828.19290000000001"/>
    <n v="796.8048000000008"/>
    <n v="9938.3148000000001"/>
    <x v="2"/>
    <x v="4"/>
    <x v="0"/>
    <s v="Cash on Delivery"/>
    <n v="23.79"/>
    <n v="4.3"/>
    <x v="0"/>
  </r>
  <r>
    <s v="SUP-0000089"/>
    <x v="1260"/>
    <s v="CUST-42448"/>
    <x v="8"/>
    <x v="4"/>
    <n v="7"/>
    <n v="7"/>
    <n v="163.72999999999999"/>
    <n v="181.74029999999999"/>
    <n v="97.752100000000098"/>
    <n v="1272.1821"/>
    <x v="1"/>
    <x v="3"/>
    <x v="2"/>
    <s v="Credit Card"/>
    <n v="28.32"/>
    <n v="4.0999999999999996"/>
    <x v="0"/>
  </r>
  <r>
    <s v="SUP-0000344"/>
    <x v="1260"/>
    <s v="CUST-12294"/>
    <x v="3"/>
    <x v="2"/>
    <n v="14"/>
    <n v="12"/>
    <n v="1375.39"/>
    <n v="1485.4212000000002"/>
    <n v="1320.3744000000006"/>
    <n v="17825.054400000001"/>
    <x v="4"/>
    <x v="6"/>
    <x v="0"/>
    <s v="Bank Transfer"/>
    <n v="0"/>
    <n v="0"/>
    <x v="0"/>
  </r>
  <r>
    <s v="SUP-0000391"/>
    <x v="1260"/>
    <s v="CUST-58188"/>
    <x v="7"/>
    <x v="2"/>
    <n v="11"/>
    <n v="11"/>
    <n v="1126.75"/>
    <n v="1273.2275"/>
    <n v="1574.3924999999988"/>
    <n v="14005.502499999999"/>
    <x v="2"/>
    <x v="3"/>
    <x v="3"/>
    <s v="Debit Card"/>
    <n v="36.86"/>
    <n v="2.5"/>
    <x v="1"/>
  </r>
  <r>
    <s v="SUP-0000031"/>
    <x v="1261"/>
    <s v="CUST-53316"/>
    <x v="11"/>
    <x v="2"/>
    <n v="4"/>
    <n v="4"/>
    <n v="369.31"/>
    <n v="409.93410000000006"/>
    <n v="144.75640000000021"/>
    <n v="1639.7364000000002"/>
    <x v="3"/>
    <x v="1"/>
    <x v="2"/>
    <s v="Bank Transfer"/>
    <n v="17.739999999999998"/>
    <n v="4.0999999999999996"/>
    <x v="0"/>
  </r>
  <r>
    <s v="SUP-0001508"/>
    <x v="1261"/>
    <s v="CUST-28364"/>
    <x v="1"/>
    <x v="1"/>
    <n v="4"/>
    <n v="4"/>
    <n v="1294.26"/>
    <n v="1410.7434000000001"/>
    <n v="435.51360000000028"/>
    <n v="5642.9736000000003"/>
    <x v="0"/>
    <x v="2"/>
    <x v="0"/>
    <s v="Credit Card"/>
    <n v="30.42"/>
    <n v="3.8"/>
    <x v="0"/>
  </r>
  <r>
    <s v="SUP-0003944"/>
    <x v="1262"/>
    <s v="CUST-12341"/>
    <x v="0"/>
    <x v="0"/>
    <n v="15"/>
    <n v="12"/>
    <n v="1389.23"/>
    <n v="1528.1530000000002"/>
    <n v="1666.036000000001"/>
    <n v="18337.836000000003"/>
    <x v="0"/>
    <x v="3"/>
    <x v="3"/>
    <s v="Credit Card"/>
    <n v="1.04"/>
    <n v="0"/>
    <x v="0"/>
  </r>
  <r>
    <s v="SUP-0001801"/>
    <x v="1263"/>
    <s v="CUST-26568"/>
    <x v="4"/>
    <x v="1"/>
    <n v="6"/>
    <n v="6"/>
    <n v="1206.32"/>
    <n v="1314.8887999999999"/>
    <n v="640.22280000000001"/>
    <n v="7889.3328000000001"/>
    <x v="1"/>
    <x v="0"/>
    <x v="1"/>
    <s v="Credit Card"/>
    <n v="11.19"/>
    <n v="3"/>
    <x v="0"/>
  </r>
  <r>
    <s v="SUP-0002282"/>
    <x v="1263"/>
    <s v="CUST-52888"/>
    <x v="7"/>
    <x v="2"/>
    <n v="11"/>
    <n v="10"/>
    <n v="326.86"/>
    <n v="359.54600000000005"/>
    <n v="315.52000000000015"/>
    <n v="3595.4600000000005"/>
    <x v="3"/>
    <x v="5"/>
    <x v="2"/>
    <s v="Cash on Delivery"/>
    <n v="11.34"/>
    <n v="4.2"/>
    <x v="0"/>
  </r>
  <r>
    <s v="SUP-0003072"/>
    <x v="1263"/>
    <s v="CUST-91277"/>
    <x v="3"/>
    <x v="2"/>
    <n v="20"/>
    <n v="19"/>
    <n v="905.24"/>
    <n v="1013.8688000000001"/>
    <n v="2022.6971999999987"/>
    <n v="19263.5072"/>
    <x v="3"/>
    <x v="0"/>
    <x v="1"/>
    <s v="Bank Transfer"/>
    <n v="41.25"/>
    <n v="3.5"/>
    <x v="0"/>
  </r>
  <r>
    <s v="SUP-0004094"/>
    <x v="1263"/>
    <s v="CUST-23055"/>
    <x v="9"/>
    <x v="3"/>
    <n v="20"/>
    <n v="19"/>
    <n v="1404.63"/>
    <n v="1559.1393000000003"/>
    <n v="2935.6767000000036"/>
    <n v="29623.646700000005"/>
    <x v="0"/>
    <x v="4"/>
    <x v="3"/>
    <s v="Bank Transfer"/>
    <n v="0"/>
    <n v="2.4"/>
    <x v="0"/>
  </r>
  <r>
    <s v="SUP-0000521"/>
    <x v="1264"/>
    <s v="CUST-90952"/>
    <x v="2"/>
    <x v="0"/>
    <n v="12"/>
    <n v="11"/>
    <n v="12.87"/>
    <n v="14.800499999999998"/>
    <n v="-2.4645000000000259"/>
    <n v="162.80549999999997"/>
    <x v="2"/>
    <x v="2"/>
    <x v="1"/>
    <s v="Credit Card"/>
    <n v="23.7"/>
    <n v="4.7"/>
    <x v="0"/>
  </r>
  <r>
    <s v="SUP-0000740"/>
    <x v="1264"/>
    <s v="CUST-31967"/>
    <x v="11"/>
    <x v="2"/>
    <n v="10"/>
    <n v="10"/>
    <n v="956.82"/>
    <n v="1081.2066"/>
    <n v="1206.0959999999982"/>
    <n v="10812.065999999999"/>
    <x v="2"/>
    <x v="2"/>
    <x v="2"/>
    <s v="PayPal"/>
    <n v="37.770000000000003"/>
    <n v="4.5999999999999996"/>
    <x v="0"/>
  </r>
  <r>
    <s v="SUP-0001221"/>
    <x v="1265"/>
    <s v="CUST-70909"/>
    <x v="9"/>
    <x v="3"/>
    <n v="1"/>
    <n v="1"/>
    <n v="1216.24"/>
    <n v="1337.864"/>
    <n v="101.92400000000002"/>
    <n v="1337.864"/>
    <x v="0"/>
    <x v="5"/>
    <x v="3"/>
    <s v="PayPal"/>
    <n v="19.7"/>
    <n v="2.1"/>
    <x v="0"/>
  </r>
  <r>
    <s v="SUP-0004842"/>
    <x v="1265"/>
    <s v="CUST-97087"/>
    <x v="8"/>
    <x v="4"/>
    <n v="9"/>
    <n v="7"/>
    <n v="604.96"/>
    <n v="659.40640000000008"/>
    <n v="360.47480000000053"/>
    <n v="4615.8448000000008"/>
    <x v="0"/>
    <x v="5"/>
    <x v="0"/>
    <s v="Debit Card"/>
    <n v="20.65"/>
    <n v="2.6"/>
    <x v="0"/>
  </r>
  <r>
    <s v="SUP-0000868"/>
    <x v="1266"/>
    <s v="CUST-53578"/>
    <x v="12"/>
    <x v="1"/>
    <n v="20"/>
    <n v="17"/>
    <n v="1089.8900000000001"/>
    <n v="1231.5757000000001"/>
    <n v="2397.4869000000017"/>
    <n v="20936.786900000003"/>
    <x v="3"/>
    <x v="1"/>
    <x v="2"/>
    <s v="Debit Card"/>
    <n v="11.17"/>
    <n v="3.1"/>
    <x v="0"/>
  </r>
  <r>
    <s v="SUP-0002497"/>
    <x v="1266"/>
    <s v="CUST-31074"/>
    <x v="10"/>
    <x v="2"/>
    <n v="18"/>
    <n v="14"/>
    <n v="705.13"/>
    <n v="775.64300000000003"/>
    <n v="979.82200000000068"/>
    <n v="10859.002"/>
    <x v="4"/>
    <x v="0"/>
    <x v="1"/>
    <s v="Debit Card"/>
    <n v="7.36"/>
    <n v="2.5"/>
    <x v="0"/>
  </r>
  <r>
    <s v="SUP-0003158"/>
    <x v="1266"/>
    <s v="CUST-18821"/>
    <x v="11"/>
    <x v="2"/>
    <n v="3"/>
    <n v="3"/>
    <n v="62.22"/>
    <n v="67.197600000000008"/>
    <n v="-21.697199999999988"/>
    <n v="201.59280000000001"/>
    <x v="1"/>
    <x v="3"/>
    <x v="3"/>
    <s v="Debit Card"/>
    <n v="36.630000000000003"/>
    <n v="3.6"/>
    <x v="0"/>
  </r>
  <r>
    <s v="SUP-0003596"/>
    <x v="1266"/>
    <s v="CUST-64747"/>
    <x v="13"/>
    <x v="1"/>
    <n v="12"/>
    <n v="10"/>
    <n v="722.22"/>
    <n v="758.33100000000002"/>
    <n v="329.43999999999966"/>
    <n v="7583.31"/>
    <x v="4"/>
    <x v="3"/>
    <x v="1"/>
    <s v="Cash on Delivery"/>
    <n v="31.67"/>
    <n v="3.1"/>
    <x v="0"/>
  </r>
  <r>
    <s v="SUP-0004435"/>
    <x v="1266"/>
    <s v="CUST-77982"/>
    <x v="8"/>
    <x v="4"/>
    <n v="5"/>
    <n v="4"/>
    <n v="1262.8499999999999"/>
    <n v="1439.6490000000001"/>
    <n v="704.38600000000088"/>
    <n v="5758.5960000000005"/>
    <x v="1"/>
    <x v="0"/>
    <x v="1"/>
    <s v="Cash on Delivery"/>
    <n v="2.81"/>
    <n v="1.4"/>
    <x v="0"/>
  </r>
  <r>
    <s v="SUP-0004802"/>
    <x v="1266"/>
    <s v="CUST-97778"/>
    <x v="4"/>
    <x v="1"/>
    <n v="6"/>
    <n v="5"/>
    <n v="964.59"/>
    <n v="1022.4654"/>
    <n v="251.46700000000041"/>
    <n v="5112.3270000000002"/>
    <x v="1"/>
    <x v="2"/>
    <x v="1"/>
    <s v="Credit Card"/>
    <n v="37.909999999999997"/>
    <n v="2"/>
    <x v="0"/>
  </r>
  <r>
    <s v="SUP-0004941"/>
    <x v="1266"/>
    <s v="CUST-45450"/>
    <x v="0"/>
    <x v="0"/>
    <n v="13"/>
    <n v="13"/>
    <n v="962.99"/>
    <n v="1107.4385"/>
    <n v="1845.9604999999983"/>
    <n v="14396.700499999999"/>
    <x v="2"/>
    <x v="4"/>
    <x v="1"/>
    <s v="Credit Card"/>
    <n v="31.87"/>
    <n v="3.3"/>
    <x v="0"/>
  </r>
  <r>
    <s v="SUP-0001148"/>
    <x v="1267"/>
    <s v="CUST-46947"/>
    <x v="12"/>
    <x v="1"/>
    <n v="18"/>
    <n v="16"/>
    <n v="1290.23"/>
    <n v="1393.4484000000002"/>
    <n v="1632.0144000000032"/>
    <n v="22295.174400000004"/>
    <x v="1"/>
    <x v="0"/>
    <x v="2"/>
    <s v="Cash on Delivery"/>
    <n v="19.48"/>
    <n v="1.1000000000000001"/>
    <x v="0"/>
  </r>
  <r>
    <s v="SUP-0003489"/>
    <x v="1267"/>
    <s v="CUST-91472"/>
    <x v="13"/>
    <x v="1"/>
    <n v="4"/>
    <n v="3"/>
    <n v="83.59"/>
    <n v="96.128500000000003"/>
    <n v="-7.1445000000000292"/>
    <n v="288.38549999999998"/>
    <x v="4"/>
    <x v="1"/>
    <x v="3"/>
    <s v="Bank Transfer"/>
    <n v="44.76"/>
    <n v="3.4"/>
    <x v="0"/>
  </r>
  <r>
    <s v="SUP-0001452"/>
    <x v="1268"/>
    <s v="CUST-72582"/>
    <x v="9"/>
    <x v="3"/>
    <n v="20"/>
    <n v="16"/>
    <n v="1401.22"/>
    <n v="1485.2932000000001"/>
    <n v="1342.0012000000006"/>
    <n v="23764.691200000001"/>
    <x v="0"/>
    <x v="3"/>
    <x v="0"/>
    <s v="PayPal"/>
    <n v="3.17"/>
    <n v="3"/>
    <x v="0"/>
  </r>
  <r>
    <s v="SUP-0002295"/>
    <x v="1268"/>
    <s v="CUST-18018"/>
    <x v="3"/>
    <x v="2"/>
    <n v="7"/>
    <n v="6"/>
    <n v="242.31"/>
    <n v="271.38720000000001"/>
    <n v="159.27319999999992"/>
    <n v="1628.3232"/>
    <x v="3"/>
    <x v="4"/>
    <x v="1"/>
    <s v="Credit Card"/>
    <n v="15.19"/>
    <n v="3"/>
    <x v="0"/>
  </r>
  <r>
    <s v="SUP-0003932"/>
    <x v="1268"/>
    <s v="CUST-86327"/>
    <x v="14"/>
    <x v="0"/>
    <n v="16"/>
    <n v="15"/>
    <n v="89.28"/>
    <n v="93.744"/>
    <n v="59.720000000000034"/>
    <n v="1406.16"/>
    <x v="2"/>
    <x v="1"/>
    <x v="0"/>
    <s v="Bank Transfer"/>
    <n v="7.24"/>
    <n v="1.9"/>
    <x v="0"/>
  </r>
  <r>
    <s v="SUP-0004692"/>
    <x v="1269"/>
    <s v="CUST-13104"/>
    <x v="2"/>
    <x v="0"/>
    <n v="17"/>
    <n v="14"/>
    <n v="1113.3800000000001"/>
    <n v="1191.3166000000001"/>
    <n v="1059.7924"/>
    <n v="16678.432400000002"/>
    <x v="4"/>
    <x v="1"/>
    <x v="2"/>
    <s v="PayPal"/>
    <n v="31.32"/>
    <n v="2.1"/>
    <x v="0"/>
  </r>
  <r>
    <s v="SUP-0005013"/>
    <x v="1269"/>
    <s v="CUST-57685"/>
    <x v="0"/>
    <x v="0"/>
    <n v="16"/>
    <n v="16"/>
    <n v="889.21"/>
    <n v="1013.6994000000002"/>
    <n v="1954.6604000000025"/>
    <n v="16219.190400000003"/>
    <x v="3"/>
    <x v="6"/>
    <x v="1"/>
    <s v="Cash on Delivery"/>
    <n v="37.17"/>
    <n v="4.9000000000000004"/>
    <x v="0"/>
  </r>
  <r>
    <s v="SUP-0004026"/>
    <x v="1270"/>
    <s v="CUST-59101"/>
    <x v="12"/>
    <x v="1"/>
    <n v="4"/>
    <n v="3"/>
    <n v="811.65"/>
    <n v="892.81500000000005"/>
    <n v="199.62500000000034"/>
    <n v="2678.4450000000002"/>
    <x v="1"/>
    <x v="5"/>
    <x v="2"/>
    <s v="Debit Card"/>
    <n v="43.87"/>
    <n v="1.7"/>
    <x v="0"/>
  </r>
  <r>
    <s v="SUP-0004872"/>
    <x v="1270"/>
    <s v="CUST-91044"/>
    <x v="2"/>
    <x v="0"/>
    <n v="12"/>
    <n v="10"/>
    <n v="339"/>
    <n v="366.12"/>
    <n v="266.99999999999983"/>
    <n v="3661.2"/>
    <x v="4"/>
    <x v="1"/>
    <x v="1"/>
    <s v="Bank Transfer"/>
    <n v="4.2"/>
    <n v="2.5"/>
    <x v="0"/>
  </r>
  <r>
    <s v="SUP-0004264"/>
    <x v="1271"/>
    <s v="Unknown"/>
    <x v="11"/>
    <x v="2"/>
    <n v="8"/>
    <n v="6"/>
    <n v="1099.97"/>
    <n v="1231.9664000000002"/>
    <n v="769.57840000000181"/>
    <n v="7391.7984000000015"/>
    <x v="3"/>
    <x v="2"/>
    <x v="1"/>
    <s v="Credit Card"/>
    <n v="22.4"/>
    <n v="3.9"/>
    <x v="0"/>
  </r>
  <r>
    <s v="SUP-0004933"/>
    <x v="1271"/>
    <s v="CUST-63225"/>
    <x v="14"/>
    <x v="0"/>
    <n v="3"/>
    <n v="3"/>
    <n v="20"/>
    <n v="22.200000000000003"/>
    <n v="-14.20999999999999"/>
    <n v="66.600000000000009"/>
    <x v="1"/>
    <x v="0"/>
    <x v="0"/>
    <s v="Debit Card"/>
    <n v="20.81"/>
    <n v="0"/>
    <x v="1"/>
  </r>
  <r>
    <s v="SUP-0003909"/>
    <x v="1272"/>
    <s v="Unknown"/>
    <x v="6"/>
    <x v="4"/>
    <n v="6"/>
    <n v="5"/>
    <n v="1099.8599999999999"/>
    <n v="1165.8516"/>
    <n v="302.65800000000053"/>
    <n v="5829.2579999999998"/>
    <x v="2"/>
    <x v="4"/>
    <x v="0"/>
    <s v="PayPal"/>
    <n v="27.3"/>
    <n v="3.4"/>
    <x v="0"/>
  </r>
  <r>
    <s v="SUP-0001151"/>
    <x v="1273"/>
    <s v="CUST-63579"/>
    <x v="0"/>
    <x v="0"/>
    <n v="16"/>
    <n v="15"/>
    <n v="1344.02"/>
    <n v="1478.422"/>
    <n v="2013.6200000000024"/>
    <n v="22176.33"/>
    <x v="4"/>
    <x v="1"/>
    <x v="0"/>
    <s v="Credit Card"/>
    <n v="2.41"/>
    <n v="5"/>
    <x v="0"/>
  </r>
  <r>
    <s v="SUP-0001525"/>
    <x v="1273"/>
    <s v="CUST-24951"/>
    <x v="7"/>
    <x v="2"/>
    <n v="4"/>
    <n v="4"/>
    <n v="475.86"/>
    <n v="532.96320000000003"/>
    <n v="193.87280000000007"/>
    <n v="2131.8528000000001"/>
    <x v="1"/>
    <x v="1"/>
    <x v="0"/>
    <s v="Cash on Delivery"/>
    <n v="34.54"/>
    <n v="1.3"/>
    <x v="0"/>
  </r>
  <r>
    <s v="SUP-0004296"/>
    <x v="1273"/>
    <s v="CUST-66518"/>
    <x v="10"/>
    <x v="2"/>
    <n v="2"/>
    <n v="2"/>
    <n v="1266.75"/>
    <n v="1444.0950000000003"/>
    <n v="305.11000000000053"/>
    <n v="2888.1900000000005"/>
    <x v="4"/>
    <x v="2"/>
    <x v="0"/>
    <s v="Credit Card"/>
    <n v="49.58"/>
    <n v="2.9"/>
    <x v="1"/>
  </r>
  <r>
    <s v="SUP-0001921"/>
    <x v="1274"/>
    <s v="CUST-15746"/>
    <x v="6"/>
    <x v="4"/>
    <n v="12"/>
    <n v="10"/>
    <n v="977.8"/>
    <n v="1095.136"/>
    <n v="1132.6000000000006"/>
    <n v="10951.36"/>
    <x v="4"/>
    <x v="5"/>
    <x v="2"/>
    <s v="Credit Card"/>
    <n v="40.76"/>
    <n v="2.9"/>
    <x v="0"/>
  </r>
  <r>
    <s v="SUP-0004757"/>
    <x v="1274"/>
    <s v="CUST-68100"/>
    <x v="1"/>
    <x v="1"/>
    <n v="1"/>
    <n v="1"/>
    <n v="216.07"/>
    <n v="237.67700000000002"/>
    <n v="4.7070000000000292"/>
    <n v="237.67700000000002"/>
    <x v="4"/>
    <x v="2"/>
    <x v="3"/>
    <s v="Credit Card"/>
    <n v="16.899999999999999"/>
    <n v="2.6"/>
    <x v="0"/>
  </r>
  <r>
    <s v="SUP-0001269"/>
    <x v="1275"/>
    <s v="CUST-85232"/>
    <x v="11"/>
    <x v="2"/>
    <n v="4"/>
    <n v="4"/>
    <n v="176.66"/>
    <n v="203.15899999999999"/>
    <n v="88.285999999999973"/>
    <n v="812.63599999999997"/>
    <x v="3"/>
    <x v="5"/>
    <x v="2"/>
    <s v="Debit Card"/>
    <n v="17.71"/>
    <n v="1.7"/>
    <x v="0"/>
  </r>
  <r>
    <s v="SUP-0002879"/>
    <x v="1275"/>
    <s v="CUST-89004"/>
    <x v="9"/>
    <x v="3"/>
    <n v="18"/>
    <n v="18"/>
    <n v="867.03"/>
    <n v="953.73300000000006"/>
    <n v="1540.6340000000005"/>
    <n v="17167.194"/>
    <x v="3"/>
    <x v="3"/>
    <x v="0"/>
    <s v="Cash on Delivery"/>
    <n v="20.02"/>
    <n v="1.6"/>
    <x v="0"/>
  </r>
  <r>
    <s v="SUP-0003518"/>
    <x v="1275"/>
    <s v="CUST-38098"/>
    <x v="2"/>
    <x v="0"/>
    <n v="8"/>
    <n v="7"/>
    <n v="281.16000000000003"/>
    <n v="295.21800000000002"/>
    <n v="66.136000000000166"/>
    <n v="2066.5260000000003"/>
    <x v="4"/>
    <x v="5"/>
    <x v="1"/>
    <s v="PayPal"/>
    <n v="32.270000000000003"/>
    <n v="3.3"/>
    <x v="0"/>
  </r>
  <r>
    <s v="SUP-0000729"/>
    <x v="1276"/>
    <s v="CUST-94054"/>
    <x v="5"/>
    <x v="3"/>
    <n v="13"/>
    <n v="11"/>
    <n v="487.3"/>
    <n v="511.66500000000002"/>
    <n v="241.37500000000034"/>
    <n v="5628.3150000000005"/>
    <x v="4"/>
    <x v="5"/>
    <x v="0"/>
    <s v="Credit Card"/>
    <n v="26.64"/>
    <n v="1.7"/>
    <x v="0"/>
  </r>
  <r>
    <s v="SUP-0000966"/>
    <x v="1276"/>
    <s v="CUST-35997"/>
    <x v="11"/>
    <x v="2"/>
    <n v="10"/>
    <n v="10"/>
    <n v="1264.98"/>
    <n v="1391.4780000000001"/>
    <n v="1232.0600000000013"/>
    <n v="13914.78"/>
    <x v="4"/>
    <x v="6"/>
    <x v="2"/>
    <s v="Credit Card"/>
    <n v="32.92"/>
    <n v="2.5"/>
    <x v="0"/>
  </r>
  <r>
    <s v="SUP-0001093"/>
    <x v="1276"/>
    <s v="CUST-94975"/>
    <x v="6"/>
    <x v="4"/>
    <n v="12"/>
    <n v="12"/>
    <n v="1499.64"/>
    <n v="1634.6076000000003"/>
    <n v="1578.4512000000029"/>
    <n v="19615.291200000003"/>
    <x v="0"/>
    <x v="1"/>
    <x v="0"/>
    <s v="PayPal"/>
    <n v="41.16"/>
    <n v="4.9000000000000004"/>
    <x v="0"/>
  </r>
  <r>
    <s v="SUP-0003373"/>
    <x v="1276"/>
    <s v="CUST-66296"/>
    <x v="8"/>
    <x v="4"/>
    <n v="4"/>
    <n v="3"/>
    <n v="811.71"/>
    <n v="860.41260000000011"/>
    <n v="96.817800000000233"/>
    <n v="2581.2378000000003"/>
    <x v="4"/>
    <x v="6"/>
    <x v="2"/>
    <s v="Bank Transfer"/>
    <n v="49.29"/>
    <n v="3.1"/>
    <x v="0"/>
  </r>
  <r>
    <s v="SUP-0001260"/>
    <x v="1277"/>
    <s v="CUST-97854"/>
    <x v="5"/>
    <x v="3"/>
    <n v="20"/>
    <n v="17"/>
    <n v="1425.36"/>
    <n v="1610.6567999999997"/>
    <n v="3126.4555999999975"/>
    <n v="27381.165599999997"/>
    <x v="2"/>
    <x v="5"/>
    <x v="0"/>
    <s v="PayPal"/>
    <n v="23.59"/>
    <n v="3.5"/>
    <x v="0"/>
  </r>
  <r>
    <s v="SUP-0002621"/>
    <x v="1277"/>
    <s v="CUST-60977"/>
    <x v="4"/>
    <x v="1"/>
    <n v="15"/>
    <n v="12"/>
    <n v="1322.42"/>
    <n v="1401.7652"/>
    <n v="922.50240000000065"/>
    <n v="16821.182400000002"/>
    <x v="2"/>
    <x v="5"/>
    <x v="1"/>
    <s v="Cash on Delivery"/>
    <n v="29.64"/>
    <n v="3.8"/>
    <x v="0"/>
  </r>
  <r>
    <s v="SUP-0003783"/>
    <x v="1277"/>
    <s v="CUST-28839"/>
    <x v="13"/>
    <x v="1"/>
    <n v="18"/>
    <n v="16"/>
    <n v="167.16"/>
    <n v="178.8612"/>
    <n v="150.70920000000001"/>
    <n v="2861.7791999999999"/>
    <x v="1"/>
    <x v="1"/>
    <x v="2"/>
    <s v="Cash on Delivery"/>
    <n v="36.51"/>
    <n v="3.6"/>
    <x v="0"/>
  </r>
  <r>
    <s v="SUP-0000217"/>
    <x v="1278"/>
    <s v="CUST-27803"/>
    <x v="5"/>
    <x v="3"/>
    <n v="7"/>
    <n v="7"/>
    <n v="271.95999999999998"/>
    <n v="307.31479999999993"/>
    <n v="209.18359999999956"/>
    <n v="2151.2035999999994"/>
    <x v="1"/>
    <x v="1"/>
    <x v="0"/>
    <s v="Credit Card"/>
    <n v="38.299999999999997"/>
    <n v="3.3"/>
    <x v="0"/>
  </r>
  <r>
    <s v="SUP-0001691"/>
    <x v="1278"/>
    <s v="CUST-91250"/>
    <x v="7"/>
    <x v="2"/>
    <n v="8"/>
    <n v="7"/>
    <n v="642.82000000000005"/>
    <n v="726.38660000000004"/>
    <n v="576.68619999999987"/>
    <n v="5084.7062000000005"/>
    <x v="3"/>
    <x v="1"/>
    <x v="0"/>
    <s v="Cash on Delivery"/>
    <n v="8.2799999999999994"/>
    <n v="1.4"/>
    <x v="0"/>
  </r>
  <r>
    <s v="SUP-0002531"/>
    <x v="1278"/>
    <s v="CUST-20358"/>
    <x v="8"/>
    <x v="4"/>
    <n v="3"/>
    <n v="2"/>
    <n v="1012.53"/>
    <n v="1063.1565000000001"/>
    <n v="57.653000000000155"/>
    <n v="2126.3130000000001"/>
    <x v="0"/>
    <x v="2"/>
    <x v="3"/>
    <s v="PayPal"/>
    <n v="43.6"/>
    <n v="3.6"/>
    <x v="0"/>
  </r>
  <r>
    <s v="SUP-0003815"/>
    <x v="1278"/>
    <s v="CUST-97490"/>
    <x v="6"/>
    <x v="4"/>
    <n v="19"/>
    <n v="16"/>
    <n v="1172.5"/>
    <n v="1289.75"/>
    <n v="1873.22"/>
    <n v="20636"/>
    <x v="3"/>
    <x v="0"/>
    <x v="2"/>
    <s v="Credit Card"/>
    <n v="2.78"/>
    <n v="1.1000000000000001"/>
    <x v="0"/>
  </r>
  <r>
    <s v="SUP-0000629"/>
    <x v="1279"/>
    <s v="CUST-14060"/>
    <x v="0"/>
    <x v="0"/>
    <n v="11"/>
    <n v="10"/>
    <n v="885.77"/>
    <n v="1018.6354999999999"/>
    <n v="1328.0149999999987"/>
    <n v="10186.355"/>
    <x v="2"/>
    <x v="3"/>
    <x v="2"/>
    <s v="Bank Transfer"/>
    <n v="0.64"/>
    <n v="3.7"/>
    <x v="0"/>
  </r>
  <r>
    <s v="SUP-0001597"/>
    <x v="1279"/>
    <s v="CUST-90420"/>
    <x v="13"/>
    <x v="1"/>
    <n v="1"/>
    <n v="1"/>
    <n v="19.399999999999999"/>
    <n v="21.533999999999999"/>
    <n v="-2.3259999999999996"/>
    <n v="21.533999999999999"/>
    <x v="2"/>
    <x v="1"/>
    <x v="2"/>
    <s v="Bank Transfer"/>
    <n v="4.46"/>
    <n v="3.9"/>
    <x v="1"/>
  </r>
  <r>
    <s v="SUP-0000423"/>
    <x v="1280"/>
    <s v="CUST-11261"/>
    <x v="11"/>
    <x v="2"/>
    <n v="9"/>
    <n v="8"/>
    <n v="341.11"/>
    <n v="392.2765"/>
    <n v="385.61199999999985"/>
    <n v="3138.212"/>
    <x v="3"/>
    <x v="2"/>
    <x v="2"/>
    <s v="Cash on Delivery"/>
    <n v="23.72"/>
    <n v="4.4000000000000004"/>
    <x v="0"/>
  </r>
  <r>
    <s v="SUP-0001498"/>
    <x v="1280"/>
    <s v="CUST-59581"/>
    <x v="13"/>
    <x v="1"/>
    <n v="9"/>
    <n v="7"/>
    <n v="769.57"/>
    <n v="877.30980000000011"/>
    <n v="732.71860000000015"/>
    <n v="6141.1686000000009"/>
    <x v="2"/>
    <x v="4"/>
    <x v="0"/>
    <s v="Debit Card"/>
    <n v="21.46"/>
    <n v="1.4"/>
    <x v="0"/>
  </r>
  <r>
    <s v="SUP-0000957"/>
    <x v="1281"/>
    <s v="CUST-22409"/>
    <x v="14"/>
    <x v="0"/>
    <n v="7"/>
    <n v="7"/>
    <n v="905.93"/>
    <n v="1023.7008999999998"/>
    <n v="779.37629999999945"/>
    <n v="7165.9062999999987"/>
    <x v="3"/>
    <x v="1"/>
    <x v="3"/>
    <s v="Bank Transfer"/>
    <n v="45.02"/>
    <n v="3.5"/>
    <x v="0"/>
  </r>
  <r>
    <s v="SUP-0002881"/>
    <x v="1281"/>
    <s v="CUST-29985"/>
    <x v="14"/>
    <x v="0"/>
    <n v="15"/>
    <n v="15"/>
    <n v="316.64"/>
    <n v="354.63679999999999"/>
    <n v="540.88200000000018"/>
    <n v="5319.5519999999997"/>
    <x v="0"/>
    <x v="4"/>
    <x v="0"/>
    <s v="Debit Card"/>
    <n v="29.07"/>
    <n v="2.7"/>
    <x v="0"/>
  </r>
  <r>
    <s v="SUP-0002999"/>
    <x v="1281"/>
    <s v="CUST-36501"/>
    <x v="10"/>
    <x v="2"/>
    <n v="20"/>
    <n v="19"/>
    <n v="147.59"/>
    <n v="157.9213"/>
    <n v="183.91469999999993"/>
    <n v="3000.5047"/>
    <x v="1"/>
    <x v="1"/>
    <x v="3"/>
    <s v="Cash on Delivery"/>
    <n v="12.38"/>
    <n v="4.2"/>
    <x v="0"/>
  </r>
  <r>
    <s v="SUP-0003416"/>
    <x v="1281"/>
    <s v="CUST-69065"/>
    <x v="5"/>
    <x v="3"/>
    <n v="9"/>
    <n v="8"/>
    <n v="592.9"/>
    <n v="640.33199999999999"/>
    <n v="336.08600000000013"/>
    <n v="5122.6559999999999"/>
    <x v="3"/>
    <x v="0"/>
    <x v="0"/>
    <s v="Bank Transfer"/>
    <n v="43.37"/>
    <n v="2.2999999999999998"/>
    <x v="0"/>
  </r>
  <r>
    <s v="SUP-0003850"/>
    <x v="1281"/>
    <s v="CUST-84292"/>
    <x v="4"/>
    <x v="1"/>
    <n v="2"/>
    <n v="2"/>
    <n v="1148.22"/>
    <n v="1251.5598000000002"/>
    <n v="162.1396000000004"/>
    <n v="2503.1196000000004"/>
    <x v="1"/>
    <x v="1"/>
    <x v="0"/>
    <s v="Bank Transfer"/>
    <n v="44.54"/>
    <n v="4.7"/>
    <x v="0"/>
  </r>
  <r>
    <s v="SUP-0001519"/>
    <x v="1282"/>
    <s v="CUST-42817"/>
    <x v="4"/>
    <x v="1"/>
    <n v="10"/>
    <n v="8"/>
    <n v="616.16999999999996"/>
    <n v="708.5954999999999"/>
    <n v="730.97399999999959"/>
    <n v="5668.7639999999992"/>
    <x v="1"/>
    <x v="4"/>
    <x v="3"/>
    <s v="PayPal"/>
    <n v="8.43"/>
    <n v="2"/>
    <x v="1"/>
  </r>
  <r>
    <s v="SUP-0002069"/>
    <x v="1282"/>
    <s v="CUST-50987"/>
    <x v="5"/>
    <x v="3"/>
    <n v="2"/>
    <n v="2"/>
    <n v="676.43"/>
    <n v="744.07299999999998"/>
    <n v="103.96600000000007"/>
    <n v="1488.146"/>
    <x v="0"/>
    <x v="0"/>
    <x v="3"/>
    <s v="Credit Card"/>
    <n v="31.32"/>
    <n v="2.8"/>
    <x v="0"/>
  </r>
  <r>
    <s v="SUP-0002332"/>
    <x v="1282"/>
    <s v="Unknown"/>
    <x v="2"/>
    <x v="0"/>
    <n v="6"/>
    <n v="6"/>
    <n v="1230.0899999999999"/>
    <n v="1365.3999000000001"/>
    <n v="793.76940000000116"/>
    <n v="8192.3994000000002"/>
    <x v="1"/>
    <x v="5"/>
    <x v="1"/>
    <s v="Credit Card"/>
    <n v="18.09"/>
    <n v="3"/>
    <x v="0"/>
  </r>
  <r>
    <s v="SUP-0003305"/>
    <x v="1282"/>
    <s v="CUST-26811"/>
    <x v="2"/>
    <x v="0"/>
    <n v="10"/>
    <n v="9"/>
    <n v="921.41"/>
    <n v="985.90870000000007"/>
    <n v="560.15830000000085"/>
    <n v="8873.1783000000014"/>
    <x v="0"/>
    <x v="5"/>
    <x v="0"/>
    <s v="Bank Transfer"/>
    <n v="20.329999999999998"/>
    <n v="1.7"/>
    <x v="0"/>
  </r>
  <r>
    <s v="SUP-0000188"/>
    <x v="1283"/>
    <s v="CUST-77796"/>
    <x v="3"/>
    <x v="2"/>
    <n v="6"/>
    <n v="5"/>
    <n v="378.98"/>
    <n v="409.29840000000007"/>
    <n v="126.69200000000032"/>
    <n v="2046.4920000000004"/>
    <x v="3"/>
    <x v="4"/>
    <x v="3"/>
    <s v="Bank Transfer"/>
    <n v="24.9"/>
    <n v="1.8"/>
    <x v="0"/>
  </r>
  <r>
    <s v="SUP-0004006"/>
    <x v="1283"/>
    <s v="CUST-59681"/>
    <x v="13"/>
    <x v="1"/>
    <n v="20"/>
    <n v="17"/>
    <n v="757.82"/>
    <n v="871.49299999999994"/>
    <n v="1916.7509999999988"/>
    <n v="14815.380999999999"/>
    <x v="1"/>
    <x v="0"/>
    <x v="2"/>
    <s v="Cash on Delivery"/>
    <n v="15.69"/>
    <n v="1.1000000000000001"/>
    <x v="1"/>
  </r>
  <r>
    <s v="SUP-0002340"/>
    <x v="1284"/>
    <s v="CUST-85221"/>
    <x v="11"/>
    <x v="2"/>
    <n v="8"/>
    <n v="7"/>
    <n v="415.3"/>
    <n v="436.06500000000005"/>
    <n v="130.10500000000047"/>
    <n v="3052.4550000000004"/>
    <x v="2"/>
    <x v="5"/>
    <x v="0"/>
    <s v="Cash on Delivery"/>
    <n v="15.25"/>
    <n v="4.4000000000000004"/>
    <x v="0"/>
  </r>
  <r>
    <s v="SUP-0004243"/>
    <x v="1284"/>
    <s v="CUST-49137"/>
    <x v="3"/>
    <x v="2"/>
    <n v="16"/>
    <n v="16"/>
    <n v="524.67999999999995"/>
    <n v="592.88839999999993"/>
    <n v="1043.8243999999997"/>
    <n v="9486.2143999999989"/>
    <x v="0"/>
    <x v="0"/>
    <x v="3"/>
    <s v="Cash on Delivery"/>
    <n v="47.51"/>
    <n v="2.5"/>
    <x v="0"/>
  </r>
  <r>
    <s v="SUP-0004666"/>
    <x v="1284"/>
    <s v="CUST-57035"/>
    <x v="13"/>
    <x v="1"/>
    <n v="7"/>
    <n v="7"/>
    <n v="148.37"/>
    <n v="161.72330000000002"/>
    <n v="68.353099999999927"/>
    <n v="1132.0631000000001"/>
    <x v="0"/>
    <x v="5"/>
    <x v="1"/>
    <s v="Credit Card"/>
    <n v="25.12"/>
    <n v="2"/>
    <x v="0"/>
  </r>
  <r>
    <s v="SUP-0000878"/>
    <x v="1285"/>
    <s v="CUST-18815"/>
    <x v="13"/>
    <x v="1"/>
    <n v="16"/>
    <n v="16"/>
    <n v="12"/>
    <n v="12.72"/>
    <n v="-0.48999999999998956"/>
    <n v="203.52"/>
    <x v="0"/>
    <x v="3"/>
    <x v="2"/>
    <s v="PayPal"/>
    <n v="12.01"/>
    <n v="4.7"/>
    <x v="0"/>
  </r>
  <r>
    <s v="SUP-0001243"/>
    <x v="1285"/>
    <s v="CUST-84104"/>
    <x v="2"/>
    <x v="0"/>
    <n v="3"/>
    <n v="2"/>
    <n v="39.64"/>
    <n v="45.189600000000006"/>
    <n v="-7.000799999999991"/>
    <n v="90.379200000000012"/>
    <x v="2"/>
    <x v="5"/>
    <x v="3"/>
    <s v="PayPal"/>
    <n v="18.100000000000001"/>
    <n v="1.9"/>
    <x v="0"/>
  </r>
  <r>
    <s v="SUP-0002645"/>
    <x v="1286"/>
    <s v="CUST-78956"/>
    <x v="13"/>
    <x v="1"/>
    <n v="17"/>
    <n v="17"/>
    <n v="1013.16"/>
    <n v="1063.818"/>
    <n v="854.33599999999785"/>
    <n v="18084.905999999999"/>
    <x v="4"/>
    <x v="0"/>
    <x v="1"/>
    <s v="Debit Card"/>
    <n v="6.85"/>
    <n v="3.8"/>
    <x v="0"/>
  </r>
  <r>
    <s v="SUP-0003332"/>
    <x v="1286"/>
    <s v="CUST-10685"/>
    <x v="13"/>
    <x v="1"/>
    <n v="13"/>
    <n v="13"/>
    <n v="1032.96"/>
    <n v="1105.2672"/>
    <n v="912.19359999999983"/>
    <n v="14368.473599999999"/>
    <x v="1"/>
    <x v="6"/>
    <x v="0"/>
    <s v="PayPal"/>
    <n v="27.8"/>
    <n v="4.8"/>
    <x v="0"/>
  </r>
  <r>
    <s v="SUP-0004109"/>
    <x v="1286"/>
    <s v="CUST-88609"/>
    <x v="12"/>
    <x v="1"/>
    <n v="2"/>
    <n v="2"/>
    <n v="1216.9100000000001"/>
    <n v="1277.7555000000002"/>
    <n v="77.391000000000261"/>
    <n v="2555.5110000000004"/>
    <x v="3"/>
    <x v="3"/>
    <x v="1"/>
    <s v="Debit Card"/>
    <n v="44.3"/>
    <n v="4.4000000000000004"/>
    <x v="0"/>
  </r>
  <r>
    <s v="SUP-0004590"/>
    <x v="1286"/>
    <s v="CUST-77005"/>
    <x v="6"/>
    <x v="4"/>
    <n v="9"/>
    <n v="7"/>
    <n v="500.84"/>
    <n v="530.8904"/>
    <n v="206.78280000000012"/>
    <n v="3716.2327999999998"/>
    <x v="0"/>
    <x v="2"/>
    <x v="3"/>
    <s v="Bank Transfer"/>
    <n v="3.57"/>
    <n v="4.5"/>
    <x v="0"/>
  </r>
  <r>
    <s v="SUP-0000773"/>
    <x v="1287"/>
    <s v="CUST-69001"/>
    <x v="5"/>
    <x v="3"/>
    <n v="16"/>
    <n v="13"/>
    <n v="1006.96"/>
    <n v="1158.0039999999999"/>
    <n v="1928.8520000000001"/>
    <n v="15054.052"/>
    <x v="4"/>
    <x v="1"/>
    <x v="0"/>
    <s v="PayPal"/>
    <n v="34.72"/>
    <n v="1.4"/>
    <x v="0"/>
  </r>
  <r>
    <s v="SUP-0001216"/>
    <x v="1287"/>
    <s v="CUST-99625"/>
    <x v="11"/>
    <x v="2"/>
    <n v="8"/>
    <n v="8"/>
    <n v="1285.5"/>
    <n v="1439.7600000000002"/>
    <n v="1231.1200000000017"/>
    <n v="11518.080000000002"/>
    <x v="4"/>
    <x v="1"/>
    <x v="1"/>
    <s v="Credit Card"/>
    <n v="2.96"/>
    <n v="3.6"/>
    <x v="0"/>
  </r>
  <r>
    <s v="SUP-0001757"/>
    <x v="1287"/>
    <s v="CUST-89975"/>
    <x v="3"/>
    <x v="2"/>
    <n v="10"/>
    <n v="10"/>
    <n v="751.75"/>
    <n v="864.51249999999993"/>
    <n v="1113.5650000000001"/>
    <n v="8645.125"/>
    <x v="2"/>
    <x v="0"/>
    <x v="1"/>
    <s v="Cash on Delivery"/>
    <n v="14.06"/>
    <n v="2.6"/>
    <x v="0"/>
  </r>
  <r>
    <s v="SUP-0001646"/>
    <x v="1288"/>
    <s v="CUST-77682"/>
    <x v="12"/>
    <x v="1"/>
    <n v="10"/>
    <n v="9"/>
    <n v="1106.8399999999999"/>
    <n v="1228.5924"/>
    <n v="1070.0316"/>
    <n v="11057.3316"/>
    <x v="2"/>
    <x v="2"/>
    <x v="3"/>
    <s v="Cash on Delivery"/>
    <n v="25.74"/>
    <n v="2.9"/>
    <x v="0"/>
  </r>
  <r>
    <s v="SUP-0000336"/>
    <x v="1289"/>
    <s v="CUST-44887"/>
    <x v="2"/>
    <x v="0"/>
    <n v="12"/>
    <n v="11"/>
    <n v="20"/>
    <n v="23"/>
    <n v="-16.509999999999998"/>
    <n v="253"/>
    <x v="0"/>
    <x v="2"/>
    <x v="0"/>
    <s v="Bank Transfer"/>
    <n v="49.51"/>
    <n v="2.7"/>
    <x v="0"/>
  </r>
  <r>
    <s v="SUP-0001396"/>
    <x v="1289"/>
    <s v="CUST-29243"/>
    <x v="3"/>
    <x v="2"/>
    <n v="20"/>
    <n v="20"/>
    <n v="812.38"/>
    <n v="852.99900000000002"/>
    <n v="785.54999999999916"/>
    <n v="17059.98"/>
    <x v="0"/>
    <x v="5"/>
    <x v="2"/>
    <s v="Debit Card"/>
    <n v="26.83"/>
    <n v="1.7"/>
    <x v="0"/>
  </r>
  <r>
    <s v="SUP-0003413"/>
    <x v="1289"/>
    <s v="CUST-15978"/>
    <x v="9"/>
    <x v="3"/>
    <n v="15"/>
    <n v="12"/>
    <n v="750.85"/>
    <n v="840.95200000000011"/>
    <n v="1067.7440000000001"/>
    <n v="10091.424000000001"/>
    <x v="0"/>
    <x v="4"/>
    <x v="0"/>
    <s v="PayPal"/>
    <n v="13.48"/>
    <n v="1.1000000000000001"/>
    <x v="0"/>
  </r>
  <r>
    <s v="SUP-0004187"/>
    <x v="1289"/>
    <s v="CUST-96320"/>
    <x v="8"/>
    <x v="4"/>
    <n v="3"/>
    <n v="2"/>
    <n v="507.7"/>
    <n v="548.31600000000003"/>
    <n v="67.732000000000085"/>
    <n v="1096.6320000000001"/>
    <x v="2"/>
    <x v="0"/>
    <x v="3"/>
    <s v="Debit Card"/>
    <n v="13.5"/>
    <n v="3.2"/>
    <x v="0"/>
  </r>
  <r>
    <s v="SUP-0000195"/>
    <x v="1290"/>
    <s v="CUST-66428"/>
    <x v="7"/>
    <x v="2"/>
    <n v="2"/>
    <n v="2"/>
    <n v="321.82"/>
    <n v="350.78380000000004"/>
    <n v="53.387600000000099"/>
    <n v="701.56760000000008"/>
    <x v="3"/>
    <x v="0"/>
    <x v="2"/>
    <s v="Credit Card"/>
    <n v="4.54"/>
    <n v="3"/>
    <x v="0"/>
  </r>
  <r>
    <s v="SUP-0001222"/>
    <x v="1290"/>
    <s v="CUST-48922"/>
    <x v="1"/>
    <x v="1"/>
    <n v="7"/>
    <n v="6"/>
    <n v="1120.17"/>
    <n v="1243.3887000000002"/>
    <n v="694.14220000000034"/>
    <n v="7460.3322000000007"/>
    <x v="3"/>
    <x v="0"/>
    <x v="1"/>
    <s v="Debit Card"/>
    <n v="45.17"/>
    <n v="1.9"/>
    <x v="1"/>
  </r>
  <r>
    <s v="SUP-0000494"/>
    <x v="1291"/>
    <s v="CUST-17218"/>
    <x v="13"/>
    <x v="1"/>
    <n v="19"/>
    <n v="16"/>
    <n v="1093.1600000000001"/>
    <n v="1191.5444000000002"/>
    <n v="1531.7104000000022"/>
    <n v="19064.710400000004"/>
    <x v="4"/>
    <x v="2"/>
    <x v="2"/>
    <s v="Bank Transfer"/>
    <n v="42.44"/>
    <n v="1.5"/>
    <x v="0"/>
  </r>
  <r>
    <s v="SUP-0004925"/>
    <x v="1291"/>
    <s v="CUST-54418"/>
    <x v="2"/>
    <x v="0"/>
    <n v="19"/>
    <n v="19"/>
    <n v="510.59"/>
    <n v="556.54309999999998"/>
    <n v="854.19890000000112"/>
    <n v="10574.3189"/>
    <x v="3"/>
    <x v="5"/>
    <x v="1"/>
    <s v="Bank Transfer"/>
    <n v="18.91"/>
    <n v="1.2"/>
    <x v="0"/>
  </r>
  <r>
    <s v="SUP-0004812"/>
    <x v="1292"/>
    <s v="Unknown"/>
    <x v="1"/>
    <x v="1"/>
    <n v="5"/>
    <n v="4"/>
    <n v="843.85"/>
    <n v="919.79650000000004"/>
    <n v="261.70600000000007"/>
    <n v="3679.1860000000001"/>
    <x v="2"/>
    <x v="0"/>
    <x v="2"/>
    <s v="PayPal"/>
    <n v="42.08"/>
    <n v="1.7"/>
    <x v="0"/>
  </r>
  <r>
    <s v="SUP-0002269"/>
    <x v="1293"/>
    <s v="CUST-54297"/>
    <x v="7"/>
    <x v="2"/>
    <n v="14"/>
    <n v="12"/>
    <n v="201.98"/>
    <n v="214.09880000000001"/>
    <n v="142.70560000000049"/>
    <n v="2569.1856000000002"/>
    <x v="2"/>
    <x v="5"/>
    <x v="0"/>
    <s v="Bank Transfer"/>
    <n v="2.72"/>
    <n v="2.9"/>
    <x v="0"/>
  </r>
  <r>
    <s v="SUP-0003349"/>
    <x v="1293"/>
    <s v="CUST-81058"/>
    <x v="3"/>
    <x v="2"/>
    <n v="10"/>
    <n v="8"/>
    <n v="355.27"/>
    <n v="376.58620000000002"/>
    <n v="121.4996000000003"/>
    <n v="3012.6896000000002"/>
    <x v="0"/>
    <x v="3"/>
    <x v="2"/>
    <s v="Bank Transfer"/>
    <n v="49.03"/>
    <n v="4.3"/>
    <x v="0"/>
  </r>
  <r>
    <s v="SUP-0003853"/>
    <x v="1293"/>
    <s v="CUST-37268"/>
    <x v="13"/>
    <x v="1"/>
    <n v="4"/>
    <n v="4"/>
    <n v="766.38"/>
    <n v="866.00939999999991"/>
    <n v="349.6175999999997"/>
    <n v="3464.0375999999997"/>
    <x v="2"/>
    <x v="6"/>
    <x v="2"/>
    <s v="Credit Card"/>
    <n v="48.9"/>
    <n v="1.8"/>
    <x v="0"/>
  </r>
  <r>
    <s v="SUP-0000801"/>
    <x v="1294"/>
    <s v="CUST-56917"/>
    <x v="3"/>
    <x v="2"/>
    <n v="14"/>
    <n v="12"/>
    <n v="1194.24"/>
    <n v="1301.7216000000001"/>
    <n v="1247.0092000000009"/>
    <n v="15620.659200000002"/>
    <x v="2"/>
    <x v="3"/>
    <x v="2"/>
    <s v="PayPal"/>
    <n v="42.77"/>
    <n v="4.4000000000000004"/>
    <x v="0"/>
  </r>
  <r>
    <s v="SUP-0001351"/>
    <x v="1294"/>
    <s v="CUST-45878"/>
    <x v="11"/>
    <x v="2"/>
    <n v="5"/>
    <n v="4"/>
    <n v="353.44"/>
    <n v="402.92160000000007"/>
    <n v="179.54640000000029"/>
    <n v="1611.6864000000003"/>
    <x v="0"/>
    <x v="1"/>
    <x v="0"/>
    <s v="Cash on Delivery"/>
    <n v="18.38"/>
    <n v="2.6"/>
    <x v="0"/>
  </r>
  <r>
    <s v="SUP-0003079"/>
    <x v="1294"/>
    <s v="CUST-56337"/>
    <x v="2"/>
    <x v="0"/>
    <n v="18"/>
    <n v="17"/>
    <n v="1184.55"/>
    <n v="1338.5414999999998"/>
    <n v="2612.8554999999978"/>
    <n v="22755.205499999996"/>
    <x v="3"/>
    <x v="6"/>
    <x v="3"/>
    <s v="Credit Card"/>
    <n v="5"/>
    <n v="4"/>
    <x v="0"/>
  </r>
  <r>
    <s v="SUP-0004772"/>
    <x v="1294"/>
    <s v="CUST-14250"/>
    <x v="4"/>
    <x v="1"/>
    <n v="3"/>
    <n v="2"/>
    <n v="777.66"/>
    <n v="847.64940000000001"/>
    <n v="127.38880000000009"/>
    <n v="1695.2988"/>
    <x v="4"/>
    <x v="3"/>
    <x v="0"/>
    <s v="Credit Card"/>
    <n v="12.59"/>
    <n v="4"/>
    <x v="0"/>
  </r>
  <r>
    <s v="SUP-0001620"/>
    <x v="1295"/>
    <s v="CUST-67469"/>
    <x v="12"/>
    <x v="1"/>
    <n v="7"/>
    <n v="7"/>
    <n v="1316.56"/>
    <n v="1461.3816000000002"/>
    <n v="992.10120000000063"/>
    <n v="10229.671200000001"/>
    <x v="2"/>
    <x v="4"/>
    <x v="1"/>
    <s v="Debit Card"/>
    <n v="21.65"/>
    <n v="4.5"/>
    <x v="0"/>
  </r>
  <r>
    <s v="SUP-0001339"/>
    <x v="1296"/>
    <s v="CUST-29030"/>
    <x v="1"/>
    <x v="1"/>
    <n v="14"/>
    <n v="13"/>
    <n v="28.38"/>
    <n v="31.218"/>
    <n v="8.044000000000004"/>
    <n v="405.834"/>
    <x v="0"/>
    <x v="3"/>
    <x v="0"/>
    <s v="Cash on Delivery"/>
    <n v="28.85"/>
    <n v="3"/>
    <x v="0"/>
  </r>
  <r>
    <s v="SUP-0001414"/>
    <x v="1296"/>
    <s v="CUST-46710"/>
    <x v="14"/>
    <x v="0"/>
    <n v="15"/>
    <n v="15"/>
    <n v="168.48"/>
    <n v="187.0128"/>
    <n v="260.22200000000021"/>
    <n v="2805.192"/>
    <x v="2"/>
    <x v="1"/>
    <x v="2"/>
    <s v="PayPal"/>
    <n v="17.77"/>
    <n v="2.4"/>
    <x v="0"/>
  </r>
  <r>
    <s v="SUP-0002626"/>
    <x v="1296"/>
    <s v="CUST-34699"/>
    <x v="1"/>
    <x v="1"/>
    <n v="16"/>
    <n v="14"/>
    <n v="283.37"/>
    <n v="320.2081"/>
    <n v="471.79340000000008"/>
    <n v="4482.9134000000004"/>
    <x v="2"/>
    <x v="2"/>
    <x v="2"/>
    <s v="Bank Transfer"/>
    <n v="43.94"/>
    <n v="3.6"/>
    <x v="0"/>
  </r>
  <r>
    <s v="SUP-0004737"/>
    <x v="1296"/>
    <s v="CUST-85094"/>
    <x v="10"/>
    <x v="2"/>
    <n v="20"/>
    <n v="20"/>
    <n v="693.43"/>
    <n v="783.57589999999982"/>
    <n v="1754.3379999999979"/>
    <n v="15671.517999999996"/>
    <x v="4"/>
    <x v="5"/>
    <x v="3"/>
    <s v="Bank Transfer"/>
    <n v="48.58"/>
    <n v="3.8"/>
    <x v="0"/>
  </r>
  <r>
    <s v="SUP-0004766"/>
    <x v="1296"/>
    <s v="CUST-11540"/>
    <x v="4"/>
    <x v="1"/>
    <n v="19"/>
    <n v="17"/>
    <n v="1295.97"/>
    <n v="1360.7685000000001"/>
    <n v="1071.7444999999989"/>
    <n v="23133.0645"/>
    <x v="4"/>
    <x v="0"/>
    <x v="0"/>
    <s v="PayPal"/>
    <n v="29.83"/>
    <n v="1.9"/>
    <x v="1"/>
  </r>
  <r>
    <s v="SUP-0003642"/>
    <x v="1297"/>
    <s v="CUST-40307"/>
    <x v="5"/>
    <x v="3"/>
    <n v="19"/>
    <n v="19"/>
    <n v="700.93"/>
    <n v="771.02300000000002"/>
    <n v="1314.4270000000017"/>
    <n v="14649.437"/>
    <x v="0"/>
    <x v="1"/>
    <x v="3"/>
    <s v="PayPal"/>
    <n v="17.34"/>
    <n v="2.5"/>
    <x v="0"/>
  </r>
  <r>
    <s v="SUP-0004096"/>
    <x v="1297"/>
    <s v="CUST-50785"/>
    <x v="10"/>
    <x v="2"/>
    <n v="1"/>
    <n v="1"/>
    <n v="97.07"/>
    <n v="106.777"/>
    <n v="-17.152999999999992"/>
    <n v="106.777"/>
    <x v="4"/>
    <x v="5"/>
    <x v="2"/>
    <s v="PayPal"/>
    <n v="26.86"/>
    <n v="1.1000000000000001"/>
    <x v="0"/>
  </r>
  <r>
    <s v="SUP-0001215"/>
    <x v="1298"/>
    <s v="CUST-89303"/>
    <x v="2"/>
    <x v="0"/>
    <n v="15"/>
    <n v="13"/>
    <n v="1026.23"/>
    <n v="1149.3776"/>
    <n v="1597.3288000000014"/>
    <n v="14941.908800000001"/>
    <x v="1"/>
    <x v="6"/>
    <x v="1"/>
    <s v="Credit Card"/>
    <n v="3.59"/>
    <n v="3.2"/>
    <x v="0"/>
  </r>
  <r>
    <s v="SUP-0003625"/>
    <x v="1298"/>
    <s v="Unknown"/>
    <x v="0"/>
    <x v="0"/>
    <n v="16"/>
    <n v="13"/>
    <n v="695.92"/>
    <n v="800.30799999999988"/>
    <n v="1322.694"/>
    <n v="10404.003999999999"/>
    <x v="0"/>
    <x v="2"/>
    <x v="1"/>
    <s v="Debit Card"/>
    <n v="34.35"/>
    <n v="2.2999999999999998"/>
    <x v="0"/>
  </r>
  <r>
    <s v="SUP-0004084"/>
    <x v="1298"/>
    <s v="CUST-40335"/>
    <x v="9"/>
    <x v="3"/>
    <n v="8"/>
    <n v="8"/>
    <n v="12"/>
    <n v="13.559999999999999"/>
    <n v="-6.8200000000000109"/>
    <n v="108.47999999999999"/>
    <x v="1"/>
    <x v="4"/>
    <x v="3"/>
    <s v="Debit Card"/>
    <n v="19.3"/>
    <n v="3.5"/>
    <x v="0"/>
  </r>
  <r>
    <s v="SUP-0004183"/>
    <x v="1298"/>
    <s v="CUST-97838"/>
    <x v="11"/>
    <x v="2"/>
    <n v="2"/>
    <n v="2"/>
    <n v="641.30999999999995"/>
    <n v="679.78859999999997"/>
    <n v="66.927200000000056"/>
    <n v="1359.5771999999999"/>
    <x v="4"/>
    <x v="6"/>
    <x v="3"/>
    <s v="PayPal"/>
    <n v="10.029999999999999"/>
    <n v="1.2"/>
    <x v="0"/>
  </r>
  <r>
    <s v="SUP-0004370"/>
    <x v="1298"/>
    <s v="CUST-88605"/>
    <x v="8"/>
    <x v="4"/>
    <n v="16"/>
    <n v="15"/>
    <n v="1214.71"/>
    <n v="1348.3281000000002"/>
    <n v="1977.3215000000025"/>
    <n v="20224.921500000004"/>
    <x v="3"/>
    <x v="3"/>
    <x v="3"/>
    <s v="Credit Card"/>
    <n v="26.95"/>
    <n v="3.1"/>
    <x v="0"/>
  </r>
  <r>
    <s v="SUP-0000621"/>
    <x v="1299"/>
    <s v="CUST-61316"/>
    <x v="4"/>
    <x v="1"/>
    <n v="10"/>
    <n v="10"/>
    <n v="492.14"/>
    <n v="565.9609999999999"/>
    <n v="732.8699999999991"/>
    <n v="5659.6099999999988"/>
    <x v="1"/>
    <x v="4"/>
    <x v="3"/>
    <s v="Credit Card"/>
    <n v="5.34"/>
    <n v="4.2"/>
    <x v="0"/>
  </r>
  <r>
    <s v="SUP-0001256"/>
    <x v="1299"/>
    <s v="CUST-48768"/>
    <x v="7"/>
    <x v="2"/>
    <n v="5"/>
    <n v="4"/>
    <n v="749.71"/>
    <n v="847.17229999999995"/>
    <n v="353.26919999999967"/>
    <n v="3388.6891999999998"/>
    <x v="1"/>
    <x v="4"/>
    <x v="0"/>
    <s v="Cash on Delivery"/>
    <n v="36.58"/>
    <n v="3.7"/>
    <x v="0"/>
  </r>
  <r>
    <s v="SUP-0001421"/>
    <x v="1300"/>
    <s v="CUST-24207"/>
    <x v="13"/>
    <x v="1"/>
    <n v="14"/>
    <n v="14"/>
    <n v="1400.36"/>
    <n v="1596.4104"/>
    <n v="2697.5656000000013"/>
    <n v="22349.745599999998"/>
    <x v="1"/>
    <x v="4"/>
    <x v="2"/>
    <s v="Credit Card"/>
    <n v="47.14"/>
    <n v="4.8"/>
    <x v="1"/>
  </r>
  <r>
    <s v="SUP-0003200"/>
    <x v="1300"/>
    <s v="CUST-17321"/>
    <x v="13"/>
    <x v="1"/>
    <n v="16"/>
    <n v="13"/>
    <n v="752.02"/>
    <n v="804.66140000000007"/>
    <n v="636.43820000000017"/>
    <n v="10460.5982"/>
    <x v="4"/>
    <x v="4"/>
    <x v="2"/>
    <s v="PayPal"/>
    <n v="47.9"/>
    <n v="3"/>
    <x v="0"/>
  </r>
  <r>
    <s v="SUP-0002367"/>
    <x v="1301"/>
    <s v="CUST-52194"/>
    <x v="12"/>
    <x v="1"/>
    <n v="2"/>
    <n v="2"/>
    <n v="667.66"/>
    <n v="727.74940000000004"/>
    <n v="77.62880000000014"/>
    <n v="1455.4988000000001"/>
    <x v="0"/>
    <x v="6"/>
    <x v="3"/>
    <s v="Bank Transfer"/>
    <n v="42.55"/>
    <n v="3.9"/>
    <x v="0"/>
  </r>
  <r>
    <s v="SUP-0003226"/>
    <x v="1301"/>
    <s v="CUST-95607"/>
    <x v="6"/>
    <x v="4"/>
    <n v="12"/>
    <n v="11"/>
    <n v="940.19"/>
    <n v="1081.2184999999999"/>
    <n v="1530.0835000000002"/>
    <n v="11893.4035"/>
    <x v="4"/>
    <x v="5"/>
    <x v="3"/>
    <s v="Debit Card"/>
    <n v="21.23"/>
    <n v="1"/>
    <x v="0"/>
  </r>
  <r>
    <s v="SUP-0001290"/>
    <x v="1302"/>
    <s v="CUST-51937"/>
    <x v="2"/>
    <x v="0"/>
    <n v="7"/>
    <n v="7"/>
    <n v="170.25"/>
    <n v="194.08500000000001"/>
    <n v="122.92500000000003"/>
    <n v="1358.595"/>
    <x v="4"/>
    <x v="6"/>
    <x v="1"/>
    <s v="Credit Card"/>
    <n v="43.92"/>
    <n v="1.7"/>
    <x v="0"/>
  </r>
  <r>
    <s v="SUP-0003130"/>
    <x v="1302"/>
    <s v="CUST-21270"/>
    <x v="0"/>
    <x v="0"/>
    <n v="17"/>
    <n v="16"/>
    <n v="5.71"/>
    <n v="6.3952000000000009"/>
    <n v="-9.9967999999999861"/>
    <n v="102.32320000000001"/>
    <x v="3"/>
    <x v="3"/>
    <x v="2"/>
    <s v="PayPal"/>
    <n v="20.96"/>
    <n v="4.2"/>
    <x v="0"/>
  </r>
  <r>
    <s v="SUP-0000749"/>
    <x v="1303"/>
    <s v="CUST-52811"/>
    <x v="6"/>
    <x v="4"/>
    <n v="7"/>
    <n v="6"/>
    <n v="266.66000000000003"/>
    <n v="298.65920000000006"/>
    <n v="149.75520000000029"/>
    <n v="1791.9552000000003"/>
    <x v="3"/>
    <x v="3"/>
    <x v="3"/>
    <s v="Cash on Delivery"/>
    <n v="42.24"/>
    <n v="5"/>
    <x v="0"/>
  </r>
  <r>
    <s v="SUP-0002992"/>
    <x v="1303"/>
    <s v="CUST-13351"/>
    <x v="3"/>
    <x v="2"/>
    <n v="19"/>
    <n v="17"/>
    <n v="1191.3900000000001"/>
    <n v="1262.8734000000002"/>
    <n v="1167.2478000000021"/>
    <n v="21468.847800000003"/>
    <x v="2"/>
    <x v="2"/>
    <x v="3"/>
    <s v="Debit Card"/>
    <n v="47.97"/>
    <n v="3.2"/>
    <x v="0"/>
  </r>
  <r>
    <s v="SUP-0003041"/>
    <x v="1303"/>
    <s v="CUST-70267"/>
    <x v="12"/>
    <x v="1"/>
    <n v="18"/>
    <n v="16"/>
    <n v="1118.23"/>
    <n v="1196.5061000000001"/>
    <n v="1219.6376000000007"/>
    <n v="19144.097600000001"/>
    <x v="2"/>
    <x v="2"/>
    <x v="1"/>
    <s v="Cash on Delivery"/>
    <n v="32.78"/>
    <n v="1.9"/>
    <x v="0"/>
  </r>
  <r>
    <s v="SUP-0003356"/>
    <x v="1303"/>
    <s v="CUST-75657"/>
    <x v="11"/>
    <x v="2"/>
    <n v="17"/>
    <n v="17"/>
    <n v="798.94"/>
    <n v="910.79160000000013"/>
    <n v="1875.1772000000012"/>
    <n v="15483.457200000003"/>
    <x v="0"/>
    <x v="4"/>
    <x v="1"/>
    <s v="Cash on Delivery"/>
    <n v="26.3"/>
    <n v="3.6"/>
    <x v="0"/>
  </r>
  <r>
    <s v="SUP-0003508"/>
    <x v="1303"/>
    <s v="CUST-96914"/>
    <x v="3"/>
    <x v="2"/>
    <n v="19"/>
    <n v="16"/>
    <n v="496.01"/>
    <n v="570.41149999999993"/>
    <n v="1163.9339999999991"/>
    <n v="9126.5839999999989"/>
    <x v="4"/>
    <x v="2"/>
    <x v="0"/>
    <s v="Cash on Delivery"/>
    <n v="26.49"/>
    <n v="2.1"/>
    <x v="0"/>
  </r>
  <r>
    <s v="SUP-0004207"/>
    <x v="1303"/>
    <s v="CUST-16574"/>
    <x v="6"/>
    <x v="4"/>
    <n v="10"/>
    <n v="10"/>
    <n v="274.99"/>
    <n v="288.73950000000002"/>
    <n v="109.45500000000035"/>
    <n v="2887.3950000000004"/>
    <x v="4"/>
    <x v="3"/>
    <x v="0"/>
    <s v="Cash on Delivery"/>
    <n v="28.04"/>
    <n v="2.2000000000000002"/>
    <x v="0"/>
  </r>
  <r>
    <s v="SUP-0004693"/>
    <x v="1303"/>
    <s v="CUST-65154"/>
    <x v="10"/>
    <x v="2"/>
    <n v="3"/>
    <n v="2"/>
    <n v="819.68"/>
    <n v="942.63199999999983"/>
    <n v="201.08399999999978"/>
    <n v="1885.2639999999997"/>
    <x v="2"/>
    <x v="0"/>
    <x v="2"/>
    <s v="Debit Card"/>
    <n v="44.82"/>
    <n v="2.7"/>
    <x v="0"/>
  </r>
  <r>
    <s v="SUP-0001640"/>
    <x v="1304"/>
    <s v="CUST-97916"/>
    <x v="9"/>
    <x v="3"/>
    <n v="15"/>
    <n v="12"/>
    <n v="414.69"/>
    <n v="476.89349999999996"/>
    <n v="706.54200000000003"/>
    <n v="5722.7219999999998"/>
    <x v="3"/>
    <x v="3"/>
    <x v="3"/>
    <s v="Debit Card"/>
    <n v="39.9"/>
    <n v="1.7"/>
    <x v="0"/>
  </r>
  <r>
    <s v="SUP-0004606"/>
    <x v="1304"/>
    <s v="CUST-42747"/>
    <x v="13"/>
    <x v="1"/>
    <n v="17"/>
    <n v="15"/>
    <n v="21.5"/>
    <n v="23.220000000000002"/>
    <n v="13.170000000000011"/>
    <n v="348.3"/>
    <x v="3"/>
    <x v="6"/>
    <x v="0"/>
    <s v="PayPal"/>
    <n v="12.63"/>
    <n v="2.2999999999999998"/>
    <x v="0"/>
  </r>
  <r>
    <s v="SUP-0004880"/>
    <x v="1304"/>
    <s v="CUST-67603"/>
    <x v="14"/>
    <x v="0"/>
    <n v="14"/>
    <n v="13"/>
    <n v="320.64"/>
    <n v="365.52960000000002"/>
    <n v="582.55480000000011"/>
    <n v="4751.8847999999998"/>
    <x v="4"/>
    <x v="1"/>
    <x v="3"/>
    <s v="Credit Card"/>
    <n v="1.01"/>
    <n v="2.4"/>
    <x v="0"/>
  </r>
  <r>
    <s v="SUP-0000491"/>
    <x v="1305"/>
    <s v="CUST-51734"/>
    <x v="5"/>
    <x v="3"/>
    <n v="2"/>
    <n v="2"/>
    <n v="453.34"/>
    <n v="480.54039999999998"/>
    <n v="48.050800000000002"/>
    <n v="961.08079999999995"/>
    <x v="4"/>
    <x v="5"/>
    <x v="2"/>
    <s v="Cash on Delivery"/>
    <n v="6.35"/>
    <n v="4.3"/>
    <x v="0"/>
  </r>
  <r>
    <s v="SUP-0003327"/>
    <x v="1305"/>
    <s v="CUST-19020"/>
    <x v="9"/>
    <x v="3"/>
    <n v="16"/>
    <n v="14"/>
    <n v="326.89999999999998"/>
    <n v="366.12799999999999"/>
    <n v="504.74200000000002"/>
    <n v="5125.7919999999995"/>
    <x v="4"/>
    <x v="0"/>
    <x v="1"/>
    <s v="Credit Card"/>
    <n v="44.45"/>
    <n v="4.0999999999999996"/>
    <x v="0"/>
  </r>
  <r>
    <s v="SUP-0003782"/>
    <x v="1305"/>
    <s v="CUST-20364"/>
    <x v="6"/>
    <x v="4"/>
    <n v="3"/>
    <n v="3"/>
    <n v="709.54"/>
    <n v="745.01699999999994"/>
    <n v="91.43100000000004"/>
    <n v="2235.0509999999999"/>
    <x v="3"/>
    <x v="1"/>
    <x v="2"/>
    <s v="PayPal"/>
    <n v="15"/>
    <n v="3.6"/>
    <x v="0"/>
  </r>
  <r>
    <s v="SUP-0003929"/>
    <x v="1305"/>
    <s v="CUST-62411"/>
    <x v="4"/>
    <x v="1"/>
    <n v="18"/>
    <n v="16"/>
    <n v="376.51"/>
    <n v="429.22140000000002"/>
    <n v="806.26240000000041"/>
    <n v="6867.5424000000003"/>
    <x v="4"/>
    <x v="5"/>
    <x v="1"/>
    <s v="PayPal"/>
    <n v="37.119999999999997"/>
    <n v="2.2000000000000002"/>
    <x v="0"/>
  </r>
  <r>
    <s v="SUP-0004268"/>
    <x v="1305"/>
    <s v="CUST-85268"/>
    <x v="5"/>
    <x v="3"/>
    <n v="2"/>
    <n v="2"/>
    <n v="869"/>
    <n v="912.45"/>
    <n v="44.340000000000089"/>
    <n v="1824.9"/>
    <x v="2"/>
    <x v="4"/>
    <x v="0"/>
    <s v="PayPal"/>
    <n v="42.56"/>
    <n v="2.9"/>
    <x v="0"/>
  </r>
  <r>
    <s v="SUP-0001991"/>
    <x v="1306"/>
    <s v="CUST-87923"/>
    <x v="7"/>
    <x v="2"/>
    <n v="15"/>
    <n v="15"/>
    <n v="450.23"/>
    <n v="495.25300000000004"/>
    <n v="651.61500000000024"/>
    <n v="7428.795000000001"/>
    <x v="2"/>
    <x v="0"/>
    <x v="0"/>
    <s v="Cash on Delivery"/>
    <n v="23.73"/>
    <n v="1.6"/>
    <x v="0"/>
  </r>
  <r>
    <s v="SUP-0003256"/>
    <x v="1306"/>
    <s v="CUST-34455"/>
    <x v="9"/>
    <x v="3"/>
    <n v="7"/>
    <n v="7"/>
    <n v="1255.8699999999999"/>
    <n v="1343.7809"/>
    <n v="574.13629999999989"/>
    <n v="9406.4663"/>
    <x v="4"/>
    <x v="2"/>
    <x v="3"/>
    <s v="Debit Card"/>
    <n v="41.24"/>
    <n v="0"/>
    <x v="0"/>
  </r>
  <r>
    <s v="SUP-0004158"/>
    <x v="1306"/>
    <s v="CUST-98273"/>
    <x v="13"/>
    <x v="1"/>
    <n v="1"/>
    <n v="1"/>
    <n v="565.1"/>
    <n v="644.21400000000006"/>
    <n v="75.104000000000028"/>
    <n v="644.21400000000006"/>
    <x v="0"/>
    <x v="6"/>
    <x v="3"/>
    <s v="Debit Card"/>
    <n v="4.01"/>
    <n v="4.3"/>
    <x v="0"/>
  </r>
  <r>
    <s v="SUP-0003115"/>
    <x v="1307"/>
    <s v="CUST-75074"/>
    <x v="11"/>
    <x v="2"/>
    <n v="4"/>
    <n v="4"/>
    <n v="308.63"/>
    <n v="339.49299999999999"/>
    <n v="111.432"/>
    <n v="1357.972"/>
    <x v="1"/>
    <x v="3"/>
    <x v="3"/>
    <s v="Debit Card"/>
    <n v="12.02"/>
    <n v="1.5"/>
    <x v="0"/>
  </r>
  <r>
    <s v="SUP-0004762"/>
    <x v="1307"/>
    <s v="CUST-68306"/>
    <x v="2"/>
    <x v="0"/>
    <n v="14"/>
    <n v="13"/>
    <n v="1199.6300000000001"/>
    <n v="1331.5893000000003"/>
    <n v="1695.1009000000004"/>
    <n v="17310.660900000003"/>
    <x v="4"/>
    <x v="6"/>
    <x v="2"/>
    <s v="Bank Transfer"/>
    <n v="20.37"/>
    <n v="3.7"/>
    <x v="0"/>
  </r>
  <r>
    <s v="SUP-0001740"/>
    <x v="1308"/>
    <s v="CUST-67611"/>
    <x v="0"/>
    <x v="0"/>
    <n v="7"/>
    <n v="7"/>
    <n v="1390.89"/>
    <n v="1460.4345000000001"/>
    <n v="472.65149999999977"/>
    <n v="10223.041500000001"/>
    <x v="4"/>
    <x v="2"/>
    <x v="1"/>
    <s v="Cash on Delivery"/>
    <n v="14.16"/>
    <n v="2.6"/>
    <x v="0"/>
  </r>
  <r>
    <s v="SUP-0002672"/>
    <x v="1308"/>
    <s v="CUST-98404"/>
    <x v="8"/>
    <x v="4"/>
    <n v="4"/>
    <n v="3"/>
    <n v="1244.79"/>
    <n v="1307.0295000000001"/>
    <n v="147.97850000000039"/>
    <n v="3921.0885000000003"/>
    <x v="4"/>
    <x v="4"/>
    <x v="1"/>
    <s v="Credit Card"/>
    <n v="38.74"/>
    <n v="3"/>
    <x v="0"/>
  </r>
  <r>
    <s v="SUP-0004122"/>
    <x v="1308"/>
    <s v="CUST-14027"/>
    <x v="3"/>
    <x v="2"/>
    <n v="11"/>
    <n v="10"/>
    <n v="1170.08"/>
    <n v="1228.5840000000001"/>
    <n v="557.30000000000086"/>
    <n v="12285.84"/>
    <x v="2"/>
    <x v="1"/>
    <x v="0"/>
    <s v="Debit Card"/>
    <n v="27.74"/>
    <n v="2.4"/>
    <x v="0"/>
  </r>
  <r>
    <s v="SUP-0004224"/>
    <x v="1308"/>
    <s v="CUST-20341"/>
    <x v="7"/>
    <x v="2"/>
    <n v="16"/>
    <n v="16"/>
    <n v="131.81"/>
    <n v="141.03670000000002"/>
    <n v="146.24720000000036"/>
    <n v="2256.5872000000004"/>
    <x v="0"/>
    <x v="5"/>
    <x v="3"/>
    <s v="Debit Card"/>
    <n v="1.38"/>
    <n v="3.9"/>
    <x v="0"/>
  </r>
  <r>
    <s v="SUP-0004408"/>
    <x v="1308"/>
    <s v="CUST-51605"/>
    <x v="0"/>
    <x v="0"/>
    <n v="15"/>
    <n v="15"/>
    <n v="676.35"/>
    <n v="757.51200000000006"/>
    <n v="1183.7000000000003"/>
    <n v="11362.68"/>
    <x v="1"/>
    <x v="3"/>
    <x v="3"/>
    <s v="Debit Card"/>
    <n v="33.729999999999997"/>
    <n v="4.3"/>
    <x v="1"/>
  </r>
  <r>
    <s v="SUP-0000893"/>
    <x v="1309"/>
    <s v="CUST-84010"/>
    <x v="3"/>
    <x v="2"/>
    <n v="19"/>
    <n v="15"/>
    <n v="1026.94"/>
    <n v="1078.287"/>
    <n v="737.6149999999999"/>
    <n v="16174.305"/>
    <x v="3"/>
    <x v="2"/>
    <x v="3"/>
    <s v="Cash on Delivery"/>
    <n v="32.590000000000003"/>
    <n v="4.4000000000000004"/>
    <x v="0"/>
  </r>
  <r>
    <s v="SUP-0002112"/>
    <x v="1309"/>
    <s v="CUST-50216"/>
    <x v="3"/>
    <x v="2"/>
    <n v="12"/>
    <n v="10"/>
    <n v="546.16"/>
    <n v="573.46799999999996"/>
    <n v="229.68999999999994"/>
    <n v="5734.6799999999994"/>
    <x v="0"/>
    <x v="2"/>
    <x v="2"/>
    <s v="PayPal"/>
    <n v="43.39"/>
    <n v="4.2"/>
    <x v="0"/>
  </r>
  <r>
    <s v="SUP-0000587"/>
    <x v="1310"/>
    <s v="CUST-68897"/>
    <x v="0"/>
    <x v="0"/>
    <n v="5"/>
    <n v="4"/>
    <n v="686.07"/>
    <n v="761.53770000000009"/>
    <n v="269.84080000000017"/>
    <n v="3046.1508000000003"/>
    <x v="4"/>
    <x v="4"/>
    <x v="3"/>
    <s v="Bank Transfer"/>
    <n v="32.03"/>
    <n v="4"/>
    <x v="1"/>
  </r>
  <r>
    <s v="SUP-0001544"/>
    <x v="1310"/>
    <s v="CUST-19181"/>
    <x v="0"/>
    <x v="0"/>
    <n v="18"/>
    <n v="18"/>
    <n v="460.55"/>
    <n v="488.18300000000005"/>
    <n v="458.92400000000202"/>
    <n v="8787.2940000000017"/>
    <x v="4"/>
    <x v="2"/>
    <x v="2"/>
    <s v="PayPal"/>
    <n v="38.47"/>
    <n v="1.1000000000000001"/>
    <x v="0"/>
  </r>
  <r>
    <s v="SUP-0000686"/>
    <x v="1311"/>
    <s v="CUST-66155"/>
    <x v="2"/>
    <x v="0"/>
    <n v="1"/>
    <n v="1"/>
    <n v="365.36"/>
    <n v="420.16399999999999"/>
    <n v="31.003999999999973"/>
    <n v="420.16399999999999"/>
    <x v="2"/>
    <x v="4"/>
    <x v="0"/>
    <s v="PayPal"/>
    <n v="23.8"/>
    <n v="3.6"/>
    <x v="0"/>
  </r>
  <r>
    <s v="SUP-0001885"/>
    <x v="1311"/>
    <s v="CUST-86206"/>
    <x v="1"/>
    <x v="1"/>
    <n v="1"/>
    <n v="1"/>
    <n v="1334.52"/>
    <n v="1441.2816"/>
    <n v="71.971600000000052"/>
    <n v="1441.2816"/>
    <x v="1"/>
    <x v="2"/>
    <x v="0"/>
    <s v="Credit Card"/>
    <n v="34.79"/>
    <n v="2.2000000000000002"/>
    <x v="0"/>
  </r>
  <r>
    <s v="SUP-0003603"/>
    <x v="1312"/>
    <s v="CUST-28176"/>
    <x v="11"/>
    <x v="2"/>
    <n v="3"/>
    <n v="2"/>
    <n v="6"/>
    <n v="6.7200000000000006"/>
    <n v="-39.31"/>
    <n v="13.440000000000001"/>
    <x v="3"/>
    <x v="5"/>
    <x v="2"/>
    <s v="Credit Card"/>
    <n v="40.75"/>
    <n v="1.1000000000000001"/>
    <x v="0"/>
  </r>
  <r>
    <s v="SUP-0000162"/>
    <x v="1313"/>
    <s v="CUST-74707"/>
    <x v="5"/>
    <x v="3"/>
    <n v="19"/>
    <n v="16"/>
    <n v="1021.68"/>
    <n v="1082.9808"/>
    <n v="957.80280000000153"/>
    <n v="17327.692800000001"/>
    <x v="3"/>
    <x v="0"/>
    <x v="3"/>
    <s v="PayPal"/>
    <n v="23.01"/>
    <n v="4"/>
    <x v="0"/>
  </r>
  <r>
    <s v="SUP-0002022"/>
    <x v="1314"/>
    <s v="CUST-90508"/>
    <x v="0"/>
    <x v="0"/>
    <n v="13"/>
    <n v="10"/>
    <n v="1183.74"/>
    <n v="1302.114"/>
    <n v="1134.2699999999998"/>
    <n v="13021.14"/>
    <x v="2"/>
    <x v="0"/>
    <x v="1"/>
    <s v="Cash on Delivery"/>
    <n v="49.47"/>
    <n v="1.5"/>
    <x v="0"/>
  </r>
  <r>
    <s v="SUP-0004397"/>
    <x v="1314"/>
    <s v="CUST-83346"/>
    <x v="13"/>
    <x v="1"/>
    <n v="5"/>
    <n v="4"/>
    <n v="59.07"/>
    <n v="67.930499999999995"/>
    <n v="14.581999999999979"/>
    <n v="271.72199999999998"/>
    <x v="3"/>
    <x v="3"/>
    <x v="0"/>
    <s v="Credit Card"/>
    <n v="20.86"/>
    <n v="1.7"/>
    <x v="1"/>
  </r>
  <r>
    <s v="SUP-0000155"/>
    <x v="1315"/>
    <s v="CUST-81613"/>
    <x v="13"/>
    <x v="1"/>
    <n v="9"/>
    <n v="7"/>
    <n v="610.57000000000005"/>
    <n v="659.41560000000015"/>
    <n v="326.7692000000003"/>
    <n v="4615.909200000001"/>
    <x v="1"/>
    <x v="3"/>
    <x v="1"/>
    <s v="Credit Card"/>
    <n v="15.15"/>
    <n v="2.2000000000000002"/>
    <x v="0"/>
  </r>
  <r>
    <s v="SUP-0000623"/>
    <x v="1315"/>
    <s v="CUST-69581"/>
    <x v="1"/>
    <x v="1"/>
    <n v="4"/>
    <n v="3"/>
    <n v="1471.42"/>
    <n v="1589.1336000000001"/>
    <n v="328.69080000000014"/>
    <n v="4767.4008000000003"/>
    <x v="0"/>
    <x v="4"/>
    <x v="3"/>
    <s v="Credit Card"/>
    <n v="24.45"/>
    <n v="3.4"/>
    <x v="0"/>
  </r>
  <r>
    <s v="SUP-0001075"/>
    <x v="1315"/>
    <s v="CUST-12591"/>
    <x v="0"/>
    <x v="0"/>
    <n v="19"/>
    <n v="19"/>
    <n v="318.63"/>
    <n v="356.86560000000003"/>
    <n v="715.62640000000044"/>
    <n v="6780.4464000000007"/>
    <x v="4"/>
    <x v="4"/>
    <x v="2"/>
    <s v="Credit Card"/>
    <n v="10.85"/>
    <n v="2.6"/>
    <x v="0"/>
  </r>
  <r>
    <s v="SUP-0001738"/>
    <x v="1315"/>
    <s v="CUST-66757"/>
    <x v="10"/>
    <x v="2"/>
    <n v="13"/>
    <n v="11"/>
    <n v="847.66"/>
    <n v="957.85579999999982"/>
    <n v="1208.6737999999982"/>
    <n v="10536.413799999998"/>
    <x v="0"/>
    <x v="3"/>
    <x v="1"/>
    <s v="Bank Transfer"/>
    <n v="3.48"/>
    <n v="2.7"/>
    <x v="0"/>
  </r>
  <r>
    <s v="SUP-0000078"/>
    <x v="1316"/>
    <s v="CUST-63605"/>
    <x v="2"/>
    <x v="0"/>
    <n v="14"/>
    <n v="13"/>
    <n v="1234.46"/>
    <n v="1345.5614"/>
    <n v="1425.4182000000014"/>
    <n v="17492.298200000001"/>
    <x v="2"/>
    <x v="0"/>
    <x v="0"/>
    <s v="Debit Card"/>
    <n v="18.899999999999999"/>
    <n v="3.5"/>
    <x v="0"/>
  </r>
  <r>
    <s v="SUP-0003999"/>
    <x v="1316"/>
    <s v="CUST-83925"/>
    <x v="10"/>
    <x v="2"/>
    <n v="4"/>
    <n v="3"/>
    <n v="684.18"/>
    <n v="759.43979999999999"/>
    <n v="179.21939999999989"/>
    <n v="2278.3193999999999"/>
    <x v="2"/>
    <x v="6"/>
    <x v="1"/>
    <s v="PayPal"/>
    <n v="46.56"/>
    <n v="4.0999999999999996"/>
    <x v="0"/>
  </r>
  <r>
    <s v="SUP-0001813"/>
    <x v="1317"/>
    <s v="CUST-20052"/>
    <x v="9"/>
    <x v="3"/>
    <n v="9"/>
    <n v="7"/>
    <n v="1219.44"/>
    <n v="1292.6064000000001"/>
    <n v="500.53480000000047"/>
    <n v="9048.2448000000004"/>
    <x v="1"/>
    <x v="2"/>
    <x v="1"/>
    <s v="Credit Card"/>
    <n v="11.63"/>
    <n v="1.9"/>
    <x v="0"/>
  </r>
  <r>
    <s v="SUP-0004658"/>
    <x v="1317"/>
    <s v="CUST-60989"/>
    <x v="2"/>
    <x v="0"/>
    <n v="20"/>
    <n v="16"/>
    <n v="1134.95"/>
    <n v="1271.1440000000002"/>
    <n v="2160.4240000000032"/>
    <n v="20338.304000000004"/>
    <x v="0"/>
    <x v="0"/>
    <x v="0"/>
    <s v="Debit Card"/>
    <n v="18.68"/>
    <n v="4.3"/>
    <x v="0"/>
  </r>
  <r>
    <s v="SUP-0000681"/>
    <x v="1318"/>
    <s v="CUST-33128"/>
    <x v="10"/>
    <x v="2"/>
    <n v="12"/>
    <n v="12"/>
    <n v="136.12"/>
    <n v="152.45440000000002"/>
    <n v="190.0128000000002"/>
    <n v="1829.4528000000003"/>
    <x v="4"/>
    <x v="0"/>
    <x v="1"/>
    <s v="Debit Card"/>
    <n v="6"/>
    <n v="2.2999999999999998"/>
    <x v="0"/>
  </r>
  <r>
    <s v="SUP-0003289"/>
    <x v="1318"/>
    <s v="CUST-88906"/>
    <x v="12"/>
    <x v="1"/>
    <n v="18"/>
    <n v="18"/>
    <n v="1300.99"/>
    <n v="1405.0692000000001"/>
    <n v="1853.4656000000023"/>
    <n v="25291.245600000002"/>
    <x v="3"/>
    <x v="3"/>
    <x v="0"/>
    <s v="Bank Transfer"/>
    <n v="19.96"/>
    <n v="3.4"/>
    <x v="0"/>
  </r>
  <r>
    <s v="SUP-0001982"/>
    <x v="1319"/>
    <s v="CUST-92142"/>
    <x v="9"/>
    <x v="3"/>
    <n v="1"/>
    <n v="1"/>
    <n v="1329.36"/>
    <n v="1422.4151999999999"/>
    <n v="80.015200000000021"/>
    <n v="1422.4151999999999"/>
    <x v="0"/>
    <x v="4"/>
    <x v="2"/>
    <s v="Credit Card"/>
    <n v="13.04"/>
    <n v="4"/>
    <x v="0"/>
  </r>
  <r>
    <s v="SUP-0002170"/>
    <x v="1319"/>
    <s v="CUST-18885"/>
    <x v="14"/>
    <x v="0"/>
    <n v="18"/>
    <n v="18"/>
    <n v="103.06"/>
    <n v="113.36600000000001"/>
    <n v="140.68800000000027"/>
    <n v="2040.5880000000002"/>
    <x v="0"/>
    <x v="0"/>
    <x v="0"/>
    <s v="Credit Card"/>
    <n v="44.82"/>
    <n v="3.4"/>
    <x v="0"/>
  </r>
  <r>
    <s v="SUP-0000983"/>
    <x v="1320"/>
    <s v="CUST-10665"/>
    <x v="9"/>
    <x v="3"/>
    <n v="5"/>
    <n v="4"/>
    <n v="998.96"/>
    <n v="1078.8768"/>
    <n v="308.27719999999988"/>
    <n v="4315.5072"/>
    <x v="0"/>
    <x v="0"/>
    <x v="2"/>
    <s v="Cash on Delivery"/>
    <n v="11.39"/>
    <n v="3.8"/>
    <x v="0"/>
  </r>
  <r>
    <s v="SUP-0004000"/>
    <x v="1320"/>
    <s v="CUST-40583"/>
    <x v="6"/>
    <x v="4"/>
    <n v="10"/>
    <n v="8"/>
    <n v="983.41"/>
    <n v="1081.751"/>
    <n v="747.07800000000009"/>
    <n v="8654.0079999999998"/>
    <x v="3"/>
    <x v="1"/>
    <x v="2"/>
    <s v="Credit Card"/>
    <n v="39.65"/>
    <n v="2.9"/>
    <x v="0"/>
  </r>
  <r>
    <s v="SUP-0004082"/>
    <x v="1320"/>
    <s v="CUST-39237"/>
    <x v="7"/>
    <x v="2"/>
    <n v="8"/>
    <n v="6"/>
    <n v="942.6"/>
    <n v="1065.1379999999999"/>
    <n v="715.83799999999917"/>
    <n v="6390.8279999999995"/>
    <x v="3"/>
    <x v="5"/>
    <x v="3"/>
    <s v="Debit Card"/>
    <n v="19.39"/>
    <n v="3"/>
    <x v="1"/>
  </r>
  <r>
    <s v="SUP-0002735"/>
    <x v="1321"/>
    <s v="CUST-42421"/>
    <x v="7"/>
    <x v="2"/>
    <n v="16"/>
    <n v="13"/>
    <n v="237.98"/>
    <n v="268.91739999999999"/>
    <n v="372.41620000000012"/>
    <n v="3495.9261999999999"/>
    <x v="0"/>
    <x v="4"/>
    <x v="0"/>
    <s v="Credit Card"/>
    <n v="29.77"/>
    <n v="4.4000000000000004"/>
    <x v="1"/>
  </r>
  <r>
    <s v="SUP-0003076"/>
    <x v="1321"/>
    <s v="CUST-40408"/>
    <x v="7"/>
    <x v="2"/>
    <n v="5"/>
    <n v="4"/>
    <n v="665.9"/>
    <n v="745.80799999999999"/>
    <n v="275.03200000000004"/>
    <n v="2983.232"/>
    <x v="3"/>
    <x v="6"/>
    <x v="2"/>
    <s v="Bank Transfer"/>
    <n v="44.6"/>
    <n v="1.1000000000000001"/>
    <x v="0"/>
  </r>
  <r>
    <s v="SUP-0004768"/>
    <x v="1321"/>
    <s v="CUST-79962"/>
    <x v="2"/>
    <x v="0"/>
    <n v="10"/>
    <n v="9"/>
    <n v="267.85000000000002"/>
    <n v="299.99200000000008"/>
    <n v="274.8480000000007"/>
    <n v="2699.9280000000008"/>
    <x v="1"/>
    <x v="5"/>
    <x v="3"/>
    <s v="Debit Card"/>
    <n v="14.43"/>
    <n v="4.8"/>
    <x v="0"/>
  </r>
  <r>
    <s v="SUP-0004950"/>
    <x v="1322"/>
    <s v="CUST-88955"/>
    <x v="12"/>
    <x v="1"/>
    <n v="13"/>
    <n v="12"/>
    <n v="824.18"/>
    <n v="923.08159999999998"/>
    <n v="1165.1091999999999"/>
    <n v="11076.9792"/>
    <x v="0"/>
    <x v="6"/>
    <x v="0"/>
    <s v="PayPal"/>
    <n v="21.71"/>
    <n v="2.7"/>
    <x v="0"/>
  </r>
  <r>
    <s v="SUP-0003970"/>
    <x v="1323"/>
    <s v="CUST-37837"/>
    <x v="3"/>
    <x v="2"/>
    <n v="15"/>
    <n v="12"/>
    <n v="1403.38"/>
    <n v="1585.8194000000001"/>
    <n v="2178.1527999999989"/>
    <n v="19029.8328"/>
    <x v="0"/>
    <x v="3"/>
    <x v="2"/>
    <s v="Credit Card"/>
    <n v="11.12"/>
    <n v="4.4000000000000004"/>
    <x v="0"/>
  </r>
  <r>
    <s v="SUP-0004796"/>
    <x v="1323"/>
    <s v="CUST-50097"/>
    <x v="9"/>
    <x v="3"/>
    <n v="20"/>
    <n v="19"/>
    <n v="241.85"/>
    <n v="275.709"/>
    <n v="605.7210000000008"/>
    <n v="5238.4710000000005"/>
    <x v="2"/>
    <x v="1"/>
    <x v="2"/>
    <s v="Credit Card"/>
    <n v="37.6"/>
    <n v="4.2"/>
    <x v="0"/>
  </r>
  <r>
    <s v="SUP-0002128"/>
    <x v="1324"/>
    <s v="CUST-85534"/>
    <x v="11"/>
    <x v="2"/>
    <n v="2"/>
    <n v="2"/>
    <n v="659.07"/>
    <n v="751.3398000000002"/>
    <n v="164.04960000000028"/>
    <n v="1502.6796000000004"/>
    <x v="4"/>
    <x v="0"/>
    <x v="3"/>
    <s v="Bank Transfer"/>
    <n v="20.49"/>
    <n v="0"/>
    <x v="0"/>
  </r>
  <r>
    <s v="SUP-0002905"/>
    <x v="1324"/>
    <s v="CUST-59043"/>
    <x v="7"/>
    <x v="2"/>
    <n v="6"/>
    <n v="5"/>
    <n v="1408.95"/>
    <n v="1620.2925"/>
    <n v="1044.5724999999995"/>
    <n v="8101.4624999999996"/>
    <x v="1"/>
    <x v="0"/>
    <x v="0"/>
    <s v="Cash on Delivery"/>
    <n v="12.14"/>
    <n v="1.2"/>
    <x v="0"/>
  </r>
  <r>
    <s v="SUP-0003384"/>
    <x v="1324"/>
    <s v="CUST-24354"/>
    <x v="14"/>
    <x v="0"/>
    <n v="12"/>
    <n v="12"/>
    <n v="1047"/>
    <n v="1172.6400000000001"/>
    <n v="1495.0800000000004"/>
    <n v="14071.68"/>
    <x v="1"/>
    <x v="6"/>
    <x v="1"/>
    <s v="PayPal"/>
    <n v="12.6"/>
    <n v="3.3"/>
    <x v="0"/>
  </r>
  <r>
    <s v="SUP-0004810"/>
    <x v="1324"/>
    <s v="CUST-83200"/>
    <x v="3"/>
    <x v="2"/>
    <n v="9"/>
    <n v="9"/>
    <n v="1164.3399999999999"/>
    <n v="1222.557"/>
    <n v="485.55300000000136"/>
    <n v="11003.013000000001"/>
    <x v="0"/>
    <x v="3"/>
    <x v="3"/>
    <s v="Cash on Delivery"/>
    <n v="38.4"/>
    <n v="4.5"/>
    <x v="0"/>
  </r>
  <r>
    <s v="SUP-0002768"/>
    <x v="1325"/>
    <s v="CUST-59028"/>
    <x v="6"/>
    <x v="4"/>
    <n v="9"/>
    <n v="8"/>
    <n v="1005.96"/>
    <n v="1116.6156000000001"/>
    <n v="845.96480000000042"/>
    <n v="8932.9248000000007"/>
    <x v="0"/>
    <x v="3"/>
    <x v="0"/>
    <s v="Debit Card"/>
    <n v="39.28"/>
    <n v="1.8"/>
    <x v="0"/>
  </r>
  <r>
    <s v="SUP-0001979"/>
    <x v="1326"/>
    <s v="CUST-14021"/>
    <x v="10"/>
    <x v="2"/>
    <n v="8"/>
    <n v="8"/>
    <n v="1374.03"/>
    <n v="1442.7315000000001"/>
    <n v="529.75200000000098"/>
    <n v="11541.852000000001"/>
    <x v="4"/>
    <x v="5"/>
    <x v="2"/>
    <s v="PayPal"/>
    <n v="19.86"/>
    <n v="3.9"/>
    <x v="0"/>
  </r>
  <r>
    <s v="SUP-0005045"/>
    <x v="1326"/>
    <s v="CUST-41256"/>
    <x v="11"/>
    <x v="2"/>
    <n v="8"/>
    <n v="8"/>
    <n v="656.89"/>
    <n v="735.71680000000003"/>
    <n v="596.42440000000033"/>
    <n v="5885.7344000000003"/>
    <x v="3"/>
    <x v="6"/>
    <x v="0"/>
    <s v="Bank Transfer"/>
    <n v="34.19"/>
    <n v="1.3"/>
    <x v="0"/>
  </r>
  <r>
    <s v="SUP-0000414"/>
    <x v="1327"/>
    <s v="CUST-23327"/>
    <x v="9"/>
    <x v="3"/>
    <n v="7"/>
    <n v="7"/>
    <n v="1356.7"/>
    <n v="1424.5350000000001"/>
    <n v="463.03500000000116"/>
    <n v="9971.7450000000008"/>
    <x v="0"/>
    <x v="3"/>
    <x v="1"/>
    <s v="Bank Transfer"/>
    <n v="11.81"/>
    <n v="2.1"/>
    <x v="0"/>
  </r>
  <r>
    <s v="SUP-0000575"/>
    <x v="1328"/>
    <s v="CUST-59818"/>
    <x v="0"/>
    <x v="0"/>
    <n v="13"/>
    <n v="13"/>
    <n v="394.51"/>
    <n v="426.07080000000002"/>
    <n v="361.52039999999988"/>
    <n v="5538.9204"/>
    <x v="2"/>
    <x v="6"/>
    <x v="1"/>
    <s v="Credit Card"/>
    <n v="48.77"/>
    <n v="4.3"/>
    <x v="1"/>
  </r>
  <r>
    <s v="SUP-0004674"/>
    <x v="1328"/>
    <s v="CUST-93061"/>
    <x v="12"/>
    <x v="1"/>
    <n v="16"/>
    <n v="13"/>
    <n v="773.24"/>
    <n v="866.02880000000005"/>
    <n v="1201.4043999999999"/>
    <n v="11258.374400000001"/>
    <x v="1"/>
    <x v="2"/>
    <x v="0"/>
    <s v="Debit Card"/>
    <n v="4.8499999999999996"/>
    <n v="1.1000000000000001"/>
    <x v="0"/>
  </r>
  <r>
    <s v="SUP-0005004"/>
    <x v="1328"/>
    <s v="CUST-20756"/>
    <x v="14"/>
    <x v="0"/>
    <n v="15"/>
    <n v="14"/>
    <n v="1271.05"/>
    <n v="1372.7340000000002"/>
    <n v="1388.236000000001"/>
    <n v="19218.276000000002"/>
    <x v="3"/>
    <x v="0"/>
    <x v="0"/>
    <s v="Cash on Delivery"/>
    <n v="35.340000000000003"/>
    <n v="2"/>
    <x v="0"/>
  </r>
  <r>
    <s v="SUP-0001735"/>
    <x v="1329"/>
    <s v="CUST-97040"/>
    <x v="3"/>
    <x v="2"/>
    <n v="12"/>
    <n v="10"/>
    <n v="1468.6"/>
    <n v="1659.5179999999998"/>
    <n v="1907.2299999999966"/>
    <n v="16595.179999999997"/>
    <x v="4"/>
    <x v="1"/>
    <x v="3"/>
    <s v="PayPal"/>
    <n v="1.95"/>
    <n v="4.5"/>
    <x v="0"/>
  </r>
  <r>
    <s v="SUP-0003036"/>
    <x v="1329"/>
    <s v="CUST-68813"/>
    <x v="9"/>
    <x v="3"/>
    <n v="7"/>
    <n v="7"/>
    <n v="870.05"/>
    <n v="983.15649999999982"/>
    <n v="742.86549999999909"/>
    <n v="6882.0954999999985"/>
    <x v="4"/>
    <x v="5"/>
    <x v="1"/>
    <s v="Cash on Delivery"/>
    <n v="48.88"/>
    <n v="4.5999999999999996"/>
    <x v="0"/>
  </r>
  <r>
    <s v="SUP-0000066"/>
    <x v="1330"/>
    <s v="CUST-70641"/>
    <x v="9"/>
    <x v="3"/>
    <n v="20"/>
    <n v="16"/>
    <n v="1427.89"/>
    <n v="1513.5634000000002"/>
    <n v="1341.7344000000021"/>
    <n v="24217.014400000004"/>
    <x v="0"/>
    <x v="0"/>
    <x v="0"/>
    <s v="Cash on Delivery"/>
    <n v="29.04"/>
    <n v="2.9"/>
    <x v="0"/>
  </r>
  <r>
    <s v="SUP-0001856"/>
    <x v="1330"/>
    <s v="CUST-73073"/>
    <x v="8"/>
    <x v="4"/>
    <n v="6"/>
    <n v="5"/>
    <n v="1239.74"/>
    <n v="1314.1244000000002"/>
    <n v="370.15200000000141"/>
    <n v="6570.6220000000012"/>
    <x v="3"/>
    <x v="0"/>
    <x v="3"/>
    <s v="Bank Transfer"/>
    <n v="1.77"/>
    <n v="5"/>
    <x v="0"/>
  </r>
  <r>
    <s v="SUP-0003593"/>
    <x v="1330"/>
    <s v="CUST-45412"/>
    <x v="11"/>
    <x v="2"/>
    <n v="6"/>
    <n v="5"/>
    <n v="1118.78"/>
    <n v="1197.0946000000001"/>
    <n v="391.38300000000123"/>
    <n v="5985.4730000000009"/>
    <x v="4"/>
    <x v="2"/>
    <x v="3"/>
    <s v="Bank Transfer"/>
    <n v="0.19"/>
    <n v="3.5"/>
    <x v="0"/>
  </r>
  <r>
    <s v="SUP-0004173"/>
    <x v="1330"/>
    <s v="CUST-67290"/>
    <x v="0"/>
    <x v="0"/>
    <n v="2"/>
    <n v="2"/>
    <n v="1033.57"/>
    <n v="1105.9199000000001"/>
    <n v="101.81980000000033"/>
    <n v="2211.8398000000002"/>
    <x v="1"/>
    <x v="4"/>
    <x v="0"/>
    <s v="Cash on Delivery"/>
    <n v="42.88"/>
    <n v="3.1"/>
    <x v="0"/>
  </r>
  <r>
    <s v="SUP-0004196"/>
    <x v="1330"/>
    <s v="CUST-69943"/>
    <x v="3"/>
    <x v="2"/>
    <n v="17"/>
    <n v="15"/>
    <n v="1163.1400000000001"/>
    <n v="1325.9796000000003"/>
    <n v="2426.6940000000045"/>
    <n v="19889.694000000007"/>
    <x v="2"/>
    <x v="0"/>
    <x v="2"/>
    <s v="Bank Transfer"/>
    <n v="15.9"/>
    <n v="2.2999999999999998"/>
    <x v="0"/>
  </r>
  <r>
    <s v="SUP-0000879"/>
    <x v="1331"/>
    <s v="CUST-76474"/>
    <x v="5"/>
    <x v="3"/>
    <n v="11"/>
    <n v="11"/>
    <n v="1041.0899999999999"/>
    <n v="1113.9663"/>
    <n v="754.23930000000075"/>
    <n v="12253.629300000001"/>
    <x v="1"/>
    <x v="3"/>
    <x v="1"/>
    <s v="Debit Card"/>
    <n v="47.4"/>
    <n v="1.6"/>
    <x v="0"/>
  </r>
  <r>
    <s v="SUP-0001048"/>
    <x v="1331"/>
    <s v="CUST-41938"/>
    <x v="1"/>
    <x v="1"/>
    <n v="16"/>
    <n v="16"/>
    <n v="1431.34"/>
    <n v="1603.1008000000002"/>
    <n v="2716.9628000000039"/>
    <n v="25649.612800000003"/>
    <x v="2"/>
    <x v="1"/>
    <x v="1"/>
    <s v="Debit Card"/>
    <n v="31.21"/>
    <n v="4.7"/>
    <x v="0"/>
  </r>
  <r>
    <s v="SUP-0004612"/>
    <x v="1331"/>
    <s v="CUST-93539"/>
    <x v="5"/>
    <x v="3"/>
    <n v="20"/>
    <n v="19"/>
    <n v="682.89"/>
    <n v="751.17900000000009"/>
    <n v="1294.8210000000017"/>
    <n v="14272.401000000002"/>
    <x v="0"/>
    <x v="2"/>
    <x v="2"/>
    <s v="Credit Card"/>
    <n v="2.67"/>
    <n v="4.5"/>
    <x v="0"/>
  </r>
  <r>
    <s v="SUP-0000772"/>
    <x v="1332"/>
    <s v="CUST-19920"/>
    <x v="1"/>
    <x v="1"/>
    <n v="20"/>
    <n v="18"/>
    <n v="308.20999999999998"/>
    <n v="326.70260000000002"/>
    <n v="318.5468000000007"/>
    <n v="5880.6468000000004"/>
    <x v="2"/>
    <x v="2"/>
    <x v="1"/>
    <s v="Bank Transfer"/>
    <n v="14.32"/>
    <n v="2.5"/>
    <x v="1"/>
  </r>
  <r>
    <s v="SUP-0004576"/>
    <x v="1332"/>
    <s v="CUST-41656"/>
    <x v="1"/>
    <x v="1"/>
    <n v="13"/>
    <n v="13"/>
    <n v="1129.9000000000001"/>
    <n v="1254.1890000000003"/>
    <n v="1600.9970000000033"/>
    <n v="16304.457000000004"/>
    <x v="0"/>
    <x v="2"/>
    <x v="3"/>
    <s v="Cash on Delivery"/>
    <n v="14.76"/>
    <n v="3.7"/>
    <x v="0"/>
  </r>
  <r>
    <s v="SUP-0004974"/>
    <x v="1333"/>
    <s v="CUST-88136"/>
    <x v="5"/>
    <x v="3"/>
    <n v="11"/>
    <n v="9"/>
    <n v="553.79999999999995"/>
    <n v="581.49"/>
    <n v="248.05000000000004"/>
    <n v="5233.41"/>
    <x v="1"/>
    <x v="5"/>
    <x v="1"/>
    <s v="Debit Card"/>
    <n v="1.1599999999999999"/>
    <n v="3.2"/>
    <x v="0"/>
  </r>
  <r>
    <s v="SUP-0000403"/>
    <x v="1334"/>
    <s v="CUST-69190"/>
    <x v="7"/>
    <x v="2"/>
    <n v="14"/>
    <n v="13"/>
    <n v="1201.51"/>
    <n v="1381.7365"/>
    <n v="2294.6744999999996"/>
    <n v="17962.574499999999"/>
    <x v="1"/>
    <x v="2"/>
    <x v="3"/>
    <s v="Cash on Delivery"/>
    <n v="48.27"/>
    <n v="1.2"/>
    <x v="0"/>
  </r>
  <r>
    <s v="SUP-0004406"/>
    <x v="1334"/>
    <s v="CUST-64658"/>
    <x v="13"/>
    <x v="1"/>
    <n v="20"/>
    <n v="20"/>
    <n v="579.79"/>
    <n v="643.56690000000003"/>
    <n v="1256.3880000000004"/>
    <n v="12871.338"/>
    <x v="3"/>
    <x v="1"/>
    <x v="2"/>
    <s v="Debit Card"/>
    <n v="19.149999999999999"/>
    <n v="5"/>
    <x v="0"/>
  </r>
  <r>
    <s v="SUP-0000710"/>
    <x v="1335"/>
    <s v="CUST-72678"/>
    <x v="12"/>
    <x v="1"/>
    <n v="1"/>
    <n v="1"/>
    <n v="573.28"/>
    <n v="642.07360000000006"/>
    <n v="24.323600000000084"/>
    <n v="642.07360000000006"/>
    <x v="2"/>
    <x v="4"/>
    <x v="0"/>
    <s v="Credit Card"/>
    <n v="44.47"/>
    <n v="2.6"/>
    <x v="0"/>
  </r>
  <r>
    <s v="SUP-0001394"/>
    <x v="1335"/>
    <s v="CUST-36996"/>
    <x v="7"/>
    <x v="2"/>
    <n v="14"/>
    <n v="14"/>
    <n v="662.94"/>
    <n v="762.38099999999997"/>
    <n v="1366.453999999999"/>
    <n v="10673.333999999999"/>
    <x v="3"/>
    <x v="3"/>
    <x v="1"/>
    <s v="Bank Transfer"/>
    <n v="25.72"/>
    <n v="0"/>
    <x v="0"/>
  </r>
  <r>
    <s v="SUP-0001444"/>
    <x v="1335"/>
    <s v="CUST-30854"/>
    <x v="7"/>
    <x v="2"/>
    <n v="20"/>
    <n v="18"/>
    <n v="342.32"/>
    <n v="369.7056"/>
    <n v="488.93080000000032"/>
    <n v="6654.7008000000005"/>
    <x v="1"/>
    <x v="3"/>
    <x v="2"/>
    <s v="Credit Card"/>
    <n v="4.01"/>
    <n v="1.7"/>
    <x v="0"/>
  </r>
  <r>
    <s v="SUP-0004495"/>
    <x v="1335"/>
    <s v="CUST-91109"/>
    <x v="11"/>
    <x v="2"/>
    <n v="8"/>
    <n v="7"/>
    <n v="678.73"/>
    <n v="746.60300000000007"/>
    <n v="450.01099999999985"/>
    <n v="5226.2210000000005"/>
    <x v="0"/>
    <x v="4"/>
    <x v="3"/>
    <s v="Debit Card"/>
    <n v="25.1"/>
    <n v="2"/>
    <x v="0"/>
  </r>
  <r>
    <s v="SUP-0000916"/>
    <x v="1336"/>
    <s v="CUST-75559"/>
    <x v="2"/>
    <x v="0"/>
    <n v="13"/>
    <n v="12"/>
    <n v="165.33"/>
    <n v="178.55640000000002"/>
    <n v="124.58680000000015"/>
    <n v="2142.6768000000002"/>
    <x v="4"/>
    <x v="0"/>
    <x v="1"/>
    <s v="Debit Card"/>
    <n v="34.130000000000003"/>
    <n v="2.8"/>
    <x v="0"/>
  </r>
  <r>
    <s v="SUP-0002428"/>
    <x v="1336"/>
    <s v="CUST-71032"/>
    <x v="14"/>
    <x v="0"/>
    <n v="15"/>
    <n v="12"/>
    <n v="114.72"/>
    <n v="121.6032"/>
    <n v="47.548400000000086"/>
    <n v="1459.2384"/>
    <x v="0"/>
    <x v="3"/>
    <x v="0"/>
    <s v="Cash on Delivery"/>
    <n v="35.049999999999997"/>
    <n v="2.2000000000000002"/>
    <x v="0"/>
  </r>
  <r>
    <s v="SUP-0002605"/>
    <x v="1336"/>
    <s v="CUST-73828"/>
    <x v="0"/>
    <x v="0"/>
    <n v="15"/>
    <n v="13"/>
    <n v="878.92"/>
    <n v="966.81200000000001"/>
    <n v="1113.9260000000013"/>
    <n v="12568.556"/>
    <x v="1"/>
    <x v="0"/>
    <x v="3"/>
    <s v="PayPal"/>
    <n v="28.67"/>
    <n v="3.4"/>
    <x v="0"/>
  </r>
  <r>
    <s v="SUP-0002890"/>
    <x v="1336"/>
    <s v="CUST-69290"/>
    <x v="5"/>
    <x v="3"/>
    <n v="8"/>
    <n v="7"/>
    <n v="12"/>
    <n v="13.680000000000001"/>
    <n v="-37.459999999999994"/>
    <n v="95.76"/>
    <x v="4"/>
    <x v="2"/>
    <x v="2"/>
    <s v="Bank Transfer"/>
    <n v="49.22"/>
    <n v="1.8"/>
    <x v="0"/>
  </r>
  <r>
    <s v="SUP-0002950"/>
    <x v="1336"/>
    <s v="CUST-61411"/>
    <x v="0"/>
    <x v="0"/>
    <n v="13"/>
    <n v="11"/>
    <n v="1491.92"/>
    <n v="1566.5160000000001"/>
    <n v="796.43599999999685"/>
    <n v="17231.675999999999"/>
    <x v="2"/>
    <x v="0"/>
    <x v="0"/>
    <s v="Credit Card"/>
    <n v="24.12"/>
    <n v="3.3"/>
    <x v="0"/>
  </r>
  <r>
    <s v="SUP-0001705"/>
    <x v="1337"/>
    <s v="CUST-18372"/>
    <x v="0"/>
    <x v="0"/>
    <n v="12"/>
    <n v="11"/>
    <n v="862.5"/>
    <n v="974.62499999999989"/>
    <n v="1215.9949999999981"/>
    <n v="10720.874999999998"/>
    <x v="3"/>
    <x v="2"/>
    <x v="1"/>
    <s v="Credit Card"/>
    <n v="17.38"/>
    <n v="4.7"/>
    <x v="1"/>
  </r>
  <r>
    <s v="SUP-0003283"/>
    <x v="1337"/>
    <s v="CUST-76863"/>
    <x v="0"/>
    <x v="0"/>
    <n v="13"/>
    <n v="11"/>
    <n v="942.75"/>
    <n v="1018.1700000000001"/>
    <n v="796.42000000000075"/>
    <n v="11199.87"/>
    <x v="1"/>
    <x v="6"/>
    <x v="0"/>
    <s v="Bank Transfer"/>
    <n v="33.200000000000003"/>
    <n v="4.4000000000000004"/>
    <x v="1"/>
  </r>
  <r>
    <s v="SUP-0003532"/>
    <x v="1337"/>
    <s v="CUST-78546"/>
    <x v="13"/>
    <x v="1"/>
    <n v="11"/>
    <n v="11"/>
    <n v="1207.8599999999999"/>
    <n v="1376.9603999999999"/>
    <n v="1812.8444000000002"/>
    <n v="15146.564399999999"/>
    <x v="4"/>
    <x v="0"/>
    <x v="3"/>
    <s v="Bank Transfer"/>
    <n v="47.26"/>
    <n v="4.5"/>
    <x v="1"/>
  </r>
  <r>
    <s v="SUP-0003935"/>
    <x v="1337"/>
    <s v="CUST-36336"/>
    <x v="3"/>
    <x v="2"/>
    <n v="4"/>
    <n v="4"/>
    <n v="864.14"/>
    <n v="907.34699999999998"/>
    <n v="156.05799999999996"/>
    <n v="3629.3879999999999"/>
    <x v="0"/>
    <x v="0"/>
    <x v="3"/>
    <s v="Debit Card"/>
    <n v="16.77"/>
    <n v="4.5999999999999996"/>
    <x v="0"/>
  </r>
  <r>
    <s v="SUP-0004504"/>
    <x v="1337"/>
    <s v="CUST-44255"/>
    <x v="7"/>
    <x v="2"/>
    <n v="12"/>
    <n v="11"/>
    <n v="1005.83"/>
    <n v="1156.7045000000001"/>
    <n v="1617.6394999999989"/>
    <n v="12723.7495"/>
    <x v="0"/>
    <x v="2"/>
    <x v="3"/>
    <s v="Cash on Delivery"/>
    <n v="41.98"/>
    <n v="1.7"/>
    <x v="0"/>
  </r>
  <r>
    <s v="SUP-0001562"/>
    <x v="1338"/>
    <s v="CUST-14834"/>
    <x v="11"/>
    <x v="2"/>
    <n v="10"/>
    <n v="10"/>
    <n v="52.18"/>
    <n v="58.441600000000008"/>
    <n v="36.966000000000101"/>
    <n v="584.41600000000005"/>
    <x v="4"/>
    <x v="0"/>
    <x v="2"/>
    <s v="Cash on Delivery"/>
    <n v="25.65"/>
    <n v="3.9"/>
    <x v="0"/>
  </r>
  <r>
    <s v="SUP-0003719"/>
    <x v="1338"/>
    <s v="CUST-77999"/>
    <x v="6"/>
    <x v="4"/>
    <n v="7"/>
    <n v="6"/>
    <n v="591.04"/>
    <n v="620.59199999999998"/>
    <n v="150.4019999999999"/>
    <n v="3723.5519999999997"/>
    <x v="3"/>
    <x v="0"/>
    <x v="1"/>
    <s v="Bank Transfer"/>
    <n v="26.91"/>
    <n v="2.6"/>
    <x v="0"/>
  </r>
  <r>
    <s v="SUP-0002193"/>
    <x v="1339"/>
    <s v="CUST-52281"/>
    <x v="9"/>
    <x v="3"/>
    <n v="9"/>
    <n v="9"/>
    <n v="818.6"/>
    <n v="908.64600000000007"/>
    <n v="773.03399999999976"/>
    <n v="8177.8140000000003"/>
    <x v="0"/>
    <x v="0"/>
    <x v="0"/>
    <s v="Bank Transfer"/>
    <n v="37.380000000000003"/>
    <n v="4.5999999999999996"/>
    <x v="1"/>
  </r>
  <r>
    <s v="SUP-0002352"/>
    <x v="1339"/>
    <s v="CUST-14900"/>
    <x v="2"/>
    <x v="0"/>
    <n v="5"/>
    <n v="4"/>
    <n v="937.35"/>
    <n v="1002.9645"/>
    <n v="240.47800000000009"/>
    <n v="4011.8580000000002"/>
    <x v="2"/>
    <x v="1"/>
    <x v="1"/>
    <s v="PayPal"/>
    <n v="21.98"/>
    <n v="4.3"/>
    <x v="0"/>
  </r>
  <r>
    <s v="SUP-0003015"/>
    <x v="1339"/>
    <s v="CUST-90964"/>
    <x v="8"/>
    <x v="4"/>
    <n v="11"/>
    <n v="11"/>
    <n v="280.39"/>
    <n v="297.21339999999998"/>
    <n v="184.46739999999969"/>
    <n v="3269.3473999999997"/>
    <x v="4"/>
    <x v="6"/>
    <x v="2"/>
    <s v="Credit Card"/>
    <n v="0.59"/>
    <n v="1"/>
    <x v="0"/>
  </r>
  <r>
    <s v="SUP-0004614"/>
    <x v="1339"/>
    <s v="CUST-68181"/>
    <x v="12"/>
    <x v="1"/>
    <n v="5"/>
    <n v="4"/>
    <n v="758.14"/>
    <n v="871.86099999999988"/>
    <n v="420.29399999999953"/>
    <n v="3487.4439999999995"/>
    <x v="3"/>
    <x v="5"/>
    <x v="1"/>
    <s v="Debit Card"/>
    <n v="34.590000000000003"/>
    <n v="3.2"/>
    <x v="0"/>
  </r>
  <r>
    <s v="SUP-0005014"/>
    <x v="1340"/>
    <s v="CUST-19012"/>
    <x v="13"/>
    <x v="1"/>
    <n v="20"/>
    <n v="20"/>
    <n v="5.65"/>
    <n v="5.932500000000001"/>
    <n v="-40.539999999999978"/>
    <n v="118.65000000000002"/>
    <x v="0"/>
    <x v="6"/>
    <x v="2"/>
    <s v="PayPal"/>
    <n v="46.19"/>
    <n v="2.6"/>
    <x v="1"/>
  </r>
  <r>
    <s v="SUP-0001745"/>
    <x v="1341"/>
    <s v="CUST-58067"/>
    <x v="5"/>
    <x v="3"/>
    <n v="17"/>
    <n v="16"/>
    <n v="1455.44"/>
    <n v="1528.2120000000002"/>
    <n v="1154.6420000000026"/>
    <n v="24451.392000000003"/>
    <x v="3"/>
    <x v="3"/>
    <x v="1"/>
    <s v="Credit Card"/>
    <n v="9.7100000000000009"/>
    <n v="4.8"/>
    <x v="0"/>
  </r>
  <r>
    <s v="SUP-0003936"/>
    <x v="1341"/>
    <s v="CUST-76677"/>
    <x v="1"/>
    <x v="1"/>
    <n v="8"/>
    <n v="6"/>
    <n v="127.19"/>
    <n v="142.45280000000002"/>
    <n v="43.256800000000162"/>
    <n v="854.71680000000015"/>
    <x v="4"/>
    <x v="6"/>
    <x v="2"/>
    <s v="Bank Transfer"/>
    <n v="48.32"/>
    <n v="1"/>
    <x v="0"/>
  </r>
  <r>
    <s v="SUP-0004098"/>
    <x v="1341"/>
    <s v="CUST-65288"/>
    <x v="11"/>
    <x v="2"/>
    <n v="13"/>
    <n v="12"/>
    <n v="651.75"/>
    <n v="703.8900000000001"/>
    <n v="613.45000000000027"/>
    <n v="8446.68"/>
    <x v="3"/>
    <x v="0"/>
    <x v="3"/>
    <s v="Cash on Delivery"/>
    <n v="12.23"/>
    <n v="3.7"/>
    <x v="0"/>
  </r>
  <r>
    <s v="SUP-0002106"/>
    <x v="1342"/>
    <s v="CUST-12572"/>
    <x v="2"/>
    <x v="0"/>
    <n v="17"/>
    <n v="17"/>
    <n v="798.86"/>
    <n v="886.73460000000011"/>
    <n v="1462.3482000000008"/>
    <n v="15074.488200000002"/>
    <x v="1"/>
    <x v="5"/>
    <x v="2"/>
    <s v="Cash on Delivery"/>
    <n v="31.52"/>
    <n v="3.3"/>
    <x v="0"/>
  </r>
  <r>
    <s v="SUP-0002419"/>
    <x v="1342"/>
    <s v="CUST-58728"/>
    <x v="6"/>
    <x v="4"/>
    <n v="18"/>
    <n v="15"/>
    <n v="41.52"/>
    <n v="47.332800000000006"/>
    <n v="43.64200000000001"/>
    <n v="709.99200000000008"/>
    <x v="1"/>
    <x v="1"/>
    <x v="0"/>
    <s v="Credit Card"/>
    <n v="43.55"/>
    <n v="4.5"/>
    <x v="0"/>
  </r>
  <r>
    <s v="SUP-0002694"/>
    <x v="1342"/>
    <s v="CUST-90376"/>
    <x v="10"/>
    <x v="2"/>
    <n v="6"/>
    <n v="5"/>
    <n v="1474.67"/>
    <n v="1636.8837000000003"/>
    <n v="800.35850000000119"/>
    <n v="8184.4185000000016"/>
    <x v="1"/>
    <x v="5"/>
    <x v="3"/>
    <s v="Cash on Delivery"/>
    <n v="10.71"/>
    <n v="4.9000000000000004"/>
    <x v="0"/>
  </r>
  <r>
    <s v="SUP-0002833"/>
    <x v="1342"/>
    <s v="CUST-81652"/>
    <x v="13"/>
    <x v="1"/>
    <n v="12"/>
    <n v="11"/>
    <n v="1073.9100000000001"/>
    <n v="1127.6055000000001"/>
    <n v="570.47050000000161"/>
    <n v="12403.660500000002"/>
    <x v="1"/>
    <x v="5"/>
    <x v="0"/>
    <s v="Debit Card"/>
    <n v="20.18"/>
    <n v="4"/>
    <x v="0"/>
  </r>
  <r>
    <s v="SUP-0004753"/>
    <x v="1342"/>
    <s v="CUST-10700"/>
    <x v="14"/>
    <x v="0"/>
    <n v="15"/>
    <n v="12"/>
    <n v="1293.2"/>
    <n v="1396.6560000000002"/>
    <n v="1234.9620000000016"/>
    <n v="16759.872000000003"/>
    <x v="1"/>
    <x v="3"/>
    <x v="2"/>
    <s v="Cash on Delivery"/>
    <n v="6.51"/>
    <n v="2"/>
    <x v="0"/>
  </r>
  <r>
    <s v="SUP-0002607"/>
    <x v="1343"/>
    <s v="CUST-66500"/>
    <x v="3"/>
    <x v="2"/>
    <n v="4"/>
    <n v="4"/>
    <n v="71.260000000000005"/>
    <n v="81.236400000000017"/>
    <n v="-0.16439999999995081"/>
    <n v="324.94560000000007"/>
    <x v="2"/>
    <x v="6"/>
    <x v="3"/>
    <s v="Cash on Delivery"/>
    <n v="40.07"/>
    <n v="4.7"/>
    <x v="0"/>
  </r>
  <r>
    <s v="SUP-0003215"/>
    <x v="1343"/>
    <s v="CUST-17382"/>
    <x v="0"/>
    <x v="0"/>
    <n v="15"/>
    <n v="13"/>
    <n v="1364.78"/>
    <n v="1446.6668"/>
    <n v="1050.9083999999993"/>
    <n v="18806.668399999999"/>
    <x v="0"/>
    <x v="6"/>
    <x v="1"/>
    <s v="Cash on Delivery"/>
    <n v="13.62"/>
    <n v="2.7"/>
    <x v="0"/>
  </r>
  <r>
    <s v="SUP-0000552"/>
    <x v="1344"/>
    <s v="CUST-50719"/>
    <x v="4"/>
    <x v="1"/>
    <n v="7"/>
    <n v="6"/>
    <n v="1476.2"/>
    <n v="1609.0580000000002"/>
    <n v="775.64800000000105"/>
    <n v="9654.3480000000018"/>
    <x v="0"/>
    <x v="3"/>
    <x v="0"/>
    <s v="PayPal"/>
    <n v="21.5"/>
    <n v="1.1000000000000001"/>
    <x v="0"/>
  </r>
  <r>
    <s v="SUP-0004642"/>
    <x v="1344"/>
    <s v="CUST-58450"/>
    <x v="6"/>
    <x v="4"/>
    <n v="6"/>
    <n v="5"/>
    <n v="977.89"/>
    <n v="1085.4579000000001"/>
    <n v="523.84950000000094"/>
    <n v="5427.2895000000008"/>
    <x v="3"/>
    <x v="3"/>
    <x v="3"/>
    <s v="PayPal"/>
    <n v="13.99"/>
    <n v="3"/>
    <x v="0"/>
  </r>
  <r>
    <s v="SUP-0002176"/>
    <x v="1345"/>
    <s v="CUST-46850"/>
    <x v="2"/>
    <x v="0"/>
    <n v="18"/>
    <n v="18"/>
    <n v="774.71"/>
    <n v="867.67520000000013"/>
    <n v="1665.7436000000007"/>
    <n v="15618.153600000001"/>
    <x v="0"/>
    <x v="3"/>
    <x v="1"/>
    <s v="Debit Card"/>
    <n v="7.63"/>
    <n v="4.0999999999999996"/>
    <x v="0"/>
  </r>
  <r>
    <s v="SUP-0001250"/>
    <x v="1346"/>
    <s v="CUST-21602"/>
    <x v="5"/>
    <x v="3"/>
    <n v="13"/>
    <n v="10"/>
    <n v="1383.71"/>
    <n v="1549.7552000000003"/>
    <n v="1617.3120000000029"/>
    <n v="15497.552000000003"/>
    <x v="1"/>
    <x v="6"/>
    <x v="1"/>
    <s v="PayPal"/>
    <n v="43.14"/>
    <n v="1.7"/>
    <x v="0"/>
  </r>
  <r>
    <s v="SUP-0002192"/>
    <x v="1346"/>
    <s v="CUST-23843"/>
    <x v="4"/>
    <x v="1"/>
    <n v="5"/>
    <n v="5"/>
    <n v="1085.1500000000001"/>
    <n v="1171.9620000000002"/>
    <n v="430.55000000000132"/>
    <n v="5859.8100000000013"/>
    <x v="3"/>
    <x v="5"/>
    <x v="1"/>
    <s v="Bank Transfer"/>
    <n v="3.51"/>
    <n v="3.6"/>
    <x v="0"/>
  </r>
  <r>
    <s v="SUP-0002264"/>
    <x v="1346"/>
    <s v="CUST-29420"/>
    <x v="11"/>
    <x v="2"/>
    <n v="17"/>
    <n v="17"/>
    <n v="1079.3599999999999"/>
    <n v="1154.9151999999999"/>
    <n v="1248.1883999999991"/>
    <n v="19633.558399999998"/>
    <x v="3"/>
    <x v="6"/>
    <x v="0"/>
    <s v="Debit Card"/>
    <n v="36.25"/>
    <n v="2.1"/>
    <x v="0"/>
  </r>
  <r>
    <s v="SUP-0002717"/>
    <x v="1346"/>
    <s v="CUST-92293"/>
    <x v="6"/>
    <x v="4"/>
    <n v="8"/>
    <n v="8"/>
    <n v="433.79"/>
    <n v="472.83110000000005"/>
    <n v="285.4188000000002"/>
    <n v="3782.6488000000004"/>
    <x v="1"/>
    <x v="0"/>
    <x v="0"/>
    <s v="Debit Card"/>
    <n v="26.91"/>
    <n v="4.2"/>
    <x v="0"/>
  </r>
  <r>
    <s v="SUP-0002855"/>
    <x v="1346"/>
    <s v="CUST-88320"/>
    <x v="9"/>
    <x v="3"/>
    <n v="8"/>
    <n v="6"/>
    <n v="1334.58"/>
    <n v="1534.7669999999998"/>
    <n v="1188.9819999999993"/>
    <n v="9208.601999999999"/>
    <x v="3"/>
    <x v="0"/>
    <x v="2"/>
    <s v="Credit Card"/>
    <n v="12.14"/>
    <n v="3.1"/>
    <x v="0"/>
  </r>
  <r>
    <s v="SUP-0004223"/>
    <x v="1346"/>
    <s v="CUST-59494"/>
    <x v="14"/>
    <x v="0"/>
    <n v="10"/>
    <n v="9"/>
    <n v="309.91000000000003"/>
    <n v="356.3965"/>
    <n v="396.13849999999979"/>
    <n v="3207.5684999999999"/>
    <x v="1"/>
    <x v="0"/>
    <x v="1"/>
    <s v="Bank Transfer"/>
    <n v="22.24"/>
    <n v="1"/>
    <x v="0"/>
  </r>
  <r>
    <s v="SUP-0004390"/>
    <x v="1346"/>
    <s v="CUST-78960"/>
    <x v="14"/>
    <x v="0"/>
    <n v="18"/>
    <n v="16"/>
    <n v="1126.31"/>
    <n v="1295.2564999999997"/>
    <n v="2701.4239999999968"/>
    <n v="20724.103999999996"/>
    <x v="2"/>
    <x v="3"/>
    <x v="3"/>
    <s v="Cash on Delivery"/>
    <n v="1.72"/>
    <n v="4"/>
    <x v="0"/>
  </r>
  <r>
    <s v="SUP-0004448"/>
    <x v="1346"/>
    <s v="CUST-34867"/>
    <x v="3"/>
    <x v="2"/>
    <n v="17"/>
    <n v="14"/>
    <n v="987.1"/>
    <n v="1046.326"/>
    <n v="796.09400000000062"/>
    <n v="14648.564"/>
    <x v="1"/>
    <x v="3"/>
    <x v="3"/>
    <s v="Bank Transfer"/>
    <n v="33.07"/>
    <n v="2.6"/>
    <x v="0"/>
  </r>
  <r>
    <s v="SUP-0000349"/>
    <x v="1347"/>
    <s v="CUST-95695"/>
    <x v="9"/>
    <x v="3"/>
    <n v="6"/>
    <n v="6"/>
    <n v="1251.27"/>
    <n v="1438.9604999999999"/>
    <n v="1120.6129999999991"/>
    <n v="8633.762999999999"/>
    <x v="1"/>
    <x v="0"/>
    <x v="1"/>
    <s v="Debit Card"/>
    <n v="5.53"/>
    <n v="4.3"/>
    <x v="0"/>
  </r>
  <r>
    <s v="SUP-0001345"/>
    <x v="1347"/>
    <s v="CUST-97472"/>
    <x v="12"/>
    <x v="1"/>
    <n v="13"/>
    <n v="10"/>
    <n v="429.71"/>
    <n v="455.49259999999998"/>
    <n v="253.02600000000001"/>
    <n v="4554.9259999999995"/>
    <x v="1"/>
    <x v="1"/>
    <x v="2"/>
    <s v="Credit Card"/>
    <n v="4.8"/>
    <n v="3.4"/>
    <x v="0"/>
  </r>
  <r>
    <s v="SUP-0001205"/>
    <x v="1348"/>
    <s v="CUST-21812"/>
    <x v="3"/>
    <x v="2"/>
    <n v="13"/>
    <n v="11"/>
    <n v="407.37"/>
    <n v="427.73850000000004"/>
    <n v="174.34350000000089"/>
    <n v="4705.1235000000006"/>
    <x v="0"/>
    <x v="4"/>
    <x v="2"/>
    <s v="Credit Card"/>
    <n v="49.71"/>
    <n v="3.2"/>
    <x v="0"/>
  </r>
  <r>
    <s v="SUP-0000489"/>
    <x v="1349"/>
    <s v="CUST-67255"/>
    <x v="14"/>
    <x v="0"/>
    <n v="19"/>
    <n v="16"/>
    <n v="407.95"/>
    <n v="432.42700000000002"/>
    <n v="363.32200000000051"/>
    <n v="6918.8320000000003"/>
    <x v="4"/>
    <x v="2"/>
    <x v="2"/>
    <s v="Debit Card"/>
    <n v="28.31"/>
    <n v="3"/>
    <x v="0"/>
  </r>
  <r>
    <s v="SUP-0002543"/>
    <x v="1349"/>
    <s v="CUST-25311"/>
    <x v="6"/>
    <x v="4"/>
    <n v="2"/>
    <n v="2"/>
    <n v="27.73"/>
    <n v="31.612200000000005"/>
    <n v="-5.3955999999999911"/>
    <n v="63.22440000000001"/>
    <x v="3"/>
    <x v="6"/>
    <x v="3"/>
    <s v="PayPal"/>
    <n v="13.16"/>
    <n v="2.5"/>
    <x v="0"/>
  </r>
  <r>
    <s v="SUP-0003279"/>
    <x v="1349"/>
    <s v="CUST-71871"/>
    <x v="14"/>
    <x v="0"/>
    <n v="6"/>
    <n v="6"/>
    <n v="745.36"/>
    <n v="842.25679999999988"/>
    <n v="538.49079999999901"/>
    <n v="5053.5407999999989"/>
    <x v="3"/>
    <x v="4"/>
    <x v="0"/>
    <s v="Debit Card"/>
    <n v="42.89"/>
    <n v="1.8"/>
    <x v="0"/>
  </r>
  <r>
    <s v="SUP-0000667"/>
    <x v="1350"/>
    <s v="CUST-50754"/>
    <x v="8"/>
    <x v="4"/>
    <n v="14"/>
    <n v="13"/>
    <n v="288.27999999999997"/>
    <n v="319.99079999999998"/>
    <n v="405.14040000000057"/>
    <n v="4159.8804"/>
    <x v="3"/>
    <x v="0"/>
    <x v="2"/>
    <s v="Bank Transfer"/>
    <n v="7.1"/>
    <n v="3.4"/>
    <x v="0"/>
  </r>
  <r>
    <s v="SUP-0001518"/>
    <x v="1350"/>
    <s v="CUST-69593"/>
    <x v="7"/>
    <x v="2"/>
    <n v="14"/>
    <n v="14"/>
    <n v="427.89"/>
    <n v="462.12119999999999"/>
    <n v="441.84679999999969"/>
    <n v="6469.6967999999997"/>
    <x v="3"/>
    <x v="6"/>
    <x v="1"/>
    <s v="PayPal"/>
    <n v="37.39"/>
    <n v="3.7"/>
    <x v="1"/>
  </r>
  <r>
    <s v="SUP-0001352"/>
    <x v="1351"/>
    <s v="CUST-72236"/>
    <x v="10"/>
    <x v="2"/>
    <n v="16"/>
    <n v="16"/>
    <n v="1341.06"/>
    <n v="1421.5236"/>
    <n v="1240.7576000000006"/>
    <n v="22744.3776"/>
    <x v="4"/>
    <x v="0"/>
    <x v="3"/>
    <s v="Debit Card"/>
    <n v="46.66"/>
    <n v="1.1000000000000001"/>
    <x v="0"/>
  </r>
  <r>
    <s v="SUP-0002644"/>
    <x v="1351"/>
    <s v="CUST-96871"/>
    <x v="5"/>
    <x v="3"/>
    <n v="16"/>
    <n v="16"/>
    <n v="1126.03"/>
    <n v="1249.8933000000002"/>
    <n v="1973.6128000000033"/>
    <n v="19998.292800000003"/>
    <x v="0"/>
    <x v="0"/>
    <x v="3"/>
    <s v="Bank Transfer"/>
    <n v="8.1999999999999993"/>
    <n v="3.5"/>
    <x v="0"/>
  </r>
  <r>
    <s v="SUP-0003159"/>
    <x v="1351"/>
    <s v="CUST-99847"/>
    <x v="8"/>
    <x v="4"/>
    <n v="15"/>
    <n v="12"/>
    <n v="952.23"/>
    <n v="1009.3638000000001"/>
    <n v="677.12560000000076"/>
    <n v="12112.365600000001"/>
    <x v="4"/>
    <x v="1"/>
    <x v="3"/>
    <s v="Cash on Delivery"/>
    <n v="8.48"/>
    <n v="3"/>
    <x v="0"/>
  </r>
  <r>
    <s v="SUP-0004363"/>
    <x v="1351"/>
    <s v="CUST-99586"/>
    <x v="2"/>
    <x v="0"/>
    <n v="18"/>
    <n v="18"/>
    <n v="1409.93"/>
    <n v="1565.0223000000003"/>
    <n v="2785.6514000000043"/>
    <n v="28170.401400000006"/>
    <x v="2"/>
    <x v="0"/>
    <x v="1"/>
    <s v="Credit Card"/>
    <n v="6.01"/>
    <n v="1.6"/>
    <x v="1"/>
  </r>
  <r>
    <s v="SUP-0000446"/>
    <x v="1352"/>
    <s v="CUST-94028"/>
    <x v="1"/>
    <x v="1"/>
    <n v="7"/>
    <n v="6"/>
    <n v="160.30000000000001"/>
    <n v="176.33000000000004"/>
    <n v="95.550000000000182"/>
    <n v="1057.9800000000002"/>
    <x v="3"/>
    <x v="3"/>
    <x v="0"/>
    <s v="PayPal"/>
    <n v="0.63"/>
    <n v="3.6"/>
    <x v="0"/>
  </r>
  <r>
    <s v="SUP-0002869"/>
    <x v="1352"/>
    <s v="CUST-99363"/>
    <x v="3"/>
    <x v="2"/>
    <n v="9"/>
    <n v="9"/>
    <n v="1286.31"/>
    <n v="1350.6255000000001"/>
    <n v="557.55950000000189"/>
    <n v="12155.629500000001"/>
    <x v="4"/>
    <x v="3"/>
    <x v="3"/>
    <s v="Cash on Delivery"/>
    <n v="21.28"/>
    <n v="1"/>
    <x v="0"/>
  </r>
  <r>
    <s v="SUP-0004127"/>
    <x v="1352"/>
    <s v="CUST-78770"/>
    <x v="3"/>
    <x v="2"/>
    <n v="20"/>
    <n v="17"/>
    <n v="66.349999999999994"/>
    <n v="73.648499999999999"/>
    <n v="115.53450000000018"/>
    <n v="1252.0245"/>
    <x v="4"/>
    <x v="2"/>
    <x v="3"/>
    <s v="Debit Card"/>
    <n v="8.5399999999999991"/>
    <n v="0"/>
    <x v="0"/>
  </r>
  <r>
    <s v="SUP-0004955"/>
    <x v="1352"/>
    <s v="CUST-15614"/>
    <x v="1"/>
    <x v="1"/>
    <n v="13"/>
    <n v="13"/>
    <n v="706.96"/>
    <n v="777.65600000000006"/>
    <n v="875.99800000000073"/>
    <n v="10109.528"/>
    <x v="3"/>
    <x v="2"/>
    <x v="0"/>
    <s v="Debit Card"/>
    <n v="43.05"/>
    <n v="4.2"/>
    <x v="0"/>
  </r>
  <r>
    <s v="SUP-0001182"/>
    <x v="1353"/>
    <s v="CUST-45382"/>
    <x v="4"/>
    <x v="1"/>
    <n v="15"/>
    <n v="14"/>
    <n v="1239.19"/>
    <n v="1350.7171000000001"/>
    <n v="1518.9294000000016"/>
    <n v="18910.039400000001"/>
    <x v="1"/>
    <x v="3"/>
    <x v="1"/>
    <s v="Credit Card"/>
    <n v="42.45"/>
    <n v="2.7"/>
    <x v="1"/>
  </r>
  <r>
    <s v="SUP-0003487"/>
    <x v="1353"/>
    <s v="CUST-28501"/>
    <x v="7"/>
    <x v="2"/>
    <n v="9"/>
    <n v="8"/>
    <n v="920.75"/>
    <n v="1031.24"/>
    <n v="862.63000000000011"/>
    <n v="8249.92"/>
    <x v="1"/>
    <x v="4"/>
    <x v="1"/>
    <s v="Bank Transfer"/>
    <n v="21.29"/>
    <n v="1.4"/>
    <x v="0"/>
  </r>
  <r>
    <s v="SUP-0004212"/>
    <x v="1354"/>
    <s v="CUST-61853"/>
    <x v="0"/>
    <x v="0"/>
    <n v="16"/>
    <n v="15"/>
    <n v="59.61"/>
    <n v="65.570999999999998"/>
    <n v="58.384999999999962"/>
    <n v="983.56499999999994"/>
    <x v="0"/>
    <x v="4"/>
    <x v="3"/>
    <s v="Cash on Delivery"/>
    <n v="31.03"/>
    <n v="4.5999999999999996"/>
    <x v="0"/>
  </r>
  <r>
    <s v="SUP-0000823"/>
    <x v="1355"/>
    <s v="CUST-94024"/>
    <x v="9"/>
    <x v="3"/>
    <n v="10"/>
    <n v="8"/>
    <n v="1282.31"/>
    <n v="1449.0102999999997"/>
    <n v="1324.9723999999978"/>
    <n v="11592.082399999998"/>
    <x v="2"/>
    <x v="3"/>
    <x v="3"/>
    <s v="PayPal"/>
    <n v="8.6300000000000008"/>
    <n v="4.0999999999999996"/>
    <x v="0"/>
  </r>
  <r>
    <s v="SUP-0000869"/>
    <x v="1355"/>
    <s v="CUST-88920"/>
    <x v="2"/>
    <x v="0"/>
    <n v="14"/>
    <n v="13"/>
    <n v="1144.42"/>
    <n v="1281.7504000000001"/>
    <n v="1784.2052000000024"/>
    <n v="16662.755200000003"/>
    <x v="2"/>
    <x v="5"/>
    <x v="0"/>
    <s v="Credit Card"/>
    <n v="1.0900000000000001"/>
    <n v="2.1"/>
    <x v="0"/>
  </r>
  <r>
    <s v="SUP-0002241"/>
    <x v="1355"/>
    <s v="CUST-54223"/>
    <x v="9"/>
    <x v="3"/>
    <n v="7"/>
    <n v="6"/>
    <n v="127.21"/>
    <n v="138.65890000000002"/>
    <n v="31.013400000000111"/>
    <n v="831.9534000000001"/>
    <x v="1"/>
    <x v="3"/>
    <x v="0"/>
    <s v="Bank Transfer"/>
    <n v="37.68"/>
    <n v="5"/>
    <x v="0"/>
  </r>
  <r>
    <s v="SUP-0002501"/>
    <x v="1356"/>
    <s v="CUST-16653"/>
    <x v="2"/>
    <x v="0"/>
    <n v="16"/>
    <n v="13"/>
    <n v="714.46"/>
    <n v="821.62900000000002"/>
    <n v="1353.557"/>
    <n v="10681.177"/>
    <x v="4"/>
    <x v="5"/>
    <x v="1"/>
    <s v="Bank Transfer"/>
    <n v="39.64"/>
    <n v="5"/>
    <x v="0"/>
  </r>
  <r>
    <s v="SUP-0003586"/>
    <x v="1356"/>
    <s v="CUST-95055"/>
    <x v="8"/>
    <x v="4"/>
    <n v="6"/>
    <n v="6"/>
    <n v="85.25"/>
    <n v="89.512500000000003"/>
    <n v="4.9250000000000469"/>
    <n v="537.07500000000005"/>
    <x v="2"/>
    <x v="6"/>
    <x v="1"/>
    <s v="Bank Transfer"/>
    <n v="20.65"/>
    <n v="4.8"/>
    <x v="0"/>
  </r>
  <r>
    <s v="SUP-0000018"/>
    <x v="1357"/>
    <s v="CUST-64844"/>
    <x v="2"/>
    <x v="0"/>
    <n v="14"/>
    <n v="12"/>
    <n v="893.25"/>
    <n v="1018.3050000000001"/>
    <n v="1483.6599999999999"/>
    <n v="12219.66"/>
    <x v="0"/>
    <x v="1"/>
    <x v="1"/>
    <s v="Bank Transfer"/>
    <n v="17"/>
    <n v="2.1"/>
    <x v="0"/>
  </r>
  <r>
    <s v="SUP-0001891"/>
    <x v="1357"/>
    <s v="CUST-47626"/>
    <x v="5"/>
    <x v="3"/>
    <n v="8"/>
    <n v="7"/>
    <n v="109.35"/>
    <n v="117.00450000000001"/>
    <n v="41.481500000000118"/>
    <n v="819.03150000000005"/>
    <x v="4"/>
    <x v="4"/>
    <x v="1"/>
    <s v="Bank Transfer"/>
    <n v="12.1"/>
    <n v="2.5"/>
    <x v="0"/>
  </r>
  <r>
    <s v="SUP-0002218"/>
    <x v="1357"/>
    <s v="CUST-66467"/>
    <x v="3"/>
    <x v="2"/>
    <n v="10"/>
    <n v="8"/>
    <n v="1022.4"/>
    <n v="1134.864"/>
    <n v="855.4020000000005"/>
    <n v="9078.9120000000003"/>
    <x v="3"/>
    <x v="1"/>
    <x v="3"/>
    <s v="Bank Transfer"/>
    <n v="44.31"/>
    <n v="3.7"/>
    <x v="0"/>
  </r>
  <r>
    <s v="SUP-0002386"/>
    <x v="1357"/>
    <s v="CUST-72712"/>
    <x v="6"/>
    <x v="4"/>
    <n v="3"/>
    <n v="2"/>
    <n v="1196.42"/>
    <n v="1280.1694000000002"/>
    <n v="155.9088000000003"/>
    <n v="2560.3388000000004"/>
    <x v="2"/>
    <x v="1"/>
    <x v="3"/>
    <s v="Cash on Delivery"/>
    <n v="11.59"/>
    <n v="4.5999999999999996"/>
    <x v="0"/>
  </r>
  <r>
    <s v="SUP-0004411"/>
    <x v="1357"/>
    <s v="CUST-56124"/>
    <x v="9"/>
    <x v="3"/>
    <n v="5"/>
    <n v="5"/>
    <n v="171.54"/>
    <n v="192.12480000000002"/>
    <n v="95.40400000000021"/>
    <n v="960.62400000000014"/>
    <x v="1"/>
    <x v="3"/>
    <x v="0"/>
    <s v="PayPal"/>
    <n v="7.52"/>
    <n v="1.6"/>
    <x v="0"/>
  </r>
  <r>
    <s v="SUP-0000396"/>
    <x v="1358"/>
    <s v="CUST-42119"/>
    <x v="10"/>
    <x v="2"/>
    <n v="10"/>
    <n v="8"/>
    <n v="888.51"/>
    <n v="968.47590000000002"/>
    <n v="634.13720000000023"/>
    <n v="7747.8072000000002"/>
    <x v="4"/>
    <x v="6"/>
    <x v="1"/>
    <s v="Bank Transfer"/>
    <n v="5.59"/>
    <n v="3.4"/>
    <x v="0"/>
  </r>
  <r>
    <s v="SUP-0002067"/>
    <x v="1358"/>
    <s v="CUST-71923"/>
    <x v="0"/>
    <x v="0"/>
    <n v="1"/>
    <n v="1"/>
    <n v="749.87"/>
    <n v="847.35309999999993"/>
    <n v="61.74309999999992"/>
    <n v="847.35309999999993"/>
    <x v="2"/>
    <x v="0"/>
    <x v="0"/>
    <s v="PayPal"/>
    <n v="35.74"/>
    <n v="1.7"/>
    <x v="0"/>
  </r>
  <r>
    <s v="SUP-0002554"/>
    <x v="1358"/>
    <s v="CUST-10152"/>
    <x v="13"/>
    <x v="1"/>
    <n v="10"/>
    <n v="9"/>
    <n v="799.55"/>
    <n v="895.49599999999998"/>
    <n v="851.32400000000007"/>
    <n v="8059.4639999999999"/>
    <x v="2"/>
    <x v="1"/>
    <x v="1"/>
    <s v="Debit Card"/>
    <n v="12.19"/>
    <n v="2.2000000000000002"/>
    <x v="0"/>
  </r>
  <r>
    <s v="SUP-0003375"/>
    <x v="1358"/>
    <s v="CUST-64670"/>
    <x v="11"/>
    <x v="2"/>
    <n v="19"/>
    <n v="16"/>
    <n v="1479.45"/>
    <n v="1568.2170000000001"/>
    <n v="1410.2620000000009"/>
    <n v="25091.472000000002"/>
    <x v="0"/>
    <x v="1"/>
    <x v="3"/>
    <s v="Bank Transfer"/>
    <n v="10.01"/>
    <n v="2.2000000000000002"/>
    <x v="0"/>
  </r>
  <r>
    <s v="SUP-0003280"/>
    <x v="1359"/>
    <s v="CUST-88586"/>
    <x v="11"/>
    <x v="2"/>
    <n v="18"/>
    <n v="18"/>
    <n v="1456.22"/>
    <n v="1587.2798000000003"/>
    <n v="2319.0064000000052"/>
    <n v="28571.036400000005"/>
    <x v="3"/>
    <x v="5"/>
    <x v="3"/>
    <s v="Cash on Delivery"/>
    <n v="40.07"/>
    <n v="4.3"/>
    <x v="0"/>
  </r>
  <r>
    <s v="SUP-0003560"/>
    <x v="1359"/>
    <s v="CUST-91399"/>
    <x v="14"/>
    <x v="0"/>
    <n v="15"/>
    <n v="13"/>
    <n v="1286.6300000000001"/>
    <n v="1389.5604000000003"/>
    <n v="1290.4652000000033"/>
    <n v="18064.285200000006"/>
    <x v="3"/>
    <x v="1"/>
    <x v="2"/>
    <s v="Credit Card"/>
    <n v="47.63"/>
    <n v="3.2"/>
    <x v="0"/>
  </r>
  <r>
    <s v="SUP-0000953"/>
    <x v="1360"/>
    <s v="CUST-67387"/>
    <x v="13"/>
    <x v="1"/>
    <n v="7"/>
    <n v="6"/>
    <n v="1338.1"/>
    <n v="1458.529"/>
    <n v="691.06399999999962"/>
    <n v="8751.1739999999991"/>
    <x v="4"/>
    <x v="1"/>
    <x v="0"/>
    <s v="PayPal"/>
    <n v="31.51"/>
    <n v="3.6"/>
    <x v="0"/>
  </r>
  <r>
    <s v="SUP-0001177"/>
    <x v="1360"/>
    <s v="CUST-63425"/>
    <x v="6"/>
    <x v="4"/>
    <n v="18"/>
    <n v="18"/>
    <n v="495.19"/>
    <n v="519.94950000000006"/>
    <n v="428.3910000000003"/>
    <n v="9359.0910000000003"/>
    <x v="4"/>
    <x v="4"/>
    <x v="3"/>
    <s v="Debit Card"/>
    <n v="17.28"/>
    <n v="3.7"/>
    <x v="0"/>
  </r>
  <r>
    <s v="SUP-0003638"/>
    <x v="1360"/>
    <s v="CUST-21475"/>
    <x v="2"/>
    <x v="0"/>
    <n v="4"/>
    <n v="4"/>
    <n v="20"/>
    <n v="21.6"/>
    <n v="1.4000000000000057"/>
    <n v="86.4"/>
    <x v="0"/>
    <x v="1"/>
    <x v="1"/>
    <s v="PayPal"/>
    <n v="5"/>
    <n v="4.2"/>
    <x v="0"/>
  </r>
  <r>
    <s v="SUP-0002237"/>
    <x v="1361"/>
    <s v="CUST-15809"/>
    <x v="14"/>
    <x v="0"/>
    <n v="6"/>
    <n v="6"/>
    <n v="788.69"/>
    <n v="906.99350000000004"/>
    <n v="702.99099999999987"/>
    <n v="5441.9610000000002"/>
    <x v="2"/>
    <x v="0"/>
    <x v="2"/>
    <s v="Cash on Delivery"/>
    <n v="6.83"/>
    <n v="2.2000000000000002"/>
    <x v="0"/>
  </r>
  <r>
    <s v="SUP-0002981"/>
    <x v="1361"/>
    <s v="CUST-60709"/>
    <x v="2"/>
    <x v="0"/>
    <n v="2"/>
    <n v="2"/>
    <n v="382.14"/>
    <n v="431.81819999999993"/>
    <n v="79.686399999999892"/>
    <n v="863.63639999999987"/>
    <x v="1"/>
    <x v="6"/>
    <x v="0"/>
    <s v="PayPal"/>
    <n v="19.670000000000002"/>
    <n v="1.7"/>
    <x v="0"/>
  </r>
  <r>
    <s v="SUP-0000327"/>
    <x v="1362"/>
    <s v="CUST-80709"/>
    <x v="2"/>
    <x v="0"/>
    <n v="15"/>
    <n v="13"/>
    <n v="486.84"/>
    <n v="554.99760000000003"/>
    <n v="864.80880000000047"/>
    <n v="7214.9688000000006"/>
    <x v="0"/>
    <x v="4"/>
    <x v="0"/>
    <s v="PayPal"/>
    <n v="21.24"/>
    <n v="2.2999999999999998"/>
    <x v="0"/>
  </r>
  <r>
    <s v="SUP-0003484"/>
    <x v="1363"/>
    <s v="CUST-67568"/>
    <x v="14"/>
    <x v="0"/>
    <n v="12"/>
    <n v="10"/>
    <n v="944.85"/>
    <n v="1020.4380000000001"/>
    <n v="719.770000000001"/>
    <n v="10204.380000000001"/>
    <x v="2"/>
    <x v="6"/>
    <x v="0"/>
    <s v="PayPal"/>
    <n v="36.11"/>
    <n v="1.2"/>
    <x v="1"/>
  </r>
  <r>
    <s v="SUP-0004234"/>
    <x v="1363"/>
    <s v="CUST-14342"/>
    <x v="11"/>
    <x v="2"/>
    <n v="12"/>
    <n v="10"/>
    <n v="542.87"/>
    <n v="586.29960000000005"/>
    <n v="413.74600000000117"/>
    <n v="5862.996000000001"/>
    <x v="2"/>
    <x v="5"/>
    <x v="0"/>
    <s v="Bank Transfer"/>
    <n v="20.55"/>
    <n v="4.4000000000000004"/>
    <x v="0"/>
  </r>
  <r>
    <s v="SUP-0000100"/>
    <x v="1364"/>
    <s v="CUST-29561"/>
    <x v="2"/>
    <x v="0"/>
    <n v="17"/>
    <n v="16"/>
    <n v="194.15"/>
    <n v="203.85750000000002"/>
    <n v="154.25000000000017"/>
    <n v="3261.7200000000003"/>
    <x v="3"/>
    <x v="6"/>
    <x v="0"/>
    <s v="Bank Transfer"/>
    <n v="1.07"/>
    <n v="2.7"/>
    <x v="0"/>
  </r>
  <r>
    <s v="SUP-0002747"/>
    <x v="1364"/>
    <s v="CUST-37568"/>
    <x v="5"/>
    <x v="3"/>
    <n v="20"/>
    <n v="16"/>
    <n v="1180.75"/>
    <n v="1251.595"/>
    <n v="1083.6300000000003"/>
    <n v="20025.52"/>
    <x v="3"/>
    <x v="2"/>
    <x v="1"/>
    <s v="Bank Transfer"/>
    <n v="49.89"/>
    <n v="3.3"/>
    <x v="0"/>
  </r>
  <r>
    <s v="SUP-0002949"/>
    <x v="1364"/>
    <s v="CUST-51254"/>
    <x v="1"/>
    <x v="1"/>
    <n v="5"/>
    <n v="5"/>
    <n v="514.04999999999995"/>
    <n v="565.45500000000004"/>
    <n v="236.93500000000009"/>
    <n v="2827.2750000000001"/>
    <x v="3"/>
    <x v="5"/>
    <x v="0"/>
    <s v="Cash on Delivery"/>
    <n v="20.09"/>
    <n v="3"/>
    <x v="0"/>
  </r>
  <r>
    <s v="SUP-0003607"/>
    <x v="1364"/>
    <s v="CUST-56489"/>
    <x v="8"/>
    <x v="4"/>
    <n v="12"/>
    <n v="12"/>
    <n v="718.37"/>
    <n v="818.94180000000006"/>
    <n v="1162.8216000000002"/>
    <n v="9827.3016000000007"/>
    <x v="0"/>
    <x v="1"/>
    <x v="2"/>
    <s v="PayPal"/>
    <n v="44.04"/>
    <n v="0"/>
    <x v="0"/>
  </r>
  <r>
    <s v="SUP-0004457"/>
    <x v="1364"/>
    <s v="CUST-37209"/>
    <x v="11"/>
    <x v="2"/>
    <n v="2"/>
    <n v="2"/>
    <n v="813.36"/>
    <n v="935.36399999999992"/>
    <n v="214.00799999999981"/>
    <n v="1870.7279999999998"/>
    <x v="4"/>
    <x v="3"/>
    <x v="2"/>
    <s v="Cash on Delivery"/>
    <n v="30"/>
    <n v="4.3"/>
    <x v="0"/>
  </r>
  <r>
    <s v="SUP-0000158"/>
    <x v="1365"/>
    <s v="CUST-54378"/>
    <x v="12"/>
    <x v="1"/>
    <n v="15"/>
    <n v="14"/>
    <n v="647.45000000000005"/>
    <n v="731.61849999999993"/>
    <n v="1157.2789999999986"/>
    <n v="10242.659"/>
    <x v="2"/>
    <x v="5"/>
    <x v="3"/>
    <s v="Debit Card"/>
    <n v="21.08"/>
    <n v="3.2"/>
    <x v="0"/>
  </r>
  <r>
    <s v="SUP-0000209"/>
    <x v="1365"/>
    <s v="CUST-49559"/>
    <x v="10"/>
    <x v="2"/>
    <n v="11"/>
    <n v="9"/>
    <n v="894.29"/>
    <n v="974.77610000000004"/>
    <n v="717.51489999999978"/>
    <n v="8772.9848999999995"/>
    <x v="4"/>
    <x v="1"/>
    <x v="0"/>
    <s v="Bank Transfer"/>
    <n v="6.86"/>
    <n v="2.9"/>
    <x v="0"/>
  </r>
  <r>
    <s v="SUP-0001180"/>
    <x v="1365"/>
    <s v="CUST-43143"/>
    <x v="10"/>
    <x v="2"/>
    <n v="5"/>
    <n v="5"/>
    <n v="961.6"/>
    <n v="1009.6800000000001"/>
    <n v="220.50000000000054"/>
    <n v="5048.4000000000005"/>
    <x v="3"/>
    <x v="5"/>
    <x v="3"/>
    <s v="Debit Card"/>
    <n v="19.899999999999999"/>
    <n v="3.5"/>
    <x v="0"/>
  </r>
  <r>
    <s v="SUP-0002537"/>
    <x v="1365"/>
    <s v="CUST-23724"/>
    <x v="10"/>
    <x v="2"/>
    <n v="16"/>
    <n v="14"/>
    <n v="861.57"/>
    <n v="982.18980000000022"/>
    <n v="1641.2472000000018"/>
    <n v="13750.657200000003"/>
    <x v="3"/>
    <x v="5"/>
    <x v="0"/>
    <s v="Bank Transfer"/>
    <n v="47.43"/>
    <n v="3"/>
    <x v="0"/>
  </r>
  <r>
    <s v="SUP-0003118"/>
    <x v="1365"/>
    <s v="CUST-51960"/>
    <x v="7"/>
    <x v="2"/>
    <n v="3"/>
    <n v="2"/>
    <n v="889.41"/>
    <n v="969.45690000000002"/>
    <n v="127.7038000000001"/>
    <n v="1938.9138"/>
    <x v="1"/>
    <x v="2"/>
    <x v="0"/>
    <s v="Cash on Delivery"/>
    <n v="32.39"/>
    <n v="2.2999999999999998"/>
    <x v="0"/>
  </r>
  <r>
    <s v="SUP-0000268"/>
    <x v="1366"/>
    <s v="CUST-63922"/>
    <x v="7"/>
    <x v="2"/>
    <n v="20"/>
    <n v="18"/>
    <n v="605.33000000000004"/>
    <n v="671.91630000000009"/>
    <n v="1159.7034000000008"/>
    <n v="12094.493400000001"/>
    <x v="4"/>
    <x v="3"/>
    <x v="0"/>
    <s v="Cash on Delivery"/>
    <n v="38.85"/>
    <n v="1"/>
    <x v="0"/>
  </r>
  <r>
    <s v="SUP-0004041"/>
    <x v="1366"/>
    <s v="CUST-72210"/>
    <x v="10"/>
    <x v="2"/>
    <n v="1"/>
    <n v="1"/>
    <n v="947.51"/>
    <n v="1061.2112000000002"/>
    <n v="68.911200000000207"/>
    <n v="1061.2112000000002"/>
    <x v="4"/>
    <x v="5"/>
    <x v="1"/>
    <s v="PayPal"/>
    <n v="44.79"/>
    <n v="2.8"/>
    <x v="0"/>
  </r>
  <r>
    <s v="SUP-0004167"/>
    <x v="1366"/>
    <s v="CUST-51916"/>
    <x v="4"/>
    <x v="1"/>
    <n v="19"/>
    <n v="15"/>
    <n v="906.34"/>
    <n v="951.65700000000004"/>
    <n v="678.76500000000101"/>
    <n v="14274.855000000001"/>
    <x v="0"/>
    <x v="5"/>
    <x v="2"/>
    <s v="Debit Card"/>
    <n v="0.99"/>
    <n v="3"/>
    <x v="0"/>
  </r>
  <r>
    <s v="SUP-0001749"/>
    <x v="1367"/>
    <s v="CUST-49419"/>
    <x v="13"/>
    <x v="1"/>
    <n v="1"/>
    <n v="1"/>
    <n v="354.93"/>
    <n v="379.77510000000001"/>
    <n v="19.845100000000002"/>
    <n v="379.77510000000001"/>
    <x v="4"/>
    <x v="5"/>
    <x v="1"/>
    <s v="Bank Transfer"/>
    <n v="5"/>
    <n v="3"/>
    <x v="1"/>
  </r>
  <r>
    <s v="SUP-0004160"/>
    <x v="1367"/>
    <s v="CUST-41319"/>
    <x v="12"/>
    <x v="1"/>
    <n v="10"/>
    <n v="9"/>
    <n v="1425.06"/>
    <n v="1567.566"/>
    <n v="1238.0240000000019"/>
    <n v="14108.094000000001"/>
    <x v="4"/>
    <x v="4"/>
    <x v="1"/>
    <s v="PayPal"/>
    <n v="44.53"/>
    <n v="3.1"/>
    <x v="0"/>
  </r>
  <r>
    <s v="SUP-0001776"/>
    <x v="1368"/>
    <s v="CUST-39852"/>
    <x v="14"/>
    <x v="0"/>
    <n v="18"/>
    <n v="18"/>
    <n v="1488.67"/>
    <n v="1592.8769000000002"/>
    <n v="1845.2042000000006"/>
    <n v="28671.784200000002"/>
    <x v="4"/>
    <x v="0"/>
    <x v="0"/>
    <s v="Credit Card"/>
    <n v="30.52"/>
    <n v="2.1"/>
    <x v="1"/>
  </r>
  <r>
    <s v="SUP-0003506"/>
    <x v="1368"/>
    <s v="CUST-50568"/>
    <x v="11"/>
    <x v="2"/>
    <n v="15"/>
    <n v="15"/>
    <n v="273.54000000000002"/>
    <n v="287.21700000000004"/>
    <n v="171.89500000000066"/>
    <n v="4308.255000000001"/>
    <x v="0"/>
    <x v="5"/>
    <x v="2"/>
    <s v="Bank Transfer"/>
    <n v="33.26"/>
    <n v="3.7"/>
    <x v="0"/>
  </r>
  <r>
    <s v="SUP-0004432"/>
    <x v="1368"/>
    <s v="CUST-78479"/>
    <x v="7"/>
    <x v="2"/>
    <n v="17"/>
    <n v="17"/>
    <n v="169.12"/>
    <n v="189.41440000000003"/>
    <n v="310.8348000000006"/>
    <n v="3220.0448000000006"/>
    <x v="4"/>
    <x v="1"/>
    <x v="1"/>
    <s v="Debit Card"/>
    <n v="34.17"/>
    <n v="3.3"/>
    <x v="1"/>
  </r>
  <r>
    <s v="SUP-0004437"/>
    <x v="1368"/>
    <s v="CUST-85022"/>
    <x v="11"/>
    <x v="2"/>
    <n v="17"/>
    <n v="16"/>
    <n v="179.53"/>
    <n v="192.09710000000001"/>
    <n v="180.24360000000019"/>
    <n v="3073.5536000000002"/>
    <x v="0"/>
    <x v="6"/>
    <x v="0"/>
    <s v="PayPal"/>
    <n v="20.83"/>
    <n v="3.9"/>
    <x v="0"/>
  </r>
  <r>
    <s v="SUP-0004562"/>
    <x v="1368"/>
    <s v="CUST-47897"/>
    <x v="7"/>
    <x v="2"/>
    <n v="4"/>
    <n v="3"/>
    <n v="992.18"/>
    <n v="1091.3980000000001"/>
    <n v="257.81400000000042"/>
    <n v="3274.1940000000004"/>
    <x v="4"/>
    <x v="1"/>
    <x v="2"/>
    <s v="Cash on Delivery"/>
    <n v="39.840000000000003"/>
    <n v="3.3"/>
    <x v="1"/>
  </r>
  <r>
    <s v="SUP-0003211"/>
    <x v="1369"/>
    <s v="CUST-57413"/>
    <x v="3"/>
    <x v="2"/>
    <n v="10"/>
    <n v="9"/>
    <n v="150.55000000000001"/>
    <n v="165.60500000000002"/>
    <n v="114.64500000000012"/>
    <n v="1490.4450000000002"/>
    <x v="0"/>
    <x v="0"/>
    <x v="2"/>
    <s v="Cash on Delivery"/>
    <n v="20.85"/>
    <n v="1"/>
    <x v="0"/>
  </r>
  <r>
    <s v="SUP-0000270"/>
    <x v="1370"/>
    <s v="CUST-44270"/>
    <x v="8"/>
    <x v="4"/>
    <n v="6"/>
    <n v="5"/>
    <n v="1293.98"/>
    <n v="1423.3780000000002"/>
    <n v="611.55000000000155"/>
    <n v="7116.8900000000012"/>
    <x v="2"/>
    <x v="3"/>
    <x v="3"/>
    <s v="PayPal"/>
    <n v="35.44"/>
    <n v="3.1"/>
    <x v="0"/>
  </r>
  <r>
    <s v="SUP-0001218"/>
    <x v="1370"/>
    <s v="CUST-78098"/>
    <x v="4"/>
    <x v="1"/>
    <n v="14"/>
    <n v="11"/>
    <n v="1421.81"/>
    <n v="1492.9005"/>
    <n v="776.95550000000094"/>
    <n v="16421.905500000001"/>
    <x v="2"/>
    <x v="1"/>
    <x v="1"/>
    <s v="Cash on Delivery"/>
    <n v="5.04"/>
    <n v="3.7"/>
    <x v="0"/>
  </r>
  <r>
    <s v="SUP-0004275"/>
    <x v="1370"/>
    <s v="CUST-43592"/>
    <x v="4"/>
    <x v="1"/>
    <n v="6"/>
    <n v="6"/>
    <n v="172.32"/>
    <n v="192.9984"/>
    <n v="124.05040000000007"/>
    <n v="1157.9904000000001"/>
    <x v="4"/>
    <x v="4"/>
    <x v="2"/>
    <s v="PayPal"/>
    <n v="0.02"/>
    <n v="4.3"/>
    <x v="0"/>
  </r>
  <r>
    <s v="SUP-0000610"/>
    <x v="1371"/>
    <s v="CUST-40115"/>
    <x v="1"/>
    <x v="1"/>
    <n v="15"/>
    <n v="14"/>
    <n v="1163.8800000000001"/>
    <n v="1338.462"/>
    <n v="2415.2679999999991"/>
    <n v="18738.468000000001"/>
    <x v="0"/>
    <x v="5"/>
    <x v="2"/>
    <s v="Credit Card"/>
    <n v="28.88"/>
    <n v="2.6"/>
    <x v="0"/>
  </r>
  <r>
    <s v="SUP-0001423"/>
    <x v="1371"/>
    <s v="CUST-33400"/>
    <x v="5"/>
    <x v="3"/>
    <n v="2"/>
    <n v="2"/>
    <n v="697.82"/>
    <n v="746.66740000000004"/>
    <n v="80.304799999999986"/>
    <n v="1493.3348000000001"/>
    <x v="0"/>
    <x v="5"/>
    <x v="2"/>
    <s v="Bank Transfer"/>
    <n v="17.39"/>
    <n v="1.6"/>
    <x v="0"/>
  </r>
  <r>
    <s v="SUP-0001686"/>
    <x v="1371"/>
    <s v="CUST-47479"/>
    <x v="8"/>
    <x v="4"/>
    <n v="12"/>
    <n v="10"/>
    <n v="657.85"/>
    <n v="710.47800000000007"/>
    <n v="483.65000000000066"/>
    <n v="7104.7800000000007"/>
    <x v="4"/>
    <x v="2"/>
    <x v="2"/>
    <s v="Debit Card"/>
    <n v="42.63"/>
    <n v="2.5"/>
    <x v="0"/>
  </r>
  <r>
    <s v="SUP-0004831"/>
    <x v="1371"/>
    <s v="CUST-31771"/>
    <x v="11"/>
    <x v="2"/>
    <n v="18"/>
    <n v="14"/>
    <n v="1323.83"/>
    <n v="1456.213"/>
    <n v="1848.122000000001"/>
    <n v="20386.982"/>
    <x v="0"/>
    <x v="3"/>
    <x v="2"/>
    <s v="Credit Card"/>
    <n v="5.24"/>
    <n v="2.2000000000000002"/>
    <x v="1"/>
  </r>
  <r>
    <s v="SUP-0000959"/>
    <x v="1372"/>
    <s v="CUST-45885"/>
    <x v="2"/>
    <x v="0"/>
    <n v="14"/>
    <n v="14"/>
    <n v="374.54"/>
    <n v="411.99400000000003"/>
    <n v="491.48599999999976"/>
    <n v="5767.9160000000002"/>
    <x v="4"/>
    <x v="4"/>
    <x v="2"/>
    <s v="Cash on Delivery"/>
    <n v="32.869999999999997"/>
    <n v="4.9000000000000004"/>
    <x v="0"/>
  </r>
  <r>
    <s v="SUP-0001613"/>
    <x v="1372"/>
    <s v="CUST-16051"/>
    <x v="5"/>
    <x v="3"/>
    <n v="7"/>
    <n v="7"/>
    <n v="257.77"/>
    <n v="296.43549999999993"/>
    <n v="247.68849999999955"/>
    <n v="2075.0484999999994"/>
    <x v="4"/>
    <x v="2"/>
    <x v="0"/>
    <s v="Cash on Delivery"/>
    <n v="22.97"/>
    <n v="3.9"/>
    <x v="1"/>
  </r>
  <r>
    <s v="SUP-0002009"/>
    <x v="1372"/>
    <s v="CUST-70426"/>
    <x v="4"/>
    <x v="1"/>
    <n v="7"/>
    <n v="6"/>
    <n v="512.03"/>
    <n v="563.23300000000006"/>
    <n v="291.25800000000032"/>
    <n v="3379.3980000000001"/>
    <x v="2"/>
    <x v="4"/>
    <x v="1"/>
    <s v="PayPal"/>
    <n v="15.96"/>
    <n v="1.5"/>
    <x v="0"/>
  </r>
  <r>
    <s v="SUP-0005019"/>
    <x v="1372"/>
    <s v="CUST-39702"/>
    <x v="9"/>
    <x v="3"/>
    <n v="15"/>
    <n v="12"/>
    <n v="1351.38"/>
    <n v="1513.5456000000004"/>
    <n v="1938.2772000000032"/>
    <n v="18162.547200000005"/>
    <x v="0"/>
    <x v="1"/>
    <x v="1"/>
    <s v="Cash on Delivery"/>
    <n v="7.71"/>
    <n v="1.4"/>
    <x v="0"/>
  </r>
  <r>
    <s v="SUP-0001085"/>
    <x v="1373"/>
    <s v="CUST-50936"/>
    <x v="4"/>
    <x v="1"/>
    <n v="6"/>
    <n v="6"/>
    <n v="1334.89"/>
    <n v="1414.9834000000001"/>
    <n v="445.7504000000003"/>
    <n v="8489.9004000000004"/>
    <x v="4"/>
    <x v="4"/>
    <x v="0"/>
    <s v="Debit Card"/>
    <n v="34.81"/>
    <n v="4"/>
    <x v="0"/>
  </r>
  <r>
    <s v="SUP-0003973"/>
    <x v="1373"/>
    <s v="CUST-48886"/>
    <x v="5"/>
    <x v="3"/>
    <n v="14"/>
    <n v="11"/>
    <n v="1250.07"/>
    <n v="1362.5762999999999"/>
    <n v="1196.4393000000009"/>
    <n v="14988.3393"/>
    <x v="0"/>
    <x v="4"/>
    <x v="2"/>
    <s v="Credit Card"/>
    <n v="41.13"/>
    <n v="1.3"/>
    <x v="0"/>
  </r>
  <r>
    <s v="SUP-0002151"/>
    <x v="1374"/>
    <s v="CUST-53821"/>
    <x v="6"/>
    <x v="4"/>
    <n v="20"/>
    <n v="20"/>
    <n v="1051.6500000000001"/>
    <n v="1146.2985000000001"/>
    <n v="1851.0700000000011"/>
    <n v="22925.97"/>
    <x v="1"/>
    <x v="4"/>
    <x v="3"/>
    <s v="Bank Transfer"/>
    <n v="41.9"/>
    <n v="2.2999999999999998"/>
    <x v="0"/>
  </r>
  <r>
    <s v="SUP-0002408"/>
    <x v="1374"/>
    <s v="CUST-73898"/>
    <x v="3"/>
    <x v="2"/>
    <n v="4"/>
    <n v="4"/>
    <n v="1199.9000000000001"/>
    <n v="1283.8930000000003"/>
    <n v="308.86200000000065"/>
    <n v="5135.572000000001"/>
    <x v="0"/>
    <x v="1"/>
    <x v="0"/>
    <s v="Credit Card"/>
    <n v="27.11"/>
    <n v="3.9"/>
    <x v="0"/>
  </r>
  <r>
    <s v="SUP-0003255"/>
    <x v="1374"/>
    <s v="CUST-94956"/>
    <x v="6"/>
    <x v="4"/>
    <n v="3"/>
    <n v="3"/>
    <n v="1494.64"/>
    <n v="1599.2648000000002"/>
    <n v="293.01440000000059"/>
    <n v="4797.7944000000007"/>
    <x v="4"/>
    <x v="5"/>
    <x v="1"/>
    <s v="Bank Transfer"/>
    <n v="20.86"/>
    <n v="2.1"/>
    <x v="1"/>
  </r>
  <r>
    <s v="SUP-0000331"/>
    <x v="1375"/>
    <s v="CUST-64567"/>
    <x v="8"/>
    <x v="4"/>
    <n v="18"/>
    <n v="15"/>
    <n v="540.62"/>
    <n v="578.46340000000009"/>
    <n v="527.90100000000075"/>
    <n v="8676.9510000000009"/>
    <x v="1"/>
    <x v="3"/>
    <x v="0"/>
    <s v="Bank Transfer"/>
    <n v="39.75"/>
    <n v="1.9"/>
    <x v="0"/>
  </r>
  <r>
    <s v="SUP-0001098"/>
    <x v="1375"/>
    <s v="CUST-60511"/>
    <x v="10"/>
    <x v="2"/>
    <n v="17"/>
    <n v="15"/>
    <n v="57.34"/>
    <n v="63.647400000000012"/>
    <n v="67.121000000000109"/>
    <n v="954.71100000000013"/>
    <x v="0"/>
    <x v="1"/>
    <x v="1"/>
    <s v="Debit Card"/>
    <n v="27.49"/>
    <n v="2.2000000000000002"/>
    <x v="0"/>
  </r>
  <r>
    <s v="SUP-0001900"/>
    <x v="1375"/>
    <s v="CUST-93137"/>
    <x v="7"/>
    <x v="2"/>
    <n v="18"/>
    <n v="16"/>
    <n v="1353.54"/>
    <n v="1461.8232"/>
    <n v="1698.0912000000012"/>
    <n v="23389.171200000001"/>
    <x v="1"/>
    <x v="4"/>
    <x v="1"/>
    <s v="Bank Transfer"/>
    <n v="34.44"/>
    <n v="1.5"/>
    <x v="0"/>
  </r>
  <r>
    <s v="SUP-0002570"/>
    <x v="1375"/>
    <s v="CUST-20203"/>
    <x v="9"/>
    <x v="3"/>
    <n v="5"/>
    <n v="5"/>
    <n v="67.150000000000006"/>
    <n v="74.536500000000018"/>
    <n v="-2.2874999999998806"/>
    <n v="372.68250000000012"/>
    <x v="2"/>
    <x v="2"/>
    <x v="0"/>
    <s v="PayPal"/>
    <n v="39.22"/>
    <n v="5"/>
    <x v="0"/>
  </r>
  <r>
    <s v="SUP-0003441"/>
    <x v="1375"/>
    <s v="CUST-61595"/>
    <x v="11"/>
    <x v="2"/>
    <n v="8"/>
    <n v="7"/>
    <n v="1067.5899999999999"/>
    <n v="1152.9972"/>
    <n v="547.87040000000115"/>
    <n v="8070.9804000000004"/>
    <x v="4"/>
    <x v="3"/>
    <x v="1"/>
    <s v="Debit Card"/>
    <n v="49.98"/>
    <n v="3.7"/>
    <x v="0"/>
  </r>
  <r>
    <s v="SUP-0003624"/>
    <x v="1375"/>
    <s v="CUST-65610"/>
    <x v="5"/>
    <x v="3"/>
    <n v="17"/>
    <n v="14"/>
    <n v="276.79000000000002"/>
    <n v="293.39740000000006"/>
    <n v="213.82360000000091"/>
    <n v="4107.5636000000013"/>
    <x v="2"/>
    <x v="1"/>
    <x v="3"/>
    <s v="Bank Transfer"/>
    <n v="18.68"/>
    <n v="4.5999999999999996"/>
    <x v="0"/>
  </r>
  <r>
    <s v="SUP-0004829"/>
    <x v="1376"/>
    <s v="CUST-99747"/>
    <x v="12"/>
    <x v="1"/>
    <n v="12"/>
    <n v="10"/>
    <n v="85.11"/>
    <n v="91.918800000000005"/>
    <n v="20.938000000000081"/>
    <n v="919.1880000000001"/>
    <x v="4"/>
    <x v="6"/>
    <x v="3"/>
    <s v="PayPal"/>
    <n v="47.15"/>
    <n v="3"/>
    <x v="0"/>
  </r>
  <r>
    <s v="SUP-0002113"/>
    <x v="1377"/>
    <s v="CUST-29153"/>
    <x v="4"/>
    <x v="1"/>
    <n v="10"/>
    <n v="10"/>
    <n v="760.04"/>
    <n v="798.04200000000003"/>
    <n v="364.58000000000044"/>
    <n v="7980.42"/>
    <x v="3"/>
    <x v="2"/>
    <x v="2"/>
    <s v="Debit Card"/>
    <n v="15.44"/>
    <n v="2.2999999999999998"/>
    <x v="0"/>
  </r>
  <r>
    <s v="SUP-0002966"/>
    <x v="1377"/>
    <s v="CUST-44363"/>
    <x v="5"/>
    <x v="3"/>
    <n v="19"/>
    <n v="18"/>
    <n v="31.39"/>
    <n v="32.959499999999998"/>
    <n v="7.3309999999999746"/>
    <n v="593.27099999999996"/>
    <x v="0"/>
    <x v="0"/>
    <x v="1"/>
    <s v="Bank Transfer"/>
    <n v="20.92"/>
    <n v="1.4"/>
    <x v="0"/>
  </r>
  <r>
    <s v="SUP-0000131"/>
    <x v="1378"/>
    <s v="CUST-75132"/>
    <x v="3"/>
    <x v="2"/>
    <n v="19"/>
    <n v="16"/>
    <n v="590.49"/>
    <n v="649.5390000000001"/>
    <n v="924.7540000000015"/>
    <n v="10392.624000000002"/>
    <x v="3"/>
    <x v="6"/>
    <x v="1"/>
    <s v="Credit Card"/>
    <n v="20.03"/>
    <n v="2.5"/>
    <x v="0"/>
  </r>
  <r>
    <s v="SUP-0001999"/>
    <x v="1378"/>
    <s v="CUST-81472"/>
    <x v="4"/>
    <x v="1"/>
    <n v="17"/>
    <n v="16"/>
    <n v="6"/>
    <n v="6.66"/>
    <n v="5.5600000000000023"/>
    <n v="106.56"/>
    <x v="1"/>
    <x v="2"/>
    <x v="1"/>
    <s v="PayPal"/>
    <n v="5"/>
    <n v="4.4000000000000004"/>
    <x v="0"/>
  </r>
  <r>
    <s v="SUP-0001612"/>
    <x v="1379"/>
    <s v="CUST-10720"/>
    <x v="9"/>
    <x v="3"/>
    <n v="15"/>
    <n v="12"/>
    <n v="546.28"/>
    <n v="600.90800000000002"/>
    <n v="635.04600000000096"/>
    <n v="7210.8960000000006"/>
    <x v="1"/>
    <x v="2"/>
    <x v="0"/>
    <s v="Credit Card"/>
    <n v="20.49"/>
    <n v="1.2"/>
    <x v="0"/>
  </r>
  <r>
    <s v="SUP-0001906"/>
    <x v="1379"/>
    <s v="Unknown"/>
    <x v="14"/>
    <x v="0"/>
    <n v="9"/>
    <n v="7"/>
    <n v="1022.75"/>
    <n v="1084.115"/>
    <n v="395.30500000000029"/>
    <n v="7588.8050000000003"/>
    <x v="3"/>
    <x v="2"/>
    <x v="1"/>
    <s v="Credit Card"/>
    <n v="34.25"/>
    <n v="1.8"/>
    <x v="0"/>
  </r>
  <r>
    <s v="SUP-0002502"/>
    <x v="1379"/>
    <s v="CUST-61936"/>
    <x v="13"/>
    <x v="1"/>
    <n v="19"/>
    <n v="19"/>
    <n v="68.91"/>
    <n v="77.179200000000009"/>
    <n v="146.4148000000003"/>
    <n v="1466.4048000000003"/>
    <x v="1"/>
    <x v="1"/>
    <x v="3"/>
    <s v="Debit Card"/>
    <n v="10.7"/>
    <n v="4.7"/>
    <x v="1"/>
  </r>
  <r>
    <s v="SUP-0003469"/>
    <x v="1379"/>
    <s v="CUST-97047"/>
    <x v="2"/>
    <x v="0"/>
    <n v="15"/>
    <n v="15"/>
    <n v="1302.58"/>
    <n v="1393.7606000000001"/>
    <n v="1334.7190000000026"/>
    <n v="20906.409"/>
    <x v="4"/>
    <x v="2"/>
    <x v="1"/>
    <s v="Credit Card"/>
    <n v="32.99"/>
    <n v="1.5"/>
    <x v="0"/>
  </r>
  <r>
    <s v="SUP-0003559"/>
    <x v="1379"/>
    <s v="CUST-88454"/>
    <x v="14"/>
    <x v="0"/>
    <n v="2"/>
    <n v="2"/>
    <n v="809.2"/>
    <n v="922.48800000000017"/>
    <n v="216.10600000000025"/>
    <n v="1844.9760000000003"/>
    <x v="4"/>
    <x v="4"/>
    <x v="2"/>
    <s v="Bank Transfer"/>
    <n v="10.47"/>
    <n v="3.9"/>
    <x v="0"/>
  </r>
  <r>
    <s v="SUP-0000911"/>
    <x v="1380"/>
    <s v="CUST-29393"/>
    <x v="10"/>
    <x v="2"/>
    <n v="6"/>
    <n v="6"/>
    <n v="864.85"/>
    <n v="959.98350000000016"/>
    <n v="563.54100000000039"/>
    <n v="5759.9010000000007"/>
    <x v="3"/>
    <x v="4"/>
    <x v="0"/>
    <s v="PayPal"/>
    <n v="7.26"/>
    <n v="0"/>
    <x v="0"/>
  </r>
  <r>
    <s v="SUP-0001496"/>
    <x v="1380"/>
    <s v="CUST-16621"/>
    <x v="4"/>
    <x v="1"/>
    <n v="15"/>
    <n v="15"/>
    <n v="439.52"/>
    <n v="465.89120000000003"/>
    <n v="347.97800000000109"/>
    <n v="6988.3680000000004"/>
    <x v="2"/>
    <x v="0"/>
    <x v="1"/>
    <s v="PayPal"/>
    <n v="47.59"/>
    <n v="1.7"/>
    <x v="0"/>
  </r>
  <r>
    <s v="SUP-0001512"/>
    <x v="1380"/>
    <s v="CUST-71234"/>
    <x v="12"/>
    <x v="1"/>
    <n v="4"/>
    <n v="4"/>
    <n v="728.51"/>
    <n v="772.22059999999999"/>
    <n v="126.0124"/>
    <n v="3088.8824"/>
    <x v="0"/>
    <x v="6"/>
    <x v="0"/>
    <s v="Credit Card"/>
    <n v="48.83"/>
    <n v="4.7"/>
    <x v="1"/>
  </r>
  <r>
    <s v="SUP-0001666"/>
    <x v="1380"/>
    <s v="CUST-35526"/>
    <x v="5"/>
    <x v="3"/>
    <n v="13"/>
    <n v="12"/>
    <n v="190.94"/>
    <n v="215.76219999999998"/>
    <n v="263.11639999999989"/>
    <n v="2589.1463999999996"/>
    <x v="2"/>
    <x v="6"/>
    <x v="3"/>
    <s v="Cash on Delivery"/>
    <n v="34.75"/>
    <n v="2.5"/>
    <x v="0"/>
  </r>
  <r>
    <s v="SUP-0002005"/>
    <x v="1381"/>
    <s v="CUST-73005"/>
    <x v="13"/>
    <x v="1"/>
    <n v="2"/>
    <n v="2"/>
    <n v="590.92999999999995"/>
    <n v="650.02300000000002"/>
    <n v="106.55600000000015"/>
    <n v="1300.046"/>
    <x v="4"/>
    <x v="6"/>
    <x v="3"/>
    <s v="PayPal"/>
    <n v="11.63"/>
    <n v="2.9"/>
    <x v="0"/>
  </r>
  <r>
    <s v="SUP-0004907"/>
    <x v="1381"/>
    <s v="CUST-30710"/>
    <x v="1"/>
    <x v="1"/>
    <n v="4"/>
    <n v="4"/>
    <n v="812.41"/>
    <n v="934.27149999999995"/>
    <n v="442.30599999999993"/>
    <n v="3737.0859999999998"/>
    <x v="0"/>
    <x v="6"/>
    <x v="0"/>
    <s v="Bank Transfer"/>
    <n v="45.14"/>
    <n v="4.8"/>
    <x v="0"/>
  </r>
  <r>
    <s v="SUP-0000017"/>
    <x v="1382"/>
    <s v="CUST-80668"/>
    <x v="7"/>
    <x v="2"/>
    <n v="10"/>
    <n v="10"/>
    <n v="280.51"/>
    <n v="302.95080000000002"/>
    <n v="223.80800000000036"/>
    <n v="3029.5080000000003"/>
    <x v="2"/>
    <x v="2"/>
    <x v="0"/>
    <s v="Credit Card"/>
    <n v="0.6"/>
    <n v="5"/>
    <x v="0"/>
  </r>
  <r>
    <s v="SUP-0004099"/>
    <x v="1382"/>
    <s v="CUST-17657"/>
    <x v="10"/>
    <x v="2"/>
    <n v="9"/>
    <n v="9"/>
    <n v="732.95"/>
    <n v="784.25650000000007"/>
    <n v="418.9085000000008"/>
    <n v="7058.308500000001"/>
    <x v="1"/>
    <x v="3"/>
    <x v="3"/>
    <s v="Bank Transfer"/>
    <n v="42.85"/>
    <n v="1.6"/>
    <x v="0"/>
  </r>
  <r>
    <s v="SUP-0004931"/>
    <x v="1382"/>
    <s v="CUST-98927"/>
    <x v="14"/>
    <x v="0"/>
    <n v="12"/>
    <n v="12"/>
    <n v="349.15"/>
    <n v="366.60750000000002"/>
    <n v="179.15000000000069"/>
    <n v="4399.29"/>
    <x v="3"/>
    <x v="5"/>
    <x v="2"/>
    <s v="Bank Transfer"/>
    <n v="30.34"/>
    <n v="2.4"/>
    <x v="1"/>
  </r>
  <r>
    <s v="SUP-0002173"/>
    <x v="1383"/>
    <s v="CUST-70180"/>
    <x v="11"/>
    <x v="2"/>
    <n v="5"/>
    <n v="5"/>
    <n v="883.27"/>
    <n v="945.09890000000007"/>
    <n v="273.29450000000031"/>
    <n v="4725.4945000000007"/>
    <x v="2"/>
    <x v="3"/>
    <x v="0"/>
    <s v="PayPal"/>
    <n v="35.85"/>
    <n v="1.7"/>
    <x v="0"/>
  </r>
  <r>
    <s v="SUP-0003135"/>
    <x v="1383"/>
    <s v="CUST-94312"/>
    <x v="10"/>
    <x v="2"/>
    <n v="12"/>
    <n v="10"/>
    <n v="1207.22"/>
    <n v="1279.6532000000002"/>
    <n v="719.77200000000221"/>
    <n v="12796.532000000003"/>
    <x v="4"/>
    <x v="2"/>
    <x v="3"/>
    <s v="Credit Card"/>
    <n v="4.5599999999999996"/>
    <n v="4.7"/>
    <x v="0"/>
  </r>
  <r>
    <s v="SUP-0003962"/>
    <x v="1384"/>
    <s v="CUST-94617"/>
    <x v="12"/>
    <x v="1"/>
    <n v="16"/>
    <n v="14"/>
    <n v="495.27"/>
    <n v="520.0335"/>
    <n v="323.41900000000032"/>
    <n v="7280.4690000000001"/>
    <x v="4"/>
    <x v="5"/>
    <x v="3"/>
    <s v="Debit Card"/>
    <n v="23.27"/>
    <n v="4.7"/>
    <x v="1"/>
  </r>
  <r>
    <s v="SUP-0004228"/>
    <x v="1384"/>
    <s v="CUST-88996"/>
    <x v="8"/>
    <x v="4"/>
    <n v="3"/>
    <n v="3"/>
    <n v="1488.03"/>
    <n v="1711.2344999999998"/>
    <n v="653.61349999999948"/>
    <n v="5133.7034999999996"/>
    <x v="3"/>
    <x v="3"/>
    <x v="0"/>
    <s v="Bank Transfer"/>
    <n v="16"/>
    <n v="4.5999999999999996"/>
    <x v="0"/>
  </r>
  <r>
    <s v="SUP-0000707"/>
    <x v="1385"/>
    <s v="CUST-13035"/>
    <x v="11"/>
    <x v="2"/>
    <n v="6"/>
    <n v="5"/>
    <n v="1282.92"/>
    <n v="1398.3828000000001"/>
    <n v="528.39400000000035"/>
    <n v="6991.9140000000007"/>
    <x v="4"/>
    <x v="1"/>
    <x v="0"/>
    <s v="Bank Transfer"/>
    <n v="48.92"/>
    <n v="2.2999999999999998"/>
    <x v="0"/>
  </r>
  <r>
    <s v="SUP-0001817"/>
    <x v="1385"/>
    <s v="CUST-50290"/>
    <x v="11"/>
    <x v="2"/>
    <n v="2"/>
    <n v="2"/>
    <n v="174.42"/>
    <n v="188.37360000000001"/>
    <n v="16.317200000000046"/>
    <n v="376.74720000000002"/>
    <x v="1"/>
    <x v="3"/>
    <x v="0"/>
    <s v="Bank Transfer"/>
    <n v="11.59"/>
    <n v="2.2000000000000002"/>
    <x v="0"/>
  </r>
  <r>
    <s v="SUP-0003951"/>
    <x v="1385"/>
    <s v="CUST-71249"/>
    <x v="13"/>
    <x v="1"/>
    <n v="3"/>
    <n v="3"/>
    <n v="557.4"/>
    <n v="590.84400000000005"/>
    <n v="82.642000000000337"/>
    <n v="1772.5320000000002"/>
    <x v="1"/>
    <x v="6"/>
    <x v="2"/>
    <s v="Bank Transfer"/>
    <n v="17.690000000000001"/>
    <n v="3.5"/>
    <x v="0"/>
  </r>
  <r>
    <s v="SUP-0004381"/>
    <x v="1385"/>
    <s v="CUST-49845"/>
    <x v="13"/>
    <x v="1"/>
    <n v="3"/>
    <n v="3"/>
    <n v="154.94999999999999"/>
    <n v="175.09349999999998"/>
    <n v="32.320499999999996"/>
    <n v="525.28049999999996"/>
    <x v="2"/>
    <x v="1"/>
    <x v="3"/>
    <s v="PayPal"/>
    <n v="28.11"/>
    <n v="2.4"/>
    <x v="0"/>
  </r>
  <r>
    <s v="SUP-0003242"/>
    <x v="1386"/>
    <s v="CUST-89660"/>
    <x v="2"/>
    <x v="0"/>
    <n v="17"/>
    <n v="14"/>
    <n v="545.39"/>
    <n v="610.83680000000004"/>
    <n v="869.88520000000051"/>
    <n v="8551.7152000000006"/>
    <x v="2"/>
    <x v="3"/>
    <x v="1"/>
    <s v="PayPal"/>
    <n v="46.37"/>
    <n v="1.4"/>
    <x v="0"/>
  </r>
  <r>
    <s v="SUP-0003591"/>
    <x v="1386"/>
    <s v="CUST-52366"/>
    <x v="2"/>
    <x v="0"/>
    <n v="20"/>
    <n v="19"/>
    <n v="1153.29"/>
    <n v="1245.5532000000001"/>
    <n v="1742.3308000000015"/>
    <n v="23665.5108"/>
    <x v="0"/>
    <x v="6"/>
    <x v="1"/>
    <s v="Credit Card"/>
    <n v="10.67"/>
    <n v="3.1"/>
    <x v="0"/>
  </r>
  <r>
    <s v="SUP-0000599"/>
    <x v="1387"/>
    <s v="Unknown"/>
    <x v="13"/>
    <x v="1"/>
    <n v="17"/>
    <n v="15"/>
    <n v="54.8"/>
    <n v="59.731999999999999"/>
    <n v="27.510000000000019"/>
    <n v="895.98"/>
    <x v="4"/>
    <x v="6"/>
    <x v="0"/>
    <s v="PayPal"/>
    <n v="46.47"/>
    <n v="4.5999999999999996"/>
    <x v="0"/>
  </r>
  <r>
    <s v="SUP-0002410"/>
    <x v="1387"/>
    <s v="CUST-41107"/>
    <x v="12"/>
    <x v="1"/>
    <n v="1"/>
    <n v="1"/>
    <n v="1164.0899999999999"/>
    <n v="1245.5762999999999"/>
    <n v="41.696300000000029"/>
    <n v="1245.5762999999999"/>
    <x v="2"/>
    <x v="2"/>
    <x v="0"/>
    <s v="PayPal"/>
    <n v="39.79"/>
    <n v="2"/>
    <x v="0"/>
  </r>
  <r>
    <s v="SUP-0003165"/>
    <x v="1387"/>
    <s v="CUST-21166"/>
    <x v="9"/>
    <x v="3"/>
    <n v="13"/>
    <n v="12"/>
    <n v="770.12"/>
    <n v="831.7296"/>
    <n v="721.95519999999908"/>
    <n v="9980.7551999999996"/>
    <x v="4"/>
    <x v="2"/>
    <x v="3"/>
    <s v="Cash on Delivery"/>
    <n v="17.36"/>
    <n v="3.7"/>
    <x v="0"/>
  </r>
  <r>
    <s v="SUP-0003558"/>
    <x v="1387"/>
    <s v="CUST-54966"/>
    <x v="0"/>
    <x v="0"/>
    <n v="14"/>
    <n v="13"/>
    <n v="239.45"/>
    <n v="258.60599999999999"/>
    <n v="247.78799999999978"/>
    <n v="3361.8779999999997"/>
    <x v="2"/>
    <x v="1"/>
    <x v="1"/>
    <s v="Debit Card"/>
    <n v="1.24"/>
    <n v="3"/>
    <x v="0"/>
  </r>
  <r>
    <s v="SUP-0001036"/>
    <x v="1388"/>
    <s v="CUST-92297"/>
    <x v="5"/>
    <x v="3"/>
    <n v="6"/>
    <n v="6"/>
    <n v="347.25"/>
    <n v="392.39249999999998"/>
    <n v="221.85500000000002"/>
    <n v="2354.355"/>
    <x v="0"/>
    <x v="0"/>
    <x v="3"/>
    <s v="Cash on Delivery"/>
    <n v="49"/>
    <n v="2"/>
    <x v="0"/>
  </r>
  <r>
    <s v="SUP-0003817"/>
    <x v="1388"/>
    <s v="CUST-51575"/>
    <x v="1"/>
    <x v="1"/>
    <n v="8"/>
    <n v="8"/>
    <n v="616.41999999999996"/>
    <n v="678.06200000000001"/>
    <n v="475.86600000000044"/>
    <n v="5424.4960000000001"/>
    <x v="1"/>
    <x v="4"/>
    <x v="1"/>
    <s v="Cash on Delivery"/>
    <n v="17.27"/>
    <n v="1.4"/>
    <x v="0"/>
  </r>
  <r>
    <s v="SUP-0004075"/>
    <x v="1388"/>
    <s v="CUST-26367"/>
    <x v="10"/>
    <x v="2"/>
    <n v="9"/>
    <n v="8"/>
    <n v="1380.86"/>
    <n v="1505.1374000000001"/>
    <n v="993.44920000000138"/>
    <n v="12041.099200000001"/>
    <x v="2"/>
    <x v="3"/>
    <x v="0"/>
    <s v="Cash on Delivery"/>
    <n v="0.77"/>
    <n v="4.8"/>
    <x v="0"/>
  </r>
  <r>
    <s v="SUP-0002409"/>
    <x v="1389"/>
    <s v="CUST-20188"/>
    <x v="2"/>
    <x v="0"/>
    <n v="20"/>
    <n v="20"/>
    <n v="660.27"/>
    <n v="759.31049999999993"/>
    <n v="1969.9599999999996"/>
    <n v="15186.21"/>
    <x v="1"/>
    <x v="0"/>
    <x v="0"/>
    <s v="PayPal"/>
    <n v="10.85"/>
    <n v="1.7"/>
    <x v="0"/>
  </r>
  <r>
    <s v="SUP-0004194"/>
    <x v="1389"/>
    <s v="CUST-27028"/>
    <x v="6"/>
    <x v="4"/>
    <n v="4"/>
    <n v="4"/>
    <n v="296.95999999999998"/>
    <n v="323.68639999999999"/>
    <n v="97.945600000000042"/>
    <n v="1294.7456"/>
    <x v="0"/>
    <x v="5"/>
    <x v="0"/>
    <s v="Credit Card"/>
    <n v="8.9600000000000009"/>
    <n v="2.4"/>
    <x v="0"/>
  </r>
  <r>
    <s v="SUP-0002513"/>
    <x v="1390"/>
    <s v="CUST-45204"/>
    <x v="2"/>
    <x v="0"/>
    <n v="2"/>
    <n v="2"/>
    <n v="1056.82"/>
    <n v="1120.2292"/>
    <n v="114.25840000000011"/>
    <n v="2240.4584"/>
    <x v="2"/>
    <x v="3"/>
    <x v="0"/>
    <s v="Bank Transfer"/>
    <n v="12.56"/>
    <n v="3.8"/>
    <x v="1"/>
  </r>
  <r>
    <s v="SUP-0002010"/>
    <x v="1391"/>
    <s v="CUST-22069"/>
    <x v="1"/>
    <x v="1"/>
    <n v="12"/>
    <n v="10"/>
    <n v="203.84"/>
    <n v="232.37760000000003"/>
    <n v="285.18600000000021"/>
    <n v="2323.7760000000003"/>
    <x v="2"/>
    <x v="2"/>
    <x v="1"/>
    <s v="Debit Card"/>
    <n v="0.19"/>
    <n v="1.7"/>
    <x v="0"/>
  </r>
  <r>
    <s v="SUP-0002504"/>
    <x v="1391"/>
    <s v="CUST-11875"/>
    <x v="11"/>
    <x v="2"/>
    <n v="9"/>
    <n v="7"/>
    <n v="1109.23"/>
    <n v="1264.5222000000001"/>
    <n v="1050.5354000000009"/>
    <n v="8851.6554000000015"/>
    <x v="2"/>
    <x v="3"/>
    <x v="2"/>
    <s v="PayPal"/>
    <n v="36.51"/>
    <n v="3"/>
    <x v="0"/>
  </r>
  <r>
    <s v="SUP-0003162"/>
    <x v="1391"/>
    <s v="CUST-82130"/>
    <x v="7"/>
    <x v="2"/>
    <n v="17"/>
    <n v="16"/>
    <n v="1084.31"/>
    <n v="1160.2117000000001"/>
    <n v="1208.4172000000019"/>
    <n v="18563.387200000001"/>
    <x v="1"/>
    <x v="2"/>
    <x v="3"/>
    <s v="Debit Card"/>
    <n v="6.01"/>
    <n v="3.5"/>
    <x v="0"/>
  </r>
  <r>
    <s v="SUP-0003254"/>
    <x v="1391"/>
    <s v="CUST-35493"/>
    <x v="0"/>
    <x v="0"/>
    <n v="8"/>
    <n v="6"/>
    <n v="987.88"/>
    <n v="1037.2740000000001"/>
    <n v="247.49400000000048"/>
    <n v="6223.6440000000002"/>
    <x v="0"/>
    <x v="3"/>
    <x v="2"/>
    <s v="PayPal"/>
    <n v="48.87"/>
    <n v="2.6"/>
    <x v="0"/>
  </r>
  <r>
    <s v="SUP-0000404"/>
    <x v="1392"/>
    <s v="CUST-44984"/>
    <x v="1"/>
    <x v="1"/>
    <n v="17"/>
    <n v="17"/>
    <n v="225.79"/>
    <n v="237.0795"/>
    <n v="181.53149999999994"/>
    <n v="4030.3514999999998"/>
    <x v="4"/>
    <x v="1"/>
    <x v="2"/>
    <s v="Bank Transfer"/>
    <n v="10.39"/>
    <n v="4.9000000000000004"/>
    <x v="0"/>
  </r>
  <r>
    <s v="SUP-0001580"/>
    <x v="1392"/>
    <s v="CUST-98354"/>
    <x v="8"/>
    <x v="4"/>
    <n v="20"/>
    <n v="19"/>
    <n v="1035.76"/>
    <n v="1118.6208000000001"/>
    <n v="1570.9152000000054"/>
    <n v="21253.795200000004"/>
    <x v="3"/>
    <x v="1"/>
    <x v="0"/>
    <s v="Bank Transfer"/>
    <n v="3.44"/>
    <n v="1.4"/>
    <x v="0"/>
  </r>
  <r>
    <s v="SUP-0002288"/>
    <x v="1392"/>
    <s v="CUST-19202"/>
    <x v="10"/>
    <x v="2"/>
    <n v="4"/>
    <n v="4"/>
    <n v="15.96"/>
    <n v="18.194400000000002"/>
    <n v="-11.852399999999996"/>
    <n v="72.777600000000007"/>
    <x v="4"/>
    <x v="6"/>
    <x v="1"/>
    <s v="Bank Transfer"/>
    <n v="20.79"/>
    <n v="3.7"/>
    <x v="0"/>
  </r>
  <r>
    <s v="SUP-0002035"/>
    <x v="1393"/>
    <s v="CUST-51107"/>
    <x v="11"/>
    <x v="2"/>
    <n v="14"/>
    <n v="12"/>
    <n v="445.08"/>
    <n v="485.13720000000001"/>
    <n v="466.01639999999958"/>
    <n v="5821.6463999999996"/>
    <x v="4"/>
    <x v="5"/>
    <x v="1"/>
    <s v="Credit Card"/>
    <n v="14.67"/>
    <n v="3.6"/>
    <x v="0"/>
  </r>
  <r>
    <s v="SUP-0003328"/>
    <x v="1393"/>
    <s v="CUST-13877"/>
    <x v="6"/>
    <x v="4"/>
    <n v="12"/>
    <n v="11"/>
    <n v="375.74"/>
    <n v="432.101"/>
    <n v="586.4009999999995"/>
    <n v="4753.1109999999999"/>
    <x v="1"/>
    <x v="1"/>
    <x v="1"/>
    <s v="Bank Transfer"/>
    <n v="33.57"/>
    <n v="3.8"/>
    <x v="0"/>
  </r>
  <r>
    <s v="SUP-0000793"/>
    <x v="1394"/>
    <s v="CUST-97064"/>
    <x v="14"/>
    <x v="0"/>
    <n v="1"/>
    <n v="1"/>
    <n v="183.53"/>
    <n v="194.54180000000002"/>
    <n v="7.8918000000000221"/>
    <n v="194.54180000000002"/>
    <x v="1"/>
    <x v="2"/>
    <x v="0"/>
    <s v="Credit Card"/>
    <n v="3.12"/>
    <n v="3.7"/>
    <x v="0"/>
  </r>
  <r>
    <s v="SUP-0001258"/>
    <x v="1395"/>
    <s v="CUST-44385"/>
    <x v="14"/>
    <x v="0"/>
    <n v="3"/>
    <n v="3"/>
    <n v="828.5"/>
    <n v="952.77499999999998"/>
    <n v="365.77499999999981"/>
    <n v="2858.3249999999998"/>
    <x v="2"/>
    <x v="6"/>
    <x v="1"/>
    <s v="Credit Card"/>
    <n v="7.05"/>
    <n v="1.7"/>
    <x v="0"/>
  </r>
  <r>
    <s v="SUP-0001507"/>
    <x v="1395"/>
    <s v="CUST-55070"/>
    <x v="9"/>
    <x v="3"/>
    <n v="10"/>
    <n v="9"/>
    <n v="359.87"/>
    <n v="385.0609"/>
    <n v="195.73810000000006"/>
    <n v="3465.5481"/>
    <x v="0"/>
    <x v="6"/>
    <x v="2"/>
    <s v="Bank Transfer"/>
    <n v="30.98"/>
    <n v="1.3"/>
    <x v="1"/>
  </r>
  <r>
    <s v="SUP-0003753"/>
    <x v="1395"/>
    <s v="CUST-77344"/>
    <x v="7"/>
    <x v="2"/>
    <n v="4"/>
    <n v="4"/>
    <n v="279.70999999999998"/>
    <n v="299.28969999999998"/>
    <n v="30.99880000000001"/>
    <n v="1197.1587999999999"/>
    <x v="2"/>
    <x v="6"/>
    <x v="2"/>
    <s v="Credit Card"/>
    <n v="47.32"/>
    <n v="4"/>
    <x v="0"/>
  </r>
  <r>
    <s v="SUP-0004274"/>
    <x v="1395"/>
    <s v="CUST-41016"/>
    <x v="10"/>
    <x v="2"/>
    <n v="18"/>
    <n v="17"/>
    <n v="583.32000000000005"/>
    <n v="635.81880000000012"/>
    <n v="847.49960000000237"/>
    <n v="10808.919600000003"/>
    <x v="1"/>
    <x v="6"/>
    <x v="3"/>
    <s v="Cash on Delivery"/>
    <n v="44.98"/>
    <n v="1.6"/>
    <x v="0"/>
  </r>
  <r>
    <s v="SUP-0003504"/>
    <x v="1396"/>
    <s v="CUST-99972"/>
    <x v="10"/>
    <x v="2"/>
    <n v="4"/>
    <n v="4"/>
    <n v="888.45"/>
    <n v="959.52600000000007"/>
    <n v="242.64400000000009"/>
    <n v="3838.1040000000003"/>
    <x v="0"/>
    <x v="6"/>
    <x v="3"/>
    <s v="Debit Card"/>
    <n v="41.66"/>
    <n v="2.4"/>
    <x v="0"/>
  </r>
  <r>
    <s v="SUP-0003874"/>
    <x v="1396"/>
    <s v="CUST-46093"/>
    <x v="1"/>
    <x v="1"/>
    <n v="5"/>
    <n v="4"/>
    <n v="588.99"/>
    <n v="671.44860000000006"/>
    <n v="327.58440000000019"/>
    <n v="2685.7944000000002"/>
    <x v="1"/>
    <x v="0"/>
    <x v="2"/>
    <s v="PayPal"/>
    <n v="2.25"/>
    <n v="1.8"/>
    <x v="0"/>
  </r>
  <r>
    <s v="SUP-0000168"/>
    <x v="1397"/>
    <s v="CUST-99397"/>
    <x v="11"/>
    <x v="2"/>
    <n v="17"/>
    <n v="17"/>
    <n v="239.03"/>
    <n v="274.8845"/>
    <n v="583.29649999999992"/>
    <n v="4673.0365000000002"/>
    <x v="0"/>
    <x v="4"/>
    <x v="3"/>
    <s v="Credit Card"/>
    <n v="26.23"/>
    <n v="3.5"/>
    <x v="0"/>
  </r>
  <r>
    <s v="SUP-0003139"/>
    <x v="1397"/>
    <s v="CUST-60888"/>
    <x v="5"/>
    <x v="3"/>
    <n v="7"/>
    <n v="6"/>
    <n v="781.73"/>
    <n v="836.45110000000011"/>
    <n v="317.19660000000033"/>
    <n v="5018.7066000000004"/>
    <x v="2"/>
    <x v="1"/>
    <x v="2"/>
    <s v="Bank Transfer"/>
    <n v="11.13"/>
    <n v="2.8"/>
    <x v="0"/>
  </r>
  <r>
    <s v="SUP-0004336"/>
    <x v="1397"/>
    <s v="CUST-30052"/>
    <x v="7"/>
    <x v="2"/>
    <n v="20"/>
    <n v="20"/>
    <n v="1247.83"/>
    <n v="1372.6130000000001"/>
    <n v="2477.1900000000037"/>
    <n v="27452.260000000002"/>
    <x v="4"/>
    <x v="0"/>
    <x v="2"/>
    <s v="Credit Card"/>
    <n v="18.47"/>
    <n v="3.5"/>
    <x v="1"/>
  </r>
  <r>
    <s v="SUP-0000913"/>
    <x v="1398"/>
    <s v="CUST-14214"/>
    <x v="6"/>
    <x v="4"/>
    <n v="10"/>
    <n v="10"/>
    <n v="857.19"/>
    <n v="985.76850000000002"/>
    <n v="1250.834999999998"/>
    <n v="9857.6849999999995"/>
    <x v="1"/>
    <x v="1"/>
    <x v="2"/>
    <s v="Bank Transfer"/>
    <n v="34.950000000000003"/>
    <n v="1.3"/>
    <x v="0"/>
  </r>
  <r>
    <s v="SUP-0002838"/>
    <x v="1398"/>
    <s v="CUST-61508"/>
    <x v="12"/>
    <x v="1"/>
    <n v="6"/>
    <n v="6"/>
    <n v="1077.58"/>
    <n v="1228.4412"/>
    <n v="894.08719999999983"/>
    <n v="7370.6471999999994"/>
    <x v="2"/>
    <x v="0"/>
    <x v="3"/>
    <s v="Cash on Delivery"/>
    <n v="11.08"/>
    <n v="3.9"/>
    <x v="0"/>
  </r>
  <r>
    <s v="SUP-0002964"/>
    <x v="1399"/>
    <s v="CUST-32453"/>
    <x v="6"/>
    <x v="4"/>
    <n v="11"/>
    <n v="10"/>
    <n v="1062.04"/>
    <n v="1221.3459999999998"/>
    <n v="1551.9099999999976"/>
    <n v="12213.459999999997"/>
    <x v="3"/>
    <x v="0"/>
    <x v="0"/>
    <s v="Cash on Delivery"/>
    <n v="41.15"/>
    <n v="5"/>
    <x v="0"/>
  </r>
  <r>
    <s v="SUP-0002297"/>
    <x v="1400"/>
    <s v="CUST-94154"/>
    <x v="9"/>
    <x v="3"/>
    <n v="6"/>
    <n v="6"/>
    <n v="368.05"/>
    <n v="401.17450000000002"/>
    <n v="181.41699999999986"/>
    <n v="2407.047"/>
    <x v="1"/>
    <x v="6"/>
    <x v="3"/>
    <s v="Bank Transfer"/>
    <n v="17.329999999999998"/>
    <n v="5"/>
    <x v="0"/>
  </r>
  <r>
    <s v="SUP-0003368"/>
    <x v="1401"/>
    <s v="CUST-95653"/>
    <x v="12"/>
    <x v="1"/>
    <n v="12"/>
    <n v="11"/>
    <n v="975.49"/>
    <n v="1063.2841000000001"/>
    <n v="951.19510000000173"/>
    <n v="11696.125100000001"/>
    <x v="4"/>
    <x v="3"/>
    <x v="0"/>
    <s v="PayPal"/>
    <n v="14.54"/>
    <n v="3.4"/>
    <x v="1"/>
  </r>
  <r>
    <s v="SUP-0003557"/>
    <x v="1401"/>
    <s v="CUST-15264"/>
    <x v="14"/>
    <x v="0"/>
    <n v="19"/>
    <n v="19"/>
    <n v="259.22000000000003"/>
    <n v="272.18100000000004"/>
    <n v="235.739"/>
    <n v="5171.4390000000003"/>
    <x v="2"/>
    <x v="2"/>
    <x v="3"/>
    <s v="Credit Card"/>
    <n v="10.52"/>
    <n v="2.1"/>
    <x v="0"/>
  </r>
  <r>
    <s v="SUP-0000889"/>
    <x v="1402"/>
    <s v="CUST-18685"/>
    <x v="14"/>
    <x v="0"/>
    <n v="5"/>
    <n v="5"/>
    <n v="1315.17"/>
    <n v="1380.9285000000002"/>
    <n v="314.52250000000049"/>
    <n v="6904.6425000000008"/>
    <x v="0"/>
    <x v="0"/>
    <x v="3"/>
    <s v="PayPal"/>
    <n v="14.27"/>
    <n v="2.6"/>
    <x v="0"/>
  </r>
  <r>
    <s v="SUP-0000895"/>
    <x v="1402"/>
    <s v="CUST-11228"/>
    <x v="4"/>
    <x v="1"/>
    <n v="5"/>
    <n v="5"/>
    <n v="845.25"/>
    <n v="972.03749999999991"/>
    <n v="604.41750000000002"/>
    <n v="4860.1875"/>
    <x v="1"/>
    <x v="6"/>
    <x v="0"/>
    <s v="Debit Card"/>
    <n v="29.52"/>
    <n v="2.2999999999999998"/>
    <x v="1"/>
  </r>
  <r>
    <s v="SUP-0002876"/>
    <x v="1403"/>
    <s v="CUST-15108"/>
    <x v="5"/>
    <x v="3"/>
    <n v="4"/>
    <n v="4"/>
    <n v="325.51"/>
    <n v="374.33649999999994"/>
    <n v="163.67599999999982"/>
    <n v="1497.3459999999998"/>
    <x v="0"/>
    <x v="2"/>
    <x v="1"/>
    <s v="Debit Card"/>
    <n v="31.63"/>
    <n v="3"/>
    <x v="0"/>
  </r>
  <r>
    <s v="SUP-0005008"/>
    <x v="1403"/>
    <s v="CUST-16350"/>
    <x v="1"/>
    <x v="1"/>
    <n v="3"/>
    <n v="3"/>
    <n v="651.82000000000005"/>
    <n v="717.00200000000007"/>
    <n v="152.51600000000028"/>
    <n v="2151.0060000000003"/>
    <x v="4"/>
    <x v="2"/>
    <x v="2"/>
    <s v="Cash on Delivery"/>
    <n v="43.03"/>
    <n v="2.5"/>
    <x v="0"/>
  </r>
  <r>
    <s v="SUP-0001461"/>
    <x v="1404"/>
    <s v="CUST-40719"/>
    <x v="11"/>
    <x v="2"/>
    <n v="6"/>
    <n v="6"/>
    <n v="115.37"/>
    <n v="123.44590000000001"/>
    <n v="22.445400000000053"/>
    <n v="740.67540000000008"/>
    <x v="1"/>
    <x v="6"/>
    <x v="2"/>
    <s v="Credit Card"/>
    <n v="26.01"/>
    <n v="1.2"/>
    <x v="0"/>
  </r>
  <r>
    <s v="SUP-0002440"/>
    <x v="1404"/>
    <s v="CUST-18300"/>
    <x v="2"/>
    <x v="0"/>
    <n v="15"/>
    <n v="13"/>
    <n v="590.58000000000004"/>
    <n v="626.01480000000004"/>
    <n v="455.58239999999995"/>
    <n v="8138.1924000000008"/>
    <x v="2"/>
    <x v="2"/>
    <x v="0"/>
    <s v="Credit Card"/>
    <n v="5.07"/>
    <n v="1.6"/>
    <x v="0"/>
  </r>
  <r>
    <s v="SUP-0001429"/>
    <x v="1405"/>
    <s v="CUST-71097"/>
    <x v="5"/>
    <x v="3"/>
    <n v="4"/>
    <n v="3"/>
    <n v="1381.72"/>
    <n v="1561.3435999999999"/>
    <n v="490.72079999999971"/>
    <n v="4684.0307999999995"/>
    <x v="0"/>
    <x v="0"/>
    <x v="1"/>
    <s v="Credit Card"/>
    <n v="48.15"/>
    <n v="1.3"/>
    <x v="0"/>
  </r>
  <r>
    <s v="SUP-0002411"/>
    <x v="1405"/>
    <s v="CUST-78065"/>
    <x v="10"/>
    <x v="2"/>
    <n v="12"/>
    <n v="12"/>
    <n v="717.18"/>
    <n v="824.75699999999983"/>
    <n v="1271.1539999999991"/>
    <n v="9897.0839999999989"/>
    <x v="1"/>
    <x v="2"/>
    <x v="3"/>
    <s v="Cash on Delivery"/>
    <n v="19.77"/>
    <n v="2.1"/>
    <x v="0"/>
  </r>
  <r>
    <s v="SUP-0003547"/>
    <x v="1405"/>
    <s v="CUST-49897"/>
    <x v="8"/>
    <x v="4"/>
    <n v="4"/>
    <n v="3"/>
    <n v="38.82"/>
    <n v="41.1492"/>
    <n v="-27.202400000000011"/>
    <n v="123.44759999999999"/>
    <x v="3"/>
    <x v="0"/>
    <x v="0"/>
    <s v="Credit Card"/>
    <n v="34.19"/>
    <n v="5"/>
    <x v="0"/>
  </r>
  <r>
    <s v="SUP-0004374"/>
    <x v="1405"/>
    <s v="CUST-53070"/>
    <x v="7"/>
    <x v="2"/>
    <n v="19"/>
    <n v="19"/>
    <n v="485.18"/>
    <n v="528.84620000000007"/>
    <n v="829.3678000000009"/>
    <n v="10048.077800000001"/>
    <x v="0"/>
    <x v="4"/>
    <x v="0"/>
    <s v="Bank Transfer"/>
    <n v="0.28999999999999998"/>
    <n v="3"/>
    <x v="0"/>
  </r>
  <r>
    <s v="SUP-0000998"/>
    <x v="1406"/>
    <s v="CUST-58148"/>
    <x v="8"/>
    <x v="4"/>
    <n v="6"/>
    <n v="6"/>
    <n v="204.83"/>
    <n v="231.4579"/>
    <n v="126.21739999999996"/>
    <n v="1388.7474"/>
    <x v="3"/>
    <x v="3"/>
    <x v="2"/>
    <s v="Cash on Delivery"/>
    <n v="33.549999999999997"/>
    <n v="2.7"/>
    <x v="0"/>
  </r>
  <r>
    <s v="SUP-0001139"/>
    <x v="1406"/>
    <s v="CUST-53105"/>
    <x v="0"/>
    <x v="0"/>
    <n v="14"/>
    <n v="11"/>
    <n v="1266.98"/>
    <n v="1368.3384000000001"/>
    <n v="1071.5023999999999"/>
    <n v="15051.722400000001"/>
    <x v="2"/>
    <x v="3"/>
    <x v="3"/>
    <s v="Cash on Delivery"/>
    <n v="43.44"/>
    <n v="4.3"/>
    <x v="0"/>
  </r>
  <r>
    <s v="SUP-0001574"/>
    <x v="1406"/>
    <s v="CUST-73494"/>
    <x v="9"/>
    <x v="3"/>
    <n v="7"/>
    <n v="7"/>
    <n v="870.18"/>
    <n v="922.39080000000001"/>
    <n v="362.47560000000067"/>
    <n v="6456.7356"/>
    <x v="1"/>
    <x v="2"/>
    <x v="1"/>
    <s v="Bank Transfer"/>
    <n v="3"/>
    <n v="2.2999999999999998"/>
    <x v="0"/>
  </r>
  <r>
    <s v="SUP-0001996"/>
    <x v="1406"/>
    <s v="CUST-26220"/>
    <x v="14"/>
    <x v="0"/>
    <n v="17"/>
    <n v="14"/>
    <n v="126.17"/>
    <n v="132.4785"/>
    <n v="61.708999999999961"/>
    <n v="1854.6990000000001"/>
    <x v="3"/>
    <x v="6"/>
    <x v="2"/>
    <s v="Bank Transfer"/>
    <n v="26.61"/>
    <n v="3"/>
    <x v="0"/>
  </r>
  <r>
    <s v="SUP-0002540"/>
    <x v="1406"/>
    <s v="CUST-40425"/>
    <x v="2"/>
    <x v="0"/>
    <n v="4"/>
    <n v="4"/>
    <n v="1242.42"/>
    <n v="1316.9652000000001"/>
    <n v="281.6108000000001"/>
    <n v="5267.8608000000004"/>
    <x v="3"/>
    <x v="0"/>
    <x v="2"/>
    <s v="Bank Transfer"/>
    <n v="16.57"/>
    <n v="4.7"/>
    <x v="0"/>
  </r>
  <r>
    <s v="SUP-0002822"/>
    <x v="1406"/>
    <s v="CUST-59219"/>
    <x v="1"/>
    <x v="1"/>
    <n v="14"/>
    <n v="13"/>
    <n v="809.78"/>
    <n v="866.46460000000002"/>
    <n v="690.16980000000103"/>
    <n v="11264.0398"/>
    <x v="0"/>
    <x v="4"/>
    <x v="1"/>
    <s v="Cash on Delivery"/>
    <n v="46.73"/>
    <n v="1.8"/>
    <x v="0"/>
  </r>
  <r>
    <s v="SUP-0003934"/>
    <x v="1406"/>
    <s v="CUST-36470"/>
    <x v="11"/>
    <x v="2"/>
    <n v="11"/>
    <n v="9"/>
    <n v="803.94"/>
    <n v="924.53099999999995"/>
    <n v="1068.1989999999978"/>
    <n v="8320.7789999999986"/>
    <x v="1"/>
    <x v="2"/>
    <x v="0"/>
    <s v="Cash on Delivery"/>
    <n v="17.12"/>
    <n v="2.4"/>
    <x v="0"/>
  </r>
  <r>
    <s v="SUP-0004320"/>
    <x v="1406"/>
    <s v="CUST-88501"/>
    <x v="14"/>
    <x v="0"/>
    <n v="10"/>
    <n v="8"/>
    <n v="1465.15"/>
    <n v="1640.9680000000003"/>
    <n v="1357.6440000000016"/>
    <n v="13127.744000000002"/>
    <x v="0"/>
    <x v="4"/>
    <x v="0"/>
    <s v="PayPal"/>
    <n v="48.9"/>
    <n v="1.6"/>
    <x v="0"/>
  </r>
  <r>
    <s v="SUP-0004055"/>
    <x v="1407"/>
    <s v="CUST-99260"/>
    <x v="8"/>
    <x v="4"/>
    <n v="5"/>
    <n v="5"/>
    <n v="584.79"/>
    <n v="619.87739999999997"/>
    <n v="125.8669999999999"/>
    <n v="3099.3869999999997"/>
    <x v="3"/>
    <x v="5"/>
    <x v="2"/>
    <s v="Cash on Delivery"/>
    <n v="49.57"/>
    <n v="3.2"/>
    <x v="1"/>
  </r>
  <r>
    <s v="SUP-0005037"/>
    <x v="1407"/>
    <s v="CUST-50856"/>
    <x v="4"/>
    <x v="1"/>
    <n v="11"/>
    <n v="9"/>
    <n v="493.8"/>
    <n v="548.11800000000005"/>
    <n v="478.36200000000099"/>
    <n v="4933.0620000000008"/>
    <x v="2"/>
    <x v="4"/>
    <x v="2"/>
    <s v="Cash on Delivery"/>
    <n v="10.5"/>
    <n v="1.2"/>
    <x v="1"/>
  </r>
  <r>
    <s v="SUP-0000514"/>
    <x v="1408"/>
    <s v="CUST-57747"/>
    <x v="11"/>
    <x v="2"/>
    <n v="4"/>
    <n v="3"/>
    <n v="1057.56"/>
    <n v="1184.4672"/>
    <n v="340.1716000000003"/>
    <n v="3553.4016000000001"/>
    <x v="2"/>
    <x v="1"/>
    <x v="0"/>
    <s v="Debit Card"/>
    <n v="40.549999999999997"/>
    <n v="4.4000000000000004"/>
    <x v="0"/>
  </r>
  <r>
    <s v="SUP-0005038"/>
    <x v="1408"/>
    <s v="CUST-44476"/>
    <x v="7"/>
    <x v="2"/>
    <n v="17"/>
    <n v="14"/>
    <n v="331.31"/>
    <n v="354.50170000000003"/>
    <n v="287.4338000000007"/>
    <n v="4963.0238000000008"/>
    <x v="4"/>
    <x v="3"/>
    <x v="1"/>
    <s v="Cash on Delivery"/>
    <n v="37.25"/>
    <n v="4.2"/>
    <x v="0"/>
  </r>
  <r>
    <s v="SUP-0000001"/>
    <x v="1409"/>
    <s v="CUST-16244"/>
    <x v="12"/>
    <x v="1"/>
    <n v="4"/>
    <n v="3"/>
    <n v="1367.03"/>
    <n v="1517.4033000000002"/>
    <n v="415.4299000000006"/>
    <n v="4552.2099000000007"/>
    <x v="0"/>
    <x v="4"/>
    <x v="3"/>
    <s v="PayPal"/>
    <n v="35.69"/>
    <n v="2.8"/>
    <x v="0"/>
  </r>
  <r>
    <s v="SUP-0001214"/>
    <x v="1409"/>
    <s v="CUST-14799"/>
    <x v="6"/>
    <x v="4"/>
    <n v="4"/>
    <n v="4"/>
    <n v="1473.54"/>
    <n v="1665.1001999999999"/>
    <n v="723.17079999999953"/>
    <n v="6660.4007999999994"/>
    <x v="1"/>
    <x v="0"/>
    <x v="1"/>
    <s v="Debit Card"/>
    <n v="43.07"/>
    <n v="3.2"/>
    <x v="0"/>
  </r>
  <r>
    <s v="SUP-0000971"/>
    <x v="1410"/>
    <s v="CUST-42394"/>
    <x v="3"/>
    <x v="2"/>
    <n v="8"/>
    <n v="6"/>
    <n v="1088.51"/>
    <n v="1240.9014000000002"/>
    <n v="893.84840000000167"/>
    <n v="7445.4084000000012"/>
    <x v="4"/>
    <x v="2"/>
    <x v="2"/>
    <s v="Cash on Delivery"/>
    <n v="20.5"/>
    <n v="3.2"/>
    <x v="0"/>
  </r>
  <r>
    <s v="SUP-0001524"/>
    <x v="1410"/>
    <s v="CUST-11768"/>
    <x v="14"/>
    <x v="0"/>
    <n v="15"/>
    <n v="14"/>
    <n v="566.61"/>
    <n v="645.93540000000007"/>
    <n v="1080.7956000000006"/>
    <n v="9043.0956000000006"/>
    <x v="0"/>
    <x v="5"/>
    <x v="3"/>
    <s v="Debit Card"/>
    <n v="29.76"/>
    <n v="2.2000000000000002"/>
    <x v="0"/>
  </r>
  <r>
    <s v="SUP-0001910"/>
    <x v="1410"/>
    <s v="CUST-44823"/>
    <x v="5"/>
    <x v="3"/>
    <n v="6"/>
    <n v="5"/>
    <n v="1414.14"/>
    <n v="1612.1196000000002"/>
    <n v="955.9380000000001"/>
    <n v="8060.5980000000009"/>
    <x v="2"/>
    <x v="5"/>
    <x v="0"/>
    <s v="Credit Card"/>
    <n v="33.96"/>
    <n v="4.5999999999999996"/>
    <x v="0"/>
  </r>
  <r>
    <s v="SUP-0003284"/>
    <x v="1410"/>
    <s v="CUST-10761"/>
    <x v="10"/>
    <x v="2"/>
    <n v="2"/>
    <n v="2"/>
    <n v="223.93"/>
    <n v="239.60510000000002"/>
    <n v="16.58020000000003"/>
    <n v="479.21020000000004"/>
    <x v="4"/>
    <x v="0"/>
    <x v="0"/>
    <s v="Bank Transfer"/>
    <n v="14.77"/>
    <n v="2.6"/>
    <x v="0"/>
  </r>
  <r>
    <s v="SUP-0000770"/>
    <x v="1411"/>
    <s v="CUST-39978"/>
    <x v="12"/>
    <x v="1"/>
    <n v="2"/>
    <n v="2"/>
    <n v="190.6"/>
    <n v="219.18999999999997"/>
    <n v="32.809999999999945"/>
    <n v="438.37999999999994"/>
    <x v="1"/>
    <x v="3"/>
    <x v="0"/>
    <s v="PayPal"/>
    <n v="24.37"/>
    <n v="1.9"/>
    <x v="0"/>
  </r>
  <r>
    <s v="SUP-0001538"/>
    <x v="1411"/>
    <s v="CUST-27917"/>
    <x v="7"/>
    <x v="2"/>
    <n v="16"/>
    <n v="16"/>
    <n v="1263.1199999999999"/>
    <n v="1452.5879999999997"/>
    <n v="3012.9579999999974"/>
    <n v="23241.407999999996"/>
    <x v="4"/>
    <x v="2"/>
    <x v="2"/>
    <s v="Credit Card"/>
    <n v="18.53"/>
    <n v="5"/>
    <x v="1"/>
  </r>
  <r>
    <s v="SUP-0001662"/>
    <x v="1411"/>
    <s v="CUST-78307"/>
    <x v="6"/>
    <x v="4"/>
    <n v="9"/>
    <n v="8"/>
    <n v="401.61"/>
    <n v="421.69050000000004"/>
    <n v="111.18400000000022"/>
    <n v="3373.5240000000003"/>
    <x v="0"/>
    <x v="0"/>
    <x v="3"/>
    <s v="Bank Transfer"/>
    <n v="49.46"/>
    <n v="2.2000000000000002"/>
    <x v="0"/>
  </r>
  <r>
    <s v="SUP-0002600"/>
    <x v="1411"/>
    <s v="CUST-54299"/>
    <x v="10"/>
    <x v="2"/>
    <n v="14"/>
    <n v="12"/>
    <n v="528.04999999999995"/>
    <n v="601.97699999999998"/>
    <n v="837.7540000000007"/>
    <n v="7223.7240000000002"/>
    <x v="0"/>
    <x v="5"/>
    <x v="3"/>
    <s v="Debit Card"/>
    <n v="49.37"/>
    <n v="2.4"/>
    <x v="0"/>
  </r>
  <r>
    <s v="SUP-0005023"/>
    <x v="1411"/>
    <s v="CUST-29671"/>
    <x v="8"/>
    <x v="4"/>
    <n v="10"/>
    <n v="10"/>
    <n v="1039.73"/>
    <n v="1122.9084"/>
    <n v="821.59400000000142"/>
    <n v="11229.084000000001"/>
    <x v="4"/>
    <x v="0"/>
    <x v="0"/>
    <s v="Cash on Delivery"/>
    <n v="10.19"/>
    <n v="1.2"/>
    <x v="0"/>
  </r>
  <r>
    <s v="SUP-0002017"/>
    <x v="1412"/>
    <s v="CUST-69652"/>
    <x v="11"/>
    <x v="2"/>
    <n v="11"/>
    <n v="9"/>
    <n v="1187.03"/>
    <n v="1270.1221"/>
    <n v="728.58890000000042"/>
    <n v="11431.098900000001"/>
    <x v="4"/>
    <x v="6"/>
    <x v="1"/>
    <s v="Debit Card"/>
    <n v="19.239999999999998"/>
    <n v="2.8"/>
    <x v="0"/>
  </r>
  <r>
    <s v="SUP-0003354"/>
    <x v="1412"/>
    <s v="CUST-93261"/>
    <x v="0"/>
    <x v="0"/>
    <n v="4"/>
    <n v="3"/>
    <n v="1091.8399999999999"/>
    <n v="1222.8607999999999"/>
    <n v="350.79240000000027"/>
    <n v="3668.5823999999998"/>
    <x v="3"/>
    <x v="0"/>
    <x v="3"/>
    <s v="Cash on Delivery"/>
    <n v="42.27"/>
    <n v="3.5"/>
    <x v="1"/>
  </r>
  <r>
    <s v="SUP-0001649"/>
    <x v="1413"/>
    <s v="CUST-98334"/>
    <x v="3"/>
    <x v="2"/>
    <n v="13"/>
    <n v="13"/>
    <n v="1303.17"/>
    <n v="1485.6138000000003"/>
    <n v="2360.7394000000045"/>
    <n v="19312.979400000004"/>
    <x v="1"/>
    <x v="2"/>
    <x v="0"/>
    <s v="Debit Card"/>
    <n v="11.03"/>
    <n v="1.5"/>
    <x v="0"/>
  </r>
  <r>
    <s v="SUP-0001652"/>
    <x v="1413"/>
    <s v="CUST-38032"/>
    <x v="9"/>
    <x v="3"/>
    <n v="2"/>
    <n v="2"/>
    <n v="736.56"/>
    <n v="795.48479999999995"/>
    <n v="88.98960000000001"/>
    <n v="1590.9695999999999"/>
    <x v="3"/>
    <x v="3"/>
    <x v="0"/>
    <s v="Cash on Delivery"/>
    <n v="28.86"/>
    <n v="2.7"/>
    <x v="0"/>
  </r>
  <r>
    <s v="SUP-0004032"/>
    <x v="1413"/>
    <s v="Unknown"/>
    <x v="12"/>
    <x v="1"/>
    <n v="20"/>
    <n v="18"/>
    <n v="897.47"/>
    <n v="951.31820000000005"/>
    <n v="931.20760000000109"/>
    <n v="17123.727600000002"/>
    <x v="4"/>
    <x v="5"/>
    <x v="3"/>
    <s v="Cash on Delivery"/>
    <n v="38.06"/>
    <n v="4.9000000000000004"/>
    <x v="0"/>
  </r>
  <r>
    <s v="SUP-0001238"/>
    <x v="1414"/>
    <s v="CUST-72356"/>
    <x v="12"/>
    <x v="1"/>
    <n v="4"/>
    <n v="4"/>
    <n v="1364.29"/>
    <n v="1555.2906"/>
    <n v="741.25240000000031"/>
    <n v="6221.1624000000002"/>
    <x v="0"/>
    <x v="4"/>
    <x v="2"/>
    <s v="Cash on Delivery"/>
    <n v="22.75"/>
    <n v="2.2999999999999998"/>
    <x v="0"/>
  </r>
  <r>
    <s v="SUP-0003196"/>
    <x v="1414"/>
    <s v="CUST-21047"/>
    <x v="2"/>
    <x v="0"/>
    <n v="14"/>
    <n v="11"/>
    <n v="381.68"/>
    <n v="438.93199999999996"/>
    <n v="625.18199999999899"/>
    <n v="4828.2519999999995"/>
    <x v="3"/>
    <x v="4"/>
    <x v="2"/>
    <s v="Credit Card"/>
    <n v="4.59"/>
    <n v="2.2000000000000002"/>
    <x v="0"/>
  </r>
  <r>
    <s v="SUP-0003656"/>
    <x v="1414"/>
    <s v="CUST-17470"/>
    <x v="10"/>
    <x v="2"/>
    <n v="8"/>
    <n v="8"/>
    <n v="697.42"/>
    <n v="781.11040000000003"/>
    <n v="626.22320000000059"/>
    <n v="6248.8832000000002"/>
    <x v="3"/>
    <x v="4"/>
    <x v="3"/>
    <s v="Debit Card"/>
    <n v="43.3"/>
    <n v="3.8"/>
    <x v="0"/>
  </r>
  <r>
    <s v="SUP-0004656"/>
    <x v="1414"/>
    <s v="CUST-78590"/>
    <x v="13"/>
    <x v="1"/>
    <n v="3"/>
    <n v="2"/>
    <n v="487.43"/>
    <n v="536.173"/>
    <n v="92.255999999999986"/>
    <n v="1072.346"/>
    <x v="2"/>
    <x v="4"/>
    <x v="3"/>
    <s v="Credit Card"/>
    <n v="5.23"/>
    <n v="4.8"/>
    <x v="0"/>
  </r>
  <r>
    <s v="SUP-0000597"/>
    <x v="1415"/>
    <s v="CUST-93915"/>
    <x v="5"/>
    <x v="3"/>
    <n v="9"/>
    <n v="9"/>
    <n v="368.83"/>
    <n v="394.6481"/>
    <n v="193.68290000000007"/>
    <n v="3551.8328999999999"/>
    <x v="0"/>
    <x v="5"/>
    <x v="3"/>
    <s v="Credit Card"/>
    <n v="38.68"/>
    <n v="1.2"/>
    <x v="0"/>
  </r>
  <r>
    <s v="SUP-0001100"/>
    <x v="1415"/>
    <s v="CUST-99900"/>
    <x v="4"/>
    <x v="1"/>
    <n v="9"/>
    <n v="9"/>
    <n v="397.55"/>
    <n v="437.30500000000006"/>
    <n v="329.70500000000055"/>
    <n v="3935.7450000000008"/>
    <x v="2"/>
    <x v="0"/>
    <x v="2"/>
    <s v="Debit Card"/>
    <n v="28.09"/>
    <n v="4.3"/>
    <x v="0"/>
  </r>
  <r>
    <s v="SUP-0001743"/>
    <x v="1415"/>
    <s v="CUST-78766"/>
    <x v="12"/>
    <x v="1"/>
    <n v="12"/>
    <n v="12"/>
    <n v="6"/>
    <n v="6.42"/>
    <n v="-30.730000000000011"/>
    <n v="77.039999999999992"/>
    <x v="1"/>
    <x v="2"/>
    <x v="3"/>
    <s v="Cash on Delivery"/>
    <n v="35.770000000000003"/>
    <n v="2.2999999999999998"/>
    <x v="0"/>
  </r>
  <r>
    <s v="SUP-0004964"/>
    <x v="1415"/>
    <s v="CUST-56209"/>
    <x v="2"/>
    <x v="0"/>
    <n v="9"/>
    <n v="9"/>
    <n v="257.68"/>
    <n v="293.75520000000006"/>
    <n v="299.47680000000065"/>
    <n v="2643.7968000000005"/>
    <x v="0"/>
    <x v="5"/>
    <x v="0"/>
    <s v="Credit Card"/>
    <n v="25.2"/>
    <n v="2.7"/>
    <x v="0"/>
  </r>
  <r>
    <s v="SUP-0001279"/>
    <x v="1416"/>
    <s v="CUST-48045"/>
    <x v="5"/>
    <x v="3"/>
    <n v="12"/>
    <n v="10"/>
    <n v="571.23"/>
    <n v="639.77760000000012"/>
    <n v="679.73600000000147"/>
    <n v="6397.7760000000017"/>
    <x v="4"/>
    <x v="5"/>
    <x v="1"/>
    <s v="Bank Transfer"/>
    <n v="5.74"/>
    <n v="1.9"/>
    <x v="0"/>
  </r>
  <r>
    <s v="SUP-0000884"/>
    <x v="1417"/>
    <s v="CUST-32735"/>
    <x v="14"/>
    <x v="0"/>
    <n v="6"/>
    <n v="6"/>
    <n v="164.16"/>
    <n v="180.57600000000002"/>
    <n v="77.766000000000091"/>
    <n v="1083.4560000000001"/>
    <x v="2"/>
    <x v="2"/>
    <x v="3"/>
    <s v="PayPal"/>
    <n v="20.73"/>
    <n v="2.1"/>
    <x v="0"/>
  </r>
  <r>
    <s v="SUP-0002622"/>
    <x v="1417"/>
    <s v="CUST-79146"/>
    <x v="5"/>
    <x v="3"/>
    <n v="10"/>
    <n v="9"/>
    <n v="50.48"/>
    <n v="55.527999999999999"/>
    <n v="42.662000000000013"/>
    <n v="499.75200000000001"/>
    <x v="3"/>
    <x v="1"/>
    <x v="0"/>
    <s v="Bank Transfer"/>
    <n v="2.77"/>
    <n v="2"/>
    <x v="0"/>
  </r>
  <r>
    <s v="SUP-0002770"/>
    <x v="1417"/>
    <s v="CUST-61647"/>
    <x v="0"/>
    <x v="0"/>
    <n v="20"/>
    <n v="20"/>
    <n v="498.8"/>
    <n v="563.64400000000001"/>
    <n v="1275.7200000000009"/>
    <n v="11272.880000000001"/>
    <x v="2"/>
    <x v="0"/>
    <x v="1"/>
    <s v="Credit Card"/>
    <n v="21.16"/>
    <n v="4.2"/>
    <x v="0"/>
  </r>
  <r>
    <s v="SUP-0004483"/>
    <x v="1417"/>
    <s v="CUST-24117"/>
    <x v="8"/>
    <x v="4"/>
    <n v="8"/>
    <n v="6"/>
    <n v="30.6"/>
    <n v="34.884000000000007"/>
    <n v="10.424000000000008"/>
    <n v="209.30400000000003"/>
    <x v="2"/>
    <x v="2"/>
    <x v="3"/>
    <s v="Credit Card"/>
    <n v="15.28"/>
    <n v="4.2"/>
    <x v="0"/>
  </r>
  <r>
    <s v="SUP-0000004"/>
    <x v="1418"/>
    <s v="CUST-49567"/>
    <x v="2"/>
    <x v="0"/>
    <n v="17"/>
    <n v="14"/>
    <n v="145.72999999999999"/>
    <n v="155.93109999999999"/>
    <n v="126.31539999999995"/>
    <n v="2183.0353999999998"/>
    <x v="4"/>
    <x v="6"/>
    <x v="3"/>
    <s v="PayPal"/>
    <n v="16.5"/>
    <n v="4.2"/>
    <x v="0"/>
  </r>
  <r>
    <s v="SUP-0002821"/>
    <x v="1418"/>
    <s v="CUST-40884"/>
    <x v="4"/>
    <x v="1"/>
    <n v="19"/>
    <n v="18"/>
    <n v="51.75"/>
    <n v="56.407500000000006"/>
    <n v="73.58500000000015"/>
    <n v="1015.3350000000002"/>
    <x v="4"/>
    <x v="6"/>
    <x v="1"/>
    <s v="Debit Card"/>
    <n v="10.25"/>
    <n v="1.2"/>
    <x v="0"/>
  </r>
  <r>
    <s v="SUP-0003446"/>
    <x v="1418"/>
    <s v="CUST-17370"/>
    <x v="5"/>
    <x v="3"/>
    <n v="19"/>
    <n v="17"/>
    <n v="391.01"/>
    <n v="449.66149999999993"/>
    <n v="954.87549999999896"/>
    <n v="7644.2454999999991"/>
    <x v="3"/>
    <x v="5"/>
    <x v="3"/>
    <s v="Bank Transfer"/>
    <n v="42.2"/>
    <n v="4.4000000000000004"/>
    <x v="0"/>
  </r>
  <r>
    <s v="SUP-0003885"/>
    <x v="1418"/>
    <s v="CUST-43921"/>
    <x v="12"/>
    <x v="1"/>
    <n v="2"/>
    <n v="2"/>
    <n v="1301.58"/>
    <n v="1392.6905999999999"/>
    <n v="168.56119999999996"/>
    <n v="2785.3811999999998"/>
    <x v="0"/>
    <x v="3"/>
    <x v="3"/>
    <s v="Debit Card"/>
    <n v="13.66"/>
    <n v="4.8"/>
    <x v="1"/>
  </r>
  <r>
    <s v="SUP-0000276"/>
    <x v="1419"/>
    <s v="CUST-40033"/>
    <x v="11"/>
    <x v="2"/>
    <n v="12"/>
    <n v="12"/>
    <n v="325.35000000000002"/>
    <n v="364.39200000000005"/>
    <n v="441.22400000000039"/>
    <n v="4372.7040000000006"/>
    <x v="1"/>
    <x v="4"/>
    <x v="2"/>
    <s v="Debit Card"/>
    <n v="27.28"/>
    <n v="4.7"/>
    <x v="0"/>
  </r>
  <r>
    <s v="SUP-0003555"/>
    <x v="1419"/>
    <s v="CUST-63987"/>
    <x v="2"/>
    <x v="0"/>
    <n v="20"/>
    <n v="19"/>
    <n v="1019.14"/>
    <n v="1110.8626000000002"/>
    <n v="1701.4994000000038"/>
    <n v="21106.389400000004"/>
    <x v="2"/>
    <x v="6"/>
    <x v="2"/>
    <s v="Bank Transfer"/>
    <n v="41.23"/>
    <n v="4.9000000000000004"/>
    <x v="0"/>
  </r>
  <r>
    <s v="SUP-0000334"/>
    <x v="1420"/>
    <s v="CUST-36654"/>
    <x v="7"/>
    <x v="2"/>
    <n v="11"/>
    <n v="10"/>
    <n v="790.5"/>
    <n v="861.6450000000001"/>
    <n v="661.47000000000071"/>
    <n v="8616.4500000000007"/>
    <x v="2"/>
    <x v="4"/>
    <x v="2"/>
    <s v="Bank Transfer"/>
    <n v="49.98"/>
    <n v="4"/>
    <x v="0"/>
  </r>
  <r>
    <s v="SUP-0002137"/>
    <x v="1420"/>
    <s v="CUST-30368"/>
    <x v="6"/>
    <x v="4"/>
    <n v="16"/>
    <n v="13"/>
    <n v="1313.7"/>
    <n v="1445.0700000000002"/>
    <n v="1689.0200000000013"/>
    <n v="18785.910000000003"/>
    <x v="1"/>
    <x v="4"/>
    <x v="3"/>
    <s v="Cash on Delivery"/>
    <n v="18.79"/>
    <n v="2.2000000000000002"/>
    <x v="0"/>
  </r>
  <r>
    <s v="SUP-0002808"/>
    <x v="1420"/>
    <s v="CUST-12106"/>
    <x v="5"/>
    <x v="3"/>
    <n v="12"/>
    <n v="12"/>
    <n v="1267.48"/>
    <n v="1444.9272000000001"/>
    <n v="2085.2564000000007"/>
    <n v="17339.126400000001"/>
    <x v="1"/>
    <x v="2"/>
    <x v="1"/>
    <s v="Cash on Delivery"/>
    <n v="44.11"/>
    <n v="4.4000000000000004"/>
    <x v="0"/>
  </r>
  <r>
    <s v="SUP-0002896"/>
    <x v="1420"/>
    <s v="CUST-91215"/>
    <x v="0"/>
    <x v="0"/>
    <n v="8"/>
    <n v="8"/>
    <n v="337.77"/>
    <n v="378.30240000000003"/>
    <n v="296.89920000000041"/>
    <n v="3026.4192000000003"/>
    <x v="1"/>
    <x v="3"/>
    <x v="0"/>
    <s v="Cash on Delivery"/>
    <n v="27.36"/>
    <n v="4.0999999999999996"/>
    <x v="0"/>
  </r>
  <r>
    <s v="SUP-0003677"/>
    <x v="1420"/>
    <s v="CUST-78601"/>
    <x v="1"/>
    <x v="1"/>
    <n v="10"/>
    <n v="9"/>
    <n v="1376.44"/>
    <n v="1500.3196000000003"/>
    <n v="1081.5064000000018"/>
    <n v="13502.876400000003"/>
    <x v="1"/>
    <x v="5"/>
    <x v="3"/>
    <s v="Cash on Delivery"/>
    <n v="33.409999999999997"/>
    <n v="2.1"/>
    <x v="0"/>
  </r>
  <r>
    <s v="SUP-0004295"/>
    <x v="1420"/>
    <s v="CUST-37335"/>
    <x v="9"/>
    <x v="3"/>
    <n v="18"/>
    <n v="15"/>
    <n v="444.04"/>
    <n v="470.68240000000003"/>
    <n v="394.63600000000042"/>
    <n v="7060.2360000000008"/>
    <x v="2"/>
    <x v="4"/>
    <x v="3"/>
    <s v="Debit Card"/>
    <n v="5"/>
    <n v="3.3"/>
    <x v="0"/>
  </r>
  <r>
    <s v="SUP-0001016"/>
    <x v="1421"/>
    <s v="Unknown"/>
    <x v="10"/>
    <x v="2"/>
    <n v="12"/>
    <n v="12"/>
    <n v="202.94"/>
    <n v="227.29280000000003"/>
    <n v="288.91360000000049"/>
    <n v="2727.5136000000002"/>
    <x v="0"/>
    <x v="3"/>
    <x v="3"/>
    <s v="Bank Transfer"/>
    <n v="3.32"/>
    <n v="2.6"/>
    <x v="0"/>
  </r>
  <r>
    <s v="SUP-0003533"/>
    <x v="1421"/>
    <s v="CUST-14279"/>
    <x v="9"/>
    <x v="3"/>
    <n v="16"/>
    <n v="15"/>
    <n v="76.88"/>
    <n v="86.10560000000001"/>
    <n v="104.45400000000024"/>
    <n v="1291.5840000000001"/>
    <x v="4"/>
    <x v="4"/>
    <x v="1"/>
    <s v="PayPal"/>
    <n v="33.93"/>
    <n v="4.5999999999999996"/>
    <x v="0"/>
  </r>
  <r>
    <s v="SUP-0003796"/>
    <x v="1421"/>
    <s v="CUST-36707"/>
    <x v="12"/>
    <x v="1"/>
    <n v="14"/>
    <n v="14"/>
    <n v="752.4"/>
    <n v="865.25999999999988"/>
    <n v="1555.1499999999971"/>
    <n v="12113.639999999998"/>
    <x v="0"/>
    <x v="3"/>
    <x v="3"/>
    <s v="Credit Card"/>
    <n v="24.89"/>
    <n v="2.1"/>
    <x v="0"/>
  </r>
  <r>
    <s v="SUP-0000166"/>
    <x v="1422"/>
    <s v="CUST-12365"/>
    <x v="3"/>
    <x v="2"/>
    <n v="19"/>
    <n v="15"/>
    <n v="278.70999999999998"/>
    <n v="295.43259999999998"/>
    <n v="218.08899999999994"/>
    <n v="4431.4889999999996"/>
    <x v="1"/>
    <x v="3"/>
    <x v="0"/>
    <s v="Debit Card"/>
    <n v="32.75"/>
    <n v="4.5999999999999996"/>
    <x v="0"/>
  </r>
  <r>
    <s v="SUP-0002114"/>
    <x v="1422"/>
    <s v="CUST-60503"/>
    <x v="8"/>
    <x v="4"/>
    <n v="3"/>
    <n v="3"/>
    <n v="81.48"/>
    <n v="93.701999999999998"/>
    <n v="12.995999999999995"/>
    <n v="281.10599999999999"/>
    <x v="0"/>
    <x v="5"/>
    <x v="1"/>
    <s v="Credit Card"/>
    <n v="23.67"/>
    <n v="1.6"/>
    <x v="1"/>
  </r>
  <r>
    <s v="SUP-0003658"/>
    <x v="1422"/>
    <s v="CUST-45363"/>
    <x v="3"/>
    <x v="2"/>
    <n v="10"/>
    <n v="10"/>
    <n v="908.42"/>
    <n v="990.17780000000005"/>
    <n v="791.13800000000128"/>
    <n v="9901.7780000000002"/>
    <x v="4"/>
    <x v="0"/>
    <x v="1"/>
    <s v="PayPal"/>
    <n v="26.44"/>
    <n v="4.4000000000000004"/>
    <x v="0"/>
  </r>
  <r>
    <s v="SUP-0001828"/>
    <x v="1423"/>
    <s v="CUST-59930"/>
    <x v="5"/>
    <x v="3"/>
    <n v="19"/>
    <n v="17"/>
    <n v="1484.59"/>
    <n v="1588.5112999999999"/>
    <n v="1743.4220999999977"/>
    <n v="27004.692099999997"/>
    <x v="2"/>
    <x v="2"/>
    <x v="3"/>
    <s v="PayPal"/>
    <n v="23.24"/>
    <n v="4.0999999999999996"/>
    <x v="0"/>
  </r>
  <r>
    <s v="SUP-0002338"/>
    <x v="1423"/>
    <s v="CUST-23765"/>
    <x v="6"/>
    <x v="4"/>
    <n v="7"/>
    <n v="6"/>
    <n v="719.53"/>
    <n v="798.67830000000004"/>
    <n v="462.9097999999999"/>
    <n v="4792.0698000000002"/>
    <x v="1"/>
    <x v="0"/>
    <x v="2"/>
    <s v="Credit Card"/>
    <n v="11.98"/>
    <n v="3.1"/>
    <x v="1"/>
  </r>
  <r>
    <s v="SUP-0004748"/>
    <x v="1423"/>
    <s v="CUST-72846"/>
    <x v="10"/>
    <x v="2"/>
    <n v="3"/>
    <n v="2"/>
    <n v="1201.5"/>
    <n v="1369.71"/>
    <n v="305.46000000000009"/>
    <n v="2739.42"/>
    <x v="1"/>
    <x v="6"/>
    <x v="2"/>
    <s v="Cash on Delivery"/>
    <n v="30.96"/>
    <n v="1.7"/>
    <x v="0"/>
  </r>
  <r>
    <s v="SUP-0001847"/>
    <x v="1424"/>
    <s v="CUST-20073"/>
    <x v="13"/>
    <x v="1"/>
    <n v="6"/>
    <n v="5"/>
    <n v="870.37"/>
    <n v="957.40700000000004"/>
    <n v="392.64499999999947"/>
    <n v="4787.0349999999999"/>
    <x v="2"/>
    <x v="5"/>
    <x v="3"/>
    <s v="Credit Card"/>
    <n v="42.54"/>
    <n v="1.5"/>
    <x v="0"/>
  </r>
  <r>
    <s v="SUP-0001480"/>
    <x v="1425"/>
    <s v="CUST-33755"/>
    <x v="8"/>
    <x v="4"/>
    <n v="17"/>
    <n v="14"/>
    <n v="8.76"/>
    <n v="10.074"/>
    <n v="-30.454000000000001"/>
    <n v="141.036"/>
    <x v="3"/>
    <x v="0"/>
    <x v="3"/>
    <s v="Cash on Delivery"/>
    <n v="48.85"/>
    <n v="3.1"/>
    <x v="0"/>
  </r>
  <r>
    <s v="SUP-0003033"/>
    <x v="1425"/>
    <s v="CUST-84607"/>
    <x v="8"/>
    <x v="4"/>
    <n v="18"/>
    <n v="18"/>
    <n v="32.130000000000003"/>
    <n v="34.057800000000007"/>
    <n v="-1.4995999999999441"/>
    <n v="613.04040000000009"/>
    <x v="3"/>
    <x v="6"/>
    <x v="3"/>
    <s v="Cash on Delivery"/>
    <n v="36.200000000000003"/>
    <n v="4.2"/>
    <x v="0"/>
  </r>
  <r>
    <s v="SUP-0003350"/>
    <x v="1425"/>
    <s v="CUST-58035"/>
    <x v="14"/>
    <x v="0"/>
    <n v="4"/>
    <n v="3"/>
    <n v="582.25"/>
    <n v="652.12000000000012"/>
    <n v="175.92000000000036"/>
    <n v="1956.3600000000004"/>
    <x v="1"/>
    <x v="4"/>
    <x v="2"/>
    <s v="Debit Card"/>
    <n v="33.69"/>
    <n v="2.1"/>
    <x v="0"/>
  </r>
  <r>
    <s v="SUP-0004013"/>
    <x v="1425"/>
    <s v="CUST-41379"/>
    <x v="7"/>
    <x v="2"/>
    <n v="13"/>
    <n v="10"/>
    <n v="50.87"/>
    <n v="57.991800000000005"/>
    <n v="60.648000000000017"/>
    <n v="579.91800000000001"/>
    <x v="1"/>
    <x v="6"/>
    <x v="2"/>
    <s v="Credit Card"/>
    <n v="10.57"/>
    <n v="4.9000000000000004"/>
    <x v="0"/>
  </r>
  <r>
    <s v="SUP-0001952"/>
    <x v="1426"/>
    <s v="CUST-30057"/>
    <x v="8"/>
    <x v="4"/>
    <n v="1"/>
    <n v="1"/>
    <n v="361.29"/>
    <n v="390.19320000000005"/>
    <n v="10.773200000000028"/>
    <n v="390.19320000000005"/>
    <x v="3"/>
    <x v="1"/>
    <x v="2"/>
    <s v="Cash on Delivery"/>
    <n v="18.13"/>
    <n v="4.5"/>
    <x v="1"/>
  </r>
  <r>
    <s v="SUP-0001974"/>
    <x v="1426"/>
    <s v="CUST-19028"/>
    <x v="13"/>
    <x v="1"/>
    <n v="11"/>
    <n v="9"/>
    <n v="395.24"/>
    <n v="418.95440000000002"/>
    <n v="194.98960000000039"/>
    <n v="3770.5896000000002"/>
    <x v="0"/>
    <x v="6"/>
    <x v="1"/>
    <s v="Credit Card"/>
    <n v="18.440000000000001"/>
    <n v="1.3"/>
    <x v="0"/>
  </r>
  <r>
    <s v="SUP-0004407"/>
    <x v="1426"/>
    <s v="CUST-62792"/>
    <x v="5"/>
    <x v="3"/>
    <n v="7"/>
    <n v="7"/>
    <n v="107.38"/>
    <n v="114.89660000000001"/>
    <n v="18.496200000000051"/>
    <n v="804.27620000000002"/>
    <x v="2"/>
    <x v="6"/>
    <x v="0"/>
    <s v="Credit Card"/>
    <n v="34.119999999999997"/>
    <n v="1.8"/>
    <x v="0"/>
  </r>
  <r>
    <s v="SUP-0000641"/>
    <x v="1427"/>
    <s v="CUST-63701"/>
    <x v="11"/>
    <x v="2"/>
    <n v="10"/>
    <n v="9"/>
    <n v="831.62"/>
    <n v="939.73059999999987"/>
    <n v="932.37539999999797"/>
    <n v="8457.5753999999979"/>
    <x v="2"/>
    <x v="4"/>
    <x v="2"/>
    <s v="Debit Card"/>
    <n v="40.619999999999997"/>
    <n v="3.3"/>
    <x v="0"/>
  </r>
  <r>
    <s v="SUP-0002457"/>
    <x v="1427"/>
    <s v="CUST-87129"/>
    <x v="8"/>
    <x v="4"/>
    <n v="7"/>
    <n v="6"/>
    <n v="138.86000000000001"/>
    <n v="147.19160000000002"/>
    <n v="46.62960000000011"/>
    <n v="883.14960000000019"/>
    <x v="0"/>
    <x v="4"/>
    <x v="3"/>
    <s v="PayPal"/>
    <n v="3.36"/>
    <n v="2.4"/>
    <x v="0"/>
  </r>
  <r>
    <s v="SUP-0003541"/>
    <x v="1427"/>
    <s v="CUST-11478"/>
    <x v="1"/>
    <x v="1"/>
    <n v="11"/>
    <n v="11"/>
    <n v="443.37"/>
    <n v="496.57440000000003"/>
    <n v="584.28840000000037"/>
    <n v="5462.3184000000001"/>
    <x v="3"/>
    <x v="0"/>
    <x v="1"/>
    <s v="Cash on Delivery"/>
    <n v="0.96"/>
    <n v="4.5999999999999996"/>
    <x v="0"/>
  </r>
  <r>
    <s v="SUP-0002884"/>
    <x v="1428"/>
    <s v="CUST-25035"/>
    <x v="2"/>
    <x v="0"/>
    <n v="10"/>
    <n v="8"/>
    <n v="1381.05"/>
    <n v="1560.5864999999999"/>
    <n v="1426.6319999999994"/>
    <n v="12484.691999999999"/>
    <x v="1"/>
    <x v="1"/>
    <x v="1"/>
    <s v="Credit Card"/>
    <n v="9.66"/>
    <n v="2.1"/>
    <x v="0"/>
  </r>
  <r>
    <s v="SUP-0003730"/>
    <x v="1428"/>
    <s v="CUST-31515"/>
    <x v="6"/>
    <x v="4"/>
    <n v="4"/>
    <n v="3"/>
    <n v="272.16000000000003"/>
    <n v="288.48960000000005"/>
    <n v="25.968800000000083"/>
    <n v="865.4688000000001"/>
    <x v="0"/>
    <x v="3"/>
    <x v="3"/>
    <s v="Bank Transfer"/>
    <n v="23.02"/>
    <n v="3.4"/>
    <x v="0"/>
  </r>
  <r>
    <s v="SUP-0003744"/>
    <x v="1428"/>
    <s v="CUST-44749"/>
    <x v="11"/>
    <x v="2"/>
    <n v="6"/>
    <n v="5"/>
    <n v="526.5"/>
    <n v="552.82500000000005"/>
    <n v="120.83500000000001"/>
    <n v="2764.125"/>
    <x v="1"/>
    <x v="4"/>
    <x v="3"/>
    <s v="Credit Card"/>
    <n v="10.79"/>
    <n v="2.1"/>
    <x v="0"/>
  </r>
  <r>
    <s v="SUP-0003803"/>
    <x v="1428"/>
    <s v="CUST-68983"/>
    <x v="9"/>
    <x v="3"/>
    <n v="13"/>
    <n v="12"/>
    <n v="563.62"/>
    <n v="614.34580000000005"/>
    <n v="582.67960000000016"/>
    <n v="7372.1496000000006"/>
    <x v="3"/>
    <x v="1"/>
    <x v="2"/>
    <s v="Cash on Delivery"/>
    <n v="26.03"/>
    <n v="4.0999999999999996"/>
    <x v="0"/>
  </r>
  <r>
    <s v="SUP-0000203"/>
    <x v="1429"/>
    <s v="CUST-23921"/>
    <x v="7"/>
    <x v="2"/>
    <n v="19"/>
    <n v="17"/>
    <n v="1371.25"/>
    <n v="1549.5124999999998"/>
    <n v="3021.2724999999978"/>
    <n v="26341.712499999998"/>
    <x v="1"/>
    <x v="1"/>
    <x v="1"/>
    <s v="Cash on Delivery"/>
    <n v="9.19"/>
    <n v="4"/>
    <x v="0"/>
  </r>
  <r>
    <s v="SUP-0000579"/>
    <x v="1429"/>
    <s v="CUST-93054"/>
    <x v="6"/>
    <x v="4"/>
    <n v="12"/>
    <n v="12"/>
    <n v="116.66"/>
    <n v="122.49299999999999"/>
    <n v="37.915999999999869"/>
    <n v="1469.9159999999999"/>
    <x v="3"/>
    <x v="3"/>
    <x v="1"/>
    <s v="PayPal"/>
    <n v="32.08"/>
    <n v="2.1"/>
    <x v="0"/>
  </r>
  <r>
    <s v="SUP-0000738"/>
    <x v="1430"/>
    <s v="CUST-58640"/>
    <x v="4"/>
    <x v="1"/>
    <n v="5"/>
    <n v="5"/>
    <n v="875.41"/>
    <n v="971.70510000000002"/>
    <n v="460.44549999999958"/>
    <n v="4858.5254999999997"/>
    <x v="1"/>
    <x v="2"/>
    <x v="3"/>
    <s v="Bank Transfer"/>
    <n v="21.03"/>
    <n v="2"/>
    <x v="0"/>
  </r>
  <r>
    <s v="SUP-0001803"/>
    <x v="1430"/>
    <s v="CUST-71205"/>
    <x v="11"/>
    <x v="2"/>
    <n v="10"/>
    <n v="8"/>
    <n v="769.74"/>
    <n v="854.41140000000007"/>
    <n v="657.10120000000052"/>
    <n v="6835.2912000000006"/>
    <x v="2"/>
    <x v="0"/>
    <x v="1"/>
    <s v="Credit Card"/>
    <n v="20.27"/>
    <n v="2.1"/>
    <x v="0"/>
  </r>
  <r>
    <s v="SUP-0000652"/>
    <x v="1431"/>
    <s v="CUST-45402"/>
    <x v="14"/>
    <x v="0"/>
    <n v="13"/>
    <n v="12"/>
    <n v="6"/>
    <n v="6.36"/>
    <n v="-18.169999999999991"/>
    <n v="76.320000000000007"/>
    <x v="3"/>
    <x v="1"/>
    <x v="1"/>
    <s v="Cash on Delivery"/>
    <n v="22.49"/>
    <n v="2.2999999999999998"/>
    <x v="1"/>
  </r>
  <r>
    <s v="SUP-0003947"/>
    <x v="1431"/>
    <s v="CUST-28767"/>
    <x v="3"/>
    <x v="2"/>
    <n v="7"/>
    <n v="7"/>
    <n v="1102.31"/>
    <n v="1223.5641000000001"/>
    <n v="800.06870000000072"/>
    <n v="8564.9487000000008"/>
    <x v="3"/>
    <x v="4"/>
    <x v="3"/>
    <s v="Credit Card"/>
    <n v="48.71"/>
    <n v="4.3"/>
    <x v="0"/>
  </r>
  <r>
    <s v="SUP-0000169"/>
    <x v="1432"/>
    <s v="CUST-55810"/>
    <x v="10"/>
    <x v="2"/>
    <n v="4"/>
    <n v="4"/>
    <n v="945.51"/>
    <n v="1087.3364999999999"/>
    <n v="536.95599999999956"/>
    <n v="4349.3459999999995"/>
    <x v="2"/>
    <x v="5"/>
    <x v="3"/>
    <s v="Cash on Delivery"/>
    <n v="30.35"/>
    <n v="3.5"/>
    <x v="0"/>
  </r>
  <r>
    <s v="SUP-0001727"/>
    <x v="1432"/>
    <s v="CUST-43635"/>
    <x v="4"/>
    <x v="1"/>
    <n v="8"/>
    <n v="8"/>
    <n v="1237.72"/>
    <n v="1423.3779999999999"/>
    <n v="1439.6139999999991"/>
    <n v="11387.023999999999"/>
    <x v="0"/>
    <x v="4"/>
    <x v="0"/>
    <s v="Credit Card"/>
    <n v="45.65"/>
    <n v="4.8"/>
    <x v="0"/>
  </r>
  <r>
    <s v="SUP-0003212"/>
    <x v="1432"/>
    <s v="CUST-35908"/>
    <x v="2"/>
    <x v="0"/>
    <n v="2"/>
    <n v="2"/>
    <n v="932.67"/>
    <n v="1016.6103000000001"/>
    <n v="150.98060000000018"/>
    <n v="2033.2206000000001"/>
    <x v="1"/>
    <x v="0"/>
    <x v="0"/>
    <s v="Bank Transfer"/>
    <n v="16.899999999999999"/>
    <n v="1.4"/>
    <x v="0"/>
  </r>
  <r>
    <s v="SUP-0003214"/>
    <x v="1432"/>
    <s v="CUST-46404"/>
    <x v="14"/>
    <x v="0"/>
    <n v="10"/>
    <n v="10"/>
    <n v="247.38"/>
    <n v="277.06560000000002"/>
    <n v="255.86599999999976"/>
    <n v="2770.6559999999999"/>
    <x v="1"/>
    <x v="5"/>
    <x v="3"/>
    <s v="Bank Transfer"/>
    <n v="40.99"/>
    <n v="4"/>
    <x v="0"/>
  </r>
  <r>
    <s v="SUP-0003438"/>
    <x v="1432"/>
    <s v="CUST-65203"/>
    <x v="10"/>
    <x v="2"/>
    <n v="3"/>
    <n v="3"/>
    <n v="524.34"/>
    <n v="592.50419999999997"/>
    <n v="180.98260000000005"/>
    <n v="1777.5126"/>
    <x v="4"/>
    <x v="3"/>
    <x v="2"/>
    <s v="Credit Card"/>
    <n v="23.51"/>
    <n v="3.8"/>
    <x v="0"/>
  </r>
  <r>
    <s v="SUP-0003510"/>
    <x v="1432"/>
    <s v="CUST-54801"/>
    <x v="5"/>
    <x v="3"/>
    <n v="7"/>
    <n v="7"/>
    <n v="328.19"/>
    <n v="354.4452"/>
    <n v="148.30639999999997"/>
    <n v="2481.1163999999999"/>
    <x v="3"/>
    <x v="0"/>
    <x v="0"/>
    <s v="Cash on Delivery"/>
    <n v="35.479999999999997"/>
    <n v="4.9000000000000004"/>
    <x v="1"/>
  </r>
  <r>
    <s v="SUP-0004553"/>
    <x v="1432"/>
    <s v="CUST-13752"/>
    <x v="4"/>
    <x v="1"/>
    <n v="9"/>
    <n v="8"/>
    <n v="124.1"/>
    <n v="141.47400000000002"/>
    <n v="122.30200000000019"/>
    <n v="1131.7920000000001"/>
    <x v="1"/>
    <x v="2"/>
    <x v="3"/>
    <s v="Bank Transfer"/>
    <n v="16.690000000000001"/>
    <n v="1.9"/>
    <x v="0"/>
  </r>
  <r>
    <s v="SUP-0000152"/>
    <x v="1433"/>
    <s v="CUST-25200"/>
    <x v="9"/>
    <x v="3"/>
    <n v="18"/>
    <n v="15"/>
    <n v="717.25"/>
    <n v="803.32"/>
    <n v="1267.7800000000011"/>
    <n v="12049.800000000001"/>
    <x v="3"/>
    <x v="1"/>
    <x v="0"/>
    <s v="Credit Card"/>
    <n v="23.27"/>
    <n v="2"/>
    <x v="0"/>
  </r>
  <r>
    <s v="SUP-0000588"/>
    <x v="1433"/>
    <s v="CUST-33629"/>
    <x v="13"/>
    <x v="1"/>
    <n v="3"/>
    <n v="2"/>
    <n v="1239.99"/>
    <n v="1363.989"/>
    <n v="242.28800000000004"/>
    <n v="2727.9780000000001"/>
    <x v="1"/>
    <x v="0"/>
    <x v="1"/>
    <s v="Bank Transfer"/>
    <n v="5.71"/>
    <n v="0"/>
    <x v="1"/>
  </r>
  <r>
    <s v="SUP-0001175"/>
    <x v="1433"/>
    <s v="CUST-27675"/>
    <x v="0"/>
    <x v="0"/>
    <n v="16"/>
    <n v="16"/>
    <n v="12"/>
    <n v="12.72"/>
    <n v="6.24000000000001"/>
    <n v="203.52"/>
    <x v="1"/>
    <x v="3"/>
    <x v="3"/>
    <s v="Debit Card"/>
    <n v="5.28"/>
    <n v="3.1"/>
    <x v="0"/>
  </r>
  <r>
    <s v="SUP-0003178"/>
    <x v="1434"/>
    <s v="CUST-35503"/>
    <x v="3"/>
    <x v="2"/>
    <n v="16"/>
    <n v="15"/>
    <n v="711.84"/>
    <n v="775.90560000000005"/>
    <n v="948.0840000000004"/>
    <n v="11638.584000000001"/>
    <x v="2"/>
    <x v="2"/>
    <x v="0"/>
    <s v="Bank Transfer"/>
    <n v="12.9"/>
    <n v="4.2"/>
    <x v="0"/>
  </r>
  <r>
    <s v="SUP-0003697"/>
    <x v="1434"/>
    <s v="CUST-51409"/>
    <x v="14"/>
    <x v="0"/>
    <n v="3"/>
    <n v="3"/>
    <n v="1460.26"/>
    <n v="1679.2989999999998"/>
    <n v="639.74699999999928"/>
    <n v="5037.896999999999"/>
    <x v="1"/>
    <x v="0"/>
    <x v="2"/>
    <s v="PayPal"/>
    <n v="17.37"/>
    <n v="1.3"/>
    <x v="0"/>
  </r>
  <r>
    <s v="SUP-0000465"/>
    <x v="1435"/>
    <s v="CUST-39524"/>
    <x v="7"/>
    <x v="2"/>
    <n v="7"/>
    <n v="6"/>
    <n v="179.87"/>
    <n v="196.05830000000003"/>
    <n v="47.229800000000161"/>
    <n v="1176.3498000000002"/>
    <x v="1"/>
    <x v="5"/>
    <x v="0"/>
    <s v="Credit Card"/>
    <n v="49.9"/>
    <n v="4.3"/>
    <x v="1"/>
  </r>
  <r>
    <s v="SUP-0002743"/>
    <x v="1436"/>
    <s v="CUST-78924"/>
    <x v="5"/>
    <x v="3"/>
    <n v="11"/>
    <n v="10"/>
    <n v="340.3"/>
    <n v="357.31500000000005"/>
    <n v="143.95000000000056"/>
    <n v="3573.1500000000005"/>
    <x v="3"/>
    <x v="6"/>
    <x v="3"/>
    <s v="Credit Card"/>
    <n v="26.2"/>
    <n v="4.3"/>
    <x v="0"/>
  </r>
  <r>
    <s v="SUP-0001047"/>
    <x v="1437"/>
    <s v="CUST-31381"/>
    <x v="1"/>
    <x v="1"/>
    <n v="9"/>
    <n v="8"/>
    <n v="1195.53"/>
    <n v="1350.9488999999999"/>
    <n v="1238.5011999999992"/>
    <n v="10807.591199999999"/>
    <x v="3"/>
    <x v="6"/>
    <x v="3"/>
    <s v="Debit Card"/>
    <n v="4.8499999999999996"/>
    <n v="2.7"/>
    <x v="0"/>
  </r>
  <r>
    <s v="SUP-0002590"/>
    <x v="1437"/>
    <s v="CUST-28111"/>
    <x v="6"/>
    <x v="4"/>
    <n v="8"/>
    <n v="6"/>
    <n v="1303.77"/>
    <n v="1473.2600999999997"/>
    <n v="986.00059999999894"/>
    <n v="8839.5605999999989"/>
    <x v="0"/>
    <x v="0"/>
    <x v="0"/>
    <s v="Debit Card"/>
    <n v="30.94"/>
    <n v="3.4"/>
    <x v="0"/>
  </r>
  <r>
    <s v="SUP-0003526"/>
    <x v="1437"/>
    <s v="CUST-67371"/>
    <x v="13"/>
    <x v="1"/>
    <n v="15"/>
    <n v="13"/>
    <n v="986.29"/>
    <n v="1075.0561"/>
    <n v="1106.3093000000003"/>
    <n v="13975.729300000001"/>
    <x v="0"/>
    <x v="1"/>
    <x v="3"/>
    <s v="Credit Card"/>
    <n v="47.65"/>
    <n v="4.7"/>
    <x v="0"/>
  </r>
  <r>
    <s v="SUP-0003601"/>
    <x v="1437"/>
    <s v="CUST-90532"/>
    <x v="14"/>
    <x v="0"/>
    <n v="16"/>
    <n v="16"/>
    <n v="1118.17"/>
    <n v="1218.8053000000002"/>
    <n v="1596.2548000000022"/>
    <n v="19500.884800000003"/>
    <x v="3"/>
    <x v="6"/>
    <x v="1"/>
    <s v="Bank Transfer"/>
    <n v="13.91"/>
    <n v="1"/>
    <x v="0"/>
  </r>
  <r>
    <s v="SUP-0003888"/>
    <x v="1437"/>
    <s v="CUST-25585"/>
    <x v="6"/>
    <x v="4"/>
    <n v="4"/>
    <n v="3"/>
    <n v="20"/>
    <n v="21.400000000000002"/>
    <n v="-44.43"/>
    <n v="64.2"/>
    <x v="4"/>
    <x v="3"/>
    <x v="1"/>
    <s v="Debit Card"/>
    <n v="48.63"/>
    <n v="3.4"/>
    <x v="0"/>
  </r>
  <r>
    <s v="SUP-0001194"/>
    <x v="1438"/>
    <s v="CUST-71372"/>
    <x v="4"/>
    <x v="1"/>
    <n v="18"/>
    <n v="14"/>
    <n v="738.77"/>
    <n v="783.09620000000007"/>
    <n v="579.03680000000236"/>
    <n v="10963.346800000001"/>
    <x v="3"/>
    <x v="0"/>
    <x v="0"/>
    <s v="Bank Transfer"/>
    <n v="41.53"/>
    <n v="0"/>
    <x v="0"/>
  </r>
  <r>
    <s v="SUP-0002945"/>
    <x v="1438"/>
    <s v="CUST-78278"/>
    <x v="8"/>
    <x v="4"/>
    <n v="17"/>
    <n v="15"/>
    <n v="100.95"/>
    <n v="109.02600000000001"/>
    <n v="83.110000000000099"/>
    <n v="1635.39"/>
    <x v="3"/>
    <x v="4"/>
    <x v="2"/>
    <s v="Credit Card"/>
    <n v="38.03"/>
    <n v="4.5"/>
    <x v="0"/>
  </r>
  <r>
    <s v="SUP-0004774"/>
    <x v="1438"/>
    <s v="CUST-86166"/>
    <x v="14"/>
    <x v="0"/>
    <n v="6"/>
    <n v="5"/>
    <n v="1154.19"/>
    <n v="1246.5252"/>
    <n v="418.32599999999945"/>
    <n v="6232.6260000000002"/>
    <x v="3"/>
    <x v="6"/>
    <x v="2"/>
    <s v="Bank Transfer"/>
    <n v="43.35"/>
    <n v="4.5"/>
    <x v="0"/>
  </r>
  <r>
    <s v="SUP-0000524"/>
    <x v="1439"/>
    <s v="CUST-97755"/>
    <x v="4"/>
    <x v="1"/>
    <n v="11"/>
    <n v="10"/>
    <n v="739.13"/>
    <n v="776.0865"/>
    <n v="332.1949999999996"/>
    <n v="7760.8649999999998"/>
    <x v="4"/>
    <x v="4"/>
    <x v="2"/>
    <s v="Bank Transfer"/>
    <n v="37.369999999999997"/>
    <n v="2.6"/>
    <x v="0"/>
  </r>
  <r>
    <s v="SUP-0002545"/>
    <x v="1439"/>
    <s v="CUST-17142"/>
    <x v="12"/>
    <x v="1"/>
    <n v="16"/>
    <n v="13"/>
    <n v="923.98"/>
    <n v="1007.1382000000001"/>
    <n v="1069.3566000000017"/>
    <n v="13092.796600000001"/>
    <x v="0"/>
    <x v="1"/>
    <x v="1"/>
    <s v="Credit Card"/>
    <n v="11.7"/>
    <n v="3.9"/>
    <x v="0"/>
  </r>
  <r>
    <s v="SUP-0003572"/>
    <x v="1439"/>
    <s v="CUST-16776"/>
    <x v="3"/>
    <x v="2"/>
    <n v="13"/>
    <n v="11"/>
    <n v="8.34"/>
    <n v="9.3408000000000015"/>
    <n v="5.2888000000000224"/>
    <n v="102.74880000000002"/>
    <x v="4"/>
    <x v="3"/>
    <x v="2"/>
    <s v="Credit Card"/>
    <n v="5.72"/>
    <n v="2.8"/>
    <x v="1"/>
  </r>
  <r>
    <s v="SUP-0004618"/>
    <x v="1439"/>
    <s v="CUST-99741"/>
    <x v="5"/>
    <x v="3"/>
    <n v="14"/>
    <n v="12"/>
    <n v="6"/>
    <n v="6.7799999999999994"/>
    <n v="8.0699999999999861"/>
    <n v="81.359999999999985"/>
    <x v="3"/>
    <x v="4"/>
    <x v="2"/>
    <s v="Debit Card"/>
    <n v="1.29"/>
    <n v="0"/>
    <x v="0"/>
  </r>
  <r>
    <s v="SUP-0001981"/>
    <x v="1440"/>
    <s v="CUST-11784"/>
    <x v="12"/>
    <x v="1"/>
    <n v="12"/>
    <n v="11"/>
    <n v="266.94"/>
    <n v="293.63400000000001"/>
    <n v="264.78399999999999"/>
    <n v="3229.9740000000002"/>
    <x v="4"/>
    <x v="4"/>
    <x v="0"/>
    <s v="Credit Card"/>
    <n v="28.85"/>
    <n v="2.5"/>
    <x v="0"/>
  </r>
  <r>
    <s v="SUP-0004758"/>
    <x v="1440"/>
    <s v="CUST-94950"/>
    <x v="12"/>
    <x v="1"/>
    <n v="3"/>
    <n v="3"/>
    <n v="506.73"/>
    <n v="532.06650000000002"/>
    <n v="37.979500000000115"/>
    <n v="1596.1995000000002"/>
    <x v="0"/>
    <x v="1"/>
    <x v="1"/>
    <s v="PayPal"/>
    <n v="38.03"/>
    <n v="1"/>
    <x v="0"/>
  </r>
  <r>
    <s v="SUP-0004866"/>
    <x v="1440"/>
    <s v="CUST-63950"/>
    <x v="10"/>
    <x v="2"/>
    <n v="9"/>
    <n v="7"/>
    <n v="1296.55"/>
    <n v="1478.067"/>
    <n v="1239.0590000000007"/>
    <n v="10346.469000000001"/>
    <x v="3"/>
    <x v="2"/>
    <x v="2"/>
    <s v="Cash on Delivery"/>
    <n v="31.56"/>
    <n v="3.6"/>
    <x v="0"/>
  </r>
  <r>
    <s v="SUP-0001725"/>
    <x v="1441"/>
    <s v="CUST-86946"/>
    <x v="10"/>
    <x v="2"/>
    <n v="7"/>
    <n v="7"/>
    <n v="1435.73"/>
    <n v="1550.5884000000001"/>
    <n v="775.37879999999961"/>
    <n v="10854.1188"/>
    <x v="1"/>
    <x v="1"/>
    <x v="0"/>
    <s v="PayPal"/>
    <n v="28.63"/>
    <n v="4.0999999999999996"/>
    <x v="0"/>
  </r>
  <r>
    <s v="SUP-0002979"/>
    <x v="1441"/>
    <s v="CUST-90671"/>
    <x v="12"/>
    <x v="1"/>
    <n v="11"/>
    <n v="11"/>
    <n v="638.65"/>
    <n v="734.44749999999988"/>
    <n v="1033.1724999999992"/>
    <n v="8078.9224999999988"/>
    <x v="0"/>
    <x v="4"/>
    <x v="0"/>
    <s v="Cash on Delivery"/>
    <n v="20.6"/>
    <n v="3.1"/>
    <x v="0"/>
  </r>
  <r>
    <s v="SUP-0003651"/>
    <x v="1441"/>
    <s v="CUST-80137"/>
    <x v="8"/>
    <x v="4"/>
    <n v="19"/>
    <n v="19"/>
    <n v="933.16"/>
    <n v="998.48120000000006"/>
    <n v="1222.6128000000006"/>
    <n v="18971.142800000001"/>
    <x v="4"/>
    <x v="2"/>
    <x v="0"/>
    <s v="Cash on Delivery"/>
    <n v="18.489999999999998"/>
    <n v="4.7"/>
    <x v="0"/>
  </r>
  <r>
    <s v="SUP-0003652"/>
    <x v="1441"/>
    <s v="Unknown"/>
    <x v="7"/>
    <x v="2"/>
    <n v="14"/>
    <n v="11"/>
    <n v="1075.82"/>
    <n v="1194.1602"/>
    <n v="1267.3622000000023"/>
    <n v="13135.762200000001"/>
    <x v="3"/>
    <x v="3"/>
    <x v="2"/>
    <s v="Debit Card"/>
    <n v="34.380000000000003"/>
    <n v="0"/>
    <x v="0"/>
  </r>
  <r>
    <s v="SUP-0004322"/>
    <x v="1441"/>
    <s v="CUST-30429"/>
    <x v="14"/>
    <x v="0"/>
    <n v="7"/>
    <n v="6"/>
    <n v="970.73"/>
    <n v="1087.2176000000002"/>
    <n v="664.77560000000142"/>
    <n v="6523.3056000000015"/>
    <x v="4"/>
    <x v="5"/>
    <x v="0"/>
    <s v="Credit Card"/>
    <n v="34.15"/>
    <n v="1.2"/>
    <x v="1"/>
  </r>
  <r>
    <s v="SUP-0000198"/>
    <x v="1442"/>
    <s v="CUST-62232"/>
    <x v="5"/>
    <x v="3"/>
    <n v="3"/>
    <n v="3"/>
    <n v="1428.06"/>
    <n v="1499.463"/>
    <n v="182.96899999999982"/>
    <n v="4498.3890000000001"/>
    <x v="1"/>
    <x v="4"/>
    <x v="2"/>
    <s v="PayPal"/>
    <n v="31.24"/>
    <n v="3.8"/>
    <x v="0"/>
  </r>
  <r>
    <s v="SUP-0000544"/>
    <x v="1442"/>
    <s v="CUST-94912"/>
    <x v="4"/>
    <x v="1"/>
    <n v="7"/>
    <n v="7"/>
    <n v="844.28"/>
    <n v="970.92199999999991"/>
    <n v="841.02399999999966"/>
    <n v="6796.4539999999997"/>
    <x v="1"/>
    <x v="3"/>
    <x v="0"/>
    <s v="Cash on Delivery"/>
    <n v="45.47"/>
    <n v="4"/>
    <x v="0"/>
  </r>
  <r>
    <s v="SUP-0002324"/>
    <x v="1442"/>
    <s v="CUST-86157"/>
    <x v="7"/>
    <x v="2"/>
    <n v="20"/>
    <n v="18"/>
    <n v="1293.3"/>
    <n v="1383.8310000000001"/>
    <n v="1606.8080000000045"/>
    <n v="24908.958000000002"/>
    <x v="2"/>
    <x v="5"/>
    <x v="2"/>
    <s v="Bank Transfer"/>
    <n v="22.75"/>
    <n v="1.8"/>
    <x v="1"/>
  </r>
  <r>
    <s v="SUP-0003136"/>
    <x v="1442"/>
    <s v="CUST-58867"/>
    <x v="14"/>
    <x v="0"/>
    <n v="7"/>
    <n v="7"/>
    <n v="1450.72"/>
    <n v="1523.2560000000001"/>
    <n v="459.78200000000038"/>
    <n v="10662.792000000001"/>
    <x v="2"/>
    <x v="2"/>
    <x v="1"/>
    <s v="Bank Transfer"/>
    <n v="47.97"/>
    <n v="3.4"/>
    <x v="1"/>
  </r>
  <r>
    <s v="SUP-0004607"/>
    <x v="1442"/>
    <s v="CUST-58106"/>
    <x v="0"/>
    <x v="0"/>
    <n v="5"/>
    <n v="4"/>
    <n v="917.22"/>
    <n v="1054.8029999999999"/>
    <n v="525.56199999999944"/>
    <n v="4219.2119999999995"/>
    <x v="3"/>
    <x v="4"/>
    <x v="1"/>
    <s v="Credit Card"/>
    <n v="24.77"/>
    <n v="1.8"/>
    <x v="0"/>
  </r>
  <r>
    <s v="SUP-0001022"/>
    <x v="1443"/>
    <s v="CUST-82499"/>
    <x v="7"/>
    <x v="2"/>
    <n v="1"/>
    <n v="1"/>
    <n v="916.43"/>
    <n v="1017.2373"/>
    <n v="71.947300000000055"/>
    <n v="1017.2373"/>
    <x v="2"/>
    <x v="1"/>
    <x v="0"/>
    <s v="Cash on Delivery"/>
    <n v="28.86"/>
    <n v="1.3"/>
    <x v="1"/>
  </r>
  <r>
    <s v="SUP-0002042"/>
    <x v="1443"/>
    <s v="CUST-85593"/>
    <x v="14"/>
    <x v="0"/>
    <n v="3"/>
    <n v="2"/>
    <n v="267.70999999999998"/>
    <n v="297.15809999999999"/>
    <n v="8.9162000000000248"/>
    <n v="594.31619999999998"/>
    <x v="1"/>
    <x v="3"/>
    <x v="3"/>
    <s v="PayPal"/>
    <n v="49.98"/>
    <n v="4.4000000000000004"/>
    <x v="0"/>
  </r>
  <r>
    <s v="SUP-0003713"/>
    <x v="1444"/>
    <s v="CUST-79493"/>
    <x v="6"/>
    <x v="4"/>
    <n v="10"/>
    <n v="10"/>
    <n v="238.19"/>
    <n v="257.24520000000001"/>
    <n v="169.49200000000013"/>
    <n v="2572.4520000000002"/>
    <x v="2"/>
    <x v="0"/>
    <x v="1"/>
    <s v="Cash on Delivery"/>
    <n v="21.06"/>
    <n v="3.2"/>
    <x v="0"/>
  </r>
  <r>
    <s v="SUP-0004843"/>
    <x v="1444"/>
    <s v="CUST-98615"/>
    <x v="4"/>
    <x v="1"/>
    <n v="11"/>
    <n v="10"/>
    <n v="314.95999999999998"/>
    <n v="362.20399999999995"/>
    <n v="449.13999999999959"/>
    <n v="3622.0399999999995"/>
    <x v="1"/>
    <x v="1"/>
    <x v="0"/>
    <s v="Credit Card"/>
    <n v="23.3"/>
    <n v="2.1"/>
    <x v="0"/>
  </r>
  <r>
    <s v="SUP-0003982"/>
    <x v="1445"/>
    <s v="CUST-94640"/>
    <x v="13"/>
    <x v="1"/>
    <n v="10"/>
    <n v="8"/>
    <n v="1227.5"/>
    <n v="1313.4250000000002"/>
    <n v="676.15000000000146"/>
    <n v="10507.400000000001"/>
    <x v="0"/>
    <x v="0"/>
    <x v="3"/>
    <s v="Bank Transfer"/>
    <n v="11.25"/>
    <n v="4.8"/>
    <x v="0"/>
  </r>
  <r>
    <s v="SUP-0004133"/>
    <x v="1446"/>
    <s v="CUST-77342"/>
    <x v="11"/>
    <x v="2"/>
    <n v="11"/>
    <n v="9"/>
    <n v="1352.38"/>
    <n v="1433.5228000000002"/>
    <n v="698.69520000000023"/>
    <n v="12901.705200000002"/>
    <x v="3"/>
    <x v="0"/>
    <x v="1"/>
    <s v="Credit Card"/>
    <n v="31.59"/>
    <n v="3.1"/>
    <x v="0"/>
  </r>
  <r>
    <s v="SUP-0000008"/>
    <x v="1447"/>
    <s v="CUST-84952"/>
    <x v="6"/>
    <x v="4"/>
    <n v="10"/>
    <n v="8"/>
    <n v="473.11"/>
    <n v="501.49660000000006"/>
    <n v="184.95280000000037"/>
    <n v="4011.9728000000005"/>
    <x v="1"/>
    <x v="5"/>
    <x v="2"/>
    <s v="Cash on Delivery"/>
    <n v="42.14"/>
    <n v="3.2"/>
    <x v="0"/>
  </r>
  <r>
    <s v="SUP-0001588"/>
    <x v="1447"/>
    <s v="CUST-69149"/>
    <x v="6"/>
    <x v="4"/>
    <n v="19"/>
    <n v="17"/>
    <n v="413.65"/>
    <n v="434.33249999999998"/>
    <n v="313.72250000000088"/>
    <n v="7383.6525000000001"/>
    <x v="1"/>
    <x v="2"/>
    <x v="3"/>
    <s v="PayPal"/>
    <n v="37.880000000000003"/>
    <n v="4.0999999999999996"/>
    <x v="0"/>
  </r>
  <r>
    <s v="SUP-0003032"/>
    <x v="1447"/>
    <s v="CUST-14688"/>
    <x v="4"/>
    <x v="1"/>
    <n v="12"/>
    <n v="10"/>
    <n v="770.65"/>
    <n v="824.59550000000002"/>
    <n v="521.91499999999996"/>
    <n v="8245.9549999999999"/>
    <x v="3"/>
    <x v="6"/>
    <x v="2"/>
    <s v="Credit Card"/>
    <n v="17.54"/>
    <n v="2.1"/>
    <x v="1"/>
  </r>
  <r>
    <s v="SUP-0003343"/>
    <x v="1448"/>
    <s v="CUST-28714"/>
    <x v="14"/>
    <x v="0"/>
    <n v="5"/>
    <n v="4"/>
    <n v="1145.04"/>
    <n v="1293.8951999999999"/>
    <n v="562.06079999999986"/>
    <n v="5175.5807999999997"/>
    <x v="3"/>
    <x v="6"/>
    <x v="1"/>
    <s v="Cash on Delivery"/>
    <n v="33.36"/>
    <n v="4.2"/>
    <x v="0"/>
  </r>
  <r>
    <s v="SUP-0003781"/>
    <x v="1448"/>
    <s v="CUST-11699"/>
    <x v="3"/>
    <x v="2"/>
    <n v="12"/>
    <n v="10"/>
    <n v="1185.52"/>
    <n v="1256.6512"/>
    <n v="680.67199999999991"/>
    <n v="12566.512000000001"/>
    <x v="0"/>
    <x v="5"/>
    <x v="0"/>
    <s v="Credit Card"/>
    <n v="30.64"/>
    <n v="1.5"/>
    <x v="1"/>
  </r>
  <r>
    <s v="SUP-0004379"/>
    <x v="1449"/>
    <s v="CUST-59471"/>
    <x v="6"/>
    <x v="4"/>
    <n v="1"/>
    <n v="1"/>
    <n v="763.08"/>
    <n v="854.64960000000008"/>
    <n v="78.149600000000035"/>
    <n v="854.64960000000008"/>
    <x v="2"/>
    <x v="0"/>
    <x v="3"/>
    <s v="Debit Card"/>
    <n v="13.42"/>
    <n v="4.5"/>
    <x v="0"/>
  </r>
  <r>
    <s v="SUP-0004852"/>
    <x v="1449"/>
    <s v="CUST-17773"/>
    <x v="3"/>
    <x v="2"/>
    <n v="10"/>
    <n v="9"/>
    <n v="718.92"/>
    <n v="826.75799999999992"/>
    <n v="926.49199999999951"/>
    <n v="7440.8219999999992"/>
    <x v="3"/>
    <x v="0"/>
    <x v="2"/>
    <s v="Credit Card"/>
    <n v="44.05"/>
    <n v="4.5999999999999996"/>
    <x v="1"/>
  </r>
  <r>
    <s v="SUP-0001370"/>
    <x v="1450"/>
    <s v="CUST-65788"/>
    <x v="2"/>
    <x v="0"/>
    <n v="13"/>
    <n v="11"/>
    <n v="1032.1099999999999"/>
    <n v="1094.0365999999999"/>
    <n v="650.06260000000032"/>
    <n v="12034.402599999999"/>
    <x v="2"/>
    <x v="0"/>
    <x v="1"/>
    <s v="PayPal"/>
    <n v="31.13"/>
    <n v="2.2999999999999998"/>
    <x v="0"/>
  </r>
  <r>
    <s v="SUP-0002632"/>
    <x v="1450"/>
    <s v="CUST-95592"/>
    <x v="14"/>
    <x v="0"/>
    <n v="15"/>
    <n v="12"/>
    <n v="344.75"/>
    <n v="379.22500000000002"/>
    <n v="408.84000000000071"/>
    <n v="4550.7000000000007"/>
    <x v="0"/>
    <x v="6"/>
    <x v="2"/>
    <s v="PayPal"/>
    <n v="4.8600000000000003"/>
    <n v="2.2000000000000002"/>
    <x v="0"/>
  </r>
  <r>
    <s v="SUP-0005057"/>
    <x v="1450"/>
    <s v="CUST-26553"/>
    <x v="11"/>
    <x v="2"/>
    <n v="15"/>
    <n v="13"/>
    <n v="781.09"/>
    <n v="874.82080000000008"/>
    <n v="1184.2904000000008"/>
    <n v="11372.670400000001"/>
    <x v="1"/>
    <x v="4"/>
    <x v="1"/>
    <s v="Debit Card"/>
    <n v="34.21"/>
    <n v="4.3"/>
    <x v="0"/>
  </r>
  <r>
    <s v="SUP-0001127"/>
    <x v="1451"/>
    <s v="CUST-40060"/>
    <x v="11"/>
    <x v="2"/>
    <n v="4"/>
    <n v="3"/>
    <n v="262.92"/>
    <n v="294.47040000000004"/>
    <n v="93.87120000000013"/>
    <n v="883.41120000000012"/>
    <x v="0"/>
    <x v="1"/>
    <x v="1"/>
    <s v="Debit Card"/>
    <n v="0.78"/>
    <n v="3.2"/>
    <x v="1"/>
  </r>
  <r>
    <s v="SUP-0003443"/>
    <x v="1451"/>
    <s v="CUST-63945"/>
    <x v="12"/>
    <x v="1"/>
    <n v="11"/>
    <n v="10"/>
    <n v="260.37"/>
    <n v="291.61440000000005"/>
    <n v="296.8340000000004"/>
    <n v="2916.1440000000002"/>
    <x v="2"/>
    <x v="6"/>
    <x v="2"/>
    <s v="Bank Transfer"/>
    <n v="15.61"/>
    <n v="1.2"/>
    <x v="0"/>
  </r>
  <r>
    <s v="SUP-0004832"/>
    <x v="1451"/>
    <s v="CUST-61143"/>
    <x v="8"/>
    <x v="4"/>
    <n v="14"/>
    <n v="11"/>
    <n v="402.11"/>
    <n v="426.23660000000001"/>
    <n v="230.65260000000012"/>
    <n v="4688.6026000000002"/>
    <x v="1"/>
    <x v="6"/>
    <x v="0"/>
    <s v="Credit Card"/>
    <n v="34.74"/>
    <n v="3.5"/>
    <x v="0"/>
  </r>
  <r>
    <s v="SUP-0001364"/>
    <x v="1452"/>
    <s v="CUST-95488"/>
    <x v="3"/>
    <x v="2"/>
    <n v="4"/>
    <n v="4"/>
    <n v="1113.1600000000001"/>
    <n v="1213.3444000000002"/>
    <n v="382.25760000000037"/>
    <n v="4853.3776000000007"/>
    <x v="1"/>
    <x v="1"/>
    <x v="0"/>
    <s v="Credit Card"/>
    <n v="18.48"/>
    <n v="2.2000000000000002"/>
    <x v="0"/>
  </r>
  <r>
    <s v="SUP-0003301"/>
    <x v="1452"/>
    <s v="CUST-82264"/>
    <x v="3"/>
    <x v="2"/>
    <n v="12"/>
    <n v="11"/>
    <n v="587.4"/>
    <n v="628.51800000000003"/>
    <n v="404.0880000000007"/>
    <n v="6913.6980000000003"/>
    <x v="3"/>
    <x v="1"/>
    <x v="3"/>
    <s v="Bank Transfer"/>
    <n v="48.21"/>
    <n v="4.4000000000000004"/>
    <x v="0"/>
  </r>
  <r>
    <s v="SUP-0004246"/>
    <x v="1453"/>
    <s v="CUST-50972"/>
    <x v="12"/>
    <x v="1"/>
    <n v="19"/>
    <n v="18"/>
    <n v="486.64"/>
    <n v="559.63599999999997"/>
    <n v="1290.598"/>
    <n v="10073.448"/>
    <x v="3"/>
    <x v="5"/>
    <x v="2"/>
    <s v="Credit Card"/>
    <n v="23.33"/>
    <n v="3.1"/>
    <x v="0"/>
  </r>
  <r>
    <s v="SUP-0000685"/>
    <x v="1454"/>
    <s v="CUST-75053"/>
    <x v="6"/>
    <x v="4"/>
    <n v="17"/>
    <n v="15"/>
    <n v="1061.0999999999999"/>
    <n v="1124.7659999999998"/>
    <n v="940.74999999999977"/>
    <n v="16871.489999999998"/>
    <x v="4"/>
    <x v="5"/>
    <x v="2"/>
    <s v="Credit Card"/>
    <n v="14.24"/>
    <n v="2.2000000000000002"/>
    <x v="0"/>
  </r>
  <r>
    <s v="SUP-0001470"/>
    <x v="1454"/>
    <s v="CUST-63187"/>
    <x v="14"/>
    <x v="0"/>
    <n v="15"/>
    <n v="14"/>
    <n v="152.12"/>
    <n v="171.8956"/>
    <n v="276.66839999999962"/>
    <n v="2406.5383999999999"/>
    <x v="4"/>
    <x v="4"/>
    <x v="3"/>
    <s v="PayPal"/>
    <n v="0.19"/>
    <n v="3.4"/>
    <x v="0"/>
  </r>
  <r>
    <s v="SUP-0001948"/>
    <x v="1454"/>
    <s v="CUST-71653"/>
    <x v="12"/>
    <x v="1"/>
    <n v="16"/>
    <n v="13"/>
    <n v="463.95"/>
    <n v="533.5424999999999"/>
    <n v="869.07249999999942"/>
    <n v="6936.0524999999989"/>
    <x v="4"/>
    <x v="6"/>
    <x v="3"/>
    <s v="Credit Card"/>
    <n v="35.630000000000003"/>
    <n v="2.6"/>
    <x v="1"/>
  </r>
  <r>
    <s v="SUP-0002181"/>
    <x v="1454"/>
    <s v="CUST-47698"/>
    <x v="10"/>
    <x v="2"/>
    <n v="3"/>
    <n v="2"/>
    <n v="347.88"/>
    <n v="368.75280000000004"/>
    <n v="28.53560000000008"/>
    <n v="737.50560000000007"/>
    <x v="4"/>
    <x v="4"/>
    <x v="2"/>
    <s v="Cash on Delivery"/>
    <n v="13.21"/>
    <n v="4.5"/>
    <x v="0"/>
  </r>
  <r>
    <s v="SUP-0003043"/>
    <x v="1454"/>
    <s v="CUST-36073"/>
    <x v="14"/>
    <x v="0"/>
    <n v="19"/>
    <n v="16"/>
    <n v="1095.45"/>
    <n v="1248.8130000000001"/>
    <n v="2434.3580000000011"/>
    <n v="19981.008000000002"/>
    <x v="4"/>
    <x v="3"/>
    <x v="2"/>
    <s v="Cash on Delivery"/>
    <n v="19.45"/>
    <n v="3.8"/>
    <x v="0"/>
  </r>
  <r>
    <s v="SUP-0004634"/>
    <x v="1454"/>
    <s v="CUST-89637"/>
    <x v="11"/>
    <x v="2"/>
    <n v="15"/>
    <n v="12"/>
    <n v="1285.31"/>
    <n v="1439.5472"/>
    <n v="1809.4864000000005"/>
    <n v="17274.5664"/>
    <x v="4"/>
    <x v="1"/>
    <x v="0"/>
    <s v="Debit Card"/>
    <n v="41.36"/>
    <n v="2.2000000000000002"/>
    <x v="0"/>
  </r>
  <r>
    <s v="SUP-0004690"/>
    <x v="1454"/>
    <s v="CUST-83015"/>
    <x v="7"/>
    <x v="2"/>
    <n v="11"/>
    <n v="11"/>
    <n v="767.58"/>
    <n v="836.6622000000001"/>
    <n v="730.02420000000086"/>
    <n v="9203.2842000000019"/>
    <x v="2"/>
    <x v="5"/>
    <x v="1"/>
    <s v="Bank Transfer"/>
    <n v="29.88"/>
    <n v="2.9"/>
    <x v="0"/>
  </r>
  <r>
    <s v="SUP-0004992"/>
    <x v="1454"/>
    <s v="CUST-30054"/>
    <x v="8"/>
    <x v="4"/>
    <n v="3"/>
    <n v="3"/>
    <n v="1390.66"/>
    <n v="1557.5392000000002"/>
    <n v="499.9076"/>
    <n v="4672.6176000000005"/>
    <x v="0"/>
    <x v="6"/>
    <x v="0"/>
    <s v="Credit Card"/>
    <n v="0.73"/>
    <n v="4.3"/>
    <x v="0"/>
  </r>
  <r>
    <s v="SUP-0000777"/>
    <x v="1455"/>
    <s v="CUST-63151"/>
    <x v="12"/>
    <x v="1"/>
    <n v="3"/>
    <n v="3"/>
    <n v="841.77"/>
    <n v="900.69389999999999"/>
    <n v="133.60169999999977"/>
    <n v="2702.0816999999997"/>
    <x v="3"/>
    <x v="1"/>
    <x v="0"/>
    <s v="Credit Card"/>
    <n v="43.17"/>
    <n v="5"/>
    <x v="0"/>
  </r>
  <r>
    <s v="SUP-0001011"/>
    <x v="1455"/>
    <s v="CUST-47847"/>
    <x v="1"/>
    <x v="1"/>
    <n v="4"/>
    <n v="3"/>
    <n v="1289.3800000000001"/>
    <n v="1392.5304000000001"/>
    <n v="307.94120000000044"/>
    <n v="4177.5912000000008"/>
    <x v="2"/>
    <x v="1"/>
    <x v="3"/>
    <s v="PayPal"/>
    <n v="1.51"/>
    <n v="1.5"/>
    <x v="0"/>
  </r>
  <r>
    <s v="SUP-0004554"/>
    <x v="1455"/>
    <s v="CUST-74203"/>
    <x v="6"/>
    <x v="4"/>
    <n v="20"/>
    <n v="20"/>
    <n v="112.65"/>
    <n v="123.91500000000002"/>
    <n v="210.78000000000017"/>
    <n v="2478.3000000000002"/>
    <x v="4"/>
    <x v="6"/>
    <x v="1"/>
    <s v="Bank Transfer"/>
    <n v="14.52"/>
    <n v="1.5"/>
    <x v="0"/>
  </r>
  <r>
    <s v="SUP-0000507"/>
    <x v="1456"/>
    <s v="CUST-20483"/>
    <x v="5"/>
    <x v="3"/>
    <n v="18"/>
    <n v="15"/>
    <n v="962.26"/>
    <n v="1087.3537999999999"/>
    <n v="1870.6669999999974"/>
    <n v="16310.306999999997"/>
    <x v="1"/>
    <x v="0"/>
    <x v="1"/>
    <s v="Bank Transfer"/>
    <n v="5.74"/>
    <n v="1.5"/>
    <x v="0"/>
  </r>
  <r>
    <s v="SUP-0000583"/>
    <x v="1456"/>
    <s v="CUST-94480"/>
    <x v="12"/>
    <x v="1"/>
    <n v="11"/>
    <n v="11"/>
    <n v="1033.72"/>
    <n v="1126.7548000000002"/>
    <n v="974.97280000000126"/>
    <n v="12394.302800000001"/>
    <x v="1"/>
    <x v="5"/>
    <x v="2"/>
    <s v="Debit Card"/>
    <n v="48.41"/>
    <n v="1.9"/>
    <x v="0"/>
  </r>
  <r>
    <s v="SUP-0002476"/>
    <x v="1456"/>
    <s v="CUST-42963"/>
    <x v="12"/>
    <x v="1"/>
    <n v="12"/>
    <n v="12"/>
    <n v="292.54000000000002"/>
    <n v="321.79400000000004"/>
    <n v="318.93799999999976"/>
    <n v="3861.5280000000002"/>
    <x v="1"/>
    <x v="3"/>
    <x v="2"/>
    <s v="Credit Card"/>
    <n v="32.11"/>
    <n v="3.4"/>
    <x v="0"/>
  </r>
  <r>
    <s v="SUP-0003024"/>
    <x v="1456"/>
    <s v="CUST-34957"/>
    <x v="2"/>
    <x v="0"/>
    <n v="8"/>
    <n v="6"/>
    <n v="1497.21"/>
    <n v="1602.0147000000002"/>
    <n v="583.21820000000173"/>
    <n v="9612.088200000002"/>
    <x v="4"/>
    <x v="3"/>
    <x v="1"/>
    <s v="Cash on Delivery"/>
    <n v="45.61"/>
    <n v="2.1"/>
    <x v="0"/>
  </r>
  <r>
    <s v="SUP-0002772"/>
    <x v="1457"/>
    <s v="CUST-25175"/>
    <x v="0"/>
    <x v="0"/>
    <n v="10"/>
    <n v="9"/>
    <n v="6"/>
    <n v="6.7799999999999994"/>
    <n v="-35.21"/>
    <n v="61.019999999999996"/>
    <x v="3"/>
    <x v="0"/>
    <x v="2"/>
    <s v="PayPal"/>
    <n v="42.23"/>
    <n v="2.2000000000000002"/>
    <x v="0"/>
  </r>
  <r>
    <s v="SUP-0001673"/>
    <x v="1458"/>
    <s v="CUST-79157"/>
    <x v="8"/>
    <x v="4"/>
    <n v="20"/>
    <n v="20"/>
    <n v="1243.44"/>
    <n v="1318.0464000000002"/>
    <n v="1468.6580000000006"/>
    <n v="26360.928000000004"/>
    <x v="4"/>
    <x v="4"/>
    <x v="3"/>
    <s v="Bank Transfer"/>
    <n v="23.47"/>
    <n v="4.7"/>
    <x v="0"/>
  </r>
  <r>
    <s v="SUP-0002443"/>
    <x v="1458"/>
    <s v="CUST-44043"/>
    <x v="4"/>
    <x v="1"/>
    <n v="12"/>
    <n v="11"/>
    <n v="324.89999999999998"/>
    <n v="354.14100000000002"/>
    <n v="307.54100000000074"/>
    <n v="3895.5510000000004"/>
    <x v="0"/>
    <x v="1"/>
    <x v="2"/>
    <s v="PayPal"/>
    <n v="14.11"/>
    <n v="4"/>
    <x v="0"/>
  </r>
  <r>
    <s v="SUP-0003785"/>
    <x v="1458"/>
    <s v="CUST-94183"/>
    <x v="1"/>
    <x v="1"/>
    <n v="12"/>
    <n v="12"/>
    <n v="658.31"/>
    <n v="710.97479999999996"/>
    <n v="589.8176000000002"/>
    <n v="8531.6975999999995"/>
    <x v="1"/>
    <x v="3"/>
    <x v="3"/>
    <s v="Credit Card"/>
    <n v="42.16"/>
    <n v="3.3"/>
    <x v="0"/>
  </r>
  <r>
    <s v="SUP-0004963"/>
    <x v="1458"/>
    <s v="CUST-79291"/>
    <x v="9"/>
    <x v="3"/>
    <n v="12"/>
    <n v="10"/>
    <n v="303.95999999999998"/>
    <n v="337.3956"/>
    <n v="293.44600000000025"/>
    <n v="3373.9560000000001"/>
    <x v="4"/>
    <x v="2"/>
    <x v="2"/>
    <s v="Bank Transfer"/>
    <n v="40.909999999999997"/>
    <n v="4.2"/>
    <x v="0"/>
  </r>
  <r>
    <s v="SUP-0000498"/>
    <x v="1459"/>
    <s v="CUST-71432"/>
    <x v="2"/>
    <x v="0"/>
    <n v="15"/>
    <n v="14"/>
    <n v="61.08"/>
    <n v="67.7988"/>
    <n v="70.243199999999945"/>
    <n v="949.18319999999994"/>
    <x v="1"/>
    <x v="3"/>
    <x v="3"/>
    <s v="Credit Card"/>
    <n v="23.82"/>
    <n v="4.7"/>
    <x v="0"/>
  </r>
  <r>
    <s v="SUP-0000025"/>
    <x v="1460"/>
    <s v="CUST-44107"/>
    <x v="10"/>
    <x v="2"/>
    <n v="9"/>
    <n v="8"/>
    <n v="66.06"/>
    <n v="71.344800000000006"/>
    <n v="28.628400000000035"/>
    <n v="570.75840000000005"/>
    <x v="4"/>
    <x v="0"/>
    <x v="2"/>
    <s v="Bank Transfer"/>
    <n v="13.65"/>
    <n v="4.9000000000000004"/>
    <x v="0"/>
  </r>
  <r>
    <s v="SUP-0000706"/>
    <x v="1460"/>
    <s v="CUST-17231"/>
    <x v="7"/>
    <x v="2"/>
    <n v="14"/>
    <n v="12"/>
    <n v="16.62"/>
    <n v="19.113"/>
    <n v="5.2859999999999978"/>
    <n v="229.35599999999999"/>
    <x v="2"/>
    <x v="0"/>
    <x v="2"/>
    <s v="Credit Card"/>
    <n v="24.63"/>
    <n v="2.4"/>
    <x v="0"/>
  </r>
  <r>
    <s v="SUP-0001773"/>
    <x v="1460"/>
    <s v="CUST-17272"/>
    <x v="3"/>
    <x v="2"/>
    <n v="10"/>
    <n v="9"/>
    <n v="1219.31"/>
    <n v="1377.8202999999999"/>
    <n v="1402.0326999999993"/>
    <n v="12400.382699999998"/>
    <x v="2"/>
    <x v="0"/>
    <x v="2"/>
    <s v="Bank Transfer"/>
    <n v="24.56"/>
    <n v="4.8"/>
    <x v="0"/>
  </r>
  <r>
    <s v="SUP-0002391"/>
    <x v="1460"/>
    <s v="CUST-19135"/>
    <x v="14"/>
    <x v="0"/>
    <n v="3"/>
    <n v="3"/>
    <n v="110.41"/>
    <n v="124.76329999999999"/>
    <n v="43.059899999999971"/>
    <n v="374.28989999999999"/>
    <x v="1"/>
    <x v="1"/>
    <x v="1"/>
    <s v="PayPal"/>
    <n v="0"/>
    <n v="1.7"/>
    <x v="0"/>
  </r>
  <r>
    <s v="SUP-0004836"/>
    <x v="1460"/>
    <s v="CUST-53718"/>
    <x v="11"/>
    <x v="2"/>
    <n v="20"/>
    <n v="20"/>
    <n v="431.81"/>
    <n v="474.99100000000004"/>
    <n v="851.95000000000084"/>
    <n v="9499.8200000000015"/>
    <x v="0"/>
    <x v="6"/>
    <x v="3"/>
    <s v="Debit Card"/>
    <n v="11.67"/>
    <n v="4.4000000000000004"/>
    <x v="0"/>
  </r>
  <r>
    <s v="SUP-0005050"/>
    <x v="1460"/>
    <s v="CUST-51846"/>
    <x v="12"/>
    <x v="1"/>
    <n v="14"/>
    <n v="11"/>
    <n v="1240.31"/>
    <n v="1364.3410000000001"/>
    <n v="1330.0110000000022"/>
    <n v="15007.751000000002"/>
    <x v="4"/>
    <x v="1"/>
    <x v="3"/>
    <s v="Credit Card"/>
    <n v="34.33"/>
    <n v="2.4"/>
    <x v="0"/>
  </r>
  <r>
    <s v="SUP-0000813"/>
    <x v="1461"/>
    <s v="CUST-23319"/>
    <x v="5"/>
    <x v="3"/>
    <n v="3"/>
    <n v="3"/>
    <n v="1100.1199999999999"/>
    <n v="1199.1307999999999"/>
    <n v="294.21240000000006"/>
    <n v="3597.3923999999997"/>
    <x v="2"/>
    <x v="4"/>
    <x v="1"/>
    <s v="Debit Card"/>
    <n v="2.82"/>
    <n v="0"/>
    <x v="0"/>
  </r>
  <r>
    <s v="SUP-0001548"/>
    <x v="1461"/>
    <s v="CUST-43058"/>
    <x v="10"/>
    <x v="2"/>
    <n v="2"/>
    <n v="2"/>
    <n v="749.5"/>
    <n v="861.92499999999995"/>
    <n v="213.46999999999991"/>
    <n v="1723.85"/>
    <x v="0"/>
    <x v="3"/>
    <x v="0"/>
    <s v="Cash on Delivery"/>
    <n v="11.38"/>
    <n v="1.1000000000000001"/>
    <x v="0"/>
  </r>
  <r>
    <s v="SUP-0002445"/>
    <x v="1462"/>
    <s v="CUST-89974"/>
    <x v="7"/>
    <x v="2"/>
    <n v="6"/>
    <n v="5"/>
    <n v="1365.18"/>
    <n v="1501.6980000000001"/>
    <n v="641.7800000000002"/>
    <n v="7508.4900000000007"/>
    <x v="0"/>
    <x v="0"/>
    <x v="3"/>
    <s v="Cash on Delivery"/>
    <n v="40.81"/>
    <n v="3.4"/>
    <x v="0"/>
  </r>
  <r>
    <s v="SUP-0004348"/>
    <x v="1463"/>
    <s v="CUST-33679"/>
    <x v="0"/>
    <x v="0"/>
    <n v="3"/>
    <n v="3"/>
    <n v="1081.67"/>
    <n v="1168.2036000000001"/>
    <n v="242.86080000000015"/>
    <n v="3504.6108000000004"/>
    <x v="4"/>
    <x v="1"/>
    <x v="0"/>
    <s v="Cash on Delivery"/>
    <n v="16.739999999999998"/>
    <n v="1.3"/>
    <x v="0"/>
  </r>
  <r>
    <s v="SUP-0000130"/>
    <x v="1464"/>
    <s v="CUST-21100"/>
    <x v="12"/>
    <x v="1"/>
    <n v="8"/>
    <n v="6"/>
    <n v="1045.94"/>
    <n v="1150.5340000000001"/>
    <n v="615.77400000000034"/>
    <n v="6903.2040000000006"/>
    <x v="4"/>
    <x v="5"/>
    <x v="3"/>
    <s v="Bank Transfer"/>
    <n v="11.79"/>
    <n v="1.7"/>
    <x v="0"/>
  </r>
  <r>
    <s v="SUP-0000251"/>
    <x v="1464"/>
    <s v="CUST-61490"/>
    <x v="4"/>
    <x v="1"/>
    <n v="1"/>
    <n v="1"/>
    <n v="33.119999999999997"/>
    <n v="34.775999999999996"/>
    <n v="-35.484000000000002"/>
    <n v="34.775999999999996"/>
    <x v="2"/>
    <x v="0"/>
    <x v="3"/>
    <s v="Cash on Delivery"/>
    <n v="37.14"/>
    <n v="3.1"/>
    <x v="0"/>
  </r>
  <r>
    <s v="SUP-0001922"/>
    <x v="1464"/>
    <s v="CUST-98144"/>
    <x v="7"/>
    <x v="2"/>
    <n v="3"/>
    <n v="3"/>
    <n v="552.30999999999995"/>
    <n v="579.92549999999994"/>
    <n v="62.306500000000106"/>
    <n v="1739.7764999999999"/>
    <x v="3"/>
    <x v="4"/>
    <x v="3"/>
    <s v="Credit Card"/>
    <n v="20.54"/>
    <n v="2.2999999999999998"/>
    <x v="0"/>
  </r>
  <r>
    <s v="SUP-0002939"/>
    <x v="1464"/>
    <s v="CUST-74854"/>
    <x v="10"/>
    <x v="2"/>
    <n v="13"/>
    <n v="10"/>
    <n v="1382.21"/>
    <n v="1451.3205"/>
    <n v="677.12499999999955"/>
    <n v="14513.205"/>
    <x v="1"/>
    <x v="0"/>
    <x v="1"/>
    <s v="Cash on Delivery"/>
    <n v="13.98"/>
    <n v="1.9"/>
    <x v="1"/>
  </r>
  <r>
    <s v="SUP-0004117"/>
    <x v="1464"/>
    <s v="CUST-14364"/>
    <x v="7"/>
    <x v="2"/>
    <n v="11"/>
    <n v="10"/>
    <n v="761.57"/>
    <n v="875.80549999999994"/>
    <n v="1105.0549999999996"/>
    <n v="8758.0550000000003"/>
    <x v="0"/>
    <x v="4"/>
    <x v="0"/>
    <s v="Debit Card"/>
    <n v="37.299999999999997"/>
    <n v="4.9000000000000004"/>
    <x v="0"/>
  </r>
  <r>
    <s v="SUP-0001717"/>
    <x v="1465"/>
    <s v="CUST-94510"/>
    <x v="1"/>
    <x v="1"/>
    <n v="3"/>
    <n v="2"/>
    <n v="396.95"/>
    <n v="428.70600000000002"/>
    <n v="19.502000000000059"/>
    <n v="857.41200000000003"/>
    <x v="0"/>
    <x v="4"/>
    <x v="0"/>
    <s v="Bank Transfer"/>
    <n v="44.01"/>
    <n v="1.6"/>
    <x v="0"/>
  </r>
  <r>
    <s v="SUP-0001859"/>
    <x v="1465"/>
    <s v="CUST-85406"/>
    <x v="5"/>
    <x v="3"/>
    <n v="8"/>
    <n v="8"/>
    <n v="1047.7"/>
    <n v="1173.4240000000002"/>
    <n v="977.51200000000131"/>
    <n v="9387.3920000000016"/>
    <x v="3"/>
    <x v="4"/>
    <x v="2"/>
    <s v="PayPal"/>
    <n v="28.28"/>
    <n v="3.5"/>
    <x v="0"/>
  </r>
  <r>
    <s v="SUP-0002125"/>
    <x v="1465"/>
    <s v="CUST-30191"/>
    <x v="7"/>
    <x v="2"/>
    <n v="7"/>
    <n v="6"/>
    <n v="249.25"/>
    <n v="286.63749999999999"/>
    <n v="183.75499999999982"/>
    <n v="1719.8249999999998"/>
    <x v="3"/>
    <x v="1"/>
    <x v="2"/>
    <s v="PayPal"/>
    <n v="40.57"/>
    <n v="1.5"/>
    <x v="0"/>
  </r>
  <r>
    <s v="SUP-0002572"/>
    <x v="1465"/>
    <s v="CUST-30009"/>
    <x v="6"/>
    <x v="4"/>
    <n v="7"/>
    <n v="6"/>
    <n v="369.32"/>
    <n v="395.17240000000004"/>
    <n v="146.0744000000004"/>
    <n v="2371.0344000000005"/>
    <x v="3"/>
    <x v="4"/>
    <x v="1"/>
    <s v="Debit Card"/>
    <n v="9.0399999999999991"/>
    <n v="3"/>
    <x v="1"/>
  </r>
  <r>
    <s v="SUP-0004436"/>
    <x v="1465"/>
    <s v="CUST-98733"/>
    <x v="0"/>
    <x v="0"/>
    <n v="5"/>
    <n v="5"/>
    <n v="697.34"/>
    <n v="794.96760000000017"/>
    <n v="472.87800000000038"/>
    <n v="3974.8380000000006"/>
    <x v="3"/>
    <x v="4"/>
    <x v="0"/>
    <s v="Cash on Delivery"/>
    <n v="15.26"/>
    <n v="2.8"/>
    <x v="0"/>
  </r>
  <r>
    <s v="SUP-0000338"/>
    <x v="1466"/>
    <s v="CUST-40076"/>
    <x v="5"/>
    <x v="3"/>
    <n v="13"/>
    <n v="10"/>
    <n v="467.56"/>
    <n v="504.96480000000003"/>
    <n v="366.81799999999976"/>
    <n v="5049.6480000000001"/>
    <x v="2"/>
    <x v="2"/>
    <x v="0"/>
    <s v="Cash on Delivery"/>
    <n v="7.23"/>
    <n v="3"/>
    <x v="0"/>
  </r>
  <r>
    <s v="SUP-0000380"/>
    <x v="1466"/>
    <s v="CUST-56790"/>
    <x v="7"/>
    <x v="2"/>
    <n v="10"/>
    <n v="8"/>
    <n v="436.83"/>
    <n v="493.61789999999996"/>
    <n v="449.58319999999981"/>
    <n v="3948.9431999999997"/>
    <x v="4"/>
    <x v="3"/>
    <x v="3"/>
    <s v="Bank Transfer"/>
    <n v="4.72"/>
    <n v="1.9"/>
    <x v="0"/>
  </r>
  <r>
    <s v="SUP-0000668"/>
    <x v="1467"/>
    <s v="CUST-63568"/>
    <x v="9"/>
    <x v="3"/>
    <n v="20"/>
    <n v="18"/>
    <n v="346.26"/>
    <n v="398.19899999999996"/>
    <n v="885.09199999999919"/>
    <n v="7167.5819999999994"/>
    <x v="2"/>
    <x v="3"/>
    <x v="2"/>
    <s v="Bank Transfer"/>
    <n v="49.81"/>
    <n v="4.4000000000000004"/>
    <x v="0"/>
  </r>
  <r>
    <s v="SUP-0003584"/>
    <x v="1467"/>
    <s v="CUST-17444"/>
    <x v="0"/>
    <x v="0"/>
    <n v="10"/>
    <n v="9"/>
    <n v="318.83"/>
    <n v="337.95979999999997"/>
    <n v="149.92820000000006"/>
    <n v="3041.6381999999999"/>
    <x v="1"/>
    <x v="5"/>
    <x v="3"/>
    <s v="Cash on Delivery"/>
    <n v="22.24"/>
    <n v="4.3"/>
    <x v="0"/>
  </r>
  <r>
    <s v="SUP-0004888"/>
    <x v="1467"/>
    <s v="CUST-57506"/>
    <x v="9"/>
    <x v="3"/>
    <n v="8"/>
    <n v="6"/>
    <n v="800.61"/>
    <n v="840.64050000000009"/>
    <n v="236.9930000000009"/>
    <n v="5043.8430000000008"/>
    <x v="4"/>
    <x v="2"/>
    <x v="3"/>
    <s v="PayPal"/>
    <n v="3.19"/>
    <n v="2.2000000000000002"/>
    <x v="0"/>
  </r>
  <r>
    <s v="SUP-0000402"/>
    <x v="1468"/>
    <s v="CUST-48758"/>
    <x v="14"/>
    <x v="0"/>
    <n v="2"/>
    <n v="2"/>
    <n v="841.23"/>
    <n v="883.29150000000004"/>
    <n v="39.743000000000045"/>
    <n v="1766.5830000000001"/>
    <x v="0"/>
    <x v="1"/>
    <x v="0"/>
    <s v="PayPal"/>
    <n v="44.38"/>
    <n v="2.5"/>
    <x v="0"/>
  </r>
  <r>
    <s v="SUP-0003993"/>
    <x v="1468"/>
    <s v="CUST-48620"/>
    <x v="4"/>
    <x v="1"/>
    <n v="14"/>
    <n v="12"/>
    <n v="343.05"/>
    <n v="367.06350000000003"/>
    <n v="253.73200000000026"/>
    <n v="4404.7620000000006"/>
    <x v="0"/>
    <x v="5"/>
    <x v="2"/>
    <s v="PayPal"/>
    <n v="34.43"/>
    <n v="4.9000000000000004"/>
    <x v="0"/>
  </r>
  <r>
    <s v="SUP-0000070"/>
    <x v="1469"/>
    <s v="CUST-35400"/>
    <x v="6"/>
    <x v="4"/>
    <n v="15"/>
    <n v="14"/>
    <n v="911.73"/>
    <n v="1048.4894999999999"/>
    <n v="1896.5429999999981"/>
    <n v="14678.852999999999"/>
    <x v="2"/>
    <x v="2"/>
    <x v="3"/>
    <s v="PayPal"/>
    <n v="18.09"/>
    <n v="4.7"/>
    <x v="0"/>
  </r>
  <r>
    <s v="SUP-0004513"/>
    <x v="1469"/>
    <s v="CUST-47220"/>
    <x v="13"/>
    <x v="1"/>
    <n v="10"/>
    <n v="8"/>
    <n v="369.4"/>
    <n v="417.42199999999991"/>
    <n v="346.7759999999995"/>
    <n v="3339.3759999999993"/>
    <x v="2"/>
    <x v="5"/>
    <x v="0"/>
    <s v="Debit Card"/>
    <n v="37.4"/>
    <n v="1"/>
    <x v="0"/>
  </r>
  <r>
    <s v="SUP-0002380"/>
    <x v="1470"/>
    <s v="CUST-29744"/>
    <x v="10"/>
    <x v="2"/>
    <n v="20"/>
    <n v="16"/>
    <n v="209.65"/>
    <n v="236.90449999999998"/>
    <n v="392.11199999999968"/>
    <n v="3790.4719999999998"/>
    <x v="2"/>
    <x v="3"/>
    <x v="1"/>
    <s v="Cash on Delivery"/>
    <n v="43.96"/>
    <n v="4.4000000000000004"/>
    <x v="0"/>
  </r>
  <r>
    <s v="SUP-0004233"/>
    <x v="1470"/>
    <s v="CUST-47453"/>
    <x v="9"/>
    <x v="3"/>
    <n v="10"/>
    <n v="9"/>
    <n v="380.01"/>
    <n v="402.81060000000002"/>
    <n v="166.62539999999984"/>
    <n v="3625.2954"/>
    <x v="4"/>
    <x v="5"/>
    <x v="2"/>
    <s v="Cash on Delivery"/>
    <n v="38.58"/>
    <n v="1.9"/>
    <x v="0"/>
  </r>
  <r>
    <s v="SUP-0002511"/>
    <x v="1471"/>
    <s v="Unknown"/>
    <x v="7"/>
    <x v="2"/>
    <n v="16"/>
    <n v="15"/>
    <n v="956.24"/>
    <n v="1032.7392"/>
    <n v="1108.2179999999994"/>
    <n v="15491.088"/>
    <x v="2"/>
    <x v="5"/>
    <x v="1"/>
    <s v="Bank Transfer"/>
    <n v="39.270000000000003"/>
    <n v="4.4000000000000004"/>
    <x v="0"/>
  </r>
  <r>
    <s v="SUP-0000033"/>
    <x v="1472"/>
    <s v="CUST-57200"/>
    <x v="1"/>
    <x v="1"/>
    <n v="20"/>
    <n v="17"/>
    <n v="343.5"/>
    <n v="381.28500000000003"/>
    <n v="626.9250000000003"/>
    <n v="6481.8450000000003"/>
    <x v="1"/>
    <x v="0"/>
    <x v="2"/>
    <s v="Credit Card"/>
    <n v="15.42"/>
    <n v="1.1000000000000001"/>
    <x v="0"/>
  </r>
  <r>
    <s v="SUP-0000485"/>
    <x v="1472"/>
    <s v="CUST-73726"/>
    <x v="13"/>
    <x v="1"/>
    <n v="15"/>
    <n v="15"/>
    <n v="492.48"/>
    <n v="526.95360000000005"/>
    <n v="495.16400000000027"/>
    <n v="7904.304000000001"/>
    <x v="4"/>
    <x v="2"/>
    <x v="1"/>
    <s v="Debit Card"/>
    <n v="21.94"/>
    <n v="4.7"/>
    <x v="0"/>
  </r>
  <r>
    <s v="SUP-0001053"/>
    <x v="1472"/>
    <s v="CUST-44340"/>
    <x v="3"/>
    <x v="2"/>
    <n v="14"/>
    <n v="11"/>
    <n v="212.73"/>
    <n v="234.00300000000001"/>
    <n v="213.13300000000061"/>
    <n v="2574.0330000000004"/>
    <x v="2"/>
    <x v="0"/>
    <x v="3"/>
    <s v="Credit Card"/>
    <n v="20.87"/>
    <n v="3.1"/>
    <x v="0"/>
  </r>
  <r>
    <s v="SUP-0001491"/>
    <x v="1472"/>
    <s v="CUST-71136"/>
    <x v="0"/>
    <x v="0"/>
    <n v="3"/>
    <n v="2"/>
    <n v="682.81"/>
    <n v="757.91909999999996"/>
    <n v="136.42820000000003"/>
    <n v="1515.8381999999999"/>
    <x v="2"/>
    <x v="5"/>
    <x v="2"/>
    <s v="Credit Card"/>
    <n v="13.79"/>
    <n v="1.3"/>
    <x v="0"/>
  </r>
  <r>
    <s v="SUP-0005033"/>
    <x v="1472"/>
    <s v="CUST-70120"/>
    <x v="2"/>
    <x v="0"/>
    <n v="12"/>
    <n v="10"/>
    <n v="290.31"/>
    <n v="313.53480000000002"/>
    <n v="189.88800000000003"/>
    <n v="3135.348"/>
    <x v="3"/>
    <x v="2"/>
    <x v="3"/>
    <s v="Credit Card"/>
    <n v="42.36"/>
    <n v="1.4"/>
    <x v="0"/>
  </r>
  <r>
    <s v="SUP-0000305"/>
    <x v="1473"/>
    <s v="CUST-93682"/>
    <x v="5"/>
    <x v="3"/>
    <n v="7"/>
    <n v="6"/>
    <n v="795.55"/>
    <n v="851.23850000000004"/>
    <n v="299.31100000000123"/>
    <n v="5107.4310000000005"/>
    <x v="4"/>
    <x v="1"/>
    <x v="0"/>
    <s v="Bank Transfer"/>
    <n v="34.82"/>
    <n v="1.7"/>
    <x v="0"/>
  </r>
  <r>
    <s v="SUP-0002448"/>
    <x v="1473"/>
    <s v="CUST-57186"/>
    <x v="13"/>
    <x v="1"/>
    <n v="6"/>
    <n v="5"/>
    <n v="432.88"/>
    <n v="458.8528"/>
    <n v="94.80400000000003"/>
    <n v="2294.2640000000001"/>
    <x v="1"/>
    <x v="4"/>
    <x v="0"/>
    <s v="Debit Card"/>
    <n v="35.06"/>
    <n v="4.7"/>
    <x v="0"/>
  </r>
  <r>
    <s v="SUP-0004343"/>
    <x v="1473"/>
    <s v="CUST-15617"/>
    <x v="11"/>
    <x v="2"/>
    <n v="10"/>
    <n v="8"/>
    <n v="1321.88"/>
    <n v="1440.8492000000003"/>
    <n v="924.14360000000181"/>
    <n v="11526.793600000003"/>
    <x v="1"/>
    <x v="4"/>
    <x v="3"/>
    <s v="PayPal"/>
    <n v="27.61"/>
    <n v="1.5"/>
    <x v="0"/>
  </r>
  <r>
    <s v="SUP-0000104"/>
    <x v="1474"/>
    <s v="CUST-30052"/>
    <x v="12"/>
    <x v="1"/>
    <n v="1"/>
    <n v="1"/>
    <n v="670.54"/>
    <n v="724.18320000000006"/>
    <n v="36.283200000000093"/>
    <n v="724.18320000000006"/>
    <x v="0"/>
    <x v="5"/>
    <x v="2"/>
    <s v="Debit Card"/>
    <n v="17.36"/>
    <n v="4.9000000000000004"/>
    <x v="0"/>
  </r>
  <r>
    <s v="SUP-0001322"/>
    <x v="1474"/>
    <s v="CUST-49505"/>
    <x v="2"/>
    <x v="0"/>
    <n v="18"/>
    <n v="16"/>
    <n v="702.67"/>
    <n v="779.96370000000002"/>
    <n v="1209.849200000001"/>
    <n v="12479.4192"/>
    <x v="2"/>
    <x v="6"/>
    <x v="1"/>
    <s v="Credit Card"/>
    <n v="26.85"/>
    <n v="1.5"/>
    <x v="0"/>
  </r>
  <r>
    <s v="SUP-0001435"/>
    <x v="1474"/>
    <s v="CUST-83917"/>
    <x v="3"/>
    <x v="2"/>
    <n v="9"/>
    <n v="7"/>
    <n v="972.86"/>
    <n v="1050.6888000000001"/>
    <n v="540.74160000000074"/>
    <n v="7354.8216000000011"/>
    <x v="1"/>
    <x v="6"/>
    <x v="0"/>
    <s v="Debit Card"/>
    <n v="4.0599999999999996"/>
    <n v="2.2999999999999998"/>
    <x v="0"/>
  </r>
  <r>
    <s v="SUP-0002460"/>
    <x v="1474"/>
    <s v="CUST-67050"/>
    <x v="14"/>
    <x v="0"/>
    <n v="16"/>
    <n v="16"/>
    <n v="553.73"/>
    <n v="592.49110000000007"/>
    <n v="587.64760000000092"/>
    <n v="9479.8576000000012"/>
    <x v="4"/>
    <x v="3"/>
    <x v="0"/>
    <s v="Debit Card"/>
    <n v="32.53"/>
    <n v="4.9000000000000004"/>
    <x v="0"/>
  </r>
  <r>
    <s v="SUP-0002581"/>
    <x v="1474"/>
    <s v="CUST-27829"/>
    <x v="11"/>
    <x v="2"/>
    <n v="20"/>
    <n v="18"/>
    <n v="1011.75"/>
    <n v="1082.5725"/>
    <n v="1268.9050000000002"/>
    <n v="19486.305"/>
    <x v="4"/>
    <x v="1"/>
    <x v="1"/>
    <s v="PayPal"/>
    <n v="5.9"/>
    <n v="4.5"/>
    <x v="1"/>
  </r>
  <r>
    <s v="SUP-0004972"/>
    <x v="1474"/>
    <s v="CUST-65253"/>
    <x v="7"/>
    <x v="2"/>
    <n v="15"/>
    <n v="15"/>
    <n v="947.14"/>
    <n v="1051.3254000000002"/>
    <n v="1521.0910000000026"/>
    <n v="15769.881000000003"/>
    <x v="2"/>
    <x v="1"/>
    <x v="3"/>
    <s v="Credit Card"/>
    <n v="41.69"/>
    <n v="1.5"/>
    <x v="0"/>
  </r>
  <r>
    <s v="SUP-0000422"/>
    <x v="1475"/>
    <s v="CUST-41773"/>
    <x v="9"/>
    <x v="3"/>
    <n v="16"/>
    <n v="16"/>
    <n v="1240.6400000000001"/>
    <n v="1327.4848000000002"/>
    <n v="1361.9368000000013"/>
    <n v="21239.756800000003"/>
    <x v="1"/>
    <x v="0"/>
    <x v="0"/>
    <s v="Bank Transfer"/>
    <n v="27.58"/>
    <n v="2.7"/>
    <x v="0"/>
  </r>
  <r>
    <s v="SUP-0000709"/>
    <x v="1475"/>
    <s v="CUST-80945"/>
    <x v="7"/>
    <x v="2"/>
    <n v="11"/>
    <n v="10"/>
    <n v="57.24"/>
    <n v="65.253600000000006"/>
    <n v="43.406000000000084"/>
    <n v="652.53600000000006"/>
    <x v="4"/>
    <x v="5"/>
    <x v="3"/>
    <s v="Bank Transfer"/>
    <n v="36.729999999999997"/>
    <n v="3.4"/>
    <x v="0"/>
  </r>
  <r>
    <s v="SUP-0003171"/>
    <x v="1475"/>
    <s v="CUST-49709"/>
    <x v="0"/>
    <x v="0"/>
    <n v="6"/>
    <n v="6"/>
    <n v="230.26"/>
    <n v="257.89120000000003"/>
    <n v="116.42720000000021"/>
    <n v="1547.3472000000002"/>
    <x v="2"/>
    <x v="4"/>
    <x v="0"/>
    <s v="Bank Transfer"/>
    <n v="49.36"/>
    <n v="2.2000000000000002"/>
    <x v="1"/>
  </r>
  <r>
    <s v="SUP-0004241"/>
    <x v="1475"/>
    <s v="CUST-15868"/>
    <x v="11"/>
    <x v="2"/>
    <n v="18"/>
    <n v="18"/>
    <n v="1208.53"/>
    <n v="1353.5536000000002"/>
    <n v="2603.3648000000007"/>
    <n v="24363.964800000002"/>
    <x v="1"/>
    <x v="5"/>
    <x v="2"/>
    <s v="Bank Transfer"/>
    <n v="7.06"/>
    <n v="2.4"/>
    <x v="0"/>
  </r>
  <r>
    <s v="SUP-0001317"/>
    <x v="1476"/>
    <s v="CUST-80046"/>
    <x v="12"/>
    <x v="1"/>
    <n v="18"/>
    <n v="15"/>
    <n v="1093.24"/>
    <n v="1202.5640000000001"/>
    <n v="1591.8500000000042"/>
    <n v="18038.460000000003"/>
    <x v="2"/>
    <x v="6"/>
    <x v="3"/>
    <s v="Credit Card"/>
    <n v="48.01"/>
    <n v="2"/>
    <x v="0"/>
  </r>
  <r>
    <s v="SUP-0001968"/>
    <x v="1476"/>
    <s v="CUST-95899"/>
    <x v="7"/>
    <x v="2"/>
    <n v="20"/>
    <n v="19"/>
    <n v="1287.56"/>
    <n v="1403.4404"/>
    <n v="2154.0075999999985"/>
    <n v="26665.367599999998"/>
    <x v="0"/>
    <x v="0"/>
    <x v="1"/>
    <s v="Cash on Delivery"/>
    <n v="47.72"/>
    <n v="4.0999999999999996"/>
    <x v="0"/>
  </r>
  <r>
    <s v="SUP-0002479"/>
    <x v="1477"/>
    <s v="CUST-79961"/>
    <x v="0"/>
    <x v="0"/>
    <n v="11"/>
    <n v="11"/>
    <n v="299.29000000000002"/>
    <n v="314.25450000000001"/>
    <n v="159.40950000000004"/>
    <n v="3456.7995000000001"/>
    <x v="0"/>
    <x v="2"/>
    <x v="2"/>
    <s v="Cash on Delivery"/>
    <n v="5.2"/>
    <n v="1.1000000000000001"/>
    <x v="0"/>
  </r>
  <r>
    <s v="SUP-0003529"/>
    <x v="1477"/>
    <s v="CUST-43527"/>
    <x v="7"/>
    <x v="2"/>
    <n v="17"/>
    <n v="17"/>
    <n v="546.85"/>
    <n v="612.47200000000009"/>
    <n v="1106.4740000000006"/>
    <n v="10412.024000000001"/>
    <x v="3"/>
    <x v="1"/>
    <x v="1"/>
    <s v="PayPal"/>
    <n v="9.1"/>
    <n v="1.8"/>
    <x v="0"/>
  </r>
  <r>
    <s v="SUP-0003683"/>
    <x v="1477"/>
    <s v="CUST-33779"/>
    <x v="3"/>
    <x v="2"/>
    <n v="1"/>
    <n v="1"/>
    <n v="1452.94"/>
    <n v="1554.6458000000002"/>
    <n v="95.405800000000184"/>
    <n v="1554.6458000000002"/>
    <x v="0"/>
    <x v="3"/>
    <x v="2"/>
    <s v="PayPal"/>
    <n v="6.3"/>
    <n v="3.8"/>
    <x v="0"/>
  </r>
  <r>
    <s v="SUP-0000082"/>
    <x v="1478"/>
    <s v="CUST-97732"/>
    <x v="11"/>
    <x v="2"/>
    <n v="3"/>
    <n v="2"/>
    <n v="354.11"/>
    <n v="371.81550000000004"/>
    <n v="6.1710000000000598"/>
    <n v="743.63100000000009"/>
    <x v="0"/>
    <x v="5"/>
    <x v="1"/>
    <s v="Bank Transfer"/>
    <n v="29.24"/>
    <n v="2.6"/>
    <x v="0"/>
  </r>
  <r>
    <s v="SUP-0000460"/>
    <x v="1478"/>
    <s v="CUST-78997"/>
    <x v="0"/>
    <x v="0"/>
    <n v="4"/>
    <n v="3"/>
    <n v="20"/>
    <n v="21.8"/>
    <n v="-5.0099999999999945"/>
    <n v="65.400000000000006"/>
    <x v="1"/>
    <x v="6"/>
    <x v="0"/>
    <s v="Cash on Delivery"/>
    <n v="10.41"/>
    <n v="3.8"/>
    <x v="0"/>
  </r>
  <r>
    <s v="SUP-0004489"/>
    <x v="1478"/>
    <s v="CUST-52198"/>
    <x v="10"/>
    <x v="2"/>
    <n v="1"/>
    <n v="1"/>
    <n v="124.36"/>
    <n v="130.578"/>
    <n v="-32.122"/>
    <n v="130.578"/>
    <x v="1"/>
    <x v="1"/>
    <x v="1"/>
    <s v="Debit Card"/>
    <n v="38.340000000000003"/>
    <n v="3.1"/>
    <x v="0"/>
  </r>
  <r>
    <s v="SUP-0003168"/>
    <x v="1479"/>
    <s v="CUST-18468"/>
    <x v="2"/>
    <x v="0"/>
    <n v="13"/>
    <n v="11"/>
    <n v="809.01"/>
    <n v="914.18129999999985"/>
    <n v="1155.044299999998"/>
    <n v="10055.994299999998"/>
    <x v="2"/>
    <x v="3"/>
    <x v="0"/>
    <s v="PayPal"/>
    <n v="1.84"/>
    <n v="2.8"/>
    <x v="0"/>
  </r>
  <r>
    <s v="SUP-0000324"/>
    <x v="1480"/>
    <s v="CUST-73785"/>
    <x v="0"/>
    <x v="0"/>
    <n v="20"/>
    <n v="16"/>
    <n v="1285.31"/>
    <n v="1375.2817"/>
    <n v="1403.3272000000009"/>
    <n v="22004.5072"/>
    <x v="1"/>
    <x v="1"/>
    <x v="2"/>
    <s v="Credit Card"/>
    <n v="36.22"/>
    <n v="2.9"/>
    <x v="1"/>
  </r>
  <r>
    <s v="SUP-0001284"/>
    <x v="1480"/>
    <s v="CUST-30269"/>
    <x v="4"/>
    <x v="1"/>
    <n v="15"/>
    <n v="14"/>
    <n v="330.84"/>
    <n v="373.84919999999994"/>
    <n v="592.43879999999945"/>
    <n v="5233.8887999999988"/>
    <x v="3"/>
    <x v="5"/>
    <x v="1"/>
    <s v="PayPal"/>
    <n v="9.69"/>
    <n v="1.2"/>
    <x v="0"/>
  </r>
  <r>
    <s v="SUP-0001824"/>
    <x v="1480"/>
    <s v="CUST-24712"/>
    <x v="12"/>
    <x v="1"/>
    <n v="2"/>
    <n v="2"/>
    <n v="1110.21"/>
    <n v="1176.8226000000002"/>
    <n v="130.43520000000032"/>
    <n v="2353.6452000000004"/>
    <x v="3"/>
    <x v="4"/>
    <x v="1"/>
    <s v="Credit Card"/>
    <n v="2.79"/>
    <n v="3.8"/>
    <x v="0"/>
  </r>
  <r>
    <s v="SUP-0002082"/>
    <x v="1480"/>
    <s v="CUST-18850"/>
    <x v="4"/>
    <x v="1"/>
    <n v="8"/>
    <n v="6"/>
    <n v="860.76"/>
    <n v="964.05120000000011"/>
    <n v="603.94720000000166"/>
    <n v="5784.3072000000011"/>
    <x v="0"/>
    <x v="0"/>
    <x v="2"/>
    <s v="Debit Card"/>
    <n v="15.8"/>
    <n v="2.2999999999999998"/>
    <x v="0"/>
  </r>
  <r>
    <s v="SUP-0002506"/>
    <x v="1480"/>
    <s v="CUST-46108"/>
    <x v="14"/>
    <x v="0"/>
    <n v="13"/>
    <n v="13"/>
    <n v="764.84"/>
    <n v="879.56599999999992"/>
    <n v="1470.7779999999982"/>
    <n v="11434.357999999998"/>
    <x v="2"/>
    <x v="6"/>
    <x v="3"/>
    <s v="Credit Card"/>
    <n v="20.66"/>
    <n v="1.8"/>
    <x v="0"/>
  </r>
  <r>
    <s v="SUP-0002576"/>
    <x v="1480"/>
    <s v="CUST-45127"/>
    <x v="9"/>
    <x v="3"/>
    <n v="2"/>
    <n v="2"/>
    <n v="849.34"/>
    <n v="976.74099999999999"/>
    <n v="225.64199999999991"/>
    <n v="1953.482"/>
    <x v="0"/>
    <x v="6"/>
    <x v="3"/>
    <s v="Cash on Delivery"/>
    <n v="29.16"/>
    <n v="3.8"/>
    <x v="0"/>
  </r>
  <r>
    <s v="SUP-0002809"/>
    <x v="1480"/>
    <s v="CUST-88181"/>
    <x v="14"/>
    <x v="0"/>
    <n v="14"/>
    <n v="13"/>
    <n v="641.73"/>
    <n v="712.32030000000009"/>
    <n v="893.09390000000155"/>
    <n v="9260.1639000000014"/>
    <x v="4"/>
    <x v="1"/>
    <x v="3"/>
    <s v="Credit Card"/>
    <n v="24.58"/>
    <n v="2.6"/>
    <x v="0"/>
  </r>
  <r>
    <s v="SUP-0002835"/>
    <x v="1480"/>
    <s v="CUST-21170"/>
    <x v="7"/>
    <x v="2"/>
    <n v="13"/>
    <n v="10"/>
    <n v="6"/>
    <n v="6.66"/>
    <n v="4.319999999999995"/>
    <n v="66.599999999999994"/>
    <x v="3"/>
    <x v="4"/>
    <x v="2"/>
    <s v="Cash on Delivery"/>
    <n v="2.2799999999999998"/>
    <n v="4.7"/>
    <x v="0"/>
  </r>
  <r>
    <s v="SUP-0003648"/>
    <x v="1480"/>
    <s v="CUST-48356"/>
    <x v="10"/>
    <x v="2"/>
    <n v="11"/>
    <n v="9"/>
    <n v="564.39"/>
    <n v="620.82900000000006"/>
    <n v="494.89100000000002"/>
    <n v="5587.4610000000002"/>
    <x v="2"/>
    <x v="5"/>
    <x v="1"/>
    <s v="Debit Card"/>
    <n v="13.06"/>
    <n v="1.9"/>
    <x v="0"/>
  </r>
  <r>
    <s v="SUP-0003778"/>
    <x v="1480"/>
    <s v="CUST-15230"/>
    <x v="7"/>
    <x v="2"/>
    <n v="15"/>
    <n v="15"/>
    <n v="757.23"/>
    <n v="810.23610000000008"/>
    <n v="765.38150000000041"/>
    <n v="12153.541500000001"/>
    <x v="4"/>
    <x v="4"/>
    <x v="1"/>
    <s v="Debit Card"/>
    <n v="29.71"/>
    <n v="4.8"/>
    <x v="0"/>
  </r>
  <r>
    <s v="SUP-0004709"/>
    <x v="1480"/>
    <s v="CUST-34023"/>
    <x v="5"/>
    <x v="3"/>
    <n v="20"/>
    <n v="16"/>
    <n v="239.87"/>
    <n v="256.66090000000003"/>
    <n v="227.99440000000035"/>
    <n v="4106.5744000000004"/>
    <x v="4"/>
    <x v="5"/>
    <x v="3"/>
    <s v="Cash on Delivery"/>
    <n v="40.659999999999997"/>
    <n v="2.2000000000000002"/>
    <x v="0"/>
  </r>
  <r>
    <s v="SUP-0002592"/>
    <x v="1481"/>
    <s v="CUST-78385"/>
    <x v="11"/>
    <x v="2"/>
    <n v="15"/>
    <n v="13"/>
    <n v="1072.81"/>
    <n v="1212.2752999999998"/>
    <n v="1764.1588999999979"/>
    <n v="15759.578899999997"/>
    <x v="4"/>
    <x v="2"/>
    <x v="3"/>
    <s v="Bank Transfer"/>
    <n v="48.89"/>
    <n v="2.1"/>
    <x v="0"/>
  </r>
  <r>
    <s v="SUP-0004958"/>
    <x v="1481"/>
    <s v="CUST-88268"/>
    <x v="13"/>
    <x v="1"/>
    <n v="2"/>
    <n v="2"/>
    <n v="438.26"/>
    <n v="503.99899999999997"/>
    <n v="130.52799999999996"/>
    <n v="1007.9979999999999"/>
    <x v="1"/>
    <x v="5"/>
    <x v="2"/>
    <s v="Credit Card"/>
    <n v="0.95"/>
    <n v="1"/>
    <x v="0"/>
  </r>
  <r>
    <s v="SUP-0005073"/>
    <x v="1481"/>
    <s v="CUST-82838"/>
    <x v="3"/>
    <x v="2"/>
    <n v="1"/>
    <n v="1"/>
    <n v="281.93"/>
    <n v="296.0265"/>
    <n v="14.096499999999992"/>
    <n v="296.0265"/>
    <x v="4"/>
    <x v="1"/>
    <x v="3"/>
    <s v="Cash on Delivery"/>
    <n v="0"/>
    <n v="4.3"/>
    <x v="1"/>
  </r>
  <r>
    <s v="SUP-0000551"/>
    <x v="1482"/>
    <s v="CUST-75773"/>
    <x v="3"/>
    <x v="2"/>
    <n v="12"/>
    <n v="12"/>
    <n v="519.48"/>
    <n v="587.01239999999996"/>
    <n v="773.96879999999885"/>
    <n v="7044.148799999999"/>
    <x v="3"/>
    <x v="6"/>
    <x v="0"/>
    <s v="Bank Transfer"/>
    <n v="36.42"/>
    <n v="3.9"/>
    <x v="0"/>
  </r>
  <r>
    <s v="SUP-0000124"/>
    <x v="1483"/>
    <s v="CUST-33274"/>
    <x v="1"/>
    <x v="1"/>
    <n v="1"/>
    <n v="1"/>
    <n v="373.95"/>
    <n v="400.12650000000002"/>
    <n v="-18.153499999999966"/>
    <n v="400.12650000000002"/>
    <x v="1"/>
    <x v="1"/>
    <x v="3"/>
    <s v="Debit Card"/>
    <n v="44.33"/>
    <n v="4.4000000000000004"/>
    <x v="0"/>
  </r>
  <r>
    <s v="SUP-0000490"/>
    <x v="1483"/>
    <s v="CUST-43909"/>
    <x v="6"/>
    <x v="4"/>
    <n v="18"/>
    <n v="16"/>
    <n v="621.39"/>
    <n v="714.59849999999994"/>
    <n v="1442.9459999999992"/>
    <n v="11433.575999999999"/>
    <x v="3"/>
    <x v="4"/>
    <x v="2"/>
    <s v="Debit Card"/>
    <n v="48.39"/>
    <n v="4.8"/>
    <x v="0"/>
  </r>
  <r>
    <s v="SUP-0002254"/>
    <x v="1484"/>
    <s v="CUST-51174"/>
    <x v="10"/>
    <x v="2"/>
    <n v="6"/>
    <n v="6"/>
    <n v="700.1"/>
    <n v="791.11299999999994"/>
    <n v="503.7279999999995"/>
    <n v="4746.6779999999999"/>
    <x v="4"/>
    <x v="2"/>
    <x v="2"/>
    <s v="Bank Transfer"/>
    <n v="42.35"/>
    <n v="1.8"/>
    <x v="0"/>
  </r>
  <r>
    <s v="SUP-0003430"/>
    <x v="1484"/>
    <s v="CUST-39971"/>
    <x v="9"/>
    <x v="3"/>
    <n v="7"/>
    <n v="6"/>
    <n v="1417.95"/>
    <n v="1559.7450000000001"/>
    <n v="820.61000000000047"/>
    <n v="9358.4700000000012"/>
    <x v="2"/>
    <x v="6"/>
    <x v="0"/>
    <s v="Credit Card"/>
    <n v="30.16"/>
    <n v="4"/>
    <x v="0"/>
  </r>
  <r>
    <s v="SUP-0001433"/>
    <x v="1485"/>
    <s v="CUST-47504"/>
    <x v="12"/>
    <x v="1"/>
    <n v="1"/>
    <n v="1"/>
    <n v="1148.68"/>
    <n v="1229.0876000000001"/>
    <n v="41.057600000000001"/>
    <n v="1229.0876000000001"/>
    <x v="3"/>
    <x v="3"/>
    <x v="0"/>
    <s v="Debit Card"/>
    <n v="39.35"/>
    <n v="1.3"/>
    <x v="0"/>
  </r>
  <r>
    <s v="SUP-0002024"/>
    <x v="1485"/>
    <s v="CUST-30905"/>
    <x v="2"/>
    <x v="0"/>
    <n v="16"/>
    <n v="15"/>
    <n v="864.07"/>
    <n v="976.39909999999998"/>
    <n v="1653.196499999998"/>
    <n v="14645.986499999999"/>
    <x v="0"/>
    <x v="4"/>
    <x v="3"/>
    <s v="Bank Transfer"/>
    <n v="31.74"/>
    <n v="1.8"/>
    <x v="0"/>
  </r>
  <r>
    <s v="SUP-0004982"/>
    <x v="1485"/>
    <s v="CUST-19384"/>
    <x v="9"/>
    <x v="3"/>
    <n v="18"/>
    <n v="16"/>
    <n v="533.47"/>
    <n v="581.48230000000012"/>
    <n v="733.27680000000157"/>
    <n v="9303.716800000002"/>
    <x v="0"/>
    <x v="4"/>
    <x v="2"/>
    <s v="Credit Card"/>
    <n v="34.92"/>
    <n v="1.1000000000000001"/>
    <x v="0"/>
  </r>
  <r>
    <s v="SUP-0001122"/>
    <x v="1486"/>
    <s v="CUST-70141"/>
    <x v="5"/>
    <x v="3"/>
    <n v="7"/>
    <n v="6"/>
    <n v="12"/>
    <n v="13.080000000000002"/>
    <n v="-4.0299999999999816"/>
    <n v="78.480000000000018"/>
    <x v="1"/>
    <x v="3"/>
    <x v="2"/>
    <s v="Debit Card"/>
    <n v="10.51"/>
    <n v="3.4"/>
    <x v="0"/>
  </r>
  <r>
    <s v="SUP-0002257"/>
    <x v="1486"/>
    <s v="CUST-11416"/>
    <x v="7"/>
    <x v="2"/>
    <n v="2"/>
    <n v="2"/>
    <n v="301.83999999999997"/>
    <n v="322.96879999999999"/>
    <n v="33.497600000000027"/>
    <n v="645.93759999999997"/>
    <x v="4"/>
    <x v="2"/>
    <x v="1"/>
    <s v="PayPal"/>
    <n v="8.76"/>
    <n v="2.6"/>
    <x v="0"/>
  </r>
  <r>
    <s v="SUP-0002670"/>
    <x v="1486"/>
    <s v="CUST-95967"/>
    <x v="5"/>
    <x v="3"/>
    <n v="10"/>
    <n v="8"/>
    <n v="879.92"/>
    <n v="985.5104"/>
    <n v="805.57320000000038"/>
    <n v="7884.0832"/>
    <x v="4"/>
    <x v="3"/>
    <x v="0"/>
    <s v="PayPal"/>
    <n v="39.15"/>
    <n v="3.4"/>
    <x v="0"/>
  </r>
  <r>
    <s v="SUP-0000114"/>
    <x v="1487"/>
    <s v="CUST-86917"/>
    <x v="4"/>
    <x v="1"/>
    <n v="14"/>
    <n v="13"/>
    <n v="775.07"/>
    <n v="829.32490000000007"/>
    <n v="688.51370000000065"/>
    <n v="10781.2237"/>
    <x v="4"/>
    <x v="1"/>
    <x v="2"/>
    <s v="Cash on Delivery"/>
    <n v="16.8"/>
    <n v="1.4"/>
    <x v="1"/>
  </r>
  <r>
    <s v="SUP-0002983"/>
    <x v="1487"/>
    <s v="CUST-17124"/>
    <x v="11"/>
    <x v="2"/>
    <n v="14"/>
    <n v="13"/>
    <n v="773.42"/>
    <n v="858.49620000000004"/>
    <n v="1084.4206000000011"/>
    <n v="11160.4506"/>
    <x v="1"/>
    <x v="3"/>
    <x v="2"/>
    <s v="PayPal"/>
    <n v="21.57"/>
    <n v="2"/>
    <x v="0"/>
  </r>
  <r>
    <s v="SUP-0003598"/>
    <x v="1487"/>
    <s v="CUST-15249"/>
    <x v="6"/>
    <x v="4"/>
    <n v="2"/>
    <n v="2"/>
    <n v="933.03"/>
    <n v="1035.6633000000002"/>
    <n v="160.83660000000037"/>
    <n v="2071.3266000000003"/>
    <x v="3"/>
    <x v="1"/>
    <x v="0"/>
    <s v="Bank Transfer"/>
    <n v="44.43"/>
    <n v="3.1"/>
    <x v="0"/>
  </r>
  <r>
    <s v="SUP-0004087"/>
    <x v="1487"/>
    <s v="CUST-89751"/>
    <x v="9"/>
    <x v="3"/>
    <n v="12"/>
    <n v="10"/>
    <n v="1273.3800000000001"/>
    <n v="1387.9842000000003"/>
    <n v="1134.0520000000031"/>
    <n v="13879.842000000004"/>
    <x v="0"/>
    <x v="1"/>
    <x v="3"/>
    <s v="Cash on Delivery"/>
    <n v="11.99"/>
    <n v="4.5999999999999996"/>
    <x v="0"/>
  </r>
  <r>
    <s v="SUP-0000183"/>
    <x v="1488"/>
    <s v="CUST-51678"/>
    <x v="6"/>
    <x v="4"/>
    <n v="9"/>
    <n v="7"/>
    <n v="255.36"/>
    <n v="280.89600000000002"/>
    <n v="178.75200000000018"/>
    <n v="1966.2720000000002"/>
    <x v="1"/>
    <x v="4"/>
    <x v="1"/>
    <s v="Credit Card"/>
    <n v="0"/>
    <n v="1.6"/>
    <x v="0"/>
  </r>
  <r>
    <s v="SUP-0001946"/>
    <x v="1488"/>
    <s v="CUST-83367"/>
    <x v="5"/>
    <x v="3"/>
    <n v="11"/>
    <n v="9"/>
    <n v="864.34"/>
    <n v="916.20040000000006"/>
    <n v="457.87360000000069"/>
    <n v="8245.8036000000011"/>
    <x v="0"/>
    <x v="5"/>
    <x v="1"/>
    <s v="Bank Transfer"/>
    <n v="8.8699999999999992"/>
    <n v="4.9000000000000004"/>
    <x v="0"/>
  </r>
  <r>
    <s v="SUP-0004703"/>
    <x v="1488"/>
    <s v="CUST-31739"/>
    <x v="12"/>
    <x v="1"/>
    <n v="20"/>
    <n v="17"/>
    <n v="824.95"/>
    <n v="948.6925"/>
    <n v="2096.4924999999976"/>
    <n v="16127.772499999999"/>
    <x v="2"/>
    <x v="5"/>
    <x v="2"/>
    <s v="Cash on Delivery"/>
    <n v="7.13"/>
    <n v="2.9"/>
    <x v="0"/>
  </r>
  <r>
    <s v="SUP-0003313"/>
    <x v="1489"/>
    <s v="CUST-33395"/>
    <x v="13"/>
    <x v="1"/>
    <n v="17"/>
    <n v="15"/>
    <n v="705.45"/>
    <n v="797.1585"/>
    <n v="1361.4475000000004"/>
    <n v="11957.377500000001"/>
    <x v="1"/>
    <x v="3"/>
    <x v="0"/>
    <s v="Bank Transfer"/>
    <n v="14.18"/>
    <n v="4.0999999999999996"/>
    <x v="0"/>
  </r>
  <r>
    <s v="SUP-0004404"/>
    <x v="1489"/>
    <s v="Unknown"/>
    <x v="12"/>
    <x v="1"/>
    <n v="6"/>
    <n v="6"/>
    <n v="1230.8599999999999"/>
    <n v="1329.3288"/>
    <n v="573.53279999999972"/>
    <n v="7975.9727999999996"/>
    <x v="2"/>
    <x v="2"/>
    <x v="2"/>
    <s v="Credit Card"/>
    <n v="17.28"/>
    <n v="3.4"/>
    <x v="1"/>
  </r>
  <r>
    <s v="SUP-0004707"/>
    <x v="1489"/>
    <s v="CUST-37767"/>
    <x v="3"/>
    <x v="2"/>
    <n v="14"/>
    <n v="14"/>
    <n v="1382.96"/>
    <n v="1590.404"/>
    <n v="2891.1059999999966"/>
    <n v="22265.655999999999"/>
    <x v="1"/>
    <x v="4"/>
    <x v="2"/>
    <s v="Credit Card"/>
    <n v="13.11"/>
    <n v="2.8"/>
    <x v="0"/>
  </r>
  <r>
    <s v="SUP-0002847"/>
    <x v="1490"/>
    <s v="CUST-46437"/>
    <x v="3"/>
    <x v="2"/>
    <n v="13"/>
    <n v="12"/>
    <n v="1437.26"/>
    <n v="1638.4764000000002"/>
    <n v="2367.5468000000028"/>
    <n v="19661.716800000002"/>
    <x v="0"/>
    <x v="6"/>
    <x v="2"/>
    <s v="Bank Transfer"/>
    <n v="47.05"/>
    <n v="2.4"/>
    <x v="0"/>
  </r>
  <r>
    <s v="SUP-0003769"/>
    <x v="1490"/>
    <s v="CUST-17279"/>
    <x v="14"/>
    <x v="0"/>
    <n v="9"/>
    <n v="8"/>
    <n v="248.02"/>
    <n v="275.30220000000003"/>
    <n v="173.88760000000013"/>
    <n v="2202.4176000000002"/>
    <x v="2"/>
    <x v="5"/>
    <x v="1"/>
    <s v="Bank Transfer"/>
    <n v="44.37"/>
    <n v="2.1"/>
    <x v="0"/>
  </r>
  <r>
    <s v="SUP-0004889"/>
    <x v="1491"/>
    <s v="CUST-58483"/>
    <x v="6"/>
    <x v="4"/>
    <n v="14"/>
    <n v="14"/>
    <n v="964.32"/>
    <n v="1080.0384000000001"/>
    <n v="1614.0276000000001"/>
    <n v="15120.537600000001"/>
    <x v="3"/>
    <x v="0"/>
    <x v="3"/>
    <s v="Credit Card"/>
    <n v="6.03"/>
    <n v="3.9"/>
    <x v="0"/>
  </r>
  <r>
    <s v="SUP-0004138"/>
    <x v="1492"/>
    <s v="CUST-59280"/>
    <x v="3"/>
    <x v="2"/>
    <n v="18"/>
    <n v="17"/>
    <n v="1242.99"/>
    <n v="1305.1395"/>
    <n v="1036.2014999999994"/>
    <n v="22187.371500000001"/>
    <x v="4"/>
    <x v="1"/>
    <x v="1"/>
    <s v="Credit Card"/>
    <n v="20.34"/>
    <n v="2.4"/>
    <x v="0"/>
  </r>
  <r>
    <s v="SUP-0004865"/>
    <x v="1492"/>
    <s v="CUST-89243"/>
    <x v="4"/>
    <x v="1"/>
    <n v="7"/>
    <n v="6"/>
    <n v="139.26"/>
    <n v="160.14899999999997"/>
    <n v="90.153999999999826"/>
    <n v="960.89399999999978"/>
    <x v="1"/>
    <x v="6"/>
    <x v="3"/>
    <s v="Cash on Delivery"/>
    <n v="35.18"/>
    <n v="2.1"/>
    <x v="0"/>
  </r>
  <r>
    <s v="SUP-0000146"/>
    <x v="1493"/>
    <s v="CUST-62486"/>
    <x v="1"/>
    <x v="1"/>
    <n v="15"/>
    <n v="13"/>
    <n v="227.2"/>
    <n v="261.27999999999997"/>
    <n v="443.03999999999951"/>
    <n v="3396.6399999999994"/>
    <x v="0"/>
    <x v="1"/>
    <x v="0"/>
    <s v="Bank Transfer"/>
    <n v="0"/>
    <n v="4.2"/>
    <x v="0"/>
  </r>
  <r>
    <s v="SUP-0002311"/>
    <x v="1493"/>
    <s v="CUST-82931"/>
    <x v="5"/>
    <x v="3"/>
    <n v="20"/>
    <n v="16"/>
    <n v="567.91"/>
    <n v="596.30549999999994"/>
    <n v="441.51799999999952"/>
    <n v="9540.887999999999"/>
    <x v="3"/>
    <x v="5"/>
    <x v="0"/>
    <s v="Cash on Delivery"/>
    <n v="12.81"/>
    <n v="3.2"/>
    <x v="0"/>
  </r>
  <r>
    <s v="SUP-0002399"/>
    <x v="1493"/>
    <s v="CUST-44949"/>
    <x v="7"/>
    <x v="2"/>
    <n v="7"/>
    <n v="7"/>
    <n v="867.56"/>
    <n v="936.96479999999997"/>
    <n v="480.68359999999996"/>
    <n v="6558.7536"/>
    <x v="1"/>
    <x v="6"/>
    <x v="0"/>
    <s v="Cash on Delivery"/>
    <n v="5.15"/>
    <n v="2.5"/>
    <x v="0"/>
  </r>
  <r>
    <s v="SUP-0001196"/>
    <x v="1494"/>
    <s v="CUST-93316"/>
    <x v="8"/>
    <x v="4"/>
    <n v="2"/>
    <n v="2"/>
    <n v="88.68"/>
    <n v="100.2084"/>
    <n v="-2.273200000000017"/>
    <n v="200.41679999999999"/>
    <x v="1"/>
    <x v="6"/>
    <x v="2"/>
    <s v="Debit Card"/>
    <n v="25.33"/>
    <n v="1.5"/>
    <x v="0"/>
  </r>
  <r>
    <s v="SUP-0002370"/>
    <x v="1494"/>
    <s v="CUST-80182"/>
    <x v="10"/>
    <x v="2"/>
    <n v="9"/>
    <n v="9"/>
    <n v="1005.8"/>
    <n v="1106.3800000000001"/>
    <n v="900.22000000000298"/>
    <n v="9957.4200000000019"/>
    <x v="0"/>
    <x v="1"/>
    <x v="3"/>
    <s v="Debit Card"/>
    <n v="5"/>
    <n v="3.8"/>
    <x v="0"/>
  </r>
  <r>
    <s v="SUP-0002539"/>
    <x v="1494"/>
    <s v="CUST-27864"/>
    <x v="10"/>
    <x v="2"/>
    <n v="9"/>
    <n v="9"/>
    <n v="1192.9000000000001"/>
    <n v="1347.9770000000001"/>
    <n v="1350.7230000000011"/>
    <n v="12131.793000000001"/>
    <x v="2"/>
    <x v="1"/>
    <x v="1"/>
    <s v="Cash on Delivery"/>
    <n v="44.97"/>
    <n v="3.8"/>
    <x v="0"/>
  </r>
  <r>
    <s v="SUP-0003739"/>
    <x v="1494"/>
    <s v="CUST-53760"/>
    <x v="8"/>
    <x v="4"/>
    <n v="19"/>
    <n v="18"/>
    <n v="332.28"/>
    <n v="382.12199999999996"/>
    <n v="879.63599999999997"/>
    <n v="6878.195999999999"/>
    <x v="0"/>
    <x v="3"/>
    <x v="1"/>
    <s v="Debit Card"/>
    <n v="17.52"/>
    <n v="2.2000000000000002"/>
    <x v="0"/>
  </r>
  <r>
    <s v="SUP-0001275"/>
    <x v="1495"/>
    <s v="CUST-77483"/>
    <x v="8"/>
    <x v="4"/>
    <n v="3"/>
    <n v="2"/>
    <n v="203.03"/>
    <n v="233.4845"/>
    <n v="44.528999999999996"/>
    <n v="466.96899999999999"/>
    <x v="2"/>
    <x v="5"/>
    <x v="0"/>
    <s v="PayPal"/>
    <n v="16.38"/>
    <n v="2.1"/>
    <x v="0"/>
  </r>
  <r>
    <s v="SUP-0003380"/>
    <x v="1495"/>
    <s v="CUST-53496"/>
    <x v="14"/>
    <x v="0"/>
    <n v="20"/>
    <n v="18"/>
    <n v="929.17"/>
    <n v="1068.5454999999999"/>
    <n v="2499.7490000000016"/>
    <n v="19233.819"/>
    <x v="4"/>
    <x v="4"/>
    <x v="0"/>
    <s v="Credit Card"/>
    <n v="9.01"/>
    <n v="3"/>
    <x v="0"/>
  </r>
  <r>
    <s v="SUP-0003381"/>
    <x v="1495"/>
    <s v="CUST-30930"/>
    <x v="14"/>
    <x v="0"/>
    <n v="14"/>
    <n v="11"/>
    <n v="57.17"/>
    <n v="64.030400000000014"/>
    <n v="64.694400000000186"/>
    <n v="704.33440000000019"/>
    <x v="4"/>
    <x v="6"/>
    <x v="2"/>
    <s v="Credit Card"/>
    <n v="10.77"/>
    <n v="3.2"/>
    <x v="0"/>
  </r>
  <r>
    <s v="SUP-0000136"/>
    <x v="1496"/>
    <s v="CUST-63848"/>
    <x v="12"/>
    <x v="1"/>
    <n v="9"/>
    <n v="8"/>
    <n v="569.98"/>
    <n v="604.17880000000002"/>
    <n v="225.55040000000005"/>
    <n v="4833.4304000000002"/>
    <x v="3"/>
    <x v="6"/>
    <x v="3"/>
    <s v="PayPal"/>
    <n v="48.04"/>
    <n v="3.1"/>
    <x v="0"/>
  </r>
  <r>
    <s v="SUP-0001145"/>
    <x v="1496"/>
    <s v="CUST-30731"/>
    <x v="6"/>
    <x v="4"/>
    <n v="7"/>
    <n v="6"/>
    <n v="586.17999999999995"/>
    <n v="656.52160000000003"/>
    <n v="392.29960000000028"/>
    <n v="3939.1296000000002"/>
    <x v="1"/>
    <x v="3"/>
    <x v="2"/>
    <s v="Bank Transfer"/>
    <n v="29.75"/>
    <n v="1.6"/>
    <x v="0"/>
  </r>
  <r>
    <s v="SUP-0003231"/>
    <x v="1496"/>
    <s v="CUST-35380"/>
    <x v="6"/>
    <x v="4"/>
    <n v="4"/>
    <n v="4"/>
    <n v="1349.1"/>
    <n v="1443.537"/>
    <n v="375.91800000000052"/>
    <n v="5774.1480000000001"/>
    <x v="4"/>
    <x v="4"/>
    <x v="2"/>
    <s v="Cash on Delivery"/>
    <n v="1.83"/>
    <n v="2"/>
    <x v="0"/>
  </r>
  <r>
    <s v="SUP-0000374"/>
    <x v="1497"/>
    <s v="CUST-28809"/>
    <x v="12"/>
    <x v="1"/>
    <n v="20"/>
    <n v="16"/>
    <n v="1339.56"/>
    <n v="1486.9116000000001"/>
    <n v="2340.415600000003"/>
    <n v="23790.585600000002"/>
    <x v="2"/>
    <x v="1"/>
    <x v="0"/>
    <s v="Bank Transfer"/>
    <n v="17.21"/>
    <n v="3.6"/>
    <x v="0"/>
  </r>
  <r>
    <s v="SUP-0003056"/>
    <x v="1497"/>
    <s v="CUST-22023"/>
    <x v="13"/>
    <x v="1"/>
    <n v="20"/>
    <n v="17"/>
    <n v="187.8"/>
    <n v="214.09200000000004"/>
    <n v="443.1440000000004"/>
    <n v="3639.5640000000008"/>
    <x v="1"/>
    <x v="2"/>
    <x v="2"/>
    <s v="Debit Card"/>
    <n v="3.82"/>
    <n v="4.2"/>
    <x v="1"/>
  </r>
  <r>
    <s v="SUP-0003309"/>
    <x v="1497"/>
    <s v="CUST-53587"/>
    <x v="8"/>
    <x v="4"/>
    <n v="5"/>
    <n v="4"/>
    <n v="520.98"/>
    <n v="573.07800000000009"/>
    <n v="192.10200000000029"/>
    <n v="2292.3120000000004"/>
    <x v="2"/>
    <x v="5"/>
    <x v="1"/>
    <s v="Bank Transfer"/>
    <n v="16.29"/>
    <n v="3.2"/>
    <x v="0"/>
  </r>
  <r>
    <s v="SUP-0000741"/>
    <x v="1498"/>
    <s v="CUST-56277"/>
    <x v="3"/>
    <x v="2"/>
    <n v="20"/>
    <n v="18"/>
    <n v="453.65"/>
    <n v="485.40550000000002"/>
    <n v="546.60900000000106"/>
    <n v="8737.2990000000009"/>
    <x v="1"/>
    <x v="5"/>
    <x v="1"/>
    <s v="Cash on Delivery"/>
    <n v="24.99"/>
    <n v="1.6"/>
    <x v="0"/>
  </r>
  <r>
    <s v="SUP-0001972"/>
    <x v="1498"/>
    <s v="CUST-82519"/>
    <x v="1"/>
    <x v="1"/>
    <n v="3"/>
    <n v="3"/>
    <n v="730.02"/>
    <n v="788.42160000000001"/>
    <n v="163.11479999999997"/>
    <n v="2365.2647999999999"/>
    <x v="0"/>
    <x v="6"/>
    <x v="2"/>
    <s v="Debit Card"/>
    <n v="12.09"/>
    <n v="5"/>
    <x v="0"/>
  </r>
  <r>
    <s v="SUP-0002630"/>
    <x v="1498"/>
    <s v="CUST-33255"/>
    <x v="8"/>
    <x v="4"/>
    <n v="6"/>
    <n v="6"/>
    <n v="54.72"/>
    <n v="61.286400000000008"/>
    <n v="29.13840000000004"/>
    <n v="367.71840000000003"/>
    <x v="1"/>
    <x v="3"/>
    <x v="2"/>
    <s v="Credit Card"/>
    <n v="10.26"/>
    <n v="1.4"/>
    <x v="0"/>
  </r>
  <r>
    <s v="SUP-0003146"/>
    <x v="1498"/>
    <s v="CUST-63790"/>
    <x v="11"/>
    <x v="2"/>
    <n v="9"/>
    <n v="7"/>
    <n v="1080.48"/>
    <n v="1134.5040000000001"/>
    <n v="348.37800000000055"/>
    <n v="7941.5280000000012"/>
    <x v="2"/>
    <x v="6"/>
    <x v="2"/>
    <s v="Credit Card"/>
    <n v="29.79"/>
    <n v="3.8"/>
    <x v="0"/>
  </r>
  <r>
    <s v="SUP-0003818"/>
    <x v="1498"/>
    <s v="CUST-46313"/>
    <x v="9"/>
    <x v="3"/>
    <n v="15"/>
    <n v="13"/>
    <n v="1304.68"/>
    <n v="1487.3352000000002"/>
    <n v="2338.2476000000029"/>
    <n v="19335.357600000003"/>
    <x v="1"/>
    <x v="6"/>
    <x v="0"/>
    <s v="Credit Card"/>
    <n v="36.270000000000003"/>
    <n v="2.7"/>
    <x v="0"/>
  </r>
  <r>
    <s v="SUP-0004818"/>
    <x v="1498"/>
    <s v="CUST-47168"/>
    <x v="12"/>
    <x v="1"/>
    <n v="4"/>
    <n v="4"/>
    <n v="935.65"/>
    <n v="1066.6410000000001"/>
    <n v="494.59400000000039"/>
    <n v="4266.5640000000003"/>
    <x v="3"/>
    <x v="0"/>
    <x v="3"/>
    <s v="Cash on Delivery"/>
    <n v="29.37"/>
    <n v="4.3"/>
    <x v="0"/>
  </r>
  <r>
    <s v="SUP-0000046"/>
    <x v="1499"/>
    <s v="CUST-15834"/>
    <x v="1"/>
    <x v="1"/>
    <n v="6"/>
    <n v="6"/>
    <n v="473.78"/>
    <n v="544.84699999999998"/>
    <n v="390.74200000000008"/>
    <n v="3269.0819999999999"/>
    <x v="2"/>
    <x v="2"/>
    <x v="0"/>
    <s v="Bank Transfer"/>
    <n v="35.659999999999997"/>
    <n v="3.2"/>
    <x v="0"/>
  </r>
  <r>
    <s v="SUP-0000429"/>
    <x v="1500"/>
    <s v="CUST-82456"/>
    <x v="3"/>
    <x v="2"/>
    <n v="3"/>
    <n v="2"/>
    <n v="193.37"/>
    <n v="216.57440000000003"/>
    <n v="28.23880000000004"/>
    <n v="433.14880000000005"/>
    <x v="2"/>
    <x v="3"/>
    <x v="3"/>
    <s v="Bank Transfer"/>
    <n v="18.170000000000002"/>
    <n v="3.2"/>
    <x v="0"/>
  </r>
  <r>
    <s v="SUP-0003703"/>
    <x v="1500"/>
    <s v="CUST-56889"/>
    <x v="7"/>
    <x v="2"/>
    <n v="19"/>
    <n v="18"/>
    <n v="1076.21"/>
    <n v="1237.6415"/>
    <n v="2893.7269999999999"/>
    <n v="22277.546999999999"/>
    <x v="4"/>
    <x v="5"/>
    <x v="3"/>
    <s v="Credit Card"/>
    <n v="12.04"/>
    <n v="1.2"/>
    <x v="0"/>
  </r>
  <r>
    <s v="SUP-0004023"/>
    <x v="1500"/>
    <s v="CUST-68724"/>
    <x v="1"/>
    <x v="1"/>
    <n v="7"/>
    <n v="7"/>
    <n v="513.29"/>
    <n v="554.35320000000002"/>
    <n v="260.85240000000039"/>
    <n v="3880.4724000000001"/>
    <x v="0"/>
    <x v="5"/>
    <x v="2"/>
    <s v="PayPal"/>
    <n v="26.59"/>
    <n v="4.7"/>
    <x v="1"/>
  </r>
  <r>
    <s v="SUP-0005091"/>
    <x v="1500"/>
    <s v="CUST-13218"/>
    <x v="1"/>
    <x v="1"/>
    <n v="4"/>
    <n v="4"/>
    <n v="1131.98"/>
    <n v="1267.8176000000001"/>
    <n v="517.78040000000021"/>
    <n v="5071.2704000000003"/>
    <x v="4"/>
    <x v="4"/>
    <x v="2"/>
    <s v="Cash on Delivery"/>
    <n v="25.57"/>
    <n v="3.6"/>
    <x v="0"/>
  </r>
  <r>
    <s v="SUP-0000915"/>
    <x v="1501"/>
    <s v="CUST-45027"/>
    <x v="5"/>
    <x v="3"/>
    <n v="16"/>
    <n v="16"/>
    <n v="310.48"/>
    <n v="338.42320000000007"/>
    <n v="440.06120000000078"/>
    <n v="5414.771200000001"/>
    <x v="2"/>
    <x v="2"/>
    <x v="0"/>
    <s v="Cash on Delivery"/>
    <n v="7.03"/>
    <n v="0"/>
    <x v="1"/>
  </r>
  <r>
    <s v="SUP-0001051"/>
    <x v="1501"/>
    <s v="CUST-19119"/>
    <x v="7"/>
    <x v="2"/>
    <n v="19"/>
    <n v="16"/>
    <n v="468.56"/>
    <n v="538.84399999999994"/>
    <n v="1124.1539999999989"/>
    <n v="8621.503999999999"/>
    <x v="3"/>
    <x v="1"/>
    <x v="2"/>
    <s v="Bank Transfer"/>
    <n v="0.39"/>
    <n v="4.0999999999999996"/>
    <x v="0"/>
  </r>
  <r>
    <s v="SUP-0001731"/>
    <x v="1502"/>
    <s v="CUST-58170"/>
    <x v="2"/>
    <x v="0"/>
    <n v="1"/>
    <n v="1"/>
    <n v="756.69"/>
    <n v="802.09140000000014"/>
    <n v="37.661400000000079"/>
    <n v="802.09140000000014"/>
    <x v="2"/>
    <x v="1"/>
    <x v="2"/>
    <s v="Debit Card"/>
    <n v="7.74"/>
    <n v="5"/>
    <x v="0"/>
  </r>
  <r>
    <s v="SUP-0002423"/>
    <x v="1502"/>
    <s v="CUST-34855"/>
    <x v="6"/>
    <x v="4"/>
    <n v="15"/>
    <n v="14"/>
    <n v="1290.96"/>
    <n v="1420.0560000000003"/>
    <n v="1793.824000000001"/>
    <n v="19880.784000000003"/>
    <x v="1"/>
    <x v="5"/>
    <x v="2"/>
    <s v="PayPal"/>
    <n v="13.52"/>
    <n v="3.2"/>
    <x v="0"/>
  </r>
  <r>
    <s v="SUP-0000829"/>
    <x v="1503"/>
    <s v="CUST-48544"/>
    <x v="4"/>
    <x v="1"/>
    <n v="20"/>
    <n v="20"/>
    <n v="1217.97"/>
    <n v="1351.9467000000002"/>
    <n v="2634.2440000000033"/>
    <n v="27038.934000000005"/>
    <x v="0"/>
    <x v="6"/>
    <x v="1"/>
    <s v="Cash on Delivery"/>
    <n v="45.29"/>
    <n v="4"/>
    <x v="0"/>
  </r>
  <r>
    <s v="SUP-0002293"/>
    <x v="1503"/>
    <s v="CUST-88438"/>
    <x v="6"/>
    <x v="4"/>
    <n v="10"/>
    <n v="9"/>
    <n v="216.36"/>
    <n v="235.83240000000004"/>
    <n v="132.18160000000006"/>
    <n v="2122.4916000000003"/>
    <x v="1"/>
    <x v="4"/>
    <x v="2"/>
    <s v="Bank Transfer"/>
    <n v="43.07"/>
    <n v="4.4000000000000004"/>
    <x v="0"/>
  </r>
  <r>
    <s v="SUP-0002547"/>
    <x v="1503"/>
    <s v="CUST-61672"/>
    <x v="11"/>
    <x v="2"/>
    <n v="2"/>
    <n v="2"/>
    <n v="357.6"/>
    <n v="407.66400000000004"/>
    <n v="95.128000000000043"/>
    <n v="815.32800000000009"/>
    <x v="0"/>
    <x v="4"/>
    <x v="2"/>
    <s v="Debit Card"/>
    <n v="5"/>
    <n v="2.2000000000000002"/>
    <x v="0"/>
  </r>
  <r>
    <s v="SUP-0004284"/>
    <x v="1503"/>
    <s v="CUST-47585"/>
    <x v="9"/>
    <x v="3"/>
    <n v="9"/>
    <n v="7"/>
    <n v="659.86"/>
    <n v="699.4516000000001"/>
    <n v="277.14120000000003"/>
    <n v="4896.1612000000005"/>
    <x v="4"/>
    <x v="6"/>
    <x v="3"/>
    <s v="Cash on Delivery"/>
    <n v="0"/>
    <n v="5"/>
    <x v="0"/>
  </r>
  <r>
    <s v="SUP-0002142"/>
    <x v="1504"/>
    <s v="CUST-23055"/>
    <x v="8"/>
    <x v="4"/>
    <n v="15"/>
    <n v="12"/>
    <n v="680.79"/>
    <n v="742.06110000000001"/>
    <n v="715.98320000000103"/>
    <n v="8904.7332000000006"/>
    <x v="4"/>
    <x v="1"/>
    <x v="0"/>
    <s v="Cash on Delivery"/>
    <n v="19.27"/>
    <n v="2.4"/>
    <x v="0"/>
  </r>
  <r>
    <s v="SUP-0003088"/>
    <x v="1504"/>
    <s v="CUST-10083"/>
    <x v="10"/>
    <x v="2"/>
    <n v="16"/>
    <n v="15"/>
    <n v="1317.29"/>
    <n v="1462.1919"/>
    <n v="2164.7785000000003"/>
    <n v="21932.878499999999"/>
    <x v="0"/>
    <x v="1"/>
    <x v="0"/>
    <s v="PayPal"/>
    <n v="8.75"/>
    <n v="3.6"/>
    <x v="0"/>
  </r>
  <r>
    <s v="SUP-0003520"/>
    <x v="1504"/>
    <s v="CUST-69438"/>
    <x v="8"/>
    <x v="4"/>
    <n v="12"/>
    <n v="12"/>
    <n v="453.03"/>
    <n v="502.86330000000004"/>
    <n v="579.82960000000105"/>
    <n v="6034.3596000000007"/>
    <x v="2"/>
    <x v="4"/>
    <x v="1"/>
    <s v="Cash on Delivery"/>
    <n v="18.170000000000002"/>
    <n v="4.7"/>
    <x v="0"/>
  </r>
  <r>
    <s v="SUP-0004461"/>
    <x v="1504"/>
    <s v="CUST-91360"/>
    <x v="1"/>
    <x v="1"/>
    <n v="20"/>
    <n v="17"/>
    <n v="642.89"/>
    <n v="687.89229999999998"/>
    <n v="764.59909999999991"/>
    <n v="11694.169099999999"/>
    <x v="0"/>
    <x v="0"/>
    <x v="3"/>
    <s v="Debit Card"/>
    <n v="0.44"/>
    <n v="5"/>
    <x v="0"/>
  </r>
  <r>
    <s v="SUP-0002578"/>
    <x v="1505"/>
    <s v="CUST-74084"/>
    <x v="12"/>
    <x v="1"/>
    <n v="15"/>
    <n v="13"/>
    <n v="1440.37"/>
    <n v="1555.5996"/>
    <n v="1492.984800000002"/>
    <n v="20222.7948"/>
    <x v="1"/>
    <x v="6"/>
    <x v="3"/>
    <s v="Debit Card"/>
    <n v="5"/>
    <n v="3.2"/>
    <x v="0"/>
  </r>
  <r>
    <s v="SUP-0002758"/>
    <x v="1505"/>
    <s v="CUST-40636"/>
    <x v="5"/>
    <x v="3"/>
    <n v="2"/>
    <n v="2"/>
    <n v="392.12"/>
    <n v="427.41080000000005"/>
    <n v="39.621600000000093"/>
    <n v="854.8216000000001"/>
    <x v="0"/>
    <x v="5"/>
    <x v="2"/>
    <s v="Debit Card"/>
    <n v="30.96"/>
    <n v="2"/>
    <x v="0"/>
  </r>
  <r>
    <s v="SUP-0001984"/>
    <x v="1506"/>
    <s v="CUST-96145"/>
    <x v="0"/>
    <x v="0"/>
    <n v="9"/>
    <n v="7"/>
    <n v="1210.3599999999999"/>
    <n v="1282.9816000000001"/>
    <n v="466.4712000000028"/>
    <n v="8980.8712000000014"/>
    <x v="4"/>
    <x v="6"/>
    <x v="2"/>
    <s v="Debit Card"/>
    <n v="41.88"/>
    <n v="3.7"/>
    <x v="0"/>
  </r>
  <r>
    <s v="SUP-0002373"/>
    <x v="1506"/>
    <s v="CUST-22292"/>
    <x v="1"/>
    <x v="1"/>
    <n v="10"/>
    <n v="8"/>
    <n v="943.47"/>
    <n v="1028.3823000000002"/>
    <n v="667.2884000000015"/>
    <n v="8227.0584000000017"/>
    <x v="0"/>
    <x v="4"/>
    <x v="3"/>
    <s v="Debit Card"/>
    <n v="12.01"/>
    <n v="2"/>
    <x v="0"/>
  </r>
  <r>
    <s v="SUP-0003247"/>
    <x v="1507"/>
    <s v="CUST-95392"/>
    <x v="1"/>
    <x v="1"/>
    <n v="6"/>
    <n v="5"/>
    <n v="5.92"/>
    <n v="6.3344000000000005"/>
    <n v="-13.707999999999997"/>
    <n v="31.672000000000004"/>
    <x v="4"/>
    <x v="3"/>
    <x v="1"/>
    <s v="Bank Transfer"/>
    <n v="15.78"/>
    <n v="1.8"/>
    <x v="0"/>
  </r>
  <r>
    <s v="SUP-0004010"/>
    <x v="1507"/>
    <s v="CUST-40182"/>
    <x v="5"/>
    <x v="3"/>
    <n v="16"/>
    <n v="16"/>
    <n v="1200.07"/>
    <n v="1368.0798"/>
    <n v="2655.9268000000006"/>
    <n v="21889.2768"/>
    <x v="1"/>
    <x v="6"/>
    <x v="1"/>
    <s v="Cash on Delivery"/>
    <n v="32.229999999999997"/>
    <n v="2.8"/>
    <x v="0"/>
  </r>
  <r>
    <s v="SUP-0001564"/>
    <x v="1508"/>
    <s v="CUST-43546"/>
    <x v="6"/>
    <x v="4"/>
    <n v="18"/>
    <n v="15"/>
    <n v="830.04"/>
    <n v="946.24560000000008"/>
    <n v="1701.5740000000026"/>
    <n v="14193.684000000001"/>
    <x v="0"/>
    <x v="4"/>
    <x v="1"/>
    <s v="Debit Card"/>
    <n v="41.51"/>
    <n v="3.4"/>
    <x v="0"/>
  </r>
  <r>
    <s v="SUP-0002745"/>
    <x v="1508"/>
    <s v="CUST-40087"/>
    <x v="11"/>
    <x v="2"/>
    <n v="19"/>
    <n v="16"/>
    <n v="1226.97"/>
    <n v="1312.8579000000002"/>
    <n v="1328.1664000000028"/>
    <n v="21005.726400000003"/>
    <x v="3"/>
    <x v="3"/>
    <x v="0"/>
    <s v="Debit Card"/>
    <n v="46.04"/>
    <n v="5"/>
    <x v="0"/>
  </r>
  <r>
    <s v="SUP-0001073"/>
    <x v="1509"/>
    <s v="CUST-17966"/>
    <x v="3"/>
    <x v="2"/>
    <n v="6"/>
    <n v="6"/>
    <n v="149.88999999999999"/>
    <n v="160.38229999999999"/>
    <n v="46.563800000000001"/>
    <n v="962.29379999999992"/>
    <x v="1"/>
    <x v="3"/>
    <x v="2"/>
    <s v="PayPal"/>
    <n v="16.39"/>
    <n v="1.5"/>
    <x v="0"/>
  </r>
  <r>
    <s v="SUP-0003965"/>
    <x v="1509"/>
    <s v="CUST-59613"/>
    <x v="13"/>
    <x v="1"/>
    <n v="17"/>
    <n v="14"/>
    <n v="83.1"/>
    <n v="94.734000000000009"/>
    <n v="123.14600000000021"/>
    <n v="1326.2760000000001"/>
    <x v="3"/>
    <x v="2"/>
    <x v="3"/>
    <s v="PayPal"/>
    <n v="39.729999999999997"/>
    <n v="1.8"/>
    <x v="0"/>
  </r>
  <r>
    <s v="SUP-0000045"/>
    <x v="1510"/>
    <s v="CUST-64599"/>
    <x v="5"/>
    <x v="3"/>
    <n v="14"/>
    <n v="11"/>
    <n v="1036.58"/>
    <n v="1160.9696000000001"/>
    <n v="1349.8356000000028"/>
    <n v="12770.665600000002"/>
    <x v="2"/>
    <x v="6"/>
    <x v="1"/>
    <s v="PayPal"/>
    <n v="18.45"/>
    <n v="2.7"/>
    <x v="0"/>
  </r>
  <r>
    <s v="SUP-0000576"/>
    <x v="1510"/>
    <s v="CUST-74002"/>
    <x v="3"/>
    <x v="2"/>
    <n v="1"/>
    <n v="1"/>
    <n v="592.02"/>
    <n v="668.98259999999993"/>
    <n v="51.252599999999951"/>
    <n v="668.98259999999993"/>
    <x v="3"/>
    <x v="5"/>
    <x v="1"/>
    <s v="Bank Transfer"/>
    <n v="25.71"/>
    <n v="3"/>
    <x v="0"/>
  </r>
  <r>
    <s v="SUP-0003659"/>
    <x v="1510"/>
    <s v="CUST-97475"/>
    <x v="0"/>
    <x v="0"/>
    <n v="12"/>
    <n v="10"/>
    <n v="200.57"/>
    <n v="230.65549999999996"/>
    <n v="298.64499999999958"/>
    <n v="2306.5549999999994"/>
    <x v="3"/>
    <x v="4"/>
    <x v="3"/>
    <s v="Cash on Delivery"/>
    <n v="2.21"/>
    <n v="1.6"/>
    <x v="0"/>
  </r>
  <r>
    <s v="SUP-0000098"/>
    <x v="1511"/>
    <s v="CUST-71234"/>
    <x v="6"/>
    <x v="4"/>
    <n v="12"/>
    <n v="12"/>
    <n v="1385.97"/>
    <n v="1538.4267000000002"/>
    <n v="1790.6504000000041"/>
    <n v="18461.120400000003"/>
    <x v="2"/>
    <x v="5"/>
    <x v="2"/>
    <s v="Debit Card"/>
    <n v="38.83"/>
    <n v="2"/>
    <x v="0"/>
  </r>
  <r>
    <s v="SUP-0000160"/>
    <x v="1511"/>
    <s v="CUST-74768"/>
    <x v="8"/>
    <x v="4"/>
    <n v="5"/>
    <n v="4"/>
    <n v="979.48"/>
    <n v="1126.402"/>
    <n v="560.14800000000014"/>
    <n v="4505.6080000000002"/>
    <x v="1"/>
    <x v="4"/>
    <x v="2"/>
    <s v="Debit Card"/>
    <n v="27.54"/>
    <n v="3.6"/>
    <x v="0"/>
  </r>
  <r>
    <s v="SUP-0003101"/>
    <x v="1511"/>
    <s v="CUST-64869"/>
    <x v="0"/>
    <x v="0"/>
    <n v="2"/>
    <n v="2"/>
    <n v="597.08000000000004"/>
    <n v="632.90480000000002"/>
    <n v="33.269599999999961"/>
    <n v="1265.8096"/>
    <x v="1"/>
    <x v="6"/>
    <x v="0"/>
    <s v="Debit Card"/>
    <n v="38.380000000000003"/>
    <n v="2.8"/>
    <x v="1"/>
  </r>
  <r>
    <s v="SUP-0003193"/>
    <x v="1511"/>
    <s v="CUST-86548"/>
    <x v="3"/>
    <x v="2"/>
    <n v="13"/>
    <n v="10"/>
    <n v="827.7"/>
    <n v="910.47000000000014"/>
    <n v="779.42000000000075"/>
    <n v="9104.7000000000007"/>
    <x v="4"/>
    <x v="1"/>
    <x v="3"/>
    <s v="Cash on Delivery"/>
    <n v="48.28"/>
    <n v="4.2"/>
    <x v="0"/>
  </r>
  <r>
    <s v="SUP-0003917"/>
    <x v="1511"/>
    <s v="CUST-80643"/>
    <x v="6"/>
    <x v="4"/>
    <n v="11"/>
    <n v="10"/>
    <n v="694.79"/>
    <n v="757.3211"/>
    <n v="611.66100000000063"/>
    <n v="7573.2110000000002"/>
    <x v="1"/>
    <x v="0"/>
    <x v="1"/>
    <s v="Debit Card"/>
    <n v="13.65"/>
    <n v="5"/>
    <x v="0"/>
  </r>
  <r>
    <s v="SUP-0000742"/>
    <x v="1512"/>
    <s v="CUST-23573"/>
    <x v="12"/>
    <x v="1"/>
    <n v="10"/>
    <n v="10"/>
    <n v="6"/>
    <n v="6.8999999999999995"/>
    <n v="-27.560000000000002"/>
    <n v="69"/>
    <x v="4"/>
    <x v="0"/>
    <x v="1"/>
    <s v="Debit Card"/>
    <n v="36.56"/>
    <n v="1.9"/>
    <x v="0"/>
  </r>
  <r>
    <s v="SUP-0001265"/>
    <x v="1512"/>
    <s v="CUST-78115"/>
    <x v="7"/>
    <x v="2"/>
    <n v="9"/>
    <n v="9"/>
    <n v="716.7"/>
    <n v="766.86900000000014"/>
    <n v="446.16100000000154"/>
    <n v="6901.8210000000017"/>
    <x v="0"/>
    <x v="2"/>
    <x v="0"/>
    <s v="Cash on Delivery"/>
    <n v="5.36"/>
    <n v="5"/>
    <x v="0"/>
  </r>
  <r>
    <s v="SUP-0003348"/>
    <x v="1512"/>
    <s v="CUST-89399"/>
    <x v="11"/>
    <x v="2"/>
    <n v="6"/>
    <n v="5"/>
    <n v="803.46"/>
    <n v="859.70220000000006"/>
    <n v="263.02100000000024"/>
    <n v="4298.5110000000004"/>
    <x v="3"/>
    <x v="6"/>
    <x v="0"/>
    <s v="Cash on Delivery"/>
    <n v="18.190000000000001"/>
    <n v="3.8"/>
    <x v="0"/>
  </r>
  <r>
    <s v="SUP-0003859"/>
    <x v="1512"/>
    <s v="CUST-39012"/>
    <x v="0"/>
    <x v="0"/>
    <n v="20"/>
    <n v="17"/>
    <n v="1204.3"/>
    <n v="1264.5150000000001"/>
    <n v="1018.9150000000025"/>
    <n v="21496.755000000001"/>
    <x v="0"/>
    <x v="1"/>
    <x v="3"/>
    <s v="Debit Card"/>
    <n v="4.74"/>
    <n v="2"/>
    <x v="0"/>
  </r>
  <r>
    <s v="SUP-0004326"/>
    <x v="1512"/>
    <s v="CUST-32742"/>
    <x v="12"/>
    <x v="1"/>
    <n v="3"/>
    <n v="2"/>
    <n v="720.32"/>
    <n v="799.55520000000013"/>
    <n v="127.07040000000015"/>
    <n v="1599.1104000000003"/>
    <x v="4"/>
    <x v="0"/>
    <x v="0"/>
    <s v="Bank Transfer"/>
    <n v="31.4"/>
    <n v="3.3"/>
    <x v="0"/>
  </r>
  <r>
    <s v="SUP-0003779"/>
    <x v="1513"/>
    <s v="CUST-40528"/>
    <x v="14"/>
    <x v="0"/>
    <n v="20"/>
    <n v="18"/>
    <n v="1139.33"/>
    <n v="1287.4428999999998"/>
    <n v="2650.602199999998"/>
    <n v="23173.972199999997"/>
    <x v="0"/>
    <x v="6"/>
    <x v="1"/>
    <s v="Bank Transfer"/>
    <n v="15.43"/>
    <n v="0"/>
    <x v="0"/>
  </r>
  <r>
    <s v="SUP-0004500"/>
    <x v="1513"/>
    <s v="CUST-28484"/>
    <x v="9"/>
    <x v="3"/>
    <n v="11"/>
    <n v="9"/>
    <n v="1483.55"/>
    <n v="1631.905"/>
    <n v="1320.9650000000015"/>
    <n v="14687.145"/>
    <x v="2"/>
    <x v="3"/>
    <x v="2"/>
    <s v="Bank Transfer"/>
    <n v="14.23"/>
    <n v="2"/>
    <x v="1"/>
  </r>
  <r>
    <s v="SUP-0004725"/>
    <x v="1513"/>
    <s v="CUST-44611"/>
    <x v="12"/>
    <x v="1"/>
    <n v="7"/>
    <n v="6"/>
    <n v="63.89"/>
    <n v="67.723399999999998"/>
    <n v="10.760399999999956"/>
    <n v="406.34039999999999"/>
    <x v="4"/>
    <x v="4"/>
    <x v="0"/>
    <s v="PayPal"/>
    <n v="12.24"/>
    <n v="4.5"/>
    <x v="0"/>
  </r>
  <r>
    <s v="SUP-0000320"/>
    <x v="1514"/>
    <s v="CUST-39297"/>
    <x v="11"/>
    <x v="2"/>
    <n v="11"/>
    <n v="9"/>
    <n v="487.14"/>
    <n v="521.23980000000006"/>
    <n v="259.52820000000054"/>
    <n v="4691.1582000000008"/>
    <x v="3"/>
    <x v="6"/>
    <x v="0"/>
    <s v="Bank Transfer"/>
    <n v="47.37"/>
    <n v="3"/>
    <x v="0"/>
  </r>
  <r>
    <s v="SUP-0001311"/>
    <x v="1514"/>
    <s v="CUST-59799"/>
    <x v="10"/>
    <x v="2"/>
    <n v="19"/>
    <n v="18"/>
    <n v="303.44"/>
    <n v="327.71520000000004"/>
    <n v="427.03360000000072"/>
    <n v="5898.8736000000008"/>
    <x v="0"/>
    <x v="4"/>
    <x v="3"/>
    <s v="PayPal"/>
    <n v="9.92"/>
    <n v="3.6"/>
    <x v="0"/>
  </r>
  <r>
    <s v="SUP-0002754"/>
    <x v="1514"/>
    <s v="CUST-96852"/>
    <x v="14"/>
    <x v="0"/>
    <n v="10"/>
    <n v="8"/>
    <n v="1300.32"/>
    <n v="1469.3615999999997"/>
    <n v="1312.2127999999984"/>
    <n v="11754.892799999998"/>
    <x v="3"/>
    <x v="4"/>
    <x v="2"/>
    <s v="Debit Card"/>
    <n v="40.119999999999997"/>
    <n v="3.1"/>
    <x v="0"/>
  </r>
  <r>
    <s v="SUP-0003240"/>
    <x v="1514"/>
    <s v="CUST-44643"/>
    <x v="6"/>
    <x v="4"/>
    <n v="17"/>
    <n v="16"/>
    <n v="1159.18"/>
    <n v="1298.2816000000003"/>
    <n v="2213.1956000000032"/>
    <n v="20772.505600000004"/>
    <x v="1"/>
    <x v="0"/>
    <x v="3"/>
    <s v="PayPal"/>
    <n v="12.43"/>
    <n v="1.5"/>
    <x v="0"/>
  </r>
  <r>
    <s v="SUP-0003729"/>
    <x v="1514"/>
    <s v="CUST-70846"/>
    <x v="11"/>
    <x v="2"/>
    <n v="15"/>
    <n v="14"/>
    <n v="789.35"/>
    <n v="907.75249999999994"/>
    <n v="1657.0650000000003"/>
    <n v="12708.535"/>
    <x v="2"/>
    <x v="6"/>
    <x v="2"/>
    <s v="Bank Transfer"/>
    <n v="0.56999999999999995"/>
    <n v="2.9"/>
    <x v="0"/>
  </r>
  <r>
    <s v="SUP-0003900"/>
    <x v="1514"/>
    <s v="CUST-13591"/>
    <x v="12"/>
    <x v="1"/>
    <n v="8"/>
    <n v="8"/>
    <n v="1105.04"/>
    <n v="1237.6448"/>
    <n v="1060.4884000000006"/>
    <n v="9901.1584000000003"/>
    <x v="0"/>
    <x v="4"/>
    <x v="3"/>
    <s v="Bank Transfer"/>
    <n v="0.35"/>
    <n v="0"/>
    <x v="0"/>
  </r>
  <r>
    <s v="SUP-0004441"/>
    <x v="1514"/>
    <s v="CUST-76958"/>
    <x v="5"/>
    <x v="3"/>
    <n v="12"/>
    <n v="10"/>
    <n v="1255.4100000000001"/>
    <n v="1443.7214999999999"/>
    <n v="1863.1549999999979"/>
    <n v="14437.214999999998"/>
    <x v="2"/>
    <x v="4"/>
    <x v="2"/>
    <s v="Cash on Delivery"/>
    <n v="19.96"/>
    <n v="3.7"/>
    <x v="0"/>
  </r>
  <r>
    <s v="SUP-0000012"/>
    <x v="1515"/>
    <s v="CUST-95782"/>
    <x v="4"/>
    <x v="1"/>
    <n v="5"/>
    <n v="4"/>
    <n v="971.53"/>
    <n v="1068.683"/>
    <n v="379.20200000000006"/>
    <n v="4274.732"/>
    <x v="1"/>
    <x v="0"/>
    <x v="3"/>
    <s v="Bank Transfer"/>
    <n v="9.41"/>
    <n v="1.7"/>
    <x v="0"/>
  </r>
  <r>
    <s v="SUP-0000379"/>
    <x v="1515"/>
    <s v="CUST-40702"/>
    <x v="1"/>
    <x v="1"/>
    <n v="17"/>
    <n v="15"/>
    <n v="1265.6500000000001"/>
    <n v="1392.2150000000001"/>
    <n v="1854.7550000000022"/>
    <n v="20883.225000000002"/>
    <x v="2"/>
    <x v="3"/>
    <x v="2"/>
    <s v="Credit Card"/>
    <n v="43.72"/>
    <n v="3.4"/>
    <x v="0"/>
  </r>
  <r>
    <s v="SUP-0000525"/>
    <x v="1515"/>
    <s v="CUST-54054"/>
    <x v="14"/>
    <x v="0"/>
    <n v="17"/>
    <n v="16"/>
    <n v="1074.06"/>
    <n v="1170.7254"/>
    <n v="1516.0264000000016"/>
    <n v="18731.606400000001"/>
    <x v="4"/>
    <x v="1"/>
    <x v="1"/>
    <s v="Debit Card"/>
    <n v="30.62"/>
    <n v="3.4"/>
    <x v="0"/>
  </r>
  <r>
    <s v="SUP-0002702"/>
    <x v="1515"/>
    <s v="CUST-38267"/>
    <x v="14"/>
    <x v="0"/>
    <n v="20"/>
    <n v="19"/>
    <n v="168.57"/>
    <n v="180.3699"/>
    <n v="197.46810000000008"/>
    <n v="3427.0281"/>
    <x v="2"/>
    <x v="1"/>
    <x v="2"/>
    <s v="Cash on Delivery"/>
    <n v="26.73"/>
    <n v="3.7"/>
    <x v="0"/>
  </r>
  <r>
    <s v="SUP-0003099"/>
    <x v="1515"/>
    <s v="CUST-27599"/>
    <x v="0"/>
    <x v="0"/>
    <n v="13"/>
    <n v="12"/>
    <n v="384.82"/>
    <n v="434.84659999999997"/>
    <n v="580.49919999999986"/>
    <n v="5218.1592000000001"/>
    <x v="1"/>
    <x v="1"/>
    <x v="2"/>
    <s v="Debit Card"/>
    <n v="19.82"/>
    <n v="1.2"/>
    <x v="0"/>
  </r>
  <r>
    <s v="SUP-0003519"/>
    <x v="1515"/>
    <s v="CUST-66241"/>
    <x v="12"/>
    <x v="1"/>
    <n v="1"/>
    <n v="1"/>
    <n v="375.84"/>
    <n v="409.66559999999998"/>
    <n v="33.825600000000009"/>
    <n v="409.66559999999998"/>
    <x v="3"/>
    <x v="6"/>
    <x v="3"/>
    <s v="Cash on Delivery"/>
    <n v="0"/>
    <n v="5"/>
    <x v="0"/>
  </r>
  <r>
    <s v="SUP-0003608"/>
    <x v="1515"/>
    <s v="CUST-50760"/>
    <x v="2"/>
    <x v="0"/>
    <n v="13"/>
    <n v="10"/>
    <n v="1256.3"/>
    <n v="1444.7449999999999"/>
    <n v="1847.869999999999"/>
    <n v="14447.449999999999"/>
    <x v="2"/>
    <x v="6"/>
    <x v="2"/>
    <s v="Credit Card"/>
    <n v="36.58"/>
    <n v="4.7"/>
    <x v="0"/>
  </r>
  <r>
    <s v="SUP-0003795"/>
    <x v="1515"/>
    <s v="CUST-12563"/>
    <x v="6"/>
    <x v="4"/>
    <n v="12"/>
    <n v="10"/>
    <n v="963.38"/>
    <n v="1030.8166000000001"/>
    <n v="640.17600000000175"/>
    <n v="10308.166000000001"/>
    <x v="0"/>
    <x v="2"/>
    <x v="2"/>
    <s v="Cash on Delivery"/>
    <n v="34.19"/>
    <n v="4.5999999999999996"/>
    <x v="0"/>
  </r>
  <r>
    <s v="SUP-0000956"/>
    <x v="1516"/>
    <s v="CUST-76455"/>
    <x v="8"/>
    <x v="4"/>
    <n v="8"/>
    <n v="6"/>
    <n v="1215.1099999999999"/>
    <n v="1275.8654999999999"/>
    <n v="339.93299999999942"/>
    <n v="7655.1929999999993"/>
    <x v="2"/>
    <x v="1"/>
    <x v="1"/>
    <s v="Debit Card"/>
    <n v="24.6"/>
    <n v="1.8"/>
    <x v="0"/>
  </r>
  <r>
    <s v="SUP-0005036"/>
    <x v="1516"/>
    <s v="CUST-85696"/>
    <x v="8"/>
    <x v="4"/>
    <n v="4"/>
    <n v="3"/>
    <n v="1381.85"/>
    <n v="1575.309"/>
    <n v="576.87700000000041"/>
    <n v="4725.9269999999997"/>
    <x v="3"/>
    <x v="1"/>
    <x v="0"/>
    <s v="Bank Transfer"/>
    <n v="3.5"/>
    <n v="1.2"/>
    <x v="0"/>
  </r>
  <r>
    <s v="SUP-0000039"/>
    <x v="1517"/>
    <s v="CUST-39351"/>
    <x v="1"/>
    <x v="1"/>
    <n v="18"/>
    <n v="15"/>
    <n v="136.16"/>
    <n v="152.4992"/>
    <n v="203.78799999999995"/>
    <n v="2287.4879999999998"/>
    <x v="2"/>
    <x v="6"/>
    <x v="0"/>
    <s v="Bank Transfer"/>
    <n v="41.3"/>
    <n v="2.9"/>
    <x v="0"/>
  </r>
  <r>
    <s v="SUP-0000189"/>
    <x v="1517"/>
    <s v="CUST-36484"/>
    <x v="12"/>
    <x v="1"/>
    <n v="13"/>
    <n v="13"/>
    <n v="18.559999999999999"/>
    <n v="21.1584"/>
    <n v="17.429200000000058"/>
    <n v="275.05920000000003"/>
    <x v="1"/>
    <x v="3"/>
    <x v="0"/>
    <s v="Debit Card"/>
    <n v="16.350000000000001"/>
    <n v="4.9000000000000004"/>
    <x v="0"/>
  </r>
  <r>
    <s v="SUP-0004609"/>
    <x v="1517"/>
    <s v="CUST-36940"/>
    <x v="6"/>
    <x v="4"/>
    <n v="19"/>
    <n v="15"/>
    <n v="614.22"/>
    <n v="644.93100000000004"/>
    <n v="448.36499999999904"/>
    <n v="9673.9650000000001"/>
    <x v="0"/>
    <x v="2"/>
    <x v="2"/>
    <s v="Credit Card"/>
    <n v="12.3"/>
    <n v="1.6"/>
    <x v="0"/>
  </r>
  <r>
    <s v="SUP-0002184"/>
    <x v="1518"/>
    <s v="CUST-78752"/>
    <x v="5"/>
    <x v="3"/>
    <n v="14"/>
    <n v="14"/>
    <n v="1450.18"/>
    <n v="1566.1944000000001"/>
    <n v="1600.7516000000003"/>
    <n v="21926.721600000001"/>
    <x v="3"/>
    <x v="4"/>
    <x v="0"/>
    <s v="Bank Transfer"/>
    <n v="23.45"/>
    <n v="1.4"/>
    <x v="1"/>
  </r>
  <r>
    <s v="SUP-0004512"/>
    <x v="1518"/>
    <s v="CUST-15391"/>
    <x v="3"/>
    <x v="2"/>
    <n v="6"/>
    <n v="5"/>
    <n v="745.58"/>
    <n v="842.50540000000001"/>
    <n v="478.65699999999993"/>
    <n v="4212.527"/>
    <x v="4"/>
    <x v="1"/>
    <x v="3"/>
    <s v="Bank Transfer"/>
    <n v="5.97"/>
    <n v="3.6"/>
    <x v="0"/>
  </r>
  <r>
    <s v="SUP-0001772"/>
    <x v="1519"/>
    <s v="CUST-81639"/>
    <x v="9"/>
    <x v="3"/>
    <n v="3"/>
    <n v="3"/>
    <n v="704.11"/>
    <n v="774.52100000000007"/>
    <n v="176.84300000000019"/>
    <n v="2323.5630000000001"/>
    <x v="4"/>
    <x v="1"/>
    <x v="1"/>
    <s v="Credit Card"/>
    <n v="34.39"/>
    <n v="2.2999999999999998"/>
    <x v="1"/>
  </r>
  <r>
    <s v="SUP-0000071"/>
    <x v="1520"/>
    <s v="CUST-46281"/>
    <x v="8"/>
    <x v="4"/>
    <n v="10"/>
    <n v="10"/>
    <n v="165.01"/>
    <n v="188.1114"/>
    <n v="222.25400000000013"/>
    <n v="1881.114"/>
    <x v="3"/>
    <x v="3"/>
    <x v="3"/>
    <s v="PayPal"/>
    <n v="8.76"/>
    <n v="4.9000000000000004"/>
    <x v="0"/>
  </r>
  <r>
    <s v="SUP-0000370"/>
    <x v="1520"/>
    <s v="CUST-26035"/>
    <x v="5"/>
    <x v="3"/>
    <n v="5"/>
    <n v="5"/>
    <n v="598.54999999999995"/>
    <n v="682.34699999999998"/>
    <n v="390.73499999999967"/>
    <n v="3411.7349999999997"/>
    <x v="2"/>
    <x v="3"/>
    <x v="3"/>
    <s v="PayPal"/>
    <n v="28.25"/>
    <n v="4.5999999999999996"/>
    <x v="0"/>
  </r>
  <r>
    <s v="SUP-0002461"/>
    <x v="1520"/>
    <s v="CUST-42244"/>
    <x v="1"/>
    <x v="1"/>
    <n v="10"/>
    <n v="9"/>
    <n v="287.62"/>
    <n v="304.87720000000002"/>
    <n v="142.3548000000001"/>
    <n v="2743.8948"/>
    <x v="2"/>
    <x v="3"/>
    <x v="3"/>
    <s v="Debit Card"/>
    <n v="12.96"/>
    <n v="3.4"/>
    <x v="0"/>
  </r>
  <r>
    <s v="SUP-0004131"/>
    <x v="1520"/>
    <s v="CUST-45356"/>
    <x v="10"/>
    <x v="2"/>
    <n v="12"/>
    <n v="10"/>
    <n v="665.95"/>
    <n v="705.90700000000004"/>
    <n v="391.89000000000061"/>
    <n v="7059.0700000000006"/>
    <x v="2"/>
    <x v="4"/>
    <x v="3"/>
    <s v="Cash on Delivery"/>
    <n v="7.68"/>
    <n v="1.6"/>
    <x v="0"/>
  </r>
  <r>
    <s v="SUP-0004176"/>
    <x v="1520"/>
    <s v="CUST-32032"/>
    <x v="14"/>
    <x v="0"/>
    <n v="9"/>
    <n v="7"/>
    <n v="377.65"/>
    <n v="407.86200000000002"/>
    <n v="172.25400000000039"/>
    <n v="2855.0340000000001"/>
    <x v="3"/>
    <x v="3"/>
    <x v="2"/>
    <s v="Cash on Delivery"/>
    <n v="39.229999999999997"/>
    <n v="3.9"/>
    <x v="1"/>
  </r>
  <r>
    <s v="SUP-0004466"/>
    <x v="1520"/>
    <s v="CUST-49772"/>
    <x v="12"/>
    <x v="1"/>
    <n v="18"/>
    <n v="15"/>
    <n v="1413.29"/>
    <n v="1625.2834999999998"/>
    <n v="3138.6724999999965"/>
    <n v="24379.252499999995"/>
    <x v="4"/>
    <x v="1"/>
    <x v="0"/>
    <s v="Cash on Delivery"/>
    <n v="41.23"/>
    <n v="3.8"/>
    <x v="0"/>
  </r>
  <r>
    <s v="SUP-0004989"/>
    <x v="1520"/>
    <s v="CUST-26181"/>
    <x v="2"/>
    <x v="0"/>
    <n v="15"/>
    <n v="12"/>
    <n v="63.94"/>
    <n v="73.530999999999992"/>
    <n v="95.901999999999873"/>
    <n v="882.37199999999984"/>
    <x v="3"/>
    <x v="1"/>
    <x v="1"/>
    <s v="Cash on Delivery"/>
    <n v="19.190000000000001"/>
    <n v="2.6"/>
    <x v="0"/>
  </r>
  <r>
    <s v="SUP-0000073"/>
    <x v="1521"/>
    <s v="CUST-15898"/>
    <x v="3"/>
    <x v="2"/>
    <n v="10"/>
    <n v="9"/>
    <n v="768.77"/>
    <n v="884.08549999999991"/>
    <n v="1020.5794999999991"/>
    <n v="7956.7694999999994"/>
    <x v="0"/>
    <x v="0"/>
    <x v="3"/>
    <s v="Cash on Delivery"/>
    <n v="17.260000000000002"/>
    <n v="1.7"/>
    <x v="0"/>
  </r>
  <r>
    <s v="SUP-0000190"/>
    <x v="1521"/>
    <s v="CUST-99189"/>
    <x v="3"/>
    <x v="2"/>
    <n v="13"/>
    <n v="12"/>
    <n v="52.76"/>
    <n v="58.036000000000001"/>
    <n v="19.702000000000012"/>
    <n v="696.43200000000002"/>
    <x v="1"/>
    <x v="6"/>
    <x v="1"/>
    <s v="Credit Card"/>
    <n v="43.61"/>
    <n v="4.2"/>
    <x v="1"/>
  </r>
  <r>
    <s v="SUP-0002250"/>
    <x v="1521"/>
    <s v="CUST-27600"/>
    <x v="10"/>
    <x v="2"/>
    <n v="5"/>
    <n v="5"/>
    <n v="785.6"/>
    <n v="832.7360000000001"/>
    <n v="203.37000000000029"/>
    <n v="4163.68"/>
    <x v="3"/>
    <x v="0"/>
    <x v="3"/>
    <s v="Bank Transfer"/>
    <n v="32.31"/>
    <n v="3.7"/>
    <x v="0"/>
  </r>
  <r>
    <s v="SUP-0004179"/>
    <x v="1521"/>
    <s v="CUST-14359"/>
    <x v="8"/>
    <x v="4"/>
    <n v="6"/>
    <n v="6"/>
    <n v="996.34"/>
    <n v="1066.0838000000001"/>
    <n v="412.62280000000027"/>
    <n v="6396.5028000000002"/>
    <x v="2"/>
    <x v="6"/>
    <x v="1"/>
    <s v="Credit Card"/>
    <n v="5.84"/>
    <n v="3"/>
    <x v="0"/>
  </r>
  <r>
    <s v="SUP-0000389"/>
    <x v="1522"/>
    <s v="CUST-25759"/>
    <x v="1"/>
    <x v="1"/>
    <n v="12"/>
    <n v="11"/>
    <n v="909.91"/>
    <n v="1010.0001000000001"/>
    <n v="1064.4211000000012"/>
    <n v="11110.001100000001"/>
    <x v="2"/>
    <x v="2"/>
    <x v="2"/>
    <s v="Cash on Delivery"/>
    <n v="36.57"/>
    <n v="2.2000000000000002"/>
    <x v="0"/>
  </r>
  <r>
    <s v="SUP-0001915"/>
    <x v="1522"/>
    <s v="CUST-19606"/>
    <x v="9"/>
    <x v="3"/>
    <n v="20"/>
    <n v="19"/>
    <n v="1025.29"/>
    <n v="1117.5661"/>
    <n v="1708.6959000000018"/>
    <n v="21233.7559"/>
    <x v="0"/>
    <x v="0"/>
    <x v="1"/>
    <s v="Cash on Delivery"/>
    <n v="44.55"/>
    <n v="2.2999999999999998"/>
    <x v="1"/>
  </r>
  <r>
    <s v="SUP-0003276"/>
    <x v="1522"/>
    <s v="CUST-93012"/>
    <x v="5"/>
    <x v="3"/>
    <n v="3"/>
    <n v="2"/>
    <n v="477.39"/>
    <n v="501.2595"/>
    <n v="15.199000000000034"/>
    <n v="1002.519"/>
    <x v="1"/>
    <x v="6"/>
    <x v="2"/>
    <s v="Bank Transfer"/>
    <n v="32.54"/>
    <n v="1.1000000000000001"/>
    <x v="0"/>
  </r>
  <r>
    <s v="SUP-0000468"/>
    <x v="1523"/>
    <s v="CUST-40882"/>
    <x v="13"/>
    <x v="1"/>
    <n v="14"/>
    <n v="13"/>
    <n v="1084.6500000000001"/>
    <n v="1214.8080000000002"/>
    <n v="1677.8040000000019"/>
    <n v="15792.504000000003"/>
    <x v="1"/>
    <x v="0"/>
    <x v="0"/>
    <s v="Cash on Delivery"/>
    <n v="14.25"/>
    <n v="1.2"/>
    <x v="0"/>
  </r>
  <r>
    <s v="SUP-0001251"/>
    <x v="1523"/>
    <s v="CUST-81260"/>
    <x v="13"/>
    <x v="1"/>
    <n v="7"/>
    <n v="6"/>
    <n v="1174.52"/>
    <n v="1291.972"/>
    <n v="704.2620000000004"/>
    <n v="7751.8320000000003"/>
    <x v="2"/>
    <x v="3"/>
    <x v="0"/>
    <s v="Debit Card"/>
    <n v="0.45"/>
    <n v="1.5"/>
    <x v="0"/>
  </r>
  <r>
    <s v="SUP-0002261"/>
    <x v="1523"/>
    <s v="CUST-41296"/>
    <x v="14"/>
    <x v="0"/>
    <n v="16"/>
    <n v="14"/>
    <n v="960.28"/>
    <n v="1056.308"/>
    <n v="1308.3319999999999"/>
    <n v="14788.312"/>
    <x v="0"/>
    <x v="4"/>
    <x v="0"/>
    <s v="PayPal"/>
    <n v="36.06"/>
    <n v="2.4"/>
    <x v="1"/>
  </r>
  <r>
    <s v="SUP-0005087"/>
    <x v="1523"/>
    <s v="CUST-71135"/>
    <x v="8"/>
    <x v="4"/>
    <n v="5"/>
    <n v="5"/>
    <n v="1496.27"/>
    <n v="1720.7104999999999"/>
    <n v="1118.4124999999995"/>
    <n v="8603.5524999999998"/>
    <x v="4"/>
    <x v="1"/>
    <x v="0"/>
    <s v="Debit Card"/>
    <n v="3.79"/>
    <n v="2.9"/>
    <x v="0"/>
  </r>
  <r>
    <s v="SUP-0000184"/>
    <x v="1524"/>
    <s v="CUST-52814"/>
    <x v="12"/>
    <x v="1"/>
    <n v="16"/>
    <n v="14"/>
    <n v="1154.95"/>
    <n v="1224.2470000000001"/>
    <n v="959.31800000000123"/>
    <n v="17139.458000000002"/>
    <x v="2"/>
    <x v="5"/>
    <x v="3"/>
    <s v="Credit Card"/>
    <n v="10.84"/>
    <n v="1.7"/>
    <x v="0"/>
  </r>
  <r>
    <s v="SUP-0000501"/>
    <x v="1524"/>
    <s v="CUST-97770"/>
    <x v="9"/>
    <x v="3"/>
    <n v="5"/>
    <n v="4"/>
    <n v="1130.98"/>
    <n v="1289.3172000000002"/>
    <n v="584.84880000000067"/>
    <n v="5157.2688000000007"/>
    <x v="1"/>
    <x v="0"/>
    <x v="1"/>
    <s v="Debit Card"/>
    <n v="48.5"/>
    <n v="2.9"/>
    <x v="0"/>
  </r>
  <r>
    <s v="SUP-0001041"/>
    <x v="1524"/>
    <s v="CUST-45057"/>
    <x v="13"/>
    <x v="1"/>
    <n v="3"/>
    <n v="3"/>
    <n v="875.85"/>
    <n v="1007.2275"/>
    <n v="357.49249999999972"/>
    <n v="3021.6824999999999"/>
    <x v="1"/>
    <x v="5"/>
    <x v="0"/>
    <s v="Credit Card"/>
    <n v="36.64"/>
    <n v="3.2"/>
    <x v="1"/>
  </r>
  <r>
    <s v="SUP-0001489"/>
    <x v="1524"/>
    <s v="CUST-50604"/>
    <x v="2"/>
    <x v="0"/>
    <n v="6"/>
    <n v="6"/>
    <n v="465.73"/>
    <n v="498.33110000000005"/>
    <n v="187.61660000000006"/>
    <n v="2989.9866000000002"/>
    <x v="3"/>
    <x v="0"/>
    <x v="1"/>
    <s v="Debit Card"/>
    <n v="7.99"/>
    <n v="0"/>
    <x v="0"/>
  </r>
  <r>
    <s v="SUP-0000450"/>
    <x v="1525"/>
    <s v="CUST-84679"/>
    <x v="1"/>
    <x v="1"/>
    <n v="9"/>
    <n v="8"/>
    <n v="1478.38"/>
    <n v="1552.2990000000002"/>
    <n v="584.49200000000076"/>
    <n v="12418.392000000002"/>
    <x v="3"/>
    <x v="3"/>
    <x v="3"/>
    <s v="Credit Card"/>
    <n v="6.86"/>
    <n v="2.8"/>
    <x v="0"/>
  </r>
  <r>
    <s v="SUP-0001751"/>
    <x v="1525"/>
    <s v="CUST-31430"/>
    <x v="7"/>
    <x v="2"/>
    <n v="12"/>
    <n v="10"/>
    <n v="948"/>
    <n v="1071.24"/>
    <n v="1222.7999999999997"/>
    <n v="10712.4"/>
    <x v="0"/>
    <x v="6"/>
    <x v="2"/>
    <s v="Debit Card"/>
    <n v="9.6"/>
    <n v="3.3"/>
    <x v="0"/>
  </r>
  <r>
    <s v="SUP-0000894"/>
    <x v="1526"/>
    <s v="CUST-30331"/>
    <x v="5"/>
    <x v="3"/>
    <n v="4"/>
    <n v="4"/>
    <n v="1005.33"/>
    <n v="1136.0228999999999"/>
    <n v="504.13159999999959"/>
    <n v="4544.0915999999997"/>
    <x v="2"/>
    <x v="5"/>
    <x v="3"/>
    <s v="Bank Transfer"/>
    <n v="18.64"/>
    <n v="2.9"/>
    <x v="0"/>
  </r>
  <r>
    <s v="SUP-0002434"/>
    <x v="1526"/>
    <s v="CUST-27400"/>
    <x v="0"/>
    <x v="0"/>
    <n v="14"/>
    <n v="12"/>
    <n v="387.18"/>
    <n v="429.76980000000003"/>
    <n v="485.57760000000053"/>
    <n v="5157.2376000000004"/>
    <x v="4"/>
    <x v="6"/>
    <x v="0"/>
    <s v="PayPal"/>
    <n v="25.5"/>
    <n v="1.1000000000000001"/>
    <x v="0"/>
  </r>
  <r>
    <s v="SUP-0002811"/>
    <x v="1526"/>
    <s v="CUST-41426"/>
    <x v="1"/>
    <x v="1"/>
    <n v="20"/>
    <n v="20"/>
    <n v="1232.4100000000001"/>
    <n v="1306.3546000000001"/>
    <n v="1471.5220000000036"/>
    <n v="26127.092000000004"/>
    <x v="3"/>
    <x v="6"/>
    <x v="2"/>
    <s v="Credit Card"/>
    <n v="7.37"/>
    <n v="1.9"/>
    <x v="0"/>
  </r>
  <r>
    <s v="SUP-0004968"/>
    <x v="1526"/>
    <s v="CUST-13425"/>
    <x v="12"/>
    <x v="1"/>
    <n v="8"/>
    <n v="8"/>
    <n v="384.57"/>
    <n v="423.02700000000004"/>
    <n v="297.2260000000004"/>
    <n v="3384.2160000000003"/>
    <x v="0"/>
    <x v="1"/>
    <x v="2"/>
    <s v="PayPal"/>
    <n v="10.43"/>
    <n v="5"/>
    <x v="1"/>
  </r>
  <r>
    <s v="SUP-0001871"/>
    <x v="1527"/>
    <s v="CUST-92018"/>
    <x v="0"/>
    <x v="0"/>
    <n v="2"/>
    <n v="2"/>
    <n v="1342.59"/>
    <n v="1409.7194999999999"/>
    <n v="106.62900000000002"/>
    <n v="2819.4389999999999"/>
    <x v="0"/>
    <x v="6"/>
    <x v="3"/>
    <s v="Bank Transfer"/>
    <n v="27.63"/>
    <n v="1.4"/>
    <x v="0"/>
  </r>
  <r>
    <s v="SUP-0002138"/>
    <x v="1527"/>
    <s v="CUST-10492"/>
    <x v="1"/>
    <x v="1"/>
    <n v="4"/>
    <n v="3"/>
    <n v="586.26"/>
    <n v="615.57299999999998"/>
    <n v="67.10900000000008"/>
    <n v="1846.7190000000001"/>
    <x v="4"/>
    <x v="0"/>
    <x v="3"/>
    <s v="Cash on Delivery"/>
    <n v="20.83"/>
    <n v="2.1"/>
    <x v="0"/>
  </r>
  <r>
    <s v="SUP-0002613"/>
    <x v="1527"/>
    <s v="CUST-62707"/>
    <x v="5"/>
    <x v="3"/>
    <n v="20"/>
    <n v="20"/>
    <n v="438.26"/>
    <n v="460.173"/>
    <n v="429.84999999999837"/>
    <n v="9203.4599999999991"/>
    <x v="2"/>
    <x v="4"/>
    <x v="0"/>
    <s v="Cash on Delivery"/>
    <n v="8.41"/>
    <n v="4.7"/>
    <x v="1"/>
  </r>
  <r>
    <s v="SUP-0003571"/>
    <x v="1527"/>
    <s v="CUST-72976"/>
    <x v="9"/>
    <x v="3"/>
    <n v="20"/>
    <n v="18"/>
    <n v="1280.0999999999999"/>
    <n v="1369.7069999999999"/>
    <n v="1605.2459999999994"/>
    <n v="24654.725999999999"/>
    <x v="4"/>
    <x v="0"/>
    <x v="3"/>
    <s v="Cash on Delivery"/>
    <n v="7.68"/>
    <n v="3.4"/>
    <x v="0"/>
  </r>
  <r>
    <s v="SUP-0004137"/>
    <x v="1527"/>
    <s v="CUST-66994"/>
    <x v="11"/>
    <x v="2"/>
    <n v="8"/>
    <n v="6"/>
    <n v="93.43"/>
    <n v="101.83870000000002"/>
    <n v="8.4222000000000605"/>
    <n v="611.0322000000001"/>
    <x v="4"/>
    <x v="5"/>
    <x v="3"/>
    <s v="PayPal"/>
    <n v="42.03"/>
    <n v="1.7"/>
    <x v="0"/>
  </r>
  <r>
    <s v="SUP-0004386"/>
    <x v="1527"/>
    <s v="CUST-47406"/>
    <x v="9"/>
    <x v="3"/>
    <n v="4"/>
    <n v="4"/>
    <n v="1067.24"/>
    <n v="1131.2744"/>
    <n v="241.14760000000001"/>
    <n v="4525.0976000000001"/>
    <x v="4"/>
    <x v="5"/>
    <x v="0"/>
    <s v="Cash on Delivery"/>
    <n v="14.99"/>
    <n v="2.9"/>
    <x v="0"/>
  </r>
  <r>
    <s v="SUP-0002907"/>
    <x v="1528"/>
    <s v="CUST-77844"/>
    <x v="4"/>
    <x v="1"/>
    <n v="3"/>
    <n v="2"/>
    <n v="1208.72"/>
    <n v="1390.028"/>
    <n v="350.226"/>
    <n v="2780.056"/>
    <x v="0"/>
    <x v="3"/>
    <x v="0"/>
    <s v="Cash on Delivery"/>
    <n v="12.39"/>
    <n v="3.8"/>
    <x v="0"/>
  </r>
  <r>
    <s v="SUP-0000151"/>
    <x v="1529"/>
    <s v="CUST-72794"/>
    <x v="13"/>
    <x v="1"/>
    <n v="18"/>
    <n v="16"/>
    <n v="590.41"/>
    <n v="678.97149999999988"/>
    <n v="1394.6139999999987"/>
    <n v="10863.543999999998"/>
    <x v="4"/>
    <x v="6"/>
    <x v="0"/>
    <s v="Debit Card"/>
    <n v="22.37"/>
    <n v="2.7"/>
    <x v="0"/>
  </r>
  <r>
    <s v="SUP-0000925"/>
    <x v="1529"/>
    <s v="CUST-36926"/>
    <x v="5"/>
    <x v="3"/>
    <n v="1"/>
    <n v="1"/>
    <n v="1279.96"/>
    <n v="1343.9580000000001"/>
    <n v="24.818000000000048"/>
    <n v="1343.9580000000001"/>
    <x v="2"/>
    <x v="2"/>
    <x v="2"/>
    <s v="Cash on Delivery"/>
    <n v="39.18"/>
    <n v="2.7"/>
    <x v="0"/>
  </r>
  <r>
    <s v="SUP-0002802"/>
    <x v="1530"/>
    <s v="CUST-19566"/>
    <x v="1"/>
    <x v="1"/>
    <n v="9"/>
    <n v="7"/>
    <n v="1019.82"/>
    <n v="1142.1984000000002"/>
    <n v="807.09880000000089"/>
    <n v="7995.3888000000015"/>
    <x v="3"/>
    <x v="5"/>
    <x v="2"/>
    <s v="Credit Card"/>
    <n v="49.55"/>
    <n v="1.7"/>
    <x v="1"/>
  </r>
  <r>
    <s v="SUP-0003561"/>
    <x v="1530"/>
    <s v="CUST-43035"/>
    <x v="10"/>
    <x v="2"/>
    <n v="13"/>
    <n v="12"/>
    <n v="617.65"/>
    <n v="673.23850000000004"/>
    <n v="623.66200000000174"/>
    <n v="8078.862000000001"/>
    <x v="0"/>
    <x v="5"/>
    <x v="1"/>
    <s v="Bank Transfer"/>
    <n v="43.4"/>
    <n v="3"/>
    <x v="0"/>
  </r>
  <r>
    <s v="SUP-0003777"/>
    <x v="1530"/>
    <s v="CUST-82300"/>
    <x v="9"/>
    <x v="3"/>
    <n v="13"/>
    <n v="11"/>
    <n v="1472.26"/>
    <n v="1590.0408"/>
    <n v="1294.6687999999976"/>
    <n v="17490.448799999998"/>
    <x v="1"/>
    <x v="5"/>
    <x v="3"/>
    <s v="PayPal"/>
    <n v="0.92"/>
    <n v="3.3"/>
    <x v="0"/>
  </r>
  <r>
    <s v="SUP-0004678"/>
    <x v="1530"/>
    <s v="CUST-41521"/>
    <x v="10"/>
    <x v="2"/>
    <n v="18"/>
    <n v="15"/>
    <n v="1014.05"/>
    <n v="1115.4549999999999"/>
    <n v="1490.9849999999972"/>
    <n v="16731.824999999997"/>
    <x v="4"/>
    <x v="6"/>
    <x v="1"/>
    <s v="PayPal"/>
    <n v="30.09"/>
    <n v="3"/>
    <x v="0"/>
  </r>
  <r>
    <s v="SUP-0001614"/>
    <x v="1531"/>
    <s v="CUST-92255"/>
    <x v="10"/>
    <x v="2"/>
    <n v="10"/>
    <n v="9"/>
    <n v="523.51"/>
    <n v="565.39080000000001"/>
    <n v="371.07720000000006"/>
    <n v="5088.5172000000002"/>
    <x v="4"/>
    <x v="0"/>
    <x v="3"/>
    <s v="Debit Card"/>
    <n v="5.85"/>
    <n v="3"/>
    <x v="0"/>
  </r>
  <r>
    <s v="SUP-0002403"/>
    <x v="1531"/>
    <s v="CUST-27418"/>
    <x v="12"/>
    <x v="1"/>
    <n v="17"/>
    <n v="16"/>
    <n v="333.27"/>
    <n v="366.59700000000004"/>
    <n v="521.11200000000088"/>
    <n v="5865.5520000000006"/>
    <x v="0"/>
    <x v="5"/>
    <x v="1"/>
    <s v="PayPal"/>
    <n v="12.12"/>
    <n v="1.9"/>
    <x v="0"/>
  </r>
  <r>
    <s v="SUP-0000917"/>
    <x v="1532"/>
    <s v="CUST-79077"/>
    <x v="11"/>
    <x v="2"/>
    <n v="6"/>
    <n v="6"/>
    <n v="598.22"/>
    <n v="681.97080000000005"/>
    <n v="471.06480000000016"/>
    <n v="4091.8248000000003"/>
    <x v="2"/>
    <x v="2"/>
    <x v="1"/>
    <s v="Debit Card"/>
    <n v="31.44"/>
    <n v="1.2"/>
    <x v="0"/>
  </r>
  <r>
    <s v="SUP-0001365"/>
    <x v="1532"/>
    <s v="CUST-29857"/>
    <x v="11"/>
    <x v="2"/>
    <n v="1"/>
    <n v="1"/>
    <n v="343.18"/>
    <n v="360.339"/>
    <n v="-0.83100000000000662"/>
    <n v="360.339"/>
    <x v="4"/>
    <x v="2"/>
    <x v="1"/>
    <s v="Bank Transfer"/>
    <n v="17.989999999999998"/>
    <n v="4.4000000000000004"/>
    <x v="0"/>
  </r>
  <r>
    <s v="SUP-0002390"/>
    <x v="1532"/>
    <s v="CUST-53235"/>
    <x v="7"/>
    <x v="2"/>
    <n v="19"/>
    <n v="18"/>
    <n v="294.07"/>
    <n v="311.71420000000001"/>
    <n v="292.21559999999965"/>
    <n v="5610.8555999999999"/>
    <x v="3"/>
    <x v="2"/>
    <x v="1"/>
    <s v="Credit Card"/>
    <n v="25.38"/>
    <n v="3.5"/>
    <x v="0"/>
  </r>
  <r>
    <s v="SUP-0000951"/>
    <x v="1533"/>
    <s v="CUST-41076"/>
    <x v="10"/>
    <x v="2"/>
    <n v="5"/>
    <n v="5"/>
    <n v="1019.89"/>
    <n v="1111.6801"/>
    <n v="419.18049999999994"/>
    <n v="5558.4004999999997"/>
    <x v="0"/>
    <x v="4"/>
    <x v="0"/>
    <s v="Debit Card"/>
    <n v="39.770000000000003"/>
    <n v="4"/>
    <x v="0"/>
  </r>
  <r>
    <s v="SUP-0003437"/>
    <x v="1533"/>
    <s v="CUST-14151"/>
    <x v="10"/>
    <x v="2"/>
    <n v="16"/>
    <n v="14"/>
    <n v="3.67"/>
    <n v="3.8534999999999999"/>
    <n v="-1.2409999999999974"/>
    <n v="53.948999999999998"/>
    <x v="2"/>
    <x v="1"/>
    <x v="3"/>
    <s v="Debit Card"/>
    <n v="3.81"/>
    <n v="2.5"/>
    <x v="0"/>
  </r>
  <r>
    <s v="SUP-0002850"/>
    <x v="1534"/>
    <s v="CUST-71351"/>
    <x v="3"/>
    <x v="2"/>
    <n v="11"/>
    <n v="9"/>
    <n v="1367.87"/>
    <n v="1449.9422"/>
    <n v="692.79980000000103"/>
    <n v="13049.479799999999"/>
    <x v="1"/>
    <x v="3"/>
    <x v="3"/>
    <s v="Credit Card"/>
    <n v="45.85"/>
    <n v="2.2999999999999998"/>
    <x v="0"/>
  </r>
  <r>
    <s v="SUP-0004915"/>
    <x v="1534"/>
    <s v="CUST-70117"/>
    <x v="11"/>
    <x v="2"/>
    <n v="8"/>
    <n v="8"/>
    <n v="1153.92"/>
    <n v="1269.3120000000001"/>
    <n v="923.06600000000037"/>
    <n v="10154.496000000001"/>
    <x v="0"/>
    <x v="5"/>
    <x v="0"/>
    <s v="Credit Card"/>
    <n v="7.0000000000000007E-2"/>
    <n v="2.5"/>
    <x v="0"/>
  </r>
  <r>
    <s v="SUP-0002598"/>
    <x v="1535"/>
    <s v="CUST-30269"/>
    <x v="4"/>
    <x v="1"/>
    <n v="14"/>
    <n v="14"/>
    <n v="580.58000000000004"/>
    <n v="609.60900000000004"/>
    <n v="375.21599999999904"/>
    <n v="8534.5259999999998"/>
    <x v="4"/>
    <x v="4"/>
    <x v="2"/>
    <s v="Cash on Delivery"/>
    <n v="31.19"/>
    <n v="1.2"/>
    <x v="0"/>
  </r>
  <r>
    <s v="SUP-0002882"/>
    <x v="1535"/>
    <s v="CUST-96653"/>
    <x v="3"/>
    <x v="2"/>
    <n v="1"/>
    <n v="1"/>
    <n v="946.06"/>
    <n v="993.36299999999994"/>
    <n v="15.183"/>
    <n v="993.36299999999994"/>
    <x v="4"/>
    <x v="5"/>
    <x v="1"/>
    <s v="Debit Card"/>
    <n v="32.119999999999997"/>
    <n v="4"/>
    <x v="0"/>
  </r>
  <r>
    <s v="SUP-0003953"/>
    <x v="1535"/>
    <s v="CUST-31128"/>
    <x v="4"/>
    <x v="1"/>
    <n v="8"/>
    <n v="7"/>
    <n v="393.23"/>
    <n v="424.68840000000006"/>
    <n v="220.20880000000034"/>
    <n v="2972.8188000000005"/>
    <x v="2"/>
    <x v="6"/>
    <x v="1"/>
    <s v="Cash on Delivery"/>
    <n v="0"/>
    <n v="4.8"/>
    <x v="0"/>
  </r>
  <r>
    <s v="SUP-0000097"/>
    <x v="1536"/>
    <s v="CUST-66941"/>
    <x v="4"/>
    <x v="1"/>
    <n v="10"/>
    <n v="9"/>
    <n v="528.80999999999995"/>
    <n v="581.69100000000003"/>
    <n v="467.45900000000097"/>
    <n v="5235.2190000000001"/>
    <x v="1"/>
    <x v="5"/>
    <x v="0"/>
    <s v="Bank Transfer"/>
    <n v="8.4700000000000006"/>
    <n v="4.7"/>
    <x v="0"/>
  </r>
  <r>
    <s v="SUP-0002274"/>
    <x v="1536"/>
    <s v="CUST-71449"/>
    <x v="5"/>
    <x v="3"/>
    <n v="13"/>
    <n v="10"/>
    <n v="1223.1199999999999"/>
    <n v="1333.2008000000001"/>
    <n v="1063.2780000000027"/>
    <n v="13332.008000000002"/>
    <x v="3"/>
    <x v="0"/>
    <x v="0"/>
    <s v="Bank Transfer"/>
    <n v="37.53"/>
    <n v="3.5"/>
    <x v="0"/>
  </r>
  <r>
    <s v="SUP-0003142"/>
    <x v="1536"/>
    <s v="CUST-29632"/>
    <x v="13"/>
    <x v="1"/>
    <n v="10"/>
    <n v="10"/>
    <n v="896.32"/>
    <n v="968.02560000000017"/>
    <n v="683.55600000000049"/>
    <n v="9680.2560000000012"/>
    <x v="4"/>
    <x v="2"/>
    <x v="3"/>
    <s v="Bank Transfer"/>
    <n v="33.5"/>
    <n v="4.2"/>
    <x v="0"/>
  </r>
  <r>
    <s v="SUP-0001786"/>
    <x v="1537"/>
    <s v="CUST-62334"/>
    <x v="8"/>
    <x v="4"/>
    <n v="17"/>
    <n v="15"/>
    <n v="68.7"/>
    <n v="78.318000000000012"/>
    <n v="141.74000000000021"/>
    <n v="1174.7700000000002"/>
    <x v="2"/>
    <x v="1"/>
    <x v="1"/>
    <s v="Bank Transfer"/>
    <n v="2.5299999999999998"/>
    <n v="4.2"/>
    <x v="0"/>
  </r>
  <r>
    <s v="SUP-0002866"/>
    <x v="1538"/>
    <s v="CUST-46338"/>
    <x v="8"/>
    <x v="4"/>
    <n v="14"/>
    <n v="14"/>
    <n v="1032.99"/>
    <n v="1094.9694000000002"/>
    <n v="840.99160000000234"/>
    <n v="15329.571600000003"/>
    <x v="3"/>
    <x v="1"/>
    <x v="3"/>
    <s v="Debit Card"/>
    <n v="26.72"/>
    <n v="2.7"/>
    <x v="0"/>
  </r>
  <r>
    <s v="SUP-0003866"/>
    <x v="1539"/>
    <s v="CUST-21249"/>
    <x v="8"/>
    <x v="4"/>
    <n v="20"/>
    <n v="18"/>
    <n v="287.29000000000002"/>
    <n v="327.51060000000007"/>
    <n v="691.99080000000095"/>
    <n v="5895.1908000000012"/>
    <x v="4"/>
    <x v="3"/>
    <x v="1"/>
    <s v="PayPal"/>
    <n v="31.98"/>
    <n v="3.7"/>
    <x v="0"/>
  </r>
  <r>
    <s v="SUP-0004022"/>
    <x v="1539"/>
    <s v="CUST-38783"/>
    <x v="7"/>
    <x v="2"/>
    <n v="3"/>
    <n v="2"/>
    <n v="1018.85"/>
    <n v="1110.5465000000002"/>
    <n v="146.27300000000025"/>
    <n v="2221.0930000000003"/>
    <x v="4"/>
    <x v="0"/>
    <x v="3"/>
    <s v="Bank Transfer"/>
    <n v="37.119999999999997"/>
    <n v="3"/>
    <x v="0"/>
  </r>
  <r>
    <s v="SUP-0004172"/>
    <x v="1539"/>
    <s v="CUST-99796"/>
    <x v="12"/>
    <x v="1"/>
    <n v="8"/>
    <n v="8"/>
    <n v="1058.69"/>
    <n v="1164.5590000000002"/>
    <n v="833.55200000000116"/>
    <n v="9316.4720000000016"/>
    <x v="1"/>
    <x v="3"/>
    <x v="0"/>
    <s v="Bank Transfer"/>
    <n v="13.4"/>
    <n v="2.6"/>
    <x v="0"/>
  </r>
  <r>
    <s v="SUP-0004959"/>
    <x v="1539"/>
    <s v="CUST-88711"/>
    <x v="14"/>
    <x v="0"/>
    <n v="8"/>
    <n v="6"/>
    <n v="1098.49"/>
    <n v="1164.3994"/>
    <n v="392.44639999999913"/>
    <n v="6986.3963999999996"/>
    <x v="0"/>
    <x v="2"/>
    <x v="2"/>
    <s v="Cash on Delivery"/>
    <n v="3.01"/>
    <n v="1.4"/>
    <x v="0"/>
  </r>
  <r>
    <s v="SUP-0000405"/>
    <x v="1540"/>
    <s v="CUST-98211"/>
    <x v="12"/>
    <x v="1"/>
    <n v="19"/>
    <n v="18"/>
    <n v="602.9"/>
    <n v="663.19"/>
    <n v="1065.740000000003"/>
    <n v="11937.420000000002"/>
    <x v="2"/>
    <x v="6"/>
    <x v="2"/>
    <s v="Cash on Delivery"/>
    <n v="19.48"/>
    <n v="3.9"/>
    <x v="1"/>
  </r>
  <r>
    <s v="SUP-0003397"/>
    <x v="1540"/>
    <s v="CUST-42618"/>
    <x v="1"/>
    <x v="1"/>
    <n v="6"/>
    <n v="6"/>
    <n v="222.02"/>
    <n v="246.44220000000004"/>
    <n v="122.43320000000008"/>
    <n v="1478.6532000000002"/>
    <x v="4"/>
    <x v="5"/>
    <x v="3"/>
    <s v="Credit Card"/>
    <n v="24.1"/>
    <n v="3"/>
    <x v="0"/>
  </r>
  <r>
    <s v="SUP-0003440"/>
    <x v="1540"/>
    <s v="CUST-38841"/>
    <x v="6"/>
    <x v="4"/>
    <n v="11"/>
    <n v="11"/>
    <n v="1134.29"/>
    <n v="1304.4334999999999"/>
    <n v="1830.2584999999997"/>
    <n v="14348.768499999998"/>
    <x v="3"/>
    <x v="0"/>
    <x v="3"/>
    <s v="Bank Transfer"/>
    <n v="41.32"/>
    <n v="4.9000000000000004"/>
    <x v="0"/>
  </r>
  <r>
    <s v="SUP-0004204"/>
    <x v="1540"/>
    <s v="CUST-48109"/>
    <x v="4"/>
    <x v="1"/>
    <n v="20"/>
    <n v="17"/>
    <n v="1354.76"/>
    <n v="1449.5932"/>
    <n v="1586.5244000000014"/>
    <n v="24643.0844"/>
    <x v="3"/>
    <x v="0"/>
    <x v="0"/>
    <s v="Credit Card"/>
    <n v="25.64"/>
    <n v="0"/>
    <x v="0"/>
  </r>
  <r>
    <s v="SUP-0001008"/>
    <x v="1541"/>
    <s v="CUST-37196"/>
    <x v="8"/>
    <x v="4"/>
    <n v="10"/>
    <n v="10"/>
    <n v="482.34"/>
    <n v="511.28039999999999"/>
    <n v="268.74400000000043"/>
    <n v="5112.8040000000001"/>
    <x v="0"/>
    <x v="3"/>
    <x v="3"/>
    <s v="Debit Card"/>
    <n v="20.66"/>
    <n v="4"/>
    <x v="1"/>
  </r>
  <r>
    <s v="SUP-0003411"/>
    <x v="1541"/>
    <s v="CUST-57289"/>
    <x v="6"/>
    <x v="4"/>
    <n v="2"/>
    <n v="2"/>
    <n v="1060.92"/>
    <n v="1220.058"/>
    <n v="303.50599999999986"/>
    <n v="2440.116"/>
    <x v="3"/>
    <x v="5"/>
    <x v="0"/>
    <s v="PayPal"/>
    <n v="14.77"/>
    <n v="4.7"/>
    <x v="0"/>
  </r>
  <r>
    <s v="SUP-0000038"/>
    <x v="1542"/>
    <s v="CUST-10609"/>
    <x v="12"/>
    <x v="1"/>
    <n v="4"/>
    <n v="3"/>
    <n v="989.68"/>
    <n v="1068.8543999999999"/>
    <n v="213.43319999999963"/>
    <n v="3206.5631999999996"/>
    <x v="3"/>
    <x v="2"/>
    <x v="0"/>
    <s v="Credit Card"/>
    <n v="24.09"/>
    <n v="3.9"/>
    <x v="0"/>
  </r>
  <r>
    <s v="SUP-0002171"/>
    <x v="1542"/>
    <s v="CUST-56502"/>
    <x v="2"/>
    <x v="0"/>
    <n v="3"/>
    <n v="3"/>
    <n v="1205.76"/>
    <n v="1350.4512000000002"/>
    <n v="404.23360000000065"/>
    <n v="4051.3536000000004"/>
    <x v="2"/>
    <x v="1"/>
    <x v="3"/>
    <s v="Debit Card"/>
    <n v="29.84"/>
    <n v="0"/>
    <x v="0"/>
  </r>
  <r>
    <s v="SUP-0000196"/>
    <x v="1543"/>
    <s v="CUST-32402"/>
    <x v="12"/>
    <x v="1"/>
    <n v="1"/>
    <n v="1"/>
    <n v="498.72"/>
    <n v="528.64320000000009"/>
    <n v="6.0232000000000667"/>
    <n v="528.64320000000009"/>
    <x v="3"/>
    <x v="3"/>
    <x v="3"/>
    <s v="Debit Card"/>
    <n v="23.9"/>
    <n v="2.7"/>
    <x v="0"/>
  </r>
  <r>
    <s v="SUP-0002414"/>
    <x v="1544"/>
    <s v="CUST-71063"/>
    <x v="4"/>
    <x v="1"/>
    <n v="19"/>
    <n v="17"/>
    <n v="327.04000000000002"/>
    <n v="369.55520000000001"/>
    <n v="685.35839999999973"/>
    <n v="6282.4384"/>
    <x v="2"/>
    <x v="4"/>
    <x v="0"/>
    <s v="PayPal"/>
    <n v="37.4"/>
    <n v="3.6"/>
    <x v="0"/>
  </r>
  <r>
    <s v="SUP-0000011"/>
    <x v="1545"/>
    <s v="CUST-21609"/>
    <x v="6"/>
    <x v="4"/>
    <n v="2"/>
    <n v="2"/>
    <n v="889.99"/>
    <n v="996.78880000000015"/>
    <n v="192.3976000000003"/>
    <n v="1993.5776000000003"/>
    <x v="1"/>
    <x v="6"/>
    <x v="2"/>
    <s v="Bank Transfer"/>
    <n v="21.2"/>
    <n v="3.2"/>
    <x v="1"/>
  </r>
  <r>
    <s v="SUP-0000204"/>
    <x v="1545"/>
    <s v="CUST-50053"/>
    <x v="13"/>
    <x v="1"/>
    <n v="16"/>
    <n v="15"/>
    <n v="1004.47"/>
    <n v="1135.0510999999999"/>
    <n v="1944.1464999999969"/>
    <n v="17025.766499999998"/>
    <x v="1"/>
    <x v="3"/>
    <x v="0"/>
    <s v="PayPal"/>
    <n v="14.57"/>
    <n v="1.3"/>
    <x v="0"/>
  </r>
  <r>
    <s v="SUP-0001619"/>
    <x v="1545"/>
    <s v="CUST-79243"/>
    <x v="6"/>
    <x v="4"/>
    <n v="16"/>
    <n v="15"/>
    <n v="844.06"/>
    <n v="962.22840000000008"/>
    <n v="1723.2460000000017"/>
    <n v="14433.426000000001"/>
    <x v="1"/>
    <x v="3"/>
    <x v="0"/>
    <s v="Credit Card"/>
    <n v="49.28"/>
    <n v="4.0999999999999996"/>
    <x v="0"/>
  </r>
  <r>
    <s v="SUP-0001855"/>
    <x v="1545"/>
    <s v="CUST-28024"/>
    <x v="10"/>
    <x v="2"/>
    <n v="19"/>
    <n v="19"/>
    <n v="1350.85"/>
    <n v="1539.9690000000001"/>
    <n v="3580.1610000000023"/>
    <n v="29259.411"/>
    <x v="2"/>
    <x v="3"/>
    <x v="1"/>
    <s v="Credit Card"/>
    <n v="13.1"/>
    <n v="2.7"/>
    <x v="0"/>
  </r>
  <r>
    <s v="SUP-0003347"/>
    <x v="1545"/>
    <s v="CUST-91579"/>
    <x v="12"/>
    <x v="1"/>
    <n v="1"/>
    <n v="1"/>
    <n v="113.79"/>
    <n v="127.44480000000001"/>
    <n v="-7.4551999999999907"/>
    <n v="127.44480000000001"/>
    <x v="0"/>
    <x v="0"/>
    <x v="1"/>
    <s v="Debit Card"/>
    <n v="21.11"/>
    <n v="2.1"/>
    <x v="0"/>
  </r>
  <r>
    <s v="SUP-0000154"/>
    <x v="1546"/>
    <s v="CUST-69297"/>
    <x v="8"/>
    <x v="4"/>
    <n v="5"/>
    <n v="5"/>
    <n v="505.25"/>
    <n v="530.51250000000005"/>
    <n v="112.38249999999999"/>
    <n v="2652.5625"/>
    <x v="1"/>
    <x v="5"/>
    <x v="1"/>
    <s v="Credit Card"/>
    <n v="13.93"/>
    <n v="3.7"/>
    <x v="0"/>
  </r>
  <r>
    <s v="SUP-0002155"/>
    <x v="1546"/>
    <s v="CUST-50222"/>
    <x v="3"/>
    <x v="2"/>
    <n v="20"/>
    <n v="19"/>
    <n v="1061.8599999999999"/>
    <n v="1168.046"/>
    <n v="1986.2340000000033"/>
    <n v="22192.874"/>
    <x v="2"/>
    <x v="5"/>
    <x v="0"/>
    <s v="Bank Transfer"/>
    <n v="31.3"/>
    <n v="3.7"/>
    <x v="0"/>
  </r>
  <r>
    <s v="SUP-0002230"/>
    <x v="1546"/>
    <s v="CUST-56698"/>
    <x v="2"/>
    <x v="0"/>
    <n v="13"/>
    <n v="10"/>
    <n v="746.12"/>
    <n v="790.88720000000001"/>
    <n v="437.51200000000046"/>
    <n v="7908.8720000000003"/>
    <x v="2"/>
    <x v="6"/>
    <x v="3"/>
    <s v="Bank Transfer"/>
    <n v="10.16"/>
    <n v="2.9"/>
    <x v="0"/>
  </r>
  <r>
    <s v="SUP-0002323"/>
    <x v="1546"/>
    <s v="CUST-42558"/>
    <x v="9"/>
    <x v="3"/>
    <n v="9"/>
    <n v="9"/>
    <n v="436.81"/>
    <n v="497.96340000000004"/>
    <n v="526.37060000000042"/>
    <n v="4481.6706000000004"/>
    <x v="2"/>
    <x v="4"/>
    <x v="0"/>
    <s v="PayPal"/>
    <n v="24.01"/>
    <n v="1.6"/>
    <x v="1"/>
  </r>
  <r>
    <s v="SUP-0001225"/>
    <x v="1547"/>
    <s v="CUST-96488"/>
    <x v="13"/>
    <x v="1"/>
    <n v="9"/>
    <n v="9"/>
    <n v="127.86"/>
    <n v="134.25300000000001"/>
    <n v="12.357000000000035"/>
    <n v="1208.277"/>
    <x v="1"/>
    <x v="3"/>
    <x v="3"/>
    <s v="PayPal"/>
    <n v="45.18"/>
    <n v="2.1"/>
    <x v="0"/>
  </r>
  <r>
    <s v="SUP-0002829"/>
    <x v="1547"/>
    <s v="CUST-12946"/>
    <x v="4"/>
    <x v="1"/>
    <n v="17"/>
    <n v="16"/>
    <n v="375.53"/>
    <n v="424.3488999999999"/>
    <n v="752.57239999999888"/>
    <n v="6789.5823999999984"/>
    <x v="3"/>
    <x v="0"/>
    <x v="0"/>
    <s v="Cash on Delivery"/>
    <n v="28.53"/>
    <n v="3"/>
    <x v="0"/>
  </r>
  <r>
    <s v="SUP-0003670"/>
    <x v="1547"/>
    <s v="CUST-60166"/>
    <x v="14"/>
    <x v="0"/>
    <n v="15"/>
    <n v="15"/>
    <n v="6"/>
    <n v="6.3000000000000007"/>
    <n v="-11.909999999999986"/>
    <n v="94.500000000000014"/>
    <x v="3"/>
    <x v="1"/>
    <x v="3"/>
    <s v="Bank Transfer"/>
    <n v="16.41"/>
    <n v="1.9"/>
    <x v="0"/>
  </r>
  <r>
    <s v="SUP-0004480"/>
    <x v="1547"/>
    <s v="CUST-89799"/>
    <x v="0"/>
    <x v="0"/>
    <n v="20"/>
    <n v="20"/>
    <n v="837.85"/>
    <n v="904.87800000000004"/>
    <n v="1331.9800000000014"/>
    <n v="18097.560000000001"/>
    <x v="1"/>
    <x v="5"/>
    <x v="1"/>
    <s v="Cash on Delivery"/>
    <n v="8.58"/>
    <n v="5"/>
    <x v="0"/>
  </r>
  <r>
    <s v="SUP-0004679"/>
    <x v="1547"/>
    <s v="CUST-70075"/>
    <x v="4"/>
    <x v="1"/>
    <n v="18"/>
    <n v="15"/>
    <n v="429.98"/>
    <n v="464.37840000000006"/>
    <n v="494.49600000000055"/>
    <n v="6965.6760000000013"/>
    <x v="4"/>
    <x v="5"/>
    <x v="0"/>
    <s v="Cash on Delivery"/>
    <n v="21.48"/>
    <n v="4.3"/>
    <x v="0"/>
  </r>
  <r>
    <s v="SUP-0000807"/>
    <x v="1548"/>
    <s v="CUST-35168"/>
    <x v="11"/>
    <x v="2"/>
    <n v="12"/>
    <n v="12"/>
    <n v="801.35"/>
    <n v="913.5390000000001"/>
    <n v="1320.278"/>
    <n v="10962.468000000001"/>
    <x v="4"/>
    <x v="2"/>
    <x v="3"/>
    <s v="Credit Card"/>
    <n v="25.99"/>
    <n v="3.7"/>
    <x v="0"/>
  </r>
  <r>
    <s v="SUP-0001226"/>
    <x v="1549"/>
    <s v="CUST-12743"/>
    <x v="14"/>
    <x v="0"/>
    <n v="12"/>
    <n v="10"/>
    <n v="497.4"/>
    <n v="552.11400000000003"/>
    <n v="497.70000000000033"/>
    <n v="5521.14"/>
    <x v="0"/>
    <x v="6"/>
    <x v="1"/>
    <s v="Credit Card"/>
    <n v="49.44"/>
    <n v="4.9000000000000004"/>
    <x v="0"/>
  </r>
  <r>
    <s v="SUP-0003320"/>
    <x v="1549"/>
    <s v="CUST-56793"/>
    <x v="12"/>
    <x v="1"/>
    <n v="1"/>
    <n v="1"/>
    <n v="509.48"/>
    <n v="570.61760000000004"/>
    <n v="42.917600000000022"/>
    <n v="570.61760000000004"/>
    <x v="2"/>
    <x v="3"/>
    <x v="3"/>
    <s v="Credit Card"/>
    <n v="18.22"/>
    <n v="4.7"/>
    <x v="0"/>
  </r>
  <r>
    <s v="SUP-0004473"/>
    <x v="1549"/>
    <s v="CUST-36987"/>
    <x v="4"/>
    <x v="1"/>
    <n v="14"/>
    <n v="14"/>
    <n v="642.30999999999995"/>
    <n v="680.84860000000003"/>
    <n v="491.08039999999988"/>
    <n v="9531.8804"/>
    <x v="3"/>
    <x v="5"/>
    <x v="2"/>
    <s v="Cash on Delivery"/>
    <n v="48.46"/>
    <n v="1.9"/>
    <x v="0"/>
  </r>
  <r>
    <s v="SUP-0000234"/>
    <x v="1550"/>
    <s v="CUST-82848"/>
    <x v="6"/>
    <x v="4"/>
    <n v="1"/>
    <n v="1"/>
    <n v="410.11"/>
    <n v="463.42429999999996"/>
    <n v="22.074299999999948"/>
    <n v="463.42429999999996"/>
    <x v="0"/>
    <x v="4"/>
    <x v="2"/>
    <s v="Debit Card"/>
    <n v="31.24"/>
    <n v="3.5"/>
    <x v="1"/>
  </r>
  <r>
    <s v="SUP-0004423"/>
    <x v="1550"/>
    <s v="CUST-29145"/>
    <x v="1"/>
    <x v="1"/>
    <n v="8"/>
    <n v="7"/>
    <n v="1089.3800000000001"/>
    <n v="1209.2118000000003"/>
    <n v="812.11260000000038"/>
    <n v="8464.4826000000012"/>
    <x v="1"/>
    <x v="1"/>
    <x v="3"/>
    <s v="Cash on Delivery"/>
    <n v="26.71"/>
    <n v="2"/>
    <x v="0"/>
  </r>
  <r>
    <s v="SUP-0005085"/>
    <x v="1550"/>
    <s v="CUST-48908"/>
    <x v="1"/>
    <x v="1"/>
    <n v="15"/>
    <n v="14"/>
    <n v="1430.44"/>
    <n v="1616.3971999999999"/>
    <n v="2576.8907999999992"/>
    <n v="22629.560799999999"/>
    <x v="4"/>
    <x v="5"/>
    <x v="2"/>
    <s v="Cash on Delivery"/>
    <n v="26.51"/>
    <n v="2.2999999999999998"/>
    <x v="0"/>
  </r>
  <r>
    <s v="SUP-0000395"/>
    <x v="1551"/>
    <s v="CUST-94576"/>
    <x v="2"/>
    <x v="0"/>
    <n v="1"/>
    <n v="1"/>
    <n v="266.24"/>
    <n v="290.20160000000004"/>
    <n v="1.6116000000000312"/>
    <n v="290.20160000000004"/>
    <x v="1"/>
    <x v="1"/>
    <x v="1"/>
    <s v="Bank Transfer"/>
    <n v="22.35"/>
    <n v="4.0999999999999996"/>
    <x v="0"/>
  </r>
  <r>
    <s v="SUP-0001570"/>
    <x v="1551"/>
    <s v="CUST-24835"/>
    <x v="14"/>
    <x v="0"/>
    <n v="18"/>
    <n v="17"/>
    <n v="156.68"/>
    <n v="167.64760000000001"/>
    <n v="156.30920000000049"/>
    <n v="2850.0092000000004"/>
    <x v="2"/>
    <x v="6"/>
    <x v="1"/>
    <s v="Debit Card"/>
    <n v="30.14"/>
    <n v="1.2"/>
    <x v="0"/>
  </r>
  <r>
    <s v="SUP-0003185"/>
    <x v="1551"/>
    <s v="CUST-65784"/>
    <x v="1"/>
    <x v="1"/>
    <n v="9"/>
    <n v="8"/>
    <n v="425.35"/>
    <n v="476.39200000000005"/>
    <n v="399.13600000000025"/>
    <n v="3811.1360000000004"/>
    <x v="2"/>
    <x v="3"/>
    <x v="2"/>
    <s v="Credit Card"/>
    <n v="9.1999999999999993"/>
    <n v="3.8"/>
    <x v="1"/>
  </r>
  <r>
    <s v="SUP-0003823"/>
    <x v="1551"/>
    <s v="CUST-49587"/>
    <x v="6"/>
    <x v="4"/>
    <n v="13"/>
    <n v="11"/>
    <n v="1009.46"/>
    <n v="1090.2168000000001"/>
    <n v="882.5948000000003"/>
    <n v="11992.384800000002"/>
    <x v="0"/>
    <x v="5"/>
    <x v="2"/>
    <s v="Cash on Delivery"/>
    <n v="5.73"/>
    <n v="3.1"/>
    <x v="0"/>
  </r>
  <r>
    <s v="SUP-0003843"/>
    <x v="1551"/>
    <s v="CUST-85040"/>
    <x v="11"/>
    <x v="2"/>
    <n v="1"/>
    <n v="1"/>
    <n v="1275.8"/>
    <n v="1377.864"/>
    <n v="60.744000000000078"/>
    <n v="1377.864"/>
    <x v="0"/>
    <x v="2"/>
    <x v="2"/>
    <s v="Bank Transfer"/>
    <n v="41.32"/>
    <n v="2"/>
    <x v="1"/>
  </r>
  <r>
    <s v="SUP-0003516"/>
    <x v="1552"/>
    <s v="CUST-72673"/>
    <x v="1"/>
    <x v="1"/>
    <n v="16"/>
    <n v="13"/>
    <n v="1365.8"/>
    <n v="1488.722"/>
    <n v="1593.8360000000007"/>
    <n v="19353.385999999999"/>
    <x v="4"/>
    <x v="5"/>
    <x v="0"/>
    <s v="PayPal"/>
    <n v="4.1500000000000004"/>
    <n v="4.5999999999999996"/>
    <x v="0"/>
  </r>
  <r>
    <s v="SUP-0005078"/>
    <x v="1552"/>
    <s v="CUST-28635"/>
    <x v="10"/>
    <x v="2"/>
    <n v="4"/>
    <n v="3"/>
    <n v="365.52"/>
    <n v="413.03759999999994"/>
    <n v="103.29279999999994"/>
    <n v="1239.1127999999999"/>
    <x v="0"/>
    <x v="4"/>
    <x v="3"/>
    <s v="PayPal"/>
    <n v="39.26"/>
    <n v="4.0999999999999996"/>
    <x v="0"/>
  </r>
  <r>
    <s v="SUP-0000634"/>
    <x v="1553"/>
    <s v="CUST-87774"/>
    <x v="8"/>
    <x v="4"/>
    <n v="4"/>
    <n v="4"/>
    <n v="991.52"/>
    <n v="1130.3328000000001"/>
    <n v="546.92120000000057"/>
    <n v="4521.3312000000005"/>
    <x v="0"/>
    <x v="3"/>
    <x v="3"/>
    <s v="Debit Card"/>
    <n v="8.33"/>
    <n v="5"/>
    <x v="1"/>
  </r>
  <r>
    <s v="SUP-0004924"/>
    <x v="1553"/>
    <s v="CUST-83779"/>
    <x v="2"/>
    <x v="0"/>
    <n v="16"/>
    <n v="13"/>
    <n v="56.34"/>
    <n v="59.720400000000005"/>
    <n v="25.775199999999998"/>
    <n v="776.36520000000007"/>
    <x v="0"/>
    <x v="5"/>
    <x v="1"/>
    <s v="Bank Transfer"/>
    <n v="18.170000000000002"/>
    <n v="1.6"/>
    <x v="1"/>
  </r>
  <r>
    <s v="SUP-0001492"/>
    <x v="1554"/>
    <s v="CUST-94545"/>
    <x v="2"/>
    <x v="0"/>
    <n v="12"/>
    <n v="10"/>
    <n v="365.55"/>
    <n v="391.13850000000002"/>
    <n v="215.48500000000021"/>
    <n v="3911.3850000000002"/>
    <x v="2"/>
    <x v="4"/>
    <x v="2"/>
    <s v="Debit Card"/>
    <n v="40.4"/>
    <n v="5"/>
    <x v="0"/>
  </r>
  <r>
    <s v="SUP-0002604"/>
    <x v="1554"/>
    <s v="CUST-73011"/>
    <x v="8"/>
    <x v="4"/>
    <n v="1"/>
    <n v="1"/>
    <n v="1443.57"/>
    <n v="1616.7984000000001"/>
    <n v="134.07840000000019"/>
    <n v="1616.7984000000001"/>
    <x v="2"/>
    <x v="2"/>
    <x v="1"/>
    <s v="Cash on Delivery"/>
    <n v="39.15"/>
    <n v="4.3"/>
    <x v="0"/>
  </r>
  <r>
    <s v="SUP-0003218"/>
    <x v="1554"/>
    <s v="CUST-16765"/>
    <x v="12"/>
    <x v="1"/>
    <n v="20"/>
    <n v="17"/>
    <n v="234.76"/>
    <n v="246.49799999999999"/>
    <n v="189.42599999999936"/>
    <n v="4190.4659999999994"/>
    <x v="4"/>
    <x v="1"/>
    <x v="3"/>
    <s v="PayPal"/>
    <n v="10.119999999999999"/>
    <n v="3"/>
    <x v="1"/>
  </r>
  <r>
    <s v="SUP-0003741"/>
    <x v="1554"/>
    <s v="CUST-79567"/>
    <x v="7"/>
    <x v="2"/>
    <n v="16"/>
    <n v="16"/>
    <n v="883.73"/>
    <n v="1007.4522000000002"/>
    <n v="1959.8052000000025"/>
    <n v="16119.235200000003"/>
    <x v="2"/>
    <x v="4"/>
    <x v="3"/>
    <s v="PayPal"/>
    <n v="19.75"/>
    <n v="2.8"/>
    <x v="0"/>
  </r>
  <r>
    <s v="SUP-0004338"/>
    <x v="1554"/>
    <s v="CUST-23925"/>
    <x v="5"/>
    <x v="3"/>
    <n v="15"/>
    <n v="12"/>
    <n v="1336.39"/>
    <n v="1483.3929000000003"/>
    <n v="1758.0348000000013"/>
    <n v="17800.714800000002"/>
    <x v="2"/>
    <x v="1"/>
    <x v="3"/>
    <s v="Bank Transfer"/>
    <n v="6"/>
    <n v="1.4"/>
    <x v="0"/>
  </r>
  <r>
    <s v="SUP-0000149"/>
    <x v="1555"/>
    <s v="CUST-34262"/>
    <x v="9"/>
    <x v="3"/>
    <n v="4"/>
    <n v="4"/>
    <n v="717.74"/>
    <n v="811.04619999999989"/>
    <n v="338.92479999999949"/>
    <n v="3244.1847999999995"/>
    <x v="0"/>
    <x v="4"/>
    <x v="1"/>
    <s v="PayPal"/>
    <n v="34.299999999999997"/>
    <n v="2.2000000000000002"/>
    <x v="0"/>
  </r>
  <r>
    <s v="SUP-0001586"/>
    <x v="1555"/>
    <s v="CUST-63612"/>
    <x v="1"/>
    <x v="1"/>
    <n v="9"/>
    <n v="8"/>
    <n v="749.82"/>
    <n v="862.29300000000001"/>
    <n v="859.01399999999967"/>
    <n v="6898.3440000000001"/>
    <x v="4"/>
    <x v="4"/>
    <x v="3"/>
    <s v="Bank Transfer"/>
    <n v="40.770000000000003"/>
    <n v="2.4"/>
    <x v="0"/>
  </r>
  <r>
    <s v="SUP-0001210"/>
    <x v="1556"/>
    <s v="CUST-52030"/>
    <x v="4"/>
    <x v="1"/>
    <n v="6"/>
    <n v="6"/>
    <n v="891.55"/>
    <n v="962.87400000000002"/>
    <n v="381.33400000000131"/>
    <n v="5777.2440000000006"/>
    <x v="1"/>
    <x v="2"/>
    <x v="0"/>
    <s v="Bank Transfer"/>
    <n v="46.61"/>
    <n v="4.9000000000000004"/>
    <x v="0"/>
  </r>
  <r>
    <s v="SUP-0002038"/>
    <x v="1556"/>
    <s v="Unknown"/>
    <x v="6"/>
    <x v="4"/>
    <n v="17"/>
    <n v="15"/>
    <n v="1327.58"/>
    <n v="1486.8896"/>
    <n v="2373.9540000000038"/>
    <n v="22303.344000000001"/>
    <x v="3"/>
    <x v="2"/>
    <x v="1"/>
    <s v="PayPal"/>
    <n v="15.69"/>
    <n v="3.1"/>
    <x v="0"/>
  </r>
  <r>
    <s v="SUP-0001068"/>
    <x v="1557"/>
    <s v="CUST-25926"/>
    <x v="11"/>
    <x v="2"/>
    <n v="7"/>
    <n v="6"/>
    <n v="441.58"/>
    <n v="476.90640000000002"/>
    <n v="165.3784"/>
    <n v="2861.4384"/>
    <x v="4"/>
    <x v="0"/>
    <x v="3"/>
    <s v="Cash on Delivery"/>
    <n v="46.58"/>
    <n v="2.6"/>
    <x v="1"/>
  </r>
  <r>
    <s v="SUP-0004245"/>
    <x v="1557"/>
    <s v="CUST-60962"/>
    <x v="6"/>
    <x v="4"/>
    <n v="18"/>
    <n v="16"/>
    <n v="1423.12"/>
    <n v="1593.8944000000001"/>
    <n v="2714.940400000004"/>
    <n v="25502.310400000002"/>
    <x v="4"/>
    <x v="4"/>
    <x v="2"/>
    <s v="Bank Transfer"/>
    <n v="17.45"/>
    <n v="3.2"/>
    <x v="0"/>
  </r>
  <r>
    <s v="SUP-0002041"/>
    <x v="1558"/>
    <s v="CUST-42079"/>
    <x v="13"/>
    <x v="1"/>
    <n v="4"/>
    <n v="3"/>
    <n v="20.41"/>
    <n v="23.471499999999999"/>
    <n v="-12.2255"/>
    <n v="70.414500000000004"/>
    <x v="2"/>
    <x v="5"/>
    <x v="2"/>
    <s v="Debit Card"/>
    <n v="21.41"/>
    <n v="2.9"/>
    <x v="1"/>
  </r>
  <r>
    <s v="SUP-0004538"/>
    <x v="1558"/>
    <s v="CUST-54097"/>
    <x v="11"/>
    <x v="2"/>
    <n v="16"/>
    <n v="13"/>
    <n v="31.88"/>
    <n v="36.343200000000003"/>
    <n v="51.421600000000034"/>
    <n v="472.46160000000003"/>
    <x v="1"/>
    <x v="6"/>
    <x v="1"/>
    <s v="Bank Transfer"/>
    <n v="6.6"/>
    <n v="5"/>
    <x v="0"/>
  </r>
  <r>
    <s v="SUP-0004724"/>
    <x v="1558"/>
    <s v="CUST-67140"/>
    <x v="13"/>
    <x v="1"/>
    <n v="14"/>
    <n v="14"/>
    <n v="360.27"/>
    <n v="385.4889"/>
    <n v="323.89460000000059"/>
    <n v="5396.8446000000004"/>
    <x v="4"/>
    <x v="6"/>
    <x v="0"/>
    <s v="Credit Card"/>
    <n v="29.17"/>
    <n v="4.3"/>
    <x v="0"/>
  </r>
  <r>
    <s v="SUP-0000496"/>
    <x v="1559"/>
    <s v="CUST-84617"/>
    <x v="9"/>
    <x v="3"/>
    <n v="6"/>
    <n v="6"/>
    <n v="162.99"/>
    <n v="187.4385"/>
    <n v="141.30100000000004"/>
    <n v="1124.6310000000001"/>
    <x v="3"/>
    <x v="3"/>
    <x v="0"/>
    <s v="Cash on Delivery"/>
    <n v="5.39"/>
    <n v="2.9"/>
    <x v="0"/>
  </r>
  <r>
    <s v="SUP-0000585"/>
    <x v="1559"/>
    <s v="CUST-97339"/>
    <x v="14"/>
    <x v="0"/>
    <n v="14"/>
    <n v="14"/>
    <n v="393.91"/>
    <n v="441.17920000000009"/>
    <n v="659.12880000000075"/>
    <n v="6176.5088000000014"/>
    <x v="2"/>
    <x v="3"/>
    <x v="3"/>
    <s v="Bank Transfer"/>
    <n v="2.64"/>
    <n v="4.2"/>
    <x v="0"/>
  </r>
  <r>
    <s v="SUP-0002611"/>
    <x v="1559"/>
    <s v="CUST-35860"/>
    <x v="2"/>
    <x v="0"/>
    <n v="18"/>
    <n v="15"/>
    <n v="91.14"/>
    <n v="103.89960000000001"/>
    <n v="169.32400000000024"/>
    <n v="1558.4940000000001"/>
    <x v="2"/>
    <x v="0"/>
    <x v="0"/>
    <s v="Credit Card"/>
    <n v="22.07"/>
    <n v="1.6"/>
    <x v="0"/>
  </r>
  <r>
    <s v="SUP-0001701"/>
    <x v="1560"/>
    <s v="CUST-83127"/>
    <x v="0"/>
    <x v="0"/>
    <n v="2"/>
    <n v="2"/>
    <n v="369.2"/>
    <n v="406.12"/>
    <n v="64.890000000000029"/>
    <n v="812.24"/>
    <x v="3"/>
    <x v="3"/>
    <x v="1"/>
    <s v="Bank Transfer"/>
    <n v="8.9499999999999993"/>
    <n v="2.8"/>
    <x v="0"/>
  </r>
  <r>
    <s v="SUP-0003661"/>
    <x v="1560"/>
    <s v="CUST-69163"/>
    <x v="2"/>
    <x v="0"/>
    <n v="15"/>
    <n v="14"/>
    <n v="581.54999999999995"/>
    <n v="633.8895"/>
    <n v="682.77300000000059"/>
    <n v="8874.4529999999995"/>
    <x v="2"/>
    <x v="3"/>
    <x v="3"/>
    <s v="Cash on Delivery"/>
    <n v="49.98"/>
    <n v="2.7"/>
    <x v="0"/>
  </r>
  <r>
    <s v="SUP-0002087"/>
    <x v="1561"/>
    <s v="CUST-46946"/>
    <x v="13"/>
    <x v="1"/>
    <n v="20"/>
    <n v="16"/>
    <n v="739.75"/>
    <n v="776.73750000000007"/>
    <n v="581.55000000000109"/>
    <n v="12427.800000000001"/>
    <x v="1"/>
    <x v="4"/>
    <x v="0"/>
    <s v="Bank Transfer"/>
    <n v="10.25"/>
    <n v="3.5"/>
    <x v="0"/>
  </r>
  <r>
    <s v="SUP-0002534"/>
    <x v="1561"/>
    <s v="CUST-40783"/>
    <x v="13"/>
    <x v="1"/>
    <n v="14"/>
    <n v="13"/>
    <n v="753.18"/>
    <n v="836.02980000000002"/>
    <n v="1045.0473999999995"/>
    <n v="10868.3874"/>
    <x v="3"/>
    <x v="4"/>
    <x v="2"/>
    <s v="Cash on Delivery"/>
    <n v="32"/>
    <n v="2.5"/>
    <x v="0"/>
  </r>
  <r>
    <s v="SUP-0002777"/>
    <x v="1561"/>
    <s v="CUST-53752"/>
    <x v="7"/>
    <x v="2"/>
    <n v="11"/>
    <n v="10"/>
    <n v="650.47"/>
    <n v="741.53580000000011"/>
    <n v="861.82800000000032"/>
    <n v="7415.3580000000011"/>
    <x v="2"/>
    <x v="5"/>
    <x v="2"/>
    <s v="Credit Card"/>
    <n v="48.83"/>
    <n v="2"/>
    <x v="0"/>
  </r>
  <r>
    <s v="SUP-0004048"/>
    <x v="1561"/>
    <s v="CUST-62034"/>
    <x v="3"/>
    <x v="2"/>
    <n v="9"/>
    <n v="8"/>
    <n v="102.55"/>
    <n v="116.90700000000001"/>
    <n v="68.466000000000108"/>
    <n v="935.25600000000009"/>
    <x v="3"/>
    <x v="1"/>
    <x v="3"/>
    <s v="Bank Transfer"/>
    <n v="46.39"/>
    <n v="1.5"/>
    <x v="0"/>
  </r>
  <r>
    <s v="SUP-0004544"/>
    <x v="1561"/>
    <s v="CUST-50904"/>
    <x v="12"/>
    <x v="1"/>
    <n v="18"/>
    <n v="15"/>
    <n v="20"/>
    <n v="22.400000000000002"/>
    <n v="33.400000000000055"/>
    <n v="336.00000000000006"/>
    <x v="2"/>
    <x v="0"/>
    <x v="3"/>
    <s v="Debit Card"/>
    <n v="2.6"/>
    <n v="1.7"/>
    <x v="1"/>
  </r>
  <r>
    <s v="SUP-0000941"/>
    <x v="1562"/>
    <s v="CUST-73046"/>
    <x v="5"/>
    <x v="3"/>
    <n v="11"/>
    <n v="10"/>
    <n v="596.97"/>
    <n v="662.63670000000013"/>
    <n v="630.66700000000037"/>
    <n v="6626.3670000000011"/>
    <x v="0"/>
    <x v="1"/>
    <x v="2"/>
    <s v="Bank Transfer"/>
    <n v="26"/>
    <n v="2.1"/>
    <x v="0"/>
  </r>
  <r>
    <s v="SUP-0000604"/>
    <x v="1563"/>
    <s v="CUST-69680"/>
    <x v="7"/>
    <x v="2"/>
    <n v="19"/>
    <n v="17"/>
    <n v="1325.53"/>
    <n v="1391.8065000000001"/>
    <n v="1120.5905000000027"/>
    <n v="23660.710500000001"/>
    <x v="1"/>
    <x v="1"/>
    <x v="2"/>
    <s v="PayPal"/>
    <n v="6.11"/>
    <n v="2.6"/>
    <x v="0"/>
  </r>
  <r>
    <s v="SUP-0002421"/>
    <x v="1563"/>
    <s v="CUST-31233"/>
    <x v="10"/>
    <x v="2"/>
    <n v="4"/>
    <n v="3"/>
    <n v="469.65"/>
    <n v="507.22200000000004"/>
    <n v="107.25600000000036"/>
    <n v="1521.6660000000002"/>
    <x v="0"/>
    <x v="1"/>
    <x v="3"/>
    <s v="Credit Card"/>
    <n v="5.46"/>
    <n v="5"/>
    <x v="0"/>
  </r>
  <r>
    <s v="SUP-0003490"/>
    <x v="1563"/>
    <s v="CUST-21108"/>
    <x v="14"/>
    <x v="0"/>
    <n v="5"/>
    <n v="5"/>
    <n v="673.14"/>
    <n v="753.91680000000008"/>
    <n v="391.53400000000045"/>
    <n v="3769.5840000000003"/>
    <x v="1"/>
    <x v="1"/>
    <x v="2"/>
    <s v="Bank Transfer"/>
    <n v="12.35"/>
    <n v="4.0999999999999996"/>
    <x v="0"/>
  </r>
  <r>
    <s v="SUP-0004419"/>
    <x v="1563"/>
    <s v="CUST-56191"/>
    <x v="9"/>
    <x v="3"/>
    <n v="1"/>
    <n v="1"/>
    <n v="1041.3"/>
    <n v="1093.365"/>
    <n v="5.8750000000000568"/>
    <n v="1093.365"/>
    <x v="2"/>
    <x v="3"/>
    <x v="3"/>
    <s v="Credit Card"/>
    <n v="46.19"/>
    <n v="1.6"/>
    <x v="0"/>
  </r>
  <r>
    <s v="SUP-0000899"/>
    <x v="1564"/>
    <s v="CUST-98956"/>
    <x v="10"/>
    <x v="2"/>
    <n v="4"/>
    <n v="3"/>
    <n v="226.1"/>
    <n v="255.49299999999997"/>
    <n v="58.118999999999971"/>
    <n v="766.47899999999993"/>
    <x v="4"/>
    <x v="6"/>
    <x v="3"/>
    <s v="Bank Transfer"/>
    <n v="30.06"/>
    <n v="2.5"/>
    <x v="0"/>
  </r>
  <r>
    <s v="SUP-0001003"/>
    <x v="1564"/>
    <s v="CUST-96356"/>
    <x v="0"/>
    <x v="0"/>
    <n v="4"/>
    <n v="4"/>
    <n v="670.96"/>
    <n v="704.50800000000004"/>
    <n v="93.462000000000018"/>
    <n v="2818.0320000000002"/>
    <x v="0"/>
    <x v="1"/>
    <x v="2"/>
    <s v="Cash on Delivery"/>
    <n v="40.729999999999997"/>
    <n v="2.9"/>
    <x v="0"/>
  </r>
  <r>
    <s v="SUP-0002126"/>
    <x v="1564"/>
    <s v="CUST-74386"/>
    <x v="3"/>
    <x v="2"/>
    <n v="18"/>
    <n v="17"/>
    <n v="1000.37"/>
    <n v="1110.4107000000001"/>
    <n v="1821.5819000000017"/>
    <n v="18876.981900000002"/>
    <x v="3"/>
    <x v="2"/>
    <x v="1"/>
    <s v="Cash on Delivery"/>
    <n v="49.11"/>
    <n v="3.5"/>
    <x v="0"/>
  </r>
  <r>
    <s v="SUP-0002194"/>
    <x v="1564"/>
    <s v="CUST-53617"/>
    <x v="12"/>
    <x v="1"/>
    <n v="4"/>
    <n v="3"/>
    <n v="312.87"/>
    <n v="334.77090000000004"/>
    <n v="20.332700000000166"/>
    <n v="1004.3127000000002"/>
    <x v="1"/>
    <x v="1"/>
    <x v="1"/>
    <s v="PayPal"/>
    <n v="45.37"/>
    <n v="2.9"/>
    <x v="0"/>
  </r>
  <r>
    <s v="SUP-0000421"/>
    <x v="1565"/>
    <s v="CUST-56804"/>
    <x v="14"/>
    <x v="0"/>
    <n v="18"/>
    <n v="17"/>
    <n v="267.39"/>
    <n v="286.10730000000001"/>
    <n v="308.16409999999973"/>
    <n v="4863.8240999999998"/>
    <x v="0"/>
    <x v="0"/>
    <x v="3"/>
    <s v="Bank Transfer"/>
    <n v="10.029999999999999"/>
    <n v="1.6"/>
    <x v="0"/>
  </r>
  <r>
    <s v="SUP-0001042"/>
    <x v="1565"/>
    <s v="CUST-73413"/>
    <x v="2"/>
    <x v="0"/>
    <n v="6"/>
    <n v="5"/>
    <n v="1334.4"/>
    <n v="1454.4960000000001"/>
    <n v="587.38000000000045"/>
    <n v="7272.4800000000005"/>
    <x v="4"/>
    <x v="2"/>
    <x v="2"/>
    <s v="PayPal"/>
    <n v="13.1"/>
    <n v="4.9000000000000004"/>
    <x v="0"/>
  </r>
  <r>
    <s v="SUP-0005097"/>
    <x v="1565"/>
    <s v="CUST-63384"/>
    <x v="7"/>
    <x v="2"/>
    <n v="7"/>
    <n v="6"/>
    <n v="6"/>
    <n v="6.7200000000000006"/>
    <n v="-33.709999999999994"/>
    <n v="40.320000000000007"/>
    <x v="0"/>
    <x v="2"/>
    <x v="3"/>
    <s v="Credit Card"/>
    <n v="38.03"/>
    <n v="2.4"/>
    <x v="0"/>
  </r>
  <r>
    <s v="SUP-0000118"/>
    <x v="1566"/>
    <s v="CUST-31707"/>
    <x v="5"/>
    <x v="3"/>
    <n v="20"/>
    <n v="18"/>
    <n v="1254.9000000000001"/>
    <n v="1392.9390000000003"/>
    <n v="2436.2420000000047"/>
    <n v="25072.902000000006"/>
    <x v="1"/>
    <x v="5"/>
    <x v="3"/>
    <s v="Cash on Delivery"/>
    <n v="48.46"/>
    <n v="2.6"/>
    <x v="0"/>
  </r>
  <r>
    <s v="SUP-0002779"/>
    <x v="1566"/>
    <s v="CUST-99474"/>
    <x v="6"/>
    <x v="4"/>
    <n v="12"/>
    <n v="12"/>
    <n v="1344.09"/>
    <n v="1491.9399000000001"/>
    <n v="1725.0588000000018"/>
    <n v="17903.2788"/>
    <x v="4"/>
    <x v="0"/>
    <x v="3"/>
    <s v="Credit Card"/>
    <n v="49.14"/>
    <n v="4.4000000000000004"/>
    <x v="0"/>
  </r>
  <r>
    <s v="SUP-0005005"/>
    <x v="1566"/>
    <s v="CUST-88011"/>
    <x v="0"/>
    <x v="0"/>
    <n v="8"/>
    <n v="8"/>
    <n v="269.04000000000002"/>
    <n v="295.94400000000007"/>
    <n v="200.10200000000043"/>
    <n v="2367.5520000000006"/>
    <x v="3"/>
    <x v="3"/>
    <x v="3"/>
    <s v="PayPal"/>
    <n v="15.13"/>
    <n v="4.3"/>
    <x v="0"/>
  </r>
  <r>
    <s v="SUP-0000235"/>
    <x v="1567"/>
    <s v="CUST-45760"/>
    <x v="8"/>
    <x v="4"/>
    <n v="11"/>
    <n v="11"/>
    <n v="129.38"/>
    <n v="135.84899999999999"/>
    <n v="38.129000000000104"/>
    <n v="1494.3389999999999"/>
    <x v="1"/>
    <x v="3"/>
    <x v="0"/>
    <s v="Debit Card"/>
    <n v="33.03"/>
    <n v="5"/>
    <x v="0"/>
  </r>
  <r>
    <s v="SUP-0001594"/>
    <x v="1567"/>
    <s v="CUST-89747"/>
    <x v="4"/>
    <x v="1"/>
    <n v="7"/>
    <n v="7"/>
    <n v="6.07"/>
    <n v="6.6163000000000007"/>
    <n v="-33.575899999999997"/>
    <n v="46.314100000000003"/>
    <x v="1"/>
    <x v="3"/>
    <x v="1"/>
    <s v="PayPal"/>
    <n v="37.4"/>
    <n v="3.3"/>
    <x v="0"/>
  </r>
  <r>
    <s v="SUP-0002355"/>
    <x v="1567"/>
    <s v="CUST-30119"/>
    <x v="7"/>
    <x v="2"/>
    <n v="15"/>
    <n v="14"/>
    <n v="898.41"/>
    <n v="988.25100000000009"/>
    <n v="1257.0340000000012"/>
    <n v="13835.514000000001"/>
    <x v="2"/>
    <x v="1"/>
    <x v="2"/>
    <s v="Cash on Delivery"/>
    <n v="0.74"/>
    <n v="1.7"/>
    <x v="0"/>
  </r>
  <r>
    <s v="SUP-0004034"/>
    <x v="1567"/>
    <s v="CUST-33989"/>
    <x v="1"/>
    <x v="1"/>
    <n v="19"/>
    <n v="17"/>
    <n v="709.76"/>
    <n v="809.1264000000001"/>
    <n v="1675.8888000000027"/>
    <n v="13755.148800000003"/>
    <x v="1"/>
    <x v="3"/>
    <x v="0"/>
    <s v="Bank Transfer"/>
    <n v="13.34"/>
    <n v="2.7"/>
    <x v="0"/>
  </r>
  <r>
    <s v="SUP-0004321"/>
    <x v="1567"/>
    <s v="CUST-56209"/>
    <x v="11"/>
    <x v="2"/>
    <n v="7"/>
    <n v="7"/>
    <n v="1240.02"/>
    <n v="1413.6228000000001"/>
    <n v="1179.6596000000004"/>
    <n v="9895.3595999999998"/>
    <x v="1"/>
    <x v="5"/>
    <x v="1"/>
    <s v="Cash on Delivery"/>
    <n v="35.56"/>
    <n v="3.3"/>
    <x v="0"/>
  </r>
  <r>
    <s v="SUP-0000922"/>
    <x v="1568"/>
    <s v="CUST-14271"/>
    <x v="0"/>
    <x v="0"/>
    <n v="4"/>
    <n v="3"/>
    <n v="1288.9000000000001"/>
    <n v="1404.9010000000003"/>
    <n v="318.51300000000106"/>
    <n v="4214.7030000000013"/>
    <x v="1"/>
    <x v="5"/>
    <x v="0"/>
    <s v="Cash on Delivery"/>
    <n v="29.49"/>
    <n v="4"/>
    <x v="0"/>
  </r>
  <r>
    <s v="SUP-0001324"/>
    <x v="1568"/>
    <s v="CUST-75111"/>
    <x v="0"/>
    <x v="0"/>
    <n v="3"/>
    <n v="3"/>
    <n v="999.52"/>
    <n v="1109.4672"/>
    <n v="317.52160000000021"/>
    <n v="3328.4016000000001"/>
    <x v="4"/>
    <x v="1"/>
    <x v="2"/>
    <s v="PayPal"/>
    <n v="12.32"/>
    <n v="1"/>
    <x v="0"/>
  </r>
  <r>
    <s v="SUP-0001528"/>
    <x v="1568"/>
    <s v="CUST-75351"/>
    <x v="5"/>
    <x v="3"/>
    <n v="6"/>
    <n v="5"/>
    <n v="1222.22"/>
    <n v="1344.4420000000002"/>
    <n v="598.9700000000006"/>
    <n v="6722.2100000000009"/>
    <x v="1"/>
    <x v="2"/>
    <x v="2"/>
    <s v="Cash on Delivery"/>
    <n v="12.14"/>
    <n v="3.4"/>
    <x v="0"/>
  </r>
  <r>
    <s v="SUP-0002669"/>
    <x v="1568"/>
    <s v="CUST-44927"/>
    <x v="12"/>
    <x v="1"/>
    <n v="5"/>
    <n v="5"/>
    <n v="89.13"/>
    <n v="99.825600000000009"/>
    <n v="4.3680000000000661"/>
    <n v="499.12800000000004"/>
    <x v="4"/>
    <x v="0"/>
    <x v="0"/>
    <s v="Credit Card"/>
    <n v="49.11"/>
    <n v="1.5"/>
    <x v="0"/>
  </r>
  <r>
    <s v="SUP-0002707"/>
    <x v="1568"/>
    <s v="CUST-40771"/>
    <x v="3"/>
    <x v="2"/>
    <n v="17"/>
    <n v="17"/>
    <n v="604.34"/>
    <n v="676.86080000000015"/>
    <n v="1206.0436000000022"/>
    <n v="11506.633600000003"/>
    <x v="2"/>
    <x v="3"/>
    <x v="0"/>
    <s v="Debit Card"/>
    <n v="26.81"/>
    <n v="4.5999999999999996"/>
    <x v="0"/>
  </r>
  <r>
    <s v="SUP-0003424"/>
    <x v="1568"/>
    <s v="CUST-51793"/>
    <x v="0"/>
    <x v="0"/>
    <n v="6"/>
    <n v="6"/>
    <n v="214.73"/>
    <n v="227.6138"/>
    <n v="44.192800000000162"/>
    <n v="1365.6828"/>
    <x v="3"/>
    <x v="6"/>
    <x v="0"/>
    <s v="Cash on Delivery"/>
    <n v="33.11"/>
    <n v="2.8"/>
    <x v="0"/>
  </r>
  <r>
    <s v="SUP-0003435"/>
    <x v="1568"/>
    <s v="CUST-45335"/>
    <x v="12"/>
    <x v="1"/>
    <n v="17"/>
    <n v="15"/>
    <n v="816.07"/>
    <n v="865.03420000000006"/>
    <n v="706.69299999999976"/>
    <n v="12975.513000000001"/>
    <x v="3"/>
    <x v="6"/>
    <x v="2"/>
    <s v="PayPal"/>
    <n v="27.77"/>
    <n v="2.4"/>
    <x v="0"/>
  </r>
  <r>
    <s v="SUP-0004281"/>
    <x v="1568"/>
    <s v="CUST-97383"/>
    <x v="3"/>
    <x v="2"/>
    <n v="5"/>
    <n v="5"/>
    <n v="1476.03"/>
    <n v="1697.4344999999998"/>
    <n v="1060.7124999999992"/>
    <n v="8487.1724999999988"/>
    <x v="0"/>
    <x v="5"/>
    <x v="1"/>
    <s v="Bank Transfer"/>
    <n v="46.31"/>
    <n v="3"/>
    <x v="0"/>
  </r>
  <r>
    <s v="SUP-0001509"/>
    <x v="1569"/>
    <s v="CUST-27885"/>
    <x v="3"/>
    <x v="2"/>
    <n v="16"/>
    <n v="15"/>
    <n v="207.69"/>
    <n v="220.1514"/>
    <n v="164.39099999999982"/>
    <n v="3302.2709999999997"/>
    <x v="3"/>
    <x v="0"/>
    <x v="3"/>
    <s v="Bank Transfer"/>
    <n v="22.53"/>
    <n v="2.2999999999999998"/>
    <x v="0"/>
  </r>
  <r>
    <s v="SUP-0002039"/>
    <x v="1569"/>
    <s v="CUST-78259"/>
    <x v="8"/>
    <x v="4"/>
    <n v="5"/>
    <n v="4"/>
    <n v="394.36"/>
    <n v="425.90880000000004"/>
    <n v="76.215200000000124"/>
    <n v="1703.6352000000002"/>
    <x v="3"/>
    <x v="3"/>
    <x v="0"/>
    <s v="PayPal"/>
    <n v="49.98"/>
    <n v="4"/>
    <x v="0"/>
  </r>
  <r>
    <s v="SUP-0002052"/>
    <x v="1569"/>
    <s v="CUST-78033"/>
    <x v="2"/>
    <x v="0"/>
    <n v="5"/>
    <n v="4"/>
    <n v="12"/>
    <n v="13.32"/>
    <n v="-10.62"/>
    <n v="53.28"/>
    <x v="0"/>
    <x v="2"/>
    <x v="1"/>
    <s v="Debit Card"/>
    <n v="15.9"/>
    <n v="2.7"/>
    <x v="0"/>
  </r>
  <r>
    <s v="SUP-0003358"/>
    <x v="1569"/>
    <s v="CUST-38537"/>
    <x v="2"/>
    <x v="0"/>
    <n v="12"/>
    <n v="11"/>
    <n v="769.04"/>
    <n v="884.39599999999984"/>
    <n v="1267.9159999999993"/>
    <n v="9728.3559999999979"/>
    <x v="0"/>
    <x v="5"/>
    <x v="0"/>
    <s v="PayPal"/>
    <n v="1"/>
    <n v="1.5"/>
    <x v="1"/>
  </r>
  <r>
    <s v="SUP-0003395"/>
    <x v="1569"/>
    <s v="CUST-77327"/>
    <x v="1"/>
    <x v="1"/>
    <n v="16"/>
    <n v="16"/>
    <n v="1104.1099999999999"/>
    <n v="1247.6442999999997"/>
    <n v="2274.0487999999968"/>
    <n v="19962.308799999995"/>
    <x v="3"/>
    <x v="6"/>
    <x v="0"/>
    <s v="PayPal"/>
    <n v="22.5"/>
    <n v="4.5999999999999996"/>
    <x v="0"/>
  </r>
  <r>
    <s v="SUP-0003742"/>
    <x v="1569"/>
    <s v="CUST-42445"/>
    <x v="4"/>
    <x v="1"/>
    <n v="20"/>
    <n v="17"/>
    <n v="1325.72"/>
    <n v="1431.7776000000001"/>
    <n v="1777.6092000000017"/>
    <n v="24340.219200000003"/>
    <x v="3"/>
    <x v="3"/>
    <x v="1"/>
    <s v="Bank Transfer"/>
    <n v="25.37"/>
    <n v="1.7"/>
    <x v="0"/>
  </r>
  <r>
    <s v="SUP-0000908"/>
    <x v="1570"/>
    <s v="CUST-22285"/>
    <x v="0"/>
    <x v="0"/>
    <n v="7"/>
    <n v="7"/>
    <n v="338.32"/>
    <n v="362.00240000000002"/>
    <n v="128.04680000000056"/>
    <n v="2534.0168000000003"/>
    <x v="2"/>
    <x v="1"/>
    <x v="1"/>
    <s v="Credit Card"/>
    <n v="37.729999999999997"/>
    <n v="3.7"/>
    <x v="0"/>
  </r>
  <r>
    <s v="SUP-0002437"/>
    <x v="1570"/>
    <s v="CUST-32592"/>
    <x v="13"/>
    <x v="1"/>
    <n v="6"/>
    <n v="6"/>
    <n v="1150.67"/>
    <n v="1323.2705000000001"/>
    <n v="1024.203"/>
    <n v="7939.6230000000005"/>
    <x v="1"/>
    <x v="5"/>
    <x v="3"/>
    <s v="Cash on Delivery"/>
    <n v="11.4"/>
    <n v="3"/>
    <x v="0"/>
  </r>
  <r>
    <s v="SUP-0000274"/>
    <x v="1571"/>
    <s v="CUST-22803"/>
    <x v="11"/>
    <x v="2"/>
    <n v="19"/>
    <n v="15"/>
    <n v="1402.37"/>
    <n v="1542.607"/>
    <n v="2103.5550000000003"/>
    <n v="23139.105"/>
    <x v="1"/>
    <x v="0"/>
    <x v="0"/>
    <s v="Credit Card"/>
    <n v="0"/>
    <n v="3.6"/>
    <x v="0"/>
  </r>
  <r>
    <s v="SUP-0002066"/>
    <x v="1572"/>
    <s v="CUST-46788"/>
    <x v="9"/>
    <x v="3"/>
    <n v="10"/>
    <n v="10"/>
    <n v="1431.71"/>
    <n v="1560.5639000000001"/>
    <n v="1252.5390000000007"/>
    <n v="15605.639000000001"/>
    <x v="1"/>
    <x v="1"/>
    <x v="2"/>
    <s v="PayPal"/>
    <n v="36"/>
    <n v="2.8"/>
    <x v="0"/>
  </r>
  <r>
    <s v="SUP-0002406"/>
    <x v="1572"/>
    <s v="CUST-44510"/>
    <x v="7"/>
    <x v="2"/>
    <n v="9"/>
    <n v="8"/>
    <n v="851.9"/>
    <n v="911.53300000000002"/>
    <n v="440.81400000000031"/>
    <n v="7292.2640000000001"/>
    <x v="3"/>
    <x v="5"/>
    <x v="3"/>
    <s v="PayPal"/>
    <n v="36.25"/>
    <n v="0"/>
    <x v="0"/>
  </r>
  <r>
    <s v="SUP-0002524"/>
    <x v="1572"/>
    <s v="CUST-48082"/>
    <x v="11"/>
    <x v="2"/>
    <n v="11"/>
    <n v="10"/>
    <n v="814.03"/>
    <n v="903.57330000000002"/>
    <n v="890.4330000000009"/>
    <n v="9035.7330000000002"/>
    <x v="1"/>
    <x v="2"/>
    <x v="2"/>
    <s v="Bank Transfer"/>
    <n v="5"/>
    <n v="4.3"/>
    <x v="0"/>
  </r>
  <r>
    <s v="SUP-0004276"/>
    <x v="1572"/>
    <s v="CUST-16971"/>
    <x v="4"/>
    <x v="1"/>
    <n v="6"/>
    <n v="6"/>
    <n v="399.06"/>
    <n v="430.98480000000001"/>
    <n v="187.07880000000003"/>
    <n v="2585.9088000000002"/>
    <x v="1"/>
    <x v="5"/>
    <x v="2"/>
    <s v="Bank Transfer"/>
    <n v="4.47"/>
    <n v="4"/>
    <x v="0"/>
  </r>
  <r>
    <s v="SUP-0005062"/>
    <x v="1572"/>
    <s v="CUST-30887"/>
    <x v="0"/>
    <x v="0"/>
    <n v="9"/>
    <n v="7"/>
    <n v="450.77"/>
    <n v="477.81619999999998"/>
    <n v="175.92339999999976"/>
    <n v="3344.7133999999996"/>
    <x v="3"/>
    <x v="3"/>
    <x v="1"/>
    <s v="Bank Transfer"/>
    <n v="13.4"/>
    <n v="5"/>
    <x v="1"/>
  </r>
  <r>
    <s v="SUP-0002086"/>
    <x v="1573"/>
    <s v="CUST-52136"/>
    <x v="6"/>
    <x v="4"/>
    <n v="18"/>
    <n v="16"/>
    <n v="286.08"/>
    <n v="308.96640000000002"/>
    <n v="327.84240000000057"/>
    <n v="4943.4624000000003"/>
    <x v="3"/>
    <x v="0"/>
    <x v="1"/>
    <s v="PayPal"/>
    <n v="38.340000000000003"/>
    <n v="4.0999999999999996"/>
    <x v="0"/>
  </r>
  <r>
    <s v="SUP-0003390"/>
    <x v="1573"/>
    <s v="CUST-81551"/>
    <x v="7"/>
    <x v="2"/>
    <n v="10"/>
    <n v="8"/>
    <n v="769.01"/>
    <n v="838.22090000000003"/>
    <n v="532.41720000000032"/>
    <n v="6705.7672000000002"/>
    <x v="2"/>
    <x v="2"/>
    <x v="3"/>
    <s v="Credit Card"/>
    <n v="21.27"/>
    <n v="1.5"/>
    <x v="0"/>
  </r>
  <r>
    <s v="SUP-0000999"/>
    <x v="1574"/>
    <s v="CUST-18005"/>
    <x v="1"/>
    <x v="1"/>
    <n v="19"/>
    <n v="15"/>
    <n v="296.79000000000002"/>
    <n v="311.62950000000001"/>
    <n v="205.74249999999975"/>
    <n v="4674.4425000000001"/>
    <x v="0"/>
    <x v="0"/>
    <x v="2"/>
    <s v="Debit Card"/>
    <n v="16.850000000000001"/>
    <n v="3.9"/>
    <x v="0"/>
  </r>
  <r>
    <s v="SUP-0001590"/>
    <x v="1574"/>
    <s v="CUST-46989"/>
    <x v="4"/>
    <x v="1"/>
    <n v="3"/>
    <n v="2"/>
    <n v="1458.06"/>
    <n v="1618.4466"/>
    <n v="314.11320000000006"/>
    <n v="3236.8932"/>
    <x v="0"/>
    <x v="0"/>
    <x v="3"/>
    <s v="PayPal"/>
    <n v="6.66"/>
    <n v="4.5999999999999996"/>
    <x v="0"/>
  </r>
  <r>
    <s v="SUP-0002396"/>
    <x v="1574"/>
    <s v="CUST-76436"/>
    <x v="9"/>
    <x v="3"/>
    <n v="5"/>
    <n v="4"/>
    <n v="327.41000000000003"/>
    <n v="366.69920000000008"/>
    <n v="156.88680000000019"/>
    <n v="1466.7968000000003"/>
    <x v="4"/>
    <x v="6"/>
    <x v="3"/>
    <s v="PayPal"/>
    <n v="0.27"/>
    <n v="1.5"/>
    <x v="0"/>
  </r>
  <r>
    <s v="SUP-0000725"/>
    <x v="1575"/>
    <s v="CUST-47620"/>
    <x v="4"/>
    <x v="1"/>
    <n v="6"/>
    <n v="5"/>
    <n v="1155.6500000000001"/>
    <n v="1213.4325000000001"/>
    <n v="259.28250000000037"/>
    <n v="6067.1625000000004"/>
    <x v="4"/>
    <x v="4"/>
    <x v="3"/>
    <s v="PayPal"/>
    <n v="29.63"/>
    <n v="4.2"/>
    <x v="0"/>
  </r>
  <r>
    <s v="SUP-0001513"/>
    <x v="1575"/>
    <s v="CUST-71383"/>
    <x v="7"/>
    <x v="2"/>
    <n v="6"/>
    <n v="6"/>
    <n v="126.93"/>
    <n v="133.2765"/>
    <n v="17.328999999999951"/>
    <n v="799.65899999999999"/>
    <x v="3"/>
    <x v="0"/>
    <x v="1"/>
    <s v="PayPal"/>
    <n v="20.75"/>
    <n v="1.9"/>
    <x v="0"/>
  </r>
  <r>
    <s v="SUP-0002416"/>
    <x v="1575"/>
    <s v="CUST-99409"/>
    <x v="10"/>
    <x v="2"/>
    <n v="9"/>
    <n v="9"/>
    <n v="614.53"/>
    <n v="688.27359999999999"/>
    <n v="639.10240000000078"/>
    <n v="6194.4624000000003"/>
    <x v="1"/>
    <x v="2"/>
    <x v="3"/>
    <s v="Cash on Delivery"/>
    <n v="24.59"/>
    <n v="3.7"/>
    <x v="1"/>
  </r>
  <r>
    <s v="SUP-0002701"/>
    <x v="1576"/>
    <s v="CUST-36179"/>
    <x v="12"/>
    <x v="1"/>
    <n v="5"/>
    <n v="4"/>
    <n v="538.5"/>
    <n v="603.12"/>
    <n v="249.39000000000001"/>
    <n v="2412.48"/>
    <x v="2"/>
    <x v="5"/>
    <x v="2"/>
    <s v="Credit Card"/>
    <n v="9.09"/>
    <n v="2.2999999999999998"/>
    <x v="0"/>
  </r>
  <r>
    <s v="SUP-0003757"/>
    <x v="1576"/>
    <s v="CUST-52867"/>
    <x v="9"/>
    <x v="3"/>
    <n v="20"/>
    <n v="17"/>
    <n v="58.42"/>
    <n v="66.598800000000011"/>
    <n v="138.60960000000017"/>
    <n v="1132.1796000000002"/>
    <x v="3"/>
    <x v="1"/>
    <x v="0"/>
    <s v="Bank Transfer"/>
    <n v="0.43"/>
    <n v="4.7"/>
    <x v="0"/>
  </r>
  <r>
    <s v="SUP-0000789"/>
    <x v="1577"/>
    <s v="CUST-58089"/>
    <x v="3"/>
    <x v="2"/>
    <n v="5"/>
    <n v="4"/>
    <n v="276.56"/>
    <n v="298.6848"/>
    <n v="75.899199999999979"/>
    <n v="1194.7392"/>
    <x v="4"/>
    <x v="2"/>
    <x v="0"/>
    <s v="Debit Card"/>
    <n v="12.6"/>
    <n v="3.7"/>
    <x v="0"/>
  </r>
  <r>
    <s v="SUP-0002047"/>
    <x v="1577"/>
    <s v="CUST-31236"/>
    <x v="5"/>
    <x v="3"/>
    <n v="16"/>
    <n v="16"/>
    <n v="1486.3"/>
    <n v="1605.204"/>
    <n v="1852.5039999999999"/>
    <n v="25683.263999999999"/>
    <x v="3"/>
    <x v="2"/>
    <x v="2"/>
    <s v="Debit Card"/>
    <n v="49.96"/>
    <n v="4"/>
    <x v="0"/>
  </r>
  <r>
    <s v="SUP-0000339"/>
    <x v="1578"/>
    <s v="CUST-80764"/>
    <x v="7"/>
    <x v="2"/>
    <n v="20"/>
    <n v="20"/>
    <n v="823.62"/>
    <n v="930.6905999999999"/>
    <n v="2112.8919999999966"/>
    <n v="18613.811999999998"/>
    <x v="1"/>
    <x v="1"/>
    <x v="1"/>
    <s v="Credit Card"/>
    <n v="28.52"/>
    <n v="4.5999999999999996"/>
    <x v="0"/>
  </r>
  <r>
    <s v="SUP-0003039"/>
    <x v="1578"/>
    <s v="CUST-15454"/>
    <x v="12"/>
    <x v="1"/>
    <n v="18"/>
    <n v="18"/>
    <n v="628.23"/>
    <n v="659.64150000000006"/>
    <n v="540.82700000000102"/>
    <n v="11873.547"/>
    <x v="4"/>
    <x v="2"/>
    <x v="3"/>
    <s v="PayPal"/>
    <n v="24.58"/>
    <n v="4.4000000000000004"/>
    <x v="1"/>
  </r>
  <r>
    <s v="SUP-0001464"/>
    <x v="1579"/>
    <s v="CUST-56723"/>
    <x v="9"/>
    <x v="3"/>
    <n v="19"/>
    <n v="15"/>
    <n v="630.88"/>
    <n v="712.89439999999991"/>
    <n v="1199.0459999999985"/>
    <n v="10693.415999999999"/>
    <x v="1"/>
    <x v="5"/>
    <x v="1"/>
    <s v="PayPal"/>
    <n v="31.17"/>
    <n v="1.3"/>
    <x v="0"/>
  </r>
  <r>
    <s v="SUP-0002714"/>
    <x v="1579"/>
    <s v="CUST-48761"/>
    <x v="4"/>
    <x v="1"/>
    <n v="14"/>
    <n v="12"/>
    <n v="55.1"/>
    <n v="58.957000000000008"/>
    <n v="12.634000000000107"/>
    <n v="707.48400000000015"/>
    <x v="0"/>
    <x v="5"/>
    <x v="2"/>
    <s v="PayPal"/>
    <n v="33.65"/>
    <n v="3.2"/>
    <x v="0"/>
  </r>
  <r>
    <s v="SUP-0001390"/>
    <x v="1580"/>
    <s v="CUST-60883"/>
    <x v="11"/>
    <x v="2"/>
    <n v="14"/>
    <n v="13"/>
    <n v="628.04999999999995"/>
    <n v="703.41600000000005"/>
    <n v="931.43800000000158"/>
    <n v="9144.4080000000013"/>
    <x v="3"/>
    <x v="2"/>
    <x v="3"/>
    <s v="Bank Transfer"/>
    <n v="48.32"/>
    <n v="2.8"/>
    <x v="0"/>
  </r>
  <r>
    <s v="SUP-0001149"/>
    <x v="1581"/>
    <s v="CUST-59981"/>
    <x v="10"/>
    <x v="2"/>
    <n v="2"/>
    <n v="2"/>
    <n v="905.65"/>
    <n v="959.98900000000003"/>
    <n v="66.588000000000108"/>
    <n v="1919.9780000000001"/>
    <x v="2"/>
    <x v="3"/>
    <x v="0"/>
    <s v="PayPal"/>
    <n v="42.09"/>
    <n v="2.7"/>
    <x v="0"/>
  </r>
  <r>
    <s v="SUP-0001242"/>
    <x v="1581"/>
    <s v="CUST-17134"/>
    <x v="1"/>
    <x v="1"/>
    <n v="12"/>
    <n v="12"/>
    <n v="1462.06"/>
    <n v="1535.163"/>
    <n v="874.93599999999719"/>
    <n v="18421.955999999998"/>
    <x v="3"/>
    <x v="2"/>
    <x v="0"/>
    <s v="Cash on Delivery"/>
    <n v="2.2999999999999998"/>
    <n v="1.6"/>
    <x v="0"/>
  </r>
  <r>
    <s v="SUP-0003297"/>
    <x v="1581"/>
    <s v="CUST-22691"/>
    <x v="5"/>
    <x v="3"/>
    <n v="19"/>
    <n v="16"/>
    <n v="1355.39"/>
    <n v="1423.1595000000002"/>
    <n v="1040.7420000000018"/>
    <n v="22770.552000000003"/>
    <x v="3"/>
    <x v="4"/>
    <x v="3"/>
    <s v="Credit Card"/>
    <n v="43.57"/>
    <n v="1.5"/>
    <x v="0"/>
  </r>
  <r>
    <s v="SUP-0004302"/>
    <x v="1581"/>
    <s v="CUST-13342"/>
    <x v="7"/>
    <x v="2"/>
    <n v="4"/>
    <n v="4"/>
    <n v="680.33"/>
    <n v="741.55970000000013"/>
    <n v="238.57880000000037"/>
    <n v="2966.2388000000005"/>
    <x v="2"/>
    <x v="0"/>
    <x v="0"/>
    <s v="Credit Card"/>
    <n v="6.34"/>
    <n v="1.6"/>
    <x v="0"/>
  </r>
  <r>
    <s v="SUP-0003149"/>
    <x v="1582"/>
    <s v="CUST-95454"/>
    <x v="10"/>
    <x v="2"/>
    <n v="18"/>
    <n v="17"/>
    <n v="651.94000000000005"/>
    <n v="730.17280000000017"/>
    <n v="1317.6276000000016"/>
    <n v="12412.937600000003"/>
    <x v="1"/>
    <x v="0"/>
    <x v="2"/>
    <s v="Cash on Delivery"/>
    <n v="12.33"/>
    <n v="1.9"/>
    <x v="0"/>
  </r>
  <r>
    <s v="SUP-0004787"/>
    <x v="1582"/>
    <s v="CUST-78467"/>
    <x v="2"/>
    <x v="0"/>
    <n v="12"/>
    <n v="12"/>
    <n v="656.99"/>
    <n v="755.5385"/>
    <n v="1170.3919999999994"/>
    <n v="9066.4619999999995"/>
    <x v="2"/>
    <x v="3"/>
    <x v="0"/>
    <s v="PayPal"/>
    <n v="12.19"/>
    <n v="2.2999999999999998"/>
    <x v="0"/>
  </r>
  <r>
    <s v="SUP-0000441"/>
    <x v="1583"/>
    <s v="CUST-36005"/>
    <x v="11"/>
    <x v="2"/>
    <n v="7"/>
    <n v="7"/>
    <n v="1149.3800000000001"/>
    <n v="1321.787"/>
    <n v="1198.5389999999993"/>
    <n v="9252.509"/>
    <x v="0"/>
    <x v="3"/>
    <x v="1"/>
    <s v="Credit Card"/>
    <n v="8.31"/>
    <n v="4.8"/>
    <x v="0"/>
  </r>
  <r>
    <s v="SUP-0004732"/>
    <x v="1583"/>
    <s v="CUST-83739"/>
    <x v="2"/>
    <x v="0"/>
    <n v="4"/>
    <n v="4"/>
    <n v="731.11"/>
    <n v="774.97660000000008"/>
    <n v="142.78640000000024"/>
    <n v="3099.9064000000003"/>
    <x v="2"/>
    <x v="6"/>
    <x v="1"/>
    <s v="Bank Transfer"/>
    <n v="32.68"/>
    <n v="2"/>
    <x v="0"/>
  </r>
  <r>
    <s v="SUP-0004947"/>
    <x v="1583"/>
    <s v="CUST-39200"/>
    <x v="7"/>
    <x v="2"/>
    <n v="19"/>
    <n v="19"/>
    <n v="383.1"/>
    <n v="436.73400000000009"/>
    <n v="1018.4360000000012"/>
    <n v="8297.9460000000017"/>
    <x v="0"/>
    <x v="4"/>
    <x v="3"/>
    <s v="Credit Card"/>
    <n v="0.61"/>
    <n v="2.4"/>
    <x v="0"/>
  </r>
  <r>
    <s v="SUP-0001162"/>
    <x v="1584"/>
    <s v="CUST-37385"/>
    <x v="4"/>
    <x v="1"/>
    <n v="18"/>
    <n v="18"/>
    <n v="1034.07"/>
    <n v="1178.8398"/>
    <n v="2603.6664000000005"/>
    <n v="21219.116399999999"/>
    <x v="2"/>
    <x v="1"/>
    <x v="0"/>
    <s v="Credit Card"/>
    <n v="2.19"/>
    <n v="3.9"/>
    <x v="0"/>
  </r>
  <r>
    <s v="SUP-0002127"/>
    <x v="1584"/>
    <s v="CUST-75902"/>
    <x v="5"/>
    <x v="3"/>
    <n v="11"/>
    <n v="10"/>
    <n v="1498"/>
    <n v="1677.7600000000002"/>
    <n v="1791.1900000000021"/>
    <n v="16777.600000000002"/>
    <x v="2"/>
    <x v="0"/>
    <x v="2"/>
    <s v="Debit Card"/>
    <n v="6.41"/>
    <n v="5"/>
    <x v="0"/>
  </r>
  <r>
    <s v="SUP-0003082"/>
    <x v="1584"/>
    <s v="CUST-53753"/>
    <x v="5"/>
    <x v="3"/>
    <n v="9"/>
    <n v="7"/>
    <n v="1010.83"/>
    <n v="1132.1296000000002"/>
    <n v="802.66720000000112"/>
    <n v="7924.9072000000015"/>
    <x v="1"/>
    <x v="3"/>
    <x v="0"/>
    <s v="Cash on Delivery"/>
    <n v="46.43"/>
    <n v="3.1"/>
    <x v="0"/>
  </r>
  <r>
    <s v="SUP-0005006"/>
    <x v="1584"/>
    <s v="CUST-44436"/>
    <x v="2"/>
    <x v="0"/>
    <n v="11"/>
    <n v="9"/>
    <n v="414.54"/>
    <n v="464.28480000000008"/>
    <n v="443.89320000000038"/>
    <n v="4178.5632000000005"/>
    <x v="3"/>
    <x v="2"/>
    <x v="3"/>
    <s v="Cash on Delivery"/>
    <n v="3.81"/>
    <n v="3.5"/>
    <x v="0"/>
  </r>
  <r>
    <s v="SUP-0001669"/>
    <x v="1585"/>
    <s v="CUST-45953"/>
    <x v="11"/>
    <x v="2"/>
    <n v="20"/>
    <n v="20"/>
    <n v="926.84"/>
    <n v="973.18200000000013"/>
    <n v="885.78000000000384"/>
    <n v="19463.640000000003"/>
    <x v="3"/>
    <x v="0"/>
    <x v="1"/>
    <s v="Credit Card"/>
    <n v="41.06"/>
    <n v="2.9"/>
    <x v="0"/>
  </r>
  <r>
    <s v="SUP-0002954"/>
    <x v="1585"/>
    <s v="CUST-80963"/>
    <x v="5"/>
    <x v="3"/>
    <n v="18"/>
    <n v="14"/>
    <n v="740.32"/>
    <n v="799.54560000000015"/>
    <n v="829.15840000000026"/>
    <n v="11193.638400000002"/>
    <x v="0"/>
    <x v="3"/>
    <x v="2"/>
    <s v="Cash on Delivery"/>
    <n v="0"/>
    <n v="2.4"/>
    <x v="0"/>
  </r>
  <r>
    <s v="SUP-0003483"/>
    <x v="1585"/>
    <s v="CUST-99043"/>
    <x v="7"/>
    <x v="2"/>
    <n v="13"/>
    <n v="10"/>
    <n v="412.26"/>
    <n v="449.36340000000001"/>
    <n v="369.14399999999966"/>
    <n v="4493.634"/>
    <x v="3"/>
    <x v="5"/>
    <x v="0"/>
    <s v="Bank Transfer"/>
    <n v="1.89"/>
    <n v="4.5999999999999996"/>
    <x v="0"/>
  </r>
  <r>
    <s v="SUP-0003834"/>
    <x v="1585"/>
    <s v="CUST-54211"/>
    <x v="14"/>
    <x v="0"/>
    <n v="9"/>
    <n v="7"/>
    <n v="814.7"/>
    <n v="928.75800000000015"/>
    <n v="772.94600000000082"/>
    <n v="6501.3060000000014"/>
    <x v="4"/>
    <x v="1"/>
    <x v="1"/>
    <s v="Credit Card"/>
    <n v="25.46"/>
    <n v="2.1"/>
    <x v="0"/>
  </r>
  <r>
    <s v="SUP-0003891"/>
    <x v="1585"/>
    <s v="CUST-47376"/>
    <x v="11"/>
    <x v="2"/>
    <n v="18"/>
    <n v="18"/>
    <n v="548.58000000000004"/>
    <n v="603.4380000000001"/>
    <n v="977.08400000000131"/>
    <n v="10861.884000000002"/>
    <x v="0"/>
    <x v="6"/>
    <x v="3"/>
    <s v="PayPal"/>
    <n v="10.36"/>
    <n v="3.1"/>
    <x v="1"/>
  </r>
  <r>
    <s v="SUP-0001097"/>
    <x v="1586"/>
    <s v="CUST-12605"/>
    <x v="3"/>
    <x v="2"/>
    <n v="8"/>
    <n v="6"/>
    <n v="1353.04"/>
    <n v="1434.2224000000001"/>
    <n v="450.81439999999998"/>
    <n v="8605.3343999999997"/>
    <x v="4"/>
    <x v="1"/>
    <x v="0"/>
    <s v="Credit Card"/>
    <n v="36.28"/>
    <n v="0"/>
    <x v="0"/>
  </r>
  <r>
    <s v="SUP-0000483"/>
    <x v="1587"/>
    <s v="CUST-66663"/>
    <x v="8"/>
    <x v="4"/>
    <n v="6"/>
    <n v="5"/>
    <n v="183.31"/>
    <n v="201.64100000000002"/>
    <n v="55.235000000000198"/>
    <n v="1008.2050000000002"/>
    <x v="0"/>
    <x v="1"/>
    <x v="0"/>
    <s v="Credit Card"/>
    <n v="36.42"/>
    <n v="1.1000000000000001"/>
    <x v="0"/>
  </r>
  <r>
    <s v="SUP-0000486"/>
    <x v="1587"/>
    <s v="CUST-86388"/>
    <x v="10"/>
    <x v="2"/>
    <n v="1"/>
    <n v="1"/>
    <n v="594.87"/>
    <n v="684.1004999999999"/>
    <n v="78.990499999999898"/>
    <n v="684.1004999999999"/>
    <x v="2"/>
    <x v="4"/>
    <x v="3"/>
    <s v="Debit Card"/>
    <n v="10.24"/>
    <n v="4.9000000000000004"/>
    <x v="0"/>
  </r>
  <r>
    <s v="SUP-0004791"/>
    <x v="1587"/>
    <s v="CUST-79894"/>
    <x v="6"/>
    <x v="4"/>
    <n v="17"/>
    <n v="15"/>
    <n v="289.64999999999998"/>
    <n v="318.61500000000001"/>
    <n v="395.29500000000036"/>
    <n v="4779.2250000000004"/>
    <x v="2"/>
    <x v="3"/>
    <x v="2"/>
    <s v="Credit Card"/>
    <n v="39.18"/>
    <n v="1.2"/>
    <x v="0"/>
  </r>
  <r>
    <s v="SUP-0000108"/>
    <x v="1588"/>
    <s v="CUST-33827"/>
    <x v="6"/>
    <x v="4"/>
    <n v="20"/>
    <n v="20"/>
    <n v="968.96"/>
    <n v="1027.0976000000001"/>
    <n v="1133.3420000000003"/>
    <n v="20541.952000000001"/>
    <x v="4"/>
    <x v="6"/>
    <x v="3"/>
    <s v="Bank Transfer"/>
    <n v="29.41"/>
    <n v="1"/>
    <x v="0"/>
  </r>
  <r>
    <s v="SUP-0000619"/>
    <x v="1588"/>
    <s v="CUST-88245"/>
    <x v="13"/>
    <x v="1"/>
    <n v="2"/>
    <n v="2"/>
    <n v="963.85"/>
    <n v="1079.5120000000002"/>
    <n v="197.0740000000003"/>
    <n v="2159.0240000000003"/>
    <x v="0"/>
    <x v="4"/>
    <x v="1"/>
    <s v="Cash on Delivery"/>
    <n v="34.25"/>
    <n v="1.8"/>
    <x v="0"/>
  </r>
  <r>
    <s v="SUP-0001787"/>
    <x v="1588"/>
    <s v="CUST-31432"/>
    <x v="3"/>
    <x v="2"/>
    <n v="17"/>
    <n v="16"/>
    <n v="606.39"/>
    <n v="660.96510000000001"/>
    <n v="834.11160000000029"/>
    <n v="10575.4416"/>
    <x v="4"/>
    <x v="1"/>
    <x v="2"/>
    <s v="Credit Card"/>
    <n v="39.090000000000003"/>
    <n v="3.2"/>
    <x v="1"/>
  </r>
  <r>
    <s v="SUP-0003540"/>
    <x v="1588"/>
    <s v="CUST-78719"/>
    <x v="4"/>
    <x v="1"/>
    <n v="9"/>
    <n v="9"/>
    <n v="1372.83"/>
    <n v="1468.9281000000001"/>
    <n v="859.39290000000233"/>
    <n v="13220.352900000002"/>
    <x v="4"/>
    <x v="4"/>
    <x v="0"/>
    <s v="PayPal"/>
    <n v="5.49"/>
    <n v="4.5"/>
    <x v="0"/>
  </r>
  <r>
    <s v="SUP-0003578"/>
    <x v="1588"/>
    <s v="CUST-72105"/>
    <x v="2"/>
    <x v="0"/>
    <n v="13"/>
    <n v="12"/>
    <n v="515.02"/>
    <n v="576.82240000000002"/>
    <n v="714.73880000000042"/>
    <n v="6921.8688000000002"/>
    <x v="3"/>
    <x v="2"/>
    <x v="2"/>
    <s v="Credit Card"/>
    <n v="26.89"/>
    <n v="2.2999999999999998"/>
    <x v="0"/>
  </r>
  <r>
    <s v="SUP-0004936"/>
    <x v="1588"/>
    <s v="CUST-51154"/>
    <x v="12"/>
    <x v="1"/>
    <n v="8"/>
    <n v="7"/>
    <n v="205.6"/>
    <n v="219.99200000000002"/>
    <n v="68.57400000000014"/>
    <n v="1539.9440000000002"/>
    <x v="1"/>
    <x v="5"/>
    <x v="3"/>
    <s v="Credit Card"/>
    <n v="32.17"/>
    <n v="4.2"/>
    <x v="0"/>
  </r>
  <r>
    <s v="SUP-0005054"/>
    <x v="1589"/>
    <s v="CUST-58668"/>
    <x v="4"/>
    <x v="1"/>
    <n v="11"/>
    <n v="9"/>
    <n v="1405.85"/>
    <n v="1532.3765000000001"/>
    <n v="1138.7385000000013"/>
    <n v="13791.388500000001"/>
    <x v="3"/>
    <x v="3"/>
    <x v="3"/>
    <s v="Debit Card"/>
    <n v="0"/>
    <n v="1.1000000000000001"/>
    <x v="0"/>
  </r>
  <r>
    <s v="SUP-0000430"/>
    <x v="1590"/>
    <s v="CUST-35015"/>
    <x v="6"/>
    <x v="4"/>
    <n v="8"/>
    <n v="6"/>
    <n v="980.38"/>
    <n v="1078.4180000000001"/>
    <n v="567.578000000001"/>
    <n v="6470.5080000000007"/>
    <x v="2"/>
    <x v="0"/>
    <x v="0"/>
    <s v="Cash on Delivery"/>
    <n v="20.65"/>
    <n v="3.8"/>
    <x v="0"/>
  </r>
  <r>
    <s v="SUP-0003188"/>
    <x v="1591"/>
    <s v="CUST-94348"/>
    <x v="7"/>
    <x v="2"/>
    <n v="16"/>
    <n v="16"/>
    <n v="1401.16"/>
    <n v="1555.2876000000003"/>
    <n v="2423.0716000000043"/>
    <n v="24884.601600000005"/>
    <x v="1"/>
    <x v="0"/>
    <x v="1"/>
    <s v="Credit Card"/>
    <n v="42.97"/>
    <n v="4.3"/>
    <x v="0"/>
  </r>
  <r>
    <s v="SUP-0001660"/>
    <x v="1592"/>
    <s v="CUST-10831"/>
    <x v="8"/>
    <x v="4"/>
    <n v="13"/>
    <n v="10"/>
    <n v="103.39"/>
    <n v="116.83069999999999"/>
    <n v="132.91699999999992"/>
    <n v="1168.307"/>
    <x v="2"/>
    <x v="2"/>
    <x v="3"/>
    <s v="Bank Transfer"/>
    <n v="1.49"/>
    <n v="3.8"/>
    <x v="0"/>
  </r>
  <r>
    <s v="SUP-0002203"/>
    <x v="1592"/>
    <s v="CUST-62395"/>
    <x v="12"/>
    <x v="1"/>
    <n v="11"/>
    <n v="10"/>
    <n v="1001.41"/>
    <n v="1061.4946"/>
    <n v="596.43599999999958"/>
    <n v="10614.946"/>
    <x v="4"/>
    <x v="5"/>
    <x v="2"/>
    <s v="Cash on Delivery"/>
    <n v="4.41"/>
    <n v="4.5999999999999996"/>
    <x v="1"/>
  </r>
  <r>
    <s v="SUP-0002566"/>
    <x v="1592"/>
    <s v="CUST-96626"/>
    <x v="3"/>
    <x v="2"/>
    <n v="7"/>
    <n v="6"/>
    <n v="1438.61"/>
    <n v="1611.2432000000001"/>
    <n v="992.60920000000124"/>
    <n v="9667.4592000000011"/>
    <x v="1"/>
    <x v="1"/>
    <x v="0"/>
    <s v="Debit Card"/>
    <n v="43.19"/>
    <n v="3.7"/>
    <x v="0"/>
  </r>
  <r>
    <s v="SUP-0003138"/>
    <x v="1592"/>
    <s v="CUST-76465"/>
    <x v="9"/>
    <x v="3"/>
    <n v="11"/>
    <n v="10"/>
    <n v="317.18"/>
    <n v="355.24160000000006"/>
    <n v="332.03600000000046"/>
    <n v="3552.4160000000006"/>
    <x v="0"/>
    <x v="1"/>
    <x v="3"/>
    <s v="Credit Card"/>
    <n v="48.58"/>
    <n v="1.7"/>
    <x v="0"/>
  </r>
  <r>
    <s v="SUP-0003315"/>
    <x v="1592"/>
    <s v="CUST-11687"/>
    <x v="0"/>
    <x v="0"/>
    <n v="18"/>
    <n v="15"/>
    <n v="265.89999999999998"/>
    <n v="300.46699999999993"/>
    <n v="495.42499999999967"/>
    <n v="4507.0049999999992"/>
    <x v="1"/>
    <x v="4"/>
    <x v="3"/>
    <s v="Debit Card"/>
    <n v="23.08"/>
    <n v="4.0999999999999996"/>
    <x v="0"/>
  </r>
  <r>
    <s v="SUP-0003707"/>
    <x v="1592"/>
    <s v="CUST-74493"/>
    <x v="1"/>
    <x v="1"/>
    <n v="13"/>
    <n v="13"/>
    <n v="549.22"/>
    <n v="576.68100000000004"/>
    <n v="319.8030000000004"/>
    <n v="7496.853000000001"/>
    <x v="0"/>
    <x v="5"/>
    <x v="0"/>
    <s v="Debit Card"/>
    <n v="37.19"/>
    <n v="1.7"/>
    <x v="0"/>
  </r>
  <r>
    <s v="SUP-0004662"/>
    <x v="1592"/>
    <s v="CUST-77583"/>
    <x v="12"/>
    <x v="1"/>
    <n v="4"/>
    <n v="4"/>
    <n v="716.82"/>
    <n v="759.82920000000013"/>
    <n v="131.69680000000031"/>
    <n v="3039.3168000000005"/>
    <x v="2"/>
    <x v="0"/>
    <x v="3"/>
    <s v="Cash on Delivery"/>
    <n v="40.340000000000003"/>
    <n v="3.6"/>
    <x v="0"/>
  </r>
  <r>
    <s v="SUP-0000304"/>
    <x v="1593"/>
    <s v="CUST-39941"/>
    <x v="6"/>
    <x v="4"/>
    <n v="16"/>
    <n v="16"/>
    <n v="728.18"/>
    <n v="822.84339999999986"/>
    <n v="1468.2243999999985"/>
    <n v="13165.494399999998"/>
    <x v="2"/>
    <x v="3"/>
    <x v="1"/>
    <s v="Debit Card"/>
    <n v="46.39"/>
    <n v="2.1"/>
    <x v="0"/>
  </r>
  <r>
    <s v="SUP-0003333"/>
    <x v="1593"/>
    <s v="CUST-39948"/>
    <x v="10"/>
    <x v="2"/>
    <n v="10"/>
    <n v="10"/>
    <n v="522.47"/>
    <n v="590.39109999999994"/>
    <n v="630.29099999999846"/>
    <n v="5903.9109999999991"/>
    <x v="1"/>
    <x v="3"/>
    <x v="3"/>
    <s v="PayPal"/>
    <n v="48.92"/>
    <n v="4.5999999999999996"/>
    <x v="0"/>
  </r>
  <r>
    <s v="SUP-0003098"/>
    <x v="1594"/>
    <s v="CUST-13741"/>
    <x v="11"/>
    <x v="2"/>
    <n v="7"/>
    <n v="6"/>
    <n v="682.5"/>
    <n v="771.22499999999991"/>
    <n v="524.9299999999995"/>
    <n v="4627.3499999999995"/>
    <x v="3"/>
    <x v="5"/>
    <x v="2"/>
    <s v="Debit Card"/>
    <n v="7.42"/>
    <n v="1.9"/>
    <x v="0"/>
  </r>
  <r>
    <s v="SUP-0003645"/>
    <x v="1594"/>
    <s v="CUST-47235"/>
    <x v="5"/>
    <x v="3"/>
    <n v="19"/>
    <n v="15"/>
    <n v="511.21"/>
    <n v="567.44310000000007"/>
    <n v="830.53650000000107"/>
    <n v="8511.6465000000007"/>
    <x v="4"/>
    <x v="3"/>
    <x v="3"/>
    <s v="Debit Card"/>
    <n v="12.96"/>
    <n v="5"/>
    <x v="0"/>
  </r>
  <r>
    <s v="SUP-0003738"/>
    <x v="1594"/>
    <s v="CUST-78772"/>
    <x v="9"/>
    <x v="3"/>
    <n v="20"/>
    <n v="19"/>
    <n v="1044.74"/>
    <n v="1107.4244000000001"/>
    <n v="1150.1336000000001"/>
    <n v="21041.063600000001"/>
    <x v="3"/>
    <x v="2"/>
    <x v="1"/>
    <s v="Bank Transfer"/>
    <n v="40.869999999999997"/>
    <n v="4"/>
    <x v="0"/>
  </r>
  <r>
    <s v="SUP-0004232"/>
    <x v="1594"/>
    <s v="CUST-45336"/>
    <x v="5"/>
    <x v="3"/>
    <n v="3"/>
    <n v="2"/>
    <n v="1486.93"/>
    <n v="1709.9694999999999"/>
    <n v="410.1089999999997"/>
    <n v="3419.9389999999999"/>
    <x v="0"/>
    <x v="5"/>
    <x v="3"/>
    <s v="Debit Card"/>
    <n v="35.97"/>
    <n v="3.1"/>
    <x v="0"/>
  </r>
  <r>
    <s v="SUP-0004598"/>
    <x v="1594"/>
    <s v="CUST-43904"/>
    <x v="3"/>
    <x v="2"/>
    <n v="18"/>
    <n v="15"/>
    <n v="573.20000000000005"/>
    <n v="641.98400000000015"/>
    <n v="1015.4800000000021"/>
    <n v="9629.760000000002"/>
    <x v="3"/>
    <x v="6"/>
    <x v="3"/>
    <s v="Bank Transfer"/>
    <n v="16.28"/>
    <n v="3"/>
    <x v="1"/>
  </r>
  <r>
    <s v="SUP-0000302"/>
    <x v="1595"/>
    <s v="CUST-99084"/>
    <x v="5"/>
    <x v="3"/>
    <n v="11"/>
    <n v="11"/>
    <n v="554.45000000000005"/>
    <n v="582.17250000000013"/>
    <n v="294.56750000000022"/>
    <n v="6403.8975000000009"/>
    <x v="1"/>
    <x v="2"/>
    <x v="0"/>
    <s v="Credit Card"/>
    <n v="10.38"/>
    <n v="3.8"/>
    <x v="0"/>
  </r>
  <r>
    <s v="SUP-0000898"/>
    <x v="1595"/>
    <s v="CUST-76707"/>
    <x v="12"/>
    <x v="1"/>
    <n v="20"/>
    <n v="17"/>
    <n v="700.87"/>
    <n v="806.00049999999999"/>
    <n v="1760.468499999999"/>
    <n v="13702.0085"/>
    <x v="2"/>
    <x v="1"/>
    <x v="1"/>
    <s v="Debit Card"/>
    <n v="26.75"/>
    <n v="2"/>
    <x v="0"/>
  </r>
  <r>
    <s v="SUP-0001295"/>
    <x v="1595"/>
    <s v="CUST-94979"/>
    <x v="10"/>
    <x v="2"/>
    <n v="17"/>
    <n v="15"/>
    <n v="588.9"/>
    <n v="641.90100000000007"/>
    <n v="790.01500000000124"/>
    <n v="9628.5150000000012"/>
    <x v="1"/>
    <x v="3"/>
    <x v="2"/>
    <s v="PayPal"/>
    <n v="5"/>
    <n v="0"/>
    <x v="0"/>
  </r>
  <r>
    <s v="SUP-0001677"/>
    <x v="1595"/>
    <s v="CUST-23039"/>
    <x v="7"/>
    <x v="2"/>
    <n v="15"/>
    <n v="13"/>
    <n v="1148.08"/>
    <n v="1274.3688"/>
    <n v="1636.7543999999998"/>
    <n v="16566.794399999999"/>
    <x v="1"/>
    <x v="2"/>
    <x v="2"/>
    <s v="Debit Card"/>
    <n v="5"/>
    <n v="1.4"/>
    <x v="0"/>
  </r>
  <r>
    <s v="SUP-0002287"/>
    <x v="1595"/>
    <s v="CUST-83336"/>
    <x v="4"/>
    <x v="1"/>
    <n v="20"/>
    <n v="19"/>
    <n v="531.79999999999995"/>
    <n v="611.56999999999994"/>
    <n v="1501.1499999999992"/>
    <n v="11619.829999999998"/>
    <x v="4"/>
    <x v="4"/>
    <x v="1"/>
    <s v="Debit Card"/>
    <n v="14.48"/>
    <n v="1.3"/>
    <x v="0"/>
  </r>
  <r>
    <s v="SUP-0003721"/>
    <x v="1595"/>
    <s v="CUST-64781"/>
    <x v="11"/>
    <x v="2"/>
    <n v="15"/>
    <n v="12"/>
    <n v="423.35"/>
    <n v="452.98450000000003"/>
    <n v="315.77399999999955"/>
    <n v="5435.8140000000003"/>
    <x v="0"/>
    <x v="4"/>
    <x v="2"/>
    <s v="PayPal"/>
    <n v="39.840000000000003"/>
    <n v="0"/>
    <x v="0"/>
  </r>
  <r>
    <s v="SUP-0004952"/>
    <x v="1596"/>
    <s v="CUST-38987"/>
    <x v="13"/>
    <x v="1"/>
    <n v="14"/>
    <n v="13"/>
    <n v="731.68"/>
    <n v="841.4319999999999"/>
    <n v="1415.295999999998"/>
    <n v="10938.615999999998"/>
    <x v="2"/>
    <x v="0"/>
    <x v="1"/>
    <s v="Credit Card"/>
    <n v="11.48"/>
    <n v="0"/>
    <x v="0"/>
  </r>
  <r>
    <s v="SUP-0002395"/>
    <x v="1597"/>
    <s v="CUST-11393"/>
    <x v="10"/>
    <x v="2"/>
    <n v="10"/>
    <n v="8"/>
    <n v="933.87"/>
    <n v="980.56350000000009"/>
    <n v="347.44800000000066"/>
    <n v="7844.5080000000007"/>
    <x v="3"/>
    <x v="5"/>
    <x v="2"/>
    <s v="Credit Card"/>
    <n v="26.1"/>
    <n v="4.8"/>
    <x v="0"/>
  </r>
  <r>
    <s v="SUP-0003488"/>
    <x v="1597"/>
    <s v="CUST-69720"/>
    <x v="12"/>
    <x v="1"/>
    <n v="3"/>
    <n v="3"/>
    <n v="798.68"/>
    <n v="902.50839999999982"/>
    <n v="284.62519999999961"/>
    <n v="2707.5251999999996"/>
    <x v="0"/>
    <x v="6"/>
    <x v="3"/>
    <s v="PayPal"/>
    <n v="26.86"/>
    <n v="2.8"/>
    <x v="0"/>
  </r>
  <r>
    <s v="SUP-0003503"/>
    <x v="1597"/>
    <s v="CUST-28744"/>
    <x v="9"/>
    <x v="3"/>
    <n v="2"/>
    <n v="2"/>
    <n v="1018.37"/>
    <n v="1099.8396"/>
    <n v="153.38920000000002"/>
    <n v="2199.6792"/>
    <x v="2"/>
    <x v="5"/>
    <x v="3"/>
    <s v="Bank Transfer"/>
    <n v="9.5500000000000007"/>
    <n v="3.7"/>
    <x v="0"/>
  </r>
  <r>
    <s v="SUP-0000504"/>
    <x v="1598"/>
    <s v="CUST-47558"/>
    <x v="7"/>
    <x v="2"/>
    <n v="6"/>
    <n v="6"/>
    <n v="811.74"/>
    <n v="933.50099999999998"/>
    <n v="698.14599999999893"/>
    <n v="5601.0059999999994"/>
    <x v="4"/>
    <x v="6"/>
    <x v="2"/>
    <s v="Cash on Delivery"/>
    <n v="32.42"/>
    <n v="2.7"/>
    <x v="0"/>
  </r>
  <r>
    <s v="SUP-0004468"/>
    <x v="1598"/>
    <s v="CUST-16415"/>
    <x v="14"/>
    <x v="0"/>
    <n v="20"/>
    <n v="20"/>
    <n v="1278.82"/>
    <n v="1393.9138"/>
    <n v="2264.506000000004"/>
    <n v="27878.276000000002"/>
    <x v="4"/>
    <x v="1"/>
    <x v="2"/>
    <s v="Cash on Delivery"/>
    <n v="37.369999999999997"/>
    <n v="3.5"/>
    <x v="0"/>
  </r>
  <r>
    <s v="SUP-0001780"/>
    <x v="1599"/>
    <s v="CUST-32967"/>
    <x v="6"/>
    <x v="4"/>
    <n v="9"/>
    <n v="9"/>
    <n v="413.25"/>
    <n v="438.04500000000002"/>
    <n v="218.1550000000002"/>
    <n v="3942.4050000000002"/>
    <x v="4"/>
    <x v="5"/>
    <x v="1"/>
    <s v="Credit Card"/>
    <n v="5"/>
    <n v="4.2"/>
    <x v="0"/>
  </r>
  <r>
    <s v="SUP-0002569"/>
    <x v="1599"/>
    <s v="CUST-85836"/>
    <x v="7"/>
    <x v="2"/>
    <n v="13"/>
    <n v="13"/>
    <n v="11.7"/>
    <n v="12.635999999999999"/>
    <n v="-34.841999999999992"/>
    <n v="164.268"/>
    <x v="1"/>
    <x v="0"/>
    <x v="0"/>
    <s v="Debit Card"/>
    <n v="47.01"/>
    <n v="4.4000000000000004"/>
    <x v="0"/>
  </r>
  <r>
    <s v="SUP-0001239"/>
    <x v="1600"/>
    <s v="CUST-51986"/>
    <x v="5"/>
    <x v="3"/>
    <n v="16"/>
    <n v="14"/>
    <n v="12"/>
    <n v="12.72"/>
    <n v="-2.9499999999999869"/>
    <n v="178.08"/>
    <x v="0"/>
    <x v="2"/>
    <x v="1"/>
    <s v="Debit Card"/>
    <n v="13.03"/>
    <n v="4"/>
    <x v="0"/>
  </r>
  <r>
    <s v="SUP-0003548"/>
    <x v="1600"/>
    <s v="CUST-53132"/>
    <x v="9"/>
    <x v="3"/>
    <n v="1"/>
    <n v="1"/>
    <n v="661.77"/>
    <n v="741.18240000000003"/>
    <n v="50.72240000000005"/>
    <n v="741.18240000000003"/>
    <x v="4"/>
    <x v="6"/>
    <x v="1"/>
    <s v="Credit Card"/>
    <n v="28.69"/>
    <n v="3.8"/>
    <x v="0"/>
  </r>
  <r>
    <s v="SUP-0003981"/>
    <x v="1600"/>
    <s v="CUST-38375"/>
    <x v="7"/>
    <x v="2"/>
    <n v="13"/>
    <n v="11"/>
    <n v="643.34"/>
    <n v="688.37380000000007"/>
    <n v="495.37179999999989"/>
    <n v="7572.1118000000006"/>
    <x v="4"/>
    <x v="3"/>
    <x v="1"/>
    <s v="PayPal"/>
    <n v="0"/>
    <n v="3.2"/>
    <x v="0"/>
  </r>
  <r>
    <s v="SUP-0004072"/>
    <x v="1601"/>
    <s v="CUST-49138"/>
    <x v="2"/>
    <x v="0"/>
    <n v="13"/>
    <n v="13"/>
    <n v="1240.79"/>
    <n v="1389.6848"/>
    <n v="1886.1423999999986"/>
    <n v="18065.902399999999"/>
    <x v="4"/>
    <x v="0"/>
    <x v="2"/>
    <s v="Credit Card"/>
    <n v="49.49"/>
    <n v="1.9"/>
    <x v="0"/>
  </r>
  <r>
    <s v="SUP-0003307"/>
    <x v="1602"/>
    <s v="CUST-20542"/>
    <x v="5"/>
    <x v="3"/>
    <n v="1"/>
    <n v="1"/>
    <n v="500.33"/>
    <n v="575.37949999999989"/>
    <n v="61.579499999999911"/>
    <n v="575.37949999999989"/>
    <x v="0"/>
    <x v="0"/>
    <x v="1"/>
    <s v="Bank Transfer"/>
    <n v="13.47"/>
    <n v="2.7"/>
    <x v="0"/>
  </r>
  <r>
    <s v="SUP-0000666"/>
    <x v="1603"/>
    <s v="CUST-67320"/>
    <x v="11"/>
    <x v="2"/>
    <n v="4"/>
    <n v="3"/>
    <n v="172.8"/>
    <n v="181.44000000000003"/>
    <n v="8.0799999999999592"/>
    <n v="544.32000000000005"/>
    <x v="2"/>
    <x v="1"/>
    <x v="0"/>
    <s v="Cash on Delivery"/>
    <n v="17.84"/>
    <n v="3.4"/>
    <x v="0"/>
  </r>
  <r>
    <s v="SUP-0002183"/>
    <x v="1603"/>
    <s v="CUST-76692"/>
    <x v="5"/>
    <x v="3"/>
    <n v="12"/>
    <n v="11"/>
    <n v="224.29"/>
    <n v="255.69060000000002"/>
    <n v="319.85660000000024"/>
    <n v="2812.5966000000003"/>
    <x v="2"/>
    <x v="2"/>
    <x v="0"/>
    <s v="Debit Card"/>
    <n v="25.55"/>
    <n v="4.2"/>
    <x v="0"/>
  </r>
  <r>
    <s v="SUP-0004568"/>
    <x v="1603"/>
    <s v="CUST-95304"/>
    <x v="9"/>
    <x v="3"/>
    <n v="13"/>
    <n v="13"/>
    <n v="856.99"/>
    <n v="976.96860000000015"/>
    <n v="1529.5218000000011"/>
    <n v="12700.591800000002"/>
    <x v="4"/>
    <x v="5"/>
    <x v="0"/>
    <s v="Debit Card"/>
    <n v="30.2"/>
    <n v="3.8"/>
    <x v="0"/>
  </r>
  <r>
    <s v="SUP-0000636"/>
    <x v="1604"/>
    <s v="CUST-34918"/>
    <x v="4"/>
    <x v="1"/>
    <n v="2"/>
    <n v="2"/>
    <n v="454.95"/>
    <n v="482.24700000000001"/>
    <n v="54.594000000000051"/>
    <n v="964.49400000000003"/>
    <x v="2"/>
    <x v="6"/>
    <x v="0"/>
    <s v="Bank Transfer"/>
    <n v="0"/>
    <n v="3"/>
    <x v="0"/>
  </r>
  <r>
    <s v="SUP-0001179"/>
    <x v="1604"/>
    <s v="CUST-27325"/>
    <x v="9"/>
    <x v="3"/>
    <n v="10"/>
    <n v="10"/>
    <n v="384.79"/>
    <n v="407.87740000000002"/>
    <n v="183.66400000000024"/>
    <n v="4078.7740000000003"/>
    <x v="3"/>
    <x v="4"/>
    <x v="3"/>
    <s v="Bank Transfer"/>
    <n v="47.21"/>
    <n v="1.7"/>
    <x v="0"/>
  </r>
  <r>
    <s v="SUP-0001356"/>
    <x v="1604"/>
    <s v="CUST-45018"/>
    <x v="11"/>
    <x v="2"/>
    <n v="12"/>
    <n v="12"/>
    <n v="864.07"/>
    <n v="907.27350000000013"/>
    <n v="501.74200000000093"/>
    <n v="10887.282000000001"/>
    <x v="2"/>
    <x v="6"/>
    <x v="2"/>
    <s v="Debit Card"/>
    <n v="16.7"/>
    <n v="2.6"/>
    <x v="0"/>
  </r>
  <r>
    <s v="SUP-0004442"/>
    <x v="1604"/>
    <s v="CUST-29574"/>
    <x v="9"/>
    <x v="3"/>
    <n v="6"/>
    <n v="6"/>
    <n v="1398.47"/>
    <n v="1538.3170000000002"/>
    <n v="810.57200000000216"/>
    <n v="9229.9020000000019"/>
    <x v="3"/>
    <x v="3"/>
    <x v="0"/>
    <s v="Credit Card"/>
    <n v="28.51"/>
    <n v="4"/>
    <x v="1"/>
  </r>
  <r>
    <s v="SUP-0000859"/>
    <x v="1605"/>
    <s v="CUST-78439"/>
    <x v="1"/>
    <x v="1"/>
    <n v="13"/>
    <n v="12"/>
    <n v="896.8"/>
    <n v="1031.32"/>
    <n v="1579.1000000000015"/>
    <n v="12375.84"/>
    <x v="2"/>
    <x v="0"/>
    <x v="3"/>
    <s v="Bank Transfer"/>
    <n v="35.14"/>
    <n v="3.1"/>
    <x v="0"/>
  </r>
  <r>
    <s v="SUP-0001333"/>
    <x v="1605"/>
    <s v="CUST-68127"/>
    <x v="1"/>
    <x v="1"/>
    <n v="5"/>
    <n v="5"/>
    <n v="400.58"/>
    <n v="440.63800000000003"/>
    <n v="163.93000000000018"/>
    <n v="2203.19"/>
    <x v="1"/>
    <x v="5"/>
    <x v="2"/>
    <s v="Bank Transfer"/>
    <n v="36.36"/>
    <n v="3.9"/>
    <x v="1"/>
  </r>
  <r>
    <s v="SUP-0002970"/>
    <x v="1605"/>
    <s v="CUST-35527"/>
    <x v="5"/>
    <x v="3"/>
    <n v="11"/>
    <n v="11"/>
    <n v="962.14"/>
    <n v="1039.1112000000001"/>
    <n v="838.77320000000134"/>
    <n v="11430.2232"/>
    <x v="0"/>
    <x v="6"/>
    <x v="0"/>
    <s v="Bank Transfer"/>
    <n v="7.91"/>
    <n v="3.3"/>
    <x v="0"/>
  </r>
  <r>
    <s v="SUP-0000528"/>
    <x v="1606"/>
    <s v="CUST-38462"/>
    <x v="14"/>
    <x v="0"/>
    <n v="7"/>
    <n v="7"/>
    <n v="977.34"/>
    <n v="1094.6208000000001"/>
    <n v="817.32560000000046"/>
    <n v="7662.3456000000006"/>
    <x v="3"/>
    <x v="4"/>
    <x v="3"/>
    <s v="Credit Card"/>
    <n v="3.64"/>
    <n v="3.8"/>
    <x v="1"/>
  </r>
  <r>
    <s v="SUP-0003956"/>
    <x v="1606"/>
    <s v="CUST-95621"/>
    <x v="6"/>
    <x v="4"/>
    <n v="12"/>
    <n v="11"/>
    <n v="572.39"/>
    <n v="635.35290000000009"/>
    <n v="688.57190000000128"/>
    <n v="6988.8819000000012"/>
    <x v="2"/>
    <x v="3"/>
    <x v="0"/>
    <s v="Debit Card"/>
    <n v="4.0199999999999996"/>
    <n v="1"/>
    <x v="0"/>
  </r>
  <r>
    <s v="SUP-0004903"/>
    <x v="1606"/>
    <s v="CUST-49006"/>
    <x v="3"/>
    <x v="2"/>
    <n v="4"/>
    <n v="4"/>
    <n v="600.80999999999995"/>
    <n v="630.85050000000001"/>
    <n v="100.54200000000026"/>
    <n v="2523.402"/>
    <x v="4"/>
    <x v="0"/>
    <x v="3"/>
    <s v="Debit Card"/>
    <n v="19.62"/>
    <n v="3.8"/>
    <x v="0"/>
  </r>
  <r>
    <s v="SUP-0000135"/>
    <x v="1607"/>
    <s v="CUST-53246"/>
    <x v="2"/>
    <x v="0"/>
    <n v="7"/>
    <n v="6"/>
    <n v="787.54"/>
    <n v="874.1694"/>
    <n v="472.14640000000065"/>
    <n v="5245.0164000000004"/>
    <x v="3"/>
    <x v="4"/>
    <x v="2"/>
    <s v="Debit Card"/>
    <n v="47.63"/>
    <n v="3.5"/>
    <x v="0"/>
  </r>
  <r>
    <s v="SUP-0002002"/>
    <x v="1607"/>
    <s v="CUST-51549"/>
    <x v="2"/>
    <x v="0"/>
    <n v="7"/>
    <n v="7"/>
    <n v="671.92"/>
    <n v="718.95439999999996"/>
    <n v="286.7308000000005"/>
    <n v="5032.6808000000001"/>
    <x v="1"/>
    <x v="2"/>
    <x v="2"/>
    <s v="Bank Transfer"/>
    <n v="42.51"/>
    <n v="4.5"/>
    <x v="0"/>
  </r>
  <r>
    <s v="SUP-0003086"/>
    <x v="1607"/>
    <s v="CUST-38897"/>
    <x v="9"/>
    <x v="3"/>
    <n v="17"/>
    <n v="14"/>
    <n v="1020.62"/>
    <n v="1132.8882000000001"/>
    <n v="1533.2248000000006"/>
    <n v="15860.434800000001"/>
    <x v="2"/>
    <x v="0"/>
    <x v="3"/>
    <s v="Cash on Delivery"/>
    <n v="38.53"/>
    <n v="1.1000000000000001"/>
    <x v="0"/>
  </r>
  <r>
    <s v="SUP-0004580"/>
    <x v="1607"/>
    <s v="CUST-50948"/>
    <x v="14"/>
    <x v="0"/>
    <n v="11"/>
    <n v="9"/>
    <n v="632.13"/>
    <n v="676.37909999999999"/>
    <n v="356.50189999999998"/>
    <n v="6087.4119000000001"/>
    <x v="3"/>
    <x v="5"/>
    <x v="1"/>
    <s v="Cash on Delivery"/>
    <n v="41.74"/>
    <n v="3.8"/>
    <x v="0"/>
  </r>
  <r>
    <s v="SUP-0001280"/>
    <x v="1608"/>
    <s v="CUST-78353"/>
    <x v="12"/>
    <x v="1"/>
    <n v="15"/>
    <n v="14"/>
    <n v="89.88"/>
    <n v="94.373999999999995"/>
    <n v="61.205999999999939"/>
    <n v="1321.2359999999999"/>
    <x v="0"/>
    <x v="3"/>
    <x v="2"/>
    <s v="PayPal"/>
    <n v="1.71"/>
    <n v="1.5"/>
    <x v="1"/>
  </r>
  <r>
    <s v="SUP-0002689"/>
    <x v="1608"/>
    <s v="CUST-22166"/>
    <x v="0"/>
    <x v="0"/>
    <n v="11"/>
    <n v="11"/>
    <n v="992.35"/>
    <n v="1081.6615000000002"/>
    <n v="977.4265000000014"/>
    <n v="11898.276500000002"/>
    <x v="0"/>
    <x v="0"/>
    <x v="3"/>
    <s v="Credit Card"/>
    <n v="5"/>
    <n v="2.8"/>
    <x v="0"/>
  </r>
  <r>
    <s v="SUP-0002713"/>
    <x v="1608"/>
    <s v="CUST-42069"/>
    <x v="6"/>
    <x v="4"/>
    <n v="12"/>
    <n v="11"/>
    <n v="1074.53"/>
    <n v="1171.2377000000001"/>
    <n v="1032.6547000000019"/>
    <n v="12883.614700000002"/>
    <x v="2"/>
    <x v="4"/>
    <x v="0"/>
    <s v="Cash on Delivery"/>
    <n v="31.13"/>
    <n v="3.5"/>
    <x v="0"/>
  </r>
  <r>
    <s v="SUP-0002723"/>
    <x v="1608"/>
    <s v="CUST-31048"/>
    <x v="11"/>
    <x v="2"/>
    <n v="20"/>
    <n v="20"/>
    <n v="1357.12"/>
    <n v="1560.6879999999996"/>
    <n v="4049.4899999999971"/>
    <n v="31213.759999999995"/>
    <x v="1"/>
    <x v="3"/>
    <x v="1"/>
    <s v="Bank Transfer"/>
    <n v="21.87"/>
    <n v="3.4"/>
    <x v="0"/>
  </r>
  <r>
    <s v="SUP-0003236"/>
    <x v="1608"/>
    <s v="CUST-41415"/>
    <x v="10"/>
    <x v="2"/>
    <n v="4"/>
    <n v="3"/>
    <n v="631.03"/>
    <n v="719.37420000000009"/>
    <n v="260.03260000000023"/>
    <n v="2158.1226000000001"/>
    <x v="2"/>
    <x v="2"/>
    <x v="1"/>
    <s v="Debit Card"/>
    <n v="5"/>
    <n v="3.5"/>
    <x v="0"/>
  </r>
  <r>
    <s v="SUP-0004499"/>
    <x v="1608"/>
    <s v="CUST-90700"/>
    <x v="6"/>
    <x v="4"/>
    <n v="14"/>
    <n v="13"/>
    <n v="1185.77"/>
    <n v="1256.9162000000001"/>
    <n v="924.80060000000083"/>
    <n v="16339.910600000001"/>
    <x v="1"/>
    <x v="6"/>
    <x v="3"/>
    <s v="Bank Transfer"/>
    <n v="0.1"/>
    <n v="4.8"/>
    <x v="0"/>
  </r>
  <r>
    <s v="SUP-0004878"/>
    <x v="1608"/>
    <s v="CUST-36152"/>
    <x v="9"/>
    <x v="3"/>
    <n v="8"/>
    <n v="7"/>
    <n v="862.44"/>
    <n v="991.80600000000004"/>
    <n v="864.05199999999991"/>
    <n v="6942.6419999999998"/>
    <x v="3"/>
    <x v="4"/>
    <x v="0"/>
    <s v="Bank Transfer"/>
    <n v="41.51"/>
    <n v="2.4"/>
    <x v="0"/>
  </r>
  <r>
    <s v="SUP-0000256"/>
    <x v="1609"/>
    <s v="CUST-70686"/>
    <x v="11"/>
    <x v="2"/>
    <n v="16"/>
    <n v="14"/>
    <n v="139.19999999999999"/>
    <n v="146.16"/>
    <n v="72.040000000000276"/>
    <n v="2046.24"/>
    <x v="3"/>
    <x v="3"/>
    <x v="3"/>
    <s v="PayPal"/>
    <n v="25.4"/>
    <n v="1.8"/>
    <x v="0"/>
  </r>
  <r>
    <s v="SUP-0001383"/>
    <x v="1609"/>
    <s v="CUST-25907"/>
    <x v="8"/>
    <x v="4"/>
    <n v="16"/>
    <n v="14"/>
    <n v="1313.18"/>
    <n v="1405.1026000000002"/>
    <n v="1276.556400000002"/>
    <n v="19671.436400000002"/>
    <x v="2"/>
    <x v="5"/>
    <x v="1"/>
    <s v="Credit Card"/>
    <n v="10.36"/>
    <n v="2.9"/>
    <x v="0"/>
  </r>
  <r>
    <s v="SUP-0002953"/>
    <x v="1609"/>
    <s v="CUST-83928"/>
    <x v="5"/>
    <x v="3"/>
    <n v="17"/>
    <n v="16"/>
    <n v="838.42"/>
    <n v="897.10940000000005"/>
    <n v="922.52040000000147"/>
    <n v="14353.750400000001"/>
    <x v="1"/>
    <x v="0"/>
    <x v="0"/>
    <s v="PayPal"/>
    <n v="16.510000000000002"/>
    <n v="1.1000000000000001"/>
    <x v="0"/>
  </r>
  <r>
    <s v="SUP-0003331"/>
    <x v="1609"/>
    <s v="CUST-70667"/>
    <x v="14"/>
    <x v="0"/>
    <n v="16"/>
    <n v="15"/>
    <n v="12"/>
    <n v="13.440000000000001"/>
    <n v="7.7600000000000229"/>
    <n v="201.60000000000002"/>
    <x v="0"/>
    <x v="0"/>
    <x v="2"/>
    <s v="Cash on Delivery"/>
    <n v="13.84"/>
    <n v="2.8"/>
    <x v="0"/>
  </r>
  <r>
    <s v="SUP-0003657"/>
    <x v="1609"/>
    <s v="CUST-91574"/>
    <x v="4"/>
    <x v="1"/>
    <n v="3"/>
    <n v="2"/>
    <n v="1236.1500000000001"/>
    <n v="1372.1265000000003"/>
    <n v="229.26300000000043"/>
    <n v="2744.2530000000006"/>
    <x v="2"/>
    <x v="6"/>
    <x v="3"/>
    <s v="PayPal"/>
    <n v="42.69"/>
    <n v="1.2"/>
    <x v="0"/>
  </r>
  <r>
    <s v="SUP-0004785"/>
    <x v="1609"/>
    <s v="CUST-46198"/>
    <x v="4"/>
    <x v="1"/>
    <n v="5"/>
    <n v="4"/>
    <n v="417.71"/>
    <n v="480.36649999999992"/>
    <n v="219.64599999999976"/>
    <n v="1921.4659999999997"/>
    <x v="2"/>
    <x v="3"/>
    <x v="2"/>
    <s v="Credit Card"/>
    <n v="30.98"/>
    <n v="2.5"/>
    <x v="1"/>
  </r>
  <r>
    <s v="SUP-0000068"/>
    <x v="1610"/>
    <s v="CUST-85847"/>
    <x v="1"/>
    <x v="1"/>
    <n v="2"/>
    <n v="2"/>
    <n v="1193.02"/>
    <n v="1348.1125999999999"/>
    <n v="310.1851999999999"/>
    <n v="2696.2251999999999"/>
    <x v="0"/>
    <x v="0"/>
    <x v="0"/>
    <s v="Credit Card"/>
    <n v="0"/>
    <n v="2"/>
    <x v="0"/>
  </r>
  <r>
    <s v="SUP-0001410"/>
    <x v="1611"/>
    <s v="CUST-59956"/>
    <x v="3"/>
    <x v="2"/>
    <n v="7"/>
    <n v="6"/>
    <n v="12"/>
    <n v="13.440000000000001"/>
    <n v="3.6400000000000148"/>
    <n v="80.640000000000015"/>
    <x v="1"/>
    <x v="0"/>
    <x v="2"/>
    <s v="PayPal"/>
    <n v="5"/>
    <n v="2.8"/>
    <x v="0"/>
  </r>
  <r>
    <s v="SUP-0002623"/>
    <x v="1611"/>
    <s v="CUST-13583"/>
    <x v="9"/>
    <x v="3"/>
    <n v="8"/>
    <n v="7"/>
    <n v="996.44"/>
    <n v="1046.2620000000002"/>
    <n v="331.44400000000081"/>
    <n v="7323.8340000000007"/>
    <x v="0"/>
    <x v="6"/>
    <x v="0"/>
    <s v="Cash on Delivery"/>
    <n v="17.309999999999999"/>
    <n v="5"/>
    <x v="0"/>
  </r>
  <r>
    <s v="SUP-0004220"/>
    <x v="1611"/>
    <s v="CUST-78907"/>
    <x v="9"/>
    <x v="3"/>
    <n v="9"/>
    <n v="8"/>
    <n v="801.37"/>
    <n v="857.46590000000003"/>
    <n v="443.51720000000023"/>
    <n v="6859.7272000000003"/>
    <x v="2"/>
    <x v="4"/>
    <x v="2"/>
    <s v="Credit Card"/>
    <n v="5.25"/>
    <n v="3.2"/>
    <x v="0"/>
  </r>
  <r>
    <s v="SUP-0000684"/>
    <x v="1612"/>
    <s v="CUST-25837"/>
    <x v="2"/>
    <x v="0"/>
    <n v="4"/>
    <n v="3"/>
    <n v="1226.1300000000001"/>
    <n v="1336.4817000000003"/>
    <n v="297.43510000000049"/>
    <n v="4009.4451000000008"/>
    <x v="1"/>
    <x v="4"/>
    <x v="2"/>
    <s v="Credit Card"/>
    <n v="33.619999999999997"/>
    <n v="2.9"/>
    <x v="1"/>
  </r>
  <r>
    <s v="SUP-0002493"/>
    <x v="1612"/>
    <s v="CUST-78873"/>
    <x v="1"/>
    <x v="1"/>
    <n v="8"/>
    <n v="6"/>
    <n v="1495.14"/>
    <n v="1599.7998000000002"/>
    <n v="617.03880000000038"/>
    <n v="9598.7988000000005"/>
    <x v="2"/>
    <x v="5"/>
    <x v="2"/>
    <s v="Debit Card"/>
    <n v="10.92"/>
    <n v="3.6"/>
    <x v="0"/>
  </r>
  <r>
    <s v="SUP-0000848"/>
    <x v="1613"/>
    <s v="CUST-65339"/>
    <x v="2"/>
    <x v="0"/>
    <n v="5"/>
    <n v="4"/>
    <n v="15.91"/>
    <n v="17.341900000000003"/>
    <n v="-30.352399999999989"/>
    <n v="69.36760000000001"/>
    <x v="1"/>
    <x v="6"/>
    <x v="2"/>
    <s v="Debit Card"/>
    <n v="36.08"/>
    <n v="4.5999999999999996"/>
    <x v="0"/>
  </r>
  <r>
    <s v="SUP-0002552"/>
    <x v="1613"/>
    <s v="CUST-52638"/>
    <x v="3"/>
    <x v="2"/>
    <n v="10"/>
    <n v="9"/>
    <n v="334.01"/>
    <n v="360.73079999999999"/>
    <n v="223.62719999999956"/>
    <n v="3246.5771999999997"/>
    <x v="2"/>
    <x v="0"/>
    <x v="1"/>
    <s v="Cash on Delivery"/>
    <n v="16.86"/>
    <n v="2.2000000000000002"/>
    <x v="0"/>
  </r>
  <r>
    <s v="SUP-0002648"/>
    <x v="1613"/>
    <s v="CUST-67686"/>
    <x v="1"/>
    <x v="1"/>
    <n v="17"/>
    <n v="15"/>
    <n v="1136.74"/>
    <n v="1273.1488000000002"/>
    <n v="2006.6120000000051"/>
    <n v="19097.232000000004"/>
    <x v="1"/>
    <x v="1"/>
    <x v="2"/>
    <s v="Bank Transfer"/>
    <n v="39.520000000000003"/>
    <n v="2.2999999999999998"/>
    <x v="1"/>
  </r>
  <r>
    <s v="SUP-0003134"/>
    <x v="1614"/>
    <s v="CUST-11773"/>
    <x v="8"/>
    <x v="4"/>
    <n v="11"/>
    <n v="11"/>
    <n v="829.1"/>
    <n v="878.84600000000012"/>
    <n v="505.81600000000014"/>
    <n v="9667.3060000000005"/>
    <x v="2"/>
    <x v="4"/>
    <x v="2"/>
    <s v="PayPal"/>
    <n v="41.39"/>
    <n v="4.4000000000000004"/>
    <x v="0"/>
  </r>
  <r>
    <s v="SUP-0002813"/>
    <x v="1615"/>
    <s v="CUST-55485"/>
    <x v="10"/>
    <x v="2"/>
    <n v="16"/>
    <n v="16"/>
    <n v="1073.2"/>
    <n v="1148.3240000000001"/>
    <n v="1173.3940000000005"/>
    <n v="18373.184000000001"/>
    <x v="4"/>
    <x v="6"/>
    <x v="1"/>
    <s v="Debit Card"/>
    <n v="28.59"/>
    <n v="2.9"/>
    <x v="0"/>
  </r>
  <r>
    <s v="SUP-0003367"/>
    <x v="1615"/>
    <s v="CUST-80905"/>
    <x v="5"/>
    <x v="3"/>
    <n v="14"/>
    <n v="14"/>
    <n v="362.28"/>
    <n v="387.63959999999997"/>
    <n v="318.60439999999954"/>
    <n v="5426.9543999999996"/>
    <x v="1"/>
    <x v="2"/>
    <x v="1"/>
    <s v="Debit Card"/>
    <n v="36.43"/>
    <n v="5"/>
    <x v="1"/>
  </r>
  <r>
    <s v="SUP-0004780"/>
    <x v="1615"/>
    <s v="CUST-60646"/>
    <x v="6"/>
    <x v="4"/>
    <n v="13"/>
    <n v="11"/>
    <n v="20"/>
    <n v="21.200000000000003"/>
    <n v="-29.859999999999957"/>
    <n v="233.20000000000005"/>
    <x v="3"/>
    <x v="4"/>
    <x v="3"/>
    <s v="PayPal"/>
    <n v="43.06"/>
    <n v="1.9"/>
    <x v="0"/>
  </r>
  <r>
    <s v="SUP-0004995"/>
    <x v="1616"/>
    <s v="CUST-19028"/>
    <x v="3"/>
    <x v="2"/>
    <n v="16"/>
    <n v="15"/>
    <n v="749.13"/>
    <n v="854.0082000000001"/>
    <n v="1537.2930000000006"/>
    <n v="12810.123000000001"/>
    <x v="1"/>
    <x v="4"/>
    <x v="2"/>
    <s v="Cash on Delivery"/>
    <n v="35.880000000000003"/>
    <n v="0"/>
    <x v="0"/>
  </r>
  <r>
    <s v="SUP-0001520"/>
    <x v="1617"/>
    <s v="CUST-13892"/>
    <x v="14"/>
    <x v="0"/>
    <n v="7"/>
    <n v="6"/>
    <n v="711.73"/>
    <n v="761.55110000000002"/>
    <n v="273.89659999999981"/>
    <n v="4569.3065999999999"/>
    <x v="3"/>
    <x v="5"/>
    <x v="2"/>
    <s v="PayPal"/>
    <n v="25.03"/>
    <n v="1.5"/>
    <x v="1"/>
  </r>
  <r>
    <s v="SUP-0001208"/>
    <x v="1618"/>
    <s v="CUST-84415"/>
    <x v="0"/>
    <x v="0"/>
    <n v="4"/>
    <n v="4"/>
    <n v="231"/>
    <n v="244.86"/>
    <n v="12.500000000000057"/>
    <n v="979.44"/>
    <x v="0"/>
    <x v="3"/>
    <x v="2"/>
    <s v="Credit Card"/>
    <n v="42.94"/>
    <n v="2.5"/>
    <x v="0"/>
  </r>
  <r>
    <s v="SUP-0003747"/>
    <x v="1618"/>
    <s v="CUST-83109"/>
    <x v="4"/>
    <x v="1"/>
    <n v="7"/>
    <n v="6"/>
    <n v="1417.75"/>
    <n v="1602.0574999999999"/>
    <n v="1057.2149999999992"/>
    <n v="9612.3449999999993"/>
    <x v="2"/>
    <x v="4"/>
    <x v="3"/>
    <s v="Cash on Delivery"/>
    <n v="48.63"/>
    <n v="3"/>
    <x v="0"/>
  </r>
  <r>
    <s v="SUP-0001622"/>
    <x v="1619"/>
    <s v="CUST-57353"/>
    <x v="14"/>
    <x v="0"/>
    <n v="17"/>
    <n v="16"/>
    <n v="459.52"/>
    <n v="487.09120000000001"/>
    <n v="398.12920000000054"/>
    <n v="7793.4592000000002"/>
    <x v="3"/>
    <x v="6"/>
    <x v="2"/>
    <s v="PayPal"/>
    <n v="43.01"/>
    <n v="3.1"/>
    <x v="0"/>
  </r>
  <r>
    <s v="SUP-0002105"/>
    <x v="1620"/>
    <s v="CUST-16421"/>
    <x v="4"/>
    <x v="1"/>
    <n v="13"/>
    <n v="13"/>
    <n v="449.26"/>
    <n v="485.20080000000002"/>
    <n v="432.36040000000037"/>
    <n v="6307.6104000000005"/>
    <x v="0"/>
    <x v="0"/>
    <x v="1"/>
    <s v="Cash on Delivery"/>
    <n v="34.869999999999997"/>
    <n v="2.9"/>
    <x v="0"/>
  </r>
  <r>
    <s v="SUP-0003083"/>
    <x v="1620"/>
    <s v="CUST-43865"/>
    <x v="10"/>
    <x v="2"/>
    <n v="8"/>
    <n v="7"/>
    <n v="8.7799999999999994"/>
    <n v="9.7458000000000009"/>
    <n v="-1.9093999999999891"/>
    <n v="68.220600000000005"/>
    <x v="0"/>
    <x v="2"/>
    <x v="0"/>
    <s v="Credit Card"/>
    <n v="8.67"/>
    <n v="2.2999999999999998"/>
    <x v="0"/>
  </r>
  <r>
    <s v="SUP-0004575"/>
    <x v="1620"/>
    <s v="CUST-58037"/>
    <x v="5"/>
    <x v="3"/>
    <n v="1"/>
    <n v="1"/>
    <n v="778.55"/>
    <n v="825.26300000000003"/>
    <n v="30.043000000000077"/>
    <n v="825.26300000000003"/>
    <x v="1"/>
    <x v="6"/>
    <x v="1"/>
    <s v="Cash on Delivery"/>
    <n v="16.670000000000002"/>
    <n v="1.2"/>
    <x v="0"/>
  </r>
  <r>
    <s v="SUP-0004922"/>
    <x v="1620"/>
    <s v="CUST-46669"/>
    <x v="6"/>
    <x v="4"/>
    <n v="10"/>
    <n v="10"/>
    <n v="298.67"/>
    <n v="325.55030000000005"/>
    <n v="244.37300000000033"/>
    <n v="3255.5030000000006"/>
    <x v="1"/>
    <x v="2"/>
    <x v="1"/>
    <s v="Cash on Delivery"/>
    <n v="24.43"/>
    <n v="4.5999999999999996"/>
    <x v="1"/>
  </r>
  <r>
    <s v="SUP-0000186"/>
    <x v="1621"/>
    <s v="CUST-23342"/>
    <x v="13"/>
    <x v="1"/>
    <n v="6"/>
    <n v="5"/>
    <n v="371.44"/>
    <n v="427.15599999999995"/>
    <n v="233.4199999999997"/>
    <n v="2135.7799999999997"/>
    <x v="2"/>
    <x v="5"/>
    <x v="0"/>
    <s v="Credit Card"/>
    <n v="45.16"/>
    <n v="2.2999999999999998"/>
    <x v="0"/>
  </r>
  <r>
    <s v="SUP-0001133"/>
    <x v="1621"/>
    <s v="CUST-77478"/>
    <x v="7"/>
    <x v="2"/>
    <n v="2"/>
    <n v="2"/>
    <n v="1200.01"/>
    <n v="1284.0107"/>
    <n v="132.62140000000011"/>
    <n v="2568.0214000000001"/>
    <x v="1"/>
    <x v="0"/>
    <x v="1"/>
    <s v="Debit Card"/>
    <n v="35.380000000000003"/>
    <n v="1.5"/>
    <x v="0"/>
  </r>
  <r>
    <s v="SUP-0001955"/>
    <x v="1621"/>
    <s v="CUST-28535"/>
    <x v="8"/>
    <x v="4"/>
    <n v="6"/>
    <n v="5"/>
    <n v="628.67999999999995"/>
    <n v="666.4008"/>
    <n v="177.92400000000026"/>
    <n v="3332.0039999999999"/>
    <x v="1"/>
    <x v="0"/>
    <x v="0"/>
    <s v="Bank Transfer"/>
    <n v="10.68"/>
    <n v="1.9"/>
    <x v="0"/>
  </r>
  <r>
    <s v="SUP-0004012"/>
    <x v="1621"/>
    <s v="CUST-37535"/>
    <x v="3"/>
    <x v="2"/>
    <n v="19"/>
    <n v="17"/>
    <n v="1326.85"/>
    <n v="1393.1924999999999"/>
    <n v="1081.2525000000021"/>
    <n v="23684.272499999999"/>
    <x v="2"/>
    <x v="1"/>
    <x v="1"/>
    <s v="Bank Transfer"/>
    <n v="46.57"/>
    <n v="2.2000000000000002"/>
    <x v="0"/>
  </r>
  <r>
    <s v="SUP-0001521"/>
    <x v="1622"/>
    <s v="CUST-85063"/>
    <x v="8"/>
    <x v="4"/>
    <n v="2"/>
    <n v="2"/>
    <n v="581.74"/>
    <n v="663.18360000000007"/>
    <n v="135.9672000000001"/>
    <n v="1326.3672000000001"/>
    <x v="0"/>
    <x v="0"/>
    <x v="2"/>
    <s v="Bank Transfer"/>
    <n v="26.92"/>
    <n v="1.2"/>
    <x v="0"/>
  </r>
  <r>
    <s v="SUP-0001559"/>
    <x v="1622"/>
    <s v="CUST-78260"/>
    <x v="14"/>
    <x v="0"/>
    <n v="14"/>
    <n v="14"/>
    <n v="76.87"/>
    <n v="82.250900000000016"/>
    <n v="64.662600000000182"/>
    <n v="1151.5126000000002"/>
    <x v="2"/>
    <x v="2"/>
    <x v="0"/>
    <s v="PayPal"/>
    <n v="10.67"/>
    <n v="1.5"/>
    <x v="1"/>
  </r>
  <r>
    <s v="SUP-0002098"/>
    <x v="1622"/>
    <s v="CUST-85547"/>
    <x v="3"/>
    <x v="2"/>
    <n v="6"/>
    <n v="6"/>
    <n v="790"/>
    <n v="900.60000000000014"/>
    <n v="648.80000000000041"/>
    <n v="5403.6"/>
    <x v="3"/>
    <x v="3"/>
    <x v="1"/>
    <s v="Credit Card"/>
    <n v="14.8"/>
    <n v="4.5"/>
    <x v="1"/>
  </r>
  <r>
    <s v="SUP-0004060"/>
    <x v="1622"/>
    <s v="CUST-97015"/>
    <x v="8"/>
    <x v="4"/>
    <n v="5"/>
    <n v="4"/>
    <n v="327.54000000000002"/>
    <n v="353.74320000000006"/>
    <n v="82.922800000000151"/>
    <n v="1414.9728000000002"/>
    <x v="1"/>
    <x v="1"/>
    <x v="1"/>
    <s v="Cash on Delivery"/>
    <n v="21.89"/>
    <n v="3.4"/>
    <x v="0"/>
  </r>
  <r>
    <s v="SUP-0001670"/>
    <x v="1623"/>
    <s v="CUST-43048"/>
    <x v="14"/>
    <x v="0"/>
    <n v="16"/>
    <n v="13"/>
    <n v="108.74"/>
    <n v="125.05099999999999"/>
    <n v="192.6629999999999"/>
    <n v="1625.6629999999998"/>
    <x v="1"/>
    <x v="2"/>
    <x v="1"/>
    <s v="Debit Card"/>
    <n v="19.38"/>
    <n v="1.5"/>
    <x v="0"/>
  </r>
  <r>
    <s v="SUP-0002037"/>
    <x v="1623"/>
    <s v="CUST-82701"/>
    <x v="9"/>
    <x v="3"/>
    <n v="10"/>
    <n v="9"/>
    <n v="744.95"/>
    <n v="782.1975000000001"/>
    <n v="305.1975000000009"/>
    <n v="7039.7775000000011"/>
    <x v="2"/>
    <x v="1"/>
    <x v="3"/>
    <s v="Credit Card"/>
    <n v="30.03"/>
    <n v="2.8"/>
    <x v="0"/>
  </r>
  <r>
    <s v="SUP-0004517"/>
    <x v="1623"/>
    <s v="CUST-69913"/>
    <x v="1"/>
    <x v="1"/>
    <n v="4"/>
    <n v="3"/>
    <n v="250.03"/>
    <n v="265.03180000000003"/>
    <n v="24.695400000000124"/>
    <n v="795.09540000000015"/>
    <x v="3"/>
    <x v="2"/>
    <x v="3"/>
    <s v="Credit Card"/>
    <n v="20.309999999999999"/>
    <n v="2.7"/>
    <x v="0"/>
  </r>
  <r>
    <s v="SUP-0001142"/>
    <x v="1624"/>
    <s v="CUST-86588"/>
    <x v="2"/>
    <x v="0"/>
    <n v="8"/>
    <n v="7"/>
    <n v="463.77"/>
    <n v="486.95850000000002"/>
    <n v="113.31950000000006"/>
    <n v="3408.7094999999999"/>
    <x v="0"/>
    <x v="0"/>
    <x v="2"/>
    <s v="Cash on Delivery"/>
    <n v="49"/>
    <n v="1.9"/>
    <x v="0"/>
  </r>
  <r>
    <s v="SUP-0000255"/>
    <x v="1625"/>
    <s v="CUST-37814"/>
    <x v="7"/>
    <x v="2"/>
    <n v="4"/>
    <n v="3"/>
    <n v="393.9"/>
    <n v="417.53399999999999"/>
    <n v="57.362000000000045"/>
    <n v="1252.6019999999999"/>
    <x v="0"/>
    <x v="5"/>
    <x v="2"/>
    <s v="Bank Transfer"/>
    <n v="13.54"/>
    <n v="5"/>
    <x v="0"/>
  </r>
  <r>
    <s v="SUP-0001560"/>
    <x v="1625"/>
    <s v="CUST-41969"/>
    <x v="11"/>
    <x v="2"/>
    <n v="5"/>
    <n v="4"/>
    <n v="1276.1400000000001"/>
    <n v="1339.9470000000001"/>
    <n v="214.53800000000007"/>
    <n v="5359.7880000000005"/>
    <x v="4"/>
    <x v="1"/>
    <x v="2"/>
    <s v="Bank Transfer"/>
    <n v="40.69"/>
    <n v="3.2"/>
    <x v="0"/>
  </r>
  <r>
    <s v="SUP-0000337"/>
    <x v="1626"/>
    <s v="CUST-26965"/>
    <x v="8"/>
    <x v="4"/>
    <n v="5"/>
    <n v="5"/>
    <n v="1210.28"/>
    <n v="1331.308"/>
    <n v="577.7900000000003"/>
    <n v="6656.54"/>
    <x v="0"/>
    <x v="0"/>
    <x v="2"/>
    <s v="Debit Card"/>
    <n v="27.35"/>
    <n v="3.3"/>
    <x v="0"/>
  </r>
  <r>
    <s v="SUP-0003500"/>
    <x v="1626"/>
    <s v="CUST-90039"/>
    <x v="7"/>
    <x v="2"/>
    <n v="18"/>
    <n v="16"/>
    <n v="1389.11"/>
    <n v="1569.6942999999997"/>
    <n v="2849.3487999999961"/>
    <n v="25115.108799999995"/>
    <x v="4"/>
    <x v="1"/>
    <x v="0"/>
    <s v="Cash on Delivery"/>
    <n v="40"/>
    <n v="3.6"/>
    <x v="0"/>
  </r>
  <r>
    <s v="SUP-0001437"/>
    <x v="1627"/>
    <s v="CUST-25754"/>
    <x v="12"/>
    <x v="1"/>
    <n v="1"/>
    <n v="1"/>
    <n v="1143.25"/>
    <n v="1234.71"/>
    <n v="58.570000000000036"/>
    <n v="1234.71"/>
    <x v="0"/>
    <x v="4"/>
    <x v="0"/>
    <s v="Debit Card"/>
    <n v="32.89"/>
    <n v="1.4"/>
    <x v="1"/>
  </r>
  <r>
    <s v="SUP-0002799"/>
    <x v="1627"/>
    <s v="CUST-19181"/>
    <x v="10"/>
    <x v="2"/>
    <n v="10"/>
    <n v="8"/>
    <n v="223.56"/>
    <n v="248.15160000000003"/>
    <n v="193.88280000000023"/>
    <n v="1985.2128000000002"/>
    <x v="1"/>
    <x v="4"/>
    <x v="3"/>
    <s v="PayPal"/>
    <n v="2.85"/>
    <n v="4.8"/>
    <x v="0"/>
  </r>
  <r>
    <s v="SUP-0003322"/>
    <x v="1627"/>
    <s v="CUST-46090"/>
    <x v="8"/>
    <x v="4"/>
    <n v="19"/>
    <n v="18"/>
    <n v="322.70999999999998"/>
    <n v="354.98099999999999"/>
    <n v="580.8779999999997"/>
    <n v="6389.6579999999994"/>
    <x v="4"/>
    <x v="4"/>
    <x v="1"/>
    <s v="Bank Transfer"/>
    <n v="0"/>
    <n v="1.7"/>
    <x v="0"/>
  </r>
  <r>
    <s v="SUP-0004189"/>
    <x v="1627"/>
    <s v="CUST-77397"/>
    <x v="0"/>
    <x v="0"/>
    <n v="15"/>
    <n v="14"/>
    <n v="530.99"/>
    <n v="589.39890000000003"/>
    <n v="815.0345999999995"/>
    <n v="8251.5846000000001"/>
    <x v="3"/>
    <x v="0"/>
    <x v="0"/>
    <s v="PayPal"/>
    <n v="2.69"/>
    <n v="1.3"/>
    <x v="0"/>
  </r>
  <r>
    <s v="SUP-0000375"/>
    <x v="1628"/>
    <s v="CUST-74465"/>
    <x v="5"/>
    <x v="3"/>
    <n v="4"/>
    <n v="4"/>
    <n v="779.06"/>
    <n v="888.12840000000006"/>
    <n v="403.07360000000045"/>
    <n v="3552.5136000000002"/>
    <x v="1"/>
    <x v="0"/>
    <x v="0"/>
    <s v="Bank Transfer"/>
    <n v="33.200000000000003"/>
    <n v="3.5"/>
    <x v="0"/>
  </r>
  <r>
    <s v="SUP-0004068"/>
    <x v="1628"/>
    <s v="CUST-44609"/>
    <x v="8"/>
    <x v="4"/>
    <n v="5"/>
    <n v="4"/>
    <n v="430.9"/>
    <n v="486.91699999999992"/>
    <n v="223.73799999999974"/>
    <n v="1947.6679999999997"/>
    <x v="1"/>
    <x v="2"/>
    <x v="1"/>
    <s v="Cash on Delivery"/>
    <n v="0.33"/>
    <n v="2.5"/>
    <x v="1"/>
  </r>
  <r>
    <s v="SUP-0003377"/>
    <x v="1629"/>
    <s v="CUST-49119"/>
    <x v="3"/>
    <x v="2"/>
    <n v="20"/>
    <n v="20"/>
    <n v="810.77"/>
    <n v="916.17009999999993"/>
    <n v="2082.6019999999985"/>
    <n v="18323.401999999998"/>
    <x v="3"/>
    <x v="1"/>
    <x v="0"/>
    <s v="PayPal"/>
    <n v="25.4"/>
    <n v="3.4"/>
    <x v="0"/>
  </r>
  <r>
    <s v="SUP-0003610"/>
    <x v="1629"/>
    <s v="CUST-31017"/>
    <x v="10"/>
    <x v="2"/>
    <n v="2"/>
    <n v="2"/>
    <n v="573.07000000000005"/>
    <n v="607.45420000000013"/>
    <n v="27.818400000000153"/>
    <n v="1214.9084000000003"/>
    <x v="2"/>
    <x v="2"/>
    <x v="0"/>
    <s v="Debit Card"/>
    <n v="40.950000000000003"/>
    <n v="1.8"/>
    <x v="0"/>
  </r>
  <r>
    <s v="SUP-0004106"/>
    <x v="1629"/>
    <s v="CUST-71390"/>
    <x v="5"/>
    <x v="3"/>
    <n v="14"/>
    <n v="11"/>
    <n v="178.26"/>
    <n v="204.99899999999997"/>
    <n v="283.18899999999968"/>
    <n v="2254.9889999999996"/>
    <x v="0"/>
    <x v="0"/>
    <x v="3"/>
    <s v="Debit Card"/>
    <n v="10.94"/>
    <n v="2.4"/>
    <x v="0"/>
  </r>
  <r>
    <s v="SUP-0004965"/>
    <x v="1629"/>
    <s v="CUST-11878"/>
    <x v="4"/>
    <x v="1"/>
    <n v="16"/>
    <n v="14"/>
    <n v="407.19"/>
    <n v="435.69330000000002"/>
    <n v="384.3362000000007"/>
    <n v="6099.7062000000005"/>
    <x v="2"/>
    <x v="2"/>
    <x v="1"/>
    <s v="Credit Card"/>
    <n v="14.71"/>
    <n v="3.3"/>
    <x v="0"/>
  </r>
  <r>
    <s v="SUP-0001488"/>
    <x v="1630"/>
    <s v="CUST-53475"/>
    <x v="12"/>
    <x v="1"/>
    <n v="13"/>
    <n v="10"/>
    <n v="118.53"/>
    <n v="128.01240000000001"/>
    <n v="55.574000000000296"/>
    <n v="1280.1240000000003"/>
    <x v="0"/>
    <x v="1"/>
    <x v="3"/>
    <s v="Cash on Delivery"/>
    <n v="39.25"/>
    <n v="2.4"/>
    <x v="0"/>
  </r>
  <r>
    <s v="SUP-0003802"/>
    <x v="1630"/>
    <s v="CUST-70493"/>
    <x v="6"/>
    <x v="4"/>
    <n v="8"/>
    <n v="6"/>
    <n v="1384.08"/>
    <n v="1522.4880000000001"/>
    <n v="823.48800000000028"/>
    <n v="9134.9279999999999"/>
    <x v="0"/>
    <x v="1"/>
    <x v="1"/>
    <s v="Bank Transfer"/>
    <n v="6.96"/>
    <n v="4.5"/>
    <x v="0"/>
  </r>
  <r>
    <s v="SUP-0004560"/>
    <x v="1630"/>
    <s v="CUST-69259"/>
    <x v="1"/>
    <x v="1"/>
    <n v="9"/>
    <n v="8"/>
    <n v="386.07"/>
    <n v="413.0949"/>
    <n v="197.66920000000002"/>
    <n v="3304.7592"/>
    <x v="0"/>
    <x v="4"/>
    <x v="3"/>
    <s v="PayPal"/>
    <n v="18.53"/>
    <n v="2"/>
    <x v="0"/>
  </r>
  <r>
    <s v="SUP-0000774"/>
    <x v="1631"/>
    <s v="CUST-47760"/>
    <x v="5"/>
    <x v="3"/>
    <n v="17"/>
    <n v="15"/>
    <n v="1456.06"/>
    <n v="1645.3477999999998"/>
    <n v="2839.166999999999"/>
    <n v="24680.216999999997"/>
    <x v="2"/>
    <x v="1"/>
    <x v="0"/>
    <s v="Cash on Delivery"/>
    <n v="0.15"/>
    <n v="2.6"/>
    <x v="0"/>
  </r>
  <r>
    <s v="SUP-0001271"/>
    <x v="1631"/>
    <s v="CUST-33457"/>
    <x v="11"/>
    <x v="2"/>
    <n v="18"/>
    <n v="16"/>
    <n v="6"/>
    <n v="6.7799999999999994"/>
    <n v="7.2099999999999902"/>
    <n v="108.47999999999999"/>
    <x v="3"/>
    <x v="1"/>
    <x v="1"/>
    <s v="Debit Card"/>
    <n v="5.27"/>
    <n v="1.7"/>
    <x v="1"/>
  </r>
  <r>
    <s v="SUP-0004629"/>
    <x v="1631"/>
    <s v="CUST-33736"/>
    <x v="14"/>
    <x v="0"/>
    <n v="15"/>
    <n v="14"/>
    <n v="6"/>
    <n v="6.7799999999999994"/>
    <n v="-32.360000000000014"/>
    <n v="94.919999999999987"/>
    <x v="4"/>
    <x v="3"/>
    <x v="0"/>
    <s v="Bank Transfer"/>
    <n v="43.28"/>
    <n v="3.3"/>
    <x v="0"/>
  </r>
  <r>
    <s v="SUP-0001987"/>
    <x v="1632"/>
    <s v="CUST-13551"/>
    <x v="8"/>
    <x v="4"/>
    <n v="2"/>
    <n v="2"/>
    <n v="117.21"/>
    <n v="134.79149999999998"/>
    <n v="-13.947000000000017"/>
    <n v="269.58299999999997"/>
    <x v="1"/>
    <x v="1"/>
    <x v="3"/>
    <s v="Cash on Delivery"/>
    <n v="49.11"/>
    <n v="2.6"/>
    <x v="0"/>
  </r>
  <r>
    <s v="SUP-0002705"/>
    <x v="1632"/>
    <s v="CUST-80520"/>
    <x v="0"/>
    <x v="0"/>
    <n v="19"/>
    <n v="15"/>
    <n v="830.88"/>
    <n v="880.7328"/>
    <n v="717.11199999999951"/>
    <n v="13210.992"/>
    <x v="2"/>
    <x v="1"/>
    <x v="1"/>
    <s v="PayPal"/>
    <n v="30.68"/>
    <n v="2.7"/>
    <x v="0"/>
  </r>
  <r>
    <s v="SUP-0003844"/>
    <x v="1632"/>
    <s v="CUST-98620"/>
    <x v="0"/>
    <x v="0"/>
    <n v="7"/>
    <n v="6"/>
    <n v="1301.01"/>
    <n v="1392.0807"/>
    <n v="512.38419999999951"/>
    <n v="8352.484199999999"/>
    <x v="3"/>
    <x v="4"/>
    <x v="0"/>
    <s v="Cash on Delivery"/>
    <n v="34.04"/>
    <n v="4.3"/>
    <x v="0"/>
  </r>
  <r>
    <s v="SUP-0001115"/>
    <x v="1633"/>
    <s v="CUST-62715"/>
    <x v="12"/>
    <x v="1"/>
    <n v="3"/>
    <n v="3"/>
    <n v="956.81"/>
    <n v="1033.3548000000001"/>
    <n v="215.20440000000036"/>
    <n v="3100.0644000000002"/>
    <x v="3"/>
    <x v="5"/>
    <x v="2"/>
    <s v="Debit Card"/>
    <n v="14.43"/>
    <n v="3.1"/>
    <x v="0"/>
  </r>
  <r>
    <s v="SUP-0002275"/>
    <x v="1633"/>
    <s v="CUST-53779"/>
    <x v="13"/>
    <x v="1"/>
    <n v="14"/>
    <n v="13"/>
    <n v="1137.05"/>
    <n v="1205.2729999999999"/>
    <n v="843.98899999999946"/>
    <n v="15668.548999999999"/>
    <x v="4"/>
    <x v="5"/>
    <x v="3"/>
    <s v="PayPal"/>
    <n v="42.91"/>
    <n v="3.1"/>
    <x v="0"/>
  </r>
  <r>
    <s v="SUP-0002529"/>
    <x v="1633"/>
    <s v="CUST-81493"/>
    <x v="6"/>
    <x v="4"/>
    <n v="13"/>
    <n v="13"/>
    <n v="734.28"/>
    <n v="785.67960000000005"/>
    <n v="643.0948000000011"/>
    <n v="10213.834800000001"/>
    <x v="3"/>
    <x v="2"/>
    <x v="2"/>
    <s v="Credit Card"/>
    <n v="25.1"/>
    <n v="1.7"/>
    <x v="0"/>
  </r>
  <r>
    <s v="SUP-0002975"/>
    <x v="1633"/>
    <s v="CUST-80831"/>
    <x v="3"/>
    <x v="2"/>
    <n v="19"/>
    <n v="17"/>
    <n v="1483.97"/>
    <n v="1676.8860999999999"/>
    <n v="3262.313699999997"/>
    <n v="28507.063699999999"/>
    <x v="0"/>
    <x v="4"/>
    <x v="0"/>
    <s v="Cash on Delivery"/>
    <n v="17.260000000000002"/>
    <n v="3.9"/>
    <x v="0"/>
  </r>
  <r>
    <s v="SUP-0004186"/>
    <x v="1633"/>
    <s v="CUST-62381"/>
    <x v="7"/>
    <x v="2"/>
    <n v="18"/>
    <n v="18"/>
    <n v="1268.05"/>
    <n v="1445.577"/>
    <n v="3165.8260000000009"/>
    <n v="26020.385999999999"/>
    <x v="0"/>
    <x v="5"/>
    <x v="1"/>
    <s v="Cash on Delivery"/>
    <n v="29.66"/>
    <n v="1.9"/>
    <x v="0"/>
  </r>
  <r>
    <s v="SUP-0000858"/>
    <x v="1634"/>
    <s v="CUST-80846"/>
    <x v="2"/>
    <x v="0"/>
    <n v="15"/>
    <n v="15"/>
    <n v="1066.04"/>
    <n v="1215.2856000000002"/>
    <n v="2227.7640000000047"/>
    <n v="18229.284000000003"/>
    <x v="4"/>
    <x v="3"/>
    <x v="1"/>
    <s v="PayPal"/>
    <n v="10.92"/>
    <n v="1.5"/>
    <x v="0"/>
  </r>
  <r>
    <s v="SUP-0002029"/>
    <x v="1634"/>
    <s v="CUST-52768"/>
    <x v="8"/>
    <x v="4"/>
    <n v="17"/>
    <n v="14"/>
    <n v="939.47"/>
    <n v="1014.6276000000001"/>
    <n v="1052.1464000000028"/>
    <n v="14204.786400000003"/>
    <x v="1"/>
    <x v="3"/>
    <x v="2"/>
    <s v="Bank Transfer"/>
    <n v="0.06"/>
    <n v="3.6"/>
    <x v="0"/>
  </r>
  <r>
    <s v="SUP-0003449"/>
    <x v="1635"/>
    <s v="CUST-78494"/>
    <x v="11"/>
    <x v="2"/>
    <n v="3"/>
    <n v="3"/>
    <n v="857.7"/>
    <n v="917.73900000000015"/>
    <n v="165.6670000000002"/>
    <n v="2753.2170000000006"/>
    <x v="3"/>
    <x v="4"/>
    <x v="3"/>
    <s v="PayPal"/>
    <n v="14.45"/>
    <n v="2.2000000000000002"/>
    <x v="0"/>
  </r>
  <r>
    <s v="SUP-0000293"/>
    <x v="1636"/>
    <s v="CUST-43079"/>
    <x v="2"/>
    <x v="0"/>
    <n v="13"/>
    <n v="12"/>
    <n v="637.99"/>
    <n v="727.30860000000007"/>
    <n v="1050.8631999999998"/>
    <n v="8727.7031999999999"/>
    <x v="4"/>
    <x v="1"/>
    <x v="0"/>
    <s v="PayPal"/>
    <n v="20.96"/>
    <n v="3.2"/>
    <x v="0"/>
  </r>
  <r>
    <s v="SUP-0001371"/>
    <x v="1636"/>
    <s v="CUST-92812"/>
    <x v="3"/>
    <x v="2"/>
    <n v="3"/>
    <n v="2"/>
    <n v="55.05"/>
    <n v="60.555"/>
    <n v="-20.469999999999995"/>
    <n v="121.11"/>
    <x v="4"/>
    <x v="3"/>
    <x v="3"/>
    <s v="Cash on Delivery"/>
    <n v="31.48"/>
    <n v="3.3"/>
    <x v="0"/>
  </r>
  <r>
    <s v="SUP-0002068"/>
    <x v="1636"/>
    <s v="CUST-10216"/>
    <x v="6"/>
    <x v="4"/>
    <n v="4"/>
    <n v="4"/>
    <n v="1259.04"/>
    <n v="1422.7151999999999"/>
    <n v="610.74079999999958"/>
    <n v="5690.8607999999995"/>
    <x v="4"/>
    <x v="3"/>
    <x v="1"/>
    <s v="Credit Card"/>
    <n v="43.96"/>
    <n v="4.9000000000000004"/>
    <x v="0"/>
  </r>
  <r>
    <s v="SUP-0002208"/>
    <x v="1636"/>
    <s v="CUST-34664"/>
    <x v="11"/>
    <x v="2"/>
    <n v="12"/>
    <n v="11"/>
    <n v="1375.98"/>
    <n v="1458.5388"/>
    <n v="860.37680000000046"/>
    <n v="16043.926800000001"/>
    <x v="2"/>
    <x v="5"/>
    <x v="3"/>
    <s v="Debit Card"/>
    <n v="47.77"/>
    <n v="3.6"/>
    <x v="0"/>
  </r>
  <r>
    <s v="SUP-0002948"/>
    <x v="1636"/>
    <s v="CUST-15361"/>
    <x v="6"/>
    <x v="4"/>
    <n v="1"/>
    <n v="1"/>
    <n v="1434.29"/>
    <n v="1606.4048"/>
    <n v="167.48480000000006"/>
    <n v="1606.4048"/>
    <x v="0"/>
    <x v="3"/>
    <x v="1"/>
    <s v="Bank Transfer"/>
    <n v="4.63"/>
    <n v="3.1"/>
    <x v="0"/>
  </r>
  <r>
    <s v="SUP-0003261"/>
    <x v="1636"/>
    <s v="CUST-66667"/>
    <x v="11"/>
    <x v="2"/>
    <n v="6"/>
    <n v="5"/>
    <n v="1243.8599999999999"/>
    <n v="1393.1232"/>
    <n v="735.68600000000072"/>
    <n v="6965.616"/>
    <x v="3"/>
    <x v="4"/>
    <x v="0"/>
    <s v="Debit Card"/>
    <n v="10.63"/>
    <n v="4.2"/>
    <x v="0"/>
  </r>
  <r>
    <s v="SUP-0003290"/>
    <x v="1636"/>
    <s v="CUST-45495"/>
    <x v="1"/>
    <x v="1"/>
    <n v="10"/>
    <n v="8"/>
    <n v="41.89"/>
    <n v="45.660100000000007"/>
    <n v="30.160800000000052"/>
    <n v="365.28080000000006"/>
    <x v="0"/>
    <x v="6"/>
    <x v="2"/>
    <s v="Bank Transfer"/>
    <n v="0"/>
    <n v="3.8"/>
    <x v="0"/>
  </r>
  <r>
    <s v="SUP-0000299"/>
    <x v="1637"/>
    <s v="CUST-49716"/>
    <x v="7"/>
    <x v="2"/>
    <n v="20"/>
    <n v="18"/>
    <n v="352.44"/>
    <n v="398.25719999999995"/>
    <n v="785.46959999999922"/>
    <n v="7168.6295999999993"/>
    <x v="1"/>
    <x v="4"/>
    <x v="1"/>
    <s v="Cash on Delivery"/>
    <n v="39.24"/>
    <n v="0"/>
    <x v="0"/>
  </r>
  <r>
    <s v="SUP-0001916"/>
    <x v="1637"/>
    <s v="CUST-25675"/>
    <x v="3"/>
    <x v="2"/>
    <n v="7"/>
    <n v="7"/>
    <n v="1102.5999999999999"/>
    <n v="1168.7559999999999"/>
    <n v="452.86200000000053"/>
    <n v="8181.2919999999995"/>
    <x v="2"/>
    <x v="6"/>
    <x v="2"/>
    <s v="Cash on Delivery"/>
    <n v="10.23"/>
    <n v="1.7"/>
    <x v="0"/>
  </r>
  <r>
    <s v="SUP-0002556"/>
    <x v="1637"/>
    <s v="CUST-36730"/>
    <x v="11"/>
    <x v="2"/>
    <n v="7"/>
    <n v="7"/>
    <n v="551.21"/>
    <n v="617.35520000000008"/>
    <n v="417.22640000000041"/>
    <n v="4321.4864000000007"/>
    <x v="3"/>
    <x v="5"/>
    <x v="1"/>
    <s v="Bank Transfer"/>
    <n v="45.79"/>
    <n v="2"/>
    <x v="0"/>
  </r>
  <r>
    <s v="SUP-0002897"/>
    <x v="1637"/>
    <s v="CUST-14152"/>
    <x v="7"/>
    <x v="2"/>
    <n v="1"/>
    <n v="1"/>
    <n v="87.77"/>
    <n v="94.791600000000003"/>
    <n v="-3.0983999999999927"/>
    <n v="94.791600000000003"/>
    <x v="1"/>
    <x v="0"/>
    <x v="2"/>
    <s v="Cash on Delivery"/>
    <n v="10.119999999999999"/>
    <n v="2.2999999999999998"/>
    <x v="0"/>
  </r>
  <r>
    <s v="SUP-0003820"/>
    <x v="1637"/>
    <s v="CUST-89705"/>
    <x v="0"/>
    <x v="0"/>
    <n v="4"/>
    <n v="3"/>
    <n v="178.7"/>
    <n v="198.357"/>
    <n v="28.751000000000118"/>
    <n v="595.07100000000003"/>
    <x v="0"/>
    <x v="6"/>
    <x v="0"/>
    <s v="Credit Card"/>
    <n v="30.22"/>
    <n v="4.3"/>
    <x v="0"/>
  </r>
  <r>
    <s v="SUP-0003908"/>
    <x v="1637"/>
    <s v="CUST-42573"/>
    <x v="3"/>
    <x v="2"/>
    <n v="18"/>
    <n v="17"/>
    <n v="993.06"/>
    <n v="1102.2966000000001"/>
    <n v="1827.342200000003"/>
    <n v="18739.042200000004"/>
    <x v="0"/>
    <x v="6"/>
    <x v="2"/>
    <s v="Credit Card"/>
    <n v="29.68"/>
    <n v="2.6"/>
    <x v="0"/>
  </r>
  <r>
    <s v="SUP-0004467"/>
    <x v="1637"/>
    <s v="CUST-79148"/>
    <x v="7"/>
    <x v="2"/>
    <n v="13"/>
    <n v="10"/>
    <n v="364.58"/>
    <n v="393.74639999999999"/>
    <n v="276.71400000000023"/>
    <n v="3937.4639999999999"/>
    <x v="3"/>
    <x v="1"/>
    <x v="0"/>
    <s v="Credit Card"/>
    <n v="14.95"/>
    <n v="3.8"/>
    <x v="0"/>
  </r>
  <r>
    <s v="SUP-0003943"/>
    <x v="1638"/>
    <s v="CUST-90940"/>
    <x v="11"/>
    <x v="2"/>
    <n v="20"/>
    <n v="18"/>
    <n v="1357.75"/>
    <n v="1466.3700000000001"/>
    <n v="1932.4600000000034"/>
    <n v="26394.660000000003"/>
    <x v="3"/>
    <x v="4"/>
    <x v="2"/>
    <s v="Debit Card"/>
    <n v="22.7"/>
    <n v="1.6"/>
    <x v="0"/>
  </r>
  <r>
    <s v="SUP-0003660"/>
    <x v="1639"/>
    <s v="CUST-69798"/>
    <x v="7"/>
    <x v="2"/>
    <n v="15"/>
    <n v="13"/>
    <n v="260.75"/>
    <n v="276.39500000000004"/>
    <n v="192.68500000000068"/>
    <n v="3593.1350000000007"/>
    <x v="3"/>
    <x v="2"/>
    <x v="1"/>
    <s v="PayPal"/>
    <n v="10.7"/>
    <n v="4.5"/>
    <x v="0"/>
  </r>
  <r>
    <s v="SUP-0004335"/>
    <x v="1639"/>
    <s v="CUST-84967"/>
    <x v="13"/>
    <x v="1"/>
    <n v="10"/>
    <n v="10"/>
    <n v="173.8"/>
    <n v="182.49"/>
    <n v="78.950000000000088"/>
    <n v="1824.9"/>
    <x v="1"/>
    <x v="3"/>
    <x v="0"/>
    <s v="Debit Card"/>
    <n v="7.95"/>
    <n v="1"/>
    <x v="1"/>
  </r>
  <r>
    <s v="SUP-0001071"/>
    <x v="1640"/>
    <s v="CUST-27143"/>
    <x v="1"/>
    <x v="1"/>
    <n v="6"/>
    <n v="6"/>
    <n v="1478.92"/>
    <n v="1626.8120000000001"/>
    <n v="861.02200000000073"/>
    <n v="9760.8720000000012"/>
    <x v="0"/>
    <x v="3"/>
    <x v="2"/>
    <s v="Credit Card"/>
    <n v="26.33"/>
    <n v="1.2"/>
    <x v="1"/>
  </r>
  <r>
    <s v="SUP-0001756"/>
    <x v="1640"/>
    <s v="CUST-48496"/>
    <x v="8"/>
    <x v="4"/>
    <n v="20"/>
    <n v="17"/>
    <n v="1254.29"/>
    <n v="1429.8906000000002"/>
    <n v="2951.5902000000015"/>
    <n v="24308.140200000002"/>
    <x v="2"/>
    <x v="2"/>
    <x v="2"/>
    <s v="Debit Card"/>
    <n v="33.619999999999997"/>
    <n v="3.3"/>
    <x v="1"/>
  </r>
  <r>
    <s v="SUP-0003875"/>
    <x v="1640"/>
    <s v="CUST-83564"/>
    <x v="13"/>
    <x v="1"/>
    <n v="15"/>
    <n v="12"/>
    <n v="6"/>
    <n v="6.66"/>
    <n v="-39.489999999999995"/>
    <n v="79.92"/>
    <x v="3"/>
    <x v="3"/>
    <x v="1"/>
    <s v="Bank Transfer"/>
    <n v="47.41"/>
    <n v="2.2999999999999998"/>
    <x v="0"/>
  </r>
  <r>
    <s v="SUP-0004282"/>
    <x v="1640"/>
    <s v="CUST-39164"/>
    <x v="9"/>
    <x v="3"/>
    <n v="16"/>
    <n v="13"/>
    <n v="1359.85"/>
    <n v="1455.0395000000001"/>
    <n v="1201.3335000000015"/>
    <n v="18915.513500000001"/>
    <x v="4"/>
    <x v="6"/>
    <x v="2"/>
    <s v="Bank Transfer"/>
    <n v="36.130000000000003"/>
    <n v="4.7"/>
    <x v="0"/>
  </r>
  <r>
    <s v="SUP-0000828"/>
    <x v="1641"/>
    <s v="CUST-47643"/>
    <x v="2"/>
    <x v="0"/>
    <n v="2"/>
    <n v="2"/>
    <n v="1196.46"/>
    <n v="1304.1414000000002"/>
    <n v="197.79280000000034"/>
    <n v="2608.2828000000004"/>
    <x v="0"/>
    <x v="0"/>
    <x v="0"/>
    <s v="Bank Transfer"/>
    <n v="17.57"/>
    <n v="4.5999999999999996"/>
    <x v="0"/>
  </r>
  <r>
    <s v="SUP-0001657"/>
    <x v="1641"/>
    <s v="CUST-39748"/>
    <x v="12"/>
    <x v="1"/>
    <n v="18"/>
    <n v="18"/>
    <n v="294.45"/>
    <n v="309.17250000000001"/>
    <n v="235.71500000000103"/>
    <n v="5565.1050000000005"/>
    <x v="2"/>
    <x v="4"/>
    <x v="0"/>
    <s v="Credit Card"/>
    <n v="29.29"/>
    <n v="4.9000000000000004"/>
    <x v="0"/>
  </r>
  <r>
    <s v="SUP-0002657"/>
    <x v="1641"/>
    <s v="CUST-48198"/>
    <x v="3"/>
    <x v="2"/>
    <n v="11"/>
    <n v="9"/>
    <n v="1455.2"/>
    <n v="1557.0640000000001"/>
    <n v="872.91599999999983"/>
    <n v="14013.576000000001"/>
    <x v="2"/>
    <x v="5"/>
    <x v="0"/>
    <s v="Debit Card"/>
    <n v="43.86"/>
    <n v="1.9"/>
    <x v="0"/>
  </r>
  <r>
    <s v="SUP-0003861"/>
    <x v="1641"/>
    <s v="CUST-94290"/>
    <x v="5"/>
    <x v="3"/>
    <n v="7"/>
    <n v="6"/>
    <n v="727.1"/>
    <n v="814.35200000000009"/>
    <n v="514.56200000000058"/>
    <n v="4886.112000000001"/>
    <x v="1"/>
    <x v="0"/>
    <x v="3"/>
    <s v="Bank Transfer"/>
    <n v="8.9499999999999993"/>
    <n v="2.6"/>
    <x v="1"/>
  </r>
  <r>
    <s v="SUP-0001384"/>
    <x v="1642"/>
    <s v="CUST-28807"/>
    <x v="12"/>
    <x v="1"/>
    <n v="14"/>
    <n v="11"/>
    <n v="20"/>
    <n v="21.6"/>
    <n v="-31.569999999999979"/>
    <n v="237.60000000000002"/>
    <x v="0"/>
    <x v="3"/>
    <x v="1"/>
    <s v="PayPal"/>
    <n v="49.17"/>
    <n v="1.6"/>
    <x v="0"/>
  </r>
  <r>
    <s v="SUP-0002998"/>
    <x v="1642"/>
    <s v="CUST-90141"/>
    <x v="12"/>
    <x v="1"/>
    <n v="18"/>
    <n v="16"/>
    <n v="1205.9100000000001"/>
    <n v="1266.2055"/>
    <n v="933.5579999999992"/>
    <n v="20259.288"/>
    <x v="4"/>
    <x v="3"/>
    <x v="3"/>
    <s v="PayPal"/>
    <n v="31.17"/>
    <n v="1"/>
    <x v="0"/>
  </r>
  <r>
    <s v="SUP-0003225"/>
    <x v="1642"/>
    <s v="CUST-30807"/>
    <x v="5"/>
    <x v="3"/>
    <n v="5"/>
    <n v="4"/>
    <n v="794.35"/>
    <n v="889.67200000000014"/>
    <n v="336.03800000000047"/>
    <n v="3558.6880000000006"/>
    <x v="3"/>
    <x v="2"/>
    <x v="1"/>
    <s v="Cash on Delivery"/>
    <n v="45.25"/>
    <n v="4.2"/>
    <x v="0"/>
  </r>
  <r>
    <s v="SUP-0004993"/>
    <x v="1642"/>
    <s v="CUST-94259"/>
    <x v="4"/>
    <x v="1"/>
    <n v="8"/>
    <n v="8"/>
    <n v="583.5"/>
    <n v="624.34500000000003"/>
    <n v="318.08000000000021"/>
    <n v="4994.76"/>
    <x v="3"/>
    <x v="3"/>
    <x v="2"/>
    <s v="Bank Transfer"/>
    <n v="8.68"/>
    <n v="2.7"/>
    <x v="0"/>
  </r>
  <r>
    <s v="SUP-0000515"/>
    <x v="1643"/>
    <s v="CUST-32582"/>
    <x v="10"/>
    <x v="2"/>
    <n v="9"/>
    <n v="7"/>
    <n v="242.6"/>
    <n v="259.58199999999999"/>
    <n v="116.40400000000002"/>
    <n v="1817.0740000000001"/>
    <x v="1"/>
    <x v="0"/>
    <x v="2"/>
    <s v="Bank Transfer"/>
    <n v="2.4700000000000002"/>
    <n v="2.6"/>
    <x v="0"/>
  </r>
  <r>
    <s v="SUP-0004908"/>
    <x v="1643"/>
    <s v="CUST-16178"/>
    <x v="2"/>
    <x v="0"/>
    <n v="20"/>
    <n v="18"/>
    <n v="1391.94"/>
    <n v="1489.3758000000003"/>
    <n v="1703.8644000000018"/>
    <n v="26808.764400000004"/>
    <x v="4"/>
    <x v="5"/>
    <x v="3"/>
    <s v="Cash on Delivery"/>
    <n v="49.98"/>
    <n v="2.9"/>
    <x v="0"/>
  </r>
  <r>
    <s v="SUP-0000261"/>
    <x v="1644"/>
    <s v="CUST-25388"/>
    <x v="0"/>
    <x v="0"/>
    <n v="12"/>
    <n v="11"/>
    <n v="160.24"/>
    <n v="184.27599999999998"/>
    <n v="259.02599999999973"/>
    <n v="2027.0359999999998"/>
    <x v="3"/>
    <x v="2"/>
    <x v="0"/>
    <s v="Credit Card"/>
    <n v="5.37"/>
    <n v="2.4"/>
    <x v="0"/>
  </r>
  <r>
    <s v="SUP-0001039"/>
    <x v="1645"/>
    <s v="CUST-54910"/>
    <x v="1"/>
    <x v="1"/>
    <n v="2"/>
    <n v="2"/>
    <n v="729.64"/>
    <n v="802.60400000000004"/>
    <n v="120.20800000000011"/>
    <n v="1605.2080000000001"/>
    <x v="2"/>
    <x v="6"/>
    <x v="0"/>
    <s v="Credit Card"/>
    <n v="25.72"/>
    <n v="1"/>
    <x v="0"/>
  </r>
  <r>
    <s v="SUP-0001642"/>
    <x v="1645"/>
    <s v="CUST-96826"/>
    <x v="12"/>
    <x v="1"/>
    <n v="17"/>
    <n v="15"/>
    <n v="733.8"/>
    <n v="792.50400000000002"/>
    <n v="845.1699999999995"/>
    <n v="11887.56"/>
    <x v="0"/>
    <x v="1"/>
    <x v="1"/>
    <s v="Credit Card"/>
    <n v="35.39"/>
    <n v="4.8"/>
    <x v="0"/>
  </r>
  <r>
    <s v="SUP-0001193"/>
    <x v="1646"/>
    <s v="CUST-57296"/>
    <x v="9"/>
    <x v="3"/>
    <n v="7"/>
    <n v="7"/>
    <n v="1080.56"/>
    <n v="1199.4216000000001"/>
    <n v="816.07120000000123"/>
    <n v="8395.9512000000013"/>
    <x v="2"/>
    <x v="1"/>
    <x v="3"/>
    <s v="Bank Transfer"/>
    <n v="15.96"/>
    <n v="3.5"/>
    <x v="0"/>
  </r>
  <r>
    <s v="SUP-0002413"/>
    <x v="1646"/>
    <s v="CUST-74146"/>
    <x v="9"/>
    <x v="3"/>
    <n v="16"/>
    <n v="16"/>
    <n v="326.07"/>
    <n v="361.93770000000001"/>
    <n v="562.92320000000018"/>
    <n v="5791.0032000000001"/>
    <x v="3"/>
    <x v="3"/>
    <x v="1"/>
    <s v="PayPal"/>
    <n v="10.96"/>
    <n v="2.4"/>
    <x v="1"/>
  </r>
  <r>
    <s v="SUP-0004221"/>
    <x v="1646"/>
    <s v="CUST-59135"/>
    <x v="14"/>
    <x v="0"/>
    <n v="16"/>
    <n v="15"/>
    <n v="988.47"/>
    <n v="1136.7404999999999"/>
    <n v="2192.3374999999974"/>
    <n v="17051.107499999998"/>
    <x v="3"/>
    <x v="5"/>
    <x v="1"/>
    <s v="Credit Card"/>
    <n v="31.72"/>
    <n v="3.4"/>
    <x v="0"/>
  </r>
  <r>
    <s v="SUP-0004247"/>
    <x v="1646"/>
    <s v="CUST-13073"/>
    <x v="7"/>
    <x v="2"/>
    <n v="5"/>
    <n v="4"/>
    <n v="833.86"/>
    <n v="875.553"/>
    <n v="129.50199999999992"/>
    <n v="3502.212"/>
    <x v="0"/>
    <x v="5"/>
    <x v="3"/>
    <s v="PayPal"/>
    <n v="37.270000000000003"/>
    <n v="4"/>
    <x v="0"/>
  </r>
  <r>
    <s v="SUP-0003921"/>
    <x v="1647"/>
    <s v="CUST-86453"/>
    <x v="10"/>
    <x v="2"/>
    <n v="8"/>
    <n v="8"/>
    <n v="1280.6400000000001"/>
    <n v="1459.9296000000002"/>
    <n v="1411.6168000000005"/>
    <n v="11679.436800000001"/>
    <x v="3"/>
    <x v="0"/>
    <x v="0"/>
    <s v="PayPal"/>
    <n v="22.7"/>
    <n v="3.3"/>
    <x v="0"/>
  </r>
  <r>
    <s v="SUP-0000392"/>
    <x v="1648"/>
    <s v="CUST-56933"/>
    <x v="14"/>
    <x v="0"/>
    <n v="9"/>
    <n v="9"/>
    <n v="889.25"/>
    <n v="960.3900000000001"/>
    <n v="637.55000000000018"/>
    <n v="8643.51"/>
    <x v="2"/>
    <x v="1"/>
    <x v="2"/>
    <s v="Bank Transfer"/>
    <n v="2.71"/>
    <n v="4.7"/>
    <x v="0"/>
  </r>
  <r>
    <s v="SUP-0001261"/>
    <x v="1649"/>
    <s v="CUST-61011"/>
    <x v="6"/>
    <x v="4"/>
    <n v="17"/>
    <n v="15"/>
    <n v="730.26"/>
    <n v="781.37819999999999"/>
    <n v="723.5930000000011"/>
    <n v="11720.673000000001"/>
    <x v="3"/>
    <x v="6"/>
    <x v="0"/>
    <s v="Bank Transfer"/>
    <n v="43.18"/>
    <n v="4.8"/>
    <x v="0"/>
  </r>
  <r>
    <s v="SUP-0003372"/>
    <x v="1649"/>
    <s v="CUST-31032"/>
    <x v="5"/>
    <x v="3"/>
    <n v="3"/>
    <n v="3"/>
    <n v="554.05999999999995"/>
    <n v="626.0877999999999"/>
    <n v="182.62339999999998"/>
    <n v="1878.2633999999998"/>
    <x v="1"/>
    <x v="5"/>
    <x v="1"/>
    <s v="Debit Card"/>
    <n v="33.46"/>
    <n v="4.0999999999999996"/>
    <x v="0"/>
  </r>
  <r>
    <s v="SUP-0004615"/>
    <x v="1649"/>
    <s v="CUST-41269"/>
    <x v="9"/>
    <x v="3"/>
    <n v="12"/>
    <n v="10"/>
    <n v="1277.03"/>
    <n v="1404.7330000000002"/>
    <n v="1252.5800000000024"/>
    <n v="14047.330000000002"/>
    <x v="4"/>
    <x v="6"/>
    <x v="3"/>
    <s v="Cash on Delivery"/>
    <n v="24.45"/>
    <n v="1.1000000000000001"/>
    <x v="0"/>
  </r>
  <r>
    <s v="SUP-0000321"/>
    <x v="1650"/>
    <s v="CUST-85298"/>
    <x v="7"/>
    <x v="2"/>
    <n v="6"/>
    <n v="6"/>
    <n v="20"/>
    <n v="23"/>
    <n v="-24.43"/>
    <n v="138"/>
    <x v="0"/>
    <x v="4"/>
    <x v="3"/>
    <s v="Cash on Delivery"/>
    <n v="42.43"/>
    <n v="3.5"/>
    <x v="0"/>
  </r>
  <r>
    <s v="SUP-0001808"/>
    <x v="1650"/>
    <s v="CUST-39291"/>
    <x v="13"/>
    <x v="1"/>
    <n v="16"/>
    <n v="14"/>
    <n v="1284.26"/>
    <n v="1464.0564000000002"/>
    <n v="2506.8796000000043"/>
    <n v="20496.789600000004"/>
    <x v="4"/>
    <x v="2"/>
    <x v="0"/>
    <s v="Debit Card"/>
    <n v="10.27"/>
    <n v="3.3"/>
    <x v="1"/>
  </r>
  <r>
    <s v="SUP-0004619"/>
    <x v="1650"/>
    <s v="CUST-93478"/>
    <x v="13"/>
    <x v="1"/>
    <n v="3"/>
    <n v="2"/>
    <n v="1111.17"/>
    <n v="1211.1753000000001"/>
    <n v="199.07060000000007"/>
    <n v="2422.3506000000002"/>
    <x v="3"/>
    <x v="1"/>
    <x v="2"/>
    <s v="Bank Transfer"/>
    <n v="0.94"/>
    <n v="4.9000000000000004"/>
    <x v="0"/>
  </r>
  <r>
    <s v="SUP-0004741"/>
    <x v="1650"/>
    <s v="CUST-68562"/>
    <x v="13"/>
    <x v="1"/>
    <n v="17"/>
    <n v="14"/>
    <n v="476.7"/>
    <n v="510.06900000000002"/>
    <n v="444.46600000000018"/>
    <n v="7140.9660000000003"/>
    <x v="4"/>
    <x v="2"/>
    <x v="3"/>
    <s v="PayPal"/>
    <n v="22.7"/>
    <n v="1.4"/>
    <x v="0"/>
  </r>
  <r>
    <s v="SUP-0003302"/>
    <x v="1651"/>
    <s v="CUST-43288"/>
    <x v="7"/>
    <x v="2"/>
    <n v="16"/>
    <n v="15"/>
    <n v="1077.96"/>
    <n v="1207.3152000000002"/>
    <n v="1935.9780000000014"/>
    <n v="18109.728000000003"/>
    <x v="3"/>
    <x v="0"/>
    <x v="2"/>
    <s v="Cash on Delivery"/>
    <n v="4.3499999999999996"/>
    <n v="4.9000000000000004"/>
    <x v="0"/>
  </r>
  <r>
    <s v="SUP-0001043"/>
    <x v="1652"/>
    <s v="CUST-67404"/>
    <x v="7"/>
    <x v="2"/>
    <n v="3"/>
    <n v="3"/>
    <n v="388.91"/>
    <n v="447.24649999999997"/>
    <n v="150.31949999999989"/>
    <n v="1341.7394999999999"/>
    <x v="3"/>
    <x v="3"/>
    <x v="1"/>
    <s v="Bank Transfer"/>
    <n v="24.69"/>
    <n v="4.7"/>
    <x v="1"/>
  </r>
  <r>
    <s v="SUP-0003819"/>
    <x v="1652"/>
    <s v="Unknown"/>
    <x v="1"/>
    <x v="1"/>
    <n v="10"/>
    <n v="9"/>
    <n v="981.21"/>
    <n v="1059.7068000000002"/>
    <n v="673.54120000000182"/>
    <n v="9537.3612000000012"/>
    <x v="4"/>
    <x v="5"/>
    <x v="1"/>
    <s v="Bank Transfer"/>
    <n v="32.93"/>
    <n v="4.0999999999999996"/>
    <x v="0"/>
  </r>
  <r>
    <s v="SUP-0000428"/>
    <x v="1653"/>
    <s v="CUST-91556"/>
    <x v="2"/>
    <x v="0"/>
    <n v="1"/>
    <n v="1"/>
    <n v="76.77"/>
    <n v="85.982399999999998"/>
    <n v="-33.8476"/>
    <n v="85.982399999999998"/>
    <x v="1"/>
    <x v="0"/>
    <x v="2"/>
    <s v="Cash on Delivery"/>
    <n v="43.06"/>
    <n v="4.5"/>
    <x v="0"/>
  </r>
  <r>
    <s v="SUP-0003945"/>
    <x v="1653"/>
    <s v="CUST-29450"/>
    <x v="14"/>
    <x v="0"/>
    <n v="18"/>
    <n v="14"/>
    <n v="644.63"/>
    <n v="689.75409999999999"/>
    <n v="617.76739999999995"/>
    <n v="9656.5573999999997"/>
    <x v="1"/>
    <x v="3"/>
    <x v="0"/>
    <s v="PayPal"/>
    <n v="13.97"/>
    <n v="3.2"/>
    <x v="0"/>
  </r>
  <r>
    <s v="SUP-0002065"/>
    <x v="1654"/>
    <s v="CUST-15238"/>
    <x v="4"/>
    <x v="1"/>
    <n v="12"/>
    <n v="12"/>
    <n v="546.26"/>
    <n v="579.03560000000004"/>
    <n v="352.44720000000018"/>
    <n v="6948.4272000000001"/>
    <x v="2"/>
    <x v="1"/>
    <x v="1"/>
    <s v="Credit Card"/>
    <n v="40.86"/>
    <n v="4"/>
    <x v="0"/>
  </r>
  <r>
    <s v="SUP-0004263"/>
    <x v="1654"/>
    <s v="CUST-20221"/>
    <x v="10"/>
    <x v="2"/>
    <n v="14"/>
    <n v="12"/>
    <n v="545.30999999999995"/>
    <n v="627.10649999999987"/>
    <n v="941.37799999999913"/>
    <n v="7525.2779999999984"/>
    <x v="4"/>
    <x v="0"/>
    <x v="3"/>
    <s v="PayPal"/>
    <n v="40.18"/>
    <n v="2.4"/>
    <x v="0"/>
  </r>
  <r>
    <s v="SUP-0004988"/>
    <x v="1654"/>
    <s v="CUST-37848"/>
    <x v="3"/>
    <x v="2"/>
    <n v="6"/>
    <n v="6"/>
    <n v="365.2"/>
    <n v="398.06800000000004"/>
    <n v="148.90800000000053"/>
    <n v="2388.4080000000004"/>
    <x v="4"/>
    <x v="1"/>
    <x v="3"/>
    <s v="Cash on Delivery"/>
    <n v="48.3"/>
    <n v="3.5"/>
    <x v="1"/>
  </r>
  <r>
    <s v="SUP-0000850"/>
    <x v="1655"/>
    <s v="CUST-55956"/>
    <x v="14"/>
    <x v="0"/>
    <n v="15"/>
    <n v="13"/>
    <n v="759.65"/>
    <n v="858.40449999999987"/>
    <n v="1245.8584999999991"/>
    <n v="11159.258499999998"/>
    <x v="0"/>
    <x v="4"/>
    <x v="0"/>
    <s v="PayPal"/>
    <n v="37.950000000000003"/>
    <n v="2.2000000000000002"/>
    <x v="0"/>
  </r>
  <r>
    <s v="SUP-0001927"/>
    <x v="1655"/>
    <s v="CUST-45536"/>
    <x v="9"/>
    <x v="3"/>
    <n v="14"/>
    <n v="13"/>
    <n v="405.21"/>
    <n v="425.47050000000002"/>
    <n v="239.78650000000053"/>
    <n v="5531.1165000000001"/>
    <x v="3"/>
    <x v="4"/>
    <x v="2"/>
    <s v="Cash on Delivery"/>
    <n v="23.6"/>
    <n v="2.2000000000000002"/>
    <x v="0"/>
  </r>
  <r>
    <s v="SUP-0003481"/>
    <x v="1656"/>
    <s v="CUST-86369"/>
    <x v="12"/>
    <x v="1"/>
    <n v="9"/>
    <n v="7"/>
    <n v="1460.88"/>
    <n v="1636.1856000000002"/>
    <n v="1218.1492000000014"/>
    <n v="11453.299200000001"/>
    <x v="4"/>
    <x v="5"/>
    <x v="0"/>
    <s v="Bank Transfer"/>
    <n v="8.99"/>
    <n v="2.1"/>
    <x v="0"/>
  </r>
  <r>
    <s v="SUP-0003619"/>
    <x v="1656"/>
    <s v="CUST-24729"/>
    <x v="2"/>
    <x v="0"/>
    <n v="1"/>
    <n v="1"/>
    <n v="987.7"/>
    <n v="1046.962"/>
    <n v="31.351999999999943"/>
    <n v="1046.962"/>
    <x v="2"/>
    <x v="0"/>
    <x v="1"/>
    <s v="Credit Card"/>
    <n v="27.91"/>
    <n v="5"/>
    <x v="0"/>
  </r>
  <r>
    <s v="SUP-0004402"/>
    <x v="1656"/>
    <s v="CUST-49702"/>
    <x v="10"/>
    <x v="2"/>
    <n v="9"/>
    <n v="9"/>
    <n v="751.01"/>
    <n v="863.66149999999993"/>
    <n v="997.26349999999945"/>
    <n v="7772.9534999999996"/>
    <x v="3"/>
    <x v="6"/>
    <x v="1"/>
    <s v="Credit Card"/>
    <n v="16.600000000000001"/>
    <n v="2.8"/>
    <x v="0"/>
  </r>
  <r>
    <s v="SUP-0000069"/>
    <x v="1657"/>
    <s v="CUST-65716"/>
    <x v="10"/>
    <x v="2"/>
    <n v="4"/>
    <n v="4"/>
    <n v="2.85"/>
    <n v="3.1350000000000002"/>
    <n v="-48.839999999999996"/>
    <n v="12.540000000000001"/>
    <x v="4"/>
    <x v="6"/>
    <x v="3"/>
    <s v="Bank Transfer"/>
    <n v="49.98"/>
    <n v="3.6"/>
    <x v="0"/>
  </r>
  <r>
    <s v="SUP-0002806"/>
    <x v="1657"/>
    <s v="CUST-81278"/>
    <x v="10"/>
    <x v="2"/>
    <n v="9"/>
    <n v="9"/>
    <n v="1207.8499999999999"/>
    <n v="1268.2425000000001"/>
    <n v="524.97250000000122"/>
    <n v="11414.182500000001"/>
    <x v="0"/>
    <x v="3"/>
    <x v="2"/>
    <s v="PayPal"/>
    <n v="18.559999999999999"/>
    <n v="2.7"/>
    <x v="0"/>
  </r>
  <r>
    <s v="SUP-0003498"/>
    <x v="1657"/>
    <s v="CUST-17584"/>
    <x v="6"/>
    <x v="4"/>
    <n v="19"/>
    <n v="19"/>
    <n v="1445.4"/>
    <n v="1633.3019999999999"/>
    <n v="3551.8179999999952"/>
    <n v="31032.737999999998"/>
    <x v="2"/>
    <x v="2"/>
    <x v="2"/>
    <s v="Bank Transfer"/>
    <n v="18.32"/>
    <n v="5"/>
    <x v="0"/>
  </r>
  <r>
    <s v="SUP-0004251"/>
    <x v="1657"/>
    <s v="CUST-65030"/>
    <x v="0"/>
    <x v="0"/>
    <n v="11"/>
    <n v="11"/>
    <n v="537.35"/>
    <n v="574.96450000000004"/>
    <n v="406.79950000000014"/>
    <n v="6324.6095000000005"/>
    <x v="4"/>
    <x v="4"/>
    <x v="0"/>
    <s v="Bank Transfer"/>
    <n v="6.96"/>
    <n v="1.8"/>
    <x v="0"/>
  </r>
  <r>
    <s v="SUP-0002117"/>
    <x v="1658"/>
    <s v="CUST-12163"/>
    <x v="1"/>
    <x v="1"/>
    <n v="4"/>
    <n v="3"/>
    <n v="12"/>
    <n v="13.440000000000001"/>
    <n v="-32.679999999999993"/>
    <n v="40.320000000000007"/>
    <x v="0"/>
    <x v="1"/>
    <x v="0"/>
    <s v="Debit Card"/>
    <n v="37"/>
    <n v="2.6"/>
    <x v="0"/>
  </r>
  <r>
    <s v="SUP-0001959"/>
    <x v="1659"/>
    <s v="CUST-57348"/>
    <x v="10"/>
    <x v="2"/>
    <n v="1"/>
    <n v="1"/>
    <n v="460.41"/>
    <n v="501.84690000000006"/>
    <n v="24.176900000000035"/>
    <n v="501.84690000000006"/>
    <x v="4"/>
    <x v="4"/>
    <x v="0"/>
    <s v="Credit Card"/>
    <n v="17.260000000000002"/>
    <n v="4.5999999999999996"/>
    <x v="0"/>
  </r>
  <r>
    <s v="SUP-0002668"/>
    <x v="1659"/>
    <s v="CUST-57686"/>
    <x v="11"/>
    <x v="2"/>
    <n v="20"/>
    <n v="18"/>
    <n v="1475.08"/>
    <n v="1578.3356000000001"/>
    <n v="1832.8508000000038"/>
    <n v="28410.040800000002"/>
    <x v="3"/>
    <x v="2"/>
    <x v="0"/>
    <s v="Debit Card"/>
    <n v="25.75"/>
    <n v="4.2"/>
    <x v="0"/>
  </r>
  <r>
    <s v="SUP-0004005"/>
    <x v="1659"/>
    <s v="CUST-86989"/>
    <x v="4"/>
    <x v="1"/>
    <n v="16"/>
    <n v="14"/>
    <n v="1147.51"/>
    <n v="1262.2610000000002"/>
    <n v="1592.9640000000029"/>
    <n v="17671.654000000002"/>
    <x v="3"/>
    <x v="0"/>
    <x v="2"/>
    <s v="Cash on Delivery"/>
    <n v="13.55"/>
    <n v="3.8"/>
    <x v="0"/>
  </r>
  <r>
    <s v="SUP-0004789"/>
    <x v="1659"/>
    <s v="CUST-73042"/>
    <x v="8"/>
    <x v="4"/>
    <n v="15"/>
    <n v="12"/>
    <n v="905.27"/>
    <n v="968.63890000000004"/>
    <n v="745.43680000000109"/>
    <n v="11623.666800000001"/>
    <x v="1"/>
    <x v="0"/>
    <x v="3"/>
    <s v="Bank Transfer"/>
    <n v="14.99"/>
    <n v="2.6"/>
    <x v="0"/>
  </r>
  <r>
    <s v="SUP-0002771"/>
    <x v="1660"/>
    <s v="CUST-70060"/>
    <x v="12"/>
    <x v="1"/>
    <n v="11"/>
    <n v="10"/>
    <n v="627.24"/>
    <n v="671.1468000000001"/>
    <n v="405.45800000000111"/>
    <n v="6711.4680000000008"/>
    <x v="4"/>
    <x v="3"/>
    <x v="1"/>
    <s v="Bank Transfer"/>
    <n v="33.61"/>
    <n v="4.0999999999999996"/>
    <x v="0"/>
  </r>
  <r>
    <s v="SUP-0000720"/>
    <x v="1661"/>
    <s v="CUST-85606"/>
    <x v="2"/>
    <x v="0"/>
    <n v="11"/>
    <n v="10"/>
    <n v="436.55"/>
    <n v="502.03249999999997"/>
    <n v="619.77499999999986"/>
    <n v="5020.3249999999998"/>
    <x v="0"/>
    <x v="5"/>
    <x v="3"/>
    <s v="Debit Card"/>
    <n v="35.049999999999997"/>
    <n v="4.3"/>
    <x v="0"/>
  </r>
  <r>
    <s v="SUP-0001650"/>
    <x v="1661"/>
    <s v="CUST-99148"/>
    <x v="12"/>
    <x v="1"/>
    <n v="15"/>
    <n v="12"/>
    <n v="50.96"/>
    <n v="56.056000000000004"/>
    <n v="51.662000000000042"/>
    <n v="672.67200000000003"/>
    <x v="0"/>
    <x v="6"/>
    <x v="2"/>
    <s v="Credit Card"/>
    <n v="9.49"/>
    <n v="4.4000000000000004"/>
    <x v="0"/>
  </r>
  <r>
    <s v="SUP-0000661"/>
    <x v="1662"/>
    <s v="CUST-26797"/>
    <x v="9"/>
    <x v="3"/>
    <n v="3"/>
    <n v="2"/>
    <n v="683.46"/>
    <n v="738.13680000000011"/>
    <n v="98.403600000000139"/>
    <n v="1476.2736000000002"/>
    <x v="1"/>
    <x v="5"/>
    <x v="3"/>
    <s v="Debit Card"/>
    <n v="10.95"/>
    <n v="4.0999999999999996"/>
    <x v="0"/>
  </r>
  <r>
    <s v="SUP-0002877"/>
    <x v="1662"/>
    <s v="CUST-83032"/>
    <x v="5"/>
    <x v="3"/>
    <n v="4"/>
    <n v="3"/>
    <n v="44.86"/>
    <n v="48.448800000000006"/>
    <n v="-18.973599999999966"/>
    <n v="145.34640000000002"/>
    <x v="1"/>
    <x v="5"/>
    <x v="0"/>
    <s v="Debit Card"/>
    <n v="29.74"/>
    <n v="2.7"/>
    <x v="0"/>
  </r>
  <r>
    <s v="SUP-0003049"/>
    <x v="1662"/>
    <s v="CUST-50936"/>
    <x v="1"/>
    <x v="1"/>
    <n v="17"/>
    <n v="14"/>
    <n v="1089.73"/>
    <n v="1220.4976000000001"/>
    <n v="1825.8663999999999"/>
    <n v="17086.966400000001"/>
    <x v="1"/>
    <x v="1"/>
    <x v="2"/>
    <s v="Debit Card"/>
    <n v="4.88"/>
    <n v="1.4"/>
    <x v="0"/>
  </r>
  <r>
    <s v="SUP-0004208"/>
    <x v="1662"/>
    <s v="CUST-10429"/>
    <x v="3"/>
    <x v="2"/>
    <n v="6"/>
    <n v="6"/>
    <n v="98.53"/>
    <n v="110.35360000000001"/>
    <n v="67.151599999999988"/>
    <n v="662.12160000000006"/>
    <x v="0"/>
    <x v="6"/>
    <x v="0"/>
    <s v="Bank Transfer"/>
    <n v="3.79"/>
    <n v="4"/>
    <x v="0"/>
  </r>
  <r>
    <s v="SUP-0000796"/>
    <x v="1663"/>
    <s v="CUST-57175"/>
    <x v="12"/>
    <x v="1"/>
    <n v="6"/>
    <n v="6"/>
    <n v="330.34"/>
    <n v="360.07060000000001"/>
    <n v="141.14360000000011"/>
    <n v="2160.4236000000001"/>
    <x v="2"/>
    <x v="5"/>
    <x v="1"/>
    <s v="Bank Transfer"/>
    <n v="37.24"/>
    <n v="0"/>
    <x v="0"/>
  </r>
  <r>
    <s v="SUP-0000885"/>
    <x v="1663"/>
    <s v="CUST-98671"/>
    <x v="11"/>
    <x v="2"/>
    <n v="19"/>
    <n v="17"/>
    <n v="1278.8"/>
    <n v="1406.68"/>
    <n v="2124.240000000003"/>
    <n v="23913.56"/>
    <x v="0"/>
    <x v="6"/>
    <x v="1"/>
    <s v="Credit Card"/>
    <n v="49.72"/>
    <n v="4.2"/>
    <x v="0"/>
  </r>
  <r>
    <s v="SUP-0002030"/>
    <x v="1663"/>
    <s v="CUST-63172"/>
    <x v="3"/>
    <x v="2"/>
    <n v="17"/>
    <n v="15"/>
    <n v="1401.87"/>
    <n v="1500.0009"/>
    <n v="1444.3335000000015"/>
    <n v="22500.013500000001"/>
    <x v="4"/>
    <x v="2"/>
    <x v="2"/>
    <s v="Bank Transfer"/>
    <n v="27.63"/>
    <n v="2.5"/>
    <x v="0"/>
  </r>
  <r>
    <s v="SUP-0002801"/>
    <x v="1663"/>
    <s v="CUST-84476"/>
    <x v="8"/>
    <x v="4"/>
    <n v="18"/>
    <n v="18"/>
    <n v="545.49"/>
    <n v="605.49390000000005"/>
    <n v="1033.3302000000019"/>
    <n v="10898.890200000002"/>
    <x v="0"/>
    <x v="6"/>
    <x v="3"/>
    <s v="Debit Card"/>
    <n v="46.74"/>
    <n v="3.1"/>
    <x v="0"/>
  </r>
  <r>
    <s v="SUP-0002976"/>
    <x v="1663"/>
    <s v="CUST-58028"/>
    <x v="7"/>
    <x v="2"/>
    <n v="16"/>
    <n v="15"/>
    <n v="567.49"/>
    <n v="595.86450000000002"/>
    <n v="377.01750000000027"/>
    <n v="8937.9675000000007"/>
    <x v="4"/>
    <x v="1"/>
    <x v="2"/>
    <s v="Bank Transfer"/>
    <n v="48.6"/>
    <n v="2.7"/>
    <x v="0"/>
  </r>
  <r>
    <s v="SUP-0003361"/>
    <x v="1663"/>
    <s v="CUST-29725"/>
    <x v="13"/>
    <x v="1"/>
    <n v="1"/>
    <n v="1"/>
    <n v="143.37"/>
    <n v="164.87549999999999"/>
    <n v="11.975499999999984"/>
    <n v="164.87549999999999"/>
    <x v="3"/>
    <x v="4"/>
    <x v="1"/>
    <s v="Credit Card"/>
    <n v="9.5299999999999994"/>
    <n v="2.4"/>
    <x v="1"/>
  </r>
  <r>
    <s v="SUP-0002938"/>
    <x v="1664"/>
    <s v="CUST-56075"/>
    <x v="4"/>
    <x v="1"/>
    <n v="4"/>
    <n v="3"/>
    <n v="1413.33"/>
    <n v="1597.0628999999997"/>
    <n v="520.78869999999904"/>
    <n v="4791.1886999999988"/>
    <x v="2"/>
    <x v="2"/>
    <x v="3"/>
    <s v="Debit Card"/>
    <n v="30.41"/>
    <n v="2.1"/>
    <x v="0"/>
  </r>
  <r>
    <s v="SUP-0003318"/>
    <x v="1665"/>
    <s v="CUST-95133"/>
    <x v="5"/>
    <x v="3"/>
    <n v="4"/>
    <n v="3"/>
    <n v="1284.48"/>
    <n v="1464.3072000000002"/>
    <n v="506.00160000000051"/>
    <n v="4392.9216000000006"/>
    <x v="4"/>
    <x v="2"/>
    <x v="0"/>
    <s v="Cash on Delivery"/>
    <n v="33.479999999999997"/>
    <n v="4.5"/>
    <x v="0"/>
  </r>
  <r>
    <s v="SUP-0001049"/>
    <x v="1666"/>
    <s v="CUST-26798"/>
    <x v="12"/>
    <x v="1"/>
    <n v="16"/>
    <n v="14"/>
    <n v="639.73"/>
    <n v="684.51110000000006"/>
    <n v="615.42540000000031"/>
    <n v="9583.1554000000015"/>
    <x v="3"/>
    <x v="4"/>
    <x v="3"/>
    <s v="Bank Transfer"/>
    <n v="11.51"/>
    <n v="2"/>
    <x v="0"/>
  </r>
  <r>
    <s v="SUP-0000844"/>
    <x v="1667"/>
    <s v="CUST-74271"/>
    <x v="3"/>
    <x v="2"/>
    <n v="19"/>
    <n v="16"/>
    <n v="434.46"/>
    <n v="499.62899999999996"/>
    <n v="1017.8439999999997"/>
    <n v="7994.0639999999994"/>
    <x v="4"/>
    <x v="1"/>
    <x v="3"/>
    <s v="PayPal"/>
    <n v="24.86"/>
    <n v="4"/>
    <x v="0"/>
  </r>
  <r>
    <s v="SUP-0001217"/>
    <x v="1667"/>
    <s v="CUST-61944"/>
    <x v="9"/>
    <x v="3"/>
    <n v="19"/>
    <n v="19"/>
    <n v="1383.48"/>
    <n v="1535.6628000000001"/>
    <n v="2850.0832000000041"/>
    <n v="29177.593200000003"/>
    <x v="1"/>
    <x v="4"/>
    <x v="2"/>
    <s v="Cash on Delivery"/>
    <n v="41.39"/>
    <n v="4.8"/>
    <x v="0"/>
  </r>
  <r>
    <s v="SUP-0004587"/>
    <x v="1667"/>
    <s v="CUST-11616"/>
    <x v="7"/>
    <x v="2"/>
    <n v="14"/>
    <n v="12"/>
    <n v="125.65"/>
    <n v="133.18900000000002"/>
    <n v="42.308000000000078"/>
    <n v="1598.2680000000003"/>
    <x v="0"/>
    <x v="1"/>
    <x v="3"/>
    <s v="Credit Card"/>
    <n v="48.16"/>
    <n v="2"/>
    <x v="0"/>
  </r>
  <r>
    <s v="SUP-0000943"/>
    <x v="1668"/>
    <s v="CUST-64575"/>
    <x v="13"/>
    <x v="1"/>
    <n v="19"/>
    <n v="16"/>
    <n v="430.1"/>
    <n v="494.61500000000001"/>
    <n v="995.74999999999977"/>
    <n v="7913.84"/>
    <x v="2"/>
    <x v="5"/>
    <x v="1"/>
    <s v="Debit Card"/>
    <n v="36.49"/>
    <n v="2.1"/>
    <x v="0"/>
  </r>
  <r>
    <s v="SUP-0005001"/>
    <x v="1668"/>
    <s v="CUST-58550"/>
    <x v="11"/>
    <x v="2"/>
    <n v="20"/>
    <n v="20"/>
    <n v="143.28"/>
    <n v="164.77199999999999"/>
    <n v="394.66999999999967"/>
    <n v="3295.4399999999996"/>
    <x v="0"/>
    <x v="5"/>
    <x v="3"/>
    <s v="Cash on Delivery"/>
    <n v="35.17"/>
    <n v="2.2999999999999998"/>
    <x v="1"/>
  </r>
  <r>
    <s v="SUP-0001424"/>
    <x v="1669"/>
    <s v="CUST-42008"/>
    <x v="7"/>
    <x v="2"/>
    <n v="15"/>
    <n v="14"/>
    <n v="1082.83"/>
    <n v="1136.9714999999999"/>
    <n v="727.09099999999978"/>
    <n v="15917.600999999999"/>
    <x v="3"/>
    <x v="3"/>
    <x v="3"/>
    <s v="Bank Transfer"/>
    <n v="30.89"/>
    <n v="2.4"/>
    <x v="0"/>
  </r>
  <r>
    <s v="SUP-0003427"/>
    <x v="1669"/>
    <s v="CUST-93119"/>
    <x v="9"/>
    <x v="3"/>
    <n v="9"/>
    <n v="9"/>
    <n v="530.99"/>
    <n v="557.53950000000009"/>
    <n v="192.0255000000007"/>
    <n v="5017.8555000000006"/>
    <x v="0"/>
    <x v="3"/>
    <x v="3"/>
    <s v="PayPal"/>
    <n v="46.92"/>
    <n v="2.2999999999999998"/>
    <x v="0"/>
  </r>
  <r>
    <s v="SUP-0004698"/>
    <x v="1669"/>
    <s v="CUST-57021"/>
    <x v="8"/>
    <x v="4"/>
    <n v="11"/>
    <n v="11"/>
    <n v="717.4"/>
    <n v="825.00999999999988"/>
    <n v="1152.4399999999991"/>
    <n v="9075.1099999999988"/>
    <x v="4"/>
    <x v="4"/>
    <x v="0"/>
    <s v="Credit Card"/>
    <n v="31.27"/>
    <n v="2.8"/>
    <x v="0"/>
  </r>
  <r>
    <s v="SUP-0001793"/>
    <x v="1670"/>
    <s v="CUST-95259"/>
    <x v="13"/>
    <x v="1"/>
    <n v="20"/>
    <n v="17"/>
    <n v="45.67"/>
    <n v="50.237000000000009"/>
    <n v="46.509000000000128"/>
    <n v="854.02900000000011"/>
    <x v="2"/>
    <x v="3"/>
    <x v="1"/>
    <s v="Debit Card"/>
    <n v="31.13"/>
    <n v="3.8"/>
    <x v="0"/>
  </r>
  <r>
    <s v="SUP-0004571"/>
    <x v="1670"/>
    <s v="CUST-69581"/>
    <x v="14"/>
    <x v="0"/>
    <n v="9"/>
    <n v="9"/>
    <n v="922.01"/>
    <n v="1014.2110000000001"/>
    <n v="817.48900000000106"/>
    <n v="9127.8990000000013"/>
    <x v="3"/>
    <x v="1"/>
    <x v="3"/>
    <s v="Credit Card"/>
    <n v="12.32"/>
    <n v="3.6"/>
    <x v="0"/>
  </r>
  <r>
    <s v="SUP-0000680"/>
    <x v="1671"/>
    <s v="CUST-70783"/>
    <x v="6"/>
    <x v="4"/>
    <n v="7"/>
    <n v="6"/>
    <n v="692.11"/>
    <n v="775.16320000000007"/>
    <n v="482.40920000000079"/>
    <n v="4650.9792000000007"/>
    <x v="0"/>
    <x v="2"/>
    <x v="0"/>
    <s v="Cash on Delivery"/>
    <n v="15.91"/>
    <n v="3.7"/>
    <x v="0"/>
  </r>
  <r>
    <s v="SUP-0003628"/>
    <x v="1671"/>
    <s v="CUST-17861"/>
    <x v="13"/>
    <x v="1"/>
    <n v="16"/>
    <n v="13"/>
    <n v="1329.13"/>
    <n v="1462.0430000000003"/>
    <n v="1680.4390000000024"/>
    <n v="19006.559000000005"/>
    <x v="1"/>
    <x v="6"/>
    <x v="3"/>
    <s v="Cash on Delivery"/>
    <n v="47.43"/>
    <n v="4.0999999999999996"/>
    <x v="0"/>
  </r>
  <r>
    <s v="SUP-0004236"/>
    <x v="1671"/>
    <s v="CUST-24908"/>
    <x v="8"/>
    <x v="4"/>
    <n v="4"/>
    <n v="3"/>
    <n v="1410.62"/>
    <n v="1622.2129999999997"/>
    <n v="595.49899999999957"/>
    <n v="4866.6389999999992"/>
    <x v="1"/>
    <x v="3"/>
    <x v="0"/>
    <s v="Credit Card"/>
    <n v="39.28"/>
    <n v="3.9"/>
    <x v="1"/>
  </r>
  <r>
    <s v="SUP-0000110"/>
    <x v="1672"/>
    <s v="CUST-45957"/>
    <x v="12"/>
    <x v="1"/>
    <n v="8"/>
    <n v="6"/>
    <n v="995.86"/>
    <n v="1055.6116000000002"/>
    <n v="320.99960000000124"/>
    <n v="6333.6696000000011"/>
    <x v="2"/>
    <x v="0"/>
    <x v="0"/>
    <s v="PayPal"/>
    <n v="37.51"/>
    <n v="3.9"/>
    <x v="0"/>
  </r>
  <r>
    <s v="SUP-0003434"/>
    <x v="1672"/>
    <s v="CUST-95129"/>
    <x v="1"/>
    <x v="1"/>
    <n v="20"/>
    <n v="19"/>
    <n v="734.28"/>
    <n v="778.33680000000004"/>
    <n v="836.52920000000017"/>
    <n v="14788.3992"/>
    <x v="1"/>
    <x v="3"/>
    <x v="1"/>
    <s v="Debit Card"/>
    <n v="0.55000000000000004"/>
    <n v="3.7"/>
    <x v="1"/>
  </r>
  <r>
    <s v="SUP-0003726"/>
    <x v="1672"/>
    <s v="CUST-41122"/>
    <x v="13"/>
    <x v="1"/>
    <n v="19"/>
    <n v="16"/>
    <n v="1321.33"/>
    <n v="1519.5294999999999"/>
    <n v="3132.0119999999993"/>
    <n v="24312.471999999998"/>
    <x v="1"/>
    <x v="6"/>
    <x v="0"/>
    <s v="Cash on Delivery"/>
    <n v="39.18"/>
    <n v="3.6"/>
    <x v="0"/>
  </r>
  <r>
    <s v="SUP-0000322"/>
    <x v="1673"/>
    <s v="CUST-56834"/>
    <x v="0"/>
    <x v="0"/>
    <n v="3"/>
    <n v="2"/>
    <n v="947.66"/>
    <n v="1042.4260000000002"/>
    <n v="139.55200000000039"/>
    <n v="2084.8520000000003"/>
    <x v="4"/>
    <x v="4"/>
    <x v="2"/>
    <s v="Cash on Delivery"/>
    <n v="49.98"/>
    <n v="1.9"/>
    <x v="0"/>
  </r>
  <r>
    <s v="SUP-0002093"/>
    <x v="1673"/>
    <s v="CUST-37673"/>
    <x v="4"/>
    <x v="1"/>
    <n v="1"/>
    <n v="1"/>
    <n v="352.22"/>
    <n v="401.53080000000006"/>
    <n v="12.140800000000027"/>
    <n v="401.53080000000006"/>
    <x v="2"/>
    <x v="6"/>
    <x v="0"/>
    <s v="PayPal"/>
    <n v="37.17"/>
    <n v="3.5"/>
    <x v="1"/>
  </r>
  <r>
    <s v="SUP-0003370"/>
    <x v="1673"/>
    <s v="CUST-85628"/>
    <x v="9"/>
    <x v="3"/>
    <n v="7"/>
    <n v="6"/>
    <n v="1299.7"/>
    <n v="1429.67"/>
    <n v="736.33999999999969"/>
    <n v="8578.02"/>
    <x v="2"/>
    <x v="4"/>
    <x v="2"/>
    <s v="Credit Card"/>
    <n v="43.48"/>
    <n v="1.6"/>
    <x v="1"/>
  </r>
  <r>
    <s v="SUP-0000480"/>
    <x v="1674"/>
    <s v="CUST-79035"/>
    <x v="3"/>
    <x v="2"/>
    <n v="14"/>
    <n v="14"/>
    <n v="1007.56"/>
    <n v="1148.6184000000001"/>
    <n v="1973.8776000000003"/>
    <n v="16080.6576"/>
    <x v="2"/>
    <x v="6"/>
    <x v="0"/>
    <s v="Credit Card"/>
    <n v="0.94"/>
    <n v="1.6"/>
    <x v="0"/>
  </r>
  <r>
    <s v="SUP-0001385"/>
    <x v="1674"/>
    <s v="CUST-80121"/>
    <x v="7"/>
    <x v="2"/>
    <n v="9"/>
    <n v="7"/>
    <n v="981.13"/>
    <n v="1079.2430000000002"/>
    <n v="647.63100000000111"/>
    <n v="7554.7010000000009"/>
    <x v="2"/>
    <x v="3"/>
    <x v="0"/>
    <s v="Credit Card"/>
    <n v="39.159999999999997"/>
    <n v="4.7"/>
    <x v="0"/>
  </r>
  <r>
    <s v="SUP-0001630"/>
    <x v="1675"/>
    <s v="CUST-10599"/>
    <x v="12"/>
    <x v="1"/>
    <n v="17"/>
    <n v="14"/>
    <n v="928.52"/>
    <n v="1012.0868"/>
    <n v="1142.2252000000017"/>
    <n v="14169.215200000001"/>
    <x v="0"/>
    <x v="2"/>
    <x v="0"/>
    <s v="Credit Card"/>
    <n v="27.71"/>
    <n v="4.5999999999999996"/>
    <x v="0"/>
  </r>
  <r>
    <s v="SUP-0000245"/>
    <x v="1676"/>
    <s v="CUST-36660"/>
    <x v="12"/>
    <x v="1"/>
    <n v="9"/>
    <n v="9"/>
    <n v="570.25"/>
    <n v="650.08500000000004"/>
    <n v="682.09500000000037"/>
    <n v="5850.7650000000003"/>
    <x v="2"/>
    <x v="1"/>
    <x v="1"/>
    <s v="Credit Card"/>
    <n v="36.42"/>
    <n v="5"/>
    <x v="0"/>
  </r>
  <r>
    <s v="SUP-0002922"/>
    <x v="1676"/>
    <s v="CUST-95269"/>
    <x v="1"/>
    <x v="1"/>
    <n v="4"/>
    <n v="3"/>
    <n v="1039.1099999999999"/>
    <n v="1091.0654999999999"/>
    <n v="151.54650000000009"/>
    <n v="3273.1965"/>
    <x v="4"/>
    <x v="2"/>
    <x v="3"/>
    <s v="Cash on Delivery"/>
    <n v="4.32"/>
    <n v="3"/>
    <x v="0"/>
  </r>
  <r>
    <s v="SUP-0005072"/>
    <x v="1676"/>
    <s v="CUST-50803"/>
    <x v="13"/>
    <x v="1"/>
    <n v="12"/>
    <n v="10"/>
    <n v="165.37"/>
    <n v="180.25330000000002"/>
    <n v="118.72300000000031"/>
    <n v="1802.5330000000004"/>
    <x v="0"/>
    <x v="5"/>
    <x v="2"/>
    <s v="Bank Transfer"/>
    <n v="30.11"/>
    <n v="1.6"/>
    <x v="0"/>
  </r>
  <r>
    <s v="SUP-0000564"/>
    <x v="1677"/>
    <s v="CUST-31694"/>
    <x v="3"/>
    <x v="2"/>
    <n v="3"/>
    <n v="2"/>
    <n v="698.35"/>
    <n v="775.16850000000011"/>
    <n v="104.72700000000017"/>
    <n v="1550.3370000000002"/>
    <x v="2"/>
    <x v="6"/>
    <x v="3"/>
    <s v="Cash on Delivery"/>
    <n v="48.91"/>
    <n v="0"/>
    <x v="0"/>
  </r>
  <r>
    <s v="SUP-0000669"/>
    <x v="1677"/>
    <s v="CUST-49787"/>
    <x v="1"/>
    <x v="1"/>
    <n v="2"/>
    <n v="2"/>
    <n v="466.22"/>
    <n v="531.49080000000004"/>
    <n v="129.2116"/>
    <n v="1062.9816000000001"/>
    <x v="3"/>
    <x v="1"/>
    <x v="3"/>
    <s v="Cash on Delivery"/>
    <n v="1.33"/>
    <n v="4.2"/>
    <x v="0"/>
  </r>
  <r>
    <s v="SUP-0000788"/>
    <x v="1678"/>
    <s v="CUST-14249"/>
    <x v="14"/>
    <x v="0"/>
    <n v="20"/>
    <n v="16"/>
    <n v="463.13"/>
    <n v="495.54910000000001"/>
    <n v="492.21560000000022"/>
    <n v="7928.7856000000002"/>
    <x v="2"/>
    <x v="0"/>
    <x v="3"/>
    <s v="Cash on Delivery"/>
    <n v="26.49"/>
    <n v="1.3"/>
    <x v="0"/>
  </r>
  <r>
    <s v="SUP-0000822"/>
    <x v="1678"/>
    <s v="CUST-95295"/>
    <x v="13"/>
    <x v="1"/>
    <n v="5"/>
    <n v="4"/>
    <n v="268.3"/>
    <n v="305.86200000000002"/>
    <n v="123.99800000000005"/>
    <n v="1223.4480000000001"/>
    <x v="2"/>
    <x v="0"/>
    <x v="0"/>
    <s v="Debit Card"/>
    <n v="26.25"/>
    <n v="2.2000000000000002"/>
    <x v="0"/>
  </r>
  <r>
    <s v="SUP-0001966"/>
    <x v="1678"/>
    <s v="CUST-13507"/>
    <x v="8"/>
    <x v="4"/>
    <n v="16"/>
    <n v="16"/>
    <n v="1144.4100000000001"/>
    <n v="1281.7392000000002"/>
    <n v="2171.267200000002"/>
    <n v="20507.827200000003"/>
    <x v="0"/>
    <x v="5"/>
    <x v="3"/>
    <s v="Cash on Delivery"/>
    <n v="26"/>
    <n v="4.0999999999999996"/>
    <x v="0"/>
  </r>
  <r>
    <s v="SUP-0003565"/>
    <x v="1678"/>
    <s v="CUST-51261"/>
    <x v="14"/>
    <x v="0"/>
    <n v="2"/>
    <n v="2"/>
    <n v="1187.53"/>
    <n v="1341.9088999999999"/>
    <n v="287.15779999999984"/>
    <n v="2683.8177999999998"/>
    <x v="4"/>
    <x v="3"/>
    <x v="3"/>
    <s v="Bank Transfer"/>
    <n v="21.6"/>
    <n v="4.9000000000000004"/>
    <x v="0"/>
  </r>
  <r>
    <s v="SUP-0002678"/>
    <x v="1679"/>
    <s v="CUST-30591"/>
    <x v="12"/>
    <x v="1"/>
    <n v="8"/>
    <n v="6"/>
    <n v="1218.6199999999999"/>
    <n v="1389.2268000000001"/>
    <n v="1007.920800000001"/>
    <n v="8335.3608000000004"/>
    <x v="3"/>
    <x v="2"/>
    <x v="2"/>
    <s v="Bank Transfer"/>
    <n v="15.72"/>
    <n v="2"/>
    <x v="0"/>
  </r>
  <r>
    <s v="SUP-0000642"/>
    <x v="1680"/>
    <s v="CUST-98837"/>
    <x v="6"/>
    <x v="4"/>
    <n v="18"/>
    <n v="17"/>
    <n v="20"/>
    <n v="21.6"/>
    <n v="2.6700000000000443"/>
    <n v="367.20000000000005"/>
    <x v="4"/>
    <x v="2"/>
    <x v="3"/>
    <s v="Credit Card"/>
    <n v="24.53"/>
    <n v="0"/>
    <x v="0"/>
  </r>
  <r>
    <s v="SUP-0001223"/>
    <x v="1680"/>
    <s v="CUST-40736"/>
    <x v="13"/>
    <x v="1"/>
    <n v="17"/>
    <n v="14"/>
    <n v="1372.31"/>
    <n v="1550.7102999999997"/>
    <n v="2488.3441999999977"/>
    <n v="21709.944199999998"/>
    <x v="2"/>
    <x v="5"/>
    <x v="3"/>
    <s v="Bank Transfer"/>
    <n v="9.26"/>
    <n v="4.2"/>
    <x v="0"/>
  </r>
  <r>
    <s v="SUP-0001911"/>
    <x v="1680"/>
    <s v="CUST-33813"/>
    <x v="5"/>
    <x v="3"/>
    <n v="11"/>
    <n v="10"/>
    <n v="769.89"/>
    <n v="869.97569999999985"/>
    <n v="985.33699999999817"/>
    <n v="8699.7569999999978"/>
    <x v="1"/>
    <x v="0"/>
    <x v="0"/>
    <s v="Cash on Delivery"/>
    <n v="15.52"/>
    <n v="3.7"/>
    <x v="0"/>
  </r>
  <r>
    <s v="SUP-0000787"/>
    <x v="1681"/>
    <s v="CUST-95036"/>
    <x v="4"/>
    <x v="1"/>
    <n v="9"/>
    <n v="9"/>
    <n v="923.4"/>
    <n v="988.03800000000001"/>
    <n v="531.76200000000017"/>
    <n v="8892.3420000000006"/>
    <x v="1"/>
    <x v="0"/>
    <x v="3"/>
    <s v="Debit Card"/>
    <n v="49.98"/>
    <n v="1.6"/>
    <x v="0"/>
  </r>
  <r>
    <s v="SUP-0000940"/>
    <x v="1681"/>
    <s v="CUST-49736"/>
    <x v="0"/>
    <x v="0"/>
    <n v="2"/>
    <n v="2"/>
    <n v="1040.45"/>
    <n v="1113.2815000000001"/>
    <n v="97.38300000000001"/>
    <n v="2226.5630000000001"/>
    <x v="0"/>
    <x v="2"/>
    <x v="2"/>
    <s v="Bank Transfer"/>
    <n v="48.28"/>
    <n v="2.2000000000000002"/>
    <x v="0"/>
  </r>
  <r>
    <s v="SUP-0001575"/>
    <x v="1681"/>
    <s v="CUST-88093"/>
    <x v="0"/>
    <x v="0"/>
    <n v="2"/>
    <n v="2"/>
    <n v="453.35"/>
    <n v="480.55100000000004"/>
    <n v="40.122000000000043"/>
    <n v="961.10200000000009"/>
    <x v="2"/>
    <x v="5"/>
    <x v="2"/>
    <s v="Debit Card"/>
    <n v="14.28"/>
    <n v="1"/>
    <x v="0"/>
  </r>
  <r>
    <s v="SUP-0004061"/>
    <x v="1681"/>
    <s v="CUST-26812"/>
    <x v="0"/>
    <x v="0"/>
    <n v="12"/>
    <n v="12"/>
    <n v="1072.0999999999999"/>
    <n v="1190.0309999999999"/>
    <n v="1376.5420000000004"/>
    <n v="14280.371999999999"/>
    <x v="4"/>
    <x v="5"/>
    <x v="2"/>
    <s v="Debit Card"/>
    <n v="38.630000000000003"/>
    <n v="3.2"/>
    <x v="0"/>
  </r>
  <r>
    <s v="SUP-0001472"/>
    <x v="1682"/>
    <s v="CUST-99859"/>
    <x v="10"/>
    <x v="2"/>
    <n v="18"/>
    <n v="18"/>
    <n v="1031.72"/>
    <n v="1165.8435999999999"/>
    <n v="2392.4947999999999"/>
    <n v="20985.184799999999"/>
    <x v="4"/>
    <x v="1"/>
    <x v="0"/>
    <s v="Bank Transfer"/>
    <n v="21.73"/>
    <n v="1.7"/>
    <x v="0"/>
  </r>
  <r>
    <s v="SUP-0002081"/>
    <x v="1682"/>
    <s v="CUST-66772"/>
    <x v="1"/>
    <x v="1"/>
    <n v="7"/>
    <n v="7"/>
    <n v="1127.6300000000001"/>
    <n v="1240.3930000000003"/>
    <n v="766.7910000000013"/>
    <n v="8682.751000000002"/>
    <x v="4"/>
    <x v="3"/>
    <x v="1"/>
    <s v="Debit Card"/>
    <n v="22.55"/>
    <n v="4.5"/>
    <x v="1"/>
  </r>
  <r>
    <s v="SUP-0003852"/>
    <x v="1682"/>
    <s v="CUST-65508"/>
    <x v="4"/>
    <x v="1"/>
    <n v="20"/>
    <n v="19"/>
    <n v="247.4"/>
    <n v="264.71800000000002"/>
    <n v="315.44200000000035"/>
    <n v="5029.6420000000007"/>
    <x v="3"/>
    <x v="6"/>
    <x v="1"/>
    <s v="Bank Transfer"/>
    <n v="13.6"/>
    <n v="0"/>
    <x v="0"/>
  </r>
  <r>
    <s v="SUP-0004317"/>
    <x v="1682"/>
    <s v="CUST-88400"/>
    <x v="6"/>
    <x v="4"/>
    <n v="4"/>
    <n v="4"/>
    <n v="289.58999999999997"/>
    <n v="321.44490000000002"/>
    <n v="99.889600000000172"/>
    <n v="1285.7796000000001"/>
    <x v="3"/>
    <x v="5"/>
    <x v="2"/>
    <s v="Cash on Delivery"/>
    <n v="27.53"/>
    <n v="2.7"/>
    <x v="0"/>
  </r>
  <r>
    <s v="SUP-0000015"/>
    <x v="1683"/>
    <s v="CUST-27578"/>
    <x v="9"/>
    <x v="3"/>
    <n v="7"/>
    <n v="6"/>
    <n v="387.96"/>
    <n v="422.87639999999999"/>
    <n v="184.04839999999996"/>
    <n v="2537.2583999999997"/>
    <x v="0"/>
    <x v="5"/>
    <x v="3"/>
    <s v="Debit Card"/>
    <n v="25.45"/>
    <n v="4"/>
    <x v="1"/>
  </r>
  <r>
    <s v="SUP-0000547"/>
    <x v="1683"/>
    <s v="CUST-33565"/>
    <x v="2"/>
    <x v="0"/>
    <n v="12"/>
    <n v="11"/>
    <n v="174.37"/>
    <n v="197.03809999999999"/>
    <n v="225.4190999999999"/>
    <n v="2167.4191000000001"/>
    <x v="2"/>
    <x v="3"/>
    <x v="0"/>
    <s v="PayPal"/>
    <n v="23.93"/>
    <n v="3.6"/>
    <x v="0"/>
  </r>
  <r>
    <s v="SUP-0000028"/>
    <x v="1684"/>
    <s v="CUST-27213"/>
    <x v="7"/>
    <x v="2"/>
    <n v="2"/>
    <n v="2"/>
    <n v="306.02"/>
    <n v="345.80259999999993"/>
    <n v="43.235199999999892"/>
    <n v="691.60519999999985"/>
    <x v="1"/>
    <x v="1"/>
    <x v="2"/>
    <s v="Bank Transfer"/>
    <n v="36.33"/>
    <n v="1"/>
    <x v="0"/>
  </r>
  <r>
    <s v="SUP-0003300"/>
    <x v="1684"/>
    <s v="CUST-23292"/>
    <x v="3"/>
    <x v="2"/>
    <n v="20"/>
    <n v="16"/>
    <n v="6.47"/>
    <n v="6.9229000000000003"/>
    <n v="-12.47359999999999"/>
    <n v="110.7664"/>
    <x v="3"/>
    <x v="3"/>
    <x v="1"/>
    <s v="Cash on Delivery"/>
    <n v="19.72"/>
    <n v="4.9000000000000004"/>
    <x v="0"/>
  </r>
  <r>
    <s v="SUP-0000690"/>
    <x v="1685"/>
    <s v="CUST-66178"/>
    <x v="5"/>
    <x v="3"/>
    <n v="17"/>
    <n v="16"/>
    <n v="152.55000000000001"/>
    <n v="173.90700000000004"/>
    <n v="323.45200000000045"/>
    <n v="2782.5120000000006"/>
    <x v="4"/>
    <x v="0"/>
    <x v="0"/>
    <s v="Cash on Delivery"/>
    <n v="18.260000000000002"/>
    <n v="2.2999999999999998"/>
    <x v="0"/>
  </r>
  <r>
    <s v="SUP-0001141"/>
    <x v="1685"/>
    <s v="CUST-88166"/>
    <x v="12"/>
    <x v="1"/>
    <n v="4"/>
    <n v="4"/>
    <n v="837"/>
    <n v="887.22"/>
    <n v="163.0800000000001"/>
    <n v="3548.88"/>
    <x v="2"/>
    <x v="4"/>
    <x v="2"/>
    <s v="Cash on Delivery"/>
    <n v="37.799999999999997"/>
    <n v="3.1"/>
    <x v="0"/>
  </r>
  <r>
    <s v="SUP-0001154"/>
    <x v="1685"/>
    <s v="CUST-56465"/>
    <x v="12"/>
    <x v="1"/>
    <n v="13"/>
    <n v="12"/>
    <n v="328.87"/>
    <n v="358.46830000000006"/>
    <n v="343.56960000000083"/>
    <n v="4301.6196000000009"/>
    <x v="4"/>
    <x v="0"/>
    <x v="3"/>
    <s v="Bank Transfer"/>
    <n v="11.61"/>
    <n v="1.2"/>
    <x v="0"/>
  </r>
  <r>
    <s v="SUP-0004238"/>
    <x v="1685"/>
    <s v="CUST-35524"/>
    <x v="1"/>
    <x v="1"/>
    <n v="13"/>
    <n v="12"/>
    <n v="662.1"/>
    <n v="741.55200000000013"/>
    <n v="942.95400000000086"/>
    <n v="8898.6240000000016"/>
    <x v="2"/>
    <x v="5"/>
    <x v="3"/>
    <s v="Debit Card"/>
    <n v="10.47"/>
    <n v="1.1000000000000001"/>
    <x v="0"/>
  </r>
  <r>
    <s v="SUP-0004405"/>
    <x v="1685"/>
    <s v="CUST-93710"/>
    <x v="8"/>
    <x v="4"/>
    <n v="5"/>
    <n v="5"/>
    <n v="267.86"/>
    <n v="300.00320000000005"/>
    <n v="143.48600000000013"/>
    <n v="1500.0160000000003"/>
    <x v="0"/>
    <x v="0"/>
    <x v="3"/>
    <s v="PayPal"/>
    <n v="17.23"/>
    <n v="4.9000000000000004"/>
    <x v="0"/>
  </r>
  <r>
    <s v="SUP-0000289"/>
    <x v="1686"/>
    <s v="CUST-83184"/>
    <x v="8"/>
    <x v="4"/>
    <n v="11"/>
    <n v="9"/>
    <n v="1490.8"/>
    <n v="1699.5120000000002"/>
    <n v="1839.6680000000031"/>
    <n v="15295.608000000002"/>
    <x v="4"/>
    <x v="3"/>
    <x v="1"/>
    <s v="Cash on Delivery"/>
    <n v="38.74"/>
    <n v="1.4"/>
    <x v="0"/>
  </r>
  <r>
    <s v="SUP-0001434"/>
    <x v="1686"/>
    <s v="CUST-31504"/>
    <x v="10"/>
    <x v="2"/>
    <n v="18"/>
    <n v="15"/>
    <n v="523.48"/>
    <n v="586.2976000000001"/>
    <n v="922.14400000000103"/>
    <n v="8794.4640000000018"/>
    <x v="2"/>
    <x v="5"/>
    <x v="2"/>
    <s v="PayPal"/>
    <n v="20.12"/>
    <n v="4.5"/>
    <x v="0"/>
  </r>
  <r>
    <s v="SUP-0004846"/>
    <x v="1686"/>
    <s v="CUST-26928"/>
    <x v="10"/>
    <x v="2"/>
    <n v="14"/>
    <n v="12"/>
    <n v="1236.32"/>
    <n v="1359.952"/>
    <n v="1444.783999999999"/>
    <n v="16319.423999999999"/>
    <x v="4"/>
    <x v="4"/>
    <x v="3"/>
    <s v="PayPal"/>
    <n v="38.799999999999997"/>
    <n v="2.2000000000000002"/>
    <x v="0"/>
  </r>
  <r>
    <s v="SUP-0001473"/>
    <x v="1687"/>
    <s v="CUST-90274"/>
    <x v="9"/>
    <x v="3"/>
    <n v="9"/>
    <n v="7"/>
    <n v="191.27"/>
    <n v="210.39700000000002"/>
    <n v="108.19900000000013"/>
    <n v="1472.7790000000002"/>
    <x v="4"/>
    <x v="0"/>
    <x v="0"/>
    <s v="Debit Card"/>
    <n v="25.69"/>
    <n v="4.4000000000000004"/>
    <x v="0"/>
  </r>
  <r>
    <s v="SUP-0003428"/>
    <x v="1687"/>
    <s v="CUST-74903"/>
    <x v="2"/>
    <x v="0"/>
    <n v="18"/>
    <n v="18"/>
    <n v="280.26"/>
    <n v="302.68080000000003"/>
    <n v="386.4744000000004"/>
    <n v="5448.2544000000007"/>
    <x v="1"/>
    <x v="6"/>
    <x v="0"/>
    <s v="Bank Transfer"/>
    <n v="17.100000000000001"/>
    <n v="4.5999999999999996"/>
    <x v="0"/>
  </r>
  <r>
    <s v="SUP-0004380"/>
    <x v="1688"/>
    <s v="CUST-76227"/>
    <x v="0"/>
    <x v="0"/>
    <n v="15"/>
    <n v="13"/>
    <n v="1492.92"/>
    <n v="1627.2828000000002"/>
    <n v="1697.2464000000048"/>
    <n v="21154.676400000004"/>
    <x v="4"/>
    <x v="4"/>
    <x v="1"/>
    <s v="Debit Card"/>
    <n v="49.47"/>
    <n v="3.5"/>
    <x v="0"/>
  </r>
  <r>
    <s v="SUP-0002285"/>
    <x v="1689"/>
    <s v="CUST-67430"/>
    <x v="12"/>
    <x v="1"/>
    <n v="10"/>
    <n v="10"/>
    <n v="836.98"/>
    <n v="945.78739999999993"/>
    <n v="1038.7740000000006"/>
    <n v="9457.8739999999998"/>
    <x v="1"/>
    <x v="1"/>
    <x v="0"/>
    <s v="Bank Transfer"/>
    <n v="49.3"/>
    <n v="4.9000000000000004"/>
    <x v="0"/>
  </r>
  <r>
    <s v="SUP-0004506"/>
    <x v="1689"/>
    <s v="CUST-58878"/>
    <x v="2"/>
    <x v="0"/>
    <n v="18"/>
    <n v="17"/>
    <n v="1295.24"/>
    <n v="1424.7640000000001"/>
    <n v="2191.5079999999994"/>
    <n v="24220.988000000001"/>
    <x v="0"/>
    <x v="0"/>
    <x v="3"/>
    <s v="PayPal"/>
    <n v="10.4"/>
    <n v="1.6"/>
    <x v="0"/>
  </r>
  <r>
    <s v="SUP-0003546"/>
    <x v="1690"/>
    <s v="CUST-93515"/>
    <x v="13"/>
    <x v="1"/>
    <n v="9"/>
    <n v="9"/>
    <n v="886.57"/>
    <n v="1001.8240999999999"/>
    <n v="1029.3169"/>
    <n v="9016.4169000000002"/>
    <x v="1"/>
    <x v="4"/>
    <x v="1"/>
    <s v="Debit Card"/>
    <n v="7.97"/>
    <n v="1.6"/>
    <x v="0"/>
  </r>
  <r>
    <s v="SUP-0004050"/>
    <x v="1690"/>
    <s v="CUST-55384"/>
    <x v="1"/>
    <x v="1"/>
    <n v="10"/>
    <n v="10"/>
    <n v="710.3"/>
    <n v="745.81499999999994"/>
    <n v="325.93999999999966"/>
    <n v="7458.15"/>
    <x v="2"/>
    <x v="6"/>
    <x v="1"/>
    <s v="Debit Card"/>
    <n v="29.21"/>
    <n v="2.4"/>
    <x v="0"/>
  </r>
  <r>
    <s v="SUP-0002158"/>
    <x v="1691"/>
    <s v="CUST-20663"/>
    <x v="12"/>
    <x v="1"/>
    <n v="8"/>
    <n v="6"/>
    <n v="191.15"/>
    <n v="202.61900000000003"/>
    <n v="65.704000000000079"/>
    <n v="1215.7140000000002"/>
    <x v="1"/>
    <x v="3"/>
    <x v="1"/>
    <s v="Bank Transfer"/>
    <n v="3.11"/>
    <n v="3.1"/>
    <x v="0"/>
  </r>
  <r>
    <s v="SUP-0003117"/>
    <x v="1691"/>
    <s v="CUST-19886"/>
    <x v="5"/>
    <x v="3"/>
    <n v="3"/>
    <n v="2"/>
    <n v="632.08000000000004"/>
    <n v="714.25040000000001"/>
    <n v="136.84079999999994"/>
    <n v="1428.5008"/>
    <x v="3"/>
    <x v="2"/>
    <x v="2"/>
    <s v="Cash on Delivery"/>
    <n v="27.5"/>
    <n v="5"/>
    <x v="0"/>
  </r>
  <r>
    <s v="SUP-0003169"/>
    <x v="1691"/>
    <s v="CUST-11003"/>
    <x v="13"/>
    <x v="1"/>
    <n v="6"/>
    <n v="5"/>
    <n v="1306.43"/>
    <n v="1410.9444000000001"/>
    <n v="480.73200000000008"/>
    <n v="7054.7220000000007"/>
    <x v="3"/>
    <x v="0"/>
    <x v="0"/>
    <s v="PayPal"/>
    <n v="41.84"/>
    <n v="2.8"/>
    <x v="0"/>
  </r>
  <r>
    <s v="SUP-0003241"/>
    <x v="1691"/>
    <s v="CUST-70669"/>
    <x v="10"/>
    <x v="2"/>
    <n v="18"/>
    <n v="18"/>
    <n v="467.83"/>
    <n v="509.93470000000002"/>
    <n v="733.62459999999942"/>
    <n v="9178.8245999999999"/>
    <x v="3"/>
    <x v="4"/>
    <x v="0"/>
    <s v="Bank Transfer"/>
    <n v="24.26"/>
    <n v="1.5"/>
    <x v="0"/>
  </r>
  <r>
    <s v="SUP-0004546"/>
    <x v="1691"/>
    <s v="CUST-95221"/>
    <x v="14"/>
    <x v="0"/>
    <n v="8"/>
    <n v="8"/>
    <n v="868.82"/>
    <n v="981.76659999999993"/>
    <n v="891.59279999999899"/>
    <n v="7854.1327999999994"/>
    <x v="2"/>
    <x v="4"/>
    <x v="1"/>
    <s v="PayPal"/>
    <n v="11.98"/>
    <n v="4.2"/>
    <x v="0"/>
  </r>
  <r>
    <s v="SUP-0002124"/>
    <x v="1692"/>
    <s v="CUST-82194"/>
    <x v="3"/>
    <x v="2"/>
    <n v="19"/>
    <n v="15"/>
    <n v="492.05"/>
    <n v="521.57300000000009"/>
    <n v="396.76500000000118"/>
    <n v="7823.5950000000012"/>
    <x v="0"/>
    <x v="4"/>
    <x v="0"/>
    <s v="Cash on Delivery"/>
    <n v="46.08"/>
    <n v="3.4"/>
    <x v="0"/>
  </r>
  <r>
    <s v="SUP-0002662"/>
    <x v="1692"/>
    <s v="CUST-86479"/>
    <x v="2"/>
    <x v="0"/>
    <n v="18"/>
    <n v="18"/>
    <n v="137.38999999999999"/>
    <n v="157.99849999999998"/>
    <n v="337.673"/>
    <n v="2843.9729999999995"/>
    <x v="3"/>
    <x v="5"/>
    <x v="2"/>
    <s v="PayPal"/>
    <n v="33.28"/>
    <n v="1.6"/>
    <x v="0"/>
  </r>
  <r>
    <s v="SUP-0003023"/>
    <x v="1692"/>
    <s v="CUST-39011"/>
    <x v="0"/>
    <x v="0"/>
    <n v="1"/>
    <n v="1"/>
    <n v="403.92"/>
    <n v="460.46880000000004"/>
    <n v="43.39880000000003"/>
    <n v="460.46880000000004"/>
    <x v="1"/>
    <x v="1"/>
    <x v="0"/>
    <s v="Bank Transfer"/>
    <n v="13.15"/>
    <n v="0"/>
    <x v="0"/>
  </r>
  <r>
    <s v="SUP-0004153"/>
    <x v="1692"/>
    <s v="CUST-10303"/>
    <x v="8"/>
    <x v="4"/>
    <n v="3"/>
    <n v="2"/>
    <n v="6"/>
    <n v="6.7799999999999994"/>
    <n v="-39.760000000000005"/>
    <n v="13.559999999999999"/>
    <x v="1"/>
    <x v="0"/>
    <x v="2"/>
    <s v="Cash on Delivery"/>
    <n v="41.32"/>
    <n v="4"/>
    <x v="1"/>
  </r>
  <r>
    <s v="SUP-0001609"/>
    <x v="1693"/>
    <s v="CUST-84957"/>
    <x v="10"/>
    <x v="2"/>
    <n v="18"/>
    <n v="15"/>
    <n v="28.07"/>
    <n v="30.0349"/>
    <n v="15.023500000000002"/>
    <n v="450.52350000000001"/>
    <x v="3"/>
    <x v="6"/>
    <x v="1"/>
    <s v="Credit Card"/>
    <n v="14.45"/>
    <n v="3.3"/>
    <x v="0"/>
  </r>
  <r>
    <s v="SUP-0002056"/>
    <x v="1693"/>
    <s v="CUST-61539"/>
    <x v="14"/>
    <x v="0"/>
    <n v="11"/>
    <n v="9"/>
    <n v="1205.83"/>
    <n v="1350.5296000000001"/>
    <n v="1271.7964000000011"/>
    <n v="12154.7664"/>
    <x v="3"/>
    <x v="5"/>
    <x v="3"/>
    <s v="Cash on Delivery"/>
    <n v="30.5"/>
    <n v="2"/>
    <x v="1"/>
  </r>
  <r>
    <s v="SUP-0004577"/>
    <x v="1693"/>
    <s v="CUST-29471"/>
    <x v="2"/>
    <x v="0"/>
    <n v="15"/>
    <n v="12"/>
    <n v="775.59"/>
    <n v="876.41669999999999"/>
    <n v="1188.6504000000009"/>
    <n v="10517.000400000001"/>
    <x v="0"/>
    <x v="3"/>
    <x v="0"/>
    <s v="Credit Card"/>
    <n v="21.27"/>
    <n v="2.5"/>
    <x v="0"/>
  </r>
  <r>
    <s v="SUP-0001988"/>
    <x v="1694"/>
    <s v="CUST-57131"/>
    <x v="1"/>
    <x v="1"/>
    <n v="13"/>
    <n v="13"/>
    <n v="1105.19"/>
    <n v="1171.5014000000001"/>
    <n v="820.00820000000112"/>
    <n v="15229.518200000002"/>
    <x v="4"/>
    <x v="1"/>
    <x v="3"/>
    <s v="Debit Card"/>
    <n v="42.04"/>
    <n v="3"/>
    <x v="0"/>
  </r>
  <r>
    <s v="SUP-0002620"/>
    <x v="1694"/>
    <s v="CUST-19949"/>
    <x v="9"/>
    <x v="3"/>
    <n v="16"/>
    <n v="16"/>
    <n v="39.94"/>
    <n v="43.135199999999998"/>
    <n v="21.753199999999996"/>
    <n v="690.16319999999996"/>
    <x v="4"/>
    <x v="2"/>
    <x v="2"/>
    <s v="Cash on Delivery"/>
    <n v="29.37"/>
    <n v="3.6"/>
    <x v="0"/>
  </r>
  <r>
    <s v="SUP-0002873"/>
    <x v="1694"/>
    <s v="CUST-63444"/>
    <x v="2"/>
    <x v="0"/>
    <n v="10"/>
    <n v="8"/>
    <n v="62.19"/>
    <n v="68.409000000000006"/>
    <n v="14.372000000000064"/>
    <n v="547.27200000000005"/>
    <x v="1"/>
    <x v="6"/>
    <x v="2"/>
    <s v="Credit Card"/>
    <n v="35.380000000000003"/>
    <n v="1.2"/>
    <x v="0"/>
  </r>
  <r>
    <s v="SUP-0005070"/>
    <x v="1694"/>
    <s v="CUST-60193"/>
    <x v="1"/>
    <x v="1"/>
    <n v="18"/>
    <n v="18"/>
    <n v="1068.2"/>
    <n v="1228.43"/>
    <n v="2874.2999999999993"/>
    <n v="22111.74"/>
    <x v="2"/>
    <x v="0"/>
    <x v="2"/>
    <s v="Credit Card"/>
    <n v="9.84"/>
    <n v="1.1000000000000001"/>
    <x v="0"/>
  </r>
  <r>
    <s v="SUP-0000978"/>
    <x v="1695"/>
    <s v="CUST-99277"/>
    <x v="10"/>
    <x v="2"/>
    <n v="5"/>
    <n v="5"/>
    <n v="608.41999999999996"/>
    <n v="657.09360000000004"/>
    <n v="232.6080000000004"/>
    <n v="3285.4680000000003"/>
    <x v="2"/>
    <x v="2"/>
    <x v="0"/>
    <s v="Debit Card"/>
    <n v="10.76"/>
    <n v="4.9000000000000004"/>
    <x v="0"/>
  </r>
  <r>
    <s v="SUP-0001319"/>
    <x v="1695"/>
    <s v="CUST-10623"/>
    <x v="12"/>
    <x v="1"/>
    <n v="9"/>
    <n v="8"/>
    <n v="1146.52"/>
    <n v="1226.7764"/>
    <n v="603.0311999999999"/>
    <n v="9814.2111999999997"/>
    <x v="3"/>
    <x v="4"/>
    <x v="0"/>
    <s v="Cash on Delivery"/>
    <n v="39.020000000000003"/>
    <n v="1.5"/>
    <x v="1"/>
  </r>
  <r>
    <s v="SUP-0002996"/>
    <x v="1695"/>
    <s v="CUST-46388"/>
    <x v="10"/>
    <x v="2"/>
    <n v="17"/>
    <n v="16"/>
    <n v="310.48"/>
    <n v="350.8424"/>
    <n v="609.99839999999972"/>
    <n v="5613.4784"/>
    <x v="0"/>
    <x v="2"/>
    <x v="1"/>
    <s v="Credit Card"/>
    <n v="35.799999999999997"/>
    <n v="1.4"/>
    <x v="1"/>
  </r>
  <r>
    <s v="SUP-0004344"/>
    <x v="1695"/>
    <s v="CUST-27317"/>
    <x v="1"/>
    <x v="1"/>
    <n v="18"/>
    <n v="15"/>
    <n v="918.19"/>
    <n v="964.09950000000015"/>
    <n v="646.52250000000174"/>
    <n v="14461.492500000002"/>
    <x v="2"/>
    <x v="5"/>
    <x v="0"/>
    <s v="Debit Card"/>
    <n v="42.12"/>
    <n v="4.7"/>
    <x v="0"/>
  </r>
  <r>
    <s v="SUP-0000513"/>
    <x v="1696"/>
    <s v="CUST-37669"/>
    <x v="1"/>
    <x v="1"/>
    <n v="1"/>
    <n v="1"/>
    <n v="688.73"/>
    <n v="771.37760000000014"/>
    <n v="56.51760000000013"/>
    <n v="771.37760000000014"/>
    <x v="0"/>
    <x v="5"/>
    <x v="0"/>
    <s v="Debit Card"/>
    <n v="26.13"/>
    <n v="2.1"/>
    <x v="0"/>
  </r>
  <r>
    <s v="SUP-0000555"/>
    <x v="1696"/>
    <s v="CUST-86249"/>
    <x v="12"/>
    <x v="1"/>
    <n v="10"/>
    <n v="10"/>
    <n v="506.78"/>
    <n v="547.32240000000002"/>
    <n v="388.30400000000088"/>
    <n v="5473.2240000000002"/>
    <x v="1"/>
    <x v="4"/>
    <x v="2"/>
    <s v="Cash on Delivery"/>
    <n v="17.12"/>
    <n v="3"/>
    <x v="0"/>
  </r>
  <r>
    <s v="SUP-0000660"/>
    <x v="1696"/>
    <s v="CUST-86541"/>
    <x v="3"/>
    <x v="2"/>
    <n v="7"/>
    <n v="6"/>
    <n v="350.77"/>
    <n v="403.38549999999992"/>
    <n v="304.83299999999974"/>
    <n v="2420.3129999999996"/>
    <x v="3"/>
    <x v="4"/>
    <x v="2"/>
    <s v="Bank Transfer"/>
    <n v="10.86"/>
    <n v="3.2"/>
    <x v="0"/>
  </r>
  <r>
    <s v="SUP-0001678"/>
    <x v="1696"/>
    <s v="CUST-85872"/>
    <x v="3"/>
    <x v="2"/>
    <n v="8"/>
    <n v="8"/>
    <n v="242.99"/>
    <n v="274.57869999999997"/>
    <n v="208.98959999999968"/>
    <n v="2196.6295999999998"/>
    <x v="0"/>
    <x v="2"/>
    <x v="0"/>
    <s v="Credit Card"/>
    <n v="43.72"/>
    <n v="0"/>
    <x v="0"/>
  </r>
  <r>
    <s v="SUP-0001914"/>
    <x v="1696"/>
    <s v="CUST-43995"/>
    <x v="2"/>
    <x v="0"/>
    <n v="3"/>
    <n v="3"/>
    <n v="45.49"/>
    <n v="50.948800000000006"/>
    <n v="16.066400000000019"/>
    <n v="152.84640000000002"/>
    <x v="4"/>
    <x v="6"/>
    <x v="2"/>
    <s v="Cash on Delivery"/>
    <n v="0.31"/>
    <n v="3.3"/>
    <x v="1"/>
  </r>
  <r>
    <s v="SUP-0002308"/>
    <x v="1696"/>
    <s v="CUST-66505"/>
    <x v="5"/>
    <x v="3"/>
    <n v="7"/>
    <n v="7"/>
    <n v="1462.51"/>
    <n v="1681.8864999999998"/>
    <n v="1488.5854999999985"/>
    <n v="11773.205499999998"/>
    <x v="2"/>
    <x v="4"/>
    <x v="0"/>
    <s v="Debit Card"/>
    <n v="47.05"/>
    <n v="4.4000000000000004"/>
    <x v="0"/>
  </r>
  <r>
    <s v="SUP-0003528"/>
    <x v="1696"/>
    <s v="CUST-90602"/>
    <x v="7"/>
    <x v="2"/>
    <n v="15"/>
    <n v="15"/>
    <n v="1459.13"/>
    <n v="1677.9994999999999"/>
    <n v="3255.3424999999997"/>
    <n v="25169.9925"/>
    <x v="2"/>
    <x v="6"/>
    <x v="2"/>
    <s v="Cash on Delivery"/>
    <n v="27.7"/>
    <n v="2.9"/>
    <x v="0"/>
  </r>
  <r>
    <s v="SUP-0003723"/>
    <x v="1696"/>
    <s v="CUST-73994"/>
    <x v="9"/>
    <x v="3"/>
    <n v="13"/>
    <n v="11"/>
    <n v="1419.53"/>
    <n v="1490.5065"/>
    <n v="736.49149999999827"/>
    <n v="16395.571499999998"/>
    <x v="4"/>
    <x v="6"/>
    <x v="3"/>
    <s v="PayPal"/>
    <n v="44.25"/>
    <n v="1.7"/>
    <x v="0"/>
  </r>
  <r>
    <s v="SUP-0003807"/>
    <x v="1696"/>
    <s v="CUST-45542"/>
    <x v="8"/>
    <x v="4"/>
    <n v="3"/>
    <n v="2"/>
    <n v="808.68"/>
    <n v="889.548"/>
    <n v="159.96600000000009"/>
    <n v="1779.096"/>
    <x v="4"/>
    <x v="6"/>
    <x v="1"/>
    <s v="Debit Card"/>
    <n v="1.77"/>
    <n v="4.2"/>
    <x v="0"/>
  </r>
  <r>
    <s v="SUP-0000836"/>
    <x v="1697"/>
    <s v="CUST-89621"/>
    <x v="1"/>
    <x v="1"/>
    <n v="14"/>
    <n v="14"/>
    <n v="1222.6099999999999"/>
    <n v="1295.9666"/>
    <n v="1007.9424000000029"/>
    <n v="18143.5324"/>
    <x v="1"/>
    <x v="0"/>
    <x v="1"/>
    <s v="Bank Transfer"/>
    <n v="19.05"/>
    <n v="4.3"/>
    <x v="0"/>
  </r>
  <r>
    <s v="SUP-0001485"/>
    <x v="1697"/>
    <s v="CUST-43124"/>
    <x v="2"/>
    <x v="0"/>
    <n v="5"/>
    <n v="5"/>
    <n v="235.97"/>
    <n v="269.00580000000002"/>
    <n v="116.37900000000009"/>
    <n v="1345.029"/>
    <x v="1"/>
    <x v="4"/>
    <x v="0"/>
    <s v="PayPal"/>
    <n v="48.8"/>
    <n v="4"/>
    <x v="0"/>
  </r>
  <r>
    <s v="SUP-0002542"/>
    <x v="1697"/>
    <s v="CUST-87215"/>
    <x v="0"/>
    <x v="0"/>
    <n v="4"/>
    <n v="4"/>
    <n v="256.16000000000003"/>
    <n v="268.96800000000002"/>
    <n v="15.961999999999968"/>
    <n v="1075.8720000000001"/>
    <x v="2"/>
    <x v="2"/>
    <x v="2"/>
    <s v="Bank Transfer"/>
    <n v="35.270000000000003"/>
    <n v="3.9"/>
    <x v="0"/>
  </r>
  <r>
    <s v="SUP-0002574"/>
    <x v="1697"/>
    <s v="CUST-11726"/>
    <x v="4"/>
    <x v="1"/>
    <n v="10"/>
    <n v="8"/>
    <n v="201.17"/>
    <n v="231.34549999999996"/>
    <n v="208.97399999999976"/>
    <n v="1850.7639999999997"/>
    <x v="4"/>
    <x v="1"/>
    <x v="1"/>
    <s v="Debit Card"/>
    <n v="32.43"/>
    <n v="3.3"/>
    <x v="0"/>
  </r>
  <r>
    <s v="SUP-0003059"/>
    <x v="1697"/>
    <s v="CUST-63060"/>
    <x v="11"/>
    <x v="2"/>
    <n v="2"/>
    <n v="2"/>
    <n v="669.02"/>
    <n v="735.92200000000003"/>
    <n v="98.264000000000095"/>
    <n v="1471.8440000000001"/>
    <x v="4"/>
    <x v="5"/>
    <x v="3"/>
    <s v="PayPal"/>
    <n v="35.54"/>
    <n v="3.9"/>
    <x v="0"/>
  </r>
  <r>
    <s v="SUP-0003722"/>
    <x v="1697"/>
    <s v="CUST-27554"/>
    <x v="4"/>
    <x v="1"/>
    <n v="7"/>
    <n v="6"/>
    <n v="879.79"/>
    <n v="1011.7584999999999"/>
    <n v="748.52099999999973"/>
    <n v="6070.5509999999995"/>
    <x v="1"/>
    <x v="2"/>
    <x v="1"/>
    <s v="Debit Card"/>
    <n v="43.29"/>
    <n v="3.5"/>
    <x v="0"/>
  </r>
  <r>
    <s v="SUP-0000084"/>
    <x v="1698"/>
    <s v="CUST-32838"/>
    <x v="14"/>
    <x v="0"/>
    <n v="6"/>
    <n v="5"/>
    <n v="470.14"/>
    <n v="540.66099999999994"/>
    <n v="337.85500000000002"/>
    <n v="2703.3049999999998"/>
    <x v="1"/>
    <x v="4"/>
    <x v="0"/>
    <s v="Credit Card"/>
    <n v="14.75"/>
    <n v="4.4000000000000004"/>
    <x v="0"/>
  </r>
  <r>
    <s v="SUP-0000445"/>
    <x v="1698"/>
    <s v="CUST-52172"/>
    <x v="8"/>
    <x v="4"/>
    <n v="10"/>
    <n v="9"/>
    <n v="698.94"/>
    <n v="803.78099999999995"/>
    <n v="942.3189999999986"/>
    <n v="7234.0289999999995"/>
    <x v="0"/>
    <x v="6"/>
    <x v="0"/>
    <s v="Cash on Delivery"/>
    <n v="1.25"/>
    <n v="4.5999999999999996"/>
    <x v="0"/>
  </r>
  <r>
    <s v="SUP-0001736"/>
    <x v="1698"/>
    <s v="CUST-21458"/>
    <x v="8"/>
    <x v="4"/>
    <n v="19"/>
    <n v="17"/>
    <n v="261.99"/>
    <n v="301.2885"/>
    <n v="635.06449999999973"/>
    <n v="5121.9044999999996"/>
    <x v="3"/>
    <x v="0"/>
    <x v="2"/>
    <s v="Bank Transfer"/>
    <n v="33.01"/>
    <n v="1.1000000000000001"/>
    <x v="0"/>
  </r>
  <r>
    <s v="SUP-0004574"/>
    <x v="1698"/>
    <s v="CUST-15062"/>
    <x v="1"/>
    <x v="1"/>
    <n v="17"/>
    <n v="17"/>
    <n v="936.07"/>
    <n v="1010.9556000000001"/>
    <n v="1235.6252000000006"/>
    <n v="17186.245200000001"/>
    <x v="1"/>
    <x v="1"/>
    <x v="3"/>
    <s v="Bank Transfer"/>
    <n v="37.43"/>
    <n v="3.4"/>
    <x v="0"/>
  </r>
  <r>
    <s v="SUP-0000991"/>
    <x v="1699"/>
    <s v="CUST-17179"/>
    <x v="13"/>
    <x v="1"/>
    <n v="17"/>
    <n v="15"/>
    <n v="435.28"/>
    <n v="457.04399999999998"/>
    <n v="324.38000000000005"/>
    <n v="6855.66"/>
    <x v="4"/>
    <x v="0"/>
    <x v="3"/>
    <s v="PayPal"/>
    <n v="2.08"/>
    <n v="5"/>
    <x v="0"/>
  </r>
  <r>
    <s v="SUP-0002202"/>
    <x v="1699"/>
    <s v="CUST-97754"/>
    <x v="6"/>
    <x v="4"/>
    <n v="11"/>
    <n v="9"/>
    <n v="978.47"/>
    <n v="1056.7476000000001"/>
    <n v="675.69840000000227"/>
    <n v="9510.7284000000018"/>
    <x v="4"/>
    <x v="5"/>
    <x v="1"/>
    <s v="Cash on Delivery"/>
    <n v="28.8"/>
    <n v="2.1"/>
    <x v="0"/>
  </r>
  <r>
    <s v="SUP-0003772"/>
    <x v="1699"/>
    <s v="CUST-40594"/>
    <x v="2"/>
    <x v="0"/>
    <n v="18"/>
    <n v="17"/>
    <n v="1301.21"/>
    <n v="1392.2947000000001"/>
    <n v="1535.5599000000011"/>
    <n v="23669.009900000001"/>
    <x v="4"/>
    <x v="1"/>
    <x v="0"/>
    <s v="Credit Card"/>
    <n v="12.88"/>
    <n v="3.2"/>
    <x v="0"/>
  </r>
  <r>
    <s v="SUP-0000413"/>
    <x v="1700"/>
    <s v="CUST-22240"/>
    <x v="9"/>
    <x v="3"/>
    <n v="4"/>
    <n v="4"/>
    <n v="716.22"/>
    <n v="816.49080000000015"/>
    <n v="387.96320000000048"/>
    <n v="3265.9632000000006"/>
    <x v="0"/>
    <x v="6"/>
    <x v="2"/>
    <s v="Bank Transfer"/>
    <n v="13.12"/>
    <n v="2.9"/>
    <x v="0"/>
  </r>
  <r>
    <s v="SUP-0004687"/>
    <x v="1700"/>
    <s v="CUST-54402"/>
    <x v="9"/>
    <x v="3"/>
    <n v="7"/>
    <n v="7"/>
    <n v="704.58"/>
    <n v="789.1296000000001"/>
    <n v="551.80720000000019"/>
    <n v="5523.9072000000006"/>
    <x v="2"/>
    <x v="2"/>
    <x v="3"/>
    <s v="Debit Card"/>
    <n v="40.04"/>
    <n v="1.9"/>
    <x v="0"/>
  </r>
  <r>
    <s v="SUP-0002472"/>
    <x v="1701"/>
    <s v="CUST-49459"/>
    <x v="5"/>
    <x v="3"/>
    <n v="18"/>
    <n v="17"/>
    <n v="9.26"/>
    <n v="10.093400000000001"/>
    <n v="-22.512199999999972"/>
    <n v="171.58780000000002"/>
    <x v="2"/>
    <x v="2"/>
    <x v="2"/>
    <s v="Bank Transfer"/>
    <n v="36.68"/>
    <n v="2.4"/>
    <x v="0"/>
  </r>
  <r>
    <s v="SUP-0003182"/>
    <x v="1701"/>
    <s v="CUST-21526"/>
    <x v="8"/>
    <x v="4"/>
    <n v="17"/>
    <n v="15"/>
    <n v="227.68"/>
    <n v="255.00160000000002"/>
    <n v="405.24400000000009"/>
    <n v="3825.0240000000003"/>
    <x v="0"/>
    <x v="1"/>
    <x v="0"/>
    <s v="Cash on Delivery"/>
    <n v="4.58"/>
    <n v="2.9"/>
    <x v="1"/>
  </r>
  <r>
    <s v="SUP-0000592"/>
    <x v="1702"/>
    <s v="CUST-12196"/>
    <x v="9"/>
    <x v="3"/>
    <n v="2"/>
    <n v="2"/>
    <n v="1243.82"/>
    <n v="1405.5165999999997"/>
    <n v="311.12319999999954"/>
    <n v="2811.0331999999994"/>
    <x v="4"/>
    <x v="3"/>
    <x v="2"/>
    <s v="PayPal"/>
    <n v="12.27"/>
    <n v="2.2000000000000002"/>
    <x v="0"/>
  </r>
  <r>
    <s v="SUP-0002650"/>
    <x v="1702"/>
    <s v="CUST-23951"/>
    <x v="14"/>
    <x v="0"/>
    <n v="19"/>
    <n v="19"/>
    <n v="871.03"/>
    <n v="984.26389999999992"/>
    <n v="2124.4041000000007"/>
    <n v="18701.0141"/>
    <x v="1"/>
    <x v="0"/>
    <x v="1"/>
    <s v="Bank Transfer"/>
    <n v="27.04"/>
    <n v="2.9"/>
    <x v="0"/>
  </r>
  <r>
    <s v="SUP-0004493"/>
    <x v="1703"/>
    <s v="CUST-73957"/>
    <x v="5"/>
    <x v="3"/>
    <n v="12"/>
    <n v="11"/>
    <n v="799.21"/>
    <n v="887.12310000000014"/>
    <n v="958.55410000000097"/>
    <n v="9758.3541000000023"/>
    <x v="0"/>
    <x v="4"/>
    <x v="1"/>
    <s v="Cash on Delivery"/>
    <n v="8.49"/>
    <n v="3.2"/>
    <x v="0"/>
  </r>
  <r>
    <s v="SUP-0004905"/>
    <x v="1703"/>
    <s v="CUST-35804"/>
    <x v="10"/>
    <x v="2"/>
    <n v="6"/>
    <n v="5"/>
    <n v="748.86"/>
    <n v="838.72320000000013"/>
    <n v="418.2060000000007"/>
    <n v="4193.6160000000009"/>
    <x v="2"/>
    <x v="1"/>
    <x v="2"/>
    <s v="Debit Card"/>
    <n v="31.11"/>
    <n v="1"/>
    <x v="0"/>
  </r>
  <r>
    <s v="SUP-0000411"/>
    <x v="1704"/>
    <s v="CUST-22535"/>
    <x v="7"/>
    <x v="2"/>
    <n v="3"/>
    <n v="2"/>
    <n v="1326.82"/>
    <n v="1499.3065999999999"/>
    <n v="321.89319999999992"/>
    <n v="2998.6131999999998"/>
    <x v="4"/>
    <x v="6"/>
    <x v="1"/>
    <s v="Credit Card"/>
    <n v="23.08"/>
    <n v="2.4"/>
    <x v="0"/>
  </r>
  <r>
    <s v="SUP-0001894"/>
    <x v="1704"/>
    <s v="CUST-84836"/>
    <x v="11"/>
    <x v="2"/>
    <n v="10"/>
    <n v="9"/>
    <n v="1302.95"/>
    <n v="1498.3924999999999"/>
    <n v="1757.9724999999983"/>
    <n v="13485.532499999999"/>
    <x v="2"/>
    <x v="6"/>
    <x v="3"/>
    <s v="Cash on Delivery"/>
    <n v="1.01"/>
    <n v="4.5"/>
    <x v="0"/>
  </r>
  <r>
    <s v="SUP-0002615"/>
    <x v="1704"/>
    <s v="CUST-23426"/>
    <x v="1"/>
    <x v="1"/>
    <n v="8"/>
    <n v="7"/>
    <n v="956.59"/>
    <n v="1071.3808000000001"/>
    <n v="755.92560000000105"/>
    <n v="7499.6656000000012"/>
    <x v="2"/>
    <x v="2"/>
    <x v="1"/>
    <s v="Credit Card"/>
    <n v="47.61"/>
    <n v="2.8"/>
    <x v="1"/>
  </r>
  <r>
    <s v="SUP-0002691"/>
    <x v="1704"/>
    <s v="CUST-78405"/>
    <x v="1"/>
    <x v="1"/>
    <n v="2"/>
    <n v="2"/>
    <n v="35.03"/>
    <n v="37.482100000000003"/>
    <n v="1.884200000000003"/>
    <n v="74.964200000000005"/>
    <x v="1"/>
    <x v="5"/>
    <x v="1"/>
    <s v="PayPal"/>
    <n v="3.02"/>
    <n v="3.1"/>
    <x v="0"/>
  </r>
  <r>
    <s v="SUP-0002928"/>
    <x v="1704"/>
    <s v="CUST-83918"/>
    <x v="12"/>
    <x v="1"/>
    <n v="15"/>
    <n v="13"/>
    <n v="1146.1199999999999"/>
    <n v="1214.8871999999999"/>
    <n v="885.20360000000119"/>
    <n v="15793.533599999999"/>
    <x v="3"/>
    <x v="1"/>
    <x v="3"/>
    <s v="Bank Transfer"/>
    <n v="8.77"/>
    <n v="3"/>
    <x v="0"/>
  </r>
  <r>
    <s v="SUP-0000794"/>
    <x v="1705"/>
    <s v="CUST-37663"/>
    <x v="7"/>
    <x v="2"/>
    <n v="16"/>
    <n v="14"/>
    <n v="12"/>
    <n v="12.600000000000001"/>
    <n v="-30.069999999999965"/>
    <n v="176.40000000000003"/>
    <x v="0"/>
    <x v="1"/>
    <x v="2"/>
    <s v="Debit Card"/>
    <n v="38.47"/>
    <n v="3.9"/>
    <x v="0"/>
  </r>
  <r>
    <s v="SUP-0001132"/>
    <x v="1705"/>
    <s v="CUST-66636"/>
    <x v="12"/>
    <x v="1"/>
    <n v="14"/>
    <n v="12"/>
    <n v="127.16"/>
    <n v="143.6908"/>
    <n v="151.7696"/>
    <n v="1724.2896000000001"/>
    <x v="4"/>
    <x v="5"/>
    <x v="0"/>
    <s v="PayPal"/>
    <n v="46.6"/>
    <n v="4.4000000000000004"/>
    <x v="0"/>
  </r>
  <r>
    <s v="SUP-0002815"/>
    <x v="1705"/>
    <s v="CUST-91767"/>
    <x v="5"/>
    <x v="3"/>
    <n v="12"/>
    <n v="12"/>
    <n v="741.58"/>
    <n v="800.90640000000008"/>
    <n v="677.74680000000092"/>
    <n v="9610.8768000000018"/>
    <x v="0"/>
    <x v="3"/>
    <x v="1"/>
    <s v="Bank Transfer"/>
    <n v="34.17"/>
    <n v="1.2"/>
    <x v="0"/>
  </r>
  <r>
    <s v="SUP-0004515"/>
    <x v="1705"/>
    <s v="CUST-69019"/>
    <x v="14"/>
    <x v="0"/>
    <n v="6"/>
    <n v="6"/>
    <n v="776.81"/>
    <n v="838.95479999999998"/>
    <n v="326.08880000000022"/>
    <n v="5033.7287999999999"/>
    <x v="1"/>
    <x v="5"/>
    <x v="0"/>
    <s v="Debit Card"/>
    <n v="46.78"/>
    <n v="3.6"/>
    <x v="0"/>
  </r>
  <r>
    <s v="SUP-0000929"/>
    <x v="1706"/>
    <s v="CUST-94420"/>
    <x v="13"/>
    <x v="1"/>
    <n v="10"/>
    <n v="9"/>
    <n v="1367.91"/>
    <n v="1573.0964999999999"/>
    <n v="1808.1984999999981"/>
    <n v="14157.868499999999"/>
    <x v="0"/>
    <x v="4"/>
    <x v="0"/>
    <s v="PayPal"/>
    <n v="38.479999999999997"/>
    <n v="1.3"/>
    <x v="0"/>
  </r>
  <r>
    <s v="SUP-0003986"/>
    <x v="1706"/>
    <s v="CUST-12398"/>
    <x v="3"/>
    <x v="2"/>
    <n v="12"/>
    <n v="10"/>
    <n v="325.77999999999997"/>
    <n v="368.13139999999993"/>
    <n v="406.33399999999966"/>
    <n v="3681.3139999999994"/>
    <x v="3"/>
    <x v="5"/>
    <x v="3"/>
    <s v="Cash on Delivery"/>
    <n v="17.18"/>
    <n v="1.5"/>
    <x v="0"/>
  </r>
  <r>
    <s v="SUP-0004864"/>
    <x v="1706"/>
    <s v="CUST-99255"/>
    <x v="0"/>
    <x v="0"/>
    <n v="16"/>
    <n v="16"/>
    <n v="505.4"/>
    <n v="550.88599999999997"/>
    <n v="681.41599999999983"/>
    <n v="8814.1759999999995"/>
    <x v="4"/>
    <x v="4"/>
    <x v="3"/>
    <s v="Bank Transfer"/>
    <n v="46.36"/>
    <n v="1.5"/>
    <x v="0"/>
  </r>
  <r>
    <s v="SUP-0001607"/>
    <x v="1707"/>
    <s v="CUST-27615"/>
    <x v="12"/>
    <x v="1"/>
    <n v="14"/>
    <n v="12"/>
    <n v="385.71"/>
    <n v="431.99520000000001"/>
    <n v="552.79240000000038"/>
    <n v="5183.9423999999999"/>
    <x v="2"/>
    <x v="4"/>
    <x v="0"/>
    <s v="Cash on Delivery"/>
    <n v="2.63"/>
    <n v="4"/>
    <x v="0"/>
  </r>
  <r>
    <s v="SUP-0003646"/>
    <x v="1707"/>
    <s v="CUST-46520"/>
    <x v="2"/>
    <x v="0"/>
    <n v="12"/>
    <n v="11"/>
    <n v="470.37"/>
    <n v="503.29590000000002"/>
    <n v="325.64490000000018"/>
    <n v="5536.2548999999999"/>
    <x v="0"/>
    <x v="6"/>
    <x v="1"/>
    <s v="Bank Transfer"/>
    <n v="36.54"/>
    <n v="3.2"/>
    <x v="1"/>
  </r>
  <r>
    <s v="SUP-0004508"/>
    <x v="1707"/>
    <s v="CUST-39433"/>
    <x v="2"/>
    <x v="0"/>
    <n v="2"/>
    <n v="2"/>
    <n v="1166.93"/>
    <n v="1295.2923000000003"/>
    <n v="238.49460000000047"/>
    <n v="2590.5846000000006"/>
    <x v="3"/>
    <x v="4"/>
    <x v="1"/>
    <s v="Credit Card"/>
    <n v="18.23"/>
    <n v="4.4000000000000004"/>
    <x v="0"/>
  </r>
  <r>
    <s v="SUP-0004869"/>
    <x v="1707"/>
    <s v="CUST-95591"/>
    <x v="8"/>
    <x v="4"/>
    <n v="20"/>
    <n v="20"/>
    <n v="331.37"/>
    <n v="354.5659"/>
    <n v="429.44800000000055"/>
    <n v="7091.3180000000002"/>
    <x v="0"/>
    <x v="3"/>
    <x v="0"/>
    <s v="Credit Card"/>
    <n v="34.47"/>
    <n v="3.1"/>
    <x v="0"/>
  </r>
  <r>
    <s v="SUP-0000228"/>
    <x v="1708"/>
    <s v="CUST-23247"/>
    <x v="12"/>
    <x v="1"/>
    <n v="9"/>
    <n v="7"/>
    <n v="284.43"/>
    <n v="327.09449999999998"/>
    <n v="261.76149999999973"/>
    <n v="2289.6614999999997"/>
    <x v="4"/>
    <x v="3"/>
    <x v="3"/>
    <s v="PayPal"/>
    <n v="36.89"/>
    <n v="3.5"/>
    <x v="0"/>
  </r>
  <r>
    <s v="SUP-0000786"/>
    <x v="1708"/>
    <s v="CUST-69045"/>
    <x v="2"/>
    <x v="0"/>
    <n v="1"/>
    <n v="1"/>
    <n v="845.11"/>
    <n v="954.97429999999997"/>
    <n v="69.704299999999961"/>
    <n v="954.97429999999997"/>
    <x v="1"/>
    <x v="5"/>
    <x v="3"/>
    <s v="Credit Card"/>
    <n v="40.159999999999997"/>
    <n v="3.3"/>
    <x v="0"/>
  </r>
  <r>
    <s v="SUP-0003120"/>
    <x v="1708"/>
    <s v="CUST-35576"/>
    <x v="6"/>
    <x v="4"/>
    <n v="18"/>
    <n v="14"/>
    <n v="798.85"/>
    <n v="870.74650000000008"/>
    <n v="998.75100000000134"/>
    <n v="12190.451000000001"/>
    <x v="4"/>
    <x v="3"/>
    <x v="0"/>
    <s v="PayPal"/>
    <n v="7.8"/>
    <n v="1.1000000000000001"/>
    <x v="0"/>
  </r>
  <r>
    <s v="SUP-0004492"/>
    <x v="1708"/>
    <s v="CUST-80004"/>
    <x v="13"/>
    <x v="1"/>
    <n v="4"/>
    <n v="4"/>
    <n v="377.05"/>
    <n v="414.75500000000005"/>
    <n v="147.26000000000016"/>
    <n v="1659.0200000000002"/>
    <x v="1"/>
    <x v="1"/>
    <x v="3"/>
    <s v="Cash on Delivery"/>
    <n v="3.56"/>
    <n v="2.7"/>
    <x v="0"/>
  </r>
  <r>
    <s v="SUP-0001045"/>
    <x v="1709"/>
    <s v="CUST-82362"/>
    <x v="2"/>
    <x v="0"/>
    <n v="3"/>
    <n v="2"/>
    <n v="1095.93"/>
    <n v="1161.6858000000002"/>
    <n v="117.83160000000026"/>
    <n v="2323.3716000000004"/>
    <x v="3"/>
    <x v="0"/>
    <x v="1"/>
    <s v="PayPal"/>
    <n v="13.68"/>
    <n v="1.4"/>
    <x v="0"/>
  </r>
  <r>
    <s v="SUP-0001066"/>
    <x v="1709"/>
    <s v="CUST-50395"/>
    <x v="9"/>
    <x v="3"/>
    <n v="19"/>
    <n v="15"/>
    <n v="1498.17"/>
    <n v="1618.0236000000002"/>
    <n v="1765.374"/>
    <n v="24270.354000000003"/>
    <x v="0"/>
    <x v="4"/>
    <x v="3"/>
    <s v="Credit Card"/>
    <n v="32.43"/>
    <n v="3.6"/>
    <x v="0"/>
  </r>
  <r>
    <s v="SUP-0001176"/>
    <x v="1709"/>
    <s v="CUST-50247"/>
    <x v="4"/>
    <x v="1"/>
    <n v="7"/>
    <n v="7"/>
    <n v="545.62"/>
    <n v="627.46299999999997"/>
    <n v="566.90099999999984"/>
    <n v="4392.241"/>
    <x v="0"/>
    <x v="4"/>
    <x v="3"/>
    <s v="Bank Transfer"/>
    <n v="6"/>
    <n v="3.1"/>
    <x v="0"/>
  </r>
  <r>
    <s v="SUP-0001181"/>
    <x v="1709"/>
    <s v="CUST-69570"/>
    <x v="9"/>
    <x v="3"/>
    <n v="4"/>
    <n v="3"/>
    <n v="310.51"/>
    <n v="347.77120000000002"/>
    <n v="85.483599999999981"/>
    <n v="1043.3136"/>
    <x v="4"/>
    <x v="3"/>
    <x v="0"/>
    <s v="Bank Transfer"/>
    <n v="26.3"/>
    <n v="2.6"/>
    <x v="0"/>
  </r>
  <r>
    <s v="SUP-0001246"/>
    <x v="1709"/>
    <s v="CUST-59338"/>
    <x v="4"/>
    <x v="1"/>
    <n v="11"/>
    <n v="10"/>
    <n v="983.31"/>
    <n v="1061.9748"/>
    <n v="746.14800000000105"/>
    <n v="10619.748"/>
    <x v="4"/>
    <x v="3"/>
    <x v="1"/>
    <s v="Debit Card"/>
    <n v="40.5"/>
    <n v="4"/>
    <x v="0"/>
  </r>
  <r>
    <s v="SUP-0001440"/>
    <x v="1709"/>
    <s v="CUST-46520"/>
    <x v="11"/>
    <x v="2"/>
    <n v="4"/>
    <n v="3"/>
    <n v="9.2799999999999994"/>
    <n v="9.9296000000000006"/>
    <n v="-15.321199999999994"/>
    <n v="29.788800000000002"/>
    <x v="0"/>
    <x v="2"/>
    <x v="0"/>
    <s v="PayPal"/>
    <n v="17.27"/>
    <n v="3.1"/>
    <x v="0"/>
  </r>
  <r>
    <s v="SUP-0001682"/>
    <x v="1709"/>
    <s v="CUST-89468"/>
    <x v="13"/>
    <x v="1"/>
    <n v="17"/>
    <n v="15"/>
    <n v="111.3"/>
    <n v="121.31700000000001"/>
    <n v="133.36500000000012"/>
    <n v="1819.7550000000001"/>
    <x v="3"/>
    <x v="4"/>
    <x v="0"/>
    <s v="Cash on Delivery"/>
    <n v="16.89"/>
    <n v="2.5"/>
    <x v="0"/>
  </r>
  <r>
    <s v="SUP-0001775"/>
    <x v="1709"/>
    <s v="CUST-38044"/>
    <x v="5"/>
    <x v="3"/>
    <n v="18"/>
    <n v="14"/>
    <n v="790.94"/>
    <n v="909.58100000000002"/>
    <n v="1657.1440000000002"/>
    <n v="12734.134"/>
    <x v="1"/>
    <x v="4"/>
    <x v="3"/>
    <s v="Debit Card"/>
    <n v="3.83"/>
    <n v="1.3"/>
    <x v="0"/>
  </r>
  <r>
    <s v="SUP-0002019"/>
    <x v="1709"/>
    <s v="CUST-86894"/>
    <x v="12"/>
    <x v="1"/>
    <n v="6"/>
    <n v="6"/>
    <n v="1394.57"/>
    <n v="1589.8098"/>
    <n v="1134.7187999999999"/>
    <n v="9538.8588"/>
    <x v="4"/>
    <x v="3"/>
    <x v="0"/>
    <s v="Bank Transfer"/>
    <n v="36.72"/>
    <n v="3"/>
    <x v="0"/>
  </r>
  <r>
    <s v="SUP-0002167"/>
    <x v="1709"/>
    <s v="CUST-48278"/>
    <x v="2"/>
    <x v="0"/>
    <n v="7"/>
    <n v="7"/>
    <n v="1078.99"/>
    <n v="1240.8384999999998"/>
    <n v="1087.7594999999985"/>
    <n v="8685.8694999999989"/>
    <x v="1"/>
    <x v="6"/>
    <x v="1"/>
    <s v="Bank Transfer"/>
    <n v="45.18"/>
    <n v="2"/>
    <x v="0"/>
  </r>
  <r>
    <s v="SUP-0002313"/>
    <x v="1709"/>
    <s v="CUST-28394"/>
    <x v="3"/>
    <x v="2"/>
    <n v="13"/>
    <n v="11"/>
    <n v="367.44"/>
    <n v="404.18400000000003"/>
    <n v="384.28400000000022"/>
    <n v="4446.0240000000003"/>
    <x v="1"/>
    <x v="4"/>
    <x v="2"/>
    <s v="Debit Card"/>
    <n v="19.899999999999999"/>
    <n v="3.3"/>
    <x v="0"/>
  </r>
  <r>
    <s v="SUP-0002337"/>
    <x v="1709"/>
    <s v="CUST-62772"/>
    <x v="10"/>
    <x v="2"/>
    <n v="20"/>
    <n v="18"/>
    <n v="871.03"/>
    <n v="966.8433"/>
    <n v="1723.3394000000019"/>
    <n v="17403.179400000001"/>
    <x v="4"/>
    <x v="3"/>
    <x v="1"/>
    <s v="Debit Card"/>
    <n v="1.3"/>
    <n v="3.7"/>
    <x v="0"/>
  </r>
  <r>
    <s v="SUP-0002609"/>
    <x v="1709"/>
    <s v="CUST-66875"/>
    <x v="10"/>
    <x v="2"/>
    <n v="12"/>
    <n v="12"/>
    <n v="269.95"/>
    <n v="286.14699999999999"/>
    <n v="158.4140000000005"/>
    <n v="3433.7640000000001"/>
    <x v="2"/>
    <x v="2"/>
    <x v="2"/>
    <s v="PayPal"/>
    <n v="35.950000000000003"/>
    <n v="2.1"/>
    <x v="0"/>
  </r>
  <r>
    <s v="SUP-0002910"/>
    <x v="1709"/>
    <s v="CUST-75110"/>
    <x v="12"/>
    <x v="1"/>
    <n v="3"/>
    <n v="2"/>
    <n v="1358.13"/>
    <n v="1561.8495"/>
    <n v="377.29899999999986"/>
    <n v="3123.6990000000001"/>
    <x v="2"/>
    <x v="6"/>
    <x v="1"/>
    <s v="Bank Transfer"/>
    <n v="30.14"/>
    <n v="1"/>
    <x v="0"/>
  </r>
  <r>
    <s v="SUP-0003116"/>
    <x v="1709"/>
    <s v="CUST-97356"/>
    <x v="6"/>
    <x v="4"/>
    <n v="18"/>
    <n v="14"/>
    <n v="1427.13"/>
    <n v="1569.8430000000003"/>
    <n v="1970.9520000000036"/>
    <n v="21977.802000000003"/>
    <x v="0"/>
    <x v="5"/>
    <x v="1"/>
    <s v="Debit Card"/>
    <n v="27.03"/>
    <n v="1.2"/>
    <x v="0"/>
  </r>
  <r>
    <s v="SUP-0003455"/>
    <x v="1709"/>
    <s v="CUST-66826"/>
    <x v="5"/>
    <x v="3"/>
    <n v="1"/>
    <n v="1"/>
    <n v="166.7"/>
    <n v="190.03800000000001"/>
    <n v="22.418000000000021"/>
    <n v="190.03800000000001"/>
    <x v="1"/>
    <x v="2"/>
    <x v="2"/>
    <s v="Debit Card"/>
    <n v="0.92"/>
    <n v="1.7"/>
    <x v="0"/>
  </r>
  <r>
    <s v="SUP-0003507"/>
    <x v="1709"/>
    <s v="CUST-60122"/>
    <x v="9"/>
    <x v="3"/>
    <n v="15"/>
    <n v="15"/>
    <n v="1263.04"/>
    <n v="1401.9744000000001"/>
    <n v="2036.4160000000034"/>
    <n v="21029.616000000002"/>
    <x v="0"/>
    <x v="6"/>
    <x v="3"/>
    <s v="Debit Card"/>
    <n v="47.6"/>
    <n v="3.6"/>
    <x v="0"/>
  </r>
  <r>
    <s v="SUP-0003912"/>
    <x v="1709"/>
    <s v="CUST-52755"/>
    <x v="11"/>
    <x v="2"/>
    <n v="4"/>
    <n v="3"/>
    <n v="1126.6500000000001"/>
    <n v="1250.5815000000002"/>
    <n v="351.11450000000042"/>
    <n v="3751.7445000000007"/>
    <x v="0"/>
    <x v="1"/>
    <x v="1"/>
    <s v="Cash on Delivery"/>
    <n v="20.68"/>
    <n v="2.6"/>
    <x v="0"/>
  </r>
  <r>
    <s v="SUP-0004043"/>
    <x v="1709"/>
    <s v="CUST-14543"/>
    <x v="14"/>
    <x v="0"/>
    <n v="19"/>
    <n v="18"/>
    <n v="1394.89"/>
    <n v="1478.5834000000002"/>
    <n v="1485.191200000002"/>
    <n v="26614.501200000002"/>
    <x v="0"/>
    <x v="4"/>
    <x v="2"/>
    <s v="Debit Card"/>
    <n v="21.29"/>
    <n v="1.2"/>
    <x v="0"/>
  </r>
  <r>
    <s v="SUP-0004722"/>
    <x v="1709"/>
    <s v="CUST-22003"/>
    <x v="13"/>
    <x v="1"/>
    <n v="12"/>
    <n v="12"/>
    <n v="663.45"/>
    <n v="716.52600000000007"/>
    <n v="604.45200000000114"/>
    <n v="8598.3120000000017"/>
    <x v="2"/>
    <x v="6"/>
    <x v="1"/>
    <s v="Credit Card"/>
    <n v="32.46"/>
    <n v="3.4"/>
    <x v="0"/>
  </r>
  <r>
    <s v="SUP-0004813"/>
    <x v="1709"/>
    <s v="CUST-91890"/>
    <x v="7"/>
    <x v="2"/>
    <n v="15"/>
    <n v="14"/>
    <n v="1097.5999999999999"/>
    <n v="1152.48"/>
    <n v="727.49000000000331"/>
    <n v="16134.720000000001"/>
    <x v="2"/>
    <x v="6"/>
    <x v="1"/>
    <s v="Cash on Delivery"/>
    <n v="40.83"/>
    <n v="4"/>
    <x v="0"/>
  </r>
  <r>
    <s v="SUP-0004984"/>
    <x v="1709"/>
    <s v="CUST-74631"/>
    <x v="13"/>
    <x v="1"/>
    <n v="17"/>
    <n v="15"/>
    <n v="1145.82"/>
    <n v="1248.9438"/>
    <n v="1546.857"/>
    <n v="18734.156999999999"/>
    <x v="3"/>
    <x v="0"/>
    <x v="0"/>
    <s v="Debit Card"/>
    <n v="0"/>
    <n v="2.2999999999999998"/>
    <x v="0"/>
  </r>
  <r>
    <s v="SUP-0005052"/>
    <x v="1709"/>
    <s v="CUST-82129"/>
    <x v="1"/>
    <x v="1"/>
    <n v="5"/>
    <n v="5"/>
    <n v="1173.3599999999999"/>
    <n v="1349.3639999999998"/>
    <n v="842.14999999999952"/>
    <n v="6746.8199999999988"/>
    <x v="3"/>
    <x v="1"/>
    <x v="1"/>
    <s v="Debit Card"/>
    <n v="37.869999999999997"/>
    <n v="4.7"/>
    <x v="0"/>
  </r>
  <r>
    <s v="SUP-0005095"/>
    <x v="1709"/>
    <s v="CUST-85040"/>
    <x v="4"/>
    <x v="1"/>
    <n v="3"/>
    <n v="3"/>
    <n v="1248.4000000000001"/>
    <n v="1373.2400000000002"/>
    <n v="328.40000000000089"/>
    <n v="4119.7200000000012"/>
    <x v="0"/>
    <x v="0"/>
    <x v="3"/>
    <s v="Credit Card"/>
    <n v="46.12"/>
    <n v="4.9000000000000004"/>
    <x v="1"/>
  </r>
  <r>
    <s v="SUP-0000252"/>
    <x v="1709"/>
    <s v="CUST-94645"/>
    <x v="4"/>
    <x v="1"/>
    <n v="14"/>
    <n v="13"/>
    <n v="444.89"/>
    <n v="467.1345"/>
    <n v="243.96849999999998"/>
    <n v="6072.7484999999997"/>
    <x v="0"/>
    <x v="5"/>
    <x v="2"/>
    <s v="Cash on Delivery"/>
    <n v="45.21"/>
    <n v="3.3"/>
    <x v="0"/>
  </r>
  <r>
    <s v="SUP-0000399"/>
    <x v="1709"/>
    <s v="CUST-43653"/>
    <x v="5"/>
    <x v="3"/>
    <n v="13"/>
    <n v="12"/>
    <n v="1178.3800000000001"/>
    <n v="1272.6504000000002"/>
    <n v="1092.3148000000003"/>
    <n v="15271.804800000002"/>
    <x v="4"/>
    <x v="5"/>
    <x v="3"/>
    <s v="Debit Card"/>
    <n v="38.93"/>
    <n v="3.3"/>
    <x v="0"/>
  </r>
  <r>
    <s v="SUP-0000526"/>
    <x v="1709"/>
    <s v="CUST-64844"/>
    <x v="2"/>
    <x v="0"/>
    <n v="2"/>
    <n v="2"/>
    <n v="627.72"/>
    <n v="721.87799999999993"/>
    <n v="149.83599999999981"/>
    <n v="1443.7559999999999"/>
    <x v="3"/>
    <x v="2"/>
    <x v="3"/>
    <s v="Debit Card"/>
    <n v="38.479999999999997"/>
    <n v="4.5"/>
    <x v="0"/>
  </r>
  <r>
    <s v="SUP-0001289"/>
    <x v="1709"/>
    <s v="CUST-59748"/>
    <x v="3"/>
    <x v="2"/>
    <n v="12"/>
    <n v="12"/>
    <n v="671"/>
    <n v="751.5200000000001"/>
    <n v="958.59000000000162"/>
    <n v="9018.2400000000016"/>
    <x v="1"/>
    <x v="0"/>
    <x v="0"/>
    <s v="Bank Transfer"/>
    <n v="7.65"/>
    <n v="4.0999999999999996"/>
    <x v="0"/>
  </r>
  <r>
    <s v="SUP-0001348"/>
    <x v="1709"/>
    <s v="CUST-73556"/>
    <x v="10"/>
    <x v="2"/>
    <n v="12"/>
    <n v="12"/>
    <n v="1489.23"/>
    <n v="1578.5838000000001"/>
    <n v="1032.7055999999984"/>
    <n v="18943.0056"/>
    <x v="0"/>
    <x v="3"/>
    <x v="0"/>
    <s v="Cash on Delivery"/>
    <n v="39.54"/>
    <n v="4.7"/>
    <x v="0"/>
  </r>
  <r>
    <s v="SUP-0001376"/>
    <x v="1709"/>
    <s v="CUST-95067"/>
    <x v="11"/>
    <x v="2"/>
    <n v="18"/>
    <n v="18"/>
    <n v="1206.72"/>
    <n v="1279.1232"/>
    <n v="1296.5076000000008"/>
    <n v="23024.2176"/>
    <x v="4"/>
    <x v="2"/>
    <x v="0"/>
    <s v="Debit Card"/>
    <n v="6.75"/>
    <n v="2.6"/>
    <x v="0"/>
  </r>
  <r>
    <s v="SUP-0001469"/>
    <x v="1709"/>
    <s v="CUST-65453"/>
    <x v="11"/>
    <x v="2"/>
    <n v="20"/>
    <n v="17"/>
    <n v="312.76"/>
    <n v="353.41879999999998"/>
    <n v="652.87959999999987"/>
    <n v="6008.1196"/>
    <x v="4"/>
    <x v="3"/>
    <x v="2"/>
    <s v="Credit Card"/>
    <n v="38.32"/>
    <n v="0"/>
    <x v="0"/>
  </r>
  <r>
    <s v="SUP-0001611"/>
    <x v="1709"/>
    <s v="CUST-43668"/>
    <x v="0"/>
    <x v="0"/>
    <n v="3"/>
    <n v="2"/>
    <n v="20"/>
    <n v="21.6"/>
    <n v="-10.529999999999998"/>
    <n v="43.2"/>
    <x v="2"/>
    <x v="6"/>
    <x v="3"/>
    <s v="PayPal"/>
    <n v="13.73"/>
    <n v="3.4"/>
    <x v="0"/>
  </r>
  <r>
    <s v="SUP-0001696"/>
    <x v="1709"/>
    <s v="CUST-62768"/>
    <x v="6"/>
    <x v="4"/>
    <n v="13"/>
    <n v="11"/>
    <n v="1087.3699999999999"/>
    <n v="1228.7280999999998"/>
    <n v="1548.3990999999978"/>
    <n v="13516.009099999997"/>
    <x v="4"/>
    <x v="0"/>
    <x v="3"/>
    <s v="Credit Card"/>
    <n v="6.54"/>
    <n v="1.1000000000000001"/>
    <x v="0"/>
  </r>
  <r>
    <s v="SUP-0002893"/>
    <x v="1709"/>
    <s v="CUST-47640"/>
    <x v="12"/>
    <x v="1"/>
    <n v="8"/>
    <n v="8"/>
    <n v="1378.99"/>
    <n v="1461.7294000000002"/>
    <n v="635.10520000000133"/>
    <n v="11693.835200000001"/>
    <x v="2"/>
    <x v="0"/>
    <x v="2"/>
    <s v="Credit Card"/>
    <n v="26.81"/>
    <n v="4"/>
    <x v="0"/>
  </r>
  <r>
    <s v="SUP-0003090"/>
    <x v="1709"/>
    <s v="CUST-47873"/>
    <x v="12"/>
    <x v="1"/>
    <n v="18"/>
    <n v="17"/>
    <n v="864.13"/>
    <n v="993.7494999999999"/>
    <n v="2189.6314999999972"/>
    <n v="16893.741499999996"/>
    <x v="1"/>
    <x v="2"/>
    <x v="2"/>
    <s v="Debit Card"/>
    <n v="13.9"/>
    <n v="2.2000000000000002"/>
    <x v="0"/>
  </r>
  <r>
    <s v="SUP-0003119"/>
    <x v="1709"/>
    <s v="CUST-56980"/>
    <x v="7"/>
    <x v="2"/>
    <n v="7"/>
    <n v="7"/>
    <n v="290.58"/>
    <n v="325.44960000000003"/>
    <n v="233.3272000000004"/>
    <n v="2278.1472000000003"/>
    <x v="0"/>
    <x v="5"/>
    <x v="1"/>
    <s v="Credit Card"/>
    <n v="10.76"/>
    <n v="4"/>
    <x v="0"/>
  </r>
  <r>
    <s v="SUP-0003476"/>
    <x v="1709"/>
    <s v="CUST-57651"/>
    <x v="11"/>
    <x v="2"/>
    <n v="10"/>
    <n v="9"/>
    <n v="415.03"/>
    <n v="444.08209999999997"/>
    <n v="251.69890000000029"/>
    <n v="3996.7388999999998"/>
    <x v="0"/>
    <x v="4"/>
    <x v="3"/>
    <s v="Cash on Delivery"/>
    <n v="9.77"/>
    <n v="3.9"/>
    <x v="0"/>
  </r>
  <r>
    <s v="SUP-0003699"/>
    <x v="1709"/>
    <s v="CUST-14872"/>
    <x v="7"/>
    <x v="2"/>
    <n v="7"/>
    <n v="6"/>
    <n v="166.37"/>
    <n v="181.34330000000003"/>
    <n v="69.9598000000002"/>
    <n v="1088.0598000000002"/>
    <x v="3"/>
    <x v="5"/>
    <x v="0"/>
    <s v="Debit Card"/>
    <n v="19.88"/>
    <n v="2.2999999999999998"/>
    <x v="0"/>
  </r>
  <r>
    <s v="SUP-0004235"/>
    <x v="1709"/>
    <s v="CUST-45420"/>
    <x v="8"/>
    <x v="4"/>
    <n v="12"/>
    <n v="11"/>
    <n v="140.69999999999999"/>
    <n v="156.17699999999999"/>
    <n v="135.35700000000008"/>
    <n v="1717.9469999999999"/>
    <x v="1"/>
    <x v="0"/>
    <x v="2"/>
    <s v="Cash on Delivery"/>
    <n v="34.89"/>
    <n v="4.5999999999999996"/>
    <x v="0"/>
  </r>
  <r>
    <s v="SUP-0004366"/>
    <x v="1709"/>
    <s v="CUST-81386"/>
    <x v="4"/>
    <x v="1"/>
    <n v="3"/>
    <n v="2"/>
    <n v="837.8"/>
    <n v="938.33600000000001"/>
    <n v="176.56200000000013"/>
    <n v="1876.672"/>
    <x v="4"/>
    <x v="2"/>
    <x v="3"/>
    <s v="Credit Card"/>
    <n v="24.51"/>
    <n v="0"/>
    <x v="0"/>
  </r>
  <r>
    <s v="SUP-0004702"/>
    <x v="1709"/>
    <s v="CUST-17876"/>
    <x v="5"/>
    <x v="3"/>
    <n v="18"/>
    <n v="16"/>
    <n v="1369.89"/>
    <n v="1452.0834000000002"/>
    <n v="1265.1144000000018"/>
    <n v="23233.334400000003"/>
    <x v="4"/>
    <x v="1"/>
    <x v="2"/>
    <s v="Credit Card"/>
    <n v="49.98"/>
    <n v="2.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4F6F5C-C854-431F-818D-E50E18B4428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4:B79" firstHeaderRow="1"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pivotField showAll="0">
      <items count="6">
        <item x="1"/>
        <item x="2"/>
        <item x="4"/>
        <item x="0"/>
        <item x="3"/>
        <item t="default"/>
      </items>
    </pivotField>
    <pivotField showAll="0"/>
    <pivotField showAll="0"/>
    <pivotField numFmtId="44" showAll="0"/>
    <pivotField numFmtId="44" showAll="0"/>
    <pivotField numFmtId="44" showAll="0"/>
    <pivotField dataField="1" numFmtId="44" showAll="0"/>
    <pivotField showAll="0">
      <items count="6">
        <item x="1"/>
        <item x="3"/>
        <item x="4"/>
        <item x="2"/>
        <item x="0"/>
        <item t="default"/>
      </items>
    </pivotField>
    <pivotField showAll="0">
      <items count="8">
        <item x="5"/>
        <item x="1"/>
        <item x="0"/>
        <item x="4"/>
        <item x="2"/>
        <item x="3"/>
        <item x="6"/>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h="1" sd="0" x="0"/>
        <item sd="0" x="1"/>
        <item sd="0" x="2"/>
        <item sd="0" x="3"/>
        <item sd="0" x="4"/>
        <item sd="0" x="5"/>
        <item sd="0" x="6"/>
        <item h="1" sd="0" x="7"/>
        <item t="default"/>
      </items>
    </pivotField>
  </pivotFields>
  <rowFields count="1">
    <field x="13"/>
  </rowFields>
  <rowItems count="5">
    <i>
      <x v="1"/>
    </i>
    <i>
      <x/>
    </i>
    <i>
      <x v="2"/>
    </i>
    <i>
      <x v="3"/>
    </i>
    <i t="grand">
      <x/>
    </i>
  </rowItems>
  <colItems count="1">
    <i/>
  </colItems>
  <dataFields count="1">
    <dataField name="Sum of Total Sales" fld="10"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4DF8F-7BE0-4080-9555-B8375171F24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5:B71" firstHeaderRow="1"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pivotField showAll="0"/>
    <pivotField showAll="0"/>
    <pivotField showAll="0"/>
    <pivotField numFmtId="44" showAll="0"/>
    <pivotField numFmtId="44" showAll="0"/>
    <pivotField dataField="1" numFmtId="44" showAll="0"/>
    <pivotField numFmtId="44" showAll="0"/>
    <pivotField showAll="0">
      <items count="6">
        <item x="1"/>
        <item x="3"/>
        <item x="4"/>
        <item x="2"/>
        <item x="0"/>
        <item t="default"/>
      </items>
    </pivotField>
    <pivotField showAll="0"/>
    <pivotField showAll="0"/>
    <pivotField showAll="0"/>
    <pivotField numFmtId="2"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descending">
      <items count="9">
        <item h="1" sd="0" x="0"/>
        <item sd="0" x="1"/>
        <item sd="0" x="2"/>
        <item sd="0" x="3"/>
        <item sd="0" x="4"/>
        <item sd="0" x="5"/>
        <item sd="0" x="6"/>
        <item h="1" sd="0" x="7"/>
        <item t="default"/>
      </items>
      <autoSortScope>
        <pivotArea dataOnly="0" outline="0" fieldPosition="0">
          <references count="1">
            <reference field="4294967294" count="1" selected="0">
              <x v="0"/>
            </reference>
          </references>
        </pivotArea>
      </autoSortScope>
    </pivotField>
  </pivotFields>
  <rowFields count="1">
    <field x="20"/>
  </rowFields>
  <rowItems count="6">
    <i>
      <x v="1"/>
    </i>
    <i>
      <x v="2"/>
    </i>
    <i>
      <x v="3"/>
    </i>
    <i>
      <x v="5"/>
    </i>
    <i>
      <x v="4"/>
    </i>
    <i t="grand">
      <x/>
    </i>
  </rowItems>
  <colItems count="1">
    <i/>
  </colItems>
  <dataFields count="1">
    <dataField name="Sum of Total Profit" fld="9"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239A0D-EFF7-49CE-8080-A3BD8DB72C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C56" firstHeaderRow="0"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axis="axisRow" showAll="0" measureFilter="1" sortType="descending">
      <items count="16">
        <item x="11"/>
        <item x="0"/>
        <item x="9"/>
        <item x="7"/>
        <item x="1"/>
        <item x="10"/>
        <item x="14"/>
        <item x="2"/>
        <item x="3"/>
        <item x="12"/>
        <item x="13"/>
        <item x="5"/>
        <item x="4"/>
        <item x="8"/>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4" showAll="0"/>
    <pivotField numFmtId="44" showAll="0"/>
    <pivotField dataField="1" numFmtId="44" showAll="0"/>
    <pivotField dataField="1" numFmtId="44" showAll="0"/>
    <pivotField showAll="0">
      <items count="6">
        <item x="1"/>
        <item x="3"/>
        <item x="4"/>
        <item x="2"/>
        <item x="0"/>
        <item t="default"/>
      </items>
    </pivotField>
    <pivotField showAll="0"/>
    <pivotField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6">
    <i>
      <x v="9"/>
    </i>
    <i>
      <x v="12"/>
    </i>
    <i>
      <x v="7"/>
    </i>
    <i>
      <x v="5"/>
    </i>
    <i>
      <x v="13"/>
    </i>
    <i t="grand">
      <x/>
    </i>
  </rowItems>
  <colFields count="1">
    <field x="-2"/>
  </colFields>
  <colItems count="2">
    <i>
      <x/>
    </i>
    <i i="1">
      <x v="1"/>
    </i>
  </colItems>
  <dataFields count="2">
    <dataField name="Sum of Total Sales" fld="10" baseField="0" baseItem="0"/>
    <dataField name="Sum of Total Profit" fld="9"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5974E9-5B2A-456A-BF97-C9ACC99A35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7" firstHeaderRow="1"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pivotField showAll="0"/>
    <pivotField showAll="0"/>
    <pivotField showAll="0"/>
    <pivotField numFmtId="44" showAll="0"/>
    <pivotField numFmtId="44" showAll="0"/>
    <pivotField dataField="1" numFmtId="44" showAll="0"/>
    <pivotField numFmtId="44" showAll="0"/>
    <pivotField showAll="0">
      <items count="6">
        <item x="1"/>
        <item x="3"/>
        <item x="4"/>
        <item x="2"/>
        <item x="0"/>
        <item t="default"/>
      </items>
    </pivotField>
    <pivotField axis="axisRow" showAll="0" sortType="descending">
      <items count="8">
        <item x="5"/>
        <item x="1"/>
        <item x="0"/>
        <item x="4"/>
        <item x="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8">
    <i>
      <x v="1"/>
    </i>
    <i>
      <x v="2"/>
    </i>
    <i>
      <x/>
    </i>
    <i>
      <x v="6"/>
    </i>
    <i>
      <x v="3"/>
    </i>
    <i>
      <x v="5"/>
    </i>
    <i>
      <x v="4"/>
    </i>
    <i t="grand">
      <x/>
    </i>
  </rowItems>
  <colItems count="1">
    <i/>
  </colItems>
  <dataFields count="1">
    <dataField name="Sum of Total Profit" fld="9"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F5CCEE-087A-46F0-B7D8-B81C83731F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items count="6">
        <item x="1"/>
        <item x="3"/>
        <item x="4"/>
        <item x="2"/>
        <item x="0"/>
        <item t="default"/>
      </items>
    </pivotField>
    <pivotField showAll="0"/>
    <pivotField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Total Sales" fld="10" baseField="0" baseItem="0" numFmtId="44"/>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51FD60-67F7-4ABD-B568-AC60FC6117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1:C47" firstHeaderRow="0"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axis="axisRow" showAll="0" measureFilter="1">
      <items count="16">
        <item x="11"/>
        <item x="0"/>
        <item x="9"/>
        <item x="7"/>
        <item x="1"/>
        <item x="10"/>
        <item x="14"/>
        <item x="2"/>
        <item x="3"/>
        <item x="12"/>
        <item x="13"/>
        <item x="5"/>
        <item x="4"/>
        <item x="8"/>
        <item x="6"/>
        <item t="default"/>
      </items>
    </pivotField>
    <pivotField showAll="0"/>
    <pivotField showAll="0"/>
    <pivotField showAll="0"/>
    <pivotField numFmtId="44" showAll="0"/>
    <pivotField numFmtId="44" showAll="0"/>
    <pivotField dataField="1" numFmtId="44" showAll="0"/>
    <pivotField dataField="1" numFmtId="44" showAll="0"/>
    <pivotField showAll="0">
      <items count="6">
        <item x="1"/>
        <item x="3"/>
        <item x="4"/>
        <item x="2"/>
        <item x="0"/>
        <item t="default"/>
      </items>
    </pivotField>
    <pivotField showAll="0"/>
    <pivotField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6">
    <i>
      <x/>
    </i>
    <i>
      <x v="1"/>
    </i>
    <i>
      <x v="2"/>
    </i>
    <i>
      <x v="8"/>
    </i>
    <i>
      <x v="10"/>
    </i>
    <i t="grand">
      <x/>
    </i>
  </rowItems>
  <colFields count="1">
    <field x="-2"/>
  </colFields>
  <colItems count="2">
    <i>
      <x/>
    </i>
    <i i="1">
      <x v="1"/>
    </i>
  </colItems>
  <dataFields count="2">
    <dataField name="Sum of Total Sales" fld="10" baseField="0" baseItem="0"/>
    <dataField name="Sum of Total Profit" fld="9" baseField="0" baseItem="0"/>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chartFormats count="10">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1" format="6">
      <pivotArea type="data" outline="0" fieldPosition="0">
        <references count="2">
          <reference field="4294967294" count="1" selected="0">
            <x v="1"/>
          </reference>
          <reference field="3" count="1" selected="0">
            <x v="1"/>
          </reference>
        </references>
      </pivotArea>
    </chartFormat>
    <chartFormat chart="21" format="7">
      <pivotArea type="data" outline="0" fieldPosition="0">
        <references count="2">
          <reference field="4294967294" count="1" selected="0">
            <x v="1"/>
          </reference>
          <reference field="3" count="1" selected="0">
            <x v="2"/>
          </reference>
        </references>
      </pivotArea>
    </chartFormat>
    <chartFormat chart="21" format="8">
      <pivotArea type="data" outline="0" fieldPosition="0">
        <references count="2">
          <reference field="4294967294" count="1" selected="0">
            <x v="0"/>
          </reference>
          <reference field="3" count="1" selected="0">
            <x v="1"/>
          </reference>
        </references>
      </pivotArea>
    </chartFormat>
    <chartFormat chart="21" format="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5CB33C-1D32-4BF2-AC83-944E6CACAB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9:C62" firstHeaderRow="0"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dataField="1" showAll="0"/>
    <pivotField showAll="0"/>
    <pivotField showAll="0"/>
    <pivotField showAll="0"/>
    <pivotField numFmtId="44" showAll="0"/>
    <pivotField numFmtId="44" showAll="0"/>
    <pivotField dataField="1" numFmtId="44" showAll="0"/>
    <pivotField numFmtId="44" showAll="0"/>
    <pivotField showAll="0">
      <items count="6">
        <item x="1"/>
        <item x="3"/>
        <item x="4"/>
        <item x="2"/>
        <item x="0"/>
        <item t="default"/>
      </items>
    </pivotField>
    <pivotField showAll="0"/>
    <pivotField showAll="0"/>
    <pivotField showAll="0"/>
    <pivotField numFmtId="2"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7"/>
  </rowFields>
  <rowItems count="3">
    <i>
      <x/>
    </i>
    <i>
      <x v="1"/>
    </i>
    <i t="grand">
      <x/>
    </i>
  </rowItems>
  <colFields count="1">
    <field x="-2"/>
  </colFields>
  <colItems count="2">
    <i>
      <x/>
    </i>
    <i i="1">
      <x v="1"/>
    </i>
  </colItems>
  <dataFields count="2">
    <dataField name="Sum of Total Profit" fld="9" baseField="0" baseItem="0"/>
    <dataField name="Count of Product Name" fld="3" subtotal="count" showDataAs="percentOfTotal" baseField="0" baseItem="0" numFmtId="10"/>
  </dataFields>
  <formats count="7">
    <format dxfId="22">
      <pivotArea type="all" dataOnly="0" outline="0" fieldPosition="0"/>
    </format>
    <format dxfId="21">
      <pivotArea outline="0" collapsedLevelsAreSubtotals="1" fieldPosition="0"/>
    </format>
    <format dxfId="20">
      <pivotArea dataOnly="0" labelOnly="1" outline="0" axis="axisValues" fieldPosition="0"/>
    </format>
    <format dxfId="19">
      <pivotArea collapsedLevelsAreSubtotals="1" fieldPosition="0">
        <references count="2">
          <reference field="4294967294" count="1" selected="0">
            <x v="1"/>
          </reference>
          <reference field="17" count="1">
            <x v="0"/>
          </reference>
        </references>
      </pivotArea>
    </format>
    <format dxfId="18">
      <pivotArea collapsedLevelsAreSubtotals="1" fieldPosition="0">
        <references count="2">
          <reference field="4294967294" count="1" selected="0">
            <x v="1"/>
          </reference>
          <reference field="17" count="1">
            <x v="1"/>
          </reference>
        </references>
      </pivotArea>
    </format>
    <format dxfId="17">
      <pivotArea outline="0" collapsedLevelsAreSubtotals="1" fieldPosition="0">
        <references count="1">
          <reference field="4294967294" count="1" selected="0">
            <x v="1"/>
          </reference>
        </references>
      </pivotArea>
    </format>
    <format dxfId="16">
      <pivotArea outline="0" fieldPosition="0">
        <references count="1">
          <reference field="4294967294" count="1">
            <x v="1"/>
          </reference>
        </references>
      </pivotArea>
    </format>
  </formats>
  <chartFormats count="6">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7" count="1" selected="0">
            <x v="0"/>
          </reference>
        </references>
      </pivotArea>
    </chartFormat>
    <chartFormat chart="4" format="10">
      <pivotArea type="data" outline="0" fieldPosition="0">
        <references count="2">
          <reference field="4294967294" count="1" selected="0">
            <x v="0"/>
          </reference>
          <reference field="17" count="1" selected="0">
            <x v="1"/>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17" count="1" selected="0">
            <x v="0"/>
          </reference>
        </references>
      </pivotArea>
    </chartFormat>
    <chartFormat chart="4" format="13">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2D3972-F8DD-4AB1-B217-80675C0879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8" firstHeaderRow="1"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pivotField showAll="0"/>
    <pivotField showAll="0"/>
    <pivotField showAll="0"/>
    <pivotField numFmtId="44" showAll="0"/>
    <pivotField numFmtId="44" showAll="0"/>
    <pivotField numFmtId="44" showAll="0"/>
    <pivotField numFmtId="44" showAll="0"/>
    <pivotField showAll="0">
      <items count="6">
        <item x="1"/>
        <item x="3"/>
        <item x="4"/>
        <item x="2"/>
        <item x="0"/>
        <item t="default"/>
      </items>
    </pivotField>
    <pivotField axis="axisRow" showAll="0" sortType="ascending">
      <items count="8">
        <item x="5"/>
        <item x="1"/>
        <item x="0"/>
        <item x="4"/>
        <item x="2"/>
        <item x="3"/>
        <item x="6"/>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8">
    <i>
      <x v="5"/>
    </i>
    <i>
      <x v="2"/>
    </i>
    <i>
      <x v="6"/>
    </i>
    <i>
      <x v="4"/>
    </i>
    <i>
      <x/>
    </i>
    <i>
      <x v="3"/>
    </i>
    <i>
      <x v="1"/>
    </i>
    <i t="grand">
      <x/>
    </i>
  </rowItems>
  <colItems count="1">
    <i/>
  </colItems>
  <dataFields count="1">
    <dataField name="Sum of Shipping Cost" fld="15"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E21B8E-1791-4C19-A734-211924AAF0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pivotField showAll="0"/>
    <pivotField showAll="0"/>
    <pivotField showAll="0"/>
    <pivotField numFmtId="44" showAll="0"/>
    <pivotField numFmtId="44" showAll="0"/>
    <pivotField dataField="1" numFmtId="44" showAll="0"/>
    <pivotField numFmtId="44" showAll="0"/>
    <pivotField showAll="0">
      <items count="6">
        <item x="1"/>
        <item x="3"/>
        <item x="4"/>
        <item x="2"/>
        <item x="0"/>
        <item t="default"/>
      </items>
    </pivotField>
    <pivotField showAll="0"/>
    <pivotField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Total Profit" fld="9" baseField="0" baseItem="0" numFmtId="44"/>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E419FF-BF20-4AA7-BC63-ED1FAEB9F4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3" firstHeaderRow="1" firstDataRow="1" firstDataCol="1"/>
  <pivotFields count="21">
    <pivotField showAll="0"/>
    <pivotField showAll="0">
      <items count="17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 showAll="0"/>
    <pivotField showAll="0" sortType="ascending"/>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numFmtId="44" showAll="0"/>
    <pivotField numFmtId="44" showAll="0"/>
    <pivotField dataField="1" numFmtId="44" showAll="0"/>
    <pivotField showAll="0">
      <items count="6">
        <item x="1"/>
        <item x="3"/>
        <item x="4"/>
        <item x="2"/>
        <item x="0"/>
        <item t="default"/>
      </items>
    </pivotField>
    <pivotField showAll="0"/>
    <pivotField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6">
    <i>
      <x v="1"/>
    </i>
    <i>
      <x/>
    </i>
    <i>
      <x v="3"/>
    </i>
    <i>
      <x v="4"/>
    </i>
    <i>
      <x v="2"/>
    </i>
    <i t="grand">
      <x/>
    </i>
  </rowItems>
  <colItems count="1">
    <i/>
  </colItems>
  <dataFields count="1">
    <dataField name="Sum of Total Sales" fld="10" baseField="0" baseItem="0" numFmtId="4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0BFD7-A575-49BE-A752-6102C6F29184}" sourceName="Region">
  <pivotTables>
    <pivotTable tabId="12" name="PivotTable11"/>
    <pivotTable tabId="12" name="PivotTable1"/>
    <pivotTable tabId="12" name="PivotTable10"/>
    <pivotTable tabId="12" name="PivotTable2"/>
    <pivotTable tabId="12" name="PivotTable3"/>
    <pivotTable tabId="12" name="PivotTable4"/>
    <pivotTable tabId="12" name="PivotTable5"/>
    <pivotTable tabId="12" name="PivotTable6"/>
    <pivotTable tabId="12" name="PivotTable8"/>
    <pivotTable tabId="12" name="PivotTable9"/>
  </pivotTables>
  <data>
    <tabular pivotCacheId="234842014">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DCB1841-EDC3-4C69-84A6-AF0A822F7D54}" sourceName="Country">
  <pivotTables>
    <pivotTable tabId="12" name="PivotTable11"/>
  </pivotTables>
  <data>
    <tabular pivotCacheId="234842014">
      <items count="7">
        <i x="5" s="1"/>
        <i x="1" s="1"/>
        <i x="0" s="1"/>
        <i x="4" s="1"/>
        <i x="2"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9281FD-5C20-4250-8AD0-1CCB357CD6B2}" sourceName="Category">
  <pivotTables>
    <pivotTable tabId="12" name="PivotTable11"/>
  </pivotTables>
  <data>
    <tabular pivotCacheId="234842014">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FB6A597-C9B1-4324-A5B0-BAB6465B3E7A}" sourceName="Sales Channel">
  <pivotTables>
    <pivotTable tabId="12" name="PivotTable11"/>
  </pivotTables>
  <data>
    <tabular pivotCacheId="23484201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30DA85-737E-49BD-B3D4-9EA9CEA5475D}" cache="Slicer_Region" caption="Region" style="SlicerStyleLight2" rowHeight="247650"/>
  <slicer name="Country" xr10:uid="{2B252E8A-D696-42FA-B4C2-4CAC18290B08}" cache="Slicer_Country" caption="Country" style="SlicerStyleLight2" rowHeight="247650"/>
  <slicer name="Category" xr10:uid="{EDE5CDCB-A2C7-4511-AEA6-C10EE86D7F70}" cache="Slicer_Category" caption="Category" style="SlicerStyleLight2" rowHeight="247650"/>
  <slicer name="Sales Channel" xr10:uid="{8F62E191-365C-4065-8158-E02E30E4569F}" cache="Slicer_Sales_Channel" caption="Sales Channel"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D87FAA-1A09-49DA-8CA9-AF072B6C5CD1}" name="Sales" displayName="Sales" ref="A1:R5099" totalsRowShown="0">
  <autoFilter ref="A1:R5099" xr:uid="{00000000-0001-0000-0200-000000000000}"/>
  <tableColumns count="18">
    <tableColumn id="1" xr3:uid="{3EC23A4B-8BC7-42BF-A520-6BA8C4404FE6}" name="Order ID"/>
    <tableColumn id="2" xr3:uid="{BC329238-DAFE-4920-8410-5DDE43B5AADB}" name="Order Date" dataDxfId="35"/>
    <tableColumn id="3" xr3:uid="{3C56053B-B788-496F-8FB9-0A9880558B3E}" name="Customer ID"/>
    <tableColumn id="4" xr3:uid="{5D4712B2-BE32-49A9-ABD7-3F0FFB60BA89}" name="Product Name"/>
    <tableColumn id="5" xr3:uid="{26DE4288-7E60-4CB7-982E-8CFF3C811435}" name="Category"/>
    <tableColumn id="6" xr3:uid="{CC8E6FD8-45A6-4B8B-9153-7DA732FB42D5}" name="Quantity ordered"/>
    <tableColumn id="7" xr3:uid="{6D95515A-DA6E-4C9C-B251-0DC6969FD73A}" name="quantity sold"/>
    <tableColumn id="8" xr3:uid="{D29C6D6B-F751-4AC3-B61E-49C5F387CB73}" name="order price per unit" dataDxfId="34"/>
    <tableColumn id="9" xr3:uid="{374B7FDC-4692-4C9D-A261-3A9BCAF016D1}" name="sales price per unit" dataDxfId="33"/>
    <tableColumn id="10" xr3:uid="{FB19809C-C941-4812-ADCA-BE35B142F40A}" name="Total Profit" dataDxfId="32">
      <calculatedColumnFormula>(G2*I2)-(G2*H2)-P2</calculatedColumnFormula>
    </tableColumn>
    <tableColumn id="11" xr3:uid="{5D439968-CFBF-44F6-9020-01ED136313CA}" name="Total Sales" dataDxfId="31">
      <calculatedColumnFormula>G2*I2</calculatedColumnFormula>
    </tableColumn>
    <tableColumn id="12" xr3:uid="{5AABB322-5A2A-471D-9AAD-015F4CFB039B}" name="Region"/>
    <tableColumn id="13" xr3:uid="{B1ADF8CF-F4A2-4953-A9B0-5065F6205A28}" name="Country"/>
    <tableColumn id="14" xr3:uid="{F49A711E-A7E4-4AE7-92B0-6817BAD01FA6}" name="Sales Channel"/>
    <tableColumn id="15" xr3:uid="{E64F4608-247C-4E47-9E2E-DE8EEDDE12E0}" name="Payment Method"/>
    <tableColumn id="16" xr3:uid="{55D83677-711B-46BD-8A4D-986515C05789}" name="Shipping Cost" dataDxfId="30" dataCellStyle="Currency"/>
    <tableColumn id="17" xr3:uid="{4F25E6A0-9304-4574-AF53-86CCFFD2B0F1}" name="Customer Rating"/>
    <tableColumn id="18" xr3:uid="{91F433EC-A01D-4144-9AAE-380226024FFB}" name="Return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BD2A63F-BE6B-4E21-B665-7DC067B3B10B}" sourceName="Order Date">
  <pivotTables>
    <pivotTable tabId="12" name="PivotTable11"/>
  </pivotTables>
  <state minimalRefreshVersion="6" lastRefreshVersion="6" pivotCacheId="234842014"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3440CED-DE8D-4089-9E97-82AD46A34C14}" cache="NativeTimeline_Order_Date" caption="Order Date" level="0" selectionLevel="0" scrollPosition="2020-01-01T00:00:00" style="TimeSlicerStyleLight2"/>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27"/>
  <sheetViews>
    <sheetView workbookViewId="0"/>
  </sheetViews>
  <sheetFormatPr defaultRowHeight="14.4" x14ac:dyDescent="0.3"/>
  <cols>
    <col min="2" max="2" width="10.33203125" bestFit="1" customWidth="1"/>
    <col min="3" max="3" width="11" bestFit="1" customWidth="1"/>
  </cols>
  <sheetData>
    <row r="1" spans="1:17" x14ac:dyDescent="0.3">
      <c r="A1" t="s">
        <v>0</v>
      </c>
      <c r="B1" s="1" t="s">
        <v>1</v>
      </c>
      <c r="C1" t="s">
        <v>2</v>
      </c>
      <c r="D1" t="s">
        <v>3</v>
      </c>
      <c r="E1" t="s">
        <v>4</v>
      </c>
      <c r="F1" t="s">
        <v>5</v>
      </c>
      <c r="G1" t="s">
        <v>6</v>
      </c>
      <c r="H1" t="s">
        <v>7</v>
      </c>
      <c r="I1" t="s">
        <v>8</v>
      </c>
      <c r="J1" t="s">
        <v>10807</v>
      </c>
      <c r="K1" t="s">
        <v>9</v>
      </c>
      <c r="L1" t="s">
        <v>10</v>
      </c>
      <c r="M1" t="s">
        <v>11</v>
      </c>
      <c r="N1" t="s">
        <v>12</v>
      </c>
      <c r="O1" t="s">
        <v>13</v>
      </c>
      <c r="P1" t="s">
        <v>14</v>
      </c>
      <c r="Q1" t="s">
        <v>15</v>
      </c>
    </row>
    <row r="2" spans="1:17" x14ac:dyDescent="0.3">
      <c r="A2" t="s">
        <v>16</v>
      </c>
      <c r="B2" s="1">
        <v>45335</v>
      </c>
      <c r="C2" t="s">
        <v>17</v>
      </c>
      <c r="D2" t="s">
        <v>18</v>
      </c>
      <c r="E2" t="s">
        <v>19</v>
      </c>
      <c r="F2">
        <v>4</v>
      </c>
      <c r="G2">
        <v>3</v>
      </c>
      <c r="H2">
        <v>1367.03</v>
      </c>
      <c r="I2">
        <v>1517.4033000000002</v>
      </c>
      <c r="J2">
        <f>G2*I2</f>
        <v>4552.2099000000007</v>
      </c>
      <c r="K2" t="s">
        <v>20</v>
      </c>
      <c r="L2" t="s">
        <v>21</v>
      </c>
      <c r="M2" t="s">
        <v>22</v>
      </c>
      <c r="O2">
        <v>35.69</v>
      </c>
      <c r="P2">
        <v>2.8</v>
      </c>
      <c r="Q2" t="s">
        <v>23</v>
      </c>
    </row>
    <row r="3" spans="1:17" x14ac:dyDescent="0.3">
      <c r="A3" t="s">
        <v>24</v>
      </c>
      <c r="B3" s="1">
        <v>44662</v>
      </c>
      <c r="C3" t="s">
        <v>25</v>
      </c>
      <c r="E3" t="s">
        <v>26</v>
      </c>
      <c r="F3">
        <v>12</v>
      </c>
      <c r="G3">
        <v>11</v>
      </c>
      <c r="H3">
        <v>1357.25</v>
      </c>
      <c r="I3">
        <v>1520.1200000000001</v>
      </c>
      <c r="J3">
        <f t="shared" ref="J3:J66" si="0">G3*I3</f>
        <v>16721.32</v>
      </c>
      <c r="K3" t="s">
        <v>27</v>
      </c>
      <c r="L3" t="s">
        <v>28</v>
      </c>
      <c r="M3" t="s">
        <v>29</v>
      </c>
      <c r="N3" t="s">
        <v>30</v>
      </c>
      <c r="O3">
        <v>5.8</v>
      </c>
      <c r="P3">
        <v>3.6</v>
      </c>
      <c r="Q3" t="s">
        <v>23</v>
      </c>
    </row>
    <row r="4" spans="1:17" x14ac:dyDescent="0.3">
      <c r="A4" t="s">
        <v>31</v>
      </c>
      <c r="B4" s="1">
        <v>45109</v>
      </c>
      <c r="C4" t="s">
        <v>32</v>
      </c>
      <c r="D4" t="s">
        <v>33</v>
      </c>
      <c r="E4" t="s">
        <v>34</v>
      </c>
      <c r="F4">
        <v>18</v>
      </c>
      <c r="G4">
        <v>17</v>
      </c>
      <c r="H4">
        <v>875.07</v>
      </c>
      <c r="I4">
        <v>971.32770000000016</v>
      </c>
      <c r="J4">
        <f t="shared" si="0"/>
        <v>16512.570900000002</v>
      </c>
      <c r="K4" t="s">
        <v>27</v>
      </c>
      <c r="L4" t="s">
        <v>35</v>
      </c>
      <c r="M4" t="s">
        <v>36</v>
      </c>
      <c r="N4" t="s">
        <v>37</v>
      </c>
      <c r="O4">
        <v>35.380000000000003</v>
      </c>
      <c r="P4">
        <v>4.5999999999999996</v>
      </c>
      <c r="Q4" t="s">
        <v>15</v>
      </c>
    </row>
    <row r="5" spans="1:17" x14ac:dyDescent="0.3">
      <c r="A5" t="s">
        <v>38</v>
      </c>
      <c r="B5" s="1">
        <v>45344</v>
      </c>
      <c r="C5" t="s">
        <v>39</v>
      </c>
      <c r="D5" t="s">
        <v>40</v>
      </c>
      <c r="E5" t="s">
        <v>41</v>
      </c>
      <c r="F5">
        <v>17</v>
      </c>
      <c r="G5">
        <v>14</v>
      </c>
      <c r="H5">
        <v>145.72999999999999</v>
      </c>
      <c r="I5">
        <v>155.93109999999999</v>
      </c>
      <c r="J5">
        <f t="shared" si="0"/>
        <v>2183.0353999999998</v>
      </c>
      <c r="K5" t="s">
        <v>27</v>
      </c>
      <c r="L5" t="s">
        <v>42</v>
      </c>
      <c r="M5" t="s">
        <v>22</v>
      </c>
      <c r="N5" t="s">
        <v>30</v>
      </c>
      <c r="O5">
        <v>16.5</v>
      </c>
      <c r="P5">
        <v>4.2</v>
      </c>
      <c r="Q5" t="s">
        <v>23</v>
      </c>
    </row>
    <row r="6" spans="1:17" x14ac:dyDescent="0.3">
      <c r="A6" t="s">
        <v>43</v>
      </c>
      <c r="B6" s="1">
        <v>43988</v>
      </c>
      <c r="C6" t="s">
        <v>44</v>
      </c>
      <c r="D6" t="s">
        <v>45</v>
      </c>
      <c r="E6" t="s">
        <v>46</v>
      </c>
      <c r="F6">
        <v>2</v>
      </c>
      <c r="G6">
        <v>2</v>
      </c>
      <c r="H6">
        <v>343.02</v>
      </c>
      <c r="I6">
        <v>367.03140000000002</v>
      </c>
      <c r="J6">
        <f t="shared" si="0"/>
        <v>734.06280000000004</v>
      </c>
      <c r="K6" t="s">
        <v>47</v>
      </c>
      <c r="L6" t="s">
        <v>21</v>
      </c>
      <c r="M6" t="s">
        <v>36</v>
      </c>
      <c r="N6" t="s">
        <v>37</v>
      </c>
      <c r="O6">
        <v>32.630000000000003</v>
      </c>
      <c r="P6">
        <v>3.1</v>
      </c>
      <c r="Q6" t="s">
        <v>23</v>
      </c>
    </row>
    <row r="7" spans="1:17" x14ac:dyDescent="0.3">
      <c r="A7" t="s">
        <v>48</v>
      </c>
      <c r="B7" s="1">
        <v>44025</v>
      </c>
      <c r="C7" t="s">
        <v>49</v>
      </c>
      <c r="E7" t="s">
        <v>50</v>
      </c>
      <c r="F7">
        <v>3</v>
      </c>
      <c r="G7">
        <v>3</v>
      </c>
      <c r="H7">
        <v>199.65</v>
      </c>
      <c r="I7">
        <v>211.62900000000002</v>
      </c>
      <c r="J7">
        <f t="shared" si="0"/>
        <v>634.88700000000006</v>
      </c>
      <c r="K7" t="s">
        <v>51</v>
      </c>
      <c r="L7" t="s">
        <v>52</v>
      </c>
      <c r="M7" t="s">
        <v>22</v>
      </c>
      <c r="N7" t="s">
        <v>53</v>
      </c>
      <c r="O7">
        <v>26.15</v>
      </c>
      <c r="P7">
        <v>2.7</v>
      </c>
      <c r="Q7" t="s">
        <v>23</v>
      </c>
    </row>
    <row r="8" spans="1:17" x14ac:dyDescent="0.3">
      <c r="A8" t="s">
        <v>54</v>
      </c>
      <c r="B8" s="1">
        <v>44297</v>
      </c>
      <c r="C8" t="s">
        <v>55</v>
      </c>
      <c r="D8" t="s">
        <v>56</v>
      </c>
      <c r="E8" t="s">
        <v>57</v>
      </c>
      <c r="F8">
        <v>14</v>
      </c>
      <c r="G8">
        <v>13</v>
      </c>
      <c r="H8">
        <v>1476.79</v>
      </c>
      <c r="I8">
        <v>1550.6295</v>
      </c>
      <c r="J8">
        <f t="shared" si="0"/>
        <v>20158.183499999999</v>
      </c>
      <c r="K8" t="s">
        <v>27</v>
      </c>
      <c r="L8" t="s">
        <v>21</v>
      </c>
      <c r="M8" t="s">
        <v>29</v>
      </c>
      <c r="N8" t="s">
        <v>58</v>
      </c>
      <c r="O8">
        <v>10.4</v>
      </c>
      <c r="P8">
        <v>1.6</v>
      </c>
      <c r="Q8" t="s">
        <v>23</v>
      </c>
    </row>
    <row r="9" spans="1:17" x14ac:dyDescent="0.3">
      <c r="A9" t="s">
        <v>59</v>
      </c>
      <c r="B9" s="1">
        <v>45377</v>
      </c>
      <c r="C9" t="s">
        <v>60</v>
      </c>
      <c r="D9" t="s">
        <v>61</v>
      </c>
      <c r="E9" t="s">
        <v>62</v>
      </c>
      <c r="F9">
        <v>10</v>
      </c>
      <c r="G9">
        <v>8</v>
      </c>
      <c r="H9">
        <v>473.11</v>
      </c>
      <c r="I9">
        <v>501.49660000000006</v>
      </c>
      <c r="J9">
        <f t="shared" si="0"/>
        <v>4011.9728000000005</v>
      </c>
      <c r="K9" t="s">
        <v>51</v>
      </c>
      <c r="L9" t="s">
        <v>35</v>
      </c>
      <c r="M9" t="s">
        <v>36</v>
      </c>
      <c r="N9" t="s">
        <v>53</v>
      </c>
      <c r="O9">
        <v>42.14</v>
      </c>
      <c r="P9">
        <v>3.2</v>
      </c>
      <c r="Q9" t="s">
        <v>23</v>
      </c>
    </row>
    <row r="10" spans="1:17" x14ac:dyDescent="0.3">
      <c r="A10" t="s">
        <v>63</v>
      </c>
      <c r="B10" s="1">
        <v>44920</v>
      </c>
      <c r="C10" t="s">
        <v>64</v>
      </c>
      <c r="D10" t="s">
        <v>65</v>
      </c>
      <c r="E10" t="s">
        <v>19</v>
      </c>
      <c r="F10">
        <v>6</v>
      </c>
      <c r="G10">
        <v>6</v>
      </c>
      <c r="H10">
        <v>1093.74</v>
      </c>
      <c r="I10">
        <v>1148.4270000000001</v>
      </c>
      <c r="J10">
        <f t="shared" si="0"/>
        <v>6890.5620000000008</v>
      </c>
      <c r="K10" t="s">
        <v>66</v>
      </c>
      <c r="L10" t="s">
        <v>42</v>
      </c>
      <c r="M10" t="s">
        <v>36</v>
      </c>
      <c r="N10" t="s">
        <v>67</v>
      </c>
      <c r="O10">
        <v>1.85</v>
      </c>
      <c r="P10">
        <v>4.0999999999999996</v>
      </c>
      <c r="Q10" t="s">
        <v>23</v>
      </c>
    </row>
    <row r="11" spans="1:17" x14ac:dyDescent="0.3">
      <c r="A11" t="s">
        <v>68</v>
      </c>
      <c r="B11" s="1">
        <v>44354</v>
      </c>
      <c r="C11" t="s">
        <v>69</v>
      </c>
      <c r="D11" t="s">
        <v>33</v>
      </c>
      <c r="E11" t="s">
        <v>70</v>
      </c>
      <c r="F11">
        <v>9</v>
      </c>
      <c r="G11">
        <v>9</v>
      </c>
      <c r="H11">
        <v>583.98</v>
      </c>
      <c r="I11">
        <v>659.89739999999995</v>
      </c>
      <c r="J11">
        <f t="shared" si="0"/>
        <v>5939.0765999999994</v>
      </c>
      <c r="K11" t="s">
        <v>20</v>
      </c>
      <c r="L11" t="s">
        <v>21</v>
      </c>
      <c r="M11" t="s">
        <v>71</v>
      </c>
      <c r="N11" t="s">
        <v>37</v>
      </c>
      <c r="O11">
        <v>28.21</v>
      </c>
      <c r="P11">
        <v>4.5</v>
      </c>
      <c r="Q11" t="s">
        <v>23</v>
      </c>
    </row>
    <row r="12" spans="1:17" x14ac:dyDescent="0.3">
      <c r="A12" t="s">
        <v>72</v>
      </c>
      <c r="B12" s="1">
        <v>45542</v>
      </c>
      <c r="C12" t="s">
        <v>73</v>
      </c>
      <c r="D12" t="s">
        <v>61</v>
      </c>
      <c r="E12" t="s">
        <v>70</v>
      </c>
      <c r="F12">
        <v>2</v>
      </c>
      <c r="G12">
        <v>2</v>
      </c>
      <c r="H12">
        <v>889.99</v>
      </c>
      <c r="I12">
        <v>996.78880000000015</v>
      </c>
      <c r="J12">
        <f t="shared" si="0"/>
        <v>1993.5776000000003</v>
      </c>
      <c r="K12" t="s">
        <v>51</v>
      </c>
      <c r="L12" t="s">
        <v>42</v>
      </c>
      <c r="M12" t="s">
        <v>36</v>
      </c>
      <c r="N12" t="s">
        <v>37</v>
      </c>
      <c r="O12">
        <v>21.2</v>
      </c>
      <c r="P12">
        <v>3.2</v>
      </c>
      <c r="Q12" t="s">
        <v>74</v>
      </c>
    </row>
    <row r="13" spans="1:17" x14ac:dyDescent="0.3">
      <c r="A13" t="s">
        <v>75</v>
      </c>
      <c r="B13" s="1">
        <v>45510</v>
      </c>
      <c r="C13" t="s">
        <v>76</v>
      </c>
      <c r="D13" t="s">
        <v>77</v>
      </c>
      <c r="E13" t="s">
        <v>78</v>
      </c>
      <c r="F13">
        <v>5</v>
      </c>
      <c r="G13">
        <v>4</v>
      </c>
      <c r="H13">
        <v>971.53</v>
      </c>
      <c r="I13">
        <v>1068.683</v>
      </c>
      <c r="J13">
        <f t="shared" si="0"/>
        <v>4274.732</v>
      </c>
      <c r="K13" t="s">
        <v>51</v>
      </c>
      <c r="L13" t="s">
        <v>79</v>
      </c>
      <c r="M13" t="s">
        <v>22</v>
      </c>
      <c r="N13" t="s">
        <v>37</v>
      </c>
      <c r="O13">
        <v>9.41</v>
      </c>
      <c r="P13">
        <v>1.7</v>
      </c>
      <c r="Q13" t="s">
        <v>23</v>
      </c>
    </row>
    <row r="14" spans="1:17" x14ac:dyDescent="0.3">
      <c r="A14" t="s">
        <v>80</v>
      </c>
      <c r="B14" s="1">
        <v>44730</v>
      </c>
      <c r="C14" t="s">
        <v>81</v>
      </c>
      <c r="D14" t="s">
        <v>77</v>
      </c>
      <c r="E14" t="s">
        <v>82</v>
      </c>
      <c r="F14">
        <v>14</v>
      </c>
      <c r="G14">
        <v>14</v>
      </c>
      <c r="H14">
        <v>1094.51</v>
      </c>
      <c r="I14">
        <v>1171.1257000000001</v>
      </c>
      <c r="J14">
        <f t="shared" si="0"/>
        <v>16395.7598</v>
      </c>
      <c r="K14" t="s">
        <v>27</v>
      </c>
      <c r="L14" t="s">
        <v>79</v>
      </c>
      <c r="M14" t="s">
        <v>71</v>
      </c>
      <c r="N14" t="s">
        <v>37</v>
      </c>
      <c r="O14">
        <v>48.11</v>
      </c>
      <c r="P14">
        <v>1.7</v>
      </c>
      <c r="Q14" t="s">
        <v>23</v>
      </c>
    </row>
    <row r="15" spans="1:17" x14ac:dyDescent="0.3">
      <c r="A15" t="s">
        <v>83</v>
      </c>
      <c r="B15" s="1">
        <v>44283</v>
      </c>
      <c r="C15" t="s">
        <v>84</v>
      </c>
      <c r="D15" t="s">
        <v>85</v>
      </c>
      <c r="E15" t="s">
        <v>82</v>
      </c>
      <c r="F15">
        <v>6</v>
      </c>
      <c r="G15">
        <v>6</v>
      </c>
      <c r="H15">
        <v>664.76</v>
      </c>
      <c r="I15">
        <v>697.99800000000005</v>
      </c>
      <c r="J15">
        <f t="shared" si="0"/>
        <v>4187.9880000000003</v>
      </c>
      <c r="K15" t="s">
        <v>20</v>
      </c>
      <c r="L15" t="s">
        <v>86</v>
      </c>
      <c r="M15" t="s">
        <v>29</v>
      </c>
      <c r="N15" t="s">
        <v>53</v>
      </c>
      <c r="O15">
        <v>7.01</v>
      </c>
      <c r="P15">
        <v>3.7</v>
      </c>
      <c r="Q15" t="s">
        <v>23</v>
      </c>
    </row>
    <row r="16" spans="1:17" x14ac:dyDescent="0.3">
      <c r="A16" t="s">
        <v>87</v>
      </c>
      <c r="B16" s="1">
        <v>45424</v>
      </c>
      <c r="C16" t="s">
        <v>88</v>
      </c>
      <c r="D16" t="s">
        <v>45</v>
      </c>
      <c r="E16" t="s">
        <v>46</v>
      </c>
      <c r="F16">
        <v>7</v>
      </c>
      <c r="G16">
        <v>6</v>
      </c>
      <c r="H16">
        <v>387.96</v>
      </c>
      <c r="I16">
        <v>422.87639999999999</v>
      </c>
      <c r="J16">
        <f t="shared" si="0"/>
        <v>2537.2583999999997</v>
      </c>
      <c r="K16" t="s">
        <v>20</v>
      </c>
      <c r="L16" t="s">
        <v>35</v>
      </c>
      <c r="M16" t="s">
        <v>22</v>
      </c>
      <c r="N16" t="s">
        <v>89</v>
      </c>
      <c r="O16">
        <v>25.45</v>
      </c>
      <c r="P16">
        <v>4</v>
      </c>
      <c r="Q16" t="s">
        <v>74</v>
      </c>
    </row>
    <row r="17" spans="1:17" x14ac:dyDescent="0.3">
      <c r="A17" t="s">
        <v>90</v>
      </c>
      <c r="B17" s="1">
        <v>44292</v>
      </c>
      <c r="C17" t="s">
        <v>91</v>
      </c>
      <c r="D17" t="s">
        <v>33</v>
      </c>
      <c r="E17" t="s">
        <v>70</v>
      </c>
      <c r="F17">
        <v>17</v>
      </c>
      <c r="G17">
        <v>17</v>
      </c>
      <c r="H17">
        <v>639.91999999999996</v>
      </c>
      <c r="I17">
        <v>684.71439999999996</v>
      </c>
      <c r="J17">
        <f t="shared" si="0"/>
        <v>11640.1448</v>
      </c>
      <c r="K17" t="s">
        <v>20</v>
      </c>
      <c r="L17" t="s">
        <v>35</v>
      </c>
      <c r="M17" t="s">
        <v>29</v>
      </c>
      <c r="N17" t="s">
        <v>30</v>
      </c>
      <c r="O17">
        <v>37.549999999999997</v>
      </c>
      <c r="P17">
        <v>1.6</v>
      </c>
      <c r="Q17" t="s">
        <v>23</v>
      </c>
    </row>
    <row r="18" spans="1:17" x14ac:dyDescent="0.3">
      <c r="A18" t="s">
        <v>92</v>
      </c>
      <c r="B18" s="1">
        <v>45305</v>
      </c>
      <c r="C18" t="s">
        <v>93</v>
      </c>
      <c r="D18" t="s">
        <v>94</v>
      </c>
      <c r="E18" t="s">
        <v>95</v>
      </c>
      <c r="F18">
        <v>10</v>
      </c>
      <c r="G18">
        <v>10</v>
      </c>
      <c r="H18">
        <v>280.51</v>
      </c>
      <c r="I18">
        <v>302.95080000000002</v>
      </c>
      <c r="J18">
        <f t="shared" si="0"/>
        <v>3029.5080000000003</v>
      </c>
      <c r="K18" t="s">
        <v>66</v>
      </c>
      <c r="L18" t="s">
        <v>28</v>
      </c>
      <c r="M18" t="s">
        <v>29</v>
      </c>
      <c r="N18" t="s">
        <v>67</v>
      </c>
      <c r="O18">
        <v>0.6</v>
      </c>
      <c r="P18">
        <v>5</v>
      </c>
      <c r="Q18" t="s">
        <v>23</v>
      </c>
    </row>
    <row r="19" spans="1:17" x14ac:dyDescent="0.3">
      <c r="A19" t="s">
        <v>96</v>
      </c>
      <c r="B19" s="1">
        <v>45280</v>
      </c>
      <c r="C19" t="s">
        <v>97</v>
      </c>
      <c r="D19" t="s">
        <v>40</v>
      </c>
      <c r="E19" t="s">
        <v>41</v>
      </c>
      <c r="F19">
        <v>14</v>
      </c>
      <c r="G19">
        <v>12</v>
      </c>
      <c r="H19">
        <v>893.25</v>
      </c>
      <c r="I19">
        <v>1018.3050000000001</v>
      </c>
      <c r="J19">
        <f t="shared" si="0"/>
        <v>12219.66</v>
      </c>
      <c r="K19" t="s">
        <v>20</v>
      </c>
      <c r="L19" t="s">
        <v>86</v>
      </c>
      <c r="M19" t="s">
        <v>71</v>
      </c>
      <c r="N19" t="s">
        <v>37</v>
      </c>
      <c r="O19">
        <v>17</v>
      </c>
      <c r="P19">
        <v>2.1</v>
      </c>
      <c r="Q19" t="s">
        <v>23</v>
      </c>
    </row>
    <row r="20" spans="1:17" x14ac:dyDescent="0.3">
      <c r="A20" t="s">
        <v>98</v>
      </c>
      <c r="B20" s="1">
        <v>44781</v>
      </c>
      <c r="C20" t="s">
        <v>99</v>
      </c>
      <c r="D20" t="s">
        <v>100</v>
      </c>
      <c r="E20" t="s">
        <v>41</v>
      </c>
      <c r="F20">
        <v>11</v>
      </c>
      <c r="G20">
        <v>9</v>
      </c>
      <c r="H20">
        <v>1436.82</v>
      </c>
      <c r="I20">
        <v>1580.502</v>
      </c>
      <c r="J20">
        <f t="shared" si="0"/>
        <v>14224.518</v>
      </c>
      <c r="K20" t="s">
        <v>27</v>
      </c>
      <c r="L20" t="s">
        <v>79</v>
      </c>
      <c r="M20" t="s">
        <v>36</v>
      </c>
      <c r="N20" t="s">
        <v>37</v>
      </c>
      <c r="O20">
        <v>23.54</v>
      </c>
      <c r="P20">
        <v>4</v>
      </c>
      <c r="Q20" t="s">
        <v>23</v>
      </c>
    </row>
    <row r="21" spans="1:17" x14ac:dyDescent="0.3">
      <c r="A21" t="s">
        <v>101</v>
      </c>
      <c r="B21" s="1">
        <v>44369</v>
      </c>
      <c r="C21" t="s">
        <v>102</v>
      </c>
      <c r="D21" t="s">
        <v>56</v>
      </c>
      <c r="E21" t="s">
        <v>57</v>
      </c>
      <c r="F21">
        <v>8</v>
      </c>
      <c r="G21">
        <v>6</v>
      </c>
      <c r="H21">
        <v>482.97</v>
      </c>
      <c r="I21">
        <v>511.94820000000004</v>
      </c>
      <c r="J21">
        <f t="shared" si="0"/>
        <v>3071.6892000000003</v>
      </c>
      <c r="K21" t="s">
        <v>51</v>
      </c>
      <c r="L21" t="s">
        <v>35</v>
      </c>
      <c r="M21" t="s">
        <v>36</v>
      </c>
      <c r="N21" t="s">
        <v>53</v>
      </c>
      <c r="O21">
        <v>9.4499999999999993</v>
      </c>
      <c r="P21">
        <v>4</v>
      </c>
      <c r="Q21" t="s">
        <v>23</v>
      </c>
    </row>
    <row r="22" spans="1:17" x14ac:dyDescent="0.3">
      <c r="A22" t="s">
        <v>103</v>
      </c>
      <c r="B22" s="1">
        <v>44341</v>
      </c>
      <c r="C22" t="s">
        <v>104</v>
      </c>
      <c r="D22" t="s">
        <v>85</v>
      </c>
      <c r="E22" t="s">
        <v>78</v>
      </c>
      <c r="F22">
        <v>17</v>
      </c>
      <c r="G22">
        <v>15</v>
      </c>
      <c r="H22">
        <v>553.20000000000005</v>
      </c>
      <c r="I22">
        <v>597.45600000000013</v>
      </c>
      <c r="J22">
        <f t="shared" si="0"/>
        <v>8961.840000000002</v>
      </c>
      <c r="K22" t="s">
        <v>47</v>
      </c>
      <c r="L22" t="s">
        <v>35</v>
      </c>
      <c r="M22" t="s">
        <v>22</v>
      </c>
      <c r="N22" t="s">
        <v>30</v>
      </c>
      <c r="O22">
        <v>15.84</v>
      </c>
      <c r="P22">
        <v>1.4</v>
      </c>
      <c r="Q22" t="s">
        <v>23</v>
      </c>
    </row>
    <row r="23" spans="1:17" x14ac:dyDescent="0.3">
      <c r="A23" t="s">
        <v>105</v>
      </c>
      <c r="B23" s="1">
        <v>44289</v>
      </c>
      <c r="C23" t="s">
        <v>106</v>
      </c>
      <c r="D23" t="s">
        <v>65</v>
      </c>
      <c r="E23" t="s">
        <v>19</v>
      </c>
      <c r="F23">
        <v>14</v>
      </c>
      <c r="G23">
        <v>13</v>
      </c>
      <c r="H23">
        <v>1142.6400000000001</v>
      </c>
      <c r="I23">
        <v>1222.6248000000003</v>
      </c>
      <c r="J23">
        <f t="shared" si="0"/>
        <v>15894.122400000004</v>
      </c>
      <c r="K23" t="s">
        <v>47</v>
      </c>
      <c r="L23" t="s">
        <v>28</v>
      </c>
      <c r="M23" t="s">
        <v>22</v>
      </c>
      <c r="N23" t="s">
        <v>89</v>
      </c>
      <c r="O23">
        <v>12.5</v>
      </c>
      <c r="P23">
        <v>4.8</v>
      </c>
      <c r="Q23" t="s">
        <v>23</v>
      </c>
    </row>
    <row r="24" spans="1:17" x14ac:dyDescent="0.3">
      <c r="A24" t="s">
        <v>107</v>
      </c>
      <c r="B24" s="1">
        <v>44900</v>
      </c>
      <c r="C24" t="s">
        <v>108</v>
      </c>
      <c r="D24" t="s">
        <v>109</v>
      </c>
      <c r="E24" t="s">
        <v>110</v>
      </c>
      <c r="F24">
        <v>20</v>
      </c>
      <c r="G24">
        <v>19</v>
      </c>
      <c r="H24">
        <v>72.83</v>
      </c>
      <c r="I24">
        <v>82.297899999999984</v>
      </c>
      <c r="J24">
        <f t="shared" si="0"/>
        <v>1563.6600999999996</v>
      </c>
      <c r="K24" t="s">
        <v>47</v>
      </c>
      <c r="L24" t="s">
        <v>79</v>
      </c>
      <c r="M24" t="s">
        <v>36</v>
      </c>
      <c r="N24" t="s">
        <v>89</v>
      </c>
      <c r="O24">
        <v>11.9</v>
      </c>
      <c r="P24">
        <v>4.7</v>
      </c>
      <c r="Q24" t="s">
        <v>111</v>
      </c>
    </row>
    <row r="25" spans="1:17" x14ac:dyDescent="0.3">
      <c r="A25" t="s">
        <v>112</v>
      </c>
      <c r="B25" s="1">
        <v>44913</v>
      </c>
      <c r="C25" t="s">
        <v>113</v>
      </c>
      <c r="D25" t="s">
        <v>94</v>
      </c>
      <c r="E25" t="s">
        <v>95</v>
      </c>
      <c r="F25">
        <v>7</v>
      </c>
      <c r="G25">
        <v>6</v>
      </c>
      <c r="H25">
        <v>1032.48</v>
      </c>
      <c r="I25">
        <v>1104.7536</v>
      </c>
      <c r="J25">
        <f t="shared" si="0"/>
        <v>6628.5216</v>
      </c>
      <c r="K25" t="s">
        <v>20</v>
      </c>
      <c r="L25" t="s">
        <v>28</v>
      </c>
      <c r="M25" t="s">
        <v>22</v>
      </c>
      <c r="N25" t="s">
        <v>30</v>
      </c>
      <c r="O25">
        <v>38.090000000000003</v>
      </c>
      <c r="P25">
        <v>3.9</v>
      </c>
      <c r="Q25" t="s">
        <v>23</v>
      </c>
    </row>
    <row r="26" spans="1:17" x14ac:dyDescent="0.3">
      <c r="A26" t="s">
        <v>114</v>
      </c>
      <c r="B26" s="1">
        <v>45539</v>
      </c>
      <c r="C26" t="s">
        <v>115</v>
      </c>
      <c r="D26" t="s">
        <v>116</v>
      </c>
      <c r="E26" t="s">
        <v>117</v>
      </c>
      <c r="F26">
        <v>9</v>
      </c>
      <c r="G26">
        <v>8</v>
      </c>
      <c r="H26">
        <v>66.06</v>
      </c>
      <c r="I26">
        <v>71.344800000000006</v>
      </c>
      <c r="J26">
        <f t="shared" si="0"/>
        <v>570.75840000000005</v>
      </c>
      <c r="K26" t="s">
        <v>27</v>
      </c>
      <c r="L26" t="s">
        <v>79</v>
      </c>
      <c r="M26" t="s">
        <v>36</v>
      </c>
      <c r="N26" t="s">
        <v>37</v>
      </c>
      <c r="O26">
        <v>13.65</v>
      </c>
      <c r="P26">
        <v>4.9000000000000004</v>
      </c>
      <c r="Q26" t="s">
        <v>23</v>
      </c>
    </row>
    <row r="27" spans="1:17" x14ac:dyDescent="0.3">
      <c r="A27" t="s">
        <v>118</v>
      </c>
      <c r="B27" s="1">
        <v>45044</v>
      </c>
      <c r="C27" t="s">
        <v>119</v>
      </c>
      <c r="D27" t="s">
        <v>45</v>
      </c>
      <c r="E27" t="s">
        <v>120</v>
      </c>
      <c r="F27">
        <v>17</v>
      </c>
      <c r="G27">
        <v>17</v>
      </c>
      <c r="H27">
        <v>13.25</v>
      </c>
      <c r="I27">
        <v>15.237499999999999</v>
      </c>
      <c r="J27">
        <f t="shared" si="0"/>
        <v>259.03749999999997</v>
      </c>
      <c r="K27" t="s">
        <v>51</v>
      </c>
      <c r="L27" t="s">
        <v>42</v>
      </c>
      <c r="M27" t="s">
        <v>36</v>
      </c>
      <c r="N27" t="s">
        <v>53</v>
      </c>
      <c r="O27">
        <v>5.08</v>
      </c>
      <c r="P27">
        <v>1</v>
      </c>
      <c r="Q27" t="s">
        <v>23</v>
      </c>
    </row>
    <row r="28" spans="1:17" x14ac:dyDescent="0.3">
      <c r="A28" t="s">
        <v>121</v>
      </c>
      <c r="B28" s="1">
        <v>44033</v>
      </c>
      <c r="C28" t="s">
        <v>122</v>
      </c>
      <c r="D28" t="s">
        <v>116</v>
      </c>
      <c r="E28" t="s">
        <v>95</v>
      </c>
      <c r="F28">
        <v>6</v>
      </c>
      <c r="G28">
        <v>5</v>
      </c>
      <c r="H28">
        <v>859.4</v>
      </c>
      <c r="I28">
        <v>962.52800000000002</v>
      </c>
      <c r="J28">
        <f t="shared" si="0"/>
        <v>4812.6400000000003</v>
      </c>
      <c r="K28" t="s">
        <v>27</v>
      </c>
      <c r="L28" t="s">
        <v>123</v>
      </c>
      <c r="M28" t="s">
        <v>29</v>
      </c>
      <c r="N28" t="s">
        <v>30</v>
      </c>
      <c r="O28">
        <v>17.5</v>
      </c>
      <c r="P28">
        <v>4.5999999999999996</v>
      </c>
      <c r="Q28" t="s">
        <v>23</v>
      </c>
    </row>
    <row r="29" spans="1:17" x14ac:dyDescent="0.3">
      <c r="A29" t="s">
        <v>124</v>
      </c>
      <c r="B29" s="1">
        <v>45485</v>
      </c>
      <c r="C29" t="s">
        <v>125</v>
      </c>
      <c r="D29" t="s">
        <v>94</v>
      </c>
      <c r="E29" t="s">
        <v>50</v>
      </c>
      <c r="F29">
        <v>2</v>
      </c>
      <c r="G29">
        <v>2</v>
      </c>
      <c r="H29">
        <v>306.02</v>
      </c>
      <c r="I29">
        <v>345.80259999999993</v>
      </c>
      <c r="J29">
        <f t="shared" si="0"/>
        <v>691.60519999999985</v>
      </c>
      <c r="K29" t="s">
        <v>51</v>
      </c>
      <c r="L29" t="s">
        <v>86</v>
      </c>
      <c r="M29" t="s">
        <v>36</v>
      </c>
      <c r="N29" t="s">
        <v>37</v>
      </c>
      <c r="O29">
        <v>36.33</v>
      </c>
      <c r="P29">
        <v>1</v>
      </c>
      <c r="Q29" t="s">
        <v>23</v>
      </c>
    </row>
    <row r="30" spans="1:17" x14ac:dyDescent="0.3">
      <c r="A30" t="s">
        <v>126</v>
      </c>
      <c r="B30" s="1">
        <v>45044</v>
      </c>
      <c r="C30" t="s">
        <v>127</v>
      </c>
      <c r="D30" t="s">
        <v>33</v>
      </c>
      <c r="E30" t="s">
        <v>70</v>
      </c>
      <c r="F30">
        <v>20</v>
      </c>
      <c r="G30">
        <v>18</v>
      </c>
      <c r="H30">
        <v>1075.22</v>
      </c>
      <c r="I30">
        <v>1204.2464000000002</v>
      </c>
      <c r="J30">
        <f t="shared" si="0"/>
        <v>21676.435200000004</v>
      </c>
      <c r="K30" t="s">
        <v>47</v>
      </c>
      <c r="L30" t="s">
        <v>86</v>
      </c>
      <c r="M30" t="s">
        <v>36</v>
      </c>
      <c r="N30" t="s">
        <v>89</v>
      </c>
      <c r="O30">
        <v>4.0199999999999996</v>
      </c>
      <c r="P30">
        <v>4.5</v>
      </c>
      <c r="Q30" t="s">
        <v>23</v>
      </c>
    </row>
    <row r="31" spans="1:17" x14ac:dyDescent="0.3">
      <c r="A31" t="s">
        <v>128</v>
      </c>
      <c r="B31" s="1">
        <v>44876</v>
      </c>
      <c r="C31" t="s">
        <v>129</v>
      </c>
      <c r="D31" t="s">
        <v>130</v>
      </c>
      <c r="E31" t="s">
        <v>82</v>
      </c>
      <c r="F31">
        <v>14</v>
      </c>
      <c r="G31">
        <v>13</v>
      </c>
      <c r="H31">
        <v>76.97</v>
      </c>
      <c r="I31">
        <v>87.745800000000003</v>
      </c>
      <c r="J31">
        <f t="shared" si="0"/>
        <v>1140.6954000000001</v>
      </c>
      <c r="K31" t="s">
        <v>47</v>
      </c>
      <c r="L31" t="s">
        <v>21</v>
      </c>
      <c r="M31" t="s">
        <v>71</v>
      </c>
      <c r="N31" t="s">
        <v>53</v>
      </c>
      <c r="O31">
        <v>41.16</v>
      </c>
      <c r="P31">
        <v>1.7</v>
      </c>
      <c r="Q31" t="s">
        <v>23</v>
      </c>
    </row>
    <row r="32" spans="1:17" x14ac:dyDescent="0.3">
      <c r="A32" t="s">
        <v>131</v>
      </c>
      <c r="B32" s="1">
        <v>45178</v>
      </c>
      <c r="C32" t="s">
        <v>132</v>
      </c>
      <c r="D32" t="s">
        <v>133</v>
      </c>
      <c r="E32" t="s">
        <v>117</v>
      </c>
      <c r="F32">
        <v>4</v>
      </c>
      <c r="G32">
        <v>4</v>
      </c>
      <c r="H32">
        <v>369.31</v>
      </c>
      <c r="I32">
        <v>409.93410000000006</v>
      </c>
      <c r="J32">
        <f t="shared" si="0"/>
        <v>1639.7364000000002</v>
      </c>
      <c r="K32" t="s">
        <v>47</v>
      </c>
      <c r="L32" t="s">
        <v>86</v>
      </c>
      <c r="M32" t="s">
        <v>36</v>
      </c>
      <c r="N32" t="s">
        <v>37</v>
      </c>
      <c r="O32">
        <v>17.739999999999998</v>
      </c>
      <c r="P32">
        <v>4.0999999999999996</v>
      </c>
      <c r="Q32" t="s">
        <v>23</v>
      </c>
    </row>
    <row r="33" spans="1:17" x14ac:dyDescent="0.3">
      <c r="A33" t="s">
        <v>134</v>
      </c>
      <c r="B33" s="1">
        <v>45265</v>
      </c>
      <c r="C33" t="s">
        <v>135</v>
      </c>
      <c r="D33" t="s">
        <v>94</v>
      </c>
      <c r="E33" t="s">
        <v>50</v>
      </c>
      <c r="F33">
        <v>18</v>
      </c>
      <c r="G33">
        <v>18</v>
      </c>
      <c r="H33">
        <v>262.60000000000002</v>
      </c>
      <c r="I33">
        <v>283.60800000000006</v>
      </c>
      <c r="J33">
        <f t="shared" si="0"/>
        <v>5104.9440000000013</v>
      </c>
      <c r="K33" t="s">
        <v>47</v>
      </c>
      <c r="L33" t="s">
        <v>79</v>
      </c>
      <c r="M33" t="s">
        <v>71</v>
      </c>
      <c r="N33" t="s">
        <v>30</v>
      </c>
      <c r="O33">
        <v>9999</v>
      </c>
      <c r="P33">
        <v>2.8</v>
      </c>
    </row>
    <row r="34" spans="1:17" x14ac:dyDescent="0.3">
      <c r="A34" t="s">
        <v>136</v>
      </c>
      <c r="B34" s="1">
        <v>45404</v>
      </c>
      <c r="C34" t="s">
        <v>137</v>
      </c>
      <c r="D34" t="s">
        <v>130</v>
      </c>
      <c r="E34" t="s">
        <v>138</v>
      </c>
      <c r="F34">
        <v>20</v>
      </c>
      <c r="G34">
        <v>17</v>
      </c>
      <c r="H34">
        <v>343.5</v>
      </c>
      <c r="I34">
        <v>381.28500000000003</v>
      </c>
      <c r="J34">
        <f t="shared" si="0"/>
        <v>6481.8450000000003</v>
      </c>
      <c r="K34" t="s">
        <v>51</v>
      </c>
      <c r="L34" t="s">
        <v>79</v>
      </c>
      <c r="M34" t="s">
        <v>36</v>
      </c>
      <c r="N34" t="s">
        <v>67</v>
      </c>
      <c r="O34">
        <v>15.42</v>
      </c>
      <c r="P34">
        <v>1.1000000000000001</v>
      </c>
      <c r="Q34" t="s">
        <v>23</v>
      </c>
    </row>
    <row r="35" spans="1:17" x14ac:dyDescent="0.3">
      <c r="A35" t="s">
        <v>139</v>
      </c>
      <c r="B35" s="1">
        <v>44292</v>
      </c>
      <c r="C35" t="s">
        <v>140</v>
      </c>
      <c r="D35" t="s">
        <v>141</v>
      </c>
      <c r="E35" t="s">
        <v>95</v>
      </c>
      <c r="F35">
        <v>16</v>
      </c>
      <c r="G35">
        <v>14</v>
      </c>
      <c r="H35">
        <v>72.97</v>
      </c>
      <c r="I35">
        <v>78.807600000000008</v>
      </c>
      <c r="J35">
        <f t="shared" si="0"/>
        <v>1103.3064000000002</v>
      </c>
      <c r="K35" t="s">
        <v>20</v>
      </c>
      <c r="L35" t="s">
        <v>42</v>
      </c>
      <c r="M35" t="s">
        <v>22</v>
      </c>
      <c r="N35" t="s">
        <v>89</v>
      </c>
      <c r="O35">
        <v>11.31</v>
      </c>
      <c r="P35">
        <v>4.9000000000000004</v>
      </c>
      <c r="Q35" t="s">
        <v>23</v>
      </c>
    </row>
    <row r="36" spans="1:17" x14ac:dyDescent="0.3">
      <c r="A36" t="s">
        <v>142</v>
      </c>
      <c r="B36" s="1">
        <v>43993</v>
      </c>
      <c r="C36" t="s">
        <v>143</v>
      </c>
      <c r="D36" t="s">
        <v>94</v>
      </c>
      <c r="E36" t="s">
        <v>117</v>
      </c>
      <c r="F36">
        <v>1</v>
      </c>
      <c r="G36">
        <v>1</v>
      </c>
      <c r="H36">
        <v>1263.48</v>
      </c>
      <c r="I36">
        <v>1351.9236000000001</v>
      </c>
      <c r="J36">
        <f t="shared" si="0"/>
        <v>1351.9236000000001</v>
      </c>
      <c r="K36" t="s">
        <v>27</v>
      </c>
      <c r="L36" t="s">
        <v>35</v>
      </c>
      <c r="M36" t="s">
        <v>22</v>
      </c>
      <c r="N36" t="s">
        <v>89</v>
      </c>
      <c r="O36">
        <v>48.52</v>
      </c>
      <c r="P36">
        <v>4.2</v>
      </c>
      <c r="Q36" t="s">
        <v>23</v>
      </c>
    </row>
    <row r="37" spans="1:17" x14ac:dyDescent="0.3">
      <c r="A37" t="s">
        <v>144</v>
      </c>
      <c r="B37" s="1">
        <v>43894</v>
      </c>
      <c r="C37" t="s">
        <v>145</v>
      </c>
      <c r="D37" t="s">
        <v>45</v>
      </c>
      <c r="E37" t="s">
        <v>110</v>
      </c>
      <c r="F37">
        <v>18</v>
      </c>
      <c r="G37">
        <v>16</v>
      </c>
      <c r="H37">
        <v>619.15</v>
      </c>
      <c r="I37">
        <v>668.68200000000002</v>
      </c>
      <c r="J37">
        <f t="shared" si="0"/>
        <v>10698.912</v>
      </c>
      <c r="K37" t="s">
        <v>51</v>
      </c>
      <c r="L37" t="s">
        <v>86</v>
      </c>
      <c r="M37" t="s">
        <v>29</v>
      </c>
      <c r="N37" t="s">
        <v>30</v>
      </c>
      <c r="O37">
        <v>43.34</v>
      </c>
      <c r="P37">
        <v>3.8</v>
      </c>
      <c r="Q37" t="s">
        <v>23</v>
      </c>
    </row>
    <row r="38" spans="1:17" x14ac:dyDescent="0.3">
      <c r="A38" t="s">
        <v>146</v>
      </c>
      <c r="B38" s="1">
        <v>44877</v>
      </c>
      <c r="C38" t="s">
        <v>147</v>
      </c>
      <c r="D38" t="s">
        <v>56</v>
      </c>
      <c r="E38" t="s">
        <v>41</v>
      </c>
      <c r="F38">
        <v>14</v>
      </c>
      <c r="G38">
        <v>12</v>
      </c>
      <c r="H38">
        <v>1232.94</v>
      </c>
      <c r="I38">
        <v>1405.5516000000002</v>
      </c>
      <c r="J38">
        <f t="shared" si="0"/>
        <v>16866.619200000001</v>
      </c>
      <c r="K38" t="s">
        <v>66</v>
      </c>
      <c r="L38" t="s">
        <v>86</v>
      </c>
      <c r="M38" t="s">
        <v>36</v>
      </c>
      <c r="N38" t="s">
        <v>37</v>
      </c>
      <c r="O38">
        <v>35.71</v>
      </c>
      <c r="P38">
        <v>1.1000000000000001</v>
      </c>
      <c r="Q38" t="s">
        <v>23</v>
      </c>
    </row>
    <row r="39" spans="1:17" x14ac:dyDescent="0.3">
      <c r="A39" t="s">
        <v>148</v>
      </c>
      <c r="B39" s="1">
        <v>45450</v>
      </c>
      <c r="C39" t="s">
        <v>149</v>
      </c>
      <c r="D39" t="s">
        <v>65</v>
      </c>
      <c r="E39" t="s">
        <v>78</v>
      </c>
      <c r="F39">
        <v>4</v>
      </c>
      <c r="G39">
        <v>3</v>
      </c>
      <c r="H39">
        <v>989.68</v>
      </c>
      <c r="I39">
        <v>1068.8543999999999</v>
      </c>
      <c r="J39">
        <f t="shared" si="0"/>
        <v>3206.5631999999996</v>
      </c>
      <c r="K39" t="s">
        <v>150</v>
      </c>
      <c r="L39" t="s">
        <v>28</v>
      </c>
      <c r="M39" t="s">
        <v>29</v>
      </c>
      <c r="N39" t="s">
        <v>67</v>
      </c>
      <c r="O39">
        <v>24.09</v>
      </c>
      <c r="P39">
        <v>3.9</v>
      </c>
      <c r="Q39" t="s">
        <v>23</v>
      </c>
    </row>
    <row r="40" spans="1:17" x14ac:dyDescent="0.3">
      <c r="A40" t="s">
        <v>151</v>
      </c>
      <c r="B40" s="1">
        <v>45571</v>
      </c>
      <c r="C40" t="s">
        <v>152</v>
      </c>
      <c r="D40" t="s">
        <v>130</v>
      </c>
      <c r="E40" t="s">
        <v>78</v>
      </c>
      <c r="F40">
        <v>18</v>
      </c>
      <c r="G40">
        <v>15</v>
      </c>
      <c r="H40">
        <v>136.16</v>
      </c>
      <c r="I40">
        <v>152.4992</v>
      </c>
      <c r="J40">
        <f t="shared" si="0"/>
        <v>2287.4879999999998</v>
      </c>
      <c r="K40" t="s">
        <v>153</v>
      </c>
      <c r="L40" t="s">
        <v>42</v>
      </c>
      <c r="M40" t="s">
        <v>29</v>
      </c>
      <c r="N40" t="s">
        <v>37</v>
      </c>
      <c r="O40">
        <v>41.3</v>
      </c>
      <c r="P40">
        <v>2.9</v>
      </c>
      <c r="Q40" t="s">
        <v>23</v>
      </c>
    </row>
    <row r="41" spans="1:17" x14ac:dyDescent="0.3">
      <c r="A41" t="s">
        <v>154</v>
      </c>
      <c r="B41" s="1">
        <v>43947</v>
      </c>
      <c r="C41" t="s">
        <v>155</v>
      </c>
      <c r="D41" t="s">
        <v>109</v>
      </c>
      <c r="E41" t="s">
        <v>110</v>
      </c>
      <c r="F41">
        <v>9</v>
      </c>
      <c r="G41">
        <v>9</v>
      </c>
      <c r="H41">
        <v>727.74</v>
      </c>
      <c r="I41">
        <v>793.23660000000007</v>
      </c>
      <c r="J41">
        <f t="shared" si="0"/>
        <v>7139.1294000000007</v>
      </c>
      <c r="K41" t="s">
        <v>51</v>
      </c>
      <c r="L41" t="s">
        <v>123</v>
      </c>
      <c r="M41" t="s">
        <v>22</v>
      </c>
      <c r="N41" t="s">
        <v>37</v>
      </c>
      <c r="O41">
        <v>36.6</v>
      </c>
      <c r="P41">
        <v>4.5</v>
      </c>
      <c r="Q41" t="s">
        <v>23</v>
      </c>
    </row>
    <row r="42" spans="1:17" x14ac:dyDescent="0.3">
      <c r="A42" t="s">
        <v>156</v>
      </c>
      <c r="B42" s="1">
        <v>44860</v>
      </c>
      <c r="C42" t="s">
        <v>157</v>
      </c>
      <c r="D42" t="s">
        <v>133</v>
      </c>
      <c r="E42" t="s">
        <v>117</v>
      </c>
      <c r="F42">
        <v>5</v>
      </c>
      <c r="G42">
        <v>4</v>
      </c>
      <c r="H42">
        <v>674.56</v>
      </c>
      <c r="I42">
        <v>755.50720000000001</v>
      </c>
      <c r="J42">
        <f t="shared" si="0"/>
        <v>3022.0288</v>
      </c>
      <c r="K42" t="s">
        <v>47</v>
      </c>
      <c r="L42" t="s">
        <v>42</v>
      </c>
      <c r="M42" t="s">
        <v>36</v>
      </c>
      <c r="N42" t="s">
        <v>30</v>
      </c>
      <c r="O42">
        <v>9999</v>
      </c>
      <c r="P42">
        <v>2.9</v>
      </c>
      <c r="Q42" t="s">
        <v>23</v>
      </c>
    </row>
    <row r="43" spans="1:17" x14ac:dyDescent="0.3">
      <c r="A43" t="s">
        <v>158</v>
      </c>
      <c r="B43" s="1">
        <v>44050</v>
      </c>
      <c r="C43" t="s">
        <v>159</v>
      </c>
      <c r="D43" t="s">
        <v>85</v>
      </c>
      <c r="F43">
        <v>17</v>
      </c>
      <c r="G43">
        <v>16</v>
      </c>
      <c r="H43">
        <v>1002.05</v>
      </c>
      <c r="I43">
        <v>1102.2550000000001</v>
      </c>
      <c r="J43">
        <f t="shared" si="0"/>
        <v>17636.080000000002</v>
      </c>
      <c r="K43" t="s">
        <v>20</v>
      </c>
      <c r="L43" t="s">
        <v>21</v>
      </c>
      <c r="M43" t="s">
        <v>71</v>
      </c>
      <c r="N43" t="s">
        <v>67</v>
      </c>
      <c r="O43">
        <v>30.17</v>
      </c>
      <c r="P43">
        <v>4.7</v>
      </c>
      <c r="Q43" t="s">
        <v>23</v>
      </c>
    </row>
    <row r="44" spans="1:17" x14ac:dyDescent="0.3">
      <c r="A44" t="s">
        <v>160</v>
      </c>
      <c r="B44" s="1">
        <v>43966</v>
      </c>
      <c r="C44" t="s">
        <v>161</v>
      </c>
      <c r="D44" t="s">
        <v>141</v>
      </c>
      <c r="E44" t="s">
        <v>162</v>
      </c>
      <c r="F44">
        <v>14</v>
      </c>
      <c r="G44">
        <v>13</v>
      </c>
      <c r="H44">
        <v>1076.02</v>
      </c>
      <c r="I44">
        <v>1215.9025999999999</v>
      </c>
      <c r="J44">
        <f t="shared" si="0"/>
        <v>15806.733799999998</v>
      </c>
      <c r="K44" t="s">
        <v>51</v>
      </c>
      <c r="L44" t="s">
        <v>86</v>
      </c>
      <c r="M44" t="s">
        <v>22</v>
      </c>
      <c r="N44" t="s">
        <v>30</v>
      </c>
      <c r="O44">
        <v>47.25</v>
      </c>
      <c r="P44">
        <v>1.5</v>
      </c>
      <c r="Q44" t="s">
        <v>23</v>
      </c>
    </row>
    <row r="45" spans="1:17" x14ac:dyDescent="0.3">
      <c r="A45" t="s">
        <v>163</v>
      </c>
      <c r="B45" s="1">
        <v>44125</v>
      </c>
      <c r="C45" t="s">
        <v>164</v>
      </c>
      <c r="D45" t="s">
        <v>130</v>
      </c>
      <c r="E45" t="s">
        <v>82</v>
      </c>
      <c r="F45">
        <v>17</v>
      </c>
      <c r="G45">
        <v>15</v>
      </c>
      <c r="H45">
        <v>1026.5999999999999</v>
      </c>
      <c r="I45">
        <v>1098.462</v>
      </c>
      <c r="J45">
        <f t="shared" si="0"/>
        <v>16476.93</v>
      </c>
      <c r="K45" t="s">
        <v>20</v>
      </c>
      <c r="L45" t="s">
        <v>79</v>
      </c>
      <c r="M45" t="s">
        <v>36</v>
      </c>
      <c r="N45" t="s">
        <v>37</v>
      </c>
      <c r="O45">
        <v>10.62</v>
      </c>
      <c r="P45">
        <v>1.2</v>
      </c>
      <c r="Q45" t="s">
        <v>74</v>
      </c>
    </row>
    <row r="46" spans="1:17" x14ac:dyDescent="0.3">
      <c r="A46" t="s">
        <v>165</v>
      </c>
      <c r="B46" s="1">
        <v>45357</v>
      </c>
      <c r="C46" t="s">
        <v>166</v>
      </c>
      <c r="D46" t="s">
        <v>109</v>
      </c>
      <c r="E46" t="s">
        <v>46</v>
      </c>
      <c r="F46">
        <v>14</v>
      </c>
      <c r="G46">
        <v>11</v>
      </c>
      <c r="H46">
        <v>1036.58</v>
      </c>
      <c r="I46">
        <v>1160.9696000000001</v>
      </c>
      <c r="J46">
        <f t="shared" si="0"/>
        <v>12770.665600000002</v>
      </c>
      <c r="K46" t="s">
        <v>66</v>
      </c>
      <c r="L46" t="s">
        <v>167</v>
      </c>
      <c r="M46" t="s">
        <v>71</v>
      </c>
      <c r="N46" t="s">
        <v>30</v>
      </c>
      <c r="O46">
        <v>18.45</v>
      </c>
      <c r="P46">
        <v>2.7</v>
      </c>
      <c r="Q46" t="s">
        <v>23</v>
      </c>
    </row>
    <row r="47" spans="1:17" x14ac:dyDescent="0.3">
      <c r="A47" t="s">
        <v>168</v>
      </c>
      <c r="B47" s="1">
        <v>45433</v>
      </c>
      <c r="C47" t="s">
        <v>169</v>
      </c>
      <c r="D47" t="s">
        <v>130</v>
      </c>
      <c r="E47" t="s">
        <v>82</v>
      </c>
      <c r="F47">
        <v>6</v>
      </c>
      <c r="G47">
        <v>6</v>
      </c>
      <c r="H47">
        <v>473.78</v>
      </c>
      <c r="I47">
        <v>544.84699999999998</v>
      </c>
      <c r="J47">
        <f t="shared" si="0"/>
        <v>3269.0819999999999</v>
      </c>
      <c r="K47" t="s">
        <v>66</v>
      </c>
      <c r="L47" t="s">
        <v>28</v>
      </c>
      <c r="M47" t="s">
        <v>29</v>
      </c>
      <c r="N47" t="s">
        <v>37</v>
      </c>
      <c r="O47">
        <v>35.659999999999997</v>
      </c>
      <c r="P47">
        <v>3.2</v>
      </c>
      <c r="Q47" t="s">
        <v>23</v>
      </c>
    </row>
    <row r="48" spans="1:17" x14ac:dyDescent="0.3">
      <c r="A48" t="s">
        <v>170</v>
      </c>
      <c r="B48" s="1">
        <v>44947</v>
      </c>
      <c r="C48" t="s">
        <v>171</v>
      </c>
      <c r="D48" t="s">
        <v>85</v>
      </c>
      <c r="E48" t="s">
        <v>19</v>
      </c>
      <c r="F48">
        <v>7</v>
      </c>
      <c r="G48">
        <v>7</v>
      </c>
      <c r="H48">
        <v>388.37</v>
      </c>
      <c r="I48">
        <v>419.43960000000004</v>
      </c>
      <c r="J48">
        <f t="shared" si="0"/>
        <v>2936.0772000000002</v>
      </c>
      <c r="K48" t="s">
        <v>66</v>
      </c>
      <c r="L48" t="s">
        <v>172</v>
      </c>
      <c r="M48" t="s">
        <v>36</v>
      </c>
      <c r="N48" t="s">
        <v>37</v>
      </c>
      <c r="O48">
        <v>35.380000000000003</v>
      </c>
      <c r="P48">
        <v>4.3</v>
      </c>
      <c r="Q48" t="s">
        <v>23</v>
      </c>
    </row>
    <row r="49" spans="1:17" x14ac:dyDescent="0.3">
      <c r="A49" t="s">
        <v>173</v>
      </c>
      <c r="B49" s="1">
        <v>44507</v>
      </c>
      <c r="C49" t="s">
        <v>174</v>
      </c>
      <c r="D49" t="s">
        <v>100</v>
      </c>
      <c r="E49" t="s">
        <v>26</v>
      </c>
      <c r="F49">
        <v>17</v>
      </c>
      <c r="G49">
        <v>17</v>
      </c>
      <c r="H49">
        <v>12</v>
      </c>
      <c r="I49">
        <v>13.32</v>
      </c>
      <c r="J49">
        <f t="shared" si="0"/>
        <v>226.44</v>
      </c>
      <c r="K49" t="s">
        <v>51</v>
      </c>
      <c r="L49" t="s">
        <v>86</v>
      </c>
      <c r="M49" t="s">
        <v>36</v>
      </c>
      <c r="N49" t="s">
        <v>53</v>
      </c>
      <c r="O49">
        <v>49.87</v>
      </c>
      <c r="P49">
        <v>4.3</v>
      </c>
      <c r="Q49" t="s">
        <v>23</v>
      </c>
    </row>
    <row r="50" spans="1:17" x14ac:dyDescent="0.3">
      <c r="A50" t="s">
        <v>175</v>
      </c>
      <c r="B50" s="1">
        <v>45163</v>
      </c>
      <c r="C50" t="s">
        <v>176</v>
      </c>
      <c r="D50" t="s">
        <v>94</v>
      </c>
      <c r="E50" t="s">
        <v>50</v>
      </c>
      <c r="F50">
        <v>1</v>
      </c>
      <c r="G50">
        <v>1</v>
      </c>
      <c r="H50">
        <v>684.88</v>
      </c>
      <c r="I50">
        <v>753.36800000000005</v>
      </c>
      <c r="J50">
        <f t="shared" si="0"/>
        <v>753.36800000000005</v>
      </c>
      <c r="K50" t="s">
        <v>66</v>
      </c>
      <c r="L50" t="s">
        <v>123</v>
      </c>
      <c r="M50" t="s">
        <v>22</v>
      </c>
      <c r="N50" t="s">
        <v>67</v>
      </c>
      <c r="O50">
        <v>42.81</v>
      </c>
      <c r="P50">
        <v>1.7</v>
      </c>
      <c r="Q50" t="s">
        <v>74</v>
      </c>
    </row>
    <row r="51" spans="1:17" x14ac:dyDescent="0.3">
      <c r="A51" t="s">
        <v>177</v>
      </c>
      <c r="B51" s="1">
        <v>45096</v>
      </c>
      <c r="C51" t="s">
        <v>178</v>
      </c>
      <c r="D51" t="s">
        <v>33</v>
      </c>
      <c r="E51" t="s">
        <v>62</v>
      </c>
      <c r="F51">
        <v>15</v>
      </c>
      <c r="G51">
        <v>15</v>
      </c>
      <c r="H51">
        <v>1229.8800000000001</v>
      </c>
      <c r="I51">
        <v>1352.8680000000002</v>
      </c>
      <c r="J51">
        <f t="shared" si="0"/>
        <v>20293.020000000004</v>
      </c>
      <c r="K51" t="s">
        <v>66</v>
      </c>
      <c r="L51" t="s">
        <v>86</v>
      </c>
      <c r="M51" t="s">
        <v>71</v>
      </c>
      <c r="N51" t="s">
        <v>30</v>
      </c>
      <c r="O51">
        <v>35.700000000000003</v>
      </c>
      <c r="P51">
        <v>1.2</v>
      </c>
      <c r="Q51" t="s">
        <v>23</v>
      </c>
    </row>
    <row r="52" spans="1:17" x14ac:dyDescent="0.3">
      <c r="A52" t="s">
        <v>179</v>
      </c>
      <c r="B52" s="1">
        <v>44254</v>
      </c>
      <c r="C52" t="s">
        <v>180</v>
      </c>
      <c r="D52" t="s">
        <v>133</v>
      </c>
      <c r="E52" t="s">
        <v>50</v>
      </c>
      <c r="F52">
        <v>3</v>
      </c>
      <c r="G52">
        <v>2</v>
      </c>
      <c r="H52">
        <v>653.30999999999995</v>
      </c>
      <c r="I52">
        <v>705.57479999999998</v>
      </c>
      <c r="J52">
        <f t="shared" si="0"/>
        <v>1411.1496</v>
      </c>
      <c r="K52" t="s">
        <v>20</v>
      </c>
      <c r="L52" t="s">
        <v>79</v>
      </c>
      <c r="M52" t="s">
        <v>22</v>
      </c>
      <c r="N52" t="s">
        <v>53</v>
      </c>
      <c r="O52">
        <v>14.29</v>
      </c>
      <c r="P52">
        <v>4.5</v>
      </c>
      <c r="Q52" t="s">
        <v>23</v>
      </c>
    </row>
    <row r="53" spans="1:17" x14ac:dyDescent="0.3">
      <c r="A53" t="s">
        <v>181</v>
      </c>
      <c r="B53" s="1">
        <v>44204</v>
      </c>
      <c r="C53" t="s">
        <v>182</v>
      </c>
      <c r="D53" t="s">
        <v>183</v>
      </c>
      <c r="E53" t="s">
        <v>50</v>
      </c>
      <c r="F53">
        <v>16</v>
      </c>
      <c r="G53">
        <v>16</v>
      </c>
      <c r="H53">
        <v>808.88</v>
      </c>
      <c r="I53">
        <v>857.41280000000006</v>
      </c>
      <c r="J53">
        <f t="shared" si="0"/>
        <v>13718.604800000001</v>
      </c>
      <c r="K53" t="s">
        <v>20</v>
      </c>
      <c r="L53" t="s">
        <v>21</v>
      </c>
      <c r="M53" t="s">
        <v>29</v>
      </c>
      <c r="N53" t="s">
        <v>67</v>
      </c>
      <c r="O53">
        <v>28.97</v>
      </c>
      <c r="P53">
        <v>5</v>
      </c>
      <c r="Q53" t="s">
        <v>23</v>
      </c>
    </row>
    <row r="54" spans="1:17" x14ac:dyDescent="0.3">
      <c r="A54" t="s">
        <v>184</v>
      </c>
      <c r="B54" s="1">
        <v>44222</v>
      </c>
      <c r="C54" t="s">
        <v>185</v>
      </c>
      <c r="D54" t="s">
        <v>130</v>
      </c>
      <c r="E54" t="s">
        <v>82</v>
      </c>
      <c r="F54">
        <v>14</v>
      </c>
      <c r="G54">
        <v>12</v>
      </c>
      <c r="H54">
        <v>547.99</v>
      </c>
      <c r="I54">
        <v>630.18849999999998</v>
      </c>
      <c r="J54">
        <f t="shared" si="0"/>
        <v>7562.2619999999997</v>
      </c>
      <c r="K54" t="s">
        <v>51</v>
      </c>
      <c r="L54" t="s">
        <v>123</v>
      </c>
      <c r="M54" t="s">
        <v>29</v>
      </c>
      <c r="N54" t="s">
        <v>30</v>
      </c>
      <c r="O54">
        <v>37.83</v>
      </c>
      <c r="P54">
        <v>4.9000000000000004</v>
      </c>
      <c r="Q54" t="s">
        <v>23</v>
      </c>
    </row>
    <row r="55" spans="1:17" x14ac:dyDescent="0.3">
      <c r="A55" t="s">
        <v>186</v>
      </c>
      <c r="B55" s="1">
        <v>45032</v>
      </c>
      <c r="C55" t="s">
        <v>187</v>
      </c>
      <c r="D55" t="s">
        <v>33</v>
      </c>
      <c r="E55" t="s">
        <v>34</v>
      </c>
      <c r="F55">
        <v>9</v>
      </c>
      <c r="G55">
        <v>7</v>
      </c>
      <c r="H55">
        <v>584.51</v>
      </c>
      <c r="I55">
        <v>642.96100000000001</v>
      </c>
      <c r="J55">
        <f t="shared" si="0"/>
        <v>4500.7269999999999</v>
      </c>
      <c r="K55" t="s">
        <v>66</v>
      </c>
      <c r="L55" t="s">
        <v>42</v>
      </c>
      <c r="M55" t="s">
        <v>36</v>
      </c>
      <c r="N55" t="s">
        <v>30</v>
      </c>
      <c r="O55">
        <v>19.62</v>
      </c>
      <c r="P55">
        <v>4.8</v>
      </c>
      <c r="Q55" t="s">
        <v>23</v>
      </c>
    </row>
    <row r="56" spans="1:17" x14ac:dyDescent="0.3">
      <c r="A56" t="s">
        <v>188</v>
      </c>
      <c r="B56" s="1">
        <v>44865</v>
      </c>
      <c r="C56" t="s">
        <v>189</v>
      </c>
      <c r="D56" t="s">
        <v>85</v>
      </c>
      <c r="E56" t="s">
        <v>78</v>
      </c>
      <c r="F56">
        <v>4</v>
      </c>
      <c r="G56">
        <v>4</v>
      </c>
      <c r="H56">
        <v>630.6</v>
      </c>
      <c r="I56">
        <v>687.35400000000004</v>
      </c>
      <c r="J56">
        <f t="shared" si="0"/>
        <v>2749.4160000000002</v>
      </c>
      <c r="K56" t="s">
        <v>66</v>
      </c>
      <c r="L56" t="s">
        <v>79</v>
      </c>
      <c r="M56" t="s">
        <v>36</v>
      </c>
      <c r="N56" t="s">
        <v>30</v>
      </c>
      <c r="O56">
        <v>36.35</v>
      </c>
      <c r="P56">
        <v>1.6</v>
      </c>
      <c r="Q56" t="s">
        <v>23</v>
      </c>
    </row>
    <row r="57" spans="1:17" x14ac:dyDescent="0.3">
      <c r="A57" t="s">
        <v>190</v>
      </c>
      <c r="B57" s="1">
        <v>44188</v>
      </c>
      <c r="C57" t="s">
        <v>191</v>
      </c>
      <c r="D57" t="s">
        <v>116</v>
      </c>
      <c r="E57" t="s">
        <v>50</v>
      </c>
      <c r="F57">
        <v>20</v>
      </c>
      <c r="G57">
        <v>16</v>
      </c>
      <c r="H57">
        <v>14.95</v>
      </c>
      <c r="I57">
        <v>16.445</v>
      </c>
      <c r="J57">
        <f t="shared" si="0"/>
        <v>263.12</v>
      </c>
      <c r="K57" t="s">
        <v>192</v>
      </c>
      <c r="L57" t="s">
        <v>28</v>
      </c>
      <c r="M57" t="s">
        <v>71</v>
      </c>
      <c r="N57" t="s">
        <v>30</v>
      </c>
      <c r="O57">
        <v>32.76</v>
      </c>
      <c r="P57">
        <v>2.7</v>
      </c>
      <c r="Q57" t="s">
        <v>23</v>
      </c>
    </row>
    <row r="58" spans="1:17" x14ac:dyDescent="0.3">
      <c r="A58" t="s">
        <v>193</v>
      </c>
      <c r="B58" s="1">
        <v>44659</v>
      </c>
      <c r="C58" t="s">
        <v>194</v>
      </c>
      <c r="D58" t="s">
        <v>133</v>
      </c>
      <c r="E58" t="s">
        <v>50</v>
      </c>
      <c r="F58">
        <v>20</v>
      </c>
      <c r="G58">
        <v>16</v>
      </c>
      <c r="H58">
        <v>685.47</v>
      </c>
      <c r="I58">
        <v>788.29049999999995</v>
      </c>
      <c r="J58">
        <f t="shared" si="0"/>
        <v>12612.647999999999</v>
      </c>
      <c r="K58" t="s">
        <v>47</v>
      </c>
      <c r="L58" t="s">
        <v>86</v>
      </c>
      <c r="M58" t="s">
        <v>22</v>
      </c>
      <c r="N58" t="s">
        <v>30</v>
      </c>
      <c r="O58">
        <v>42.35</v>
      </c>
      <c r="P58">
        <v>3.7</v>
      </c>
      <c r="Q58" t="s">
        <v>23</v>
      </c>
    </row>
    <row r="59" spans="1:17" x14ac:dyDescent="0.3">
      <c r="A59" t="s">
        <v>195</v>
      </c>
      <c r="B59" s="1">
        <v>44351</v>
      </c>
      <c r="C59" t="s">
        <v>196</v>
      </c>
      <c r="D59" t="s">
        <v>133</v>
      </c>
      <c r="E59" t="s">
        <v>95</v>
      </c>
      <c r="F59">
        <v>9</v>
      </c>
      <c r="G59">
        <v>8</v>
      </c>
      <c r="H59">
        <v>753.25</v>
      </c>
      <c r="I59">
        <v>813.5100000000001</v>
      </c>
      <c r="J59">
        <f t="shared" si="0"/>
        <v>6508.0800000000008</v>
      </c>
      <c r="K59" t="s">
        <v>47</v>
      </c>
      <c r="L59" t="s">
        <v>21</v>
      </c>
      <c r="M59" t="s">
        <v>36</v>
      </c>
      <c r="N59" t="s">
        <v>30</v>
      </c>
      <c r="O59">
        <v>27.34</v>
      </c>
      <c r="P59">
        <v>1.8</v>
      </c>
      <c r="Q59" t="s">
        <v>23</v>
      </c>
    </row>
    <row r="60" spans="1:17" x14ac:dyDescent="0.3">
      <c r="A60" t="s">
        <v>197</v>
      </c>
      <c r="B60" s="1">
        <v>44550</v>
      </c>
      <c r="C60" t="s">
        <v>198</v>
      </c>
      <c r="D60" t="s">
        <v>116</v>
      </c>
      <c r="E60" t="s">
        <v>117</v>
      </c>
      <c r="F60">
        <v>3</v>
      </c>
      <c r="G60">
        <v>2</v>
      </c>
      <c r="H60">
        <v>1286.0999999999999</v>
      </c>
      <c r="I60">
        <v>1401.8489999999999</v>
      </c>
      <c r="J60">
        <f t="shared" si="0"/>
        <v>2803.6979999999999</v>
      </c>
      <c r="K60" t="s">
        <v>51</v>
      </c>
      <c r="L60" t="s">
        <v>123</v>
      </c>
      <c r="M60" t="s">
        <v>36</v>
      </c>
      <c r="N60" t="s">
        <v>30</v>
      </c>
      <c r="O60">
        <v>25.66</v>
      </c>
      <c r="P60">
        <v>1.8</v>
      </c>
      <c r="Q60" t="s">
        <v>23</v>
      </c>
    </row>
    <row r="61" spans="1:17" x14ac:dyDescent="0.3">
      <c r="A61" t="s">
        <v>199</v>
      </c>
      <c r="B61" s="1">
        <v>44561</v>
      </c>
      <c r="C61" t="s">
        <v>200</v>
      </c>
      <c r="D61" t="s">
        <v>77</v>
      </c>
      <c r="E61" t="s">
        <v>82</v>
      </c>
      <c r="F61">
        <v>2</v>
      </c>
      <c r="G61">
        <v>2</v>
      </c>
      <c r="H61">
        <v>398</v>
      </c>
      <c r="I61">
        <v>437.8</v>
      </c>
      <c r="J61">
        <f t="shared" si="0"/>
        <v>875.6</v>
      </c>
      <c r="K61" t="s">
        <v>66</v>
      </c>
      <c r="L61" t="s">
        <v>28</v>
      </c>
      <c r="M61" t="s">
        <v>29</v>
      </c>
      <c r="N61" t="s">
        <v>37</v>
      </c>
      <c r="O61">
        <v>32.81</v>
      </c>
      <c r="P61">
        <v>4</v>
      </c>
      <c r="Q61" t="s">
        <v>23</v>
      </c>
    </row>
    <row r="62" spans="1:17" x14ac:dyDescent="0.3">
      <c r="A62" t="s">
        <v>201</v>
      </c>
      <c r="B62" s="1">
        <v>44279</v>
      </c>
      <c r="C62" t="s">
        <v>202</v>
      </c>
      <c r="D62" t="s">
        <v>133</v>
      </c>
      <c r="E62" t="s">
        <v>95</v>
      </c>
      <c r="F62">
        <v>15</v>
      </c>
      <c r="G62">
        <v>15</v>
      </c>
      <c r="H62">
        <v>180.37</v>
      </c>
      <c r="I62">
        <v>202.01440000000002</v>
      </c>
      <c r="J62">
        <f t="shared" si="0"/>
        <v>3030.2160000000003</v>
      </c>
      <c r="K62" t="s">
        <v>20</v>
      </c>
      <c r="L62" t="s">
        <v>79</v>
      </c>
      <c r="M62" t="s">
        <v>29</v>
      </c>
      <c r="N62" t="s">
        <v>67</v>
      </c>
      <c r="O62">
        <v>10.08</v>
      </c>
      <c r="P62">
        <v>2.5</v>
      </c>
      <c r="Q62" t="s">
        <v>23</v>
      </c>
    </row>
    <row r="63" spans="1:17" x14ac:dyDescent="0.3">
      <c r="A63" t="s">
        <v>203</v>
      </c>
      <c r="B63" s="1">
        <v>44471</v>
      </c>
      <c r="C63" t="s">
        <v>204</v>
      </c>
      <c r="D63" t="s">
        <v>109</v>
      </c>
      <c r="E63" t="s">
        <v>46</v>
      </c>
      <c r="F63">
        <v>4</v>
      </c>
      <c r="G63">
        <v>4</v>
      </c>
      <c r="H63">
        <v>808.27</v>
      </c>
      <c r="I63">
        <v>905.26240000000007</v>
      </c>
      <c r="J63">
        <f t="shared" si="0"/>
        <v>3621.0496000000003</v>
      </c>
      <c r="K63" t="s">
        <v>51</v>
      </c>
      <c r="L63" t="s">
        <v>123</v>
      </c>
      <c r="M63" t="s">
        <v>29</v>
      </c>
      <c r="N63" t="s">
        <v>37</v>
      </c>
      <c r="O63">
        <v>18.600000000000001</v>
      </c>
      <c r="P63">
        <v>1.9</v>
      </c>
      <c r="Q63" t="s">
        <v>205</v>
      </c>
    </row>
    <row r="64" spans="1:17" x14ac:dyDescent="0.3">
      <c r="A64" t="s">
        <v>206</v>
      </c>
      <c r="B64" s="1">
        <v>44940</v>
      </c>
      <c r="C64" t="s">
        <v>207</v>
      </c>
      <c r="D64" t="s">
        <v>141</v>
      </c>
      <c r="E64" t="s">
        <v>50</v>
      </c>
      <c r="F64">
        <v>7</v>
      </c>
      <c r="G64">
        <v>6</v>
      </c>
      <c r="H64">
        <v>656.85</v>
      </c>
      <c r="I64">
        <v>689.69250000000011</v>
      </c>
      <c r="J64">
        <f t="shared" si="0"/>
        <v>4138.1550000000007</v>
      </c>
      <c r="K64" t="s">
        <v>47</v>
      </c>
      <c r="L64" t="s">
        <v>86</v>
      </c>
      <c r="M64" t="s">
        <v>22</v>
      </c>
      <c r="N64" t="s">
        <v>53</v>
      </c>
      <c r="O64">
        <v>46.77</v>
      </c>
      <c r="P64">
        <v>3.1</v>
      </c>
      <c r="Q64" t="s">
        <v>23</v>
      </c>
    </row>
    <row r="65" spans="1:17" x14ac:dyDescent="0.3">
      <c r="A65" t="s">
        <v>208</v>
      </c>
      <c r="B65" s="1">
        <v>44988</v>
      </c>
      <c r="C65" t="s">
        <v>209</v>
      </c>
      <c r="D65" t="s">
        <v>61</v>
      </c>
      <c r="E65" t="s">
        <v>70</v>
      </c>
      <c r="F65">
        <v>5</v>
      </c>
      <c r="G65">
        <v>5</v>
      </c>
      <c r="H65">
        <v>503.58</v>
      </c>
      <c r="I65">
        <v>538.8306</v>
      </c>
      <c r="J65">
        <f t="shared" si="0"/>
        <v>2694.1530000000002</v>
      </c>
      <c r="K65" t="s">
        <v>47</v>
      </c>
      <c r="L65" t="s">
        <v>79</v>
      </c>
      <c r="M65" t="s">
        <v>36</v>
      </c>
      <c r="N65" t="s">
        <v>67</v>
      </c>
      <c r="O65">
        <v>46.22</v>
      </c>
      <c r="P65">
        <v>1.7</v>
      </c>
      <c r="Q65" t="s">
        <v>23</v>
      </c>
    </row>
    <row r="66" spans="1:17" x14ac:dyDescent="0.3">
      <c r="A66" t="s">
        <v>210</v>
      </c>
      <c r="B66" s="1">
        <v>45231</v>
      </c>
      <c r="C66" t="s">
        <v>211</v>
      </c>
      <c r="D66" t="s">
        <v>133</v>
      </c>
      <c r="E66" t="s">
        <v>95</v>
      </c>
      <c r="F66">
        <v>1</v>
      </c>
      <c r="G66">
        <v>1</v>
      </c>
      <c r="H66">
        <v>1314.87</v>
      </c>
      <c r="I66">
        <v>1446.357</v>
      </c>
      <c r="J66">
        <f t="shared" si="0"/>
        <v>1446.357</v>
      </c>
      <c r="K66" t="s">
        <v>212</v>
      </c>
      <c r="L66" t="s">
        <v>42</v>
      </c>
      <c r="M66" t="s">
        <v>36</v>
      </c>
      <c r="N66" t="s">
        <v>53</v>
      </c>
      <c r="O66">
        <v>21.84</v>
      </c>
      <c r="P66">
        <v>1.1000000000000001</v>
      </c>
      <c r="Q66" t="s">
        <v>23</v>
      </c>
    </row>
    <row r="67" spans="1:17" x14ac:dyDescent="0.3">
      <c r="A67" t="s">
        <v>213</v>
      </c>
      <c r="B67" s="1">
        <v>45250</v>
      </c>
      <c r="C67" t="s">
        <v>214</v>
      </c>
      <c r="D67" t="s">
        <v>45</v>
      </c>
      <c r="E67" t="s">
        <v>46</v>
      </c>
      <c r="F67">
        <v>20</v>
      </c>
      <c r="G67">
        <v>16</v>
      </c>
      <c r="H67">
        <v>1427.89</v>
      </c>
      <c r="I67">
        <v>1513.5634000000002</v>
      </c>
      <c r="J67">
        <f t="shared" ref="J67:J130" si="1">G67*I67</f>
        <v>24217.014400000004</v>
      </c>
      <c r="K67" t="s">
        <v>20</v>
      </c>
      <c r="L67" t="s">
        <v>79</v>
      </c>
      <c r="M67" t="s">
        <v>29</v>
      </c>
      <c r="N67" t="s">
        <v>53</v>
      </c>
      <c r="O67">
        <v>29.04</v>
      </c>
      <c r="P67">
        <v>2.9</v>
      </c>
      <c r="Q67" t="s">
        <v>23</v>
      </c>
    </row>
    <row r="68" spans="1:17" x14ac:dyDescent="0.3">
      <c r="A68" t="s">
        <v>215</v>
      </c>
      <c r="B68" s="1">
        <v>44986</v>
      </c>
      <c r="C68" t="s">
        <v>216</v>
      </c>
      <c r="D68" t="s">
        <v>33</v>
      </c>
      <c r="E68" t="s">
        <v>70</v>
      </c>
      <c r="F68">
        <v>18</v>
      </c>
      <c r="G68">
        <v>15</v>
      </c>
      <c r="H68">
        <v>195.67</v>
      </c>
      <c r="I68">
        <v>205.45349999999999</v>
      </c>
      <c r="J68">
        <f t="shared" si="1"/>
        <v>3081.8024999999998</v>
      </c>
      <c r="K68" t="s">
        <v>27</v>
      </c>
      <c r="L68" t="s">
        <v>42</v>
      </c>
      <c r="M68" t="s">
        <v>71</v>
      </c>
      <c r="N68" t="s">
        <v>30</v>
      </c>
      <c r="O68">
        <v>43.4</v>
      </c>
      <c r="P68">
        <v>4.0999999999999996</v>
      </c>
      <c r="Q68" t="s">
        <v>23</v>
      </c>
    </row>
    <row r="69" spans="1:17" x14ac:dyDescent="0.3">
      <c r="A69" t="s">
        <v>217</v>
      </c>
      <c r="B69" s="1">
        <v>45553</v>
      </c>
      <c r="C69" t="s">
        <v>218</v>
      </c>
      <c r="D69" t="s">
        <v>130</v>
      </c>
      <c r="E69" t="s">
        <v>19</v>
      </c>
      <c r="F69">
        <v>2</v>
      </c>
      <c r="G69">
        <v>2</v>
      </c>
      <c r="H69">
        <v>1193.02</v>
      </c>
      <c r="I69">
        <v>1348.1125999999999</v>
      </c>
      <c r="J69">
        <f t="shared" si="1"/>
        <v>2696.2251999999999</v>
      </c>
      <c r="K69" t="s">
        <v>20</v>
      </c>
      <c r="L69" t="s">
        <v>79</v>
      </c>
      <c r="M69" t="s">
        <v>29</v>
      </c>
      <c r="N69" t="s">
        <v>67</v>
      </c>
      <c r="P69">
        <v>2</v>
      </c>
      <c r="Q69" t="s">
        <v>23</v>
      </c>
    </row>
    <row r="70" spans="1:17" x14ac:dyDescent="0.3">
      <c r="A70" t="s">
        <v>219</v>
      </c>
      <c r="B70" s="1">
        <v>45484</v>
      </c>
      <c r="C70" t="s">
        <v>220</v>
      </c>
      <c r="D70" t="s">
        <v>116</v>
      </c>
      <c r="E70" t="s">
        <v>95</v>
      </c>
      <c r="F70">
        <v>4</v>
      </c>
      <c r="G70">
        <v>4</v>
      </c>
      <c r="H70">
        <v>2.85</v>
      </c>
      <c r="I70">
        <v>3.1350000000000002</v>
      </c>
      <c r="J70">
        <f t="shared" si="1"/>
        <v>12.540000000000001</v>
      </c>
      <c r="K70" t="s">
        <v>27</v>
      </c>
      <c r="L70" t="s">
        <v>42</v>
      </c>
      <c r="M70" t="s">
        <v>22</v>
      </c>
      <c r="N70" t="s">
        <v>37</v>
      </c>
      <c r="O70">
        <v>9999</v>
      </c>
      <c r="P70">
        <v>3.6</v>
      </c>
      <c r="Q70" t="s">
        <v>23</v>
      </c>
    </row>
    <row r="71" spans="1:17" x14ac:dyDescent="0.3">
      <c r="A71" t="s">
        <v>221</v>
      </c>
      <c r="B71" s="1">
        <v>45401</v>
      </c>
      <c r="C71" t="s">
        <v>222</v>
      </c>
      <c r="D71" t="s">
        <v>61</v>
      </c>
      <c r="E71" t="s">
        <v>70</v>
      </c>
      <c r="F71">
        <v>15</v>
      </c>
      <c r="G71">
        <v>14</v>
      </c>
      <c r="H71">
        <v>911.73</v>
      </c>
      <c r="I71">
        <v>1048.4894999999999</v>
      </c>
      <c r="J71">
        <f t="shared" si="1"/>
        <v>14678.852999999999</v>
      </c>
      <c r="K71" t="s">
        <v>66</v>
      </c>
      <c r="L71" t="s">
        <v>28</v>
      </c>
      <c r="M71" t="s">
        <v>22</v>
      </c>
      <c r="N71" t="s">
        <v>30</v>
      </c>
      <c r="O71">
        <v>18.09</v>
      </c>
      <c r="P71">
        <v>4.7</v>
      </c>
      <c r="Q71" t="s">
        <v>23</v>
      </c>
    </row>
    <row r="72" spans="1:17" x14ac:dyDescent="0.3">
      <c r="A72" t="s">
        <v>223</v>
      </c>
      <c r="B72" s="1">
        <v>45456</v>
      </c>
      <c r="C72" t="s">
        <v>224</v>
      </c>
      <c r="D72" t="s">
        <v>33</v>
      </c>
      <c r="E72" t="s">
        <v>62</v>
      </c>
      <c r="F72">
        <v>10</v>
      </c>
      <c r="G72">
        <v>10</v>
      </c>
      <c r="H72">
        <v>165.01</v>
      </c>
      <c r="I72">
        <v>188.1114</v>
      </c>
      <c r="J72">
        <f t="shared" si="1"/>
        <v>1881.114</v>
      </c>
      <c r="K72" t="s">
        <v>47</v>
      </c>
      <c r="L72" t="s">
        <v>123</v>
      </c>
      <c r="M72" t="s">
        <v>22</v>
      </c>
      <c r="N72" t="s">
        <v>30</v>
      </c>
      <c r="O72">
        <v>8.76</v>
      </c>
      <c r="P72">
        <v>4.9000000000000004</v>
      </c>
      <c r="Q72" t="s">
        <v>23</v>
      </c>
    </row>
    <row r="73" spans="1:17" x14ac:dyDescent="0.3">
      <c r="A73" t="s">
        <v>225</v>
      </c>
      <c r="B73" s="1">
        <v>44780</v>
      </c>
      <c r="C73" t="s">
        <v>226</v>
      </c>
      <c r="D73" t="s">
        <v>130</v>
      </c>
      <c r="E73" t="s">
        <v>19</v>
      </c>
      <c r="F73">
        <v>1</v>
      </c>
      <c r="G73">
        <v>1</v>
      </c>
      <c r="H73">
        <v>1132.2</v>
      </c>
      <c r="I73">
        <v>1211.4540000000002</v>
      </c>
      <c r="J73">
        <f t="shared" si="1"/>
        <v>1211.4540000000002</v>
      </c>
      <c r="K73" t="s">
        <v>27</v>
      </c>
      <c r="L73" t="s">
        <v>28</v>
      </c>
      <c r="M73" t="s">
        <v>22</v>
      </c>
      <c r="N73" t="s">
        <v>37</v>
      </c>
      <c r="O73">
        <v>17.14</v>
      </c>
      <c r="P73">
        <v>1.4</v>
      </c>
    </row>
    <row r="74" spans="1:17" x14ac:dyDescent="0.3">
      <c r="A74" t="s">
        <v>227</v>
      </c>
      <c r="B74" s="1">
        <v>45457</v>
      </c>
      <c r="C74" t="s">
        <v>228</v>
      </c>
      <c r="D74" t="s">
        <v>141</v>
      </c>
      <c r="E74" t="s">
        <v>117</v>
      </c>
      <c r="F74">
        <v>10</v>
      </c>
      <c r="G74">
        <v>9</v>
      </c>
      <c r="H74">
        <v>768.77</v>
      </c>
      <c r="I74">
        <v>884.08549999999991</v>
      </c>
      <c r="J74">
        <f t="shared" si="1"/>
        <v>7956.7694999999994</v>
      </c>
      <c r="K74" t="s">
        <v>20</v>
      </c>
      <c r="L74" t="s">
        <v>79</v>
      </c>
      <c r="M74" t="s">
        <v>22</v>
      </c>
      <c r="N74" t="s">
        <v>53</v>
      </c>
      <c r="O74">
        <v>17.260000000000002</v>
      </c>
      <c r="P74">
        <v>1.7</v>
      </c>
      <c r="Q74" t="s">
        <v>23</v>
      </c>
    </row>
    <row r="75" spans="1:17" x14ac:dyDescent="0.3">
      <c r="A75" t="s">
        <v>229</v>
      </c>
      <c r="B75" s="1">
        <v>44840</v>
      </c>
      <c r="C75" t="s">
        <v>230</v>
      </c>
      <c r="D75" t="s">
        <v>65</v>
      </c>
      <c r="E75" t="s">
        <v>82</v>
      </c>
      <c r="F75">
        <v>10</v>
      </c>
      <c r="G75">
        <v>8</v>
      </c>
      <c r="H75">
        <v>845.18</v>
      </c>
      <c r="I75">
        <v>946.60160000000008</v>
      </c>
      <c r="J75">
        <f t="shared" si="1"/>
        <v>7572.8128000000006</v>
      </c>
      <c r="K75" t="s">
        <v>51</v>
      </c>
      <c r="L75" t="s">
        <v>231</v>
      </c>
      <c r="M75" t="s">
        <v>71</v>
      </c>
      <c r="N75" t="s">
        <v>89</v>
      </c>
      <c r="O75">
        <v>33.53</v>
      </c>
      <c r="P75">
        <v>4.9000000000000004</v>
      </c>
      <c r="Q75" t="s">
        <v>23</v>
      </c>
    </row>
    <row r="76" spans="1:17" x14ac:dyDescent="0.3">
      <c r="A76" t="s">
        <v>232</v>
      </c>
      <c r="B76" s="1">
        <v>44952</v>
      </c>
      <c r="C76" t="s">
        <v>233</v>
      </c>
      <c r="D76" t="s">
        <v>65</v>
      </c>
      <c r="E76" t="s">
        <v>19</v>
      </c>
      <c r="F76">
        <v>3</v>
      </c>
      <c r="G76">
        <v>3</v>
      </c>
      <c r="H76">
        <v>457.06</v>
      </c>
      <c r="I76">
        <v>502.76600000000002</v>
      </c>
      <c r="J76">
        <f t="shared" si="1"/>
        <v>1508.298</v>
      </c>
      <c r="K76" t="s">
        <v>51</v>
      </c>
      <c r="L76" t="s">
        <v>79</v>
      </c>
      <c r="M76" t="s">
        <v>71</v>
      </c>
      <c r="N76" t="s">
        <v>53</v>
      </c>
      <c r="O76">
        <v>20.239999999999998</v>
      </c>
      <c r="P76">
        <v>3.5</v>
      </c>
      <c r="Q76" t="s">
        <v>23</v>
      </c>
    </row>
    <row r="77" spans="1:17" x14ac:dyDescent="0.3">
      <c r="A77" t="s">
        <v>234</v>
      </c>
      <c r="B77" s="1">
        <v>44523</v>
      </c>
      <c r="C77" t="s">
        <v>235</v>
      </c>
      <c r="D77" t="s">
        <v>100</v>
      </c>
      <c r="E77" t="s">
        <v>57</v>
      </c>
      <c r="F77">
        <v>4</v>
      </c>
      <c r="G77">
        <v>3</v>
      </c>
      <c r="H77">
        <v>1065.03</v>
      </c>
      <c r="I77">
        <v>1182.1833000000001</v>
      </c>
      <c r="J77">
        <f t="shared" si="1"/>
        <v>3546.5499000000004</v>
      </c>
      <c r="K77" t="s">
        <v>27</v>
      </c>
      <c r="L77" t="s">
        <v>28</v>
      </c>
      <c r="M77" t="s">
        <v>29</v>
      </c>
      <c r="N77" t="s">
        <v>53</v>
      </c>
      <c r="O77">
        <v>42.95</v>
      </c>
      <c r="P77">
        <v>3.8</v>
      </c>
      <c r="Q77" t="s">
        <v>23</v>
      </c>
    </row>
    <row r="78" spans="1:17" x14ac:dyDescent="0.3">
      <c r="A78" t="s">
        <v>236</v>
      </c>
      <c r="B78" s="1">
        <v>44881</v>
      </c>
      <c r="C78" t="s">
        <v>237</v>
      </c>
      <c r="D78" t="s">
        <v>33</v>
      </c>
      <c r="E78" t="s">
        <v>62</v>
      </c>
      <c r="F78">
        <v>12</v>
      </c>
      <c r="G78">
        <v>10</v>
      </c>
      <c r="H78">
        <v>254.83</v>
      </c>
      <c r="I78">
        <v>270.11980000000005</v>
      </c>
      <c r="J78">
        <f t="shared" si="1"/>
        <v>2701.1980000000003</v>
      </c>
      <c r="K78" t="s">
        <v>20</v>
      </c>
      <c r="L78" t="s">
        <v>28</v>
      </c>
      <c r="M78" t="s">
        <v>71</v>
      </c>
      <c r="N78" t="s">
        <v>53</v>
      </c>
      <c r="O78">
        <v>1.85</v>
      </c>
      <c r="P78">
        <v>3</v>
      </c>
      <c r="Q78" t="s">
        <v>23</v>
      </c>
    </row>
    <row r="79" spans="1:17" x14ac:dyDescent="0.3">
      <c r="A79" t="s">
        <v>238</v>
      </c>
      <c r="B79" s="1">
        <v>45057</v>
      </c>
      <c r="C79" t="s">
        <v>239</v>
      </c>
      <c r="D79" t="s">
        <v>40</v>
      </c>
      <c r="E79" t="s">
        <v>57</v>
      </c>
      <c r="F79">
        <v>14</v>
      </c>
      <c r="G79">
        <v>13</v>
      </c>
      <c r="H79">
        <v>1234.46</v>
      </c>
      <c r="I79">
        <v>1345.5614</v>
      </c>
      <c r="J79">
        <f t="shared" si="1"/>
        <v>17492.298200000001</v>
      </c>
      <c r="K79" t="s">
        <v>66</v>
      </c>
      <c r="L79" t="s">
        <v>79</v>
      </c>
      <c r="M79" t="s">
        <v>29</v>
      </c>
      <c r="N79" t="s">
        <v>89</v>
      </c>
      <c r="O79">
        <v>18.899999999999999</v>
      </c>
      <c r="P79">
        <v>3.5</v>
      </c>
      <c r="Q79" t="s">
        <v>23</v>
      </c>
    </row>
    <row r="80" spans="1:17" x14ac:dyDescent="0.3">
      <c r="A80" t="s">
        <v>240</v>
      </c>
      <c r="B80" s="1">
        <v>44344</v>
      </c>
      <c r="C80" t="s">
        <v>241</v>
      </c>
      <c r="D80" t="s">
        <v>56</v>
      </c>
      <c r="E80" t="s">
        <v>57</v>
      </c>
      <c r="F80">
        <v>11</v>
      </c>
      <c r="G80">
        <v>10</v>
      </c>
      <c r="H80">
        <v>1311.72</v>
      </c>
      <c r="I80">
        <v>1390.4232000000002</v>
      </c>
      <c r="J80">
        <f t="shared" si="1"/>
        <v>13904.232000000002</v>
      </c>
      <c r="K80" t="s">
        <v>66</v>
      </c>
      <c r="L80" t="s">
        <v>79</v>
      </c>
      <c r="M80" t="s">
        <v>29</v>
      </c>
      <c r="N80" t="s">
        <v>30</v>
      </c>
      <c r="O80">
        <v>18.16</v>
      </c>
      <c r="P80">
        <v>2.9</v>
      </c>
      <c r="Q80" t="s">
        <v>23</v>
      </c>
    </row>
    <row r="81" spans="1:17" x14ac:dyDescent="0.3">
      <c r="A81" t="s">
        <v>242</v>
      </c>
      <c r="B81" s="1">
        <v>44754</v>
      </c>
      <c r="C81" t="s">
        <v>243</v>
      </c>
      <c r="D81" t="s">
        <v>65</v>
      </c>
      <c r="E81" t="s">
        <v>19</v>
      </c>
      <c r="F81">
        <v>7</v>
      </c>
      <c r="G81">
        <v>6</v>
      </c>
      <c r="H81">
        <v>1323.39</v>
      </c>
      <c r="I81">
        <v>1429.2612000000001</v>
      </c>
      <c r="J81">
        <f t="shared" si="1"/>
        <v>8575.5672000000013</v>
      </c>
      <c r="K81" t="s">
        <v>27</v>
      </c>
      <c r="L81" t="s">
        <v>86</v>
      </c>
      <c r="M81" t="s">
        <v>71</v>
      </c>
      <c r="N81" t="s">
        <v>30</v>
      </c>
      <c r="O81">
        <v>40.119999999999997</v>
      </c>
      <c r="P81">
        <v>4.9000000000000004</v>
      </c>
      <c r="Q81" t="s">
        <v>23</v>
      </c>
    </row>
    <row r="82" spans="1:17" x14ac:dyDescent="0.3">
      <c r="A82" t="s">
        <v>244</v>
      </c>
      <c r="B82" s="1">
        <v>44086</v>
      </c>
      <c r="C82" t="s">
        <v>245</v>
      </c>
      <c r="D82" t="s">
        <v>65</v>
      </c>
      <c r="E82" t="s">
        <v>82</v>
      </c>
      <c r="F82">
        <v>15</v>
      </c>
      <c r="G82">
        <v>13</v>
      </c>
      <c r="H82">
        <v>895.7</v>
      </c>
      <c r="I82">
        <v>940.48500000000013</v>
      </c>
      <c r="J82">
        <f t="shared" si="1"/>
        <v>12226.305000000002</v>
      </c>
      <c r="K82" t="s">
        <v>27</v>
      </c>
      <c r="L82" t="s">
        <v>28</v>
      </c>
      <c r="M82" t="s">
        <v>71</v>
      </c>
      <c r="N82" t="s">
        <v>89</v>
      </c>
      <c r="O82">
        <v>18</v>
      </c>
      <c r="P82">
        <v>2</v>
      </c>
      <c r="Q82" t="s">
        <v>23</v>
      </c>
    </row>
    <row r="83" spans="1:17" x14ac:dyDescent="0.3">
      <c r="A83" t="s">
        <v>246</v>
      </c>
      <c r="B83" s="1">
        <v>45410</v>
      </c>
      <c r="C83" t="s">
        <v>247</v>
      </c>
      <c r="D83" t="s">
        <v>133</v>
      </c>
      <c r="E83" t="s">
        <v>95</v>
      </c>
      <c r="F83">
        <v>3</v>
      </c>
      <c r="G83">
        <v>2</v>
      </c>
      <c r="H83">
        <v>354.11</v>
      </c>
      <c r="I83">
        <v>371.81550000000004</v>
      </c>
      <c r="J83">
        <f t="shared" si="1"/>
        <v>743.63100000000009</v>
      </c>
      <c r="K83" t="s">
        <v>20</v>
      </c>
      <c r="L83" t="s">
        <v>35</v>
      </c>
      <c r="M83" t="s">
        <v>71</v>
      </c>
      <c r="N83" t="s">
        <v>37</v>
      </c>
      <c r="O83">
        <v>29.24</v>
      </c>
      <c r="P83">
        <v>2.6</v>
      </c>
      <c r="Q83" t="s">
        <v>23</v>
      </c>
    </row>
    <row r="84" spans="1:17" x14ac:dyDescent="0.3">
      <c r="A84" t="s">
        <v>248</v>
      </c>
      <c r="B84" s="1">
        <v>44813</v>
      </c>
      <c r="C84" t="s">
        <v>249</v>
      </c>
      <c r="D84" t="s">
        <v>133</v>
      </c>
      <c r="E84" t="s">
        <v>95</v>
      </c>
      <c r="F84">
        <v>18</v>
      </c>
      <c r="G84">
        <v>14</v>
      </c>
      <c r="H84">
        <v>28.51</v>
      </c>
      <c r="I84">
        <v>31.075900000000004</v>
      </c>
      <c r="J84">
        <f t="shared" si="1"/>
        <v>435.06260000000009</v>
      </c>
      <c r="K84" t="s">
        <v>47</v>
      </c>
      <c r="L84" t="s">
        <v>86</v>
      </c>
      <c r="M84" t="s">
        <v>22</v>
      </c>
      <c r="N84" t="s">
        <v>37</v>
      </c>
      <c r="O84">
        <v>9.5500000000000007</v>
      </c>
      <c r="P84">
        <v>1.9</v>
      </c>
      <c r="Q84" t="s">
        <v>205</v>
      </c>
    </row>
    <row r="85" spans="1:17" x14ac:dyDescent="0.3">
      <c r="A85" t="s">
        <v>250</v>
      </c>
      <c r="B85" s="1">
        <v>45647</v>
      </c>
      <c r="C85" t="s">
        <v>251</v>
      </c>
      <c r="D85" t="s">
        <v>56</v>
      </c>
      <c r="E85" t="s">
        <v>26</v>
      </c>
      <c r="F85">
        <v>6</v>
      </c>
      <c r="G85">
        <v>5</v>
      </c>
      <c r="H85">
        <v>470.14</v>
      </c>
      <c r="I85">
        <v>540.66099999999994</v>
      </c>
      <c r="J85">
        <f t="shared" si="1"/>
        <v>2703.3049999999998</v>
      </c>
      <c r="K85" t="s">
        <v>51</v>
      </c>
      <c r="L85" t="s">
        <v>21</v>
      </c>
      <c r="M85" t="s">
        <v>29</v>
      </c>
      <c r="N85" t="s">
        <v>67</v>
      </c>
      <c r="O85">
        <v>14.75</v>
      </c>
      <c r="P85">
        <v>4.4000000000000004</v>
      </c>
      <c r="Q85" t="s">
        <v>23</v>
      </c>
    </row>
    <row r="86" spans="1:17" x14ac:dyDescent="0.3">
      <c r="A86" t="s">
        <v>252</v>
      </c>
      <c r="B86" s="1">
        <v>44557</v>
      </c>
      <c r="C86" t="s">
        <v>253</v>
      </c>
      <c r="D86" t="s">
        <v>33</v>
      </c>
      <c r="E86" t="s">
        <v>70</v>
      </c>
      <c r="F86">
        <v>6</v>
      </c>
      <c r="G86">
        <v>5</v>
      </c>
      <c r="H86">
        <v>1368.98</v>
      </c>
      <c r="I86">
        <v>1437.4290000000001</v>
      </c>
      <c r="J86">
        <f t="shared" si="1"/>
        <v>7187.1450000000004</v>
      </c>
      <c r="K86" t="s">
        <v>20</v>
      </c>
      <c r="L86" t="s">
        <v>79</v>
      </c>
      <c r="M86" t="s">
        <v>71</v>
      </c>
      <c r="N86" t="s">
        <v>37</v>
      </c>
      <c r="O86">
        <v>41.23</v>
      </c>
      <c r="P86">
        <v>4.0999999999999996</v>
      </c>
      <c r="Q86" t="s">
        <v>23</v>
      </c>
    </row>
    <row r="87" spans="1:17" x14ac:dyDescent="0.3">
      <c r="A87" t="s">
        <v>254</v>
      </c>
      <c r="B87" s="1">
        <v>45205</v>
      </c>
      <c r="C87" t="s">
        <v>255</v>
      </c>
      <c r="D87" t="s">
        <v>65</v>
      </c>
      <c r="E87" t="s">
        <v>19</v>
      </c>
      <c r="F87">
        <v>4</v>
      </c>
      <c r="G87">
        <v>4</v>
      </c>
      <c r="H87">
        <v>1040.57</v>
      </c>
      <c r="I87">
        <v>1144.627</v>
      </c>
      <c r="J87">
        <f t="shared" si="1"/>
        <v>4578.5079999999998</v>
      </c>
      <c r="K87" t="s">
        <v>27</v>
      </c>
      <c r="L87" t="s">
        <v>123</v>
      </c>
      <c r="M87" t="s">
        <v>29</v>
      </c>
      <c r="N87" t="s">
        <v>67</v>
      </c>
      <c r="O87">
        <v>22.5</v>
      </c>
      <c r="P87">
        <v>1.5</v>
      </c>
      <c r="Q87" t="s">
        <v>23</v>
      </c>
    </row>
    <row r="88" spans="1:17" x14ac:dyDescent="0.3">
      <c r="A88" t="s">
        <v>256</v>
      </c>
      <c r="B88" s="1">
        <v>44356</v>
      </c>
      <c r="C88" t="s">
        <v>257</v>
      </c>
      <c r="D88" t="s">
        <v>65</v>
      </c>
      <c r="E88" t="s">
        <v>78</v>
      </c>
      <c r="F88">
        <v>8</v>
      </c>
      <c r="G88">
        <v>8</v>
      </c>
      <c r="H88">
        <v>1358.07</v>
      </c>
      <c r="I88">
        <v>1521.0384000000001</v>
      </c>
      <c r="J88">
        <f t="shared" si="1"/>
        <v>12168.307200000001</v>
      </c>
      <c r="K88" t="s">
        <v>27</v>
      </c>
      <c r="L88" t="s">
        <v>123</v>
      </c>
      <c r="M88" t="s">
        <v>22</v>
      </c>
      <c r="N88" t="s">
        <v>53</v>
      </c>
      <c r="O88">
        <v>25.67</v>
      </c>
      <c r="P88">
        <v>2.6</v>
      </c>
      <c r="Q88" t="s">
        <v>23</v>
      </c>
    </row>
    <row r="89" spans="1:17" x14ac:dyDescent="0.3">
      <c r="A89" t="s">
        <v>258</v>
      </c>
      <c r="B89" s="1">
        <v>44506</v>
      </c>
      <c r="C89" t="s">
        <v>259</v>
      </c>
      <c r="D89" t="s">
        <v>141</v>
      </c>
      <c r="E89" t="s">
        <v>117</v>
      </c>
      <c r="F89">
        <v>7</v>
      </c>
      <c r="G89">
        <v>6</v>
      </c>
      <c r="H89">
        <v>1442.38</v>
      </c>
      <c r="I89">
        <v>1514.4990000000003</v>
      </c>
      <c r="J89">
        <f t="shared" si="1"/>
        <v>9086.9940000000024</v>
      </c>
      <c r="K89" t="s">
        <v>66</v>
      </c>
      <c r="L89" t="s">
        <v>79</v>
      </c>
      <c r="M89" t="s">
        <v>29</v>
      </c>
      <c r="N89" t="s">
        <v>53</v>
      </c>
      <c r="O89">
        <v>6.1</v>
      </c>
      <c r="P89">
        <v>4.3</v>
      </c>
      <c r="Q89" t="s">
        <v>23</v>
      </c>
    </row>
    <row r="90" spans="1:17" x14ac:dyDescent="0.3">
      <c r="A90" t="s">
        <v>260</v>
      </c>
      <c r="B90" s="1">
        <v>45147</v>
      </c>
      <c r="C90" t="s">
        <v>261</v>
      </c>
      <c r="D90" t="s">
        <v>33</v>
      </c>
      <c r="E90" t="s">
        <v>70</v>
      </c>
      <c r="F90">
        <v>7</v>
      </c>
      <c r="G90">
        <v>7</v>
      </c>
      <c r="H90">
        <v>163.72999999999999</v>
      </c>
      <c r="I90">
        <v>181.74029999999999</v>
      </c>
      <c r="J90">
        <f t="shared" si="1"/>
        <v>1272.1821</v>
      </c>
      <c r="K90" t="s">
        <v>51</v>
      </c>
      <c r="L90" t="s">
        <v>123</v>
      </c>
      <c r="M90" t="s">
        <v>36</v>
      </c>
      <c r="N90" t="s">
        <v>67</v>
      </c>
      <c r="O90">
        <v>28.32</v>
      </c>
      <c r="P90">
        <v>4.0999999999999996</v>
      </c>
      <c r="Q90" t="s">
        <v>23</v>
      </c>
    </row>
    <row r="91" spans="1:17" x14ac:dyDescent="0.3">
      <c r="A91" t="s">
        <v>262</v>
      </c>
      <c r="B91" s="1">
        <v>44825</v>
      </c>
      <c r="C91" t="s">
        <v>263</v>
      </c>
      <c r="D91" t="s">
        <v>109</v>
      </c>
      <c r="E91" t="s">
        <v>46</v>
      </c>
      <c r="F91">
        <v>14</v>
      </c>
      <c r="G91">
        <v>11</v>
      </c>
      <c r="H91">
        <v>602.78</v>
      </c>
      <c r="I91">
        <v>669.08580000000006</v>
      </c>
      <c r="J91">
        <f t="shared" si="1"/>
        <v>7359.9438000000009</v>
      </c>
      <c r="K91" t="s">
        <v>66</v>
      </c>
      <c r="L91" t="s">
        <v>86</v>
      </c>
      <c r="M91" t="s">
        <v>36</v>
      </c>
      <c r="N91" t="s">
        <v>37</v>
      </c>
      <c r="O91">
        <v>46.42</v>
      </c>
      <c r="P91">
        <v>2.5</v>
      </c>
      <c r="Q91" t="s">
        <v>23</v>
      </c>
    </row>
    <row r="92" spans="1:17" x14ac:dyDescent="0.3">
      <c r="A92" t="s">
        <v>264</v>
      </c>
      <c r="B92" s="1">
        <v>45086</v>
      </c>
      <c r="C92" t="s">
        <v>265</v>
      </c>
      <c r="D92" t="s">
        <v>116</v>
      </c>
      <c r="E92" t="s">
        <v>50</v>
      </c>
      <c r="F92">
        <v>2</v>
      </c>
      <c r="G92">
        <v>2</v>
      </c>
      <c r="H92">
        <v>1206.45</v>
      </c>
      <c r="I92">
        <v>1363.2884999999999</v>
      </c>
      <c r="J92">
        <f t="shared" si="1"/>
        <v>2726.5769999999998</v>
      </c>
      <c r="K92" t="s">
        <v>51</v>
      </c>
      <c r="L92" t="s">
        <v>35</v>
      </c>
      <c r="M92" t="s">
        <v>36</v>
      </c>
      <c r="N92" t="s">
        <v>30</v>
      </c>
      <c r="O92">
        <v>-5</v>
      </c>
      <c r="P92">
        <v>1.6</v>
      </c>
      <c r="Q92" t="s">
        <v>23</v>
      </c>
    </row>
    <row r="93" spans="1:17" x14ac:dyDescent="0.3">
      <c r="A93" t="s">
        <v>266</v>
      </c>
      <c r="B93" s="1">
        <v>45018</v>
      </c>
      <c r="C93" t="s">
        <v>267</v>
      </c>
      <c r="D93" t="s">
        <v>109</v>
      </c>
      <c r="E93" t="s">
        <v>46</v>
      </c>
      <c r="F93">
        <v>12</v>
      </c>
      <c r="G93">
        <v>10</v>
      </c>
      <c r="H93">
        <v>320.14</v>
      </c>
      <c r="I93">
        <v>358.55680000000001</v>
      </c>
      <c r="J93">
        <f t="shared" si="1"/>
        <v>3585.5680000000002</v>
      </c>
      <c r="K93" t="s">
        <v>27</v>
      </c>
      <c r="L93" t="s">
        <v>42</v>
      </c>
      <c r="M93" t="s">
        <v>22</v>
      </c>
      <c r="O93">
        <v>23.65</v>
      </c>
      <c r="P93">
        <v>2.7</v>
      </c>
      <c r="Q93" t="s">
        <v>15</v>
      </c>
    </row>
    <row r="94" spans="1:17" x14ac:dyDescent="0.3">
      <c r="A94" t="s">
        <v>268</v>
      </c>
      <c r="B94" s="1">
        <v>45138</v>
      </c>
      <c r="C94" t="s">
        <v>269</v>
      </c>
      <c r="D94" t="s">
        <v>100</v>
      </c>
      <c r="E94" t="s">
        <v>57</v>
      </c>
      <c r="F94">
        <v>16</v>
      </c>
      <c r="G94">
        <v>15</v>
      </c>
      <c r="H94">
        <v>749.36</v>
      </c>
      <c r="I94">
        <v>809.30880000000002</v>
      </c>
      <c r="J94">
        <f t="shared" si="1"/>
        <v>12139.632</v>
      </c>
      <c r="K94" t="s">
        <v>27</v>
      </c>
      <c r="L94" t="s">
        <v>123</v>
      </c>
      <c r="M94" t="s">
        <v>71</v>
      </c>
      <c r="N94" t="s">
        <v>67</v>
      </c>
      <c r="O94">
        <v>6.05</v>
      </c>
      <c r="P94">
        <v>2.4</v>
      </c>
      <c r="Q94" t="s">
        <v>23</v>
      </c>
    </row>
    <row r="95" spans="1:17" x14ac:dyDescent="0.3">
      <c r="A95" t="s">
        <v>270</v>
      </c>
      <c r="B95" s="1">
        <v>43856</v>
      </c>
      <c r="C95" t="s">
        <v>271</v>
      </c>
      <c r="D95" t="s">
        <v>61</v>
      </c>
      <c r="E95" t="s">
        <v>70</v>
      </c>
      <c r="F95">
        <v>8</v>
      </c>
      <c r="G95">
        <v>8</v>
      </c>
      <c r="H95">
        <v>99.44</v>
      </c>
      <c r="I95">
        <v>112.36719999999998</v>
      </c>
      <c r="J95">
        <f t="shared" si="1"/>
        <v>898.93759999999986</v>
      </c>
      <c r="K95" t="s">
        <v>27</v>
      </c>
      <c r="L95" t="s">
        <v>86</v>
      </c>
      <c r="M95" t="s">
        <v>36</v>
      </c>
      <c r="N95" t="s">
        <v>37</v>
      </c>
      <c r="O95">
        <v>20.41</v>
      </c>
      <c r="P95">
        <v>1.5</v>
      </c>
      <c r="Q95" t="s">
        <v>23</v>
      </c>
    </row>
    <row r="96" spans="1:17" x14ac:dyDescent="0.3">
      <c r="A96" t="s">
        <v>272</v>
      </c>
      <c r="B96" s="1">
        <v>44148</v>
      </c>
      <c r="C96" t="s">
        <v>273</v>
      </c>
      <c r="D96" t="s">
        <v>94</v>
      </c>
      <c r="E96" t="s">
        <v>117</v>
      </c>
      <c r="F96">
        <v>19</v>
      </c>
      <c r="G96">
        <v>16</v>
      </c>
      <c r="H96">
        <v>1248.1199999999999</v>
      </c>
      <c r="I96">
        <v>1323.0072</v>
      </c>
      <c r="J96">
        <f t="shared" si="1"/>
        <v>21168.1152</v>
      </c>
      <c r="K96" t="s">
        <v>51</v>
      </c>
      <c r="L96" t="s">
        <v>35</v>
      </c>
      <c r="M96" t="s">
        <v>36</v>
      </c>
      <c r="N96" t="s">
        <v>30</v>
      </c>
      <c r="O96">
        <v>31.01</v>
      </c>
      <c r="P96">
        <v>3.9</v>
      </c>
      <c r="Q96" t="s">
        <v>74</v>
      </c>
    </row>
    <row r="97" spans="1:17" x14ac:dyDescent="0.3">
      <c r="A97" t="s">
        <v>274</v>
      </c>
      <c r="B97" s="1">
        <v>43898</v>
      </c>
      <c r="C97" t="s">
        <v>275</v>
      </c>
      <c r="D97" t="s">
        <v>116</v>
      </c>
      <c r="E97" t="s">
        <v>50</v>
      </c>
      <c r="F97">
        <v>17</v>
      </c>
      <c r="G97">
        <v>14</v>
      </c>
      <c r="H97">
        <v>797.85</v>
      </c>
      <c r="I97">
        <v>877.6350000000001</v>
      </c>
      <c r="J97">
        <f t="shared" si="1"/>
        <v>12286.890000000001</v>
      </c>
      <c r="K97" t="s">
        <v>66</v>
      </c>
      <c r="L97" t="s">
        <v>123</v>
      </c>
      <c r="M97" t="s">
        <v>36</v>
      </c>
      <c r="N97" t="s">
        <v>89</v>
      </c>
      <c r="O97">
        <v>41.09</v>
      </c>
      <c r="P97">
        <v>4</v>
      </c>
    </row>
    <row r="98" spans="1:17" x14ac:dyDescent="0.3">
      <c r="A98" t="s">
        <v>163</v>
      </c>
      <c r="B98" s="1">
        <v>45212</v>
      </c>
      <c r="C98" t="s">
        <v>276</v>
      </c>
      <c r="D98" t="s">
        <v>116</v>
      </c>
      <c r="E98" t="s">
        <v>50</v>
      </c>
      <c r="F98">
        <v>9</v>
      </c>
      <c r="G98">
        <v>9</v>
      </c>
      <c r="H98">
        <v>897.68</v>
      </c>
      <c r="I98">
        <v>987.44799999999998</v>
      </c>
      <c r="J98">
        <f t="shared" si="1"/>
        <v>8887.0319999999992</v>
      </c>
      <c r="K98" t="s">
        <v>27</v>
      </c>
      <c r="L98" t="s">
        <v>86</v>
      </c>
      <c r="M98" t="s">
        <v>29</v>
      </c>
      <c r="N98" t="s">
        <v>37</v>
      </c>
      <c r="O98">
        <v>46.68</v>
      </c>
      <c r="P98">
        <v>2.6</v>
      </c>
      <c r="Q98" t="s">
        <v>23</v>
      </c>
    </row>
    <row r="99" spans="1:17" x14ac:dyDescent="0.3">
      <c r="A99" t="s">
        <v>277</v>
      </c>
      <c r="B99" s="1">
        <v>45473</v>
      </c>
      <c r="C99" t="s">
        <v>278</v>
      </c>
      <c r="D99" t="s">
        <v>77</v>
      </c>
      <c r="E99" t="s">
        <v>19</v>
      </c>
      <c r="F99">
        <v>10</v>
      </c>
      <c r="G99">
        <v>9</v>
      </c>
      <c r="H99">
        <v>528.80999999999995</v>
      </c>
      <c r="I99">
        <v>581.69100000000003</v>
      </c>
      <c r="J99">
        <f t="shared" si="1"/>
        <v>5235.2190000000001</v>
      </c>
      <c r="K99" t="s">
        <v>51</v>
      </c>
      <c r="L99" t="s">
        <v>35</v>
      </c>
      <c r="M99" t="s">
        <v>29</v>
      </c>
      <c r="N99" t="s">
        <v>37</v>
      </c>
      <c r="O99">
        <v>8.4700000000000006</v>
      </c>
      <c r="P99">
        <v>4.7</v>
      </c>
      <c r="Q99" t="s">
        <v>23</v>
      </c>
    </row>
    <row r="100" spans="1:17" x14ac:dyDescent="0.3">
      <c r="A100" t="s">
        <v>279</v>
      </c>
      <c r="B100" s="1">
        <v>45388</v>
      </c>
      <c r="C100" t="s">
        <v>280</v>
      </c>
      <c r="D100" t="s">
        <v>61</v>
      </c>
      <c r="E100" t="s">
        <v>70</v>
      </c>
      <c r="F100">
        <v>12</v>
      </c>
      <c r="G100">
        <v>12</v>
      </c>
      <c r="H100">
        <v>1385.97</v>
      </c>
      <c r="I100">
        <v>1538.4267000000002</v>
      </c>
      <c r="J100">
        <f t="shared" si="1"/>
        <v>18461.120400000003</v>
      </c>
      <c r="K100" t="s">
        <v>66</v>
      </c>
      <c r="L100" t="s">
        <v>35</v>
      </c>
      <c r="M100" t="s">
        <v>36</v>
      </c>
      <c r="N100" t="s">
        <v>89</v>
      </c>
      <c r="O100">
        <v>38.83</v>
      </c>
      <c r="P100">
        <v>2</v>
      </c>
      <c r="Q100" t="s">
        <v>23</v>
      </c>
    </row>
    <row r="101" spans="1:17" x14ac:dyDescent="0.3">
      <c r="A101" t="s">
        <v>281</v>
      </c>
      <c r="B101" s="1">
        <v>44283</v>
      </c>
      <c r="C101" t="s">
        <v>282</v>
      </c>
      <c r="D101" t="s">
        <v>56</v>
      </c>
      <c r="E101" t="s">
        <v>41</v>
      </c>
      <c r="F101">
        <v>15</v>
      </c>
      <c r="G101">
        <v>13</v>
      </c>
      <c r="H101">
        <v>684.07</v>
      </c>
      <c r="I101">
        <v>772.9991</v>
      </c>
      <c r="J101">
        <f t="shared" si="1"/>
        <v>10048.988300000001</v>
      </c>
      <c r="K101" t="s">
        <v>20</v>
      </c>
      <c r="L101" t="s">
        <v>42</v>
      </c>
      <c r="M101" t="s">
        <v>36</v>
      </c>
      <c r="N101" t="s">
        <v>37</v>
      </c>
      <c r="O101">
        <v>11.88</v>
      </c>
      <c r="P101">
        <v>1.2</v>
      </c>
      <c r="Q101" t="s">
        <v>23</v>
      </c>
    </row>
    <row r="102" spans="1:17" x14ac:dyDescent="0.3">
      <c r="A102" t="s">
        <v>283</v>
      </c>
      <c r="B102" s="1">
        <v>45287</v>
      </c>
      <c r="C102" t="s">
        <v>284</v>
      </c>
      <c r="E102" t="s">
        <v>41</v>
      </c>
      <c r="F102">
        <v>17</v>
      </c>
      <c r="G102">
        <v>16</v>
      </c>
      <c r="H102">
        <v>194.15</v>
      </c>
      <c r="I102">
        <v>203.85750000000002</v>
      </c>
      <c r="J102">
        <f t="shared" si="1"/>
        <v>3261.7200000000003</v>
      </c>
      <c r="K102" t="s">
        <v>47</v>
      </c>
      <c r="L102" t="s">
        <v>42</v>
      </c>
      <c r="M102" t="s">
        <v>29</v>
      </c>
      <c r="N102" t="s">
        <v>37</v>
      </c>
      <c r="O102">
        <v>1.07</v>
      </c>
      <c r="P102">
        <v>2.7</v>
      </c>
      <c r="Q102" t="s">
        <v>23</v>
      </c>
    </row>
    <row r="103" spans="1:17" x14ac:dyDescent="0.3">
      <c r="A103" t="s">
        <v>285</v>
      </c>
      <c r="B103" s="1">
        <v>44326</v>
      </c>
      <c r="C103" t="s">
        <v>286</v>
      </c>
      <c r="D103" t="s">
        <v>85</v>
      </c>
      <c r="E103" t="s">
        <v>82</v>
      </c>
      <c r="F103">
        <v>12</v>
      </c>
      <c r="G103">
        <v>10</v>
      </c>
      <c r="H103">
        <v>764.13</v>
      </c>
      <c r="I103">
        <v>832.90170000000001</v>
      </c>
      <c r="J103">
        <f t="shared" si="1"/>
        <v>8329.0169999999998</v>
      </c>
      <c r="K103" t="s">
        <v>47</v>
      </c>
      <c r="L103" t="s">
        <v>86</v>
      </c>
      <c r="M103" t="s">
        <v>36</v>
      </c>
      <c r="N103" t="s">
        <v>89</v>
      </c>
      <c r="O103">
        <v>28.46</v>
      </c>
      <c r="P103">
        <v>4.8</v>
      </c>
      <c r="Q103" t="s">
        <v>23</v>
      </c>
    </row>
    <row r="104" spans="1:17" x14ac:dyDescent="0.3">
      <c r="A104" t="s">
        <v>287</v>
      </c>
      <c r="B104" s="1">
        <v>44970</v>
      </c>
      <c r="C104" t="s">
        <v>288</v>
      </c>
      <c r="D104" t="s">
        <v>133</v>
      </c>
      <c r="E104" t="s">
        <v>50</v>
      </c>
      <c r="F104">
        <v>12</v>
      </c>
      <c r="G104">
        <v>11</v>
      </c>
      <c r="H104">
        <v>732.99</v>
      </c>
      <c r="I104">
        <v>835.60860000000014</v>
      </c>
      <c r="J104">
        <f t="shared" si="1"/>
        <v>9191.6946000000007</v>
      </c>
      <c r="K104" t="s">
        <v>27</v>
      </c>
      <c r="L104" t="s">
        <v>42</v>
      </c>
      <c r="M104" t="s">
        <v>36</v>
      </c>
      <c r="N104" t="s">
        <v>89</v>
      </c>
      <c r="O104">
        <v>39.47</v>
      </c>
      <c r="P104">
        <v>3.1</v>
      </c>
      <c r="Q104" t="s">
        <v>23</v>
      </c>
    </row>
    <row r="105" spans="1:17" x14ac:dyDescent="0.3">
      <c r="A105" t="s">
        <v>289</v>
      </c>
      <c r="B105" s="1">
        <v>43906</v>
      </c>
      <c r="C105" t="s">
        <v>290</v>
      </c>
      <c r="D105" t="s">
        <v>45</v>
      </c>
      <c r="E105" t="s">
        <v>120</v>
      </c>
      <c r="F105">
        <v>3</v>
      </c>
      <c r="G105">
        <v>3</v>
      </c>
      <c r="H105">
        <v>88.86</v>
      </c>
      <c r="I105">
        <v>95.968800000000002</v>
      </c>
      <c r="J105">
        <f t="shared" si="1"/>
        <v>287.90640000000002</v>
      </c>
      <c r="K105" t="s">
        <v>27</v>
      </c>
      <c r="L105" t="s">
        <v>28</v>
      </c>
      <c r="M105" t="s">
        <v>71</v>
      </c>
      <c r="N105" t="s">
        <v>67</v>
      </c>
      <c r="O105">
        <v>6.36</v>
      </c>
      <c r="P105">
        <v>1.6</v>
      </c>
      <c r="Q105" t="s">
        <v>23</v>
      </c>
    </row>
    <row r="106" spans="1:17" x14ac:dyDescent="0.3">
      <c r="A106" t="s">
        <v>165</v>
      </c>
      <c r="B106" s="1">
        <v>44458</v>
      </c>
      <c r="C106" t="s">
        <v>291</v>
      </c>
      <c r="D106" t="s">
        <v>141</v>
      </c>
      <c r="E106" t="s">
        <v>95</v>
      </c>
      <c r="F106">
        <v>6</v>
      </c>
      <c r="G106">
        <v>6</v>
      </c>
      <c r="H106">
        <v>200.4</v>
      </c>
      <c r="I106">
        <v>214.42800000000003</v>
      </c>
      <c r="J106">
        <f t="shared" si="1"/>
        <v>1286.5680000000002</v>
      </c>
      <c r="K106" t="s">
        <v>47</v>
      </c>
      <c r="L106" t="s">
        <v>123</v>
      </c>
      <c r="M106" t="s">
        <v>36</v>
      </c>
      <c r="N106" t="s">
        <v>53</v>
      </c>
      <c r="O106">
        <v>44.71</v>
      </c>
      <c r="P106">
        <v>4.5999999999999996</v>
      </c>
      <c r="Q106" t="s">
        <v>23</v>
      </c>
    </row>
    <row r="107" spans="1:17" x14ac:dyDescent="0.3">
      <c r="A107" t="s">
        <v>292</v>
      </c>
      <c r="B107" s="1">
        <v>45406</v>
      </c>
      <c r="C107" t="s">
        <v>293</v>
      </c>
      <c r="D107" t="s">
        <v>65</v>
      </c>
      <c r="E107" t="s">
        <v>82</v>
      </c>
      <c r="F107">
        <v>1</v>
      </c>
      <c r="G107">
        <v>1</v>
      </c>
      <c r="H107">
        <v>670.54</v>
      </c>
      <c r="I107">
        <v>724.18320000000006</v>
      </c>
      <c r="J107">
        <f t="shared" si="1"/>
        <v>724.18320000000006</v>
      </c>
      <c r="K107" t="s">
        <v>20</v>
      </c>
      <c r="L107" t="s">
        <v>35</v>
      </c>
      <c r="M107" t="s">
        <v>36</v>
      </c>
      <c r="N107" t="s">
        <v>89</v>
      </c>
      <c r="O107">
        <v>17.36</v>
      </c>
      <c r="P107">
        <v>4.9000000000000004</v>
      </c>
      <c r="Q107" t="s">
        <v>23</v>
      </c>
    </row>
    <row r="108" spans="1:17" x14ac:dyDescent="0.3">
      <c r="A108" t="s">
        <v>294</v>
      </c>
      <c r="B108" s="1">
        <v>43969</v>
      </c>
      <c r="C108" t="s">
        <v>295</v>
      </c>
      <c r="D108" t="s">
        <v>100</v>
      </c>
      <c r="E108" t="s">
        <v>57</v>
      </c>
      <c r="F108">
        <v>18</v>
      </c>
      <c r="G108">
        <v>18</v>
      </c>
      <c r="H108">
        <v>390</v>
      </c>
      <c r="I108">
        <v>432.90000000000003</v>
      </c>
      <c r="J108">
        <f t="shared" si="1"/>
        <v>7792.2000000000007</v>
      </c>
      <c r="K108" t="s">
        <v>20</v>
      </c>
      <c r="L108" t="s">
        <v>28</v>
      </c>
      <c r="M108" t="s">
        <v>36</v>
      </c>
      <c r="N108" t="s">
        <v>67</v>
      </c>
      <c r="O108">
        <v>22.02</v>
      </c>
      <c r="P108">
        <v>2.5</v>
      </c>
      <c r="Q108" t="s">
        <v>23</v>
      </c>
    </row>
    <row r="109" spans="1:17" x14ac:dyDescent="0.3">
      <c r="A109" t="s">
        <v>296</v>
      </c>
      <c r="B109" s="1">
        <v>44242</v>
      </c>
      <c r="C109" t="s">
        <v>297</v>
      </c>
      <c r="D109" t="s">
        <v>133</v>
      </c>
      <c r="E109" t="s">
        <v>95</v>
      </c>
      <c r="F109">
        <v>12</v>
      </c>
      <c r="G109">
        <v>10</v>
      </c>
      <c r="H109">
        <v>1041.29</v>
      </c>
      <c r="I109">
        <v>1155.8319000000001</v>
      </c>
      <c r="J109">
        <f t="shared" si="1"/>
        <v>11558.319000000001</v>
      </c>
      <c r="K109" t="s">
        <v>47</v>
      </c>
      <c r="L109" t="s">
        <v>42</v>
      </c>
      <c r="M109" t="s">
        <v>29</v>
      </c>
      <c r="N109" t="s">
        <v>67</v>
      </c>
      <c r="O109">
        <v>47.64</v>
      </c>
      <c r="P109">
        <v>2.6</v>
      </c>
      <c r="Q109" t="s">
        <v>23</v>
      </c>
    </row>
    <row r="110" spans="1:17" x14ac:dyDescent="0.3">
      <c r="A110" t="s">
        <v>298</v>
      </c>
      <c r="B110" s="1">
        <v>43997</v>
      </c>
      <c r="C110" t="s">
        <v>299</v>
      </c>
      <c r="D110" t="s">
        <v>33</v>
      </c>
      <c r="E110" t="s">
        <v>62</v>
      </c>
      <c r="F110">
        <v>5</v>
      </c>
      <c r="G110">
        <v>5</v>
      </c>
      <c r="H110">
        <v>1390.28</v>
      </c>
      <c r="I110">
        <v>1529.308</v>
      </c>
      <c r="J110">
        <f t="shared" si="1"/>
        <v>7646.54</v>
      </c>
      <c r="K110" t="s">
        <v>20</v>
      </c>
      <c r="L110" t="s">
        <v>42</v>
      </c>
      <c r="M110" t="s">
        <v>36</v>
      </c>
      <c r="N110" t="s">
        <v>67</v>
      </c>
      <c r="O110">
        <v>1.89</v>
      </c>
      <c r="P110">
        <v>2.2000000000000002</v>
      </c>
      <c r="Q110" t="s">
        <v>23</v>
      </c>
    </row>
    <row r="111" spans="1:17" x14ac:dyDescent="0.3">
      <c r="A111" t="s">
        <v>300</v>
      </c>
      <c r="B111" s="1">
        <v>45528</v>
      </c>
      <c r="C111" t="s">
        <v>301</v>
      </c>
      <c r="D111" t="s">
        <v>61</v>
      </c>
      <c r="E111" t="s">
        <v>70</v>
      </c>
      <c r="F111">
        <v>20</v>
      </c>
      <c r="G111">
        <v>20</v>
      </c>
      <c r="H111">
        <v>968.96</v>
      </c>
      <c r="I111">
        <v>1027.0976000000001</v>
      </c>
      <c r="J111">
        <f t="shared" si="1"/>
        <v>20541.952000000001</v>
      </c>
      <c r="K111" t="s">
        <v>27</v>
      </c>
      <c r="L111" t="s">
        <v>42</v>
      </c>
      <c r="M111" t="s">
        <v>22</v>
      </c>
      <c r="N111" t="s">
        <v>37</v>
      </c>
      <c r="O111">
        <v>29.41</v>
      </c>
      <c r="P111">
        <v>1</v>
      </c>
      <c r="Q111" t="s">
        <v>23</v>
      </c>
    </row>
    <row r="112" spans="1:17" x14ac:dyDescent="0.3">
      <c r="A112" t="s">
        <v>302</v>
      </c>
      <c r="B112" s="1">
        <v>44094</v>
      </c>
      <c r="C112" t="s">
        <v>303</v>
      </c>
      <c r="D112" t="s">
        <v>109</v>
      </c>
      <c r="E112" t="s">
        <v>46</v>
      </c>
      <c r="F112">
        <v>17</v>
      </c>
      <c r="G112">
        <v>14</v>
      </c>
      <c r="H112">
        <v>792.7</v>
      </c>
      <c r="I112">
        <v>864.04300000000012</v>
      </c>
      <c r="J112">
        <f t="shared" si="1"/>
        <v>12096.602000000003</v>
      </c>
      <c r="K112" t="s">
        <v>20</v>
      </c>
      <c r="L112" t="s">
        <v>35</v>
      </c>
      <c r="M112" t="s">
        <v>71</v>
      </c>
      <c r="N112" t="s">
        <v>67</v>
      </c>
      <c r="O112">
        <v>41.75</v>
      </c>
      <c r="P112">
        <v>4.0999999999999996</v>
      </c>
      <c r="Q112" t="s">
        <v>23</v>
      </c>
    </row>
    <row r="113" spans="1:17" x14ac:dyDescent="0.3">
      <c r="A113" t="s">
        <v>304</v>
      </c>
      <c r="B113" s="1">
        <v>45618</v>
      </c>
      <c r="C113" t="s">
        <v>305</v>
      </c>
      <c r="D113" t="s">
        <v>65</v>
      </c>
      <c r="E113" t="s">
        <v>82</v>
      </c>
      <c r="F113">
        <v>8</v>
      </c>
      <c r="G113">
        <v>6</v>
      </c>
      <c r="H113">
        <v>995.86</v>
      </c>
      <c r="I113">
        <v>1055.6116000000002</v>
      </c>
      <c r="J113">
        <f t="shared" si="1"/>
        <v>6333.6696000000011</v>
      </c>
      <c r="K113" t="s">
        <v>66</v>
      </c>
      <c r="L113" t="s">
        <v>79</v>
      </c>
      <c r="M113" t="s">
        <v>29</v>
      </c>
      <c r="N113" t="s">
        <v>30</v>
      </c>
      <c r="O113">
        <v>37.51</v>
      </c>
      <c r="P113">
        <v>3.9</v>
      </c>
      <c r="Q113" t="s">
        <v>23</v>
      </c>
    </row>
    <row r="114" spans="1:17" x14ac:dyDescent="0.3">
      <c r="A114" t="s">
        <v>306</v>
      </c>
      <c r="B114" s="1">
        <v>44834</v>
      </c>
      <c r="C114" t="s">
        <v>307</v>
      </c>
      <c r="D114" t="s">
        <v>56</v>
      </c>
      <c r="E114" t="s">
        <v>26</v>
      </c>
      <c r="F114">
        <v>20</v>
      </c>
      <c r="G114">
        <v>16</v>
      </c>
      <c r="H114">
        <v>161.30000000000001</v>
      </c>
      <c r="I114">
        <v>175.81700000000004</v>
      </c>
      <c r="J114">
        <f t="shared" si="1"/>
        <v>2813.0720000000006</v>
      </c>
      <c r="K114" t="s">
        <v>20</v>
      </c>
      <c r="L114" t="s">
        <v>42</v>
      </c>
      <c r="M114" t="s">
        <v>29</v>
      </c>
      <c r="N114" t="s">
        <v>67</v>
      </c>
      <c r="O114">
        <v>27.39</v>
      </c>
      <c r="P114">
        <v>5</v>
      </c>
      <c r="Q114" t="s">
        <v>23</v>
      </c>
    </row>
    <row r="115" spans="1:17" x14ac:dyDescent="0.3">
      <c r="A115" t="s">
        <v>308</v>
      </c>
      <c r="B115" s="1">
        <v>44359</v>
      </c>
      <c r="C115" t="s">
        <v>309</v>
      </c>
      <c r="D115" t="s">
        <v>94</v>
      </c>
      <c r="E115" t="s">
        <v>50</v>
      </c>
      <c r="F115">
        <v>5</v>
      </c>
      <c r="G115">
        <v>5</v>
      </c>
      <c r="H115">
        <v>230.54</v>
      </c>
      <c r="I115">
        <v>255.89940000000001</v>
      </c>
      <c r="J115">
        <f t="shared" si="1"/>
        <v>1279.4970000000001</v>
      </c>
      <c r="K115" t="s">
        <v>47</v>
      </c>
      <c r="L115" t="s">
        <v>35</v>
      </c>
      <c r="M115" t="s">
        <v>36</v>
      </c>
      <c r="N115" t="s">
        <v>53</v>
      </c>
      <c r="O115">
        <v>22.92</v>
      </c>
      <c r="P115">
        <v>2.7</v>
      </c>
      <c r="Q115" t="s">
        <v>23</v>
      </c>
    </row>
    <row r="116" spans="1:17" x14ac:dyDescent="0.3">
      <c r="A116" t="s">
        <v>310</v>
      </c>
      <c r="B116" s="1">
        <v>44291</v>
      </c>
      <c r="C116" t="s">
        <v>311</v>
      </c>
      <c r="D116" t="s">
        <v>141</v>
      </c>
      <c r="E116" t="s">
        <v>50</v>
      </c>
      <c r="F116">
        <v>17</v>
      </c>
      <c r="G116">
        <v>15</v>
      </c>
      <c r="H116">
        <v>531.34</v>
      </c>
      <c r="I116">
        <v>611.04099999999994</v>
      </c>
      <c r="J116">
        <f t="shared" si="1"/>
        <v>9165.6149999999998</v>
      </c>
      <c r="K116" t="s">
        <v>47</v>
      </c>
      <c r="L116" t="s">
        <v>21</v>
      </c>
      <c r="M116" t="s">
        <v>71</v>
      </c>
      <c r="N116" t="s">
        <v>67</v>
      </c>
      <c r="O116">
        <v>32.700000000000003</v>
      </c>
      <c r="P116">
        <v>4.7</v>
      </c>
      <c r="Q116" t="s">
        <v>23</v>
      </c>
    </row>
    <row r="117" spans="1:17" x14ac:dyDescent="0.3">
      <c r="A117" t="s">
        <v>312</v>
      </c>
      <c r="B117" s="1">
        <v>45478</v>
      </c>
      <c r="C117" t="s">
        <v>313</v>
      </c>
      <c r="D117" t="s">
        <v>77</v>
      </c>
      <c r="E117" t="s">
        <v>82</v>
      </c>
      <c r="F117">
        <v>14</v>
      </c>
      <c r="G117">
        <v>13</v>
      </c>
      <c r="H117">
        <v>775.07</v>
      </c>
      <c r="I117">
        <v>829.32490000000007</v>
      </c>
      <c r="J117">
        <f t="shared" si="1"/>
        <v>10781.2237</v>
      </c>
      <c r="K117" t="s">
        <v>27</v>
      </c>
      <c r="L117" t="s">
        <v>86</v>
      </c>
      <c r="M117" t="s">
        <v>36</v>
      </c>
      <c r="N117" t="s">
        <v>53</v>
      </c>
      <c r="O117">
        <v>16.8</v>
      </c>
      <c r="P117">
        <v>1.4</v>
      </c>
      <c r="Q117" t="s">
        <v>15</v>
      </c>
    </row>
    <row r="118" spans="1:17" x14ac:dyDescent="0.3">
      <c r="A118" t="s">
        <v>314</v>
      </c>
      <c r="B118" s="1">
        <v>44596</v>
      </c>
      <c r="C118" t="s">
        <v>315</v>
      </c>
      <c r="D118" t="s">
        <v>100</v>
      </c>
      <c r="E118" t="s">
        <v>41</v>
      </c>
      <c r="F118">
        <v>15</v>
      </c>
      <c r="G118">
        <v>13</v>
      </c>
      <c r="H118">
        <v>303.60000000000002</v>
      </c>
      <c r="I118">
        <v>336.99600000000004</v>
      </c>
      <c r="J118">
        <f t="shared" si="1"/>
        <v>4380.9480000000003</v>
      </c>
      <c r="K118" t="s">
        <v>20</v>
      </c>
      <c r="L118" t="s">
        <v>28</v>
      </c>
      <c r="M118" t="s">
        <v>22</v>
      </c>
      <c r="N118" t="s">
        <v>37</v>
      </c>
      <c r="O118">
        <v>13.11</v>
      </c>
      <c r="P118" t="s">
        <v>316</v>
      </c>
      <c r="Q118" t="s">
        <v>111</v>
      </c>
    </row>
    <row r="119" spans="1:17" x14ac:dyDescent="0.3">
      <c r="A119" t="s">
        <v>317</v>
      </c>
      <c r="B119" s="1">
        <v>45110</v>
      </c>
      <c r="C119" t="s">
        <v>318</v>
      </c>
      <c r="D119" t="s">
        <v>130</v>
      </c>
      <c r="E119" t="s">
        <v>319</v>
      </c>
      <c r="F119">
        <v>2</v>
      </c>
      <c r="G119">
        <v>2</v>
      </c>
      <c r="H119">
        <v>458.3</v>
      </c>
      <c r="I119">
        <v>494.96400000000006</v>
      </c>
      <c r="J119">
        <f t="shared" si="1"/>
        <v>989.92800000000011</v>
      </c>
      <c r="K119" t="s">
        <v>51</v>
      </c>
      <c r="L119" t="s">
        <v>21</v>
      </c>
      <c r="M119" t="s">
        <v>29</v>
      </c>
      <c r="N119" t="s">
        <v>53</v>
      </c>
      <c r="O119">
        <v>6.13</v>
      </c>
      <c r="P119">
        <v>4.3</v>
      </c>
      <c r="Q119" t="s">
        <v>23</v>
      </c>
    </row>
    <row r="120" spans="1:17" x14ac:dyDescent="0.3">
      <c r="A120" t="s">
        <v>320</v>
      </c>
      <c r="B120" s="1">
        <v>43864</v>
      </c>
      <c r="C120" t="s">
        <v>321</v>
      </c>
      <c r="D120" t="s">
        <v>45</v>
      </c>
      <c r="E120" t="s">
        <v>120</v>
      </c>
      <c r="F120">
        <v>18</v>
      </c>
      <c r="G120">
        <v>14</v>
      </c>
      <c r="H120">
        <v>348.98</v>
      </c>
      <c r="I120">
        <v>380.38820000000004</v>
      </c>
      <c r="J120">
        <f t="shared" si="1"/>
        <v>5325.4348000000009</v>
      </c>
      <c r="K120" t="s">
        <v>51</v>
      </c>
      <c r="L120" t="s">
        <v>86</v>
      </c>
      <c r="M120" t="s">
        <v>36</v>
      </c>
      <c r="N120" t="s">
        <v>89</v>
      </c>
      <c r="O120">
        <v>5.16</v>
      </c>
      <c r="P120">
        <v>2.2000000000000002</v>
      </c>
      <c r="Q120" t="s">
        <v>23</v>
      </c>
    </row>
    <row r="121" spans="1:17" x14ac:dyDescent="0.3">
      <c r="A121" t="s">
        <v>322</v>
      </c>
      <c r="B121" s="1">
        <v>45299</v>
      </c>
      <c r="C121" t="s">
        <v>323</v>
      </c>
      <c r="D121" t="s">
        <v>109</v>
      </c>
      <c r="E121" t="s">
        <v>46</v>
      </c>
      <c r="F121">
        <v>20</v>
      </c>
      <c r="G121">
        <v>18</v>
      </c>
      <c r="H121">
        <v>1254.9000000000001</v>
      </c>
      <c r="I121">
        <v>1392.9390000000003</v>
      </c>
      <c r="J121">
        <f t="shared" si="1"/>
        <v>25072.902000000006</v>
      </c>
      <c r="K121" t="s">
        <v>51</v>
      </c>
      <c r="L121" t="s">
        <v>35</v>
      </c>
      <c r="M121" t="s">
        <v>22</v>
      </c>
      <c r="N121" t="s">
        <v>53</v>
      </c>
      <c r="O121">
        <v>48.46</v>
      </c>
      <c r="P121">
        <v>2.6</v>
      </c>
      <c r="Q121" t="s">
        <v>23</v>
      </c>
    </row>
    <row r="122" spans="1:17" x14ac:dyDescent="0.3">
      <c r="A122" t="s">
        <v>324</v>
      </c>
      <c r="B122" s="1">
        <v>44562</v>
      </c>
      <c r="C122" t="s">
        <v>325</v>
      </c>
      <c r="D122" t="s">
        <v>85</v>
      </c>
      <c r="E122" t="s">
        <v>82</v>
      </c>
      <c r="F122">
        <v>15</v>
      </c>
      <c r="G122">
        <v>12</v>
      </c>
      <c r="H122">
        <v>93.65</v>
      </c>
      <c r="I122">
        <v>101.14200000000001</v>
      </c>
      <c r="J122">
        <f t="shared" si="1"/>
        <v>1213.7040000000002</v>
      </c>
      <c r="K122" t="s">
        <v>66</v>
      </c>
      <c r="L122" t="s">
        <v>21</v>
      </c>
      <c r="M122" t="s">
        <v>36</v>
      </c>
      <c r="N122" t="s">
        <v>67</v>
      </c>
      <c r="O122">
        <v>25.68</v>
      </c>
      <c r="P122">
        <v>1.2</v>
      </c>
      <c r="Q122" t="s">
        <v>23</v>
      </c>
    </row>
    <row r="123" spans="1:17" x14ac:dyDescent="0.3">
      <c r="A123" t="s">
        <v>326</v>
      </c>
      <c r="B123" s="1">
        <v>43920</v>
      </c>
      <c r="C123" t="s">
        <v>327</v>
      </c>
      <c r="D123" t="s">
        <v>328</v>
      </c>
      <c r="E123" t="s">
        <v>57</v>
      </c>
      <c r="F123">
        <v>6</v>
      </c>
      <c r="G123">
        <v>5</v>
      </c>
      <c r="H123">
        <v>594.39</v>
      </c>
      <c r="I123">
        <v>677.6046</v>
      </c>
      <c r="J123">
        <f t="shared" si="1"/>
        <v>3388.0230000000001</v>
      </c>
      <c r="K123" t="s">
        <v>66</v>
      </c>
      <c r="L123" t="s">
        <v>35</v>
      </c>
      <c r="M123" t="s">
        <v>22</v>
      </c>
      <c r="N123" t="s">
        <v>37</v>
      </c>
      <c r="O123">
        <v>33.799999999999997</v>
      </c>
      <c r="P123">
        <v>1.4</v>
      </c>
      <c r="Q123" t="s">
        <v>23</v>
      </c>
    </row>
    <row r="124" spans="1:17" x14ac:dyDescent="0.3">
      <c r="A124" t="s">
        <v>329</v>
      </c>
      <c r="B124" s="1">
        <v>45174</v>
      </c>
      <c r="C124" t="s">
        <v>330</v>
      </c>
      <c r="D124" t="s">
        <v>130</v>
      </c>
      <c r="E124" t="s">
        <v>82</v>
      </c>
      <c r="F124">
        <v>6</v>
      </c>
      <c r="G124">
        <v>5</v>
      </c>
      <c r="H124">
        <v>97.04</v>
      </c>
      <c r="I124">
        <v>101.89200000000001</v>
      </c>
      <c r="J124">
        <f t="shared" si="1"/>
        <v>509.46000000000004</v>
      </c>
      <c r="K124" t="s">
        <v>47</v>
      </c>
      <c r="L124" t="s">
        <v>28</v>
      </c>
      <c r="M124" t="s">
        <v>71</v>
      </c>
      <c r="N124" t="s">
        <v>30</v>
      </c>
      <c r="O124">
        <v>29.62</v>
      </c>
      <c r="P124">
        <v>3.7</v>
      </c>
      <c r="Q124" t="s">
        <v>23</v>
      </c>
    </row>
    <row r="125" spans="1:17" x14ac:dyDescent="0.3">
      <c r="A125" t="s">
        <v>331</v>
      </c>
      <c r="B125" s="1">
        <v>44792</v>
      </c>
      <c r="C125" t="s">
        <v>332</v>
      </c>
      <c r="D125" t="s">
        <v>109</v>
      </c>
      <c r="E125" t="s">
        <v>46</v>
      </c>
      <c r="F125">
        <v>17</v>
      </c>
      <c r="G125">
        <v>16</v>
      </c>
      <c r="H125">
        <v>757.77</v>
      </c>
      <c r="I125">
        <v>841.12470000000008</v>
      </c>
      <c r="J125">
        <f t="shared" si="1"/>
        <v>13457.995200000001</v>
      </c>
      <c r="K125" t="s">
        <v>20</v>
      </c>
      <c r="L125" t="s">
        <v>21</v>
      </c>
      <c r="M125" t="s">
        <v>36</v>
      </c>
      <c r="N125" t="s">
        <v>89</v>
      </c>
      <c r="O125">
        <v>45.9</v>
      </c>
      <c r="P125">
        <v>4.3</v>
      </c>
      <c r="Q125" t="s">
        <v>23</v>
      </c>
    </row>
    <row r="126" spans="1:17" x14ac:dyDescent="0.3">
      <c r="A126" t="s">
        <v>333</v>
      </c>
      <c r="B126" s="1">
        <v>44437</v>
      </c>
      <c r="C126" t="s">
        <v>334</v>
      </c>
      <c r="D126" t="s">
        <v>94</v>
      </c>
      <c r="E126" t="s">
        <v>95</v>
      </c>
      <c r="F126">
        <v>14</v>
      </c>
      <c r="G126">
        <v>12</v>
      </c>
      <c r="H126">
        <v>1348.52</v>
      </c>
      <c r="I126">
        <v>1537.3128000000002</v>
      </c>
      <c r="J126">
        <f t="shared" si="1"/>
        <v>18447.753600000004</v>
      </c>
      <c r="K126" t="s">
        <v>27</v>
      </c>
      <c r="L126" t="s">
        <v>42</v>
      </c>
      <c r="M126" t="s">
        <v>36</v>
      </c>
      <c r="N126" t="s">
        <v>67</v>
      </c>
      <c r="O126">
        <v>49.47</v>
      </c>
      <c r="P126">
        <v>1.6</v>
      </c>
      <c r="Q126" t="s">
        <v>23</v>
      </c>
    </row>
    <row r="127" spans="1:17" x14ac:dyDescent="0.3">
      <c r="A127" t="s">
        <v>335</v>
      </c>
      <c r="B127" s="1">
        <v>45356</v>
      </c>
      <c r="C127" t="s">
        <v>336</v>
      </c>
      <c r="D127" t="s">
        <v>130</v>
      </c>
      <c r="E127" t="s">
        <v>19</v>
      </c>
      <c r="F127">
        <v>1</v>
      </c>
      <c r="G127">
        <v>1</v>
      </c>
      <c r="H127">
        <v>373.95</v>
      </c>
      <c r="I127">
        <v>400.12650000000002</v>
      </c>
      <c r="J127">
        <f t="shared" si="1"/>
        <v>400.12650000000002</v>
      </c>
      <c r="K127" t="s">
        <v>51</v>
      </c>
      <c r="L127" t="s">
        <v>337</v>
      </c>
      <c r="M127" t="s">
        <v>22</v>
      </c>
      <c r="N127" t="s">
        <v>89</v>
      </c>
      <c r="O127">
        <v>44.33</v>
      </c>
      <c r="P127">
        <v>4.4000000000000004</v>
      </c>
      <c r="Q127" t="s">
        <v>23</v>
      </c>
    </row>
    <row r="128" spans="1:17" x14ac:dyDescent="0.3">
      <c r="A128" t="s">
        <v>338</v>
      </c>
      <c r="B128" s="1">
        <v>45066</v>
      </c>
      <c r="C128" t="s">
        <v>339</v>
      </c>
      <c r="D128" t="s">
        <v>56</v>
      </c>
      <c r="E128" t="s">
        <v>26</v>
      </c>
      <c r="F128">
        <v>2</v>
      </c>
      <c r="G128">
        <v>2</v>
      </c>
      <c r="H128">
        <v>1035.72</v>
      </c>
      <c r="I128">
        <v>1160.0064000000002</v>
      </c>
      <c r="J128">
        <f t="shared" si="1"/>
        <v>2320.0128000000004</v>
      </c>
      <c r="K128" t="s">
        <v>66</v>
      </c>
      <c r="L128" t="s">
        <v>79</v>
      </c>
      <c r="M128" t="s">
        <v>71</v>
      </c>
      <c r="N128" t="s">
        <v>30</v>
      </c>
      <c r="O128">
        <v>12.49</v>
      </c>
      <c r="P128">
        <v>3.4</v>
      </c>
      <c r="Q128" t="s">
        <v>23</v>
      </c>
    </row>
    <row r="129" spans="1:17" x14ac:dyDescent="0.3">
      <c r="A129" t="s">
        <v>340</v>
      </c>
      <c r="B129" s="1">
        <v>44985</v>
      </c>
      <c r="C129" t="s">
        <v>341</v>
      </c>
      <c r="D129" t="s">
        <v>94</v>
      </c>
      <c r="E129" t="s">
        <v>95</v>
      </c>
      <c r="F129">
        <v>2</v>
      </c>
      <c r="G129">
        <v>2</v>
      </c>
      <c r="H129">
        <v>905.18</v>
      </c>
      <c r="I129">
        <v>1022.8533999999999</v>
      </c>
      <c r="J129">
        <f t="shared" si="1"/>
        <v>2045.7067999999997</v>
      </c>
      <c r="K129" t="s">
        <v>66</v>
      </c>
      <c r="L129" t="s">
        <v>35</v>
      </c>
      <c r="M129" t="s">
        <v>22</v>
      </c>
      <c r="N129" t="s">
        <v>342</v>
      </c>
      <c r="O129">
        <v>39.880000000000003</v>
      </c>
      <c r="P129">
        <v>4.5</v>
      </c>
      <c r="Q129" t="s">
        <v>23</v>
      </c>
    </row>
    <row r="130" spans="1:17" x14ac:dyDescent="0.3">
      <c r="A130" t="s">
        <v>343</v>
      </c>
      <c r="B130" s="1">
        <v>44540</v>
      </c>
      <c r="C130" t="s">
        <v>344</v>
      </c>
      <c r="D130" t="s">
        <v>94</v>
      </c>
      <c r="E130" t="s">
        <v>50</v>
      </c>
      <c r="F130">
        <v>4</v>
      </c>
      <c r="G130">
        <v>3</v>
      </c>
      <c r="H130">
        <v>1422.71</v>
      </c>
      <c r="I130">
        <v>1550.7539000000002</v>
      </c>
      <c r="J130">
        <f t="shared" si="1"/>
        <v>4652.2617000000009</v>
      </c>
      <c r="K130" t="s">
        <v>27</v>
      </c>
      <c r="L130" t="s">
        <v>86</v>
      </c>
      <c r="M130" t="s">
        <v>36</v>
      </c>
      <c r="N130" t="s">
        <v>89</v>
      </c>
      <c r="O130">
        <v>42.82</v>
      </c>
      <c r="P130">
        <v>0</v>
      </c>
      <c r="Q130" t="s">
        <v>205</v>
      </c>
    </row>
    <row r="131" spans="1:17" x14ac:dyDescent="0.3">
      <c r="A131" t="s">
        <v>345</v>
      </c>
      <c r="B131" s="1">
        <v>44150</v>
      </c>
      <c r="C131" t="s">
        <v>346</v>
      </c>
      <c r="D131" t="s">
        <v>65</v>
      </c>
      <c r="E131" t="s">
        <v>347</v>
      </c>
      <c r="F131">
        <v>11</v>
      </c>
      <c r="G131">
        <v>9</v>
      </c>
      <c r="H131">
        <v>1205.76</v>
      </c>
      <c r="I131">
        <v>1266.048</v>
      </c>
      <c r="J131">
        <f t="shared" ref="J131:J194" si="2">G131*I131</f>
        <v>11394.432000000001</v>
      </c>
      <c r="K131" t="s">
        <v>51</v>
      </c>
      <c r="L131" t="s">
        <v>28</v>
      </c>
      <c r="M131" t="s">
        <v>29</v>
      </c>
      <c r="N131" t="s">
        <v>30</v>
      </c>
      <c r="O131">
        <v>12.54</v>
      </c>
      <c r="P131">
        <v>1.4</v>
      </c>
      <c r="Q131" t="s">
        <v>23</v>
      </c>
    </row>
    <row r="132" spans="1:17" x14ac:dyDescent="0.3">
      <c r="A132" t="s">
        <v>348</v>
      </c>
      <c r="B132" s="1">
        <v>45044</v>
      </c>
      <c r="C132" t="s">
        <v>349</v>
      </c>
      <c r="D132" t="s">
        <v>94</v>
      </c>
      <c r="E132" t="s">
        <v>117</v>
      </c>
      <c r="F132">
        <v>3</v>
      </c>
      <c r="G132">
        <v>3</v>
      </c>
      <c r="H132">
        <v>541.74</v>
      </c>
      <c r="I132">
        <v>623.00099999999998</v>
      </c>
      <c r="J132">
        <f t="shared" si="2"/>
        <v>1869.0029999999999</v>
      </c>
      <c r="K132" t="s">
        <v>47</v>
      </c>
      <c r="L132" t="s">
        <v>21</v>
      </c>
      <c r="M132" t="s">
        <v>29</v>
      </c>
      <c r="N132" t="s">
        <v>53</v>
      </c>
      <c r="O132">
        <v>43.61</v>
      </c>
      <c r="P132">
        <v>4.3</v>
      </c>
      <c r="Q132" t="s">
        <v>23</v>
      </c>
    </row>
    <row r="133" spans="1:17" x14ac:dyDescent="0.3">
      <c r="A133" t="s">
        <v>350</v>
      </c>
      <c r="B133" s="1">
        <v>45396</v>
      </c>
      <c r="C133" t="s">
        <v>351</v>
      </c>
      <c r="D133" t="s">
        <v>65</v>
      </c>
      <c r="E133" t="s">
        <v>82</v>
      </c>
      <c r="F133">
        <v>8</v>
      </c>
      <c r="G133">
        <v>6</v>
      </c>
      <c r="H133">
        <v>1045.94</v>
      </c>
      <c r="I133">
        <v>1150.5340000000001</v>
      </c>
      <c r="J133">
        <f t="shared" si="2"/>
        <v>6903.2040000000006</v>
      </c>
      <c r="K133" t="s">
        <v>27</v>
      </c>
      <c r="L133" t="s">
        <v>35</v>
      </c>
      <c r="M133" t="s">
        <v>22</v>
      </c>
      <c r="N133" t="s">
        <v>37</v>
      </c>
      <c r="O133">
        <v>11.79</v>
      </c>
      <c r="P133">
        <v>1.7</v>
      </c>
      <c r="Q133" t="s">
        <v>23</v>
      </c>
    </row>
    <row r="134" spans="1:17" x14ac:dyDescent="0.3">
      <c r="A134" t="s">
        <v>352</v>
      </c>
      <c r="B134" s="1">
        <v>45566</v>
      </c>
      <c r="C134" t="s">
        <v>353</v>
      </c>
      <c r="D134" t="s">
        <v>141</v>
      </c>
      <c r="E134" t="s">
        <v>50</v>
      </c>
      <c r="F134">
        <v>19</v>
      </c>
      <c r="G134">
        <v>16</v>
      </c>
      <c r="H134">
        <v>590.49</v>
      </c>
      <c r="I134">
        <v>649.5390000000001</v>
      </c>
      <c r="J134">
        <f t="shared" si="2"/>
        <v>10392.624000000002</v>
      </c>
      <c r="K134" t="s">
        <v>47</v>
      </c>
      <c r="L134" t="s">
        <v>42</v>
      </c>
      <c r="M134" t="s">
        <v>71</v>
      </c>
      <c r="N134" t="s">
        <v>67</v>
      </c>
      <c r="O134">
        <v>20.03</v>
      </c>
      <c r="P134">
        <v>2.5</v>
      </c>
      <c r="Q134" t="s">
        <v>23</v>
      </c>
    </row>
    <row r="135" spans="1:17" x14ac:dyDescent="0.3">
      <c r="A135" t="s">
        <v>354</v>
      </c>
      <c r="B135" s="1">
        <v>44452</v>
      </c>
      <c r="C135" t="s">
        <v>355</v>
      </c>
      <c r="D135" t="s">
        <v>56</v>
      </c>
      <c r="E135" t="s">
        <v>41</v>
      </c>
      <c r="F135">
        <v>18</v>
      </c>
      <c r="G135">
        <v>17</v>
      </c>
      <c r="H135">
        <v>758.9</v>
      </c>
      <c r="I135">
        <v>865.14600000000007</v>
      </c>
      <c r="J135">
        <f t="shared" si="2"/>
        <v>14707.482000000002</v>
      </c>
      <c r="K135" t="s">
        <v>51</v>
      </c>
      <c r="L135" t="s">
        <v>35</v>
      </c>
      <c r="M135" t="s">
        <v>36</v>
      </c>
      <c r="N135" t="s">
        <v>37</v>
      </c>
      <c r="O135">
        <v>15.05</v>
      </c>
      <c r="P135">
        <v>1.4</v>
      </c>
      <c r="Q135" t="s">
        <v>23</v>
      </c>
    </row>
    <row r="136" spans="1:17" x14ac:dyDescent="0.3">
      <c r="A136" t="s">
        <v>356</v>
      </c>
      <c r="B136" s="1">
        <v>44847</v>
      </c>
      <c r="C136" t="s">
        <v>357</v>
      </c>
      <c r="D136" t="s">
        <v>56</v>
      </c>
      <c r="E136" t="s">
        <v>26</v>
      </c>
      <c r="F136">
        <v>20</v>
      </c>
      <c r="G136">
        <v>20</v>
      </c>
      <c r="H136">
        <v>533.52</v>
      </c>
      <c r="I136">
        <v>613.54799999999989</v>
      </c>
      <c r="J136">
        <f t="shared" si="2"/>
        <v>12270.959999999997</v>
      </c>
      <c r="K136" t="s">
        <v>51</v>
      </c>
      <c r="L136" t="s">
        <v>86</v>
      </c>
      <c r="M136" t="s">
        <v>36</v>
      </c>
      <c r="N136" t="s">
        <v>37</v>
      </c>
      <c r="O136">
        <v>37.369999999999997</v>
      </c>
      <c r="P136">
        <v>3.4</v>
      </c>
      <c r="Q136" t="s">
        <v>23</v>
      </c>
    </row>
    <row r="137" spans="1:17" x14ac:dyDescent="0.3">
      <c r="A137" t="s">
        <v>358</v>
      </c>
      <c r="B137" s="1">
        <v>44214</v>
      </c>
      <c r="C137" t="s">
        <v>359</v>
      </c>
      <c r="D137" t="s">
        <v>133</v>
      </c>
      <c r="E137" t="s">
        <v>95</v>
      </c>
      <c r="F137">
        <v>12</v>
      </c>
      <c r="G137">
        <v>11</v>
      </c>
      <c r="H137">
        <v>701.76</v>
      </c>
      <c r="I137">
        <v>778.95360000000005</v>
      </c>
      <c r="J137">
        <f t="shared" si="2"/>
        <v>8568.4896000000008</v>
      </c>
      <c r="K137" t="s">
        <v>20</v>
      </c>
      <c r="L137" t="s">
        <v>79</v>
      </c>
      <c r="M137" t="s">
        <v>36</v>
      </c>
      <c r="O137">
        <v>19.16</v>
      </c>
      <c r="P137">
        <v>3.6</v>
      </c>
      <c r="Q137" t="s">
        <v>74</v>
      </c>
    </row>
    <row r="138" spans="1:17" x14ac:dyDescent="0.3">
      <c r="A138" t="s">
        <v>360</v>
      </c>
      <c r="B138" s="1">
        <v>45550</v>
      </c>
      <c r="C138" t="s">
        <v>361</v>
      </c>
      <c r="D138" t="s">
        <v>40</v>
      </c>
      <c r="E138" t="s">
        <v>57</v>
      </c>
      <c r="F138">
        <v>7</v>
      </c>
      <c r="G138">
        <v>6</v>
      </c>
      <c r="H138">
        <v>787.54</v>
      </c>
      <c r="I138">
        <v>874.1694</v>
      </c>
      <c r="J138">
        <f t="shared" si="2"/>
        <v>5245.0164000000004</v>
      </c>
      <c r="K138" t="s">
        <v>47</v>
      </c>
      <c r="L138" t="s">
        <v>21</v>
      </c>
      <c r="M138" t="s">
        <v>36</v>
      </c>
      <c r="N138" t="s">
        <v>89</v>
      </c>
      <c r="O138">
        <v>47.63</v>
      </c>
      <c r="P138">
        <v>3.5</v>
      </c>
      <c r="Q138" t="s">
        <v>23</v>
      </c>
    </row>
    <row r="139" spans="1:17" x14ac:dyDescent="0.3">
      <c r="A139" t="s">
        <v>362</v>
      </c>
      <c r="B139" s="1">
        <v>45430</v>
      </c>
      <c r="C139" t="s">
        <v>363</v>
      </c>
      <c r="D139" t="s">
        <v>65</v>
      </c>
      <c r="E139" t="s">
        <v>78</v>
      </c>
      <c r="F139">
        <v>9</v>
      </c>
      <c r="G139">
        <v>8</v>
      </c>
      <c r="H139">
        <v>569.98</v>
      </c>
      <c r="I139">
        <v>604.17880000000002</v>
      </c>
      <c r="J139">
        <f t="shared" si="2"/>
        <v>4833.4304000000002</v>
      </c>
      <c r="K139" t="s">
        <v>47</v>
      </c>
      <c r="L139" t="s">
        <v>42</v>
      </c>
      <c r="M139" t="s">
        <v>22</v>
      </c>
      <c r="N139" t="s">
        <v>30</v>
      </c>
      <c r="O139">
        <v>48.04</v>
      </c>
      <c r="P139">
        <v>3.1</v>
      </c>
      <c r="Q139" t="s">
        <v>111</v>
      </c>
    </row>
    <row r="140" spans="1:17" x14ac:dyDescent="0.3">
      <c r="A140" t="s">
        <v>246</v>
      </c>
      <c r="B140" s="1">
        <v>44256</v>
      </c>
      <c r="C140" t="s">
        <v>364</v>
      </c>
      <c r="D140" t="s">
        <v>33</v>
      </c>
      <c r="E140" t="s">
        <v>70</v>
      </c>
      <c r="F140">
        <v>4</v>
      </c>
      <c r="G140">
        <v>3</v>
      </c>
      <c r="H140">
        <v>20</v>
      </c>
      <c r="I140">
        <v>21</v>
      </c>
      <c r="J140">
        <f t="shared" si="2"/>
        <v>63</v>
      </c>
      <c r="K140" t="s">
        <v>47</v>
      </c>
      <c r="L140" t="s">
        <v>123</v>
      </c>
      <c r="M140" t="s">
        <v>365</v>
      </c>
      <c r="N140" t="s">
        <v>37</v>
      </c>
      <c r="O140">
        <v>3.53</v>
      </c>
      <c r="P140">
        <v>2.1</v>
      </c>
      <c r="Q140" t="s">
        <v>23</v>
      </c>
    </row>
    <row r="141" spans="1:17" x14ac:dyDescent="0.3">
      <c r="A141" t="s">
        <v>366</v>
      </c>
      <c r="B141" s="1">
        <v>44331</v>
      </c>
      <c r="C141" t="s">
        <v>367</v>
      </c>
      <c r="D141" t="s">
        <v>100</v>
      </c>
      <c r="E141" t="s">
        <v>57</v>
      </c>
      <c r="F141">
        <v>17</v>
      </c>
      <c r="G141">
        <v>16</v>
      </c>
      <c r="H141">
        <v>1156.17</v>
      </c>
      <c r="I141">
        <v>1306.4721</v>
      </c>
      <c r="J141">
        <f t="shared" si="2"/>
        <v>20903.553599999999</v>
      </c>
      <c r="K141" t="s">
        <v>66</v>
      </c>
      <c r="L141" t="s">
        <v>123</v>
      </c>
      <c r="M141" t="s">
        <v>71</v>
      </c>
      <c r="N141" t="s">
        <v>89</v>
      </c>
      <c r="O141">
        <v>38.35</v>
      </c>
      <c r="P141">
        <v>2.4</v>
      </c>
      <c r="Q141" t="s">
        <v>23</v>
      </c>
    </row>
    <row r="142" spans="1:17" x14ac:dyDescent="0.3">
      <c r="A142" t="s">
        <v>368</v>
      </c>
      <c r="B142" s="1">
        <v>44241</v>
      </c>
      <c r="C142" t="s">
        <v>369</v>
      </c>
      <c r="D142" t="s">
        <v>133</v>
      </c>
      <c r="E142" t="s">
        <v>95</v>
      </c>
      <c r="F142">
        <v>14</v>
      </c>
      <c r="G142">
        <v>11</v>
      </c>
      <c r="H142">
        <v>1291.8399999999999</v>
      </c>
      <c r="I142">
        <v>1356.432</v>
      </c>
      <c r="J142">
        <f t="shared" si="2"/>
        <v>14920.752</v>
      </c>
      <c r="K142" t="s">
        <v>66</v>
      </c>
      <c r="L142" t="s">
        <v>35</v>
      </c>
      <c r="M142" t="s">
        <v>22</v>
      </c>
      <c r="N142" t="s">
        <v>53</v>
      </c>
      <c r="O142">
        <v>38.14</v>
      </c>
      <c r="Q142" t="s">
        <v>23</v>
      </c>
    </row>
    <row r="143" spans="1:17" x14ac:dyDescent="0.3">
      <c r="A143" t="s">
        <v>370</v>
      </c>
      <c r="B143" s="1">
        <v>44504</v>
      </c>
      <c r="C143" t="s">
        <v>371</v>
      </c>
      <c r="D143" t="s">
        <v>133</v>
      </c>
      <c r="E143" t="s">
        <v>50</v>
      </c>
      <c r="F143">
        <v>1</v>
      </c>
      <c r="G143">
        <v>1</v>
      </c>
      <c r="H143">
        <v>151.07</v>
      </c>
      <c r="I143">
        <v>170.70909999999998</v>
      </c>
      <c r="J143">
        <f t="shared" si="2"/>
        <v>170.70909999999998</v>
      </c>
      <c r="K143" t="s">
        <v>20</v>
      </c>
      <c r="L143" t="s">
        <v>42</v>
      </c>
      <c r="M143" t="s">
        <v>29</v>
      </c>
      <c r="N143" t="s">
        <v>67</v>
      </c>
      <c r="O143">
        <v>0.16</v>
      </c>
      <c r="P143">
        <v>3</v>
      </c>
      <c r="Q143" t="s">
        <v>23</v>
      </c>
    </row>
    <row r="144" spans="1:17" x14ac:dyDescent="0.3">
      <c r="A144" t="s">
        <v>372</v>
      </c>
      <c r="B144" s="1">
        <v>44054</v>
      </c>
      <c r="C144" t="s">
        <v>373</v>
      </c>
      <c r="D144" t="s">
        <v>130</v>
      </c>
      <c r="E144" t="s">
        <v>19</v>
      </c>
      <c r="F144">
        <v>10</v>
      </c>
      <c r="G144">
        <v>10</v>
      </c>
      <c r="H144">
        <v>39.799999999999997</v>
      </c>
      <c r="I144">
        <v>42.188000000000002</v>
      </c>
      <c r="J144">
        <f t="shared" si="2"/>
        <v>421.88</v>
      </c>
      <c r="K144" t="s">
        <v>20</v>
      </c>
      <c r="L144" t="s">
        <v>42</v>
      </c>
      <c r="M144" t="s">
        <v>29</v>
      </c>
      <c r="N144" t="s">
        <v>67</v>
      </c>
      <c r="O144">
        <v>41.91</v>
      </c>
      <c r="Q144" t="s">
        <v>205</v>
      </c>
    </row>
    <row r="145" spans="1:17" x14ac:dyDescent="0.3">
      <c r="A145" t="s">
        <v>374</v>
      </c>
      <c r="B145" s="1">
        <v>44025</v>
      </c>
      <c r="C145" t="s">
        <v>375</v>
      </c>
      <c r="D145" t="s">
        <v>56</v>
      </c>
      <c r="E145" t="s">
        <v>26</v>
      </c>
      <c r="F145">
        <v>15</v>
      </c>
      <c r="G145">
        <v>15</v>
      </c>
      <c r="H145">
        <v>338.24</v>
      </c>
      <c r="I145">
        <v>372.06400000000002</v>
      </c>
      <c r="J145">
        <f t="shared" si="2"/>
        <v>5580.96</v>
      </c>
      <c r="K145" t="s">
        <v>66</v>
      </c>
      <c r="L145" t="s">
        <v>28</v>
      </c>
      <c r="M145" t="s">
        <v>71</v>
      </c>
      <c r="N145" t="s">
        <v>89</v>
      </c>
      <c r="O145">
        <v>41.08</v>
      </c>
      <c r="P145">
        <v>3.7</v>
      </c>
      <c r="Q145" t="s">
        <v>23</v>
      </c>
    </row>
    <row r="146" spans="1:17" x14ac:dyDescent="0.3">
      <c r="A146" t="s">
        <v>376</v>
      </c>
      <c r="B146" s="1">
        <v>44530</v>
      </c>
      <c r="C146" t="s">
        <v>377</v>
      </c>
      <c r="D146" t="s">
        <v>130</v>
      </c>
      <c r="E146" t="s">
        <v>78</v>
      </c>
      <c r="F146">
        <v>4</v>
      </c>
      <c r="G146">
        <v>3</v>
      </c>
      <c r="H146">
        <v>202.81</v>
      </c>
      <c r="I146">
        <v>217.00670000000002</v>
      </c>
      <c r="J146">
        <f t="shared" si="2"/>
        <v>651.02010000000007</v>
      </c>
      <c r="K146" t="s">
        <v>47</v>
      </c>
      <c r="L146" t="s">
        <v>28</v>
      </c>
      <c r="M146" t="s">
        <v>22</v>
      </c>
      <c r="N146" t="s">
        <v>67</v>
      </c>
      <c r="O146">
        <v>26.93</v>
      </c>
      <c r="P146">
        <v>2.5</v>
      </c>
      <c r="Q146" t="s">
        <v>23</v>
      </c>
    </row>
    <row r="147" spans="1:17" x14ac:dyDescent="0.3">
      <c r="A147" t="s">
        <v>378</v>
      </c>
      <c r="B147" s="1">
        <v>43956</v>
      </c>
      <c r="C147" t="s">
        <v>379</v>
      </c>
      <c r="D147" t="s">
        <v>141</v>
      </c>
      <c r="E147" t="s">
        <v>50</v>
      </c>
      <c r="F147">
        <v>1</v>
      </c>
      <c r="G147">
        <v>1</v>
      </c>
      <c r="H147">
        <v>707.03</v>
      </c>
      <c r="I147">
        <v>763.5924</v>
      </c>
      <c r="J147">
        <f t="shared" si="2"/>
        <v>763.5924</v>
      </c>
      <c r="K147" t="s">
        <v>47</v>
      </c>
      <c r="L147" t="s">
        <v>35</v>
      </c>
      <c r="M147" t="s">
        <v>22</v>
      </c>
      <c r="N147" t="s">
        <v>37</v>
      </c>
      <c r="O147">
        <v>34.950000000000003</v>
      </c>
      <c r="P147">
        <v>2</v>
      </c>
      <c r="Q147" t="s">
        <v>23</v>
      </c>
    </row>
    <row r="148" spans="1:17" x14ac:dyDescent="0.3">
      <c r="A148" t="s">
        <v>380</v>
      </c>
      <c r="B148" s="1">
        <v>44502</v>
      </c>
      <c r="C148" t="s">
        <v>381</v>
      </c>
      <c r="D148" t="s">
        <v>141</v>
      </c>
      <c r="E148" t="s">
        <v>50</v>
      </c>
      <c r="F148">
        <v>17</v>
      </c>
      <c r="G148">
        <v>15</v>
      </c>
      <c r="H148">
        <v>267.52</v>
      </c>
      <c r="I148">
        <v>302.29759999999993</v>
      </c>
      <c r="J148">
        <f t="shared" si="2"/>
        <v>4534.463999999999</v>
      </c>
      <c r="K148" t="s">
        <v>20</v>
      </c>
      <c r="L148" t="s">
        <v>79</v>
      </c>
      <c r="M148" t="s">
        <v>36</v>
      </c>
      <c r="N148" t="s">
        <v>67</v>
      </c>
      <c r="O148">
        <v>28.4</v>
      </c>
      <c r="P148">
        <v>4.3</v>
      </c>
      <c r="Q148" t="s">
        <v>23</v>
      </c>
    </row>
    <row r="149" spans="1:17" x14ac:dyDescent="0.3">
      <c r="A149" t="s">
        <v>382</v>
      </c>
      <c r="B149" s="1">
        <v>44089</v>
      </c>
      <c r="C149" t="s">
        <v>383</v>
      </c>
      <c r="D149" t="s">
        <v>33</v>
      </c>
      <c r="E149" t="s">
        <v>70</v>
      </c>
      <c r="F149">
        <v>17</v>
      </c>
      <c r="G149">
        <v>14</v>
      </c>
      <c r="H149">
        <v>323.8</v>
      </c>
      <c r="I149">
        <v>372.37</v>
      </c>
      <c r="J149">
        <f t="shared" si="2"/>
        <v>5213.18</v>
      </c>
      <c r="K149" t="s">
        <v>20</v>
      </c>
      <c r="L149" t="s">
        <v>123</v>
      </c>
      <c r="M149" t="s">
        <v>22</v>
      </c>
      <c r="N149" t="s">
        <v>37</v>
      </c>
      <c r="O149">
        <v>5.27</v>
      </c>
      <c r="P149">
        <v>1.8</v>
      </c>
      <c r="Q149" t="s">
        <v>23</v>
      </c>
    </row>
    <row r="150" spans="1:17" x14ac:dyDescent="0.3">
      <c r="A150" t="s">
        <v>384</v>
      </c>
      <c r="B150" s="1">
        <v>45425</v>
      </c>
      <c r="C150" t="s">
        <v>385</v>
      </c>
      <c r="D150" t="s">
        <v>130</v>
      </c>
      <c r="E150" t="s">
        <v>82</v>
      </c>
      <c r="F150">
        <v>15</v>
      </c>
      <c r="G150">
        <v>13</v>
      </c>
      <c r="H150">
        <v>227.2</v>
      </c>
      <c r="I150">
        <v>261.27999999999997</v>
      </c>
      <c r="J150">
        <f t="shared" si="2"/>
        <v>3396.6399999999994</v>
      </c>
      <c r="K150" t="s">
        <v>20</v>
      </c>
      <c r="L150" t="s">
        <v>86</v>
      </c>
      <c r="M150" t="s">
        <v>29</v>
      </c>
      <c r="N150" t="s">
        <v>37</v>
      </c>
      <c r="P150">
        <v>4.2</v>
      </c>
      <c r="Q150" t="s">
        <v>23</v>
      </c>
    </row>
    <row r="151" spans="1:17" x14ac:dyDescent="0.3">
      <c r="A151" t="s">
        <v>386</v>
      </c>
      <c r="B151" s="1">
        <v>44850</v>
      </c>
      <c r="C151" t="s">
        <v>387</v>
      </c>
      <c r="D151" t="s">
        <v>65</v>
      </c>
      <c r="E151" t="s">
        <v>78</v>
      </c>
      <c r="F151">
        <v>12</v>
      </c>
      <c r="G151">
        <v>10</v>
      </c>
      <c r="H151">
        <v>802.57</v>
      </c>
      <c r="I151">
        <v>882.82700000000011</v>
      </c>
      <c r="J151">
        <f t="shared" si="2"/>
        <v>8828.27</v>
      </c>
      <c r="K151" t="s">
        <v>20</v>
      </c>
      <c r="L151" t="s">
        <v>123</v>
      </c>
      <c r="M151" t="s">
        <v>36</v>
      </c>
      <c r="N151" t="s">
        <v>30</v>
      </c>
      <c r="O151">
        <v>34.799999999999997</v>
      </c>
      <c r="P151">
        <v>4.5</v>
      </c>
      <c r="Q151" t="s">
        <v>23</v>
      </c>
    </row>
    <row r="152" spans="1:17" x14ac:dyDescent="0.3">
      <c r="A152" t="s">
        <v>388</v>
      </c>
      <c r="B152" s="1">
        <v>45031</v>
      </c>
      <c r="C152" t="s">
        <v>389</v>
      </c>
      <c r="D152" t="s">
        <v>45</v>
      </c>
      <c r="E152" t="s">
        <v>46</v>
      </c>
      <c r="F152">
        <v>18</v>
      </c>
      <c r="G152">
        <v>16</v>
      </c>
      <c r="H152">
        <v>413.82</v>
      </c>
      <c r="I152">
        <v>446.92560000000003</v>
      </c>
      <c r="J152">
        <f t="shared" si="2"/>
        <v>7150.8096000000005</v>
      </c>
      <c r="K152" t="s">
        <v>47</v>
      </c>
      <c r="L152" t="s">
        <v>21</v>
      </c>
      <c r="M152" t="s">
        <v>71</v>
      </c>
      <c r="N152" t="s">
        <v>89</v>
      </c>
      <c r="O152">
        <v>49.93</v>
      </c>
      <c r="P152">
        <v>3</v>
      </c>
      <c r="Q152" t="s">
        <v>15</v>
      </c>
    </row>
    <row r="153" spans="1:17" x14ac:dyDescent="0.3">
      <c r="A153" t="s">
        <v>390</v>
      </c>
      <c r="B153" s="1">
        <v>45493</v>
      </c>
      <c r="C153" t="s">
        <v>391</v>
      </c>
      <c r="E153" t="s">
        <v>120</v>
      </c>
      <c r="F153">
        <v>4</v>
      </c>
      <c r="G153">
        <v>4</v>
      </c>
      <c r="H153">
        <v>717.74</v>
      </c>
      <c r="I153">
        <v>811.04619999999989</v>
      </c>
      <c r="J153">
        <f t="shared" si="2"/>
        <v>3244.1847999999995</v>
      </c>
      <c r="K153" t="s">
        <v>20</v>
      </c>
      <c r="L153" t="s">
        <v>21</v>
      </c>
      <c r="M153" t="s">
        <v>71</v>
      </c>
      <c r="N153" t="s">
        <v>30</v>
      </c>
      <c r="O153">
        <v>34.299999999999997</v>
      </c>
      <c r="P153">
        <v>2.2000000000000002</v>
      </c>
      <c r="Q153" t="s">
        <v>23</v>
      </c>
    </row>
    <row r="154" spans="1:17" x14ac:dyDescent="0.3">
      <c r="A154" t="s">
        <v>392</v>
      </c>
      <c r="B154" s="1">
        <v>44929</v>
      </c>
      <c r="C154" t="s">
        <v>393</v>
      </c>
      <c r="D154" t="s">
        <v>45</v>
      </c>
      <c r="E154" t="s">
        <v>46</v>
      </c>
      <c r="F154">
        <v>7</v>
      </c>
      <c r="G154">
        <v>7</v>
      </c>
      <c r="H154">
        <v>1335.44</v>
      </c>
      <c r="I154">
        <v>1522.4016000000001</v>
      </c>
      <c r="J154">
        <f t="shared" si="2"/>
        <v>10656.8112</v>
      </c>
      <c r="K154" t="s">
        <v>51</v>
      </c>
      <c r="L154" t="s">
        <v>123</v>
      </c>
      <c r="M154" t="s">
        <v>22</v>
      </c>
      <c r="N154" t="s">
        <v>30</v>
      </c>
      <c r="O154">
        <v>38.119999999999997</v>
      </c>
      <c r="P154">
        <v>2.8</v>
      </c>
      <c r="Q154" t="s">
        <v>23</v>
      </c>
    </row>
    <row r="155" spans="1:17" x14ac:dyDescent="0.3">
      <c r="A155" t="s">
        <v>394</v>
      </c>
      <c r="B155" s="1">
        <v>45466</v>
      </c>
      <c r="C155" t="s">
        <v>395</v>
      </c>
      <c r="D155" t="s">
        <v>85</v>
      </c>
      <c r="E155" t="s">
        <v>78</v>
      </c>
      <c r="F155">
        <v>18</v>
      </c>
      <c r="G155">
        <v>16</v>
      </c>
      <c r="H155">
        <v>590.41</v>
      </c>
      <c r="I155">
        <v>678.97149999999988</v>
      </c>
      <c r="J155">
        <f t="shared" si="2"/>
        <v>10863.543999999998</v>
      </c>
      <c r="K155" t="s">
        <v>27</v>
      </c>
      <c r="L155" t="s">
        <v>42</v>
      </c>
      <c r="M155" t="s">
        <v>29</v>
      </c>
      <c r="N155" t="s">
        <v>89</v>
      </c>
      <c r="O155">
        <v>22.37</v>
      </c>
      <c r="P155">
        <v>2.7</v>
      </c>
      <c r="Q155" t="s">
        <v>23</v>
      </c>
    </row>
    <row r="156" spans="1:17" x14ac:dyDescent="0.3">
      <c r="A156" t="s">
        <v>396</v>
      </c>
      <c r="B156" s="1">
        <v>45538</v>
      </c>
      <c r="C156" t="s">
        <v>397</v>
      </c>
      <c r="D156" t="s">
        <v>45</v>
      </c>
      <c r="E156" t="s">
        <v>120</v>
      </c>
      <c r="F156">
        <v>18</v>
      </c>
      <c r="G156">
        <v>15</v>
      </c>
      <c r="H156">
        <v>717.25</v>
      </c>
      <c r="I156">
        <v>803.32</v>
      </c>
      <c r="J156">
        <f t="shared" si="2"/>
        <v>12049.800000000001</v>
      </c>
      <c r="K156" t="s">
        <v>47</v>
      </c>
      <c r="L156" t="s">
        <v>86</v>
      </c>
      <c r="M156" t="s">
        <v>29</v>
      </c>
      <c r="N156" t="s">
        <v>67</v>
      </c>
      <c r="O156">
        <v>23.27</v>
      </c>
      <c r="P156">
        <v>2</v>
      </c>
      <c r="Q156" t="s">
        <v>23</v>
      </c>
    </row>
    <row r="157" spans="1:17" x14ac:dyDescent="0.3">
      <c r="A157" t="s">
        <v>398</v>
      </c>
      <c r="B157" s="1">
        <v>45036</v>
      </c>
      <c r="C157" t="s">
        <v>399</v>
      </c>
      <c r="D157" t="s">
        <v>130</v>
      </c>
      <c r="E157" t="s">
        <v>82</v>
      </c>
      <c r="F157">
        <v>20</v>
      </c>
      <c r="G157">
        <v>19</v>
      </c>
      <c r="H157">
        <v>211.14</v>
      </c>
      <c r="I157">
        <v>221.697</v>
      </c>
      <c r="J157">
        <f t="shared" si="2"/>
        <v>4212.2430000000004</v>
      </c>
      <c r="K157" t="s">
        <v>47</v>
      </c>
      <c r="L157" t="s">
        <v>86</v>
      </c>
      <c r="M157" t="s">
        <v>29</v>
      </c>
      <c r="N157" t="s">
        <v>67</v>
      </c>
      <c r="O157">
        <v>3.07</v>
      </c>
      <c r="P157">
        <v>1.5</v>
      </c>
      <c r="Q157" t="s">
        <v>23</v>
      </c>
    </row>
    <row r="158" spans="1:17" x14ac:dyDescent="0.3">
      <c r="A158" t="s">
        <v>400</v>
      </c>
      <c r="B158" s="1">
        <v>45572</v>
      </c>
      <c r="C158" t="s">
        <v>401</v>
      </c>
      <c r="D158" t="s">
        <v>33</v>
      </c>
      <c r="E158" t="s">
        <v>402</v>
      </c>
      <c r="F158">
        <v>5</v>
      </c>
      <c r="G158">
        <v>5</v>
      </c>
      <c r="H158">
        <v>505.25</v>
      </c>
      <c r="I158">
        <v>530.51250000000005</v>
      </c>
      <c r="J158">
        <f t="shared" si="2"/>
        <v>2652.5625</v>
      </c>
      <c r="K158" t="s">
        <v>403</v>
      </c>
      <c r="L158" t="s">
        <v>35</v>
      </c>
      <c r="M158" t="s">
        <v>71</v>
      </c>
      <c r="N158" t="s">
        <v>67</v>
      </c>
      <c r="O158">
        <v>13.93</v>
      </c>
      <c r="P158">
        <v>3.7</v>
      </c>
      <c r="Q158" t="s">
        <v>23</v>
      </c>
    </row>
    <row r="159" spans="1:17" x14ac:dyDescent="0.3">
      <c r="A159" t="s">
        <v>404</v>
      </c>
      <c r="B159" s="1">
        <v>45027</v>
      </c>
      <c r="C159" t="s">
        <v>405</v>
      </c>
      <c r="D159" t="s">
        <v>406</v>
      </c>
      <c r="E159" t="s">
        <v>19</v>
      </c>
      <c r="F159">
        <v>9</v>
      </c>
      <c r="G159">
        <v>7</v>
      </c>
      <c r="H159">
        <v>610.57000000000005</v>
      </c>
      <c r="I159">
        <v>659.41560000000015</v>
      </c>
      <c r="J159">
        <f t="shared" si="2"/>
        <v>4615.909200000001</v>
      </c>
      <c r="K159" t="s">
        <v>51</v>
      </c>
      <c r="L159" t="s">
        <v>123</v>
      </c>
      <c r="M159" t="s">
        <v>71</v>
      </c>
      <c r="N159" t="s">
        <v>67</v>
      </c>
      <c r="O159">
        <v>15.15</v>
      </c>
      <c r="P159">
        <v>2.2000000000000002</v>
      </c>
      <c r="Q159" t="s">
        <v>23</v>
      </c>
    </row>
    <row r="160" spans="1:17" x14ac:dyDescent="0.3">
      <c r="A160" t="s">
        <v>407</v>
      </c>
      <c r="B160" s="1">
        <v>44866</v>
      </c>
      <c r="C160" t="s">
        <v>408</v>
      </c>
      <c r="D160" t="s">
        <v>77</v>
      </c>
      <c r="E160" t="s">
        <v>82</v>
      </c>
      <c r="F160">
        <v>10</v>
      </c>
      <c r="G160">
        <v>10</v>
      </c>
      <c r="H160">
        <v>983.3</v>
      </c>
      <c r="I160">
        <v>1081.6300000000001</v>
      </c>
      <c r="J160">
        <f t="shared" si="2"/>
        <v>10816.300000000001</v>
      </c>
      <c r="K160" t="s">
        <v>27</v>
      </c>
      <c r="L160" t="s">
        <v>42</v>
      </c>
      <c r="M160" t="s">
        <v>22</v>
      </c>
      <c r="N160" t="s">
        <v>53</v>
      </c>
      <c r="O160">
        <v>1.79</v>
      </c>
      <c r="P160">
        <v>4.0999999999999996</v>
      </c>
      <c r="Q160" t="s">
        <v>23</v>
      </c>
    </row>
    <row r="161" spans="1:17" x14ac:dyDescent="0.3">
      <c r="A161" t="s">
        <v>409</v>
      </c>
      <c r="B161" s="1">
        <v>45265</v>
      </c>
      <c r="C161" t="s">
        <v>410</v>
      </c>
      <c r="D161" t="s">
        <v>45</v>
      </c>
      <c r="E161" t="s">
        <v>110</v>
      </c>
      <c r="F161">
        <v>19</v>
      </c>
      <c r="G161">
        <v>16</v>
      </c>
      <c r="H161">
        <v>1203.69</v>
      </c>
      <c r="I161">
        <v>1348.1328000000001</v>
      </c>
      <c r="J161">
        <f t="shared" si="2"/>
        <v>21570.124800000001</v>
      </c>
      <c r="K161" t="s">
        <v>51</v>
      </c>
      <c r="L161" t="s">
        <v>28</v>
      </c>
      <c r="M161" t="s">
        <v>71</v>
      </c>
      <c r="N161" t="s">
        <v>37</v>
      </c>
      <c r="O161">
        <v>11.91</v>
      </c>
      <c r="P161">
        <v>4.5999999999999996</v>
      </c>
      <c r="Q161" t="s">
        <v>15</v>
      </c>
    </row>
    <row r="162" spans="1:17" x14ac:dyDescent="0.3">
      <c r="A162" t="s">
        <v>411</v>
      </c>
      <c r="B162" s="1">
        <v>45288</v>
      </c>
      <c r="C162" t="s">
        <v>412</v>
      </c>
      <c r="D162" t="s">
        <v>65</v>
      </c>
      <c r="E162" t="s">
        <v>82</v>
      </c>
      <c r="F162">
        <v>15</v>
      </c>
      <c r="G162">
        <v>14</v>
      </c>
      <c r="H162">
        <v>647.45000000000005</v>
      </c>
      <c r="I162">
        <v>731.61849999999993</v>
      </c>
      <c r="J162">
        <f t="shared" si="2"/>
        <v>10242.659</v>
      </c>
      <c r="K162" t="s">
        <v>66</v>
      </c>
      <c r="L162" t="s">
        <v>35</v>
      </c>
      <c r="M162" t="s">
        <v>22</v>
      </c>
      <c r="N162" t="s">
        <v>89</v>
      </c>
      <c r="O162">
        <v>21.08</v>
      </c>
      <c r="P162">
        <v>3.2</v>
      </c>
      <c r="Q162" t="s">
        <v>23</v>
      </c>
    </row>
    <row r="163" spans="1:17" x14ac:dyDescent="0.3">
      <c r="A163" t="s">
        <v>413</v>
      </c>
      <c r="B163" s="1">
        <v>44156</v>
      </c>
      <c r="C163" t="s">
        <v>414</v>
      </c>
      <c r="D163" t="s">
        <v>130</v>
      </c>
      <c r="E163" t="s">
        <v>78</v>
      </c>
      <c r="F163">
        <v>16</v>
      </c>
      <c r="G163">
        <v>16</v>
      </c>
      <c r="H163">
        <v>737.07</v>
      </c>
      <c r="I163">
        <v>818.1477000000001</v>
      </c>
      <c r="J163">
        <f t="shared" si="2"/>
        <v>13090.363200000002</v>
      </c>
      <c r="K163" t="s">
        <v>27</v>
      </c>
      <c r="L163" t="s">
        <v>28</v>
      </c>
      <c r="M163" t="s">
        <v>71</v>
      </c>
      <c r="N163" t="s">
        <v>89</v>
      </c>
      <c r="O163">
        <v>32.07</v>
      </c>
      <c r="P163">
        <v>2.2000000000000002</v>
      </c>
      <c r="Q163" t="s">
        <v>205</v>
      </c>
    </row>
    <row r="164" spans="1:17" x14ac:dyDescent="0.3">
      <c r="A164" t="s">
        <v>415</v>
      </c>
      <c r="B164" s="1">
        <v>45388</v>
      </c>
      <c r="C164" t="s">
        <v>416</v>
      </c>
      <c r="E164" t="s">
        <v>34</v>
      </c>
      <c r="F164">
        <v>5</v>
      </c>
      <c r="G164">
        <v>4</v>
      </c>
      <c r="H164">
        <v>979.48</v>
      </c>
      <c r="I164">
        <v>1126.402</v>
      </c>
      <c r="J164">
        <f t="shared" si="2"/>
        <v>4505.6080000000002</v>
      </c>
      <c r="K164" t="s">
        <v>51</v>
      </c>
      <c r="L164" t="s">
        <v>21</v>
      </c>
      <c r="M164" t="s">
        <v>36</v>
      </c>
      <c r="N164" t="s">
        <v>89</v>
      </c>
      <c r="O164">
        <v>27.54</v>
      </c>
      <c r="P164">
        <v>3.6</v>
      </c>
      <c r="Q164" t="s">
        <v>23</v>
      </c>
    </row>
    <row r="165" spans="1:17" x14ac:dyDescent="0.3">
      <c r="A165" t="s">
        <v>417</v>
      </c>
      <c r="B165" s="1">
        <v>44420</v>
      </c>
      <c r="C165" t="s">
        <v>418</v>
      </c>
      <c r="D165" t="s">
        <v>94</v>
      </c>
      <c r="E165" t="s">
        <v>50</v>
      </c>
      <c r="F165">
        <v>20</v>
      </c>
      <c r="G165">
        <v>18</v>
      </c>
      <c r="H165">
        <v>935.04</v>
      </c>
      <c r="I165">
        <v>1056.5951999999997</v>
      </c>
      <c r="J165">
        <f t="shared" si="2"/>
        <v>19018.713599999995</v>
      </c>
      <c r="K165" t="s">
        <v>27</v>
      </c>
      <c r="L165" t="s">
        <v>79</v>
      </c>
      <c r="N165" t="s">
        <v>53</v>
      </c>
      <c r="O165">
        <v>25.13</v>
      </c>
      <c r="P165">
        <v>2.7</v>
      </c>
      <c r="Q165" t="s">
        <v>23</v>
      </c>
    </row>
    <row r="166" spans="1:17" x14ac:dyDescent="0.3">
      <c r="A166" t="s">
        <v>419</v>
      </c>
      <c r="B166" s="1">
        <v>44968</v>
      </c>
      <c r="C166" t="s">
        <v>420</v>
      </c>
      <c r="D166" t="s">
        <v>109</v>
      </c>
      <c r="E166" t="s">
        <v>110</v>
      </c>
      <c r="F166">
        <v>19</v>
      </c>
      <c r="G166">
        <v>16</v>
      </c>
      <c r="H166">
        <v>1021.68</v>
      </c>
      <c r="I166">
        <v>1082.9808</v>
      </c>
      <c r="J166">
        <f t="shared" si="2"/>
        <v>17327.692800000001</v>
      </c>
      <c r="K166" t="s">
        <v>47</v>
      </c>
      <c r="L166" t="s">
        <v>79</v>
      </c>
      <c r="M166" t="s">
        <v>22</v>
      </c>
      <c r="N166" t="s">
        <v>30</v>
      </c>
      <c r="O166">
        <v>23.01</v>
      </c>
      <c r="P166">
        <v>4</v>
      </c>
      <c r="Q166" t="s">
        <v>23</v>
      </c>
    </row>
    <row r="167" spans="1:17" x14ac:dyDescent="0.3">
      <c r="A167" t="s">
        <v>254</v>
      </c>
      <c r="B167" s="1">
        <v>43906</v>
      </c>
      <c r="C167" t="s">
        <v>421</v>
      </c>
      <c r="D167" t="s">
        <v>141</v>
      </c>
      <c r="E167" t="s">
        <v>95</v>
      </c>
      <c r="F167">
        <v>5</v>
      </c>
      <c r="G167">
        <v>4</v>
      </c>
      <c r="H167">
        <v>303.55</v>
      </c>
      <c r="I167">
        <v>333.90500000000003</v>
      </c>
      <c r="J167">
        <f t="shared" si="2"/>
        <v>1335.6200000000001</v>
      </c>
      <c r="K167" t="s">
        <v>66</v>
      </c>
      <c r="L167" t="s">
        <v>35</v>
      </c>
      <c r="M167" t="s">
        <v>29</v>
      </c>
      <c r="N167" t="s">
        <v>37</v>
      </c>
      <c r="O167">
        <v>43.77</v>
      </c>
      <c r="P167">
        <v>4.4000000000000004</v>
      </c>
      <c r="Q167" t="s">
        <v>23</v>
      </c>
    </row>
    <row r="168" spans="1:17" x14ac:dyDescent="0.3">
      <c r="A168" t="s">
        <v>422</v>
      </c>
      <c r="B168" s="1">
        <v>44339</v>
      </c>
      <c r="C168" t="s">
        <v>423</v>
      </c>
      <c r="D168" t="s">
        <v>45</v>
      </c>
      <c r="E168" t="s">
        <v>46</v>
      </c>
      <c r="F168">
        <v>2</v>
      </c>
      <c r="G168">
        <v>2</v>
      </c>
      <c r="H168">
        <v>890.95</v>
      </c>
      <c r="I168">
        <v>962.22600000000011</v>
      </c>
      <c r="J168">
        <f t="shared" si="2"/>
        <v>1924.4520000000002</v>
      </c>
      <c r="K168" t="s">
        <v>424</v>
      </c>
      <c r="L168" t="s">
        <v>21</v>
      </c>
      <c r="M168" t="s">
        <v>29</v>
      </c>
      <c r="N168" t="s">
        <v>30</v>
      </c>
      <c r="O168">
        <v>7.39</v>
      </c>
      <c r="P168">
        <v>2.2999999999999998</v>
      </c>
      <c r="Q168" t="s">
        <v>23</v>
      </c>
    </row>
    <row r="169" spans="1:17" x14ac:dyDescent="0.3">
      <c r="A169" t="s">
        <v>425</v>
      </c>
      <c r="B169" s="1">
        <v>44086</v>
      </c>
      <c r="C169" t="s">
        <v>426</v>
      </c>
      <c r="D169" t="s">
        <v>77</v>
      </c>
      <c r="E169" t="s">
        <v>82</v>
      </c>
      <c r="F169">
        <v>14</v>
      </c>
      <c r="G169">
        <v>13</v>
      </c>
      <c r="H169">
        <v>1344.59</v>
      </c>
      <c r="I169">
        <v>1532.8326000000002</v>
      </c>
      <c r="J169">
        <f t="shared" si="2"/>
        <v>19926.823800000002</v>
      </c>
      <c r="K169" t="s">
        <v>51</v>
      </c>
      <c r="L169" t="s">
        <v>79</v>
      </c>
      <c r="M169" t="s">
        <v>36</v>
      </c>
      <c r="N169" t="s">
        <v>37</v>
      </c>
      <c r="O169">
        <v>20.38</v>
      </c>
      <c r="P169">
        <v>1.8</v>
      </c>
      <c r="Q169" t="s">
        <v>23</v>
      </c>
    </row>
    <row r="170" spans="1:17" x14ac:dyDescent="0.3">
      <c r="A170" t="s">
        <v>427</v>
      </c>
      <c r="B170" s="1">
        <v>44606</v>
      </c>
      <c r="C170" t="s">
        <v>428</v>
      </c>
      <c r="D170" t="s">
        <v>133</v>
      </c>
      <c r="E170" t="s">
        <v>50</v>
      </c>
      <c r="F170">
        <v>5</v>
      </c>
      <c r="G170">
        <v>5</v>
      </c>
      <c r="H170">
        <v>87.08</v>
      </c>
      <c r="I170">
        <v>98.400399999999991</v>
      </c>
      <c r="J170">
        <f t="shared" si="2"/>
        <v>492.00199999999995</v>
      </c>
      <c r="K170" t="s">
        <v>20</v>
      </c>
      <c r="L170" t="s">
        <v>86</v>
      </c>
      <c r="M170" t="s">
        <v>36</v>
      </c>
      <c r="N170" t="s">
        <v>53</v>
      </c>
      <c r="O170">
        <v>26.79</v>
      </c>
      <c r="P170">
        <v>1.5</v>
      </c>
      <c r="Q170" t="s">
        <v>23</v>
      </c>
    </row>
    <row r="171" spans="1:17" x14ac:dyDescent="0.3">
      <c r="A171" t="s">
        <v>429</v>
      </c>
      <c r="B171" s="1">
        <v>45348</v>
      </c>
      <c r="C171" t="s">
        <v>430</v>
      </c>
      <c r="D171" t="s">
        <v>141</v>
      </c>
      <c r="E171" t="s">
        <v>117</v>
      </c>
      <c r="F171">
        <v>19</v>
      </c>
      <c r="G171">
        <v>15</v>
      </c>
      <c r="H171">
        <v>278.70999999999998</v>
      </c>
      <c r="I171">
        <v>295.43259999999998</v>
      </c>
      <c r="J171">
        <f t="shared" si="2"/>
        <v>4431.4889999999996</v>
      </c>
      <c r="K171" t="s">
        <v>51</v>
      </c>
      <c r="L171" t="s">
        <v>123</v>
      </c>
      <c r="M171" t="s">
        <v>29</v>
      </c>
      <c r="N171" t="s">
        <v>89</v>
      </c>
      <c r="O171">
        <v>32.75</v>
      </c>
      <c r="P171">
        <v>4.5999999999999996</v>
      </c>
      <c r="Q171" t="s">
        <v>23</v>
      </c>
    </row>
    <row r="172" spans="1:17" x14ac:dyDescent="0.3">
      <c r="A172" t="s">
        <v>431</v>
      </c>
      <c r="B172" s="1">
        <v>44050</v>
      </c>
      <c r="C172" t="s">
        <v>432</v>
      </c>
      <c r="D172" t="s">
        <v>100</v>
      </c>
      <c r="E172" t="s">
        <v>57</v>
      </c>
      <c r="F172">
        <v>14</v>
      </c>
      <c r="G172">
        <v>12</v>
      </c>
      <c r="H172">
        <v>240.96</v>
      </c>
      <c r="I172">
        <v>265.05600000000004</v>
      </c>
      <c r="J172">
        <f t="shared" si="2"/>
        <v>3180.6720000000005</v>
      </c>
      <c r="K172" t="s">
        <v>27</v>
      </c>
      <c r="L172" t="s">
        <v>79</v>
      </c>
      <c r="M172" t="s">
        <v>22</v>
      </c>
      <c r="N172" t="s">
        <v>89</v>
      </c>
      <c r="O172">
        <v>38.32</v>
      </c>
      <c r="P172">
        <v>2.9</v>
      </c>
      <c r="Q172" t="s">
        <v>23</v>
      </c>
    </row>
    <row r="173" spans="1:17" x14ac:dyDescent="0.3">
      <c r="A173" t="s">
        <v>433</v>
      </c>
      <c r="B173" s="1">
        <v>45322</v>
      </c>
      <c r="C173" t="s">
        <v>434</v>
      </c>
      <c r="D173" t="s">
        <v>133</v>
      </c>
      <c r="E173" t="s">
        <v>117</v>
      </c>
      <c r="F173">
        <v>17</v>
      </c>
      <c r="G173">
        <v>17</v>
      </c>
      <c r="H173">
        <v>239.03</v>
      </c>
      <c r="I173">
        <v>274.8845</v>
      </c>
      <c r="J173">
        <f t="shared" si="2"/>
        <v>4673.0365000000002</v>
      </c>
      <c r="K173" t="s">
        <v>20</v>
      </c>
      <c r="L173" t="s">
        <v>21</v>
      </c>
      <c r="M173" t="s">
        <v>22</v>
      </c>
      <c r="N173" t="s">
        <v>67</v>
      </c>
      <c r="O173">
        <v>26.23</v>
      </c>
      <c r="P173">
        <v>3.5</v>
      </c>
      <c r="Q173" t="s">
        <v>23</v>
      </c>
    </row>
    <row r="174" spans="1:17" x14ac:dyDescent="0.3">
      <c r="A174" t="s">
        <v>87</v>
      </c>
      <c r="B174" s="1">
        <v>44882</v>
      </c>
      <c r="C174" t="s">
        <v>435</v>
      </c>
      <c r="D174" t="s">
        <v>141</v>
      </c>
      <c r="E174" t="s">
        <v>95</v>
      </c>
      <c r="F174">
        <v>3</v>
      </c>
      <c r="G174">
        <v>2</v>
      </c>
      <c r="H174">
        <v>17.420000000000002</v>
      </c>
      <c r="I174">
        <v>19.162000000000003</v>
      </c>
      <c r="J174">
        <f t="shared" si="2"/>
        <v>38.324000000000005</v>
      </c>
      <c r="K174" t="s">
        <v>47</v>
      </c>
      <c r="L174" t="s">
        <v>28</v>
      </c>
      <c r="M174" t="s">
        <v>71</v>
      </c>
      <c r="N174" t="s">
        <v>30</v>
      </c>
      <c r="O174">
        <v>25.32</v>
      </c>
      <c r="P174">
        <v>1</v>
      </c>
      <c r="Q174" t="s">
        <v>23</v>
      </c>
    </row>
    <row r="175" spans="1:17" x14ac:dyDescent="0.3">
      <c r="A175" t="s">
        <v>436</v>
      </c>
      <c r="B175" s="1">
        <v>45507</v>
      </c>
      <c r="C175" t="s">
        <v>437</v>
      </c>
      <c r="D175" t="s">
        <v>116</v>
      </c>
      <c r="E175" t="s">
        <v>117</v>
      </c>
      <c r="F175">
        <v>4</v>
      </c>
      <c r="G175">
        <v>4</v>
      </c>
      <c r="H175">
        <v>945.51</v>
      </c>
      <c r="I175">
        <v>1087.3364999999999</v>
      </c>
      <c r="J175">
        <f t="shared" si="2"/>
        <v>4349.3459999999995</v>
      </c>
      <c r="K175" t="s">
        <v>66</v>
      </c>
      <c r="L175" t="s">
        <v>35</v>
      </c>
      <c r="M175" t="s">
        <v>22</v>
      </c>
      <c r="N175" t="s">
        <v>53</v>
      </c>
      <c r="O175">
        <v>30.35</v>
      </c>
      <c r="P175">
        <v>3.5</v>
      </c>
      <c r="Q175" t="s">
        <v>23</v>
      </c>
    </row>
    <row r="176" spans="1:17" x14ac:dyDescent="0.3">
      <c r="A176" t="s">
        <v>438</v>
      </c>
      <c r="B176" s="1">
        <v>44707</v>
      </c>
      <c r="C176" t="s">
        <v>439</v>
      </c>
      <c r="D176" t="s">
        <v>65</v>
      </c>
      <c r="E176" t="s">
        <v>82</v>
      </c>
      <c r="F176">
        <v>16</v>
      </c>
      <c r="G176">
        <v>14</v>
      </c>
      <c r="H176">
        <v>1332.76</v>
      </c>
      <c r="I176">
        <v>1519.3464000000001</v>
      </c>
      <c r="J176">
        <f t="shared" si="2"/>
        <v>21270.849600000001</v>
      </c>
      <c r="K176" t="s">
        <v>51</v>
      </c>
      <c r="L176" t="s">
        <v>21</v>
      </c>
      <c r="M176" t="s">
        <v>71</v>
      </c>
      <c r="N176" t="s">
        <v>37</v>
      </c>
      <c r="O176">
        <v>43.03</v>
      </c>
      <c r="P176">
        <v>9</v>
      </c>
      <c r="Q176" t="s">
        <v>23</v>
      </c>
    </row>
    <row r="177" spans="1:17" x14ac:dyDescent="0.3">
      <c r="A177" t="s">
        <v>440</v>
      </c>
      <c r="B177" s="1">
        <v>45155</v>
      </c>
      <c r="C177" t="s">
        <v>441</v>
      </c>
      <c r="D177" t="s">
        <v>65</v>
      </c>
      <c r="E177" t="s">
        <v>19</v>
      </c>
      <c r="F177">
        <v>16</v>
      </c>
      <c r="G177">
        <v>13</v>
      </c>
      <c r="H177">
        <v>730.97</v>
      </c>
      <c r="I177">
        <v>825.99609999999996</v>
      </c>
      <c r="J177">
        <f t="shared" si="2"/>
        <v>10737.9493</v>
      </c>
      <c r="K177" t="s">
        <v>47</v>
      </c>
      <c r="L177" t="s">
        <v>79</v>
      </c>
      <c r="M177" t="s">
        <v>36</v>
      </c>
      <c r="N177" t="s">
        <v>37</v>
      </c>
      <c r="O177">
        <v>7.49</v>
      </c>
      <c r="P177">
        <v>3.7</v>
      </c>
      <c r="Q177" t="s">
        <v>23</v>
      </c>
    </row>
    <row r="178" spans="1:17" x14ac:dyDescent="0.3">
      <c r="A178" t="s">
        <v>442</v>
      </c>
      <c r="B178" s="1">
        <v>44105</v>
      </c>
      <c r="C178" t="s">
        <v>443</v>
      </c>
      <c r="D178" t="s">
        <v>130</v>
      </c>
      <c r="E178" t="s">
        <v>78</v>
      </c>
      <c r="F178">
        <v>3</v>
      </c>
      <c r="G178">
        <v>3</v>
      </c>
      <c r="H178">
        <v>12</v>
      </c>
      <c r="I178">
        <v>13.440000000000001</v>
      </c>
      <c r="J178">
        <f t="shared" si="2"/>
        <v>40.320000000000007</v>
      </c>
      <c r="K178" t="s">
        <v>51</v>
      </c>
      <c r="L178" t="s">
        <v>86</v>
      </c>
      <c r="M178" t="s">
        <v>22</v>
      </c>
      <c r="N178" t="s">
        <v>53</v>
      </c>
      <c r="O178">
        <v>39.229999999999997</v>
      </c>
      <c r="P178">
        <v>4.2</v>
      </c>
      <c r="Q178" t="s">
        <v>23</v>
      </c>
    </row>
    <row r="179" spans="1:17" x14ac:dyDescent="0.3">
      <c r="A179" t="s">
        <v>444</v>
      </c>
      <c r="B179" s="1">
        <v>44536</v>
      </c>
      <c r="C179" t="s">
        <v>445</v>
      </c>
      <c r="D179" t="s">
        <v>100</v>
      </c>
      <c r="E179" t="s">
        <v>57</v>
      </c>
      <c r="F179">
        <v>8</v>
      </c>
      <c r="G179">
        <v>7</v>
      </c>
      <c r="H179">
        <v>345.16</v>
      </c>
      <c r="I179">
        <v>376.22440000000006</v>
      </c>
      <c r="J179">
        <f t="shared" si="2"/>
        <v>2633.5708000000004</v>
      </c>
      <c r="K179" t="s">
        <v>20</v>
      </c>
      <c r="L179" t="s">
        <v>21</v>
      </c>
      <c r="M179" t="s">
        <v>71</v>
      </c>
      <c r="N179" t="s">
        <v>67</v>
      </c>
      <c r="O179">
        <v>46.96</v>
      </c>
      <c r="P179">
        <v>3</v>
      </c>
      <c r="Q179" t="s">
        <v>23</v>
      </c>
    </row>
    <row r="180" spans="1:17" x14ac:dyDescent="0.3">
      <c r="A180" t="s">
        <v>446</v>
      </c>
      <c r="B180" s="1">
        <v>44873</v>
      </c>
      <c r="C180" t="s">
        <v>447</v>
      </c>
      <c r="D180" t="s">
        <v>130</v>
      </c>
      <c r="E180" t="s">
        <v>78</v>
      </c>
      <c r="F180">
        <v>18</v>
      </c>
      <c r="G180">
        <v>15</v>
      </c>
      <c r="H180">
        <v>1140.6300000000001</v>
      </c>
      <c r="I180">
        <v>1243.2867000000001</v>
      </c>
      <c r="J180">
        <f t="shared" si="2"/>
        <v>18649.300500000001</v>
      </c>
      <c r="K180" t="s">
        <v>20</v>
      </c>
      <c r="L180" t="s">
        <v>42</v>
      </c>
      <c r="M180" t="s">
        <v>22</v>
      </c>
      <c r="N180" t="s">
        <v>53</v>
      </c>
      <c r="O180">
        <v>27.76</v>
      </c>
      <c r="P180">
        <v>2.2000000000000002</v>
      </c>
      <c r="Q180" t="s">
        <v>23</v>
      </c>
    </row>
    <row r="181" spans="1:17" x14ac:dyDescent="0.3">
      <c r="A181" t="s">
        <v>448</v>
      </c>
      <c r="B181" s="1">
        <v>44372</v>
      </c>
      <c r="C181" t="s">
        <v>449</v>
      </c>
      <c r="D181" t="s">
        <v>65</v>
      </c>
      <c r="E181" t="s">
        <v>78</v>
      </c>
      <c r="F181">
        <v>18</v>
      </c>
      <c r="G181">
        <v>16</v>
      </c>
      <c r="H181">
        <v>637.30999999999995</v>
      </c>
      <c r="I181">
        <v>732.90649999999994</v>
      </c>
      <c r="J181">
        <f t="shared" si="2"/>
        <v>11726.503999999999</v>
      </c>
      <c r="K181" t="s">
        <v>47</v>
      </c>
      <c r="L181" t="s">
        <v>123</v>
      </c>
      <c r="M181" t="s">
        <v>71</v>
      </c>
      <c r="N181" t="s">
        <v>450</v>
      </c>
      <c r="O181">
        <v>1.23</v>
      </c>
      <c r="P181">
        <v>3.7</v>
      </c>
      <c r="Q181" t="s">
        <v>23</v>
      </c>
    </row>
    <row r="182" spans="1:17" x14ac:dyDescent="0.3">
      <c r="A182" t="s">
        <v>451</v>
      </c>
      <c r="B182" s="1">
        <v>45174</v>
      </c>
      <c r="C182" t="s">
        <v>452</v>
      </c>
      <c r="D182" t="s">
        <v>77</v>
      </c>
      <c r="E182" t="s">
        <v>78</v>
      </c>
      <c r="F182">
        <v>9</v>
      </c>
      <c r="G182">
        <v>8</v>
      </c>
      <c r="H182">
        <v>438</v>
      </c>
      <c r="I182">
        <v>503.7</v>
      </c>
      <c r="J182">
        <f t="shared" si="2"/>
        <v>4029.6</v>
      </c>
      <c r="K182" t="s">
        <v>47</v>
      </c>
      <c r="L182" t="s">
        <v>28</v>
      </c>
      <c r="M182" t="s">
        <v>29</v>
      </c>
      <c r="N182" t="s">
        <v>53</v>
      </c>
      <c r="O182">
        <v>25.54</v>
      </c>
      <c r="P182">
        <v>2</v>
      </c>
      <c r="Q182" t="s">
        <v>111</v>
      </c>
    </row>
    <row r="183" spans="1:17" x14ac:dyDescent="0.3">
      <c r="A183" t="s">
        <v>453</v>
      </c>
      <c r="B183" s="1">
        <v>44543</v>
      </c>
      <c r="C183" t="s">
        <v>454</v>
      </c>
      <c r="D183" t="s">
        <v>40</v>
      </c>
      <c r="E183" t="s">
        <v>41</v>
      </c>
      <c r="F183">
        <v>17</v>
      </c>
      <c r="G183">
        <v>14</v>
      </c>
      <c r="H183">
        <v>1229.96</v>
      </c>
      <c r="I183">
        <v>1389.8547999999998</v>
      </c>
      <c r="J183">
        <f t="shared" si="2"/>
        <v>19457.967199999999</v>
      </c>
      <c r="K183" t="s">
        <v>20</v>
      </c>
      <c r="L183" t="s">
        <v>79</v>
      </c>
      <c r="M183" t="s">
        <v>71</v>
      </c>
      <c r="N183" t="s">
        <v>89</v>
      </c>
      <c r="O183">
        <v>39.68</v>
      </c>
      <c r="P183">
        <v>4.5</v>
      </c>
      <c r="Q183" t="s">
        <v>23</v>
      </c>
    </row>
    <row r="184" spans="1:17" x14ac:dyDescent="0.3">
      <c r="A184" t="s">
        <v>455</v>
      </c>
      <c r="B184" s="1">
        <v>44122</v>
      </c>
      <c r="C184" t="s">
        <v>456</v>
      </c>
      <c r="D184" t="s">
        <v>40</v>
      </c>
      <c r="E184" t="s">
        <v>26</v>
      </c>
      <c r="F184">
        <v>14</v>
      </c>
      <c r="G184">
        <v>14</v>
      </c>
      <c r="H184">
        <v>903.9</v>
      </c>
      <c r="I184">
        <v>1012.3680000000001</v>
      </c>
      <c r="J184">
        <f t="shared" si="2"/>
        <v>14173.152</v>
      </c>
      <c r="K184" t="s">
        <v>47</v>
      </c>
      <c r="L184" t="s">
        <v>21</v>
      </c>
      <c r="M184" t="s">
        <v>29</v>
      </c>
      <c r="N184" t="s">
        <v>89</v>
      </c>
      <c r="O184">
        <v>48.08</v>
      </c>
      <c r="P184">
        <v>2.1</v>
      </c>
      <c r="Q184" t="s">
        <v>23</v>
      </c>
    </row>
    <row r="185" spans="1:17" x14ac:dyDescent="0.3">
      <c r="A185" t="s">
        <v>457</v>
      </c>
      <c r="B185" s="1">
        <v>44670</v>
      </c>
      <c r="C185" t="s">
        <v>458</v>
      </c>
      <c r="D185" t="s">
        <v>85</v>
      </c>
      <c r="E185" t="s">
        <v>82</v>
      </c>
      <c r="F185">
        <v>20</v>
      </c>
      <c r="G185">
        <v>16</v>
      </c>
      <c r="H185">
        <v>1118.57</v>
      </c>
      <c r="I185">
        <v>1275.1698000000001</v>
      </c>
      <c r="J185">
        <f t="shared" si="2"/>
        <v>20402.716800000002</v>
      </c>
      <c r="K185" t="s">
        <v>47</v>
      </c>
      <c r="L185" t="s">
        <v>35</v>
      </c>
      <c r="M185" t="s">
        <v>71</v>
      </c>
      <c r="N185" t="s">
        <v>30</v>
      </c>
      <c r="O185">
        <v>39.53</v>
      </c>
      <c r="P185">
        <v>5</v>
      </c>
      <c r="Q185" t="s">
        <v>23</v>
      </c>
    </row>
    <row r="186" spans="1:17" x14ac:dyDescent="0.3">
      <c r="A186" t="s">
        <v>459</v>
      </c>
      <c r="B186" s="1">
        <v>44353</v>
      </c>
      <c r="C186" t="s">
        <v>460</v>
      </c>
      <c r="D186" t="s">
        <v>109</v>
      </c>
      <c r="E186" t="s">
        <v>46</v>
      </c>
      <c r="F186">
        <v>4</v>
      </c>
      <c r="G186">
        <v>4</v>
      </c>
      <c r="H186">
        <v>791.09</v>
      </c>
      <c r="I186">
        <v>870.19900000000007</v>
      </c>
      <c r="J186">
        <f t="shared" si="2"/>
        <v>3480.7960000000003</v>
      </c>
      <c r="K186" t="s">
        <v>27</v>
      </c>
      <c r="L186" t="s">
        <v>86</v>
      </c>
      <c r="M186" t="s">
        <v>36</v>
      </c>
      <c r="N186" t="s">
        <v>53</v>
      </c>
      <c r="O186">
        <v>6.92</v>
      </c>
      <c r="P186">
        <v>2.2999999999999998</v>
      </c>
      <c r="Q186" t="s">
        <v>23</v>
      </c>
    </row>
    <row r="187" spans="1:17" x14ac:dyDescent="0.3">
      <c r="A187" t="s">
        <v>461</v>
      </c>
      <c r="B187" s="1">
        <v>44788</v>
      </c>
      <c r="C187" t="s">
        <v>462</v>
      </c>
      <c r="D187" t="s">
        <v>133</v>
      </c>
      <c r="E187" t="s">
        <v>50</v>
      </c>
      <c r="F187">
        <v>16</v>
      </c>
      <c r="G187">
        <v>15</v>
      </c>
      <c r="H187">
        <v>609.5</v>
      </c>
      <c r="I187">
        <v>664.35500000000002</v>
      </c>
      <c r="J187">
        <f t="shared" si="2"/>
        <v>9965.3250000000007</v>
      </c>
      <c r="K187" t="s">
        <v>47</v>
      </c>
      <c r="L187" t="s">
        <v>35</v>
      </c>
      <c r="M187" t="s">
        <v>36</v>
      </c>
      <c r="N187" t="s">
        <v>53</v>
      </c>
      <c r="O187">
        <v>6.57</v>
      </c>
      <c r="P187">
        <v>4.8</v>
      </c>
      <c r="Q187" t="s">
        <v>23</v>
      </c>
    </row>
    <row r="188" spans="1:17" x14ac:dyDescent="0.3">
      <c r="A188" t="s">
        <v>463</v>
      </c>
      <c r="B188" s="1">
        <v>43933</v>
      </c>
      <c r="C188" t="s">
        <v>464</v>
      </c>
      <c r="D188" t="s">
        <v>130</v>
      </c>
      <c r="E188" t="s">
        <v>78</v>
      </c>
      <c r="F188">
        <v>8</v>
      </c>
      <c r="G188">
        <v>8</v>
      </c>
      <c r="H188">
        <v>621.82000000000005</v>
      </c>
      <c r="I188">
        <v>659.12920000000008</v>
      </c>
      <c r="J188">
        <f t="shared" si="2"/>
        <v>5273.0336000000007</v>
      </c>
      <c r="K188" t="s">
        <v>51</v>
      </c>
      <c r="L188" t="s">
        <v>28</v>
      </c>
      <c r="M188" t="s">
        <v>29</v>
      </c>
      <c r="N188" t="s">
        <v>30</v>
      </c>
      <c r="O188">
        <v>25.91</v>
      </c>
      <c r="P188">
        <v>1.3</v>
      </c>
      <c r="Q188" t="s">
        <v>15</v>
      </c>
    </row>
    <row r="189" spans="1:17" x14ac:dyDescent="0.3">
      <c r="A189" t="s">
        <v>465</v>
      </c>
      <c r="B189" s="1">
        <v>45509</v>
      </c>
      <c r="C189" t="s">
        <v>466</v>
      </c>
      <c r="D189" t="s">
        <v>61</v>
      </c>
      <c r="E189" t="s">
        <v>34</v>
      </c>
      <c r="F189">
        <v>9</v>
      </c>
      <c r="G189">
        <v>7</v>
      </c>
      <c r="H189">
        <v>255.36</v>
      </c>
      <c r="I189">
        <v>280.89600000000002</v>
      </c>
      <c r="J189">
        <f t="shared" si="2"/>
        <v>1966.2720000000002</v>
      </c>
      <c r="K189" t="s">
        <v>51</v>
      </c>
      <c r="L189" t="s">
        <v>21</v>
      </c>
      <c r="M189" t="s">
        <v>71</v>
      </c>
      <c r="N189" t="s">
        <v>67</v>
      </c>
      <c r="P189">
        <v>1.6</v>
      </c>
      <c r="Q189" t="s">
        <v>23</v>
      </c>
    </row>
    <row r="190" spans="1:17" x14ac:dyDescent="0.3">
      <c r="A190" t="s">
        <v>467</v>
      </c>
      <c r="B190" s="1">
        <v>45460</v>
      </c>
      <c r="C190" t="s">
        <v>468</v>
      </c>
      <c r="D190" t="s">
        <v>65</v>
      </c>
      <c r="E190" t="s">
        <v>82</v>
      </c>
      <c r="F190">
        <v>16</v>
      </c>
      <c r="G190">
        <v>14</v>
      </c>
      <c r="H190">
        <v>1154.95</v>
      </c>
      <c r="I190">
        <v>1224.2470000000001</v>
      </c>
      <c r="J190">
        <f t="shared" si="2"/>
        <v>17139.458000000002</v>
      </c>
      <c r="K190" t="s">
        <v>66</v>
      </c>
      <c r="L190" t="s">
        <v>35</v>
      </c>
      <c r="M190" t="s">
        <v>22</v>
      </c>
      <c r="N190" t="s">
        <v>67</v>
      </c>
      <c r="O190">
        <v>10.84</v>
      </c>
      <c r="P190">
        <v>1.7</v>
      </c>
      <c r="Q190" t="s">
        <v>23</v>
      </c>
    </row>
    <row r="191" spans="1:17" x14ac:dyDescent="0.3">
      <c r="A191" t="s">
        <v>469</v>
      </c>
      <c r="B191" s="1">
        <v>44028</v>
      </c>
      <c r="C191" t="s">
        <v>470</v>
      </c>
      <c r="D191" t="s">
        <v>33</v>
      </c>
      <c r="E191" t="s">
        <v>471</v>
      </c>
      <c r="F191">
        <v>14</v>
      </c>
      <c r="G191">
        <v>13</v>
      </c>
      <c r="H191">
        <v>1081.71</v>
      </c>
      <c r="I191">
        <v>1179.0639000000001</v>
      </c>
      <c r="J191">
        <f t="shared" si="2"/>
        <v>15327.830700000002</v>
      </c>
      <c r="K191" t="s">
        <v>51</v>
      </c>
      <c r="L191" t="s">
        <v>28</v>
      </c>
      <c r="M191" t="s">
        <v>36</v>
      </c>
      <c r="N191" t="s">
        <v>53</v>
      </c>
      <c r="O191">
        <v>2.57</v>
      </c>
      <c r="P191">
        <v>4.5</v>
      </c>
      <c r="Q191" t="s">
        <v>74</v>
      </c>
    </row>
    <row r="192" spans="1:17" x14ac:dyDescent="0.3">
      <c r="A192" t="s">
        <v>472</v>
      </c>
      <c r="B192" s="1">
        <v>45565</v>
      </c>
      <c r="C192" t="s">
        <v>473</v>
      </c>
      <c r="D192" t="s">
        <v>85</v>
      </c>
      <c r="E192" t="s">
        <v>82</v>
      </c>
      <c r="F192">
        <v>6</v>
      </c>
      <c r="G192">
        <v>5</v>
      </c>
      <c r="H192">
        <v>371.44</v>
      </c>
      <c r="I192">
        <v>427.15599999999995</v>
      </c>
      <c r="J192">
        <f t="shared" si="2"/>
        <v>2135.7799999999997</v>
      </c>
      <c r="K192" t="s">
        <v>66</v>
      </c>
      <c r="L192" t="s">
        <v>35</v>
      </c>
      <c r="M192" t="s">
        <v>29</v>
      </c>
      <c r="N192" t="s">
        <v>67</v>
      </c>
      <c r="O192">
        <v>45.16</v>
      </c>
      <c r="P192">
        <v>2.2999999999999998</v>
      </c>
      <c r="Q192" t="s">
        <v>23</v>
      </c>
    </row>
    <row r="193" spans="1:17" x14ac:dyDescent="0.3">
      <c r="A193" t="s">
        <v>474</v>
      </c>
      <c r="B193" s="1">
        <v>44789</v>
      </c>
      <c r="C193" t="s">
        <v>475</v>
      </c>
      <c r="D193" t="s">
        <v>94</v>
      </c>
      <c r="E193" t="s">
        <v>95</v>
      </c>
      <c r="F193">
        <v>15</v>
      </c>
      <c r="G193">
        <v>13</v>
      </c>
      <c r="H193">
        <v>927.85</v>
      </c>
      <c r="I193">
        <v>1002.0780000000001</v>
      </c>
      <c r="J193">
        <f t="shared" si="2"/>
        <v>13027.014000000001</v>
      </c>
      <c r="K193" t="s">
        <v>20</v>
      </c>
      <c r="L193" t="s">
        <v>86</v>
      </c>
      <c r="M193" t="s">
        <v>476</v>
      </c>
      <c r="N193" t="s">
        <v>53</v>
      </c>
      <c r="O193">
        <v>45.76</v>
      </c>
      <c r="P193">
        <v>1.7</v>
      </c>
      <c r="Q193" t="s">
        <v>23</v>
      </c>
    </row>
    <row r="194" spans="1:17" x14ac:dyDescent="0.3">
      <c r="A194" t="s">
        <v>477</v>
      </c>
      <c r="B194" s="1">
        <v>44967</v>
      </c>
      <c r="C194" t="s">
        <v>478</v>
      </c>
      <c r="D194" t="s">
        <v>141</v>
      </c>
      <c r="E194" t="s">
        <v>117</v>
      </c>
      <c r="F194">
        <v>6</v>
      </c>
      <c r="G194">
        <v>5</v>
      </c>
      <c r="H194">
        <v>378.98</v>
      </c>
      <c r="I194">
        <v>409.29840000000007</v>
      </c>
      <c r="J194">
        <f t="shared" si="2"/>
        <v>2046.4920000000004</v>
      </c>
      <c r="K194" t="s">
        <v>47</v>
      </c>
      <c r="L194" t="s">
        <v>21</v>
      </c>
      <c r="M194" t="s">
        <v>22</v>
      </c>
      <c r="N194" t="s">
        <v>37</v>
      </c>
      <c r="O194">
        <v>24.9</v>
      </c>
      <c r="P194">
        <v>1.8</v>
      </c>
      <c r="Q194" t="s">
        <v>23</v>
      </c>
    </row>
    <row r="195" spans="1:17" x14ac:dyDescent="0.3">
      <c r="A195" t="s">
        <v>479</v>
      </c>
      <c r="B195" s="1">
        <v>45571</v>
      </c>
      <c r="C195" t="s">
        <v>480</v>
      </c>
      <c r="D195" t="s">
        <v>65</v>
      </c>
      <c r="E195" t="s">
        <v>82</v>
      </c>
      <c r="F195">
        <v>13</v>
      </c>
      <c r="G195">
        <v>13</v>
      </c>
      <c r="H195">
        <v>18.559999999999999</v>
      </c>
      <c r="I195">
        <v>21.1584</v>
      </c>
      <c r="J195">
        <f t="shared" ref="J195:J258" si="3">G195*I195</f>
        <v>275.05920000000003</v>
      </c>
      <c r="K195" t="s">
        <v>51</v>
      </c>
      <c r="L195" t="s">
        <v>123</v>
      </c>
      <c r="M195" t="s">
        <v>29</v>
      </c>
      <c r="N195" t="s">
        <v>89</v>
      </c>
      <c r="O195">
        <v>16.350000000000001</v>
      </c>
      <c r="P195">
        <v>4.9000000000000004</v>
      </c>
      <c r="Q195" t="s">
        <v>23</v>
      </c>
    </row>
    <row r="196" spans="1:17" x14ac:dyDescent="0.3">
      <c r="A196" t="s">
        <v>481</v>
      </c>
      <c r="B196" s="1">
        <v>45457</v>
      </c>
      <c r="C196" t="s">
        <v>482</v>
      </c>
      <c r="D196" t="s">
        <v>141</v>
      </c>
      <c r="E196" t="s">
        <v>117</v>
      </c>
      <c r="F196">
        <v>13</v>
      </c>
      <c r="G196">
        <v>12</v>
      </c>
      <c r="H196">
        <v>52.76</v>
      </c>
      <c r="I196">
        <v>58.036000000000001</v>
      </c>
      <c r="J196">
        <f t="shared" si="3"/>
        <v>696.43200000000002</v>
      </c>
      <c r="K196" t="s">
        <v>51</v>
      </c>
      <c r="L196" t="s">
        <v>42</v>
      </c>
      <c r="M196" t="s">
        <v>71</v>
      </c>
      <c r="N196" t="s">
        <v>67</v>
      </c>
      <c r="O196">
        <v>43.61</v>
      </c>
      <c r="P196">
        <v>4.2</v>
      </c>
      <c r="Q196" t="s">
        <v>74</v>
      </c>
    </row>
    <row r="197" spans="1:17" x14ac:dyDescent="0.3">
      <c r="A197" t="s">
        <v>483</v>
      </c>
      <c r="B197" s="1">
        <v>44211</v>
      </c>
      <c r="C197" t="s">
        <v>484</v>
      </c>
      <c r="D197" t="s">
        <v>33</v>
      </c>
      <c r="E197" t="s">
        <v>62</v>
      </c>
      <c r="F197">
        <v>5</v>
      </c>
      <c r="G197">
        <v>5</v>
      </c>
      <c r="H197">
        <v>22.09</v>
      </c>
      <c r="I197">
        <v>25.403499999999998</v>
      </c>
      <c r="J197">
        <f t="shared" si="3"/>
        <v>127.01749999999998</v>
      </c>
      <c r="K197" t="s">
        <v>51</v>
      </c>
      <c r="L197" t="s">
        <v>79</v>
      </c>
      <c r="M197" t="s">
        <v>29</v>
      </c>
      <c r="N197" t="s">
        <v>53</v>
      </c>
      <c r="O197">
        <v>43.36</v>
      </c>
      <c r="P197">
        <v>3.6</v>
      </c>
      <c r="Q197" t="s">
        <v>23</v>
      </c>
    </row>
    <row r="198" spans="1:17" x14ac:dyDescent="0.3">
      <c r="A198" t="s">
        <v>485</v>
      </c>
      <c r="B198" s="1">
        <v>44369</v>
      </c>
      <c r="C198" t="s">
        <v>486</v>
      </c>
      <c r="D198" t="s">
        <v>77</v>
      </c>
      <c r="E198" t="s">
        <v>19</v>
      </c>
      <c r="F198">
        <v>17</v>
      </c>
      <c r="G198">
        <v>16</v>
      </c>
      <c r="H198">
        <v>560.02</v>
      </c>
      <c r="I198">
        <v>599.22140000000002</v>
      </c>
      <c r="J198">
        <f t="shared" si="3"/>
        <v>9587.5424000000003</v>
      </c>
      <c r="K198" t="s">
        <v>20</v>
      </c>
      <c r="L198" t="s">
        <v>123</v>
      </c>
      <c r="M198" t="s">
        <v>71</v>
      </c>
      <c r="N198" t="s">
        <v>37</v>
      </c>
      <c r="O198">
        <v>3.47</v>
      </c>
      <c r="Q198" t="s">
        <v>23</v>
      </c>
    </row>
    <row r="199" spans="1:17" x14ac:dyDescent="0.3">
      <c r="A199" t="s">
        <v>487</v>
      </c>
      <c r="B199" s="1">
        <v>43895</v>
      </c>
      <c r="C199" t="s">
        <v>488</v>
      </c>
      <c r="D199" t="s">
        <v>56</v>
      </c>
      <c r="E199" t="s">
        <v>26</v>
      </c>
      <c r="F199">
        <v>7</v>
      </c>
      <c r="G199">
        <v>6</v>
      </c>
      <c r="H199">
        <v>584.66</v>
      </c>
      <c r="I199">
        <v>660.66579999999988</v>
      </c>
      <c r="J199">
        <f t="shared" si="3"/>
        <v>3963.9947999999995</v>
      </c>
      <c r="K199" t="s">
        <v>20</v>
      </c>
      <c r="L199" t="s">
        <v>21</v>
      </c>
      <c r="M199" t="s">
        <v>22</v>
      </c>
      <c r="N199" t="s">
        <v>67</v>
      </c>
      <c r="O199">
        <v>33.22</v>
      </c>
      <c r="P199">
        <v>2.5</v>
      </c>
      <c r="Q199" t="s">
        <v>111</v>
      </c>
    </row>
    <row r="200" spans="1:17" x14ac:dyDescent="0.3">
      <c r="A200" t="s">
        <v>489</v>
      </c>
      <c r="B200" s="1">
        <v>44199</v>
      </c>
      <c r="C200" t="s">
        <v>490</v>
      </c>
      <c r="D200" t="s">
        <v>77</v>
      </c>
      <c r="E200" t="s">
        <v>78</v>
      </c>
      <c r="F200">
        <v>19</v>
      </c>
      <c r="G200">
        <v>18</v>
      </c>
      <c r="H200">
        <v>81.430000000000007</v>
      </c>
      <c r="I200">
        <v>90.38730000000001</v>
      </c>
      <c r="J200">
        <f t="shared" si="3"/>
        <v>1626.9714000000001</v>
      </c>
      <c r="K200" t="s">
        <v>27</v>
      </c>
      <c r="L200" t="s">
        <v>79</v>
      </c>
      <c r="M200" t="s">
        <v>36</v>
      </c>
      <c r="N200" t="s">
        <v>67</v>
      </c>
      <c r="O200">
        <v>22.63</v>
      </c>
      <c r="P200">
        <v>2.2000000000000002</v>
      </c>
      <c r="Q200" t="s">
        <v>15</v>
      </c>
    </row>
    <row r="201" spans="1:17" x14ac:dyDescent="0.3">
      <c r="A201" t="s">
        <v>491</v>
      </c>
      <c r="B201" s="1">
        <v>45209</v>
      </c>
      <c r="C201" t="s">
        <v>492</v>
      </c>
      <c r="D201" t="s">
        <v>94</v>
      </c>
      <c r="E201" t="s">
        <v>50</v>
      </c>
      <c r="F201">
        <v>2</v>
      </c>
      <c r="G201">
        <v>2</v>
      </c>
      <c r="H201">
        <v>321.82</v>
      </c>
      <c r="I201">
        <v>350.78380000000004</v>
      </c>
      <c r="J201">
        <f t="shared" si="3"/>
        <v>701.56760000000008</v>
      </c>
      <c r="K201" t="s">
        <v>47</v>
      </c>
      <c r="L201" t="s">
        <v>79</v>
      </c>
      <c r="M201" t="s">
        <v>493</v>
      </c>
      <c r="N201" t="s">
        <v>67</v>
      </c>
      <c r="O201">
        <v>4.54</v>
      </c>
      <c r="P201">
        <v>3</v>
      </c>
      <c r="Q201" t="s">
        <v>23</v>
      </c>
    </row>
    <row r="202" spans="1:17" x14ac:dyDescent="0.3">
      <c r="A202" t="s">
        <v>494</v>
      </c>
      <c r="B202" s="1">
        <v>45480</v>
      </c>
      <c r="C202" t="s">
        <v>495</v>
      </c>
      <c r="D202" t="s">
        <v>65</v>
      </c>
      <c r="E202" t="s">
        <v>19</v>
      </c>
      <c r="F202">
        <v>1</v>
      </c>
      <c r="G202">
        <v>1</v>
      </c>
      <c r="H202">
        <v>498.72</v>
      </c>
      <c r="I202">
        <v>528.64320000000009</v>
      </c>
      <c r="J202">
        <f t="shared" si="3"/>
        <v>528.64320000000009</v>
      </c>
      <c r="K202" t="s">
        <v>47</v>
      </c>
      <c r="L202" t="s">
        <v>123</v>
      </c>
      <c r="M202" t="s">
        <v>22</v>
      </c>
      <c r="N202" t="s">
        <v>89</v>
      </c>
      <c r="O202">
        <v>23.9</v>
      </c>
      <c r="P202">
        <v>2.7</v>
      </c>
      <c r="Q202" t="s">
        <v>23</v>
      </c>
    </row>
    <row r="203" spans="1:17" x14ac:dyDescent="0.3">
      <c r="A203" t="s">
        <v>496</v>
      </c>
      <c r="B203" s="1">
        <v>44734</v>
      </c>
      <c r="C203" t="s">
        <v>497</v>
      </c>
      <c r="D203" t="s">
        <v>85</v>
      </c>
      <c r="E203" t="s">
        <v>82</v>
      </c>
      <c r="F203">
        <v>2</v>
      </c>
      <c r="G203">
        <v>2</v>
      </c>
      <c r="H203">
        <v>1273.08</v>
      </c>
      <c r="I203">
        <v>1413.1188</v>
      </c>
      <c r="J203">
        <f t="shared" si="3"/>
        <v>2826.2375999999999</v>
      </c>
      <c r="K203" t="s">
        <v>47</v>
      </c>
      <c r="L203" t="s">
        <v>28</v>
      </c>
      <c r="M203" t="s">
        <v>22</v>
      </c>
      <c r="N203" t="s">
        <v>37</v>
      </c>
      <c r="O203">
        <v>38.64</v>
      </c>
      <c r="P203">
        <v>2.9</v>
      </c>
      <c r="Q203" t="s">
        <v>23</v>
      </c>
    </row>
    <row r="204" spans="1:17" x14ac:dyDescent="0.3">
      <c r="A204" t="s">
        <v>498</v>
      </c>
      <c r="B204" s="1">
        <v>45372</v>
      </c>
      <c r="C204" t="s">
        <v>499</v>
      </c>
      <c r="D204" t="s">
        <v>109</v>
      </c>
      <c r="E204" t="s">
        <v>500</v>
      </c>
      <c r="F204">
        <v>3</v>
      </c>
      <c r="G204">
        <v>3</v>
      </c>
      <c r="H204">
        <v>1428.06</v>
      </c>
      <c r="I204">
        <v>1499.463</v>
      </c>
      <c r="J204">
        <f t="shared" si="3"/>
        <v>4498.3890000000001</v>
      </c>
      <c r="K204" t="s">
        <v>51</v>
      </c>
      <c r="L204" t="s">
        <v>21</v>
      </c>
      <c r="M204" t="s">
        <v>36</v>
      </c>
      <c r="N204" t="s">
        <v>30</v>
      </c>
      <c r="O204">
        <v>31.24</v>
      </c>
      <c r="P204">
        <v>3.8</v>
      </c>
      <c r="Q204" t="s">
        <v>23</v>
      </c>
    </row>
    <row r="205" spans="1:17" x14ac:dyDescent="0.3">
      <c r="A205" t="s">
        <v>501</v>
      </c>
      <c r="B205" s="1">
        <v>44090</v>
      </c>
      <c r="C205" t="s">
        <v>502</v>
      </c>
      <c r="D205" t="s">
        <v>40</v>
      </c>
      <c r="E205" t="s">
        <v>41</v>
      </c>
      <c r="F205">
        <v>7</v>
      </c>
      <c r="G205">
        <v>6</v>
      </c>
      <c r="H205">
        <v>146.76</v>
      </c>
      <c r="I205">
        <v>154.09799999999998</v>
      </c>
      <c r="J205">
        <f t="shared" si="3"/>
        <v>924.58799999999997</v>
      </c>
      <c r="K205" t="s">
        <v>51</v>
      </c>
      <c r="L205" t="s">
        <v>123</v>
      </c>
      <c r="M205" t="s">
        <v>29</v>
      </c>
      <c r="N205" t="s">
        <v>30</v>
      </c>
      <c r="O205">
        <v>25.18</v>
      </c>
      <c r="P205">
        <v>1.3</v>
      </c>
      <c r="Q205" t="s">
        <v>23</v>
      </c>
    </row>
    <row r="206" spans="1:17" x14ac:dyDescent="0.3">
      <c r="A206" t="s">
        <v>503</v>
      </c>
      <c r="B206" s="1">
        <v>44496</v>
      </c>
      <c r="C206" t="s">
        <v>504</v>
      </c>
      <c r="D206" t="s">
        <v>130</v>
      </c>
      <c r="E206" t="s">
        <v>78</v>
      </c>
      <c r="F206">
        <v>12</v>
      </c>
      <c r="G206">
        <v>10</v>
      </c>
      <c r="H206">
        <v>67.88</v>
      </c>
      <c r="I206">
        <v>73.310400000000001</v>
      </c>
      <c r="J206">
        <f t="shared" si="3"/>
        <v>733.10400000000004</v>
      </c>
      <c r="K206" t="s">
        <v>27</v>
      </c>
      <c r="L206" t="s">
        <v>21</v>
      </c>
      <c r="M206" t="s">
        <v>71</v>
      </c>
      <c r="N206" t="s">
        <v>89</v>
      </c>
      <c r="O206">
        <v>8.1999999999999993</v>
      </c>
      <c r="P206">
        <v>4.8</v>
      </c>
      <c r="Q206" t="s">
        <v>23</v>
      </c>
    </row>
    <row r="207" spans="1:17" x14ac:dyDescent="0.3">
      <c r="A207" t="s">
        <v>505</v>
      </c>
      <c r="B207" s="1">
        <v>44917</v>
      </c>
      <c r="C207" t="s">
        <v>506</v>
      </c>
      <c r="D207" t="s">
        <v>94</v>
      </c>
      <c r="E207" t="s">
        <v>117</v>
      </c>
      <c r="F207">
        <v>5</v>
      </c>
      <c r="G207">
        <v>5</v>
      </c>
      <c r="H207">
        <v>20</v>
      </c>
      <c r="I207">
        <v>21.6</v>
      </c>
      <c r="J207">
        <f t="shared" si="3"/>
        <v>108</v>
      </c>
      <c r="K207" t="s">
        <v>47</v>
      </c>
      <c r="L207" t="s">
        <v>42</v>
      </c>
      <c r="M207" t="s">
        <v>71</v>
      </c>
      <c r="N207" t="s">
        <v>53</v>
      </c>
      <c r="O207">
        <v>16.27</v>
      </c>
      <c r="P207">
        <v>4</v>
      </c>
      <c r="Q207" t="s">
        <v>23</v>
      </c>
    </row>
    <row r="208" spans="1:17" x14ac:dyDescent="0.3">
      <c r="A208" t="s">
        <v>507</v>
      </c>
      <c r="B208" s="1">
        <v>44303</v>
      </c>
      <c r="C208" t="s">
        <v>508</v>
      </c>
      <c r="D208" t="s">
        <v>33</v>
      </c>
      <c r="E208" t="s">
        <v>62</v>
      </c>
      <c r="F208">
        <v>7</v>
      </c>
      <c r="G208">
        <v>6</v>
      </c>
      <c r="H208">
        <v>928.71</v>
      </c>
      <c r="I208">
        <v>1030.8681000000001</v>
      </c>
      <c r="J208">
        <f t="shared" si="3"/>
        <v>6185.2086000000008</v>
      </c>
      <c r="K208" t="s">
        <v>51</v>
      </c>
      <c r="L208" t="s">
        <v>123</v>
      </c>
      <c r="M208" t="s">
        <v>22</v>
      </c>
      <c r="N208" t="s">
        <v>89</v>
      </c>
      <c r="O208">
        <v>48.27</v>
      </c>
      <c r="P208">
        <v>2</v>
      </c>
      <c r="Q208" t="s">
        <v>23</v>
      </c>
    </row>
    <row r="209" spans="1:17" x14ac:dyDescent="0.3">
      <c r="A209" t="s">
        <v>509</v>
      </c>
      <c r="B209" s="1">
        <v>45385</v>
      </c>
      <c r="C209" t="s">
        <v>510</v>
      </c>
      <c r="D209" t="s">
        <v>94</v>
      </c>
      <c r="E209" t="s">
        <v>50</v>
      </c>
      <c r="F209">
        <v>19</v>
      </c>
      <c r="G209">
        <v>17</v>
      </c>
      <c r="H209">
        <v>1371.25</v>
      </c>
      <c r="I209">
        <v>1549.5124999999998</v>
      </c>
      <c r="J209">
        <f t="shared" si="3"/>
        <v>26341.712499999998</v>
      </c>
      <c r="K209" t="s">
        <v>51</v>
      </c>
      <c r="L209" t="s">
        <v>86</v>
      </c>
      <c r="M209" t="s">
        <v>71</v>
      </c>
      <c r="N209" t="s">
        <v>53</v>
      </c>
      <c r="O209">
        <v>9.19</v>
      </c>
      <c r="P209">
        <v>4</v>
      </c>
      <c r="Q209" t="s">
        <v>23</v>
      </c>
    </row>
    <row r="210" spans="1:17" x14ac:dyDescent="0.3">
      <c r="A210" t="s">
        <v>511</v>
      </c>
      <c r="B210" s="1">
        <v>45542</v>
      </c>
      <c r="C210" t="s">
        <v>512</v>
      </c>
      <c r="D210" t="s">
        <v>85</v>
      </c>
      <c r="E210" t="s">
        <v>82</v>
      </c>
      <c r="F210">
        <v>16</v>
      </c>
      <c r="G210">
        <v>15</v>
      </c>
      <c r="H210">
        <v>1004.47</v>
      </c>
      <c r="I210">
        <v>1135.0510999999999</v>
      </c>
      <c r="J210">
        <f t="shared" si="3"/>
        <v>17025.766499999998</v>
      </c>
      <c r="K210" t="s">
        <v>51</v>
      </c>
      <c r="L210" t="s">
        <v>123</v>
      </c>
      <c r="M210" t="s">
        <v>29</v>
      </c>
      <c r="N210" t="s">
        <v>30</v>
      </c>
      <c r="O210">
        <v>14.57</v>
      </c>
      <c r="P210">
        <v>1.3</v>
      </c>
      <c r="Q210" t="s">
        <v>23</v>
      </c>
    </row>
    <row r="211" spans="1:17" x14ac:dyDescent="0.3">
      <c r="A211" t="s">
        <v>513</v>
      </c>
      <c r="B211" s="1">
        <v>44220</v>
      </c>
      <c r="C211" t="s">
        <v>514</v>
      </c>
      <c r="D211" t="s">
        <v>141</v>
      </c>
      <c r="E211" t="s">
        <v>117</v>
      </c>
      <c r="F211">
        <v>1</v>
      </c>
      <c r="G211">
        <v>1</v>
      </c>
      <c r="H211">
        <v>567.25</v>
      </c>
      <c r="I211">
        <v>629.64750000000004</v>
      </c>
      <c r="J211">
        <f t="shared" si="3"/>
        <v>629.64750000000004</v>
      </c>
      <c r="K211" t="s">
        <v>66</v>
      </c>
      <c r="L211" t="s">
        <v>123</v>
      </c>
      <c r="M211" t="s">
        <v>36</v>
      </c>
      <c r="N211" t="s">
        <v>53</v>
      </c>
      <c r="O211">
        <v>28.61</v>
      </c>
      <c r="P211">
        <v>4.5</v>
      </c>
      <c r="Q211" t="s">
        <v>23</v>
      </c>
    </row>
    <row r="212" spans="1:17" x14ac:dyDescent="0.3">
      <c r="A212" t="s">
        <v>515</v>
      </c>
      <c r="B212" s="1">
        <v>44434</v>
      </c>
      <c r="C212" t="s">
        <v>516</v>
      </c>
      <c r="D212" t="s">
        <v>141</v>
      </c>
      <c r="E212" t="s">
        <v>50</v>
      </c>
      <c r="F212">
        <v>5</v>
      </c>
      <c r="G212">
        <v>4</v>
      </c>
      <c r="H212">
        <v>155.13999999999999</v>
      </c>
      <c r="I212">
        <v>167.55119999999999</v>
      </c>
      <c r="J212">
        <f t="shared" si="3"/>
        <v>670.20479999999998</v>
      </c>
      <c r="K212" t="s">
        <v>51</v>
      </c>
      <c r="L212" t="s">
        <v>21</v>
      </c>
      <c r="M212" t="s">
        <v>29</v>
      </c>
      <c r="N212" t="s">
        <v>30</v>
      </c>
      <c r="O212">
        <v>17.77</v>
      </c>
      <c r="P212">
        <v>3.5</v>
      </c>
      <c r="Q212" t="s">
        <v>23</v>
      </c>
    </row>
    <row r="213" spans="1:17" x14ac:dyDescent="0.3">
      <c r="A213" t="s">
        <v>517</v>
      </c>
      <c r="B213" s="1">
        <v>45042</v>
      </c>
      <c r="C213" t="s">
        <v>518</v>
      </c>
      <c r="D213" t="s">
        <v>141</v>
      </c>
      <c r="E213" t="s">
        <v>95</v>
      </c>
      <c r="F213">
        <v>12</v>
      </c>
      <c r="G213">
        <v>10</v>
      </c>
      <c r="H213">
        <v>508.74</v>
      </c>
      <c r="I213">
        <v>564.70140000000004</v>
      </c>
      <c r="J213">
        <f t="shared" si="3"/>
        <v>5647.0140000000001</v>
      </c>
      <c r="K213" t="s">
        <v>47</v>
      </c>
      <c r="L213" t="s">
        <v>35</v>
      </c>
      <c r="M213" t="s">
        <v>71</v>
      </c>
      <c r="N213" t="s">
        <v>89</v>
      </c>
      <c r="O213">
        <v>14.21</v>
      </c>
      <c r="P213">
        <v>2.8</v>
      </c>
    </row>
    <row r="214" spans="1:17" x14ac:dyDescent="0.3">
      <c r="A214" t="s">
        <v>519</v>
      </c>
      <c r="B214" s="1">
        <v>45105</v>
      </c>
      <c r="C214" t="s">
        <v>520</v>
      </c>
      <c r="D214" t="s">
        <v>130</v>
      </c>
      <c r="E214" t="s">
        <v>82</v>
      </c>
      <c r="F214">
        <v>20</v>
      </c>
      <c r="G214">
        <v>18</v>
      </c>
      <c r="H214">
        <v>176.58</v>
      </c>
      <c r="I214">
        <v>187.17480000000003</v>
      </c>
      <c r="J214">
        <f t="shared" si="3"/>
        <v>3369.1464000000005</v>
      </c>
      <c r="K214" t="s">
        <v>27</v>
      </c>
      <c r="L214" t="s">
        <v>35</v>
      </c>
      <c r="M214" t="s">
        <v>22</v>
      </c>
      <c r="N214" t="s">
        <v>37</v>
      </c>
      <c r="O214">
        <v>3.78</v>
      </c>
      <c r="P214">
        <v>2.2000000000000002</v>
      </c>
      <c r="Q214" t="s">
        <v>23</v>
      </c>
    </row>
    <row r="215" spans="1:17" x14ac:dyDescent="0.3">
      <c r="A215" t="s">
        <v>521</v>
      </c>
      <c r="B215" s="1">
        <v>45288</v>
      </c>
      <c r="C215" t="s">
        <v>522</v>
      </c>
      <c r="D215" t="s">
        <v>116</v>
      </c>
      <c r="E215" t="s">
        <v>95</v>
      </c>
      <c r="F215">
        <v>11</v>
      </c>
      <c r="G215">
        <v>9</v>
      </c>
      <c r="H215">
        <v>894.29</v>
      </c>
      <c r="I215">
        <v>974.77610000000004</v>
      </c>
      <c r="J215">
        <f t="shared" si="3"/>
        <v>8772.9848999999995</v>
      </c>
      <c r="K215" t="s">
        <v>27</v>
      </c>
      <c r="L215" t="s">
        <v>86</v>
      </c>
      <c r="M215" t="s">
        <v>29</v>
      </c>
      <c r="N215" t="s">
        <v>37</v>
      </c>
      <c r="O215">
        <v>6.86</v>
      </c>
      <c r="P215">
        <v>2.9</v>
      </c>
      <c r="Q215" t="s">
        <v>23</v>
      </c>
    </row>
    <row r="216" spans="1:17" x14ac:dyDescent="0.3">
      <c r="A216" t="s">
        <v>523</v>
      </c>
      <c r="B216" s="1">
        <v>45163</v>
      </c>
      <c r="C216" t="s">
        <v>524</v>
      </c>
      <c r="D216" t="s">
        <v>40</v>
      </c>
      <c r="E216" t="s">
        <v>57</v>
      </c>
      <c r="F216">
        <v>16</v>
      </c>
      <c r="G216">
        <v>16</v>
      </c>
      <c r="H216">
        <v>932.09</v>
      </c>
      <c r="I216">
        <v>1034.6199000000001</v>
      </c>
      <c r="J216">
        <f t="shared" si="3"/>
        <v>16553.918400000002</v>
      </c>
      <c r="K216" t="s">
        <v>47</v>
      </c>
      <c r="L216" t="s">
        <v>28</v>
      </c>
      <c r="M216" t="s">
        <v>71</v>
      </c>
      <c r="N216" t="s">
        <v>89</v>
      </c>
      <c r="O216">
        <v>-5</v>
      </c>
      <c r="P216">
        <v>3.7</v>
      </c>
      <c r="Q216" t="s">
        <v>23</v>
      </c>
    </row>
    <row r="217" spans="1:17" x14ac:dyDescent="0.3">
      <c r="A217" t="s">
        <v>525</v>
      </c>
      <c r="B217" s="1">
        <v>44826</v>
      </c>
      <c r="C217" t="s">
        <v>526</v>
      </c>
      <c r="D217" t="s">
        <v>65</v>
      </c>
      <c r="E217" t="s">
        <v>78</v>
      </c>
      <c r="F217">
        <v>18</v>
      </c>
      <c r="G217">
        <v>18</v>
      </c>
      <c r="H217">
        <v>1257.8699999999999</v>
      </c>
      <c r="I217">
        <v>1345.9209000000001</v>
      </c>
      <c r="J217">
        <f t="shared" si="3"/>
        <v>24226.576200000003</v>
      </c>
      <c r="K217" t="s">
        <v>51</v>
      </c>
      <c r="L217" t="s">
        <v>86</v>
      </c>
      <c r="M217" t="s">
        <v>36</v>
      </c>
      <c r="N217" t="s">
        <v>53</v>
      </c>
      <c r="O217">
        <v>5.21</v>
      </c>
      <c r="P217">
        <v>3.3</v>
      </c>
      <c r="Q217" t="s">
        <v>23</v>
      </c>
    </row>
    <row r="218" spans="1:17" x14ac:dyDescent="0.3">
      <c r="A218" t="s">
        <v>527</v>
      </c>
      <c r="B218" s="1">
        <v>44588</v>
      </c>
      <c r="C218" t="s">
        <v>528</v>
      </c>
      <c r="D218" t="s">
        <v>130</v>
      </c>
      <c r="E218" t="s">
        <v>529</v>
      </c>
      <c r="F218">
        <v>6</v>
      </c>
      <c r="G218">
        <v>6</v>
      </c>
      <c r="H218">
        <v>948.28</v>
      </c>
      <c r="I218">
        <v>1052.5908000000002</v>
      </c>
      <c r="J218">
        <f t="shared" si="3"/>
        <v>6315.5448000000015</v>
      </c>
      <c r="K218" t="s">
        <v>530</v>
      </c>
      <c r="L218" t="s">
        <v>42</v>
      </c>
      <c r="M218" t="s">
        <v>36</v>
      </c>
      <c r="N218" t="s">
        <v>37</v>
      </c>
      <c r="O218">
        <v>12.47</v>
      </c>
      <c r="P218">
        <v>1.7</v>
      </c>
      <c r="Q218" t="s">
        <v>15</v>
      </c>
    </row>
    <row r="219" spans="1:17" x14ac:dyDescent="0.3">
      <c r="A219" t="s">
        <v>531</v>
      </c>
      <c r="B219" s="1">
        <v>44296</v>
      </c>
      <c r="C219" t="s">
        <v>532</v>
      </c>
      <c r="D219" t="s">
        <v>61</v>
      </c>
      <c r="E219" t="s">
        <v>70</v>
      </c>
      <c r="F219">
        <v>15</v>
      </c>
      <c r="G219">
        <v>12</v>
      </c>
      <c r="H219">
        <v>440.02</v>
      </c>
      <c r="I219">
        <v>492.82240000000002</v>
      </c>
      <c r="J219">
        <f t="shared" si="3"/>
        <v>5913.8688000000002</v>
      </c>
      <c r="K219" t="s">
        <v>66</v>
      </c>
      <c r="L219" t="s">
        <v>86</v>
      </c>
      <c r="M219" t="s">
        <v>71</v>
      </c>
      <c r="N219" t="s">
        <v>67</v>
      </c>
      <c r="O219">
        <v>43.79</v>
      </c>
      <c r="P219">
        <v>1.3</v>
      </c>
      <c r="Q219" t="s">
        <v>23</v>
      </c>
    </row>
    <row r="220" spans="1:17" x14ac:dyDescent="0.3">
      <c r="A220" t="s">
        <v>533</v>
      </c>
      <c r="B220" s="1">
        <v>44069</v>
      </c>
      <c r="C220" t="s">
        <v>534</v>
      </c>
      <c r="D220" t="s">
        <v>77</v>
      </c>
      <c r="E220" t="s">
        <v>82</v>
      </c>
      <c r="F220">
        <v>12</v>
      </c>
      <c r="G220">
        <v>12</v>
      </c>
      <c r="H220">
        <v>891.03</v>
      </c>
      <c r="I220">
        <v>971.22270000000003</v>
      </c>
      <c r="J220">
        <f t="shared" si="3"/>
        <v>11654.672399999999</v>
      </c>
      <c r="K220" t="s">
        <v>27</v>
      </c>
      <c r="L220" t="s">
        <v>79</v>
      </c>
      <c r="N220" t="s">
        <v>89</v>
      </c>
      <c r="O220">
        <v>5.86</v>
      </c>
      <c r="P220">
        <v>2.1</v>
      </c>
      <c r="Q220" t="s">
        <v>23</v>
      </c>
    </row>
    <row r="221" spans="1:17" x14ac:dyDescent="0.3">
      <c r="A221" t="s">
        <v>535</v>
      </c>
      <c r="B221" s="1">
        <v>43903</v>
      </c>
      <c r="C221" t="s">
        <v>536</v>
      </c>
      <c r="D221" t="s">
        <v>85</v>
      </c>
      <c r="E221" t="s">
        <v>82</v>
      </c>
      <c r="F221">
        <v>3</v>
      </c>
      <c r="G221">
        <v>2</v>
      </c>
      <c r="H221">
        <v>521.02</v>
      </c>
      <c r="I221">
        <v>583.54240000000004</v>
      </c>
      <c r="J221">
        <f t="shared" si="3"/>
        <v>1167.0848000000001</v>
      </c>
      <c r="K221" t="s">
        <v>51</v>
      </c>
      <c r="L221" t="s">
        <v>35</v>
      </c>
      <c r="M221" t="s">
        <v>22</v>
      </c>
      <c r="N221" t="s">
        <v>30</v>
      </c>
      <c r="O221">
        <v>1.3</v>
      </c>
      <c r="P221">
        <v>3.2</v>
      </c>
      <c r="Q221" t="s">
        <v>23</v>
      </c>
    </row>
    <row r="222" spans="1:17" x14ac:dyDescent="0.3">
      <c r="A222" t="s">
        <v>537</v>
      </c>
      <c r="B222" s="1">
        <v>43933</v>
      </c>
      <c r="C222" t="s">
        <v>538</v>
      </c>
      <c r="D222" t="s">
        <v>33</v>
      </c>
      <c r="E222" t="s">
        <v>70</v>
      </c>
      <c r="F222">
        <v>17</v>
      </c>
      <c r="G222">
        <v>17</v>
      </c>
      <c r="H222">
        <v>1091.18</v>
      </c>
      <c r="I222">
        <v>1211.2098000000001</v>
      </c>
      <c r="J222">
        <f t="shared" si="3"/>
        <v>20590.566600000002</v>
      </c>
      <c r="K222" t="s">
        <v>27</v>
      </c>
      <c r="L222" t="s">
        <v>86</v>
      </c>
      <c r="M222" t="s">
        <v>71</v>
      </c>
      <c r="N222" t="s">
        <v>89</v>
      </c>
      <c r="O222">
        <v>5.61</v>
      </c>
      <c r="P222">
        <v>4.2</v>
      </c>
      <c r="Q222" t="s">
        <v>23</v>
      </c>
    </row>
    <row r="223" spans="1:17" x14ac:dyDescent="0.3">
      <c r="A223" t="s">
        <v>539</v>
      </c>
      <c r="B223" s="1">
        <v>45196</v>
      </c>
      <c r="C223" t="s">
        <v>540</v>
      </c>
      <c r="D223" t="s">
        <v>109</v>
      </c>
      <c r="E223" t="s">
        <v>110</v>
      </c>
      <c r="F223">
        <v>7</v>
      </c>
      <c r="G223">
        <v>7</v>
      </c>
      <c r="H223">
        <v>271.95999999999998</v>
      </c>
      <c r="I223">
        <v>307.31479999999993</v>
      </c>
      <c r="J223">
        <f t="shared" si="3"/>
        <v>2151.2035999999994</v>
      </c>
      <c r="K223" t="s">
        <v>51</v>
      </c>
      <c r="L223" t="s">
        <v>86</v>
      </c>
      <c r="M223" t="s">
        <v>29</v>
      </c>
      <c r="N223" t="s">
        <v>67</v>
      </c>
      <c r="O223">
        <v>38.299999999999997</v>
      </c>
      <c r="P223">
        <v>3.3</v>
      </c>
      <c r="Q223" t="s">
        <v>23</v>
      </c>
    </row>
    <row r="224" spans="1:17" x14ac:dyDescent="0.3">
      <c r="A224" t="s">
        <v>541</v>
      </c>
      <c r="B224" s="1">
        <v>45003</v>
      </c>
      <c r="C224" t="s">
        <v>542</v>
      </c>
      <c r="D224" t="s">
        <v>33</v>
      </c>
      <c r="E224" t="s">
        <v>34</v>
      </c>
      <c r="F224">
        <v>9</v>
      </c>
      <c r="G224">
        <v>7</v>
      </c>
      <c r="H224">
        <v>996.56</v>
      </c>
      <c r="I224">
        <v>1086.2504000000001</v>
      </c>
      <c r="J224">
        <f t="shared" si="3"/>
        <v>7603.7528000000011</v>
      </c>
      <c r="K224" t="s">
        <v>47</v>
      </c>
      <c r="L224" t="s">
        <v>42</v>
      </c>
      <c r="M224" t="s">
        <v>22</v>
      </c>
      <c r="N224" t="s">
        <v>30</v>
      </c>
      <c r="O224">
        <v>36.11</v>
      </c>
      <c r="P224">
        <v>1.1000000000000001</v>
      </c>
      <c r="Q224" t="s">
        <v>23</v>
      </c>
    </row>
    <row r="225" spans="1:17" x14ac:dyDescent="0.3">
      <c r="A225" t="s">
        <v>543</v>
      </c>
      <c r="B225" s="1">
        <v>44071</v>
      </c>
      <c r="C225" t="s">
        <v>544</v>
      </c>
      <c r="D225" t="s">
        <v>33</v>
      </c>
      <c r="E225" t="s">
        <v>545</v>
      </c>
      <c r="F225">
        <v>15</v>
      </c>
      <c r="G225">
        <v>12</v>
      </c>
      <c r="H225">
        <v>1380.94</v>
      </c>
      <c r="I225">
        <v>1560.4621999999999</v>
      </c>
      <c r="J225">
        <f t="shared" si="3"/>
        <v>18725.546399999999</v>
      </c>
      <c r="K225" t="s">
        <v>20</v>
      </c>
      <c r="L225" t="s">
        <v>79</v>
      </c>
      <c r="M225" t="s">
        <v>36</v>
      </c>
      <c r="N225" t="s">
        <v>30</v>
      </c>
      <c r="O225">
        <v>21.64</v>
      </c>
      <c r="P225">
        <v>3.7</v>
      </c>
      <c r="Q225" t="s">
        <v>23</v>
      </c>
    </row>
    <row r="226" spans="1:17" x14ac:dyDescent="0.3">
      <c r="A226" t="s">
        <v>546</v>
      </c>
      <c r="B226" s="1">
        <v>44224</v>
      </c>
      <c r="C226" t="s">
        <v>547</v>
      </c>
      <c r="D226" t="s">
        <v>94</v>
      </c>
      <c r="E226" t="s">
        <v>117</v>
      </c>
      <c r="F226">
        <v>20</v>
      </c>
      <c r="G226">
        <v>20</v>
      </c>
      <c r="H226">
        <v>1467.63</v>
      </c>
      <c r="I226">
        <v>1555.6878000000002</v>
      </c>
      <c r="J226">
        <f t="shared" si="3"/>
        <v>31113.756000000001</v>
      </c>
      <c r="K226" t="s">
        <v>47</v>
      </c>
      <c r="L226" t="s">
        <v>35</v>
      </c>
      <c r="M226" t="s">
        <v>29</v>
      </c>
      <c r="N226" t="s">
        <v>89</v>
      </c>
      <c r="O226">
        <v>16.04</v>
      </c>
      <c r="P226">
        <v>3.7</v>
      </c>
      <c r="Q226" t="s">
        <v>23</v>
      </c>
    </row>
    <row r="227" spans="1:17" x14ac:dyDescent="0.3">
      <c r="A227" t="s">
        <v>548</v>
      </c>
      <c r="B227" s="1">
        <v>45171</v>
      </c>
      <c r="C227" t="s">
        <v>549</v>
      </c>
      <c r="D227" t="s">
        <v>65</v>
      </c>
      <c r="E227" t="s">
        <v>78</v>
      </c>
      <c r="F227">
        <v>19</v>
      </c>
      <c r="G227">
        <v>18</v>
      </c>
      <c r="H227">
        <v>860.13</v>
      </c>
      <c r="I227">
        <v>963.3456000000001</v>
      </c>
      <c r="J227">
        <f t="shared" si="3"/>
        <v>17340.220800000003</v>
      </c>
      <c r="K227" t="s">
        <v>51</v>
      </c>
      <c r="L227" t="s">
        <v>35</v>
      </c>
      <c r="M227" t="s">
        <v>36</v>
      </c>
      <c r="N227" t="s">
        <v>67</v>
      </c>
      <c r="O227">
        <v>24.78</v>
      </c>
      <c r="P227">
        <v>4.3</v>
      </c>
      <c r="Q227" t="s">
        <v>23</v>
      </c>
    </row>
    <row r="228" spans="1:17" x14ac:dyDescent="0.3">
      <c r="A228" t="s">
        <v>550</v>
      </c>
      <c r="B228" s="1">
        <v>44121</v>
      </c>
      <c r="C228" t="s">
        <v>551</v>
      </c>
      <c r="D228" t="s">
        <v>85</v>
      </c>
      <c r="E228" t="s">
        <v>78</v>
      </c>
      <c r="F228">
        <v>10</v>
      </c>
      <c r="G228">
        <v>8</v>
      </c>
      <c r="H228">
        <v>131.02000000000001</v>
      </c>
      <c r="I228">
        <v>144.12200000000001</v>
      </c>
      <c r="J228">
        <f t="shared" si="3"/>
        <v>1152.9760000000001</v>
      </c>
      <c r="K228" t="s">
        <v>51</v>
      </c>
      <c r="L228" t="s">
        <v>79</v>
      </c>
      <c r="M228" t="s">
        <v>71</v>
      </c>
      <c r="N228" t="s">
        <v>30</v>
      </c>
      <c r="O228">
        <v>43.09</v>
      </c>
      <c r="P228">
        <v>1.1000000000000001</v>
      </c>
      <c r="Q228" t="s">
        <v>23</v>
      </c>
    </row>
    <row r="229" spans="1:17" x14ac:dyDescent="0.3">
      <c r="A229" t="s">
        <v>552</v>
      </c>
      <c r="B229" s="1">
        <v>44989</v>
      </c>
      <c r="C229" t="s">
        <v>553</v>
      </c>
      <c r="D229" t="s">
        <v>133</v>
      </c>
      <c r="F229">
        <v>6</v>
      </c>
      <c r="G229">
        <v>5</v>
      </c>
      <c r="H229">
        <v>1213.22</v>
      </c>
      <c r="I229">
        <v>1334.5420000000001</v>
      </c>
      <c r="J229">
        <f t="shared" si="3"/>
        <v>6672.7100000000009</v>
      </c>
      <c r="K229" t="s">
        <v>20</v>
      </c>
      <c r="L229" t="s">
        <v>21</v>
      </c>
      <c r="M229" t="s">
        <v>22</v>
      </c>
      <c r="N229" t="s">
        <v>89</v>
      </c>
      <c r="O229">
        <v>4.1100000000000003</v>
      </c>
      <c r="P229">
        <v>1.7</v>
      </c>
      <c r="Q229" t="s">
        <v>23</v>
      </c>
    </row>
    <row r="230" spans="1:17" x14ac:dyDescent="0.3">
      <c r="A230" t="s">
        <v>554</v>
      </c>
      <c r="B230" s="1">
        <v>44279</v>
      </c>
      <c r="C230" t="s">
        <v>555</v>
      </c>
      <c r="D230" t="s">
        <v>100</v>
      </c>
      <c r="E230" t="s">
        <v>57</v>
      </c>
      <c r="F230">
        <v>14</v>
      </c>
      <c r="G230">
        <v>11</v>
      </c>
      <c r="H230">
        <v>1355.18</v>
      </c>
      <c r="I230">
        <v>1531.3534</v>
      </c>
      <c r="J230">
        <f t="shared" si="3"/>
        <v>16844.8874</v>
      </c>
      <c r="K230" t="s">
        <v>20</v>
      </c>
      <c r="L230" t="s">
        <v>79</v>
      </c>
      <c r="M230" t="s">
        <v>22</v>
      </c>
      <c r="N230" t="s">
        <v>37</v>
      </c>
      <c r="O230">
        <v>18.05</v>
      </c>
      <c r="P230">
        <v>3.7</v>
      </c>
      <c r="Q230" t="s">
        <v>23</v>
      </c>
    </row>
    <row r="231" spans="1:17" x14ac:dyDescent="0.3">
      <c r="A231" t="s">
        <v>556</v>
      </c>
      <c r="B231" s="1">
        <v>43887</v>
      </c>
      <c r="C231" t="s">
        <v>557</v>
      </c>
      <c r="D231" t="s">
        <v>116</v>
      </c>
      <c r="E231" t="s">
        <v>117</v>
      </c>
      <c r="F231">
        <v>20</v>
      </c>
      <c r="G231">
        <v>18</v>
      </c>
      <c r="H231">
        <v>1025.6099999999999</v>
      </c>
      <c r="I231">
        <v>1107.6587999999999</v>
      </c>
      <c r="J231">
        <f t="shared" si="3"/>
        <v>19937.858399999997</v>
      </c>
      <c r="K231" t="s">
        <v>51</v>
      </c>
      <c r="L231" t="s">
        <v>123</v>
      </c>
      <c r="M231" t="s">
        <v>29</v>
      </c>
      <c r="N231" t="s">
        <v>37</v>
      </c>
      <c r="O231">
        <v>17.899999999999999</v>
      </c>
      <c r="P231">
        <v>3</v>
      </c>
      <c r="Q231" t="s">
        <v>23</v>
      </c>
    </row>
    <row r="232" spans="1:17" x14ac:dyDescent="0.3">
      <c r="A232" t="s">
        <v>558</v>
      </c>
      <c r="B232" s="1">
        <v>44618</v>
      </c>
      <c r="C232" t="s">
        <v>559</v>
      </c>
      <c r="D232" t="s">
        <v>65</v>
      </c>
      <c r="E232" t="s">
        <v>19</v>
      </c>
      <c r="F232">
        <v>10</v>
      </c>
      <c r="G232">
        <v>9</v>
      </c>
      <c r="H232">
        <v>426.41</v>
      </c>
      <c r="I232">
        <v>451.99460000000005</v>
      </c>
      <c r="J232">
        <f t="shared" si="3"/>
        <v>4067.9514000000004</v>
      </c>
      <c r="K232" t="s">
        <v>20</v>
      </c>
      <c r="L232" t="s">
        <v>28</v>
      </c>
      <c r="M232" t="s">
        <v>29</v>
      </c>
      <c r="N232" t="s">
        <v>89</v>
      </c>
      <c r="O232">
        <v>14.57</v>
      </c>
      <c r="P232">
        <v>4</v>
      </c>
      <c r="Q232" t="s">
        <v>23</v>
      </c>
    </row>
    <row r="233" spans="1:17" x14ac:dyDescent="0.3">
      <c r="A233" t="s">
        <v>560</v>
      </c>
      <c r="B233" s="1">
        <v>43839</v>
      </c>
      <c r="C233" t="s">
        <v>561</v>
      </c>
      <c r="D233" t="s">
        <v>133</v>
      </c>
      <c r="E233" t="s">
        <v>50</v>
      </c>
      <c r="F233">
        <v>5</v>
      </c>
      <c r="G233">
        <v>5</v>
      </c>
      <c r="H233">
        <v>1229.49</v>
      </c>
      <c r="I233">
        <v>1377.0288</v>
      </c>
      <c r="J233">
        <f t="shared" si="3"/>
        <v>6885.1440000000002</v>
      </c>
      <c r="K233" t="s">
        <v>47</v>
      </c>
      <c r="L233" t="s">
        <v>79</v>
      </c>
      <c r="M233" t="s">
        <v>36</v>
      </c>
      <c r="N233" t="s">
        <v>67</v>
      </c>
      <c r="O233">
        <v>19.25</v>
      </c>
      <c r="P233">
        <v>3.4</v>
      </c>
      <c r="Q233" t="s">
        <v>23</v>
      </c>
    </row>
    <row r="234" spans="1:17" x14ac:dyDescent="0.3">
      <c r="A234" t="s">
        <v>562</v>
      </c>
      <c r="B234" s="1">
        <v>45657</v>
      </c>
      <c r="C234" t="s">
        <v>563</v>
      </c>
      <c r="D234" t="s">
        <v>65</v>
      </c>
      <c r="E234" t="s">
        <v>82</v>
      </c>
      <c r="F234">
        <v>9</v>
      </c>
      <c r="G234">
        <v>7</v>
      </c>
      <c r="H234">
        <v>284.43</v>
      </c>
      <c r="I234">
        <v>327.09449999999998</v>
      </c>
      <c r="J234">
        <f t="shared" si="3"/>
        <v>2289.6614999999997</v>
      </c>
      <c r="K234" t="s">
        <v>27</v>
      </c>
      <c r="L234" t="s">
        <v>123</v>
      </c>
      <c r="M234" t="s">
        <v>22</v>
      </c>
      <c r="N234" t="s">
        <v>30</v>
      </c>
      <c r="O234">
        <v>36.89</v>
      </c>
      <c r="P234">
        <v>3.5</v>
      </c>
      <c r="Q234" t="s">
        <v>23</v>
      </c>
    </row>
    <row r="235" spans="1:17" x14ac:dyDescent="0.3">
      <c r="A235" t="s">
        <v>564</v>
      </c>
      <c r="B235" s="1">
        <v>44324</v>
      </c>
      <c r="C235" t="s">
        <v>565</v>
      </c>
      <c r="D235" t="s">
        <v>85</v>
      </c>
      <c r="E235" t="s">
        <v>19</v>
      </c>
      <c r="F235">
        <v>13</v>
      </c>
      <c r="G235">
        <v>10</v>
      </c>
      <c r="H235">
        <v>968.57</v>
      </c>
      <c r="I235">
        <v>1075.1127000000001</v>
      </c>
      <c r="J235">
        <f t="shared" si="3"/>
        <v>10751.127</v>
      </c>
      <c r="K235" t="s">
        <v>566</v>
      </c>
      <c r="L235" t="s">
        <v>86</v>
      </c>
      <c r="M235" t="s">
        <v>36</v>
      </c>
      <c r="N235" t="s">
        <v>53</v>
      </c>
      <c r="O235">
        <v>36.450000000000003</v>
      </c>
      <c r="P235">
        <v>4.5999999999999996</v>
      </c>
      <c r="Q235" t="s">
        <v>23</v>
      </c>
    </row>
    <row r="236" spans="1:17" x14ac:dyDescent="0.3">
      <c r="A236" t="s">
        <v>567</v>
      </c>
      <c r="B236" s="1">
        <v>43847</v>
      </c>
      <c r="C236" t="s">
        <v>568</v>
      </c>
      <c r="D236" t="s">
        <v>85</v>
      </c>
      <c r="E236" t="s">
        <v>82</v>
      </c>
      <c r="F236">
        <v>20</v>
      </c>
      <c r="G236">
        <v>19</v>
      </c>
      <c r="H236">
        <v>682.27</v>
      </c>
      <c r="I236">
        <v>770.96509999999989</v>
      </c>
      <c r="J236">
        <f t="shared" si="3"/>
        <v>14648.336899999998</v>
      </c>
      <c r="K236" t="s">
        <v>51</v>
      </c>
      <c r="L236" t="s">
        <v>35</v>
      </c>
      <c r="M236" t="s">
        <v>22</v>
      </c>
      <c r="N236" t="s">
        <v>37</v>
      </c>
      <c r="O236">
        <v>33.11</v>
      </c>
      <c r="P236">
        <v>4.5999999999999996</v>
      </c>
      <c r="Q236" t="s">
        <v>23</v>
      </c>
    </row>
    <row r="237" spans="1:17" x14ac:dyDescent="0.3">
      <c r="A237" t="s">
        <v>569</v>
      </c>
      <c r="B237" s="1">
        <v>43907</v>
      </c>
      <c r="C237" t="s">
        <v>570</v>
      </c>
      <c r="D237" t="s">
        <v>109</v>
      </c>
      <c r="E237" t="s">
        <v>120</v>
      </c>
      <c r="F237">
        <v>4</v>
      </c>
      <c r="G237">
        <v>3</v>
      </c>
      <c r="H237">
        <v>21.55</v>
      </c>
      <c r="I237">
        <v>22.843000000000004</v>
      </c>
      <c r="J237">
        <f t="shared" si="3"/>
        <v>68.529000000000011</v>
      </c>
      <c r="K237" t="s">
        <v>47</v>
      </c>
      <c r="L237" t="s">
        <v>79</v>
      </c>
      <c r="M237" t="s">
        <v>22</v>
      </c>
      <c r="N237" t="s">
        <v>37</v>
      </c>
      <c r="O237">
        <v>30.9</v>
      </c>
      <c r="P237">
        <v>3.7</v>
      </c>
      <c r="Q237" t="s">
        <v>23</v>
      </c>
    </row>
    <row r="238" spans="1:17" x14ac:dyDescent="0.3">
      <c r="A238" t="s">
        <v>571</v>
      </c>
      <c r="B238" s="1">
        <v>43870</v>
      </c>
      <c r="C238" t="s">
        <v>572</v>
      </c>
      <c r="D238" t="s">
        <v>45</v>
      </c>
      <c r="E238" t="s">
        <v>46</v>
      </c>
      <c r="F238">
        <v>5</v>
      </c>
      <c r="G238">
        <v>5</v>
      </c>
      <c r="H238">
        <v>335.32</v>
      </c>
      <c r="I238">
        <v>365.49880000000002</v>
      </c>
      <c r="J238">
        <f t="shared" si="3"/>
        <v>1827.4940000000001</v>
      </c>
      <c r="K238" t="s">
        <v>47</v>
      </c>
      <c r="L238" t="s">
        <v>42</v>
      </c>
      <c r="M238" t="s">
        <v>29</v>
      </c>
      <c r="N238" t="s">
        <v>89</v>
      </c>
      <c r="O238">
        <v>42.98</v>
      </c>
      <c r="P238">
        <v>3.7</v>
      </c>
      <c r="Q238" t="s">
        <v>23</v>
      </c>
    </row>
    <row r="239" spans="1:17" x14ac:dyDescent="0.3">
      <c r="A239" t="s">
        <v>573</v>
      </c>
      <c r="B239" s="1">
        <v>44065</v>
      </c>
      <c r="C239" t="s">
        <v>574</v>
      </c>
      <c r="D239" t="s">
        <v>40</v>
      </c>
      <c r="E239" t="s">
        <v>41</v>
      </c>
      <c r="F239">
        <v>1</v>
      </c>
      <c r="G239">
        <v>1</v>
      </c>
      <c r="H239">
        <v>180.77</v>
      </c>
      <c r="I239">
        <v>191.61620000000002</v>
      </c>
      <c r="J239">
        <f t="shared" si="3"/>
        <v>191.61620000000002</v>
      </c>
      <c r="K239" t="s">
        <v>66</v>
      </c>
      <c r="L239" t="s">
        <v>28</v>
      </c>
      <c r="M239" t="s">
        <v>29</v>
      </c>
      <c r="N239" t="s">
        <v>67</v>
      </c>
      <c r="O239">
        <v>4.6100000000000003</v>
      </c>
      <c r="P239">
        <v>1.3</v>
      </c>
      <c r="Q239" t="s">
        <v>23</v>
      </c>
    </row>
    <row r="240" spans="1:17" x14ac:dyDescent="0.3">
      <c r="A240" t="s">
        <v>575</v>
      </c>
      <c r="B240" s="1">
        <v>45487</v>
      </c>
      <c r="C240" t="s">
        <v>576</v>
      </c>
      <c r="D240" t="s">
        <v>61</v>
      </c>
      <c r="E240" t="s">
        <v>70</v>
      </c>
      <c r="F240">
        <v>1</v>
      </c>
      <c r="G240">
        <v>1</v>
      </c>
      <c r="H240">
        <v>410.11</v>
      </c>
      <c r="I240">
        <v>463.42429999999996</v>
      </c>
      <c r="J240">
        <f t="shared" si="3"/>
        <v>463.42429999999996</v>
      </c>
      <c r="K240" t="s">
        <v>20</v>
      </c>
      <c r="L240" t="s">
        <v>21</v>
      </c>
      <c r="M240" t="s">
        <v>36</v>
      </c>
      <c r="N240" t="s">
        <v>89</v>
      </c>
      <c r="O240">
        <v>31.24</v>
      </c>
      <c r="P240">
        <v>3.5</v>
      </c>
      <c r="Q240" t="s">
        <v>15</v>
      </c>
    </row>
    <row r="241" spans="1:17" x14ac:dyDescent="0.3">
      <c r="A241" t="s">
        <v>577</v>
      </c>
      <c r="B241" s="1">
        <v>45330</v>
      </c>
      <c r="C241" t="s">
        <v>578</v>
      </c>
      <c r="D241" t="s">
        <v>33</v>
      </c>
      <c r="E241" t="s">
        <v>70</v>
      </c>
      <c r="F241">
        <v>11</v>
      </c>
      <c r="G241">
        <v>11</v>
      </c>
      <c r="H241">
        <v>129.38</v>
      </c>
      <c r="I241">
        <v>135.84899999999999</v>
      </c>
      <c r="J241">
        <f t="shared" si="3"/>
        <v>1494.3389999999999</v>
      </c>
      <c r="K241" t="s">
        <v>51</v>
      </c>
      <c r="L241" t="s">
        <v>123</v>
      </c>
      <c r="M241" t="s">
        <v>29</v>
      </c>
      <c r="N241" t="s">
        <v>89</v>
      </c>
      <c r="O241">
        <v>33.03</v>
      </c>
      <c r="P241" t="s">
        <v>316</v>
      </c>
      <c r="Q241" t="s">
        <v>111</v>
      </c>
    </row>
    <row r="242" spans="1:17" x14ac:dyDescent="0.3">
      <c r="A242" t="s">
        <v>579</v>
      </c>
      <c r="B242" s="1">
        <v>44121</v>
      </c>
      <c r="C242" t="s">
        <v>580</v>
      </c>
      <c r="D242" t="s">
        <v>94</v>
      </c>
      <c r="E242" t="s">
        <v>117</v>
      </c>
      <c r="F242">
        <v>3</v>
      </c>
      <c r="G242">
        <v>2</v>
      </c>
      <c r="H242">
        <v>12</v>
      </c>
      <c r="I242">
        <v>12.72</v>
      </c>
      <c r="J242">
        <f t="shared" si="3"/>
        <v>25.44</v>
      </c>
      <c r="K242" t="s">
        <v>47</v>
      </c>
      <c r="L242" t="s">
        <v>35</v>
      </c>
      <c r="M242" t="s">
        <v>71</v>
      </c>
      <c r="N242" t="s">
        <v>37</v>
      </c>
      <c r="O242">
        <v>17.23</v>
      </c>
      <c r="P242">
        <v>9</v>
      </c>
      <c r="Q242" t="s">
        <v>23</v>
      </c>
    </row>
    <row r="243" spans="1:17" x14ac:dyDescent="0.3">
      <c r="A243" t="s">
        <v>581</v>
      </c>
      <c r="B243" s="1">
        <v>45207</v>
      </c>
      <c r="C243" t="s">
        <v>582</v>
      </c>
      <c r="D243" t="s">
        <v>141</v>
      </c>
      <c r="E243" t="s">
        <v>50</v>
      </c>
      <c r="F243">
        <v>8</v>
      </c>
      <c r="G243">
        <v>7</v>
      </c>
      <c r="H243">
        <v>1466.29</v>
      </c>
      <c r="I243">
        <v>1671.5706000000002</v>
      </c>
      <c r="J243">
        <f t="shared" si="3"/>
        <v>11700.994200000001</v>
      </c>
      <c r="K243" t="s">
        <v>66</v>
      </c>
      <c r="L243" t="s">
        <v>79</v>
      </c>
      <c r="M243" t="s">
        <v>71</v>
      </c>
      <c r="N243" t="s">
        <v>53</v>
      </c>
      <c r="O243">
        <v>16.57</v>
      </c>
      <c r="P243">
        <v>1.2</v>
      </c>
      <c r="Q243" t="s">
        <v>23</v>
      </c>
    </row>
    <row r="244" spans="1:17" x14ac:dyDescent="0.3">
      <c r="A244" t="s">
        <v>583</v>
      </c>
      <c r="B244" s="1">
        <v>44904</v>
      </c>
      <c r="C244" t="s">
        <v>584</v>
      </c>
      <c r="D244" t="s">
        <v>65</v>
      </c>
      <c r="E244" t="s">
        <v>82</v>
      </c>
      <c r="F244">
        <v>19</v>
      </c>
      <c r="G244">
        <v>18</v>
      </c>
      <c r="H244">
        <v>683.65</v>
      </c>
      <c r="I244">
        <v>786.19749999999988</v>
      </c>
      <c r="J244">
        <f t="shared" si="3"/>
        <v>14151.554999999998</v>
      </c>
      <c r="K244" t="s">
        <v>20</v>
      </c>
      <c r="L244" t="s">
        <v>86</v>
      </c>
      <c r="M244" t="s">
        <v>36</v>
      </c>
      <c r="N244" t="s">
        <v>67</v>
      </c>
      <c r="O244">
        <v>0.11</v>
      </c>
      <c r="P244">
        <v>1.1000000000000001</v>
      </c>
      <c r="Q244" t="s">
        <v>23</v>
      </c>
    </row>
    <row r="245" spans="1:17" x14ac:dyDescent="0.3">
      <c r="A245" t="s">
        <v>585</v>
      </c>
      <c r="B245" s="1">
        <v>44212</v>
      </c>
      <c r="C245" t="s">
        <v>586</v>
      </c>
      <c r="D245" t="s">
        <v>77</v>
      </c>
      <c r="E245" t="s">
        <v>78</v>
      </c>
      <c r="F245">
        <v>11</v>
      </c>
      <c r="G245">
        <v>10</v>
      </c>
      <c r="H245">
        <v>1113.26</v>
      </c>
      <c r="I245">
        <v>1191.1882000000001</v>
      </c>
      <c r="J245">
        <f t="shared" si="3"/>
        <v>11911.882000000001</v>
      </c>
      <c r="K245" t="s">
        <v>66</v>
      </c>
      <c r="L245" t="s">
        <v>21</v>
      </c>
      <c r="M245" t="s">
        <v>71</v>
      </c>
      <c r="N245" t="s">
        <v>67</v>
      </c>
      <c r="O245">
        <v>10.11</v>
      </c>
      <c r="P245">
        <v>3.9</v>
      </c>
      <c r="Q245" t="s">
        <v>205</v>
      </c>
    </row>
    <row r="246" spans="1:17" x14ac:dyDescent="0.3">
      <c r="A246" t="s">
        <v>587</v>
      </c>
      <c r="B246" s="1">
        <v>43840</v>
      </c>
      <c r="C246" t="s">
        <v>588</v>
      </c>
      <c r="D246" t="s">
        <v>77</v>
      </c>
      <c r="E246" t="s">
        <v>19</v>
      </c>
      <c r="F246">
        <v>9</v>
      </c>
      <c r="G246">
        <v>7</v>
      </c>
      <c r="H246">
        <v>6</v>
      </c>
      <c r="I246">
        <v>6.66</v>
      </c>
      <c r="J246">
        <f t="shared" si="3"/>
        <v>46.620000000000005</v>
      </c>
      <c r="K246" t="s">
        <v>47</v>
      </c>
      <c r="L246" t="s">
        <v>35</v>
      </c>
      <c r="M246" t="s">
        <v>71</v>
      </c>
      <c r="N246" t="s">
        <v>37</v>
      </c>
      <c r="O246">
        <v>19.04</v>
      </c>
      <c r="P246">
        <v>2.9</v>
      </c>
      <c r="Q246" t="s">
        <v>23</v>
      </c>
    </row>
    <row r="247" spans="1:17" x14ac:dyDescent="0.3">
      <c r="A247" t="s">
        <v>589</v>
      </c>
      <c r="B247" s="1">
        <v>44046</v>
      </c>
      <c r="C247" t="s">
        <v>590</v>
      </c>
      <c r="D247" t="s">
        <v>65</v>
      </c>
      <c r="E247" t="s">
        <v>82</v>
      </c>
      <c r="F247">
        <v>1</v>
      </c>
      <c r="G247">
        <v>1</v>
      </c>
      <c r="H247">
        <v>1258.74</v>
      </c>
      <c r="I247">
        <v>1397.2014000000001</v>
      </c>
      <c r="J247">
        <f t="shared" si="3"/>
        <v>1397.2014000000001</v>
      </c>
      <c r="K247" t="s">
        <v>66</v>
      </c>
      <c r="L247" t="s">
        <v>86</v>
      </c>
      <c r="M247" t="s">
        <v>22</v>
      </c>
      <c r="N247" t="s">
        <v>37</v>
      </c>
      <c r="O247">
        <v>17.37</v>
      </c>
      <c r="P247">
        <v>2.1</v>
      </c>
      <c r="Q247" t="s">
        <v>23</v>
      </c>
    </row>
    <row r="248" spans="1:17" x14ac:dyDescent="0.3">
      <c r="A248" t="s">
        <v>591</v>
      </c>
      <c r="B248" s="1">
        <v>44163</v>
      </c>
      <c r="C248" t="s">
        <v>592</v>
      </c>
      <c r="D248" t="s">
        <v>33</v>
      </c>
      <c r="E248" t="s">
        <v>34</v>
      </c>
      <c r="F248">
        <v>11</v>
      </c>
      <c r="G248">
        <v>10</v>
      </c>
      <c r="H248">
        <v>116.76</v>
      </c>
      <c r="I248">
        <v>128.43600000000001</v>
      </c>
      <c r="J248">
        <f t="shared" si="3"/>
        <v>1284.3600000000001</v>
      </c>
      <c r="K248" t="s">
        <v>27</v>
      </c>
      <c r="L248" t="s">
        <v>21</v>
      </c>
      <c r="M248" t="s">
        <v>36</v>
      </c>
      <c r="N248" t="s">
        <v>67</v>
      </c>
      <c r="O248">
        <v>33.29</v>
      </c>
      <c r="P248">
        <v>1.7</v>
      </c>
      <c r="Q248" t="s">
        <v>23</v>
      </c>
    </row>
    <row r="249" spans="1:17" x14ac:dyDescent="0.3">
      <c r="A249" t="s">
        <v>593</v>
      </c>
      <c r="B249" s="1">
        <v>44351</v>
      </c>
      <c r="C249" t="s">
        <v>594</v>
      </c>
      <c r="E249" t="s">
        <v>78</v>
      </c>
      <c r="F249">
        <v>20</v>
      </c>
      <c r="G249">
        <v>19</v>
      </c>
      <c r="H249">
        <v>648.84</v>
      </c>
      <c r="I249">
        <v>746.16599999999994</v>
      </c>
      <c r="J249">
        <f t="shared" si="3"/>
        <v>14177.153999999999</v>
      </c>
      <c r="K249" t="s">
        <v>47</v>
      </c>
      <c r="L249" t="s">
        <v>35</v>
      </c>
      <c r="M249" t="s">
        <v>36</v>
      </c>
      <c r="N249" t="s">
        <v>67</v>
      </c>
      <c r="O249">
        <v>19.3</v>
      </c>
      <c r="P249">
        <v>2.6</v>
      </c>
      <c r="Q249" t="s">
        <v>23</v>
      </c>
    </row>
    <row r="250" spans="1:17" x14ac:dyDescent="0.3">
      <c r="A250" t="s">
        <v>248</v>
      </c>
      <c r="B250" s="1">
        <v>44467</v>
      </c>
      <c r="C250" t="s">
        <v>595</v>
      </c>
      <c r="D250" t="s">
        <v>94</v>
      </c>
      <c r="E250" t="s">
        <v>596</v>
      </c>
      <c r="F250">
        <v>14</v>
      </c>
      <c r="G250">
        <v>11</v>
      </c>
      <c r="H250">
        <v>1355.04</v>
      </c>
      <c r="I250">
        <v>1504.0944000000002</v>
      </c>
      <c r="J250">
        <f t="shared" si="3"/>
        <v>16545.038400000001</v>
      </c>
      <c r="K250" t="s">
        <v>51</v>
      </c>
      <c r="L250" t="s">
        <v>86</v>
      </c>
      <c r="M250" t="s">
        <v>36</v>
      </c>
      <c r="N250" t="s">
        <v>67</v>
      </c>
      <c r="O250">
        <v>12.88</v>
      </c>
      <c r="P250">
        <v>2.5</v>
      </c>
      <c r="Q250" t="s">
        <v>15</v>
      </c>
    </row>
    <row r="251" spans="1:17" x14ac:dyDescent="0.3">
      <c r="A251" t="s">
        <v>597</v>
      </c>
      <c r="B251" s="1">
        <v>44943</v>
      </c>
      <c r="C251" t="s">
        <v>598</v>
      </c>
      <c r="D251" t="s">
        <v>33</v>
      </c>
      <c r="E251" t="s">
        <v>70</v>
      </c>
      <c r="F251">
        <v>18</v>
      </c>
      <c r="G251">
        <v>15</v>
      </c>
      <c r="H251">
        <v>594.75</v>
      </c>
      <c r="I251">
        <v>672.06749999999988</v>
      </c>
      <c r="J251">
        <f t="shared" si="3"/>
        <v>10081.012499999999</v>
      </c>
      <c r="K251" t="s">
        <v>66</v>
      </c>
      <c r="L251" t="s">
        <v>21</v>
      </c>
      <c r="M251" t="s">
        <v>36</v>
      </c>
      <c r="N251" t="s">
        <v>37</v>
      </c>
      <c r="O251">
        <v>17.940000000000001</v>
      </c>
      <c r="P251">
        <v>2.6</v>
      </c>
      <c r="Q251" t="s">
        <v>23</v>
      </c>
    </row>
    <row r="252" spans="1:17" x14ac:dyDescent="0.3">
      <c r="A252" t="s">
        <v>599</v>
      </c>
      <c r="B252" s="1">
        <v>45623</v>
      </c>
      <c r="C252" t="s">
        <v>600</v>
      </c>
      <c r="D252" t="s">
        <v>65</v>
      </c>
      <c r="E252" t="s">
        <v>82</v>
      </c>
      <c r="F252">
        <v>9</v>
      </c>
      <c r="G252">
        <v>9</v>
      </c>
      <c r="H252">
        <v>570.25</v>
      </c>
      <c r="I252">
        <v>650.08500000000004</v>
      </c>
      <c r="J252">
        <f t="shared" si="3"/>
        <v>5850.7650000000003</v>
      </c>
      <c r="K252" t="s">
        <v>66</v>
      </c>
      <c r="L252" t="s">
        <v>86</v>
      </c>
      <c r="M252" t="s">
        <v>71</v>
      </c>
      <c r="N252" t="s">
        <v>67</v>
      </c>
      <c r="O252">
        <v>36.42</v>
      </c>
      <c r="P252">
        <v>5</v>
      </c>
      <c r="Q252" t="s">
        <v>23</v>
      </c>
    </row>
    <row r="253" spans="1:17" x14ac:dyDescent="0.3">
      <c r="A253" t="s">
        <v>601</v>
      </c>
      <c r="B253" s="1">
        <v>44094</v>
      </c>
      <c r="C253" t="s">
        <v>602</v>
      </c>
      <c r="D253" t="s">
        <v>133</v>
      </c>
      <c r="E253" t="s">
        <v>117</v>
      </c>
      <c r="F253">
        <v>2</v>
      </c>
      <c r="G253">
        <v>2</v>
      </c>
      <c r="H253">
        <v>342.74</v>
      </c>
      <c r="I253">
        <v>366.73180000000002</v>
      </c>
      <c r="J253">
        <f t="shared" si="3"/>
        <v>733.46360000000004</v>
      </c>
      <c r="K253" t="s">
        <v>51</v>
      </c>
      <c r="L253" t="s">
        <v>42</v>
      </c>
      <c r="M253" t="s">
        <v>22</v>
      </c>
      <c r="N253" t="s">
        <v>30</v>
      </c>
      <c r="O253">
        <v>10.08</v>
      </c>
      <c r="P253">
        <v>4</v>
      </c>
      <c r="Q253" t="s">
        <v>23</v>
      </c>
    </row>
    <row r="254" spans="1:17" x14ac:dyDescent="0.3">
      <c r="A254" t="s">
        <v>603</v>
      </c>
      <c r="B254" s="1">
        <v>44642</v>
      </c>
      <c r="C254" t="s">
        <v>604</v>
      </c>
      <c r="D254" t="s">
        <v>45</v>
      </c>
      <c r="E254" t="s">
        <v>46</v>
      </c>
      <c r="F254">
        <v>16</v>
      </c>
      <c r="G254">
        <v>14</v>
      </c>
      <c r="H254">
        <v>371.99</v>
      </c>
      <c r="I254">
        <v>390.58950000000004</v>
      </c>
      <c r="J254">
        <f t="shared" si="3"/>
        <v>5468.2530000000006</v>
      </c>
      <c r="K254" t="s">
        <v>27</v>
      </c>
      <c r="L254" t="s">
        <v>86</v>
      </c>
      <c r="M254" t="s">
        <v>36</v>
      </c>
      <c r="N254" t="s">
        <v>37</v>
      </c>
      <c r="O254">
        <v>32.6</v>
      </c>
      <c r="P254">
        <v>2.2999999999999998</v>
      </c>
      <c r="Q254" t="s">
        <v>23</v>
      </c>
    </row>
    <row r="255" spans="1:17" x14ac:dyDescent="0.3">
      <c r="A255" t="s">
        <v>605</v>
      </c>
      <c r="B255" s="1">
        <v>43883</v>
      </c>
      <c r="C255" t="s">
        <v>606</v>
      </c>
      <c r="D255" t="s">
        <v>133</v>
      </c>
      <c r="E255" t="s">
        <v>95</v>
      </c>
      <c r="F255">
        <v>15</v>
      </c>
      <c r="G255">
        <v>15</v>
      </c>
      <c r="H255">
        <v>604.89</v>
      </c>
      <c r="I255">
        <v>677.47680000000003</v>
      </c>
      <c r="J255">
        <f t="shared" si="3"/>
        <v>10162.152</v>
      </c>
      <c r="K255" t="s">
        <v>20</v>
      </c>
      <c r="L255" t="s">
        <v>123</v>
      </c>
      <c r="M255" t="s">
        <v>29</v>
      </c>
      <c r="N255" t="s">
        <v>30</v>
      </c>
      <c r="O255">
        <v>36.200000000000003</v>
      </c>
      <c r="P255">
        <v>3.1</v>
      </c>
      <c r="Q255" t="s">
        <v>23</v>
      </c>
    </row>
    <row r="256" spans="1:17" x14ac:dyDescent="0.3">
      <c r="A256" t="s">
        <v>607</v>
      </c>
      <c r="B256" s="1">
        <v>43844</v>
      </c>
      <c r="C256" t="s">
        <v>608</v>
      </c>
      <c r="D256" t="s">
        <v>94</v>
      </c>
      <c r="E256" t="s">
        <v>95</v>
      </c>
      <c r="F256">
        <v>7</v>
      </c>
      <c r="G256">
        <v>6</v>
      </c>
      <c r="H256">
        <v>348.32</v>
      </c>
      <c r="I256">
        <v>379.66880000000003</v>
      </c>
      <c r="J256">
        <f t="shared" si="3"/>
        <v>2278.0128000000004</v>
      </c>
      <c r="K256" t="s">
        <v>66</v>
      </c>
      <c r="L256" t="s">
        <v>35</v>
      </c>
      <c r="M256" t="s">
        <v>29</v>
      </c>
      <c r="N256" t="s">
        <v>67</v>
      </c>
      <c r="O256">
        <v>40.15</v>
      </c>
      <c r="P256">
        <v>1.6</v>
      </c>
      <c r="Q256" t="s">
        <v>23</v>
      </c>
    </row>
    <row r="257" spans="1:17" x14ac:dyDescent="0.3">
      <c r="A257" t="s">
        <v>609</v>
      </c>
      <c r="B257" s="1">
        <v>44972</v>
      </c>
      <c r="C257" t="s">
        <v>610</v>
      </c>
      <c r="D257" t="s">
        <v>133</v>
      </c>
      <c r="F257">
        <v>8</v>
      </c>
      <c r="G257">
        <v>8</v>
      </c>
      <c r="H257">
        <v>1439.33</v>
      </c>
      <c r="I257">
        <v>1612.0496000000001</v>
      </c>
      <c r="J257">
        <f t="shared" si="3"/>
        <v>12896.3968</v>
      </c>
      <c r="K257" t="s">
        <v>47</v>
      </c>
      <c r="L257" t="s">
        <v>123</v>
      </c>
      <c r="M257" t="s">
        <v>22</v>
      </c>
      <c r="N257" t="s">
        <v>30</v>
      </c>
      <c r="O257">
        <v>24.06</v>
      </c>
      <c r="P257">
        <v>4.5</v>
      </c>
      <c r="Q257" t="s">
        <v>23</v>
      </c>
    </row>
    <row r="258" spans="1:17" x14ac:dyDescent="0.3">
      <c r="A258" t="s">
        <v>611</v>
      </c>
      <c r="B258" s="1">
        <v>45396</v>
      </c>
      <c r="C258" t="s">
        <v>612</v>
      </c>
      <c r="D258" t="s">
        <v>77</v>
      </c>
      <c r="E258" t="s">
        <v>19</v>
      </c>
      <c r="F258">
        <v>1</v>
      </c>
      <c r="G258">
        <v>1</v>
      </c>
      <c r="H258">
        <v>33.119999999999997</v>
      </c>
      <c r="I258">
        <v>34.775999999999996</v>
      </c>
      <c r="J258">
        <f t="shared" si="3"/>
        <v>34.775999999999996</v>
      </c>
      <c r="K258" t="s">
        <v>66</v>
      </c>
      <c r="L258" t="s">
        <v>79</v>
      </c>
      <c r="M258" t="s">
        <v>22</v>
      </c>
      <c r="N258" t="s">
        <v>53</v>
      </c>
      <c r="O258">
        <v>37.14</v>
      </c>
      <c r="P258">
        <v>3.1</v>
      </c>
      <c r="Q258" t="s">
        <v>111</v>
      </c>
    </row>
    <row r="259" spans="1:17" x14ac:dyDescent="0.3">
      <c r="A259" t="s">
        <v>613</v>
      </c>
      <c r="C259" t="s">
        <v>614</v>
      </c>
      <c r="D259" t="s">
        <v>77</v>
      </c>
      <c r="E259" t="s">
        <v>82</v>
      </c>
      <c r="F259">
        <v>14</v>
      </c>
      <c r="G259">
        <v>13</v>
      </c>
      <c r="H259">
        <v>444.89</v>
      </c>
      <c r="I259">
        <v>467.1345</v>
      </c>
      <c r="J259">
        <f t="shared" ref="J259:J322" si="4">G259*I259</f>
        <v>6072.7484999999997</v>
      </c>
      <c r="K259" t="s">
        <v>20</v>
      </c>
      <c r="L259" t="s">
        <v>35</v>
      </c>
      <c r="M259" t="s">
        <v>36</v>
      </c>
      <c r="N259" t="s">
        <v>53</v>
      </c>
      <c r="O259">
        <v>45.21</v>
      </c>
      <c r="P259">
        <v>3.3</v>
      </c>
      <c r="Q259" t="s">
        <v>23</v>
      </c>
    </row>
    <row r="260" spans="1:17" x14ac:dyDescent="0.3">
      <c r="A260" t="s">
        <v>615</v>
      </c>
      <c r="B260" s="1">
        <v>44796</v>
      </c>
      <c r="C260" t="s">
        <v>616</v>
      </c>
      <c r="D260" t="s">
        <v>40</v>
      </c>
      <c r="E260" t="s">
        <v>617</v>
      </c>
      <c r="F260">
        <v>5</v>
      </c>
      <c r="G260">
        <v>5</v>
      </c>
      <c r="H260">
        <v>1319.39</v>
      </c>
      <c r="I260">
        <v>1464.5229000000002</v>
      </c>
      <c r="J260">
        <f t="shared" si="4"/>
        <v>7322.6145000000006</v>
      </c>
      <c r="K260" t="s">
        <v>27</v>
      </c>
      <c r="L260" t="s">
        <v>79</v>
      </c>
      <c r="M260" t="s">
        <v>71</v>
      </c>
      <c r="N260" t="s">
        <v>37</v>
      </c>
      <c r="O260">
        <v>9999</v>
      </c>
      <c r="P260">
        <v>3.5</v>
      </c>
      <c r="Q260" t="s">
        <v>23</v>
      </c>
    </row>
    <row r="261" spans="1:17" x14ac:dyDescent="0.3">
      <c r="A261" t="s">
        <v>618</v>
      </c>
      <c r="B261" s="1">
        <v>45268</v>
      </c>
      <c r="C261" t="s">
        <v>619</v>
      </c>
      <c r="D261" t="s">
        <v>141</v>
      </c>
      <c r="E261" t="s">
        <v>50</v>
      </c>
      <c r="F261">
        <v>12</v>
      </c>
      <c r="G261">
        <v>11</v>
      </c>
      <c r="H261">
        <v>243.57</v>
      </c>
      <c r="I261">
        <v>255.74850000000001</v>
      </c>
      <c r="J261">
        <f t="shared" si="4"/>
        <v>2813.2335000000003</v>
      </c>
      <c r="K261" t="s">
        <v>47</v>
      </c>
      <c r="L261" t="s">
        <v>123</v>
      </c>
      <c r="M261" t="s">
        <v>71</v>
      </c>
      <c r="N261" t="s">
        <v>53</v>
      </c>
      <c r="O261">
        <v>5.65</v>
      </c>
      <c r="P261">
        <v>1.3</v>
      </c>
      <c r="Q261" t="s">
        <v>23</v>
      </c>
    </row>
    <row r="262" spans="1:17" x14ac:dyDescent="0.3">
      <c r="A262" t="s">
        <v>620</v>
      </c>
      <c r="B262" s="1">
        <v>45392</v>
      </c>
      <c r="C262" t="s">
        <v>621</v>
      </c>
      <c r="D262" t="s">
        <v>94</v>
      </c>
      <c r="E262" t="s">
        <v>117</v>
      </c>
      <c r="F262">
        <v>4</v>
      </c>
      <c r="G262">
        <v>3</v>
      </c>
      <c r="H262">
        <v>393.9</v>
      </c>
      <c r="I262">
        <v>417.53399999999999</v>
      </c>
      <c r="J262">
        <f t="shared" si="4"/>
        <v>1252.6019999999999</v>
      </c>
      <c r="K262" t="s">
        <v>20</v>
      </c>
      <c r="L262" t="s">
        <v>35</v>
      </c>
      <c r="M262" t="s">
        <v>36</v>
      </c>
      <c r="N262" t="s">
        <v>37</v>
      </c>
      <c r="O262">
        <v>13.54</v>
      </c>
      <c r="P262">
        <v>5</v>
      </c>
      <c r="Q262" t="s">
        <v>23</v>
      </c>
    </row>
    <row r="263" spans="1:17" x14ac:dyDescent="0.3">
      <c r="A263" t="s">
        <v>622</v>
      </c>
      <c r="B263" s="1">
        <v>45552</v>
      </c>
      <c r="C263" t="s">
        <v>623</v>
      </c>
      <c r="D263" t="s">
        <v>133</v>
      </c>
      <c r="E263" t="s">
        <v>117</v>
      </c>
      <c r="F263">
        <v>16</v>
      </c>
      <c r="G263">
        <v>14</v>
      </c>
      <c r="H263">
        <v>139.19999999999999</v>
      </c>
      <c r="I263">
        <v>146.16</v>
      </c>
      <c r="J263">
        <f t="shared" si="4"/>
        <v>2046.24</v>
      </c>
      <c r="K263" t="s">
        <v>47</v>
      </c>
      <c r="L263" t="s">
        <v>123</v>
      </c>
      <c r="M263" t="s">
        <v>22</v>
      </c>
      <c r="N263" t="s">
        <v>30</v>
      </c>
      <c r="O263">
        <v>25.4</v>
      </c>
      <c r="P263">
        <v>1.8</v>
      </c>
      <c r="Q263" t="s">
        <v>23</v>
      </c>
    </row>
    <row r="264" spans="1:17" x14ac:dyDescent="0.3">
      <c r="A264" t="s">
        <v>624</v>
      </c>
      <c r="B264" s="1">
        <v>45023</v>
      </c>
      <c r="C264" t="s">
        <v>625</v>
      </c>
      <c r="D264" t="s">
        <v>626</v>
      </c>
      <c r="E264" t="s">
        <v>57</v>
      </c>
      <c r="F264">
        <v>4</v>
      </c>
      <c r="G264">
        <v>4</v>
      </c>
      <c r="H264">
        <v>465.81</v>
      </c>
      <c r="I264">
        <v>498.41670000000005</v>
      </c>
      <c r="J264">
        <f t="shared" si="4"/>
        <v>1993.6668000000002</v>
      </c>
      <c r="K264" t="s">
        <v>51</v>
      </c>
      <c r="L264" t="s">
        <v>86</v>
      </c>
      <c r="M264" t="s">
        <v>22</v>
      </c>
      <c r="N264" t="s">
        <v>89</v>
      </c>
      <c r="O264">
        <v>5.97</v>
      </c>
      <c r="P264">
        <v>1.8</v>
      </c>
      <c r="Q264" t="s">
        <v>111</v>
      </c>
    </row>
    <row r="265" spans="1:17" x14ac:dyDescent="0.3">
      <c r="A265" t="s">
        <v>627</v>
      </c>
      <c r="B265" s="1">
        <v>44553</v>
      </c>
      <c r="C265" t="s">
        <v>628</v>
      </c>
      <c r="D265" t="s">
        <v>56</v>
      </c>
      <c r="E265" t="s">
        <v>41</v>
      </c>
      <c r="F265">
        <v>20</v>
      </c>
      <c r="G265">
        <v>16</v>
      </c>
      <c r="H265">
        <v>890.93</v>
      </c>
      <c r="I265">
        <v>953.29510000000005</v>
      </c>
      <c r="J265">
        <f t="shared" si="4"/>
        <v>15252.721600000001</v>
      </c>
      <c r="K265" t="s">
        <v>20</v>
      </c>
      <c r="L265" t="s">
        <v>79</v>
      </c>
      <c r="M265" t="s">
        <v>29</v>
      </c>
      <c r="N265" t="s">
        <v>37</v>
      </c>
      <c r="O265">
        <v>17.350000000000001</v>
      </c>
      <c r="P265">
        <v>3.4</v>
      </c>
      <c r="Q265" t="s">
        <v>74</v>
      </c>
    </row>
    <row r="266" spans="1:17" x14ac:dyDescent="0.3">
      <c r="A266" t="s">
        <v>629</v>
      </c>
      <c r="B266" s="1">
        <v>44901</v>
      </c>
      <c r="C266" t="s">
        <v>630</v>
      </c>
      <c r="D266" t="s">
        <v>85</v>
      </c>
      <c r="E266" t="s">
        <v>82</v>
      </c>
      <c r="F266">
        <v>2</v>
      </c>
      <c r="G266">
        <v>2</v>
      </c>
      <c r="H266">
        <v>1096.8800000000001</v>
      </c>
      <c r="I266">
        <v>1162.6928000000003</v>
      </c>
      <c r="J266">
        <f t="shared" si="4"/>
        <v>2325.3856000000005</v>
      </c>
      <c r="K266" t="s">
        <v>66</v>
      </c>
      <c r="L266" t="s">
        <v>35</v>
      </c>
      <c r="M266" t="s">
        <v>36</v>
      </c>
      <c r="N266" t="s">
        <v>37</v>
      </c>
      <c r="O266">
        <v>28.95</v>
      </c>
      <c r="P266">
        <v>4.9000000000000004</v>
      </c>
      <c r="Q266" t="s">
        <v>23</v>
      </c>
    </row>
    <row r="267" spans="1:17" x14ac:dyDescent="0.3">
      <c r="A267" t="s">
        <v>631</v>
      </c>
      <c r="B267" s="1">
        <v>44531</v>
      </c>
      <c r="C267" t="s">
        <v>632</v>
      </c>
      <c r="D267" t="s">
        <v>406</v>
      </c>
      <c r="E267" t="s">
        <v>82</v>
      </c>
      <c r="F267">
        <v>11</v>
      </c>
      <c r="G267">
        <v>9</v>
      </c>
      <c r="H267">
        <v>982.71</v>
      </c>
      <c r="I267">
        <v>1080.9810000000002</v>
      </c>
      <c r="J267">
        <f t="shared" si="4"/>
        <v>9728.8290000000015</v>
      </c>
      <c r="K267" t="s">
        <v>20</v>
      </c>
      <c r="L267" t="s">
        <v>86</v>
      </c>
      <c r="M267" t="s">
        <v>29</v>
      </c>
      <c r="N267" t="s">
        <v>53</v>
      </c>
      <c r="O267">
        <v>18.54</v>
      </c>
      <c r="P267">
        <v>4</v>
      </c>
      <c r="Q267" t="s">
        <v>23</v>
      </c>
    </row>
    <row r="268" spans="1:17" x14ac:dyDescent="0.3">
      <c r="A268" t="s">
        <v>633</v>
      </c>
      <c r="B268" s="1">
        <v>45589</v>
      </c>
      <c r="C268" t="s">
        <v>634</v>
      </c>
      <c r="D268" t="s">
        <v>626</v>
      </c>
      <c r="E268" t="s">
        <v>635</v>
      </c>
      <c r="F268">
        <v>12</v>
      </c>
      <c r="G268">
        <v>11</v>
      </c>
      <c r="H268">
        <v>160.24</v>
      </c>
      <c r="I268">
        <v>184.27599999999998</v>
      </c>
      <c r="J268">
        <f t="shared" si="4"/>
        <v>2027.0359999999998</v>
      </c>
      <c r="K268" t="s">
        <v>47</v>
      </c>
      <c r="L268" t="s">
        <v>28</v>
      </c>
      <c r="M268" t="s">
        <v>29</v>
      </c>
      <c r="N268" t="s">
        <v>67</v>
      </c>
      <c r="O268">
        <v>5.37</v>
      </c>
      <c r="P268">
        <v>2.4</v>
      </c>
      <c r="Q268" t="s">
        <v>23</v>
      </c>
    </row>
    <row r="269" spans="1:17" x14ac:dyDescent="0.3">
      <c r="A269" t="s">
        <v>636</v>
      </c>
      <c r="B269" s="1">
        <v>44830</v>
      </c>
      <c r="C269" t="s">
        <v>637</v>
      </c>
      <c r="D269" t="s">
        <v>33</v>
      </c>
      <c r="E269" t="s">
        <v>34</v>
      </c>
      <c r="F269">
        <v>12</v>
      </c>
      <c r="G269">
        <v>10</v>
      </c>
      <c r="H269">
        <v>1306.04</v>
      </c>
      <c r="I269">
        <v>1384.4023999999999</v>
      </c>
      <c r="J269">
        <f t="shared" si="4"/>
        <v>13844.023999999999</v>
      </c>
      <c r="K269" t="s">
        <v>51</v>
      </c>
      <c r="L269" t="s">
        <v>86</v>
      </c>
      <c r="M269" t="s">
        <v>36</v>
      </c>
      <c r="N269" t="s">
        <v>67</v>
      </c>
      <c r="O269">
        <v>12.7</v>
      </c>
      <c r="P269">
        <v>2.5</v>
      </c>
      <c r="Q269" t="s">
        <v>23</v>
      </c>
    </row>
    <row r="270" spans="1:17" x14ac:dyDescent="0.3">
      <c r="A270" t="s">
        <v>638</v>
      </c>
      <c r="B270" s="1">
        <v>44897</v>
      </c>
      <c r="C270" t="s">
        <v>639</v>
      </c>
      <c r="D270" t="s">
        <v>116</v>
      </c>
      <c r="E270" t="s">
        <v>95</v>
      </c>
      <c r="F270">
        <v>19</v>
      </c>
      <c r="G270">
        <v>16</v>
      </c>
      <c r="H270">
        <v>417.83</v>
      </c>
      <c r="I270">
        <v>447.07810000000001</v>
      </c>
      <c r="J270">
        <f t="shared" si="4"/>
        <v>7153.2496000000001</v>
      </c>
      <c r="K270" t="s">
        <v>51</v>
      </c>
      <c r="L270" t="s">
        <v>42</v>
      </c>
      <c r="M270" t="s">
        <v>22</v>
      </c>
      <c r="N270" t="s">
        <v>37</v>
      </c>
      <c r="O270">
        <v>26.74</v>
      </c>
      <c r="P270">
        <v>2.9</v>
      </c>
      <c r="Q270" t="s">
        <v>23</v>
      </c>
    </row>
    <row r="271" spans="1:17" x14ac:dyDescent="0.3">
      <c r="A271" t="s">
        <v>640</v>
      </c>
      <c r="B271" s="1">
        <v>44827</v>
      </c>
      <c r="C271" t="s">
        <v>641</v>
      </c>
      <c r="D271" t="s">
        <v>61</v>
      </c>
      <c r="E271" t="s">
        <v>62</v>
      </c>
      <c r="F271">
        <v>19</v>
      </c>
      <c r="G271">
        <v>16</v>
      </c>
      <c r="H271">
        <v>290.73</v>
      </c>
      <c r="I271">
        <v>316.89570000000003</v>
      </c>
      <c r="J271">
        <f t="shared" si="4"/>
        <v>5070.3312000000005</v>
      </c>
      <c r="K271" t="s">
        <v>20</v>
      </c>
      <c r="L271" t="s">
        <v>79</v>
      </c>
      <c r="M271" t="s">
        <v>22</v>
      </c>
      <c r="N271" t="s">
        <v>37</v>
      </c>
      <c r="O271">
        <v>24.96</v>
      </c>
      <c r="P271">
        <v>2</v>
      </c>
      <c r="Q271" t="s">
        <v>23</v>
      </c>
    </row>
    <row r="272" spans="1:17" x14ac:dyDescent="0.3">
      <c r="A272" t="s">
        <v>642</v>
      </c>
      <c r="B272" s="1">
        <v>43870</v>
      </c>
      <c r="C272" t="s">
        <v>643</v>
      </c>
      <c r="D272" t="s">
        <v>45</v>
      </c>
      <c r="E272" t="s">
        <v>110</v>
      </c>
      <c r="F272">
        <v>9</v>
      </c>
      <c r="G272">
        <v>9</v>
      </c>
      <c r="H272">
        <v>20</v>
      </c>
      <c r="I272">
        <v>21.6</v>
      </c>
      <c r="J272">
        <f t="shared" si="4"/>
        <v>194.4</v>
      </c>
      <c r="K272" t="s">
        <v>47</v>
      </c>
      <c r="L272" t="s">
        <v>21</v>
      </c>
      <c r="M272" t="s">
        <v>29</v>
      </c>
      <c r="N272" t="s">
        <v>37</v>
      </c>
      <c r="O272">
        <v>25.69</v>
      </c>
      <c r="P272">
        <v>3</v>
      </c>
    </row>
    <row r="273" spans="1:17" x14ac:dyDescent="0.3">
      <c r="A273" t="s">
        <v>644</v>
      </c>
      <c r="B273" s="1">
        <v>45039</v>
      </c>
      <c r="C273" t="s">
        <v>645</v>
      </c>
      <c r="D273" t="s">
        <v>85</v>
      </c>
      <c r="E273" t="s">
        <v>82</v>
      </c>
      <c r="F273">
        <v>1</v>
      </c>
      <c r="G273">
        <v>1</v>
      </c>
      <c r="H273">
        <v>288.83</v>
      </c>
      <c r="I273">
        <v>303.2715</v>
      </c>
      <c r="J273">
        <f t="shared" si="4"/>
        <v>303.2715</v>
      </c>
      <c r="K273" t="s">
        <v>47</v>
      </c>
      <c r="L273" t="s">
        <v>21</v>
      </c>
      <c r="M273" t="s">
        <v>71</v>
      </c>
      <c r="N273" t="s">
        <v>89</v>
      </c>
      <c r="O273">
        <v>48.2</v>
      </c>
      <c r="P273">
        <v>1.8</v>
      </c>
      <c r="Q273" t="s">
        <v>23</v>
      </c>
    </row>
    <row r="274" spans="1:17" x14ac:dyDescent="0.3">
      <c r="A274" t="s">
        <v>646</v>
      </c>
      <c r="B274" s="1">
        <v>44448</v>
      </c>
      <c r="C274" t="s">
        <v>647</v>
      </c>
      <c r="D274" t="s">
        <v>45</v>
      </c>
      <c r="E274" t="s">
        <v>46</v>
      </c>
      <c r="F274">
        <v>19</v>
      </c>
      <c r="G274">
        <v>16</v>
      </c>
      <c r="H274">
        <v>287.77999999999997</v>
      </c>
      <c r="I274">
        <v>305.04679999999996</v>
      </c>
      <c r="J274">
        <f t="shared" si="4"/>
        <v>4880.7487999999994</v>
      </c>
      <c r="K274" t="s">
        <v>27</v>
      </c>
      <c r="L274" t="s">
        <v>21</v>
      </c>
      <c r="M274" t="s">
        <v>22</v>
      </c>
      <c r="N274" t="s">
        <v>37</v>
      </c>
      <c r="O274">
        <v>21.98</v>
      </c>
      <c r="P274">
        <v>2.4</v>
      </c>
      <c r="Q274" t="s">
        <v>23</v>
      </c>
    </row>
    <row r="275" spans="1:17" x14ac:dyDescent="0.3">
      <c r="A275" t="s">
        <v>648</v>
      </c>
      <c r="B275" s="1">
        <v>45289</v>
      </c>
      <c r="C275" t="s">
        <v>649</v>
      </c>
      <c r="D275" t="s">
        <v>94</v>
      </c>
      <c r="E275" t="s">
        <v>50</v>
      </c>
      <c r="F275">
        <v>20</v>
      </c>
      <c r="G275">
        <v>18</v>
      </c>
      <c r="H275">
        <v>605.33000000000004</v>
      </c>
      <c r="I275">
        <v>671.91630000000009</v>
      </c>
      <c r="J275">
        <f t="shared" si="4"/>
        <v>12094.493400000001</v>
      </c>
      <c r="K275" t="s">
        <v>27</v>
      </c>
      <c r="L275" t="s">
        <v>123</v>
      </c>
      <c r="M275" t="s">
        <v>29</v>
      </c>
      <c r="N275" t="s">
        <v>53</v>
      </c>
      <c r="O275">
        <v>38.85</v>
      </c>
      <c r="P275">
        <v>1</v>
      </c>
      <c r="Q275" t="s">
        <v>23</v>
      </c>
    </row>
    <row r="276" spans="1:17" x14ac:dyDescent="0.3">
      <c r="A276" t="s">
        <v>650</v>
      </c>
      <c r="B276" s="1">
        <v>44398</v>
      </c>
      <c r="C276" t="s">
        <v>651</v>
      </c>
      <c r="D276" t="s">
        <v>94</v>
      </c>
      <c r="E276" t="s">
        <v>50</v>
      </c>
      <c r="F276">
        <v>6</v>
      </c>
      <c r="G276">
        <v>5</v>
      </c>
      <c r="H276">
        <v>682.15</v>
      </c>
      <c r="I276">
        <v>757.18650000000002</v>
      </c>
      <c r="J276">
        <f t="shared" si="4"/>
        <v>3785.9324999999999</v>
      </c>
      <c r="K276" t="s">
        <v>20</v>
      </c>
      <c r="L276" t="s">
        <v>21</v>
      </c>
      <c r="M276" t="s">
        <v>71</v>
      </c>
      <c r="N276" t="s">
        <v>30</v>
      </c>
      <c r="O276">
        <v>8.5299999999999994</v>
      </c>
      <c r="P276">
        <v>4.4000000000000004</v>
      </c>
      <c r="Q276" t="s">
        <v>23</v>
      </c>
    </row>
    <row r="277" spans="1:17" x14ac:dyDescent="0.3">
      <c r="A277" t="s">
        <v>652</v>
      </c>
      <c r="B277" s="1">
        <v>45323</v>
      </c>
      <c r="C277" t="s">
        <v>653</v>
      </c>
      <c r="D277" t="s">
        <v>33</v>
      </c>
      <c r="E277" t="s">
        <v>34</v>
      </c>
      <c r="F277">
        <v>6</v>
      </c>
      <c r="G277">
        <v>5</v>
      </c>
      <c r="H277">
        <v>1293.98</v>
      </c>
      <c r="I277">
        <v>1423.3780000000002</v>
      </c>
      <c r="J277">
        <f t="shared" si="4"/>
        <v>7116.8900000000012</v>
      </c>
      <c r="K277" t="s">
        <v>66</v>
      </c>
      <c r="L277" t="s">
        <v>123</v>
      </c>
      <c r="M277" t="s">
        <v>22</v>
      </c>
      <c r="N277" t="s">
        <v>30</v>
      </c>
      <c r="O277">
        <v>35.44</v>
      </c>
      <c r="P277">
        <v>3.1</v>
      </c>
      <c r="Q277" t="s">
        <v>23</v>
      </c>
    </row>
    <row r="278" spans="1:17" x14ac:dyDescent="0.3">
      <c r="A278" t="s">
        <v>654</v>
      </c>
      <c r="B278" s="1">
        <v>45164</v>
      </c>
      <c r="C278" t="s">
        <v>655</v>
      </c>
      <c r="D278" t="s">
        <v>100</v>
      </c>
      <c r="E278" t="s">
        <v>26</v>
      </c>
      <c r="F278">
        <v>4</v>
      </c>
      <c r="G278">
        <v>4</v>
      </c>
      <c r="H278">
        <v>1073.8699999999999</v>
      </c>
      <c r="I278">
        <v>1138.3021999999999</v>
      </c>
      <c r="J278">
        <f t="shared" si="4"/>
        <v>4553.2087999999994</v>
      </c>
      <c r="K278" t="s">
        <v>27</v>
      </c>
      <c r="L278" t="s">
        <v>123</v>
      </c>
      <c r="M278" t="s">
        <v>29</v>
      </c>
      <c r="N278" t="s">
        <v>67</v>
      </c>
      <c r="O278">
        <v>21.87</v>
      </c>
      <c r="P278">
        <v>3.4</v>
      </c>
      <c r="Q278" t="s">
        <v>23</v>
      </c>
    </row>
    <row r="279" spans="1:17" x14ac:dyDescent="0.3">
      <c r="A279" t="s">
        <v>656</v>
      </c>
      <c r="B279" s="1">
        <v>43963</v>
      </c>
      <c r="C279" t="s">
        <v>657</v>
      </c>
      <c r="D279" t="s">
        <v>94</v>
      </c>
      <c r="E279" t="s">
        <v>658</v>
      </c>
      <c r="F279">
        <v>5</v>
      </c>
      <c r="G279">
        <v>4</v>
      </c>
      <c r="H279">
        <v>596.80999999999995</v>
      </c>
      <c r="I279">
        <v>632.61860000000001</v>
      </c>
      <c r="J279">
        <f t="shared" si="4"/>
        <v>2530.4744000000001</v>
      </c>
      <c r="K279" t="s">
        <v>66</v>
      </c>
      <c r="L279" t="s">
        <v>79</v>
      </c>
      <c r="M279" t="s">
        <v>659</v>
      </c>
      <c r="N279" t="s">
        <v>30</v>
      </c>
      <c r="O279">
        <v>27.08</v>
      </c>
      <c r="P279">
        <v>2.7</v>
      </c>
      <c r="Q279" t="s">
        <v>23</v>
      </c>
    </row>
    <row r="280" spans="1:17" x14ac:dyDescent="0.3">
      <c r="A280" t="s">
        <v>660</v>
      </c>
      <c r="B280" s="1">
        <v>44542</v>
      </c>
      <c r="C280" t="s">
        <v>661</v>
      </c>
      <c r="D280" t="s">
        <v>141</v>
      </c>
      <c r="E280" t="s">
        <v>50</v>
      </c>
      <c r="F280">
        <v>1</v>
      </c>
      <c r="G280">
        <v>1</v>
      </c>
      <c r="H280">
        <v>512.42999999999995</v>
      </c>
      <c r="I280">
        <v>589.29449999999986</v>
      </c>
      <c r="J280">
        <f t="shared" si="4"/>
        <v>589.29449999999986</v>
      </c>
      <c r="K280" t="s">
        <v>51</v>
      </c>
      <c r="L280" t="s">
        <v>35</v>
      </c>
      <c r="M280" t="s">
        <v>29</v>
      </c>
      <c r="N280" t="s">
        <v>67</v>
      </c>
      <c r="O280">
        <v>20.75</v>
      </c>
      <c r="P280">
        <v>1.8</v>
      </c>
      <c r="Q280" t="s">
        <v>74</v>
      </c>
    </row>
    <row r="281" spans="1:17" x14ac:dyDescent="0.3">
      <c r="A281" t="s">
        <v>662</v>
      </c>
      <c r="B281" s="1">
        <v>45481</v>
      </c>
      <c r="C281" t="s">
        <v>663</v>
      </c>
      <c r="D281" t="s">
        <v>133</v>
      </c>
      <c r="E281" t="s">
        <v>50</v>
      </c>
      <c r="F281">
        <v>19</v>
      </c>
      <c r="G281">
        <v>15</v>
      </c>
      <c r="H281">
        <v>1402.37</v>
      </c>
      <c r="I281">
        <v>1542.607</v>
      </c>
      <c r="J281">
        <f t="shared" si="4"/>
        <v>23139.105</v>
      </c>
      <c r="L281" t="s">
        <v>79</v>
      </c>
      <c r="M281" t="s">
        <v>29</v>
      </c>
      <c r="N281" t="s">
        <v>67</v>
      </c>
      <c r="P281">
        <v>3.6</v>
      </c>
      <c r="Q281" t="s">
        <v>23</v>
      </c>
    </row>
    <row r="282" spans="1:17" x14ac:dyDescent="0.3">
      <c r="A282" t="s">
        <v>664</v>
      </c>
      <c r="B282" s="1">
        <v>44244</v>
      </c>
      <c r="C282" t="s">
        <v>665</v>
      </c>
      <c r="D282" t="s">
        <v>77</v>
      </c>
      <c r="E282" t="s">
        <v>666</v>
      </c>
      <c r="F282">
        <v>8</v>
      </c>
      <c r="G282">
        <v>7</v>
      </c>
      <c r="H282">
        <v>902.29</v>
      </c>
      <c r="I282">
        <v>992.51900000000001</v>
      </c>
      <c r="J282">
        <f t="shared" si="4"/>
        <v>6947.6329999999998</v>
      </c>
      <c r="K282" t="s">
        <v>51</v>
      </c>
      <c r="L282" t="s">
        <v>28</v>
      </c>
      <c r="M282" t="s">
        <v>29</v>
      </c>
      <c r="N282" t="s">
        <v>67</v>
      </c>
      <c r="O282">
        <v>48.75</v>
      </c>
      <c r="P282">
        <v>2.1</v>
      </c>
      <c r="Q282" t="s">
        <v>23</v>
      </c>
    </row>
    <row r="283" spans="1:17" x14ac:dyDescent="0.3">
      <c r="A283" t="s">
        <v>667</v>
      </c>
      <c r="B283" s="1">
        <v>45345</v>
      </c>
      <c r="C283" t="s">
        <v>668</v>
      </c>
      <c r="D283" t="s">
        <v>133</v>
      </c>
      <c r="E283" t="s">
        <v>50</v>
      </c>
      <c r="F283">
        <v>12</v>
      </c>
      <c r="G283">
        <v>12</v>
      </c>
      <c r="H283">
        <v>325.35000000000002</v>
      </c>
      <c r="I283">
        <v>364.39200000000005</v>
      </c>
      <c r="J283">
        <f t="shared" si="4"/>
        <v>4372.7040000000006</v>
      </c>
      <c r="K283" t="s">
        <v>51</v>
      </c>
      <c r="L283" t="s">
        <v>21</v>
      </c>
      <c r="M283" t="s">
        <v>36</v>
      </c>
      <c r="N283" t="s">
        <v>89</v>
      </c>
      <c r="O283">
        <v>27.28</v>
      </c>
      <c r="P283">
        <v>4.7</v>
      </c>
      <c r="Q283" t="s">
        <v>23</v>
      </c>
    </row>
    <row r="284" spans="1:17" x14ac:dyDescent="0.3">
      <c r="A284" t="s">
        <v>669</v>
      </c>
      <c r="B284" s="1">
        <v>45086</v>
      </c>
      <c r="C284" t="s">
        <v>670</v>
      </c>
      <c r="D284" t="s">
        <v>56</v>
      </c>
      <c r="E284" t="s">
        <v>57</v>
      </c>
      <c r="F284">
        <v>14</v>
      </c>
      <c r="G284">
        <v>11</v>
      </c>
      <c r="H284">
        <v>1132.33</v>
      </c>
      <c r="I284">
        <v>1268.2096000000001</v>
      </c>
      <c r="J284">
        <f t="shared" si="4"/>
        <v>13950.305600000002</v>
      </c>
      <c r="K284" t="s">
        <v>27</v>
      </c>
      <c r="L284" t="s">
        <v>42</v>
      </c>
      <c r="M284" t="s">
        <v>29</v>
      </c>
      <c r="N284" t="s">
        <v>671</v>
      </c>
      <c r="O284">
        <v>0.09</v>
      </c>
      <c r="P284">
        <v>1.8</v>
      </c>
      <c r="Q284" t="s">
        <v>23</v>
      </c>
    </row>
    <row r="285" spans="1:17" x14ac:dyDescent="0.3">
      <c r="A285" t="s">
        <v>672</v>
      </c>
      <c r="B285" s="1">
        <v>44914</v>
      </c>
      <c r="C285" t="s">
        <v>673</v>
      </c>
      <c r="D285" t="s">
        <v>141</v>
      </c>
      <c r="E285" t="s">
        <v>50</v>
      </c>
      <c r="F285">
        <v>8</v>
      </c>
      <c r="G285">
        <v>7</v>
      </c>
      <c r="H285">
        <v>1101.02</v>
      </c>
      <c r="I285">
        <v>1244.1525999999999</v>
      </c>
      <c r="J285">
        <f t="shared" si="4"/>
        <v>8709.0681999999997</v>
      </c>
      <c r="K285" t="s">
        <v>51</v>
      </c>
      <c r="M285" t="s">
        <v>22</v>
      </c>
      <c r="N285" t="s">
        <v>89</v>
      </c>
      <c r="O285">
        <v>4.03</v>
      </c>
      <c r="P285">
        <v>2</v>
      </c>
      <c r="Q285" t="s">
        <v>205</v>
      </c>
    </row>
    <row r="286" spans="1:17" x14ac:dyDescent="0.3">
      <c r="A286" t="s">
        <v>674</v>
      </c>
      <c r="B286" s="1">
        <v>44257</v>
      </c>
      <c r="C286" t="s">
        <v>675</v>
      </c>
      <c r="D286" t="s">
        <v>33</v>
      </c>
      <c r="E286" t="s">
        <v>70</v>
      </c>
      <c r="F286">
        <v>1</v>
      </c>
      <c r="G286">
        <v>1</v>
      </c>
      <c r="H286">
        <v>1155.7</v>
      </c>
      <c r="I286">
        <v>1294.3840000000002</v>
      </c>
      <c r="J286">
        <f t="shared" si="4"/>
        <v>1294.3840000000002</v>
      </c>
      <c r="K286" t="s">
        <v>51</v>
      </c>
      <c r="L286" t="s">
        <v>42</v>
      </c>
      <c r="M286" t="s">
        <v>22</v>
      </c>
      <c r="N286" t="s">
        <v>67</v>
      </c>
      <c r="O286">
        <v>8.74</v>
      </c>
      <c r="P286">
        <v>4.2</v>
      </c>
      <c r="Q286" t="s">
        <v>23</v>
      </c>
    </row>
    <row r="287" spans="1:17" x14ac:dyDescent="0.3">
      <c r="A287" t="s">
        <v>676</v>
      </c>
      <c r="B287" s="1">
        <v>44381</v>
      </c>
      <c r="C287" t="s">
        <v>677</v>
      </c>
      <c r="D287" t="s">
        <v>85</v>
      </c>
      <c r="E287" t="s">
        <v>82</v>
      </c>
      <c r="F287">
        <v>16</v>
      </c>
      <c r="G287">
        <v>16</v>
      </c>
      <c r="H287">
        <v>1432.18</v>
      </c>
      <c r="I287">
        <v>1503.7890000000002</v>
      </c>
      <c r="J287">
        <f t="shared" si="4"/>
        <v>24060.624000000003</v>
      </c>
      <c r="K287" t="s">
        <v>66</v>
      </c>
      <c r="L287" t="s">
        <v>86</v>
      </c>
      <c r="M287" t="s">
        <v>678</v>
      </c>
      <c r="N287" t="s">
        <v>37</v>
      </c>
      <c r="O287">
        <v>11.12</v>
      </c>
      <c r="Q287" t="s">
        <v>23</v>
      </c>
    </row>
    <row r="288" spans="1:17" x14ac:dyDescent="0.3">
      <c r="A288" t="s">
        <v>679</v>
      </c>
      <c r="B288" s="1">
        <v>44693</v>
      </c>
      <c r="C288" t="s">
        <v>680</v>
      </c>
      <c r="D288" t="s">
        <v>40</v>
      </c>
      <c r="E288" t="s">
        <v>41</v>
      </c>
      <c r="F288">
        <v>7</v>
      </c>
      <c r="G288">
        <v>7</v>
      </c>
      <c r="H288">
        <v>1281.68</v>
      </c>
      <c r="I288">
        <v>1345.7640000000001</v>
      </c>
      <c r="J288">
        <f t="shared" si="4"/>
        <v>9420.3480000000018</v>
      </c>
      <c r="K288" t="s">
        <v>20</v>
      </c>
      <c r="L288" t="s">
        <v>123</v>
      </c>
      <c r="M288" t="s">
        <v>22</v>
      </c>
      <c r="N288" t="s">
        <v>30</v>
      </c>
      <c r="O288">
        <v>18.98</v>
      </c>
      <c r="P288">
        <v>4.0999999999999996</v>
      </c>
      <c r="Q288" t="s">
        <v>74</v>
      </c>
    </row>
    <row r="289" spans="1:17" x14ac:dyDescent="0.3">
      <c r="A289" t="s">
        <v>681</v>
      </c>
      <c r="B289" s="1">
        <v>44094</v>
      </c>
      <c r="C289" t="s">
        <v>682</v>
      </c>
      <c r="D289" t="s">
        <v>109</v>
      </c>
      <c r="E289" t="s">
        <v>46</v>
      </c>
      <c r="F289">
        <v>1</v>
      </c>
      <c r="G289">
        <v>1</v>
      </c>
      <c r="H289">
        <v>230.91</v>
      </c>
      <c r="I289">
        <v>254.001</v>
      </c>
      <c r="J289">
        <f t="shared" si="4"/>
        <v>254.001</v>
      </c>
      <c r="K289" t="s">
        <v>66</v>
      </c>
      <c r="L289" t="s">
        <v>35</v>
      </c>
      <c r="M289" t="s">
        <v>22</v>
      </c>
      <c r="N289" t="s">
        <v>89</v>
      </c>
      <c r="O289">
        <v>34.83</v>
      </c>
      <c r="P289" t="s">
        <v>316</v>
      </c>
      <c r="Q289" t="s">
        <v>23</v>
      </c>
    </row>
    <row r="290" spans="1:17" x14ac:dyDescent="0.3">
      <c r="A290" t="s">
        <v>683</v>
      </c>
      <c r="B290" s="1">
        <v>45061</v>
      </c>
      <c r="C290" t="s">
        <v>684</v>
      </c>
      <c r="D290" t="s">
        <v>61</v>
      </c>
      <c r="E290" t="s">
        <v>34</v>
      </c>
      <c r="F290">
        <v>19</v>
      </c>
      <c r="G290">
        <v>19</v>
      </c>
      <c r="H290">
        <v>931.11</v>
      </c>
      <c r="I290">
        <v>986.97660000000008</v>
      </c>
      <c r="J290">
        <f t="shared" si="4"/>
        <v>18752.555400000001</v>
      </c>
      <c r="K290" t="s">
        <v>27</v>
      </c>
      <c r="L290" t="s">
        <v>86</v>
      </c>
      <c r="M290" t="s">
        <v>29</v>
      </c>
      <c r="N290" t="s">
        <v>53</v>
      </c>
      <c r="O290">
        <v>27.08</v>
      </c>
      <c r="P290">
        <v>3.2</v>
      </c>
      <c r="Q290" t="s">
        <v>23</v>
      </c>
    </row>
    <row r="291" spans="1:17" x14ac:dyDescent="0.3">
      <c r="A291" t="s">
        <v>685</v>
      </c>
      <c r="B291" s="1">
        <v>44136</v>
      </c>
      <c r="C291" t="s">
        <v>686</v>
      </c>
      <c r="D291" t="s">
        <v>65</v>
      </c>
      <c r="E291" t="s">
        <v>82</v>
      </c>
      <c r="F291">
        <v>16</v>
      </c>
      <c r="G291">
        <v>13</v>
      </c>
      <c r="H291">
        <v>527.57000000000005</v>
      </c>
      <c r="I291">
        <v>601.42980000000011</v>
      </c>
      <c r="J291">
        <f t="shared" si="4"/>
        <v>7818.5874000000013</v>
      </c>
      <c r="K291" t="s">
        <v>51</v>
      </c>
      <c r="L291" t="s">
        <v>21</v>
      </c>
      <c r="M291" t="s">
        <v>36</v>
      </c>
      <c r="N291" t="s">
        <v>89</v>
      </c>
      <c r="O291">
        <v>37.630000000000003</v>
      </c>
      <c r="P291">
        <v>2.2000000000000002</v>
      </c>
      <c r="Q291" t="s">
        <v>23</v>
      </c>
    </row>
    <row r="292" spans="1:17" x14ac:dyDescent="0.3">
      <c r="A292" t="s">
        <v>687</v>
      </c>
      <c r="B292" s="1">
        <v>43938</v>
      </c>
      <c r="C292" t="s">
        <v>688</v>
      </c>
      <c r="D292" t="s">
        <v>33</v>
      </c>
      <c r="E292" t="s">
        <v>34</v>
      </c>
      <c r="F292">
        <v>6</v>
      </c>
      <c r="G292">
        <v>6</v>
      </c>
      <c r="H292">
        <v>848.46</v>
      </c>
      <c r="I292">
        <v>890.88300000000004</v>
      </c>
      <c r="J292">
        <f t="shared" si="4"/>
        <v>5345.2980000000007</v>
      </c>
      <c r="K292" t="s">
        <v>51</v>
      </c>
      <c r="L292" t="s">
        <v>123</v>
      </c>
      <c r="M292" t="s">
        <v>22</v>
      </c>
      <c r="N292" t="s">
        <v>67</v>
      </c>
      <c r="O292">
        <v>21.34</v>
      </c>
      <c r="P292">
        <v>1</v>
      </c>
      <c r="Q292" t="s">
        <v>23</v>
      </c>
    </row>
    <row r="293" spans="1:17" x14ac:dyDescent="0.3">
      <c r="A293" t="s">
        <v>689</v>
      </c>
      <c r="B293" s="1">
        <v>44461</v>
      </c>
      <c r="C293" t="s">
        <v>690</v>
      </c>
      <c r="D293" t="s">
        <v>77</v>
      </c>
      <c r="E293" t="s">
        <v>19</v>
      </c>
      <c r="F293">
        <v>6</v>
      </c>
      <c r="G293">
        <v>5</v>
      </c>
      <c r="H293">
        <v>1429.6</v>
      </c>
      <c r="I293">
        <v>1572.56</v>
      </c>
      <c r="J293">
        <f t="shared" si="4"/>
        <v>7862.7999999999993</v>
      </c>
      <c r="K293" t="s">
        <v>27</v>
      </c>
      <c r="L293" t="s">
        <v>123</v>
      </c>
      <c r="M293" t="s">
        <v>71</v>
      </c>
      <c r="N293" t="s">
        <v>67</v>
      </c>
      <c r="O293">
        <v>7.66</v>
      </c>
      <c r="P293">
        <v>1.1000000000000001</v>
      </c>
      <c r="Q293" t="s">
        <v>23</v>
      </c>
    </row>
    <row r="294" spans="1:17" x14ac:dyDescent="0.3">
      <c r="A294" t="s">
        <v>691</v>
      </c>
      <c r="B294" s="1">
        <v>44258</v>
      </c>
      <c r="C294" t="s">
        <v>692</v>
      </c>
      <c r="D294" t="s">
        <v>94</v>
      </c>
      <c r="E294" t="s">
        <v>50</v>
      </c>
      <c r="F294">
        <v>19</v>
      </c>
      <c r="G294">
        <v>15</v>
      </c>
      <c r="H294">
        <v>259.73</v>
      </c>
      <c r="I294">
        <v>288.30030000000005</v>
      </c>
      <c r="J294">
        <f t="shared" si="4"/>
        <v>4324.5045000000009</v>
      </c>
      <c r="K294" t="s">
        <v>27</v>
      </c>
      <c r="L294" t="s">
        <v>693</v>
      </c>
      <c r="M294" t="s">
        <v>71</v>
      </c>
      <c r="N294" t="s">
        <v>37</v>
      </c>
      <c r="O294">
        <v>21.4</v>
      </c>
      <c r="P294">
        <v>1.7</v>
      </c>
      <c r="Q294" t="s">
        <v>23</v>
      </c>
    </row>
    <row r="295" spans="1:17" x14ac:dyDescent="0.3">
      <c r="A295" t="s">
        <v>694</v>
      </c>
      <c r="B295" s="1">
        <v>44426</v>
      </c>
      <c r="C295" t="s">
        <v>695</v>
      </c>
      <c r="D295" t="s">
        <v>45</v>
      </c>
      <c r="E295" t="s">
        <v>46</v>
      </c>
      <c r="F295">
        <v>17</v>
      </c>
      <c r="G295">
        <v>17</v>
      </c>
      <c r="H295">
        <v>1059.45</v>
      </c>
      <c r="I295">
        <v>1207.7730000000001</v>
      </c>
      <c r="J295">
        <f t="shared" si="4"/>
        <v>20532.141000000003</v>
      </c>
      <c r="K295" t="s">
        <v>47</v>
      </c>
      <c r="L295" t="s">
        <v>28</v>
      </c>
      <c r="M295" t="s">
        <v>71</v>
      </c>
      <c r="N295" t="s">
        <v>30</v>
      </c>
      <c r="O295">
        <v>7.64</v>
      </c>
      <c r="P295">
        <v>1.4</v>
      </c>
      <c r="Q295" t="s">
        <v>23</v>
      </c>
    </row>
    <row r="296" spans="1:17" x14ac:dyDescent="0.3">
      <c r="A296" t="s">
        <v>696</v>
      </c>
      <c r="B296" s="1">
        <v>45547</v>
      </c>
      <c r="C296" t="s">
        <v>697</v>
      </c>
      <c r="D296" t="s">
        <v>33</v>
      </c>
      <c r="E296" t="s">
        <v>34</v>
      </c>
      <c r="F296">
        <v>11</v>
      </c>
      <c r="G296">
        <v>9</v>
      </c>
      <c r="H296">
        <v>1490.8</v>
      </c>
      <c r="I296">
        <v>1699.5120000000002</v>
      </c>
      <c r="J296">
        <f t="shared" si="4"/>
        <v>15295.608000000002</v>
      </c>
      <c r="K296" t="s">
        <v>27</v>
      </c>
      <c r="L296" t="s">
        <v>123</v>
      </c>
      <c r="M296" t="s">
        <v>71</v>
      </c>
      <c r="N296" t="s">
        <v>53</v>
      </c>
      <c r="O296">
        <v>38.74</v>
      </c>
      <c r="P296">
        <v>1.4</v>
      </c>
      <c r="Q296" t="s">
        <v>23</v>
      </c>
    </row>
    <row r="297" spans="1:17" x14ac:dyDescent="0.3">
      <c r="A297" t="s">
        <v>698</v>
      </c>
      <c r="B297" s="1">
        <v>43863</v>
      </c>
      <c r="C297" t="s">
        <v>699</v>
      </c>
      <c r="D297" t="s">
        <v>116</v>
      </c>
      <c r="E297" t="s">
        <v>117</v>
      </c>
      <c r="F297">
        <v>4</v>
      </c>
      <c r="G297">
        <v>4</v>
      </c>
      <c r="H297">
        <v>182.75</v>
      </c>
      <c r="I297">
        <v>197.37</v>
      </c>
      <c r="J297">
        <f t="shared" si="4"/>
        <v>789.48</v>
      </c>
      <c r="K297" t="s">
        <v>47</v>
      </c>
      <c r="L297" t="s">
        <v>28</v>
      </c>
      <c r="M297" t="s">
        <v>29</v>
      </c>
      <c r="N297" t="s">
        <v>67</v>
      </c>
      <c r="O297">
        <v>17.47</v>
      </c>
      <c r="P297">
        <v>4.2</v>
      </c>
      <c r="Q297" t="s">
        <v>23</v>
      </c>
    </row>
    <row r="298" spans="1:17" x14ac:dyDescent="0.3">
      <c r="A298" t="s">
        <v>700</v>
      </c>
      <c r="B298" s="1">
        <v>44935</v>
      </c>
      <c r="C298" t="s">
        <v>701</v>
      </c>
      <c r="D298" t="s">
        <v>65</v>
      </c>
      <c r="E298" t="s">
        <v>19</v>
      </c>
      <c r="F298">
        <v>8</v>
      </c>
      <c r="G298">
        <v>8</v>
      </c>
      <c r="H298">
        <v>191.15</v>
      </c>
      <c r="I298">
        <v>212.17650000000003</v>
      </c>
      <c r="J298">
        <f t="shared" si="4"/>
        <v>1697.4120000000003</v>
      </c>
      <c r="K298" t="s">
        <v>27</v>
      </c>
      <c r="L298" t="s">
        <v>86</v>
      </c>
      <c r="M298" t="s">
        <v>22</v>
      </c>
      <c r="N298" t="s">
        <v>30</v>
      </c>
      <c r="O298">
        <v>27.32</v>
      </c>
      <c r="P298">
        <v>2.9</v>
      </c>
      <c r="Q298" t="s">
        <v>74</v>
      </c>
    </row>
    <row r="299" spans="1:17" x14ac:dyDescent="0.3">
      <c r="A299" t="s">
        <v>702</v>
      </c>
      <c r="B299" s="1">
        <v>44466</v>
      </c>
      <c r="C299" t="s">
        <v>703</v>
      </c>
      <c r="D299" t="s">
        <v>40</v>
      </c>
      <c r="E299" t="s">
        <v>57</v>
      </c>
      <c r="F299">
        <v>10</v>
      </c>
      <c r="G299">
        <v>9</v>
      </c>
      <c r="H299">
        <v>1016.56</v>
      </c>
      <c r="I299">
        <v>1138.5472</v>
      </c>
      <c r="J299">
        <f t="shared" si="4"/>
        <v>10246.924800000001</v>
      </c>
      <c r="K299" t="s">
        <v>66</v>
      </c>
      <c r="L299" t="s">
        <v>35</v>
      </c>
      <c r="M299" t="s">
        <v>36</v>
      </c>
      <c r="N299" t="s">
        <v>67</v>
      </c>
      <c r="O299">
        <v>41.07</v>
      </c>
      <c r="P299" t="s">
        <v>316</v>
      </c>
      <c r="Q299" t="s">
        <v>23</v>
      </c>
    </row>
    <row r="300" spans="1:17" x14ac:dyDescent="0.3">
      <c r="A300" t="s">
        <v>704</v>
      </c>
      <c r="B300" s="1">
        <v>45581</v>
      </c>
      <c r="C300" t="s">
        <v>705</v>
      </c>
      <c r="D300" t="s">
        <v>40</v>
      </c>
      <c r="E300" t="s">
        <v>57</v>
      </c>
      <c r="F300">
        <v>13</v>
      </c>
      <c r="G300">
        <v>12</v>
      </c>
      <c r="H300">
        <v>637.99</v>
      </c>
      <c r="I300">
        <v>727.30860000000007</v>
      </c>
      <c r="J300">
        <f t="shared" si="4"/>
        <v>8727.7031999999999</v>
      </c>
      <c r="K300" t="s">
        <v>27</v>
      </c>
      <c r="L300" t="s">
        <v>86</v>
      </c>
      <c r="M300" t="s">
        <v>29</v>
      </c>
      <c r="O300">
        <v>20.96</v>
      </c>
      <c r="P300">
        <v>3.2</v>
      </c>
      <c r="Q300" t="s">
        <v>23</v>
      </c>
    </row>
    <row r="301" spans="1:17" x14ac:dyDescent="0.3">
      <c r="A301" t="s">
        <v>706</v>
      </c>
      <c r="B301" s="1">
        <v>44152</v>
      </c>
      <c r="C301" t="s">
        <v>707</v>
      </c>
      <c r="D301" t="s">
        <v>94</v>
      </c>
      <c r="E301" t="s">
        <v>50</v>
      </c>
      <c r="F301">
        <v>5</v>
      </c>
      <c r="G301">
        <v>5</v>
      </c>
      <c r="H301">
        <v>896.78</v>
      </c>
      <c r="I301">
        <v>977.49020000000007</v>
      </c>
      <c r="J301">
        <f t="shared" si="4"/>
        <v>4887.451</v>
      </c>
      <c r="K301" t="s">
        <v>20</v>
      </c>
      <c r="L301" t="s">
        <v>86</v>
      </c>
      <c r="M301" t="s">
        <v>71</v>
      </c>
      <c r="N301" t="s">
        <v>30</v>
      </c>
      <c r="O301">
        <v>34.51</v>
      </c>
      <c r="P301">
        <v>2.7</v>
      </c>
      <c r="Q301" t="s">
        <v>23</v>
      </c>
    </row>
    <row r="302" spans="1:17" x14ac:dyDescent="0.3">
      <c r="A302" t="s">
        <v>708</v>
      </c>
      <c r="B302" s="1">
        <v>44840</v>
      </c>
      <c r="C302" t="s">
        <v>709</v>
      </c>
      <c r="D302" t="s">
        <v>133</v>
      </c>
      <c r="E302" t="s">
        <v>50</v>
      </c>
      <c r="F302">
        <v>6</v>
      </c>
      <c r="G302">
        <v>5</v>
      </c>
      <c r="H302">
        <v>750.78</v>
      </c>
      <c r="I302">
        <v>810.8424</v>
      </c>
      <c r="J302">
        <f t="shared" si="4"/>
        <v>4054.212</v>
      </c>
      <c r="K302" t="s">
        <v>51</v>
      </c>
      <c r="L302" t="s">
        <v>21</v>
      </c>
      <c r="M302" t="s">
        <v>71</v>
      </c>
      <c r="N302" t="s">
        <v>67</v>
      </c>
      <c r="O302">
        <v>21.51</v>
      </c>
      <c r="P302">
        <v>1.5</v>
      </c>
      <c r="Q302" t="s">
        <v>205</v>
      </c>
    </row>
    <row r="303" spans="1:17" x14ac:dyDescent="0.3">
      <c r="A303" t="s">
        <v>710</v>
      </c>
      <c r="B303" s="1">
        <v>45077</v>
      </c>
      <c r="C303" t="s">
        <v>711</v>
      </c>
      <c r="D303" t="s">
        <v>77</v>
      </c>
      <c r="E303" t="s">
        <v>78</v>
      </c>
      <c r="F303">
        <v>9</v>
      </c>
      <c r="G303">
        <v>7</v>
      </c>
      <c r="H303">
        <v>1177.81</v>
      </c>
      <c r="I303">
        <v>1295.5910000000001</v>
      </c>
      <c r="J303">
        <f t="shared" si="4"/>
        <v>9069.1370000000006</v>
      </c>
      <c r="K303" t="s">
        <v>51</v>
      </c>
      <c r="L303" t="s">
        <v>79</v>
      </c>
      <c r="M303" t="s">
        <v>29</v>
      </c>
      <c r="N303" t="s">
        <v>67</v>
      </c>
      <c r="O303">
        <v>42.88</v>
      </c>
      <c r="P303">
        <v>3.1</v>
      </c>
      <c r="Q303" t="s">
        <v>23</v>
      </c>
    </row>
    <row r="304" spans="1:17" x14ac:dyDescent="0.3">
      <c r="A304" t="s">
        <v>712</v>
      </c>
      <c r="B304" s="1">
        <v>44287</v>
      </c>
      <c r="C304" t="s">
        <v>713</v>
      </c>
      <c r="D304" t="s">
        <v>56</v>
      </c>
      <c r="E304" t="s">
        <v>41</v>
      </c>
      <c r="F304">
        <v>18</v>
      </c>
      <c r="G304">
        <v>15</v>
      </c>
      <c r="H304">
        <v>320.26</v>
      </c>
      <c r="I304">
        <v>355.48860000000002</v>
      </c>
      <c r="J304">
        <f t="shared" si="4"/>
        <v>5332.3290000000006</v>
      </c>
      <c r="K304" t="s">
        <v>20</v>
      </c>
      <c r="L304" t="s">
        <v>123</v>
      </c>
      <c r="M304" t="s">
        <v>22</v>
      </c>
      <c r="N304" t="s">
        <v>67</v>
      </c>
      <c r="O304">
        <v>39.51</v>
      </c>
      <c r="P304">
        <v>4.3</v>
      </c>
    </row>
    <row r="305" spans="1:17" x14ac:dyDescent="0.3">
      <c r="A305" t="s">
        <v>714</v>
      </c>
      <c r="B305" s="1">
        <v>44203</v>
      </c>
      <c r="C305" t="s">
        <v>715</v>
      </c>
      <c r="D305" t="s">
        <v>65</v>
      </c>
      <c r="E305" t="s">
        <v>82</v>
      </c>
      <c r="F305">
        <v>5</v>
      </c>
      <c r="G305">
        <v>4</v>
      </c>
      <c r="H305">
        <v>1284.21</v>
      </c>
      <c r="I305">
        <v>1438.3152000000002</v>
      </c>
      <c r="J305">
        <f t="shared" si="4"/>
        <v>5753.2608000000009</v>
      </c>
      <c r="K305" t="s">
        <v>47</v>
      </c>
      <c r="L305" t="s">
        <v>21</v>
      </c>
      <c r="M305" t="s">
        <v>29</v>
      </c>
      <c r="N305" t="s">
        <v>30</v>
      </c>
      <c r="O305">
        <v>3.17</v>
      </c>
      <c r="P305">
        <v>9</v>
      </c>
      <c r="Q305" t="s">
        <v>15</v>
      </c>
    </row>
    <row r="306" spans="1:17" x14ac:dyDescent="0.3">
      <c r="A306" t="s">
        <v>716</v>
      </c>
      <c r="B306" s="1">
        <v>45582</v>
      </c>
      <c r="C306" t="s">
        <v>717</v>
      </c>
      <c r="D306" t="s">
        <v>94</v>
      </c>
      <c r="E306" t="s">
        <v>95</v>
      </c>
      <c r="F306">
        <v>20</v>
      </c>
      <c r="G306">
        <v>18</v>
      </c>
      <c r="H306">
        <v>352.44</v>
      </c>
      <c r="I306">
        <v>398.25719999999995</v>
      </c>
      <c r="J306">
        <f t="shared" si="4"/>
        <v>7168.6295999999993</v>
      </c>
      <c r="K306" t="s">
        <v>51</v>
      </c>
      <c r="L306" t="s">
        <v>21</v>
      </c>
      <c r="M306" t="s">
        <v>71</v>
      </c>
      <c r="N306" t="s">
        <v>53</v>
      </c>
      <c r="O306">
        <v>39.24</v>
      </c>
      <c r="Q306" t="s">
        <v>23</v>
      </c>
    </row>
    <row r="307" spans="1:17" x14ac:dyDescent="0.3">
      <c r="A307" t="s">
        <v>718</v>
      </c>
      <c r="B307" s="1">
        <v>43859</v>
      </c>
      <c r="C307" t="s">
        <v>719</v>
      </c>
      <c r="D307" t="s">
        <v>65</v>
      </c>
      <c r="E307" t="s">
        <v>82</v>
      </c>
      <c r="F307">
        <v>12</v>
      </c>
      <c r="G307">
        <v>11</v>
      </c>
      <c r="H307">
        <v>366.93</v>
      </c>
      <c r="I307">
        <v>410.96160000000003</v>
      </c>
      <c r="J307">
        <f t="shared" si="4"/>
        <v>4520.5776000000005</v>
      </c>
      <c r="K307" t="s">
        <v>66</v>
      </c>
      <c r="L307" t="s">
        <v>123</v>
      </c>
      <c r="M307" t="s">
        <v>71</v>
      </c>
      <c r="N307" t="s">
        <v>67</v>
      </c>
      <c r="O307">
        <v>25.52</v>
      </c>
      <c r="P307">
        <v>1</v>
      </c>
    </row>
    <row r="308" spans="1:17" x14ac:dyDescent="0.3">
      <c r="A308" t="s">
        <v>720</v>
      </c>
      <c r="B308" s="1">
        <v>44672</v>
      </c>
      <c r="C308" t="s">
        <v>721</v>
      </c>
      <c r="D308" t="s">
        <v>116</v>
      </c>
      <c r="E308" t="s">
        <v>95</v>
      </c>
      <c r="F308">
        <v>18</v>
      </c>
      <c r="G308">
        <v>15</v>
      </c>
      <c r="H308">
        <v>225.18</v>
      </c>
      <c r="I308">
        <v>252.20160000000004</v>
      </c>
      <c r="J308">
        <f t="shared" si="4"/>
        <v>3783.0240000000008</v>
      </c>
      <c r="K308" t="s">
        <v>20</v>
      </c>
      <c r="L308" t="s">
        <v>21</v>
      </c>
      <c r="N308" t="s">
        <v>37</v>
      </c>
      <c r="O308">
        <v>0.35</v>
      </c>
      <c r="P308">
        <v>2.1</v>
      </c>
      <c r="Q308" t="s">
        <v>23</v>
      </c>
    </row>
    <row r="309" spans="1:17" x14ac:dyDescent="0.3">
      <c r="A309" t="s">
        <v>722</v>
      </c>
      <c r="B309" s="1">
        <v>45535</v>
      </c>
      <c r="C309" t="s">
        <v>723</v>
      </c>
      <c r="D309" t="s">
        <v>109</v>
      </c>
      <c r="E309" t="s">
        <v>46</v>
      </c>
      <c r="F309">
        <v>11</v>
      </c>
      <c r="G309">
        <v>11</v>
      </c>
      <c r="H309">
        <v>554.45000000000005</v>
      </c>
      <c r="I309">
        <v>582.17250000000013</v>
      </c>
      <c r="J309">
        <f t="shared" si="4"/>
        <v>6403.8975000000009</v>
      </c>
      <c r="K309" t="s">
        <v>51</v>
      </c>
      <c r="L309" t="s">
        <v>28</v>
      </c>
      <c r="M309" t="s">
        <v>29</v>
      </c>
      <c r="N309" t="s">
        <v>67</v>
      </c>
      <c r="O309">
        <v>10.38</v>
      </c>
      <c r="P309">
        <v>3.8</v>
      </c>
      <c r="Q309" t="s">
        <v>23</v>
      </c>
    </row>
    <row r="310" spans="1:17" x14ac:dyDescent="0.3">
      <c r="A310" t="s">
        <v>724</v>
      </c>
      <c r="B310" s="1">
        <v>45016</v>
      </c>
      <c r="C310" t="s">
        <v>725</v>
      </c>
      <c r="D310" t="s">
        <v>40</v>
      </c>
      <c r="E310" t="s">
        <v>41</v>
      </c>
      <c r="F310">
        <v>17</v>
      </c>
      <c r="G310">
        <v>15</v>
      </c>
      <c r="H310">
        <v>1017.68</v>
      </c>
      <c r="I310">
        <v>1109.2712000000001</v>
      </c>
      <c r="J310">
        <f t="shared" si="4"/>
        <v>16639.068000000003</v>
      </c>
      <c r="K310" t="s">
        <v>66</v>
      </c>
      <c r="L310" t="s">
        <v>28</v>
      </c>
      <c r="N310" t="s">
        <v>30</v>
      </c>
      <c r="O310">
        <v>46.71</v>
      </c>
      <c r="P310">
        <v>2.2000000000000002</v>
      </c>
      <c r="Q310" t="s">
        <v>74</v>
      </c>
    </row>
    <row r="311" spans="1:17" x14ac:dyDescent="0.3">
      <c r="A311" t="s">
        <v>726</v>
      </c>
      <c r="B311" s="1">
        <v>45533</v>
      </c>
      <c r="C311" t="s">
        <v>727</v>
      </c>
      <c r="D311" t="s">
        <v>61</v>
      </c>
      <c r="E311" t="s">
        <v>728</v>
      </c>
      <c r="F311">
        <v>16</v>
      </c>
      <c r="G311">
        <v>16</v>
      </c>
      <c r="H311">
        <v>728.18</v>
      </c>
      <c r="I311">
        <v>822.84339999999986</v>
      </c>
      <c r="J311">
        <f t="shared" si="4"/>
        <v>13165.494399999998</v>
      </c>
      <c r="K311" t="s">
        <v>66</v>
      </c>
      <c r="L311" t="s">
        <v>123</v>
      </c>
      <c r="M311" t="s">
        <v>71</v>
      </c>
      <c r="N311" t="s">
        <v>89</v>
      </c>
      <c r="O311">
        <v>46.39</v>
      </c>
      <c r="P311">
        <v>2.1</v>
      </c>
      <c r="Q311" t="s">
        <v>23</v>
      </c>
    </row>
    <row r="312" spans="1:17" x14ac:dyDescent="0.3">
      <c r="A312" t="s">
        <v>729</v>
      </c>
      <c r="B312" s="1">
        <v>45405</v>
      </c>
      <c r="C312" t="s">
        <v>730</v>
      </c>
      <c r="D312" t="s">
        <v>109</v>
      </c>
      <c r="E312" t="s">
        <v>46</v>
      </c>
      <c r="F312">
        <v>7</v>
      </c>
      <c r="G312">
        <v>6</v>
      </c>
      <c r="H312">
        <v>795.55</v>
      </c>
      <c r="I312">
        <v>851.23850000000004</v>
      </c>
      <c r="J312">
        <f t="shared" si="4"/>
        <v>5107.4310000000005</v>
      </c>
      <c r="K312" t="s">
        <v>27</v>
      </c>
      <c r="L312" t="s">
        <v>86</v>
      </c>
      <c r="M312" t="s">
        <v>29</v>
      </c>
      <c r="N312" t="s">
        <v>37</v>
      </c>
      <c r="O312">
        <v>34.82</v>
      </c>
      <c r="P312">
        <v>1.7</v>
      </c>
      <c r="Q312" t="s">
        <v>23</v>
      </c>
    </row>
    <row r="313" spans="1:17" x14ac:dyDescent="0.3">
      <c r="A313" t="s">
        <v>731</v>
      </c>
      <c r="B313" s="1">
        <v>45134</v>
      </c>
      <c r="C313" t="s">
        <v>732</v>
      </c>
      <c r="D313" t="s">
        <v>33</v>
      </c>
      <c r="E313" t="s">
        <v>62</v>
      </c>
      <c r="F313">
        <v>20</v>
      </c>
      <c r="G313">
        <v>20</v>
      </c>
      <c r="H313">
        <v>1369.17</v>
      </c>
      <c r="I313">
        <v>1547.1621</v>
      </c>
      <c r="J313">
        <f t="shared" si="4"/>
        <v>30943.241999999998</v>
      </c>
      <c r="K313" t="s">
        <v>66</v>
      </c>
      <c r="L313" t="s">
        <v>86</v>
      </c>
      <c r="M313" t="s">
        <v>36</v>
      </c>
      <c r="N313" t="s">
        <v>67</v>
      </c>
      <c r="O313">
        <v>49.21</v>
      </c>
      <c r="P313">
        <v>2</v>
      </c>
      <c r="Q313" t="s">
        <v>23</v>
      </c>
    </row>
    <row r="314" spans="1:17" x14ac:dyDescent="0.3">
      <c r="A314" t="s">
        <v>733</v>
      </c>
      <c r="B314" s="1">
        <v>44664</v>
      </c>
      <c r="C314" t="s">
        <v>734</v>
      </c>
      <c r="D314" t="s">
        <v>33</v>
      </c>
      <c r="E314" t="s">
        <v>735</v>
      </c>
      <c r="F314">
        <v>1</v>
      </c>
      <c r="G314">
        <v>1</v>
      </c>
      <c r="H314">
        <v>173.76</v>
      </c>
      <c r="I314">
        <v>198.0864</v>
      </c>
      <c r="J314">
        <f t="shared" si="4"/>
        <v>198.0864</v>
      </c>
      <c r="K314" t="s">
        <v>47</v>
      </c>
      <c r="L314" t="s">
        <v>42</v>
      </c>
      <c r="M314" t="s">
        <v>71</v>
      </c>
      <c r="N314" t="s">
        <v>89</v>
      </c>
      <c r="O314">
        <v>28.67</v>
      </c>
      <c r="P314">
        <v>2.9</v>
      </c>
      <c r="Q314" t="s">
        <v>23</v>
      </c>
    </row>
    <row r="315" spans="1:17" x14ac:dyDescent="0.3">
      <c r="A315" t="s">
        <v>736</v>
      </c>
      <c r="B315" s="1">
        <v>43967</v>
      </c>
      <c r="C315" t="s">
        <v>737</v>
      </c>
      <c r="D315" t="s">
        <v>61</v>
      </c>
      <c r="E315" t="s">
        <v>70</v>
      </c>
      <c r="F315">
        <v>4</v>
      </c>
      <c r="G315">
        <v>3</v>
      </c>
      <c r="H315">
        <v>1219.18</v>
      </c>
      <c r="I315">
        <v>1341.0980000000002</v>
      </c>
      <c r="J315">
        <f t="shared" si="4"/>
        <v>4023.2940000000008</v>
      </c>
      <c r="K315" t="s">
        <v>66</v>
      </c>
      <c r="L315" t="s">
        <v>35</v>
      </c>
      <c r="M315" t="s">
        <v>29</v>
      </c>
      <c r="N315" t="s">
        <v>37</v>
      </c>
      <c r="O315">
        <v>28.97</v>
      </c>
      <c r="P315">
        <v>1.2</v>
      </c>
      <c r="Q315" t="s">
        <v>23</v>
      </c>
    </row>
    <row r="316" spans="1:17" x14ac:dyDescent="0.3">
      <c r="A316" t="s">
        <v>738</v>
      </c>
      <c r="B316" s="1">
        <v>45014</v>
      </c>
      <c r="C316" t="s">
        <v>739</v>
      </c>
      <c r="D316" t="s">
        <v>40</v>
      </c>
      <c r="E316" t="s">
        <v>26</v>
      </c>
      <c r="F316">
        <v>8</v>
      </c>
      <c r="G316">
        <v>7</v>
      </c>
      <c r="H316">
        <v>682.65</v>
      </c>
      <c r="I316">
        <v>716.78250000000003</v>
      </c>
      <c r="J316">
        <f t="shared" si="4"/>
        <v>5017.4775</v>
      </c>
      <c r="K316" t="s">
        <v>27</v>
      </c>
      <c r="L316" t="s">
        <v>86</v>
      </c>
      <c r="M316" t="s">
        <v>71</v>
      </c>
      <c r="N316" t="s">
        <v>740</v>
      </c>
      <c r="O316">
        <v>9999</v>
      </c>
      <c r="P316">
        <v>2.2000000000000002</v>
      </c>
      <c r="Q316" t="s">
        <v>23</v>
      </c>
    </row>
    <row r="317" spans="1:17" x14ac:dyDescent="0.3">
      <c r="A317" t="s">
        <v>741</v>
      </c>
      <c r="B317" s="1">
        <v>43905</v>
      </c>
      <c r="C317" t="s">
        <v>742</v>
      </c>
      <c r="D317" t="s">
        <v>94</v>
      </c>
      <c r="E317" t="s">
        <v>50</v>
      </c>
      <c r="F317">
        <v>12</v>
      </c>
      <c r="G317">
        <v>11</v>
      </c>
      <c r="H317">
        <v>1373.85</v>
      </c>
      <c r="I317">
        <v>1511.2350000000001</v>
      </c>
      <c r="J317">
        <f t="shared" si="4"/>
        <v>16623.585000000003</v>
      </c>
      <c r="K317" t="s">
        <v>47</v>
      </c>
      <c r="L317" t="s">
        <v>35</v>
      </c>
      <c r="M317" t="s">
        <v>71</v>
      </c>
      <c r="N317" t="s">
        <v>53</v>
      </c>
      <c r="O317">
        <v>3.14</v>
      </c>
      <c r="P317" t="s">
        <v>316</v>
      </c>
      <c r="Q317" t="s">
        <v>23</v>
      </c>
    </row>
    <row r="318" spans="1:17" x14ac:dyDescent="0.3">
      <c r="A318" t="s">
        <v>656</v>
      </c>
      <c r="B318" s="1">
        <v>43967</v>
      </c>
      <c r="C318" t="s">
        <v>743</v>
      </c>
      <c r="D318" t="s">
        <v>61</v>
      </c>
      <c r="E318" t="s">
        <v>70</v>
      </c>
      <c r="F318">
        <v>12</v>
      </c>
      <c r="G318">
        <v>12</v>
      </c>
      <c r="H318">
        <v>1389.74</v>
      </c>
      <c r="I318">
        <v>1598.2009999999998</v>
      </c>
      <c r="J318">
        <f t="shared" si="4"/>
        <v>19178.411999999997</v>
      </c>
      <c r="K318" t="s">
        <v>47</v>
      </c>
      <c r="L318" t="s">
        <v>744</v>
      </c>
      <c r="M318" t="s">
        <v>745</v>
      </c>
      <c r="N318" t="s">
        <v>30</v>
      </c>
      <c r="O318">
        <v>42.14</v>
      </c>
      <c r="P318">
        <v>2.6</v>
      </c>
      <c r="Q318" t="s">
        <v>23</v>
      </c>
    </row>
    <row r="319" spans="1:17" x14ac:dyDescent="0.3">
      <c r="A319" t="s">
        <v>746</v>
      </c>
      <c r="B319" s="1">
        <v>45146</v>
      </c>
      <c r="C319" t="s">
        <v>747</v>
      </c>
      <c r="D319" t="s">
        <v>94</v>
      </c>
      <c r="E319" t="s">
        <v>95</v>
      </c>
      <c r="F319">
        <v>5</v>
      </c>
      <c r="G319">
        <v>5</v>
      </c>
      <c r="H319">
        <v>1031.05</v>
      </c>
      <c r="I319">
        <v>1103.2235000000001</v>
      </c>
      <c r="J319">
        <f t="shared" si="4"/>
        <v>5516.1175000000003</v>
      </c>
      <c r="K319" t="s">
        <v>47</v>
      </c>
      <c r="L319" t="s">
        <v>123</v>
      </c>
      <c r="M319" t="s">
        <v>36</v>
      </c>
      <c r="N319" t="s">
        <v>67</v>
      </c>
      <c r="O319">
        <v>14.55</v>
      </c>
      <c r="P319">
        <v>1.7</v>
      </c>
      <c r="Q319" t="s">
        <v>23</v>
      </c>
    </row>
    <row r="320" spans="1:17" x14ac:dyDescent="0.3">
      <c r="A320" t="s">
        <v>748</v>
      </c>
      <c r="B320" s="1">
        <v>43894</v>
      </c>
      <c r="C320" t="s">
        <v>749</v>
      </c>
      <c r="D320" t="s">
        <v>45</v>
      </c>
      <c r="E320" t="s">
        <v>46</v>
      </c>
      <c r="F320">
        <v>5</v>
      </c>
      <c r="G320">
        <v>4</v>
      </c>
      <c r="H320">
        <v>1059.53</v>
      </c>
      <c r="I320">
        <v>1165.4830000000002</v>
      </c>
      <c r="J320">
        <f t="shared" si="4"/>
        <v>4661.9320000000007</v>
      </c>
      <c r="K320" t="s">
        <v>51</v>
      </c>
      <c r="L320" t="s">
        <v>35</v>
      </c>
      <c r="M320" t="s">
        <v>71</v>
      </c>
      <c r="N320" t="s">
        <v>53</v>
      </c>
      <c r="O320">
        <v>5.32</v>
      </c>
      <c r="P320">
        <v>1.2</v>
      </c>
      <c r="Q320" t="s">
        <v>23</v>
      </c>
    </row>
    <row r="321" spans="1:17" x14ac:dyDescent="0.3">
      <c r="A321" t="s">
        <v>467</v>
      </c>
      <c r="B321" s="1">
        <v>44014</v>
      </c>
      <c r="C321" t="s">
        <v>750</v>
      </c>
      <c r="D321" t="s">
        <v>100</v>
      </c>
      <c r="E321" t="s">
        <v>57</v>
      </c>
      <c r="F321">
        <v>2</v>
      </c>
      <c r="G321">
        <v>2</v>
      </c>
      <c r="H321">
        <v>20</v>
      </c>
      <c r="I321">
        <v>21</v>
      </c>
      <c r="J321">
        <f t="shared" si="4"/>
        <v>42</v>
      </c>
      <c r="K321" t="s">
        <v>66</v>
      </c>
      <c r="L321" t="s">
        <v>21</v>
      </c>
      <c r="M321" t="s">
        <v>29</v>
      </c>
      <c r="N321" t="s">
        <v>89</v>
      </c>
      <c r="O321">
        <v>3.31</v>
      </c>
      <c r="P321">
        <v>4.9000000000000004</v>
      </c>
      <c r="Q321" t="s">
        <v>23</v>
      </c>
    </row>
    <row r="322" spans="1:17" x14ac:dyDescent="0.3">
      <c r="A322" t="s">
        <v>751</v>
      </c>
      <c r="B322" s="1">
        <v>44704</v>
      </c>
      <c r="C322" t="s">
        <v>752</v>
      </c>
      <c r="D322" t="s">
        <v>45</v>
      </c>
      <c r="E322" t="s">
        <v>46</v>
      </c>
      <c r="F322">
        <v>3</v>
      </c>
      <c r="G322">
        <v>2</v>
      </c>
      <c r="H322">
        <v>20</v>
      </c>
      <c r="I322">
        <v>22.200000000000003</v>
      </c>
      <c r="J322">
        <f t="shared" si="4"/>
        <v>44.400000000000006</v>
      </c>
      <c r="K322" t="s">
        <v>51</v>
      </c>
      <c r="L322" t="s">
        <v>28</v>
      </c>
      <c r="M322" t="s">
        <v>29</v>
      </c>
      <c r="N322" t="s">
        <v>53</v>
      </c>
      <c r="O322">
        <v>41.06</v>
      </c>
      <c r="P322">
        <v>9</v>
      </c>
      <c r="Q322" t="s">
        <v>23</v>
      </c>
    </row>
    <row r="323" spans="1:17" x14ac:dyDescent="0.3">
      <c r="A323" t="s">
        <v>753</v>
      </c>
      <c r="B323" s="1">
        <v>44113</v>
      </c>
      <c r="C323" t="s">
        <v>754</v>
      </c>
      <c r="D323" t="s">
        <v>65</v>
      </c>
      <c r="E323" t="s">
        <v>19</v>
      </c>
      <c r="F323">
        <v>19</v>
      </c>
      <c r="G323">
        <v>16</v>
      </c>
      <c r="H323">
        <v>1424.66</v>
      </c>
      <c r="I323">
        <v>1524.3862000000001</v>
      </c>
      <c r="J323">
        <f t="shared" ref="J323:J386" si="5">G323*I323</f>
        <v>24390.179200000002</v>
      </c>
      <c r="K323" t="s">
        <v>51</v>
      </c>
      <c r="L323" t="s">
        <v>86</v>
      </c>
      <c r="M323" t="s">
        <v>29</v>
      </c>
      <c r="N323" t="s">
        <v>53</v>
      </c>
      <c r="O323">
        <v>30.45</v>
      </c>
      <c r="P323">
        <v>9</v>
      </c>
      <c r="Q323" t="s">
        <v>23</v>
      </c>
    </row>
    <row r="324" spans="1:17" x14ac:dyDescent="0.3">
      <c r="A324" t="s">
        <v>755</v>
      </c>
      <c r="B324" s="1">
        <v>44136</v>
      </c>
      <c r="C324" t="s">
        <v>756</v>
      </c>
      <c r="D324" t="s">
        <v>85</v>
      </c>
      <c r="E324" t="s">
        <v>82</v>
      </c>
      <c r="F324">
        <v>13</v>
      </c>
      <c r="G324">
        <v>10</v>
      </c>
      <c r="H324">
        <v>1410.34</v>
      </c>
      <c r="I324">
        <v>1579.5808</v>
      </c>
      <c r="J324">
        <f t="shared" si="5"/>
        <v>15795.807999999999</v>
      </c>
      <c r="K324" t="s">
        <v>51</v>
      </c>
      <c r="L324" t="s">
        <v>28</v>
      </c>
      <c r="M324" t="s">
        <v>29</v>
      </c>
      <c r="N324" t="s">
        <v>37</v>
      </c>
      <c r="O324">
        <v>15.21</v>
      </c>
      <c r="P324">
        <v>3.8</v>
      </c>
      <c r="Q324" t="s">
        <v>23</v>
      </c>
    </row>
    <row r="325" spans="1:17" x14ac:dyDescent="0.3">
      <c r="A325" t="s">
        <v>757</v>
      </c>
      <c r="B325" s="1">
        <v>43988</v>
      </c>
      <c r="C325" t="s">
        <v>758</v>
      </c>
      <c r="D325" t="s">
        <v>33</v>
      </c>
      <c r="E325" t="s">
        <v>34</v>
      </c>
      <c r="F325">
        <v>14</v>
      </c>
      <c r="G325">
        <v>12</v>
      </c>
      <c r="H325">
        <v>934.66</v>
      </c>
      <c r="I325">
        <v>1074.8589999999999</v>
      </c>
      <c r="J325">
        <f t="shared" si="5"/>
        <v>12898.307999999999</v>
      </c>
      <c r="K325" t="s">
        <v>20</v>
      </c>
      <c r="L325" t="s">
        <v>21</v>
      </c>
      <c r="M325" t="s">
        <v>22</v>
      </c>
      <c r="N325" t="s">
        <v>89</v>
      </c>
      <c r="O325">
        <v>21.22</v>
      </c>
      <c r="P325">
        <v>1.6</v>
      </c>
      <c r="Q325" t="s">
        <v>111</v>
      </c>
    </row>
    <row r="326" spans="1:17" x14ac:dyDescent="0.3">
      <c r="A326" t="s">
        <v>759</v>
      </c>
      <c r="B326" s="1">
        <v>44195</v>
      </c>
      <c r="C326" t="s">
        <v>760</v>
      </c>
      <c r="D326" t="s">
        <v>45</v>
      </c>
      <c r="E326" t="s">
        <v>761</v>
      </c>
      <c r="F326">
        <v>11</v>
      </c>
      <c r="G326">
        <v>11</v>
      </c>
      <c r="H326">
        <v>1235.98</v>
      </c>
      <c r="I326">
        <v>1384.2976000000001</v>
      </c>
      <c r="J326">
        <f t="shared" si="5"/>
        <v>15227.2736</v>
      </c>
      <c r="K326" t="s">
        <v>20</v>
      </c>
      <c r="L326" t="s">
        <v>762</v>
      </c>
      <c r="M326" t="s">
        <v>36</v>
      </c>
      <c r="N326" t="s">
        <v>67</v>
      </c>
      <c r="O326">
        <v>12.64</v>
      </c>
      <c r="P326">
        <v>2.2000000000000002</v>
      </c>
      <c r="Q326" t="s">
        <v>23</v>
      </c>
    </row>
    <row r="327" spans="1:17" x14ac:dyDescent="0.3">
      <c r="A327" t="s">
        <v>763</v>
      </c>
      <c r="B327" s="1">
        <v>44255</v>
      </c>
      <c r="C327" t="s">
        <v>764</v>
      </c>
      <c r="D327" t="s">
        <v>130</v>
      </c>
      <c r="E327" t="s">
        <v>78</v>
      </c>
      <c r="F327">
        <v>20</v>
      </c>
      <c r="G327">
        <v>20</v>
      </c>
      <c r="H327">
        <v>990.86</v>
      </c>
      <c r="I327">
        <v>1040.403</v>
      </c>
      <c r="J327">
        <f t="shared" si="5"/>
        <v>20808.060000000001</v>
      </c>
      <c r="K327" t="s">
        <v>27</v>
      </c>
      <c r="L327" t="s">
        <v>21</v>
      </c>
      <c r="M327" t="s">
        <v>22</v>
      </c>
      <c r="N327" t="s">
        <v>37</v>
      </c>
      <c r="O327">
        <v>19.28</v>
      </c>
      <c r="P327">
        <v>4.3</v>
      </c>
      <c r="Q327" t="s">
        <v>23</v>
      </c>
    </row>
    <row r="328" spans="1:17" x14ac:dyDescent="0.3">
      <c r="A328" t="s">
        <v>765</v>
      </c>
      <c r="B328" s="1">
        <v>45041</v>
      </c>
      <c r="C328" t="s">
        <v>766</v>
      </c>
      <c r="D328" t="s">
        <v>116</v>
      </c>
      <c r="E328" t="s">
        <v>117</v>
      </c>
      <c r="F328">
        <v>6</v>
      </c>
      <c r="G328">
        <v>5</v>
      </c>
      <c r="H328">
        <v>704.47</v>
      </c>
      <c r="I328">
        <v>746.73820000000012</v>
      </c>
      <c r="J328">
        <f t="shared" si="5"/>
        <v>3733.6910000000007</v>
      </c>
      <c r="K328" t="s">
        <v>47</v>
      </c>
      <c r="L328" t="s">
        <v>79</v>
      </c>
      <c r="M328" t="s">
        <v>22</v>
      </c>
      <c r="N328" t="s">
        <v>53</v>
      </c>
      <c r="O328">
        <v>17.55</v>
      </c>
      <c r="P328">
        <v>4.5</v>
      </c>
      <c r="Q328" t="s">
        <v>23</v>
      </c>
    </row>
    <row r="329" spans="1:17" x14ac:dyDescent="0.3">
      <c r="A329" t="s">
        <v>767</v>
      </c>
      <c r="B329" s="1">
        <v>45479</v>
      </c>
      <c r="C329" t="s">
        <v>768</v>
      </c>
      <c r="D329" t="s">
        <v>133</v>
      </c>
      <c r="E329" t="s">
        <v>50</v>
      </c>
      <c r="F329">
        <v>11</v>
      </c>
      <c r="G329">
        <v>9</v>
      </c>
      <c r="H329">
        <v>487.14</v>
      </c>
      <c r="I329">
        <v>521.23980000000006</v>
      </c>
      <c r="J329">
        <f t="shared" si="5"/>
        <v>4691.1582000000008</v>
      </c>
      <c r="K329" t="s">
        <v>47</v>
      </c>
      <c r="L329" t="s">
        <v>42</v>
      </c>
      <c r="M329" t="s">
        <v>29</v>
      </c>
      <c r="N329" t="s">
        <v>37</v>
      </c>
      <c r="O329">
        <v>47.37</v>
      </c>
      <c r="P329">
        <v>3</v>
      </c>
      <c r="Q329" t="s">
        <v>23</v>
      </c>
    </row>
    <row r="330" spans="1:17" x14ac:dyDescent="0.3">
      <c r="A330" t="s">
        <v>769</v>
      </c>
      <c r="B330" s="1">
        <v>45595</v>
      </c>
      <c r="C330" t="s">
        <v>770</v>
      </c>
      <c r="D330" t="s">
        <v>94</v>
      </c>
      <c r="E330" t="s">
        <v>95</v>
      </c>
      <c r="F330">
        <v>6</v>
      </c>
      <c r="G330">
        <v>6</v>
      </c>
      <c r="H330">
        <v>20</v>
      </c>
      <c r="I330">
        <v>23</v>
      </c>
      <c r="J330">
        <f t="shared" si="5"/>
        <v>138</v>
      </c>
      <c r="K330" t="s">
        <v>20</v>
      </c>
      <c r="L330" t="s">
        <v>21</v>
      </c>
      <c r="M330" t="s">
        <v>22</v>
      </c>
      <c r="N330" t="s">
        <v>53</v>
      </c>
      <c r="O330">
        <v>42.43</v>
      </c>
      <c r="P330">
        <v>3.5</v>
      </c>
      <c r="Q330" t="s">
        <v>23</v>
      </c>
    </row>
    <row r="331" spans="1:17" x14ac:dyDescent="0.3">
      <c r="A331" t="s">
        <v>771</v>
      </c>
      <c r="B331" s="1">
        <v>45620</v>
      </c>
      <c r="C331" t="s">
        <v>772</v>
      </c>
      <c r="D331" t="s">
        <v>100</v>
      </c>
      <c r="E331" t="s">
        <v>26</v>
      </c>
      <c r="F331">
        <v>3</v>
      </c>
      <c r="G331">
        <v>2</v>
      </c>
      <c r="H331">
        <v>947.66</v>
      </c>
      <c r="I331">
        <v>1042.4260000000002</v>
      </c>
      <c r="J331">
        <f t="shared" si="5"/>
        <v>2084.8520000000003</v>
      </c>
      <c r="K331" t="s">
        <v>27</v>
      </c>
      <c r="L331" t="s">
        <v>21</v>
      </c>
      <c r="M331" t="s">
        <v>36</v>
      </c>
      <c r="N331" t="s">
        <v>53</v>
      </c>
      <c r="O331">
        <v>9999</v>
      </c>
      <c r="P331">
        <v>1.9</v>
      </c>
      <c r="Q331" t="s">
        <v>23</v>
      </c>
    </row>
    <row r="332" spans="1:17" x14ac:dyDescent="0.3">
      <c r="A332" t="s">
        <v>773</v>
      </c>
      <c r="B332" s="1">
        <v>45018</v>
      </c>
      <c r="C332" t="s">
        <v>774</v>
      </c>
      <c r="D332" t="s">
        <v>94</v>
      </c>
      <c r="E332" t="s">
        <v>117</v>
      </c>
      <c r="F332">
        <v>12</v>
      </c>
      <c r="G332">
        <v>11</v>
      </c>
      <c r="H332">
        <v>943.02</v>
      </c>
      <c r="I332">
        <v>1056.1824000000001</v>
      </c>
      <c r="J332">
        <f t="shared" si="5"/>
        <v>11618.006400000002</v>
      </c>
      <c r="K332" t="s">
        <v>66</v>
      </c>
      <c r="L332" t="s">
        <v>86</v>
      </c>
      <c r="M332" t="s">
        <v>71</v>
      </c>
      <c r="N332" t="s">
        <v>89</v>
      </c>
      <c r="O332">
        <v>6.71</v>
      </c>
      <c r="P332">
        <v>4.9000000000000004</v>
      </c>
      <c r="Q332" t="s">
        <v>23</v>
      </c>
    </row>
    <row r="333" spans="1:17" x14ac:dyDescent="0.3">
      <c r="A333" t="s">
        <v>775</v>
      </c>
      <c r="B333" s="1">
        <v>45412</v>
      </c>
      <c r="C333" t="s">
        <v>776</v>
      </c>
      <c r="D333" t="s">
        <v>626</v>
      </c>
      <c r="E333" t="s">
        <v>41</v>
      </c>
      <c r="F333">
        <v>20</v>
      </c>
      <c r="G333">
        <v>16</v>
      </c>
      <c r="H333">
        <v>1285.31</v>
      </c>
      <c r="I333">
        <v>1375.2817</v>
      </c>
      <c r="J333">
        <f t="shared" si="5"/>
        <v>22004.5072</v>
      </c>
      <c r="K333" t="s">
        <v>51</v>
      </c>
      <c r="L333" t="s">
        <v>86</v>
      </c>
      <c r="M333" t="s">
        <v>36</v>
      </c>
      <c r="N333" t="s">
        <v>67</v>
      </c>
      <c r="O333">
        <v>36.22</v>
      </c>
      <c r="P333">
        <v>2.9</v>
      </c>
      <c r="Q333" t="s">
        <v>74</v>
      </c>
    </row>
    <row r="334" spans="1:17" x14ac:dyDescent="0.3">
      <c r="A334" t="s">
        <v>777</v>
      </c>
      <c r="B334" s="1">
        <v>44294</v>
      </c>
      <c r="C334" t="s">
        <v>778</v>
      </c>
      <c r="D334" t="s">
        <v>141</v>
      </c>
      <c r="E334" t="s">
        <v>117</v>
      </c>
      <c r="F334">
        <v>1</v>
      </c>
      <c r="G334">
        <v>1</v>
      </c>
      <c r="H334">
        <v>96.14</v>
      </c>
      <c r="I334">
        <v>105.754</v>
      </c>
      <c r="J334">
        <f t="shared" si="5"/>
        <v>105.754</v>
      </c>
      <c r="K334" t="s">
        <v>20</v>
      </c>
      <c r="L334" t="s">
        <v>42</v>
      </c>
      <c r="M334" t="s">
        <v>29</v>
      </c>
      <c r="N334" t="s">
        <v>53</v>
      </c>
      <c r="O334">
        <v>27.84</v>
      </c>
      <c r="P334">
        <v>1.3</v>
      </c>
      <c r="Q334" t="s">
        <v>23</v>
      </c>
    </row>
    <row r="335" spans="1:17" x14ac:dyDescent="0.3">
      <c r="A335" t="s">
        <v>779</v>
      </c>
      <c r="B335" s="1">
        <v>43986</v>
      </c>
      <c r="C335" t="s">
        <v>780</v>
      </c>
      <c r="D335" t="s">
        <v>45</v>
      </c>
      <c r="E335" t="s">
        <v>46</v>
      </c>
      <c r="F335">
        <v>17</v>
      </c>
      <c r="G335">
        <v>16</v>
      </c>
      <c r="H335">
        <v>60.04</v>
      </c>
      <c r="I335">
        <v>67.845199999999991</v>
      </c>
      <c r="J335">
        <f t="shared" si="5"/>
        <v>1085.5231999999999</v>
      </c>
      <c r="K335" t="s">
        <v>20</v>
      </c>
      <c r="L335" t="s">
        <v>35</v>
      </c>
      <c r="M335" t="s">
        <v>36</v>
      </c>
      <c r="N335" t="s">
        <v>37</v>
      </c>
      <c r="O335">
        <v>0.4</v>
      </c>
      <c r="P335">
        <v>2.2999999999999998</v>
      </c>
      <c r="Q335" t="s">
        <v>23</v>
      </c>
    </row>
    <row r="336" spans="1:17" x14ac:dyDescent="0.3">
      <c r="A336" t="s">
        <v>781</v>
      </c>
      <c r="B336" s="1">
        <v>45285</v>
      </c>
      <c r="C336" t="s">
        <v>782</v>
      </c>
      <c r="D336" t="s">
        <v>40</v>
      </c>
      <c r="E336" t="s">
        <v>783</v>
      </c>
      <c r="F336">
        <v>15</v>
      </c>
      <c r="G336">
        <v>13</v>
      </c>
      <c r="H336">
        <v>486.84</v>
      </c>
      <c r="I336">
        <v>554.99760000000003</v>
      </c>
      <c r="J336">
        <f t="shared" si="5"/>
        <v>7214.9688000000006</v>
      </c>
      <c r="K336" t="s">
        <v>20</v>
      </c>
      <c r="L336" t="s">
        <v>21</v>
      </c>
      <c r="M336" t="s">
        <v>29</v>
      </c>
      <c r="N336" t="s">
        <v>30</v>
      </c>
      <c r="O336">
        <v>21.24</v>
      </c>
      <c r="P336">
        <v>2.2999999999999998</v>
      </c>
      <c r="Q336" t="s">
        <v>23</v>
      </c>
    </row>
    <row r="337" spans="1:17" x14ac:dyDescent="0.3">
      <c r="A337" t="s">
        <v>784</v>
      </c>
      <c r="B337" s="1">
        <v>44170</v>
      </c>
      <c r="C337" t="s">
        <v>785</v>
      </c>
      <c r="D337" t="s">
        <v>45</v>
      </c>
      <c r="E337" t="s">
        <v>110</v>
      </c>
      <c r="F337">
        <v>8</v>
      </c>
      <c r="G337">
        <v>6</v>
      </c>
      <c r="H337">
        <v>1195.74</v>
      </c>
      <c r="I337">
        <v>1351.1861999999999</v>
      </c>
      <c r="J337">
        <f t="shared" si="5"/>
        <v>8107.1171999999988</v>
      </c>
      <c r="K337" t="s">
        <v>66</v>
      </c>
      <c r="L337" t="s">
        <v>35</v>
      </c>
      <c r="M337" t="s">
        <v>29</v>
      </c>
      <c r="N337" t="s">
        <v>67</v>
      </c>
      <c r="O337">
        <v>30.83</v>
      </c>
      <c r="P337">
        <v>4.9000000000000004</v>
      </c>
      <c r="Q337" t="s">
        <v>23</v>
      </c>
    </row>
    <row r="338" spans="1:17" x14ac:dyDescent="0.3">
      <c r="A338" t="s">
        <v>786</v>
      </c>
      <c r="B338" s="1">
        <v>44261</v>
      </c>
      <c r="C338" t="s">
        <v>787</v>
      </c>
      <c r="D338" t="s">
        <v>100</v>
      </c>
      <c r="E338" t="s">
        <v>26</v>
      </c>
      <c r="F338">
        <v>9</v>
      </c>
      <c r="G338">
        <v>8</v>
      </c>
      <c r="H338">
        <v>732.71</v>
      </c>
      <c r="I338">
        <v>813.30810000000008</v>
      </c>
      <c r="J338">
        <f t="shared" si="5"/>
        <v>6506.4648000000007</v>
      </c>
      <c r="K338" t="s">
        <v>51</v>
      </c>
      <c r="L338" t="s">
        <v>21</v>
      </c>
      <c r="M338" t="s">
        <v>29</v>
      </c>
      <c r="N338" t="s">
        <v>67</v>
      </c>
      <c r="O338">
        <v>0.57999999999999996</v>
      </c>
      <c r="P338">
        <v>1.9</v>
      </c>
      <c r="Q338" t="s">
        <v>23</v>
      </c>
    </row>
    <row r="339" spans="1:17" x14ac:dyDescent="0.3">
      <c r="A339" t="s">
        <v>788</v>
      </c>
      <c r="B339" s="1">
        <v>44322</v>
      </c>
      <c r="C339" t="s">
        <v>789</v>
      </c>
      <c r="D339" t="s">
        <v>85</v>
      </c>
      <c r="E339" t="s">
        <v>19</v>
      </c>
      <c r="F339">
        <v>2</v>
      </c>
      <c r="G339">
        <v>2</v>
      </c>
      <c r="H339">
        <v>1399.83</v>
      </c>
      <c r="I339">
        <v>1567.8096</v>
      </c>
      <c r="J339">
        <f t="shared" si="5"/>
        <v>3135.6192000000001</v>
      </c>
      <c r="K339" t="s">
        <v>20</v>
      </c>
      <c r="L339" t="s">
        <v>79</v>
      </c>
      <c r="M339" t="s">
        <v>29</v>
      </c>
      <c r="N339" t="s">
        <v>89</v>
      </c>
      <c r="O339">
        <v>27.26</v>
      </c>
      <c r="P339">
        <v>3.2</v>
      </c>
      <c r="Q339" t="s">
        <v>23</v>
      </c>
    </row>
    <row r="340" spans="1:17" x14ac:dyDescent="0.3">
      <c r="A340" t="s">
        <v>790</v>
      </c>
      <c r="B340" s="1">
        <v>45474</v>
      </c>
      <c r="C340" t="s">
        <v>791</v>
      </c>
      <c r="D340" t="s">
        <v>33</v>
      </c>
      <c r="E340" t="s">
        <v>70</v>
      </c>
      <c r="F340">
        <v>18</v>
      </c>
      <c r="G340">
        <v>15</v>
      </c>
      <c r="H340">
        <v>540.62</v>
      </c>
      <c r="I340">
        <v>578.46340000000009</v>
      </c>
      <c r="J340">
        <f t="shared" si="5"/>
        <v>8676.9510000000009</v>
      </c>
      <c r="K340" t="s">
        <v>51</v>
      </c>
      <c r="L340" t="s">
        <v>123</v>
      </c>
      <c r="M340" t="s">
        <v>29</v>
      </c>
      <c r="N340" t="s">
        <v>37</v>
      </c>
      <c r="O340">
        <v>39.75</v>
      </c>
      <c r="P340">
        <v>1.9</v>
      </c>
      <c r="Q340" t="s">
        <v>23</v>
      </c>
    </row>
    <row r="341" spans="1:17" x14ac:dyDescent="0.3">
      <c r="A341" t="s">
        <v>792</v>
      </c>
      <c r="B341" s="1">
        <v>45050</v>
      </c>
      <c r="C341" t="s">
        <v>793</v>
      </c>
      <c r="D341" t="s">
        <v>100</v>
      </c>
      <c r="E341" t="s">
        <v>57</v>
      </c>
      <c r="F341">
        <v>3</v>
      </c>
      <c r="G341">
        <v>3</v>
      </c>
      <c r="H341">
        <v>1105.73</v>
      </c>
      <c r="I341">
        <v>1172.0738000000001</v>
      </c>
      <c r="J341">
        <f t="shared" si="5"/>
        <v>3516.2214000000004</v>
      </c>
      <c r="K341" t="s">
        <v>794</v>
      </c>
      <c r="L341" t="s">
        <v>28</v>
      </c>
      <c r="M341" t="s">
        <v>22</v>
      </c>
      <c r="N341" t="s">
        <v>89</v>
      </c>
      <c r="O341">
        <v>16.46</v>
      </c>
      <c r="P341">
        <v>4.8</v>
      </c>
      <c r="Q341" t="s">
        <v>23</v>
      </c>
    </row>
    <row r="342" spans="1:17" x14ac:dyDescent="0.3">
      <c r="A342" t="s">
        <v>795</v>
      </c>
      <c r="B342" s="1">
        <v>45038</v>
      </c>
      <c r="C342" t="s">
        <v>796</v>
      </c>
      <c r="D342" t="s">
        <v>77</v>
      </c>
      <c r="E342" t="s">
        <v>78</v>
      </c>
      <c r="F342">
        <v>7</v>
      </c>
      <c r="G342">
        <v>6</v>
      </c>
      <c r="H342">
        <v>751.01</v>
      </c>
      <c r="I342">
        <v>811.09080000000006</v>
      </c>
      <c r="J342">
        <f t="shared" si="5"/>
        <v>4866.5448000000006</v>
      </c>
      <c r="K342" t="s">
        <v>51</v>
      </c>
      <c r="L342" t="s">
        <v>42</v>
      </c>
      <c r="M342" t="s">
        <v>29</v>
      </c>
      <c r="N342" t="s">
        <v>89</v>
      </c>
      <c r="O342">
        <v>46.58</v>
      </c>
      <c r="P342">
        <v>0</v>
      </c>
      <c r="Q342" t="s">
        <v>23</v>
      </c>
    </row>
    <row r="343" spans="1:17" x14ac:dyDescent="0.3">
      <c r="A343" t="s">
        <v>797</v>
      </c>
      <c r="B343" s="1">
        <v>45346</v>
      </c>
      <c r="C343" t="s">
        <v>798</v>
      </c>
      <c r="D343" t="s">
        <v>94</v>
      </c>
      <c r="E343" t="s">
        <v>117</v>
      </c>
      <c r="F343">
        <v>11</v>
      </c>
      <c r="G343">
        <v>10</v>
      </c>
      <c r="H343">
        <v>790.5</v>
      </c>
      <c r="I343">
        <v>861.6450000000001</v>
      </c>
      <c r="J343">
        <f t="shared" si="5"/>
        <v>8616.4500000000007</v>
      </c>
      <c r="K343" t="s">
        <v>66</v>
      </c>
      <c r="L343" t="s">
        <v>21</v>
      </c>
      <c r="M343" t="s">
        <v>36</v>
      </c>
      <c r="N343" t="s">
        <v>37</v>
      </c>
      <c r="O343">
        <v>9999</v>
      </c>
      <c r="P343">
        <v>4</v>
      </c>
      <c r="Q343" t="s">
        <v>23</v>
      </c>
    </row>
    <row r="344" spans="1:17" x14ac:dyDescent="0.3">
      <c r="A344" t="s">
        <v>799</v>
      </c>
      <c r="B344" s="1">
        <v>44185</v>
      </c>
      <c r="C344" t="s">
        <v>800</v>
      </c>
      <c r="D344" t="s">
        <v>40</v>
      </c>
      <c r="E344" t="s">
        <v>26</v>
      </c>
      <c r="F344">
        <v>6</v>
      </c>
      <c r="G344">
        <v>5</v>
      </c>
      <c r="H344">
        <v>1073.6099999999999</v>
      </c>
      <c r="I344">
        <v>1213.1792999999998</v>
      </c>
      <c r="J344">
        <f t="shared" si="5"/>
        <v>6065.8964999999989</v>
      </c>
      <c r="K344" t="s">
        <v>47</v>
      </c>
      <c r="L344" t="s">
        <v>86</v>
      </c>
      <c r="M344" t="s">
        <v>71</v>
      </c>
      <c r="N344" t="s">
        <v>37</v>
      </c>
      <c r="O344">
        <v>40.76</v>
      </c>
      <c r="P344">
        <v>3.9</v>
      </c>
      <c r="Q344" t="s">
        <v>23</v>
      </c>
    </row>
    <row r="345" spans="1:17" x14ac:dyDescent="0.3">
      <c r="A345" t="s">
        <v>801</v>
      </c>
      <c r="B345" s="1">
        <v>45179</v>
      </c>
      <c r="C345" t="s">
        <v>802</v>
      </c>
      <c r="D345" t="s">
        <v>40</v>
      </c>
      <c r="E345" t="s">
        <v>57</v>
      </c>
      <c r="F345">
        <v>12</v>
      </c>
      <c r="G345">
        <v>11</v>
      </c>
      <c r="H345">
        <v>20</v>
      </c>
      <c r="I345">
        <v>23</v>
      </c>
      <c r="J345">
        <f t="shared" si="5"/>
        <v>253</v>
      </c>
      <c r="K345" t="s">
        <v>20</v>
      </c>
      <c r="L345" t="s">
        <v>28</v>
      </c>
      <c r="M345" t="s">
        <v>29</v>
      </c>
      <c r="N345" t="s">
        <v>37</v>
      </c>
      <c r="O345">
        <v>49.51</v>
      </c>
      <c r="P345">
        <v>2.7</v>
      </c>
      <c r="Q345" t="s">
        <v>23</v>
      </c>
    </row>
    <row r="346" spans="1:17" x14ac:dyDescent="0.3">
      <c r="A346" t="s">
        <v>803</v>
      </c>
      <c r="B346" s="1">
        <v>45422</v>
      </c>
      <c r="C346" t="s">
        <v>804</v>
      </c>
      <c r="D346" t="s">
        <v>33</v>
      </c>
      <c r="E346" t="s">
        <v>62</v>
      </c>
      <c r="F346">
        <v>5</v>
      </c>
      <c r="G346">
        <v>5</v>
      </c>
      <c r="H346">
        <v>1210.28</v>
      </c>
      <c r="I346">
        <v>1331.308</v>
      </c>
      <c r="J346">
        <f t="shared" si="5"/>
        <v>6656.54</v>
      </c>
      <c r="K346" t="s">
        <v>20</v>
      </c>
      <c r="L346" t="s">
        <v>79</v>
      </c>
      <c r="M346" t="s">
        <v>36</v>
      </c>
      <c r="N346" t="s">
        <v>89</v>
      </c>
      <c r="O346">
        <v>27.35</v>
      </c>
      <c r="P346">
        <v>3.3</v>
      </c>
      <c r="Q346" t="s">
        <v>23</v>
      </c>
    </row>
    <row r="347" spans="1:17" x14ac:dyDescent="0.3">
      <c r="A347" t="s">
        <v>805</v>
      </c>
      <c r="B347" s="1">
        <v>45398</v>
      </c>
      <c r="C347" t="s">
        <v>806</v>
      </c>
      <c r="D347" t="s">
        <v>109</v>
      </c>
      <c r="E347" t="s">
        <v>120</v>
      </c>
      <c r="F347">
        <v>13</v>
      </c>
      <c r="G347">
        <v>10</v>
      </c>
      <c r="H347">
        <v>467.56</v>
      </c>
      <c r="I347">
        <v>504.96480000000003</v>
      </c>
      <c r="J347">
        <f t="shared" si="5"/>
        <v>5049.6480000000001</v>
      </c>
      <c r="K347" t="s">
        <v>66</v>
      </c>
      <c r="L347" t="s">
        <v>28</v>
      </c>
      <c r="M347" t="s">
        <v>29</v>
      </c>
      <c r="N347" t="s">
        <v>53</v>
      </c>
      <c r="O347">
        <v>7.23</v>
      </c>
      <c r="P347">
        <v>9</v>
      </c>
      <c r="Q347" t="s">
        <v>23</v>
      </c>
    </row>
    <row r="348" spans="1:17" x14ac:dyDescent="0.3">
      <c r="A348" t="s">
        <v>807</v>
      </c>
      <c r="B348" s="1">
        <v>45518</v>
      </c>
      <c r="C348" t="s">
        <v>808</v>
      </c>
      <c r="E348" t="s">
        <v>50</v>
      </c>
      <c r="F348">
        <v>20</v>
      </c>
      <c r="G348">
        <v>20</v>
      </c>
      <c r="H348">
        <v>823.62</v>
      </c>
      <c r="I348">
        <v>930.6905999999999</v>
      </c>
      <c r="J348">
        <f t="shared" si="5"/>
        <v>18613.811999999998</v>
      </c>
      <c r="K348" t="s">
        <v>51</v>
      </c>
      <c r="L348" t="s">
        <v>86</v>
      </c>
      <c r="M348" t="s">
        <v>71</v>
      </c>
      <c r="N348" t="s">
        <v>67</v>
      </c>
      <c r="O348">
        <v>28.52</v>
      </c>
      <c r="P348">
        <v>4.5999999999999996</v>
      </c>
      <c r="Q348" t="s">
        <v>23</v>
      </c>
    </row>
    <row r="349" spans="1:17" x14ac:dyDescent="0.3">
      <c r="A349" t="s">
        <v>809</v>
      </c>
      <c r="B349" s="1">
        <v>44028</v>
      </c>
      <c r="C349" t="s">
        <v>810</v>
      </c>
      <c r="D349" t="s">
        <v>40</v>
      </c>
      <c r="E349" t="s">
        <v>57</v>
      </c>
      <c r="F349">
        <v>9</v>
      </c>
      <c r="G349">
        <v>7</v>
      </c>
      <c r="H349">
        <v>795.57</v>
      </c>
      <c r="I349">
        <v>883.08270000000016</v>
      </c>
      <c r="J349">
        <f t="shared" si="5"/>
        <v>6181.5789000000013</v>
      </c>
      <c r="K349" t="s">
        <v>20</v>
      </c>
      <c r="L349" t="s">
        <v>86</v>
      </c>
      <c r="M349" t="s">
        <v>29</v>
      </c>
      <c r="N349" t="s">
        <v>67</v>
      </c>
      <c r="O349">
        <v>7.43</v>
      </c>
      <c r="P349">
        <v>1.5</v>
      </c>
      <c r="Q349" t="s">
        <v>23</v>
      </c>
    </row>
    <row r="350" spans="1:17" x14ac:dyDescent="0.3">
      <c r="A350" t="s">
        <v>811</v>
      </c>
      <c r="B350" s="1">
        <v>44774</v>
      </c>
      <c r="C350" t="s">
        <v>812</v>
      </c>
      <c r="D350" t="s">
        <v>100</v>
      </c>
      <c r="E350" t="s">
        <v>41</v>
      </c>
      <c r="F350">
        <v>5</v>
      </c>
      <c r="G350">
        <v>4</v>
      </c>
      <c r="H350">
        <v>946.8</v>
      </c>
      <c r="I350">
        <v>1088.82</v>
      </c>
      <c r="J350">
        <f t="shared" si="5"/>
        <v>4355.28</v>
      </c>
      <c r="K350" t="s">
        <v>66</v>
      </c>
      <c r="L350" t="s">
        <v>123</v>
      </c>
      <c r="M350" t="s">
        <v>22</v>
      </c>
      <c r="N350" t="s">
        <v>53</v>
      </c>
      <c r="O350">
        <v>12.85</v>
      </c>
      <c r="P350">
        <v>4.5999999999999996</v>
      </c>
      <c r="Q350" t="s">
        <v>23</v>
      </c>
    </row>
    <row r="351" spans="1:17" x14ac:dyDescent="0.3">
      <c r="A351" t="s">
        <v>409</v>
      </c>
      <c r="B351" s="1">
        <v>43881</v>
      </c>
      <c r="C351" t="s">
        <v>813</v>
      </c>
      <c r="D351" t="s">
        <v>56</v>
      </c>
      <c r="E351" t="s">
        <v>41</v>
      </c>
      <c r="F351">
        <v>18</v>
      </c>
      <c r="G351">
        <v>16</v>
      </c>
      <c r="H351">
        <v>463.78</v>
      </c>
      <c r="I351">
        <v>496.24459999999999</v>
      </c>
      <c r="J351">
        <f t="shared" si="5"/>
        <v>7939.9135999999999</v>
      </c>
      <c r="K351" t="s">
        <v>66</v>
      </c>
      <c r="L351" t="s">
        <v>21</v>
      </c>
      <c r="M351" t="s">
        <v>71</v>
      </c>
      <c r="N351" t="s">
        <v>30</v>
      </c>
      <c r="O351">
        <v>34.01</v>
      </c>
      <c r="P351">
        <v>4.9000000000000004</v>
      </c>
      <c r="Q351" t="s">
        <v>23</v>
      </c>
    </row>
    <row r="352" spans="1:17" x14ac:dyDescent="0.3">
      <c r="A352" t="s">
        <v>814</v>
      </c>
      <c r="B352" s="1">
        <v>43965</v>
      </c>
      <c r="C352" t="s">
        <v>815</v>
      </c>
      <c r="D352" t="s">
        <v>94</v>
      </c>
      <c r="E352" t="s">
        <v>50</v>
      </c>
      <c r="F352">
        <v>2</v>
      </c>
      <c r="G352">
        <v>2</v>
      </c>
      <c r="H352">
        <v>1054.03</v>
      </c>
      <c r="I352">
        <v>1201.5942</v>
      </c>
      <c r="J352">
        <f t="shared" si="5"/>
        <v>2403.1884</v>
      </c>
      <c r="K352" t="s">
        <v>27</v>
      </c>
      <c r="L352" t="s">
        <v>79</v>
      </c>
      <c r="M352" t="s">
        <v>36</v>
      </c>
      <c r="N352" t="s">
        <v>37</v>
      </c>
      <c r="O352">
        <v>17.78</v>
      </c>
      <c r="P352">
        <v>4</v>
      </c>
      <c r="Q352" t="s">
        <v>23</v>
      </c>
    </row>
    <row r="353" spans="1:17" x14ac:dyDescent="0.3">
      <c r="A353" t="s">
        <v>816</v>
      </c>
      <c r="B353" s="1">
        <v>44882</v>
      </c>
      <c r="C353" t="s">
        <v>817</v>
      </c>
      <c r="D353" t="s">
        <v>45</v>
      </c>
      <c r="E353" t="s">
        <v>46</v>
      </c>
      <c r="F353">
        <v>14</v>
      </c>
      <c r="G353">
        <v>11</v>
      </c>
      <c r="H353">
        <v>651.23</v>
      </c>
      <c r="I353">
        <v>748.91449999999998</v>
      </c>
      <c r="J353">
        <f t="shared" si="5"/>
        <v>8238.0594999999994</v>
      </c>
      <c r="K353" t="s">
        <v>20</v>
      </c>
      <c r="L353" t="s">
        <v>42</v>
      </c>
      <c r="M353" t="s">
        <v>71</v>
      </c>
      <c r="N353" t="s">
        <v>53</v>
      </c>
      <c r="O353">
        <v>32.1</v>
      </c>
      <c r="P353">
        <v>3.9</v>
      </c>
      <c r="Q353" t="s">
        <v>23</v>
      </c>
    </row>
    <row r="354" spans="1:17" x14ac:dyDescent="0.3">
      <c r="A354" t="s">
        <v>818</v>
      </c>
      <c r="B354" s="1">
        <v>45147</v>
      </c>
      <c r="C354" t="s">
        <v>819</v>
      </c>
      <c r="D354" t="s">
        <v>141</v>
      </c>
      <c r="E354" t="s">
        <v>50</v>
      </c>
      <c r="F354">
        <v>14</v>
      </c>
      <c r="G354">
        <v>12</v>
      </c>
      <c r="H354">
        <v>1375.39</v>
      </c>
      <c r="I354">
        <v>1485.4212000000002</v>
      </c>
      <c r="J354">
        <f t="shared" si="5"/>
        <v>17825.054400000001</v>
      </c>
      <c r="K354" t="s">
        <v>27</v>
      </c>
      <c r="L354" t="s">
        <v>42</v>
      </c>
      <c r="M354" t="s">
        <v>29</v>
      </c>
      <c r="N354" t="s">
        <v>37</v>
      </c>
      <c r="Q354" t="s">
        <v>23</v>
      </c>
    </row>
    <row r="355" spans="1:17" x14ac:dyDescent="0.3">
      <c r="A355" t="s">
        <v>820</v>
      </c>
      <c r="B355" s="1">
        <v>44390</v>
      </c>
      <c r="C355" t="s">
        <v>821</v>
      </c>
      <c r="D355" t="s">
        <v>33</v>
      </c>
      <c r="E355" t="s">
        <v>822</v>
      </c>
      <c r="F355">
        <v>1</v>
      </c>
      <c r="G355">
        <v>1</v>
      </c>
      <c r="H355">
        <v>656.37</v>
      </c>
      <c r="I355">
        <v>702.31590000000006</v>
      </c>
      <c r="J355">
        <f t="shared" si="5"/>
        <v>702.31590000000006</v>
      </c>
      <c r="K355" t="s">
        <v>27</v>
      </c>
      <c r="L355" t="s">
        <v>79</v>
      </c>
      <c r="M355" t="s">
        <v>36</v>
      </c>
      <c r="N355" t="s">
        <v>37</v>
      </c>
      <c r="O355">
        <v>43.29</v>
      </c>
      <c r="P355">
        <v>4.0999999999999996</v>
      </c>
    </row>
    <row r="356" spans="1:17" x14ac:dyDescent="0.3">
      <c r="A356" t="s">
        <v>823</v>
      </c>
      <c r="B356" s="1">
        <v>44408</v>
      </c>
      <c r="C356" t="s">
        <v>824</v>
      </c>
      <c r="D356" t="s">
        <v>100</v>
      </c>
      <c r="E356" t="s">
        <v>57</v>
      </c>
      <c r="F356">
        <v>3</v>
      </c>
      <c r="G356">
        <v>3</v>
      </c>
      <c r="H356">
        <v>732.89</v>
      </c>
      <c r="I356">
        <v>791.52120000000002</v>
      </c>
      <c r="J356">
        <f t="shared" si="5"/>
        <v>2374.5636</v>
      </c>
      <c r="K356" t="s">
        <v>66</v>
      </c>
      <c r="L356" t="s">
        <v>86</v>
      </c>
      <c r="M356" t="s">
        <v>29</v>
      </c>
      <c r="N356" t="s">
        <v>37</v>
      </c>
      <c r="O356">
        <v>28.56</v>
      </c>
      <c r="P356">
        <v>2.1</v>
      </c>
      <c r="Q356" t="s">
        <v>23</v>
      </c>
    </row>
    <row r="357" spans="1:17" x14ac:dyDescent="0.3">
      <c r="A357" t="s">
        <v>825</v>
      </c>
      <c r="B357" s="1">
        <v>44964</v>
      </c>
      <c r="C357" t="s">
        <v>826</v>
      </c>
      <c r="D357" t="s">
        <v>141</v>
      </c>
      <c r="E357" t="s">
        <v>95</v>
      </c>
      <c r="F357">
        <v>17</v>
      </c>
      <c r="G357">
        <v>16</v>
      </c>
      <c r="H357">
        <v>622.54999999999995</v>
      </c>
      <c r="I357">
        <v>653.67750000000001</v>
      </c>
      <c r="J357">
        <f t="shared" si="5"/>
        <v>10458.84</v>
      </c>
      <c r="K357" t="s">
        <v>27</v>
      </c>
      <c r="L357" t="s">
        <v>28</v>
      </c>
      <c r="M357" t="s">
        <v>29</v>
      </c>
      <c r="N357" t="s">
        <v>30</v>
      </c>
      <c r="O357">
        <v>17.07</v>
      </c>
      <c r="P357">
        <v>3.6</v>
      </c>
      <c r="Q357" t="s">
        <v>23</v>
      </c>
    </row>
    <row r="358" spans="1:17" x14ac:dyDescent="0.3">
      <c r="A358" t="s">
        <v>827</v>
      </c>
      <c r="B358" s="1">
        <v>43907</v>
      </c>
      <c r="C358" t="s">
        <v>828</v>
      </c>
      <c r="D358" t="s">
        <v>77</v>
      </c>
      <c r="E358" t="s">
        <v>829</v>
      </c>
      <c r="F358">
        <v>19</v>
      </c>
      <c r="G358">
        <v>19</v>
      </c>
      <c r="H358">
        <v>131.63</v>
      </c>
      <c r="I358">
        <v>139.52780000000001</v>
      </c>
      <c r="J358">
        <f t="shared" si="5"/>
        <v>2651.0282000000002</v>
      </c>
      <c r="K358" t="s">
        <v>20</v>
      </c>
      <c r="L358" t="s">
        <v>21</v>
      </c>
      <c r="M358" t="s">
        <v>22</v>
      </c>
      <c r="N358" t="s">
        <v>53</v>
      </c>
      <c r="O358">
        <v>9999</v>
      </c>
      <c r="P358">
        <v>3.1</v>
      </c>
      <c r="Q358" t="s">
        <v>15</v>
      </c>
    </row>
    <row r="359" spans="1:17" x14ac:dyDescent="0.3">
      <c r="A359" t="s">
        <v>830</v>
      </c>
      <c r="B359" s="1">
        <v>45150</v>
      </c>
      <c r="C359" t="s">
        <v>831</v>
      </c>
      <c r="D359" t="s">
        <v>45</v>
      </c>
      <c r="E359" t="s">
        <v>46</v>
      </c>
      <c r="F359">
        <v>6</v>
      </c>
      <c r="G359">
        <v>6</v>
      </c>
      <c r="H359">
        <v>1251.27</v>
      </c>
      <c r="I359">
        <v>1438.9604999999999</v>
      </c>
      <c r="J359">
        <f t="shared" si="5"/>
        <v>8633.762999999999</v>
      </c>
      <c r="K359" t="s">
        <v>51</v>
      </c>
      <c r="L359" t="s">
        <v>79</v>
      </c>
      <c r="M359" t="s">
        <v>71</v>
      </c>
      <c r="N359" t="s">
        <v>89</v>
      </c>
      <c r="O359">
        <v>5.53</v>
      </c>
      <c r="P359">
        <v>4.3</v>
      </c>
      <c r="Q359" t="s">
        <v>23</v>
      </c>
    </row>
    <row r="360" spans="1:17" x14ac:dyDescent="0.3">
      <c r="A360" t="s">
        <v>832</v>
      </c>
      <c r="B360" s="1">
        <v>44920</v>
      </c>
      <c r="C360" t="s">
        <v>833</v>
      </c>
      <c r="D360" t="s">
        <v>40</v>
      </c>
      <c r="E360" t="s">
        <v>41</v>
      </c>
      <c r="F360">
        <v>5</v>
      </c>
      <c r="G360">
        <v>4</v>
      </c>
      <c r="H360">
        <v>484.35</v>
      </c>
      <c r="I360">
        <v>527.94150000000002</v>
      </c>
      <c r="J360">
        <f t="shared" si="5"/>
        <v>2111.7660000000001</v>
      </c>
      <c r="K360" t="s">
        <v>47</v>
      </c>
      <c r="L360" t="s">
        <v>21</v>
      </c>
      <c r="M360" t="s">
        <v>71</v>
      </c>
      <c r="N360" t="s">
        <v>89</v>
      </c>
      <c r="O360">
        <v>27.45</v>
      </c>
      <c r="P360">
        <v>2.8</v>
      </c>
      <c r="Q360" t="s">
        <v>111</v>
      </c>
    </row>
    <row r="361" spans="1:17" x14ac:dyDescent="0.3">
      <c r="A361" t="s">
        <v>834</v>
      </c>
      <c r="B361" s="1">
        <v>45013</v>
      </c>
      <c r="C361" t="s">
        <v>835</v>
      </c>
      <c r="D361" t="s">
        <v>130</v>
      </c>
      <c r="E361" t="s">
        <v>82</v>
      </c>
      <c r="F361">
        <v>12</v>
      </c>
      <c r="G361">
        <v>11</v>
      </c>
      <c r="H361">
        <v>198.39</v>
      </c>
      <c r="I361">
        <v>208.30949999999999</v>
      </c>
      <c r="J361">
        <f t="shared" si="5"/>
        <v>2291.4044999999996</v>
      </c>
      <c r="K361" t="s">
        <v>20</v>
      </c>
      <c r="L361" t="s">
        <v>21</v>
      </c>
      <c r="M361" t="s">
        <v>71</v>
      </c>
      <c r="N361" t="s">
        <v>37</v>
      </c>
      <c r="O361">
        <v>20.16</v>
      </c>
      <c r="P361">
        <v>1.7</v>
      </c>
      <c r="Q361" t="s">
        <v>23</v>
      </c>
    </row>
    <row r="362" spans="1:17" x14ac:dyDescent="0.3">
      <c r="A362" t="s">
        <v>836</v>
      </c>
      <c r="B362" s="1">
        <v>45046</v>
      </c>
      <c r="C362" t="s">
        <v>837</v>
      </c>
      <c r="D362" t="s">
        <v>33</v>
      </c>
      <c r="E362" t="s">
        <v>70</v>
      </c>
      <c r="F362">
        <v>11</v>
      </c>
      <c r="G362">
        <v>9</v>
      </c>
      <c r="H362">
        <v>1220.1199999999999</v>
      </c>
      <c r="I362">
        <v>1329.9308000000001</v>
      </c>
      <c r="J362">
        <f t="shared" si="5"/>
        <v>11969.377200000001</v>
      </c>
      <c r="K362" t="s">
        <v>27</v>
      </c>
      <c r="L362" t="s">
        <v>35</v>
      </c>
      <c r="M362" t="s">
        <v>71</v>
      </c>
      <c r="N362" t="s">
        <v>67</v>
      </c>
      <c r="O362">
        <v>21.8</v>
      </c>
      <c r="P362">
        <v>3.3</v>
      </c>
      <c r="Q362" t="s">
        <v>15</v>
      </c>
    </row>
    <row r="363" spans="1:17" x14ac:dyDescent="0.3">
      <c r="A363" t="s">
        <v>838</v>
      </c>
      <c r="B363" s="1">
        <v>44788</v>
      </c>
      <c r="C363" t="s">
        <v>839</v>
      </c>
      <c r="D363" t="s">
        <v>56</v>
      </c>
      <c r="E363" t="s">
        <v>26</v>
      </c>
      <c r="F363">
        <v>18</v>
      </c>
      <c r="G363">
        <v>18</v>
      </c>
      <c r="H363">
        <v>1384.06</v>
      </c>
      <c r="I363">
        <v>1591.6689999999999</v>
      </c>
      <c r="J363">
        <f t="shared" si="5"/>
        <v>28650.041999999998</v>
      </c>
      <c r="K363" t="s">
        <v>51</v>
      </c>
      <c r="L363" t="s">
        <v>35</v>
      </c>
      <c r="M363" t="s">
        <v>22</v>
      </c>
      <c r="N363" t="s">
        <v>53</v>
      </c>
      <c r="O363">
        <v>45.28</v>
      </c>
      <c r="P363">
        <v>1.5</v>
      </c>
      <c r="Q363" t="s">
        <v>23</v>
      </c>
    </row>
    <row r="364" spans="1:17" x14ac:dyDescent="0.3">
      <c r="A364" t="s">
        <v>840</v>
      </c>
      <c r="B364" s="1">
        <v>44778</v>
      </c>
      <c r="C364" t="s">
        <v>841</v>
      </c>
      <c r="D364" t="s">
        <v>33</v>
      </c>
      <c r="E364" t="s">
        <v>34</v>
      </c>
      <c r="F364">
        <v>11</v>
      </c>
      <c r="G364">
        <v>9</v>
      </c>
      <c r="H364">
        <v>20</v>
      </c>
      <c r="I364">
        <v>21.400000000000002</v>
      </c>
      <c r="J364">
        <f t="shared" si="5"/>
        <v>192.60000000000002</v>
      </c>
      <c r="K364" t="s">
        <v>66</v>
      </c>
      <c r="L364" t="s">
        <v>123</v>
      </c>
      <c r="M364" t="s">
        <v>71</v>
      </c>
      <c r="N364" t="s">
        <v>89</v>
      </c>
      <c r="O364">
        <v>4.93</v>
      </c>
      <c r="P364">
        <v>3.9</v>
      </c>
      <c r="Q364" t="s">
        <v>23</v>
      </c>
    </row>
    <row r="365" spans="1:17" x14ac:dyDescent="0.3">
      <c r="A365" t="s">
        <v>842</v>
      </c>
      <c r="B365" s="1">
        <v>44822</v>
      </c>
      <c r="C365" t="s">
        <v>843</v>
      </c>
      <c r="D365" t="s">
        <v>65</v>
      </c>
      <c r="E365" t="s">
        <v>19</v>
      </c>
      <c r="F365">
        <v>2</v>
      </c>
      <c r="G365">
        <v>2</v>
      </c>
      <c r="H365">
        <v>1187.23</v>
      </c>
      <c r="I365">
        <v>1329.6976000000002</v>
      </c>
      <c r="J365">
        <f t="shared" si="5"/>
        <v>2659.3952000000004</v>
      </c>
      <c r="K365" t="s">
        <v>27</v>
      </c>
      <c r="L365" t="s">
        <v>21</v>
      </c>
      <c r="M365" t="s">
        <v>22</v>
      </c>
      <c r="N365" t="s">
        <v>37</v>
      </c>
      <c r="O365">
        <v>32.31</v>
      </c>
      <c r="P365">
        <v>2.7</v>
      </c>
      <c r="Q365" t="s">
        <v>23</v>
      </c>
    </row>
    <row r="366" spans="1:17" x14ac:dyDescent="0.3">
      <c r="A366" t="s">
        <v>844</v>
      </c>
      <c r="B366" s="1">
        <v>44391</v>
      </c>
      <c r="C366" t="s">
        <v>845</v>
      </c>
      <c r="D366" t="s">
        <v>33</v>
      </c>
      <c r="E366" t="s">
        <v>34</v>
      </c>
      <c r="F366">
        <v>5</v>
      </c>
      <c r="G366">
        <v>5</v>
      </c>
      <c r="H366">
        <v>450.39</v>
      </c>
      <c r="I366">
        <v>504.43680000000001</v>
      </c>
      <c r="J366">
        <f t="shared" si="5"/>
        <v>2522.1840000000002</v>
      </c>
      <c r="K366" t="s">
        <v>20</v>
      </c>
      <c r="L366" t="s">
        <v>86</v>
      </c>
      <c r="M366" t="s">
        <v>29</v>
      </c>
      <c r="N366" t="s">
        <v>89</v>
      </c>
      <c r="O366">
        <v>24.56</v>
      </c>
      <c r="P366">
        <v>1.7</v>
      </c>
      <c r="Q366" t="s">
        <v>23</v>
      </c>
    </row>
    <row r="367" spans="1:17" x14ac:dyDescent="0.3">
      <c r="A367" t="s">
        <v>846</v>
      </c>
      <c r="B367" s="1">
        <v>44368</v>
      </c>
      <c r="C367" t="s">
        <v>847</v>
      </c>
      <c r="E367" t="s">
        <v>57</v>
      </c>
      <c r="F367">
        <v>7</v>
      </c>
      <c r="G367">
        <v>6</v>
      </c>
      <c r="H367">
        <v>1199.92</v>
      </c>
      <c r="I367">
        <v>1319.9120000000003</v>
      </c>
      <c r="J367">
        <f t="shared" si="5"/>
        <v>7919.4720000000016</v>
      </c>
      <c r="K367" t="s">
        <v>47</v>
      </c>
      <c r="L367" t="s">
        <v>123</v>
      </c>
      <c r="M367" t="s">
        <v>848</v>
      </c>
      <c r="N367" t="s">
        <v>89</v>
      </c>
      <c r="O367">
        <v>38.78</v>
      </c>
      <c r="P367">
        <v>1.9</v>
      </c>
      <c r="Q367" t="s">
        <v>23</v>
      </c>
    </row>
    <row r="368" spans="1:17" x14ac:dyDescent="0.3">
      <c r="A368" t="s">
        <v>849</v>
      </c>
      <c r="B368" s="1">
        <v>44350</v>
      </c>
      <c r="C368" t="s">
        <v>850</v>
      </c>
      <c r="D368" t="s">
        <v>141</v>
      </c>
      <c r="E368" t="s">
        <v>50</v>
      </c>
      <c r="F368">
        <v>12</v>
      </c>
      <c r="G368">
        <v>10</v>
      </c>
      <c r="H368">
        <v>1273.73</v>
      </c>
      <c r="I368">
        <v>1426.5776000000001</v>
      </c>
      <c r="J368">
        <f t="shared" si="5"/>
        <v>14265.776000000002</v>
      </c>
      <c r="K368" t="s">
        <v>47</v>
      </c>
      <c r="L368" t="s">
        <v>86</v>
      </c>
      <c r="M368" t="s">
        <v>22</v>
      </c>
      <c r="N368" t="s">
        <v>67</v>
      </c>
      <c r="O368">
        <v>8.1</v>
      </c>
      <c r="P368" t="s">
        <v>316</v>
      </c>
      <c r="Q368" t="s">
        <v>23</v>
      </c>
    </row>
    <row r="369" spans="1:17" x14ac:dyDescent="0.3">
      <c r="A369" t="s">
        <v>851</v>
      </c>
      <c r="B369" s="1">
        <v>44385</v>
      </c>
      <c r="C369" t="s">
        <v>852</v>
      </c>
      <c r="D369" t="s">
        <v>130</v>
      </c>
      <c r="E369" t="s">
        <v>78</v>
      </c>
      <c r="F369">
        <v>2</v>
      </c>
      <c r="G369">
        <v>2</v>
      </c>
      <c r="H369">
        <v>1248.73</v>
      </c>
      <c r="I369">
        <v>1323.6538</v>
      </c>
      <c r="J369">
        <f t="shared" si="5"/>
        <v>2647.3076000000001</v>
      </c>
      <c r="K369" t="s">
        <v>51</v>
      </c>
      <c r="L369" t="s">
        <v>42</v>
      </c>
      <c r="M369" t="s">
        <v>22</v>
      </c>
      <c r="N369" t="s">
        <v>37</v>
      </c>
      <c r="O369">
        <v>33.15</v>
      </c>
      <c r="P369">
        <v>2.4</v>
      </c>
      <c r="Q369" t="s">
        <v>111</v>
      </c>
    </row>
    <row r="370" spans="1:17" x14ac:dyDescent="0.3">
      <c r="A370" t="s">
        <v>853</v>
      </c>
      <c r="B370" s="1">
        <v>44395</v>
      </c>
      <c r="C370" t="s">
        <v>854</v>
      </c>
      <c r="D370" t="s">
        <v>130</v>
      </c>
      <c r="E370" t="s">
        <v>19</v>
      </c>
      <c r="F370">
        <v>9</v>
      </c>
      <c r="G370">
        <v>7</v>
      </c>
      <c r="H370">
        <v>6</v>
      </c>
      <c r="I370">
        <v>6.8999999999999995</v>
      </c>
      <c r="J370">
        <f t="shared" si="5"/>
        <v>48.3</v>
      </c>
      <c r="K370" t="s">
        <v>66</v>
      </c>
      <c r="L370" t="s">
        <v>28</v>
      </c>
      <c r="M370" t="s">
        <v>29</v>
      </c>
      <c r="N370" t="s">
        <v>37</v>
      </c>
      <c r="O370">
        <v>42.21</v>
      </c>
      <c r="P370">
        <v>4.3</v>
      </c>
      <c r="Q370" t="s">
        <v>23</v>
      </c>
    </row>
    <row r="371" spans="1:17" x14ac:dyDescent="0.3">
      <c r="A371" t="s">
        <v>855</v>
      </c>
      <c r="B371" s="1">
        <v>44751</v>
      </c>
      <c r="C371" t="s">
        <v>856</v>
      </c>
      <c r="D371" t="s">
        <v>40</v>
      </c>
      <c r="E371" t="s">
        <v>57</v>
      </c>
      <c r="F371">
        <v>19</v>
      </c>
      <c r="G371">
        <v>19</v>
      </c>
      <c r="H371">
        <v>616.85</v>
      </c>
      <c r="I371">
        <v>709.37749999999994</v>
      </c>
      <c r="J371">
        <f t="shared" si="5"/>
        <v>13478.172499999999</v>
      </c>
      <c r="K371" t="s">
        <v>47</v>
      </c>
      <c r="L371" t="s">
        <v>86</v>
      </c>
      <c r="M371" t="s">
        <v>71</v>
      </c>
      <c r="N371" t="s">
        <v>89</v>
      </c>
      <c r="O371">
        <v>36.49</v>
      </c>
      <c r="P371">
        <v>1.8</v>
      </c>
      <c r="Q371" t="s">
        <v>74</v>
      </c>
    </row>
    <row r="372" spans="1:17" x14ac:dyDescent="0.3">
      <c r="A372" t="s">
        <v>857</v>
      </c>
      <c r="B372" s="1">
        <v>43989</v>
      </c>
      <c r="C372" t="s">
        <v>858</v>
      </c>
      <c r="D372" t="s">
        <v>133</v>
      </c>
      <c r="E372" t="s">
        <v>95</v>
      </c>
      <c r="F372">
        <v>12</v>
      </c>
      <c r="G372">
        <v>12</v>
      </c>
      <c r="H372">
        <v>1191.4000000000001</v>
      </c>
      <c r="I372">
        <v>1370.11</v>
      </c>
      <c r="J372">
        <f t="shared" si="5"/>
        <v>16441.32</v>
      </c>
      <c r="K372" t="s">
        <v>66</v>
      </c>
      <c r="L372" t="s">
        <v>42</v>
      </c>
      <c r="M372" t="s">
        <v>22</v>
      </c>
      <c r="N372" t="s">
        <v>53</v>
      </c>
      <c r="O372">
        <v>8.0500000000000007</v>
      </c>
      <c r="P372">
        <v>1.5</v>
      </c>
      <c r="Q372" t="s">
        <v>23</v>
      </c>
    </row>
    <row r="373" spans="1:17" x14ac:dyDescent="0.3">
      <c r="A373" t="s">
        <v>859</v>
      </c>
      <c r="B373" s="1">
        <v>44624</v>
      </c>
      <c r="C373" t="s">
        <v>860</v>
      </c>
      <c r="D373" t="s">
        <v>45</v>
      </c>
      <c r="E373" t="s">
        <v>110</v>
      </c>
      <c r="F373">
        <v>15</v>
      </c>
      <c r="G373">
        <v>14</v>
      </c>
      <c r="H373">
        <v>436.53</v>
      </c>
      <c r="I373">
        <v>497.64420000000001</v>
      </c>
      <c r="J373">
        <f t="shared" si="5"/>
        <v>6967.0187999999998</v>
      </c>
      <c r="K373" t="s">
        <v>20</v>
      </c>
      <c r="L373" t="s">
        <v>28</v>
      </c>
      <c r="M373" t="s">
        <v>22</v>
      </c>
      <c r="N373" t="s">
        <v>67</v>
      </c>
      <c r="O373">
        <v>7.96</v>
      </c>
      <c r="P373">
        <v>1.9</v>
      </c>
    </row>
    <row r="374" spans="1:17" x14ac:dyDescent="0.3">
      <c r="A374" t="s">
        <v>861</v>
      </c>
      <c r="B374" s="1">
        <v>44735</v>
      </c>
      <c r="C374" t="s">
        <v>862</v>
      </c>
      <c r="D374" t="s">
        <v>33</v>
      </c>
      <c r="E374" t="s">
        <v>62</v>
      </c>
      <c r="F374">
        <v>17</v>
      </c>
      <c r="G374">
        <v>15</v>
      </c>
      <c r="H374">
        <v>465.7</v>
      </c>
      <c r="I374">
        <v>521.58400000000006</v>
      </c>
      <c r="J374">
        <f t="shared" si="5"/>
        <v>7823.7600000000011</v>
      </c>
      <c r="L374" t="s">
        <v>123</v>
      </c>
      <c r="M374" t="s">
        <v>71</v>
      </c>
      <c r="N374" t="s">
        <v>863</v>
      </c>
      <c r="O374">
        <v>7.34</v>
      </c>
      <c r="P374">
        <v>3.6</v>
      </c>
      <c r="Q374" t="s">
        <v>23</v>
      </c>
    </row>
    <row r="375" spans="1:17" x14ac:dyDescent="0.3">
      <c r="A375" t="s">
        <v>864</v>
      </c>
      <c r="B375" s="1">
        <v>43890</v>
      </c>
      <c r="C375" t="s">
        <v>865</v>
      </c>
      <c r="D375" t="s">
        <v>33</v>
      </c>
      <c r="E375" t="s">
        <v>70</v>
      </c>
      <c r="F375">
        <v>5</v>
      </c>
      <c r="G375">
        <v>5</v>
      </c>
      <c r="H375">
        <v>970.5</v>
      </c>
      <c r="I375">
        <v>1106.3700000000001</v>
      </c>
      <c r="J375">
        <f t="shared" si="5"/>
        <v>5531.85</v>
      </c>
      <c r="K375" t="s">
        <v>51</v>
      </c>
      <c r="L375" t="s">
        <v>35</v>
      </c>
      <c r="M375" t="s">
        <v>22</v>
      </c>
      <c r="N375" t="s">
        <v>67</v>
      </c>
      <c r="P375">
        <v>2</v>
      </c>
      <c r="Q375" t="s">
        <v>23</v>
      </c>
    </row>
    <row r="376" spans="1:17" x14ac:dyDescent="0.3">
      <c r="A376" t="s">
        <v>866</v>
      </c>
      <c r="B376" s="1">
        <v>44779</v>
      </c>
      <c r="C376" t="s">
        <v>867</v>
      </c>
      <c r="D376" t="s">
        <v>56</v>
      </c>
      <c r="E376" t="s">
        <v>41</v>
      </c>
      <c r="F376">
        <v>15</v>
      </c>
      <c r="G376">
        <v>13</v>
      </c>
      <c r="H376">
        <v>351.56</v>
      </c>
      <c r="I376">
        <v>393.74720000000002</v>
      </c>
      <c r="J376">
        <f t="shared" si="5"/>
        <v>5118.7136</v>
      </c>
      <c r="K376" t="s">
        <v>20</v>
      </c>
      <c r="L376" t="s">
        <v>35</v>
      </c>
      <c r="M376" t="s">
        <v>71</v>
      </c>
      <c r="N376" t="s">
        <v>67</v>
      </c>
      <c r="O376">
        <v>21.36</v>
      </c>
      <c r="P376">
        <v>1.8</v>
      </c>
      <c r="Q376" t="s">
        <v>74</v>
      </c>
    </row>
    <row r="377" spans="1:17" x14ac:dyDescent="0.3">
      <c r="A377" t="s">
        <v>868</v>
      </c>
      <c r="B377" s="1">
        <v>45101</v>
      </c>
      <c r="C377" t="s">
        <v>869</v>
      </c>
      <c r="D377" t="s">
        <v>33</v>
      </c>
      <c r="E377" t="s">
        <v>34</v>
      </c>
      <c r="F377">
        <v>10</v>
      </c>
      <c r="G377">
        <v>10</v>
      </c>
      <c r="H377">
        <v>84.19</v>
      </c>
      <c r="I377">
        <v>92.609000000000009</v>
      </c>
      <c r="J377">
        <f t="shared" si="5"/>
        <v>926.09000000000015</v>
      </c>
      <c r="K377" t="s">
        <v>47</v>
      </c>
      <c r="L377" t="s">
        <v>79</v>
      </c>
      <c r="M377" t="s">
        <v>29</v>
      </c>
      <c r="N377" t="s">
        <v>30</v>
      </c>
      <c r="O377">
        <v>41.18</v>
      </c>
      <c r="P377">
        <v>3.3</v>
      </c>
      <c r="Q377" t="s">
        <v>23</v>
      </c>
    </row>
    <row r="378" spans="1:17" x14ac:dyDescent="0.3">
      <c r="A378" t="s">
        <v>870</v>
      </c>
      <c r="B378" s="1">
        <v>44275</v>
      </c>
      <c r="C378" t="s">
        <v>871</v>
      </c>
      <c r="D378" t="s">
        <v>133</v>
      </c>
      <c r="E378" t="s">
        <v>117</v>
      </c>
      <c r="F378">
        <v>19</v>
      </c>
      <c r="G378">
        <v>16</v>
      </c>
      <c r="H378">
        <v>1177.48</v>
      </c>
      <c r="I378">
        <v>1330.5523999999998</v>
      </c>
      <c r="J378">
        <f t="shared" si="5"/>
        <v>21288.838399999997</v>
      </c>
      <c r="K378" t="s">
        <v>20</v>
      </c>
      <c r="L378" t="s">
        <v>28</v>
      </c>
      <c r="M378" t="s">
        <v>29</v>
      </c>
      <c r="N378" t="s">
        <v>89</v>
      </c>
      <c r="O378">
        <v>6.56</v>
      </c>
      <c r="P378">
        <v>1.3</v>
      </c>
      <c r="Q378" t="s">
        <v>15</v>
      </c>
    </row>
    <row r="379" spans="1:17" x14ac:dyDescent="0.3">
      <c r="A379" t="s">
        <v>872</v>
      </c>
      <c r="B379" s="1">
        <v>44823</v>
      </c>
      <c r="C379" t="s">
        <v>873</v>
      </c>
      <c r="D379" t="s">
        <v>45</v>
      </c>
      <c r="E379" t="s">
        <v>46</v>
      </c>
      <c r="F379">
        <v>16</v>
      </c>
      <c r="G379">
        <v>16</v>
      </c>
      <c r="H379">
        <v>201.24</v>
      </c>
      <c r="I379">
        <v>213.31440000000001</v>
      </c>
      <c r="J379">
        <f t="shared" si="5"/>
        <v>3413.0304000000001</v>
      </c>
      <c r="K379" t="s">
        <v>47</v>
      </c>
      <c r="L379" t="s">
        <v>35</v>
      </c>
      <c r="M379" t="s">
        <v>71</v>
      </c>
      <c r="N379" t="s">
        <v>37</v>
      </c>
      <c r="O379">
        <v>2.62</v>
      </c>
      <c r="P379">
        <v>1</v>
      </c>
      <c r="Q379" t="s">
        <v>23</v>
      </c>
    </row>
    <row r="380" spans="1:17" x14ac:dyDescent="0.3">
      <c r="A380" t="s">
        <v>874</v>
      </c>
      <c r="B380" s="1">
        <v>45456</v>
      </c>
      <c r="C380" t="s">
        <v>875</v>
      </c>
      <c r="D380" t="s">
        <v>109</v>
      </c>
      <c r="E380" t="s">
        <v>876</v>
      </c>
      <c r="F380">
        <v>5</v>
      </c>
      <c r="G380">
        <v>5</v>
      </c>
      <c r="H380">
        <v>598.54999999999995</v>
      </c>
      <c r="I380">
        <v>682.34699999999998</v>
      </c>
      <c r="J380">
        <f t="shared" si="5"/>
        <v>3411.7349999999997</v>
      </c>
      <c r="K380" t="s">
        <v>877</v>
      </c>
      <c r="L380" t="s">
        <v>123</v>
      </c>
      <c r="M380" t="s">
        <v>22</v>
      </c>
      <c r="N380" t="s">
        <v>30</v>
      </c>
      <c r="O380">
        <v>28.25</v>
      </c>
      <c r="P380">
        <v>4.5999999999999996</v>
      </c>
      <c r="Q380" t="s">
        <v>23</v>
      </c>
    </row>
    <row r="381" spans="1:17" x14ac:dyDescent="0.3">
      <c r="A381" t="s">
        <v>878</v>
      </c>
      <c r="B381" s="1">
        <v>44071</v>
      </c>
      <c r="C381" t="s">
        <v>879</v>
      </c>
      <c r="D381" t="s">
        <v>94</v>
      </c>
      <c r="E381" t="s">
        <v>95</v>
      </c>
      <c r="F381">
        <v>6</v>
      </c>
      <c r="G381">
        <v>6</v>
      </c>
      <c r="H381">
        <v>290.12</v>
      </c>
      <c r="I381">
        <v>330.73680000000002</v>
      </c>
      <c r="J381">
        <f t="shared" si="5"/>
        <v>1984.4208000000001</v>
      </c>
      <c r="K381" t="s">
        <v>27</v>
      </c>
      <c r="L381" t="s">
        <v>86</v>
      </c>
      <c r="M381" t="s">
        <v>29</v>
      </c>
      <c r="N381" t="s">
        <v>53</v>
      </c>
      <c r="O381">
        <v>14.18</v>
      </c>
      <c r="P381">
        <v>1.8</v>
      </c>
      <c r="Q381" t="s">
        <v>23</v>
      </c>
    </row>
    <row r="382" spans="1:17" x14ac:dyDescent="0.3">
      <c r="A382" t="s">
        <v>880</v>
      </c>
      <c r="B382" s="1">
        <v>44193</v>
      </c>
      <c r="C382" t="s">
        <v>881</v>
      </c>
      <c r="D382" t="s">
        <v>45</v>
      </c>
      <c r="E382" t="s">
        <v>110</v>
      </c>
      <c r="F382">
        <v>9</v>
      </c>
      <c r="G382">
        <v>9</v>
      </c>
      <c r="H382">
        <v>1222.68</v>
      </c>
      <c r="I382">
        <v>1381.6283999999998</v>
      </c>
      <c r="J382">
        <f t="shared" si="5"/>
        <v>12434.655599999998</v>
      </c>
      <c r="K382" t="s">
        <v>66</v>
      </c>
      <c r="L382" t="s">
        <v>42</v>
      </c>
      <c r="M382" t="s">
        <v>36</v>
      </c>
      <c r="N382" t="s">
        <v>53</v>
      </c>
      <c r="O382">
        <v>32.28</v>
      </c>
      <c r="Q382" t="s">
        <v>111</v>
      </c>
    </row>
    <row r="383" spans="1:17" x14ac:dyDescent="0.3">
      <c r="A383" t="s">
        <v>882</v>
      </c>
      <c r="B383" s="1">
        <v>44791</v>
      </c>
      <c r="C383" t="s">
        <v>883</v>
      </c>
      <c r="D383" t="s">
        <v>40</v>
      </c>
      <c r="E383" t="s">
        <v>26</v>
      </c>
      <c r="F383">
        <v>17</v>
      </c>
      <c r="G383">
        <v>14</v>
      </c>
      <c r="H383">
        <v>895.7</v>
      </c>
      <c r="I383">
        <v>940.48500000000013</v>
      </c>
      <c r="J383">
        <f t="shared" si="5"/>
        <v>13166.79</v>
      </c>
      <c r="K383" t="s">
        <v>20</v>
      </c>
      <c r="L383" t="s">
        <v>86</v>
      </c>
      <c r="M383" t="s">
        <v>71</v>
      </c>
      <c r="N383" t="s">
        <v>67</v>
      </c>
      <c r="O383">
        <v>0.15</v>
      </c>
      <c r="P383">
        <v>1.2</v>
      </c>
      <c r="Q383" t="s">
        <v>23</v>
      </c>
    </row>
    <row r="384" spans="1:17" x14ac:dyDescent="0.3">
      <c r="A384" t="s">
        <v>884</v>
      </c>
      <c r="B384" s="1">
        <v>45431</v>
      </c>
      <c r="C384" t="s">
        <v>885</v>
      </c>
      <c r="D384" t="s">
        <v>65</v>
      </c>
      <c r="E384" t="s">
        <v>78</v>
      </c>
      <c r="F384">
        <v>20</v>
      </c>
      <c r="G384">
        <v>16</v>
      </c>
      <c r="H384">
        <v>1339.56</v>
      </c>
      <c r="I384">
        <v>1486.9116000000001</v>
      </c>
      <c r="J384">
        <f t="shared" si="5"/>
        <v>23790.585600000002</v>
      </c>
      <c r="K384" t="s">
        <v>66</v>
      </c>
      <c r="L384" t="s">
        <v>86</v>
      </c>
      <c r="M384" t="s">
        <v>29</v>
      </c>
      <c r="N384" t="s">
        <v>37</v>
      </c>
      <c r="O384">
        <v>17.21</v>
      </c>
      <c r="P384">
        <v>3.6</v>
      </c>
      <c r="Q384" t="s">
        <v>23</v>
      </c>
    </row>
    <row r="385" spans="1:17" x14ac:dyDescent="0.3">
      <c r="A385" t="s">
        <v>886</v>
      </c>
      <c r="B385" s="1">
        <v>45483</v>
      </c>
      <c r="C385" t="s">
        <v>887</v>
      </c>
      <c r="D385" t="s">
        <v>109</v>
      </c>
      <c r="E385" t="s">
        <v>46</v>
      </c>
      <c r="F385">
        <v>4</v>
      </c>
      <c r="G385">
        <v>4</v>
      </c>
      <c r="H385">
        <v>779.06</v>
      </c>
      <c r="I385">
        <v>888.12840000000006</v>
      </c>
      <c r="J385">
        <f t="shared" si="5"/>
        <v>3552.5136000000002</v>
      </c>
      <c r="K385" t="s">
        <v>51</v>
      </c>
      <c r="L385" t="s">
        <v>79</v>
      </c>
      <c r="M385" t="s">
        <v>29</v>
      </c>
      <c r="N385" t="s">
        <v>37</v>
      </c>
      <c r="O385">
        <v>33.200000000000003</v>
      </c>
      <c r="P385">
        <v>3.5</v>
      </c>
    </row>
    <row r="386" spans="1:17" x14ac:dyDescent="0.3">
      <c r="A386" t="s">
        <v>888</v>
      </c>
      <c r="B386" s="1">
        <v>45076</v>
      </c>
      <c r="C386" t="s">
        <v>889</v>
      </c>
      <c r="E386" t="s">
        <v>82</v>
      </c>
      <c r="F386">
        <v>7</v>
      </c>
      <c r="G386">
        <v>6</v>
      </c>
      <c r="H386">
        <v>722.27</v>
      </c>
      <c r="I386">
        <v>772.82889999999998</v>
      </c>
      <c r="J386">
        <f t="shared" si="5"/>
        <v>4636.9733999999999</v>
      </c>
      <c r="K386" t="s">
        <v>20</v>
      </c>
      <c r="L386" t="s">
        <v>42</v>
      </c>
      <c r="M386" t="s">
        <v>22</v>
      </c>
      <c r="N386" t="s">
        <v>30</v>
      </c>
      <c r="O386">
        <v>2.92</v>
      </c>
      <c r="P386">
        <v>4.5999999999999996</v>
      </c>
      <c r="Q386" t="s">
        <v>15</v>
      </c>
    </row>
    <row r="387" spans="1:17" x14ac:dyDescent="0.3">
      <c r="A387" t="s">
        <v>890</v>
      </c>
      <c r="B387" s="1">
        <v>44175</v>
      </c>
      <c r="C387" t="s">
        <v>891</v>
      </c>
      <c r="D387" t="s">
        <v>33</v>
      </c>
      <c r="E387" t="s">
        <v>70</v>
      </c>
      <c r="F387">
        <v>1</v>
      </c>
      <c r="G387">
        <v>1</v>
      </c>
      <c r="H387">
        <v>35.22</v>
      </c>
      <c r="I387">
        <v>36.981000000000002</v>
      </c>
      <c r="J387">
        <f t="shared" ref="J387:J450" si="6">G387*I387</f>
        <v>36.981000000000002</v>
      </c>
      <c r="K387" t="s">
        <v>51</v>
      </c>
      <c r="L387" t="s">
        <v>79</v>
      </c>
      <c r="M387" t="s">
        <v>71</v>
      </c>
      <c r="N387" t="s">
        <v>53</v>
      </c>
      <c r="O387">
        <v>23.08</v>
      </c>
      <c r="P387">
        <v>4.5</v>
      </c>
      <c r="Q387" t="s">
        <v>23</v>
      </c>
    </row>
    <row r="388" spans="1:17" x14ac:dyDescent="0.3">
      <c r="A388" t="s">
        <v>892</v>
      </c>
      <c r="B388" s="1">
        <v>45086</v>
      </c>
      <c r="C388" t="s">
        <v>893</v>
      </c>
      <c r="D388" t="s">
        <v>100</v>
      </c>
      <c r="E388" t="s">
        <v>57</v>
      </c>
      <c r="F388">
        <v>19</v>
      </c>
      <c r="G388">
        <v>17</v>
      </c>
      <c r="H388">
        <v>1309.45</v>
      </c>
      <c r="I388">
        <v>1505.8674999999998</v>
      </c>
      <c r="J388">
        <f t="shared" si="6"/>
        <v>25599.747499999998</v>
      </c>
      <c r="K388" t="s">
        <v>66</v>
      </c>
      <c r="L388" t="s">
        <v>86</v>
      </c>
      <c r="M388" t="s">
        <v>36</v>
      </c>
      <c r="N388" t="s">
        <v>53</v>
      </c>
      <c r="O388">
        <v>9999</v>
      </c>
      <c r="P388">
        <v>3.2</v>
      </c>
      <c r="Q388" t="s">
        <v>23</v>
      </c>
    </row>
    <row r="389" spans="1:17" x14ac:dyDescent="0.3">
      <c r="A389" t="s">
        <v>894</v>
      </c>
      <c r="B389" s="1">
        <v>45510</v>
      </c>
      <c r="C389" t="s">
        <v>895</v>
      </c>
      <c r="D389" t="s">
        <v>130</v>
      </c>
      <c r="E389" t="s">
        <v>896</v>
      </c>
      <c r="F389">
        <v>17</v>
      </c>
      <c r="G389">
        <v>15</v>
      </c>
      <c r="H389">
        <v>1265.6500000000001</v>
      </c>
      <c r="I389">
        <v>1392.2150000000001</v>
      </c>
      <c r="J389">
        <f t="shared" si="6"/>
        <v>20883.225000000002</v>
      </c>
      <c r="K389" t="s">
        <v>66</v>
      </c>
      <c r="L389" t="s">
        <v>123</v>
      </c>
      <c r="M389" t="s">
        <v>36</v>
      </c>
      <c r="N389" t="s">
        <v>67</v>
      </c>
      <c r="O389">
        <v>43.72</v>
      </c>
      <c r="P389">
        <v>3.4</v>
      </c>
      <c r="Q389" t="s">
        <v>23</v>
      </c>
    </row>
    <row r="390" spans="1:17" x14ac:dyDescent="0.3">
      <c r="A390" t="s">
        <v>897</v>
      </c>
      <c r="B390" s="1">
        <v>45398</v>
      </c>
      <c r="C390" t="s">
        <v>898</v>
      </c>
      <c r="D390" t="s">
        <v>94</v>
      </c>
      <c r="E390" t="s">
        <v>50</v>
      </c>
      <c r="F390">
        <v>10</v>
      </c>
      <c r="G390">
        <v>8</v>
      </c>
      <c r="H390">
        <v>436.83</v>
      </c>
      <c r="I390">
        <v>493.61789999999996</v>
      </c>
      <c r="J390">
        <f t="shared" si="6"/>
        <v>3948.9431999999997</v>
      </c>
      <c r="K390" t="s">
        <v>27</v>
      </c>
      <c r="L390" t="s">
        <v>123</v>
      </c>
      <c r="M390" t="s">
        <v>22</v>
      </c>
      <c r="N390" t="s">
        <v>37</v>
      </c>
      <c r="O390">
        <v>4.72</v>
      </c>
      <c r="P390">
        <v>1.9</v>
      </c>
      <c r="Q390" t="s">
        <v>23</v>
      </c>
    </row>
    <row r="391" spans="1:17" x14ac:dyDescent="0.3">
      <c r="A391" t="s">
        <v>899</v>
      </c>
      <c r="B391" s="1">
        <v>44100</v>
      </c>
      <c r="C391" t="s">
        <v>900</v>
      </c>
      <c r="D391" t="s">
        <v>94</v>
      </c>
      <c r="E391" t="s">
        <v>95</v>
      </c>
      <c r="F391">
        <v>14</v>
      </c>
      <c r="G391">
        <v>12</v>
      </c>
      <c r="H391">
        <v>1107.56</v>
      </c>
      <c r="I391">
        <v>1273.6939999999997</v>
      </c>
      <c r="J391">
        <f t="shared" si="6"/>
        <v>15284.327999999998</v>
      </c>
      <c r="K391" t="s">
        <v>47</v>
      </c>
      <c r="L391" t="s">
        <v>79</v>
      </c>
      <c r="M391" t="s">
        <v>22</v>
      </c>
      <c r="N391" t="s">
        <v>37</v>
      </c>
      <c r="O391">
        <v>19.46</v>
      </c>
      <c r="P391">
        <v>1.3</v>
      </c>
      <c r="Q391" t="s">
        <v>23</v>
      </c>
    </row>
    <row r="392" spans="1:17" x14ac:dyDescent="0.3">
      <c r="A392" t="s">
        <v>901</v>
      </c>
      <c r="B392" s="1">
        <v>44815</v>
      </c>
      <c r="D392" t="s">
        <v>65</v>
      </c>
      <c r="E392" t="s">
        <v>82</v>
      </c>
      <c r="F392">
        <v>19</v>
      </c>
      <c r="G392">
        <v>19</v>
      </c>
      <c r="H392">
        <v>780.61</v>
      </c>
      <c r="I392">
        <v>882.08929999999998</v>
      </c>
      <c r="J392">
        <f t="shared" si="6"/>
        <v>16759.6967</v>
      </c>
      <c r="K392" t="s">
        <v>20</v>
      </c>
      <c r="L392" t="s">
        <v>35</v>
      </c>
      <c r="M392" t="s">
        <v>71</v>
      </c>
      <c r="N392" t="s">
        <v>67</v>
      </c>
      <c r="O392">
        <v>33.159999999999997</v>
      </c>
      <c r="P392">
        <v>2.8</v>
      </c>
      <c r="Q392" t="s">
        <v>23</v>
      </c>
    </row>
    <row r="393" spans="1:17" x14ac:dyDescent="0.3">
      <c r="A393" t="s">
        <v>902</v>
      </c>
      <c r="B393" s="1">
        <v>44627</v>
      </c>
      <c r="C393" t="s">
        <v>903</v>
      </c>
      <c r="D393" t="s">
        <v>40</v>
      </c>
      <c r="E393" t="s">
        <v>26</v>
      </c>
      <c r="F393">
        <v>11</v>
      </c>
      <c r="G393">
        <v>9</v>
      </c>
      <c r="H393">
        <v>602.48</v>
      </c>
      <c r="I393">
        <v>662.72800000000007</v>
      </c>
      <c r="J393">
        <f t="shared" si="6"/>
        <v>5964.5520000000006</v>
      </c>
      <c r="K393" t="s">
        <v>66</v>
      </c>
      <c r="L393" t="s">
        <v>79</v>
      </c>
      <c r="M393" t="s">
        <v>71</v>
      </c>
      <c r="N393" t="s">
        <v>89</v>
      </c>
      <c r="O393">
        <v>49.55</v>
      </c>
      <c r="P393">
        <v>4.2</v>
      </c>
      <c r="Q393" t="s">
        <v>23</v>
      </c>
    </row>
    <row r="394" spans="1:17" x14ac:dyDescent="0.3">
      <c r="A394" t="s">
        <v>904</v>
      </c>
      <c r="B394" s="1">
        <v>44207</v>
      </c>
      <c r="C394" t="s">
        <v>905</v>
      </c>
      <c r="D394" t="s">
        <v>130</v>
      </c>
      <c r="E394" t="s">
        <v>82</v>
      </c>
      <c r="F394">
        <v>11</v>
      </c>
      <c r="G394">
        <v>10</v>
      </c>
      <c r="H394">
        <v>1415.73</v>
      </c>
      <c r="I394">
        <v>1613.9322000000002</v>
      </c>
      <c r="J394">
        <f t="shared" si="6"/>
        <v>16139.322000000002</v>
      </c>
      <c r="K394" t="s">
        <v>51</v>
      </c>
      <c r="L394" t="s">
        <v>79</v>
      </c>
      <c r="M394" t="s">
        <v>22</v>
      </c>
      <c r="N394" t="s">
        <v>906</v>
      </c>
      <c r="O394">
        <v>40.83</v>
      </c>
      <c r="P394">
        <v>2.4</v>
      </c>
      <c r="Q394" t="s">
        <v>111</v>
      </c>
    </row>
    <row r="395" spans="1:17" x14ac:dyDescent="0.3">
      <c r="A395" t="s">
        <v>907</v>
      </c>
      <c r="B395" s="1">
        <v>45034</v>
      </c>
      <c r="C395" t="s">
        <v>908</v>
      </c>
      <c r="D395" t="s">
        <v>116</v>
      </c>
      <c r="E395" t="s">
        <v>117</v>
      </c>
      <c r="F395">
        <v>6</v>
      </c>
      <c r="G395">
        <v>5</v>
      </c>
      <c r="H395">
        <v>687.34</v>
      </c>
      <c r="I395">
        <v>769.82080000000008</v>
      </c>
      <c r="J395">
        <f t="shared" si="6"/>
        <v>3849.1040000000003</v>
      </c>
      <c r="K395" t="s">
        <v>51</v>
      </c>
      <c r="L395" t="s">
        <v>42</v>
      </c>
      <c r="M395" t="s">
        <v>29</v>
      </c>
      <c r="N395" t="s">
        <v>53</v>
      </c>
      <c r="O395">
        <v>22.59</v>
      </c>
      <c r="P395">
        <v>1.2</v>
      </c>
      <c r="Q395" t="s">
        <v>23</v>
      </c>
    </row>
    <row r="396" spans="1:17" x14ac:dyDescent="0.3">
      <c r="A396" t="s">
        <v>909</v>
      </c>
      <c r="B396" s="1">
        <v>43955</v>
      </c>
      <c r="C396" t="s">
        <v>910</v>
      </c>
      <c r="D396" t="s">
        <v>133</v>
      </c>
      <c r="E396" t="s">
        <v>50</v>
      </c>
      <c r="F396">
        <v>1</v>
      </c>
      <c r="G396">
        <v>1</v>
      </c>
      <c r="H396">
        <v>115.3</v>
      </c>
      <c r="I396">
        <v>130.28899999999999</v>
      </c>
      <c r="J396">
        <f t="shared" si="6"/>
        <v>130.28899999999999</v>
      </c>
      <c r="K396" t="s">
        <v>51</v>
      </c>
      <c r="L396" t="s">
        <v>21</v>
      </c>
      <c r="M396" t="s">
        <v>29</v>
      </c>
      <c r="N396" t="s">
        <v>89</v>
      </c>
      <c r="O396">
        <v>12.04</v>
      </c>
      <c r="P396">
        <v>3.6</v>
      </c>
      <c r="Q396" t="s">
        <v>23</v>
      </c>
    </row>
    <row r="397" spans="1:17" x14ac:dyDescent="0.3">
      <c r="A397" t="s">
        <v>911</v>
      </c>
      <c r="B397" s="1">
        <v>44438</v>
      </c>
      <c r="C397" t="s">
        <v>912</v>
      </c>
      <c r="D397" t="s">
        <v>61</v>
      </c>
      <c r="E397" t="s">
        <v>70</v>
      </c>
      <c r="F397">
        <v>12</v>
      </c>
      <c r="G397">
        <v>11</v>
      </c>
      <c r="H397">
        <v>842.6</v>
      </c>
      <c r="I397">
        <v>918.43400000000008</v>
      </c>
      <c r="J397">
        <f t="shared" si="6"/>
        <v>10102.774000000001</v>
      </c>
      <c r="K397" t="s">
        <v>47</v>
      </c>
      <c r="L397" t="s">
        <v>86</v>
      </c>
      <c r="M397" t="s">
        <v>36</v>
      </c>
      <c r="N397" t="s">
        <v>37</v>
      </c>
      <c r="O397">
        <v>25.29</v>
      </c>
      <c r="P397">
        <v>1.6</v>
      </c>
      <c r="Q397" t="s">
        <v>23</v>
      </c>
    </row>
    <row r="398" spans="1:17" x14ac:dyDescent="0.3">
      <c r="A398" t="s">
        <v>913</v>
      </c>
      <c r="B398" s="1">
        <v>44394</v>
      </c>
      <c r="C398" t="s">
        <v>914</v>
      </c>
      <c r="D398" t="s">
        <v>61</v>
      </c>
      <c r="E398" t="s">
        <v>70</v>
      </c>
      <c r="F398">
        <v>15</v>
      </c>
      <c r="G398">
        <v>14</v>
      </c>
      <c r="H398">
        <v>823.73</v>
      </c>
      <c r="I398">
        <v>930.81489999999997</v>
      </c>
      <c r="J398">
        <f t="shared" si="6"/>
        <v>13031.408599999999</v>
      </c>
      <c r="K398" t="s">
        <v>27</v>
      </c>
      <c r="L398" t="s">
        <v>123</v>
      </c>
      <c r="M398" t="s">
        <v>29</v>
      </c>
      <c r="N398" t="s">
        <v>30</v>
      </c>
      <c r="O398">
        <v>28.58</v>
      </c>
      <c r="P398">
        <v>3.1</v>
      </c>
      <c r="Q398" t="s">
        <v>23</v>
      </c>
    </row>
    <row r="399" spans="1:17" x14ac:dyDescent="0.3">
      <c r="A399" t="s">
        <v>915</v>
      </c>
      <c r="B399" s="1">
        <v>45458</v>
      </c>
      <c r="C399" t="s">
        <v>916</v>
      </c>
      <c r="D399" t="s">
        <v>130</v>
      </c>
      <c r="E399" t="s">
        <v>78</v>
      </c>
      <c r="F399">
        <v>12</v>
      </c>
      <c r="G399">
        <v>11</v>
      </c>
      <c r="H399">
        <v>909.91</v>
      </c>
      <c r="I399">
        <v>1010.0001000000001</v>
      </c>
      <c r="J399">
        <f t="shared" si="6"/>
        <v>11110.001100000001</v>
      </c>
      <c r="K399" t="s">
        <v>66</v>
      </c>
      <c r="L399" t="s">
        <v>28</v>
      </c>
      <c r="M399" t="s">
        <v>36</v>
      </c>
      <c r="N399" t="s">
        <v>53</v>
      </c>
      <c r="O399">
        <v>36.57</v>
      </c>
      <c r="P399">
        <v>2.2000000000000002</v>
      </c>
      <c r="Q399" t="s">
        <v>23</v>
      </c>
    </row>
    <row r="400" spans="1:17" x14ac:dyDescent="0.3">
      <c r="A400" t="s">
        <v>917</v>
      </c>
      <c r="B400" s="1">
        <v>44114</v>
      </c>
      <c r="C400" t="s">
        <v>918</v>
      </c>
      <c r="D400" t="s">
        <v>40</v>
      </c>
      <c r="E400" t="s">
        <v>57</v>
      </c>
      <c r="F400">
        <v>14</v>
      </c>
      <c r="G400">
        <v>13</v>
      </c>
      <c r="H400">
        <v>834.33</v>
      </c>
      <c r="I400">
        <v>934.44960000000015</v>
      </c>
      <c r="J400">
        <f t="shared" si="6"/>
        <v>12147.844800000003</v>
      </c>
      <c r="K400" t="s">
        <v>20</v>
      </c>
      <c r="L400" t="s">
        <v>21</v>
      </c>
      <c r="M400" t="s">
        <v>29</v>
      </c>
      <c r="N400" t="s">
        <v>53</v>
      </c>
      <c r="O400">
        <v>35.43</v>
      </c>
      <c r="P400">
        <v>3.7</v>
      </c>
      <c r="Q400" t="s">
        <v>23</v>
      </c>
    </row>
    <row r="401" spans="1:17" x14ac:dyDescent="0.3">
      <c r="A401" t="s">
        <v>919</v>
      </c>
      <c r="B401" s="1">
        <v>45147</v>
      </c>
      <c r="C401" t="s">
        <v>920</v>
      </c>
      <c r="D401" t="s">
        <v>94</v>
      </c>
      <c r="E401" t="s">
        <v>50</v>
      </c>
      <c r="F401">
        <v>11</v>
      </c>
      <c r="G401">
        <v>11</v>
      </c>
      <c r="H401">
        <v>1126.75</v>
      </c>
      <c r="I401">
        <v>1273.2275</v>
      </c>
      <c r="J401">
        <f t="shared" si="6"/>
        <v>14005.502499999999</v>
      </c>
      <c r="K401" t="s">
        <v>66</v>
      </c>
      <c r="L401" t="s">
        <v>123</v>
      </c>
      <c r="M401" t="s">
        <v>22</v>
      </c>
      <c r="N401" t="s">
        <v>89</v>
      </c>
      <c r="O401">
        <v>36.86</v>
      </c>
      <c r="P401">
        <v>2.5</v>
      </c>
      <c r="Q401" t="s">
        <v>74</v>
      </c>
    </row>
    <row r="402" spans="1:17" x14ac:dyDescent="0.3">
      <c r="A402" t="s">
        <v>921</v>
      </c>
      <c r="B402" s="1">
        <v>45593</v>
      </c>
      <c r="C402" t="s">
        <v>922</v>
      </c>
      <c r="D402" t="s">
        <v>56</v>
      </c>
      <c r="E402" t="s">
        <v>57</v>
      </c>
      <c r="F402">
        <v>9</v>
      </c>
      <c r="G402">
        <v>9</v>
      </c>
      <c r="H402">
        <v>889.25</v>
      </c>
      <c r="I402">
        <v>960.3900000000001</v>
      </c>
      <c r="J402">
        <f t="shared" si="6"/>
        <v>8643.51</v>
      </c>
      <c r="K402" t="s">
        <v>66</v>
      </c>
      <c r="L402" t="s">
        <v>86</v>
      </c>
      <c r="M402" t="s">
        <v>36</v>
      </c>
      <c r="N402" t="s">
        <v>37</v>
      </c>
      <c r="O402">
        <v>2.71</v>
      </c>
      <c r="P402">
        <v>4.7</v>
      </c>
      <c r="Q402" t="s">
        <v>23</v>
      </c>
    </row>
    <row r="403" spans="1:17" x14ac:dyDescent="0.3">
      <c r="A403" t="s">
        <v>923</v>
      </c>
      <c r="B403" s="1">
        <v>43935</v>
      </c>
      <c r="C403" t="s">
        <v>924</v>
      </c>
      <c r="D403" t="s">
        <v>94</v>
      </c>
      <c r="E403" t="s">
        <v>50</v>
      </c>
      <c r="F403">
        <v>7</v>
      </c>
      <c r="G403">
        <v>7</v>
      </c>
      <c r="H403">
        <v>661.83</v>
      </c>
      <c r="I403">
        <v>747.86789999999996</v>
      </c>
      <c r="J403">
        <f t="shared" si="6"/>
        <v>5235.0752999999995</v>
      </c>
      <c r="K403" t="s">
        <v>66</v>
      </c>
      <c r="L403" t="s">
        <v>21</v>
      </c>
      <c r="M403" t="s">
        <v>36</v>
      </c>
      <c r="N403" t="s">
        <v>67</v>
      </c>
      <c r="O403">
        <v>33.659999999999997</v>
      </c>
      <c r="P403">
        <v>4.7</v>
      </c>
      <c r="Q403" t="s">
        <v>23</v>
      </c>
    </row>
    <row r="404" spans="1:17" x14ac:dyDescent="0.3">
      <c r="A404" t="s">
        <v>925</v>
      </c>
      <c r="B404" s="1">
        <v>44243</v>
      </c>
      <c r="C404" t="s">
        <v>926</v>
      </c>
      <c r="D404" t="s">
        <v>61</v>
      </c>
      <c r="E404" t="s">
        <v>70</v>
      </c>
      <c r="F404">
        <v>2</v>
      </c>
      <c r="G404">
        <v>2</v>
      </c>
      <c r="H404">
        <v>615.74</v>
      </c>
      <c r="I404">
        <v>708.101</v>
      </c>
      <c r="J404">
        <f t="shared" si="6"/>
        <v>1416.202</v>
      </c>
      <c r="K404" t="s">
        <v>51</v>
      </c>
      <c r="L404" t="s">
        <v>79</v>
      </c>
      <c r="M404" t="s">
        <v>927</v>
      </c>
      <c r="N404" t="s">
        <v>30</v>
      </c>
      <c r="O404">
        <v>4.6900000000000004</v>
      </c>
      <c r="P404">
        <v>2.8</v>
      </c>
      <c r="Q404" t="s">
        <v>23</v>
      </c>
    </row>
    <row r="405" spans="1:17" x14ac:dyDescent="0.3">
      <c r="A405" t="s">
        <v>928</v>
      </c>
      <c r="B405" s="1">
        <v>45488</v>
      </c>
      <c r="C405" t="s">
        <v>929</v>
      </c>
      <c r="D405" t="s">
        <v>40</v>
      </c>
      <c r="E405" t="s">
        <v>41</v>
      </c>
      <c r="F405">
        <v>1</v>
      </c>
      <c r="G405">
        <v>1</v>
      </c>
      <c r="H405">
        <v>266.24</v>
      </c>
      <c r="I405">
        <v>290.20160000000004</v>
      </c>
      <c r="J405">
        <f t="shared" si="6"/>
        <v>290.20160000000004</v>
      </c>
      <c r="K405" t="s">
        <v>51</v>
      </c>
      <c r="L405" t="s">
        <v>86</v>
      </c>
      <c r="M405" t="s">
        <v>71</v>
      </c>
      <c r="N405" t="s">
        <v>37</v>
      </c>
      <c r="O405">
        <v>22.35</v>
      </c>
      <c r="P405">
        <v>4.0999999999999996</v>
      </c>
    </row>
    <row r="406" spans="1:17" x14ac:dyDescent="0.3">
      <c r="A406" t="s">
        <v>930</v>
      </c>
      <c r="B406" s="1">
        <v>45281</v>
      </c>
      <c r="C406" t="s">
        <v>931</v>
      </c>
      <c r="D406" t="s">
        <v>116</v>
      </c>
      <c r="E406" t="s">
        <v>50</v>
      </c>
      <c r="F406">
        <v>10</v>
      </c>
      <c r="G406">
        <v>8</v>
      </c>
      <c r="H406">
        <v>888.51</v>
      </c>
      <c r="I406">
        <v>968.47590000000002</v>
      </c>
      <c r="J406">
        <f t="shared" si="6"/>
        <v>7747.8072000000002</v>
      </c>
      <c r="K406" t="s">
        <v>27</v>
      </c>
      <c r="L406" t="s">
        <v>42</v>
      </c>
      <c r="M406" t="s">
        <v>71</v>
      </c>
      <c r="N406" t="s">
        <v>37</v>
      </c>
      <c r="O406">
        <v>5.59</v>
      </c>
      <c r="P406">
        <v>3.4</v>
      </c>
      <c r="Q406" t="s">
        <v>23</v>
      </c>
    </row>
    <row r="407" spans="1:17" x14ac:dyDescent="0.3">
      <c r="A407" t="s">
        <v>932</v>
      </c>
      <c r="B407" s="1">
        <v>45157</v>
      </c>
      <c r="C407" t="s">
        <v>933</v>
      </c>
      <c r="D407" t="s">
        <v>94</v>
      </c>
      <c r="E407" t="s">
        <v>117</v>
      </c>
      <c r="F407">
        <v>9</v>
      </c>
      <c r="G407">
        <v>8</v>
      </c>
      <c r="H407">
        <v>139.56</v>
      </c>
      <c r="I407">
        <v>157.7028</v>
      </c>
      <c r="J407">
        <f t="shared" si="6"/>
        <v>1261.6224</v>
      </c>
      <c r="K407" t="s">
        <v>47</v>
      </c>
      <c r="L407" t="s">
        <v>42</v>
      </c>
      <c r="M407" t="s">
        <v>36</v>
      </c>
      <c r="N407" t="s">
        <v>53</v>
      </c>
      <c r="O407">
        <v>30.98</v>
      </c>
      <c r="P407">
        <v>1.2</v>
      </c>
      <c r="Q407" t="s">
        <v>23</v>
      </c>
    </row>
    <row r="408" spans="1:17" x14ac:dyDescent="0.3">
      <c r="A408" t="s">
        <v>934</v>
      </c>
      <c r="B408" s="1">
        <v>44635</v>
      </c>
      <c r="C408" t="s">
        <v>935</v>
      </c>
      <c r="D408" t="s">
        <v>40</v>
      </c>
      <c r="E408" t="s">
        <v>57</v>
      </c>
      <c r="F408">
        <v>14</v>
      </c>
      <c r="G408">
        <v>11</v>
      </c>
      <c r="H408">
        <v>1412.18</v>
      </c>
      <c r="I408">
        <v>1539.2762000000002</v>
      </c>
      <c r="J408">
        <f t="shared" si="6"/>
        <v>16932.038200000003</v>
      </c>
      <c r="K408" t="s">
        <v>20</v>
      </c>
      <c r="L408" t="s">
        <v>21</v>
      </c>
      <c r="M408" t="s">
        <v>22</v>
      </c>
      <c r="N408" t="s">
        <v>37</v>
      </c>
      <c r="O408">
        <v>5.31</v>
      </c>
      <c r="P408">
        <v>4.5</v>
      </c>
      <c r="Q408" t="s">
        <v>23</v>
      </c>
    </row>
    <row r="409" spans="1:17" x14ac:dyDescent="0.3">
      <c r="A409" t="s">
        <v>936</v>
      </c>
      <c r="C409" t="s">
        <v>937</v>
      </c>
      <c r="D409" t="s">
        <v>109</v>
      </c>
      <c r="E409" t="s">
        <v>46</v>
      </c>
      <c r="F409">
        <v>13</v>
      </c>
      <c r="G409">
        <v>12</v>
      </c>
      <c r="H409">
        <v>1178.3800000000001</v>
      </c>
      <c r="I409">
        <v>1272.6504000000002</v>
      </c>
      <c r="J409">
        <f t="shared" si="6"/>
        <v>15271.804800000002</v>
      </c>
      <c r="K409" t="s">
        <v>27</v>
      </c>
      <c r="L409" t="s">
        <v>35</v>
      </c>
      <c r="M409" t="s">
        <v>22</v>
      </c>
      <c r="N409" t="s">
        <v>89</v>
      </c>
      <c r="O409">
        <v>38.93</v>
      </c>
      <c r="P409">
        <v>3.3</v>
      </c>
      <c r="Q409" t="s">
        <v>23</v>
      </c>
    </row>
    <row r="410" spans="1:17" x14ac:dyDescent="0.3">
      <c r="A410" t="s">
        <v>938</v>
      </c>
      <c r="B410" s="1">
        <v>43891</v>
      </c>
      <c r="C410" t="s">
        <v>939</v>
      </c>
      <c r="D410" t="s">
        <v>940</v>
      </c>
      <c r="E410" t="s">
        <v>50</v>
      </c>
      <c r="F410">
        <v>17</v>
      </c>
      <c r="G410">
        <v>14</v>
      </c>
      <c r="H410">
        <v>1495.18</v>
      </c>
      <c r="I410">
        <v>1584.8908000000001</v>
      </c>
      <c r="J410">
        <f t="shared" si="6"/>
        <v>22188.4712</v>
      </c>
      <c r="K410" t="s">
        <v>47</v>
      </c>
      <c r="L410" t="s">
        <v>21</v>
      </c>
      <c r="M410" t="s">
        <v>36</v>
      </c>
      <c r="N410" t="s">
        <v>53</v>
      </c>
      <c r="O410">
        <v>41.4</v>
      </c>
      <c r="P410">
        <v>4.3</v>
      </c>
    </row>
    <row r="411" spans="1:17" x14ac:dyDescent="0.3">
      <c r="A411" t="s">
        <v>941</v>
      </c>
      <c r="B411" s="1">
        <v>44686</v>
      </c>
      <c r="C411" t="s">
        <v>942</v>
      </c>
      <c r="D411" t="s">
        <v>109</v>
      </c>
      <c r="E411" t="s">
        <v>120</v>
      </c>
      <c r="F411">
        <v>12</v>
      </c>
      <c r="G411">
        <v>11</v>
      </c>
      <c r="H411">
        <v>589.07000000000005</v>
      </c>
      <c r="I411">
        <v>636.19560000000013</v>
      </c>
      <c r="J411">
        <f t="shared" si="6"/>
        <v>6998.1516000000011</v>
      </c>
      <c r="K411" t="s">
        <v>20</v>
      </c>
      <c r="L411" t="s">
        <v>42</v>
      </c>
      <c r="M411" t="s">
        <v>29</v>
      </c>
      <c r="N411" t="s">
        <v>89</v>
      </c>
      <c r="O411">
        <v>13.33</v>
      </c>
      <c r="P411">
        <v>2.1</v>
      </c>
      <c r="Q411" t="s">
        <v>23</v>
      </c>
    </row>
    <row r="412" spans="1:17" x14ac:dyDescent="0.3">
      <c r="A412" t="s">
        <v>943</v>
      </c>
      <c r="B412" s="1">
        <v>45400</v>
      </c>
      <c r="C412" t="s">
        <v>944</v>
      </c>
      <c r="D412" t="s">
        <v>56</v>
      </c>
      <c r="E412" t="s">
        <v>41</v>
      </c>
      <c r="F412">
        <v>2</v>
      </c>
      <c r="G412">
        <v>2</v>
      </c>
      <c r="H412">
        <v>841.23</v>
      </c>
      <c r="I412">
        <v>883.29150000000004</v>
      </c>
      <c r="J412">
        <f t="shared" si="6"/>
        <v>1766.5830000000001</v>
      </c>
      <c r="K412" t="s">
        <v>20</v>
      </c>
      <c r="L412" t="s">
        <v>86</v>
      </c>
      <c r="M412" t="s">
        <v>29</v>
      </c>
      <c r="N412" t="s">
        <v>30</v>
      </c>
      <c r="O412">
        <v>44.38</v>
      </c>
      <c r="P412">
        <v>2.5</v>
      </c>
      <c r="Q412" t="s">
        <v>23</v>
      </c>
    </row>
    <row r="413" spans="1:17" x14ac:dyDescent="0.3">
      <c r="A413" t="s">
        <v>945</v>
      </c>
      <c r="B413" s="1">
        <v>45254</v>
      </c>
      <c r="C413" t="s">
        <v>946</v>
      </c>
      <c r="D413" t="s">
        <v>94</v>
      </c>
      <c r="E413" t="s">
        <v>50</v>
      </c>
      <c r="F413">
        <v>14</v>
      </c>
      <c r="G413">
        <v>13</v>
      </c>
      <c r="H413">
        <v>1201.51</v>
      </c>
      <c r="I413">
        <v>1381.7365</v>
      </c>
      <c r="J413">
        <f t="shared" si="6"/>
        <v>17962.574499999999</v>
      </c>
      <c r="K413" t="s">
        <v>51</v>
      </c>
      <c r="L413" t="s">
        <v>28</v>
      </c>
      <c r="M413" t="s">
        <v>22</v>
      </c>
      <c r="N413" t="s">
        <v>947</v>
      </c>
      <c r="O413">
        <v>48.27</v>
      </c>
      <c r="P413">
        <v>1.2</v>
      </c>
      <c r="Q413" t="s">
        <v>23</v>
      </c>
    </row>
    <row r="414" spans="1:17" x14ac:dyDescent="0.3">
      <c r="A414" t="s">
        <v>948</v>
      </c>
      <c r="B414" s="1">
        <v>45316</v>
      </c>
      <c r="C414" t="s">
        <v>949</v>
      </c>
      <c r="D414" t="s">
        <v>130</v>
      </c>
      <c r="E414" t="s">
        <v>82</v>
      </c>
      <c r="F414">
        <v>17</v>
      </c>
      <c r="G414">
        <v>17</v>
      </c>
      <c r="H414">
        <v>225.79</v>
      </c>
      <c r="I414">
        <v>237.0795</v>
      </c>
      <c r="J414">
        <f t="shared" si="6"/>
        <v>4030.3514999999998</v>
      </c>
      <c r="K414" t="s">
        <v>27</v>
      </c>
      <c r="L414" t="s">
        <v>86</v>
      </c>
      <c r="M414" t="s">
        <v>36</v>
      </c>
      <c r="O414">
        <v>10.39</v>
      </c>
      <c r="P414">
        <v>4.9000000000000004</v>
      </c>
      <c r="Q414" t="s">
        <v>23</v>
      </c>
    </row>
    <row r="415" spans="1:17" x14ac:dyDescent="0.3">
      <c r="A415" t="s">
        <v>950</v>
      </c>
      <c r="B415" s="1">
        <v>45389</v>
      </c>
      <c r="C415" t="s">
        <v>951</v>
      </c>
      <c r="D415" t="s">
        <v>65</v>
      </c>
      <c r="E415" t="s">
        <v>19</v>
      </c>
      <c r="F415">
        <v>19</v>
      </c>
      <c r="G415">
        <v>18</v>
      </c>
      <c r="H415">
        <v>602.9</v>
      </c>
      <c r="I415">
        <v>663.19</v>
      </c>
      <c r="J415">
        <f t="shared" si="6"/>
        <v>11937.420000000002</v>
      </c>
      <c r="K415" t="s">
        <v>66</v>
      </c>
      <c r="L415" t="s">
        <v>42</v>
      </c>
      <c r="M415" t="s">
        <v>36</v>
      </c>
      <c r="N415" t="s">
        <v>53</v>
      </c>
      <c r="O415">
        <v>19.48</v>
      </c>
      <c r="P415">
        <v>3.9</v>
      </c>
      <c r="Q415" t="s">
        <v>205</v>
      </c>
    </row>
    <row r="416" spans="1:17" x14ac:dyDescent="0.3">
      <c r="A416" t="s">
        <v>952</v>
      </c>
      <c r="B416" s="1">
        <v>45113</v>
      </c>
      <c r="C416" t="s">
        <v>953</v>
      </c>
      <c r="D416" t="s">
        <v>141</v>
      </c>
      <c r="E416" t="s">
        <v>954</v>
      </c>
      <c r="F416">
        <v>8</v>
      </c>
      <c r="G416">
        <v>7</v>
      </c>
      <c r="H416">
        <v>1176.56</v>
      </c>
      <c r="I416">
        <v>1294.2160000000001</v>
      </c>
      <c r="J416">
        <f t="shared" si="6"/>
        <v>9059.5120000000006</v>
      </c>
      <c r="K416" t="s">
        <v>51</v>
      </c>
      <c r="L416" t="s">
        <v>123</v>
      </c>
      <c r="M416" t="s">
        <v>29</v>
      </c>
      <c r="N416" t="s">
        <v>89</v>
      </c>
      <c r="O416">
        <v>10.37</v>
      </c>
      <c r="P416">
        <v>1.8</v>
      </c>
      <c r="Q416" t="s">
        <v>111</v>
      </c>
    </row>
    <row r="417" spans="1:17" x14ac:dyDescent="0.3">
      <c r="A417" t="s">
        <v>955</v>
      </c>
      <c r="B417" s="1">
        <v>44307</v>
      </c>
      <c r="C417" t="s">
        <v>956</v>
      </c>
      <c r="D417" t="s">
        <v>109</v>
      </c>
      <c r="E417" t="s">
        <v>46</v>
      </c>
      <c r="F417">
        <v>20</v>
      </c>
      <c r="G417">
        <v>16</v>
      </c>
      <c r="H417">
        <v>140.87</v>
      </c>
      <c r="I417">
        <v>156.36570000000003</v>
      </c>
      <c r="J417">
        <f t="shared" si="6"/>
        <v>2501.8512000000005</v>
      </c>
      <c r="K417" t="s">
        <v>66</v>
      </c>
      <c r="L417" t="s">
        <v>42</v>
      </c>
      <c r="M417" t="s">
        <v>22</v>
      </c>
      <c r="N417" t="s">
        <v>53</v>
      </c>
      <c r="O417">
        <v>12.47</v>
      </c>
      <c r="P417">
        <v>2.5</v>
      </c>
      <c r="Q417" t="s">
        <v>23</v>
      </c>
    </row>
    <row r="418" spans="1:17" x14ac:dyDescent="0.3">
      <c r="A418" t="s">
        <v>957</v>
      </c>
      <c r="B418" s="1">
        <v>44830</v>
      </c>
      <c r="C418" t="s">
        <v>958</v>
      </c>
      <c r="D418" t="s">
        <v>100</v>
      </c>
      <c r="E418" t="s">
        <v>57</v>
      </c>
      <c r="F418">
        <v>7</v>
      </c>
      <c r="G418">
        <v>7</v>
      </c>
      <c r="H418">
        <v>1047.8699999999999</v>
      </c>
      <c r="I418">
        <v>1173.6143999999999</v>
      </c>
      <c r="J418">
        <f t="shared" si="6"/>
        <v>8215.3007999999991</v>
      </c>
      <c r="K418" t="s">
        <v>51</v>
      </c>
      <c r="L418" t="s">
        <v>21</v>
      </c>
      <c r="M418" t="s">
        <v>29</v>
      </c>
      <c r="N418" t="s">
        <v>30</v>
      </c>
      <c r="O418">
        <v>14.98</v>
      </c>
      <c r="P418">
        <v>5</v>
      </c>
      <c r="Q418" t="s">
        <v>23</v>
      </c>
    </row>
    <row r="419" spans="1:17" x14ac:dyDescent="0.3">
      <c r="A419" t="s">
        <v>959</v>
      </c>
      <c r="B419" s="1">
        <v>44450</v>
      </c>
      <c r="C419" t="s">
        <v>960</v>
      </c>
      <c r="D419" t="s">
        <v>141</v>
      </c>
      <c r="E419" t="s">
        <v>95</v>
      </c>
      <c r="F419">
        <v>1</v>
      </c>
      <c r="G419">
        <v>1</v>
      </c>
      <c r="H419">
        <v>726.97</v>
      </c>
      <c r="I419">
        <v>763.31850000000009</v>
      </c>
      <c r="J419">
        <f t="shared" si="6"/>
        <v>763.31850000000009</v>
      </c>
      <c r="K419" t="s">
        <v>27</v>
      </c>
      <c r="L419" t="s">
        <v>21</v>
      </c>
      <c r="M419" t="s">
        <v>71</v>
      </c>
      <c r="N419" t="s">
        <v>89</v>
      </c>
      <c r="O419">
        <v>12.74</v>
      </c>
      <c r="P419">
        <v>1.8</v>
      </c>
      <c r="Q419" t="s">
        <v>23</v>
      </c>
    </row>
    <row r="420" spans="1:17" x14ac:dyDescent="0.3">
      <c r="A420" t="s">
        <v>961</v>
      </c>
      <c r="B420" s="1">
        <v>44073</v>
      </c>
      <c r="C420" t="s">
        <v>962</v>
      </c>
      <c r="E420" t="s">
        <v>46</v>
      </c>
      <c r="F420">
        <v>10</v>
      </c>
      <c r="G420">
        <v>8</v>
      </c>
      <c r="H420">
        <v>1275.3800000000001</v>
      </c>
      <c r="I420">
        <v>1339.1490000000001</v>
      </c>
      <c r="J420">
        <f t="shared" si="6"/>
        <v>10713.192000000001</v>
      </c>
      <c r="K420" t="s">
        <v>27</v>
      </c>
      <c r="L420" t="s">
        <v>86</v>
      </c>
      <c r="M420" t="s">
        <v>36</v>
      </c>
      <c r="N420" t="s">
        <v>67</v>
      </c>
      <c r="O420">
        <v>17.39</v>
      </c>
      <c r="P420">
        <v>4.4000000000000004</v>
      </c>
      <c r="Q420" t="s">
        <v>23</v>
      </c>
    </row>
    <row r="421" spans="1:17" x14ac:dyDescent="0.3">
      <c r="A421" t="s">
        <v>963</v>
      </c>
      <c r="B421" s="1">
        <v>45653</v>
      </c>
      <c r="C421" t="s">
        <v>964</v>
      </c>
      <c r="D421" t="s">
        <v>94</v>
      </c>
      <c r="E421" t="s">
        <v>117</v>
      </c>
      <c r="F421">
        <v>3</v>
      </c>
      <c r="G421">
        <v>2</v>
      </c>
      <c r="H421">
        <v>1326.82</v>
      </c>
      <c r="I421">
        <v>1499.3065999999999</v>
      </c>
      <c r="J421">
        <f t="shared" si="6"/>
        <v>2998.6131999999998</v>
      </c>
      <c r="K421" t="s">
        <v>27</v>
      </c>
      <c r="L421" t="s">
        <v>42</v>
      </c>
      <c r="M421" t="s">
        <v>71</v>
      </c>
      <c r="N421" t="s">
        <v>67</v>
      </c>
      <c r="O421">
        <v>23.08</v>
      </c>
      <c r="P421">
        <v>2.4</v>
      </c>
    </row>
    <row r="422" spans="1:17" x14ac:dyDescent="0.3">
      <c r="A422" t="s">
        <v>965</v>
      </c>
      <c r="B422" s="1">
        <v>45103</v>
      </c>
      <c r="C422" t="s">
        <v>966</v>
      </c>
      <c r="D422" t="s">
        <v>130</v>
      </c>
      <c r="E422" t="s">
        <v>78</v>
      </c>
      <c r="F422">
        <v>6</v>
      </c>
      <c r="G422">
        <v>6</v>
      </c>
      <c r="H422">
        <v>192.81</v>
      </c>
      <c r="I422">
        <v>219.80340000000004</v>
      </c>
      <c r="J422">
        <f t="shared" si="6"/>
        <v>1318.8204000000003</v>
      </c>
      <c r="K422" t="s">
        <v>27</v>
      </c>
      <c r="L422" t="s">
        <v>42</v>
      </c>
      <c r="M422" t="s">
        <v>71</v>
      </c>
      <c r="O422">
        <v>6.98</v>
      </c>
      <c r="P422">
        <v>3.7</v>
      </c>
      <c r="Q422" t="s">
        <v>111</v>
      </c>
    </row>
    <row r="423" spans="1:17" x14ac:dyDescent="0.3">
      <c r="A423" t="s">
        <v>967</v>
      </c>
      <c r="B423" s="1">
        <v>45649</v>
      </c>
      <c r="C423" t="s">
        <v>968</v>
      </c>
      <c r="D423" t="s">
        <v>45</v>
      </c>
      <c r="E423" t="s">
        <v>46</v>
      </c>
      <c r="F423">
        <v>4</v>
      </c>
      <c r="G423">
        <v>4</v>
      </c>
      <c r="H423">
        <v>716.22</v>
      </c>
      <c r="I423">
        <v>816.49080000000015</v>
      </c>
      <c r="J423">
        <f t="shared" si="6"/>
        <v>3265.9632000000006</v>
      </c>
      <c r="K423" t="s">
        <v>20</v>
      </c>
      <c r="L423" t="s">
        <v>42</v>
      </c>
      <c r="M423" t="s">
        <v>36</v>
      </c>
      <c r="O423">
        <v>13.12</v>
      </c>
      <c r="P423">
        <v>2.9</v>
      </c>
      <c r="Q423" t="s">
        <v>23</v>
      </c>
    </row>
    <row r="424" spans="1:17" x14ac:dyDescent="0.3">
      <c r="A424" t="s">
        <v>969</v>
      </c>
      <c r="B424" s="1">
        <v>45247</v>
      </c>
      <c r="C424" t="s">
        <v>970</v>
      </c>
      <c r="D424" t="s">
        <v>45</v>
      </c>
      <c r="E424" t="s">
        <v>46</v>
      </c>
      <c r="F424">
        <v>7</v>
      </c>
      <c r="G424">
        <v>7</v>
      </c>
      <c r="H424">
        <v>1356.7</v>
      </c>
      <c r="I424">
        <v>1424.5350000000001</v>
      </c>
      <c r="J424">
        <f t="shared" si="6"/>
        <v>9971.7450000000008</v>
      </c>
      <c r="K424" t="s">
        <v>20</v>
      </c>
      <c r="L424" t="s">
        <v>123</v>
      </c>
      <c r="M424" t="s">
        <v>71</v>
      </c>
      <c r="O424">
        <v>11.81</v>
      </c>
      <c r="P424">
        <v>2.1</v>
      </c>
      <c r="Q424" t="s">
        <v>23</v>
      </c>
    </row>
    <row r="425" spans="1:17" x14ac:dyDescent="0.3">
      <c r="A425" t="s">
        <v>971</v>
      </c>
      <c r="B425" s="1">
        <v>44649</v>
      </c>
      <c r="C425" t="s">
        <v>972</v>
      </c>
      <c r="D425" t="s">
        <v>100</v>
      </c>
      <c r="E425" t="s">
        <v>57</v>
      </c>
      <c r="F425">
        <v>2</v>
      </c>
      <c r="G425">
        <v>2</v>
      </c>
      <c r="H425">
        <v>818.91</v>
      </c>
      <c r="I425">
        <v>917.17920000000004</v>
      </c>
      <c r="J425">
        <f t="shared" si="6"/>
        <v>1834.3584000000001</v>
      </c>
      <c r="K425" t="s">
        <v>51</v>
      </c>
      <c r="L425" t="s">
        <v>86</v>
      </c>
      <c r="M425" t="s">
        <v>36</v>
      </c>
      <c r="N425" t="s">
        <v>973</v>
      </c>
      <c r="O425">
        <v>13.38</v>
      </c>
      <c r="P425">
        <v>2.2999999999999998</v>
      </c>
      <c r="Q425" t="s">
        <v>23</v>
      </c>
    </row>
    <row r="426" spans="1:17" x14ac:dyDescent="0.3">
      <c r="A426" t="s">
        <v>974</v>
      </c>
      <c r="B426" s="1">
        <v>45175</v>
      </c>
      <c r="C426" t="s">
        <v>975</v>
      </c>
      <c r="D426" t="s">
        <v>100</v>
      </c>
      <c r="E426" t="s">
        <v>57</v>
      </c>
      <c r="F426">
        <v>17</v>
      </c>
      <c r="G426">
        <v>16</v>
      </c>
      <c r="H426">
        <v>1317.03</v>
      </c>
      <c r="I426">
        <v>1448.7330000000002</v>
      </c>
      <c r="J426">
        <f t="shared" si="6"/>
        <v>23179.728000000003</v>
      </c>
      <c r="K426" t="s">
        <v>51</v>
      </c>
      <c r="L426" t="s">
        <v>42</v>
      </c>
      <c r="M426" t="s">
        <v>36</v>
      </c>
      <c r="N426" t="s">
        <v>67</v>
      </c>
      <c r="O426">
        <v>30.43</v>
      </c>
      <c r="P426">
        <v>1.6</v>
      </c>
      <c r="Q426" t="s">
        <v>23</v>
      </c>
    </row>
    <row r="427" spans="1:17" x14ac:dyDescent="0.3">
      <c r="A427" t="s">
        <v>976</v>
      </c>
      <c r="B427" s="1">
        <v>44605</v>
      </c>
      <c r="C427" t="s">
        <v>977</v>
      </c>
      <c r="D427" t="s">
        <v>626</v>
      </c>
      <c r="E427" t="s">
        <v>57</v>
      </c>
      <c r="F427">
        <v>1</v>
      </c>
      <c r="G427">
        <v>1</v>
      </c>
      <c r="H427">
        <v>1292.1400000000001</v>
      </c>
      <c r="I427">
        <v>1382.5898000000002</v>
      </c>
      <c r="J427">
        <f t="shared" si="6"/>
        <v>1382.5898000000002</v>
      </c>
      <c r="K427" t="s">
        <v>51</v>
      </c>
      <c r="L427" t="s">
        <v>42</v>
      </c>
      <c r="M427" t="s">
        <v>71</v>
      </c>
      <c r="N427" t="s">
        <v>67</v>
      </c>
      <c r="O427">
        <v>7.93</v>
      </c>
      <c r="P427">
        <v>2</v>
      </c>
      <c r="Q427" t="s">
        <v>23</v>
      </c>
    </row>
    <row r="428" spans="1:17" x14ac:dyDescent="0.3">
      <c r="A428" t="s">
        <v>978</v>
      </c>
      <c r="B428" s="1">
        <v>45106</v>
      </c>
      <c r="C428" t="s">
        <v>979</v>
      </c>
      <c r="D428" t="s">
        <v>45</v>
      </c>
      <c r="E428" t="s">
        <v>110</v>
      </c>
      <c r="F428">
        <v>8</v>
      </c>
      <c r="G428">
        <v>8</v>
      </c>
      <c r="H428">
        <v>1053.32</v>
      </c>
      <c r="I428">
        <v>1148.1188</v>
      </c>
      <c r="J428">
        <f t="shared" si="6"/>
        <v>9184.9503999999997</v>
      </c>
      <c r="K428" t="s">
        <v>27</v>
      </c>
      <c r="L428" t="s">
        <v>28</v>
      </c>
      <c r="M428" t="s">
        <v>22</v>
      </c>
      <c r="N428" t="s">
        <v>53</v>
      </c>
      <c r="O428">
        <v>35.380000000000003</v>
      </c>
      <c r="P428">
        <v>2.4</v>
      </c>
      <c r="Q428" t="s">
        <v>23</v>
      </c>
    </row>
    <row r="429" spans="1:17" x14ac:dyDescent="0.3">
      <c r="A429" t="s">
        <v>980</v>
      </c>
      <c r="B429" s="1">
        <v>44439</v>
      </c>
      <c r="C429" t="s">
        <v>981</v>
      </c>
      <c r="D429" t="s">
        <v>130</v>
      </c>
      <c r="E429" t="s">
        <v>82</v>
      </c>
      <c r="F429">
        <v>7</v>
      </c>
      <c r="G429">
        <v>6</v>
      </c>
      <c r="H429">
        <v>934.25</v>
      </c>
      <c r="I429">
        <v>1055.7024999999999</v>
      </c>
      <c r="J429">
        <f t="shared" si="6"/>
        <v>6334.2149999999992</v>
      </c>
      <c r="K429" t="s">
        <v>27</v>
      </c>
      <c r="L429" t="s">
        <v>79</v>
      </c>
      <c r="M429" t="s">
        <v>36</v>
      </c>
      <c r="N429" t="s">
        <v>53</v>
      </c>
      <c r="O429">
        <v>28.06</v>
      </c>
      <c r="P429">
        <v>2.1</v>
      </c>
      <c r="Q429" t="s">
        <v>23</v>
      </c>
    </row>
    <row r="430" spans="1:17" x14ac:dyDescent="0.3">
      <c r="A430" t="s">
        <v>982</v>
      </c>
      <c r="B430" s="1">
        <v>43878</v>
      </c>
      <c r="C430" t="s">
        <v>983</v>
      </c>
      <c r="D430" t="s">
        <v>85</v>
      </c>
      <c r="E430" t="s">
        <v>82</v>
      </c>
      <c r="F430">
        <v>5</v>
      </c>
      <c r="G430">
        <v>5</v>
      </c>
      <c r="H430">
        <v>613.87</v>
      </c>
      <c r="I430">
        <v>669.11830000000009</v>
      </c>
      <c r="J430">
        <f t="shared" si="6"/>
        <v>3345.5915000000005</v>
      </c>
      <c r="K430" t="s">
        <v>66</v>
      </c>
      <c r="L430" t="s">
        <v>86</v>
      </c>
      <c r="M430" t="s">
        <v>29</v>
      </c>
      <c r="N430" t="s">
        <v>53</v>
      </c>
      <c r="O430">
        <v>1.05</v>
      </c>
      <c r="P430">
        <v>2.6</v>
      </c>
      <c r="Q430" t="s">
        <v>23</v>
      </c>
    </row>
    <row r="431" spans="1:17" x14ac:dyDescent="0.3">
      <c r="A431" t="s">
        <v>984</v>
      </c>
      <c r="B431" s="1">
        <v>45504</v>
      </c>
      <c r="C431" t="s">
        <v>985</v>
      </c>
      <c r="D431" t="s">
        <v>56</v>
      </c>
      <c r="E431" t="s">
        <v>57</v>
      </c>
      <c r="F431">
        <v>18</v>
      </c>
      <c r="G431">
        <v>17</v>
      </c>
      <c r="H431">
        <v>267.39</v>
      </c>
      <c r="I431">
        <v>286.10730000000001</v>
      </c>
      <c r="J431">
        <f t="shared" si="6"/>
        <v>4863.8240999999998</v>
      </c>
      <c r="K431" t="s">
        <v>20</v>
      </c>
      <c r="L431" t="s">
        <v>79</v>
      </c>
      <c r="M431" t="s">
        <v>22</v>
      </c>
      <c r="N431" t="s">
        <v>37</v>
      </c>
      <c r="O431">
        <v>10.029999999999999</v>
      </c>
      <c r="P431">
        <v>1.6</v>
      </c>
      <c r="Q431" t="s">
        <v>23</v>
      </c>
    </row>
    <row r="432" spans="1:17" x14ac:dyDescent="0.3">
      <c r="A432" t="s">
        <v>986</v>
      </c>
      <c r="B432" s="1">
        <v>45407</v>
      </c>
      <c r="C432" t="s">
        <v>987</v>
      </c>
      <c r="D432" t="s">
        <v>45</v>
      </c>
      <c r="E432" t="s">
        <v>110</v>
      </c>
      <c r="F432">
        <v>16</v>
      </c>
      <c r="G432">
        <v>16</v>
      </c>
      <c r="H432">
        <v>1240.6400000000001</v>
      </c>
      <c r="I432">
        <v>1327.4848000000002</v>
      </c>
      <c r="J432">
        <f t="shared" si="6"/>
        <v>21239.756800000003</v>
      </c>
      <c r="K432" t="s">
        <v>51</v>
      </c>
      <c r="L432" t="s">
        <v>79</v>
      </c>
      <c r="M432" t="s">
        <v>29</v>
      </c>
      <c r="N432" t="s">
        <v>37</v>
      </c>
      <c r="O432">
        <v>27.58</v>
      </c>
      <c r="P432">
        <v>2.7</v>
      </c>
      <c r="Q432" t="s">
        <v>23</v>
      </c>
    </row>
    <row r="433" spans="1:17" x14ac:dyDescent="0.3">
      <c r="A433" t="s">
        <v>988</v>
      </c>
      <c r="B433" s="1">
        <v>45198</v>
      </c>
      <c r="C433" t="s">
        <v>989</v>
      </c>
      <c r="D433" t="s">
        <v>133</v>
      </c>
      <c r="E433" t="s">
        <v>95</v>
      </c>
      <c r="F433">
        <v>9</v>
      </c>
      <c r="G433">
        <v>8</v>
      </c>
      <c r="H433">
        <v>341.11</v>
      </c>
      <c r="I433">
        <v>392.2765</v>
      </c>
      <c r="J433">
        <f t="shared" si="6"/>
        <v>3138.212</v>
      </c>
      <c r="K433" t="s">
        <v>47</v>
      </c>
      <c r="L433" t="s">
        <v>28</v>
      </c>
      <c r="M433" t="s">
        <v>36</v>
      </c>
      <c r="N433" t="s">
        <v>53</v>
      </c>
      <c r="O433">
        <v>23.72</v>
      </c>
      <c r="P433">
        <v>4.4000000000000004</v>
      </c>
      <c r="Q433" t="s">
        <v>23</v>
      </c>
    </row>
    <row r="434" spans="1:17" x14ac:dyDescent="0.3">
      <c r="A434" t="s">
        <v>990</v>
      </c>
      <c r="B434" s="1">
        <v>44316</v>
      </c>
      <c r="C434" t="s">
        <v>991</v>
      </c>
      <c r="D434" t="s">
        <v>18</v>
      </c>
      <c r="E434" t="s">
        <v>82</v>
      </c>
      <c r="F434">
        <v>1</v>
      </c>
      <c r="G434">
        <v>1</v>
      </c>
      <c r="H434">
        <v>1291.22</v>
      </c>
      <c r="I434">
        <v>1471.9908000000003</v>
      </c>
      <c r="J434">
        <f t="shared" si="6"/>
        <v>1471.9908000000003</v>
      </c>
      <c r="K434" t="s">
        <v>27</v>
      </c>
      <c r="L434" t="s">
        <v>79</v>
      </c>
      <c r="M434" t="s">
        <v>36</v>
      </c>
      <c r="N434" t="s">
        <v>37</v>
      </c>
      <c r="O434">
        <v>28.58</v>
      </c>
      <c r="P434">
        <v>3.8</v>
      </c>
      <c r="Q434" t="s">
        <v>74</v>
      </c>
    </row>
    <row r="435" spans="1:17" x14ac:dyDescent="0.3">
      <c r="A435" t="s">
        <v>992</v>
      </c>
      <c r="B435" s="1">
        <v>45167</v>
      </c>
      <c r="C435" t="s">
        <v>993</v>
      </c>
      <c r="D435" t="s">
        <v>61</v>
      </c>
      <c r="E435" t="s">
        <v>70</v>
      </c>
      <c r="F435">
        <v>11</v>
      </c>
      <c r="G435">
        <v>10</v>
      </c>
      <c r="H435">
        <v>724.39</v>
      </c>
      <c r="I435">
        <v>775.09730000000002</v>
      </c>
      <c r="J435">
        <f t="shared" si="6"/>
        <v>7750.973</v>
      </c>
      <c r="K435" t="s">
        <v>51</v>
      </c>
      <c r="L435" t="s">
        <v>35</v>
      </c>
      <c r="M435" t="s">
        <v>71</v>
      </c>
      <c r="O435">
        <v>46.79</v>
      </c>
      <c r="P435">
        <v>2.2000000000000002</v>
      </c>
      <c r="Q435" t="s">
        <v>23</v>
      </c>
    </row>
    <row r="436" spans="1:17" x14ac:dyDescent="0.3">
      <c r="A436" t="s">
        <v>994</v>
      </c>
      <c r="B436" s="1">
        <v>44496</v>
      </c>
      <c r="C436" t="s">
        <v>995</v>
      </c>
      <c r="D436" t="s">
        <v>141</v>
      </c>
      <c r="E436" t="s">
        <v>117</v>
      </c>
      <c r="F436">
        <v>11</v>
      </c>
      <c r="G436">
        <v>10</v>
      </c>
      <c r="H436">
        <v>1288.52</v>
      </c>
      <c r="I436">
        <v>1404.4868000000001</v>
      </c>
      <c r="J436">
        <f t="shared" si="6"/>
        <v>14044.868000000002</v>
      </c>
      <c r="K436" t="s">
        <v>27</v>
      </c>
      <c r="L436" t="s">
        <v>28</v>
      </c>
      <c r="M436" t="s">
        <v>29</v>
      </c>
      <c r="N436" t="s">
        <v>89</v>
      </c>
      <c r="O436">
        <v>4.72</v>
      </c>
      <c r="P436">
        <v>2.2000000000000002</v>
      </c>
      <c r="Q436" t="s">
        <v>23</v>
      </c>
    </row>
    <row r="437" spans="1:17" x14ac:dyDescent="0.3">
      <c r="A437" t="s">
        <v>996</v>
      </c>
      <c r="B437" s="1">
        <v>44991</v>
      </c>
      <c r="C437" t="s">
        <v>997</v>
      </c>
      <c r="D437" t="s">
        <v>61</v>
      </c>
      <c r="E437" t="s">
        <v>34</v>
      </c>
      <c r="F437">
        <v>6</v>
      </c>
      <c r="G437">
        <v>6</v>
      </c>
      <c r="H437">
        <v>310.83999999999997</v>
      </c>
      <c r="I437">
        <v>338.81560000000002</v>
      </c>
      <c r="J437">
        <f t="shared" si="6"/>
        <v>2032.8936000000001</v>
      </c>
      <c r="K437" t="s">
        <v>51</v>
      </c>
      <c r="L437" t="s">
        <v>42</v>
      </c>
      <c r="M437" t="s">
        <v>22</v>
      </c>
      <c r="N437" t="s">
        <v>67</v>
      </c>
      <c r="O437">
        <v>21.42</v>
      </c>
      <c r="P437">
        <v>1.7</v>
      </c>
      <c r="Q437" t="s">
        <v>23</v>
      </c>
    </row>
    <row r="438" spans="1:17" x14ac:dyDescent="0.3">
      <c r="A438" t="s">
        <v>998</v>
      </c>
      <c r="B438" s="1">
        <v>45333</v>
      </c>
      <c r="C438" t="s">
        <v>999</v>
      </c>
      <c r="D438" t="s">
        <v>40</v>
      </c>
      <c r="E438" t="s">
        <v>41</v>
      </c>
      <c r="F438">
        <v>1</v>
      </c>
      <c r="G438">
        <v>1</v>
      </c>
      <c r="H438">
        <v>76.77</v>
      </c>
      <c r="I438">
        <v>85.982399999999998</v>
      </c>
      <c r="J438">
        <f t="shared" si="6"/>
        <v>85.982399999999998</v>
      </c>
      <c r="K438" t="s">
        <v>51</v>
      </c>
      <c r="L438" t="s">
        <v>79</v>
      </c>
      <c r="M438" t="s">
        <v>36</v>
      </c>
      <c r="N438" t="s">
        <v>53</v>
      </c>
      <c r="O438">
        <v>43.06</v>
      </c>
      <c r="P438">
        <v>4.5</v>
      </c>
      <c r="Q438" t="s">
        <v>23</v>
      </c>
    </row>
    <row r="439" spans="1:17" x14ac:dyDescent="0.3">
      <c r="A439" t="s">
        <v>1000</v>
      </c>
      <c r="B439" s="1">
        <v>45434</v>
      </c>
      <c r="C439" t="s">
        <v>1001</v>
      </c>
      <c r="D439" t="s">
        <v>141</v>
      </c>
      <c r="E439" t="s">
        <v>50</v>
      </c>
      <c r="F439">
        <v>3</v>
      </c>
      <c r="G439">
        <v>2</v>
      </c>
      <c r="H439">
        <v>193.37</v>
      </c>
      <c r="I439">
        <v>216.57440000000003</v>
      </c>
      <c r="J439">
        <f t="shared" si="6"/>
        <v>433.14880000000005</v>
      </c>
      <c r="K439" t="s">
        <v>66</v>
      </c>
      <c r="L439" t="s">
        <v>123</v>
      </c>
      <c r="M439" t="s">
        <v>1002</v>
      </c>
      <c r="N439" t="s">
        <v>37</v>
      </c>
      <c r="O439">
        <v>18.170000000000002</v>
      </c>
      <c r="P439">
        <v>3.2</v>
      </c>
      <c r="Q439" t="s">
        <v>23</v>
      </c>
    </row>
    <row r="440" spans="1:17" x14ac:dyDescent="0.3">
      <c r="A440" t="s">
        <v>1003</v>
      </c>
      <c r="B440" s="1">
        <v>45530</v>
      </c>
      <c r="C440" t="s">
        <v>1004</v>
      </c>
      <c r="D440" t="s">
        <v>61</v>
      </c>
      <c r="E440" t="s">
        <v>70</v>
      </c>
      <c r="F440">
        <v>8</v>
      </c>
      <c r="G440">
        <v>6</v>
      </c>
      <c r="H440">
        <v>980.38</v>
      </c>
      <c r="I440">
        <v>1078.4180000000001</v>
      </c>
      <c r="J440">
        <f t="shared" si="6"/>
        <v>6470.5080000000007</v>
      </c>
      <c r="K440" t="s">
        <v>66</v>
      </c>
      <c r="L440" t="s">
        <v>79</v>
      </c>
      <c r="M440" t="s">
        <v>29</v>
      </c>
      <c r="N440" t="s">
        <v>53</v>
      </c>
      <c r="O440">
        <v>20.65</v>
      </c>
      <c r="P440">
        <v>3.8</v>
      </c>
      <c r="Q440" t="s">
        <v>23</v>
      </c>
    </row>
    <row r="441" spans="1:17" x14ac:dyDescent="0.3">
      <c r="A441" t="s">
        <v>1005</v>
      </c>
      <c r="B441" s="1">
        <v>44443</v>
      </c>
      <c r="C441" t="s">
        <v>1006</v>
      </c>
      <c r="D441" t="s">
        <v>116</v>
      </c>
      <c r="E441" t="s">
        <v>95</v>
      </c>
      <c r="F441">
        <v>2</v>
      </c>
      <c r="G441">
        <v>2</v>
      </c>
      <c r="H441">
        <v>1431.37</v>
      </c>
      <c r="I441">
        <v>1617.4480999999996</v>
      </c>
      <c r="J441">
        <f t="shared" si="6"/>
        <v>3234.8961999999992</v>
      </c>
      <c r="K441" t="s">
        <v>66</v>
      </c>
      <c r="L441" t="s">
        <v>123</v>
      </c>
      <c r="M441" t="s">
        <v>29</v>
      </c>
      <c r="N441" t="s">
        <v>89</v>
      </c>
      <c r="O441">
        <v>16.850000000000001</v>
      </c>
      <c r="P441">
        <v>2</v>
      </c>
      <c r="Q441" t="s">
        <v>23</v>
      </c>
    </row>
    <row r="442" spans="1:17" x14ac:dyDescent="0.3">
      <c r="A442" t="s">
        <v>1007</v>
      </c>
      <c r="B442" s="1">
        <v>43981</v>
      </c>
      <c r="C442" t="s">
        <v>1008</v>
      </c>
      <c r="D442" t="s">
        <v>94</v>
      </c>
      <c r="E442" t="s">
        <v>50</v>
      </c>
      <c r="F442">
        <v>4</v>
      </c>
      <c r="G442">
        <v>4</v>
      </c>
      <c r="H442">
        <v>814.8</v>
      </c>
      <c r="I442">
        <v>928.87200000000007</v>
      </c>
      <c r="J442">
        <f t="shared" si="6"/>
        <v>3715.4880000000003</v>
      </c>
      <c r="K442" t="s">
        <v>27</v>
      </c>
      <c r="L442" t="s">
        <v>79</v>
      </c>
      <c r="M442" t="s">
        <v>1009</v>
      </c>
      <c r="N442" t="s">
        <v>37</v>
      </c>
      <c r="O442">
        <v>36.24</v>
      </c>
      <c r="P442">
        <v>4.9000000000000004</v>
      </c>
      <c r="Q442" t="s">
        <v>23</v>
      </c>
    </row>
    <row r="443" spans="1:17" x14ac:dyDescent="0.3">
      <c r="A443" t="s">
        <v>505</v>
      </c>
      <c r="B443" s="1">
        <v>44563</v>
      </c>
      <c r="C443" t="s">
        <v>1010</v>
      </c>
      <c r="D443" t="s">
        <v>45</v>
      </c>
      <c r="E443" t="s">
        <v>110</v>
      </c>
      <c r="F443">
        <v>4</v>
      </c>
      <c r="G443">
        <v>3</v>
      </c>
      <c r="H443">
        <v>519.51</v>
      </c>
      <c r="I443">
        <v>597.43649999999991</v>
      </c>
      <c r="J443">
        <f t="shared" si="6"/>
        <v>1792.3094999999998</v>
      </c>
      <c r="K443" t="s">
        <v>27</v>
      </c>
      <c r="L443" t="s">
        <v>28</v>
      </c>
      <c r="M443" t="s">
        <v>29</v>
      </c>
      <c r="N443" t="s">
        <v>37</v>
      </c>
      <c r="O443">
        <v>28.68</v>
      </c>
      <c r="P443">
        <v>4.3</v>
      </c>
      <c r="Q443" t="s">
        <v>23</v>
      </c>
    </row>
    <row r="444" spans="1:17" x14ac:dyDescent="0.3">
      <c r="A444" t="s">
        <v>1011</v>
      </c>
      <c r="B444" s="1">
        <v>44655</v>
      </c>
      <c r="C444" t="s">
        <v>1012</v>
      </c>
      <c r="D444" t="s">
        <v>94</v>
      </c>
      <c r="E444" t="s">
        <v>117</v>
      </c>
      <c r="F444">
        <v>20</v>
      </c>
      <c r="G444">
        <v>16</v>
      </c>
      <c r="H444">
        <v>200.01</v>
      </c>
      <c r="I444">
        <v>210.01050000000001</v>
      </c>
      <c r="J444">
        <f t="shared" si="6"/>
        <v>3360.1680000000001</v>
      </c>
      <c r="K444" t="s">
        <v>27</v>
      </c>
      <c r="L444" t="s">
        <v>79</v>
      </c>
      <c r="M444" t="s">
        <v>36</v>
      </c>
      <c r="N444" t="s">
        <v>53</v>
      </c>
      <c r="O444">
        <v>1.25</v>
      </c>
      <c r="P444">
        <v>2.1</v>
      </c>
      <c r="Q444" t="s">
        <v>23</v>
      </c>
    </row>
    <row r="445" spans="1:17" x14ac:dyDescent="0.3">
      <c r="A445" t="s">
        <v>1013</v>
      </c>
      <c r="B445" s="1">
        <v>44289</v>
      </c>
      <c r="C445" t="s">
        <v>1014</v>
      </c>
      <c r="D445" t="s">
        <v>116</v>
      </c>
      <c r="E445" t="s">
        <v>50</v>
      </c>
      <c r="F445">
        <v>2</v>
      </c>
      <c r="G445">
        <v>2</v>
      </c>
      <c r="H445">
        <v>294.16000000000003</v>
      </c>
      <c r="I445">
        <v>338.28399999999999</v>
      </c>
      <c r="J445">
        <f t="shared" si="6"/>
        <v>676.56799999999998</v>
      </c>
      <c r="K445" t="s">
        <v>20</v>
      </c>
      <c r="L445" t="s">
        <v>86</v>
      </c>
      <c r="M445" t="s">
        <v>71</v>
      </c>
      <c r="N445" t="s">
        <v>53</v>
      </c>
      <c r="O445">
        <v>46.71</v>
      </c>
      <c r="P445">
        <v>1.1000000000000001</v>
      </c>
      <c r="Q445" t="s">
        <v>23</v>
      </c>
    </row>
    <row r="446" spans="1:17" x14ac:dyDescent="0.3">
      <c r="A446" t="s">
        <v>1015</v>
      </c>
      <c r="B446" s="1">
        <v>44728</v>
      </c>
      <c r="C446" t="s">
        <v>1016</v>
      </c>
      <c r="D446" t="s">
        <v>45</v>
      </c>
      <c r="E446" t="s">
        <v>1017</v>
      </c>
      <c r="F446">
        <v>16</v>
      </c>
      <c r="G446">
        <v>16</v>
      </c>
      <c r="H446">
        <v>953.41</v>
      </c>
      <c r="I446">
        <v>1067.8192000000001</v>
      </c>
      <c r="J446">
        <f t="shared" si="6"/>
        <v>17085.107200000002</v>
      </c>
      <c r="K446" t="s">
        <v>66</v>
      </c>
      <c r="L446" t="s">
        <v>86</v>
      </c>
      <c r="M446" t="s">
        <v>29</v>
      </c>
      <c r="N446" t="s">
        <v>53</v>
      </c>
      <c r="O446">
        <v>17.809999999999999</v>
      </c>
      <c r="P446">
        <v>4.5</v>
      </c>
      <c r="Q446" t="s">
        <v>23</v>
      </c>
    </row>
    <row r="447" spans="1:17" x14ac:dyDescent="0.3">
      <c r="A447" t="s">
        <v>1018</v>
      </c>
      <c r="B447" s="1">
        <v>44581</v>
      </c>
      <c r="C447" t="s">
        <v>1019</v>
      </c>
      <c r="D447" t="s">
        <v>85</v>
      </c>
      <c r="E447" t="s">
        <v>19</v>
      </c>
      <c r="F447">
        <v>4</v>
      </c>
      <c r="G447">
        <v>3</v>
      </c>
      <c r="H447">
        <v>536.29999999999995</v>
      </c>
      <c r="I447">
        <v>573.84100000000001</v>
      </c>
      <c r="J447">
        <f t="shared" si="6"/>
        <v>1721.5230000000001</v>
      </c>
      <c r="K447" t="s">
        <v>66</v>
      </c>
      <c r="L447" t="s">
        <v>28</v>
      </c>
      <c r="M447" t="s">
        <v>71</v>
      </c>
      <c r="N447" t="s">
        <v>89</v>
      </c>
      <c r="O447">
        <v>22.39</v>
      </c>
      <c r="P447">
        <v>2.2999999999999998</v>
      </c>
      <c r="Q447" t="s">
        <v>23</v>
      </c>
    </row>
    <row r="448" spans="1:17" x14ac:dyDescent="0.3">
      <c r="A448" t="s">
        <v>1020</v>
      </c>
      <c r="B448" s="1">
        <v>44081</v>
      </c>
      <c r="C448" t="s">
        <v>1021</v>
      </c>
      <c r="D448" t="s">
        <v>45</v>
      </c>
      <c r="E448" t="s">
        <v>120</v>
      </c>
      <c r="F448">
        <v>18</v>
      </c>
      <c r="G448">
        <v>17</v>
      </c>
      <c r="H448">
        <v>141.94</v>
      </c>
      <c r="I448">
        <v>161.81160000000003</v>
      </c>
      <c r="J448">
        <f t="shared" si="6"/>
        <v>2750.7972000000004</v>
      </c>
      <c r="K448" t="s">
        <v>66</v>
      </c>
      <c r="L448" t="s">
        <v>79</v>
      </c>
      <c r="M448" t="s">
        <v>36</v>
      </c>
      <c r="N448" t="s">
        <v>89</v>
      </c>
      <c r="O448">
        <v>23.9</v>
      </c>
      <c r="P448">
        <v>4.8</v>
      </c>
      <c r="Q448" t="s">
        <v>23</v>
      </c>
    </row>
    <row r="449" spans="1:17" x14ac:dyDescent="0.3">
      <c r="A449" t="s">
        <v>1022</v>
      </c>
      <c r="B449" s="1">
        <v>44790</v>
      </c>
      <c r="C449" t="s">
        <v>1023</v>
      </c>
      <c r="D449" t="s">
        <v>61</v>
      </c>
      <c r="E449" t="s">
        <v>70</v>
      </c>
      <c r="F449">
        <v>2</v>
      </c>
      <c r="G449">
        <v>2</v>
      </c>
      <c r="H449">
        <v>1467.06</v>
      </c>
      <c r="I449">
        <v>1687.1189999999999</v>
      </c>
      <c r="J449">
        <f t="shared" si="6"/>
        <v>3374.2379999999998</v>
      </c>
      <c r="K449" t="s">
        <v>51</v>
      </c>
      <c r="L449" t="s">
        <v>79</v>
      </c>
      <c r="M449" t="s">
        <v>29</v>
      </c>
      <c r="N449" t="s">
        <v>67</v>
      </c>
      <c r="O449">
        <v>7.77</v>
      </c>
      <c r="P449">
        <v>2.7</v>
      </c>
      <c r="Q449" t="s">
        <v>74</v>
      </c>
    </row>
    <row r="450" spans="1:17" x14ac:dyDescent="0.3">
      <c r="A450" t="s">
        <v>1024</v>
      </c>
      <c r="B450" s="1">
        <v>44806</v>
      </c>
      <c r="C450" t="s">
        <v>1025</v>
      </c>
      <c r="D450" t="s">
        <v>109</v>
      </c>
      <c r="E450" t="s">
        <v>46</v>
      </c>
      <c r="F450">
        <v>13</v>
      </c>
      <c r="G450">
        <v>12</v>
      </c>
      <c r="H450">
        <v>20</v>
      </c>
      <c r="I450">
        <v>22</v>
      </c>
      <c r="J450">
        <f t="shared" si="6"/>
        <v>264</v>
      </c>
      <c r="K450" t="s">
        <v>27</v>
      </c>
      <c r="L450" t="s">
        <v>42</v>
      </c>
      <c r="N450" t="s">
        <v>37</v>
      </c>
      <c r="O450">
        <v>31.74</v>
      </c>
      <c r="P450">
        <v>2</v>
      </c>
    </row>
    <row r="451" spans="1:17" x14ac:dyDescent="0.3">
      <c r="A451" t="s">
        <v>1026</v>
      </c>
      <c r="B451" s="1">
        <v>44482</v>
      </c>
      <c r="C451" t="s">
        <v>1027</v>
      </c>
      <c r="D451" t="s">
        <v>33</v>
      </c>
      <c r="E451" t="s">
        <v>70</v>
      </c>
      <c r="F451">
        <v>8</v>
      </c>
      <c r="G451">
        <v>7</v>
      </c>
      <c r="H451">
        <v>978.01</v>
      </c>
      <c r="I451">
        <v>1075.8110000000001</v>
      </c>
      <c r="J451">
        <f t="shared" ref="J451:J514" si="7">G451*I451</f>
        <v>7530.6770000000015</v>
      </c>
      <c r="K451" t="s">
        <v>66</v>
      </c>
      <c r="L451" t="s">
        <v>21</v>
      </c>
      <c r="M451" t="s">
        <v>29</v>
      </c>
      <c r="N451" t="s">
        <v>89</v>
      </c>
      <c r="O451">
        <v>40.1</v>
      </c>
      <c r="P451" t="s">
        <v>316</v>
      </c>
      <c r="Q451" t="s">
        <v>23</v>
      </c>
    </row>
    <row r="452" spans="1:17" x14ac:dyDescent="0.3">
      <c r="A452" t="s">
        <v>1028</v>
      </c>
      <c r="B452" s="1">
        <v>45523</v>
      </c>
      <c r="C452" t="s">
        <v>1029</v>
      </c>
      <c r="D452" t="s">
        <v>133</v>
      </c>
      <c r="E452" t="s">
        <v>50</v>
      </c>
      <c r="F452">
        <v>7</v>
      </c>
      <c r="G452">
        <v>7</v>
      </c>
      <c r="H452">
        <v>1149.3800000000001</v>
      </c>
      <c r="I452">
        <v>1321.787</v>
      </c>
      <c r="J452">
        <f t="shared" si="7"/>
        <v>9252.509</v>
      </c>
      <c r="K452" t="s">
        <v>20</v>
      </c>
      <c r="L452" t="s">
        <v>123</v>
      </c>
      <c r="M452" t="s">
        <v>71</v>
      </c>
      <c r="N452" t="s">
        <v>67</v>
      </c>
      <c r="O452">
        <v>8.31</v>
      </c>
      <c r="P452">
        <v>4.8</v>
      </c>
      <c r="Q452" t="s">
        <v>23</v>
      </c>
    </row>
    <row r="453" spans="1:17" x14ac:dyDescent="0.3">
      <c r="A453" t="s">
        <v>1030</v>
      </c>
      <c r="B453" s="1">
        <v>44135</v>
      </c>
      <c r="C453" t="s">
        <v>1031</v>
      </c>
      <c r="D453" t="s">
        <v>85</v>
      </c>
      <c r="E453" t="s">
        <v>19</v>
      </c>
      <c r="F453">
        <v>7</v>
      </c>
      <c r="G453">
        <v>7</v>
      </c>
      <c r="H453">
        <v>1101.6600000000001</v>
      </c>
      <c r="I453">
        <v>1156.7430000000002</v>
      </c>
      <c r="J453">
        <f t="shared" si="7"/>
        <v>8097.2010000000009</v>
      </c>
      <c r="K453" t="s">
        <v>66</v>
      </c>
      <c r="L453" t="s">
        <v>21</v>
      </c>
      <c r="M453" t="s">
        <v>71</v>
      </c>
      <c r="N453" t="s">
        <v>30</v>
      </c>
      <c r="O453">
        <v>48.93</v>
      </c>
      <c r="P453">
        <v>1.6</v>
      </c>
      <c r="Q453" t="s">
        <v>23</v>
      </c>
    </row>
    <row r="454" spans="1:17" x14ac:dyDescent="0.3">
      <c r="A454" t="s">
        <v>1032</v>
      </c>
      <c r="B454" s="1">
        <v>43866</v>
      </c>
      <c r="C454" t="s">
        <v>1033</v>
      </c>
      <c r="D454" t="s">
        <v>77</v>
      </c>
      <c r="E454" t="s">
        <v>82</v>
      </c>
      <c r="F454">
        <v>10</v>
      </c>
      <c r="G454">
        <v>8</v>
      </c>
      <c r="H454">
        <v>44.62</v>
      </c>
      <c r="I454">
        <v>47.743400000000001</v>
      </c>
      <c r="J454">
        <f t="shared" si="7"/>
        <v>381.94720000000001</v>
      </c>
      <c r="K454" t="s">
        <v>20</v>
      </c>
      <c r="L454" t="s">
        <v>42</v>
      </c>
      <c r="M454" t="s">
        <v>29</v>
      </c>
      <c r="N454" t="s">
        <v>30</v>
      </c>
      <c r="O454">
        <v>31.99</v>
      </c>
      <c r="P454">
        <v>3</v>
      </c>
      <c r="Q454" t="s">
        <v>23</v>
      </c>
    </row>
    <row r="455" spans="1:17" x14ac:dyDescent="0.3">
      <c r="A455" t="s">
        <v>1034</v>
      </c>
      <c r="B455" s="1">
        <v>45235</v>
      </c>
      <c r="C455" t="s">
        <v>1035</v>
      </c>
      <c r="D455" t="s">
        <v>116</v>
      </c>
      <c r="E455" t="s">
        <v>50</v>
      </c>
      <c r="F455">
        <v>10</v>
      </c>
      <c r="G455">
        <v>10</v>
      </c>
      <c r="H455">
        <v>204.69</v>
      </c>
      <c r="I455">
        <v>235.39349999999999</v>
      </c>
      <c r="J455">
        <f t="shared" si="7"/>
        <v>2353.9349999999999</v>
      </c>
      <c r="K455" t="s">
        <v>20</v>
      </c>
      <c r="L455" t="s">
        <v>79</v>
      </c>
      <c r="M455" t="s">
        <v>22</v>
      </c>
      <c r="N455" t="s">
        <v>37</v>
      </c>
      <c r="O455">
        <v>7.03</v>
      </c>
      <c r="P455">
        <v>3.7</v>
      </c>
      <c r="Q455" t="s">
        <v>205</v>
      </c>
    </row>
    <row r="456" spans="1:17" x14ac:dyDescent="0.3">
      <c r="A456" t="s">
        <v>1036</v>
      </c>
      <c r="B456" s="1">
        <v>45647</v>
      </c>
      <c r="C456" t="s">
        <v>1037</v>
      </c>
      <c r="D456" t="s">
        <v>33</v>
      </c>
      <c r="E456" t="s">
        <v>70</v>
      </c>
      <c r="F456">
        <v>10</v>
      </c>
      <c r="G456">
        <v>9</v>
      </c>
      <c r="H456">
        <v>698.94</v>
      </c>
      <c r="I456">
        <v>803.78099999999995</v>
      </c>
      <c r="J456">
        <f t="shared" si="7"/>
        <v>7234.0289999999995</v>
      </c>
      <c r="K456" t="s">
        <v>20</v>
      </c>
      <c r="L456" t="s">
        <v>42</v>
      </c>
      <c r="M456" t="s">
        <v>29</v>
      </c>
      <c r="N456" t="s">
        <v>53</v>
      </c>
      <c r="O456">
        <v>1.25</v>
      </c>
      <c r="P456">
        <v>4.5999999999999996</v>
      </c>
      <c r="Q456" t="s">
        <v>23</v>
      </c>
    </row>
    <row r="457" spans="1:17" x14ac:dyDescent="0.3">
      <c r="A457" t="s">
        <v>1038</v>
      </c>
      <c r="B457" s="1">
        <v>45274</v>
      </c>
      <c r="C457" t="s">
        <v>1039</v>
      </c>
      <c r="D457" t="s">
        <v>130</v>
      </c>
      <c r="E457" t="s">
        <v>78</v>
      </c>
      <c r="F457">
        <v>7</v>
      </c>
      <c r="G457">
        <v>6</v>
      </c>
      <c r="H457">
        <v>160.30000000000001</v>
      </c>
      <c r="I457">
        <v>176.33000000000004</v>
      </c>
      <c r="J457">
        <f t="shared" si="7"/>
        <v>1057.9800000000002</v>
      </c>
      <c r="K457" t="s">
        <v>47</v>
      </c>
      <c r="L457" t="s">
        <v>123</v>
      </c>
      <c r="M457" t="s">
        <v>29</v>
      </c>
      <c r="N457" t="s">
        <v>30</v>
      </c>
      <c r="O457">
        <v>0.63</v>
      </c>
      <c r="P457">
        <v>3.6</v>
      </c>
      <c r="Q457" t="s">
        <v>23</v>
      </c>
    </row>
    <row r="458" spans="1:17" x14ac:dyDescent="0.3">
      <c r="A458" t="s">
        <v>1040</v>
      </c>
      <c r="B458" s="1">
        <v>44007</v>
      </c>
      <c r="C458" t="s">
        <v>1041</v>
      </c>
      <c r="D458" t="s">
        <v>116</v>
      </c>
      <c r="E458" t="s">
        <v>117</v>
      </c>
      <c r="F458">
        <v>19</v>
      </c>
      <c r="G458">
        <v>17</v>
      </c>
      <c r="H458">
        <v>991.99</v>
      </c>
      <c r="I458">
        <v>1120.9486999999999</v>
      </c>
      <c r="J458">
        <f t="shared" si="7"/>
        <v>19056.127899999999</v>
      </c>
      <c r="K458" t="s">
        <v>66</v>
      </c>
      <c r="L458" t="s">
        <v>35</v>
      </c>
      <c r="M458" t="s">
        <v>29</v>
      </c>
      <c r="N458" t="s">
        <v>37</v>
      </c>
      <c r="O458">
        <v>9.81</v>
      </c>
      <c r="P458">
        <v>2.4</v>
      </c>
      <c r="Q458" t="s">
        <v>23</v>
      </c>
    </row>
    <row r="459" spans="1:17" x14ac:dyDescent="0.3">
      <c r="A459" t="s">
        <v>1042</v>
      </c>
      <c r="B459" s="1">
        <v>44132</v>
      </c>
      <c r="C459" t="s">
        <v>1043</v>
      </c>
      <c r="D459" t="s">
        <v>130</v>
      </c>
      <c r="E459" t="s">
        <v>78</v>
      </c>
      <c r="F459">
        <v>8</v>
      </c>
      <c r="G459">
        <v>7</v>
      </c>
      <c r="H459">
        <v>1180.82</v>
      </c>
      <c r="I459">
        <v>1239.8609999999999</v>
      </c>
      <c r="J459">
        <f t="shared" si="7"/>
        <v>8679.0269999999982</v>
      </c>
      <c r="K459" t="s">
        <v>51</v>
      </c>
      <c r="L459" t="s">
        <v>42</v>
      </c>
      <c r="M459" t="s">
        <v>36</v>
      </c>
      <c r="N459" t="s">
        <v>67</v>
      </c>
      <c r="O459">
        <v>38.56</v>
      </c>
      <c r="P459">
        <v>4.9000000000000004</v>
      </c>
      <c r="Q459" t="s">
        <v>23</v>
      </c>
    </row>
    <row r="460" spans="1:17" x14ac:dyDescent="0.3">
      <c r="A460" t="s">
        <v>1044</v>
      </c>
      <c r="B460" s="1">
        <v>44368</v>
      </c>
      <c r="C460" t="s">
        <v>1045</v>
      </c>
      <c r="D460" t="s">
        <v>109</v>
      </c>
      <c r="E460" t="s">
        <v>46</v>
      </c>
      <c r="F460">
        <v>15</v>
      </c>
      <c r="G460">
        <v>12</v>
      </c>
      <c r="H460">
        <v>536.92999999999995</v>
      </c>
      <c r="I460">
        <v>590.62300000000005</v>
      </c>
      <c r="J460">
        <f t="shared" si="7"/>
        <v>7087.4760000000006</v>
      </c>
      <c r="K460" t="s">
        <v>1046</v>
      </c>
      <c r="L460" t="s">
        <v>42</v>
      </c>
      <c r="M460" t="s">
        <v>71</v>
      </c>
      <c r="N460" t="s">
        <v>30</v>
      </c>
      <c r="O460">
        <v>16.27</v>
      </c>
      <c r="P460">
        <v>3.3</v>
      </c>
      <c r="Q460" t="s">
        <v>23</v>
      </c>
    </row>
    <row r="461" spans="1:17" x14ac:dyDescent="0.3">
      <c r="A461" t="s">
        <v>1047</v>
      </c>
      <c r="B461" s="1">
        <v>45461</v>
      </c>
      <c r="C461" t="s">
        <v>1048</v>
      </c>
      <c r="D461" t="s">
        <v>130</v>
      </c>
      <c r="E461" t="s">
        <v>19</v>
      </c>
      <c r="F461">
        <v>9</v>
      </c>
      <c r="G461">
        <v>8</v>
      </c>
      <c r="H461">
        <v>1478.38</v>
      </c>
      <c r="I461">
        <v>1552.2990000000002</v>
      </c>
      <c r="J461">
        <f t="shared" si="7"/>
        <v>12418.392000000002</v>
      </c>
      <c r="K461" t="s">
        <v>47</v>
      </c>
      <c r="L461" t="s">
        <v>123</v>
      </c>
      <c r="M461" t="s">
        <v>22</v>
      </c>
      <c r="N461" t="s">
        <v>67</v>
      </c>
      <c r="O461">
        <v>6.86</v>
      </c>
      <c r="P461">
        <v>2.8</v>
      </c>
      <c r="Q461" t="s">
        <v>23</v>
      </c>
    </row>
    <row r="462" spans="1:17" x14ac:dyDescent="0.3">
      <c r="A462" t="s">
        <v>1049</v>
      </c>
      <c r="B462" s="1">
        <v>44546</v>
      </c>
      <c r="C462" t="s">
        <v>1050</v>
      </c>
      <c r="D462" t="s">
        <v>100</v>
      </c>
      <c r="E462" t="s">
        <v>57</v>
      </c>
      <c r="F462">
        <v>14</v>
      </c>
      <c r="G462">
        <v>13</v>
      </c>
      <c r="H462">
        <v>1281.43</v>
      </c>
      <c r="I462">
        <v>1371.1301000000001</v>
      </c>
      <c r="J462">
        <f t="shared" si="7"/>
        <v>17824.691300000002</v>
      </c>
      <c r="K462" t="s">
        <v>66</v>
      </c>
      <c r="L462" t="s">
        <v>35</v>
      </c>
      <c r="M462" t="s">
        <v>71</v>
      </c>
      <c r="N462" t="s">
        <v>89</v>
      </c>
      <c r="O462">
        <v>18.079999999999998</v>
      </c>
      <c r="P462">
        <v>2.5</v>
      </c>
      <c r="Q462" t="s">
        <v>15</v>
      </c>
    </row>
    <row r="463" spans="1:17" x14ac:dyDescent="0.3">
      <c r="A463" t="s">
        <v>1051</v>
      </c>
      <c r="B463" s="1">
        <v>44883</v>
      </c>
      <c r="C463" t="s">
        <v>1052</v>
      </c>
      <c r="D463" t="s">
        <v>141</v>
      </c>
      <c r="E463" t="s">
        <v>117</v>
      </c>
      <c r="F463">
        <v>6</v>
      </c>
      <c r="G463">
        <v>6</v>
      </c>
      <c r="H463">
        <v>587.71</v>
      </c>
      <c r="I463">
        <v>675.86649999999997</v>
      </c>
      <c r="J463">
        <f t="shared" si="7"/>
        <v>4055.1989999999996</v>
      </c>
      <c r="K463" t="s">
        <v>66</v>
      </c>
      <c r="L463" t="s">
        <v>21</v>
      </c>
      <c r="M463" t="s">
        <v>36</v>
      </c>
      <c r="N463" t="s">
        <v>67</v>
      </c>
      <c r="O463">
        <v>27.68</v>
      </c>
      <c r="P463">
        <v>3.3</v>
      </c>
      <c r="Q463" t="s">
        <v>111</v>
      </c>
    </row>
    <row r="464" spans="1:17" x14ac:dyDescent="0.3">
      <c r="A464" t="s">
        <v>1053</v>
      </c>
      <c r="B464" s="1">
        <v>45141</v>
      </c>
      <c r="C464" t="s">
        <v>1054</v>
      </c>
      <c r="D464" t="s">
        <v>1055</v>
      </c>
      <c r="E464" t="s">
        <v>50</v>
      </c>
      <c r="F464">
        <v>14</v>
      </c>
      <c r="G464">
        <v>13</v>
      </c>
      <c r="H464">
        <v>758.21</v>
      </c>
      <c r="I464">
        <v>871.94150000000002</v>
      </c>
      <c r="J464">
        <f t="shared" si="7"/>
        <v>11335.2395</v>
      </c>
      <c r="K464" t="s">
        <v>51</v>
      </c>
      <c r="L464" t="s">
        <v>1056</v>
      </c>
      <c r="M464" t="s">
        <v>71</v>
      </c>
      <c r="N464" t="s">
        <v>67</v>
      </c>
      <c r="O464">
        <v>43.4</v>
      </c>
      <c r="P464">
        <v>5</v>
      </c>
      <c r="Q464" t="s">
        <v>23</v>
      </c>
    </row>
    <row r="465" spans="1:17" x14ac:dyDescent="0.3">
      <c r="A465" t="s">
        <v>1057</v>
      </c>
      <c r="B465" s="1">
        <v>45124</v>
      </c>
      <c r="C465" t="s">
        <v>1058</v>
      </c>
      <c r="D465" t="s">
        <v>141</v>
      </c>
      <c r="E465" t="s">
        <v>95</v>
      </c>
      <c r="F465">
        <v>4</v>
      </c>
      <c r="G465">
        <v>4</v>
      </c>
      <c r="H465">
        <v>734.34</v>
      </c>
      <c r="I465">
        <v>785.74380000000008</v>
      </c>
      <c r="J465">
        <f t="shared" si="7"/>
        <v>3142.9752000000003</v>
      </c>
      <c r="K465" t="s">
        <v>27</v>
      </c>
      <c r="L465" t="s">
        <v>42</v>
      </c>
      <c r="M465" t="s">
        <v>71</v>
      </c>
      <c r="N465" t="s">
        <v>67</v>
      </c>
      <c r="O465">
        <v>45.67</v>
      </c>
      <c r="P465">
        <v>3.1</v>
      </c>
      <c r="Q465" t="s">
        <v>23</v>
      </c>
    </row>
    <row r="466" spans="1:17" x14ac:dyDescent="0.3">
      <c r="A466" t="s">
        <v>1059</v>
      </c>
      <c r="B466" s="1">
        <v>44407</v>
      </c>
      <c r="C466" t="s">
        <v>1060</v>
      </c>
      <c r="D466" t="s">
        <v>40</v>
      </c>
      <c r="E466" t="s">
        <v>57</v>
      </c>
      <c r="F466">
        <v>5</v>
      </c>
      <c r="G466">
        <v>5</v>
      </c>
      <c r="H466">
        <v>911.51</v>
      </c>
      <c r="I466">
        <v>1039.1214</v>
      </c>
      <c r="J466">
        <f t="shared" si="7"/>
        <v>5195.607</v>
      </c>
      <c r="K466" t="s">
        <v>51</v>
      </c>
      <c r="L466" t="s">
        <v>79</v>
      </c>
      <c r="M466" t="s">
        <v>36</v>
      </c>
      <c r="N466" t="s">
        <v>37</v>
      </c>
      <c r="O466">
        <v>33.049999999999997</v>
      </c>
      <c r="P466">
        <v>1.1000000000000001</v>
      </c>
      <c r="Q466" t="s">
        <v>23</v>
      </c>
    </row>
    <row r="467" spans="1:17" x14ac:dyDescent="0.3">
      <c r="A467" t="s">
        <v>1061</v>
      </c>
      <c r="B467" s="1">
        <v>44233</v>
      </c>
      <c r="C467" t="s">
        <v>1062</v>
      </c>
      <c r="D467" t="s">
        <v>85</v>
      </c>
      <c r="E467" t="s">
        <v>82</v>
      </c>
      <c r="F467">
        <v>5</v>
      </c>
      <c r="G467">
        <v>4</v>
      </c>
      <c r="H467">
        <v>1425.26</v>
      </c>
      <c r="I467">
        <v>1525.0282</v>
      </c>
      <c r="J467">
        <f t="shared" si="7"/>
        <v>6100.1127999999999</v>
      </c>
      <c r="K467" t="s">
        <v>27</v>
      </c>
      <c r="L467" t="s">
        <v>35</v>
      </c>
      <c r="M467" t="s">
        <v>36</v>
      </c>
      <c r="N467" t="s">
        <v>30</v>
      </c>
      <c r="O467">
        <v>35.31</v>
      </c>
      <c r="P467">
        <v>0</v>
      </c>
      <c r="Q467" t="s">
        <v>23</v>
      </c>
    </row>
    <row r="468" spans="1:17" x14ac:dyDescent="0.3">
      <c r="A468" t="s">
        <v>1063</v>
      </c>
      <c r="B468" s="1">
        <v>45011</v>
      </c>
      <c r="C468" t="s">
        <v>1064</v>
      </c>
      <c r="D468" t="s">
        <v>141</v>
      </c>
      <c r="E468" t="s">
        <v>117</v>
      </c>
      <c r="F468">
        <v>15</v>
      </c>
      <c r="G468">
        <v>15</v>
      </c>
      <c r="H468">
        <v>784.45</v>
      </c>
      <c r="I468">
        <v>839.36150000000009</v>
      </c>
      <c r="J468">
        <f t="shared" si="7"/>
        <v>12590.422500000001</v>
      </c>
      <c r="K468" t="s">
        <v>51</v>
      </c>
      <c r="L468" t="s">
        <v>28</v>
      </c>
      <c r="M468" t="s">
        <v>29</v>
      </c>
      <c r="N468" t="s">
        <v>37</v>
      </c>
      <c r="O468">
        <v>25.11</v>
      </c>
      <c r="P468">
        <v>4.9000000000000004</v>
      </c>
      <c r="Q468" t="s">
        <v>23</v>
      </c>
    </row>
    <row r="469" spans="1:17" x14ac:dyDescent="0.3">
      <c r="A469" t="s">
        <v>1065</v>
      </c>
      <c r="B469" s="1">
        <v>44388</v>
      </c>
      <c r="C469" t="s">
        <v>1066</v>
      </c>
      <c r="D469" t="s">
        <v>61</v>
      </c>
      <c r="E469" t="s">
        <v>62</v>
      </c>
      <c r="F469">
        <v>15</v>
      </c>
      <c r="G469">
        <v>13</v>
      </c>
      <c r="H469">
        <v>374.96</v>
      </c>
      <c r="I469">
        <v>423.70479999999992</v>
      </c>
      <c r="J469">
        <f t="shared" si="7"/>
        <v>5508.1623999999993</v>
      </c>
      <c r="K469" t="s">
        <v>20</v>
      </c>
      <c r="L469" t="s">
        <v>123</v>
      </c>
      <c r="M469" t="s">
        <v>71</v>
      </c>
      <c r="N469" t="s">
        <v>89</v>
      </c>
      <c r="O469">
        <v>0.15</v>
      </c>
      <c r="P469">
        <v>2.8</v>
      </c>
    </row>
    <row r="470" spans="1:17" x14ac:dyDescent="0.3">
      <c r="A470" t="s">
        <v>1067</v>
      </c>
      <c r="B470" s="1">
        <v>45051</v>
      </c>
      <c r="C470" t="s">
        <v>1068</v>
      </c>
      <c r="E470" t="s">
        <v>57</v>
      </c>
      <c r="F470">
        <v>6</v>
      </c>
      <c r="G470">
        <v>6</v>
      </c>
      <c r="H470">
        <v>1297.6199999999999</v>
      </c>
      <c r="I470">
        <v>1362.501</v>
      </c>
      <c r="J470">
        <f t="shared" si="7"/>
        <v>8175.0059999999994</v>
      </c>
      <c r="K470" t="s">
        <v>20</v>
      </c>
      <c r="L470" t="s">
        <v>86</v>
      </c>
      <c r="M470" t="s">
        <v>29</v>
      </c>
      <c r="N470" t="s">
        <v>89</v>
      </c>
      <c r="O470">
        <v>47.81</v>
      </c>
      <c r="P470">
        <v>3.3</v>
      </c>
      <c r="Q470" t="s">
        <v>23</v>
      </c>
    </row>
    <row r="471" spans="1:17" x14ac:dyDescent="0.3">
      <c r="A471" t="s">
        <v>1069</v>
      </c>
      <c r="B471" s="1">
        <v>45410</v>
      </c>
      <c r="C471" t="s">
        <v>1070</v>
      </c>
      <c r="D471" t="s">
        <v>100</v>
      </c>
      <c r="E471" t="s">
        <v>57</v>
      </c>
      <c r="F471">
        <v>4</v>
      </c>
      <c r="G471">
        <v>3</v>
      </c>
      <c r="H471">
        <v>20</v>
      </c>
      <c r="I471">
        <v>21.8</v>
      </c>
      <c r="J471">
        <f t="shared" si="7"/>
        <v>65.400000000000006</v>
      </c>
      <c r="K471" t="s">
        <v>51</v>
      </c>
      <c r="L471" t="s">
        <v>42</v>
      </c>
      <c r="M471" t="s">
        <v>29</v>
      </c>
      <c r="N471" t="s">
        <v>53</v>
      </c>
      <c r="O471">
        <v>10.41</v>
      </c>
      <c r="P471">
        <v>3.8</v>
      </c>
      <c r="Q471" t="s">
        <v>23</v>
      </c>
    </row>
    <row r="472" spans="1:17" x14ac:dyDescent="0.3">
      <c r="A472" t="s">
        <v>569</v>
      </c>
      <c r="B472" s="1">
        <v>44971</v>
      </c>
      <c r="C472" t="s">
        <v>1071</v>
      </c>
      <c r="D472" t="s">
        <v>94</v>
      </c>
      <c r="E472" t="s">
        <v>95</v>
      </c>
      <c r="F472">
        <v>18</v>
      </c>
      <c r="G472">
        <v>18</v>
      </c>
      <c r="H472">
        <v>958.38</v>
      </c>
      <c r="I472">
        <v>1102.1369999999999</v>
      </c>
      <c r="J472">
        <f t="shared" si="7"/>
        <v>19838.466</v>
      </c>
      <c r="K472" t="s">
        <v>27</v>
      </c>
      <c r="L472" t="s">
        <v>123</v>
      </c>
      <c r="M472" t="s">
        <v>71</v>
      </c>
      <c r="N472" t="s">
        <v>30</v>
      </c>
      <c r="O472">
        <v>21.07</v>
      </c>
      <c r="P472">
        <v>4.0999999999999996</v>
      </c>
      <c r="Q472" t="s">
        <v>23</v>
      </c>
    </row>
    <row r="473" spans="1:17" x14ac:dyDescent="0.3">
      <c r="A473" t="s">
        <v>1072</v>
      </c>
      <c r="B473" s="1">
        <v>43963</v>
      </c>
      <c r="C473" t="s">
        <v>1073</v>
      </c>
      <c r="D473" t="s">
        <v>56</v>
      </c>
      <c r="E473" t="s">
        <v>57</v>
      </c>
      <c r="F473">
        <v>20</v>
      </c>
      <c r="G473">
        <v>16</v>
      </c>
      <c r="H473">
        <v>1477.94</v>
      </c>
      <c r="I473">
        <v>1596.1752000000001</v>
      </c>
      <c r="J473">
        <f t="shared" si="7"/>
        <v>25538.803200000002</v>
      </c>
      <c r="K473" t="s">
        <v>20</v>
      </c>
      <c r="L473" t="s">
        <v>42</v>
      </c>
      <c r="M473" t="s">
        <v>71</v>
      </c>
      <c r="N473" t="s">
        <v>67</v>
      </c>
      <c r="O473">
        <v>25.2</v>
      </c>
      <c r="P473">
        <v>3.3</v>
      </c>
      <c r="Q473" t="s">
        <v>23</v>
      </c>
    </row>
    <row r="474" spans="1:17" x14ac:dyDescent="0.3">
      <c r="A474" t="s">
        <v>1074</v>
      </c>
      <c r="B474" s="1">
        <v>44041</v>
      </c>
      <c r="C474" t="s">
        <v>1075</v>
      </c>
      <c r="D474" t="s">
        <v>61</v>
      </c>
      <c r="E474" t="s">
        <v>34</v>
      </c>
      <c r="F474">
        <v>7</v>
      </c>
      <c r="G474">
        <v>6</v>
      </c>
      <c r="H474">
        <v>866.54</v>
      </c>
      <c r="I474">
        <v>927.19780000000003</v>
      </c>
      <c r="J474">
        <f t="shared" si="7"/>
        <v>5563.1868000000004</v>
      </c>
      <c r="K474" t="s">
        <v>66</v>
      </c>
      <c r="L474" t="s">
        <v>21</v>
      </c>
      <c r="M474" t="s">
        <v>71</v>
      </c>
      <c r="N474" t="s">
        <v>37</v>
      </c>
      <c r="O474">
        <v>3.4</v>
      </c>
      <c r="P474">
        <v>4.9000000000000004</v>
      </c>
      <c r="Q474" t="s">
        <v>23</v>
      </c>
    </row>
    <row r="475" spans="1:17" x14ac:dyDescent="0.3">
      <c r="A475" t="s">
        <v>1076</v>
      </c>
      <c r="B475" s="1">
        <v>44753</v>
      </c>
      <c r="C475" t="s">
        <v>1077</v>
      </c>
      <c r="D475" t="s">
        <v>130</v>
      </c>
      <c r="F475">
        <v>9</v>
      </c>
      <c r="G475">
        <v>7</v>
      </c>
      <c r="H475">
        <v>1091.07</v>
      </c>
      <c r="I475">
        <v>1221.9983999999999</v>
      </c>
      <c r="J475">
        <f t="shared" si="7"/>
        <v>8553.9887999999992</v>
      </c>
      <c r="K475" t="s">
        <v>27</v>
      </c>
      <c r="L475" t="s">
        <v>79</v>
      </c>
      <c r="M475" t="s">
        <v>29</v>
      </c>
      <c r="N475" t="s">
        <v>30</v>
      </c>
      <c r="O475">
        <v>46</v>
      </c>
      <c r="P475">
        <v>4.3</v>
      </c>
    </row>
    <row r="476" spans="1:17" x14ac:dyDescent="0.3">
      <c r="A476" t="s">
        <v>1078</v>
      </c>
      <c r="B476" s="1">
        <v>44649</v>
      </c>
      <c r="C476" t="s">
        <v>1079</v>
      </c>
      <c r="D476" t="s">
        <v>56</v>
      </c>
      <c r="E476" t="s">
        <v>26</v>
      </c>
      <c r="F476">
        <v>11</v>
      </c>
      <c r="G476">
        <v>9</v>
      </c>
      <c r="H476">
        <v>220.4</v>
      </c>
      <c r="I476">
        <v>240.23600000000002</v>
      </c>
      <c r="J476">
        <f t="shared" si="7"/>
        <v>2162.1240000000003</v>
      </c>
      <c r="K476" t="s">
        <v>47</v>
      </c>
      <c r="L476" t="s">
        <v>21</v>
      </c>
      <c r="M476" t="s">
        <v>22</v>
      </c>
      <c r="N476" t="s">
        <v>53</v>
      </c>
      <c r="O476">
        <v>4.4000000000000004</v>
      </c>
      <c r="P476">
        <v>1.3</v>
      </c>
      <c r="Q476" t="s">
        <v>23</v>
      </c>
    </row>
    <row r="477" spans="1:17" x14ac:dyDescent="0.3">
      <c r="A477" t="s">
        <v>1080</v>
      </c>
      <c r="B477" s="1">
        <v>45629</v>
      </c>
      <c r="C477" t="s">
        <v>1081</v>
      </c>
      <c r="D477" t="s">
        <v>94</v>
      </c>
      <c r="E477" t="s">
        <v>50</v>
      </c>
      <c r="F477">
        <v>7</v>
      </c>
      <c r="G477">
        <v>6</v>
      </c>
      <c r="H477">
        <v>179.87</v>
      </c>
      <c r="I477">
        <v>196.05830000000003</v>
      </c>
      <c r="J477">
        <f t="shared" si="7"/>
        <v>1176.3498000000002</v>
      </c>
      <c r="K477" t="s">
        <v>51</v>
      </c>
      <c r="M477" t="s">
        <v>29</v>
      </c>
      <c r="N477" t="s">
        <v>67</v>
      </c>
      <c r="O477">
        <v>49.9</v>
      </c>
      <c r="P477">
        <v>4.3</v>
      </c>
      <c r="Q477" t="s">
        <v>205</v>
      </c>
    </row>
    <row r="478" spans="1:17" x14ac:dyDescent="0.3">
      <c r="A478" t="s">
        <v>1082</v>
      </c>
      <c r="B478" s="1">
        <v>45121</v>
      </c>
      <c r="C478" t="s">
        <v>1083</v>
      </c>
      <c r="D478" t="s">
        <v>100</v>
      </c>
      <c r="E478" t="s">
        <v>41</v>
      </c>
      <c r="F478">
        <v>17</v>
      </c>
      <c r="G478">
        <v>14</v>
      </c>
      <c r="H478">
        <v>977.88</v>
      </c>
      <c r="I478">
        <v>1105.0043999999998</v>
      </c>
      <c r="J478">
        <f t="shared" si="7"/>
        <v>15470.061599999997</v>
      </c>
      <c r="K478" t="s">
        <v>47</v>
      </c>
      <c r="L478" t="s">
        <v>123</v>
      </c>
      <c r="M478" t="s">
        <v>36</v>
      </c>
      <c r="N478" t="s">
        <v>67</v>
      </c>
      <c r="O478">
        <v>20.5</v>
      </c>
      <c r="P478">
        <v>1.8</v>
      </c>
      <c r="Q478" t="s">
        <v>23</v>
      </c>
    </row>
    <row r="479" spans="1:17" x14ac:dyDescent="0.3">
      <c r="A479" t="s">
        <v>1084</v>
      </c>
      <c r="B479" s="1">
        <v>44531</v>
      </c>
      <c r="C479" t="s">
        <v>1085</v>
      </c>
      <c r="D479" t="s">
        <v>56</v>
      </c>
      <c r="E479" t="s">
        <v>41</v>
      </c>
      <c r="F479">
        <v>4</v>
      </c>
      <c r="G479">
        <v>4</v>
      </c>
      <c r="H479">
        <v>844.11</v>
      </c>
      <c r="I479">
        <v>911.63880000000006</v>
      </c>
      <c r="J479">
        <f t="shared" si="7"/>
        <v>3646.5552000000002</v>
      </c>
      <c r="K479" t="s">
        <v>66</v>
      </c>
      <c r="L479" t="s">
        <v>21</v>
      </c>
      <c r="M479" t="s">
        <v>71</v>
      </c>
      <c r="N479" t="s">
        <v>89</v>
      </c>
      <c r="O479">
        <v>18.190000000000001</v>
      </c>
      <c r="P479" t="s">
        <v>316</v>
      </c>
      <c r="Q479" t="s">
        <v>23</v>
      </c>
    </row>
    <row r="480" spans="1:17" x14ac:dyDescent="0.3">
      <c r="A480" t="s">
        <v>1086</v>
      </c>
      <c r="B480" s="1">
        <v>45459</v>
      </c>
      <c r="C480" t="s">
        <v>1087</v>
      </c>
      <c r="D480" t="s">
        <v>85</v>
      </c>
      <c r="E480" t="s">
        <v>78</v>
      </c>
      <c r="F480">
        <v>14</v>
      </c>
      <c r="G480">
        <v>13</v>
      </c>
      <c r="H480">
        <v>1084.6500000000001</v>
      </c>
      <c r="I480">
        <v>1214.8080000000002</v>
      </c>
      <c r="J480">
        <f t="shared" si="7"/>
        <v>15792.504000000003</v>
      </c>
      <c r="K480" t="s">
        <v>51</v>
      </c>
      <c r="L480" t="s">
        <v>79</v>
      </c>
      <c r="M480" t="s">
        <v>29</v>
      </c>
      <c r="N480" t="s">
        <v>53</v>
      </c>
      <c r="O480">
        <v>14.25</v>
      </c>
      <c r="P480">
        <v>1.2</v>
      </c>
      <c r="Q480" t="s">
        <v>23</v>
      </c>
    </row>
    <row r="481" spans="1:17" x14ac:dyDescent="0.3">
      <c r="A481" t="s">
        <v>1088</v>
      </c>
      <c r="B481" s="1">
        <v>45008</v>
      </c>
      <c r="C481" t="s">
        <v>1089</v>
      </c>
      <c r="D481" t="s">
        <v>56</v>
      </c>
      <c r="E481" t="s">
        <v>26</v>
      </c>
      <c r="F481">
        <v>13</v>
      </c>
      <c r="G481">
        <v>11</v>
      </c>
      <c r="H481">
        <v>387.69</v>
      </c>
      <c r="I481">
        <v>418.70520000000005</v>
      </c>
      <c r="J481">
        <f t="shared" si="7"/>
        <v>4605.7572000000009</v>
      </c>
      <c r="K481" t="s">
        <v>66</v>
      </c>
      <c r="L481" t="s">
        <v>21</v>
      </c>
      <c r="M481" t="s">
        <v>71</v>
      </c>
      <c r="N481" t="s">
        <v>53</v>
      </c>
      <c r="O481">
        <v>39.01</v>
      </c>
      <c r="P481">
        <v>4</v>
      </c>
      <c r="Q481" t="s">
        <v>111</v>
      </c>
    </row>
    <row r="482" spans="1:17" x14ac:dyDescent="0.3">
      <c r="A482" t="s">
        <v>1090</v>
      </c>
      <c r="B482" s="1">
        <v>44277</v>
      </c>
      <c r="C482" t="s">
        <v>1091</v>
      </c>
      <c r="D482" t="s">
        <v>130</v>
      </c>
      <c r="E482" t="s">
        <v>78</v>
      </c>
      <c r="F482">
        <v>16</v>
      </c>
      <c r="G482">
        <v>14</v>
      </c>
      <c r="H482">
        <v>797.66</v>
      </c>
      <c r="I482">
        <v>885.40260000000001</v>
      </c>
      <c r="J482">
        <f t="shared" si="7"/>
        <v>12395.636399999999</v>
      </c>
      <c r="K482" t="s">
        <v>47</v>
      </c>
      <c r="L482" t="s">
        <v>123</v>
      </c>
      <c r="M482" t="s">
        <v>29</v>
      </c>
      <c r="N482" t="s">
        <v>37</v>
      </c>
      <c r="O482">
        <v>15.44</v>
      </c>
      <c r="P482">
        <v>4.5999999999999996</v>
      </c>
      <c r="Q482" t="s">
        <v>23</v>
      </c>
    </row>
    <row r="483" spans="1:17" x14ac:dyDescent="0.3">
      <c r="A483" t="s">
        <v>1092</v>
      </c>
      <c r="B483" s="1">
        <v>45041</v>
      </c>
      <c r="C483" t="s">
        <v>1093</v>
      </c>
      <c r="D483" t="s">
        <v>1094</v>
      </c>
      <c r="E483" t="s">
        <v>46</v>
      </c>
      <c r="F483">
        <v>6</v>
      </c>
      <c r="G483">
        <v>5</v>
      </c>
      <c r="H483">
        <v>555.07000000000005</v>
      </c>
      <c r="I483">
        <v>599.4756000000001</v>
      </c>
      <c r="J483">
        <f t="shared" si="7"/>
        <v>2997.3780000000006</v>
      </c>
      <c r="K483" t="s">
        <v>27</v>
      </c>
      <c r="L483" t="s">
        <v>86</v>
      </c>
      <c r="M483" t="s">
        <v>29</v>
      </c>
      <c r="N483" t="s">
        <v>30</v>
      </c>
      <c r="O483">
        <v>34.15</v>
      </c>
      <c r="P483">
        <v>1.4</v>
      </c>
      <c r="Q483" t="s">
        <v>23</v>
      </c>
    </row>
    <row r="484" spans="1:17" x14ac:dyDescent="0.3">
      <c r="A484" t="s">
        <v>1095</v>
      </c>
      <c r="B484" s="1">
        <v>44735</v>
      </c>
      <c r="C484" t="s">
        <v>1096</v>
      </c>
      <c r="D484" t="s">
        <v>94</v>
      </c>
      <c r="E484" t="s">
        <v>117</v>
      </c>
      <c r="F484">
        <v>11</v>
      </c>
      <c r="G484">
        <v>10</v>
      </c>
      <c r="H484">
        <v>1357.22</v>
      </c>
      <c r="I484">
        <v>1520.0864000000001</v>
      </c>
      <c r="J484">
        <f t="shared" si="7"/>
        <v>15200.864000000001</v>
      </c>
      <c r="K484" t="s">
        <v>20</v>
      </c>
      <c r="L484" t="s">
        <v>86</v>
      </c>
      <c r="M484" t="s">
        <v>71</v>
      </c>
      <c r="N484" t="s">
        <v>30</v>
      </c>
      <c r="O484">
        <v>8.6199999999999992</v>
      </c>
      <c r="P484">
        <v>4.3</v>
      </c>
      <c r="Q484" t="s">
        <v>74</v>
      </c>
    </row>
    <row r="485" spans="1:17" x14ac:dyDescent="0.3">
      <c r="A485" t="s">
        <v>1097</v>
      </c>
      <c r="B485" s="1">
        <v>44843</v>
      </c>
      <c r="C485" t="s">
        <v>1098</v>
      </c>
      <c r="D485" t="s">
        <v>33</v>
      </c>
      <c r="E485" t="s">
        <v>1099</v>
      </c>
      <c r="F485">
        <v>15</v>
      </c>
      <c r="G485">
        <v>14</v>
      </c>
      <c r="H485">
        <v>108.37</v>
      </c>
      <c r="I485">
        <v>115.95590000000001</v>
      </c>
      <c r="J485">
        <f t="shared" si="7"/>
        <v>1623.3826000000001</v>
      </c>
      <c r="K485" t="s">
        <v>66</v>
      </c>
      <c r="L485" t="s">
        <v>1100</v>
      </c>
      <c r="M485" t="s">
        <v>36</v>
      </c>
      <c r="N485" t="s">
        <v>67</v>
      </c>
      <c r="O485">
        <v>23.54</v>
      </c>
      <c r="P485">
        <v>1.5</v>
      </c>
      <c r="Q485" t="s">
        <v>111</v>
      </c>
    </row>
    <row r="486" spans="1:17" x14ac:dyDescent="0.3">
      <c r="A486" t="s">
        <v>1101</v>
      </c>
      <c r="B486" s="1">
        <v>45233</v>
      </c>
      <c r="C486" t="s">
        <v>1102</v>
      </c>
      <c r="D486" t="s">
        <v>65</v>
      </c>
      <c r="E486" t="s">
        <v>19</v>
      </c>
      <c r="F486">
        <v>16</v>
      </c>
      <c r="G486">
        <v>14</v>
      </c>
      <c r="H486">
        <v>1002.75</v>
      </c>
      <c r="I486">
        <v>1082.97</v>
      </c>
      <c r="J486">
        <f t="shared" si="7"/>
        <v>15161.58</v>
      </c>
      <c r="K486" t="s">
        <v>47</v>
      </c>
      <c r="L486" t="s">
        <v>21</v>
      </c>
      <c r="M486" t="s">
        <v>36</v>
      </c>
      <c r="N486" t="s">
        <v>67</v>
      </c>
      <c r="O486">
        <v>43.77</v>
      </c>
      <c r="P486">
        <v>3.4</v>
      </c>
      <c r="Q486" t="s">
        <v>23</v>
      </c>
    </row>
    <row r="487" spans="1:17" x14ac:dyDescent="0.3">
      <c r="A487" t="s">
        <v>1103</v>
      </c>
      <c r="B487" s="1">
        <v>44504</v>
      </c>
      <c r="C487" t="s">
        <v>1104</v>
      </c>
      <c r="D487" t="s">
        <v>85</v>
      </c>
      <c r="E487" t="s">
        <v>82</v>
      </c>
      <c r="F487">
        <v>5</v>
      </c>
      <c r="G487">
        <v>4</v>
      </c>
      <c r="H487">
        <v>1262.51</v>
      </c>
      <c r="I487">
        <v>1325.6355000000001</v>
      </c>
      <c r="J487">
        <f t="shared" si="7"/>
        <v>5302.5420000000004</v>
      </c>
      <c r="K487" t="s">
        <v>27</v>
      </c>
      <c r="L487" t="s">
        <v>123</v>
      </c>
      <c r="M487" t="s">
        <v>29</v>
      </c>
      <c r="N487" t="s">
        <v>37</v>
      </c>
      <c r="O487">
        <v>29.64</v>
      </c>
      <c r="P487">
        <v>3.7</v>
      </c>
      <c r="Q487" t="s">
        <v>111</v>
      </c>
    </row>
    <row r="488" spans="1:17" x14ac:dyDescent="0.3">
      <c r="A488" t="s">
        <v>1105</v>
      </c>
      <c r="B488" s="1">
        <v>44472</v>
      </c>
      <c r="C488" t="s">
        <v>1106</v>
      </c>
      <c r="D488" t="s">
        <v>116</v>
      </c>
      <c r="E488" t="s">
        <v>50</v>
      </c>
      <c r="F488">
        <v>10</v>
      </c>
      <c r="G488">
        <v>10</v>
      </c>
      <c r="H488">
        <v>1396.83</v>
      </c>
      <c r="I488">
        <v>1466.6714999999999</v>
      </c>
      <c r="J488">
        <f t="shared" si="7"/>
        <v>14666.715</v>
      </c>
      <c r="K488" t="s">
        <v>20</v>
      </c>
      <c r="L488" t="s">
        <v>21</v>
      </c>
      <c r="M488" t="s">
        <v>29</v>
      </c>
      <c r="N488" t="s">
        <v>37</v>
      </c>
      <c r="O488">
        <v>42.95</v>
      </c>
      <c r="P488">
        <v>4</v>
      </c>
      <c r="Q488" t="s">
        <v>23</v>
      </c>
    </row>
    <row r="489" spans="1:17" x14ac:dyDescent="0.3">
      <c r="A489" t="s">
        <v>1107</v>
      </c>
      <c r="B489" s="1">
        <v>44825</v>
      </c>
      <c r="C489" t="s">
        <v>1108</v>
      </c>
      <c r="D489" t="s">
        <v>45</v>
      </c>
      <c r="E489" t="s">
        <v>110</v>
      </c>
      <c r="F489">
        <v>11</v>
      </c>
      <c r="G489">
        <v>11</v>
      </c>
      <c r="H489">
        <v>240.3</v>
      </c>
      <c r="I489">
        <v>271.53899999999999</v>
      </c>
      <c r="J489">
        <f t="shared" si="7"/>
        <v>2986.9290000000001</v>
      </c>
      <c r="K489" t="s">
        <v>20</v>
      </c>
      <c r="L489" t="s">
        <v>21</v>
      </c>
      <c r="M489" t="s">
        <v>29</v>
      </c>
      <c r="N489" t="s">
        <v>30</v>
      </c>
      <c r="O489">
        <v>39.31</v>
      </c>
      <c r="P489">
        <v>4.9000000000000004</v>
      </c>
      <c r="Q489" t="s">
        <v>23</v>
      </c>
    </row>
    <row r="490" spans="1:17" x14ac:dyDescent="0.3">
      <c r="A490" t="s">
        <v>1109</v>
      </c>
      <c r="B490" s="1">
        <v>44143</v>
      </c>
      <c r="C490" t="s">
        <v>1110</v>
      </c>
      <c r="D490" t="s">
        <v>56</v>
      </c>
      <c r="E490" t="s">
        <v>26</v>
      </c>
      <c r="F490">
        <v>20</v>
      </c>
      <c r="G490">
        <v>18</v>
      </c>
      <c r="H490">
        <v>755.51</v>
      </c>
      <c r="I490">
        <v>861.28140000000008</v>
      </c>
      <c r="J490">
        <f t="shared" si="7"/>
        <v>15503.065200000001</v>
      </c>
      <c r="K490" t="s">
        <v>66</v>
      </c>
      <c r="L490" t="s">
        <v>86</v>
      </c>
      <c r="M490" t="s">
        <v>36</v>
      </c>
      <c r="N490" t="s">
        <v>67</v>
      </c>
      <c r="O490">
        <v>45.12</v>
      </c>
      <c r="P490">
        <v>4.2</v>
      </c>
      <c r="Q490" t="s">
        <v>23</v>
      </c>
    </row>
    <row r="491" spans="1:17" x14ac:dyDescent="0.3">
      <c r="A491" t="s">
        <v>1111</v>
      </c>
      <c r="B491" s="1">
        <v>44870</v>
      </c>
      <c r="C491" t="s">
        <v>1112</v>
      </c>
      <c r="D491" t="s">
        <v>109</v>
      </c>
      <c r="F491">
        <v>2</v>
      </c>
      <c r="G491">
        <v>2</v>
      </c>
      <c r="H491">
        <v>538.88</v>
      </c>
      <c r="I491">
        <v>571.21280000000002</v>
      </c>
      <c r="J491">
        <f t="shared" si="7"/>
        <v>1142.4256</v>
      </c>
      <c r="K491" t="s">
        <v>66</v>
      </c>
      <c r="L491" t="s">
        <v>79</v>
      </c>
      <c r="M491" t="s">
        <v>71</v>
      </c>
      <c r="O491">
        <v>20.04</v>
      </c>
      <c r="P491">
        <v>2.6</v>
      </c>
      <c r="Q491" t="s">
        <v>23</v>
      </c>
    </row>
    <row r="492" spans="1:17" x14ac:dyDescent="0.3">
      <c r="A492" t="s">
        <v>1113</v>
      </c>
      <c r="B492" s="1">
        <v>45621</v>
      </c>
      <c r="C492" t="s">
        <v>1114</v>
      </c>
      <c r="D492" t="s">
        <v>141</v>
      </c>
      <c r="E492" t="s">
        <v>95</v>
      </c>
      <c r="F492">
        <v>14</v>
      </c>
      <c r="G492">
        <v>14</v>
      </c>
      <c r="H492">
        <v>1007.56</v>
      </c>
      <c r="I492">
        <v>1148.6184000000001</v>
      </c>
      <c r="J492">
        <f t="shared" si="7"/>
        <v>16080.6576</v>
      </c>
      <c r="K492" t="s">
        <v>66</v>
      </c>
      <c r="L492" t="s">
        <v>42</v>
      </c>
      <c r="M492" t="s">
        <v>29</v>
      </c>
      <c r="N492" t="s">
        <v>67</v>
      </c>
      <c r="O492">
        <v>0.94</v>
      </c>
      <c r="P492">
        <v>1.6</v>
      </c>
      <c r="Q492" t="s">
        <v>23</v>
      </c>
    </row>
    <row r="493" spans="1:17" x14ac:dyDescent="0.3">
      <c r="A493" t="s">
        <v>1115</v>
      </c>
      <c r="B493" s="1">
        <v>45078</v>
      </c>
      <c r="C493" t="s">
        <v>1116</v>
      </c>
      <c r="D493" t="s">
        <v>116</v>
      </c>
      <c r="E493" t="s">
        <v>50</v>
      </c>
      <c r="F493">
        <v>3</v>
      </c>
      <c r="G493">
        <v>3</v>
      </c>
      <c r="H493">
        <v>936.17</v>
      </c>
      <c r="I493">
        <v>1020.4253</v>
      </c>
      <c r="J493">
        <f t="shared" si="7"/>
        <v>3061.2759000000001</v>
      </c>
      <c r="K493" t="s">
        <v>47</v>
      </c>
      <c r="L493" t="s">
        <v>21</v>
      </c>
      <c r="M493" t="s">
        <v>29</v>
      </c>
      <c r="O493">
        <v>16.149999999999999</v>
      </c>
      <c r="Q493" t="s">
        <v>23</v>
      </c>
    </row>
    <row r="494" spans="1:17" x14ac:dyDescent="0.3">
      <c r="A494" t="s">
        <v>1117</v>
      </c>
      <c r="B494" s="1">
        <v>44106</v>
      </c>
      <c r="C494" t="s">
        <v>1118</v>
      </c>
      <c r="D494" t="s">
        <v>40</v>
      </c>
      <c r="E494" t="s">
        <v>57</v>
      </c>
      <c r="F494">
        <v>1</v>
      </c>
      <c r="G494">
        <v>1</v>
      </c>
      <c r="H494">
        <v>897.16</v>
      </c>
      <c r="I494">
        <v>1022.7624000000001</v>
      </c>
      <c r="J494">
        <f t="shared" si="7"/>
        <v>1022.7624000000001</v>
      </c>
      <c r="K494" t="s">
        <v>27</v>
      </c>
      <c r="L494" t="s">
        <v>21</v>
      </c>
      <c r="M494" t="s">
        <v>29</v>
      </c>
      <c r="N494" t="s">
        <v>30</v>
      </c>
      <c r="O494">
        <v>9.93</v>
      </c>
      <c r="P494">
        <v>4.8</v>
      </c>
      <c r="Q494" t="s">
        <v>23</v>
      </c>
    </row>
    <row r="495" spans="1:17" x14ac:dyDescent="0.3">
      <c r="A495" t="s">
        <v>1119</v>
      </c>
      <c r="B495" s="1">
        <v>45527</v>
      </c>
      <c r="C495" t="s">
        <v>1120</v>
      </c>
      <c r="D495" t="s">
        <v>33</v>
      </c>
      <c r="E495" t="s">
        <v>62</v>
      </c>
      <c r="F495">
        <v>6</v>
      </c>
      <c r="G495">
        <v>5</v>
      </c>
      <c r="H495">
        <v>183.31</v>
      </c>
      <c r="I495">
        <v>201.64100000000002</v>
      </c>
      <c r="J495">
        <f t="shared" si="7"/>
        <v>1008.2050000000002</v>
      </c>
      <c r="K495" t="s">
        <v>20</v>
      </c>
      <c r="L495" t="s">
        <v>86</v>
      </c>
      <c r="M495" t="s">
        <v>29</v>
      </c>
      <c r="N495" t="s">
        <v>67</v>
      </c>
      <c r="O495">
        <v>36.42</v>
      </c>
      <c r="P495">
        <v>1.1000000000000001</v>
      </c>
      <c r="Q495" t="s">
        <v>23</v>
      </c>
    </row>
    <row r="496" spans="1:17" x14ac:dyDescent="0.3">
      <c r="A496" t="s">
        <v>1121</v>
      </c>
      <c r="B496" s="1">
        <v>44330</v>
      </c>
      <c r="C496" t="s">
        <v>1122</v>
      </c>
      <c r="D496" t="s">
        <v>85</v>
      </c>
      <c r="E496" t="s">
        <v>1123</v>
      </c>
      <c r="F496">
        <v>7</v>
      </c>
      <c r="G496">
        <v>6</v>
      </c>
      <c r="H496">
        <v>1497.33</v>
      </c>
      <c r="I496">
        <v>1647.0630000000001</v>
      </c>
      <c r="J496">
        <f t="shared" si="7"/>
        <v>9882.3780000000006</v>
      </c>
      <c r="K496" t="s">
        <v>66</v>
      </c>
      <c r="L496" t="s">
        <v>86</v>
      </c>
      <c r="M496" t="s">
        <v>71</v>
      </c>
      <c r="N496" t="s">
        <v>67</v>
      </c>
      <c r="O496">
        <v>19.440000000000001</v>
      </c>
      <c r="P496">
        <v>2.5</v>
      </c>
      <c r="Q496" t="s">
        <v>23</v>
      </c>
    </row>
    <row r="497" spans="1:17" x14ac:dyDescent="0.3">
      <c r="A497" t="s">
        <v>1124</v>
      </c>
      <c r="B497" s="1">
        <v>45404</v>
      </c>
      <c r="C497" t="s">
        <v>1125</v>
      </c>
      <c r="D497" t="s">
        <v>85</v>
      </c>
      <c r="E497" t="s">
        <v>82</v>
      </c>
      <c r="F497">
        <v>15</v>
      </c>
      <c r="G497">
        <v>15</v>
      </c>
      <c r="H497">
        <v>492.48</v>
      </c>
      <c r="I497">
        <v>526.95360000000005</v>
      </c>
      <c r="J497">
        <f t="shared" si="7"/>
        <v>7904.304000000001</v>
      </c>
      <c r="K497" t="s">
        <v>27</v>
      </c>
      <c r="L497" t="s">
        <v>28</v>
      </c>
      <c r="M497" t="s">
        <v>71</v>
      </c>
      <c r="N497" t="s">
        <v>89</v>
      </c>
      <c r="O497">
        <v>21.94</v>
      </c>
      <c r="P497">
        <v>4.7</v>
      </c>
      <c r="Q497" t="s">
        <v>23</v>
      </c>
    </row>
    <row r="498" spans="1:17" x14ac:dyDescent="0.3">
      <c r="A498" t="s">
        <v>1126</v>
      </c>
      <c r="B498" s="1">
        <v>45527</v>
      </c>
      <c r="C498" t="s">
        <v>1127</v>
      </c>
      <c r="D498" t="s">
        <v>116</v>
      </c>
      <c r="E498" t="s">
        <v>95</v>
      </c>
      <c r="F498">
        <v>1</v>
      </c>
      <c r="G498">
        <v>1</v>
      </c>
      <c r="H498">
        <v>594.87</v>
      </c>
      <c r="I498">
        <v>684.1004999999999</v>
      </c>
      <c r="J498">
        <f t="shared" si="7"/>
        <v>684.1004999999999</v>
      </c>
      <c r="K498" t="s">
        <v>66</v>
      </c>
      <c r="L498" t="s">
        <v>21</v>
      </c>
      <c r="M498" t="s">
        <v>22</v>
      </c>
      <c r="N498" t="s">
        <v>89</v>
      </c>
      <c r="O498">
        <v>10.24</v>
      </c>
      <c r="P498">
        <v>4.9000000000000004</v>
      </c>
      <c r="Q498" t="s">
        <v>23</v>
      </c>
    </row>
    <row r="499" spans="1:17" x14ac:dyDescent="0.3">
      <c r="A499" t="s">
        <v>1128</v>
      </c>
      <c r="B499" s="1">
        <v>44858</v>
      </c>
      <c r="C499" t="s">
        <v>1129</v>
      </c>
      <c r="D499" t="s">
        <v>133</v>
      </c>
      <c r="E499" t="s">
        <v>117</v>
      </c>
      <c r="F499">
        <v>19</v>
      </c>
      <c r="G499">
        <v>17</v>
      </c>
      <c r="H499">
        <v>1166.28</v>
      </c>
      <c r="I499">
        <v>1282.9080000000001</v>
      </c>
      <c r="J499">
        <f t="shared" si="7"/>
        <v>21809.436000000002</v>
      </c>
      <c r="K499" t="s">
        <v>27</v>
      </c>
      <c r="L499" t="s">
        <v>35</v>
      </c>
      <c r="M499" t="s">
        <v>71</v>
      </c>
      <c r="N499" t="s">
        <v>67</v>
      </c>
      <c r="O499">
        <v>13.96</v>
      </c>
      <c r="P499">
        <v>1.5</v>
      </c>
      <c r="Q499" t="s">
        <v>74</v>
      </c>
    </row>
    <row r="500" spans="1:17" x14ac:dyDescent="0.3">
      <c r="A500" t="s">
        <v>1130</v>
      </c>
      <c r="B500" s="1">
        <v>44120</v>
      </c>
      <c r="C500" t="s">
        <v>1131</v>
      </c>
      <c r="D500" t="s">
        <v>56</v>
      </c>
      <c r="E500" t="s">
        <v>57</v>
      </c>
      <c r="F500">
        <v>8</v>
      </c>
      <c r="G500">
        <v>6</v>
      </c>
      <c r="H500">
        <v>720.97</v>
      </c>
      <c r="I500">
        <v>793.06700000000012</v>
      </c>
      <c r="J500">
        <f t="shared" si="7"/>
        <v>4758.402000000001</v>
      </c>
      <c r="K500" t="s">
        <v>20</v>
      </c>
      <c r="L500" t="s">
        <v>79</v>
      </c>
      <c r="M500" t="s">
        <v>36</v>
      </c>
      <c r="N500" t="s">
        <v>30</v>
      </c>
      <c r="O500">
        <v>6.81</v>
      </c>
      <c r="P500">
        <v>4.0999999999999996</v>
      </c>
      <c r="Q500" t="s">
        <v>205</v>
      </c>
    </row>
    <row r="501" spans="1:17" x14ac:dyDescent="0.3">
      <c r="A501" t="s">
        <v>1132</v>
      </c>
      <c r="B501" s="1">
        <v>45211</v>
      </c>
      <c r="C501" t="s">
        <v>1133</v>
      </c>
      <c r="D501" t="s">
        <v>56</v>
      </c>
      <c r="E501" t="s">
        <v>41</v>
      </c>
      <c r="F501">
        <v>19</v>
      </c>
      <c r="G501">
        <v>16</v>
      </c>
      <c r="H501">
        <v>407.95</v>
      </c>
      <c r="I501">
        <v>432.42700000000002</v>
      </c>
      <c r="J501">
        <f t="shared" si="7"/>
        <v>6918.8320000000003</v>
      </c>
      <c r="K501" t="s">
        <v>27</v>
      </c>
      <c r="L501" t="s">
        <v>28</v>
      </c>
      <c r="M501" t="s">
        <v>36</v>
      </c>
      <c r="N501" t="s">
        <v>89</v>
      </c>
      <c r="O501">
        <v>28.31</v>
      </c>
      <c r="P501">
        <v>3</v>
      </c>
      <c r="Q501" t="s">
        <v>23</v>
      </c>
    </row>
    <row r="502" spans="1:17" x14ac:dyDescent="0.3">
      <c r="A502" t="s">
        <v>1134</v>
      </c>
      <c r="B502" s="1">
        <v>45356</v>
      </c>
      <c r="C502" t="s">
        <v>1135</v>
      </c>
      <c r="D502" t="s">
        <v>61</v>
      </c>
      <c r="E502" t="s">
        <v>70</v>
      </c>
      <c r="F502">
        <v>18</v>
      </c>
      <c r="G502">
        <v>16</v>
      </c>
      <c r="H502">
        <v>621.39</v>
      </c>
      <c r="I502">
        <v>714.59849999999994</v>
      </c>
      <c r="J502">
        <f t="shared" si="7"/>
        <v>11433.575999999999</v>
      </c>
      <c r="K502" t="s">
        <v>47</v>
      </c>
      <c r="L502" t="s">
        <v>21</v>
      </c>
      <c r="M502" t="s">
        <v>36</v>
      </c>
      <c r="N502" t="s">
        <v>89</v>
      </c>
      <c r="O502">
        <v>48.39</v>
      </c>
      <c r="P502">
        <v>4.8</v>
      </c>
      <c r="Q502" t="s">
        <v>23</v>
      </c>
    </row>
    <row r="503" spans="1:17" x14ac:dyDescent="0.3">
      <c r="A503" t="s">
        <v>1136</v>
      </c>
      <c r="B503" s="1">
        <v>45224</v>
      </c>
      <c r="C503" t="s">
        <v>1137</v>
      </c>
      <c r="D503" t="s">
        <v>109</v>
      </c>
      <c r="E503" t="s">
        <v>46</v>
      </c>
      <c r="F503">
        <v>2</v>
      </c>
      <c r="G503">
        <v>2</v>
      </c>
      <c r="H503">
        <v>453.34</v>
      </c>
      <c r="I503">
        <v>480.54039999999998</v>
      </c>
      <c r="J503">
        <f t="shared" si="7"/>
        <v>961.08079999999995</v>
      </c>
      <c r="K503" t="s">
        <v>27</v>
      </c>
      <c r="L503" t="s">
        <v>35</v>
      </c>
      <c r="M503" t="s">
        <v>36</v>
      </c>
      <c r="N503" t="s">
        <v>53</v>
      </c>
      <c r="O503">
        <v>6.35</v>
      </c>
      <c r="P503">
        <v>4.3</v>
      </c>
      <c r="Q503" t="s">
        <v>23</v>
      </c>
    </row>
    <row r="504" spans="1:17" x14ac:dyDescent="0.3">
      <c r="A504" t="s">
        <v>1138</v>
      </c>
      <c r="B504" s="1">
        <v>44971</v>
      </c>
      <c r="C504" t="s">
        <v>1139</v>
      </c>
      <c r="D504" t="s">
        <v>61</v>
      </c>
      <c r="E504" t="s">
        <v>70</v>
      </c>
      <c r="F504">
        <v>20</v>
      </c>
      <c r="G504">
        <v>17</v>
      </c>
      <c r="H504">
        <v>815.46</v>
      </c>
      <c r="I504">
        <v>897.00600000000009</v>
      </c>
      <c r="J504">
        <f t="shared" si="7"/>
        <v>15249.102000000001</v>
      </c>
      <c r="K504" t="s">
        <v>20</v>
      </c>
      <c r="L504" t="s">
        <v>86</v>
      </c>
      <c r="M504" t="s">
        <v>29</v>
      </c>
      <c r="N504" t="s">
        <v>30</v>
      </c>
      <c r="O504">
        <v>20.14</v>
      </c>
      <c r="P504">
        <v>4</v>
      </c>
    </row>
    <row r="505" spans="1:17" x14ac:dyDescent="0.3">
      <c r="A505" t="s">
        <v>1140</v>
      </c>
      <c r="B505" s="1">
        <v>44908</v>
      </c>
      <c r="C505" t="s">
        <v>1141</v>
      </c>
      <c r="D505" t="s">
        <v>56</v>
      </c>
      <c r="E505" t="s">
        <v>26</v>
      </c>
      <c r="F505">
        <v>20</v>
      </c>
      <c r="G505">
        <v>19</v>
      </c>
      <c r="H505">
        <v>349.67</v>
      </c>
      <c r="I505">
        <v>367.15350000000001</v>
      </c>
      <c r="J505">
        <f t="shared" si="7"/>
        <v>6975.9165000000003</v>
      </c>
      <c r="K505" t="s">
        <v>27</v>
      </c>
      <c r="L505" t="s">
        <v>35</v>
      </c>
      <c r="M505" t="s">
        <v>22</v>
      </c>
      <c r="N505" t="s">
        <v>67</v>
      </c>
      <c r="O505">
        <v>2.2000000000000002</v>
      </c>
      <c r="P505">
        <v>1.3</v>
      </c>
      <c r="Q505" t="s">
        <v>74</v>
      </c>
    </row>
    <row r="506" spans="1:17" x14ac:dyDescent="0.3">
      <c r="A506" t="s">
        <v>1142</v>
      </c>
      <c r="B506" s="1">
        <v>45240</v>
      </c>
      <c r="C506" t="s">
        <v>1143</v>
      </c>
      <c r="D506" t="s">
        <v>85</v>
      </c>
      <c r="E506" t="s">
        <v>82</v>
      </c>
      <c r="F506">
        <v>19</v>
      </c>
      <c r="G506">
        <v>16</v>
      </c>
      <c r="H506">
        <v>1093.1600000000001</v>
      </c>
      <c r="I506">
        <v>1191.5444000000002</v>
      </c>
      <c r="J506">
        <f t="shared" si="7"/>
        <v>19064.710400000004</v>
      </c>
      <c r="K506" t="s">
        <v>27</v>
      </c>
      <c r="L506" t="s">
        <v>28</v>
      </c>
      <c r="M506" t="s">
        <v>36</v>
      </c>
      <c r="N506" t="s">
        <v>37</v>
      </c>
      <c r="O506">
        <v>42.44</v>
      </c>
      <c r="P506">
        <v>1.5</v>
      </c>
      <c r="Q506" t="s">
        <v>111</v>
      </c>
    </row>
    <row r="507" spans="1:17" x14ac:dyDescent="0.3">
      <c r="A507" t="s">
        <v>1144</v>
      </c>
      <c r="B507" s="1">
        <v>43967</v>
      </c>
      <c r="C507" t="s">
        <v>1145</v>
      </c>
      <c r="D507" t="s">
        <v>40</v>
      </c>
      <c r="E507" t="s">
        <v>26</v>
      </c>
      <c r="F507">
        <v>10</v>
      </c>
      <c r="G507">
        <v>8</v>
      </c>
      <c r="H507">
        <v>1230.92</v>
      </c>
      <c r="I507">
        <v>1378.6304000000002</v>
      </c>
      <c r="J507">
        <f t="shared" si="7"/>
        <v>11029.043200000002</v>
      </c>
      <c r="K507" t="s">
        <v>27</v>
      </c>
      <c r="L507" t="s">
        <v>86</v>
      </c>
      <c r="M507" t="s">
        <v>36</v>
      </c>
      <c r="N507" t="s">
        <v>67</v>
      </c>
      <c r="O507">
        <v>28.9</v>
      </c>
      <c r="P507">
        <v>2.2999999999999998</v>
      </c>
      <c r="Q507" t="s">
        <v>74</v>
      </c>
    </row>
    <row r="508" spans="1:17" x14ac:dyDescent="0.3">
      <c r="A508" t="s">
        <v>1146</v>
      </c>
      <c r="B508" s="1">
        <v>45497</v>
      </c>
      <c r="C508" t="s">
        <v>1147</v>
      </c>
      <c r="D508" t="s">
        <v>45</v>
      </c>
      <c r="E508" t="s">
        <v>46</v>
      </c>
      <c r="F508">
        <v>6</v>
      </c>
      <c r="G508">
        <v>6</v>
      </c>
      <c r="H508">
        <v>162.99</v>
      </c>
      <c r="I508">
        <v>187.4385</v>
      </c>
      <c r="J508">
        <f t="shared" si="7"/>
        <v>1124.6310000000001</v>
      </c>
      <c r="K508" t="s">
        <v>47</v>
      </c>
      <c r="L508" t="s">
        <v>123</v>
      </c>
      <c r="M508" t="s">
        <v>29</v>
      </c>
      <c r="N508" t="s">
        <v>53</v>
      </c>
      <c r="O508">
        <v>5.39</v>
      </c>
      <c r="P508">
        <v>2.9</v>
      </c>
      <c r="Q508" t="s">
        <v>23</v>
      </c>
    </row>
    <row r="509" spans="1:17" x14ac:dyDescent="0.3">
      <c r="A509" t="s">
        <v>1148</v>
      </c>
      <c r="B509" s="1">
        <v>44896</v>
      </c>
      <c r="C509" t="s">
        <v>1149</v>
      </c>
      <c r="D509" t="s">
        <v>940</v>
      </c>
      <c r="E509" t="s">
        <v>95</v>
      </c>
      <c r="F509">
        <v>11</v>
      </c>
      <c r="G509">
        <v>10</v>
      </c>
      <c r="H509">
        <v>1321.61</v>
      </c>
      <c r="I509">
        <v>1466.9871000000001</v>
      </c>
      <c r="J509">
        <f t="shared" si="7"/>
        <v>14669.871000000001</v>
      </c>
      <c r="K509" t="s">
        <v>51</v>
      </c>
      <c r="L509" t="s">
        <v>79</v>
      </c>
      <c r="M509" t="s">
        <v>71</v>
      </c>
      <c r="N509" t="s">
        <v>30</v>
      </c>
      <c r="O509">
        <v>39.83</v>
      </c>
      <c r="P509">
        <v>4.3</v>
      </c>
      <c r="Q509" t="s">
        <v>23</v>
      </c>
    </row>
    <row r="510" spans="1:17" x14ac:dyDescent="0.3">
      <c r="A510" t="s">
        <v>1150</v>
      </c>
      <c r="B510" s="1">
        <v>45508</v>
      </c>
      <c r="C510" t="s">
        <v>1151</v>
      </c>
      <c r="D510" t="s">
        <v>40</v>
      </c>
      <c r="E510" t="s">
        <v>57</v>
      </c>
      <c r="F510">
        <v>15</v>
      </c>
      <c r="G510">
        <v>14</v>
      </c>
      <c r="H510">
        <v>61.08</v>
      </c>
      <c r="I510">
        <v>67.7988</v>
      </c>
      <c r="J510">
        <f t="shared" si="7"/>
        <v>949.18319999999994</v>
      </c>
      <c r="L510" t="s">
        <v>123</v>
      </c>
      <c r="M510" t="s">
        <v>22</v>
      </c>
      <c r="N510" t="s">
        <v>67</v>
      </c>
      <c r="O510">
        <v>23.82</v>
      </c>
      <c r="P510">
        <v>4.7</v>
      </c>
      <c r="Q510" t="s">
        <v>23</v>
      </c>
    </row>
    <row r="511" spans="1:17" x14ac:dyDescent="0.3">
      <c r="A511" t="s">
        <v>1152</v>
      </c>
      <c r="B511" s="1">
        <v>44233</v>
      </c>
      <c r="C511" t="s">
        <v>1153</v>
      </c>
      <c r="D511" t="s">
        <v>40</v>
      </c>
      <c r="E511" t="s">
        <v>41</v>
      </c>
      <c r="F511">
        <v>11</v>
      </c>
      <c r="G511">
        <v>9</v>
      </c>
      <c r="H511">
        <v>1154.76</v>
      </c>
      <c r="I511">
        <v>1270.2360000000001</v>
      </c>
      <c r="J511">
        <f t="shared" si="7"/>
        <v>11432.124000000002</v>
      </c>
      <c r="K511" t="s">
        <v>47</v>
      </c>
      <c r="L511" t="s">
        <v>35</v>
      </c>
      <c r="M511" t="s">
        <v>71</v>
      </c>
      <c r="N511" t="s">
        <v>67</v>
      </c>
      <c r="O511">
        <v>23.87</v>
      </c>
      <c r="P511">
        <v>3</v>
      </c>
      <c r="Q511" t="s">
        <v>23</v>
      </c>
    </row>
    <row r="512" spans="1:17" x14ac:dyDescent="0.3">
      <c r="A512" t="s">
        <v>1154</v>
      </c>
      <c r="B512" s="1">
        <v>43899</v>
      </c>
      <c r="C512" t="s">
        <v>1155</v>
      </c>
      <c r="D512" t="s">
        <v>33</v>
      </c>
      <c r="E512" t="s">
        <v>62</v>
      </c>
      <c r="F512">
        <v>6</v>
      </c>
      <c r="G512">
        <v>6</v>
      </c>
      <c r="H512">
        <v>1215.3800000000001</v>
      </c>
      <c r="I512">
        <v>1349.0718000000002</v>
      </c>
      <c r="J512">
        <f t="shared" si="7"/>
        <v>8094.430800000001</v>
      </c>
      <c r="K512" t="s">
        <v>47</v>
      </c>
      <c r="L512" t="s">
        <v>86</v>
      </c>
      <c r="M512" t="s">
        <v>29</v>
      </c>
      <c r="N512" t="s">
        <v>89</v>
      </c>
      <c r="O512">
        <v>38.32</v>
      </c>
      <c r="P512">
        <v>1.9</v>
      </c>
      <c r="Q512" t="s">
        <v>205</v>
      </c>
    </row>
    <row r="513" spans="1:17" x14ac:dyDescent="0.3">
      <c r="A513" t="s">
        <v>1156</v>
      </c>
      <c r="B513" s="1">
        <v>45460</v>
      </c>
      <c r="C513" t="s">
        <v>1157</v>
      </c>
      <c r="D513" t="s">
        <v>45</v>
      </c>
      <c r="E513" t="s">
        <v>110</v>
      </c>
      <c r="F513">
        <v>5</v>
      </c>
      <c r="G513">
        <v>4</v>
      </c>
      <c r="H513">
        <v>1130.98</v>
      </c>
      <c r="I513">
        <v>1289.3172000000002</v>
      </c>
      <c r="J513">
        <f t="shared" si="7"/>
        <v>5157.2688000000007</v>
      </c>
      <c r="K513" t="s">
        <v>1158</v>
      </c>
      <c r="L513" t="s">
        <v>79</v>
      </c>
      <c r="M513" t="s">
        <v>71</v>
      </c>
      <c r="N513" t="s">
        <v>89</v>
      </c>
      <c r="O513">
        <v>48.5</v>
      </c>
      <c r="P513">
        <v>2.9</v>
      </c>
      <c r="Q513" t="s">
        <v>23</v>
      </c>
    </row>
    <row r="514" spans="1:17" x14ac:dyDescent="0.3">
      <c r="A514" t="s">
        <v>1159</v>
      </c>
      <c r="B514" s="1">
        <v>43915</v>
      </c>
      <c r="C514" t="s">
        <v>1160</v>
      </c>
      <c r="D514" t="s">
        <v>40</v>
      </c>
      <c r="F514">
        <v>11</v>
      </c>
      <c r="G514">
        <v>9</v>
      </c>
      <c r="H514">
        <v>12</v>
      </c>
      <c r="I514">
        <v>13.080000000000002</v>
      </c>
      <c r="J514">
        <f t="shared" si="7"/>
        <v>117.72000000000001</v>
      </c>
      <c r="K514" t="s">
        <v>66</v>
      </c>
      <c r="L514" t="s">
        <v>86</v>
      </c>
      <c r="M514" t="s">
        <v>71</v>
      </c>
      <c r="N514" t="s">
        <v>89</v>
      </c>
      <c r="O514">
        <v>42.99</v>
      </c>
      <c r="P514">
        <v>1.8</v>
      </c>
      <c r="Q514" t="s">
        <v>23</v>
      </c>
    </row>
    <row r="515" spans="1:17" x14ac:dyDescent="0.3">
      <c r="A515" t="s">
        <v>1161</v>
      </c>
      <c r="B515" s="1">
        <v>44285</v>
      </c>
      <c r="C515" t="s">
        <v>1162</v>
      </c>
      <c r="D515" t="s">
        <v>56</v>
      </c>
      <c r="E515" t="s">
        <v>57</v>
      </c>
      <c r="F515">
        <v>14</v>
      </c>
      <c r="G515">
        <v>14</v>
      </c>
      <c r="H515">
        <v>752.61</v>
      </c>
      <c r="I515">
        <v>850.44929999999988</v>
      </c>
      <c r="J515">
        <f t="shared" ref="J515:J578" si="8">G515*I515</f>
        <v>11906.290199999998</v>
      </c>
      <c r="K515" t="s">
        <v>20</v>
      </c>
      <c r="L515" t="s">
        <v>123</v>
      </c>
      <c r="M515" t="s">
        <v>36</v>
      </c>
      <c r="N515" t="s">
        <v>37</v>
      </c>
      <c r="O515">
        <v>16.22</v>
      </c>
      <c r="P515">
        <v>3.5</v>
      </c>
      <c r="Q515" t="s">
        <v>23</v>
      </c>
    </row>
    <row r="516" spans="1:17" x14ac:dyDescent="0.3">
      <c r="A516" t="s">
        <v>411</v>
      </c>
      <c r="B516" s="1">
        <v>44483</v>
      </c>
      <c r="C516" t="s">
        <v>1163</v>
      </c>
      <c r="D516" t="s">
        <v>65</v>
      </c>
      <c r="E516" t="s">
        <v>82</v>
      </c>
      <c r="F516">
        <v>20</v>
      </c>
      <c r="G516">
        <v>16</v>
      </c>
      <c r="H516">
        <v>559.29</v>
      </c>
      <c r="I516">
        <v>643.18349999999987</v>
      </c>
      <c r="J516">
        <f t="shared" si="8"/>
        <v>10290.935999999998</v>
      </c>
      <c r="K516" t="s">
        <v>27</v>
      </c>
      <c r="L516" t="s">
        <v>79</v>
      </c>
      <c r="M516" t="s">
        <v>29</v>
      </c>
      <c r="N516" t="s">
        <v>30</v>
      </c>
      <c r="O516">
        <v>12.17</v>
      </c>
      <c r="P516">
        <v>1.2</v>
      </c>
      <c r="Q516" t="s">
        <v>74</v>
      </c>
    </row>
    <row r="517" spans="1:17" x14ac:dyDescent="0.3">
      <c r="A517" t="s">
        <v>1164</v>
      </c>
      <c r="B517" s="1">
        <v>45360</v>
      </c>
      <c r="C517" t="s">
        <v>1165</v>
      </c>
      <c r="D517" t="s">
        <v>94</v>
      </c>
      <c r="E517" t="s">
        <v>50</v>
      </c>
      <c r="F517">
        <v>6</v>
      </c>
      <c r="G517">
        <v>6</v>
      </c>
      <c r="H517">
        <v>811.74</v>
      </c>
      <c r="I517">
        <v>933.50099999999998</v>
      </c>
      <c r="J517">
        <f t="shared" si="8"/>
        <v>5601.0059999999994</v>
      </c>
      <c r="K517" t="s">
        <v>27</v>
      </c>
      <c r="L517" t="s">
        <v>42</v>
      </c>
      <c r="M517" t="s">
        <v>36</v>
      </c>
      <c r="N517" t="s">
        <v>53</v>
      </c>
      <c r="O517">
        <v>32.42</v>
      </c>
      <c r="P517">
        <v>2.7</v>
      </c>
      <c r="Q517" t="s">
        <v>23</v>
      </c>
    </row>
    <row r="518" spans="1:17" x14ac:dyDescent="0.3">
      <c r="A518" t="s">
        <v>1166</v>
      </c>
      <c r="B518" s="1">
        <v>43996</v>
      </c>
      <c r="C518" t="s">
        <v>1167</v>
      </c>
      <c r="D518" t="s">
        <v>77</v>
      </c>
      <c r="E518" t="s">
        <v>78</v>
      </c>
      <c r="F518">
        <v>16</v>
      </c>
      <c r="G518">
        <v>14</v>
      </c>
      <c r="H518">
        <v>558.64</v>
      </c>
      <c r="I518">
        <v>614.50400000000002</v>
      </c>
      <c r="J518">
        <f t="shared" si="8"/>
        <v>8603.0560000000005</v>
      </c>
      <c r="K518" t="s">
        <v>51</v>
      </c>
      <c r="L518" t="s">
        <v>28</v>
      </c>
      <c r="M518" t="s">
        <v>36</v>
      </c>
      <c r="N518" t="s">
        <v>67</v>
      </c>
      <c r="O518">
        <v>29.98</v>
      </c>
      <c r="P518">
        <v>3.4</v>
      </c>
      <c r="Q518" t="s">
        <v>23</v>
      </c>
    </row>
    <row r="519" spans="1:17" x14ac:dyDescent="0.3">
      <c r="A519" t="s">
        <v>1168</v>
      </c>
      <c r="B519" s="1">
        <v>44855</v>
      </c>
      <c r="C519" t="s">
        <v>1169</v>
      </c>
      <c r="D519" t="s">
        <v>116</v>
      </c>
      <c r="E519" t="s">
        <v>95</v>
      </c>
      <c r="F519">
        <v>14</v>
      </c>
      <c r="G519">
        <v>13</v>
      </c>
      <c r="H519">
        <v>726.25</v>
      </c>
      <c r="I519">
        <v>769.82500000000005</v>
      </c>
      <c r="J519">
        <f t="shared" si="8"/>
        <v>10007.725</v>
      </c>
      <c r="K519" t="s">
        <v>47</v>
      </c>
      <c r="L519" t="s">
        <v>123</v>
      </c>
      <c r="M519" t="s">
        <v>22</v>
      </c>
      <c r="N519" t="s">
        <v>30</v>
      </c>
      <c r="O519">
        <v>24.79</v>
      </c>
      <c r="P519">
        <v>2.4</v>
      </c>
      <c r="Q519" t="s">
        <v>23</v>
      </c>
    </row>
    <row r="520" spans="1:17" x14ac:dyDescent="0.3">
      <c r="A520" t="s">
        <v>1170</v>
      </c>
      <c r="B520" s="1">
        <v>45386</v>
      </c>
      <c r="C520" t="s">
        <v>1171</v>
      </c>
      <c r="E520" t="s">
        <v>46</v>
      </c>
      <c r="F520">
        <v>18</v>
      </c>
      <c r="G520">
        <v>15</v>
      </c>
      <c r="H520">
        <v>962.26</v>
      </c>
      <c r="I520">
        <v>1087.3537999999999</v>
      </c>
      <c r="J520">
        <f t="shared" si="8"/>
        <v>16310.306999999997</v>
      </c>
      <c r="K520" t="s">
        <v>51</v>
      </c>
      <c r="L520" t="s">
        <v>79</v>
      </c>
      <c r="M520" t="s">
        <v>71</v>
      </c>
      <c r="N520" t="s">
        <v>37</v>
      </c>
      <c r="O520">
        <v>5.74</v>
      </c>
      <c r="P520">
        <v>1.5</v>
      </c>
      <c r="Q520" t="s">
        <v>23</v>
      </c>
    </row>
    <row r="521" spans="1:17" x14ac:dyDescent="0.3">
      <c r="A521" t="s">
        <v>1172</v>
      </c>
      <c r="B521" s="1">
        <v>44542</v>
      </c>
      <c r="C521" t="s">
        <v>1173</v>
      </c>
      <c r="D521" t="s">
        <v>141</v>
      </c>
      <c r="E521" t="s">
        <v>95</v>
      </c>
      <c r="F521">
        <v>17</v>
      </c>
      <c r="G521">
        <v>14</v>
      </c>
      <c r="H521">
        <v>199.84</v>
      </c>
      <c r="I521">
        <v>227.81760000000003</v>
      </c>
      <c r="J521">
        <f t="shared" si="8"/>
        <v>3189.4464000000003</v>
      </c>
      <c r="K521" t="s">
        <v>27</v>
      </c>
      <c r="L521" t="s">
        <v>21</v>
      </c>
      <c r="M521" t="s">
        <v>71</v>
      </c>
      <c r="N521" t="s">
        <v>53</v>
      </c>
      <c r="O521">
        <v>20.58</v>
      </c>
      <c r="P521">
        <v>1.9</v>
      </c>
      <c r="Q521" t="s">
        <v>23</v>
      </c>
    </row>
    <row r="522" spans="1:17" x14ac:dyDescent="0.3">
      <c r="A522" t="s">
        <v>1174</v>
      </c>
      <c r="B522" s="1">
        <v>43874</v>
      </c>
      <c r="C522" t="s">
        <v>1175</v>
      </c>
      <c r="D522" t="s">
        <v>33</v>
      </c>
      <c r="E522" t="s">
        <v>70</v>
      </c>
      <c r="F522">
        <v>17</v>
      </c>
      <c r="G522">
        <v>16</v>
      </c>
      <c r="H522">
        <v>316.64</v>
      </c>
      <c r="I522">
        <v>357.80319999999995</v>
      </c>
      <c r="J522">
        <f t="shared" si="8"/>
        <v>5724.8511999999992</v>
      </c>
      <c r="K522" t="s">
        <v>27</v>
      </c>
      <c r="L522" t="s">
        <v>21</v>
      </c>
      <c r="M522" t="s">
        <v>22</v>
      </c>
      <c r="N522" t="s">
        <v>89</v>
      </c>
      <c r="O522">
        <v>42.35</v>
      </c>
      <c r="P522">
        <v>3</v>
      </c>
      <c r="Q522" t="s">
        <v>23</v>
      </c>
    </row>
    <row r="523" spans="1:17" x14ac:dyDescent="0.3">
      <c r="A523" t="s">
        <v>1176</v>
      </c>
      <c r="B523" s="1">
        <v>44291</v>
      </c>
      <c r="C523" t="s">
        <v>1177</v>
      </c>
      <c r="D523" t="s">
        <v>116</v>
      </c>
      <c r="E523" t="s">
        <v>50</v>
      </c>
      <c r="F523">
        <v>18</v>
      </c>
      <c r="G523">
        <v>17</v>
      </c>
      <c r="H523">
        <v>907.12</v>
      </c>
      <c r="I523">
        <v>979.68960000000004</v>
      </c>
      <c r="J523">
        <f t="shared" si="8"/>
        <v>16654.7232</v>
      </c>
      <c r="K523" t="s">
        <v>66</v>
      </c>
      <c r="L523" t="s">
        <v>86</v>
      </c>
      <c r="M523" t="s">
        <v>22</v>
      </c>
      <c r="N523" t="s">
        <v>67</v>
      </c>
      <c r="O523">
        <v>10.57</v>
      </c>
      <c r="P523">
        <v>4.4000000000000004</v>
      </c>
      <c r="Q523" t="s">
        <v>23</v>
      </c>
    </row>
    <row r="524" spans="1:17" x14ac:dyDescent="0.3">
      <c r="A524" t="s">
        <v>1178</v>
      </c>
      <c r="B524" s="1">
        <v>44331</v>
      </c>
      <c r="C524" t="s">
        <v>1179</v>
      </c>
      <c r="D524" t="s">
        <v>100</v>
      </c>
      <c r="E524" t="s">
        <v>57</v>
      </c>
      <c r="F524">
        <v>12</v>
      </c>
      <c r="G524">
        <v>12</v>
      </c>
      <c r="H524">
        <v>919.18</v>
      </c>
      <c r="I524">
        <v>1057.0569999999998</v>
      </c>
      <c r="J524">
        <f t="shared" si="8"/>
        <v>12684.683999999997</v>
      </c>
      <c r="K524" t="s">
        <v>27</v>
      </c>
      <c r="L524" t="s">
        <v>42</v>
      </c>
      <c r="M524" t="s">
        <v>36</v>
      </c>
      <c r="N524" t="s">
        <v>67</v>
      </c>
      <c r="O524">
        <v>18.41</v>
      </c>
      <c r="P524">
        <v>1.8</v>
      </c>
      <c r="Q524" t="s">
        <v>23</v>
      </c>
    </row>
    <row r="525" spans="1:17" x14ac:dyDescent="0.3">
      <c r="A525" t="s">
        <v>1180</v>
      </c>
      <c r="B525" s="1">
        <v>43848</v>
      </c>
      <c r="C525" t="s">
        <v>1181</v>
      </c>
      <c r="D525" t="s">
        <v>40</v>
      </c>
      <c r="E525" t="s">
        <v>26</v>
      </c>
      <c r="F525">
        <v>11</v>
      </c>
      <c r="G525">
        <v>11</v>
      </c>
      <c r="H525">
        <v>1168.43</v>
      </c>
      <c r="I525">
        <v>1285.2730000000001</v>
      </c>
      <c r="J525">
        <f t="shared" si="8"/>
        <v>14138.003000000001</v>
      </c>
      <c r="K525" t="s">
        <v>20</v>
      </c>
      <c r="L525" t="s">
        <v>28</v>
      </c>
      <c r="M525" t="s">
        <v>29</v>
      </c>
      <c r="N525" t="s">
        <v>37</v>
      </c>
      <c r="O525">
        <v>40.67</v>
      </c>
      <c r="P525">
        <v>4.7</v>
      </c>
      <c r="Q525" t="s">
        <v>23</v>
      </c>
    </row>
    <row r="526" spans="1:17" x14ac:dyDescent="0.3">
      <c r="A526" t="s">
        <v>1182</v>
      </c>
      <c r="B526" s="1">
        <v>45645</v>
      </c>
      <c r="C526" t="s">
        <v>1183</v>
      </c>
      <c r="D526" t="s">
        <v>130</v>
      </c>
      <c r="E526" t="s">
        <v>82</v>
      </c>
      <c r="F526">
        <v>1</v>
      </c>
      <c r="G526">
        <v>1</v>
      </c>
      <c r="H526">
        <v>688.73</v>
      </c>
      <c r="I526">
        <v>771.37760000000014</v>
      </c>
      <c r="J526">
        <f t="shared" si="8"/>
        <v>771.37760000000014</v>
      </c>
      <c r="K526" t="s">
        <v>20</v>
      </c>
      <c r="L526" t="s">
        <v>35</v>
      </c>
      <c r="M526" t="s">
        <v>29</v>
      </c>
      <c r="N526" t="s">
        <v>89</v>
      </c>
      <c r="O526">
        <v>26.13</v>
      </c>
      <c r="P526">
        <v>2.1</v>
      </c>
      <c r="Q526" t="s">
        <v>23</v>
      </c>
    </row>
    <row r="527" spans="1:17" x14ac:dyDescent="0.3">
      <c r="A527" t="s">
        <v>1184</v>
      </c>
      <c r="B527" s="1">
        <v>45628</v>
      </c>
      <c r="C527" t="s">
        <v>1185</v>
      </c>
      <c r="D527" t="s">
        <v>133</v>
      </c>
      <c r="E527" t="s">
        <v>117</v>
      </c>
      <c r="F527">
        <v>4</v>
      </c>
      <c r="G527">
        <v>3</v>
      </c>
      <c r="H527">
        <v>1057.56</v>
      </c>
      <c r="I527">
        <v>1184.4672</v>
      </c>
      <c r="J527">
        <f t="shared" si="8"/>
        <v>3553.4016000000001</v>
      </c>
      <c r="K527" t="s">
        <v>66</v>
      </c>
      <c r="L527" t="s">
        <v>86</v>
      </c>
      <c r="M527" t="s">
        <v>1186</v>
      </c>
      <c r="N527" t="s">
        <v>89</v>
      </c>
      <c r="O527">
        <v>40.549999999999997</v>
      </c>
      <c r="P527">
        <v>4.4000000000000004</v>
      </c>
      <c r="Q527" t="s">
        <v>23</v>
      </c>
    </row>
    <row r="528" spans="1:17" x14ac:dyDescent="0.3">
      <c r="A528" t="s">
        <v>24</v>
      </c>
      <c r="B528" s="1">
        <v>43995</v>
      </c>
      <c r="C528" t="s">
        <v>1187</v>
      </c>
      <c r="D528" t="s">
        <v>94</v>
      </c>
      <c r="E528" t="s">
        <v>50</v>
      </c>
      <c r="F528">
        <v>19</v>
      </c>
      <c r="G528">
        <v>16</v>
      </c>
      <c r="H528">
        <v>482.47</v>
      </c>
      <c r="I528">
        <v>530.7170000000001</v>
      </c>
      <c r="J528">
        <f t="shared" si="8"/>
        <v>8491.4720000000016</v>
      </c>
      <c r="K528" t="s">
        <v>20</v>
      </c>
      <c r="L528" t="s">
        <v>42</v>
      </c>
      <c r="M528" t="s">
        <v>29</v>
      </c>
      <c r="N528" t="s">
        <v>37</v>
      </c>
      <c r="O528">
        <v>45.08</v>
      </c>
      <c r="P528">
        <v>1.1000000000000001</v>
      </c>
      <c r="Q528" t="s">
        <v>23</v>
      </c>
    </row>
    <row r="529" spans="1:17" x14ac:dyDescent="0.3">
      <c r="A529" t="s">
        <v>1188</v>
      </c>
      <c r="B529" s="1">
        <v>45588</v>
      </c>
      <c r="C529" t="s">
        <v>1189</v>
      </c>
      <c r="D529" t="s">
        <v>116</v>
      </c>
      <c r="E529" t="s">
        <v>95</v>
      </c>
      <c r="F529">
        <v>9</v>
      </c>
      <c r="G529">
        <v>7</v>
      </c>
      <c r="H529">
        <v>242.6</v>
      </c>
      <c r="I529">
        <v>259.58199999999999</v>
      </c>
      <c r="J529">
        <f t="shared" si="8"/>
        <v>1817.0740000000001</v>
      </c>
      <c r="K529" t="s">
        <v>51</v>
      </c>
      <c r="L529" t="s">
        <v>79</v>
      </c>
      <c r="M529" t="s">
        <v>36</v>
      </c>
      <c r="N529" t="s">
        <v>1190</v>
      </c>
      <c r="O529">
        <v>2.4700000000000002</v>
      </c>
      <c r="P529">
        <v>2.6</v>
      </c>
    </row>
    <row r="530" spans="1:17" x14ac:dyDescent="0.3">
      <c r="A530" t="s">
        <v>1191</v>
      </c>
      <c r="B530" s="1">
        <v>43959</v>
      </c>
      <c r="C530" t="s">
        <v>1192</v>
      </c>
      <c r="D530" t="s">
        <v>77</v>
      </c>
      <c r="E530" t="s">
        <v>19</v>
      </c>
      <c r="F530">
        <v>10</v>
      </c>
      <c r="G530">
        <v>8</v>
      </c>
      <c r="H530">
        <v>227.92</v>
      </c>
      <c r="I530">
        <v>262.10799999999995</v>
      </c>
      <c r="J530">
        <f t="shared" si="8"/>
        <v>2096.8639999999996</v>
      </c>
      <c r="K530" t="s">
        <v>51</v>
      </c>
      <c r="L530" t="s">
        <v>79</v>
      </c>
      <c r="M530" t="s">
        <v>22</v>
      </c>
      <c r="N530" t="s">
        <v>37</v>
      </c>
      <c r="O530">
        <v>24.48</v>
      </c>
      <c r="P530">
        <v>4.5999999999999996</v>
      </c>
      <c r="Q530" t="s">
        <v>205</v>
      </c>
    </row>
    <row r="531" spans="1:17" x14ac:dyDescent="0.3">
      <c r="A531" t="s">
        <v>1193</v>
      </c>
      <c r="B531" s="1">
        <v>45130</v>
      </c>
      <c r="C531" t="s">
        <v>1194</v>
      </c>
      <c r="D531" t="s">
        <v>133</v>
      </c>
      <c r="E531" t="s">
        <v>50</v>
      </c>
      <c r="F531">
        <v>3</v>
      </c>
      <c r="G531">
        <v>3</v>
      </c>
      <c r="H531">
        <v>711.69</v>
      </c>
      <c r="I531">
        <v>775.74210000000016</v>
      </c>
      <c r="J531">
        <f t="shared" si="8"/>
        <v>2327.2263000000003</v>
      </c>
      <c r="K531" t="s">
        <v>66</v>
      </c>
      <c r="L531" t="s">
        <v>42</v>
      </c>
      <c r="M531" t="s">
        <v>22</v>
      </c>
      <c r="N531" t="s">
        <v>30</v>
      </c>
      <c r="O531">
        <v>15.87</v>
      </c>
      <c r="P531">
        <v>1.4</v>
      </c>
      <c r="Q531" t="s">
        <v>23</v>
      </c>
    </row>
    <row r="532" spans="1:17" x14ac:dyDescent="0.3">
      <c r="A532" t="s">
        <v>1195</v>
      </c>
      <c r="B532" s="1">
        <v>44278</v>
      </c>
      <c r="C532" t="s">
        <v>1196</v>
      </c>
      <c r="D532" t="s">
        <v>85</v>
      </c>
      <c r="E532" t="s">
        <v>19</v>
      </c>
      <c r="F532">
        <v>11</v>
      </c>
      <c r="G532">
        <v>11</v>
      </c>
      <c r="H532">
        <v>883.35</v>
      </c>
      <c r="I532">
        <v>998.18549999999993</v>
      </c>
      <c r="J532">
        <f t="shared" si="8"/>
        <v>10980.040499999999</v>
      </c>
      <c r="K532" t="s">
        <v>66</v>
      </c>
      <c r="L532" t="s">
        <v>42</v>
      </c>
      <c r="M532" t="s">
        <v>71</v>
      </c>
      <c r="N532" t="s">
        <v>67</v>
      </c>
      <c r="O532">
        <v>25.79</v>
      </c>
      <c r="P532">
        <v>1.6</v>
      </c>
      <c r="Q532" t="s">
        <v>205</v>
      </c>
    </row>
    <row r="533" spans="1:17" x14ac:dyDescent="0.3">
      <c r="A533" t="s">
        <v>1197</v>
      </c>
      <c r="B533" s="1">
        <v>43859</v>
      </c>
      <c r="C533" t="s">
        <v>1198</v>
      </c>
      <c r="D533" t="s">
        <v>61</v>
      </c>
      <c r="E533" t="s">
        <v>70</v>
      </c>
      <c r="F533">
        <v>5</v>
      </c>
      <c r="G533">
        <v>5</v>
      </c>
      <c r="H533">
        <v>748.65</v>
      </c>
      <c r="I533">
        <v>808.54200000000003</v>
      </c>
      <c r="J533">
        <f t="shared" si="8"/>
        <v>4042.71</v>
      </c>
      <c r="K533" t="s">
        <v>66</v>
      </c>
      <c r="L533" t="s">
        <v>42</v>
      </c>
      <c r="M533" t="s">
        <v>36</v>
      </c>
      <c r="N533" t="s">
        <v>67</v>
      </c>
      <c r="O533">
        <v>0.46</v>
      </c>
      <c r="P533">
        <v>4.5999999999999996</v>
      </c>
      <c r="Q533" t="s">
        <v>23</v>
      </c>
    </row>
    <row r="534" spans="1:17" x14ac:dyDescent="0.3">
      <c r="A534" t="s">
        <v>1199</v>
      </c>
      <c r="B534" s="1">
        <v>44319</v>
      </c>
      <c r="C534" t="s">
        <v>1200</v>
      </c>
      <c r="D534" t="s">
        <v>45</v>
      </c>
      <c r="E534" t="s">
        <v>110</v>
      </c>
      <c r="F534">
        <v>5</v>
      </c>
      <c r="G534">
        <v>4</v>
      </c>
      <c r="H534">
        <v>263.17</v>
      </c>
      <c r="I534">
        <v>286.85530000000006</v>
      </c>
      <c r="J534">
        <f t="shared" si="8"/>
        <v>1147.4212000000002</v>
      </c>
      <c r="K534" t="s">
        <v>51</v>
      </c>
      <c r="L534" t="s">
        <v>28</v>
      </c>
      <c r="M534" t="s">
        <v>36</v>
      </c>
      <c r="N534" t="s">
        <v>89</v>
      </c>
      <c r="O534">
        <v>3.55</v>
      </c>
      <c r="P534">
        <v>3.5</v>
      </c>
      <c r="Q534" t="s">
        <v>23</v>
      </c>
    </row>
    <row r="535" spans="1:17" x14ac:dyDescent="0.3">
      <c r="A535" t="s">
        <v>1201</v>
      </c>
      <c r="B535" s="1">
        <v>45269</v>
      </c>
      <c r="C535" t="s">
        <v>1202</v>
      </c>
      <c r="D535" t="s">
        <v>40</v>
      </c>
      <c r="E535" t="s">
        <v>57</v>
      </c>
      <c r="F535">
        <v>12</v>
      </c>
      <c r="G535">
        <v>11</v>
      </c>
      <c r="H535">
        <v>12.87</v>
      </c>
      <c r="I535">
        <v>14.800499999999998</v>
      </c>
      <c r="J535">
        <f t="shared" si="8"/>
        <v>162.80549999999997</v>
      </c>
      <c r="K535" t="s">
        <v>66</v>
      </c>
      <c r="L535" t="s">
        <v>28</v>
      </c>
      <c r="M535" t="s">
        <v>71</v>
      </c>
      <c r="N535" t="s">
        <v>67</v>
      </c>
      <c r="O535">
        <v>23.7</v>
      </c>
      <c r="P535">
        <v>4.7</v>
      </c>
      <c r="Q535" t="s">
        <v>23</v>
      </c>
    </row>
    <row r="536" spans="1:17" x14ac:dyDescent="0.3">
      <c r="A536" t="s">
        <v>1203</v>
      </c>
      <c r="B536" s="1">
        <v>44093</v>
      </c>
      <c r="C536" t="s">
        <v>1204</v>
      </c>
      <c r="D536" t="s">
        <v>77</v>
      </c>
      <c r="E536" t="s">
        <v>1205</v>
      </c>
      <c r="F536">
        <v>6</v>
      </c>
      <c r="G536">
        <v>5</v>
      </c>
      <c r="H536">
        <v>821.02</v>
      </c>
      <c r="I536">
        <v>870.28120000000001</v>
      </c>
      <c r="J536">
        <f t="shared" si="8"/>
        <v>4351.4059999999999</v>
      </c>
      <c r="K536" t="s">
        <v>66</v>
      </c>
      <c r="L536" t="s">
        <v>42</v>
      </c>
      <c r="M536" t="s">
        <v>36</v>
      </c>
      <c r="N536" t="s">
        <v>53</v>
      </c>
      <c r="O536">
        <v>4.78</v>
      </c>
      <c r="P536">
        <v>1.6</v>
      </c>
      <c r="Q536" t="s">
        <v>23</v>
      </c>
    </row>
    <row r="537" spans="1:17" x14ac:dyDescent="0.3">
      <c r="A537" t="s">
        <v>1206</v>
      </c>
      <c r="B537" s="1">
        <v>44453</v>
      </c>
      <c r="C537" t="s">
        <v>1207</v>
      </c>
      <c r="D537" t="s">
        <v>33</v>
      </c>
      <c r="E537" t="s">
        <v>70</v>
      </c>
      <c r="F537">
        <v>14</v>
      </c>
      <c r="G537">
        <v>13</v>
      </c>
      <c r="H537">
        <v>1386.01</v>
      </c>
      <c r="I537">
        <v>1566.1913</v>
      </c>
      <c r="J537">
        <f t="shared" si="8"/>
        <v>20360.4869</v>
      </c>
      <c r="K537" t="s">
        <v>20</v>
      </c>
      <c r="L537" t="s">
        <v>35</v>
      </c>
      <c r="M537" t="s">
        <v>71</v>
      </c>
      <c r="N537" t="s">
        <v>37</v>
      </c>
      <c r="O537">
        <v>12.09</v>
      </c>
      <c r="P537">
        <v>1.5</v>
      </c>
      <c r="Q537" t="s">
        <v>23</v>
      </c>
    </row>
    <row r="538" spans="1:17" x14ac:dyDescent="0.3">
      <c r="A538" t="s">
        <v>1208</v>
      </c>
      <c r="B538" s="1">
        <v>45367</v>
      </c>
      <c r="C538" t="s">
        <v>1209</v>
      </c>
      <c r="D538" t="s">
        <v>77</v>
      </c>
      <c r="E538" t="s">
        <v>82</v>
      </c>
      <c r="F538">
        <v>11</v>
      </c>
      <c r="G538">
        <v>10</v>
      </c>
      <c r="H538">
        <v>739.13</v>
      </c>
      <c r="I538">
        <v>776.0865</v>
      </c>
      <c r="J538">
        <f t="shared" si="8"/>
        <v>7760.8649999999998</v>
      </c>
      <c r="K538" t="s">
        <v>27</v>
      </c>
      <c r="L538" t="s">
        <v>21</v>
      </c>
      <c r="M538" t="s">
        <v>36</v>
      </c>
      <c r="N538" t="s">
        <v>37</v>
      </c>
      <c r="O538">
        <v>37.369999999999997</v>
      </c>
      <c r="P538">
        <v>2.6</v>
      </c>
      <c r="Q538" t="s">
        <v>23</v>
      </c>
    </row>
    <row r="539" spans="1:17" x14ac:dyDescent="0.3">
      <c r="A539" t="s">
        <v>1210</v>
      </c>
      <c r="B539" s="1">
        <v>45510</v>
      </c>
      <c r="C539" t="s">
        <v>1211</v>
      </c>
      <c r="D539" t="s">
        <v>56</v>
      </c>
      <c r="E539" t="s">
        <v>26</v>
      </c>
      <c r="F539">
        <v>17</v>
      </c>
      <c r="G539">
        <v>16</v>
      </c>
      <c r="H539">
        <v>1074.06</v>
      </c>
      <c r="I539">
        <v>1170.7254</v>
      </c>
      <c r="J539">
        <f t="shared" si="8"/>
        <v>18731.606400000001</v>
      </c>
      <c r="K539" t="s">
        <v>27</v>
      </c>
      <c r="L539" t="s">
        <v>86</v>
      </c>
      <c r="M539" t="s">
        <v>71</v>
      </c>
      <c r="N539" t="s">
        <v>89</v>
      </c>
      <c r="O539">
        <v>30.62</v>
      </c>
      <c r="P539">
        <v>3.4</v>
      </c>
      <c r="Q539" t="s">
        <v>23</v>
      </c>
    </row>
    <row r="540" spans="1:17" x14ac:dyDescent="0.3">
      <c r="A540" t="s">
        <v>1212</v>
      </c>
      <c r="C540" t="s">
        <v>97</v>
      </c>
      <c r="D540" t="s">
        <v>40</v>
      </c>
      <c r="E540" t="s">
        <v>41</v>
      </c>
      <c r="F540">
        <v>2</v>
      </c>
      <c r="G540">
        <v>2</v>
      </c>
      <c r="H540">
        <v>627.72</v>
      </c>
      <c r="I540">
        <v>721.87799999999993</v>
      </c>
      <c r="J540">
        <f t="shared" si="8"/>
        <v>1443.7559999999999</v>
      </c>
      <c r="K540" t="s">
        <v>47</v>
      </c>
      <c r="L540" t="s">
        <v>28</v>
      </c>
      <c r="M540" t="s">
        <v>22</v>
      </c>
      <c r="N540" t="s">
        <v>89</v>
      </c>
      <c r="O540">
        <v>38.479999999999997</v>
      </c>
      <c r="P540">
        <v>4.5</v>
      </c>
      <c r="Q540" t="s">
        <v>23</v>
      </c>
    </row>
    <row r="541" spans="1:17" x14ac:dyDescent="0.3">
      <c r="A541" t="s">
        <v>1213</v>
      </c>
      <c r="B541" s="1">
        <v>44640</v>
      </c>
      <c r="C541" t="s">
        <v>1214</v>
      </c>
      <c r="D541" t="s">
        <v>94</v>
      </c>
      <c r="E541" t="s">
        <v>117</v>
      </c>
      <c r="F541">
        <v>20</v>
      </c>
      <c r="G541">
        <v>16</v>
      </c>
      <c r="H541">
        <v>670.45</v>
      </c>
      <c r="I541">
        <v>703.97250000000008</v>
      </c>
      <c r="J541">
        <f t="shared" si="8"/>
        <v>11263.560000000001</v>
      </c>
      <c r="K541" t="s">
        <v>20</v>
      </c>
      <c r="L541" t="s">
        <v>86</v>
      </c>
      <c r="M541" t="s">
        <v>29</v>
      </c>
      <c r="N541" t="s">
        <v>89</v>
      </c>
      <c r="O541">
        <v>43.44</v>
      </c>
      <c r="P541">
        <v>2.2999999999999998</v>
      </c>
      <c r="Q541" t="s">
        <v>23</v>
      </c>
    </row>
    <row r="542" spans="1:17" x14ac:dyDescent="0.3">
      <c r="A542" t="s">
        <v>1215</v>
      </c>
      <c r="B542" s="1">
        <v>45549</v>
      </c>
      <c r="C542" t="s">
        <v>1216</v>
      </c>
      <c r="D542" t="s">
        <v>56</v>
      </c>
      <c r="E542" t="s">
        <v>41</v>
      </c>
      <c r="F542">
        <v>7</v>
      </c>
      <c r="G542">
        <v>7</v>
      </c>
      <c r="H542">
        <v>977.34</v>
      </c>
      <c r="I542">
        <v>1094.6208000000001</v>
      </c>
      <c r="J542">
        <f t="shared" si="8"/>
        <v>7662.3456000000006</v>
      </c>
      <c r="K542" t="s">
        <v>47</v>
      </c>
      <c r="L542" t="s">
        <v>21</v>
      </c>
      <c r="M542" t="s">
        <v>1217</v>
      </c>
      <c r="N542" t="s">
        <v>67</v>
      </c>
      <c r="O542">
        <v>3.64</v>
      </c>
      <c r="P542">
        <v>3.8</v>
      </c>
      <c r="Q542" t="s">
        <v>74</v>
      </c>
    </row>
    <row r="543" spans="1:17" x14ac:dyDescent="0.3">
      <c r="A543" t="s">
        <v>1218</v>
      </c>
      <c r="B543" s="1">
        <v>44860</v>
      </c>
      <c r="C543" t="s">
        <v>1219</v>
      </c>
      <c r="D543" t="s">
        <v>141</v>
      </c>
      <c r="E543" t="s">
        <v>50</v>
      </c>
      <c r="F543">
        <v>4</v>
      </c>
      <c r="G543">
        <v>3</v>
      </c>
      <c r="H543">
        <v>1405.68</v>
      </c>
      <c r="I543">
        <v>1588.4184</v>
      </c>
      <c r="J543">
        <f t="shared" si="8"/>
        <v>4765.2551999999996</v>
      </c>
      <c r="K543" t="s">
        <v>20</v>
      </c>
      <c r="L543" t="s">
        <v>79</v>
      </c>
      <c r="M543" t="s">
        <v>71</v>
      </c>
      <c r="N543" t="s">
        <v>37</v>
      </c>
      <c r="O543">
        <v>8.65</v>
      </c>
      <c r="P543">
        <v>1.8</v>
      </c>
      <c r="Q543" t="s">
        <v>23</v>
      </c>
    </row>
    <row r="544" spans="1:17" x14ac:dyDescent="0.3">
      <c r="A544" t="s">
        <v>1220</v>
      </c>
      <c r="B544" s="1">
        <v>44814</v>
      </c>
      <c r="C544" t="s">
        <v>1221</v>
      </c>
      <c r="D544" t="s">
        <v>85</v>
      </c>
      <c r="E544" t="s">
        <v>82</v>
      </c>
      <c r="F544">
        <v>17</v>
      </c>
      <c r="G544">
        <v>17</v>
      </c>
      <c r="H544">
        <v>994.27</v>
      </c>
      <c r="I544">
        <v>1063.8688999999999</v>
      </c>
      <c r="J544">
        <f t="shared" si="8"/>
        <v>18085.7713</v>
      </c>
      <c r="K544" t="s">
        <v>66</v>
      </c>
      <c r="L544" t="s">
        <v>42</v>
      </c>
      <c r="M544" t="s">
        <v>36</v>
      </c>
      <c r="N544" t="s">
        <v>37</v>
      </c>
      <c r="O544">
        <v>48.17</v>
      </c>
      <c r="P544">
        <v>2</v>
      </c>
      <c r="Q544" t="s">
        <v>74</v>
      </c>
    </row>
    <row r="545" spans="1:17" x14ac:dyDescent="0.3">
      <c r="A545" t="s">
        <v>1222</v>
      </c>
      <c r="B545" s="1">
        <v>44868</v>
      </c>
      <c r="C545" t="s">
        <v>1223</v>
      </c>
      <c r="D545" t="s">
        <v>109</v>
      </c>
      <c r="E545" t="s">
        <v>46</v>
      </c>
      <c r="F545">
        <v>14</v>
      </c>
      <c r="G545">
        <v>11</v>
      </c>
      <c r="H545">
        <v>853.02</v>
      </c>
      <c r="I545">
        <v>904.20119999999997</v>
      </c>
      <c r="J545">
        <f t="shared" si="8"/>
        <v>9946.2132000000001</v>
      </c>
      <c r="K545" t="s">
        <v>47</v>
      </c>
      <c r="L545" t="s">
        <v>86</v>
      </c>
      <c r="M545" t="s">
        <v>29</v>
      </c>
      <c r="N545" t="s">
        <v>53</v>
      </c>
      <c r="O545">
        <v>43.11</v>
      </c>
      <c r="P545">
        <v>2.2000000000000002</v>
      </c>
      <c r="Q545" t="s">
        <v>23</v>
      </c>
    </row>
    <row r="546" spans="1:17" x14ac:dyDescent="0.3">
      <c r="A546" t="s">
        <v>1224</v>
      </c>
      <c r="B546" s="1">
        <v>44446</v>
      </c>
      <c r="C546" t="s">
        <v>1225</v>
      </c>
      <c r="D546" t="s">
        <v>40</v>
      </c>
      <c r="E546" t="s">
        <v>57</v>
      </c>
      <c r="F546">
        <v>13</v>
      </c>
      <c r="G546">
        <v>13</v>
      </c>
      <c r="H546">
        <v>1371.27</v>
      </c>
      <c r="I546">
        <v>1549.5350999999998</v>
      </c>
      <c r="J546">
        <f t="shared" si="8"/>
        <v>20143.956299999998</v>
      </c>
      <c r="K546" t="s">
        <v>66</v>
      </c>
      <c r="L546" t="s">
        <v>79</v>
      </c>
      <c r="M546" t="s">
        <v>22</v>
      </c>
      <c r="N546" t="s">
        <v>67</v>
      </c>
      <c r="O546">
        <v>4.47</v>
      </c>
      <c r="P546">
        <v>4.3</v>
      </c>
      <c r="Q546" t="s">
        <v>23</v>
      </c>
    </row>
    <row r="547" spans="1:17" x14ac:dyDescent="0.3">
      <c r="A547" t="s">
        <v>1226</v>
      </c>
      <c r="B547" s="1">
        <v>43944</v>
      </c>
      <c r="C547" t="s">
        <v>1227</v>
      </c>
      <c r="D547" t="s">
        <v>56</v>
      </c>
      <c r="E547" t="s">
        <v>41</v>
      </c>
      <c r="F547">
        <v>3</v>
      </c>
      <c r="G547">
        <v>3</v>
      </c>
      <c r="H547">
        <v>386.92</v>
      </c>
      <c r="I547">
        <v>410.13520000000005</v>
      </c>
      <c r="J547">
        <f t="shared" si="8"/>
        <v>1230.4056</v>
      </c>
      <c r="K547" t="s">
        <v>27</v>
      </c>
      <c r="L547" t="s">
        <v>28</v>
      </c>
      <c r="M547" t="s">
        <v>22</v>
      </c>
      <c r="N547" t="s">
        <v>37</v>
      </c>
      <c r="O547">
        <v>45.06</v>
      </c>
      <c r="P547">
        <v>3.2</v>
      </c>
      <c r="Q547" t="s">
        <v>74</v>
      </c>
    </row>
    <row r="548" spans="1:17" x14ac:dyDescent="0.3">
      <c r="A548" t="s">
        <v>1228</v>
      </c>
      <c r="B548" s="1">
        <v>44641</v>
      </c>
      <c r="C548" t="s">
        <v>1229</v>
      </c>
      <c r="D548" t="s">
        <v>109</v>
      </c>
      <c r="E548" t="s">
        <v>46</v>
      </c>
      <c r="F548">
        <v>1</v>
      </c>
      <c r="G548">
        <v>1</v>
      </c>
      <c r="H548">
        <v>83.24</v>
      </c>
      <c r="I548">
        <v>91.564000000000007</v>
      </c>
      <c r="J548">
        <f t="shared" si="8"/>
        <v>91.564000000000007</v>
      </c>
      <c r="K548" t="s">
        <v>1230</v>
      </c>
      <c r="L548" t="s">
        <v>79</v>
      </c>
      <c r="M548" t="s">
        <v>1231</v>
      </c>
      <c r="N548" t="s">
        <v>30</v>
      </c>
      <c r="O548">
        <v>1.93</v>
      </c>
      <c r="P548">
        <v>1.4</v>
      </c>
      <c r="Q548" t="s">
        <v>23</v>
      </c>
    </row>
    <row r="549" spans="1:17" x14ac:dyDescent="0.3">
      <c r="A549" t="s">
        <v>1232</v>
      </c>
      <c r="B549" s="1">
        <v>44210</v>
      </c>
      <c r="C549" t="s">
        <v>1233</v>
      </c>
      <c r="D549" t="s">
        <v>65</v>
      </c>
      <c r="E549" t="s">
        <v>82</v>
      </c>
      <c r="F549">
        <v>14</v>
      </c>
      <c r="G549">
        <v>12</v>
      </c>
      <c r="H549">
        <v>205.29</v>
      </c>
      <c r="I549">
        <v>215.55449999999999</v>
      </c>
      <c r="J549">
        <f t="shared" si="8"/>
        <v>2586.654</v>
      </c>
      <c r="K549" t="s">
        <v>51</v>
      </c>
      <c r="L549" t="s">
        <v>21</v>
      </c>
      <c r="M549" t="s">
        <v>22</v>
      </c>
      <c r="N549" t="s">
        <v>89</v>
      </c>
      <c r="O549">
        <v>47.7</v>
      </c>
      <c r="P549">
        <v>3</v>
      </c>
      <c r="Q549" t="s">
        <v>23</v>
      </c>
    </row>
    <row r="550" spans="1:17" x14ac:dyDescent="0.3">
      <c r="A550" t="s">
        <v>1234</v>
      </c>
      <c r="B550" s="1">
        <v>44553</v>
      </c>
      <c r="C550" t="s">
        <v>1235</v>
      </c>
      <c r="D550" t="s">
        <v>94</v>
      </c>
      <c r="E550" t="s">
        <v>50</v>
      </c>
      <c r="F550">
        <v>15</v>
      </c>
      <c r="G550">
        <v>15</v>
      </c>
      <c r="H550">
        <v>269.07</v>
      </c>
      <c r="I550">
        <v>306.7398</v>
      </c>
      <c r="J550">
        <f t="shared" si="8"/>
        <v>4601.0969999999998</v>
      </c>
      <c r="K550" t="s">
        <v>51</v>
      </c>
      <c r="L550" t="s">
        <v>42</v>
      </c>
      <c r="M550" t="s">
        <v>29</v>
      </c>
      <c r="N550" t="s">
        <v>89</v>
      </c>
      <c r="O550">
        <v>30.32</v>
      </c>
      <c r="P550">
        <v>1.6</v>
      </c>
      <c r="Q550" t="s">
        <v>23</v>
      </c>
    </row>
    <row r="551" spans="1:17" x14ac:dyDescent="0.3">
      <c r="A551" t="s">
        <v>1236</v>
      </c>
      <c r="B551" s="1">
        <v>44190</v>
      </c>
      <c r="C551" t="s">
        <v>1237</v>
      </c>
      <c r="D551" t="s">
        <v>94</v>
      </c>
      <c r="E551" t="s">
        <v>117</v>
      </c>
      <c r="F551">
        <v>9</v>
      </c>
      <c r="G551">
        <v>7</v>
      </c>
      <c r="H551">
        <v>1271.99</v>
      </c>
      <c r="I551">
        <v>1462.7884999999999</v>
      </c>
      <c r="J551">
        <f t="shared" si="8"/>
        <v>10239.519499999999</v>
      </c>
      <c r="K551" t="s">
        <v>51</v>
      </c>
      <c r="L551" t="s">
        <v>79</v>
      </c>
      <c r="M551" t="s">
        <v>36</v>
      </c>
      <c r="N551" t="s">
        <v>53</v>
      </c>
      <c r="O551">
        <v>49.37</v>
      </c>
      <c r="P551">
        <v>9</v>
      </c>
      <c r="Q551" t="s">
        <v>23</v>
      </c>
    </row>
    <row r="552" spans="1:17" x14ac:dyDescent="0.3">
      <c r="A552" t="s">
        <v>1238</v>
      </c>
      <c r="B552" s="1">
        <v>44815</v>
      </c>
      <c r="C552" t="s">
        <v>1239</v>
      </c>
      <c r="D552" t="s">
        <v>85</v>
      </c>
      <c r="E552" t="s">
        <v>82</v>
      </c>
      <c r="F552">
        <v>6</v>
      </c>
      <c r="G552">
        <v>6</v>
      </c>
      <c r="H552">
        <v>278.33999999999997</v>
      </c>
      <c r="I552">
        <v>295.04039999999998</v>
      </c>
      <c r="J552">
        <f t="shared" si="8"/>
        <v>1770.2423999999999</v>
      </c>
      <c r="K552" t="s">
        <v>66</v>
      </c>
      <c r="L552" t="s">
        <v>21</v>
      </c>
      <c r="M552" t="s">
        <v>36</v>
      </c>
      <c r="N552" t="s">
        <v>53</v>
      </c>
      <c r="O552">
        <v>13.56</v>
      </c>
      <c r="P552">
        <v>2.9</v>
      </c>
      <c r="Q552" t="s">
        <v>23</v>
      </c>
    </row>
    <row r="553" spans="1:17" x14ac:dyDescent="0.3">
      <c r="A553" t="s">
        <v>1240</v>
      </c>
      <c r="B553" s="1">
        <v>44125</v>
      </c>
      <c r="C553" t="s">
        <v>1241</v>
      </c>
      <c r="D553" t="s">
        <v>94</v>
      </c>
      <c r="E553" t="s">
        <v>50</v>
      </c>
      <c r="F553">
        <v>12</v>
      </c>
      <c r="G553">
        <v>12</v>
      </c>
      <c r="H553">
        <v>415.21</v>
      </c>
      <c r="I553">
        <v>477.49149999999992</v>
      </c>
      <c r="J553">
        <f t="shared" si="8"/>
        <v>5729.8979999999992</v>
      </c>
      <c r="K553" t="s">
        <v>51</v>
      </c>
      <c r="L553" t="s">
        <v>86</v>
      </c>
      <c r="M553" t="s">
        <v>22</v>
      </c>
      <c r="N553" t="s">
        <v>67</v>
      </c>
      <c r="O553">
        <v>36.07</v>
      </c>
      <c r="P553">
        <v>4.5999999999999996</v>
      </c>
      <c r="Q553" t="s">
        <v>23</v>
      </c>
    </row>
    <row r="554" spans="1:17" x14ac:dyDescent="0.3">
      <c r="A554" t="s">
        <v>1242</v>
      </c>
      <c r="B554" s="1">
        <v>44742</v>
      </c>
      <c r="C554" t="s">
        <v>1243</v>
      </c>
      <c r="E554" t="s">
        <v>50</v>
      </c>
      <c r="F554">
        <v>4</v>
      </c>
      <c r="G554">
        <v>4</v>
      </c>
      <c r="H554">
        <v>1386.08</v>
      </c>
      <c r="I554">
        <v>1510.8271999999999</v>
      </c>
      <c r="J554">
        <f t="shared" si="8"/>
        <v>6043.3087999999998</v>
      </c>
      <c r="K554" t="s">
        <v>66</v>
      </c>
      <c r="L554" t="s">
        <v>28</v>
      </c>
      <c r="M554" t="s">
        <v>22</v>
      </c>
      <c r="O554">
        <v>34.340000000000003</v>
      </c>
      <c r="P554">
        <v>3</v>
      </c>
      <c r="Q554" t="s">
        <v>23</v>
      </c>
    </row>
    <row r="555" spans="1:17" x14ac:dyDescent="0.3">
      <c r="A555" t="s">
        <v>1244</v>
      </c>
      <c r="B555" s="1">
        <v>44865</v>
      </c>
      <c r="C555" t="s">
        <v>1245</v>
      </c>
      <c r="D555" t="s">
        <v>94</v>
      </c>
      <c r="E555" t="s">
        <v>50</v>
      </c>
      <c r="F555">
        <v>13</v>
      </c>
      <c r="G555">
        <v>10</v>
      </c>
      <c r="H555">
        <v>6</v>
      </c>
      <c r="I555">
        <v>6.7799999999999994</v>
      </c>
      <c r="J555">
        <f t="shared" si="8"/>
        <v>67.8</v>
      </c>
      <c r="L555" t="s">
        <v>86</v>
      </c>
      <c r="N555" t="s">
        <v>30</v>
      </c>
      <c r="O555">
        <v>41.16</v>
      </c>
      <c r="P555">
        <v>1.3</v>
      </c>
      <c r="Q555" t="s">
        <v>23</v>
      </c>
    </row>
    <row r="556" spans="1:17" x14ac:dyDescent="0.3">
      <c r="A556" t="s">
        <v>1246</v>
      </c>
      <c r="B556" s="1">
        <v>44657</v>
      </c>
      <c r="C556" t="s">
        <v>1247</v>
      </c>
      <c r="D556" t="s">
        <v>77</v>
      </c>
      <c r="E556" t="s">
        <v>78</v>
      </c>
      <c r="F556">
        <v>1</v>
      </c>
      <c r="G556">
        <v>1</v>
      </c>
      <c r="H556">
        <v>257.97000000000003</v>
      </c>
      <c r="I556">
        <v>294.08580000000006</v>
      </c>
      <c r="J556">
        <f t="shared" si="8"/>
        <v>294.08580000000006</v>
      </c>
      <c r="K556" t="s">
        <v>27</v>
      </c>
      <c r="L556" t="s">
        <v>28</v>
      </c>
      <c r="M556" t="s">
        <v>22</v>
      </c>
      <c r="N556" t="s">
        <v>37</v>
      </c>
      <c r="O556">
        <v>31.3</v>
      </c>
      <c r="P556">
        <v>4.0999999999999996</v>
      </c>
      <c r="Q556" t="s">
        <v>23</v>
      </c>
    </row>
    <row r="557" spans="1:17" x14ac:dyDescent="0.3">
      <c r="A557" t="s">
        <v>1248</v>
      </c>
      <c r="B557" s="1">
        <v>44735</v>
      </c>
      <c r="C557" t="s">
        <v>1249</v>
      </c>
      <c r="D557" t="s">
        <v>33</v>
      </c>
      <c r="E557" t="s">
        <v>34</v>
      </c>
      <c r="F557">
        <v>8</v>
      </c>
      <c r="G557">
        <v>8</v>
      </c>
      <c r="H557">
        <v>213.46</v>
      </c>
      <c r="I557">
        <v>234.80600000000004</v>
      </c>
      <c r="J557">
        <f t="shared" si="8"/>
        <v>1878.4480000000003</v>
      </c>
      <c r="K557" t="s">
        <v>47</v>
      </c>
      <c r="L557" t="s">
        <v>86</v>
      </c>
      <c r="M557" t="s">
        <v>29</v>
      </c>
      <c r="O557">
        <v>23.95</v>
      </c>
      <c r="P557" t="s">
        <v>316</v>
      </c>
      <c r="Q557" t="s">
        <v>23</v>
      </c>
    </row>
    <row r="558" spans="1:17" x14ac:dyDescent="0.3">
      <c r="A558" t="s">
        <v>1250</v>
      </c>
      <c r="B558" s="1">
        <v>45372</v>
      </c>
      <c r="C558" t="s">
        <v>1251</v>
      </c>
      <c r="D558" t="s">
        <v>77</v>
      </c>
      <c r="E558" t="s">
        <v>82</v>
      </c>
      <c r="F558">
        <v>7</v>
      </c>
      <c r="G558">
        <v>7</v>
      </c>
      <c r="H558">
        <v>844.28</v>
      </c>
      <c r="I558">
        <v>970.92199999999991</v>
      </c>
      <c r="J558">
        <f t="shared" si="8"/>
        <v>6796.4539999999997</v>
      </c>
      <c r="K558" t="s">
        <v>51</v>
      </c>
      <c r="L558" t="s">
        <v>123</v>
      </c>
      <c r="M558" t="s">
        <v>29</v>
      </c>
      <c r="N558" t="s">
        <v>53</v>
      </c>
      <c r="O558">
        <v>45.47</v>
      </c>
      <c r="P558">
        <v>4</v>
      </c>
      <c r="Q558" t="s">
        <v>23</v>
      </c>
    </row>
    <row r="559" spans="1:17" x14ac:dyDescent="0.3">
      <c r="A559" t="s">
        <v>1252</v>
      </c>
      <c r="B559" s="1">
        <v>44084</v>
      </c>
      <c r="C559" t="s">
        <v>1253</v>
      </c>
      <c r="D559" t="s">
        <v>45</v>
      </c>
      <c r="E559" t="s">
        <v>110</v>
      </c>
      <c r="F559">
        <v>9</v>
      </c>
      <c r="G559">
        <v>9</v>
      </c>
      <c r="H559">
        <v>261.04000000000002</v>
      </c>
      <c r="I559">
        <v>292.36480000000006</v>
      </c>
      <c r="J559">
        <f t="shared" si="8"/>
        <v>2631.2832000000008</v>
      </c>
      <c r="K559" t="s">
        <v>51</v>
      </c>
      <c r="L559" t="s">
        <v>35</v>
      </c>
      <c r="M559" t="s">
        <v>71</v>
      </c>
      <c r="N559" t="s">
        <v>53</v>
      </c>
      <c r="O559">
        <v>37.26</v>
      </c>
      <c r="P559">
        <v>4.3</v>
      </c>
      <c r="Q559" t="s">
        <v>111</v>
      </c>
    </row>
    <row r="560" spans="1:17" x14ac:dyDescent="0.3">
      <c r="A560" t="s">
        <v>1254</v>
      </c>
      <c r="B560" s="1">
        <v>44535</v>
      </c>
      <c r="C560" t="s">
        <v>1255</v>
      </c>
      <c r="D560" t="s">
        <v>130</v>
      </c>
      <c r="E560" t="s">
        <v>82</v>
      </c>
      <c r="F560">
        <v>1</v>
      </c>
      <c r="G560">
        <v>1</v>
      </c>
      <c r="H560">
        <v>368.79</v>
      </c>
      <c r="I560">
        <v>420.42060000000009</v>
      </c>
      <c r="J560">
        <f t="shared" si="8"/>
        <v>420.42060000000009</v>
      </c>
      <c r="K560" t="s">
        <v>20</v>
      </c>
      <c r="L560" t="s">
        <v>79</v>
      </c>
      <c r="M560" t="s">
        <v>71</v>
      </c>
      <c r="N560" t="s">
        <v>53</v>
      </c>
      <c r="O560">
        <v>47.26</v>
      </c>
      <c r="P560">
        <v>4.0999999999999996</v>
      </c>
      <c r="Q560" t="s">
        <v>23</v>
      </c>
    </row>
    <row r="561" spans="1:17" x14ac:dyDescent="0.3">
      <c r="A561" t="s">
        <v>1256</v>
      </c>
      <c r="B561" s="1">
        <v>45424</v>
      </c>
      <c r="C561" t="s">
        <v>1257</v>
      </c>
      <c r="D561" t="s">
        <v>40</v>
      </c>
      <c r="E561" t="s">
        <v>57</v>
      </c>
      <c r="F561">
        <v>12</v>
      </c>
      <c r="G561">
        <v>11</v>
      </c>
      <c r="H561">
        <v>174.37</v>
      </c>
      <c r="I561">
        <v>197.03809999999999</v>
      </c>
      <c r="J561">
        <f t="shared" si="8"/>
        <v>2167.4191000000001</v>
      </c>
      <c r="K561" t="s">
        <v>66</v>
      </c>
      <c r="M561" t="s">
        <v>29</v>
      </c>
      <c r="O561">
        <v>23.93</v>
      </c>
      <c r="P561">
        <v>3.6</v>
      </c>
      <c r="Q561" t="s">
        <v>23</v>
      </c>
    </row>
    <row r="562" spans="1:17" x14ac:dyDescent="0.3">
      <c r="A562" t="s">
        <v>1258</v>
      </c>
      <c r="B562" s="1">
        <v>44898</v>
      </c>
      <c r="C562" t="s">
        <v>1259</v>
      </c>
      <c r="D562" t="s">
        <v>109</v>
      </c>
      <c r="E562" t="s">
        <v>46</v>
      </c>
      <c r="F562">
        <v>16</v>
      </c>
      <c r="G562">
        <v>16</v>
      </c>
      <c r="H562">
        <v>500.62</v>
      </c>
      <c r="I562">
        <v>535.66340000000002</v>
      </c>
      <c r="J562">
        <f t="shared" si="8"/>
        <v>8570.6144000000004</v>
      </c>
      <c r="K562" t="s">
        <v>47</v>
      </c>
      <c r="L562" t="s">
        <v>1260</v>
      </c>
      <c r="M562" t="s">
        <v>71</v>
      </c>
      <c r="N562" t="s">
        <v>30</v>
      </c>
      <c r="O562">
        <v>7.54</v>
      </c>
      <c r="P562">
        <v>1.7</v>
      </c>
      <c r="Q562" t="s">
        <v>23</v>
      </c>
    </row>
    <row r="563" spans="1:17" x14ac:dyDescent="0.3">
      <c r="A563" t="s">
        <v>1261</v>
      </c>
      <c r="B563" s="1">
        <v>44867</v>
      </c>
      <c r="C563" t="s">
        <v>1262</v>
      </c>
      <c r="D563" t="s">
        <v>45</v>
      </c>
      <c r="E563" t="s">
        <v>46</v>
      </c>
      <c r="F563">
        <v>3</v>
      </c>
      <c r="G563">
        <v>2</v>
      </c>
      <c r="H563">
        <v>1379.11</v>
      </c>
      <c r="I563">
        <v>1558.3942999999997</v>
      </c>
      <c r="J563">
        <f t="shared" si="8"/>
        <v>3116.7885999999994</v>
      </c>
      <c r="K563" t="s">
        <v>47</v>
      </c>
      <c r="L563" t="s">
        <v>28</v>
      </c>
      <c r="M563" t="s">
        <v>29</v>
      </c>
      <c r="N563" t="s">
        <v>89</v>
      </c>
      <c r="O563">
        <v>26.5</v>
      </c>
      <c r="P563">
        <v>3.2</v>
      </c>
      <c r="Q563" t="s">
        <v>23</v>
      </c>
    </row>
    <row r="564" spans="1:17" x14ac:dyDescent="0.3">
      <c r="A564" t="s">
        <v>1263</v>
      </c>
      <c r="B564" s="1">
        <v>44486</v>
      </c>
      <c r="C564" t="s">
        <v>1264</v>
      </c>
      <c r="D564" t="s">
        <v>45</v>
      </c>
      <c r="E564" t="s">
        <v>46</v>
      </c>
      <c r="F564">
        <v>19</v>
      </c>
      <c r="G564">
        <v>17</v>
      </c>
      <c r="H564">
        <v>1184.53</v>
      </c>
      <c r="I564">
        <v>1267.4471000000001</v>
      </c>
      <c r="J564">
        <f t="shared" si="8"/>
        <v>21546.600700000003</v>
      </c>
      <c r="K564" t="s">
        <v>66</v>
      </c>
      <c r="L564" t="s">
        <v>86</v>
      </c>
      <c r="M564" t="s">
        <v>71</v>
      </c>
      <c r="N564" t="s">
        <v>37</v>
      </c>
      <c r="O564">
        <v>21.34</v>
      </c>
      <c r="P564">
        <v>2.6</v>
      </c>
      <c r="Q564" t="s">
        <v>23</v>
      </c>
    </row>
    <row r="565" spans="1:17" x14ac:dyDescent="0.3">
      <c r="A565" t="s">
        <v>1265</v>
      </c>
      <c r="B565" s="1">
        <v>45327</v>
      </c>
      <c r="C565" t="s">
        <v>1266</v>
      </c>
      <c r="D565" t="s">
        <v>141</v>
      </c>
      <c r="E565" t="s">
        <v>50</v>
      </c>
      <c r="F565">
        <v>12</v>
      </c>
      <c r="G565">
        <v>12</v>
      </c>
      <c r="H565">
        <v>519.48</v>
      </c>
      <c r="I565">
        <v>587.01239999999996</v>
      </c>
      <c r="J565">
        <f t="shared" si="8"/>
        <v>7044.148799999999</v>
      </c>
      <c r="K565" t="s">
        <v>47</v>
      </c>
      <c r="L565" t="s">
        <v>42</v>
      </c>
      <c r="M565" t="s">
        <v>29</v>
      </c>
      <c r="N565" t="s">
        <v>37</v>
      </c>
      <c r="O565">
        <v>36.42</v>
      </c>
      <c r="P565">
        <v>3.9</v>
      </c>
      <c r="Q565" t="s">
        <v>23</v>
      </c>
    </row>
    <row r="566" spans="1:17" x14ac:dyDescent="0.3">
      <c r="A566" t="s">
        <v>1267</v>
      </c>
      <c r="B566" s="1">
        <v>45028</v>
      </c>
      <c r="C566" t="s">
        <v>1268</v>
      </c>
      <c r="D566" t="s">
        <v>77</v>
      </c>
      <c r="E566" t="s">
        <v>19</v>
      </c>
      <c r="F566">
        <v>7</v>
      </c>
      <c r="G566">
        <v>6</v>
      </c>
      <c r="H566">
        <v>1476.2</v>
      </c>
      <c r="I566">
        <v>1609.0580000000002</v>
      </c>
      <c r="J566">
        <f t="shared" si="8"/>
        <v>9654.3480000000018</v>
      </c>
      <c r="K566" t="s">
        <v>20</v>
      </c>
      <c r="L566" t="s">
        <v>123</v>
      </c>
      <c r="M566" t="s">
        <v>29</v>
      </c>
      <c r="N566" t="s">
        <v>30</v>
      </c>
      <c r="O566">
        <v>21.5</v>
      </c>
      <c r="P566">
        <v>1.1000000000000001</v>
      </c>
      <c r="Q566" t="s">
        <v>23</v>
      </c>
    </row>
    <row r="567" spans="1:17" x14ac:dyDescent="0.3">
      <c r="A567" t="s">
        <v>1269</v>
      </c>
      <c r="B567" s="1">
        <v>44858</v>
      </c>
      <c r="C567" t="s">
        <v>1270</v>
      </c>
      <c r="D567" t="s">
        <v>116</v>
      </c>
      <c r="E567" t="s">
        <v>50</v>
      </c>
      <c r="F567">
        <v>9</v>
      </c>
      <c r="G567">
        <v>8</v>
      </c>
      <c r="H567">
        <v>6</v>
      </c>
      <c r="I567">
        <v>6.8999999999999995</v>
      </c>
      <c r="J567">
        <f t="shared" si="8"/>
        <v>55.199999999999996</v>
      </c>
      <c r="K567" t="s">
        <v>27</v>
      </c>
      <c r="L567" t="s">
        <v>35</v>
      </c>
      <c r="M567" t="s">
        <v>22</v>
      </c>
      <c r="N567" t="s">
        <v>53</v>
      </c>
      <c r="O567">
        <v>17.62</v>
      </c>
      <c r="P567">
        <v>4.0999999999999996</v>
      </c>
      <c r="Q567" t="s">
        <v>74</v>
      </c>
    </row>
    <row r="568" spans="1:17" x14ac:dyDescent="0.3">
      <c r="A568" t="s">
        <v>1271</v>
      </c>
      <c r="B568" s="1">
        <v>44556</v>
      </c>
      <c r="C568" t="s">
        <v>1272</v>
      </c>
      <c r="D568" t="s">
        <v>100</v>
      </c>
      <c r="E568" t="s">
        <v>41</v>
      </c>
      <c r="F568">
        <v>14</v>
      </c>
      <c r="G568">
        <v>11</v>
      </c>
      <c r="H568">
        <v>695.34</v>
      </c>
      <c r="I568">
        <v>799.64099999999996</v>
      </c>
      <c r="J568">
        <f t="shared" si="8"/>
        <v>8796.0509999999995</v>
      </c>
      <c r="K568" t="s">
        <v>20</v>
      </c>
      <c r="L568" t="s">
        <v>35</v>
      </c>
      <c r="M568" t="s">
        <v>36</v>
      </c>
      <c r="N568" t="s">
        <v>67</v>
      </c>
      <c r="O568">
        <v>0.22</v>
      </c>
      <c r="P568">
        <v>5</v>
      </c>
      <c r="Q568" t="s">
        <v>23</v>
      </c>
    </row>
    <row r="569" spans="1:17" x14ac:dyDescent="0.3">
      <c r="A569" t="s">
        <v>1273</v>
      </c>
      <c r="B569" s="1">
        <v>45645</v>
      </c>
      <c r="C569" t="s">
        <v>1274</v>
      </c>
      <c r="D569" t="s">
        <v>65</v>
      </c>
      <c r="E569" t="s">
        <v>19</v>
      </c>
      <c r="F569">
        <v>10</v>
      </c>
      <c r="G569">
        <v>10</v>
      </c>
      <c r="H569">
        <v>506.78</v>
      </c>
      <c r="I569">
        <v>547.32240000000002</v>
      </c>
      <c r="J569">
        <f t="shared" si="8"/>
        <v>5473.2240000000002</v>
      </c>
      <c r="K569" t="s">
        <v>51</v>
      </c>
      <c r="L569" t="s">
        <v>21</v>
      </c>
      <c r="M569" t="s">
        <v>36</v>
      </c>
      <c r="N569" t="s">
        <v>53</v>
      </c>
      <c r="O569">
        <v>17.12</v>
      </c>
      <c r="P569">
        <v>9</v>
      </c>
      <c r="Q569" t="s">
        <v>23</v>
      </c>
    </row>
    <row r="570" spans="1:17" x14ac:dyDescent="0.3">
      <c r="A570" t="s">
        <v>1275</v>
      </c>
      <c r="B570" s="1">
        <v>45093</v>
      </c>
      <c r="C570" t="s">
        <v>1276</v>
      </c>
      <c r="D570" t="s">
        <v>109</v>
      </c>
      <c r="E570" t="s">
        <v>46</v>
      </c>
      <c r="F570">
        <v>8</v>
      </c>
      <c r="G570">
        <v>6</v>
      </c>
      <c r="H570">
        <v>1186.3599999999999</v>
      </c>
      <c r="I570">
        <v>1328.7231999999999</v>
      </c>
      <c r="J570">
        <f t="shared" si="8"/>
        <v>7972.3391999999994</v>
      </c>
      <c r="K570" t="s">
        <v>66</v>
      </c>
      <c r="L570" t="s">
        <v>21</v>
      </c>
      <c r="M570" t="s">
        <v>71</v>
      </c>
      <c r="N570" t="s">
        <v>67</v>
      </c>
      <c r="O570">
        <v>33.53</v>
      </c>
      <c r="P570">
        <v>2</v>
      </c>
      <c r="Q570" t="s">
        <v>23</v>
      </c>
    </row>
    <row r="571" spans="1:17" x14ac:dyDescent="0.3">
      <c r="A571" t="s">
        <v>1277</v>
      </c>
      <c r="B571" s="1">
        <v>44159</v>
      </c>
      <c r="C571" t="s">
        <v>1278</v>
      </c>
      <c r="D571" t="s">
        <v>130</v>
      </c>
      <c r="E571" t="s">
        <v>82</v>
      </c>
      <c r="F571">
        <v>4</v>
      </c>
      <c r="G571">
        <v>3</v>
      </c>
      <c r="H571">
        <v>648.66</v>
      </c>
      <c r="I571">
        <v>681.09299999999996</v>
      </c>
      <c r="J571">
        <f t="shared" si="8"/>
        <v>2043.279</v>
      </c>
      <c r="K571" t="s">
        <v>27</v>
      </c>
      <c r="L571" t="s">
        <v>21</v>
      </c>
      <c r="M571" t="s">
        <v>36</v>
      </c>
      <c r="N571" t="s">
        <v>89</v>
      </c>
      <c r="O571">
        <v>5.73</v>
      </c>
      <c r="P571">
        <v>2.7</v>
      </c>
      <c r="Q571" t="s">
        <v>23</v>
      </c>
    </row>
    <row r="572" spans="1:17" x14ac:dyDescent="0.3">
      <c r="A572" t="s">
        <v>1279</v>
      </c>
      <c r="B572" s="1">
        <v>44067</v>
      </c>
      <c r="C572" t="s">
        <v>1280</v>
      </c>
      <c r="D572" t="s">
        <v>116</v>
      </c>
      <c r="E572" t="s">
        <v>117</v>
      </c>
      <c r="F572">
        <v>14</v>
      </c>
      <c r="G572">
        <v>11</v>
      </c>
      <c r="H572">
        <v>1051.6600000000001</v>
      </c>
      <c r="I572">
        <v>1135.7928000000002</v>
      </c>
      <c r="J572">
        <f t="shared" si="8"/>
        <v>12493.720800000003</v>
      </c>
      <c r="K572" t="s">
        <v>47</v>
      </c>
      <c r="L572" t="s">
        <v>86</v>
      </c>
      <c r="M572" t="s">
        <v>22</v>
      </c>
      <c r="N572" t="s">
        <v>89</v>
      </c>
      <c r="O572">
        <v>20.03</v>
      </c>
      <c r="P572">
        <v>4.7</v>
      </c>
      <c r="Q572" t="s">
        <v>15</v>
      </c>
    </row>
    <row r="573" spans="1:17" x14ac:dyDescent="0.3">
      <c r="A573" t="s">
        <v>1281</v>
      </c>
      <c r="B573" s="1">
        <v>44013</v>
      </c>
      <c r="C573" t="s">
        <v>1282</v>
      </c>
      <c r="D573" t="s">
        <v>33</v>
      </c>
      <c r="E573" t="s">
        <v>70</v>
      </c>
      <c r="F573">
        <v>20</v>
      </c>
      <c r="G573">
        <v>17</v>
      </c>
      <c r="H573">
        <v>384.69</v>
      </c>
      <c r="I573">
        <v>407.77140000000003</v>
      </c>
      <c r="J573">
        <f t="shared" si="8"/>
        <v>6932.1138000000001</v>
      </c>
      <c r="K573" t="s">
        <v>27</v>
      </c>
      <c r="L573" t="s">
        <v>86</v>
      </c>
      <c r="M573" t="s">
        <v>22</v>
      </c>
      <c r="O573">
        <v>35.31</v>
      </c>
      <c r="P573">
        <v>1.9</v>
      </c>
      <c r="Q573" t="s">
        <v>74</v>
      </c>
    </row>
    <row r="574" spans="1:17" x14ac:dyDescent="0.3">
      <c r="A574" t="s">
        <v>1283</v>
      </c>
      <c r="B574" s="1">
        <v>44651</v>
      </c>
      <c r="C574" t="s">
        <v>1284</v>
      </c>
      <c r="D574" t="s">
        <v>141</v>
      </c>
      <c r="E574" t="s">
        <v>95</v>
      </c>
      <c r="F574">
        <v>8</v>
      </c>
      <c r="G574">
        <v>8</v>
      </c>
      <c r="H574">
        <v>119.7</v>
      </c>
      <c r="I574">
        <v>131.67000000000002</v>
      </c>
      <c r="J574">
        <f t="shared" si="8"/>
        <v>1053.3600000000001</v>
      </c>
      <c r="K574" t="s">
        <v>66</v>
      </c>
      <c r="L574" t="s">
        <v>86</v>
      </c>
      <c r="M574" t="s">
        <v>29</v>
      </c>
      <c r="N574" t="s">
        <v>30</v>
      </c>
      <c r="O574">
        <v>18.739999999999998</v>
      </c>
      <c r="P574">
        <v>4.9000000000000004</v>
      </c>
      <c r="Q574" t="s">
        <v>23</v>
      </c>
    </row>
    <row r="575" spans="1:17" x14ac:dyDescent="0.3">
      <c r="A575" t="s">
        <v>1285</v>
      </c>
      <c r="B575" s="1">
        <v>44871</v>
      </c>
      <c r="C575" t="s">
        <v>1286</v>
      </c>
      <c r="D575" t="s">
        <v>40</v>
      </c>
      <c r="E575" t="s">
        <v>57</v>
      </c>
      <c r="F575">
        <v>10</v>
      </c>
      <c r="G575">
        <v>9</v>
      </c>
      <c r="H575">
        <v>806.28</v>
      </c>
      <c r="I575">
        <v>878.84520000000009</v>
      </c>
      <c r="J575">
        <f t="shared" si="8"/>
        <v>7909.6068000000005</v>
      </c>
      <c r="K575" t="s">
        <v>51</v>
      </c>
      <c r="L575" t="s">
        <v>42</v>
      </c>
      <c r="M575" t="s">
        <v>71</v>
      </c>
      <c r="O575">
        <v>36.799999999999997</v>
      </c>
      <c r="P575">
        <v>2.9</v>
      </c>
      <c r="Q575" t="s">
        <v>23</v>
      </c>
    </row>
    <row r="576" spans="1:17" x14ac:dyDescent="0.3">
      <c r="A576" t="s">
        <v>1287</v>
      </c>
      <c r="B576" s="1">
        <v>45048</v>
      </c>
      <c r="C576" t="s">
        <v>1288</v>
      </c>
      <c r="D576" t="s">
        <v>116</v>
      </c>
      <c r="E576" t="s">
        <v>50</v>
      </c>
      <c r="F576">
        <v>16</v>
      </c>
      <c r="G576">
        <v>15</v>
      </c>
      <c r="H576">
        <v>775.49</v>
      </c>
      <c r="I576">
        <v>876.30369999999994</v>
      </c>
      <c r="J576">
        <f t="shared" si="8"/>
        <v>13144.555499999999</v>
      </c>
      <c r="K576" t="s">
        <v>66</v>
      </c>
      <c r="L576" t="s">
        <v>35</v>
      </c>
      <c r="M576" t="s">
        <v>36</v>
      </c>
      <c r="N576" t="s">
        <v>53</v>
      </c>
      <c r="O576">
        <v>19.75</v>
      </c>
      <c r="P576">
        <v>4</v>
      </c>
      <c r="Q576" t="s">
        <v>23</v>
      </c>
    </row>
    <row r="577" spans="1:17" x14ac:dyDescent="0.3">
      <c r="A577" t="s">
        <v>1289</v>
      </c>
      <c r="B577" s="1">
        <v>45086</v>
      </c>
      <c r="C577" t="s">
        <v>1290</v>
      </c>
      <c r="D577" t="s">
        <v>33</v>
      </c>
      <c r="E577" t="s">
        <v>70</v>
      </c>
      <c r="F577">
        <v>18</v>
      </c>
      <c r="G577">
        <v>17</v>
      </c>
      <c r="H577">
        <v>551.73</v>
      </c>
      <c r="I577">
        <v>595.86840000000007</v>
      </c>
      <c r="J577">
        <f t="shared" si="8"/>
        <v>10129.7628</v>
      </c>
      <c r="K577" t="s">
        <v>66</v>
      </c>
      <c r="L577" t="s">
        <v>42</v>
      </c>
      <c r="M577" t="s">
        <v>36</v>
      </c>
      <c r="N577" t="s">
        <v>30</v>
      </c>
      <c r="O577">
        <v>38.450000000000003</v>
      </c>
      <c r="P577">
        <v>2.6</v>
      </c>
      <c r="Q577" t="s">
        <v>23</v>
      </c>
    </row>
    <row r="578" spans="1:17" x14ac:dyDescent="0.3">
      <c r="A578" t="s">
        <v>1291</v>
      </c>
      <c r="B578" s="1">
        <v>45624</v>
      </c>
      <c r="C578" t="s">
        <v>1292</v>
      </c>
      <c r="D578" t="s">
        <v>141</v>
      </c>
      <c r="E578" t="s">
        <v>50</v>
      </c>
      <c r="F578">
        <v>3</v>
      </c>
      <c r="G578">
        <v>2</v>
      </c>
      <c r="H578">
        <v>698.35</v>
      </c>
      <c r="I578">
        <v>775.16850000000011</v>
      </c>
      <c r="J578">
        <f t="shared" si="8"/>
        <v>1550.3370000000002</v>
      </c>
      <c r="K578" t="s">
        <v>66</v>
      </c>
      <c r="L578" t="s">
        <v>42</v>
      </c>
      <c r="M578" t="s">
        <v>22</v>
      </c>
      <c r="N578" t="s">
        <v>53</v>
      </c>
      <c r="O578">
        <v>48.91</v>
      </c>
      <c r="P578">
        <v>0</v>
      </c>
      <c r="Q578" t="s">
        <v>111</v>
      </c>
    </row>
    <row r="579" spans="1:17" x14ac:dyDescent="0.3">
      <c r="A579" t="s">
        <v>1293</v>
      </c>
      <c r="B579" s="1">
        <v>44269</v>
      </c>
      <c r="C579" t="s">
        <v>1294</v>
      </c>
      <c r="D579" t="s">
        <v>116</v>
      </c>
      <c r="E579" t="s">
        <v>50</v>
      </c>
      <c r="F579">
        <v>15</v>
      </c>
      <c r="G579">
        <v>12</v>
      </c>
      <c r="H579">
        <v>296.26</v>
      </c>
      <c r="I579">
        <v>314.03559999999999</v>
      </c>
      <c r="J579">
        <f t="shared" ref="J579:J642" si="9">G579*I579</f>
        <v>3768.4272000000001</v>
      </c>
      <c r="K579" t="s">
        <v>1295</v>
      </c>
      <c r="L579" t="s">
        <v>21</v>
      </c>
      <c r="M579" t="s">
        <v>29</v>
      </c>
      <c r="N579" t="s">
        <v>30</v>
      </c>
      <c r="O579">
        <v>27.89</v>
      </c>
      <c r="P579">
        <v>3.9</v>
      </c>
      <c r="Q579" t="s">
        <v>23</v>
      </c>
    </row>
    <row r="580" spans="1:17" x14ac:dyDescent="0.3">
      <c r="A580" t="s">
        <v>1296</v>
      </c>
      <c r="B580" s="1">
        <v>45002</v>
      </c>
      <c r="C580" t="s">
        <v>1297</v>
      </c>
      <c r="D580" t="s">
        <v>40</v>
      </c>
      <c r="E580" t="s">
        <v>57</v>
      </c>
      <c r="F580">
        <v>10</v>
      </c>
      <c r="G580">
        <v>9</v>
      </c>
      <c r="H580">
        <v>424.07</v>
      </c>
      <c r="I580">
        <v>457.99560000000002</v>
      </c>
      <c r="J580">
        <f t="shared" si="9"/>
        <v>4121.9603999999999</v>
      </c>
      <c r="K580" t="s">
        <v>51</v>
      </c>
      <c r="L580" t="s">
        <v>42</v>
      </c>
      <c r="M580" t="s">
        <v>22</v>
      </c>
      <c r="N580" t="s">
        <v>37</v>
      </c>
      <c r="O580">
        <v>24.88</v>
      </c>
      <c r="P580">
        <v>3.9</v>
      </c>
      <c r="Q580" t="s">
        <v>23</v>
      </c>
    </row>
    <row r="581" spans="1:17" x14ac:dyDescent="0.3">
      <c r="A581" t="s">
        <v>1298</v>
      </c>
      <c r="B581" s="1">
        <v>44369</v>
      </c>
      <c r="C581" t="s">
        <v>1299</v>
      </c>
      <c r="D581" t="s">
        <v>77</v>
      </c>
      <c r="E581" t="s">
        <v>82</v>
      </c>
      <c r="F581">
        <v>16</v>
      </c>
      <c r="G581">
        <v>16</v>
      </c>
      <c r="H581">
        <v>378.85</v>
      </c>
      <c r="I581">
        <v>397.79250000000002</v>
      </c>
      <c r="J581">
        <f t="shared" si="9"/>
        <v>6364.68</v>
      </c>
      <c r="K581" t="s">
        <v>27</v>
      </c>
      <c r="L581" t="s">
        <v>79</v>
      </c>
      <c r="M581" t="s">
        <v>71</v>
      </c>
      <c r="N581" t="s">
        <v>37</v>
      </c>
      <c r="O581">
        <v>44.29</v>
      </c>
      <c r="P581">
        <v>3.7</v>
      </c>
      <c r="Q581" t="s">
        <v>23</v>
      </c>
    </row>
    <row r="582" spans="1:17" x14ac:dyDescent="0.3">
      <c r="A582" t="s">
        <v>1300</v>
      </c>
      <c r="B582" s="1">
        <v>45059</v>
      </c>
      <c r="C582" t="s">
        <v>1301</v>
      </c>
      <c r="D582" t="s">
        <v>33</v>
      </c>
      <c r="E582" t="s">
        <v>70</v>
      </c>
      <c r="F582">
        <v>6</v>
      </c>
      <c r="G582">
        <v>5</v>
      </c>
      <c r="H582">
        <v>389.87</v>
      </c>
      <c r="I582">
        <v>424.95830000000001</v>
      </c>
      <c r="J582">
        <f t="shared" si="9"/>
        <v>2124.7915000000003</v>
      </c>
      <c r="K582" t="s">
        <v>20</v>
      </c>
      <c r="L582" t="s">
        <v>1302</v>
      </c>
      <c r="M582" t="s">
        <v>71</v>
      </c>
      <c r="N582" t="s">
        <v>89</v>
      </c>
      <c r="O582">
        <v>39.04</v>
      </c>
      <c r="P582">
        <v>9</v>
      </c>
      <c r="Q582" t="s">
        <v>23</v>
      </c>
    </row>
    <row r="583" spans="1:17" x14ac:dyDescent="0.3">
      <c r="A583" t="s">
        <v>1303</v>
      </c>
      <c r="B583" s="1">
        <v>44464</v>
      </c>
      <c r="C583" t="s">
        <v>1304</v>
      </c>
      <c r="D583" t="s">
        <v>85</v>
      </c>
      <c r="E583" t="s">
        <v>19</v>
      </c>
      <c r="F583">
        <v>17</v>
      </c>
      <c r="G583">
        <v>17</v>
      </c>
      <c r="H583">
        <v>1135.21</v>
      </c>
      <c r="I583">
        <v>1214.6747</v>
      </c>
      <c r="J583">
        <f t="shared" si="9"/>
        <v>20649.4699</v>
      </c>
      <c r="K583" t="s">
        <v>47</v>
      </c>
      <c r="L583" t="s">
        <v>35</v>
      </c>
      <c r="M583" t="s">
        <v>22</v>
      </c>
      <c r="N583" t="s">
        <v>53</v>
      </c>
      <c r="O583">
        <v>32.729999999999997</v>
      </c>
      <c r="P583">
        <v>4.9000000000000004</v>
      </c>
      <c r="Q583" t="s">
        <v>23</v>
      </c>
    </row>
    <row r="584" spans="1:17" x14ac:dyDescent="0.3">
      <c r="A584" t="s">
        <v>1305</v>
      </c>
      <c r="B584" s="1">
        <v>45112</v>
      </c>
      <c r="C584" t="s">
        <v>1306</v>
      </c>
      <c r="D584" t="s">
        <v>141</v>
      </c>
      <c r="E584" t="s">
        <v>50</v>
      </c>
      <c r="F584">
        <v>17</v>
      </c>
      <c r="G584">
        <v>16</v>
      </c>
      <c r="H584">
        <v>526.45000000000005</v>
      </c>
      <c r="I584">
        <v>552.77250000000004</v>
      </c>
      <c r="J584">
        <f t="shared" si="9"/>
        <v>8844.36</v>
      </c>
      <c r="K584" t="s">
        <v>27</v>
      </c>
      <c r="L584" t="s">
        <v>42</v>
      </c>
      <c r="M584" t="s">
        <v>22</v>
      </c>
      <c r="N584" t="s">
        <v>37</v>
      </c>
      <c r="O584">
        <v>0.45</v>
      </c>
      <c r="P584">
        <v>3.7</v>
      </c>
      <c r="Q584" t="s">
        <v>23</v>
      </c>
    </row>
    <row r="585" spans="1:17" x14ac:dyDescent="0.3">
      <c r="A585" t="s">
        <v>1307</v>
      </c>
      <c r="B585" s="1">
        <v>43946</v>
      </c>
      <c r="C585" t="s">
        <v>1308</v>
      </c>
      <c r="D585" t="s">
        <v>94</v>
      </c>
      <c r="E585" t="s">
        <v>117</v>
      </c>
      <c r="F585">
        <v>2</v>
      </c>
      <c r="G585">
        <v>2</v>
      </c>
      <c r="H585">
        <v>1272.19</v>
      </c>
      <c r="I585">
        <v>1399.4090000000001</v>
      </c>
      <c r="J585">
        <f t="shared" si="9"/>
        <v>2798.8180000000002</v>
      </c>
      <c r="K585" t="s">
        <v>66</v>
      </c>
      <c r="L585" t="s">
        <v>86</v>
      </c>
      <c r="M585" t="s">
        <v>22</v>
      </c>
      <c r="N585" t="s">
        <v>30</v>
      </c>
      <c r="O585">
        <v>27.26</v>
      </c>
      <c r="P585">
        <v>4.9000000000000004</v>
      </c>
      <c r="Q585" t="s">
        <v>23</v>
      </c>
    </row>
    <row r="586" spans="1:17" x14ac:dyDescent="0.3">
      <c r="A586" t="s">
        <v>1309</v>
      </c>
      <c r="B586" s="1">
        <v>43840</v>
      </c>
      <c r="C586" t="s">
        <v>1310</v>
      </c>
      <c r="D586" t="s">
        <v>85</v>
      </c>
      <c r="F586">
        <v>19</v>
      </c>
      <c r="G586">
        <v>17</v>
      </c>
      <c r="H586">
        <v>1423.3</v>
      </c>
      <c r="I586">
        <v>1494.4649999999999</v>
      </c>
      <c r="J586">
        <f t="shared" si="9"/>
        <v>25405.904999999999</v>
      </c>
      <c r="K586" t="s">
        <v>51</v>
      </c>
      <c r="L586" t="s">
        <v>35</v>
      </c>
      <c r="M586" t="s">
        <v>29</v>
      </c>
      <c r="O586">
        <v>4.68</v>
      </c>
      <c r="P586">
        <v>4.5999999999999996</v>
      </c>
      <c r="Q586" t="s">
        <v>23</v>
      </c>
    </row>
    <row r="587" spans="1:17" x14ac:dyDescent="0.3">
      <c r="A587" t="s">
        <v>1311</v>
      </c>
      <c r="B587" s="1">
        <v>45107</v>
      </c>
      <c r="C587" t="s">
        <v>1312</v>
      </c>
      <c r="D587" t="s">
        <v>141</v>
      </c>
      <c r="E587" t="s">
        <v>50</v>
      </c>
      <c r="F587">
        <v>5</v>
      </c>
      <c r="G587">
        <v>5</v>
      </c>
      <c r="H587">
        <v>1400.33</v>
      </c>
      <c r="I587">
        <v>1596.3762000000002</v>
      </c>
      <c r="J587">
        <f t="shared" si="9"/>
        <v>7981.8810000000012</v>
      </c>
      <c r="K587" t="s">
        <v>66</v>
      </c>
      <c r="L587" t="s">
        <v>35</v>
      </c>
      <c r="M587" t="s">
        <v>22</v>
      </c>
      <c r="N587" t="s">
        <v>53</v>
      </c>
      <c r="O587">
        <v>4.51</v>
      </c>
      <c r="P587">
        <v>2.7</v>
      </c>
      <c r="Q587" t="s">
        <v>74</v>
      </c>
    </row>
    <row r="588" spans="1:17" x14ac:dyDescent="0.3">
      <c r="A588" t="s">
        <v>1313</v>
      </c>
      <c r="B588" s="1">
        <v>44063</v>
      </c>
      <c r="C588" t="s">
        <v>1314</v>
      </c>
      <c r="D588" t="s">
        <v>33</v>
      </c>
      <c r="E588" t="s">
        <v>70</v>
      </c>
      <c r="F588">
        <v>16</v>
      </c>
      <c r="G588">
        <v>16</v>
      </c>
      <c r="H588">
        <v>763.29</v>
      </c>
      <c r="I588">
        <v>854.88480000000004</v>
      </c>
      <c r="J588">
        <f t="shared" si="9"/>
        <v>13678.156800000001</v>
      </c>
      <c r="K588" t="s">
        <v>51</v>
      </c>
      <c r="L588" t="s">
        <v>123</v>
      </c>
      <c r="M588" t="s">
        <v>71</v>
      </c>
      <c r="N588" t="s">
        <v>67</v>
      </c>
      <c r="O588">
        <v>43.71</v>
      </c>
      <c r="P588">
        <v>4.8</v>
      </c>
      <c r="Q588" t="s">
        <v>23</v>
      </c>
    </row>
    <row r="589" spans="1:17" x14ac:dyDescent="0.3">
      <c r="A589" t="s">
        <v>1315</v>
      </c>
      <c r="B589" s="1">
        <v>45248</v>
      </c>
      <c r="C589" t="s">
        <v>1316</v>
      </c>
      <c r="D589" t="s">
        <v>100</v>
      </c>
      <c r="E589" t="s">
        <v>26</v>
      </c>
      <c r="F589">
        <v>13</v>
      </c>
      <c r="G589">
        <v>13</v>
      </c>
      <c r="H589">
        <v>394.51</v>
      </c>
      <c r="I589">
        <v>426.07080000000002</v>
      </c>
      <c r="J589">
        <f t="shared" si="9"/>
        <v>5538.9204</v>
      </c>
      <c r="K589" t="s">
        <v>66</v>
      </c>
      <c r="L589" t="s">
        <v>42</v>
      </c>
      <c r="M589" t="s">
        <v>71</v>
      </c>
      <c r="N589" t="s">
        <v>67</v>
      </c>
      <c r="O589">
        <v>48.77</v>
      </c>
      <c r="P589">
        <v>4.3</v>
      </c>
      <c r="Q589" t="s">
        <v>15</v>
      </c>
    </row>
    <row r="590" spans="1:17" x14ac:dyDescent="0.3">
      <c r="A590" t="s">
        <v>1317</v>
      </c>
      <c r="B590" s="1">
        <v>45357</v>
      </c>
      <c r="C590" t="s">
        <v>1318</v>
      </c>
      <c r="D590" t="s">
        <v>141</v>
      </c>
      <c r="E590" t="s">
        <v>50</v>
      </c>
      <c r="F590">
        <v>1</v>
      </c>
      <c r="G590">
        <v>1</v>
      </c>
      <c r="H590">
        <v>592.02</v>
      </c>
      <c r="I590">
        <v>668.98259999999993</v>
      </c>
      <c r="J590">
        <f t="shared" si="9"/>
        <v>668.98259999999993</v>
      </c>
      <c r="K590" t="s">
        <v>47</v>
      </c>
      <c r="L590" t="s">
        <v>35</v>
      </c>
      <c r="M590" t="s">
        <v>71</v>
      </c>
      <c r="N590" t="s">
        <v>37</v>
      </c>
      <c r="O590">
        <v>25.71</v>
      </c>
      <c r="P590">
        <v>9</v>
      </c>
      <c r="Q590" t="s">
        <v>23</v>
      </c>
    </row>
    <row r="591" spans="1:17" x14ac:dyDescent="0.3">
      <c r="A591" t="s">
        <v>1319</v>
      </c>
      <c r="B591" s="1">
        <v>44094</v>
      </c>
      <c r="D591" t="s">
        <v>45</v>
      </c>
      <c r="E591" t="s">
        <v>46</v>
      </c>
      <c r="F591">
        <v>18</v>
      </c>
      <c r="G591">
        <v>16</v>
      </c>
      <c r="H591">
        <v>316.3</v>
      </c>
      <c r="I591">
        <v>360.58200000000005</v>
      </c>
      <c r="J591">
        <f t="shared" si="9"/>
        <v>5769.3120000000008</v>
      </c>
      <c r="K591" t="s">
        <v>66</v>
      </c>
      <c r="L591" t="s">
        <v>28</v>
      </c>
      <c r="M591" t="s">
        <v>22</v>
      </c>
      <c r="N591" t="s">
        <v>53</v>
      </c>
      <c r="O591">
        <v>46.85</v>
      </c>
      <c r="P591">
        <v>1.1000000000000001</v>
      </c>
      <c r="Q591" t="s">
        <v>23</v>
      </c>
    </row>
    <row r="592" spans="1:17" x14ac:dyDescent="0.3">
      <c r="A592" t="s">
        <v>1320</v>
      </c>
      <c r="B592" s="1">
        <v>43913</v>
      </c>
      <c r="C592" t="s">
        <v>1321</v>
      </c>
      <c r="D592" t="s">
        <v>141</v>
      </c>
      <c r="E592" t="s">
        <v>50</v>
      </c>
      <c r="F592">
        <v>2</v>
      </c>
      <c r="G592">
        <v>2</v>
      </c>
      <c r="H592">
        <v>599.59</v>
      </c>
      <c r="I592">
        <v>635.56540000000007</v>
      </c>
      <c r="J592">
        <f t="shared" si="9"/>
        <v>1271.1308000000001</v>
      </c>
      <c r="K592" t="s">
        <v>20</v>
      </c>
      <c r="L592" t="s">
        <v>1322</v>
      </c>
      <c r="M592" t="s">
        <v>36</v>
      </c>
      <c r="N592" t="s">
        <v>30</v>
      </c>
      <c r="O592">
        <v>23.16</v>
      </c>
      <c r="P592">
        <v>3.5</v>
      </c>
      <c r="Q592" t="s">
        <v>205</v>
      </c>
    </row>
    <row r="593" spans="1:17" x14ac:dyDescent="0.3">
      <c r="A593" t="s">
        <v>1323</v>
      </c>
      <c r="B593" s="1">
        <v>45385</v>
      </c>
      <c r="C593" t="s">
        <v>1324</v>
      </c>
      <c r="D593" t="s">
        <v>61</v>
      </c>
      <c r="E593" t="s">
        <v>34</v>
      </c>
      <c r="F593">
        <v>12</v>
      </c>
      <c r="G593">
        <v>12</v>
      </c>
      <c r="H593">
        <v>116.66</v>
      </c>
      <c r="I593">
        <v>122.49299999999999</v>
      </c>
      <c r="J593">
        <f t="shared" si="9"/>
        <v>1469.9159999999999</v>
      </c>
      <c r="K593" t="s">
        <v>47</v>
      </c>
      <c r="L593" t="s">
        <v>123</v>
      </c>
      <c r="M593" t="s">
        <v>71</v>
      </c>
      <c r="N593" t="s">
        <v>30</v>
      </c>
      <c r="O593">
        <v>32.08</v>
      </c>
      <c r="P593">
        <v>2.1</v>
      </c>
      <c r="Q593" t="s">
        <v>23</v>
      </c>
    </row>
    <row r="594" spans="1:17" x14ac:dyDescent="0.3">
      <c r="A594" t="s">
        <v>1325</v>
      </c>
      <c r="B594" s="1">
        <v>44900</v>
      </c>
      <c r="C594" t="s">
        <v>1326</v>
      </c>
      <c r="D594" t="s">
        <v>94</v>
      </c>
      <c r="E594" t="s">
        <v>95</v>
      </c>
      <c r="F594">
        <v>12</v>
      </c>
      <c r="G594">
        <v>12</v>
      </c>
      <c r="H594">
        <v>525.52</v>
      </c>
      <c r="I594">
        <v>604.34799999999996</v>
      </c>
      <c r="J594">
        <f t="shared" si="9"/>
        <v>7252.1759999999995</v>
      </c>
      <c r="K594" t="s">
        <v>66</v>
      </c>
      <c r="L594" t="s">
        <v>86</v>
      </c>
      <c r="M594" t="s">
        <v>22</v>
      </c>
      <c r="N594" t="s">
        <v>67</v>
      </c>
      <c r="O594">
        <v>4</v>
      </c>
      <c r="P594">
        <v>1.3</v>
      </c>
      <c r="Q594" t="s">
        <v>74</v>
      </c>
    </row>
    <row r="595" spans="1:17" x14ac:dyDescent="0.3">
      <c r="A595" t="s">
        <v>1327</v>
      </c>
      <c r="B595" s="1">
        <v>43879</v>
      </c>
      <c r="C595" t="s">
        <v>1328</v>
      </c>
      <c r="D595" t="s">
        <v>85</v>
      </c>
      <c r="E595" t="s">
        <v>78</v>
      </c>
      <c r="F595">
        <v>17</v>
      </c>
      <c r="G595">
        <v>14</v>
      </c>
      <c r="H595">
        <v>1006.93</v>
      </c>
      <c r="I595">
        <v>1147.9002</v>
      </c>
      <c r="J595">
        <f t="shared" si="9"/>
        <v>16070.602800000001</v>
      </c>
      <c r="K595" t="s">
        <v>20</v>
      </c>
      <c r="L595" t="s">
        <v>21</v>
      </c>
      <c r="M595" t="s">
        <v>22</v>
      </c>
      <c r="N595" t="s">
        <v>89</v>
      </c>
      <c r="O595">
        <v>14.36</v>
      </c>
      <c r="P595">
        <v>2.6</v>
      </c>
      <c r="Q595" t="s">
        <v>23</v>
      </c>
    </row>
    <row r="596" spans="1:17" x14ac:dyDescent="0.3">
      <c r="A596" t="s">
        <v>1329</v>
      </c>
      <c r="B596" s="1">
        <v>44428</v>
      </c>
      <c r="C596" t="s">
        <v>1330</v>
      </c>
      <c r="D596" t="s">
        <v>100</v>
      </c>
      <c r="E596" t="s">
        <v>57</v>
      </c>
      <c r="F596">
        <v>16</v>
      </c>
      <c r="G596">
        <v>13</v>
      </c>
      <c r="H596">
        <v>6</v>
      </c>
      <c r="I596">
        <v>6.5400000000000009</v>
      </c>
      <c r="J596">
        <f t="shared" si="9"/>
        <v>85.02000000000001</v>
      </c>
      <c r="K596" t="s">
        <v>20</v>
      </c>
      <c r="L596" t="s">
        <v>79</v>
      </c>
      <c r="M596" t="s">
        <v>71</v>
      </c>
      <c r="N596" t="s">
        <v>37</v>
      </c>
      <c r="O596">
        <v>9999</v>
      </c>
      <c r="P596">
        <v>4.3</v>
      </c>
      <c r="Q596" t="s">
        <v>23</v>
      </c>
    </row>
    <row r="597" spans="1:17" x14ac:dyDescent="0.3">
      <c r="A597" t="s">
        <v>1331</v>
      </c>
      <c r="B597" s="1">
        <v>45386</v>
      </c>
      <c r="C597" t="s">
        <v>1332</v>
      </c>
      <c r="D597" t="s">
        <v>65</v>
      </c>
      <c r="E597" t="s">
        <v>82</v>
      </c>
      <c r="F597">
        <v>11</v>
      </c>
      <c r="G597">
        <v>11</v>
      </c>
      <c r="H597">
        <v>1033.72</v>
      </c>
      <c r="I597">
        <v>1126.7548000000002</v>
      </c>
      <c r="J597">
        <f t="shared" si="9"/>
        <v>12394.302800000001</v>
      </c>
      <c r="K597" t="s">
        <v>51</v>
      </c>
      <c r="L597" t="s">
        <v>35</v>
      </c>
      <c r="M597" t="s">
        <v>36</v>
      </c>
      <c r="N597" t="s">
        <v>89</v>
      </c>
      <c r="O597">
        <v>48.41</v>
      </c>
      <c r="P597">
        <v>1.9</v>
      </c>
      <c r="Q597" t="s">
        <v>23</v>
      </c>
    </row>
    <row r="598" spans="1:17" x14ac:dyDescent="0.3">
      <c r="A598" t="s">
        <v>1333</v>
      </c>
      <c r="B598" s="1">
        <v>44450</v>
      </c>
      <c r="C598" t="s">
        <v>1334</v>
      </c>
      <c r="D598" t="s">
        <v>56</v>
      </c>
      <c r="E598" t="s">
        <v>26</v>
      </c>
      <c r="F598">
        <v>17</v>
      </c>
      <c r="G598">
        <v>14</v>
      </c>
      <c r="H598">
        <v>1160.29</v>
      </c>
      <c r="I598">
        <v>1264.7161000000001</v>
      </c>
      <c r="J598">
        <f t="shared" si="9"/>
        <v>17706.025400000002</v>
      </c>
      <c r="K598" t="s">
        <v>27</v>
      </c>
      <c r="L598" t="s">
        <v>86</v>
      </c>
      <c r="M598" t="s">
        <v>36</v>
      </c>
      <c r="N598" t="s">
        <v>53</v>
      </c>
      <c r="O598">
        <v>36.53</v>
      </c>
      <c r="P598">
        <v>2</v>
      </c>
      <c r="Q598" t="s">
        <v>23</v>
      </c>
    </row>
    <row r="599" spans="1:17" x14ac:dyDescent="0.3">
      <c r="A599" t="s">
        <v>1335</v>
      </c>
      <c r="B599" s="1">
        <v>45497</v>
      </c>
      <c r="C599" t="s">
        <v>1336</v>
      </c>
      <c r="D599" t="s">
        <v>56</v>
      </c>
      <c r="E599" t="s">
        <v>26</v>
      </c>
      <c r="F599">
        <v>14</v>
      </c>
      <c r="G599">
        <v>14</v>
      </c>
      <c r="H599">
        <v>393.91</v>
      </c>
      <c r="I599">
        <v>441.17920000000009</v>
      </c>
      <c r="J599">
        <f t="shared" si="9"/>
        <v>6176.5088000000014</v>
      </c>
      <c r="K599" t="s">
        <v>66</v>
      </c>
      <c r="L599" t="s">
        <v>123</v>
      </c>
      <c r="M599" t="s">
        <v>22</v>
      </c>
      <c r="N599" t="s">
        <v>37</v>
      </c>
      <c r="O599">
        <v>2.64</v>
      </c>
      <c r="P599">
        <v>4.2</v>
      </c>
      <c r="Q599" t="s">
        <v>23</v>
      </c>
    </row>
    <row r="600" spans="1:17" x14ac:dyDescent="0.3">
      <c r="A600" t="s">
        <v>1337</v>
      </c>
      <c r="B600" s="1">
        <v>44699</v>
      </c>
      <c r="C600" t="s">
        <v>1338</v>
      </c>
      <c r="D600" t="s">
        <v>141</v>
      </c>
      <c r="E600" t="s">
        <v>50</v>
      </c>
      <c r="F600">
        <v>17</v>
      </c>
      <c r="G600">
        <v>15</v>
      </c>
      <c r="H600">
        <v>775.88</v>
      </c>
      <c r="I600">
        <v>830.19159999999999</v>
      </c>
      <c r="J600">
        <f t="shared" si="9"/>
        <v>12452.874</v>
      </c>
      <c r="K600" t="s">
        <v>51</v>
      </c>
      <c r="L600" t="s">
        <v>123</v>
      </c>
      <c r="M600" t="s">
        <v>71</v>
      </c>
      <c r="N600" t="s">
        <v>30</v>
      </c>
      <c r="O600">
        <v>42.42</v>
      </c>
      <c r="P600">
        <v>1.4</v>
      </c>
      <c r="Q600" t="s">
        <v>23</v>
      </c>
    </row>
    <row r="601" spans="1:17" x14ac:dyDescent="0.3">
      <c r="A601" t="s">
        <v>1339</v>
      </c>
      <c r="B601" s="1">
        <v>45229</v>
      </c>
      <c r="C601" t="s">
        <v>1340</v>
      </c>
      <c r="D601" t="s">
        <v>100</v>
      </c>
      <c r="E601" t="s">
        <v>57</v>
      </c>
      <c r="F601">
        <v>5</v>
      </c>
      <c r="G601">
        <v>4</v>
      </c>
      <c r="H601">
        <v>686.07</v>
      </c>
      <c r="I601">
        <v>761.53770000000009</v>
      </c>
      <c r="J601">
        <f t="shared" si="9"/>
        <v>3046.1508000000003</v>
      </c>
      <c r="K601" t="s">
        <v>27</v>
      </c>
      <c r="L601" t="s">
        <v>21</v>
      </c>
      <c r="M601" t="s">
        <v>22</v>
      </c>
      <c r="N601" t="s">
        <v>37</v>
      </c>
      <c r="O601">
        <v>32.03</v>
      </c>
      <c r="P601">
        <v>4</v>
      </c>
      <c r="Q601" t="s">
        <v>74</v>
      </c>
    </row>
    <row r="602" spans="1:17" x14ac:dyDescent="0.3">
      <c r="A602" t="s">
        <v>1341</v>
      </c>
      <c r="B602" s="1">
        <v>45538</v>
      </c>
      <c r="C602" t="s">
        <v>1342</v>
      </c>
      <c r="D602" t="s">
        <v>85</v>
      </c>
      <c r="E602" t="s">
        <v>19</v>
      </c>
      <c r="F602">
        <v>3</v>
      </c>
      <c r="G602">
        <v>2</v>
      </c>
      <c r="H602">
        <v>1239.99</v>
      </c>
      <c r="I602">
        <v>1363.989</v>
      </c>
      <c r="J602">
        <f t="shared" si="9"/>
        <v>2727.9780000000001</v>
      </c>
      <c r="K602" t="s">
        <v>51</v>
      </c>
      <c r="L602" t="s">
        <v>79</v>
      </c>
      <c r="M602" t="s">
        <v>71</v>
      </c>
      <c r="N602" t="s">
        <v>37</v>
      </c>
      <c r="O602">
        <v>5.71</v>
      </c>
      <c r="P602">
        <v>0</v>
      </c>
      <c r="Q602" t="s">
        <v>205</v>
      </c>
    </row>
    <row r="603" spans="1:17" x14ac:dyDescent="0.3">
      <c r="A603" t="s">
        <v>1343</v>
      </c>
      <c r="B603" s="1">
        <v>44287</v>
      </c>
      <c r="C603" t="s">
        <v>1344</v>
      </c>
      <c r="D603" t="s">
        <v>56</v>
      </c>
      <c r="E603" t="s">
        <v>57</v>
      </c>
      <c r="F603">
        <v>1</v>
      </c>
      <c r="G603">
        <v>1</v>
      </c>
      <c r="H603">
        <v>834.42</v>
      </c>
      <c r="I603">
        <v>959.58299999999986</v>
      </c>
      <c r="J603">
        <f t="shared" si="9"/>
        <v>959.58299999999986</v>
      </c>
      <c r="K603" t="s">
        <v>20</v>
      </c>
      <c r="L603" t="s">
        <v>42</v>
      </c>
      <c r="M603" t="s">
        <v>71</v>
      </c>
      <c r="N603" t="s">
        <v>37</v>
      </c>
      <c r="O603">
        <v>30.35</v>
      </c>
      <c r="P603">
        <v>4.7</v>
      </c>
      <c r="Q603" t="s">
        <v>23</v>
      </c>
    </row>
    <row r="604" spans="1:17" x14ac:dyDescent="0.3">
      <c r="A604" t="s">
        <v>1345</v>
      </c>
      <c r="B604" s="1">
        <v>44831</v>
      </c>
      <c r="C604" t="s">
        <v>1346</v>
      </c>
      <c r="D604" t="s">
        <v>77</v>
      </c>
      <c r="E604" t="s">
        <v>19</v>
      </c>
      <c r="F604">
        <v>16</v>
      </c>
      <c r="G604">
        <v>16</v>
      </c>
      <c r="H604">
        <v>1422.27</v>
      </c>
      <c r="I604">
        <v>1578.7197000000001</v>
      </c>
      <c r="J604">
        <f t="shared" si="9"/>
        <v>25259.515200000002</v>
      </c>
      <c r="K604" t="s">
        <v>20</v>
      </c>
      <c r="L604" t="s">
        <v>42</v>
      </c>
      <c r="M604" t="s">
        <v>71</v>
      </c>
      <c r="N604" t="s">
        <v>53</v>
      </c>
      <c r="O604">
        <v>8.6</v>
      </c>
      <c r="P604">
        <v>3</v>
      </c>
      <c r="Q604" t="s">
        <v>23</v>
      </c>
    </row>
    <row r="605" spans="1:17" x14ac:dyDescent="0.3">
      <c r="A605" t="s">
        <v>1347</v>
      </c>
      <c r="B605" s="1">
        <v>44054</v>
      </c>
      <c r="C605" t="s">
        <v>1348</v>
      </c>
      <c r="D605" t="s">
        <v>109</v>
      </c>
      <c r="E605" t="s">
        <v>46</v>
      </c>
      <c r="F605">
        <v>2</v>
      </c>
      <c r="G605">
        <v>2</v>
      </c>
      <c r="H605">
        <v>1092.93</v>
      </c>
      <c r="I605">
        <v>1169.4351000000001</v>
      </c>
      <c r="J605">
        <f t="shared" si="9"/>
        <v>2338.8702000000003</v>
      </c>
      <c r="K605" t="s">
        <v>51</v>
      </c>
      <c r="L605" t="s">
        <v>35</v>
      </c>
      <c r="M605" t="s">
        <v>71</v>
      </c>
      <c r="N605" t="s">
        <v>89</v>
      </c>
      <c r="P605">
        <v>1.8</v>
      </c>
      <c r="Q605" t="s">
        <v>23</v>
      </c>
    </row>
    <row r="606" spans="1:17" x14ac:dyDescent="0.3">
      <c r="A606" t="s">
        <v>1349</v>
      </c>
      <c r="B606" s="1">
        <v>45651</v>
      </c>
      <c r="C606" t="s">
        <v>1350</v>
      </c>
      <c r="D606" t="s">
        <v>45</v>
      </c>
      <c r="E606" t="s">
        <v>110</v>
      </c>
      <c r="F606">
        <v>2</v>
      </c>
      <c r="G606">
        <v>2</v>
      </c>
      <c r="H606">
        <v>1243.82</v>
      </c>
      <c r="I606">
        <v>1405.5165999999997</v>
      </c>
      <c r="J606">
        <f t="shared" si="9"/>
        <v>2811.0331999999994</v>
      </c>
      <c r="K606" t="s">
        <v>27</v>
      </c>
      <c r="L606" t="s">
        <v>123</v>
      </c>
      <c r="M606" t="s">
        <v>36</v>
      </c>
      <c r="N606" t="s">
        <v>30</v>
      </c>
      <c r="O606">
        <v>12.27</v>
      </c>
      <c r="P606">
        <v>2.2000000000000002</v>
      </c>
      <c r="Q606" t="s">
        <v>23</v>
      </c>
    </row>
    <row r="607" spans="1:17" x14ac:dyDescent="0.3">
      <c r="A607" t="s">
        <v>1351</v>
      </c>
      <c r="B607" s="1">
        <v>44127</v>
      </c>
      <c r="C607" t="s">
        <v>1352</v>
      </c>
      <c r="D607" t="s">
        <v>130</v>
      </c>
      <c r="E607" t="s">
        <v>82</v>
      </c>
      <c r="F607">
        <v>18</v>
      </c>
      <c r="G607">
        <v>18</v>
      </c>
      <c r="H607">
        <v>420.99</v>
      </c>
      <c r="I607">
        <v>463.08900000000006</v>
      </c>
      <c r="J607">
        <f t="shared" si="9"/>
        <v>8335.6020000000008</v>
      </c>
      <c r="K607" t="s">
        <v>47</v>
      </c>
      <c r="L607" t="s">
        <v>28</v>
      </c>
      <c r="M607" t="s">
        <v>36</v>
      </c>
      <c r="N607" t="s">
        <v>67</v>
      </c>
      <c r="O607">
        <v>34.47</v>
      </c>
      <c r="P607">
        <v>1.1000000000000001</v>
      </c>
      <c r="Q607" t="s">
        <v>23</v>
      </c>
    </row>
    <row r="608" spans="1:17" x14ac:dyDescent="0.3">
      <c r="A608" t="s">
        <v>1353</v>
      </c>
      <c r="B608" s="1">
        <v>44179</v>
      </c>
      <c r="C608" t="s">
        <v>1354</v>
      </c>
      <c r="D608" t="s">
        <v>133</v>
      </c>
      <c r="E608" t="s">
        <v>50</v>
      </c>
      <c r="F608">
        <v>12</v>
      </c>
      <c r="G608">
        <v>12</v>
      </c>
      <c r="H608">
        <v>1147.06</v>
      </c>
      <c r="I608">
        <v>1284.7072000000001</v>
      </c>
      <c r="J608">
        <f t="shared" si="9"/>
        <v>15416.486400000002</v>
      </c>
      <c r="K608" t="s">
        <v>20</v>
      </c>
      <c r="L608" t="s">
        <v>28</v>
      </c>
      <c r="M608" t="s">
        <v>29</v>
      </c>
      <c r="N608" t="s">
        <v>30</v>
      </c>
      <c r="O608">
        <v>32.51</v>
      </c>
      <c r="P608">
        <v>3.8</v>
      </c>
      <c r="Q608" t="s">
        <v>23</v>
      </c>
    </row>
    <row r="609" spans="1:17" x14ac:dyDescent="0.3">
      <c r="A609" t="s">
        <v>1355</v>
      </c>
      <c r="B609" s="1">
        <v>44085</v>
      </c>
      <c r="C609" t="s">
        <v>1356</v>
      </c>
      <c r="D609" t="s">
        <v>116</v>
      </c>
      <c r="E609" t="s">
        <v>1357</v>
      </c>
      <c r="F609">
        <v>5</v>
      </c>
      <c r="G609">
        <v>4</v>
      </c>
      <c r="H609">
        <v>812.07</v>
      </c>
      <c r="I609">
        <v>860.79420000000005</v>
      </c>
      <c r="J609">
        <f t="shared" si="9"/>
        <v>3443.1768000000002</v>
      </c>
      <c r="K609" t="s">
        <v>47</v>
      </c>
      <c r="L609" t="s">
        <v>35</v>
      </c>
      <c r="M609" t="s">
        <v>71</v>
      </c>
      <c r="N609" t="s">
        <v>37</v>
      </c>
      <c r="O609">
        <v>19.43</v>
      </c>
      <c r="P609">
        <v>3.5</v>
      </c>
      <c r="Q609" t="s">
        <v>23</v>
      </c>
    </row>
    <row r="610" spans="1:17" x14ac:dyDescent="0.3">
      <c r="A610" t="s">
        <v>1358</v>
      </c>
      <c r="B610" s="1">
        <v>45109</v>
      </c>
      <c r="C610" t="s">
        <v>1359</v>
      </c>
      <c r="D610" t="s">
        <v>45</v>
      </c>
      <c r="E610" t="s">
        <v>46</v>
      </c>
      <c r="F610">
        <v>4</v>
      </c>
      <c r="G610">
        <v>4</v>
      </c>
      <c r="H610">
        <v>819.99</v>
      </c>
      <c r="I610">
        <v>918.38880000000006</v>
      </c>
      <c r="J610">
        <f t="shared" si="9"/>
        <v>3673.5552000000002</v>
      </c>
      <c r="K610" t="s">
        <v>47</v>
      </c>
      <c r="L610" t="s">
        <v>21</v>
      </c>
      <c r="M610" t="s">
        <v>22</v>
      </c>
      <c r="N610" t="s">
        <v>89</v>
      </c>
      <c r="O610">
        <v>28.39</v>
      </c>
      <c r="P610">
        <v>3.4</v>
      </c>
      <c r="Q610" t="s">
        <v>74</v>
      </c>
    </row>
    <row r="611" spans="1:17" x14ac:dyDescent="0.3">
      <c r="A611" t="s">
        <v>1360</v>
      </c>
      <c r="B611" s="1">
        <v>45341</v>
      </c>
      <c r="C611" t="s">
        <v>1361</v>
      </c>
      <c r="D611" t="s">
        <v>109</v>
      </c>
      <c r="E611" t="s">
        <v>46</v>
      </c>
      <c r="F611">
        <v>9</v>
      </c>
      <c r="G611">
        <v>9</v>
      </c>
      <c r="H611">
        <v>368.83</v>
      </c>
      <c r="I611">
        <v>394.6481</v>
      </c>
      <c r="J611">
        <f t="shared" si="9"/>
        <v>3551.8328999999999</v>
      </c>
      <c r="K611" t="s">
        <v>20</v>
      </c>
      <c r="L611" t="s">
        <v>35</v>
      </c>
      <c r="M611" t="s">
        <v>22</v>
      </c>
      <c r="N611" t="s">
        <v>67</v>
      </c>
      <c r="O611">
        <v>38.68</v>
      </c>
      <c r="P611">
        <v>1.2</v>
      </c>
      <c r="Q611" t="s">
        <v>23</v>
      </c>
    </row>
    <row r="612" spans="1:17" x14ac:dyDescent="0.3">
      <c r="A612" t="s">
        <v>1362</v>
      </c>
      <c r="B612" s="1">
        <v>44582</v>
      </c>
      <c r="C612" t="s">
        <v>1363</v>
      </c>
      <c r="D612" t="s">
        <v>133</v>
      </c>
      <c r="E612" t="s">
        <v>50</v>
      </c>
      <c r="F612">
        <v>10</v>
      </c>
      <c r="G612">
        <v>8</v>
      </c>
      <c r="H612">
        <v>1439.38</v>
      </c>
      <c r="I612">
        <v>1511.3490000000002</v>
      </c>
      <c r="J612">
        <f t="shared" si="9"/>
        <v>12090.792000000001</v>
      </c>
      <c r="K612" t="s">
        <v>66</v>
      </c>
      <c r="L612" t="s">
        <v>79</v>
      </c>
      <c r="M612" t="s">
        <v>71</v>
      </c>
      <c r="N612" t="s">
        <v>37</v>
      </c>
      <c r="O612">
        <v>21.66</v>
      </c>
      <c r="P612">
        <v>3.6</v>
      </c>
      <c r="Q612" t="s">
        <v>23</v>
      </c>
    </row>
    <row r="613" spans="1:17" x14ac:dyDescent="0.3">
      <c r="A613" t="s">
        <v>1364</v>
      </c>
      <c r="B613" s="1">
        <v>45310</v>
      </c>
      <c r="D613" t="s">
        <v>85</v>
      </c>
      <c r="E613" t="s">
        <v>19</v>
      </c>
      <c r="F613">
        <v>17</v>
      </c>
      <c r="G613">
        <v>15</v>
      </c>
      <c r="H613">
        <v>54.8</v>
      </c>
      <c r="I613">
        <v>59.731999999999999</v>
      </c>
      <c r="J613">
        <f t="shared" si="9"/>
        <v>895.98</v>
      </c>
      <c r="K613" t="s">
        <v>27</v>
      </c>
      <c r="L613" t="s">
        <v>42</v>
      </c>
      <c r="N613" t="s">
        <v>30</v>
      </c>
      <c r="O613">
        <v>46.47</v>
      </c>
      <c r="P613">
        <v>4.5999999999999996</v>
      </c>
      <c r="Q613" t="s">
        <v>23</v>
      </c>
    </row>
    <row r="614" spans="1:17" x14ac:dyDescent="0.3">
      <c r="A614" t="s">
        <v>1365</v>
      </c>
      <c r="B614" s="1">
        <v>43973</v>
      </c>
      <c r="C614" t="s">
        <v>1211</v>
      </c>
      <c r="D614" t="s">
        <v>130</v>
      </c>
      <c r="E614" t="s">
        <v>19</v>
      </c>
      <c r="F614">
        <v>13</v>
      </c>
      <c r="G614">
        <v>13</v>
      </c>
      <c r="H614">
        <v>1461.78</v>
      </c>
      <c r="I614">
        <v>1593.3402000000001</v>
      </c>
      <c r="J614">
        <f t="shared" si="9"/>
        <v>20713.422600000002</v>
      </c>
      <c r="K614" t="s">
        <v>66</v>
      </c>
      <c r="L614" t="s">
        <v>86</v>
      </c>
      <c r="M614" t="s">
        <v>22</v>
      </c>
      <c r="N614" t="s">
        <v>37</v>
      </c>
      <c r="O614">
        <v>12.62</v>
      </c>
      <c r="P614">
        <v>4.8</v>
      </c>
      <c r="Q614" t="s">
        <v>23</v>
      </c>
    </row>
    <row r="615" spans="1:17" x14ac:dyDescent="0.3">
      <c r="A615" t="s">
        <v>1366</v>
      </c>
      <c r="B615" s="1">
        <v>44781</v>
      </c>
      <c r="C615" t="s">
        <v>1367</v>
      </c>
      <c r="D615" t="s">
        <v>77</v>
      </c>
      <c r="E615" t="s">
        <v>82</v>
      </c>
      <c r="F615">
        <v>9</v>
      </c>
      <c r="G615">
        <v>9</v>
      </c>
      <c r="H615">
        <v>62.06</v>
      </c>
      <c r="I615">
        <v>66.404200000000003</v>
      </c>
      <c r="J615">
        <f t="shared" si="9"/>
        <v>597.63779999999997</v>
      </c>
      <c r="K615" t="s">
        <v>47</v>
      </c>
      <c r="L615" t="s">
        <v>28</v>
      </c>
      <c r="M615" t="s">
        <v>22</v>
      </c>
      <c r="N615" t="s">
        <v>67</v>
      </c>
      <c r="O615">
        <v>41.86</v>
      </c>
      <c r="P615">
        <v>1.8</v>
      </c>
      <c r="Q615" t="s">
        <v>23</v>
      </c>
    </row>
    <row r="616" spans="1:17" x14ac:dyDescent="0.3">
      <c r="A616" t="s">
        <v>1368</v>
      </c>
      <c r="B616" s="1">
        <v>44457</v>
      </c>
      <c r="C616" t="s">
        <v>568</v>
      </c>
      <c r="D616" t="s">
        <v>94</v>
      </c>
      <c r="E616" t="s">
        <v>117</v>
      </c>
      <c r="F616">
        <v>5</v>
      </c>
      <c r="G616">
        <v>5</v>
      </c>
      <c r="H616">
        <v>1237.01</v>
      </c>
      <c r="I616">
        <v>1422.5614999999998</v>
      </c>
      <c r="J616">
        <f t="shared" si="9"/>
        <v>7112.807499999999</v>
      </c>
      <c r="K616" t="s">
        <v>20</v>
      </c>
      <c r="L616" t="s">
        <v>35</v>
      </c>
      <c r="M616" t="s">
        <v>29</v>
      </c>
      <c r="N616" t="s">
        <v>37</v>
      </c>
      <c r="O616">
        <v>31.05</v>
      </c>
      <c r="P616">
        <v>4.0999999999999996</v>
      </c>
      <c r="Q616" t="s">
        <v>23</v>
      </c>
    </row>
    <row r="617" spans="1:17" x14ac:dyDescent="0.3">
      <c r="A617" t="s">
        <v>1369</v>
      </c>
      <c r="B617" s="1">
        <v>44681</v>
      </c>
      <c r="C617" t="s">
        <v>1370</v>
      </c>
      <c r="D617" t="s">
        <v>45</v>
      </c>
      <c r="E617" t="s">
        <v>1371</v>
      </c>
      <c r="F617">
        <v>6</v>
      </c>
      <c r="G617">
        <v>6</v>
      </c>
      <c r="H617">
        <v>766.29</v>
      </c>
      <c r="I617">
        <v>865.90769999999986</v>
      </c>
      <c r="J617">
        <f t="shared" si="9"/>
        <v>5195.4461999999994</v>
      </c>
      <c r="K617" t="s">
        <v>51</v>
      </c>
      <c r="L617" t="s">
        <v>35</v>
      </c>
      <c r="M617" t="s">
        <v>71</v>
      </c>
      <c r="N617" t="s">
        <v>53</v>
      </c>
      <c r="O617">
        <v>33.6</v>
      </c>
      <c r="P617">
        <v>3.7</v>
      </c>
      <c r="Q617" t="s">
        <v>23</v>
      </c>
    </row>
    <row r="618" spans="1:17" x14ac:dyDescent="0.3">
      <c r="A618" t="s">
        <v>1372</v>
      </c>
      <c r="B618" s="1">
        <v>45501</v>
      </c>
      <c r="C618" t="s">
        <v>1373</v>
      </c>
      <c r="D618" t="s">
        <v>94</v>
      </c>
      <c r="E618" t="s">
        <v>50</v>
      </c>
      <c r="F618">
        <v>19</v>
      </c>
      <c r="G618">
        <v>17</v>
      </c>
      <c r="H618">
        <v>1325.53</v>
      </c>
      <c r="I618">
        <v>1391.8065000000001</v>
      </c>
      <c r="J618">
        <f t="shared" si="9"/>
        <v>23660.710500000001</v>
      </c>
      <c r="K618" t="s">
        <v>51</v>
      </c>
      <c r="L618" t="s">
        <v>86</v>
      </c>
      <c r="M618" t="s">
        <v>36</v>
      </c>
      <c r="N618" t="s">
        <v>30</v>
      </c>
      <c r="O618">
        <v>6.11</v>
      </c>
      <c r="P618">
        <v>2.6</v>
      </c>
      <c r="Q618" t="s">
        <v>23</v>
      </c>
    </row>
    <row r="619" spans="1:17" x14ac:dyDescent="0.3">
      <c r="A619" t="s">
        <v>1374</v>
      </c>
      <c r="B619" s="1">
        <v>43891</v>
      </c>
      <c r="C619" t="s">
        <v>1375</v>
      </c>
      <c r="D619" t="s">
        <v>141</v>
      </c>
      <c r="E619" t="s">
        <v>50</v>
      </c>
      <c r="F619">
        <v>2</v>
      </c>
      <c r="G619">
        <v>2</v>
      </c>
      <c r="H619">
        <v>257.27</v>
      </c>
      <c r="I619">
        <v>285.56970000000001</v>
      </c>
      <c r="J619">
        <f t="shared" si="9"/>
        <v>571.13940000000002</v>
      </c>
      <c r="K619" t="s">
        <v>51</v>
      </c>
      <c r="L619" t="s">
        <v>123</v>
      </c>
      <c r="M619" t="s">
        <v>29</v>
      </c>
      <c r="N619" t="s">
        <v>53</v>
      </c>
      <c r="O619">
        <v>21.76</v>
      </c>
      <c r="P619">
        <v>1.3</v>
      </c>
      <c r="Q619" t="s">
        <v>74</v>
      </c>
    </row>
    <row r="620" spans="1:17" x14ac:dyDescent="0.3">
      <c r="A620" t="s">
        <v>1376</v>
      </c>
      <c r="B620" s="1">
        <v>44656</v>
      </c>
      <c r="C620" t="s">
        <v>1377</v>
      </c>
      <c r="D620" t="s">
        <v>56</v>
      </c>
      <c r="E620" t="s">
        <v>57</v>
      </c>
      <c r="F620">
        <v>19</v>
      </c>
      <c r="G620">
        <v>15</v>
      </c>
      <c r="H620">
        <v>594.27</v>
      </c>
      <c r="I620">
        <v>629.92619999999999</v>
      </c>
      <c r="J620">
        <f t="shared" si="9"/>
        <v>9448.893</v>
      </c>
      <c r="K620" t="s">
        <v>20</v>
      </c>
      <c r="L620" t="s">
        <v>42</v>
      </c>
      <c r="M620" t="s">
        <v>29</v>
      </c>
      <c r="N620" t="s">
        <v>89</v>
      </c>
      <c r="O620">
        <v>13.74</v>
      </c>
      <c r="P620">
        <v>3.5</v>
      </c>
      <c r="Q620" t="s">
        <v>23</v>
      </c>
    </row>
    <row r="621" spans="1:17" x14ac:dyDescent="0.3">
      <c r="A621" t="s">
        <v>1378</v>
      </c>
      <c r="B621" s="1">
        <v>44106</v>
      </c>
      <c r="C621" t="s">
        <v>1379</v>
      </c>
      <c r="D621" t="s">
        <v>85</v>
      </c>
      <c r="E621" t="s">
        <v>82</v>
      </c>
      <c r="F621">
        <v>12</v>
      </c>
      <c r="G621">
        <v>11</v>
      </c>
      <c r="H621">
        <v>1159.0899999999999</v>
      </c>
      <c r="I621">
        <v>1298.1808000000001</v>
      </c>
      <c r="J621">
        <f t="shared" si="9"/>
        <v>14279.988800000001</v>
      </c>
      <c r="K621" t="s">
        <v>27</v>
      </c>
      <c r="L621" t="s">
        <v>123</v>
      </c>
      <c r="M621" t="s">
        <v>29</v>
      </c>
      <c r="N621" t="s">
        <v>30</v>
      </c>
      <c r="O621">
        <v>5.69</v>
      </c>
      <c r="P621">
        <v>3.2</v>
      </c>
      <c r="Q621" t="s">
        <v>23</v>
      </c>
    </row>
    <row r="622" spans="1:17" x14ac:dyDescent="0.3">
      <c r="A622" t="s">
        <v>1380</v>
      </c>
      <c r="B622" s="1">
        <v>45166</v>
      </c>
      <c r="C622" t="s">
        <v>1381</v>
      </c>
      <c r="D622" t="s">
        <v>94</v>
      </c>
      <c r="E622" t="s">
        <v>50</v>
      </c>
      <c r="F622">
        <v>10</v>
      </c>
      <c r="G622">
        <v>10</v>
      </c>
      <c r="H622">
        <v>827.63</v>
      </c>
      <c r="I622">
        <v>902.11670000000004</v>
      </c>
      <c r="J622">
        <f t="shared" si="9"/>
        <v>9021.1670000000013</v>
      </c>
      <c r="K622" t="s">
        <v>51</v>
      </c>
      <c r="L622" t="s">
        <v>79</v>
      </c>
      <c r="M622" t="s">
        <v>29</v>
      </c>
      <c r="O622">
        <v>34.630000000000003</v>
      </c>
      <c r="P622">
        <v>4.7</v>
      </c>
      <c r="Q622" t="s">
        <v>23</v>
      </c>
    </row>
    <row r="623" spans="1:17" x14ac:dyDescent="0.3">
      <c r="A623" t="s">
        <v>1382</v>
      </c>
      <c r="B623" s="1">
        <v>43898</v>
      </c>
      <c r="C623" t="s">
        <v>1383</v>
      </c>
      <c r="D623" t="s">
        <v>85</v>
      </c>
      <c r="E623" t="s">
        <v>82</v>
      </c>
      <c r="F623">
        <v>2</v>
      </c>
      <c r="G623">
        <v>2</v>
      </c>
      <c r="H623">
        <v>1394.31</v>
      </c>
      <c r="I623">
        <v>1477.9685999999999</v>
      </c>
      <c r="J623">
        <f t="shared" si="9"/>
        <v>2955.9371999999998</v>
      </c>
      <c r="K623" t="s">
        <v>66</v>
      </c>
      <c r="L623" t="s">
        <v>42</v>
      </c>
      <c r="M623" t="s">
        <v>29</v>
      </c>
      <c r="N623" t="s">
        <v>37</v>
      </c>
      <c r="O623">
        <v>12.16</v>
      </c>
      <c r="P623">
        <v>3.4</v>
      </c>
      <c r="Q623" t="s">
        <v>23</v>
      </c>
    </row>
    <row r="624" spans="1:17" x14ac:dyDescent="0.3">
      <c r="A624" t="s">
        <v>1384</v>
      </c>
      <c r="B624" s="1">
        <v>45352</v>
      </c>
      <c r="C624" t="s">
        <v>1385</v>
      </c>
      <c r="D624" t="s">
        <v>130</v>
      </c>
      <c r="E624" t="s">
        <v>78</v>
      </c>
      <c r="F624">
        <v>15</v>
      </c>
      <c r="G624">
        <v>14</v>
      </c>
      <c r="H624">
        <v>1163.8800000000001</v>
      </c>
      <c r="I624">
        <v>1338.462</v>
      </c>
      <c r="J624">
        <f t="shared" si="9"/>
        <v>18738.468000000001</v>
      </c>
      <c r="K624" t="s">
        <v>20</v>
      </c>
      <c r="L624" t="s">
        <v>35</v>
      </c>
      <c r="M624" t="s">
        <v>36</v>
      </c>
      <c r="N624" t="s">
        <v>67</v>
      </c>
      <c r="O624">
        <v>28.88</v>
      </c>
      <c r="P624">
        <v>2.6</v>
      </c>
      <c r="Q624" t="s">
        <v>23</v>
      </c>
    </row>
    <row r="625" spans="1:17" x14ac:dyDescent="0.3">
      <c r="A625" t="s">
        <v>1386</v>
      </c>
      <c r="B625" s="1">
        <v>45084</v>
      </c>
      <c r="C625" t="s">
        <v>1387</v>
      </c>
      <c r="D625" t="s">
        <v>141</v>
      </c>
      <c r="E625" t="s">
        <v>50</v>
      </c>
      <c r="F625">
        <v>10</v>
      </c>
      <c r="G625">
        <v>10</v>
      </c>
      <c r="H625">
        <v>494.57</v>
      </c>
      <c r="I625">
        <v>524.24419999999998</v>
      </c>
      <c r="J625">
        <f t="shared" si="9"/>
        <v>5242.442</v>
      </c>
      <c r="K625" t="s">
        <v>47</v>
      </c>
      <c r="L625" t="s">
        <v>28</v>
      </c>
      <c r="M625" t="s">
        <v>36</v>
      </c>
      <c r="N625" t="s">
        <v>30</v>
      </c>
      <c r="O625">
        <v>31.85</v>
      </c>
      <c r="P625">
        <v>3.6</v>
      </c>
      <c r="Q625" t="s">
        <v>111</v>
      </c>
    </row>
    <row r="626" spans="1:17" x14ac:dyDescent="0.3">
      <c r="A626" t="s">
        <v>1388</v>
      </c>
      <c r="B626" s="1">
        <v>44970</v>
      </c>
      <c r="C626" t="s">
        <v>1389</v>
      </c>
      <c r="D626" t="s">
        <v>141</v>
      </c>
      <c r="E626" t="s">
        <v>1390</v>
      </c>
      <c r="F626">
        <v>16</v>
      </c>
      <c r="G626">
        <v>13</v>
      </c>
      <c r="H626">
        <v>1413.71</v>
      </c>
      <c r="I626">
        <v>1498.5326</v>
      </c>
      <c r="J626">
        <f t="shared" si="9"/>
        <v>19480.9238</v>
      </c>
      <c r="K626" t="s">
        <v>20</v>
      </c>
      <c r="L626" t="s">
        <v>79</v>
      </c>
      <c r="M626" t="s">
        <v>71</v>
      </c>
      <c r="N626" t="s">
        <v>53</v>
      </c>
      <c r="O626">
        <v>17.41</v>
      </c>
      <c r="P626">
        <v>1.7</v>
      </c>
      <c r="Q626" t="s">
        <v>23</v>
      </c>
    </row>
    <row r="627" spans="1:17" x14ac:dyDescent="0.3">
      <c r="A627" t="s">
        <v>1391</v>
      </c>
      <c r="B627" s="1">
        <v>44570</v>
      </c>
      <c r="C627" t="s">
        <v>1392</v>
      </c>
      <c r="D627" t="s">
        <v>85</v>
      </c>
      <c r="E627" t="s">
        <v>1393</v>
      </c>
      <c r="F627">
        <v>18</v>
      </c>
      <c r="G627">
        <v>18</v>
      </c>
      <c r="H627">
        <v>1322.82</v>
      </c>
      <c r="I627">
        <v>1402.1892</v>
      </c>
      <c r="J627">
        <f t="shared" si="9"/>
        <v>25239.405600000002</v>
      </c>
      <c r="K627" t="s">
        <v>27</v>
      </c>
      <c r="L627" t="s">
        <v>79</v>
      </c>
      <c r="M627" t="s">
        <v>36</v>
      </c>
      <c r="N627" t="s">
        <v>30</v>
      </c>
      <c r="O627">
        <v>15.48</v>
      </c>
      <c r="P627">
        <v>4.5999999999999996</v>
      </c>
      <c r="Q627" t="s">
        <v>23</v>
      </c>
    </row>
    <row r="628" spans="1:17" x14ac:dyDescent="0.3">
      <c r="A628" t="s">
        <v>1394</v>
      </c>
      <c r="B628" s="1">
        <v>44328</v>
      </c>
      <c r="C628" t="s">
        <v>1395</v>
      </c>
      <c r="D628" t="s">
        <v>40</v>
      </c>
      <c r="E628" t="s">
        <v>57</v>
      </c>
      <c r="F628">
        <v>2</v>
      </c>
      <c r="G628">
        <v>2</v>
      </c>
      <c r="H628">
        <v>584.45000000000005</v>
      </c>
      <c r="I628">
        <v>625.36150000000009</v>
      </c>
      <c r="J628">
        <f t="shared" si="9"/>
        <v>1250.7230000000002</v>
      </c>
      <c r="K628" t="s">
        <v>51</v>
      </c>
      <c r="L628" t="s">
        <v>79</v>
      </c>
      <c r="M628" t="s">
        <v>22</v>
      </c>
      <c r="N628" t="s">
        <v>30</v>
      </c>
      <c r="O628">
        <v>5.88</v>
      </c>
      <c r="P628">
        <v>3.7</v>
      </c>
      <c r="Q628" t="s">
        <v>23</v>
      </c>
    </row>
    <row r="629" spans="1:17" x14ac:dyDescent="0.3">
      <c r="A629" t="s">
        <v>1396</v>
      </c>
      <c r="B629" s="1">
        <v>44707</v>
      </c>
      <c r="C629" t="s">
        <v>1397</v>
      </c>
      <c r="D629" t="s">
        <v>116</v>
      </c>
      <c r="E629" t="s">
        <v>117</v>
      </c>
      <c r="F629">
        <v>4</v>
      </c>
      <c r="G629">
        <v>4</v>
      </c>
      <c r="H629">
        <v>204.16</v>
      </c>
      <c r="I629">
        <v>218.4512</v>
      </c>
      <c r="J629">
        <f t="shared" si="9"/>
        <v>873.8048</v>
      </c>
      <c r="K629" t="s">
        <v>66</v>
      </c>
      <c r="L629" t="s">
        <v>35</v>
      </c>
      <c r="M629" t="s">
        <v>29</v>
      </c>
      <c r="O629">
        <v>43.09</v>
      </c>
      <c r="P629">
        <v>3.1</v>
      </c>
      <c r="Q629" t="s">
        <v>23</v>
      </c>
    </row>
    <row r="630" spans="1:17" x14ac:dyDescent="0.3">
      <c r="A630" t="s">
        <v>1398</v>
      </c>
      <c r="B630" s="1">
        <v>43913</v>
      </c>
      <c r="C630" t="s">
        <v>1399</v>
      </c>
      <c r="D630" t="s">
        <v>65</v>
      </c>
      <c r="E630" t="s">
        <v>82</v>
      </c>
      <c r="F630">
        <v>1</v>
      </c>
      <c r="G630">
        <v>1</v>
      </c>
      <c r="H630">
        <v>1301.8900000000001</v>
      </c>
      <c r="I630">
        <v>1497.1735000000001</v>
      </c>
      <c r="J630">
        <f t="shared" si="9"/>
        <v>1497.1735000000001</v>
      </c>
      <c r="K630" t="s">
        <v>27</v>
      </c>
      <c r="L630" t="s">
        <v>28</v>
      </c>
      <c r="M630" t="s">
        <v>29</v>
      </c>
      <c r="N630" t="s">
        <v>89</v>
      </c>
      <c r="O630">
        <v>10.210000000000001</v>
      </c>
      <c r="P630">
        <v>3.5</v>
      </c>
      <c r="Q630" t="s">
        <v>23</v>
      </c>
    </row>
    <row r="631" spans="1:17" x14ac:dyDescent="0.3">
      <c r="A631" t="s">
        <v>1400</v>
      </c>
      <c r="B631" s="1">
        <v>43916</v>
      </c>
      <c r="C631" t="s">
        <v>1401</v>
      </c>
      <c r="D631" t="s">
        <v>116</v>
      </c>
      <c r="E631" t="s">
        <v>50</v>
      </c>
      <c r="F631">
        <v>13</v>
      </c>
      <c r="G631">
        <v>11</v>
      </c>
      <c r="H631">
        <v>898.35</v>
      </c>
      <c r="I631">
        <v>952.25100000000009</v>
      </c>
      <c r="J631">
        <f t="shared" si="9"/>
        <v>10474.761</v>
      </c>
      <c r="K631" t="s">
        <v>66</v>
      </c>
      <c r="L631" t="s">
        <v>123</v>
      </c>
      <c r="M631" t="s">
        <v>29</v>
      </c>
      <c r="N631" t="s">
        <v>53</v>
      </c>
      <c r="O631">
        <v>18.77</v>
      </c>
      <c r="P631">
        <v>3</v>
      </c>
      <c r="Q631" t="s">
        <v>23</v>
      </c>
    </row>
    <row r="632" spans="1:17" x14ac:dyDescent="0.3">
      <c r="A632" t="s">
        <v>1402</v>
      </c>
      <c r="B632" s="1">
        <v>44183</v>
      </c>
      <c r="C632" t="s">
        <v>1403</v>
      </c>
      <c r="D632" t="s">
        <v>100</v>
      </c>
      <c r="E632" t="s">
        <v>57</v>
      </c>
      <c r="F632">
        <v>18</v>
      </c>
      <c r="G632">
        <v>16</v>
      </c>
      <c r="H632">
        <v>471.15</v>
      </c>
      <c r="I632">
        <v>513.55349999999999</v>
      </c>
      <c r="J632">
        <f t="shared" si="9"/>
        <v>8216.8559999999998</v>
      </c>
      <c r="K632" t="s">
        <v>27</v>
      </c>
      <c r="L632" t="s">
        <v>21</v>
      </c>
      <c r="M632" t="s">
        <v>71</v>
      </c>
      <c r="N632" t="s">
        <v>30</v>
      </c>
      <c r="O632">
        <v>33.06</v>
      </c>
      <c r="P632">
        <v>4.8</v>
      </c>
      <c r="Q632" t="s">
        <v>23</v>
      </c>
    </row>
    <row r="633" spans="1:17" x14ac:dyDescent="0.3">
      <c r="A633" t="s">
        <v>1404</v>
      </c>
      <c r="B633" s="1">
        <v>45528</v>
      </c>
      <c r="C633" t="s">
        <v>1405</v>
      </c>
      <c r="D633" t="s">
        <v>85</v>
      </c>
      <c r="E633" t="s">
        <v>82</v>
      </c>
      <c r="F633">
        <v>2</v>
      </c>
      <c r="G633">
        <v>2</v>
      </c>
      <c r="H633">
        <v>963.85</v>
      </c>
      <c r="I633">
        <v>1079.5120000000002</v>
      </c>
      <c r="J633">
        <f t="shared" si="9"/>
        <v>2159.0240000000003</v>
      </c>
      <c r="K633" t="s">
        <v>20</v>
      </c>
      <c r="L633" t="s">
        <v>21</v>
      </c>
      <c r="M633" t="s">
        <v>71</v>
      </c>
      <c r="N633" t="s">
        <v>53</v>
      </c>
      <c r="O633">
        <v>34.25</v>
      </c>
      <c r="P633">
        <v>1.8</v>
      </c>
      <c r="Q633" t="s">
        <v>23</v>
      </c>
    </row>
    <row r="634" spans="1:17" x14ac:dyDescent="0.3">
      <c r="A634" t="s">
        <v>1406</v>
      </c>
      <c r="B634" s="1">
        <v>44989</v>
      </c>
      <c r="C634" t="s">
        <v>1407</v>
      </c>
      <c r="D634" t="s">
        <v>133</v>
      </c>
      <c r="E634" t="s">
        <v>95</v>
      </c>
      <c r="F634">
        <v>5</v>
      </c>
      <c r="G634">
        <v>4</v>
      </c>
      <c r="H634">
        <v>964.58</v>
      </c>
      <c r="I634">
        <v>1070.6838000000002</v>
      </c>
      <c r="J634">
        <f t="shared" si="9"/>
        <v>4282.735200000001</v>
      </c>
      <c r="K634" t="s">
        <v>20</v>
      </c>
      <c r="L634" t="s">
        <v>42</v>
      </c>
      <c r="M634" t="s">
        <v>71</v>
      </c>
      <c r="N634" t="s">
        <v>30</v>
      </c>
      <c r="O634">
        <v>28.62</v>
      </c>
      <c r="P634">
        <v>2.2999999999999998</v>
      </c>
      <c r="Q634" t="s">
        <v>23</v>
      </c>
    </row>
    <row r="635" spans="1:17" x14ac:dyDescent="0.3">
      <c r="A635" t="s">
        <v>1408</v>
      </c>
      <c r="B635" s="1">
        <v>45218</v>
      </c>
      <c r="C635" t="s">
        <v>1409</v>
      </c>
      <c r="D635" t="s">
        <v>77</v>
      </c>
      <c r="E635" t="s">
        <v>82</v>
      </c>
      <c r="F635">
        <v>10</v>
      </c>
      <c r="G635">
        <v>10</v>
      </c>
      <c r="H635">
        <v>492.14</v>
      </c>
      <c r="I635">
        <v>565.9609999999999</v>
      </c>
      <c r="J635">
        <f t="shared" si="9"/>
        <v>5659.6099999999988</v>
      </c>
      <c r="K635" t="s">
        <v>51</v>
      </c>
      <c r="L635" t="s">
        <v>21</v>
      </c>
      <c r="M635" t="s">
        <v>22</v>
      </c>
      <c r="N635" t="s">
        <v>67</v>
      </c>
      <c r="O635">
        <v>5.34</v>
      </c>
      <c r="P635">
        <v>4.2</v>
      </c>
      <c r="Q635" t="s">
        <v>23</v>
      </c>
    </row>
    <row r="636" spans="1:17" x14ac:dyDescent="0.3">
      <c r="A636" t="s">
        <v>1410</v>
      </c>
      <c r="B636" s="1">
        <v>43932</v>
      </c>
      <c r="C636" t="s">
        <v>1411</v>
      </c>
      <c r="D636" t="s">
        <v>61</v>
      </c>
      <c r="E636" t="s">
        <v>70</v>
      </c>
      <c r="F636">
        <v>16</v>
      </c>
      <c r="G636">
        <v>15</v>
      </c>
      <c r="H636">
        <v>1308.3499999999999</v>
      </c>
      <c r="I636">
        <v>1426.1015</v>
      </c>
      <c r="J636">
        <f t="shared" si="9"/>
        <v>21391.522499999999</v>
      </c>
      <c r="K636" t="s">
        <v>47</v>
      </c>
      <c r="L636" t="s">
        <v>42</v>
      </c>
      <c r="M636" t="s">
        <v>29</v>
      </c>
      <c r="N636" t="s">
        <v>37</v>
      </c>
      <c r="O636">
        <v>18.510000000000002</v>
      </c>
      <c r="P636">
        <v>3.6</v>
      </c>
      <c r="Q636" t="s">
        <v>23</v>
      </c>
    </row>
    <row r="637" spans="1:17" x14ac:dyDescent="0.3">
      <c r="A637" t="s">
        <v>1412</v>
      </c>
      <c r="B637" s="1">
        <v>45027</v>
      </c>
      <c r="C637" t="s">
        <v>1413</v>
      </c>
      <c r="D637" t="s">
        <v>130</v>
      </c>
      <c r="E637" t="s">
        <v>78</v>
      </c>
      <c r="F637">
        <v>4</v>
      </c>
      <c r="G637">
        <v>3</v>
      </c>
      <c r="H637">
        <v>1471.42</v>
      </c>
      <c r="I637">
        <v>1589.1336000000001</v>
      </c>
      <c r="J637">
        <f t="shared" si="9"/>
        <v>4767.4008000000003</v>
      </c>
      <c r="K637" t="s">
        <v>20</v>
      </c>
      <c r="L637" t="s">
        <v>21</v>
      </c>
      <c r="M637" t="s">
        <v>22</v>
      </c>
      <c r="N637" t="s">
        <v>67</v>
      </c>
      <c r="O637">
        <v>24.45</v>
      </c>
      <c r="P637">
        <v>3.4</v>
      </c>
      <c r="Q637" t="s">
        <v>23</v>
      </c>
    </row>
    <row r="638" spans="1:17" x14ac:dyDescent="0.3">
      <c r="A638" t="s">
        <v>1414</v>
      </c>
      <c r="B638" s="1">
        <v>44942</v>
      </c>
      <c r="C638" t="s">
        <v>1415</v>
      </c>
      <c r="D638" t="s">
        <v>40</v>
      </c>
      <c r="E638" t="s">
        <v>26</v>
      </c>
      <c r="F638">
        <v>17</v>
      </c>
      <c r="G638">
        <v>17</v>
      </c>
      <c r="H638">
        <v>848.58</v>
      </c>
      <c r="I638">
        <v>941.92380000000014</v>
      </c>
      <c r="J638">
        <f t="shared" si="9"/>
        <v>16012.704600000003</v>
      </c>
      <c r="K638" t="s">
        <v>27</v>
      </c>
      <c r="L638" t="s">
        <v>21</v>
      </c>
      <c r="M638" t="s">
        <v>71</v>
      </c>
      <c r="N638" t="s">
        <v>37</v>
      </c>
      <c r="O638">
        <v>31.73</v>
      </c>
      <c r="P638">
        <v>4.3</v>
      </c>
      <c r="Q638" t="s">
        <v>23</v>
      </c>
    </row>
    <row r="639" spans="1:17" x14ac:dyDescent="0.3">
      <c r="A639" t="s">
        <v>1416</v>
      </c>
      <c r="B639" s="1">
        <v>44974</v>
      </c>
      <c r="C639" t="s">
        <v>1417</v>
      </c>
      <c r="D639" t="s">
        <v>77</v>
      </c>
      <c r="E639" t="s">
        <v>78</v>
      </c>
      <c r="F639">
        <v>5</v>
      </c>
      <c r="G639">
        <v>4</v>
      </c>
      <c r="H639">
        <v>105.25</v>
      </c>
      <c r="I639">
        <v>116.82750000000001</v>
      </c>
      <c r="J639">
        <f t="shared" si="9"/>
        <v>467.31000000000006</v>
      </c>
      <c r="K639" t="s">
        <v>47</v>
      </c>
      <c r="L639" t="s">
        <v>86</v>
      </c>
      <c r="M639" t="s">
        <v>71</v>
      </c>
      <c r="N639" t="s">
        <v>53</v>
      </c>
      <c r="O639">
        <v>1.57</v>
      </c>
      <c r="P639">
        <v>3.9</v>
      </c>
      <c r="Q639" t="s">
        <v>23</v>
      </c>
    </row>
    <row r="640" spans="1:17" x14ac:dyDescent="0.3">
      <c r="A640" t="s">
        <v>1418</v>
      </c>
      <c r="B640" s="1">
        <v>44568</v>
      </c>
      <c r="C640" t="s">
        <v>1419</v>
      </c>
      <c r="D640" t="s">
        <v>141</v>
      </c>
      <c r="E640" t="s">
        <v>117</v>
      </c>
      <c r="F640">
        <v>16</v>
      </c>
      <c r="G640">
        <v>16</v>
      </c>
      <c r="H640">
        <v>806.12</v>
      </c>
      <c r="I640">
        <v>910.91559999999993</v>
      </c>
      <c r="J640">
        <f t="shared" si="9"/>
        <v>14574.649599999999</v>
      </c>
      <c r="K640" t="s">
        <v>51</v>
      </c>
      <c r="L640" t="s">
        <v>35</v>
      </c>
      <c r="M640" t="s">
        <v>29</v>
      </c>
      <c r="N640" t="s">
        <v>89</v>
      </c>
      <c r="O640">
        <v>37.380000000000003</v>
      </c>
      <c r="P640">
        <v>3.7</v>
      </c>
      <c r="Q640" t="s">
        <v>74</v>
      </c>
    </row>
    <row r="641" spans="1:17" x14ac:dyDescent="0.3">
      <c r="A641" t="s">
        <v>1420</v>
      </c>
      <c r="B641" s="1">
        <v>44629</v>
      </c>
      <c r="C641" t="s">
        <v>1421</v>
      </c>
      <c r="D641" t="s">
        <v>100</v>
      </c>
      <c r="E641" t="s">
        <v>41</v>
      </c>
      <c r="F641">
        <v>4</v>
      </c>
      <c r="G641">
        <v>3</v>
      </c>
      <c r="H641">
        <v>841.22</v>
      </c>
      <c r="I641">
        <v>883.28100000000006</v>
      </c>
      <c r="J641">
        <f t="shared" si="9"/>
        <v>2649.8430000000003</v>
      </c>
      <c r="K641" t="s">
        <v>66</v>
      </c>
      <c r="L641" t="s">
        <v>123</v>
      </c>
      <c r="M641" t="s">
        <v>71</v>
      </c>
      <c r="N641" t="s">
        <v>53</v>
      </c>
      <c r="O641">
        <v>7.35</v>
      </c>
      <c r="P641">
        <v>4.2</v>
      </c>
    </row>
    <row r="642" spans="1:17" x14ac:dyDescent="0.3">
      <c r="A642" t="s">
        <v>1422</v>
      </c>
      <c r="B642" s="1">
        <v>44341</v>
      </c>
      <c r="C642" t="s">
        <v>1423</v>
      </c>
      <c r="D642" t="s">
        <v>65</v>
      </c>
      <c r="E642" t="s">
        <v>82</v>
      </c>
      <c r="F642">
        <v>1</v>
      </c>
      <c r="G642">
        <v>1</v>
      </c>
      <c r="H642">
        <v>1255.49</v>
      </c>
      <c r="I642">
        <v>1355.9292</v>
      </c>
      <c r="J642">
        <f t="shared" si="9"/>
        <v>1355.9292</v>
      </c>
      <c r="K642" t="s">
        <v>51</v>
      </c>
      <c r="L642" t="s">
        <v>21</v>
      </c>
      <c r="M642" t="s">
        <v>29</v>
      </c>
      <c r="N642" t="s">
        <v>67</v>
      </c>
      <c r="O642">
        <v>15.5</v>
      </c>
      <c r="P642">
        <v>2.9</v>
      </c>
      <c r="Q642" t="s">
        <v>23</v>
      </c>
    </row>
    <row r="643" spans="1:17" x14ac:dyDescent="0.3">
      <c r="A643" t="s">
        <v>1424</v>
      </c>
      <c r="B643" s="1">
        <v>45197</v>
      </c>
      <c r="C643" t="s">
        <v>1425</v>
      </c>
      <c r="D643" t="s">
        <v>100</v>
      </c>
      <c r="E643" t="s">
        <v>41</v>
      </c>
      <c r="F643">
        <v>11</v>
      </c>
      <c r="G643">
        <v>10</v>
      </c>
      <c r="H643">
        <v>885.77</v>
      </c>
      <c r="I643">
        <v>1018.6354999999999</v>
      </c>
      <c r="J643">
        <f t="shared" ref="J643:J706" si="10">G643*I643</f>
        <v>10186.355</v>
      </c>
      <c r="K643" t="s">
        <v>66</v>
      </c>
      <c r="L643" t="s">
        <v>123</v>
      </c>
      <c r="M643" t="s">
        <v>36</v>
      </c>
      <c r="O643">
        <v>0.64</v>
      </c>
      <c r="P643">
        <v>3.7</v>
      </c>
      <c r="Q643" t="s">
        <v>23</v>
      </c>
    </row>
    <row r="644" spans="1:17" x14ac:dyDescent="0.3">
      <c r="A644" t="s">
        <v>1426</v>
      </c>
      <c r="B644" s="1">
        <v>45033</v>
      </c>
      <c r="C644" t="s">
        <v>1427</v>
      </c>
      <c r="D644" t="s">
        <v>116</v>
      </c>
      <c r="E644" t="s">
        <v>117</v>
      </c>
      <c r="F644">
        <v>10</v>
      </c>
      <c r="G644">
        <v>8</v>
      </c>
      <c r="H644">
        <v>1208.95</v>
      </c>
      <c r="I644">
        <v>1329.8450000000003</v>
      </c>
      <c r="J644">
        <f t="shared" si="10"/>
        <v>10638.760000000002</v>
      </c>
      <c r="K644" t="s">
        <v>20</v>
      </c>
      <c r="L644" t="s">
        <v>79</v>
      </c>
      <c r="M644" t="s">
        <v>22</v>
      </c>
      <c r="N644" t="s">
        <v>37</v>
      </c>
      <c r="O644">
        <v>47.29</v>
      </c>
      <c r="P644">
        <v>4.2</v>
      </c>
      <c r="Q644" t="s">
        <v>23</v>
      </c>
    </row>
    <row r="645" spans="1:17" x14ac:dyDescent="0.3">
      <c r="A645" t="s">
        <v>1067</v>
      </c>
      <c r="B645" s="1">
        <v>44143</v>
      </c>
      <c r="C645" t="s">
        <v>1428</v>
      </c>
      <c r="D645" t="s">
        <v>116</v>
      </c>
      <c r="E645" t="s">
        <v>95</v>
      </c>
      <c r="F645">
        <v>3</v>
      </c>
      <c r="G645">
        <v>3</v>
      </c>
      <c r="H645">
        <v>977.1</v>
      </c>
      <c r="I645">
        <v>1084.5810000000001</v>
      </c>
      <c r="J645">
        <f t="shared" si="10"/>
        <v>3253.7430000000004</v>
      </c>
      <c r="K645" t="s">
        <v>51</v>
      </c>
      <c r="L645" t="s">
        <v>21</v>
      </c>
      <c r="M645" t="s">
        <v>36</v>
      </c>
      <c r="N645" t="s">
        <v>30</v>
      </c>
      <c r="O645">
        <v>21.1</v>
      </c>
      <c r="P645">
        <v>3.9</v>
      </c>
      <c r="Q645" t="s">
        <v>23</v>
      </c>
    </row>
    <row r="646" spans="1:17" x14ac:dyDescent="0.3">
      <c r="A646" t="s">
        <v>1429</v>
      </c>
      <c r="B646" s="1">
        <v>44119</v>
      </c>
      <c r="C646" t="s">
        <v>1430</v>
      </c>
      <c r="D646" t="s">
        <v>45</v>
      </c>
      <c r="E646" t="s">
        <v>46</v>
      </c>
      <c r="F646">
        <v>3</v>
      </c>
      <c r="G646">
        <v>2</v>
      </c>
      <c r="H646">
        <v>847.42</v>
      </c>
      <c r="I646">
        <v>889.79099999999994</v>
      </c>
      <c r="J646">
        <f t="shared" si="10"/>
        <v>1779.5819999999999</v>
      </c>
      <c r="K646" t="s">
        <v>51</v>
      </c>
      <c r="L646" t="s">
        <v>35</v>
      </c>
      <c r="M646" t="s">
        <v>22</v>
      </c>
      <c r="N646" t="s">
        <v>67</v>
      </c>
      <c r="O646">
        <v>-5</v>
      </c>
      <c r="P646">
        <v>3.7</v>
      </c>
      <c r="Q646" t="s">
        <v>23</v>
      </c>
    </row>
    <row r="647" spans="1:17" x14ac:dyDescent="0.3">
      <c r="A647" t="s">
        <v>1431</v>
      </c>
      <c r="B647" s="1">
        <v>44811</v>
      </c>
      <c r="C647" t="s">
        <v>1432</v>
      </c>
      <c r="D647" t="s">
        <v>133</v>
      </c>
      <c r="E647" t="s">
        <v>50</v>
      </c>
      <c r="F647">
        <v>12</v>
      </c>
      <c r="G647">
        <v>10</v>
      </c>
      <c r="H647">
        <v>1054.75</v>
      </c>
      <c r="I647">
        <v>1202.4150000000002</v>
      </c>
      <c r="J647">
        <f t="shared" si="10"/>
        <v>12024.150000000001</v>
      </c>
      <c r="K647" t="s">
        <v>47</v>
      </c>
      <c r="L647" t="s">
        <v>42</v>
      </c>
      <c r="M647" t="s">
        <v>22</v>
      </c>
      <c r="N647" t="s">
        <v>37</v>
      </c>
      <c r="O647">
        <v>23.55</v>
      </c>
      <c r="P647">
        <v>1.2</v>
      </c>
      <c r="Q647" t="s">
        <v>23</v>
      </c>
    </row>
    <row r="648" spans="1:17" x14ac:dyDescent="0.3">
      <c r="A648" t="s">
        <v>1433</v>
      </c>
      <c r="B648" s="1">
        <v>44360</v>
      </c>
      <c r="C648" t="s">
        <v>1434</v>
      </c>
      <c r="D648" t="s">
        <v>85</v>
      </c>
      <c r="E648" t="s">
        <v>82</v>
      </c>
      <c r="F648">
        <v>12</v>
      </c>
      <c r="G648">
        <v>11</v>
      </c>
      <c r="H648">
        <v>956.02</v>
      </c>
      <c r="I648">
        <v>1022.9414</v>
      </c>
      <c r="J648">
        <f t="shared" si="10"/>
        <v>11252.3554</v>
      </c>
      <c r="K648" t="s">
        <v>27</v>
      </c>
      <c r="L648" t="s">
        <v>35</v>
      </c>
      <c r="M648" t="s">
        <v>22</v>
      </c>
      <c r="N648" t="s">
        <v>30</v>
      </c>
      <c r="O648">
        <v>9.98</v>
      </c>
      <c r="P648">
        <v>1.8</v>
      </c>
      <c r="Q648" t="s">
        <v>23</v>
      </c>
    </row>
    <row r="649" spans="1:17" x14ac:dyDescent="0.3">
      <c r="A649" t="s">
        <v>1435</v>
      </c>
      <c r="B649" s="1">
        <v>45490</v>
      </c>
      <c r="C649" t="s">
        <v>1436</v>
      </c>
      <c r="D649" t="s">
        <v>33</v>
      </c>
      <c r="E649" t="s">
        <v>62</v>
      </c>
      <c r="F649">
        <v>4</v>
      </c>
      <c r="G649">
        <v>4</v>
      </c>
      <c r="H649">
        <v>991.52</v>
      </c>
      <c r="I649">
        <v>1130.3328000000001</v>
      </c>
      <c r="J649">
        <f t="shared" si="10"/>
        <v>4521.3312000000005</v>
      </c>
      <c r="K649" t="s">
        <v>20</v>
      </c>
      <c r="L649" t="s">
        <v>123</v>
      </c>
      <c r="M649" t="s">
        <v>22</v>
      </c>
      <c r="N649" t="s">
        <v>89</v>
      </c>
      <c r="O649">
        <v>8.33</v>
      </c>
      <c r="P649">
        <v>5</v>
      </c>
      <c r="Q649" t="s">
        <v>74</v>
      </c>
    </row>
    <row r="650" spans="1:17" x14ac:dyDescent="0.3">
      <c r="A650" t="s">
        <v>1437</v>
      </c>
      <c r="B650" s="1">
        <v>44159</v>
      </c>
      <c r="C650" t="s">
        <v>1438</v>
      </c>
      <c r="D650" t="s">
        <v>109</v>
      </c>
      <c r="E650" t="s">
        <v>46</v>
      </c>
      <c r="F650">
        <v>8</v>
      </c>
      <c r="G650">
        <v>6</v>
      </c>
      <c r="H650">
        <v>827.86</v>
      </c>
      <c r="I650">
        <v>869.25300000000004</v>
      </c>
      <c r="J650">
        <f t="shared" si="10"/>
        <v>5215.518</v>
      </c>
      <c r="K650" t="s">
        <v>47</v>
      </c>
      <c r="L650" t="s">
        <v>123</v>
      </c>
      <c r="M650" t="s">
        <v>29</v>
      </c>
      <c r="N650" t="s">
        <v>37</v>
      </c>
      <c r="O650">
        <v>21.64</v>
      </c>
      <c r="P650">
        <v>1.4</v>
      </c>
      <c r="Q650" t="s">
        <v>23</v>
      </c>
    </row>
    <row r="651" spans="1:17" x14ac:dyDescent="0.3">
      <c r="A651" t="s">
        <v>1439</v>
      </c>
      <c r="B651" s="1">
        <v>45605</v>
      </c>
      <c r="C651" t="s">
        <v>1440</v>
      </c>
      <c r="D651" t="s">
        <v>77</v>
      </c>
      <c r="F651">
        <v>2</v>
      </c>
      <c r="G651">
        <v>2</v>
      </c>
      <c r="H651">
        <v>454.95</v>
      </c>
      <c r="I651">
        <v>482.24700000000001</v>
      </c>
      <c r="J651">
        <f t="shared" si="10"/>
        <v>964.49400000000003</v>
      </c>
      <c r="K651" t="s">
        <v>1441</v>
      </c>
      <c r="L651" t="s">
        <v>42</v>
      </c>
      <c r="M651" t="s">
        <v>29</v>
      </c>
      <c r="N651" t="s">
        <v>37</v>
      </c>
      <c r="P651">
        <v>9</v>
      </c>
      <c r="Q651" t="s">
        <v>23</v>
      </c>
    </row>
    <row r="652" spans="1:17" x14ac:dyDescent="0.3">
      <c r="A652" t="s">
        <v>1442</v>
      </c>
      <c r="B652" s="1">
        <v>44902</v>
      </c>
      <c r="C652" t="s">
        <v>1443</v>
      </c>
      <c r="D652" t="s">
        <v>61</v>
      </c>
      <c r="E652" t="s">
        <v>62</v>
      </c>
      <c r="F652">
        <v>3</v>
      </c>
      <c r="G652">
        <v>3</v>
      </c>
      <c r="H652">
        <v>1357.77</v>
      </c>
      <c r="I652">
        <v>1439.2362000000001</v>
      </c>
      <c r="J652">
        <f t="shared" si="10"/>
        <v>4317.7085999999999</v>
      </c>
      <c r="K652" t="s">
        <v>51</v>
      </c>
      <c r="L652" t="s">
        <v>79</v>
      </c>
      <c r="M652" t="s">
        <v>36</v>
      </c>
      <c r="N652" t="s">
        <v>37</v>
      </c>
      <c r="O652">
        <v>7.13</v>
      </c>
      <c r="P652">
        <v>2.2000000000000002</v>
      </c>
      <c r="Q652" t="s">
        <v>23</v>
      </c>
    </row>
    <row r="653" spans="1:17" x14ac:dyDescent="0.3">
      <c r="A653" t="s">
        <v>1444</v>
      </c>
      <c r="B653" s="1">
        <v>44038</v>
      </c>
      <c r="C653" t="s">
        <v>1445</v>
      </c>
      <c r="D653" t="s">
        <v>40</v>
      </c>
      <c r="E653" t="s">
        <v>57</v>
      </c>
      <c r="F653">
        <v>17</v>
      </c>
      <c r="G653">
        <v>15</v>
      </c>
      <c r="H653">
        <v>1102.4100000000001</v>
      </c>
      <c r="I653">
        <v>1234.6992000000002</v>
      </c>
      <c r="J653">
        <f t="shared" si="10"/>
        <v>18520.488000000005</v>
      </c>
      <c r="K653" t="s">
        <v>47</v>
      </c>
      <c r="L653" t="s">
        <v>123</v>
      </c>
      <c r="M653" t="s">
        <v>36</v>
      </c>
      <c r="N653" t="s">
        <v>30</v>
      </c>
      <c r="O653">
        <v>25.38</v>
      </c>
      <c r="P653">
        <v>2.6</v>
      </c>
    </row>
    <row r="654" spans="1:17" x14ac:dyDescent="0.3">
      <c r="A654" t="s">
        <v>1446</v>
      </c>
      <c r="B654" s="1">
        <v>44586</v>
      </c>
      <c r="C654" t="s">
        <v>1447</v>
      </c>
      <c r="D654" t="s">
        <v>65</v>
      </c>
      <c r="E654" t="s">
        <v>82</v>
      </c>
      <c r="F654">
        <v>15</v>
      </c>
      <c r="G654">
        <v>14</v>
      </c>
      <c r="H654">
        <v>73.02</v>
      </c>
      <c r="I654">
        <v>79.591800000000006</v>
      </c>
      <c r="J654">
        <f t="shared" si="10"/>
        <v>1114.2852</v>
      </c>
      <c r="K654" t="s">
        <v>20</v>
      </c>
      <c r="L654" t="s">
        <v>28</v>
      </c>
      <c r="M654" t="s">
        <v>36</v>
      </c>
      <c r="O654">
        <v>36.4</v>
      </c>
      <c r="P654">
        <v>9</v>
      </c>
      <c r="Q654" t="s">
        <v>23</v>
      </c>
    </row>
    <row r="655" spans="1:17" x14ac:dyDescent="0.3">
      <c r="A655" t="s">
        <v>1448</v>
      </c>
      <c r="B655" s="1">
        <v>44067</v>
      </c>
      <c r="C655" t="s">
        <v>1449</v>
      </c>
      <c r="D655" t="s">
        <v>116</v>
      </c>
      <c r="E655" t="s">
        <v>50</v>
      </c>
      <c r="F655">
        <v>1</v>
      </c>
      <c r="G655">
        <v>1</v>
      </c>
      <c r="H655">
        <v>407.77</v>
      </c>
      <c r="I655">
        <v>432.2362</v>
      </c>
      <c r="J655">
        <f t="shared" si="10"/>
        <v>432.2362</v>
      </c>
      <c r="K655" t="s">
        <v>20</v>
      </c>
      <c r="L655" t="s">
        <v>28</v>
      </c>
      <c r="M655" t="s">
        <v>29</v>
      </c>
      <c r="N655" t="s">
        <v>67</v>
      </c>
      <c r="O655">
        <v>19.86</v>
      </c>
      <c r="P655">
        <v>3</v>
      </c>
      <c r="Q655" t="s">
        <v>23</v>
      </c>
    </row>
    <row r="656" spans="1:17" x14ac:dyDescent="0.3">
      <c r="A656" t="s">
        <v>1450</v>
      </c>
      <c r="B656" s="1">
        <v>45325</v>
      </c>
      <c r="C656" t="s">
        <v>1451</v>
      </c>
      <c r="D656" t="s">
        <v>133</v>
      </c>
      <c r="E656" t="s">
        <v>95</v>
      </c>
      <c r="F656">
        <v>10</v>
      </c>
      <c r="G656">
        <v>9</v>
      </c>
      <c r="H656">
        <v>831.62</v>
      </c>
      <c r="I656">
        <v>939.73059999999987</v>
      </c>
      <c r="J656">
        <f t="shared" si="10"/>
        <v>8457.5753999999979</v>
      </c>
      <c r="K656" t="s">
        <v>66</v>
      </c>
      <c r="L656" t="s">
        <v>21</v>
      </c>
      <c r="M656" t="s">
        <v>36</v>
      </c>
      <c r="N656" t="s">
        <v>89</v>
      </c>
      <c r="O656">
        <v>40.619999999999997</v>
      </c>
      <c r="P656">
        <v>3.3</v>
      </c>
      <c r="Q656" t="s">
        <v>23</v>
      </c>
    </row>
    <row r="657" spans="1:17" x14ac:dyDescent="0.3">
      <c r="A657" t="s">
        <v>1452</v>
      </c>
      <c r="B657" s="1">
        <v>45334</v>
      </c>
      <c r="C657" t="s">
        <v>1453</v>
      </c>
      <c r="D657" t="s">
        <v>1454</v>
      </c>
      <c r="E657" t="s">
        <v>34</v>
      </c>
      <c r="F657">
        <v>18</v>
      </c>
      <c r="G657">
        <v>17</v>
      </c>
      <c r="H657">
        <v>20</v>
      </c>
      <c r="I657">
        <v>21.6</v>
      </c>
      <c r="J657">
        <f t="shared" si="10"/>
        <v>367.20000000000005</v>
      </c>
      <c r="K657" t="s">
        <v>27</v>
      </c>
      <c r="L657" t="s">
        <v>28</v>
      </c>
      <c r="M657" t="s">
        <v>22</v>
      </c>
      <c r="N657" t="s">
        <v>67</v>
      </c>
      <c r="O657">
        <v>24.53</v>
      </c>
      <c r="P657">
        <v>0</v>
      </c>
      <c r="Q657" t="s">
        <v>23</v>
      </c>
    </row>
    <row r="658" spans="1:17" x14ac:dyDescent="0.3">
      <c r="A658" t="s">
        <v>1455</v>
      </c>
      <c r="B658" s="1">
        <v>44200</v>
      </c>
      <c r="C658" t="s">
        <v>1456</v>
      </c>
      <c r="D658" t="s">
        <v>109</v>
      </c>
      <c r="E658" t="s">
        <v>110</v>
      </c>
      <c r="F658">
        <v>13</v>
      </c>
      <c r="G658">
        <v>13</v>
      </c>
      <c r="H658">
        <v>308.43</v>
      </c>
      <c r="I658">
        <v>326.93580000000003</v>
      </c>
      <c r="J658">
        <f t="shared" si="10"/>
        <v>4250.1654000000008</v>
      </c>
      <c r="K658" t="s">
        <v>47</v>
      </c>
      <c r="L658" t="s">
        <v>86</v>
      </c>
      <c r="N658" t="s">
        <v>67</v>
      </c>
      <c r="O658">
        <v>12.39</v>
      </c>
      <c r="P658">
        <v>4.4000000000000004</v>
      </c>
      <c r="Q658" t="s">
        <v>23</v>
      </c>
    </row>
    <row r="659" spans="1:17" x14ac:dyDescent="0.3">
      <c r="A659" t="s">
        <v>1457</v>
      </c>
      <c r="B659" s="1">
        <v>44681</v>
      </c>
      <c r="C659" t="s">
        <v>1458</v>
      </c>
      <c r="D659" t="s">
        <v>94</v>
      </c>
      <c r="E659" t="s">
        <v>95</v>
      </c>
      <c r="F659">
        <v>6</v>
      </c>
      <c r="G659">
        <v>6</v>
      </c>
      <c r="H659">
        <v>660.26</v>
      </c>
      <c r="I659">
        <v>699.87560000000008</v>
      </c>
      <c r="J659">
        <f t="shared" si="10"/>
        <v>4199.2536</v>
      </c>
      <c r="K659" t="s">
        <v>66</v>
      </c>
      <c r="L659" t="s">
        <v>21</v>
      </c>
      <c r="M659" t="s">
        <v>71</v>
      </c>
      <c r="N659" t="s">
        <v>53</v>
      </c>
      <c r="O659">
        <v>11.68</v>
      </c>
      <c r="P659">
        <v>3.2</v>
      </c>
      <c r="Q659" t="s">
        <v>23</v>
      </c>
    </row>
    <row r="660" spans="1:17" x14ac:dyDescent="0.3">
      <c r="A660" t="s">
        <v>1459</v>
      </c>
      <c r="B660" s="1">
        <v>45100</v>
      </c>
      <c r="C660" t="s">
        <v>1460</v>
      </c>
      <c r="D660" t="s">
        <v>65</v>
      </c>
      <c r="E660" t="s">
        <v>82</v>
      </c>
      <c r="F660">
        <v>9</v>
      </c>
      <c r="G660">
        <v>8</v>
      </c>
      <c r="H660">
        <v>764.57</v>
      </c>
      <c r="I660">
        <v>841.02700000000016</v>
      </c>
      <c r="J660">
        <f t="shared" si="10"/>
        <v>6728.2160000000013</v>
      </c>
      <c r="K660" t="s">
        <v>47</v>
      </c>
      <c r="L660" t="s">
        <v>35</v>
      </c>
      <c r="M660" t="s">
        <v>29</v>
      </c>
      <c r="N660" t="s">
        <v>37</v>
      </c>
      <c r="O660">
        <v>25.08</v>
      </c>
      <c r="P660">
        <v>3</v>
      </c>
      <c r="Q660" t="s">
        <v>23</v>
      </c>
    </row>
    <row r="661" spans="1:17" x14ac:dyDescent="0.3">
      <c r="A661" t="s">
        <v>1461</v>
      </c>
      <c r="B661" s="1">
        <v>45032</v>
      </c>
      <c r="C661" t="s">
        <v>1462</v>
      </c>
      <c r="D661" t="s">
        <v>94</v>
      </c>
      <c r="E661" t="s">
        <v>95</v>
      </c>
      <c r="F661">
        <v>19</v>
      </c>
      <c r="G661">
        <v>18</v>
      </c>
      <c r="H661">
        <v>1364.37</v>
      </c>
      <c r="I661">
        <v>1473.5196000000001</v>
      </c>
      <c r="J661">
        <f t="shared" si="10"/>
        <v>26523.352800000001</v>
      </c>
      <c r="K661" t="s">
        <v>47</v>
      </c>
      <c r="L661" t="s">
        <v>86</v>
      </c>
      <c r="M661" t="s">
        <v>36</v>
      </c>
      <c r="N661" t="s">
        <v>30</v>
      </c>
      <c r="O661">
        <v>8.58</v>
      </c>
      <c r="P661">
        <v>2.5</v>
      </c>
      <c r="Q661" t="s">
        <v>23</v>
      </c>
    </row>
    <row r="662" spans="1:17" x14ac:dyDescent="0.3">
      <c r="A662" t="s">
        <v>1463</v>
      </c>
      <c r="B662" s="1">
        <v>44426</v>
      </c>
      <c r="C662" t="s">
        <v>1464</v>
      </c>
      <c r="D662" t="s">
        <v>85</v>
      </c>
      <c r="E662" t="s">
        <v>82</v>
      </c>
      <c r="F662">
        <v>15</v>
      </c>
      <c r="G662">
        <v>13</v>
      </c>
      <c r="H662">
        <v>1262.1600000000001</v>
      </c>
      <c r="I662">
        <v>1438.8624000000002</v>
      </c>
      <c r="J662">
        <f t="shared" si="10"/>
        <v>18705.211200000002</v>
      </c>
      <c r="K662" t="s">
        <v>51</v>
      </c>
      <c r="L662" t="s">
        <v>42</v>
      </c>
      <c r="M662" t="s">
        <v>29</v>
      </c>
      <c r="N662" t="s">
        <v>53</v>
      </c>
      <c r="O662">
        <v>5.69</v>
      </c>
      <c r="P662">
        <v>1.5</v>
      </c>
      <c r="Q662" t="s">
        <v>23</v>
      </c>
    </row>
    <row r="663" spans="1:17" x14ac:dyDescent="0.3">
      <c r="A663" t="s">
        <v>1465</v>
      </c>
      <c r="B663" s="1">
        <v>43960</v>
      </c>
      <c r="C663" t="s">
        <v>1466</v>
      </c>
      <c r="D663" t="s">
        <v>85</v>
      </c>
      <c r="E663" t="s">
        <v>78</v>
      </c>
      <c r="F663">
        <v>15</v>
      </c>
      <c r="G663">
        <v>14</v>
      </c>
      <c r="H663">
        <v>744.98</v>
      </c>
      <c r="I663">
        <v>834.37760000000014</v>
      </c>
      <c r="J663">
        <f t="shared" si="10"/>
        <v>11681.286400000003</v>
      </c>
      <c r="K663" t="s">
        <v>20</v>
      </c>
      <c r="L663" t="s">
        <v>123</v>
      </c>
      <c r="M663" t="s">
        <v>29</v>
      </c>
      <c r="N663" t="s">
        <v>37</v>
      </c>
      <c r="O663">
        <v>45.6</v>
      </c>
      <c r="P663">
        <v>2.6</v>
      </c>
      <c r="Q663" t="s">
        <v>23</v>
      </c>
    </row>
    <row r="664" spans="1:17" x14ac:dyDescent="0.3">
      <c r="A664" t="s">
        <v>1467</v>
      </c>
      <c r="B664" s="1">
        <v>44656</v>
      </c>
      <c r="C664" t="s">
        <v>1468</v>
      </c>
      <c r="D664" t="s">
        <v>109</v>
      </c>
      <c r="E664" t="s">
        <v>110</v>
      </c>
      <c r="F664">
        <v>8</v>
      </c>
      <c r="G664">
        <v>8</v>
      </c>
      <c r="H664">
        <v>778.6</v>
      </c>
      <c r="I664">
        <v>879.81799999999998</v>
      </c>
      <c r="J664">
        <f t="shared" si="10"/>
        <v>7038.5439999999999</v>
      </c>
      <c r="K664" t="s">
        <v>20</v>
      </c>
      <c r="L664" t="s">
        <v>123</v>
      </c>
      <c r="M664" t="s">
        <v>29</v>
      </c>
      <c r="N664" t="s">
        <v>89</v>
      </c>
      <c r="O664">
        <v>48.81</v>
      </c>
      <c r="P664">
        <v>4.5</v>
      </c>
      <c r="Q664" t="s">
        <v>205</v>
      </c>
    </row>
    <row r="665" spans="1:17" x14ac:dyDescent="0.3">
      <c r="A665" t="s">
        <v>1469</v>
      </c>
      <c r="B665" s="1">
        <v>45006</v>
      </c>
      <c r="C665" t="s">
        <v>1470</v>
      </c>
      <c r="D665" t="s">
        <v>130</v>
      </c>
      <c r="E665" t="s">
        <v>19</v>
      </c>
      <c r="F665">
        <v>6</v>
      </c>
      <c r="G665">
        <v>5</v>
      </c>
      <c r="H665">
        <v>988.3</v>
      </c>
      <c r="I665">
        <v>1116.7789999999998</v>
      </c>
      <c r="J665">
        <f t="shared" si="10"/>
        <v>5583.8949999999986</v>
      </c>
      <c r="K665" t="s">
        <v>27</v>
      </c>
      <c r="L665" t="s">
        <v>1471</v>
      </c>
      <c r="M665" t="s">
        <v>36</v>
      </c>
      <c r="N665" t="s">
        <v>89</v>
      </c>
      <c r="O665">
        <v>10.18</v>
      </c>
      <c r="P665">
        <v>4.5</v>
      </c>
      <c r="Q665" t="s">
        <v>111</v>
      </c>
    </row>
    <row r="666" spans="1:17" x14ac:dyDescent="0.3">
      <c r="A666" t="s">
        <v>1472</v>
      </c>
      <c r="B666" s="1">
        <v>43905</v>
      </c>
      <c r="C666" t="s">
        <v>1473</v>
      </c>
      <c r="D666" t="s">
        <v>65</v>
      </c>
      <c r="E666" t="s">
        <v>19</v>
      </c>
      <c r="F666">
        <v>10</v>
      </c>
      <c r="G666">
        <v>8</v>
      </c>
      <c r="H666">
        <v>1395.36</v>
      </c>
      <c r="I666">
        <v>1479.0816</v>
      </c>
      <c r="J666">
        <f t="shared" si="10"/>
        <v>11832.6528</v>
      </c>
      <c r="K666" t="s">
        <v>20</v>
      </c>
      <c r="L666" t="s">
        <v>79</v>
      </c>
      <c r="M666" t="s">
        <v>36</v>
      </c>
      <c r="N666" t="s">
        <v>89</v>
      </c>
      <c r="O666">
        <v>28.79</v>
      </c>
      <c r="P666">
        <v>1.9</v>
      </c>
      <c r="Q666" t="s">
        <v>23</v>
      </c>
    </row>
    <row r="667" spans="1:17" x14ac:dyDescent="0.3">
      <c r="A667" t="s">
        <v>1474</v>
      </c>
      <c r="B667" s="1">
        <v>45476</v>
      </c>
      <c r="C667" t="s">
        <v>1475</v>
      </c>
      <c r="D667" t="s">
        <v>56</v>
      </c>
      <c r="E667" t="s">
        <v>26</v>
      </c>
      <c r="F667">
        <v>13</v>
      </c>
      <c r="G667">
        <v>12</v>
      </c>
      <c r="H667">
        <v>6</v>
      </c>
      <c r="I667">
        <v>6.36</v>
      </c>
      <c r="J667">
        <f t="shared" si="10"/>
        <v>76.320000000000007</v>
      </c>
      <c r="K667" t="s">
        <v>47</v>
      </c>
      <c r="L667" t="s">
        <v>86</v>
      </c>
      <c r="M667" t="s">
        <v>71</v>
      </c>
      <c r="N667" t="s">
        <v>53</v>
      </c>
      <c r="O667">
        <v>22.49</v>
      </c>
      <c r="P667">
        <v>2.2999999999999998</v>
      </c>
      <c r="Q667" t="s">
        <v>74</v>
      </c>
    </row>
    <row r="668" spans="1:17" x14ac:dyDescent="0.3">
      <c r="A668" t="s">
        <v>1476</v>
      </c>
      <c r="B668" s="1">
        <v>44863</v>
      </c>
      <c r="C668" t="s">
        <v>1477</v>
      </c>
      <c r="D668" t="s">
        <v>100</v>
      </c>
      <c r="E668" t="s">
        <v>57</v>
      </c>
      <c r="F668">
        <v>20</v>
      </c>
      <c r="G668">
        <v>17</v>
      </c>
      <c r="H668">
        <v>1219.6400000000001</v>
      </c>
      <c r="I668">
        <v>1365.9968000000003</v>
      </c>
      <c r="J668">
        <f t="shared" si="10"/>
        <v>23221.945600000006</v>
      </c>
      <c r="K668" t="s">
        <v>20</v>
      </c>
      <c r="L668" t="s">
        <v>21</v>
      </c>
      <c r="M668" t="s">
        <v>36</v>
      </c>
      <c r="N668" t="s">
        <v>53</v>
      </c>
      <c r="O668">
        <v>37.93</v>
      </c>
      <c r="P668">
        <v>2.9</v>
      </c>
      <c r="Q668" t="s">
        <v>23</v>
      </c>
    </row>
    <row r="669" spans="1:17" x14ac:dyDescent="0.3">
      <c r="A669" t="s">
        <v>1478</v>
      </c>
      <c r="B669" s="1">
        <v>44384</v>
      </c>
      <c r="C669" t="s">
        <v>1479</v>
      </c>
      <c r="D669" t="s">
        <v>45</v>
      </c>
      <c r="E669" t="s">
        <v>120</v>
      </c>
      <c r="F669">
        <v>19</v>
      </c>
      <c r="G669">
        <v>16</v>
      </c>
      <c r="H669">
        <v>170.96</v>
      </c>
      <c r="I669">
        <v>196.60399999999998</v>
      </c>
      <c r="J669">
        <f t="shared" si="10"/>
        <v>3145.6639999999998</v>
      </c>
      <c r="K669" t="s">
        <v>27</v>
      </c>
      <c r="L669" t="s">
        <v>35</v>
      </c>
      <c r="M669" t="s">
        <v>22</v>
      </c>
      <c r="N669" t="s">
        <v>30</v>
      </c>
      <c r="O669">
        <v>36.380000000000003</v>
      </c>
      <c r="P669">
        <v>4.3</v>
      </c>
      <c r="Q669" t="s">
        <v>23</v>
      </c>
    </row>
    <row r="670" spans="1:17" x14ac:dyDescent="0.3">
      <c r="A670" t="s">
        <v>1480</v>
      </c>
      <c r="B670" s="1">
        <v>44731</v>
      </c>
      <c r="C670" t="s">
        <v>1481</v>
      </c>
      <c r="D670" t="s">
        <v>33</v>
      </c>
      <c r="E670" t="s">
        <v>70</v>
      </c>
      <c r="F670">
        <v>7</v>
      </c>
      <c r="G670">
        <v>7</v>
      </c>
      <c r="H670">
        <v>1496.86</v>
      </c>
      <c r="I670">
        <v>1586.6715999999999</v>
      </c>
      <c r="J670">
        <f t="shared" si="10"/>
        <v>11106.7012</v>
      </c>
      <c r="K670" t="s">
        <v>51</v>
      </c>
      <c r="L670" t="s">
        <v>123</v>
      </c>
      <c r="M670" t="s">
        <v>22</v>
      </c>
      <c r="N670" t="s">
        <v>67</v>
      </c>
      <c r="O670">
        <v>33.950000000000003</v>
      </c>
      <c r="P670">
        <v>0</v>
      </c>
      <c r="Q670" t="s">
        <v>23</v>
      </c>
    </row>
    <row r="671" spans="1:17" x14ac:dyDescent="0.3">
      <c r="A671" t="s">
        <v>1482</v>
      </c>
      <c r="B671" s="1">
        <v>44459</v>
      </c>
      <c r="C671" t="s">
        <v>1483</v>
      </c>
      <c r="D671" t="s">
        <v>116</v>
      </c>
      <c r="E671" t="s">
        <v>117</v>
      </c>
      <c r="F671">
        <v>19</v>
      </c>
      <c r="G671">
        <v>16</v>
      </c>
      <c r="H671">
        <v>1491.51</v>
      </c>
      <c r="I671">
        <v>1640.6610000000001</v>
      </c>
      <c r="J671">
        <f t="shared" si="10"/>
        <v>26250.576000000001</v>
      </c>
      <c r="K671" t="s">
        <v>47</v>
      </c>
      <c r="L671" t="s">
        <v>123</v>
      </c>
      <c r="M671" t="s">
        <v>22</v>
      </c>
      <c r="N671" t="s">
        <v>37</v>
      </c>
      <c r="O671">
        <v>37.93</v>
      </c>
      <c r="P671">
        <v>3.6</v>
      </c>
      <c r="Q671" t="s">
        <v>23</v>
      </c>
    </row>
    <row r="672" spans="1:17" x14ac:dyDescent="0.3">
      <c r="A672" t="s">
        <v>1484</v>
      </c>
      <c r="B672" s="1">
        <v>43845</v>
      </c>
      <c r="C672" t="s">
        <v>1485</v>
      </c>
      <c r="D672" t="s">
        <v>56</v>
      </c>
      <c r="E672" t="s">
        <v>26</v>
      </c>
      <c r="F672">
        <v>3</v>
      </c>
      <c r="G672">
        <v>3</v>
      </c>
      <c r="H672">
        <v>313.95999999999998</v>
      </c>
      <c r="I672">
        <v>335.93720000000002</v>
      </c>
      <c r="J672">
        <f t="shared" si="10"/>
        <v>1007.8116</v>
      </c>
      <c r="K672" t="s">
        <v>20</v>
      </c>
      <c r="L672" t="s">
        <v>42</v>
      </c>
      <c r="M672" t="s">
        <v>36</v>
      </c>
      <c r="N672" t="s">
        <v>30</v>
      </c>
      <c r="O672">
        <v>33.299999999999997</v>
      </c>
      <c r="P672">
        <v>4.5999999999999996</v>
      </c>
      <c r="Q672" t="s">
        <v>23</v>
      </c>
    </row>
    <row r="673" spans="1:17" x14ac:dyDescent="0.3">
      <c r="A673" t="s">
        <v>1486</v>
      </c>
      <c r="B673" s="1">
        <v>44981</v>
      </c>
      <c r="C673" t="s">
        <v>1487</v>
      </c>
      <c r="D673" t="s">
        <v>133</v>
      </c>
      <c r="E673" t="s">
        <v>50</v>
      </c>
      <c r="F673">
        <v>17</v>
      </c>
      <c r="G673">
        <v>14</v>
      </c>
      <c r="H673">
        <v>991.58</v>
      </c>
      <c r="I673">
        <v>1120.4854</v>
      </c>
      <c r="J673">
        <f t="shared" si="10"/>
        <v>15686.795600000001</v>
      </c>
      <c r="K673" t="s">
        <v>66</v>
      </c>
      <c r="L673" t="s">
        <v>79</v>
      </c>
      <c r="M673" t="s">
        <v>22</v>
      </c>
      <c r="N673" t="s">
        <v>37</v>
      </c>
      <c r="O673">
        <v>30.76</v>
      </c>
      <c r="P673">
        <v>1.1000000000000001</v>
      </c>
      <c r="Q673" t="s">
        <v>23</v>
      </c>
    </row>
    <row r="674" spans="1:17" x14ac:dyDescent="0.3">
      <c r="A674" t="s">
        <v>1488</v>
      </c>
      <c r="B674" s="1">
        <v>45070</v>
      </c>
      <c r="C674" t="s">
        <v>1489</v>
      </c>
      <c r="D674" t="s">
        <v>130</v>
      </c>
      <c r="E674" t="s">
        <v>82</v>
      </c>
      <c r="F674">
        <v>18</v>
      </c>
      <c r="G674">
        <v>18</v>
      </c>
      <c r="H674">
        <v>1036.82</v>
      </c>
      <c r="I674">
        <v>1150.8702000000001</v>
      </c>
      <c r="J674">
        <f t="shared" si="10"/>
        <v>20715.6636</v>
      </c>
      <c r="K674" t="s">
        <v>51</v>
      </c>
      <c r="L674" t="s">
        <v>42</v>
      </c>
      <c r="M674" t="s">
        <v>71</v>
      </c>
      <c r="N674" t="s">
        <v>67</v>
      </c>
      <c r="O674">
        <v>7.21</v>
      </c>
      <c r="P674">
        <v>1.6</v>
      </c>
      <c r="Q674" t="s">
        <v>23</v>
      </c>
    </row>
    <row r="675" spans="1:17" x14ac:dyDescent="0.3">
      <c r="A675" t="s">
        <v>1490</v>
      </c>
      <c r="B675" s="1">
        <v>45645</v>
      </c>
      <c r="C675" t="s">
        <v>1491</v>
      </c>
      <c r="D675" t="s">
        <v>141</v>
      </c>
      <c r="F675">
        <v>7</v>
      </c>
      <c r="G675">
        <v>6</v>
      </c>
      <c r="H675">
        <v>350.77</v>
      </c>
      <c r="I675">
        <v>403.38549999999992</v>
      </c>
      <c r="J675">
        <f t="shared" si="10"/>
        <v>2420.3129999999996</v>
      </c>
      <c r="K675" t="s">
        <v>47</v>
      </c>
      <c r="L675" t="s">
        <v>21</v>
      </c>
      <c r="M675" t="s">
        <v>36</v>
      </c>
      <c r="N675" t="s">
        <v>1492</v>
      </c>
      <c r="O675">
        <v>10.86</v>
      </c>
      <c r="P675">
        <v>3.2</v>
      </c>
      <c r="Q675" t="s">
        <v>23</v>
      </c>
    </row>
    <row r="676" spans="1:17" x14ac:dyDescent="0.3">
      <c r="A676" t="s">
        <v>1493</v>
      </c>
      <c r="B676" s="1">
        <v>45637</v>
      </c>
      <c r="C676" t="s">
        <v>1494</v>
      </c>
      <c r="D676" t="s">
        <v>45</v>
      </c>
      <c r="E676" t="s">
        <v>46</v>
      </c>
      <c r="F676">
        <v>3</v>
      </c>
      <c r="G676">
        <v>2</v>
      </c>
      <c r="H676">
        <v>683.46</v>
      </c>
      <c r="I676">
        <v>738.13680000000011</v>
      </c>
      <c r="J676">
        <f t="shared" si="10"/>
        <v>1476.2736000000002</v>
      </c>
      <c r="K676" t="s">
        <v>51</v>
      </c>
      <c r="L676" t="s">
        <v>35</v>
      </c>
      <c r="M676" t="s">
        <v>22</v>
      </c>
      <c r="N676" t="s">
        <v>89</v>
      </c>
      <c r="O676">
        <v>10.95</v>
      </c>
      <c r="P676">
        <v>4.0999999999999996</v>
      </c>
      <c r="Q676" t="s">
        <v>23</v>
      </c>
    </row>
    <row r="677" spans="1:17" x14ac:dyDescent="0.3">
      <c r="A677" t="s">
        <v>1495</v>
      </c>
      <c r="B677" s="1">
        <v>44041</v>
      </c>
      <c r="C677" t="s">
        <v>1496</v>
      </c>
      <c r="D677" t="s">
        <v>61</v>
      </c>
      <c r="E677" t="s">
        <v>34</v>
      </c>
      <c r="F677">
        <v>2</v>
      </c>
      <c r="G677">
        <v>2</v>
      </c>
      <c r="H677">
        <v>227.04</v>
      </c>
      <c r="I677">
        <v>240.66239999999999</v>
      </c>
      <c r="J677">
        <f t="shared" si="10"/>
        <v>481.32479999999998</v>
      </c>
      <c r="K677" t="s">
        <v>47</v>
      </c>
      <c r="L677" t="s">
        <v>21</v>
      </c>
      <c r="M677" t="s">
        <v>71</v>
      </c>
      <c r="N677" t="s">
        <v>89</v>
      </c>
      <c r="O677">
        <v>48.43</v>
      </c>
      <c r="P677">
        <v>4.8</v>
      </c>
      <c r="Q677" t="s">
        <v>23</v>
      </c>
    </row>
    <row r="678" spans="1:17" x14ac:dyDescent="0.3">
      <c r="A678" t="s">
        <v>1497</v>
      </c>
      <c r="B678" s="1">
        <v>44083</v>
      </c>
      <c r="C678" t="s">
        <v>1498</v>
      </c>
      <c r="D678" t="s">
        <v>56</v>
      </c>
      <c r="E678" t="s">
        <v>26</v>
      </c>
      <c r="F678">
        <v>4</v>
      </c>
      <c r="G678">
        <v>3</v>
      </c>
      <c r="H678">
        <v>1393.42</v>
      </c>
      <c r="I678">
        <v>1588.4988000000003</v>
      </c>
      <c r="J678">
        <f t="shared" si="10"/>
        <v>4765.4964000000009</v>
      </c>
      <c r="K678" t="s">
        <v>27</v>
      </c>
      <c r="N678" t="s">
        <v>37</v>
      </c>
      <c r="O678">
        <v>25.68</v>
      </c>
      <c r="P678">
        <v>3</v>
      </c>
      <c r="Q678" t="s">
        <v>23</v>
      </c>
    </row>
    <row r="679" spans="1:17" x14ac:dyDescent="0.3">
      <c r="A679" t="s">
        <v>1499</v>
      </c>
      <c r="B679" s="1">
        <v>44895</v>
      </c>
      <c r="C679" t="s">
        <v>1500</v>
      </c>
      <c r="D679" t="s">
        <v>77</v>
      </c>
      <c r="E679" t="s">
        <v>19</v>
      </c>
      <c r="F679">
        <v>9</v>
      </c>
      <c r="G679">
        <v>8</v>
      </c>
      <c r="H679">
        <v>651.71</v>
      </c>
      <c r="I679">
        <v>703.84680000000003</v>
      </c>
      <c r="J679">
        <f t="shared" si="10"/>
        <v>5630.7744000000002</v>
      </c>
      <c r="K679" t="s">
        <v>27</v>
      </c>
      <c r="L679" t="s">
        <v>79</v>
      </c>
      <c r="M679" t="s">
        <v>22</v>
      </c>
      <c r="N679" t="s">
        <v>53</v>
      </c>
      <c r="O679">
        <v>-5</v>
      </c>
      <c r="P679">
        <v>3.3</v>
      </c>
      <c r="Q679" t="s">
        <v>111</v>
      </c>
    </row>
    <row r="680" spans="1:17" x14ac:dyDescent="0.3">
      <c r="A680" t="s">
        <v>1501</v>
      </c>
      <c r="B680" s="1">
        <v>44587</v>
      </c>
      <c r="C680" t="s">
        <v>1502</v>
      </c>
      <c r="D680" t="s">
        <v>33</v>
      </c>
      <c r="E680" t="s">
        <v>70</v>
      </c>
      <c r="F680">
        <v>4</v>
      </c>
      <c r="G680">
        <v>4</v>
      </c>
      <c r="H680">
        <v>365.08</v>
      </c>
      <c r="I680">
        <v>386.98480000000001</v>
      </c>
      <c r="J680">
        <f t="shared" si="10"/>
        <v>1547.9392</v>
      </c>
      <c r="K680" t="s">
        <v>27</v>
      </c>
      <c r="L680" t="s">
        <v>79</v>
      </c>
      <c r="M680" t="s">
        <v>29</v>
      </c>
      <c r="N680" t="s">
        <v>37</v>
      </c>
      <c r="O680">
        <v>27.54</v>
      </c>
      <c r="P680">
        <v>4.9000000000000004</v>
      </c>
      <c r="Q680" t="s">
        <v>23</v>
      </c>
    </row>
    <row r="681" spans="1:17" x14ac:dyDescent="0.3">
      <c r="A681" t="s">
        <v>1503</v>
      </c>
      <c r="B681" s="1">
        <v>45544</v>
      </c>
      <c r="C681" t="s">
        <v>1504</v>
      </c>
      <c r="D681" t="s">
        <v>133</v>
      </c>
      <c r="E681" t="s">
        <v>50</v>
      </c>
      <c r="F681">
        <v>4</v>
      </c>
      <c r="G681">
        <v>3</v>
      </c>
      <c r="H681">
        <v>172.8</v>
      </c>
      <c r="I681">
        <v>181.44000000000003</v>
      </c>
      <c r="J681">
        <f t="shared" si="10"/>
        <v>544.32000000000005</v>
      </c>
      <c r="K681" t="s">
        <v>66</v>
      </c>
      <c r="L681" t="s">
        <v>86</v>
      </c>
      <c r="M681" t="s">
        <v>1505</v>
      </c>
      <c r="N681" t="s">
        <v>53</v>
      </c>
      <c r="O681">
        <v>17.84</v>
      </c>
      <c r="P681">
        <v>3.4</v>
      </c>
      <c r="Q681" t="s">
        <v>23</v>
      </c>
    </row>
    <row r="682" spans="1:17" x14ac:dyDescent="0.3">
      <c r="A682" t="s">
        <v>1506</v>
      </c>
      <c r="B682" s="1">
        <v>45242</v>
      </c>
      <c r="C682" t="s">
        <v>1507</v>
      </c>
      <c r="D682" t="s">
        <v>33</v>
      </c>
      <c r="E682" t="s">
        <v>70</v>
      </c>
      <c r="F682">
        <v>14</v>
      </c>
      <c r="G682">
        <v>13</v>
      </c>
      <c r="H682">
        <v>288.27999999999997</v>
      </c>
      <c r="I682">
        <v>319.99079999999998</v>
      </c>
      <c r="J682">
        <f t="shared" si="10"/>
        <v>4159.8804</v>
      </c>
      <c r="K682" t="s">
        <v>47</v>
      </c>
      <c r="L682" t="s">
        <v>79</v>
      </c>
      <c r="N682" t="s">
        <v>37</v>
      </c>
      <c r="O682">
        <v>7.1</v>
      </c>
      <c r="P682">
        <v>3.4</v>
      </c>
      <c r="Q682" t="s">
        <v>23</v>
      </c>
    </row>
    <row r="683" spans="1:17" x14ac:dyDescent="0.3">
      <c r="A683" t="s">
        <v>1508</v>
      </c>
      <c r="B683" s="1">
        <v>45399</v>
      </c>
      <c r="C683" t="s">
        <v>1509</v>
      </c>
      <c r="D683" t="s">
        <v>45</v>
      </c>
      <c r="E683" t="s">
        <v>110</v>
      </c>
      <c r="F683">
        <v>20</v>
      </c>
      <c r="G683">
        <v>18</v>
      </c>
      <c r="H683">
        <v>346.26</v>
      </c>
      <c r="I683">
        <v>398.19899999999996</v>
      </c>
      <c r="J683">
        <f t="shared" si="10"/>
        <v>7167.5819999999994</v>
      </c>
      <c r="K683" t="s">
        <v>66</v>
      </c>
      <c r="L683" t="s">
        <v>123</v>
      </c>
      <c r="N683" t="s">
        <v>37</v>
      </c>
      <c r="O683">
        <v>49.81</v>
      </c>
      <c r="P683">
        <v>4.4000000000000004</v>
      </c>
      <c r="Q683" t="s">
        <v>23</v>
      </c>
    </row>
    <row r="684" spans="1:17" x14ac:dyDescent="0.3">
      <c r="A684" t="s">
        <v>1510</v>
      </c>
      <c r="B684" s="1">
        <v>45624</v>
      </c>
      <c r="C684" t="s">
        <v>1511</v>
      </c>
      <c r="D684" t="s">
        <v>130</v>
      </c>
      <c r="E684" t="s">
        <v>78</v>
      </c>
      <c r="F684">
        <v>2</v>
      </c>
      <c r="G684">
        <v>2</v>
      </c>
      <c r="H684">
        <v>466.22</v>
      </c>
      <c r="I684">
        <v>531.49080000000004</v>
      </c>
      <c r="J684">
        <f t="shared" si="10"/>
        <v>1062.9816000000001</v>
      </c>
      <c r="K684" t="s">
        <v>47</v>
      </c>
      <c r="L684" t="s">
        <v>86</v>
      </c>
      <c r="M684" t="s">
        <v>22</v>
      </c>
      <c r="N684" t="s">
        <v>53</v>
      </c>
      <c r="O684">
        <v>1.33</v>
      </c>
      <c r="P684">
        <v>4.2</v>
      </c>
      <c r="Q684" t="s">
        <v>23</v>
      </c>
    </row>
    <row r="685" spans="1:17" x14ac:dyDescent="0.3">
      <c r="A685" t="s">
        <v>1512</v>
      </c>
      <c r="B685" s="1">
        <v>43882</v>
      </c>
      <c r="C685" t="s">
        <v>1513</v>
      </c>
      <c r="D685" t="s">
        <v>141</v>
      </c>
      <c r="E685" t="s">
        <v>95</v>
      </c>
      <c r="F685">
        <v>4</v>
      </c>
      <c r="G685">
        <v>3</v>
      </c>
      <c r="H685">
        <v>12</v>
      </c>
      <c r="I685">
        <v>13.32</v>
      </c>
      <c r="J685">
        <f t="shared" si="10"/>
        <v>39.96</v>
      </c>
      <c r="K685" t="s">
        <v>66</v>
      </c>
      <c r="L685" t="s">
        <v>35</v>
      </c>
      <c r="M685" t="s">
        <v>71</v>
      </c>
      <c r="N685" t="s">
        <v>30</v>
      </c>
      <c r="O685">
        <v>1.1599999999999999</v>
      </c>
      <c r="P685">
        <v>4.4000000000000004</v>
      </c>
      <c r="Q685" t="s">
        <v>23</v>
      </c>
    </row>
    <row r="686" spans="1:17" x14ac:dyDescent="0.3">
      <c r="A686" t="s">
        <v>1514</v>
      </c>
      <c r="B686" s="1">
        <v>44223</v>
      </c>
      <c r="C686" t="s">
        <v>1515</v>
      </c>
      <c r="D686" t="s">
        <v>100</v>
      </c>
      <c r="E686" t="s">
        <v>57</v>
      </c>
      <c r="F686">
        <v>9</v>
      </c>
      <c r="G686">
        <v>9</v>
      </c>
      <c r="H686">
        <v>635.51</v>
      </c>
      <c r="I686">
        <v>730.83649999999989</v>
      </c>
      <c r="J686">
        <f t="shared" si="10"/>
        <v>6577.5284999999985</v>
      </c>
      <c r="K686" t="s">
        <v>20</v>
      </c>
      <c r="L686" t="s">
        <v>42</v>
      </c>
      <c r="M686" t="s">
        <v>29</v>
      </c>
      <c r="N686" t="s">
        <v>37</v>
      </c>
      <c r="O686">
        <v>25.31</v>
      </c>
      <c r="P686">
        <v>1.9</v>
      </c>
      <c r="Q686" t="s">
        <v>23</v>
      </c>
    </row>
    <row r="687" spans="1:17" x14ac:dyDescent="0.3">
      <c r="A687" t="s">
        <v>1516</v>
      </c>
      <c r="B687" s="1">
        <v>45169</v>
      </c>
      <c r="C687" t="s">
        <v>1517</v>
      </c>
      <c r="D687" t="s">
        <v>141</v>
      </c>
      <c r="E687" t="s">
        <v>117</v>
      </c>
      <c r="F687">
        <v>10</v>
      </c>
      <c r="G687">
        <v>8</v>
      </c>
      <c r="H687">
        <v>902.15</v>
      </c>
      <c r="I687">
        <v>1019.4294999999998</v>
      </c>
      <c r="J687">
        <f t="shared" si="10"/>
        <v>8155.4359999999988</v>
      </c>
      <c r="K687" t="s">
        <v>51</v>
      </c>
      <c r="L687" t="s">
        <v>35</v>
      </c>
      <c r="M687" t="s">
        <v>29</v>
      </c>
      <c r="N687" t="s">
        <v>89</v>
      </c>
      <c r="O687">
        <v>13.89</v>
      </c>
      <c r="P687">
        <v>4.2</v>
      </c>
      <c r="Q687" t="s">
        <v>74</v>
      </c>
    </row>
    <row r="688" spans="1:17" x14ac:dyDescent="0.3">
      <c r="A688" t="s">
        <v>1518</v>
      </c>
      <c r="B688" s="1">
        <v>44231</v>
      </c>
      <c r="C688" t="s">
        <v>1519</v>
      </c>
      <c r="D688" t="s">
        <v>65</v>
      </c>
      <c r="E688" t="s">
        <v>19</v>
      </c>
      <c r="F688">
        <v>15</v>
      </c>
      <c r="G688">
        <v>15</v>
      </c>
      <c r="H688">
        <v>340.2</v>
      </c>
      <c r="I688">
        <v>364.01400000000001</v>
      </c>
      <c r="J688">
        <f t="shared" si="10"/>
        <v>5460.21</v>
      </c>
      <c r="K688" t="s">
        <v>66</v>
      </c>
      <c r="L688" t="s">
        <v>28</v>
      </c>
      <c r="M688" t="s">
        <v>22</v>
      </c>
      <c r="N688" t="s">
        <v>67</v>
      </c>
      <c r="O688">
        <v>43.1</v>
      </c>
      <c r="P688">
        <v>2.9</v>
      </c>
      <c r="Q688" t="s">
        <v>23</v>
      </c>
    </row>
    <row r="689" spans="1:17" x14ac:dyDescent="0.3">
      <c r="A689" t="s">
        <v>1520</v>
      </c>
      <c r="B689" s="1">
        <v>44445</v>
      </c>
      <c r="C689" t="s">
        <v>1521</v>
      </c>
      <c r="D689" t="s">
        <v>1522</v>
      </c>
      <c r="E689" t="s">
        <v>95</v>
      </c>
      <c r="F689">
        <v>17</v>
      </c>
      <c r="G689">
        <v>14</v>
      </c>
      <c r="H689">
        <v>178.7</v>
      </c>
      <c r="I689">
        <v>189.422</v>
      </c>
      <c r="J689">
        <f t="shared" si="10"/>
        <v>2651.9079999999999</v>
      </c>
      <c r="K689" t="s">
        <v>20</v>
      </c>
      <c r="L689" t="s">
        <v>86</v>
      </c>
      <c r="M689" t="s">
        <v>29</v>
      </c>
      <c r="N689" t="s">
        <v>53</v>
      </c>
      <c r="O689">
        <v>23.84</v>
      </c>
      <c r="P689">
        <v>1.2</v>
      </c>
      <c r="Q689" t="s">
        <v>74</v>
      </c>
    </row>
    <row r="690" spans="1:17" x14ac:dyDescent="0.3">
      <c r="A690" t="s">
        <v>1523</v>
      </c>
      <c r="B690" s="1">
        <v>44480</v>
      </c>
      <c r="C690" t="s">
        <v>1524</v>
      </c>
      <c r="E690" t="s">
        <v>50</v>
      </c>
      <c r="F690">
        <v>6</v>
      </c>
      <c r="G690">
        <v>5</v>
      </c>
      <c r="H690">
        <v>1291.7</v>
      </c>
      <c r="I690">
        <v>1356.2850000000001</v>
      </c>
      <c r="J690">
        <f t="shared" si="10"/>
        <v>6781.4250000000002</v>
      </c>
      <c r="K690" t="s">
        <v>66</v>
      </c>
      <c r="L690" t="s">
        <v>42</v>
      </c>
      <c r="M690" t="s">
        <v>71</v>
      </c>
      <c r="N690" t="s">
        <v>37</v>
      </c>
      <c r="O690">
        <v>46.97</v>
      </c>
      <c r="P690">
        <v>4.7</v>
      </c>
      <c r="Q690" t="s">
        <v>23</v>
      </c>
    </row>
    <row r="691" spans="1:17" x14ac:dyDescent="0.3">
      <c r="A691" t="s">
        <v>1525</v>
      </c>
      <c r="B691" s="1">
        <v>44220</v>
      </c>
      <c r="C691" t="s">
        <v>1526</v>
      </c>
      <c r="D691" t="s">
        <v>77</v>
      </c>
      <c r="E691" t="s">
        <v>82</v>
      </c>
      <c r="F691">
        <v>18</v>
      </c>
      <c r="G691">
        <v>14</v>
      </c>
      <c r="H691">
        <v>865.36</v>
      </c>
      <c r="I691">
        <v>925.93520000000012</v>
      </c>
      <c r="J691">
        <f t="shared" si="10"/>
        <v>12963.092800000002</v>
      </c>
      <c r="K691" t="s">
        <v>47</v>
      </c>
      <c r="L691" t="s">
        <v>28</v>
      </c>
      <c r="M691" t="s">
        <v>71</v>
      </c>
      <c r="N691" t="s">
        <v>89</v>
      </c>
      <c r="O691">
        <v>11.62</v>
      </c>
      <c r="P691">
        <v>3.2</v>
      </c>
      <c r="Q691" t="s">
        <v>23</v>
      </c>
    </row>
    <row r="692" spans="1:17" x14ac:dyDescent="0.3">
      <c r="A692" t="s">
        <v>1527</v>
      </c>
      <c r="B692" s="1">
        <v>44975</v>
      </c>
      <c r="C692" t="s">
        <v>1528</v>
      </c>
      <c r="D692" t="s">
        <v>133</v>
      </c>
      <c r="E692" t="s">
        <v>50</v>
      </c>
      <c r="F692">
        <v>15</v>
      </c>
      <c r="G692">
        <v>12</v>
      </c>
      <c r="H692">
        <v>980.26</v>
      </c>
      <c r="I692">
        <v>1068.4834000000001</v>
      </c>
      <c r="J692">
        <f t="shared" si="10"/>
        <v>12821.800800000001</v>
      </c>
      <c r="K692" t="s">
        <v>66</v>
      </c>
      <c r="L692" t="s">
        <v>21</v>
      </c>
      <c r="M692" t="s">
        <v>22</v>
      </c>
      <c r="N692" t="s">
        <v>53</v>
      </c>
      <c r="O692">
        <v>10.18</v>
      </c>
      <c r="P692">
        <v>2.1</v>
      </c>
      <c r="Q692" t="s">
        <v>23</v>
      </c>
    </row>
    <row r="693" spans="1:17" x14ac:dyDescent="0.3">
      <c r="A693" t="s">
        <v>1529</v>
      </c>
      <c r="B693" s="1">
        <v>44019</v>
      </c>
      <c r="C693" t="s">
        <v>1530</v>
      </c>
      <c r="D693" t="s">
        <v>94</v>
      </c>
      <c r="E693" t="s">
        <v>95</v>
      </c>
      <c r="F693">
        <v>6</v>
      </c>
      <c r="G693">
        <v>6</v>
      </c>
      <c r="H693">
        <v>1402.44</v>
      </c>
      <c r="I693">
        <v>1598.7816000000003</v>
      </c>
      <c r="J693">
        <f t="shared" si="10"/>
        <v>9592.6896000000015</v>
      </c>
      <c r="K693" t="s">
        <v>47</v>
      </c>
      <c r="L693" t="s">
        <v>42</v>
      </c>
      <c r="M693" t="s">
        <v>71</v>
      </c>
      <c r="N693" t="s">
        <v>30</v>
      </c>
      <c r="O693">
        <v>15.6</v>
      </c>
      <c r="P693">
        <v>2.1</v>
      </c>
      <c r="Q693" t="s">
        <v>205</v>
      </c>
    </row>
    <row r="694" spans="1:17" x14ac:dyDescent="0.3">
      <c r="A694" t="s">
        <v>1531</v>
      </c>
      <c r="B694" s="1">
        <v>44320</v>
      </c>
      <c r="C694" t="s">
        <v>1532</v>
      </c>
      <c r="D694" t="s">
        <v>109</v>
      </c>
      <c r="E694" t="s">
        <v>46</v>
      </c>
      <c r="F694">
        <v>12</v>
      </c>
      <c r="G694">
        <v>11</v>
      </c>
      <c r="H694">
        <v>1277.1199999999999</v>
      </c>
      <c r="I694">
        <v>1392.0608</v>
      </c>
      <c r="J694">
        <f t="shared" si="10"/>
        <v>15312.668799999999</v>
      </c>
      <c r="K694" t="s">
        <v>66</v>
      </c>
      <c r="L694" t="s">
        <v>42</v>
      </c>
      <c r="M694" t="s">
        <v>71</v>
      </c>
      <c r="N694" t="s">
        <v>53</v>
      </c>
      <c r="O694">
        <v>49.02</v>
      </c>
      <c r="P694">
        <v>2.7</v>
      </c>
    </row>
    <row r="695" spans="1:17" x14ac:dyDescent="0.3">
      <c r="A695" t="s">
        <v>1533</v>
      </c>
      <c r="B695" s="1">
        <v>45617</v>
      </c>
      <c r="C695" t="s">
        <v>1534</v>
      </c>
      <c r="D695" t="s">
        <v>61</v>
      </c>
      <c r="E695" t="s">
        <v>70</v>
      </c>
      <c r="F695">
        <v>7</v>
      </c>
      <c r="G695">
        <v>6</v>
      </c>
      <c r="H695">
        <v>692.11</v>
      </c>
      <c r="I695">
        <v>775.16320000000007</v>
      </c>
      <c r="J695">
        <f t="shared" si="10"/>
        <v>4650.9792000000007</v>
      </c>
      <c r="K695" t="s">
        <v>20</v>
      </c>
      <c r="L695" t="s">
        <v>28</v>
      </c>
      <c r="M695" t="s">
        <v>29</v>
      </c>
      <c r="N695" t="s">
        <v>53</v>
      </c>
      <c r="O695">
        <v>15.91</v>
      </c>
      <c r="P695">
        <v>3.7</v>
      </c>
      <c r="Q695" t="s">
        <v>23</v>
      </c>
    </row>
    <row r="696" spans="1:17" x14ac:dyDescent="0.3">
      <c r="A696" t="s">
        <v>1535</v>
      </c>
      <c r="B696" s="1">
        <v>45118</v>
      </c>
      <c r="C696" t="s">
        <v>1536</v>
      </c>
      <c r="D696" t="s">
        <v>116</v>
      </c>
      <c r="E696" t="s">
        <v>50</v>
      </c>
      <c r="F696">
        <v>12</v>
      </c>
      <c r="G696">
        <v>12</v>
      </c>
      <c r="H696">
        <v>136.12</v>
      </c>
      <c r="I696">
        <v>152.45440000000002</v>
      </c>
      <c r="J696">
        <f t="shared" si="10"/>
        <v>1829.4528000000003</v>
      </c>
      <c r="K696" t="s">
        <v>27</v>
      </c>
      <c r="L696" t="s">
        <v>79</v>
      </c>
      <c r="M696" t="s">
        <v>71</v>
      </c>
      <c r="N696" t="s">
        <v>89</v>
      </c>
      <c r="O696">
        <v>6</v>
      </c>
      <c r="P696">
        <v>2.2999999999999998</v>
      </c>
      <c r="Q696" t="s">
        <v>23</v>
      </c>
    </row>
    <row r="697" spans="1:17" x14ac:dyDescent="0.3">
      <c r="A697" t="s">
        <v>1537</v>
      </c>
      <c r="B697" s="1">
        <v>43952</v>
      </c>
      <c r="C697" t="s">
        <v>1538</v>
      </c>
      <c r="D697" t="s">
        <v>61</v>
      </c>
      <c r="E697" t="s">
        <v>70</v>
      </c>
      <c r="F697">
        <v>20</v>
      </c>
      <c r="G697">
        <v>20</v>
      </c>
      <c r="H697">
        <v>241.96</v>
      </c>
      <c r="I697">
        <v>254.05800000000002</v>
      </c>
      <c r="J697">
        <f t="shared" si="10"/>
        <v>5081.1600000000008</v>
      </c>
      <c r="K697" t="s">
        <v>66</v>
      </c>
      <c r="L697" t="s">
        <v>35</v>
      </c>
      <c r="M697" t="s">
        <v>22</v>
      </c>
      <c r="N697" t="s">
        <v>89</v>
      </c>
      <c r="O697">
        <v>23.06</v>
      </c>
      <c r="P697">
        <v>3.5</v>
      </c>
      <c r="Q697" t="s">
        <v>23</v>
      </c>
    </row>
    <row r="698" spans="1:17" x14ac:dyDescent="0.3">
      <c r="A698" t="s">
        <v>1539</v>
      </c>
      <c r="B698" s="1">
        <v>44057</v>
      </c>
      <c r="C698" t="s">
        <v>1540</v>
      </c>
      <c r="D698" t="s">
        <v>141</v>
      </c>
      <c r="E698" t="s">
        <v>95</v>
      </c>
      <c r="F698">
        <v>14</v>
      </c>
      <c r="G698">
        <v>11</v>
      </c>
      <c r="H698">
        <v>1155.31</v>
      </c>
      <c r="I698">
        <v>1236.1817000000001</v>
      </c>
      <c r="J698">
        <f t="shared" si="10"/>
        <v>13597.9987</v>
      </c>
      <c r="K698" t="s">
        <v>47</v>
      </c>
      <c r="L698" t="s">
        <v>79</v>
      </c>
      <c r="M698" t="s">
        <v>36</v>
      </c>
      <c r="N698" t="s">
        <v>53</v>
      </c>
      <c r="O698">
        <v>41.15</v>
      </c>
      <c r="P698">
        <v>1.8</v>
      </c>
      <c r="Q698" t="s">
        <v>23</v>
      </c>
    </row>
    <row r="699" spans="1:17" x14ac:dyDescent="0.3">
      <c r="A699" t="s">
        <v>1541</v>
      </c>
      <c r="B699" s="1">
        <v>45555</v>
      </c>
      <c r="C699" t="s">
        <v>1542</v>
      </c>
      <c r="D699" t="s">
        <v>40</v>
      </c>
      <c r="E699" t="s">
        <v>57</v>
      </c>
      <c r="F699">
        <v>4</v>
      </c>
      <c r="G699">
        <v>3</v>
      </c>
      <c r="H699">
        <v>1226.1300000000001</v>
      </c>
      <c r="I699">
        <v>1336.4817000000003</v>
      </c>
      <c r="J699">
        <f t="shared" si="10"/>
        <v>4009.4451000000008</v>
      </c>
      <c r="K699" t="s">
        <v>51</v>
      </c>
      <c r="L699" t="s">
        <v>21</v>
      </c>
      <c r="M699" t="s">
        <v>36</v>
      </c>
      <c r="N699" t="s">
        <v>67</v>
      </c>
      <c r="O699">
        <v>33.619999999999997</v>
      </c>
      <c r="P699">
        <v>2.9</v>
      </c>
      <c r="Q699" t="s">
        <v>74</v>
      </c>
    </row>
    <row r="700" spans="1:17" x14ac:dyDescent="0.3">
      <c r="A700" t="s">
        <v>1543</v>
      </c>
      <c r="B700" s="1">
        <v>45326</v>
      </c>
      <c r="C700" t="s">
        <v>1544</v>
      </c>
      <c r="D700" t="s">
        <v>61</v>
      </c>
      <c r="E700" t="s">
        <v>70</v>
      </c>
      <c r="F700">
        <v>17</v>
      </c>
      <c r="G700">
        <v>15</v>
      </c>
      <c r="H700">
        <v>1061.0999999999999</v>
      </c>
      <c r="I700">
        <v>1124.7659999999998</v>
      </c>
      <c r="J700">
        <f t="shared" si="10"/>
        <v>16871.489999999998</v>
      </c>
      <c r="K700" t="s">
        <v>27</v>
      </c>
      <c r="L700" t="s">
        <v>35</v>
      </c>
      <c r="M700" t="s">
        <v>36</v>
      </c>
      <c r="N700" t="s">
        <v>67</v>
      </c>
      <c r="O700">
        <v>14.24</v>
      </c>
      <c r="P700">
        <v>2.2000000000000002</v>
      </c>
      <c r="Q700" t="s">
        <v>23</v>
      </c>
    </row>
    <row r="701" spans="1:17" x14ac:dyDescent="0.3">
      <c r="A701" t="s">
        <v>1545</v>
      </c>
      <c r="B701" s="1">
        <v>45230</v>
      </c>
      <c r="C701" t="s">
        <v>1546</v>
      </c>
      <c r="D701" t="s">
        <v>40</v>
      </c>
      <c r="E701" t="s">
        <v>1547</v>
      </c>
      <c r="F701">
        <v>1</v>
      </c>
      <c r="G701">
        <v>1</v>
      </c>
      <c r="H701">
        <v>365.36</v>
      </c>
      <c r="I701">
        <v>420.16399999999999</v>
      </c>
      <c r="J701">
        <f t="shared" si="10"/>
        <v>420.16399999999999</v>
      </c>
      <c r="K701" t="s">
        <v>1548</v>
      </c>
      <c r="L701" t="s">
        <v>21</v>
      </c>
      <c r="M701" t="s">
        <v>29</v>
      </c>
      <c r="N701" t="s">
        <v>30</v>
      </c>
      <c r="O701">
        <v>23.8</v>
      </c>
      <c r="P701">
        <v>3.6</v>
      </c>
      <c r="Q701" t="s">
        <v>23</v>
      </c>
    </row>
    <row r="702" spans="1:17" x14ac:dyDescent="0.3">
      <c r="A702" t="s">
        <v>1549</v>
      </c>
      <c r="B702" s="1">
        <v>43876</v>
      </c>
      <c r="C702" t="s">
        <v>1550</v>
      </c>
      <c r="D702" t="s">
        <v>56</v>
      </c>
      <c r="E702" t="s">
        <v>57</v>
      </c>
      <c r="F702">
        <v>18</v>
      </c>
      <c r="G702">
        <v>15</v>
      </c>
      <c r="H702">
        <v>535.87</v>
      </c>
      <c r="I702">
        <v>568.0222</v>
      </c>
      <c r="J702">
        <f t="shared" si="10"/>
        <v>8520.3330000000005</v>
      </c>
      <c r="K702" t="s">
        <v>66</v>
      </c>
      <c r="L702" t="s">
        <v>86</v>
      </c>
      <c r="M702" t="s">
        <v>36</v>
      </c>
      <c r="N702" t="s">
        <v>53</v>
      </c>
      <c r="O702">
        <v>40.97</v>
      </c>
      <c r="P702">
        <v>2.9</v>
      </c>
      <c r="Q702" t="s">
        <v>23</v>
      </c>
    </row>
    <row r="703" spans="1:17" x14ac:dyDescent="0.3">
      <c r="A703" t="s">
        <v>1551</v>
      </c>
      <c r="B703" s="1">
        <v>44027</v>
      </c>
      <c r="C703" t="s">
        <v>1552</v>
      </c>
      <c r="D703" t="s">
        <v>77</v>
      </c>
      <c r="E703" t="s">
        <v>82</v>
      </c>
      <c r="F703">
        <v>9</v>
      </c>
      <c r="G703">
        <v>7</v>
      </c>
      <c r="H703">
        <v>1310.55</v>
      </c>
      <c r="I703">
        <v>1480.9214999999997</v>
      </c>
      <c r="J703">
        <f t="shared" si="10"/>
        <v>10366.450499999997</v>
      </c>
      <c r="K703" t="s">
        <v>47</v>
      </c>
      <c r="L703" t="s">
        <v>123</v>
      </c>
      <c r="M703" t="s">
        <v>36</v>
      </c>
      <c r="N703" t="s">
        <v>37</v>
      </c>
      <c r="O703">
        <v>30.87</v>
      </c>
      <c r="P703">
        <v>1</v>
      </c>
      <c r="Q703" t="s">
        <v>23</v>
      </c>
    </row>
    <row r="704" spans="1:17" x14ac:dyDescent="0.3">
      <c r="A704" t="s">
        <v>1553</v>
      </c>
      <c r="B704" s="1">
        <v>45112</v>
      </c>
      <c r="C704" t="s">
        <v>1554</v>
      </c>
      <c r="D704" t="s">
        <v>109</v>
      </c>
      <c r="E704" t="s">
        <v>46</v>
      </c>
      <c r="F704">
        <v>14</v>
      </c>
      <c r="G704">
        <v>12</v>
      </c>
      <c r="H704">
        <v>1085.03</v>
      </c>
      <c r="I704">
        <v>1182.6827000000001</v>
      </c>
      <c r="J704">
        <f t="shared" si="10"/>
        <v>14192.1924</v>
      </c>
      <c r="K704" t="s">
        <v>20</v>
      </c>
      <c r="L704" t="s">
        <v>35</v>
      </c>
      <c r="M704" t="s">
        <v>36</v>
      </c>
      <c r="N704" t="s">
        <v>67</v>
      </c>
      <c r="O704">
        <v>32.270000000000003</v>
      </c>
      <c r="P704">
        <v>3.2</v>
      </c>
      <c r="Q704" t="s">
        <v>23</v>
      </c>
    </row>
    <row r="705" spans="1:17" x14ac:dyDescent="0.3">
      <c r="A705" t="s">
        <v>1555</v>
      </c>
      <c r="B705" s="1">
        <v>45516</v>
      </c>
      <c r="C705" t="s">
        <v>1556</v>
      </c>
      <c r="D705" t="s">
        <v>109</v>
      </c>
      <c r="E705" t="s">
        <v>46</v>
      </c>
      <c r="F705">
        <v>17</v>
      </c>
      <c r="G705">
        <v>16</v>
      </c>
      <c r="H705">
        <v>152.55000000000001</v>
      </c>
      <c r="I705">
        <v>173.90700000000004</v>
      </c>
      <c r="J705">
        <f t="shared" si="10"/>
        <v>2782.5120000000006</v>
      </c>
      <c r="K705" t="s">
        <v>27</v>
      </c>
      <c r="L705" t="s">
        <v>79</v>
      </c>
      <c r="M705" t="s">
        <v>29</v>
      </c>
      <c r="N705" t="s">
        <v>53</v>
      </c>
      <c r="O705">
        <v>18.260000000000002</v>
      </c>
      <c r="P705">
        <v>2.2999999999999998</v>
      </c>
      <c r="Q705" t="s">
        <v>23</v>
      </c>
    </row>
    <row r="706" spans="1:17" x14ac:dyDescent="0.3">
      <c r="A706" t="s">
        <v>1557</v>
      </c>
      <c r="B706" s="1">
        <v>44974</v>
      </c>
      <c r="C706" t="s">
        <v>1558</v>
      </c>
      <c r="D706" t="s">
        <v>85</v>
      </c>
      <c r="E706" t="s">
        <v>82</v>
      </c>
      <c r="F706">
        <v>16</v>
      </c>
      <c r="G706">
        <v>15</v>
      </c>
      <c r="H706">
        <v>1165.6099999999999</v>
      </c>
      <c r="I706">
        <v>1223.8905</v>
      </c>
      <c r="J706">
        <f t="shared" si="10"/>
        <v>18358.357499999998</v>
      </c>
      <c r="K706" t="s">
        <v>20</v>
      </c>
      <c r="L706" t="s">
        <v>123</v>
      </c>
      <c r="M706" t="s">
        <v>22</v>
      </c>
      <c r="N706" t="s">
        <v>53</v>
      </c>
      <c r="O706">
        <v>38.340000000000003</v>
      </c>
      <c r="P706">
        <v>0</v>
      </c>
      <c r="Q706" t="s">
        <v>23</v>
      </c>
    </row>
    <row r="707" spans="1:17" x14ac:dyDescent="0.3">
      <c r="A707" t="s">
        <v>1559</v>
      </c>
      <c r="B707" s="1">
        <v>44745</v>
      </c>
      <c r="C707" t="s">
        <v>1560</v>
      </c>
      <c r="D707" t="s">
        <v>130</v>
      </c>
      <c r="E707" t="s">
        <v>78</v>
      </c>
      <c r="F707">
        <v>17</v>
      </c>
      <c r="G707">
        <v>16</v>
      </c>
      <c r="H707">
        <v>223.44</v>
      </c>
      <c r="I707">
        <v>245.78400000000002</v>
      </c>
      <c r="J707">
        <f t="shared" ref="J707:J770" si="11">G707*I707</f>
        <v>3932.5440000000003</v>
      </c>
      <c r="K707" t="s">
        <v>66</v>
      </c>
      <c r="L707" t="s">
        <v>28</v>
      </c>
      <c r="M707" t="s">
        <v>29</v>
      </c>
      <c r="N707" t="s">
        <v>53</v>
      </c>
      <c r="O707">
        <v>6.62</v>
      </c>
      <c r="P707">
        <v>2.2000000000000002</v>
      </c>
      <c r="Q707" t="s">
        <v>23</v>
      </c>
    </row>
    <row r="708" spans="1:17" x14ac:dyDescent="0.3">
      <c r="A708" t="s">
        <v>1561</v>
      </c>
      <c r="B708" s="1">
        <v>44350</v>
      </c>
      <c r="C708" t="s">
        <v>1562</v>
      </c>
      <c r="D708" t="s">
        <v>33</v>
      </c>
      <c r="E708" t="s">
        <v>34</v>
      </c>
      <c r="F708">
        <v>12</v>
      </c>
      <c r="G708">
        <v>12</v>
      </c>
      <c r="H708">
        <v>261.63</v>
      </c>
      <c r="I708">
        <v>274.7115</v>
      </c>
      <c r="J708">
        <f t="shared" si="11"/>
        <v>3296.538</v>
      </c>
      <c r="K708" t="s">
        <v>66</v>
      </c>
      <c r="L708" t="s">
        <v>42</v>
      </c>
      <c r="M708" t="s">
        <v>71</v>
      </c>
      <c r="N708" t="s">
        <v>30</v>
      </c>
      <c r="O708">
        <v>18.37</v>
      </c>
      <c r="P708">
        <v>3.4</v>
      </c>
      <c r="Q708" t="s">
        <v>23</v>
      </c>
    </row>
    <row r="709" spans="1:17" x14ac:dyDescent="0.3">
      <c r="A709" t="s">
        <v>1563</v>
      </c>
      <c r="B709" s="1">
        <v>45160</v>
      </c>
      <c r="C709" t="s">
        <v>1564</v>
      </c>
      <c r="D709" t="s">
        <v>85</v>
      </c>
      <c r="E709" t="s">
        <v>82</v>
      </c>
      <c r="F709">
        <v>1</v>
      </c>
      <c r="G709">
        <v>1</v>
      </c>
      <c r="H709">
        <v>1085.77</v>
      </c>
      <c r="I709">
        <v>1205.2047</v>
      </c>
      <c r="J709">
        <f t="shared" si="11"/>
        <v>1205.2047</v>
      </c>
      <c r="K709" t="s">
        <v>47</v>
      </c>
      <c r="L709" t="s">
        <v>28</v>
      </c>
      <c r="M709" t="s">
        <v>29</v>
      </c>
      <c r="N709" t="s">
        <v>67</v>
      </c>
      <c r="O709">
        <v>43.43</v>
      </c>
      <c r="P709">
        <v>4.8</v>
      </c>
      <c r="Q709" t="s">
        <v>15</v>
      </c>
    </row>
    <row r="710" spans="1:17" x14ac:dyDescent="0.3">
      <c r="A710" t="s">
        <v>1565</v>
      </c>
      <c r="B710" s="1">
        <v>44973</v>
      </c>
      <c r="C710" t="s">
        <v>1566</v>
      </c>
      <c r="D710" t="s">
        <v>33</v>
      </c>
      <c r="E710" t="s">
        <v>62</v>
      </c>
      <c r="F710">
        <v>13</v>
      </c>
      <c r="G710">
        <v>11</v>
      </c>
      <c r="H710">
        <v>934.84</v>
      </c>
      <c r="I710">
        <v>1009.6272000000001</v>
      </c>
      <c r="J710">
        <f t="shared" si="11"/>
        <v>11105.899200000002</v>
      </c>
      <c r="K710" t="s">
        <v>27</v>
      </c>
      <c r="L710" t="s">
        <v>42</v>
      </c>
      <c r="M710" t="s">
        <v>36</v>
      </c>
      <c r="N710" t="s">
        <v>37</v>
      </c>
      <c r="O710">
        <v>36.83</v>
      </c>
      <c r="P710">
        <v>3.9</v>
      </c>
      <c r="Q710" t="s">
        <v>23</v>
      </c>
    </row>
    <row r="711" spans="1:17" x14ac:dyDescent="0.3">
      <c r="A711" t="s">
        <v>1567</v>
      </c>
      <c r="B711" s="1">
        <v>43917</v>
      </c>
      <c r="C711" t="s">
        <v>1568</v>
      </c>
      <c r="D711" t="s">
        <v>94</v>
      </c>
      <c r="E711" t="s">
        <v>117</v>
      </c>
      <c r="F711">
        <v>11</v>
      </c>
      <c r="G711">
        <v>9</v>
      </c>
      <c r="H711">
        <v>422.1</v>
      </c>
      <c r="I711">
        <v>472.75200000000007</v>
      </c>
      <c r="J711">
        <f t="shared" si="11"/>
        <v>4254.7680000000009</v>
      </c>
      <c r="K711" t="s">
        <v>47</v>
      </c>
      <c r="L711" t="s">
        <v>21</v>
      </c>
      <c r="M711" t="s">
        <v>36</v>
      </c>
      <c r="N711" t="s">
        <v>37</v>
      </c>
      <c r="O711">
        <v>12.19</v>
      </c>
      <c r="P711">
        <v>2.5</v>
      </c>
      <c r="Q711" t="s">
        <v>23</v>
      </c>
    </row>
    <row r="712" spans="1:17" x14ac:dyDescent="0.3">
      <c r="A712" t="s">
        <v>1569</v>
      </c>
      <c r="B712" s="1">
        <v>44690</v>
      </c>
      <c r="C712" t="s">
        <v>1570</v>
      </c>
      <c r="D712" t="s">
        <v>109</v>
      </c>
      <c r="E712" t="s">
        <v>46</v>
      </c>
      <c r="F712">
        <v>10</v>
      </c>
      <c r="G712">
        <v>8</v>
      </c>
      <c r="H712">
        <v>1344.83</v>
      </c>
      <c r="I712">
        <v>1519.6578999999997</v>
      </c>
      <c r="J712">
        <f t="shared" si="11"/>
        <v>12157.263199999998</v>
      </c>
      <c r="K712" t="s">
        <v>66</v>
      </c>
      <c r="L712" t="s">
        <v>28</v>
      </c>
      <c r="M712" t="s">
        <v>29</v>
      </c>
      <c r="N712" t="s">
        <v>89</v>
      </c>
      <c r="O712">
        <v>49.34</v>
      </c>
      <c r="P712" t="s">
        <v>316</v>
      </c>
      <c r="Q712" t="s">
        <v>23</v>
      </c>
    </row>
    <row r="713" spans="1:17" x14ac:dyDescent="0.3">
      <c r="A713" t="s">
        <v>1571</v>
      </c>
      <c r="B713" s="1">
        <v>45161</v>
      </c>
      <c r="C713" t="s">
        <v>1572</v>
      </c>
      <c r="D713" t="s">
        <v>18</v>
      </c>
      <c r="E713" t="s">
        <v>82</v>
      </c>
      <c r="F713">
        <v>9</v>
      </c>
      <c r="G713">
        <v>7</v>
      </c>
      <c r="H713">
        <v>790.18</v>
      </c>
      <c r="I713">
        <v>853.39440000000002</v>
      </c>
      <c r="J713">
        <f t="shared" si="11"/>
        <v>5973.7608</v>
      </c>
      <c r="K713" t="s">
        <v>20</v>
      </c>
      <c r="L713" t="s">
        <v>86</v>
      </c>
      <c r="M713" t="s">
        <v>36</v>
      </c>
      <c r="N713" t="s">
        <v>67</v>
      </c>
      <c r="O713">
        <v>4.46</v>
      </c>
      <c r="P713">
        <v>2.1</v>
      </c>
      <c r="Q713" t="s">
        <v>23</v>
      </c>
    </row>
    <row r="714" spans="1:17" x14ac:dyDescent="0.3">
      <c r="A714" t="s">
        <v>1573</v>
      </c>
      <c r="B714" s="1">
        <v>44727</v>
      </c>
      <c r="C714" t="s">
        <v>1574</v>
      </c>
      <c r="D714" t="s">
        <v>61</v>
      </c>
      <c r="E714" t="s">
        <v>70</v>
      </c>
      <c r="F714">
        <v>4</v>
      </c>
      <c r="G714">
        <v>3</v>
      </c>
      <c r="H714">
        <v>1141.2</v>
      </c>
      <c r="I714">
        <v>1300.9680000000003</v>
      </c>
      <c r="J714">
        <f t="shared" si="11"/>
        <v>3902.9040000000009</v>
      </c>
      <c r="K714" t="s">
        <v>51</v>
      </c>
      <c r="L714" t="s">
        <v>21</v>
      </c>
      <c r="M714" t="s">
        <v>22</v>
      </c>
      <c r="N714" t="s">
        <v>67</v>
      </c>
      <c r="O714">
        <v>45.13</v>
      </c>
      <c r="P714">
        <v>1.8</v>
      </c>
      <c r="Q714" t="s">
        <v>15</v>
      </c>
    </row>
    <row r="715" spans="1:17" x14ac:dyDescent="0.3">
      <c r="A715" t="s">
        <v>1575</v>
      </c>
      <c r="B715" s="1">
        <v>44893</v>
      </c>
      <c r="C715" t="s">
        <v>1576</v>
      </c>
      <c r="D715" t="s">
        <v>45</v>
      </c>
      <c r="E715" t="s">
        <v>120</v>
      </c>
      <c r="F715">
        <v>12</v>
      </c>
      <c r="G715">
        <v>12</v>
      </c>
      <c r="H715">
        <v>418.07</v>
      </c>
      <c r="I715">
        <v>468.23840000000001</v>
      </c>
      <c r="J715">
        <f t="shared" si="11"/>
        <v>5618.8608000000004</v>
      </c>
      <c r="K715" t="s">
        <v>1577</v>
      </c>
      <c r="L715" t="s">
        <v>123</v>
      </c>
      <c r="M715" t="s">
        <v>22</v>
      </c>
      <c r="N715" t="s">
        <v>30</v>
      </c>
      <c r="O715">
        <v>47.88</v>
      </c>
      <c r="Q715" t="s">
        <v>23</v>
      </c>
    </row>
    <row r="716" spans="1:17" x14ac:dyDescent="0.3">
      <c r="A716" t="s">
        <v>1578</v>
      </c>
      <c r="B716" s="1">
        <v>44650</v>
      </c>
      <c r="C716" t="s">
        <v>1579</v>
      </c>
      <c r="D716" t="s">
        <v>133</v>
      </c>
      <c r="E716" t="s">
        <v>50</v>
      </c>
      <c r="F716">
        <v>12</v>
      </c>
      <c r="G716">
        <v>12</v>
      </c>
      <c r="H716">
        <v>6</v>
      </c>
      <c r="I716">
        <v>6.66</v>
      </c>
      <c r="J716">
        <f t="shared" si="11"/>
        <v>79.92</v>
      </c>
      <c r="K716" t="s">
        <v>27</v>
      </c>
      <c r="L716" t="s">
        <v>28</v>
      </c>
      <c r="M716" t="s">
        <v>22</v>
      </c>
      <c r="N716" t="s">
        <v>67</v>
      </c>
      <c r="O716">
        <v>2.72</v>
      </c>
      <c r="P716">
        <v>2.2999999999999998</v>
      </c>
      <c r="Q716" t="s">
        <v>23</v>
      </c>
    </row>
    <row r="717" spans="1:17" x14ac:dyDescent="0.3">
      <c r="A717" t="s">
        <v>1580</v>
      </c>
      <c r="B717" s="1">
        <v>45096</v>
      </c>
      <c r="C717" t="s">
        <v>1581</v>
      </c>
      <c r="D717" t="s">
        <v>116</v>
      </c>
      <c r="E717" t="s">
        <v>95</v>
      </c>
      <c r="F717">
        <v>1</v>
      </c>
      <c r="G717">
        <v>1</v>
      </c>
      <c r="H717">
        <v>535.38</v>
      </c>
      <c r="I717">
        <v>567.50279999999998</v>
      </c>
      <c r="J717">
        <f t="shared" si="11"/>
        <v>567.50279999999998</v>
      </c>
      <c r="K717" t="s">
        <v>27</v>
      </c>
      <c r="L717" t="s">
        <v>123</v>
      </c>
      <c r="M717" t="s">
        <v>71</v>
      </c>
      <c r="N717" t="s">
        <v>53</v>
      </c>
      <c r="O717">
        <v>-5</v>
      </c>
      <c r="P717">
        <v>2.2999999999999998</v>
      </c>
      <c r="Q717" t="s">
        <v>23</v>
      </c>
    </row>
    <row r="718" spans="1:17" x14ac:dyDescent="0.3">
      <c r="A718" t="s">
        <v>1582</v>
      </c>
      <c r="B718" s="1">
        <v>43981</v>
      </c>
      <c r="C718" t="s">
        <v>1583</v>
      </c>
      <c r="D718" t="s">
        <v>100</v>
      </c>
      <c r="E718" t="s">
        <v>41</v>
      </c>
      <c r="F718">
        <v>13</v>
      </c>
      <c r="G718">
        <v>11</v>
      </c>
      <c r="H718">
        <v>1305.77</v>
      </c>
      <c r="I718">
        <v>1462.4624000000001</v>
      </c>
      <c r="J718">
        <f t="shared" si="11"/>
        <v>16087.086400000002</v>
      </c>
      <c r="K718" t="s">
        <v>66</v>
      </c>
      <c r="L718" t="s">
        <v>21</v>
      </c>
      <c r="M718" t="s">
        <v>36</v>
      </c>
      <c r="N718" t="s">
        <v>53</v>
      </c>
      <c r="O718">
        <v>20.53</v>
      </c>
      <c r="P718">
        <v>1.9</v>
      </c>
      <c r="Q718" t="s">
        <v>23</v>
      </c>
    </row>
    <row r="719" spans="1:17" x14ac:dyDescent="0.3">
      <c r="A719" t="s">
        <v>1584</v>
      </c>
      <c r="B719" s="1">
        <v>44520</v>
      </c>
      <c r="C719" t="s">
        <v>1585</v>
      </c>
      <c r="D719" t="s">
        <v>1454</v>
      </c>
      <c r="E719" t="s">
        <v>70</v>
      </c>
      <c r="F719">
        <v>12</v>
      </c>
      <c r="G719">
        <v>10</v>
      </c>
      <c r="H719">
        <v>653.39</v>
      </c>
      <c r="I719">
        <v>725.26290000000006</v>
      </c>
      <c r="J719">
        <f t="shared" si="11"/>
        <v>7252.6290000000008</v>
      </c>
      <c r="K719" t="s">
        <v>47</v>
      </c>
      <c r="L719" t="s">
        <v>42</v>
      </c>
      <c r="M719" t="s">
        <v>22</v>
      </c>
      <c r="N719" t="s">
        <v>37</v>
      </c>
      <c r="O719">
        <v>11.46</v>
      </c>
      <c r="P719">
        <v>3.3</v>
      </c>
      <c r="Q719" t="s">
        <v>205</v>
      </c>
    </row>
    <row r="720" spans="1:17" x14ac:dyDescent="0.3">
      <c r="A720" t="s">
        <v>1586</v>
      </c>
      <c r="B720" s="1">
        <v>44776</v>
      </c>
      <c r="C720" t="s">
        <v>1587</v>
      </c>
      <c r="D720" t="s">
        <v>45</v>
      </c>
      <c r="E720" t="s">
        <v>46</v>
      </c>
      <c r="F720">
        <v>12</v>
      </c>
      <c r="G720">
        <v>12</v>
      </c>
      <c r="H720">
        <v>1455.07</v>
      </c>
      <c r="I720">
        <v>1586.0263</v>
      </c>
      <c r="J720">
        <f t="shared" si="11"/>
        <v>19032.315600000002</v>
      </c>
      <c r="K720" t="s">
        <v>47</v>
      </c>
      <c r="L720" t="s">
        <v>42</v>
      </c>
      <c r="M720" t="s">
        <v>71</v>
      </c>
      <c r="N720" t="s">
        <v>89</v>
      </c>
      <c r="O720">
        <v>34.630000000000003</v>
      </c>
      <c r="P720">
        <v>3.1</v>
      </c>
      <c r="Q720" t="s">
        <v>74</v>
      </c>
    </row>
    <row r="721" spans="1:17" x14ac:dyDescent="0.3">
      <c r="A721" t="s">
        <v>1588</v>
      </c>
      <c r="B721" s="1">
        <v>45539</v>
      </c>
      <c r="C721" t="s">
        <v>1589</v>
      </c>
      <c r="D721" t="s">
        <v>94</v>
      </c>
      <c r="E721" t="s">
        <v>95</v>
      </c>
      <c r="F721">
        <v>14</v>
      </c>
      <c r="G721">
        <v>12</v>
      </c>
      <c r="H721">
        <v>16.62</v>
      </c>
      <c r="I721">
        <v>19.113</v>
      </c>
      <c r="J721">
        <f t="shared" si="11"/>
        <v>229.35599999999999</v>
      </c>
      <c r="K721" t="s">
        <v>66</v>
      </c>
      <c r="L721" t="s">
        <v>79</v>
      </c>
      <c r="M721" t="s">
        <v>36</v>
      </c>
      <c r="N721" t="s">
        <v>67</v>
      </c>
      <c r="O721">
        <v>24.63</v>
      </c>
      <c r="P721">
        <v>2.4</v>
      </c>
      <c r="Q721" t="s">
        <v>23</v>
      </c>
    </row>
    <row r="722" spans="1:17" x14ac:dyDescent="0.3">
      <c r="A722" t="s">
        <v>1590</v>
      </c>
      <c r="B722" s="1">
        <v>45308</v>
      </c>
      <c r="C722" t="s">
        <v>1591</v>
      </c>
      <c r="D722" t="s">
        <v>133</v>
      </c>
      <c r="E722" t="s">
        <v>50</v>
      </c>
      <c r="F722">
        <v>6</v>
      </c>
      <c r="G722">
        <v>5</v>
      </c>
      <c r="H722">
        <v>1282.92</v>
      </c>
      <c r="I722">
        <v>1398.3828000000001</v>
      </c>
      <c r="J722">
        <f t="shared" si="11"/>
        <v>6991.9140000000007</v>
      </c>
      <c r="K722" t="s">
        <v>27</v>
      </c>
      <c r="L722" t="s">
        <v>1592</v>
      </c>
      <c r="M722" t="s">
        <v>29</v>
      </c>
      <c r="N722" t="s">
        <v>37</v>
      </c>
      <c r="O722">
        <v>48.92</v>
      </c>
      <c r="P722">
        <v>2.2999999999999998</v>
      </c>
      <c r="Q722" t="s">
        <v>23</v>
      </c>
    </row>
    <row r="723" spans="1:17" x14ac:dyDescent="0.3">
      <c r="A723" t="s">
        <v>1593</v>
      </c>
      <c r="B723" s="1">
        <v>44597</v>
      </c>
      <c r="C723" t="s">
        <v>1594</v>
      </c>
      <c r="D723" t="s">
        <v>100</v>
      </c>
      <c r="E723" t="s">
        <v>26</v>
      </c>
      <c r="F723">
        <v>6</v>
      </c>
      <c r="G723">
        <v>5</v>
      </c>
      <c r="H723">
        <v>331.9</v>
      </c>
      <c r="I723">
        <v>351.81400000000002</v>
      </c>
      <c r="J723">
        <f t="shared" si="11"/>
        <v>1759.0700000000002</v>
      </c>
      <c r="K723" t="s">
        <v>47</v>
      </c>
      <c r="L723" t="s">
        <v>28</v>
      </c>
      <c r="M723" t="s">
        <v>29</v>
      </c>
      <c r="N723" t="s">
        <v>89</v>
      </c>
      <c r="O723">
        <v>20.54</v>
      </c>
      <c r="P723">
        <v>1.4</v>
      </c>
      <c r="Q723" t="s">
        <v>23</v>
      </c>
    </row>
    <row r="724" spans="1:17" x14ac:dyDescent="0.3">
      <c r="A724" t="s">
        <v>1595</v>
      </c>
      <c r="B724" s="1">
        <v>45407</v>
      </c>
      <c r="C724" t="s">
        <v>1596</v>
      </c>
      <c r="D724" t="s">
        <v>94</v>
      </c>
      <c r="E724" t="s">
        <v>95</v>
      </c>
      <c r="F724">
        <v>11</v>
      </c>
      <c r="G724">
        <v>10</v>
      </c>
      <c r="H724">
        <v>57.24</v>
      </c>
      <c r="I724">
        <v>65.253600000000006</v>
      </c>
      <c r="J724">
        <f t="shared" si="11"/>
        <v>652.53600000000006</v>
      </c>
      <c r="K724" t="s">
        <v>27</v>
      </c>
      <c r="L724" t="s">
        <v>35</v>
      </c>
      <c r="M724" t="s">
        <v>22</v>
      </c>
      <c r="N724" t="s">
        <v>37</v>
      </c>
      <c r="O724">
        <v>36.729999999999997</v>
      </c>
      <c r="P724">
        <v>3.4</v>
      </c>
      <c r="Q724" t="s">
        <v>23</v>
      </c>
    </row>
    <row r="725" spans="1:17" x14ac:dyDescent="0.3">
      <c r="A725" t="s">
        <v>1597</v>
      </c>
      <c r="B725" s="1">
        <v>45255</v>
      </c>
      <c r="C725" t="s">
        <v>1598</v>
      </c>
      <c r="D725" t="s">
        <v>65</v>
      </c>
      <c r="E725" t="s">
        <v>82</v>
      </c>
      <c r="F725">
        <v>1</v>
      </c>
      <c r="G725">
        <v>1</v>
      </c>
      <c r="H725">
        <v>573.28</v>
      </c>
      <c r="I725">
        <v>642.07360000000006</v>
      </c>
      <c r="J725">
        <f t="shared" si="11"/>
        <v>642.07360000000006</v>
      </c>
      <c r="K725" t="s">
        <v>66</v>
      </c>
      <c r="M725" t="s">
        <v>29</v>
      </c>
      <c r="N725" t="s">
        <v>67</v>
      </c>
      <c r="O725">
        <v>44.47</v>
      </c>
      <c r="P725">
        <v>2.6</v>
      </c>
      <c r="Q725" t="s">
        <v>23</v>
      </c>
    </row>
    <row r="726" spans="1:17" x14ac:dyDescent="0.3">
      <c r="A726" t="s">
        <v>1599</v>
      </c>
      <c r="B726" s="1">
        <v>45067</v>
      </c>
      <c r="C726" t="s">
        <v>1600</v>
      </c>
      <c r="D726" t="s">
        <v>100</v>
      </c>
      <c r="E726" t="s">
        <v>41</v>
      </c>
      <c r="F726">
        <v>10</v>
      </c>
      <c r="G726">
        <v>10</v>
      </c>
      <c r="H726">
        <v>1078.46</v>
      </c>
      <c r="I726">
        <v>1186.306</v>
      </c>
      <c r="J726">
        <f t="shared" si="11"/>
        <v>11863.060000000001</v>
      </c>
      <c r="K726" t="s">
        <v>66</v>
      </c>
      <c r="L726" t="s">
        <v>86</v>
      </c>
      <c r="M726" t="s">
        <v>36</v>
      </c>
      <c r="N726" t="s">
        <v>89</v>
      </c>
      <c r="O726">
        <v>43.19</v>
      </c>
      <c r="P726">
        <v>4.8</v>
      </c>
      <c r="Q726" t="s">
        <v>23</v>
      </c>
    </row>
    <row r="727" spans="1:17" x14ac:dyDescent="0.3">
      <c r="A727" t="s">
        <v>1601</v>
      </c>
      <c r="B727" s="1">
        <v>44563</v>
      </c>
      <c r="C727" t="s">
        <v>1602</v>
      </c>
      <c r="D727" t="s">
        <v>94</v>
      </c>
      <c r="E727" t="s">
        <v>95</v>
      </c>
      <c r="F727">
        <v>10</v>
      </c>
      <c r="G727">
        <v>9</v>
      </c>
      <c r="H727">
        <v>1200.95</v>
      </c>
      <c r="I727">
        <v>1345.0640000000001</v>
      </c>
      <c r="J727">
        <f t="shared" si="11"/>
        <v>12105.576000000001</v>
      </c>
      <c r="K727" t="s">
        <v>1603</v>
      </c>
      <c r="L727" t="s">
        <v>42</v>
      </c>
      <c r="M727" t="s">
        <v>29</v>
      </c>
      <c r="N727" t="s">
        <v>53</v>
      </c>
      <c r="O727">
        <v>33.56</v>
      </c>
      <c r="P727">
        <v>2.6</v>
      </c>
      <c r="Q727" t="s">
        <v>23</v>
      </c>
    </row>
    <row r="728" spans="1:17" x14ac:dyDescent="0.3">
      <c r="A728" t="s">
        <v>1604</v>
      </c>
      <c r="B728" s="1">
        <v>44684</v>
      </c>
      <c r="C728" t="s">
        <v>1605</v>
      </c>
      <c r="D728" t="s">
        <v>85</v>
      </c>
      <c r="E728" t="s">
        <v>1606</v>
      </c>
      <c r="F728">
        <v>13</v>
      </c>
      <c r="G728">
        <v>11</v>
      </c>
      <c r="H728">
        <v>369.39</v>
      </c>
      <c r="I728">
        <v>395.2473</v>
      </c>
      <c r="J728">
        <f t="shared" si="11"/>
        <v>4347.7203</v>
      </c>
      <c r="K728" t="s">
        <v>27</v>
      </c>
      <c r="L728" t="s">
        <v>123</v>
      </c>
      <c r="M728" t="s">
        <v>22</v>
      </c>
      <c r="N728" t="s">
        <v>53</v>
      </c>
      <c r="O728">
        <v>27.01</v>
      </c>
      <c r="P728">
        <v>1.1000000000000001</v>
      </c>
      <c r="Q728" t="s">
        <v>23</v>
      </c>
    </row>
    <row r="729" spans="1:17" x14ac:dyDescent="0.3">
      <c r="A729" t="s">
        <v>1607</v>
      </c>
      <c r="B729" s="1">
        <v>44906</v>
      </c>
      <c r="C729" t="s">
        <v>1608</v>
      </c>
      <c r="D729" t="s">
        <v>65</v>
      </c>
      <c r="E729" t="s">
        <v>78</v>
      </c>
      <c r="F729">
        <v>9</v>
      </c>
      <c r="G729">
        <v>9</v>
      </c>
      <c r="H729">
        <v>538.29</v>
      </c>
      <c r="I729">
        <v>619.03349999999989</v>
      </c>
      <c r="J729">
        <f t="shared" si="11"/>
        <v>5571.3014999999987</v>
      </c>
      <c r="K729" t="s">
        <v>66</v>
      </c>
      <c r="L729" t="s">
        <v>86</v>
      </c>
      <c r="M729" t="s">
        <v>71</v>
      </c>
      <c r="N729" t="s">
        <v>30</v>
      </c>
      <c r="O729">
        <v>0.64</v>
      </c>
      <c r="P729">
        <v>0</v>
      </c>
      <c r="Q729" t="s">
        <v>111</v>
      </c>
    </row>
    <row r="730" spans="1:17" x14ac:dyDescent="0.3">
      <c r="A730" t="s">
        <v>1609</v>
      </c>
      <c r="B730" s="1">
        <v>44712</v>
      </c>
      <c r="C730" t="s">
        <v>1610</v>
      </c>
      <c r="D730" t="s">
        <v>109</v>
      </c>
      <c r="E730" t="s">
        <v>110</v>
      </c>
      <c r="F730">
        <v>6</v>
      </c>
      <c r="G730">
        <v>5</v>
      </c>
      <c r="H730">
        <v>1457.22</v>
      </c>
      <c r="I730">
        <v>1617.5142000000001</v>
      </c>
      <c r="J730">
        <f t="shared" si="11"/>
        <v>8087.5709999999999</v>
      </c>
      <c r="K730" t="s">
        <v>1611</v>
      </c>
      <c r="L730" t="s">
        <v>86</v>
      </c>
      <c r="M730" t="s">
        <v>29</v>
      </c>
      <c r="N730" t="s">
        <v>67</v>
      </c>
      <c r="O730">
        <v>11.33</v>
      </c>
      <c r="P730">
        <v>2</v>
      </c>
      <c r="Q730" t="s">
        <v>23</v>
      </c>
    </row>
    <row r="731" spans="1:17" x14ac:dyDescent="0.3">
      <c r="A731" t="s">
        <v>1612</v>
      </c>
      <c r="B731" s="1">
        <v>44170</v>
      </c>
      <c r="C731" t="s">
        <v>1613</v>
      </c>
      <c r="D731" t="s">
        <v>56</v>
      </c>
      <c r="E731" t="s">
        <v>26</v>
      </c>
      <c r="F731">
        <v>8</v>
      </c>
      <c r="G731">
        <v>7</v>
      </c>
      <c r="H731">
        <v>1330.7</v>
      </c>
      <c r="I731">
        <v>1516.9980000000003</v>
      </c>
      <c r="J731">
        <f t="shared" si="11"/>
        <v>10618.986000000003</v>
      </c>
      <c r="K731" t="s">
        <v>20</v>
      </c>
      <c r="L731" t="s">
        <v>86</v>
      </c>
      <c r="M731" t="s">
        <v>36</v>
      </c>
      <c r="N731" t="s">
        <v>53</v>
      </c>
      <c r="O731">
        <v>43.23</v>
      </c>
      <c r="P731">
        <v>1.1000000000000001</v>
      </c>
      <c r="Q731" t="s">
        <v>205</v>
      </c>
    </row>
    <row r="732" spans="1:17" x14ac:dyDescent="0.3">
      <c r="A732" t="s">
        <v>1614</v>
      </c>
      <c r="B732" s="1">
        <v>44277</v>
      </c>
      <c r="C732" t="s">
        <v>1615</v>
      </c>
      <c r="D732" t="s">
        <v>40</v>
      </c>
      <c r="E732" t="s">
        <v>26</v>
      </c>
      <c r="F732">
        <v>2</v>
      </c>
      <c r="G732">
        <v>2</v>
      </c>
      <c r="H732">
        <v>1130.19</v>
      </c>
      <c r="I732">
        <v>1277.1146999999999</v>
      </c>
      <c r="J732">
        <f t="shared" si="11"/>
        <v>2554.2293999999997</v>
      </c>
      <c r="K732" t="s">
        <v>47</v>
      </c>
      <c r="L732" t="s">
        <v>35</v>
      </c>
      <c r="M732" t="s">
        <v>36</v>
      </c>
      <c r="N732" t="s">
        <v>30</v>
      </c>
      <c r="O732">
        <v>47.17</v>
      </c>
      <c r="P732">
        <v>4.0999999999999996</v>
      </c>
      <c r="Q732" t="s">
        <v>23</v>
      </c>
    </row>
    <row r="733" spans="1:17" x14ac:dyDescent="0.3">
      <c r="A733" t="s">
        <v>1616</v>
      </c>
      <c r="B733" s="1">
        <v>44362</v>
      </c>
      <c r="C733" t="s">
        <v>1617</v>
      </c>
      <c r="D733" t="s">
        <v>77</v>
      </c>
      <c r="E733" t="s">
        <v>78</v>
      </c>
      <c r="F733">
        <v>7</v>
      </c>
      <c r="G733">
        <v>7</v>
      </c>
      <c r="H733">
        <v>1006.2</v>
      </c>
      <c r="I733">
        <v>1116.8820000000001</v>
      </c>
      <c r="J733">
        <f t="shared" si="11"/>
        <v>7818.1740000000009</v>
      </c>
      <c r="K733" t="s">
        <v>27</v>
      </c>
      <c r="L733" t="s">
        <v>28</v>
      </c>
      <c r="M733" t="s">
        <v>29</v>
      </c>
      <c r="N733" t="s">
        <v>53</v>
      </c>
      <c r="O733">
        <v>5.65</v>
      </c>
      <c r="P733">
        <v>4.0999999999999996</v>
      </c>
      <c r="Q733" t="s">
        <v>23</v>
      </c>
    </row>
    <row r="734" spans="1:17" x14ac:dyDescent="0.3">
      <c r="A734" t="s">
        <v>1618</v>
      </c>
      <c r="B734" s="1">
        <v>44261</v>
      </c>
      <c r="C734" t="s">
        <v>1619</v>
      </c>
      <c r="D734" t="s">
        <v>141</v>
      </c>
      <c r="E734" t="s">
        <v>1620</v>
      </c>
      <c r="F734">
        <v>14</v>
      </c>
      <c r="G734">
        <v>11</v>
      </c>
      <c r="H734">
        <v>1396.73</v>
      </c>
      <c r="I734">
        <v>1564.3376000000001</v>
      </c>
      <c r="J734">
        <f t="shared" si="11"/>
        <v>17207.713599999999</v>
      </c>
      <c r="K734" t="s">
        <v>51</v>
      </c>
      <c r="L734" t="s">
        <v>79</v>
      </c>
      <c r="M734" t="s">
        <v>1621</v>
      </c>
      <c r="N734" t="s">
        <v>37</v>
      </c>
      <c r="P734">
        <v>2.8</v>
      </c>
      <c r="Q734" t="s">
        <v>111</v>
      </c>
    </row>
    <row r="735" spans="1:17" x14ac:dyDescent="0.3">
      <c r="A735" t="s">
        <v>1622</v>
      </c>
      <c r="B735" s="1">
        <v>45607</v>
      </c>
      <c r="C735" t="s">
        <v>1623</v>
      </c>
      <c r="D735" t="s">
        <v>40</v>
      </c>
      <c r="E735" t="s">
        <v>57</v>
      </c>
      <c r="F735">
        <v>11</v>
      </c>
      <c r="G735">
        <v>10</v>
      </c>
      <c r="H735">
        <v>436.55</v>
      </c>
      <c r="I735">
        <v>502.03249999999997</v>
      </c>
      <c r="J735">
        <f t="shared" si="11"/>
        <v>5020.3249999999998</v>
      </c>
      <c r="K735" t="s">
        <v>20</v>
      </c>
      <c r="L735" t="s">
        <v>35</v>
      </c>
      <c r="M735" t="s">
        <v>22</v>
      </c>
      <c r="N735" t="s">
        <v>89</v>
      </c>
      <c r="O735">
        <v>35.049999999999997</v>
      </c>
      <c r="P735">
        <v>4.3</v>
      </c>
      <c r="Q735" t="s">
        <v>23</v>
      </c>
    </row>
    <row r="736" spans="1:17" x14ac:dyDescent="0.3">
      <c r="A736" t="s">
        <v>1624</v>
      </c>
      <c r="B736" s="1">
        <v>44141</v>
      </c>
      <c r="C736" t="s">
        <v>1625</v>
      </c>
      <c r="D736" t="s">
        <v>130</v>
      </c>
      <c r="E736" t="s">
        <v>19</v>
      </c>
      <c r="F736">
        <v>4</v>
      </c>
      <c r="G736">
        <v>3</v>
      </c>
      <c r="H736">
        <v>237.81</v>
      </c>
      <c r="I736">
        <v>261.59100000000001</v>
      </c>
      <c r="J736">
        <f t="shared" si="11"/>
        <v>784.77300000000002</v>
      </c>
      <c r="K736" t="s">
        <v>51</v>
      </c>
      <c r="L736" t="s">
        <v>86</v>
      </c>
      <c r="M736" t="s">
        <v>36</v>
      </c>
      <c r="N736" t="s">
        <v>53</v>
      </c>
      <c r="O736">
        <v>33.479999999999997</v>
      </c>
      <c r="P736">
        <v>1.4</v>
      </c>
      <c r="Q736" t="s">
        <v>23</v>
      </c>
    </row>
    <row r="737" spans="1:17" x14ac:dyDescent="0.3">
      <c r="A737" t="s">
        <v>1626</v>
      </c>
      <c r="B737" s="1">
        <v>44960</v>
      </c>
      <c r="C737" t="s">
        <v>1627</v>
      </c>
      <c r="D737" t="s">
        <v>116</v>
      </c>
      <c r="E737" t="s">
        <v>117</v>
      </c>
      <c r="F737">
        <v>3</v>
      </c>
      <c r="G737">
        <v>3</v>
      </c>
      <c r="H737">
        <v>1201.58</v>
      </c>
      <c r="I737">
        <v>1345.7696000000001</v>
      </c>
      <c r="J737">
        <f t="shared" si="11"/>
        <v>4037.3088000000002</v>
      </c>
      <c r="K737" t="s">
        <v>51</v>
      </c>
      <c r="L737" t="s">
        <v>86</v>
      </c>
      <c r="M737" t="s">
        <v>29</v>
      </c>
      <c r="N737" t="s">
        <v>30</v>
      </c>
      <c r="O737">
        <v>23.53</v>
      </c>
      <c r="P737">
        <v>3</v>
      </c>
      <c r="Q737" t="s">
        <v>23</v>
      </c>
    </row>
    <row r="738" spans="1:17" x14ac:dyDescent="0.3">
      <c r="A738" t="s">
        <v>1628</v>
      </c>
      <c r="B738" s="1">
        <v>44673</v>
      </c>
      <c r="C738" t="s">
        <v>1629</v>
      </c>
      <c r="D738" t="s">
        <v>85</v>
      </c>
      <c r="E738" t="s">
        <v>82</v>
      </c>
      <c r="F738">
        <v>17</v>
      </c>
      <c r="G738">
        <v>15</v>
      </c>
      <c r="H738">
        <v>326.74</v>
      </c>
      <c r="I738">
        <v>352.87920000000003</v>
      </c>
      <c r="J738">
        <f t="shared" si="11"/>
        <v>5293.1880000000001</v>
      </c>
      <c r="K738" t="s">
        <v>66</v>
      </c>
      <c r="L738" t="s">
        <v>79</v>
      </c>
      <c r="M738" t="s">
        <v>71</v>
      </c>
      <c r="N738" t="s">
        <v>30</v>
      </c>
      <c r="O738">
        <v>11.05</v>
      </c>
      <c r="P738">
        <v>3.2</v>
      </c>
      <c r="Q738" t="s">
        <v>23</v>
      </c>
    </row>
    <row r="739" spans="1:17" x14ac:dyDescent="0.3">
      <c r="A739" t="s">
        <v>1630</v>
      </c>
      <c r="B739" s="1">
        <v>44376</v>
      </c>
      <c r="C739" t="s">
        <v>1631</v>
      </c>
      <c r="D739" t="s">
        <v>61</v>
      </c>
      <c r="E739" t="s">
        <v>62</v>
      </c>
      <c r="F739">
        <v>5</v>
      </c>
      <c r="G739">
        <v>5</v>
      </c>
      <c r="H739">
        <v>165.04</v>
      </c>
      <c r="I739">
        <v>188.1456</v>
      </c>
      <c r="J739">
        <f t="shared" si="11"/>
        <v>940.72800000000007</v>
      </c>
      <c r="K739" t="s">
        <v>27</v>
      </c>
      <c r="L739" t="s">
        <v>21</v>
      </c>
      <c r="M739" t="s">
        <v>36</v>
      </c>
      <c r="N739" t="s">
        <v>53</v>
      </c>
      <c r="O739">
        <v>38.630000000000003</v>
      </c>
      <c r="P739">
        <v>3.2</v>
      </c>
      <c r="Q739" t="s">
        <v>23</v>
      </c>
    </row>
    <row r="740" spans="1:17" x14ac:dyDescent="0.3">
      <c r="A740" t="s">
        <v>1632</v>
      </c>
      <c r="B740" s="1">
        <v>45604</v>
      </c>
      <c r="C740" t="s">
        <v>1633</v>
      </c>
      <c r="D740" t="s">
        <v>77</v>
      </c>
      <c r="E740" t="s">
        <v>19</v>
      </c>
      <c r="F740">
        <v>6</v>
      </c>
      <c r="G740">
        <v>5</v>
      </c>
      <c r="H740">
        <v>1155.6500000000001</v>
      </c>
      <c r="I740">
        <v>1213.4325000000001</v>
      </c>
      <c r="J740">
        <f t="shared" si="11"/>
        <v>6067.1625000000004</v>
      </c>
      <c r="K740" t="s">
        <v>27</v>
      </c>
      <c r="L740" t="s">
        <v>21</v>
      </c>
      <c r="M740" t="s">
        <v>22</v>
      </c>
      <c r="N740" t="s">
        <v>30</v>
      </c>
      <c r="O740">
        <v>29.63</v>
      </c>
      <c r="P740">
        <v>4.2</v>
      </c>
      <c r="Q740" t="s">
        <v>23</v>
      </c>
    </row>
    <row r="741" spans="1:17" x14ac:dyDescent="0.3">
      <c r="A741" t="s">
        <v>1634</v>
      </c>
      <c r="B741" s="1">
        <v>43906</v>
      </c>
      <c r="C741" t="s">
        <v>1635</v>
      </c>
      <c r="D741" t="s">
        <v>85</v>
      </c>
      <c r="E741" t="s">
        <v>19</v>
      </c>
      <c r="F741">
        <v>14</v>
      </c>
      <c r="G741">
        <v>11</v>
      </c>
      <c r="H741">
        <v>817.91</v>
      </c>
      <c r="I741">
        <v>899.70100000000002</v>
      </c>
      <c r="J741">
        <f t="shared" si="11"/>
        <v>9896.7109999999993</v>
      </c>
      <c r="K741" t="s">
        <v>51</v>
      </c>
      <c r="L741" t="s">
        <v>42</v>
      </c>
      <c r="M741" t="s">
        <v>22</v>
      </c>
      <c r="N741" t="s">
        <v>30</v>
      </c>
      <c r="O741">
        <v>1.94</v>
      </c>
      <c r="P741">
        <v>2.7</v>
      </c>
      <c r="Q741" t="s">
        <v>23</v>
      </c>
    </row>
    <row r="742" spans="1:17" x14ac:dyDescent="0.3">
      <c r="A742" t="s">
        <v>1636</v>
      </c>
      <c r="B742" s="1">
        <v>44588</v>
      </c>
      <c r="C742" t="s">
        <v>1637</v>
      </c>
      <c r="D742" t="s">
        <v>45</v>
      </c>
      <c r="E742" t="s">
        <v>110</v>
      </c>
      <c r="F742">
        <v>16</v>
      </c>
      <c r="G742">
        <v>14</v>
      </c>
      <c r="H742">
        <v>52.79</v>
      </c>
      <c r="I742">
        <v>59.124800000000008</v>
      </c>
      <c r="J742">
        <f t="shared" si="11"/>
        <v>827.74720000000013</v>
      </c>
      <c r="K742" t="s">
        <v>51</v>
      </c>
      <c r="L742" t="s">
        <v>35</v>
      </c>
      <c r="M742" t="s">
        <v>22</v>
      </c>
      <c r="N742" t="s">
        <v>89</v>
      </c>
      <c r="O742">
        <v>10.19</v>
      </c>
      <c r="P742">
        <v>4.4000000000000004</v>
      </c>
      <c r="Q742" t="s">
        <v>23</v>
      </c>
    </row>
    <row r="743" spans="1:17" x14ac:dyDescent="0.3">
      <c r="A743" t="s">
        <v>1638</v>
      </c>
      <c r="B743" s="1">
        <v>44183</v>
      </c>
      <c r="C743" t="s">
        <v>1639</v>
      </c>
      <c r="D743" t="s">
        <v>40</v>
      </c>
      <c r="E743" t="s">
        <v>41</v>
      </c>
      <c r="F743">
        <v>3</v>
      </c>
      <c r="G743">
        <v>2</v>
      </c>
      <c r="H743">
        <v>20</v>
      </c>
      <c r="I743">
        <v>22</v>
      </c>
      <c r="J743">
        <f t="shared" si="11"/>
        <v>44</v>
      </c>
      <c r="K743" t="s">
        <v>27</v>
      </c>
      <c r="L743" t="s">
        <v>28</v>
      </c>
      <c r="M743" t="s">
        <v>71</v>
      </c>
      <c r="N743" t="s">
        <v>53</v>
      </c>
      <c r="O743">
        <v>5.26</v>
      </c>
      <c r="P743">
        <v>3</v>
      </c>
      <c r="Q743" t="s">
        <v>23</v>
      </c>
    </row>
    <row r="744" spans="1:17" x14ac:dyDescent="0.3">
      <c r="A744" t="s">
        <v>1640</v>
      </c>
      <c r="B744" s="1">
        <v>45193</v>
      </c>
      <c r="C744" t="s">
        <v>1641</v>
      </c>
      <c r="D744" t="s">
        <v>109</v>
      </c>
      <c r="E744" t="s">
        <v>120</v>
      </c>
      <c r="F744">
        <v>13</v>
      </c>
      <c r="G744">
        <v>11</v>
      </c>
      <c r="H744">
        <v>487.3</v>
      </c>
      <c r="I744">
        <v>511.66500000000002</v>
      </c>
      <c r="J744">
        <f t="shared" si="11"/>
        <v>5628.3150000000005</v>
      </c>
      <c r="K744" t="s">
        <v>27</v>
      </c>
      <c r="L744" t="s">
        <v>35</v>
      </c>
      <c r="M744" t="s">
        <v>29</v>
      </c>
      <c r="N744" t="s">
        <v>67</v>
      </c>
      <c r="O744">
        <v>26.64</v>
      </c>
      <c r="P744">
        <v>1.7</v>
      </c>
      <c r="Q744" t="s">
        <v>23</v>
      </c>
    </row>
    <row r="745" spans="1:17" x14ac:dyDescent="0.3">
      <c r="A745" t="s">
        <v>1642</v>
      </c>
      <c r="B745" s="1">
        <v>44072</v>
      </c>
      <c r="C745" t="s">
        <v>1643</v>
      </c>
      <c r="D745" t="s">
        <v>141</v>
      </c>
      <c r="E745" t="s">
        <v>117</v>
      </c>
      <c r="F745">
        <v>20</v>
      </c>
      <c r="G745">
        <v>17</v>
      </c>
      <c r="H745">
        <v>997.03</v>
      </c>
      <c r="I745">
        <v>1096.7329999999999</v>
      </c>
      <c r="J745">
        <f t="shared" si="11"/>
        <v>18644.460999999999</v>
      </c>
      <c r="K745" t="s">
        <v>27</v>
      </c>
      <c r="L745" t="s">
        <v>123</v>
      </c>
      <c r="M745" t="s">
        <v>22</v>
      </c>
      <c r="N745" t="s">
        <v>53</v>
      </c>
      <c r="O745">
        <v>22.31</v>
      </c>
      <c r="P745">
        <v>1.7</v>
      </c>
      <c r="Q745" t="s">
        <v>74</v>
      </c>
    </row>
    <row r="746" spans="1:17" x14ac:dyDescent="0.3">
      <c r="A746" t="s">
        <v>1644</v>
      </c>
      <c r="B746" s="1">
        <v>44552</v>
      </c>
      <c r="C746" t="s">
        <v>1645</v>
      </c>
      <c r="D746" t="s">
        <v>40</v>
      </c>
      <c r="E746" t="s">
        <v>57</v>
      </c>
      <c r="F746">
        <v>14</v>
      </c>
      <c r="G746">
        <v>13</v>
      </c>
      <c r="H746">
        <v>168.86</v>
      </c>
      <c r="I746">
        <v>189.12320000000003</v>
      </c>
      <c r="J746">
        <f t="shared" si="11"/>
        <v>2458.6016000000004</v>
      </c>
      <c r="L746" t="s">
        <v>123</v>
      </c>
      <c r="M746" t="s">
        <v>36</v>
      </c>
      <c r="N746" t="s">
        <v>37</v>
      </c>
      <c r="O746">
        <v>42.77</v>
      </c>
      <c r="P746">
        <v>2.5</v>
      </c>
      <c r="Q746" t="s">
        <v>23</v>
      </c>
    </row>
    <row r="747" spans="1:17" x14ac:dyDescent="0.3">
      <c r="A747" t="s">
        <v>1646</v>
      </c>
      <c r="B747" s="1">
        <v>44917</v>
      </c>
      <c r="C747" t="s">
        <v>1647</v>
      </c>
      <c r="D747" t="s">
        <v>116</v>
      </c>
      <c r="E747" t="s">
        <v>117</v>
      </c>
      <c r="F747">
        <v>2</v>
      </c>
      <c r="G747">
        <v>2</v>
      </c>
      <c r="H747">
        <v>675.44</v>
      </c>
      <c r="I747">
        <v>776.75599999999997</v>
      </c>
      <c r="J747">
        <f t="shared" si="11"/>
        <v>1553.5119999999999</v>
      </c>
      <c r="K747" t="s">
        <v>20</v>
      </c>
      <c r="L747" t="s">
        <v>123</v>
      </c>
      <c r="N747" t="s">
        <v>37</v>
      </c>
      <c r="O747">
        <v>42.62</v>
      </c>
      <c r="P747">
        <v>4.2</v>
      </c>
      <c r="Q747" t="s">
        <v>23</v>
      </c>
    </row>
    <row r="748" spans="1:17" x14ac:dyDescent="0.3">
      <c r="A748" t="s">
        <v>1648</v>
      </c>
      <c r="B748" s="1">
        <v>44079</v>
      </c>
      <c r="C748" t="s">
        <v>1649</v>
      </c>
      <c r="D748" t="s">
        <v>61</v>
      </c>
      <c r="E748" t="s">
        <v>70</v>
      </c>
      <c r="F748">
        <v>5</v>
      </c>
      <c r="G748">
        <v>5</v>
      </c>
      <c r="H748">
        <v>476.84</v>
      </c>
      <c r="I748">
        <v>510.21879999999999</v>
      </c>
      <c r="J748">
        <f t="shared" si="11"/>
        <v>2551.0940000000001</v>
      </c>
      <c r="K748" t="s">
        <v>51</v>
      </c>
      <c r="L748" t="s">
        <v>79</v>
      </c>
      <c r="M748" t="s">
        <v>22</v>
      </c>
      <c r="N748" t="s">
        <v>53</v>
      </c>
      <c r="O748">
        <v>42.55</v>
      </c>
      <c r="P748">
        <v>2.2999999999999998</v>
      </c>
      <c r="Q748" t="s">
        <v>23</v>
      </c>
    </row>
    <row r="749" spans="1:17" x14ac:dyDescent="0.3">
      <c r="A749" t="s">
        <v>1650</v>
      </c>
      <c r="B749" s="1">
        <v>44094</v>
      </c>
      <c r="C749" t="s">
        <v>1651</v>
      </c>
      <c r="D749" t="s">
        <v>141</v>
      </c>
      <c r="E749" t="s">
        <v>117</v>
      </c>
      <c r="F749">
        <v>16</v>
      </c>
      <c r="G749">
        <v>15</v>
      </c>
      <c r="H749">
        <v>254.09</v>
      </c>
      <c r="I749">
        <v>274.41720000000004</v>
      </c>
      <c r="J749">
        <f t="shared" si="11"/>
        <v>4116.2580000000007</v>
      </c>
      <c r="K749" t="s">
        <v>20</v>
      </c>
      <c r="L749" t="s">
        <v>21</v>
      </c>
      <c r="M749" t="s">
        <v>36</v>
      </c>
      <c r="N749" t="s">
        <v>67</v>
      </c>
      <c r="O749">
        <v>8.1300000000000008</v>
      </c>
      <c r="P749">
        <v>1.9</v>
      </c>
      <c r="Q749" t="s">
        <v>23</v>
      </c>
    </row>
    <row r="750" spans="1:17" x14ac:dyDescent="0.3">
      <c r="A750" t="s">
        <v>1652</v>
      </c>
      <c r="B750" s="1">
        <v>44575</v>
      </c>
      <c r="C750" t="s">
        <v>1653</v>
      </c>
      <c r="D750" t="s">
        <v>109</v>
      </c>
      <c r="E750" t="s">
        <v>46</v>
      </c>
      <c r="F750">
        <v>7</v>
      </c>
      <c r="G750">
        <v>6</v>
      </c>
      <c r="H750">
        <v>1325.22</v>
      </c>
      <c r="I750">
        <v>1431.2376000000002</v>
      </c>
      <c r="J750">
        <f t="shared" si="11"/>
        <v>8587.4256000000005</v>
      </c>
      <c r="K750" t="s">
        <v>47</v>
      </c>
      <c r="L750" t="s">
        <v>42</v>
      </c>
      <c r="M750" t="s">
        <v>36</v>
      </c>
      <c r="N750" t="s">
        <v>53</v>
      </c>
      <c r="O750">
        <v>28.01</v>
      </c>
      <c r="P750">
        <v>0</v>
      </c>
      <c r="Q750" t="s">
        <v>74</v>
      </c>
    </row>
    <row r="751" spans="1:17" x14ac:dyDescent="0.3">
      <c r="A751" t="s">
        <v>1654</v>
      </c>
      <c r="B751" s="1">
        <v>44892</v>
      </c>
      <c r="C751" t="s">
        <v>1655</v>
      </c>
      <c r="D751" t="s">
        <v>61</v>
      </c>
      <c r="E751" t="s">
        <v>70</v>
      </c>
      <c r="F751">
        <v>18</v>
      </c>
      <c r="G751">
        <v>18</v>
      </c>
      <c r="H751">
        <v>1105.3699999999999</v>
      </c>
      <c r="I751">
        <v>1271.1754999999998</v>
      </c>
      <c r="J751">
        <f t="shared" si="11"/>
        <v>22881.158999999996</v>
      </c>
      <c r="K751" t="s">
        <v>66</v>
      </c>
      <c r="L751" t="s">
        <v>79</v>
      </c>
      <c r="M751" t="s">
        <v>22</v>
      </c>
      <c r="N751" t="s">
        <v>89</v>
      </c>
      <c r="O751">
        <v>11.64</v>
      </c>
      <c r="P751">
        <v>4</v>
      </c>
      <c r="Q751" t="s">
        <v>23</v>
      </c>
    </row>
    <row r="752" spans="1:17" x14ac:dyDescent="0.3">
      <c r="A752" t="s">
        <v>1656</v>
      </c>
      <c r="B752" s="1">
        <v>44855</v>
      </c>
      <c r="C752" t="s">
        <v>1657</v>
      </c>
      <c r="D752" t="s">
        <v>77</v>
      </c>
      <c r="E752" t="s">
        <v>82</v>
      </c>
      <c r="F752">
        <v>3</v>
      </c>
      <c r="G752">
        <v>2</v>
      </c>
      <c r="H752">
        <v>1227.4000000000001</v>
      </c>
      <c r="I752">
        <v>1288.7700000000002</v>
      </c>
      <c r="J752">
        <f t="shared" si="11"/>
        <v>2577.5400000000004</v>
      </c>
      <c r="K752" t="s">
        <v>66</v>
      </c>
      <c r="L752" t="s">
        <v>79</v>
      </c>
      <c r="M752" t="s">
        <v>36</v>
      </c>
      <c r="N752" t="s">
        <v>67</v>
      </c>
      <c r="O752">
        <v>42.63</v>
      </c>
      <c r="P752">
        <v>2.9</v>
      </c>
      <c r="Q752" t="s">
        <v>23</v>
      </c>
    </row>
    <row r="753" spans="1:17" x14ac:dyDescent="0.3">
      <c r="A753" t="s">
        <v>1658</v>
      </c>
      <c r="B753" s="1">
        <v>45446</v>
      </c>
      <c r="C753" t="s">
        <v>1659</v>
      </c>
      <c r="D753" t="s">
        <v>77</v>
      </c>
      <c r="E753" t="s">
        <v>1660</v>
      </c>
      <c r="F753">
        <v>5</v>
      </c>
      <c r="G753">
        <v>5</v>
      </c>
      <c r="H753">
        <v>875.41</v>
      </c>
      <c r="I753">
        <v>971.70510000000002</v>
      </c>
      <c r="J753">
        <f t="shared" si="11"/>
        <v>4858.5254999999997</v>
      </c>
      <c r="K753" t="s">
        <v>51</v>
      </c>
      <c r="L753" t="s">
        <v>28</v>
      </c>
      <c r="M753" t="s">
        <v>22</v>
      </c>
      <c r="N753" t="s">
        <v>37</v>
      </c>
      <c r="O753">
        <v>21.03</v>
      </c>
      <c r="P753">
        <v>2</v>
      </c>
      <c r="Q753" t="s">
        <v>23</v>
      </c>
    </row>
    <row r="754" spans="1:17" x14ac:dyDescent="0.3">
      <c r="A754" t="s">
        <v>1661</v>
      </c>
      <c r="B754" s="1">
        <v>44103</v>
      </c>
      <c r="C754" t="s">
        <v>1662</v>
      </c>
      <c r="D754" t="s">
        <v>85</v>
      </c>
      <c r="E754" t="s">
        <v>82</v>
      </c>
      <c r="F754">
        <v>12</v>
      </c>
      <c r="G754">
        <v>11</v>
      </c>
      <c r="H754">
        <v>383.87</v>
      </c>
      <c r="I754">
        <v>437.61180000000007</v>
      </c>
      <c r="J754">
        <f t="shared" si="11"/>
        <v>4813.729800000001</v>
      </c>
      <c r="K754" t="s">
        <v>27</v>
      </c>
      <c r="L754" t="s">
        <v>35</v>
      </c>
      <c r="M754" t="s">
        <v>29</v>
      </c>
      <c r="N754" t="s">
        <v>30</v>
      </c>
      <c r="O754">
        <v>1.1100000000000001</v>
      </c>
      <c r="P754">
        <v>3.2</v>
      </c>
      <c r="Q754" t="s">
        <v>15</v>
      </c>
    </row>
    <row r="755" spans="1:17" x14ac:dyDescent="0.3">
      <c r="A755" t="s">
        <v>1663</v>
      </c>
      <c r="B755" s="1">
        <v>45269</v>
      </c>
      <c r="C755" t="s">
        <v>1664</v>
      </c>
      <c r="D755" t="s">
        <v>133</v>
      </c>
      <c r="E755" t="s">
        <v>95</v>
      </c>
      <c r="F755">
        <v>10</v>
      </c>
      <c r="G755">
        <v>10</v>
      </c>
      <c r="H755">
        <v>956.82</v>
      </c>
      <c r="I755">
        <v>1081.2066</v>
      </c>
      <c r="J755">
        <f t="shared" si="11"/>
        <v>10812.065999999999</v>
      </c>
      <c r="K755" t="s">
        <v>66</v>
      </c>
      <c r="L755" t="s">
        <v>28</v>
      </c>
      <c r="M755" t="s">
        <v>36</v>
      </c>
      <c r="N755" t="s">
        <v>30</v>
      </c>
      <c r="O755">
        <v>37.770000000000003</v>
      </c>
      <c r="P755">
        <v>4.5999999999999996</v>
      </c>
      <c r="Q755" t="s">
        <v>23</v>
      </c>
    </row>
    <row r="756" spans="1:17" x14ac:dyDescent="0.3">
      <c r="A756" t="s">
        <v>1665</v>
      </c>
      <c r="B756" s="1">
        <v>45432</v>
      </c>
      <c r="C756" t="s">
        <v>1666</v>
      </c>
      <c r="D756" t="s">
        <v>141</v>
      </c>
      <c r="E756" t="s">
        <v>1667</v>
      </c>
      <c r="F756">
        <v>20</v>
      </c>
      <c r="G756">
        <v>18</v>
      </c>
      <c r="H756">
        <v>453.65</v>
      </c>
      <c r="I756">
        <v>485.40550000000002</v>
      </c>
      <c r="J756">
        <f t="shared" si="11"/>
        <v>8737.2990000000009</v>
      </c>
      <c r="K756" t="s">
        <v>51</v>
      </c>
      <c r="L756" t="s">
        <v>35</v>
      </c>
      <c r="M756" t="s">
        <v>71</v>
      </c>
      <c r="N756" t="s">
        <v>53</v>
      </c>
      <c r="O756">
        <v>24.99</v>
      </c>
      <c r="P756">
        <v>1.6</v>
      </c>
      <c r="Q756" t="s">
        <v>23</v>
      </c>
    </row>
    <row r="757" spans="1:17" x14ac:dyDescent="0.3">
      <c r="A757" t="s">
        <v>1668</v>
      </c>
      <c r="B757" s="1">
        <v>45418</v>
      </c>
      <c r="C757" t="s">
        <v>1669</v>
      </c>
      <c r="D757" t="s">
        <v>65</v>
      </c>
      <c r="E757" t="s">
        <v>78</v>
      </c>
      <c r="F757">
        <v>10</v>
      </c>
      <c r="G757">
        <v>10</v>
      </c>
      <c r="H757">
        <v>6</v>
      </c>
      <c r="I757">
        <v>6.8999999999999995</v>
      </c>
      <c r="J757">
        <f t="shared" si="11"/>
        <v>69</v>
      </c>
      <c r="K757" t="s">
        <v>27</v>
      </c>
      <c r="L757" t="s">
        <v>79</v>
      </c>
      <c r="M757" t="s">
        <v>71</v>
      </c>
      <c r="N757" t="s">
        <v>89</v>
      </c>
      <c r="O757">
        <v>36.56</v>
      </c>
      <c r="P757">
        <v>1.9</v>
      </c>
      <c r="Q757" t="s">
        <v>23</v>
      </c>
    </row>
    <row r="758" spans="1:17" x14ac:dyDescent="0.3">
      <c r="A758" t="s">
        <v>1670</v>
      </c>
      <c r="B758" s="1">
        <v>44206</v>
      </c>
      <c r="C758" t="s">
        <v>1671</v>
      </c>
      <c r="D758" t="s">
        <v>77</v>
      </c>
      <c r="E758" t="s">
        <v>78</v>
      </c>
      <c r="F758">
        <v>13</v>
      </c>
      <c r="G758">
        <v>10</v>
      </c>
      <c r="H758">
        <v>317.68</v>
      </c>
      <c r="I758">
        <v>365.33199999999999</v>
      </c>
      <c r="J758">
        <f t="shared" si="11"/>
        <v>3653.3199999999997</v>
      </c>
      <c r="K758" t="s">
        <v>51</v>
      </c>
      <c r="L758" t="s">
        <v>42</v>
      </c>
      <c r="M758" t="s">
        <v>71</v>
      </c>
      <c r="N758" t="s">
        <v>89</v>
      </c>
      <c r="O758">
        <v>14.62</v>
      </c>
      <c r="P758">
        <v>3.6</v>
      </c>
      <c r="Q758" t="s">
        <v>23</v>
      </c>
    </row>
    <row r="759" spans="1:17" x14ac:dyDescent="0.3">
      <c r="A759" t="s">
        <v>1672</v>
      </c>
      <c r="B759" s="1">
        <v>44551</v>
      </c>
      <c r="C759" t="s">
        <v>1673</v>
      </c>
      <c r="D759" t="s">
        <v>133</v>
      </c>
      <c r="E759" t="s">
        <v>117</v>
      </c>
      <c r="F759">
        <v>2</v>
      </c>
      <c r="G759">
        <v>2</v>
      </c>
      <c r="H759">
        <v>517.20000000000005</v>
      </c>
      <c r="I759">
        <v>568.92000000000007</v>
      </c>
      <c r="J759">
        <f t="shared" si="11"/>
        <v>1137.8400000000001</v>
      </c>
      <c r="K759" t="s">
        <v>20</v>
      </c>
      <c r="L759" t="s">
        <v>86</v>
      </c>
      <c r="M759" t="s">
        <v>36</v>
      </c>
      <c r="N759" t="s">
        <v>37</v>
      </c>
      <c r="O759">
        <v>31.21</v>
      </c>
      <c r="P759">
        <v>2</v>
      </c>
      <c r="Q759" t="s">
        <v>74</v>
      </c>
    </row>
    <row r="760" spans="1:17" x14ac:dyDescent="0.3">
      <c r="A760" t="s">
        <v>1674</v>
      </c>
      <c r="B760" s="1">
        <v>44088</v>
      </c>
      <c r="C760" t="s">
        <v>1675</v>
      </c>
      <c r="D760" t="s">
        <v>45</v>
      </c>
      <c r="E760" t="s">
        <v>120</v>
      </c>
      <c r="F760">
        <v>20</v>
      </c>
      <c r="G760">
        <v>17</v>
      </c>
      <c r="H760">
        <v>159.41</v>
      </c>
      <c r="I760">
        <v>183.32149999999999</v>
      </c>
      <c r="J760">
        <f t="shared" si="11"/>
        <v>3116.4654999999998</v>
      </c>
      <c r="K760" t="s">
        <v>1676</v>
      </c>
      <c r="L760" t="s">
        <v>21</v>
      </c>
      <c r="M760" t="s">
        <v>36</v>
      </c>
      <c r="N760" t="s">
        <v>37</v>
      </c>
      <c r="O760">
        <v>25.33</v>
      </c>
      <c r="P760">
        <v>2.6</v>
      </c>
      <c r="Q760" t="s">
        <v>23</v>
      </c>
    </row>
    <row r="761" spans="1:17" x14ac:dyDescent="0.3">
      <c r="A761" t="s">
        <v>1677</v>
      </c>
      <c r="B761" s="1">
        <v>43955</v>
      </c>
      <c r="C761" t="s">
        <v>1678</v>
      </c>
      <c r="D761" t="s">
        <v>130</v>
      </c>
      <c r="F761">
        <v>12</v>
      </c>
      <c r="G761">
        <v>12</v>
      </c>
      <c r="H761">
        <v>269.98</v>
      </c>
      <c r="I761">
        <v>288.87860000000006</v>
      </c>
      <c r="J761">
        <f t="shared" si="11"/>
        <v>3466.543200000001</v>
      </c>
      <c r="K761" t="s">
        <v>20</v>
      </c>
      <c r="L761" t="s">
        <v>42</v>
      </c>
      <c r="M761" t="s">
        <v>29</v>
      </c>
      <c r="N761" t="s">
        <v>30</v>
      </c>
      <c r="O761">
        <v>22.1</v>
      </c>
      <c r="P761">
        <v>3.8</v>
      </c>
      <c r="Q761" t="s">
        <v>23</v>
      </c>
    </row>
    <row r="762" spans="1:17" x14ac:dyDescent="0.3">
      <c r="A762" t="s">
        <v>1679</v>
      </c>
      <c r="B762" s="1">
        <v>44216</v>
      </c>
      <c r="C762" t="s">
        <v>1680</v>
      </c>
      <c r="D762" t="s">
        <v>40</v>
      </c>
      <c r="E762" t="s">
        <v>57</v>
      </c>
      <c r="F762">
        <v>19</v>
      </c>
      <c r="G762">
        <v>16</v>
      </c>
      <c r="H762">
        <v>507.91</v>
      </c>
      <c r="I762">
        <v>563.78010000000006</v>
      </c>
      <c r="J762">
        <f t="shared" si="11"/>
        <v>9020.481600000001</v>
      </c>
      <c r="K762" t="s">
        <v>20</v>
      </c>
      <c r="L762" t="s">
        <v>79</v>
      </c>
      <c r="N762" t="s">
        <v>30</v>
      </c>
      <c r="O762">
        <v>44.57</v>
      </c>
      <c r="P762">
        <v>3.1</v>
      </c>
      <c r="Q762" t="s">
        <v>23</v>
      </c>
    </row>
    <row r="763" spans="1:17" x14ac:dyDescent="0.3">
      <c r="A763" t="s">
        <v>1681</v>
      </c>
      <c r="B763" s="1">
        <v>44605</v>
      </c>
      <c r="C763" t="s">
        <v>1682</v>
      </c>
      <c r="D763" t="s">
        <v>33</v>
      </c>
      <c r="E763" t="s">
        <v>70</v>
      </c>
      <c r="F763">
        <v>9</v>
      </c>
      <c r="G763">
        <v>7</v>
      </c>
      <c r="H763">
        <v>1096.3599999999999</v>
      </c>
      <c r="I763">
        <v>1238.8867999999998</v>
      </c>
      <c r="J763">
        <f t="shared" si="11"/>
        <v>8672.2075999999979</v>
      </c>
      <c r="K763" t="s">
        <v>47</v>
      </c>
      <c r="L763" t="s">
        <v>28</v>
      </c>
      <c r="M763" t="s">
        <v>71</v>
      </c>
      <c r="N763" t="s">
        <v>89</v>
      </c>
      <c r="O763">
        <v>34.880000000000003</v>
      </c>
      <c r="P763">
        <v>2.4</v>
      </c>
      <c r="Q763" t="s">
        <v>23</v>
      </c>
    </row>
    <row r="764" spans="1:17" x14ac:dyDescent="0.3">
      <c r="A764" t="s">
        <v>1683</v>
      </c>
      <c r="B764" s="1">
        <v>45222</v>
      </c>
      <c r="C764" t="s">
        <v>1684</v>
      </c>
      <c r="D764" t="s">
        <v>61</v>
      </c>
      <c r="E764" t="s">
        <v>70</v>
      </c>
      <c r="F764">
        <v>7</v>
      </c>
      <c r="G764">
        <v>6</v>
      </c>
      <c r="H764">
        <v>266.66000000000003</v>
      </c>
      <c r="I764">
        <v>298.65920000000006</v>
      </c>
      <c r="J764">
        <f t="shared" si="11"/>
        <v>1791.9552000000003</v>
      </c>
      <c r="K764" t="s">
        <v>47</v>
      </c>
      <c r="L764" t="s">
        <v>123</v>
      </c>
      <c r="N764" t="s">
        <v>53</v>
      </c>
      <c r="O764">
        <v>42.24</v>
      </c>
      <c r="P764">
        <v>5</v>
      </c>
      <c r="Q764" t="s">
        <v>23</v>
      </c>
    </row>
    <row r="765" spans="1:17" x14ac:dyDescent="0.3">
      <c r="A765" t="s">
        <v>1685</v>
      </c>
      <c r="B765" s="1">
        <v>43840</v>
      </c>
      <c r="C765" t="s">
        <v>1686</v>
      </c>
      <c r="D765" t="s">
        <v>56</v>
      </c>
      <c r="E765" t="s">
        <v>57</v>
      </c>
      <c r="F765">
        <v>12</v>
      </c>
      <c r="G765">
        <v>10</v>
      </c>
      <c r="H765">
        <v>1288.29</v>
      </c>
      <c r="I765">
        <v>1404.2361000000001</v>
      </c>
      <c r="J765">
        <f t="shared" si="11"/>
        <v>14042.361000000001</v>
      </c>
      <c r="K765" t="s">
        <v>47</v>
      </c>
      <c r="L765" t="s">
        <v>21</v>
      </c>
      <c r="M765" t="s">
        <v>1687</v>
      </c>
      <c r="N765" t="s">
        <v>37</v>
      </c>
      <c r="O765">
        <v>5.49</v>
      </c>
      <c r="P765">
        <v>2.1</v>
      </c>
      <c r="Q765" t="s">
        <v>23</v>
      </c>
    </row>
    <row r="766" spans="1:17" x14ac:dyDescent="0.3">
      <c r="A766" t="s">
        <v>1688</v>
      </c>
      <c r="B766" s="1">
        <v>43840</v>
      </c>
      <c r="C766" t="s">
        <v>1689</v>
      </c>
      <c r="D766" t="s">
        <v>1522</v>
      </c>
      <c r="E766" t="s">
        <v>95</v>
      </c>
      <c r="F766">
        <v>14</v>
      </c>
      <c r="G766">
        <v>12</v>
      </c>
      <c r="H766">
        <v>692.47</v>
      </c>
      <c r="I766">
        <v>796.34050000000002</v>
      </c>
      <c r="J766">
        <f t="shared" si="11"/>
        <v>9556.0859999999993</v>
      </c>
      <c r="K766" t="s">
        <v>66</v>
      </c>
      <c r="L766" t="s">
        <v>35</v>
      </c>
      <c r="M766" t="s">
        <v>36</v>
      </c>
      <c r="N766" t="s">
        <v>89</v>
      </c>
      <c r="O766">
        <v>40.64</v>
      </c>
      <c r="P766">
        <v>9</v>
      </c>
      <c r="Q766" t="s">
        <v>23</v>
      </c>
    </row>
    <row r="767" spans="1:17" x14ac:dyDescent="0.3">
      <c r="A767" t="s">
        <v>1690</v>
      </c>
      <c r="B767" s="1">
        <v>44256</v>
      </c>
      <c r="C767" t="s">
        <v>1691</v>
      </c>
      <c r="D767" t="s">
        <v>56</v>
      </c>
      <c r="E767" t="s">
        <v>41</v>
      </c>
      <c r="F767">
        <v>17</v>
      </c>
      <c r="G767">
        <v>14</v>
      </c>
      <c r="H767">
        <v>290.45999999999998</v>
      </c>
      <c r="I767">
        <v>328.21979999999996</v>
      </c>
      <c r="J767">
        <f t="shared" si="11"/>
        <v>4595.0771999999997</v>
      </c>
      <c r="K767" t="s">
        <v>47</v>
      </c>
      <c r="L767" t="s">
        <v>28</v>
      </c>
      <c r="M767" t="s">
        <v>36</v>
      </c>
      <c r="N767" t="s">
        <v>1692</v>
      </c>
      <c r="O767">
        <v>18.52</v>
      </c>
      <c r="P767">
        <v>4</v>
      </c>
      <c r="Q767" t="s">
        <v>74</v>
      </c>
    </row>
    <row r="768" spans="1:17" x14ac:dyDescent="0.3">
      <c r="A768" t="s">
        <v>1693</v>
      </c>
      <c r="B768" s="1">
        <v>44785</v>
      </c>
      <c r="C768" t="s">
        <v>1694</v>
      </c>
      <c r="D768" t="s">
        <v>77</v>
      </c>
      <c r="E768" t="s">
        <v>19</v>
      </c>
      <c r="F768">
        <v>17</v>
      </c>
      <c r="G768">
        <v>16</v>
      </c>
      <c r="H768">
        <v>555.29999999999995</v>
      </c>
      <c r="I768">
        <v>616.38300000000004</v>
      </c>
      <c r="J768">
        <f t="shared" si="11"/>
        <v>9862.1280000000006</v>
      </c>
      <c r="K768" t="s">
        <v>1695</v>
      </c>
      <c r="L768" t="s">
        <v>35</v>
      </c>
      <c r="M768" t="s">
        <v>36</v>
      </c>
      <c r="N768" t="s">
        <v>67</v>
      </c>
      <c r="O768">
        <v>37.22</v>
      </c>
      <c r="P768">
        <v>1.2</v>
      </c>
      <c r="Q768" t="s">
        <v>23</v>
      </c>
    </row>
    <row r="769" spans="1:17" x14ac:dyDescent="0.3">
      <c r="A769" t="s">
        <v>1696</v>
      </c>
      <c r="B769" s="1">
        <v>44611</v>
      </c>
      <c r="C769" t="s">
        <v>1697</v>
      </c>
      <c r="D769" t="s">
        <v>77</v>
      </c>
      <c r="E769" t="s">
        <v>19</v>
      </c>
      <c r="F769">
        <v>4</v>
      </c>
      <c r="G769">
        <v>4</v>
      </c>
      <c r="H769">
        <v>156.47999999999999</v>
      </c>
      <c r="I769">
        <v>165.86879999999999</v>
      </c>
      <c r="J769">
        <f t="shared" si="11"/>
        <v>663.47519999999997</v>
      </c>
      <c r="K769" t="s">
        <v>27</v>
      </c>
      <c r="L769" t="s">
        <v>79</v>
      </c>
      <c r="M769" t="s">
        <v>29</v>
      </c>
      <c r="N769" t="s">
        <v>37</v>
      </c>
      <c r="O769">
        <v>30.73</v>
      </c>
      <c r="P769">
        <v>4.7</v>
      </c>
      <c r="Q769" t="s">
        <v>205</v>
      </c>
    </row>
    <row r="770" spans="1:17" x14ac:dyDescent="0.3">
      <c r="A770" t="s">
        <v>1698</v>
      </c>
      <c r="B770" s="1">
        <v>43964</v>
      </c>
      <c r="C770" t="s">
        <v>1699</v>
      </c>
      <c r="D770" t="s">
        <v>40</v>
      </c>
      <c r="E770" t="s">
        <v>57</v>
      </c>
      <c r="F770">
        <v>4</v>
      </c>
      <c r="G770">
        <v>3</v>
      </c>
      <c r="H770">
        <v>71.34</v>
      </c>
      <c r="I770">
        <v>74.907000000000011</v>
      </c>
      <c r="J770">
        <f t="shared" si="11"/>
        <v>224.72100000000003</v>
      </c>
      <c r="K770" t="s">
        <v>20</v>
      </c>
      <c r="L770" t="s">
        <v>123</v>
      </c>
      <c r="M770" t="s">
        <v>71</v>
      </c>
      <c r="N770" t="s">
        <v>53</v>
      </c>
      <c r="O770">
        <v>47.16</v>
      </c>
      <c r="P770">
        <v>3.4</v>
      </c>
      <c r="Q770" t="s">
        <v>23</v>
      </c>
    </row>
    <row r="771" spans="1:17" x14ac:dyDescent="0.3">
      <c r="A771" t="s">
        <v>1700</v>
      </c>
      <c r="B771" s="1">
        <v>44377</v>
      </c>
      <c r="C771" t="s">
        <v>1701</v>
      </c>
      <c r="D771" t="s">
        <v>61</v>
      </c>
      <c r="E771" t="s">
        <v>70</v>
      </c>
      <c r="F771">
        <v>6</v>
      </c>
      <c r="G771">
        <v>5</v>
      </c>
      <c r="H771">
        <v>455.9</v>
      </c>
      <c r="I771">
        <v>515.16699999999992</v>
      </c>
      <c r="J771">
        <f t="shared" ref="J771:J834" si="12">G771*I771</f>
        <v>2575.8349999999996</v>
      </c>
      <c r="K771" t="s">
        <v>66</v>
      </c>
      <c r="L771" t="s">
        <v>35</v>
      </c>
      <c r="M771" t="s">
        <v>36</v>
      </c>
      <c r="N771" t="s">
        <v>53</v>
      </c>
      <c r="O771">
        <v>32.799999999999997</v>
      </c>
      <c r="P771">
        <v>3.4</v>
      </c>
      <c r="Q771" t="s">
        <v>23</v>
      </c>
    </row>
    <row r="772" spans="1:17" x14ac:dyDescent="0.3">
      <c r="A772" t="s">
        <v>1702</v>
      </c>
      <c r="B772" s="1">
        <v>44116</v>
      </c>
      <c r="C772" t="s">
        <v>1703</v>
      </c>
      <c r="D772" t="s">
        <v>65</v>
      </c>
      <c r="E772" t="s">
        <v>82</v>
      </c>
      <c r="F772">
        <v>13</v>
      </c>
      <c r="G772">
        <v>13</v>
      </c>
      <c r="H772">
        <v>977.71</v>
      </c>
      <c r="I772">
        <v>1095.0352</v>
      </c>
      <c r="J772">
        <f t="shared" si="12"/>
        <v>14235.4576</v>
      </c>
      <c r="K772" t="s">
        <v>66</v>
      </c>
      <c r="L772" t="s">
        <v>42</v>
      </c>
      <c r="M772" t="s">
        <v>71</v>
      </c>
      <c r="N772" t="s">
        <v>89</v>
      </c>
      <c r="O772">
        <v>48.62</v>
      </c>
      <c r="P772">
        <v>2.4</v>
      </c>
      <c r="Q772" t="s">
        <v>23</v>
      </c>
    </row>
    <row r="773" spans="1:17" x14ac:dyDescent="0.3">
      <c r="A773" t="s">
        <v>1704</v>
      </c>
      <c r="B773" s="1">
        <v>44540</v>
      </c>
      <c r="C773" t="s">
        <v>1705</v>
      </c>
      <c r="D773" t="s">
        <v>109</v>
      </c>
      <c r="E773" t="s">
        <v>110</v>
      </c>
      <c r="F773">
        <v>12</v>
      </c>
      <c r="G773">
        <v>11</v>
      </c>
      <c r="H773">
        <v>1345.61</v>
      </c>
      <c r="I773">
        <v>1466.7148999999999</v>
      </c>
      <c r="J773">
        <f t="shared" si="12"/>
        <v>16133.8639</v>
      </c>
      <c r="K773" t="s">
        <v>47</v>
      </c>
      <c r="L773" t="s">
        <v>42</v>
      </c>
      <c r="M773" t="s">
        <v>36</v>
      </c>
      <c r="N773" t="s">
        <v>89</v>
      </c>
      <c r="O773">
        <v>36.28</v>
      </c>
      <c r="P773">
        <v>4.7</v>
      </c>
      <c r="Q773" t="s">
        <v>23</v>
      </c>
    </row>
    <row r="774" spans="1:17" x14ac:dyDescent="0.3">
      <c r="A774" t="s">
        <v>312</v>
      </c>
      <c r="B774" s="1">
        <v>44579</v>
      </c>
      <c r="C774" t="s">
        <v>1706</v>
      </c>
      <c r="D774" t="s">
        <v>85</v>
      </c>
      <c r="E774" t="s">
        <v>78</v>
      </c>
      <c r="F774">
        <v>3</v>
      </c>
      <c r="G774">
        <v>2</v>
      </c>
      <c r="H774">
        <v>1081</v>
      </c>
      <c r="I774">
        <v>1199.9100000000001</v>
      </c>
      <c r="J774">
        <f t="shared" si="12"/>
        <v>2399.8200000000002</v>
      </c>
      <c r="K774" t="s">
        <v>47</v>
      </c>
      <c r="L774" t="s">
        <v>79</v>
      </c>
      <c r="M774" t="s">
        <v>71</v>
      </c>
      <c r="N774" t="s">
        <v>53</v>
      </c>
      <c r="O774">
        <v>22.79</v>
      </c>
      <c r="P774">
        <v>2.7</v>
      </c>
      <c r="Q774" t="s">
        <v>23</v>
      </c>
    </row>
    <row r="775" spans="1:17" x14ac:dyDescent="0.3">
      <c r="A775" t="s">
        <v>1707</v>
      </c>
      <c r="B775" s="1">
        <v>45171</v>
      </c>
      <c r="C775" t="s">
        <v>1708</v>
      </c>
      <c r="D775" t="s">
        <v>133</v>
      </c>
      <c r="E775" t="s">
        <v>50</v>
      </c>
      <c r="F775">
        <v>14</v>
      </c>
      <c r="G775">
        <v>13</v>
      </c>
      <c r="H775">
        <v>1102.43</v>
      </c>
      <c r="I775">
        <v>1168.5758000000001</v>
      </c>
      <c r="J775">
        <f t="shared" si="12"/>
        <v>15191.485400000001</v>
      </c>
      <c r="K775" t="s">
        <v>27</v>
      </c>
      <c r="L775" t="s">
        <v>123</v>
      </c>
      <c r="M775" t="s">
        <v>36</v>
      </c>
      <c r="N775" t="s">
        <v>89</v>
      </c>
      <c r="O775">
        <v>31.93</v>
      </c>
      <c r="P775">
        <v>2.7</v>
      </c>
      <c r="Q775" t="s">
        <v>23</v>
      </c>
    </row>
    <row r="776" spans="1:17" x14ac:dyDescent="0.3">
      <c r="A776" t="s">
        <v>1709</v>
      </c>
      <c r="B776" s="1">
        <v>45040</v>
      </c>
      <c r="C776" t="s">
        <v>1710</v>
      </c>
      <c r="D776" t="s">
        <v>61</v>
      </c>
      <c r="E776" t="s">
        <v>34</v>
      </c>
      <c r="F776">
        <v>16</v>
      </c>
      <c r="G776">
        <v>13</v>
      </c>
      <c r="H776">
        <v>1060.54</v>
      </c>
      <c r="I776">
        <v>1113.567</v>
      </c>
      <c r="J776">
        <f t="shared" si="12"/>
        <v>14476.370999999999</v>
      </c>
      <c r="K776" t="s">
        <v>27</v>
      </c>
      <c r="L776" t="s">
        <v>35</v>
      </c>
      <c r="M776" t="s">
        <v>71</v>
      </c>
      <c r="N776" t="s">
        <v>67</v>
      </c>
      <c r="O776">
        <v>16.39</v>
      </c>
      <c r="P776">
        <v>3.3</v>
      </c>
      <c r="Q776" t="s">
        <v>23</v>
      </c>
    </row>
    <row r="777" spans="1:17" x14ac:dyDescent="0.3">
      <c r="A777" t="s">
        <v>1711</v>
      </c>
      <c r="B777" s="1">
        <v>44782</v>
      </c>
      <c r="C777" t="s">
        <v>1712</v>
      </c>
      <c r="D777" t="s">
        <v>141</v>
      </c>
      <c r="E777" t="s">
        <v>117</v>
      </c>
      <c r="F777">
        <v>17</v>
      </c>
      <c r="G777">
        <v>16</v>
      </c>
      <c r="H777">
        <v>871.56</v>
      </c>
      <c r="I777">
        <v>932.56920000000002</v>
      </c>
      <c r="J777">
        <f t="shared" si="12"/>
        <v>14921.1072</v>
      </c>
      <c r="K777" t="s">
        <v>51</v>
      </c>
      <c r="L777" t="s">
        <v>28</v>
      </c>
      <c r="M777" t="s">
        <v>71</v>
      </c>
      <c r="N777" t="s">
        <v>89</v>
      </c>
      <c r="O777">
        <v>6.11</v>
      </c>
      <c r="P777">
        <v>3.8</v>
      </c>
      <c r="Q777" t="s">
        <v>23</v>
      </c>
    </row>
    <row r="778" spans="1:17" x14ac:dyDescent="0.3">
      <c r="A778" t="s">
        <v>1713</v>
      </c>
      <c r="B778" s="1">
        <v>44844</v>
      </c>
      <c r="C778" t="s">
        <v>1714</v>
      </c>
      <c r="D778" t="s">
        <v>100</v>
      </c>
      <c r="E778" t="s">
        <v>26</v>
      </c>
      <c r="F778">
        <v>16</v>
      </c>
      <c r="G778">
        <v>16</v>
      </c>
      <c r="H778">
        <v>466.89</v>
      </c>
      <c r="I778">
        <v>513.57900000000006</v>
      </c>
      <c r="J778">
        <f t="shared" si="12"/>
        <v>8217.264000000001</v>
      </c>
      <c r="K778" t="s">
        <v>66</v>
      </c>
      <c r="L778" t="s">
        <v>21</v>
      </c>
      <c r="M778" t="s">
        <v>22</v>
      </c>
      <c r="N778" t="s">
        <v>53</v>
      </c>
      <c r="O778">
        <v>28.13</v>
      </c>
      <c r="P778">
        <v>1.2</v>
      </c>
      <c r="Q778" t="s">
        <v>23</v>
      </c>
    </row>
    <row r="779" spans="1:17" x14ac:dyDescent="0.3">
      <c r="A779" t="s">
        <v>1715</v>
      </c>
      <c r="B779" s="1">
        <v>44813</v>
      </c>
      <c r="C779" t="s">
        <v>1716</v>
      </c>
      <c r="D779" t="s">
        <v>40</v>
      </c>
      <c r="E779" t="s">
        <v>41</v>
      </c>
      <c r="F779">
        <v>18</v>
      </c>
      <c r="G779">
        <v>14</v>
      </c>
      <c r="H779">
        <v>557.15</v>
      </c>
      <c r="I779">
        <v>635.15100000000007</v>
      </c>
      <c r="J779">
        <f t="shared" si="12"/>
        <v>8892.1140000000014</v>
      </c>
      <c r="K779" t="s">
        <v>27</v>
      </c>
      <c r="L779" t="s">
        <v>21</v>
      </c>
      <c r="M779" t="s">
        <v>29</v>
      </c>
      <c r="N779" t="s">
        <v>37</v>
      </c>
      <c r="O779">
        <v>7.38</v>
      </c>
      <c r="P779">
        <v>9</v>
      </c>
      <c r="Q779" t="s">
        <v>23</v>
      </c>
    </row>
    <row r="780" spans="1:17" x14ac:dyDescent="0.3">
      <c r="A780" t="s">
        <v>1717</v>
      </c>
      <c r="B780" s="1">
        <v>44311</v>
      </c>
      <c r="C780" t="s">
        <v>1718</v>
      </c>
      <c r="D780" t="s">
        <v>77</v>
      </c>
      <c r="E780" t="s">
        <v>78</v>
      </c>
      <c r="F780">
        <v>3</v>
      </c>
      <c r="G780">
        <v>3</v>
      </c>
      <c r="H780">
        <v>957.56</v>
      </c>
      <c r="I780">
        <v>1005.438</v>
      </c>
      <c r="J780">
        <f t="shared" si="12"/>
        <v>3016.3139999999999</v>
      </c>
      <c r="K780" t="s">
        <v>27</v>
      </c>
      <c r="L780" t="s">
        <v>79</v>
      </c>
      <c r="M780" t="s">
        <v>36</v>
      </c>
      <c r="N780" t="s">
        <v>53</v>
      </c>
      <c r="O780">
        <v>14.03</v>
      </c>
      <c r="P780">
        <v>3.1</v>
      </c>
      <c r="Q780" t="s">
        <v>23</v>
      </c>
    </row>
    <row r="781" spans="1:17" x14ac:dyDescent="0.3">
      <c r="A781" t="s">
        <v>1719</v>
      </c>
      <c r="B781" s="1">
        <v>44035</v>
      </c>
      <c r="C781" t="s">
        <v>1720</v>
      </c>
      <c r="D781" t="s">
        <v>133</v>
      </c>
      <c r="E781" t="s">
        <v>50</v>
      </c>
      <c r="F781">
        <v>18</v>
      </c>
      <c r="G781">
        <v>17</v>
      </c>
      <c r="H781">
        <v>171.95</v>
      </c>
      <c r="I781">
        <v>183.98650000000001</v>
      </c>
      <c r="J781">
        <f t="shared" si="12"/>
        <v>3127.7705000000001</v>
      </c>
      <c r="K781" t="s">
        <v>66</v>
      </c>
      <c r="L781" t="s">
        <v>21</v>
      </c>
      <c r="M781" t="s">
        <v>71</v>
      </c>
      <c r="N781" t="s">
        <v>53</v>
      </c>
      <c r="O781">
        <v>11.87</v>
      </c>
      <c r="P781">
        <v>4.0999999999999996</v>
      </c>
      <c r="Q781" t="s">
        <v>23</v>
      </c>
    </row>
    <row r="782" spans="1:17" x14ac:dyDescent="0.3">
      <c r="A782" t="s">
        <v>1721</v>
      </c>
      <c r="B782" s="1">
        <v>43900</v>
      </c>
      <c r="C782" t="s">
        <v>1722</v>
      </c>
      <c r="D782" t="s">
        <v>133</v>
      </c>
      <c r="E782" t="s">
        <v>95</v>
      </c>
      <c r="F782">
        <v>17</v>
      </c>
      <c r="G782">
        <v>16</v>
      </c>
      <c r="H782">
        <v>532.26</v>
      </c>
      <c r="I782">
        <v>606.77640000000008</v>
      </c>
      <c r="J782">
        <f t="shared" si="12"/>
        <v>9708.4224000000013</v>
      </c>
      <c r="K782" t="s">
        <v>27</v>
      </c>
      <c r="L782" t="s">
        <v>21</v>
      </c>
      <c r="M782" t="s">
        <v>36</v>
      </c>
      <c r="N782" t="s">
        <v>89</v>
      </c>
      <c r="O782">
        <v>28.45</v>
      </c>
      <c r="P782">
        <v>1.4</v>
      </c>
      <c r="Q782" t="s">
        <v>23</v>
      </c>
    </row>
    <row r="783" spans="1:17" x14ac:dyDescent="0.3">
      <c r="A783" t="s">
        <v>1723</v>
      </c>
      <c r="B783" s="1">
        <v>44697</v>
      </c>
      <c r="C783" t="s">
        <v>1724</v>
      </c>
      <c r="D783" t="s">
        <v>130</v>
      </c>
      <c r="E783" t="s">
        <v>82</v>
      </c>
      <c r="F783">
        <v>6</v>
      </c>
      <c r="G783">
        <v>5</v>
      </c>
      <c r="H783">
        <v>319.04000000000002</v>
      </c>
      <c r="I783">
        <v>334.99200000000002</v>
      </c>
      <c r="J783">
        <f t="shared" si="12"/>
        <v>1674.96</v>
      </c>
      <c r="K783" t="s">
        <v>20</v>
      </c>
      <c r="L783" t="s">
        <v>86</v>
      </c>
      <c r="M783" t="s">
        <v>29</v>
      </c>
      <c r="N783" t="s">
        <v>53</v>
      </c>
      <c r="O783">
        <v>40.299999999999997</v>
      </c>
      <c r="P783">
        <v>4.7</v>
      </c>
    </row>
    <row r="784" spans="1:17" x14ac:dyDescent="0.3">
      <c r="A784" t="s">
        <v>1725</v>
      </c>
      <c r="B784" s="1">
        <v>44429</v>
      </c>
      <c r="C784" t="s">
        <v>1726</v>
      </c>
      <c r="D784" t="s">
        <v>45</v>
      </c>
      <c r="E784" t="s">
        <v>46</v>
      </c>
      <c r="F784">
        <v>17</v>
      </c>
      <c r="G784">
        <v>15</v>
      </c>
      <c r="H784">
        <v>1268.81</v>
      </c>
      <c r="I784">
        <v>1332.2505000000001</v>
      </c>
      <c r="J784">
        <f t="shared" si="12"/>
        <v>19983.7575</v>
      </c>
      <c r="K784" t="s">
        <v>66</v>
      </c>
      <c r="L784" t="s">
        <v>123</v>
      </c>
      <c r="M784" t="s">
        <v>71</v>
      </c>
      <c r="N784" t="s">
        <v>53</v>
      </c>
      <c r="O784">
        <v>26.3</v>
      </c>
      <c r="P784">
        <v>2.4</v>
      </c>
      <c r="Q784" t="s">
        <v>23</v>
      </c>
    </row>
    <row r="785" spans="1:17" x14ac:dyDescent="0.3">
      <c r="A785" t="s">
        <v>1727</v>
      </c>
      <c r="B785" s="1">
        <v>44404</v>
      </c>
      <c r="C785" t="s">
        <v>1728</v>
      </c>
      <c r="D785" t="s">
        <v>141</v>
      </c>
      <c r="E785" t="s">
        <v>95</v>
      </c>
      <c r="F785">
        <v>15</v>
      </c>
      <c r="G785">
        <v>13</v>
      </c>
      <c r="H785">
        <v>741.7</v>
      </c>
      <c r="I785">
        <v>845.53800000000012</v>
      </c>
      <c r="J785">
        <f t="shared" si="12"/>
        <v>10991.994000000002</v>
      </c>
      <c r="K785" t="s">
        <v>20</v>
      </c>
      <c r="L785" t="s">
        <v>21</v>
      </c>
      <c r="M785" t="s">
        <v>22</v>
      </c>
      <c r="N785" t="s">
        <v>53</v>
      </c>
      <c r="O785">
        <v>34.96</v>
      </c>
      <c r="P785">
        <v>4.8</v>
      </c>
      <c r="Q785" t="s">
        <v>23</v>
      </c>
    </row>
    <row r="786" spans="1:17" x14ac:dyDescent="0.3">
      <c r="A786" t="s">
        <v>1729</v>
      </c>
      <c r="B786" s="1">
        <v>45337</v>
      </c>
      <c r="C786" t="s">
        <v>1730</v>
      </c>
      <c r="D786" t="s">
        <v>65</v>
      </c>
      <c r="E786" t="s">
        <v>78</v>
      </c>
      <c r="F786">
        <v>2</v>
      </c>
      <c r="G786">
        <v>2</v>
      </c>
      <c r="H786">
        <v>190.6</v>
      </c>
      <c r="I786">
        <v>219.18999999999997</v>
      </c>
      <c r="J786">
        <f t="shared" si="12"/>
        <v>438.37999999999994</v>
      </c>
      <c r="K786" t="s">
        <v>51</v>
      </c>
      <c r="L786" t="s">
        <v>123</v>
      </c>
      <c r="M786" t="s">
        <v>29</v>
      </c>
      <c r="N786" t="s">
        <v>30</v>
      </c>
      <c r="O786">
        <v>24.37</v>
      </c>
      <c r="P786">
        <v>1.9</v>
      </c>
      <c r="Q786" t="s">
        <v>23</v>
      </c>
    </row>
    <row r="787" spans="1:17" x14ac:dyDescent="0.3">
      <c r="A787" t="s">
        <v>1731</v>
      </c>
      <c r="B787" s="1">
        <v>45035</v>
      </c>
      <c r="C787" t="s">
        <v>1732</v>
      </c>
      <c r="D787" t="s">
        <v>65</v>
      </c>
      <c r="E787" t="s">
        <v>82</v>
      </c>
      <c r="F787">
        <v>12</v>
      </c>
      <c r="G787">
        <v>10</v>
      </c>
      <c r="H787">
        <v>835.96</v>
      </c>
      <c r="I787">
        <v>927.91560000000015</v>
      </c>
      <c r="J787">
        <f t="shared" si="12"/>
        <v>9279.1560000000009</v>
      </c>
      <c r="K787" t="s">
        <v>51</v>
      </c>
      <c r="L787" t="s">
        <v>35</v>
      </c>
      <c r="M787" t="s">
        <v>29</v>
      </c>
      <c r="N787" t="s">
        <v>37</v>
      </c>
      <c r="O787">
        <v>34.869999999999997</v>
      </c>
      <c r="P787">
        <v>2.9</v>
      </c>
      <c r="Q787" t="s">
        <v>23</v>
      </c>
    </row>
    <row r="788" spans="1:17" x14ac:dyDescent="0.3">
      <c r="A788" t="s">
        <v>1733</v>
      </c>
      <c r="B788" s="1">
        <v>45252</v>
      </c>
      <c r="C788" t="s">
        <v>1734</v>
      </c>
      <c r="D788" t="s">
        <v>130</v>
      </c>
      <c r="E788" t="s">
        <v>19</v>
      </c>
      <c r="F788">
        <v>20</v>
      </c>
      <c r="G788">
        <v>18</v>
      </c>
      <c r="H788">
        <v>308.20999999999998</v>
      </c>
      <c r="I788">
        <v>326.70260000000002</v>
      </c>
      <c r="J788">
        <f t="shared" si="12"/>
        <v>5880.6468000000004</v>
      </c>
      <c r="K788" t="s">
        <v>66</v>
      </c>
      <c r="L788" t="s">
        <v>28</v>
      </c>
      <c r="M788" t="s">
        <v>71</v>
      </c>
      <c r="N788" t="s">
        <v>37</v>
      </c>
      <c r="O788">
        <v>14.32</v>
      </c>
      <c r="P788">
        <v>2.5</v>
      </c>
      <c r="Q788" t="s">
        <v>15</v>
      </c>
    </row>
    <row r="789" spans="1:17" x14ac:dyDescent="0.3">
      <c r="A789" t="s">
        <v>1735</v>
      </c>
      <c r="B789" s="1">
        <v>45117</v>
      </c>
      <c r="C789" t="s">
        <v>1736</v>
      </c>
      <c r="D789" t="s">
        <v>109</v>
      </c>
      <c r="E789" t="s">
        <v>120</v>
      </c>
      <c r="F789">
        <v>16</v>
      </c>
      <c r="G789">
        <v>13</v>
      </c>
      <c r="H789">
        <v>1006.96</v>
      </c>
      <c r="I789">
        <v>1158.0039999999999</v>
      </c>
      <c r="J789">
        <f t="shared" si="12"/>
        <v>15054.052</v>
      </c>
      <c r="K789" t="s">
        <v>27</v>
      </c>
      <c r="L789" t="s">
        <v>86</v>
      </c>
      <c r="M789" t="s">
        <v>29</v>
      </c>
      <c r="N789" t="s">
        <v>30</v>
      </c>
      <c r="O789">
        <v>34.72</v>
      </c>
      <c r="P789">
        <v>1.4</v>
      </c>
      <c r="Q789" t="s">
        <v>23</v>
      </c>
    </row>
    <row r="790" spans="1:17" x14ac:dyDescent="0.3">
      <c r="A790" t="s">
        <v>1737</v>
      </c>
      <c r="B790" s="1">
        <v>45606</v>
      </c>
      <c r="C790" t="s">
        <v>1738</v>
      </c>
      <c r="D790" t="s">
        <v>109</v>
      </c>
      <c r="E790" t="s">
        <v>46</v>
      </c>
      <c r="F790">
        <v>17</v>
      </c>
      <c r="G790">
        <v>15</v>
      </c>
      <c r="H790">
        <v>1456.06</v>
      </c>
      <c r="I790">
        <v>1645.3477999999998</v>
      </c>
      <c r="J790">
        <f t="shared" si="12"/>
        <v>24680.216999999997</v>
      </c>
      <c r="K790" t="s">
        <v>66</v>
      </c>
      <c r="L790" t="s">
        <v>86</v>
      </c>
      <c r="M790" t="s">
        <v>29</v>
      </c>
      <c r="N790" t="s">
        <v>53</v>
      </c>
      <c r="O790">
        <v>0.15</v>
      </c>
      <c r="P790">
        <v>2.6</v>
      </c>
      <c r="Q790" t="s">
        <v>23</v>
      </c>
    </row>
    <row r="791" spans="1:17" x14ac:dyDescent="0.3">
      <c r="A791" t="s">
        <v>1739</v>
      </c>
      <c r="B791" s="1">
        <v>43985</v>
      </c>
      <c r="C791" t="s">
        <v>1740</v>
      </c>
      <c r="D791" t="s">
        <v>133</v>
      </c>
      <c r="E791" t="s">
        <v>50</v>
      </c>
      <c r="F791">
        <v>16</v>
      </c>
      <c r="G791">
        <v>16</v>
      </c>
      <c r="H791">
        <v>1003.66</v>
      </c>
      <c r="I791">
        <v>1124.0992000000001</v>
      </c>
      <c r="J791">
        <f t="shared" si="12"/>
        <v>17985.587200000002</v>
      </c>
      <c r="K791" t="s">
        <v>20</v>
      </c>
      <c r="L791" t="s">
        <v>35</v>
      </c>
      <c r="M791" t="s">
        <v>29</v>
      </c>
      <c r="N791" t="s">
        <v>67</v>
      </c>
      <c r="O791">
        <v>19.78</v>
      </c>
      <c r="P791">
        <v>3</v>
      </c>
      <c r="Q791" t="s">
        <v>23</v>
      </c>
    </row>
    <row r="792" spans="1:17" x14ac:dyDescent="0.3">
      <c r="A792" t="s">
        <v>1741</v>
      </c>
      <c r="B792" s="1">
        <v>44603</v>
      </c>
      <c r="C792" t="s">
        <v>1742</v>
      </c>
      <c r="D792" t="s">
        <v>65</v>
      </c>
      <c r="E792" t="s">
        <v>1743</v>
      </c>
      <c r="F792">
        <v>1</v>
      </c>
      <c r="G792">
        <v>1</v>
      </c>
      <c r="H792">
        <v>1100.53</v>
      </c>
      <c r="I792">
        <v>1166.5617999999999</v>
      </c>
      <c r="J792">
        <f t="shared" si="12"/>
        <v>1166.5617999999999</v>
      </c>
      <c r="K792" t="s">
        <v>66</v>
      </c>
      <c r="L792" t="s">
        <v>35</v>
      </c>
      <c r="M792" t="s">
        <v>29</v>
      </c>
      <c r="N792" t="s">
        <v>89</v>
      </c>
      <c r="O792">
        <v>27.02</v>
      </c>
      <c r="P792">
        <v>1.5</v>
      </c>
      <c r="Q792" t="s">
        <v>23</v>
      </c>
    </row>
    <row r="793" spans="1:17" x14ac:dyDescent="0.3">
      <c r="A793" t="s">
        <v>1744</v>
      </c>
      <c r="B793" s="1">
        <v>45355</v>
      </c>
      <c r="C793" t="s">
        <v>1745</v>
      </c>
      <c r="D793" t="s">
        <v>65</v>
      </c>
      <c r="E793" t="s">
        <v>19</v>
      </c>
      <c r="F793">
        <v>3</v>
      </c>
      <c r="G793">
        <v>3</v>
      </c>
      <c r="H793">
        <v>841.77</v>
      </c>
      <c r="I793">
        <v>900.69389999999999</v>
      </c>
      <c r="J793">
        <f t="shared" si="12"/>
        <v>2702.0816999999997</v>
      </c>
      <c r="K793" t="s">
        <v>47</v>
      </c>
      <c r="L793" t="s">
        <v>86</v>
      </c>
      <c r="M793" t="s">
        <v>29</v>
      </c>
      <c r="N793" t="s">
        <v>67</v>
      </c>
      <c r="O793">
        <v>43.17</v>
      </c>
      <c r="P793">
        <v>5</v>
      </c>
      <c r="Q793" t="s">
        <v>23</v>
      </c>
    </row>
    <row r="794" spans="1:17" x14ac:dyDescent="0.3">
      <c r="A794" t="s">
        <v>1746</v>
      </c>
      <c r="B794" s="1">
        <v>44001</v>
      </c>
      <c r="C794" t="s">
        <v>1747</v>
      </c>
      <c r="D794" t="s">
        <v>100</v>
      </c>
      <c r="E794" t="s">
        <v>57</v>
      </c>
      <c r="F794">
        <v>7</v>
      </c>
      <c r="G794">
        <v>6</v>
      </c>
      <c r="H794">
        <v>1300.26</v>
      </c>
      <c r="I794">
        <v>1495.299</v>
      </c>
      <c r="J794">
        <f t="shared" si="12"/>
        <v>8971.7939999999999</v>
      </c>
      <c r="K794" t="s">
        <v>51</v>
      </c>
      <c r="L794" t="s">
        <v>21</v>
      </c>
      <c r="M794" t="s">
        <v>29</v>
      </c>
      <c r="N794" t="s">
        <v>67</v>
      </c>
      <c r="O794">
        <v>38.17</v>
      </c>
      <c r="P794">
        <v>2.4</v>
      </c>
      <c r="Q794" t="s">
        <v>23</v>
      </c>
    </row>
    <row r="795" spans="1:17" x14ac:dyDescent="0.3">
      <c r="A795" t="s">
        <v>1748</v>
      </c>
      <c r="B795" s="1">
        <v>44663</v>
      </c>
      <c r="C795" t="s">
        <v>1749</v>
      </c>
      <c r="D795" t="s">
        <v>130</v>
      </c>
      <c r="E795" t="s">
        <v>78</v>
      </c>
      <c r="F795">
        <v>15</v>
      </c>
      <c r="G795">
        <v>15</v>
      </c>
      <c r="H795">
        <v>1109.23</v>
      </c>
      <c r="I795">
        <v>1186.8761000000002</v>
      </c>
      <c r="J795">
        <f t="shared" si="12"/>
        <v>17803.141500000002</v>
      </c>
      <c r="K795" t="s">
        <v>47</v>
      </c>
      <c r="L795" t="s">
        <v>86</v>
      </c>
      <c r="M795" t="s">
        <v>71</v>
      </c>
      <c r="N795" t="s">
        <v>53</v>
      </c>
      <c r="O795">
        <v>34.119999999999997</v>
      </c>
      <c r="P795">
        <v>1.5</v>
      </c>
      <c r="Q795" t="s">
        <v>23</v>
      </c>
    </row>
    <row r="796" spans="1:17" x14ac:dyDescent="0.3">
      <c r="A796" t="s">
        <v>1750</v>
      </c>
      <c r="B796" s="1">
        <v>43865</v>
      </c>
      <c r="C796" t="s">
        <v>1751</v>
      </c>
      <c r="D796" t="s">
        <v>133</v>
      </c>
      <c r="E796" t="s">
        <v>50</v>
      </c>
      <c r="F796">
        <v>18</v>
      </c>
      <c r="G796">
        <v>16</v>
      </c>
      <c r="H796">
        <v>1043.92</v>
      </c>
      <c r="I796">
        <v>1169.1904000000002</v>
      </c>
      <c r="J796">
        <f t="shared" si="12"/>
        <v>18707.046400000003</v>
      </c>
      <c r="K796" t="s">
        <v>51</v>
      </c>
      <c r="L796" t="s">
        <v>123</v>
      </c>
      <c r="M796" t="s">
        <v>22</v>
      </c>
      <c r="N796" t="s">
        <v>37</v>
      </c>
      <c r="O796">
        <v>4.05</v>
      </c>
      <c r="P796">
        <v>4.5999999999999996</v>
      </c>
      <c r="Q796" t="s">
        <v>23</v>
      </c>
    </row>
    <row r="797" spans="1:17" x14ac:dyDescent="0.3">
      <c r="A797" t="s">
        <v>1752</v>
      </c>
      <c r="B797" s="1">
        <v>44773</v>
      </c>
      <c r="C797" t="s">
        <v>1753</v>
      </c>
      <c r="D797" t="s">
        <v>45</v>
      </c>
      <c r="E797" t="s">
        <v>46</v>
      </c>
      <c r="F797">
        <v>15</v>
      </c>
      <c r="G797">
        <v>14</v>
      </c>
      <c r="H797">
        <v>1485.53</v>
      </c>
      <c r="I797">
        <v>1619.2277000000001</v>
      </c>
      <c r="J797">
        <f t="shared" si="12"/>
        <v>22669.187800000003</v>
      </c>
      <c r="K797" t="s">
        <v>47</v>
      </c>
      <c r="L797" t="s">
        <v>42</v>
      </c>
      <c r="M797" t="s">
        <v>22</v>
      </c>
      <c r="N797" t="s">
        <v>37</v>
      </c>
      <c r="O797">
        <v>11.86</v>
      </c>
      <c r="P797">
        <v>2</v>
      </c>
      <c r="Q797" t="s">
        <v>23</v>
      </c>
    </row>
    <row r="798" spans="1:17" x14ac:dyDescent="0.3">
      <c r="A798" t="s">
        <v>1754</v>
      </c>
      <c r="B798" s="1">
        <v>44017</v>
      </c>
      <c r="C798" t="s">
        <v>1755</v>
      </c>
      <c r="D798" t="s">
        <v>109</v>
      </c>
      <c r="E798" t="s">
        <v>46</v>
      </c>
      <c r="F798">
        <v>12</v>
      </c>
      <c r="G798">
        <v>11</v>
      </c>
      <c r="H798">
        <v>1004.47</v>
      </c>
      <c r="I798">
        <v>1054.6935000000001</v>
      </c>
      <c r="J798">
        <f t="shared" si="12"/>
        <v>11601.628500000001</v>
      </c>
      <c r="K798" t="s">
        <v>27</v>
      </c>
      <c r="L798" t="s">
        <v>21</v>
      </c>
      <c r="M798" t="s">
        <v>29</v>
      </c>
      <c r="N798" t="s">
        <v>37</v>
      </c>
      <c r="O798">
        <v>44.32</v>
      </c>
      <c r="P798">
        <v>1.1000000000000001</v>
      </c>
      <c r="Q798" t="s">
        <v>23</v>
      </c>
    </row>
    <row r="799" spans="1:17" x14ac:dyDescent="0.3">
      <c r="A799" t="s">
        <v>1756</v>
      </c>
      <c r="B799" s="1">
        <v>44426</v>
      </c>
      <c r="C799" t="s">
        <v>1757</v>
      </c>
      <c r="D799" t="s">
        <v>56</v>
      </c>
      <c r="E799" t="s">
        <v>57</v>
      </c>
      <c r="F799">
        <v>11</v>
      </c>
      <c r="G799">
        <v>10</v>
      </c>
      <c r="H799">
        <v>1389.85</v>
      </c>
      <c r="I799">
        <v>1487.1395</v>
      </c>
      <c r="J799">
        <f t="shared" si="12"/>
        <v>14871.395</v>
      </c>
      <c r="K799" t="s">
        <v>66</v>
      </c>
      <c r="L799" t="s">
        <v>28</v>
      </c>
      <c r="M799" t="s">
        <v>71</v>
      </c>
      <c r="N799" t="s">
        <v>30</v>
      </c>
      <c r="O799">
        <v>43.02</v>
      </c>
      <c r="P799">
        <v>1.8</v>
      </c>
      <c r="Q799" t="s">
        <v>23</v>
      </c>
    </row>
    <row r="800" spans="1:17" x14ac:dyDescent="0.3">
      <c r="A800" t="s">
        <v>1758</v>
      </c>
      <c r="B800" s="1">
        <v>44836</v>
      </c>
      <c r="C800" t="s">
        <v>1759</v>
      </c>
      <c r="D800" t="s">
        <v>100</v>
      </c>
      <c r="E800" t="s">
        <v>41</v>
      </c>
      <c r="F800">
        <v>10</v>
      </c>
      <c r="G800">
        <v>10</v>
      </c>
      <c r="H800">
        <v>1427.11</v>
      </c>
      <c r="I800">
        <v>1641.1764999999998</v>
      </c>
      <c r="J800">
        <f t="shared" si="12"/>
        <v>16411.764999999999</v>
      </c>
      <c r="K800" t="s">
        <v>20</v>
      </c>
      <c r="L800" t="s">
        <v>123</v>
      </c>
      <c r="M800" t="s">
        <v>71</v>
      </c>
      <c r="N800" t="s">
        <v>53</v>
      </c>
      <c r="O800">
        <v>26.63</v>
      </c>
      <c r="P800">
        <v>2.8</v>
      </c>
      <c r="Q800" t="s">
        <v>23</v>
      </c>
    </row>
    <row r="801" spans="1:17" x14ac:dyDescent="0.3">
      <c r="A801" t="s">
        <v>1760</v>
      </c>
      <c r="B801" s="1">
        <v>44091</v>
      </c>
      <c r="C801" t="s">
        <v>1761</v>
      </c>
      <c r="D801" t="s">
        <v>45</v>
      </c>
      <c r="E801" t="s">
        <v>46</v>
      </c>
      <c r="F801">
        <v>8</v>
      </c>
      <c r="G801">
        <v>7</v>
      </c>
      <c r="H801">
        <v>358.29</v>
      </c>
      <c r="I801">
        <v>383.37030000000004</v>
      </c>
      <c r="J801">
        <f t="shared" si="12"/>
        <v>2683.5921000000003</v>
      </c>
      <c r="K801" t="s">
        <v>20</v>
      </c>
      <c r="L801" t="s">
        <v>21</v>
      </c>
      <c r="M801" t="s">
        <v>36</v>
      </c>
      <c r="N801" t="s">
        <v>30</v>
      </c>
      <c r="O801">
        <v>19.45</v>
      </c>
      <c r="P801">
        <v>3.4</v>
      </c>
      <c r="Q801" t="s">
        <v>23</v>
      </c>
    </row>
    <row r="802" spans="1:17" x14ac:dyDescent="0.3">
      <c r="A802" t="s">
        <v>1762</v>
      </c>
      <c r="B802" s="1">
        <v>45657</v>
      </c>
      <c r="C802" t="s">
        <v>399</v>
      </c>
      <c r="D802" t="s">
        <v>40</v>
      </c>
      <c r="E802" t="s">
        <v>57</v>
      </c>
      <c r="F802">
        <v>1</v>
      </c>
      <c r="G802">
        <v>1</v>
      </c>
      <c r="H802">
        <v>845.11</v>
      </c>
      <c r="I802">
        <v>954.97429999999997</v>
      </c>
      <c r="J802">
        <f t="shared" si="12"/>
        <v>954.97429999999997</v>
      </c>
      <c r="K802" t="s">
        <v>51</v>
      </c>
      <c r="L802" t="s">
        <v>35</v>
      </c>
      <c r="M802" t="s">
        <v>22</v>
      </c>
      <c r="N802" t="s">
        <v>67</v>
      </c>
      <c r="O802">
        <v>40.159999999999997</v>
      </c>
      <c r="P802">
        <v>3.3</v>
      </c>
      <c r="Q802" t="s">
        <v>23</v>
      </c>
    </row>
    <row r="803" spans="1:17" x14ac:dyDescent="0.3">
      <c r="A803" t="s">
        <v>1763</v>
      </c>
      <c r="B803" s="1">
        <v>45363</v>
      </c>
      <c r="C803" t="s">
        <v>1764</v>
      </c>
      <c r="D803" t="s">
        <v>77</v>
      </c>
      <c r="E803" t="s">
        <v>78</v>
      </c>
      <c r="F803">
        <v>9</v>
      </c>
      <c r="G803">
        <v>9</v>
      </c>
      <c r="H803">
        <v>923.4</v>
      </c>
      <c r="I803">
        <v>988.03800000000001</v>
      </c>
      <c r="J803">
        <f t="shared" si="12"/>
        <v>8892.3420000000006</v>
      </c>
      <c r="K803" t="s">
        <v>51</v>
      </c>
      <c r="L803" t="s">
        <v>79</v>
      </c>
      <c r="N803" t="s">
        <v>89</v>
      </c>
      <c r="O803">
        <v>9999</v>
      </c>
      <c r="P803">
        <v>1.6</v>
      </c>
      <c r="Q803" t="s">
        <v>23</v>
      </c>
    </row>
    <row r="804" spans="1:17" x14ac:dyDescent="0.3">
      <c r="A804" t="s">
        <v>1765</v>
      </c>
      <c r="B804" s="1">
        <v>45626</v>
      </c>
      <c r="C804" t="s">
        <v>1766</v>
      </c>
      <c r="D804" t="s">
        <v>56</v>
      </c>
      <c r="E804" t="s">
        <v>26</v>
      </c>
      <c r="F804">
        <v>20</v>
      </c>
      <c r="G804">
        <v>16</v>
      </c>
      <c r="H804">
        <v>463.13</v>
      </c>
      <c r="I804">
        <v>495.54910000000001</v>
      </c>
      <c r="J804">
        <f t="shared" si="12"/>
        <v>7928.7856000000002</v>
      </c>
      <c r="K804" t="s">
        <v>66</v>
      </c>
      <c r="L804" t="s">
        <v>79</v>
      </c>
      <c r="M804" t="s">
        <v>22</v>
      </c>
      <c r="N804" t="s">
        <v>53</v>
      </c>
      <c r="O804">
        <v>26.49</v>
      </c>
      <c r="P804">
        <v>1.3</v>
      </c>
      <c r="Q804" t="s">
        <v>111</v>
      </c>
    </row>
    <row r="805" spans="1:17" x14ac:dyDescent="0.3">
      <c r="A805" t="s">
        <v>1767</v>
      </c>
      <c r="B805" s="1">
        <v>45517</v>
      </c>
      <c r="C805" t="s">
        <v>1768</v>
      </c>
      <c r="D805" t="s">
        <v>141</v>
      </c>
      <c r="E805" t="s">
        <v>50</v>
      </c>
      <c r="F805">
        <v>5</v>
      </c>
      <c r="G805">
        <v>4</v>
      </c>
      <c r="H805">
        <v>276.56</v>
      </c>
      <c r="I805">
        <v>298.6848</v>
      </c>
      <c r="J805">
        <f t="shared" si="12"/>
        <v>1194.7392</v>
      </c>
      <c r="K805" t="s">
        <v>27</v>
      </c>
      <c r="L805" t="s">
        <v>28</v>
      </c>
      <c r="M805" t="s">
        <v>29</v>
      </c>
      <c r="N805" t="s">
        <v>89</v>
      </c>
      <c r="O805">
        <v>12.6</v>
      </c>
      <c r="P805">
        <v>3.7</v>
      </c>
      <c r="Q805" t="s">
        <v>23</v>
      </c>
    </row>
    <row r="806" spans="1:17" x14ac:dyDescent="0.3">
      <c r="A806" t="s">
        <v>1769</v>
      </c>
      <c r="B806" s="1">
        <v>44218</v>
      </c>
      <c r="C806" t="s">
        <v>1770</v>
      </c>
      <c r="D806" t="s">
        <v>40</v>
      </c>
      <c r="E806" t="s">
        <v>26</v>
      </c>
      <c r="F806">
        <v>4</v>
      </c>
      <c r="G806">
        <v>3</v>
      </c>
      <c r="H806">
        <v>1115.74</v>
      </c>
      <c r="I806">
        <v>1260.7861999999998</v>
      </c>
      <c r="J806">
        <f t="shared" si="12"/>
        <v>3782.3585999999996</v>
      </c>
      <c r="K806" t="s">
        <v>27</v>
      </c>
      <c r="L806" t="s">
        <v>123</v>
      </c>
      <c r="M806" t="s">
        <v>71</v>
      </c>
      <c r="N806" t="s">
        <v>89</v>
      </c>
      <c r="O806">
        <v>14.02</v>
      </c>
      <c r="P806">
        <v>4.7</v>
      </c>
      <c r="Q806" t="s">
        <v>23</v>
      </c>
    </row>
    <row r="807" spans="1:17" x14ac:dyDescent="0.3">
      <c r="A807" t="s">
        <v>1771</v>
      </c>
      <c r="B807" s="1">
        <v>43969</v>
      </c>
      <c r="C807" t="s">
        <v>1772</v>
      </c>
      <c r="D807" t="s">
        <v>65</v>
      </c>
      <c r="E807" t="s">
        <v>82</v>
      </c>
      <c r="F807">
        <v>6</v>
      </c>
      <c r="G807">
        <v>5</v>
      </c>
      <c r="H807">
        <v>162.12</v>
      </c>
      <c r="I807">
        <v>184.81680000000003</v>
      </c>
      <c r="J807">
        <f t="shared" si="12"/>
        <v>924.08400000000017</v>
      </c>
      <c r="K807" t="s">
        <v>20</v>
      </c>
      <c r="L807" t="s">
        <v>79</v>
      </c>
      <c r="M807" t="s">
        <v>22</v>
      </c>
      <c r="N807" t="s">
        <v>53</v>
      </c>
      <c r="O807">
        <v>14.32</v>
      </c>
      <c r="P807">
        <v>4.0999999999999996</v>
      </c>
      <c r="Q807" t="s">
        <v>23</v>
      </c>
    </row>
    <row r="808" spans="1:17" x14ac:dyDescent="0.3">
      <c r="A808" t="s">
        <v>1773</v>
      </c>
      <c r="B808" s="1">
        <v>44286</v>
      </c>
      <c r="C808" t="s">
        <v>1774</v>
      </c>
      <c r="D808" t="s">
        <v>100</v>
      </c>
      <c r="E808" t="s">
        <v>57</v>
      </c>
      <c r="F808">
        <v>4</v>
      </c>
      <c r="G808">
        <v>3</v>
      </c>
      <c r="H808">
        <v>79.41</v>
      </c>
      <c r="I808">
        <v>84.968699999999998</v>
      </c>
      <c r="J808">
        <f t="shared" si="12"/>
        <v>254.90609999999998</v>
      </c>
      <c r="K808" t="s">
        <v>66</v>
      </c>
      <c r="L808" t="s">
        <v>35</v>
      </c>
      <c r="M808" t="s">
        <v>36</v>
      </c>
      <c r="N808" t="s">
        <v>89</v>
      </c>
      <c r="O808">
        <v>17.09</v>
      </c>
      <c r="P808">
        <v>3.6</v>
      </c>
      <c r="Q808" t="s">
        <v>23</v>
      </c>
    </row>
    <row r="809" spans="1:17" x14ac:dyDescent="0.3">
      <c r="A809" t="s">
        <v>1775</v>
      </c>
      <c r="B809" s="1">
        <v>45318</v>
      </c>
      <c r="C809" t="s">
        <v>1776</v>
      </c>
      <c r="D809" t="s">
        <v>56</v>
      </c>
      <c r="E809" t="s">
        <v>26</v>
      </c>
      <c r="F809">
        <v>1</v>
      </c>
      <c r="G809">
        <v>1</v>
      </c>
      <c r="H809">
        <v>183.53</v>
      </c>
      <c r="I809">
        <v>194.54180000000002</v>
      </c>
      <c r="J809">
        <f t="shared" si="12"/>
        <v>194.54180000000002</v>
      </c>
      <c r="K809" t="s">
        <v>51</v>
      </c>
      <c r="L809" t="s">
        <v>28</v>
      </c>
      <c r="M809" t="s">
        <v>29</v>
      </c>
      <c r="N809" t="s">
        <v>67</v>
      </c>
      <c r="O809">
        <v>3.12</v>
      </c>
      <c r="P809">
        <v>3.7</v>
      </c>
      <c r="Q809" t="s">
        <v>23</v>
      </c>
    </row>
    <row r="810" spans="1:17" x14ac:dyDescent="0.3">
      <c r="A810" t="s">
        <v>1777</v>
      </c>
      <c r="B810" s="1">
        <v>45654</v>
      </c>
      <c r="C810" t="s">
        <v>1778</v>
      </c>
      <c r="D810" t="s">
        <v>94</v>
      </c>
      <c r="E810" t="s">
        <v>117</v>
      </c>
      <c r="F810">
        <v>16</v>
      </c>
      <c r="G810">
        <v>14</v>
      </c>
      <c r="H810">
        <v>12</v>
      </c>
      <c r="I810">
        <v>12.600000000000001</v>
      </c>
      <c r="J810">
        <f t="shared" si="12"/>
        <v>176.40000000000003</v>
      </c>
      <c r="K810" t="s">
        <v>20</v>
      </c>
      <c r="L810" t="s">
        <v>86</v>
      </c>
      <c r="M810" t="s">
        <v>36</v>
      </c>
      <c r="N810" t="s">
        <v>89</v>
      </c>
      <c r="O810">
        <v>38.47</v>
      </c>
      <c r="P810">
        <v>3.9</v>
      </c>
      <c r="Q810" t="s">
        <v>23</v>
      </c>
    </row>
    <row r="811" spans="1:17" x14ac:dyDescent="0.3">
      <c r="A811" t="s">
        <v>1779</v>
      </c>
      <c r="B811" s="1">
        <v>44435</v>
      </c>
      <c r="C811" t="s">
        <v>1780</v>
      </c>
      <c r="D811" t="s">
        <v>65</v>
      </c>
      <c r="E811" t="s">
        <v>82</v>
      </c>
      <c r="F811">
        <v>3</v>
      </c>
      <c r="G811">
        <v>3</v>
      </c>
      <c r="H811">
        <v>148.80000000000001</v>
      </c>
      <c r="I811">
        <v>169.63200000000003</v>
      </c>
      <c r="J811">
        <f t="shared" si="12"/>
        <v>508.89600000000007</v>
      </c>
      <c r="K811" t="s">
        <v>20</v>
      </c>
      <c r="L811" t="s">
        <v>35</v>
      </c>
      <c r="M811" t="s">
        <v>29</v>
      </c>
      <c r="N811" t="s">
        <v>37</v>
      </c>
      <c r="O811">
        <v>0.43</v>
      </c>
      <c r="P811">
        <v>4.8</v>
      </c>
      <c r="Q811" t="s">
        <v>23</v>
      </c>
    </row>
    <row r="812" spans="1:17" x14ac:dyDescent="0.3">
      <c r="A812" t="s">
        <v>1781</v>
      </c>
      <c r="B812" s="1">
        <v>45609</v>
      </c>
      <c r="C812" t="s">
        <v>1782</v>
      </c>
      <c r="D812" t="s">
        <v>65</v>
      </c>
      <c r="E812" t="s">
        <v>19</v>
      </c>
      <c r="F812">
        <v>6</v>
      </c>
      <c r="G812">
        <v>6</v>
      </c>
      <c r="H812">
        <v>330.34</v>
      </c>
      <c r="I812">
        <v>360.07060000000001</v>
      </c>
      <c r="J812">
        <f t="shared" si="12"/>
        <v>2160.4236000000001</v>
      </c>
      <c r="K812" t="s">
        <v>66</v>
      </c>
      <c r="L812" t="s">
        <v>35</v>
      </c>
      <c r="M812" t="s">
        <v>71</v>
      </c>
      <c r="N812" t="s">
        <v>37</v>
      </c>
      <c r="O812">
        <v>37.24</v>
      </c>
      <c r="P812">
        <v>0</v>
      </c>
      <c r="Q812" t="s">
        <v>23</v>
      </c>
    </row>
    <row r="813" spans="1:17" x14ac:dyDescent="0.3">
      <c r="A813" t="s">
        <v>1783</v>
      </c>
      <c r="B813" s="1">
        <v>44538</v>
      </c>
      <c r="C813" t="s">
        <v>1784</v>
      </c>
      <c r="D813" t="s">
        <v>85</v>
      </c>
      <c r="E813" t="s">
        <v>78</v>
      </c>
      <c r="F813">
        <v>1</v>
      </c>
      <c r="G813">
        <v>1</v>
      </c>
      <c r="H813">
        <v>1312.43</v>
      </c>
      <c r="I813">
        <v>1404.3001000000002</v>
      </c>
      <c r="J813">
        <f t="shared" si="12"/>
        <v>1404.3001000000002</v>
      </c>
      <c r="K813" t="s">
        <v>20</v>
      </c>
      <c r="L813" t="s">
        <v>28</v>
      </c>
      <c r="M813" t="s">
        <v>29</v>
      </c>
      <c r="N813" t="s">
        <v>53</v>
      </c>
      <c r="O813">
        <v>38.880000000000003</v>
      </c>
      <c r="P813">
        <v>2.5</v>
      </c>
      <c r="Q813" t="s">
        <v>23</v>
      </c>
    </row>
    <row r="814" spans="1:17" x14ac:dyDescent="0.3">
      <c r="A814" t="s">
        <v>1785</v>
      </c>
      <c r="B814" s="1">
        <v>45098</v>
      </c>
      <c r="C814" t="s">
        <v>1786</v>
      </c>
      <c r="D814" t="s">
        <v>85</v>
      </c>
      <c r="E814" t="s">
        <v>19</v>
      </c>
      <c r="F814">
        <v>8</v>
      </c>
      <c r="G814">
        <v>8</v>
      </c>
      <c r="H814">
        <v>735.46</v>
      </c>
      <c r="I814">
        <v>794.29680000000008</v>
      </c>
      <c r="J814">
        <f t="shared" si="12"/>
        <v>6354.3744000000006</v>
      </c>
      <c r="K814" t="s">
        <v>51</v>
      </c>
      <c r="M814" t="s">
        <v>29</v>
      </c>
      <c r="N814" t="s">
        <v>89</v>
      </c>
      <c r="O814">
        <v>6.76</v>
      </c>
      <c r="P814">
        <v>2.2000000000000002</v>
      </c>
      <c r="Q814" t="s">
        <v>23</v>
      </c>
    </row>
    <row r="815" spans="1:17" x14ac:dyDescent="0.3">
      <c r="A815" t="s">
        <v>1222</v>
      </c>
      <c r="B815" s="1">
        <v>44684</v>
      </c>
      <c r="C815" t="s">
        <v>1787</v>
      </c>
      <c r="D815" t="s">
        <v>85</v>
      </c>
      <c r="E815" t="s">
        <v>19</v>
      </c>
      <c r="F815">
        <v>20</v>
      </c>
      <c r="G815">
        <v>17</v>
      </c>
      <c r="H815">
        <v>904.27</v>
      </c>
      <c r="I815">
        <v>958.52620000000002</v>
      </c>
      <c r="J815">
        <f t="shared" si="12"/>
        <v>16294.945400000001</v>
      </c>
      <c r="K815" t="s">
        <v>66</v>
      </c>
      <c r="L815" t="s">
        <v>42</v>
      </c>
      <c r="M815" t="s">
        <v>22</v>
      </c>
      <c r="N815" t="s">
        <v>30</v>
      </c>
      <c r="O815">
        <v>35.700000000000003</v>
      </c>
      <c r="P815">
        <v>1.7</v>
      </c>
      <c r="Q815" t="s">
        <v>23</v>
      </c>
    </row>
    <row r="816" spans="1:17" x14ac:dyDescent="0.3">
      <c r="A816" t="s">
        <v>1788</v>
      </c>
      <c r="B816" s="1">
        <v>44986</v>
      </c>
      <c r="C816" t="s">
        <v>1789</v>
      </c>
      <c r="D816" t="s">
        <v>56</v>
      </c>
      <c r="E816" t="s">
        <v>41</v>
      </c>
      <c r="F816">
        <v>11</v>
      </c>
      <c r="G816">
        <v>10</v>
      </c>
      <c r="H816">
        <v>1255.03</v>
      </c>
      <c r="I816">
        <v>1330.3317999999999</v>
      </c>
      <c r="J816">
        <f t="shared" si="12"/>
        <v>13303.317999999999</v>
      </c>
      <c r="K816" t="s">
        <v>66</v>
      </c>
      <c r="L816" t="s">
        <v>79</v>
      </c>
      <c r="M816" t="s">
        <v>71</v>
      </c>
      <c r="N816" t="s">
        <v>67</v>
      </c>
      <c r="O816">
        <v>8.65</v>
      </c>
      <c r="P816" t="s">
        <v>316</v>
      </c>
      <c r="Q816" t="s">
        <v>15</v>
      </c>
    </row>
    <row r="817" spans="1:17" x14ac:dyDescent="0.3">
      <c r="A817" t="s">
        <v>1790</v>
      </c>
      <c r="B817" s="1">
        <v>44788</v>
      </c>
      <c r="C817" t="s">
        <v>1791</v>
      </c>
      <c r="D817" t="s">
        <v>109</v>
      </c>
      <c r="E817" t="s">
        <v>46</v>
      </c>
      <c r="F817">
        <v>10</v>
      </c>
      <c r="G817">
        <v>9</v>
      </c>
      <c r="H817">
        <v>771.17</v>
      </c>
      <c r="I817">
        <v>840.57529999999997</v>
      </c>
      <c r="J817">
        <f t="shared" si="12"/>
        <v>7565.1777000000002</v>
      </c>
      <c r="K817" t="s">
        <v>66</v>
      </c>
      <c r="L817" t="s">
        <v>86</v>
      </c>
      <c r="M817" t="s">
        <v>22</v>
      </c>
      <c r="N817" t="s">
        <v>53</v>
      </c>
      <c r="O817">
        <v>15.67</v>
      </c>
      <c r="P817">
        <v>1.1000000000000001</v>
      </c>
      <c r="Q817" t="s">
        <v>23</v>
      </c>
    </row>
    <row r="818" spans="1:17" x14ac:dyDescent="0.3">
      <c r="A818" t="s">
        <v>1792</v>
      </c>
      <c r="B818" s="1">
        <v>45213</v>
      </c>
      <c r="C818" t="s">
        <v>1793</v>
      </c>
      <c r="D818" t="s">
        <v>141</v>
      </c>
      <c r="E818" t="s">
        <v>50</v>
      </c>
      <c r="F818">
        <v>14</v>
      </c>
      <c r="G818">
        <v>12</v>
      </c>
      <c r="H818">
        <v>1194.24</v>
      </c>
      <c r="I818">
        <v>1301.7216000000001</v>
      </c>
      <c r="J818">
        <f t="shared" si="12"/>
        <v>15620.659200000002</v>
      </c>
      <c r="K818" t="s">
        <v>66</v>
      </c>
      <c r="L818" t="s">
        <v>123</v>
      </c>
      <c r="M818" t="s">
        <v>36</v>
      </c>
      <c r="N818" t="s">
        <v>30</v>
      </c>
      <c r="O818">
        <v>42.77</v>
      </c>
      <c r="P818">
        <v>4.4000000000000004</v>
      </c>
    </row>
    <row r="819" spans="1:17" x14ac:dyDescent="0.3">
      <c r="A819" t="s">
        <v>1794</v>
      </c>
      <c r="B819" s="1">
        <v>45123</v>
      </c>
      <c r="C819" t="s">
        <v>1795</v>
      </c>
      <c r="D819" t="s">
        <v>65</v>
      </c>
      <c r="E819" t="s">
        <v>19</v>
      </c>
      <c r="F819">
        <v>19</v>
      </c>
      <c r="G819">
        <v>16</v>
      </c>
      <c r="H819">
        <v>719.84</v>
      </c>
      <c r="I819">
        <v>827.81599999999992</v>
      </c>
      <c r="J819">
        <f t="shared" si="12"/>
        <v>13245.055999999999</v>
      </c>
      <c r="K819" t="s">
        <v>27</v>
      </c>
      <c r="L819" t="s">
        <v>123</v>
      </c>
      <c r="M819" t="s">
        <v>22</v>
      </c>
      <c r="N819" t="s">
        <v>67</v>
      </c>
      <c r="O819">
        <v>25.35</v>
      </c>
      <c r="P819">
        <v>3.5</v>
      </c>
      <c r="Q819" t="s">
        <v>23</v>
      </c>
    </row>
    <row r="820" spans="1:17" x14ac:dyDescent="0.3">
      <c r="A820" t="s">
        <v>1796</v>
      </c>
      <c r="B820" s="1">
        <v>44454</v>
      </c>
      <c r="C820" t="s">
        <v>1797</v>
      </c>
      <c r="D820" t="s">
        <v>109</v>
      </c>
      <c r="E820" t="s">
        <v>46</v>
      </c>
      <c r="F820">
        <v>3</v>
      </c>
      <c r="G820">
        <v>2</v>
      </c>
      <c r="H820">
        <v>1146.4100000000001</v>
      </c>
      <c r="I820">
        <v>1215.1946</v>
      </c>
      <c r="J820">
        <f t="shared" si="12"/>
        <v>2430.3892000000001</v>
      </c>
      <c r="K820" t="s">
        <v>27</v>
      </c>
      <c r="L820" t="s">
        <v>35</v>
      </c>
      <c r="M820" t="s">
        <v>22</v>
      </c>
      <c r="N820" t="s">
        <v>37</v>
      </c>
      <c r="O820">
        <v>38.39</v>
      </c>
      <c r="P820">
        <v>1.1000000000000001</v>
      </c>
      <c r="Q820" t="s">
        <v>15</v>
      </c>
    </row>
    <row r="821" spans="1:17" x14ac:dyDescent="0.3">
      <c r="A821" t="s">
        <v>1798</v>
      </c>
      <c r="B821" s="1">
        <v>44007</v>
      </c>
      <c r="C821" t="s">
        <v>1799</v>
      </c>
      <c r="D821" t="s">
        <v>40</v>
      </c>
      <c r="E821" t="s">
        <v>57</v>
      </c>
      <c r="F821">
        <v>5</v>
      </c>
      <c r="G821">
        <v>4</v>
      </c>
      <c r="H821">
        <v>717.53</v>
      </c>
      <c r="I821">
        <v>774.93240000000003</v>
      </c>
      <c r="J821">
        <f t="shared" si="12"/>
        <v>3099.7296000000001</v>
      </c>
      <c r="K821" t="s">
        <v>51</v>
      </c>
      <c r="L821" t="s">
        <v>1800</v>
      </c>
      <c r="M821" t="s">
        <v>22</v>
      </c>
      <c r="N821" t="s">
        <v>53</v>
      </c>
      <c r="O821">
        <v>40.450000000000003</v>
      </c>
      <c r="P821">
        <v>2.9</v>
      </c>
      <c r="Q821" t="s">
        <v>23</v>
      </c>
    </row>
    <row r="822" spans="1:17" x14ac:dyDescent="0.3">
      <c r="A822" t="s">
        <v>1801</v>
      </c>
      <c r="B822" s="1">
        <v>45035</v>
      </c>
      <c r="C822" t="s">
        <v>1802</v>
      </c>
      <c r="D822" t="s">
        <v>85</v>
      </c>
      <c r="E822" t="s">
        <v>78</v>
      </c>
      <c r="F822">
        <v>6</v>
      </c>
      <c r="G822">
        <v>6</v>
      </c>
      <c r="H822">
        <v>1375.84</v>
      </c>
      <c r="I822">
        <v>1444.6320000000001</v>
      </c>
      <c r="J822">
        <f t="shared" si="12"/>
        <v>8667.7920000000013</v>
      </c>
      <c r="K822" t="s">
        <v>20</v>
      </c>
      <c r="L822" t="s">
        <v>86</v>
      </c>
      <c r="M822" t="s">
        <v>71</v>
      </c>
      <c r="N822" t="s">
        <v>53</v>
      </c>
      <c r="O822">
        <v>26.28</v>
      </c>
      <c r="P822">
        <v>3</v>
      </c>
      <c r="Q822" t="s">
        <v>23</v>
      </c>
    </row>
    <row r="823" spans="1:17" x14ac:dyDescent="0.3">
      <c r="A823" t="s">
        <v>1803</v>
      </c>
      <c r="B823" s="1">
        <v>44668</v>
      </c>
      <c r="C823" t="s">
        <v>1804</v>
      </c>
      <c r="D823" t="s">
        <v>130</v>
      </c>
      <c r="E823" t="s">
        <v>19</v>
      </c>
      <c r="F823">
        <v>10</v>
      </c>
      <c r="G823">
        <v>10</v>
      </c>
      <c r="H823">
        <v>124.45</v>
      </c>
      <c r="I823">
        <v>133.16150000000002</v>
      </c>
      <c r="J823">
        <f t="shared" si="12"/>
        <v>1331.6150000000002</v>
      </c>
      <c r="K823" t="s">
        <v>47</v>
      </c>
      <c r="L823" t="s">
        <v>86</v>
      </c>
      <c r="M823" t="s">
        <v>36</v>
      </c>
      <c r="N823" t="s">
        <v>30</v>
      </c>
      <c r="O823">
        <v>33.94</v>
      </c>
      <c r="P823">
        <v>3.6</v>
      </c>
      <c r="Q823" t="s">
        <v>23</v>
      </c>
    </row>
    <row r="824" spans="1:17" x14ac:dyDescent="0.3">
      <c r="A824" t="s">
        <v>1805</v>
      </c>
      <c r="B824" s="1">
        <v>45633</v>
      </c>
      <c r="C824" t="s">
        <v>1806</v>
      </c>
      <c r="D824" t="s">
        <v>133</v>
      </c>
      <c r="E824" t="s">
        <v>95</v>
      </c>
      <c r="F824">
        <v>12</v>
      </c>
      <c r="G824">
        <v>12</v>
      </c>
      <c r="H824">
        <v>801.35</v>
      </c>
      <c r="I824">
        <v>913.5390000000001</v>
      </c>
      <c r="J824">
        <f t="shared" si="12"/>
        <v>10962.468000000001</v>
      </c>
      <c r="K824" t="s">
        <v>27</v>
      </c>
      <c r="L824" t="s">
        <v>28</v>
      </c>
      <c r="M824" t="s">
        <v>22</v>
      </c>
      <c r="N824" t="s">
        <v>67</v>
      </c>
      <c r="O824">
        <v>25.99</v>
      </c>
      <c r="P824">
        <v>3.7</v>
      </c>
      <c r="Q824" t="s">
        <v>23</v>
      </c>
    </row>
    <row r="825" spans="1:17" x14ac:dyDescent="0.3">
      <c r="A825" t="s">
        <v>1807</v>
      </c>
      <c r="B825" s="1">
        <v>44339</v>
      </c>
      <c r="C825" t="s">
        <v>1808</v>
      </c>
      <c r="D825" t="s">
        <v>45</v>
      </c>
      <c r="E825" t="s">
        <v>46</v>
      </c>
      <c r="F825">
        <v>2</v>
      </c>
      <c r="G825">
        <v>2</v>
      </c>
      <c r="H825">
        <v>5.7</v>
      </c>
      <c r="I825">
        <v>6.0990000000000002</v>
      </c>
      <c r="J825">
        <f t="shared" si="12"/>
        <v>12.198</v>
      </c>
      <c r="K825" t="s">
        <v>47</v>
      </c>
      <c r="L825" t="s">
        <v>28</v>
      </c>
      <c r="M825" t="s">
        <v>29</v>
      </c>
      <c r="N825" t="s">
        <v>30</v>
      </c>
      <c r="O825">
        <v>36.770000000000003</v>
      </c>
      <c r="P825">
        <v>3.7</v>
      </c>
      <c r="Q825" t="s">
        <v>23</v>
      </c>
    </row>
    <row r="826" spans="1:17" x14ac:dyDescent="0.3">
      <c r="A826" t="s">
        <v>1809</v>
      </c>
      <c r="B826" s="1">
        <v>44174</v>
      </c>
      <c r="C826" t="s">
        <v>1810</v>
      </c>
      <c r="D826" t="s">
        <v>77</v>
      </c>
      <c r="E826" t="s">
        <v>19</v>
      </c>
      <c r="F826">
        <v>8</v>
      </c>
      <c r="G826">
        <v>6</v>
      </c>
      <c r="H826">
        <v>1007.78</v>
      </c>
      <c r="I826">
        <v>1088.4023999999999</v>
      </c>
      <c r="J826">
        <f t="shared" si="12"/>
        <v>6530.4143999999997</v>
      </c>
      <c r="K826" t="s">
        <v>47</v>
      </c>
      <c r="L826" t="s">
        <v>86</v>
      </c>
      <c r="M826" t="s">
        <v>71</v>
      </c>
      <c r="N826" t="s">
        <v>89</v>
      </c>
      <c r="O826">
        <v>3.9</v>
      </c>
      <c r="P826">
        <v>2.6</v>
      </c>
      <c r="Q826" t="s">
        <v>23</v>
      </c>
    </row>
    <row r="827" spans="1:17" x14ac:dyDescent="0.3">
      <c r="A827" t="s">
        <v>1811</v>
      </c>
      <c r="B827" s="1">
        <v>44292</v>
      </c>
      <c r="C827" t="s">
        <v>1812</v>
      </c>
      <c r="D827" t="s">
        <v>1813</v>
      </c>
      <c r="E827" t="s">
        <v>34</v>
      </c>
      <c r="F827">
        <v>3</v>
      </c>
      <c r="G827">
        <v>3</v>
      </c>
      <c r="H827">
        <v>84.44</v>
      </c>
      <c r="I827">
        <v>93.728400000000008</v>
      </c>
      <c r="J827">
        <f t="shared" si="12"/>
        <v>281.18520000000001</v>
      </c>
      <c r="K827" t="s">
        <v>20</v>
      </c>
      <c r="L827" t="s">
        <v>35</v>
      </c>
      <c r="M827" t="s">
        <v>36</v>
      </c>
      <c r="N827" t="s">
        <v>37</v>
      </c>
      <c r="O827">
        <v>20.99</v>
      </c>
      <c r="P827">
        <v>1.1000000000000001</v>
      </c>
      <c r="Q827" t="s">
        <v>23</v>
      </c>
    </row>
    <row r="828" spans="1:17" x14ac:dyDescent="0.3">
      <c r="A828" t="s">
        <v>1814</v>
      </c>
      <c r="B828" s="1">
        <v>44040</v>
      </c>
      <c r="C828" t="s">
        <v>1815</v>
      </c>
      <c r="D828" t="s">
        <v>56</v>
      </c>
      <c r="E828" t="s">
        <v>26</v>
      </c>
      <c r="F828">
        <v>9</v>
      </c>
      <c r="G828">
        <v>7</v>
      </c>
      <c r="H828">
        <v>20</v>
      </c>
      <c r="I828">
        <v>22.800000000000004</v>
      </c>
      <c r="J828">
        <f t="shared" si="12"/>
        <v>159.60000000000002</v>
      </c>
      <c r="K828" t="s">
        <v>27</v>
      </c>
      <c r="L828" t="s">
        <v>28</v>
      </c>
      <c r="M828" t="s">
        <v>36</v>
      </c>
      <c r="N828" t="s">
        <v>89</v>
      </c>
      <c r="O828">
        <v>13.76</v>
      </c>
      <c r="P828">
        <v>1.8</v>
      </c>
      <c r="Q828" t="s">
        <v>23</v>
      </c>
    </row>
    <row r="829" spans="1:17" x14ac:dyDescent="0.3">
      <c r="A829" t="s">
        <v>1816</v>
      </c>
      <c r="B829" s="1">
        <v>43860</v>
      </c>
      <c r="C829" t="s">
        <v>1817</v>
      </c>
      <c r="D829" t="s">
        <v>77</v>
      </c>
      <c r="E829" t="s">
        <v>78</v>
      </c>
      <c r="F829">
        <v>1</v>
      </c>
      <c r="G829">
        <v>1</v>
      </c>
      <c r="H829">
        <v>781.72</v>
      </c>
      <c r="I829">
        <v>891.16080000000011</v>
      </c>
      <c r="J829">
        <f t="shared" si="12"/>
        <v>891.16080000000011</v>
      </c>
      <c r="K829" t="s">
        <v>27</v>
      </c>
      <c r="L829" t="s">
        <v>42</v>
      </c>
      <c r="M829" t="s">
        <v>22</v>
      </c>
      <c r="N829" t="s">
        <v>67</v>
      </c>
      <c r="O829">
        <v>49.23</v>
      </c>
      <c r="P829">
        <v>4.7</v>
      </c>
      <c r="Q829" t="s">
        <v>23</v>
      </c>
    </row>
    <row r="830" spans="1:17" x14ac:dyDescent="0.3">
      <c r="A830" t="s">
        <v>1818</v>
      </c>
      <c r="B830" s="1">
        <v>45600</v>
      </c>
      <c r="C830" t="s">
        <v>1819</v>
      </c>
      <c r="D830" t="s">
        <v>109</v>
      </c>
      <c r="E830" t="s">
        <v>120</v>
      </c>
      <c r="F830">
        <v>3</v>
      </c>
      <c r="G830">
        <v>3</v>
      </c>
      <c r="H830">
        <v>1100.1199999999999</v>
      </c>
      <c r="I830">
        <v>1199.1307999999999</v>
      </c>
      <c r="J830">
        <f t="shared" si="12"/>
        <v>3597.3923999999997</v>
      </c>
      <c r="K830" t="s">
        <v>66</v>
      </c>
      <c r="L830" t="s">
        <v>21</v>
      </c>
      <c r="M830" t="s">
        <v>1820</v>
      </c>
      <c r="N830" t="s">
        <v>89</v>
      </c>
      <c r="O830">
        <v>2.82</v>
      </c>
      <c r="P830">
        <v>0</v>
      </c>
      <c r="Q830" t="s">
        <v>23</v>
      </c>
    </row>
    <row r="831" spans="1:17" x14ac:dyDescent="0.3">
      <c r="A831" t="s">
        <v>1821</v>
      </c>
      <c r="B831" s="1">
        <v>44441</v>
      </c>
      <c r="C831" t="s">
        <v>1822</v>
      </c>
      <c r="D831" t="s">
        <v>133</v>
      </c>
      <c r="E831" t="s">
        <v>50</v>
      </c>
      <c r="F831">
        <v>17</v>
      </c>
      <c r="G831">
        <v>14</v>
      </c>
      <c r="H831">
        <v>145.13999999999999</v>
      </c>
      <c r="I831">
        <v>165.45959999999999</v>
      </c>
      <c r="J831">
        <f t="shared" si="12"/>
        <v>2316.4344000000001</v>
      </c>
      <c r="K831" t="s">
        <v>66</v>
      </c>
      <c r="L831" t="s">
        <v>28</v>
      </c>
      <c r="M831" t="s">
        <v>71</v>
      </c>
      <c r="N831" t="s">
        <v>89</v>
      </c>
      <c r="O831">
        <v>44.4</v>
      </c>
      <c r="P831">
        <v>2.5</v>
      </c>
      <c r="Q831" t="s">
        <v>23</v>
      </c>
    </row>
    <row r="832" spans="1:17" x14ac:dyDescent="0.3">
      <c r="A832" t="s">
        <v>1823</v>
      </c>
      <c r="B832" s="1">
        <v>44659</v>
      </c>
      <c r="C832" t="s">
        <v>1824</v>
      </c>
      <c r="D832" t="s">
        <v>94</v>
      </c>
      <c r="E832" t="s">
        <v>50</v>
      </c>
      <c r="F832">
        <v>14</v>
      </c>
      <c r="G832">
        <v>13</v>
      </c>
      <c r="H832">
        <v>227.54</v>
      </c>
      <c r="I832">
        <v>245.7432</v>
      </c>
      <c r="J832">
        <f t="shared" si="12"/>
        <v>3194.6615999999999</v>
      </c>
      <c r="K832" t="s">
        <v>20</v>
      </c>
      <c r="L832" t="s">
        <v>35</v>
      </c>
      <c r="M832" t="s">
        <v>36</v>
      </c>
      <c r="N832" t="s">
        <v>53</v>
      </c>
      <c r="O832">
        <v>6.72</v>
      </c>
      <c r="P832">
        <v>4.9000000000000004</v>
      </c>
      <c r="Q832" t="s">
        <v>23</v>
      </c>
    </row>
    <row r="833" spans="1:17" x14ac:dyDescent="0.3">
      <c r="A833" t="s">
        <v>1825</v>
      </c>
      <c r="B833" s="1">
        <v>44870</v>
      </c>
      <c r="C833" t="s">
        <v>1826</v>
      </c>
      <c r="D833" t="s">
        <v>65</v>
      </c>
      <c r="E833" t="s">
        <v>82</v>
      </c>
      <c r="F833">
        <v>12</v>
      </c>
      <c r="G833">
        <v>12</v>
      </c>
      <c r="H833">
        <v>600.03</v>
      </c>
      <c r="I833">
        <v>654.03269999999998</v>
      </c>
      <c r="J833">
        <f t="shared" si="12"/>
        <v>7848.3923999999997</v>
      </c>
      <c r="K833" t="s">
        <v>27</v>
      </c>
      <c r="L833" t="s">
        <v>21</v>
      </c>
      <c r="M833" t="s">
        <v>29</v>
      </c>
      <c r="N833" t="s">
        <v>37</v>
      </c>
      <c r="O833">
        <v>42.71</v>
      </c>
      <c r="P833">
        <v>3.2</v>
      </c>
      <c r="Q833" t="s">
        <v>23</v>
      </c>
    </row>
    <row r="834" spans="1:17" x14ac:dyDescent="0.3">
      <c r="A834" t="s">
        <v>1827</v>
      </c>
      <c r="B834" s="1">
        <v>44648</v>
      </c>
      <c r="C834" t="s">
        <v>1828</v>
      </c>
      <c r="D834" t="s">
        <v>116</v>
      </c>
      <c r="E834" t="s">
        <v>50</v>
      </c>
      <c r="F834">
        <v>20</v>
      </c>
      <c r="G834">
        <v>18</v>
      </c>
      <c r="H834">
        <v>1083.27</v>
      </c>
      <c r="I834">
        <v>1234.9278000000002</v>
      </c>
      <c r="J834">
        <f t="shared" si="12"/>
        <v>22228.700400000002</v>
      </c>
      <c r="K834" t="s">
        <v>47</v>
      </c>
      <c r="L834" t="s">
        <v>123</v>
      </c>
      <c r="M834" t="s">
        <v>22</v>
      </c>
      <c r="O834">
        <v>25.72</v>
      </c>
      <c r="P834">
        <v>3.2</v>
      </c>
      <c r="Q834" t="s">
        <v>23</v>
      </c>
    </row>
    <row r="835" spans="1:17" x14ac:dyDescent="0.3">
      <c r="A835" t="s">
        <v>1829</v>
      </c>
      <c r="B835" s="1">
        <v>44396</v>
      </c>
      <c r="C835" t="s">
        <v>1830</v>
      </c>
      <c r="D835" t="s">
        <v>130</v>
      </c>
      <c r="E835" t="s">
        <v>82</v>
      </c>
      <c r="F835">
        <v>3</v>
      </c>
      <c r="G835">
        <v>3</v>
      </c>
      <c r="H835">
        <v>1283.6199999999999</v>
      </c>
      <c r="I835">
        <v>1424.8181999999999</v>
      </c>
      <c r="J835">
        <f t="shared" ref="J835:J898" si="13">G835*I835</f>
        <v>4274.4546</v>
      </c>
      <c r="K835" t="s">
        <v>51</v>
      </c>
      <c r="L835" t="s">
        <v>79</v>
      </c>
      <c r="M835" t="s">
        <v>29</v>
      </c>
      <c r="N835" t="s">
        <v>30</v>
      </c>
      <c r="O835">
        <v>40.39</v>
      </c>
      <c r="P835">
        <v>1.3</v>
      </c>
      <c r="Q835" t="s">
        <v>23</v>
      </c>
    </row>
    <row r="836" spans="1:17" x14ac:dyDescent="0.3">
      <c r="A836" t="s">
        <v>1831</v>
      </c>
      <c r="B836" s="1">
        <v>44785</v>
      </c>
      <c r="C836" t="s">
        <v>1832</v>
      </c>
      <c r="D836" t="s">
        <v>45</v>
      </c>
      <c r="E836" t="s">
        <v>46</v>
      </c>
      <c r="F836">
        <v>1</v>
      </c>
      <c r="G836">
        <v>1</v>
      </c>
      <c r="H836">
        <v>290.10000000000002</v>
      </c>
      <c r="I836">
        <v>319.11000000000007</v>
      </c>
      <c r="J836">
        <f t="shared" si="13"/>
        <v>319.11000000000007</v>
      </c>
      <c r="K836" t="s">
        <v>27</v>
      </c>
      <c r="L836" t="s">
        <v>28</v>
      </c>
      <c r="M836" t="s">
        <v>71</v>
      </c>
      <c r="N836" t="s">
        <v>1833</v>
      </c>
      <c r="O836">
        <v>38.909999999999997</v>
      </c>
      <c r="P836">
        <v>4.8</v>
      </c>
      <c r="Q836" t="s">
        <v>74</v>
      </c>
    </row>
    <row r="837" spans="1:17" x14ac:dyDescent="0.3">
      <c r="A837" t="s">
        <v>1834</v>
      </c>
      <c r="B837" s="1">
        <v>44554</v>
      </c>
      <c r="C837" t="s">
        <v>1835</v>
      </c>
      <c r="D837" t="s">
        <v>1836</v>
      </c>
      <c r="E837" t="s">
        <v>110</v>
      </c>
      <c r="F837">
        <v>1</v>
      </c>
      <c r="G837">
        <v>1</v>
      </c>
      <c r="H837">
        <v>754.61</v>
      </c>
      <c r="I837">
        <v>860.25540000000012</v>
      </c>
      <c r="J837">
        <f t="shared" si="13"/>
        <v>860.25540000000012</v>
      </c>
      <c r="K837" t="s">
        <v>27</v>
      </c>
      <c r="L837" t="s">
        <v>28</v>
      </c>
      <c r="M837" t="s">
        <v>71</v>
      </c>
      <c r="N837" t="s">
        <v>53</v>
      </c>
      <c r="O837">
        <v>38.270000000000003</v>
      </c>
      <c r="P837">
        <v>1.9</v>
      </c>
      <c r="Q837" t="s">
        <v>23</v>
      </c>
    </row>
    <row r="838" spans="1:17" x14ac:dyDescent="0.3">
      <c r="A838" t="s">
        <v>1837</v>
      </c>
      <c r="B838" s="1">
        <v>43984</v>
      </c>
      <c r="C838" t="s">
        <v>1838</v>
      </c>
      <c r="D838" t="s">
        <v>116</v>
      </c>
      <c r="E838" t="s">
        <v>50</v>
      </c>
      <c r="F838">
        <v>12</v>
      </c>
      <c r="G838">
        <v>11</v>
      </c>
      <c r="H838">
        <v>551.99</v>
      </c>
      <c r="I838">
        <v>585.10940000000005</v>
      </c>
      <c r="J838">
        <f t="shared" si="13"/>
        <v>6436.2034000000003</v>
      </c>
      <c r="K838" t="s">
        <v>47</v>
      </c>
      <c r="L838" t="s">
        <v>28</v>
      </c>
      <c r="M838" t="s">
        <v>29</v>
      </c>
      <c r="N838" t="s">
        <v>37</v>
      </c>
      <c r="O838">
        <v>24.67</v>
      </c>
      <c r="P838">
        <v>1.3</v>
      </c>
      <c r="Q838" t="s">
        <v>23</v>
      </c>
    </row>
    <row r="839" spans="1:17" x14ac:dyDescent="0.3">
      <c r="A839" t="s">
        <v>1839</v>
      </c>
      <c r="B839" s="1">
        <v>45626</v>
      </c>
      <c r="C839" t="s">
        <v>1840</v>
      </c>
      <c r="D839" t="s">
        <v>85</v>
      </c>
      <c r="E839" t="s">
        <v>78</v>
      </c>
      <c r="F839">
        <v>5</v>
      </c>
      <c r="G839">
        <v>4</v>
      </c>
      <c r="H839">
        <v>268.3</v>
      </c>
      <c r="I839">
        <v>305.86200000000002</v>
      </c>
      <c r="J839">
        <f t="shared" si="13"/>
        <v>1223.4480000000001</v>
      </c>
      <c r="K839" t="s">
        <v>66</v>
      </c>
      <c r="L839" t="s">
        <v>1841</v>
      </c>
      <c r="M839" t="s">
        <v>29</v>
      </c>
      <c r="N839" t="s">
        <v>89</v>
      </c>
      <c r="O839">
        <v>26.25</v>
      </c>
      <c r="P839">
        <v>2.2000000000000002</v>
      </c>
      <c r="Q839" t="s">
        <v>23</v>
      </c>
    </row>
    <row r="840" spans="1:17" x14ac:dyDescent="0.3">
      <c r="A840" t="s">
        <v>1842</v>
      </c>
      <c r="B840" s="1">
        <v>45278</v>
      </c>
      <c r="C840" t="s">
        <v>1843</v>
      </c>
      <c r="D840" t="s">
        <v>45</v>
      </c>
      <c r="E840" t="s">
        <v>120</v>
      </c>
      <c r="F840">
        <v>10</v>
      </c>
      <c r="G840">
        <v>8</v>
      </c>
      <c r="H840">
        <v>1282.31</v>
      </c>
      <c r="I840">
        <v>1449.0102999999997</v>
      </c>
      <c r="J840">
        <f t="shared" si="13"/>
        <v>11592.082399999998</v>
      </c>
      <c r="K840" t="s">
        <v>66</v>
      </c>
      <c r="L840" t="s">
        <v>123</v>
      </c>
      <c r="M840" t="s">
        <v>1844</v>
      </c>
      <c r="N840" t="s">
        <v>30</v>
      </c>
      <c r="O840">
        <v>8.6300000000000008</v>
      </c>
      <c r="P840">
        <v>4.0999999999999996</v>
      </c>
      <c r="Q840" t="s">
        <v>23</v>
      </c>
    </row>
    <row r="841" spans="1:17" x14ac:dyDescent="0.3">
      <c r="A841" t="s">
        <v>1845</v>
      </c>
      <c r="B841" s="1">
        <v>43967</v>
      </c>
      <c r="C841" t="s">
        <v>1846</v>
      </c>
      <c r="D841" t="s">
        <v>100</v>
      </c>
      <c r="E841" t="s">
        <v>26</v>
      </c>
      <c r="F841">
        <v>6</v>
      </c>
      <c r="G841">
        <v>6</v>
      </c>
      <c r="H841">
        <v>1016.58</v>
      </c>
      <c r="I841">
        <v>1077.5748000000001</v>
      </c>
      <c r="J841">
        <f t="shared" si="13"/>
        <v>6465.4488000000001</v>
      </c>
      <c r="K841" t="s">
        <v>47</v>
      </c>
      <c r="L841" t="s">
        <v>42</v>
      </c>
      <c r="M841" t="s">
        <v>36</v>
      </c>
      <c r="N841" t="s">
        <v>53</v>
      </c>
      <c r="O841">
        <v>30.57</v>
      </c>
      <c r="P841">
        <v>2.4</v>
      </c>
      <c r="Q841" t="s">
        <v>23</v>
      </c>
    </row>
    <row r="842" spans="1:17" x14ac:dyDescent="0.3">
      <c r="A842" t="s">
        <v>1847</v>
      </c>
      <c r="B842" s="1">
        <v>44277</v>
      </c>
      <c r="C842" t="s">
        <v>1848</v>
      </c>
      <c r="D842" t="s">
        <v>141</v>
      </c>
      <c r="E842" t="s">
        <v>50</v>
      </c>
      <c r="F842">
        <v>20</v>
      </c>
      <c r="G842">
        <v>16</v>
      </c>
      <c r="H842">
        <v>823.23</v>
      </c>
      <c r="I842">
        <v>897.3207000000001</v>
      </c>
      <c r="J842">
        <f t="shared" si="13"/>
        <v>14357.131200000002</v>
      </c>
      <c r="K842" t="s">
        <v>27</v>
      </c>
      <c r="L842" t="s">
        <v>42</v>
      </c>
      <c r="M842" t="s">
        <v>71</v>
      </c>
      <c r="N842" t="s">
        <v>53</v>
      </c>
      <c r="O842">
        <v>32.76</v>
      </c>
      <c r="P842">
        <v>4</v>
      </c>
      <c r="Q842" t="s">
        <v>23</v>
      </c>
    </row>
    <row r="843" spans="1:17" x14ac:dyDescent="0.3">
      <c r="A843" t="s">
        <v>1849</v>
      </c>
      <c r="B843" s="1">
        <v>43941</v>
      </c>
      <c r="C843" t="s">
        <v>1850</v>
      </c>
      <c r="D843" t="s">
        <v>141</v>
      </c>
      <c r="E843" t="s">
        <v>95</v>
      </c>
      <c r="F843">
        <v>6</v>
      </c>
      <c r="G843">
        <v>6</v>
      </c>
      <c r="H843">
        <v>184.09</v>
      </c>
      <c r="I843">
        <v>195.1354</v>
      </c>
      <c r="J843">
        <f t="shared" si="13"/>
        <v>1170.8124</v>
      </c>
      <c r="K843" t="s">
        <v>66</v>
      </c>
      <c r="L843" t="s">
        <v>79</v>
      </c>
      <c r="M843" t="s">
        <v>22</v>
      </c>
      <c r="N843" t="s">
        <v>37</v>
      </c>
      <c r="O843">
        <v>22.27</v>
      </c>
      <c r="P843">
        <v>5</v>
      </c>
      <c r="Q843" t="s">
        <v>23</v>
      </c>
    </row>
    <row r="844" spans="1:17" x14ac:dyDescent="0.3">
      <c r="A844" t="s">
        <v>1851</v>
      </c>
      <c r="B844" s="1">
        <v>44914</v>
      </c>
      <c r="C844" t="s">
        <v>1852</v>
      </c>
      <c r="D844" t="s">
        <v>130</v>
      </c>
      <c r="E844" t="s">
        <v>82</v>
      </c>
      <c r="F844">
        <v>2</v>
      </c>
      <c r="G844">
        <v>2</v>
      </c>
      <c r="H844">
        <v>1351.35</v>
      </c>
      <c r="I844">
        <v>1540.539</v>
      </c>
      <c r="J844">
        <f t="shared" si="13"/>
        <v>3081.078</v>
      </c>
      <c r="K844" t="s">
        <v>66</v>
      </c>
      <c r="L844" t="s">
        <v>28</v>
      </c>
      <c r="M844" t="s">
        <v>36</v>
      </c>
      <c r="N844" t="s">
        <v>30</v>
      </c>
      <c r="O844">
        <v>14.71</v>
      </c>
      <c r="P844">
        <v>1.9</v>
      </c>
      <c r="Q844" t="s">
        <v>23</v>
      </c>
    </row>
    <row r="845" spans="1:17" x14ac:dyDescent="0.3">
      <c r="A845" t="s">
        <v>1853</v>
      </c>
      <c r="B845" s="1">
        <v>45586</v>
      </c>
      <c r="C845" t="s">
        <v>1854</v>
      </c>
      <c r="D845" t="s">
        <v>40</v>
      </c>
      <c r="E845" t="s">
        <v>1855</v>
      </c>
      <c r="F845">
        <v>2</v>
      </c>
      <c r="G845">
        <v>2</v>
      </c>
      <c r="H845">
        <v>1196.46</v>
      </c>
      <c r="I845">
        <v>1304.1414000000002</v>
      </c>
      <c r="J845">
        <f t="shared" si="13"/>
        <v>2608.2828000000004</v>
      </c>
      <c r="K845" t="s">
        <v>20</v>
      </c>
      <c r="L845" t="s">
        <v>79</v>
      </c>
      <c r="M845" t="s">
        <v>1856</v>
      </c>
      <c r="N845" t="s">
        <v>37</v>
      </c>
      <c r="O845">
        <v>17.57</v>
      </c>
      <c r="P845">
        <v>4.5999999999999996</v>
      </c>
      <c r="Q845" t="s">
        <v>23</v>
      </c>
    </row>
    <row r="846" spans="1:17" x14ac:dyDescent="0.3">
      <c r="A846" t="s">
        <v>1857</v>
      </c>
      <c r="B846" s="1">
        <v>45437</v>
      </c>
      <c r="C846" t="s">
        <v>1858</v>
      </c>
      <c r="D846" t="s">
        <v>77</v>
      </c>
      <c r="E846" t="s">
        <v>19</v>
      </c>
      <c r="F846">
        <v>20</v>
      </c>
      <c r="G846">
        <v>20</v>
      </c>
      <c r="H846">
        <v>1217.97</v>
      </c>
      <c r="I846">
        <v>1351.9467000000002</v>
      </c>
      <c r="J846">
        <f t="shared" si="13"/>
        <v>27038.934000000005</v>
      </c>
      <c r="K846" t="s">
        <v>20</v>
      </c>
      <c r="L846" t="s">
        <v>42</v>
      </c>
      <c r="M846" t="s">
        <v>71</v>
      </c>
      <c r="N846" t="s">
        <v>1859</v>
      </c>
      <c r="O846">
        <v>45.29</v>
      </c>
      <c r="P846">
        <v>4</v>
      </c>
      <c r="Q846" t="s">
        <v>23</v>
      </c>
    </row>
    <row r="847" spans="1:17" x14ac:dyDescent="0.3">
      <c r="A847" t="s">
        <v>1860</v>
      </c>
      <c r="B847" s="1">
        <v>44745</v>
      </c>
      <c r="C847" t="s">
        <v>1861</v>
      </c>
      <c r="D847" t="s">
        <v>109</v>
      </c>
      <c r="E847" t="s">
        <v>120</v>
      </c>
      <c r="F847">
        <v>12</v>
      </c>
      <c r="G847">
        <v>10</v>
      </c>
      <c r="H847">
        <v>1212.72</v>
      </c>
      <c r="I847">
        <v>1321.8648000000001</v>
      </c>
      <c r="J847">
        <f t="shared" si="13"/>
        <v>13218.648000000001</v>
      </c>
      <c r="K847" t="s">
        <v>1862</v>
      </c>
      <c r="L847" t="s">
        <v>35</v>
      </c>
      <c r="M847" t="s">
        <v>71</v>
      </c>
      <c r="N847" t="s">
        <v>89</v>
      </c>
      <c r="O847">
        <v>40.880000000000003</v>
      </c>
      <c r="P847">
        <v>1.7</v>
      </c>
      <c r="Q847" t="s">
        <v>23</v>
      </c>
    </row>
    <row r="848" spans="1:17" x14ac:dyDescent="0.3">
      <c r="A848" t="s">
        <v>1863</v>
      </c>
      <c r="B848" s="1">
        <v>44254</v>
      </c>
      <c r="C848" t="s">
        <v>1864</v>
      </c>
      <c r="D848" t="s">
        <v>130</v>
      </c>
      <c r="E848" t="s">
        <v>82</v>
      </c>
      <c r="F848">
        <v>1</v>
      </c>
      <c r="G848">
        <v>1</v>
      </c>
      <c r="H848">
        <v>1218.29</v>
      </c>
      <c r="I848">
        <v>1376.6676999999997</v>
      </c>
      <c r="J848">
        <f t="shared" si="13"/>
        <v>1376.6676999999997</v>
      </c>
      <c r="K848" t="s">
        <v>51</v>
      </c>
      <c r="L848" t="s">
        <v>28</v>
      </c>
      <c r="M848" t="s">
        <v>36</v>
      </c>
      <c r="N848" t="s">
        <v>89</v>
      </c>
      <c r="O848">
        <v>30.86</v>
      </c>
      <c r="P848">
        <v>3.1</v>
      </c>
      <c r="Q848" t="s">
        <v>23</v>
      </c>
    </row>
    <row r="849" spans="1:17" x14ac:dyDescent="0.3">
      <c r="A849" t="s">
        <v>1865</v>
      </c>
      <c r="B849" s="1">
        <v>44403</v>
      </c>
      <c r="C849" t="s">
        <v>1866</v>
      </c>
      <c r="D849" t="s">
        <v>45</v>
      </c>
      <c r="E849" t="s">
        <v>120</v>
      </c>
      <c r="F849">
        <v>20</v>
      </c>
      <c r="G849">
        <v>18</v>
      </c>
      <c r="H849">
        <v>1260.8900000000001</v>
      </c>
      <c r="I849">
        <v>1374.3701000000003</v>
      </c>
      <c r="J849">
        <f t="shared" si="13"/>
        <v>24738.661800000005</v>
      </c>
      <c r="K849" t="s">
        <v>27</v>
      </c>
      <c r="L849" t="s">
        <v>21</v>
      </c>
      <c r="M849" t="s">
        <v>36</v>
      </c>
      <c r="N849" t="s">
        <v>89</v>
      </c>
      <c r="O849">
        <v>29.57</v>
      </c>
      <c r="P849">
        <v>4.5999999999999996</v>
      </c>
      <c r="Q849" t="s">
        <v>23</v>
      </c>
    </row>
    <row r="850" spans="1:17" x14ac:dyDescent="0.3">
      <c r="A850" t="s">
        <v>1867</v>
      </c>
      <c r="B850" s="1">
        <v>44183</v>
      </c>
      <c r="C850" t="s">
        <v>1868</v>
      </c>
      <c r="D850" t="s">
        <v>100</v>
      </c>
      <c r="E850" t="s">
        <v>41</v>
      </c>
      <c r="F850">
        <v>8</v>
      </c>
      <c r="G850">
        <v>6</v>
      </c>
      <c r="H850">
        <v>1484.92</v>
      </c>
      <c r="I850">
        <v>1588.8644000000002</v>
      </c>
      <c r="J850">
        <f t="shared" si="13"/>
        <v>9533.1864000000005</v>
      </c>
      <c r="K850" t="s">
        <v>20</v>
      </c>
      <c r="L850" t="s">
        <v>28</v>
      </c>
      <c r="M850" t="s">
        <v>71</v>
      </c>
      <c r="N850" t="s">
        <v>1869</v>
      </c>
      <c r="O850">
        <v>42.71</v>
      </c>
      <c r="P850">
        <v>3.9</v>
      </c>
      <c r="Q850" t="s">
        <v>23</v>
      </c>
    </row>
    <row r="851" spans="1:17" x14ac:dyDescent="0.3">
      <c r="A851" t="s">
        <v>1870</v>
      </c>
      <c r="B851" s="1">
        <v>44987</v>
      </c>
      <c r="C851" t="s">
        <v>1871</v>
      </c>
      <c r="D851" t="s">
        <v>109</v>
      </c>
      <c r="E851" t="s">
        <v>46</v>
      </c>
      <c r="F851">
        <v>7</v>
      </c>
      <c r="G851">
        <v>7</v>
      </c>
      <c r="H851">
        <v>1361.1</v>
      </c>
      <c r="I851">
        <v>1469.9880000000001</v>
      </c>
      <c r="J851">
        <f t="shared" si="13"/>
        <v>10289.916000000001</v>
      </c>
      <c r="K851" t="s">
        <v>66</v>
      </c>
      <c r="L851" t="s">
        <v>123</v>
      </c>
      <c r="M851" t="s">
        <v>71</v>
      </c>
      <c r="N851" t="s">
        <v>89</v>
      </c>
      <c r="O851">
        <v>30.03</v>
      </c>
      <c r="P851">
        <v>4.3</v>
      </c>
      <c r="Q851" t="s">
        <v>23</v>
      </c>
    </row>
    <row r="852" spans="1:17" x14ac:dyDescent="0.3">
      <c r="A852" t="s">
        <v>1872</v>
      </c>
      <c r="B852" s="1">
        <v>44045</v>
      </c>
      <c r="C852" t="s">
        <v>1873</v>
      </c>
      <c r="D852" t="s">
        <v>40</v>
      </c>
      <c r="E852" t="s">
        <v>57</v>
      </c>
      <c r="F852">
        <v>11</v>
      </c>
      <c r="G852">
        <v>10</v>
      </c>
      <c r="H852">
        <v>202.65</v>
      </c>
      <c r="I852">
        <v>214.80900000000003</v>
      </c>
      <c r="J852">
        <f t="shared" si="13"/>
        <v>2148.09</v>
      </c>
      <c r="K852" t="s">
        <v>51</v>
      </c>
      <c r="L852" t="s">
        <v>35</v>
      </c>
      <c r="M852" t="s">
        <v>71</v>
      </c>
      <c r="N852" t="s">
        <v>53</v>
      </c>
      <c r="O852">
        <v>10.96</v>
      </c>
      <c r="P852">
        <v>1.8</v>
      </c>
      <c r="Q852" t="s">
        <v>23</v>
      </c>
    </row>
    <row r="853" spans="1:17" x14ac:dyDescent="0.3">
      <c r="A853" t="s">
        <v>1874</v>
      </c>
      <c r="B853" s="1">
        <v>45646</v>
      </c>
      <c r="C853" t="s">
        <v>1875</v>
      </c>
      <c r="D853" t="s">
        <v>130</v>
      </c>
      <c r="E853" t="s">
        <v>82</v>
      </c>
      <c r="F853">
        <v>14</v>
      </c>
      <c r="G853">
        <v>14</v>
      </c>
      <c r="H853">
        <v>1222.6099999999999</v>
      </c>
      <c r="I853">
        <v>1295.9666</v>
      </c>
      <c r="J853">
        <f t="shared" si="13"/>
        <v>18143.5324</v>
      </c>
      <c r="K853" t="s">
        <v>51</v>
      </c>
      <c r="L853" t="s">
        <v>79</v>
      </c>
      <c r="M853" t="s">
        <v>71</v>
      </c>
      <c r="N853" t="s">
        <v>37</v>
      </c>
      <c r="O853">
        <v>19.05</v>
      </c>
      <c r="P853">
        <v>4.3</v>
      </c>
      <c r="Q853" t="s">
        <v>23</v>
      </c>
    </row>
    <row r="854" spans="1:17" x14ac:dyDescent="0.3">
      <c r="A854" t="s">
        <v>1876</v>
      </c>
      <c r="B854" s="1">
        <v>44465</v>
      </c>
      <c r="C854" t="s">
        <v>1877</v>
      </c>
      <c r="D854" t="s">
        <v>100</v>
      </c>
      <c r="E854" t="s">
        <v>57</v>
      </c>
      <c r="F854">
        <v>9</v>
      </c>
      <c r="G854">
        <v>8</v>
      </c>
      <c r="H854">
        <v>12</v>
      </c>
      <c r="I854">
        <v>13.680000000000001</v>
      </c>
      <c r="J854">
        <f t="shared" si="13"/>
        <v>109.44000000000001</v>
      </c>
      <c r="K854" t="s">
        <v>27</v>
      </c>
      <c r="L854" t="s">
        <v>21</v>
      </c>
      <c r="M854" t="s">
        <v>29</v>
      </c>
      <c r="N854" t="s">
        <v>53</v>
      </c>
      <c r="O854">
        <v>35.64</v>
      </c>
      <c r="P854">
        <v>1.1000000000000001</v>
      </c>
      <c r="Q854" t="s">
        <v>23</v>
      </c>
    </row>
    <row r="855" spans="1:17" x14ac:dyDescent="0.3">
      <c r="A855" t="s">
        <v>1878</v>
      </c>
      <c r="B855" s="1">
        <v>44702</v>
      </c>
      <c r="C855" t="s">
        <v>1879</v>
      </c>
      <c r="D855" t="s">
        <v>116</v>
      </c>
      <c r="E855" t="s">
        <v>50</v>
      </c>
      <c r="F855">
        <v>2</v>
      </c>
      <c r="G855">
        <v>2</v>
      </c>
      <c r="H855">
        <v>53.2</v>
      </c>
      <c r="I855">
        <v>61.18</v>
      </c>
      <c r="J855">
        <f t="shared" si="13"/>
        <v>122.36</v>
      </c>
      <c r="K855" t="s">
        <v>27</v>
      </c>
      <c r="L855" t="s">
        <v>86</v>
      </c>
      <c r="M855" t="s">
        <v>71</v>
      </c>
      <c r="N855" t="s">
        <v>30</v>
      </c>
      <c r="O855">
        <v>44.92</v>
      </c>
      <c r="P855">
        <v>3.6</v>
      </c>
      <c r="Q855" t="s">
        <v>23</v>
      </c>
    </row>
    <row r="856" spans="1:17" x14ac:dyDescent="0.3">
      <c r="A856" t="s">
        <v>1880</v>
      </c>
      <c r="B856" s="1">
        <v>44753</v>
      </c>
      <c r="C856" t="s">
        <v>1881</v>
      </c>
      <c r="D856" t="s">
        <v>77</v>
      </c>
      <c r="E856" t="s">
        <v>82</v>
      </c>
      <c r="F856">
        <v>12</v>
      </c>
      <c r="G856">
        <v>10</v>
      </c>
      <c r="H856">
        <v>802.59</v>
      </c>
      <c r="I856">
        <v>874.82310000000007</v>
      </c>
      <c r="J856">
        <f t="shared" si="13"/>
        <v>8748.2309999999998</v>
      </c>
      <c r="K856" t="s">
        <v>66</v>
      </c>
      <c r="L856" t="s">
        <v>86</v>
      </c>
      <c r="M856" t="s">
        <v>22</v>
      </c>
      <c r="N856" t="s">
        <v>30</v>
      </c>
      <c r="O856">
        <v>47.25</v>
      </c>
      <c r="P856">
        <v>2.5</v>
      </c>
      <c r="Q856" t="s">
        <v>74</v>
      </c>
    </row>
    <row r="857" spans="1:17" x14ac:dyDescent="0.3">
      <c r="A857" t="s">
        <v>1882</v>
      </c>
      <c r="B857" s="1">
        <v>44813</v>
      </c>
      <c r="C857" t="s">
        <v>1883</v>
      </c>
      <c r="D857" t="s">
        <v>141</v>
      </c>
      <c r="E857" t="s">
        <v>117</v>
      </c>
      <c r="F857">
        <v>7</v>
      </c>
      <c r="G857">
        <v>6</v>
      </c>
      <c r="H857">
        <v>870.79</v>
      </c>
      <c r="I857">
        <v>923.03740000000005</v>
      </c>
      <c r="J857">
        <f t="shared" si="13"/>
        <v>5538.2244000000001</v>
      </c>
      <c r="K857" t="s">
        <v>51</v>
      </c>
      <c r="L857" t="s">
        <v>35</v>
      </c>
      <c r="M857" t="s">
        <v>36</v>
      </c>
      <c r="N857" t="s">
        <v>53</v>
      </c>
      <c r="O857">
        <v>9.2899999999999991</v>
      </c>
      <c r="P857">
        <v>3.4</v>
      </c>
      <c r="Q857" t="s">
        <v>23</v>
      </c>
    </row>
    <row r="858" spans="1:17" x14ac:dyDescent="0.3">
      <c r="A858" t="s">
        <v>1884</v>
      </c>
      <c r="B858" s="1">
        <v>44622</v>
      </c>
      <c r="C858" t="s">
        <v>1885</v>
      </c>
      <c r="D858" t="s">
        <v>100</v>
      </c>
      <c r="E858" t="s">
        <v>57</v>
      </c>
      <c r="F858">
        <v>19</v>
      </c>
      <c r="G858">
        <v>17</v>
      </c>
      <c r="H858">
        <v>1093.29</v>
      </c>
      <c r="I858">
        <v>1191.6861000000001</v>
      </c>
      <c r="J858">
        <f t="shared" si="13"/>
        <v>20258.663700000001</v>
      </c>
      <c r="K858" t="s">
        <v>47</v>
      </c>
      <c r="L858" t="s">
        <v>35</v>
      </c>
      <c r="M858" t="s">
        <v>22</v>
      </c>
      <c r="N858" t="s">
        <v>37</v>
      </c>
      <c r="O858">
        <v>43</v>
      </c>
      <c r="P858">
        <v>4.9000000000000004</v>
      </c>
      <c r="Q858" t="s">
        <v>23</v>
      </c>
    </row>
    <row r="859" spans="1:17" x14ac:dyDescent="0.3">
      <c r="A859" t="s">
        <v>1886</v>
      </c>
      <c r="B859" s="1">
        <v>44696</v>
      </c>
      <c r="C859" t="s">
        <v>1694</v>
      </c>
      <c r="D859" t="s">
        <v>133</v>
      </c>
      <c r="E859" t="s">
        <v>50</v>
      </c>
      <c r="F859">
        <v>7</v>
      </c>
      <c r="G859">
        <v>7</v>
      </c>
      <c r="H859">
        <v>20</v>
      </c>
      <c r="I859">
        <v>22.200000000000003</v>
      </c>
      <c r="J859">
        <f t="shared" si="13"/>
        <v>155.40000000000003</v>
      </c>
      <c r="K859" t="s">
        <v>20</v>
      </c>
      <c r="L859" t="s">
        <v>21</v>
      </c>
      <c r="M859" t="s">
        <v>22</v>
      </c>
      <c r="N859" t="s">
        <v>30</v>
      </c>
      <c r="O859">
        <v>37.96</v>
      </c>
      <c r="P859">
        <v>2.2999999999999998</v>
      </c>
    </row>
    <row r="860" spans="1:17" x14ac:dyDescent="0.3">
      <c r="A860" t="s">
        <v>1887</v>
      </c>
      <c r="B860" s="1">
        <v>44767</v>
      </c>
      <c r="C860" t="s">
        <v>1888</v>
      </c>
      <c r="D860" t="s">
        <v>33</v>
      </c>
      <c r="E860" t="s">
        <v>62</v>
      </c>
      <c r="F860">
        <v>4</v>
      </c>
      <c r="G860">
        <v>3</v>
      </c>
      <c r="H860">
        <v>1428.7</v>
      </c>
      <c r="I860">
        <v>1628.7180000000003</v>
      </c>
      <c r="J860">
        <f t="shared" si="13"/>
        <v>4886.1540000000005</v>
      </c>
      <c r="K860" t="s">
        <v>27</v>
      </c>
      <c r="L860" t="s">
        <v>21</v>
      </c>
      <c r="M860" t="s">
        <v>36</v>
      </c>
      <c r="N860" t="s">
        <v>89</v>
      </c>
      <c r="O860">
        <v>19.11</v>
      </c>
      <c r="P860">
        <v>4.7</v>
      </c>
      <c r="Q860" t="s">
        <v>23</v>
      </c>
    </row>
    <row r="861" spans="1:17" x14ac:dyDescent="0.3">
      <c r="A861" t="s">
        <v>1889</v>
      </c>
      <c r="B861" s="1">
        <v>45613</v>
      </c>
      <c r="C861" t="s">
        <v>1890</v>
      </c>
      <c r="D861" t="s">
        <v>940</v>
      </c>
      <c r="E861" t="s">
        <v>50</v>
      </c>
      <c r="F861">
        <v>19</v>
      </c>
      <c r="G861">
        <v>16</v>
      </c>
      <c r="H861">
        <v>434.46</v>
      </c>
      <c r="I861">
        <v>499.62899999999996</v>
      </c>
      <c r="J861">
        <f t="shared" si="13"/>
        <v>7994.0639999999994</v>
      </c>
      <c r="K861" t="s">
        <v>27</v>
      </c>
      <c r="L861" t="s">
        <v>86</v>
      </c>
      <c r="M861" t="s">
        <v>22</v>
      </c>
      <c r="N861" t="s">
        <v>30</v>
      </c>
      <c r="O861">
        <v>24.86</v>
      </c>
      <c r="P861">
        <v>4</v>
      </c>
      <c r="Q861" t="s">
        <v>23</v>
      </c>
    </row>
    <row r="862" spans="1:17" x14ac:dyDescent="0.3">
      <c r="A862" t="s">
        <v>1891</v>
      </c>
      <c r="B862" s="1">
        <v>44261</v>
      </c>
      <c r="C862" t="s">
        <v>1892</v>
      </c>
      <c r="D862" t="s">
        <v>33</v>
      </c>
      <c r="E862" t="s">
        <v>70</v>
      </c>
      <c r="F862">
        <v>12</v>
      </c>
      <c r="G862">
        <v>10</v>
      </c>
      <c r="H862">
        <v>423.39</v>
      </c>
      <c r="I862">
        <v>478.43069999999994</v>
      </c>
      <c r="J862">
        <f t="shared" si="13"/>
        <v>4784.3069999999998</v>
      </c>
      <c r="K862" t="s">
        <v>51</v>
      </c>
      <c r="L862" t="s">
        <v>35</v>
      </c>
      <c r="M862" t="s">
        <v>71</v>
      </c>
      <c r="N862" t="s">
        <v>37</v>
      </c>
      <c r="O862">
        <v>10</v>
      </c>
      <c r="P862">
        <v>2</v>
      </c>
      <c r="Q862" t="s">
        <v>23</v>
      </c>
    </row>
    <row r="863" spans="1:17" x14ac:dyDescent="0.3">
      <c r="A863" t="s">
        <v>1893</v>
      </c>
      <c r="B863" s="1">
        <v>45170</v>
      </c>
      <c r="C863" t="s">
        <v>1894</v>
      </c>
      <c r="D863" t="s">
        <v>94</v>
      </c>
      <c r="E863" t="s">
        <v>95</v>
      </c>
      <c r="F863">
        <v>1</v>
      </c>
      <c r="G863">
        <v>1</v>
      </c>
      <c r="H863">
        <v>1460.49</v>
      </c>
      <c r="I863">
        <v>1650.3536999999999</v>
      </c>
      <c r="J863">
        <f t="shared" si="13"/>
        <v>1650.3536999999999</v>
      </c>
      <c r="K863" t="s">
        <v>66</v>
      </c>
      <c r="L863" t="s">
        <v>86</v>
      </c>
      <c r="M863" t="s">
        <v>29</v>
      </c>
      <c r="N863" t="s">
        <v>53</v>
      </c>
      <c r="O863">
        <v>26.07</v>
      </c>
      <c r="P863">
        <v>3.1</v>
      </c>
      <c r="Q863" t="s">
        <v>23</v>
      </c>
    </row>
    <row r="864" spans="1:17" x14ac:dyDescent="0.3">
      <c r="A864" t="s">
        <v>1895</v>
      </c>
      <c r="B864" s="1">
        <v>45128</v>
      </c>
      <c r="C864" t="s">
        <v>1896</v>
      </c>
      <c r="D864" t="s">
        <v>65</v>
      </c>
      <c r="E864" t="s">
        <v>78</v>
      </c>
      <c r="F864">
        <v>4</v>
      </c>
      <c r="G864">
        <v>3</v>
      </c>
      <c r="H864">
        <v>894.35</v>
      </c>
      <c r="I864">
        <v>992.72850000000017</v>
      </c>
      <c r="J864">
        <f t="shared" si="13"/>
        <v>2978.1855000000005</v>
      </c>
      <c r="K864" t="s">
        <v>51</v>
      </c>
      <c r="L864" t="s">
        <v>42</v>
      </c>
      <c r="M864" t="s">
        <v>71</v>
      </c>
      <c r="N864" t="s">
        <v>30</v>
      </c>
      <c r="O864">
        <v>48.94</v>
      </c>
      <c r="P864">
        <v>3</v>
      </c>
      <c r="Q864" t="s">
        <v>23</v>
      </c>
    </row>
    <row r="865" spans="1:17" x14ac:dyDescent="0.3">
      <c r="A865" t="s">
        <v>1897</v>
      </c>
      <c r="B865" s="1">
        <v>45556</v>
      </c>
      <c r="C865" t="s">
        <v>1898</v>
      </c>
      <c r="D865" t="s">
        <v>40</v>
      </c>
      <c r="E865" t="s">
        <v>57</v>
      </c>
      <c r="F865">
        <v>5</v>
      </c>
      <c r="G865">
        <v>4</v>
      </c>
      <c r="H865">
        <v>15.91</v>
      </c>
      <c r="I865">
        <v>17.341900000000003</v>
      </c>
      <c r="J865">
        <f t="shared" si="13"/>
        <v>69.36760000000001</v>
      </c>
      <c r="K865" t="s">
        <v>51</v>
      </c>
      <c r="L865" t="s">
        <v>42</v>
      </c>
      <c r="M865" t="s">
        <v>36</v>
      </c>
      <c r="N865" t="s">
        <v>89</v>
      </c>
      <c r="O865">
        <v>36.08</v>
      </c>
      <c r="P865">
        <v>4.5999999999999996</v>
      </c>
      <c r="Q865" t="s">
        <v>23</v>
      </c>
    </row>
    <row r="866" spans="1:17" x14ac:dyDescent="0.3">
      <c r="A866" t="s">
        <v>1899</v>
      </c>
      <c r="B866" s="1">
        <v>44518</v>
      </c>
      <c r="C866" t="s">
        <v>1900</v>
      </c>
      <c r="D866" t="s">
        <v>45</v>
      </c>
      <c r="E866" t="s">
        <v>46</v>
      </c>
      <c r="F866">
        <v>6</v>
      </c>
      <c r="G866">
        <v>6</v>
      </c>
      <c r="H866">
        <v>1409.11</v>
      </c>
      <c r="I866">
        <v>1606.3854000000001</v>
      </c>
      <c r="J866">
        <f t="shared" si="13"/>
        <v>9638.3124000000007</v>
      </c>
      <c r="K866" t="s">
        <v>20</v>
      </c>
      <c r="L866" t="s">
        <v>28</v>
      </c>
      <c r="M866" t="s">
        <v>36</v>
      </c>
      <c r="N866" t="s">
        <v>53</v>
      </c>
      <c r="O866">
        <v>35.43</v>
      </c>
      <c r="P866">
        <v>1</v>
      </c>
      <c r="Q866" t="s">
        <v>23</v>
      </c>
    </row>
    <row r="867" spans="1:17" x14ac:dyDescent="0.3">
      <c r="A867" t="s">
        <v>1901</v>
      </c>
      <c r="B867" s="1">
        <v>45423</v>
      </c>
      <c r="C867" t="s">
        <v>1902</v>
      </c>
      <c r="D867" t="s">
        <v>1903</v>
      </c>
      <c r="E867" t="s">
        <v>26</v>
      </c>
      <c r="F867">
        <v>15</v>
      </c>
      <c r="G867">
        <v>13</v>
      </c>
      <c r="H867">
        <v>759.65</v>
      </c>
      <c r="I867">
        <v>858.40449999999987</v>
      </c>
      <c r="J867">
        <f t="shared" si="13"/>
        <v>11159.258499999998</v>
      </c>
      <c r="K867" t="s">
        <v>20</v>
      </c>
      <c r="L867" t="s">
        <v>21</v>
      </c>
      <c r="M867" t="s">
        <v>29</v>
      </c>
      <c r="N867" t="s">
        <v>30</v>
      </c>
      <c r="O867">
        <v>37.950000000000003</v>
      </c>
      <c r="P867">
        <v>2.2000000000000002</v>
      </c>
      <c r="Q867" t="s">
        <v>23</v>
      </c>
    </row>
    <row r="868" spans="1:17" x14ac:dyDescent="0.3">
      <c r="A868" t="s">
        <v>1904</v>
      </c>
      <c r="B868" s="1">
        <v>43953</v>
      </c>
      <c r="C868" t="s">
        <v>1905</v>
      </c>
      <c r="D868" t="s">
        <v>61</v>
      </c>
      <c r="E868" t="s">
        <v>34</v>
      </c>
      <c r="F868">
        <v>17</v>
      </c>
      <c r="G868">
        <v>15</v>
      </c>
      <c r="H868">
        <v>341.45</v>
      </c>
      <c r="I868">
        <v>358.52249999999998</v>
      </c>
      <c r="J868">
        <f t="shared" si="13"/>
        <v>5377.8374999999996</v>
      </c>
      <c r="K868" t="s">
        <v>20</v>
      </c>
      <c r="L868" t="s">
        <v>86</v>
      </c>
      <c r="M868" t="s">
        <v>22</v>
      </c>
      <c r="N868" t="s">
        <v>67</v>
      </c>
      <c r="O868">
        <v>44.54</v>
      </c>
      <c r="P868">
        <v>1</v>
      </c>
      <c r="Q868" t="s">
        <v>23</v>
      </c>
    </row>
    <row r="869" spans="1:17" x14ac:dyDescent="0.3">
      <c r="A869" t="s">
        <v>1906</v>
      </c>
      <c r="B869" s="1">
        <v>44844</v>
      </c>
      <c r="C869" t="s">
        <v>1907</v>
      </c>
      <c r="D869" t="s">
        <v>116</v>
      </c>
      <c r="F869">
        <v>18</v>
      </c>
      <c r="G869">
        <v>17</v>
      </c>
      <c r="H869">
        <v>67.349999999999994</v>
      </c>
      <c r="I869">
        <v>76.105499999999992</v>
      </c>
      <c r="J869">
        <f t="shared" si="13"/>
        <v>1293.7934999999998</v>
      </c>
      <c r="K869" t="s">
        <v>20</v>
      </c>
      <c r="L869" t="s">
        <v>35</v>
      </c>
      <c r="M869" t="s">
        <v>22</v>
      </c>
      <c r="N869" t="s">
        <v>53</v>
      </c>
      <c r="O869">
        <v>28.84</v>
      </c>
      <c r="P869">
        <v>1.7</v>
      </c>
      <c r="Q869" t="s">
        <v>205</v>
      </c>
    </row>
    <row r="870" spans="1:17" x14ac:dyDescent="0.3">
      <c r="A870" t="s">
        <v>1908</v>
      </c>
      <c r="B870" s="1">
        <v>44829</v>
      </c>
      <c r="C870" t="s">
        <v>1909</v>
      </c>
      <c r="D870" t="s">
        <v>85</v>
      </c>
      <c r="E870" t="s">
        <v>82</v>
      </c>
      <c r="F870">
        <v>3</v>
      </c>
      <c r="G870">
        <v>2</v>
      </c>
      <c r="H870">
        <v>303.18</v>
      </c>
      <c r="I870">
        <v>321.37080000000003</v>
      </c>
      <c r="J870">
        <f t="shared" si="13"/>
        <v>642.74160000000006</v>
      </c>
      <c r="K870" t="s">
        <v>27</v>
      </c>
      <c r="L870" t="s">
        <v>79</v>
      </c>
      <c r="M870" t="s">
        <v>36</v>
      </c>
      <c r="N870" t="s">
        <v>67</v>
      </c>
      <c r="O870">
        <v>18.32</v>
      </c>
      <c r="P870">
        <v>4.5</v>
      </c>
      <c r="Q870" t="s">
        <v>23</v>
      </c>
    </row>
    <row r="871" spans="1:17" x14ac:dyDescent="0.3">
      <c r="A871" t="s">
        <v>1910</v>
      </c>
      <c r="B871" s="1">
        <v>43968</v>
      </c>
      <c r="C871" t="s">
        <v>1911</v>
      </c>
      <c r="D871" t="s">
        <v>65</v>
      </c>
      <c r="E871" t="s">
        <v>82</v>
      </c>
      <c r="F871">
        <v>13</v>
      </c>
      <c r="G871">
        <v>12</v>
      </c>
      <c r="H871">
        <v>376.25</v>
      </c>
      <c r="I871">
        <v>425.16249999999997</v>
      </c>
      <c r="J871">
        <f t="shared" si="13"/>
        <v>5101.95</v>
      </c>
      <c r="K871" t="s">
        <v>51</v>
      </c>
      <c r="L871" t="s">
        <v>35</v>
      </c>
      <c r="M871" t="s">
        <v>36</v>
      </c>
      <c r="N871" t="s">
        <v>37</v>
      </c>
      <c r="O871">
        <v>6.82</v>
      </c>
      <c r="P871">
        <v>1.3</v>
      </c>
      <c r="Q871" t="s">
        <v>23</v>
      </c>
    </row>
    <row r="872" spans="1:17" x14ac:dyDescent="0.3">
      <c r="A872" t="s">
        <v>1912</v>
      </c>
      <c r="B872" s="1">
        <v>44973</v>
      </c>
      <c r="C872" t="s">
        <v>1913</v>
      </c>
      <c r="D872" t="s">
        <v>100</v>
      </c>
      <c r="E872" t="s">
        <v>57</v>
      </c>
      <c r="F872">
        <v>18</v>
      </c>
      <c r="G872">
        <v>17</v>
      </c>
      <c r="H872">
        <v>1059.55</v>
      </c>
      <c r="I872">
        <v>1154.9095</v>
      </c>
      <c r="J872">
        <f t="shared" si="13"/>
        <v>19633.461500000001</v>
      </c>
      <c r="K872" t="s">
        <v>20</v>
      </c>
      <c r="L872" t="s">
        <v>79</v>
      </c>
      <c r="M872" t="s">
        <v>29</v>
      </c>
      <c r="N872" t="s">
        <v>67</v>
      </c>
      <c r="O872">
        <v>2.84</v>
      </c>
      <c r="P872">
        <v>4.5</v>
      </c>
      <c r="Q872" t="s">
        <v>23</v>
      </c>
    </row>
    <row r="873" spans="1:17" x14ac:dyDescent="0.3">
      <c r="A873" t="s">
        <v>1914</v>
      </c>
      <c r="B873" s="1">
        <v>43906</v>
      </c>
      <c r="C873" t="s">
        <v>1915</v>
      </c>
      <c r="D873" t="s">
        <v>109</v>
      </c>
      <c r="E873" t="s">
        <v>120</v>
      </c>
      <c r="F873">
        <v>15</v>
      </c>
      <c r="G873">
        <v>13</v>
      </c>
      <c r="H873">
        <v>152.05000000000001</v>
      </c>
      <c r="I873">
        <v>167.25500000000002</v>
      </c>
      <c r="J873">
        <f t="shared" si="13"/>
        <v>2174.3150000000005</v>
      </c>
      <c r="K873" t="s">
        <v>51</v>
      </c>
      <c r="L873" t="s">
        <v>123</v>
      </c>
      <c r="M873" t="s">
        <v>22</v>
      </c>
      <c r="N873" t="s">
        <v>37</v>
      </c>
      <c r="O873">
        <v>48.35</v>
      </c>
      <c r="P873">
        <v>3.4</v>
      </c>
      <c r="Q873" t="s">
        <v>15</v>
      </c>
    </row>
    <row r="874" spans="1:17" x14ac:dyDescent="0.3">
      <c r="A874" t="s">
        <v>1916</v>
      </c>
      <c r="B874" s="1">
        <v>44576</v>
      </c>
      <c r="C874" t="s">
        <v>1917</v>
      </c>
      <c r="D874" t="s">
        <v>77</v>
      </c>
      <c r="E874" t="s">
        <v>82</v>
      </c>
      <c r="F874">
        <v>17</v>
      </c>
      <c r="G874">
        <v>15</v>
      </c>
      <c r="H874">
        <v>229.42</v>
      </c>
      <c r="I874">
        <v>263.83299999999997</v>
      </c>
      <c r="J874">
        <f t="shared" si="13"/>
        <v>3957.4949999999994</v>
      </c>
      <c r="K874" t="s">
        <v>47</v>
      </c>
      <c r="M874" t="s">
        <v>22</v>
      </c>
      <c r="N874" t="s">
        <v>30</v>
      </c>
      <c r="O874">
        <v>43.11</v>
      </c>
      <c r="P874">
        <v>4.3</v>
      </c>
      <c r="Q874" t="s">
        <v>23</v>
      </c>
    </row>
    <row r="875" spans="1:17" x14ac:dyDescent="0.3">
      <c r="A875" t="s">
        <v>1918</v>
      </c>
      <c r="B875" s="1">
        <v>45579</v>
      </c>
      <c r="C875" t="s">
        <v>1919</v>
      </c>
      <c r="D875" t="s">
        <v>40</v>
      </c>
      <c r="E875" t="s">
        <v>57</v>
      </c>
      <c r="F875">
        <v>15</v>
      </c>
      <c r="G875">
        <v>15</v>
      </c>
      <c r="H875">
        <v>1066.04</v>
      </c>
      <c r="I875">
        <v>1215.2856000000002</v>
      </c>
      <c r="J875">
        <f t="shared" si="13"/>
        <v>18229.284000000003</v>
      </c>
      <c r="K875" t="s">
        <v>27</v>
      </c>
      <c r="L875" t="s">
        <v>123</v>
      </c>
      <c r="M875" t="s">
        <v>71</v>
      </c>
      <c r="N875" t="s">
        <v>30</v>
      </c>
      <c r="O875">
        <v>10.92</v>
      </c>
      <c r="P875">
        <v>1.5</v>
      </c>
      <c r="Q875" t="s">
        <v>23</v>
      </c>
    </row>
    <row r="876" spans="1:17" x14ac:dyDescent="0.3">
      <c r="A876" t="s">
        <v>1920</v>
      </c>
      <c r="B876" s="1">
        <v>45635</v>
      </c>
      <c r="C876" t="s">
        <v>1921</v>
      </c>
      <c r="D876" t="s">
        <v>130</v>
      </c>
      <c r="E876" t="s">
        <v>19</v>
      </c>
      <c r="F876">
        <v>13</v>
      </c>
      <c r="G876">
        <v>12</v>
      </c>
      <c r="H876">
        <v>896.8</v>
      </c>
      <c r="I876">
        <v>1031.32</v>
      </c>
      <c r="J876">
        <f t="shared" si="13"/>
        <v>12375.84</v>
      </c>
      <c r="K876" t="s">
        <v>66</v>
      </c>
      <c r="L876" t="s">
        <v>79</v>
      </c>
      <c r="M876" t="s">
        <v>22</v>
      </c>
      <c r="N876" t="s">
        <v>37</v>
      </c>
      <c r="O876">
        <v>35.14</v>
      </c>
      <c r="P876">
        <v>3.1</v>
      </c>
      <c r="Q876" t="s">
        <v>23</v>
      </c>
    </row>
    <row r="877" spans="1:17" x14ac:dyDescent="0.3">
      <c r="A877" t="s">
        <v>1922</v>
      </c>
      <c r="B877" s="1">
        <v>45154</v>
      </c>
      <c r="C877" t="s">
        <v>1923</v>
      </c>
      <c r="D877" t="s">
        <v>85</v>
      </c>
      <c r="E877" t="s">
        <v>78</v>
      </c>
      <c r="F877">
        <v>4</v>
      </c>
      <c r="G877">
        <v>3</v>
      </c>
      <c r="H877">
        <v>1498.38</v>
      </c>
      <c r="I877">
        <v>1603.2666000000002</v>
      </c>
      <c r="J877">
        <f t="shared" si="13"/>
        <v>4809.7998000000007</v>
      </c>
      <c r="K877" t="s">
        <v>66</v>
      </c>
      <c r="L877" t="s">
        <v>79</v>
      </c>
      <c r="M877" t="s">
        <v>36</v>
      </c>
      <c r="N877" t="s">
        <v>53</v>
      </c>
      <c r="O877">
        <v>2.52</v>
      </c>
      <c r="P877">
        <v>1.8</v>
      </c>
      <c r="Q877" t="s">
        <v>23</v>
      </c>
    </row>
    <row r="878" spans="1:17" x14ac:dyDescent="0.3">
      <c r="A878" t="s">
        <v>1924</v>
      </c>
      <c r="B878" s="1">
        <v>45123</v>
      </c>
      <c r="C878" t="s">
        <v>1925</v>
      </c>
      <c r="D878" t="s">
        <v>33</v>
      </c>
      <c r="E878" t="s">
        <v>34</v>
      </c>
      <c r="F878">
        <v>20</v>
      </c>
      <c r="G878">
        <v>17</v>
      </c>
      <c r="H878">
        <v>782.7</v>
      </c>
      <c r="I878">
        <v>900.10500000000002</v>
      </c>
      <c r="J878">
        <f t="shared" si="13"/>
        <v>15301.785</v>
      </c>
      <c r="K878" t="s">
        <v>27</v>
      </c>
      <c r="L878" t="s">
        <v>79</v>
      </c>
      <c r="M878" t="s">
        <v>36</v>
      </c>
      <c r="N878" t="s">
        <v>30</v>
      </c>
      <c r="O878">
        <v>4.6100000000000003</v>
      </c>
      <c r="P878">
        <v>1.8</v>
      </c>
      <c r="Q878" t="s">
        <v>23</v>
      </c>
    </row>
    <row r="879" spans="1:17" x14ac:dyDescent="0.3">
      <c r="A879" t="s">
        <v>1926</v>
      </c>
      <c r="B879" s="1">
        <v>44585</v>
      </c>
      <c r="C879" t="s">
        <v>1927</v>
      </c>
      <c r="D879" t="s">
        <v>133</v>
      </c>
      <c r="E879" t="s">
        <v>95</v>
      </c>
      <c r="F879">
        <v>2</v>
      </c>
      <c r="G879">
        <v>2</v>
      </c>
      <c r="H879">
        <v>1054.02</v>
      </c>
      <c r="I879">
        <v>1159.422</v>
      </c>
      <c r="J879">
        <f t="shared" si="13"/>
        <v>2318.8440000000001</v>
      </c>
      <c r="K879" t="s">
        <v>27</v>
      </c>
      <c r="L879" t="s">
        <v>123</v>
      </c>
      <c r="M879" t="s">
        <v>29</v>
      </c>
      <c r="N879" t="s">
        <v>67</v>
      </c>
      <c r="O879">
        <v>29.18</v>
      </c>
      <c r="P879">
        <v>4.5</v>
      </c>
      <c r="Q879" t="s">
        <v>205</v>
      </c>
    </row>
    <row r="880" spans="1:17" x14ac:dyDescent="0.3">
      <c r="A880" t="s">
        <v>1928</v>
      </c>
      <c r="B880" s="1">
        <v>44362</v>
      </c>
      <c r="C880" t="s">
        <v>1929</v>
      </c>
      <c r="D880" t="s">
        <v>40</v>
      </c>
      <c r="E880" t="s">
        <v>57</v>
      </c>
      <c r="F880">
        <v>6</v>
      </c>
      <c r="G880">
        <v>5</v>
      </c>
      <c r="H880">
        <v>556.30999999999995</v>
      </c>
      <c r="I880">
        <v>617.50409999999999</v>
      </c>
      <c r="J880">
        <f t="shared" si="13"/>
        <v>3087.5205000000001</v>
      </c>
      <c r="K880" t="s">
        <v>51</v>
      </c>
      <c r="L880" t="s">
        <v>123</v>
      </c>
      <c r="N880" t="s">
        <v>53</v>
      </c>
      <c r="O880">
        <v>13.47</v>
      </c>
      <c r="P880">
        <v>4.5999999999999996</v>
      </c>
      <c r="Q880" t="s">
        <v>23</v>
      </c>
    </row>
    <row r="881" spans="1:17" x14ac:dyDescent="0.3">
      <c r="A881" t="s">
        <v>1930</v>
      </c>
      <c r="B881" s="1">
        <v>44005</v>
      </c>
      <c r="C881" t="s">
        <v>1931</v>
      </c>
      <c r="D881" t="s">
        <v>65</v>
      </c>
      <c r="E881" t="s">
        <v>82</v>
      </c>
      <c r="F881">
        <v>11</v>
      </c>
      <c r="G881">
        <v>9</v>
      </c>
      <c r="H881">
        <v>682.71</v>
      </c>
      <c r="I881">
        <v>757.80810000000008</v>
      </c>
      <c r="J881">
        <f t="shared" si="13"/>
        <v>6820.2729000000008</v>
      </c>
      <c r="K881" t="s">
        <v>20</v>
      </c>
      <c r="L881" t="s">
        <v>123</v>
      </c>
      <c r="M881" t="s">
        <v>22</v>
      </c>
      <c r="N881" t="s">
        <v>53</v>
      </c>
      <c r="O881">
        <v>27.54</v>
      </c>
      <c r="P881">
        <v>1.2</v>
      </c>
      <c r="Q881" t="s">
        <v>23</v>
      </c>
    </row>
    <row r="882" spans="1:17" x14ac:dyDescent="0.3">
      <c r="A882" t="s">
        <v>1932</v>
      </c>
      <c r="B882" s="1">
        <v>43906</v>
      </c>
      <c r="C882" t="s">
        <v>1933</v>
      </c>
      <c r="D882" t="s">
        <v>61</v>
      </c>
      <c r="E882" t="s">
        <v>70</v>
      </c>
      <c r="F882">
        <v>8</v>
      </c>
      <c r="G882">
        <v>6</v>
      </c>
      <c r="H882">
        <v>1310</v>
      </c>
      <c r="I882">
        <v>1506.4999999999998</v>
      </c>
      <c r="J882">
        <f t="shared" si="13"/>
        <v>9038.9999999999982</v>
      </c>
      <c r="K882" t="s">
        <v>51</v>
      </c>
      <c r="L882" t="s">
        <v>86</v>
      </c>
      <c r="M882" t="s">
        <v>71</v>
      </c>
      <c r="N882" t="s">
        <v>53</v>
      </c>
      <c r="O882">
        <v>33.18</v>
      </c>
      <c r="P882">
        <v>3.2</v>
      </c>
      <c r="Q882" t="s">
        <v>23</v>
      </c>
    </row>
    <row r="883" spans="1:17" x14ac:dyDescent="0.3">
      <c r="A883" t="s">
        <v>1934</v>
      </c>
      <c r="B883" s="1">
        <v>44516</v>
      </c>
      <c r="C883" t="s">
        <v>1935</v>
      </c>
      <c r="D883" t="s">
        <v>65</v>
      </c>
      <c r="E883" t="s">
        <v>19</v>
      </c>
      <c r="F883">
        <v>8</v>
      </c>
      <c r="G883">
        <v>7</v>
      </c>
      <c r="H883">
        <v>1268.3699999999999</v>
      </c>
      <c r="I883">
        <v>1433.2580999999998</v>
      </c>
      <c r="J883">
        <f t="shared" si="13"/>
        <v>10032.806699999999</v>
      </c>
      <c r="K883" t="s">
        <v>47</v>
      </c>
      <c r="L883" t="s">
        <v>35</v>
      </c>
      <c r="M883" t="s">
        <v>36</v>
      </c>
      <c r="N883" t="s">
        <v>30</v>
      </c>
      <c r="O883">
        <v>3.16</v>
      </c>
      <c r="P883">
        <v>3.2</v>
      </c>
      <c r="Q883" t="s">
        <v>23</v>
      </c>
    </row>
    <row r="884" spans="1:17" x14ac:dyDescent="0.3">
      <c r="A884" t="s">
        <v>1936</v>
      </c>
      <c r="B884" s="1">
        <v>45063</v>
      </c>
      <c r="C884" t="s">
        <v>1937</v>
      </c>
      <c r="D884" t="s">
        <v>40</v>
      </c>
      <c r="E884" t="s">
        <v>41</v>
      </c>
      <c r="F884">
        <v>19</v>
      </c>
      <c r="G884">
        <v>19</v>
      </c>
      <c r="H884">
        <v>17.05</v>
      </c>
      <c r="I884">
        <v>19.096000000000004</v>
      </c>
      <c r="J884">
        <f t="shared" si="13"/>
        <v>362.82400000000007</v>
      </c>
      <c r="K884" t="s">
        <v>66</v>
      </c>
      <c r="L884" t="s">
        <v>28</v>
      </c>
      <c r="M884" t="s">
        <v>36</v>
      </c>
      <c r="N884" t="s">
        <v>37</v>
      </c>
      <c r="O884">
        <v>40.31</v>
      </c>
      <c r="P884">
        <v>3.8</v>
      </c>
      <c r="Q884" t="s">
        <v>23</v>
      </c>
    </row>
    <row r="885" spans="1:17" x14ac:dyDescent="0.3">
      <c r="A885" t="s">
        <v>1938</v>
      </c>
      <c r="B885" s="1">
        <v>45183</v>
      </c>
      <c r="C885" t="s">
        <v>1939</v>
      </c>
      <c r="D885" t="s">
        <v>18</v>
      </c>
      <c r="E885" t="s">
        <v>78</v>
      </c>
      <c r="F885">
        <v>20</v>
      </c>
      <c r="G885">
        <v>17</v>
      </c>
      <c r="H885">
        <v>1089.8900000000001</v>
      </c>
      <c r="I885">
        <v>1231.5757000000001</v>
      </c>
      <c r="J885">
        <f t="shared" si="13"/>
        <v>20936.786900000003</v>
      </c>
      <c r="K885" t="s">
        <v>47</v>
      </c>
      <c r="L885" t="s">
        <v>86</v>
      </c>
      <c r="M885" t="s">
        <v>36</v>
      </c>
      <c r="N885" t="s">
        <v>89</v>
      </c>
      <c r="O885">
        <v>11.17</v>
      </c>
      <c r="P885">
        <v>3.1</v>
      </c>
      <c r="Q885" t="s">
        <v>23</v>
      </c>
    </row>
    <row r="886" spans="1:17" x14ac:dyDescent="0.3">
      <c r="A886" t="s">
        <v>1940</v>
      </c>
      <c r="B886" s="1">
        <v>45278</v>
      </c>
      <c r="C886" t="s">
        <v>1941</v>
      </c>
      <c r="D886" t="s">
        <v>40</v>
      </c>
      <c r="E886" t="s">
        <v>41</v>
      </c>
      <c r="F886">
        <v>14</v>
      </c>
      <c r="G886">
        <v>13</v>
      </c>
      <c r="H886">
        <v>1144.42</v>
      </c>
      <c r="I886">
        <v>1281.7504000000001</v>
      </c>
      <c r="J886">
        <f t="shared" si="13"/>
        <v>16662.755200000003</v>
      </c>
      <c r="K886" t="s">
        <v>66</v>
      </c>
      <c r="L886" t="s">
        <v>35</v>
      </c>
      <c r="M886" t="s">
        <v>29</v>
      </c>
      <c r="N886" t="s">
        <v>67</v>
      </c>
      <c r="O886">
        <v>1.0900000000000001</v>
      </c>
      <c r="P886">
        <v>2.1</v>
      </c>
      <c r="Q886" t="s">
        <v>23</v>
      </c>
    </row>
    <row r="887" spans="1:17" x14ac:dyDescent="0.3">
      <c r="A887" t="s">
        <v>1942</v>
      </c>
      <c r="B887" s="1">
        <v>44107</v>
      </c>
      <c r="C887" t="s">
        <v>1943</v>
      </c>
      <c r="D887" t="s">
        <v>45</v>
      </c>
      <c r="E887" t="s">
        <v>110</v>
      </c>
      <c r="F887">
        <v>6</v>
      </c>
      <c r="G887">
        <v>5</v>
      </c>
      <c r="H887">
        <v>939.16</v>
      </c>
      <c r="I887">
        <v>1014.2928000000001</v>
      </c>
      <c r="J887">
        <f t="shared" si="13"/>
        <v>5071.4639999999999</v>
      </c>
      <c r="K887" t="s">
        <v>20</v>
      </c>
      <c r="L887" t="s">
        <v>123</v>
      </c>
      <c r="M887" t="s">
        <v>1944</v>
      </c>
      <c r="N887" t="s">
        <v>30</v>
      </c>
      <c r="O887">
        <v>41.38</v>
      </c>
      <c r="P887" t="s">
        <v>316</v>
      </c>
      <c r="Q887" t="s">
        <v>23</v>
      </c>
    </row>
    <row r="888" spans="1:17" x14ac:dyDescent="0.3">
      <c r="A888" t="s">
        <v>1945</v>
      </c>
      <c r="B888" s="1">
        <v>44721</v>
      </c>
      <c r="C888" t="s">
        <v>1946</v>
      </c>
      <c r="D888" t="s">
        <v>77</v>
      </c>
      <c r="E888" t="s">
        <v>82</v>
      </c>
      <c r="F888">
        <v>14</v>
      </c>
      <c r="G888">
        <v>13</v>
      </c>
      <c r="H888">
        <v>506.63</v>
      </c>
      <c r="I888">
        <v>562.35930000000008</v>
      </c>
      <c r="J888">
        <f t="shared" si="13"/>
        <v>7310.670900000001</v>
      </c>
      <c r="K888" t="s">
        <v>51</v>
      </c>
      <c r="L888" t="s">
        <v>79</v>
      </c>
      <c r="M888" t="s">
        <v>36</v>
      </c>
      <c r="N888" t="s">
        <v>53</v>
      </c>
      <c r="O888">
        <v>2.5</v>
      </c>
      <c r="P888">
        <v>2.4</v>
      </c>
      <c r="Q888" t="s">
        <v>23</v>
      </c>
    </row>
    <row r="889" spans="1:17" x14ac:dyDescent="0.3">
      <c r="A889" t="s">
        <v>1947</v>
      </c>
      <c r="B889" s="1">
        <v>44161</v>
      </c>
      <c r="C889" t="s">
        <v>1948</v>
      </c>
      <c r="D889" t="s">
        <v>56</v>
      </c>
      <c r="E889" t="s">
        <v>57</v>
      </c>
      <c r="F889">
        <v>19</v>
      </c>
      <c r="G889">
        <v>15</v>
      </c>
      <c r="H889">
        <v>1362.3</v>
      </c>
      <c r="I889">
        <v>1553.0220000000002</v>
      </c>
      <c r="J889">
        <f t="shared" si="13"/>
        <v>23295.33</v>
      </c>
      <c r="K889" t="s">
        <v>27</v>
      </c>
      <c r="L889" t="s">
        <v>79</v>
      </c>
      <c r="M889" t="s">
        <v>71</v>
      </c>
      <c r="N889" t="s">
        <v>67</v>
      </c>
      <c r="O889">
        <v>1.38</v>
      </c>
      <c r="P889">
        <v>3.5</v>
      </c>
      <c r="Q889" t="s">
        <v>23</v>
      </c>
    </row>
    <row r="890" spans="1:17" x14ac:dyDescent="0.3">
      <c r="A890" t="s">
        <v>648</v>
      </c>
      <c r="B890" s="1">
        <v>45344</v>
      </c>
      <c r="C890" t="s">
        <v>1949</v>
      </c>
      <c r="D890" t="s">
        <v>65</v>
      </c>
      <c r="E890" t="s">
        <v>82</v>
      </c>
      <c r="F890">
        <v>15</v>
      </c>
      <c r="G890">
        <v>14</v>
      </c>
      <c r="H890">
        <v>55.48</v>
      </c>
      <c r="I890">
        <v>63.801999999999992</v>
      </c>
      <c r="J890">
        <f t="shared" si="13"/>
        <v>893.22799999999984</v>
      </c>
      <c r="K890" t="s">
        <v>47</v>
      </c>
      <c r="L890" t="s">
        <v>86</v>
      </c>
      <c r="M890" t="s">
        <v>22</v>
      </c>
      <c r="N890" t="s">
        <v>30</v>
      </c>
      <c r="O890">
        <v>41.92</v>
      </c>
      <c r="P890">
        <v>1.4</v>
      </c>
      <c r="Q890" t="s">
        <v>23</v>
      </c>
    </row>
    <row r="891" spans="1:17" x14ac:dyDescent="0.3">
      <c r="A891" t="s">
        <v>1950</v>
      </c>
      <c r="B891" s="1">
        <v>45167</v>
      </c>
      <c r="C891" t="s">
        <v>1951</v>
      </c>
      <c r="D891" t="s">
        <v>56</v>
      </c>
      <c r="E891" t="s">
        <v>57</v>
      </c>
      <c r="F891">
        <v>17</v>
      </c>
      <c r="G891">
        <v>16</v>
      </c>
      <c r="H891">
        <v>939.22</v>
      </c>
      <c r="I891">
        <v>1014.3576</v>
      </c>
      <c r="J891">
        <f t="shared" si="13"/>
        <v>16229.721600000001</v>
      </c>
      <c r="K891" t="s">
        <v>20</v>
      </c>
      <c r="L891" t="s">
        <v>86</v>
      </c>
      <c r="M891" t="s">
        <v>36</v>
      </c>
      <c r="N891" t="s">
        <v>37</v>
      </c>
      <c r="O891">
        <v>-5</v>
      </c>
      <c r="P891">
        <v>1.3</v>
      </c>
      <c r="Q891" t="s">
        <v>111</v>
      </c>
    </row>
    <row r="892" spans="1:17" x14ac:dyDescent="0.3">
      <c r="A892" t="s">
        <v>1952</v>
      </c>
      <c r="B892" s="1">
        <v>44776</v>
      </c>
      <c r="C892" t="s">
        <v>1953</v>
      </c>
      <c r="D892" t="s">
        <v>100</v>
      </c>
      <c r="E892" t="s">
        <v>26</v>
      </c>
      <c r="F892">
        <v>10</v>
      </c>
      <c r="G892">
        <v>9</v>
      </c>
      <c r="H892">
        <v>127.42</v>
      </c>
      <c r="I892">
        <v>137.61360000000002</v>
      </c>
      <c r="J892">
        <f t="shared" si="13"/>
        <v>1238.5224000000003</v>
      </c>
      <c r="K892" t="s">
        <v>27</v>
      </c>
      <c r="L892" t="s">
        <v>123</v>
      </c>
      <c r="M892" t="s">
        <v>71</v>
      </c>
      <c r="N892" t="s">
        <v>53</v>
      </c>
      <c r="O892">
        <v>19.82</v>
      </c>
      <c r="P892">
        <v>1</v>
      </c>
      <c r="Q892" t="s">
        <v>23</v>
      </c>
    </row>
    <row r="893" spans="1:17" x14ac:dyDescent="0.3">
      <c r="A893" t="s">
        <v>1954</v>
      </c>
      <c r="B893" s="1">
        <v>44776</v>
      </c>
      <c r="C893" t="s">
        <v>1955</v>
      </c>
      <c r="D893" t="s">
        <v>133</v>
      </c>
      <c r="E893" t="s">
        <v>50</v>
      </c>
      <c r="F893">
        <v>2</v>
      </c>
      <c r="G893">
        <v>2</v>
      </c>
      <c r="H893">
        <v>1182.54</v>
      </c>
      <c r="I893">
        <v>1241.6669999999999</v>
      </c>
      <c r="J893">
        <f t="shared" si="13"/>
        <v>2483.3339999999998</v>
      </c>
      <c r="K893" t="s">
        <v>20</v>
      </c>
      <c r="L893" t="s">
        <v>86</v>
      </c>
      <c r="M893" t="s">
        <v>29</v>
      </c>
      <c r="N893" t="s">
        <v>67</v>
      </c>
      <c r="O893">
        <v>37.42</v>
      </c>
      <c r="P893">
        <v>1.2</v>
      </c>
      <c r="Q893" t="s">
        <v>23</v>
      </c>
    </row>
    <row r="894" spans="1:17" x14ac:dyDescent="0.3">
      <c r="A894" t="s">
        <v>1956</v>
      </c>
      <c r="B894" s="1">
        <v>44729</v>
      </c>
      <c r="C894" t="s">
        <v>1957</v>
      </c>
      <c r="E894" t="s">
        <v>26</v>
      </c>
      <c r="F894">
        <v>4</v>
      </c>
      <c r="G894">
        <v>4</v>
      </c>
      <c r="H894">
        <v>1223.9000000000001</v>
      </c>
      <c r="I894">
        <v>1309.5730000000001</v>
      </c>
      <c r="J894">
        <f t="shared" si="13"/>
        <v>5238.2920000000004</v>
      </c>
      <c r="K894" t="s">
        <v>66</v>
      </c>
      <c r="L894" t="s">
        <v>79</v>
      </c>
      <c r="M894" t="s">
        <v>71</v>
      </c>
      <c r="N894" t="s">
        <v>53</v>
      </c>
      <c r="O894">
        <v>43.16</v>
      </c>
      <c r="P894">
        <v>4.4000000000000004</v>
      </c>
      <c r="Q894" t="s">
        <v>23</v>
      </c>
    </row>
    <row r="895" spans="1:17" x14ac:dyDescent="0.3">
      <c r="A895" t="s">
        <v>1958</v>
      </c>
      <c r="B895" s="1">
        <v>43885</v>
      </c>
      <c r="C895" t="s">
        <v>1959</v>
      </c>
      <c r="D895" t="s">
        <v>94</v>
      </c>
      <c r="E895" t="s">
        <v>117</v>
      </c>
      <c r="F895">
        <v>9</v>
      </c>
      <c r="G895">
        <v>7</v>
      </c>
      <c r="H895">
        <v>879.85</v>
      </c>
      <c r="I895">
        <v>959.03650000000005</v>
      </c>
      <c r="J895">
        <f t="shared" si="13"/>
        <v>6713.2555000000002</v>
      </c>
      <c r="K895" t="s">
        <v>51</v>
      </c>
      <c r="L895" t="s">
        <v>28</v>
      </c>
      <c r="M895" t="s">
        <v>36</v>
      </c>
      <c r="N895" t="s">
        <v>53</v>
      </c>
      <c r="O895">
        <v>29.2</v>
      </c>
      <c r="P895">
        <v>2.1</v>
      </c>
      <c r="Q895" t="s">
        <v>23</v>
      </c>
    </row>
    <row r="896" spans="1:17" x14ac:dyDescent="0.3">
      <c r="A896" t="s">
        <v>1960</v>
      </c>
      <c r="B896" s="1">
        <v>45056</v>
      </c>
      <c r="C896" t="s">
        <v>1961</v>
      </c>
      <c r="D896" t="s">
        <v>85</v>
      </c>
      <c r="E896" t="s">
        <v>82</v>
      </c>
      <c r="F896">
        <v>16</v>
      </c>
      <c r="G896">
        <v>16</v>
      </c>
      <c r="H896">
        <v>12</v>
      </c>
      <c r="I896">
        <v>12.72</v>
      </c>
      <c r="J896">
        <f t="shared" si="13"/>
        <v>203.52</v>
      </c>
      <c r="K896" t="s">
        <v>20</v>
      </c>
      <c r="L896" t="s">
        <v>123</v>
      </c>
      <c r="M896" t="s">
        <v>36</v>
      </c>
      <c r="N896" t="s">
        <v>30</v>
      </c>
      <c r="O896">
        <v>12.01</v>
      </c>
      <c r="P896">
        <v>4.7</v>
      </c>
      <c r="Q896" t="s">
        <v>23</v>
      </c>
    </row>
    <row r="897" spans="1:17" x14ac:dyDescent="0.3">
      <c r="A897" t="s">
        <v>1962</v>
      </c>
      <c r="B897" s="1">
        <v>45251</v>
      </c>
      <c r="C897" t="s">
        <v>1963</v>
      </c>
      <c r="D897" t="s">
        <v>1836</v>
      </c>
      <c r="E897" t="s">
        <v>120</v>
      </c>
      <c r="F897">
        <v>11</v>
      </c>
      <c r="G897">
        <v>11</v>
      </c>
      <c r="H897">
        <v>1041.0899999999999</v>
      </c>
      <c r="I897">
        <v>1113.9663</v>
      </c>
      <c r="J897">
        <f t="shared" si="13"/>
        <v>12253.629300000001</v>
      </c>
      <c r="K897" t="s">
        <v>51</v>
      </c>
      <c r="L897" t="s">
        <v>123</v>
      </c>
      <c r="M897" t="s">
        <v>71</v>
      </c>
      <c r="N897" t="s">
        <v>89</v>
      </c>
      <c r="O897">
        <v>47.4</v>
      </c>
      <c r="P897">
        <v>1.6</v>
      </c>
      <c r="Q897" t="s">
        <v>23</v>
      </c>
    </row>
    <row r="898" spans="1:17" x14ac:dyDescent="0.3">
      <c r="A898" t="s">
        <v>1964</v>
      </c>
      <c r="B898" s="1">
        <v>45138</v>
      </c>
      <c r="C898" t="s">
        <v>1965</v>
      </c>
      <c r="D898" t="s">
        <v>56</v>
      </c>
      <c r="E898" t="s">
        <v>26</v>
      </c>
      <c r="F898">
        <v>14</v>
      </c>
      <c r="G898">
        <v>13</v>
      </c>
      <c r="H898">
        <v>1041.43</v>
      </c>
      <c r="I898">
        <v>1093.5015000000001</v>
      </c>
      <c r="J898">
        <f t="shared" si="13"/>
        <v>14215.5195</v>
      </c>
      <c r="K898" t="s">
        <v>1966</v>
      </c>
      <c r="L898" t="s">
        <v>21</v>
      </c>
      <c r="M898" t="s">
        <v>36</v>
      </c>
      <c r="N898" t="s">
        <v>37</v>
      </c>
      <c r="O898">
        <v>43.41</v>
      </c>
      <c r="P898">
        <v>2.4</v>
      </c>
      <c r="Q898" t="s">
        <v>23</v>
      </c>
    </row>
    <row r="899" spans="1:17" x14ac:dyDescent="0.3">
      <c r="A899" t="s">
        <v>1967</v>
      </c>
      <c r="B899" s="1">
        <v>44662</v>
      </c>
      <c r="C899" t="s">
        <v>1968</v>
      </c>
      <c r="D899" t="s">
        <v>56</v>
      </c>
      <c r="E899" t="s">
        <v>41</v>
      </c>
      <c r="F899">
        <v>19</v>
      </c>
      <c r="G899">
        <v>16</v>
      </c>
      <c r="H899">
        <v>889.57</v>
      </c>
      <c r="I899">
        <v>942.94420000000014</v>
      </c>
      <c r="J899">
        <f t="shared" ref="J899:J962" si="14">G899*I899</f>
        <v>15087.107200000002</v>
      </c>
      <c r="K899" t="s">
        <v>51</v>
      </c>
      <c r="L899" t="s">
        <v>79</v>
      </c>
      <c r="M899" t="s">
        <v>36</v>
      </c>
      <c r="N899" t="s">
        <v>30</v>
      </c>
      <c r="O899">
        <v>38</v>
      </c>
      <c r="P899">
        <v>3.8</v>
      </c>
      <c r="Q899" t="s">
        <v>23</v>
      </c>
    </row>
    <row r="900" spans="1:17" x14ac:dyDescent="0.3">
      <c r="A900" t="s">
        <v>1969</v>
      </c>
      <c r="B900" s="1">
        <v>44467</v>
      </c>
      <c r="C900" t="s">
        <v>1970</v>
      </c>
      <c r="D900" t="s">
        <v>56</v>
      </c>
      <c r="E900" t="s">
        <v>41</v>
      </c>
      <c r="F900">
        <v>15</v>
      </c>
      <c r="G900">
        <v>13</v>
      </c>
      <c r="H900">
        <v>661.98</v>
      </c>
      <c r="I900">
        <v>728.17800000000011</v>
      </c>
      <c r="J900">
        <f t="shared" si="14"/>
        <v>9466.3140000000021</v>
      </c>
      <c r="K900" t="s">
        <v>27</v>
      </c>
      <c r="L900" t="s">
        <v>86</v>
      </c>
      <c r="M900" t="s">
        <v>36</v>
      </c>
      <c r="N900" t="s">
        <v>89</v>
      </c>
      <c r="O900">
        <v>9.61</v>
      </c>
      <c r="P900">
        <v>1.4</v>
      </c>
      <c r="Q900" t="s">
        <v>23</v>
      </c>
    </row>
    <row r="901" spans="1:17" x14ac:dyDescent="0.3">
      <c r="A901" t="s">
        <v>1971</v>
      </c>
      <c r="B901" s="1">
        <v>45153</v>
      </c>
      <c r="C901" t="s">
        <v>1972</v>
      </c>
      <c r="D901" t="s">
        <v>33</v>
      </c>
      <c r="E901" t="s">
        <v>70</v>
      </c>
      <c r="F901">
        <v>4</v>
      </c>
      <c r="G901">
        <v>3</v>
      </c>
      <c r="H901">
        <v>824.6</v>
      </c>
      <c r="I901">
        <v>874.07600000000002</v>
      </c>
      <c r="J901">
        <f t="shared" si="14"/>
        <v>2622.2280000000001</v>
      </c>
      <c r="K901" t="s">
        <v>47</v>
      </c>
      <c r="L901" t="s">
        <v>28</v>
      </c>
      <c r="M901" t="s">
        <v>22</v>
      </c>
      <c r="N901" t="s">
        <v>89</v>
      </c>
      <c r="O901">
        <v>29.77</v>
      </c>
      <c r="P901">
        <v>4.9000000000000004</v>
      </c>
      <c r="Q901" t="s">
        <v>74</v>
      </c>
    </row>
    <row r="902" spans="1:17" x14ac:dyDescent="0.3">
      <c r="A902" t="s">
        <v>1973</v>
      </c>
      <c r="B902" s="1">
        <v>45343</v>
      </c>
      <c r="C902" t="s">
        <v>1974</v>
      </c>
      <c r="D902" t="s">
        <v>56</v>
      </c>
      <c r="E902" t="s">
        <v>26</v>
      </c>
      <c r="F902">
        <v>6</v>
      </c>
      <c r="G902">
        <v>6</v>
      </c>
      <c r="H902">
        <v>164.16</v>
      </c>
      <c r="I902">
        <v>180.57600000000002</v>
      </c>
      <c r="J902">
        <f t="shared" si="14"/>
        <v>1083.4560000000001</v>
      </c>
      <c r="K902" t="s">
        <v>66</v>
      </c>
      <c r="L902" t="s">
        <v>28</v>
      </c>
      <c r="M902" t="s">
        <v>22</v>
      </c>
      <c r="N902" t="s">
        <v>30</v>
      </c>
      <c r="O902">
        <v>20.73</v>
      </c>
      <c r="P902">
        <v>2.1</v>
      </c>
      <c r="Q902" t="s">
        <v>23</v>
      </c>
    </row>
    <row r="903" spans="1:17" x14ac:dyDescent="0.3">
      <c r="A903" t="s">
        <v>1975</v>
      </c>
      <c r="B903" s="1">
        <v>45609</v>
      </c>
      <c r="C903" t="s">
        <v>1976</v>
      </c>
      <c r="D903" t="s">
        <v>133</v>
      </c>
      <c r="E903" t="s">
        <v>50</v>
      </c>
      <c r="F903">
        <v>19</v>
      </c>
      <c r="G903">
        <v>17</v>
      </c>
      <c r="H903">
        <v>1278.8</v>
      </c>
      <c r="I903">
        <v>1406.68</v>
      </c>
      <c r="J903">
        <f t="shared" si="14"/>
        <v>23913.56</v>
      </c>
      <c r="K903" t="s">
        <v>20</v>
      </c>
      <c r="L903" t="s">
        <v>42</v>
      </c>
      <c r="M903" t="s">
        <v>71</v>
      </c>
      <c r="N903" t="s">
        <v>67</v>
      </c>
      <c r="O903">
        <v>49.72</v>
      </c>
      <c r="P903">
        <v>4.2</v>
      </c>
      <c r="Q903" t="s">
        <v>23</v>
      </c>
    </row>
    <row r="904" spans="1:17" x14ac:dyDescent="0.3">
      <c r="A904" t="s">
        <v>1977</v>
      </c>
      <c r="B904" s="1">
        <v>44441</v>
      </c>
      <c r="C904" t="s">
        <v>1978</v>
      </c>
      <c r="D904" t="s">
        <v>141</v>
      </c>
      <c r="E904" t="s">
        <v>50</v>
      </c>
      <c r="F904">
        <v>11</v>
      </c>
      <c r="G904">
        <v>9</v>
      </c>
      <c r="H904">
        <v>819.74</v>
      </c>
      <c r="I904">
        <v>893.51660000000004</v>
      </c>
      <c r="J904">
        <f t="shared" si="14"/>
        <v>8041.6494000000002</v>
      </c>
      <c r="K904" t="s">
        <v>66</v>
      </c>
      <c r="L904" t="s">
        <v>21</v>
      </c>
      <c r="M904" t="s">
        <v>22</v>
      </c>
      <c r="N904" t="s">
        <v>89</v>
      </c>
      <c r="O904">
        <v>33.21</v>
      </c>
      <c r="P904">
        <v>4.8</v>
      </c>
      <c r="Q904" t="s">
        <v>23</v>
      </c>
    </row>
    <row r="905" spans="1:17" x14ac:dyDescent="0.3">
      <c r="A905" t="s">
        <v>1979</v>
      </c>
      <c r="B905" s="1">
        <v>44025</v>
      </c>
      <c r="C905" t="s">
        <v>1980</v>
      </c>
      <c r="D905" t="s">
        <v>141</v>
      </c>
      <c r="E905" t="s">
        <v>117</v>
      </c>
      <c r="F905">
        <v>8</v>
      </c>
      <c r="G905">
        <v>6</v>
      </c>
      <c r="H905">
        <v>531.86</v>
      </c>
      <c r="I905">
        <v>606.32040000000006</v>
      </c>
      <c r="J905">
        <f t="shared" si="14"/>
        <v>3637.9224000000004</v>
      </c>
      <c r="K905" t="s">
        <v>27</v>
      </c>
      <c r="L905" t="s">
        <v>79</v>
      </c>
      <c r="M905" t="s">
        <v>29</v>
      </c>
      <c r="N905" t="s">
        <v>37</v>
      </c>
      <c r="O905">
        <v>46.86</v>
      </c>
      <c r="P905">
        <v>3.7</v>
      </c>
      <c r="Q905" t="s">
        <v>23</v>
      </c>
    </row>
    <row r="906" spans="1:17" x14ac:dyDescent="0.3">
      <c r="A906" t="s">
        <v>1981</v>
      </c>
      <c r="B906" s="1">
        <v>45036</v>
      </c>
      <c r="C906" t="s">
        <v>1982</v>
      </c>
      <c r="D906" t="s">
        <v>85</v>
      </c>
      <c r="E906" t="s">
        <v>82</v>
      </c>
      <c r="F906">
        <v>11</v>
      </c>
      <c r="G906">
        <v>9</v>
      </c>
      <c r="H906">
        <v>270.41000000000003</v>
      </c>
      <c r="I906">
        <v>297.45100000000008</v>
      </c>
      <c r="J906">
        <f t="shared" si="14"/>
        <v>2677.0590000000007</v>
      </c>
      <c r="K906" t="s">
        <v>51</v>
      </c>
      <c r="L906" t="s">
        <v>86</v>
      </c>
      <c r="M906" t="s">
        <v>29</v>
      </c>
      <c r="N906" t="s">
        <v>53</v>
      </c>
      <c r="O906">
        <v>42.51</v>
      </c>
      <c r="P906">
        <v>1.4</v>
      </c>
      <c r="Q906" t="s">
        <v>23</v>
      </c>
    </row>
    <row r="907" spans="1:17" x14ac:dyDescent="0.3">
      <c r="A907" t="s">
        <v>1983</v>
      </c>
      <c r="B907" s="1">
        <v>45414</v>
      </c>
      <c r="C907" t="s">
        <v>1984</v>
      </c>
      <c r="D907" t="s">
        <v>56</v>
      </c>
      <c r="E907" t="s">
        <v>26</v>
      </c>
      <c r="F907">
        <v>5</v>
      </c>
      <c r="G907">
        <v>5</v>
      </c>
      <c r="H907">
        <v>1315.17</v>
      </c>
      <c r="I907">
        <v>1380.9285000000002</v>
      </c>
      <c r="J907">
        <f t="shared" si="14"/>
        <v>6904.6425000000008</v>
      </c>
      <c r="K907" t="s">
        <v>20</v>
      </c>
      <c r="L907" t="s">
        <v>79</v>
      </c>
      <c r="M907" t="s">
        <v>22</v>
      </c>
      <c r="N907" t="s">
        <v>30</v>
      </c>
      <c r="O907">
        <v>14.27</v>
      </c>
      <c r="P907">
        <v>2.6</v>
      </c>
      <c r="Q907" t="s">
        <v>23</v>
      </c>
    </row>
    <row r="908" spans="1:17" x14ac:dyDescent="0.3">
      <c r="A908" t="s">
        <v>1985</v>
      </c>
      <c r="B908" s="1">
        <v>44411</v>
      </c>
      <c r="C908" t="s">
        <v>1986</v>
      </c>
      <c r="D908" t="s">
        <v>40</v>
      </c>
      <c r="E908" t="s">
        <v>57</v>
      </c>
      <c r="F908">
        <v>20</v>
      </c>
      <c r="G908">
        <v>17</v>
      </c>
      <c r="H908">
        <v>125.8</v>
      </c>
      <c r="I908">
        <v>137.12200000000001</v>
      </c>
      <c r="J908">
        <f t="shared" si="14"/>
        <v>2331.0740000000001</v>
      </c>
      <c r="K908" t="s">
        <v>66</v>
      </c>
      <c r="L908" t="s">
        <v>21</v>
      </c>
      <c r="M908" t="s">
        <v>29</v>
      </c>
      <c r="N908" t="s">
        <v>67</v>
      </c>
      <c r="O908">
        <v>9.18</v>
      </c>
      <c r="P908">
        <v>3.6</v>
      </c>
      <c r="Q908" t="s">
        <v>23</v>
      </c>
    </row>
    <row r="909" spans="1:17" x14ac:dyDescent="0.3">
      <c r="A909" t="s">
        <v>1987</v>
      </c>
      <c r="B909" s="1">
        <v>44065</v>
      </c>
      <c r="C909" t="s">
        <v>1988</v>
      </c>
      <c r="D909" t="s">
        <v>77</v>
      </c>
      <c r="E909" t="s">
        <v>78</v>
      </c>
      <c r="F909">
        <v>14</v>
      </c>
      <c r="G909">
        <v>13</v>
      </c>
      <c r="H909">
        <v>62.04</v>
      </c>
      <c r="I909">
        <v>67.003200000000007</v>
      </c>
      <c r="J909">
        <f t="shared" si="14"/>
        <v>871.04160000000013</v>
      </c>
      <c r="K909" t="s">
        <v>66</v>
      </c>
      <c r="L909" t="s">
        <v>35</v>
      </c>
      <c r="M909" t="s">
        <v>71</v>
      </c>
      <c r="N909" t="s">
        <v>30</v>
      </c>
      <c r="O909">
        <v>8.99</v>
      </c>
      <c r="P909">
        <v>3.9</v>
      </c>
      <c r="Q909" t="s">
        <v>23</v>
      </c>
    </row>
    <row r="910" spans="1:17" x14ac:dyDescent="0.3">
      <c r="A910" t="s">
        <v>1989</v>
      </c>
      <c r="B910" s="1">
        <v>44764</v>
      </c>
      <c r="C910" t="s">
        <v>1990</v>
      </c>
      <c r="D910" t="s">
        <v>61</v>
      </c>
      <c r="E910" t="s">
        <v>34</v>
      </c>
      <c r="F910">
        <v>1</v>
      </c>
      <c r="G910">
        <v>1</v>
      </c>
      <c r="H910">
        <v>1121.6099999999999</v>
      </c>
      <c r="I910">
        <v>1222.5549000000001</v>
      </c>
      <c r="J910">
        <f t="shared" si="14"/>
        <v>1222.5549000000001</v>
      </c>
      <c r="K910" t="s">
        <v>66</v>
      </c>
      <c r="L910" t="s">
        <v>21</v>
      </c>
      <c r="M910" t="s">
        <v>22</v>
      </c>
      <c r="N910" t="s">
        <v>30</v>
      </c>
      <c r="O910">
        <v>6.88</v>
      </c>
      <c r="P910">
        <v>5</v>
      </c>
      <c r="Q910" t="s">
        <v>74</v>
      </c>
    </row>
    <row r="911" spans="1:17" x14ac:dyDescent="0.3">
      <c r="A911" t="s">
        <v>1287</v>
      </c>
      <c r="B911" s="1">
        <v>44395</v>
      </c>
      <c r="C911" t="s">
        <v>1991</v>
      </c>
      <c r="D911" t="s">
        <v>65</v>
      </c>
      <c r="E911" t="s">
        <v>82</v>
      </c>
      <c r="F911">
        <v>12</v>
      </c>
      <c r="G911">
        <v>12</v>
      </c>
      <c r="H911">
        <v>405.1</v>
      </c>
      <c r="I911">
        <v>425.35500000000002</v>
      </c>
      <c r="J911">
        <f t="shared" si="14"/>
        <v>5104.26</v>
      </c>
      <c r="K911" t="s">
        <v>51</v>
      </c>
      <c r="L911" t="s">
        <v>35</v>
      </c>
      <c r="M911" t="s">
        <v>36</v>
      </c>
      <c r="N911" t="s">
        <v>89</v>
      </c>
      <c r="O911">
        <v>11.98</v>
      </c>
      <c r="P911">
        <v>3.7</v>
      </c>
      <c r="Q911" t="s">
        <v>74</v>
      </c>
    </row>
    <row r="912" spans="1:17" x14ac:dyDescent="0.3">
      <c r="A912" t="s">
        <v>1992</v>
      </c>
      <c r="B912" s="1">
        <v>45228</v>
      </c>
      <c r="C912" t="s">
        <v>1993</v>
      </c>
      <c r="E912" t="s">
        <v>50</v>
      </c>
      <c r="F912">
        <v>19</v>
      </c>
      <c r="G912">
        <v>15</v>
      </c>
      <c r="H912">
        <v>1026.94</v>
      </c>
      <c r="I912">
        <v>1078.287</v>
      </c>
      <c r="J912">
        <f t="shared" si="14"/>
        <v>16174.305</v>
      </c>
      <c r="K912" t="s">
        <v>47</v>
      </c>
      <c r="L912" t="s">
        <v>28</v>
      </c>
      <c r="M912" t="s">
        <v>22</v>
      </c>
      <c r="N912" t="s">
        <v>53</v>
      </c>
      <c r="O912">
        <v>32.590000000000003</v>
      </c>
      <c r="P912">
        <v>4.4000000000000004</v>
      </c>
      <c r="Q912" t="s">
        <v>23</v>
      </c>
    </row>
    <row r="913" spans="1:17" x14ac:dyDescent="0.3">
      <c r="A913" t="s">
        <v>1994</v>
      </c>
      <c r="B913" s="1">
        <v>45462</v>
      </c>
      <c r="C913" t="s">
        <v>1995</v>
      </c>
      <c r="D913" t="s">
        <v>109</v>
      </c>
      <c r="E913" t="s">
        <v>120</v>
      </c>
      <c r="F913">
        <v>4</v>
      </c>
      <c r="G913">
        <v>4</v>
      </c>
      <c r="H913">
        <v>1005.33</v>
      </c>
      <c r="I913">
        <v>1136.0228999999999</v>
      </c>
      <c r="J913">
        <f t="shared" si="14"/>
        <v>4544.0915999999997</v>
      </c>
      <c r="K913" t="s">
        <v>66</v>
      </c>
      <c r="L913" t="s">
        <v>35</v>
      </c>
      <c r="M913" t="s">
        <v>22</v>
      </c>
      <c r="N913" t="s">
        <v>37</v>
      </c>
      <c r="O913">
        <v>18.64</v>
      </c>
      <c r="P913">
        <v>2.9</v>
      </c>
      <c r="Q913" t="s">
        <v>111</v>
      </c>
    </row>
    <row r="914" spans="1:17" x14ac:dyDescent="0.3">
      <c r="A914" t="s">
        <v>1996</v>
      </c>
      <c r="B914" s="1">
        <v>45414</v>
      </c>
      <c r="C914" t="s">
        <v>1997</v>
      </c>
      <c r="D914" t="s">
        <v>77</v>
      </c>
      <c r="E914" t="s">
        <v>78</v>
      </c>
      <c r="F914">
        <v>5</v>
      </c>
      <c r="G914">
        <v>5</v>
      </c>
      <c r="H914">
        <v>845.25</v>
      </c>
      <c r="I914">
        <v>972.03749999999991</v>
      </c>
      <c r="J914">
        <f t="shared" si="14"/>
        <v>4860.1875</v>
      </c>
      <c r="K914" t="s">
        <v>51</v>
      </c>
      <c r="L914" t="s">
        <v>42</v>
      </c>
      <c r="M914" t="s">
        <v>29</v>
      </c>
      <c r="N914" t="s">
        <v>89</v>
      </c>
      <c r="O914">
        <v>29.52</v>
      </c>
      <c r="P914">
        <v>2.2999999999999998</v>
      </c>
      <c r="Q914" t="s">
        <v>15</v>
      </c>
    </row>
    <row r="915" spans="1:17" x14ac:dyDescent="0.3">
      <c r="A915" t="s">
        <v>1998</v>
      </c>
      <c r="B915" s="1">
        <v>44844</v>
      </c>
      <c r="C915" t="s">
        <v>1999</v>
      </c>
      <c r="D915" t="s">
        <v>109</v>
      </c>
      <c r="E915" t="s">
        <v>110</v>
      </c>
      <c r="F915">
        <v>16</v>
      </c>
      <c r="G915">
        <v>14</v>
      </c>
      <c r="H915">
        <v>431.04</v>
      </c>
      <c r="I915">
        <v>452.59200000000004</v>
      </c>
      <c r="J915">
        <f t="shared" si="14"/>
        <v>6336.2880000000005</v>
      </c>
      <c r="K915" t="s">
        <v>27</v>
      </c>
      <c r="L915" t="s">
        <v>2000</v>
      </c>
      <c r="M915" t="s">
        <v>71</v>
      </c>
      <c r="N915" t="s">
        <v>30</v>
      </c>
      <c r="O915">
        <v>2.74</v>
      </c>
      <c r="P915">
        <v>3.8</v>
      </c>
      <c r="Q915" t="s">
        <v>23</v>
      </c>
    </row>
    <row r="916" spans="1:17" x14ac:dyDescent="0.3">
      <c r="A916" t="s">
        <v>2001</v>
      </c>
      <c r="B916" s="1">
        <v>43915</v>
      </c>
      <c r="C916" t="s">
        <v>2002</v>
      </c>
      <c r="D916" t="s">
        <v>133</v>
      </c>
      <c r="E916" t="s">
        <v>50</v>
      </c>
      <c r="F916">
        <v>14</v>
      </c>
      <c r="G916">
        <v>11</v>
      </c>
      <c r="H916">
        <v>1279.6500000000001</v>
      </c>
      <c r="I916">
        <v>1343.6325000000002</v>
      </c>
      <c r="J916">
        <f t="shared" si="14"/>
        <v>14779.957500000002</v>
      </c>
      <c r="K916" t="s">
        <v>51</v>
      </c>
      <c r="L916" t="s">
        <v>21</v>
      </c>
      <c r="M916" t="s">
        <v>71</v>
      </c>
      <c r="N916" t="s">
        <v>37</v>
      </c>
      <c r="O916">
        <v>45.39</v>
      </c>
      <c r="P916">
        <v>1.5</v>
      </c>
      <c r="Q916" t="s">
        <v>23</v>
      </c>
    </row>
    <row r="917" spans="1:17" x14ac:dyDescent="0.3">
      <c r="A917" t="s">
        <v>2003</v>
      </c>
      <c r="B917" s="1">
        <v>45535</v>
      </c>
      <c r="C917" t="s">
        <v>2004</v>
      </c>
      <c r="E917" t="s">
        <v>78</v>
      </c>
      <c r="F917">
        <v>20</v>
      </c>
      <c r="G917">
        <v>17</v>
      </c>
      <c r="H917">
        <v>700.87</v>
      </c>
      <c r="I917">
        <v>806.00049999999999</v>
      </c>
      <c r="J917">
        <f t="shared" si="14"/>
        <v>13702.0085</v>
      </c>
      <c r="K917" t="s">
        <v>66</v>
      </c>
      <c r="L917" t="s">
        <v>86</v>
      </c>
      <c r="M917" t="s">
        <v>71</v>
      </c>
      <c r="N917" t="s">
        <v>89</v>
      </c>
      <c r="O917">
        <v>26.75</v>
      </c>
      <c r="P917">
        <v>2</v>
      </c>
      <c r="Q917" t="s">
        <v>23</v>
      </c>
    </row>
    <row r="918" spans="1:17" x14ac:dyDescent="0.3">
      <c r="A918" t="s">
        <v>2005</v>
      </c>
      <c r="B918" s="1">
        <v>45502</v>
      </c>
      <c r="C918" t="s">
        <v>2006</v>
      </c>
      <c r="D918" t="s">
        <v>116</v>
      </c>
      <c r="E918" t="s">
        <v>50</v>
      </c>
      <c r="F918">
        <v>4</v>
      </c>
      <c r="G918">
        <v>3</v>
      </c>
      <c r="H918">
        <v>226.1</v>
      </c>
      <c r="I918">
        <v>255.49299999999997</v>
      </c>
      <c r="J918">
        <f t="shared" si="14"/>
        <v>766.47899999999993</v>
      </c>
      <c r="K918" t="s">
        <v>27</v>
      </c>
      <c r="L918" t="s">
        <v>42</v>
      </c>
      <c r="M918" t="s">
        <v>22</v>
      </c>
      <c r="N918" t="s">
        <v>37</v>
      </c>
      <c r="O918">
        <v>30.06</v>
      </c>
      <c r="P918">
        <v>2.5</v>
      </c>
      <c r="Q918" t="s">
        <v>23</v>
      </c>
    </row>
    <row r="919" spans="1:17" x14ac:dyDescent="0.3">
      <c r="A919" t="s">
        <v>2007</v>
      </c>
      <c r="B919" s="1">
        <v>44436</v>
      </c>
      <c r="C919" t="s">
        <v>2008</v>
      </c>
      <c r="E919" t="s">
        <v>26</v>
      </c>
      <c r="F919">
        <v>15</v>
      </c>
      <c r="G919">
        <v>15</v>
      </c>
      <c r="H919">
        <v>1484.47</v>
      </c>
      <c r="I919">
        <v>1632.9170000000001</v>
      </c>
      <c r="J919">
        <f t="shared" si="14"/>
        <v>24493.755000000001</v>
      </c>
      <c r="K919" t="s">
        <v>51</v>
      </c>
      <c r="L919" t="s">
        <v>86</v>
      </c>
      <c r="M919" t="s">
        <v>71</v>
      </c>
      <c r="N919" t="s">
        <v>67</v>
      </c>
      <c r="O919">
        <v>26.83</v>
      </c>
      <c r="P919">
        <v>3.1</v>
      </c>
      <c r="Q919" t="s">
        <v>23</v>
      </c>
    </row>
    <row r="920" spans="1:17" x14ac:dyDescent="0.3">
      <c r="A920" t="s">
        <v>2009</v>
      </c>
      <c r="B920" s="1">
        <v>45045</v>
      </c>
      <c r="C920" t="s">
        <v>2010</v>
      </c>
      <c r="D920" t="s">
        <v>141</v>
      </c>
      <c r="E920" t="s">
        <v>95</v>
      </c>
      <c r="F920">
        <v>1</v>
      </c>
      <c r="G920">
        <v>1</v>
      </c>
      <c r="H920">
        <v>776.27</v>
      </c>
      <c r="I920">
        <v>861.65970000000004</v>
      </c>
      <c r="J920">
        <f t="shared" si="14"/>
        <v>861.65970000000004</v>
      </c>
      <c r="K920" t="s">
        <v>47</v>
      </c>
      <c r="L920" t="s">
        <v>42</v>
      </c>
      <c r="M920" t="s">
        <v>29</v>
      </c>
      <c r="N920" t="s">
        <v>89</v>
      </c>
      <c r="O920">
        <v>23.29</v>
      </c>
      <c r="P920">
        <v>2.9</v>
      </c>
      <c r="Q920" t="s">
        <v>23</v>
      </c>
    </row>
    <row r="921" spans="1:17" x14ac:dyDescent="0.3">
      <c r="A921" t="s">
        <v>2011</v>
      </c>
      <c r="B921" s="1">
        <v>44807</v>
      </c>
      <c r="C921" t="s">
        <v>2012</v>
      </c>
      <c r="D921" t="s">
        <v>45</v>
      </c>
      <c r="E921" t="s">
        <v>110</v>
      </c>
      <c r="F921">
        <v>2</v>
      </c>
      <c r="G921">
        <v>2</v>
      </c>
      <c r="H921">
        <v>216.28</v>
      </c>
      <c r="I921">
        <v>233.58240000000001</v>
      </c>
      <c r="J921">
        <f t="shared" si="14"/>
        <v>467.16480000000001</v>
      </c>
      <c r="K921" t="s">
        <v>51</v>
      </c>
      <c r="L921" t="s">
        <v>86</v>
      </c>
      <c r="M921" t="s">
        <v>22</v>
      </c>
      <c r="O921">
        <v>46.96</v>
      </c>
      <c r="P921">
        <v>3.2</v>
      </c>
      <c r="Q921" t="s">
        <v>23</v>
      </c>
    </row>
    <row r="922" spans="1:17" x14ac:dyDescent="0.3">
      <c r="A922" t="s">
        <v>2013</v>
      </c>
      <c r="B922" s="1">
        <v>44684</v>
      </c>
      <c r="C922" t="s">
        <v>2014</v>
      </c>
      <c r="D922" t="s">
        <v>77</v>
      </c>
      <c r="E922" t="s">
        <v>78</v>
      </c>
      <c r="F922">
        <v>15</v>
      </c>
      <c r="G922">
        <v>14</v>
      </c>
      <c r="H922">
        <v>408.96</v>
      </c>
      <c r="I922">
        <v>445.76640000000003</v>
      </c>
      <c r="J922">
        <f t="shared" si="14"/>
        <v>6240.7296000000006</v>
      </c>
      <c r="K922" t="s">
        <v>47</v>
      </c>
      <c r="L922" t="s">
        <v>42</v>
      </c>
      <c r="M922" t="s">
        <v>71</v>
      </c>
      <c r="N922" t="s">
        <v>30</v>
      </c>
      <c r="O922">
        <v>18.88</v>
      </c>
      <c r="P922">
        <v>1.1000000000000001</v>
      </c>
      <c r="Q922" t="s">
        <v>23</v>
      </c>
    </row>
    <row r="923" spans="1:17" x14ac:dyDescent="0.3">
      <c r="A923" t="s">
        <v>2015</v>
      </c>
      <c r="B923" s="1">
        <v>44626</v>
      </c>
      <c r="C923" t="s">
        <v>2016</v>
      </c>
      <c r="D923" t="s">
        <v>133</v>
      </c>
      <c r="E923" t="s">
        <v>95</v>
      </c>
      <c r="F923">
        <v>12</v>
      </c>
      <c r="G923">
        <v>12</v>
      </c>
      <c r="H923">
        <v>227.71</v>
      </c>
      <c r="I923">
        <v>261.86649999999997</v>
      </c>
      <c r="J923">
        <f t="shared" si="14"/>
        <v>3142.3979999999997</v>
      </c>
      <c r="K923" t="s">
        <v>51</v>
      </c>
      <c r="L923" t="s">
        <v>79</v>
      </c>
      <c r="M923" t="s">
        <v>36</v>
      </c>
      <c r="N923" t="s">
        <v>53</v>
      </c>
      <c r="O923">
        <v>22.58</v>
      </c>
      <c r="Q923" t="s">
        <v>23</v>
      </c>
    </row>
    <row r="924" spans="1:17" x14ac:dyDescent="0.3">
      <c r="A924" t="s">
        <v>2017</v>
      </c>
      <c r="B924" s="1">
        <v>44796</v>
      </c>
      <c r="C924" t="s">
        <v>2018</v>
      </c>
      <c r="D924" t="s">
        <v>109</v>
      </c>
      <c r="E924" t="s">
        <v>46</v>
      </c>
      <c r="F924">
        <v>12</v>
      </c>
      <c r="G924">
        <v>11</v>
      </c>
      <c r="H924">
        <v>748.95</v>
      </c>
      <c r="I924">
        <v>838.82400000000018</v>
      </c>
      <c r="J924">
        <f t="shared" si="14"/>
        <v>9227.0640000000021</v>
      </c>
      <c r="K924" t="s">
        <v>27</v>
      </c>
      <c r="L924" t="s">
        <v>42</v>
      </c>
      <c r="M924" t="s">
        <v>29</v>
      </c>
      <c r="N924" t="s">
        <v>53</v>
      </c>
      <c r="O924">
        <v>31.64</v>
      </c>
      <c r="P924">
        <v>1.5</v>
      </c>
      <c r="Q924" t="s">
        <v>23</v>
      </c>
    </row>
    <row r="925" spans="1:17" x14ac:dyDescent="0.3">
      <c r="A925" t="s">
        <v>2019</v>
      </c>
      <c r="B925" s="1">
        <v>44019</v>
      </c>
      <c r="C925" t="s">
        <v>2020</v>
      </c>
      <c r="D925" t="s">
        <v>94</v>
      </c>
      <c r="E925" t="s">
        <v>117</v>
      </c>
      <c r="F925">
        <v>1</v>
      </c>
      <c r="G925">
        <v>1</v>
      </c>
      <c r="H925">
        <v>20</v>
      </c>
      <c r="I925">
        <v>22.599999999999998</v>
      </c>
      <c r="J925">
        <f t="shared" si="14"/>
        <v>22.599999999999998</v>
      </c>
      <c r="K925" t="s">
        <v>20</v>
      </c>
      <c r="L925" t="s">
        <v>79</v>
      </c>
      <c r="M925" t="s">
        <v>36</v>
      </c>
      <c r="N925" t="s">
        <v>89</v>
      </c>
      <c r="O925">
        <v>18.809999999999999</v>
      </c>
      <c r="P925">
        <v>1.3</v>
      </c>
      <c r="Q925" t="s">
        <v>23</v>
      </c>
    </row>
    <row r="926" spans="1:17" x14ac:dyDescent="0.3">
      <c r="A926" t="s">
        <v>2021</v>
      </c>
      <c r="B926" s="1">
        <v>44042</v>
      </c>
      <c r="C926" t="s">
        <v>2022</v>
      </c>
      <c r="D926" t="s">
        <v>65</v>
      </c>
      <c r="E926" t="s">
        <v>78</v>
      </c>
      <c r="F926">
        <v>5</v>
      </c>
      <c r="G926">
        <v>5</v>
      </c>
      <c r="H926">
        <v>11.74</v>
      </c>
      <c r="I926">
        <v>12.444400000000002</v>
      </c>
      <c r="J926">
        <f t="shared" si="14"/>
        <v>62.222000000000008</v>
      </c>
      <c r="K926" t="s">
        <v>66</v>
      </c>
      <c r="L926" t="s">
        <v>123</v>
      </c>
      <c r="M926" t="s">
        <v>71</v>
      </c>
      <c r="N926" t="s">
        <v>53</v>
      </c>
      <c r="O926">
        <v>31.57</v>
      </c>
      <c r="P926">
        <v>4.0999999999999996</v>
      </c>
      <c r="Q926" t="s">
        <v>23</v>
      </c>
    </row>
    <row r="927" spans="1:17" x14ac:dyDescent="0.3">
      <c r="A927" t="s">
        <v>2023</v>
      </c>
      <c r="B927" s="1">
        <v>45420</v>
      </c>
      <c r="C927" t="s">
        <v>2024</v>
      </c>
      <c r="D927" t="s">
        <v>100</v>
      </c>
      <c r="E927" t="s">
        <v>26</v>
      </c>
      <c r="F927">
        <v>7</v>
      </c>
      <c r="G927">
        <v>7</v>
      </c>
      <c r="H927">
        <v>338.32</v>
      </c>
      <c r="I927">
        <v>362.00240000000002</v>
      </c>
      <c r="J927">
        <f t="shared" si="14"/>
        <v>2534.0168000000003</v>
      </c>
      <c r="K927" t="s">
        <v>66</v>
      </c>
      <c r="L927" t="s">
        <v>86</v>
      </c>
      <c r="M927" t="s">
        <v>71</v>
      </c>
      <c r="N927" t="s">
        <v>67</v>
      </c>
      <c r="O927">
        <v>37.729999999999997</v>
      </c>
      <c r="P927">
        <v>3.7</v>
      </c>
      <c r="Q927" t="s">
        <v>23</v>
      </c>
    </row>
    <row r="928" spans="1:17" x14ac:dyDescent="0.3">
      <c r="A928" t="s">
        <v>2025</v>
      </c>
      <c r="B928" s="1">
        <v>43925</v>
      </c>
      <c r="C928" t="s">
        <v>2026</v>
      </c>
      <c r="D928" t="s">
        <v>40</v>
      </c>
      <c r="E928" t="s">
        <v>26</v>
      </c>
      <c r="F928">
        <v>1</v>
      </c>
      <c r="G928">
        <v>1</v>
      </c>
      <c r="H928">
        <v>1230.1400000000001</v>
      </c>
      <c r="I928">
        <v>1402.3596000000002</v>
      </c>
      <c r="J928">
        <f t="shared" si="14"/>
        <v>1402.3596000000002</v>
      </c>
      <c r="K928" t="s">
        <v>66</v>
      </c>
      <c r="L928" t="s">
        <v>79</v>
      </c>
      <c r="M928" t="s">
        <v>29</v>
      </c>
      <c r="N928" t="s">
        <v>53</v>
      </c>
      <c r="O928">
        <v>21.45</v>
      </c>
      <c r="P928">
        <v>2.9</v>
      </c>
    </row>
    <row r="929" spans="1:17" x14ac:dyDescent="0.3">
      <c r="A929" t="s">
        <v>2027</v>
      </c>
      <c r="B929" s="1">
        <v>44028</v>
      </c>
      <c r="C929" t="s">
        <v>2028</v>
      </c>
      <c r="D929" t="s">
        <v>100</v>
      </c>
      <c r="E929" t="s">
        <v>41</v>
      </c>
      <c r="F929">
        <v>14</v>
      </c>
      <c r="G929">
        <v>13</v>
      </c>
      <c r="H929">
        <v>1165.32</v>
      </c>
      <c r="I929">
        <v>1305.1584</v>
      </c>
      <c r="J929">
        <f t="shared" si="14"/>
        <v>16967.0592</v>
      </c>
      <c r="K929" t="s">
        <v>20</v>
      </c>
      <c r="L929" t="s">
        <v>28</v>
      </c>
      <c r="M929" t="s">
        <v>71</v>
      </c>
      <c r="N929" t="s">
        <v>30</v>
      </c>
      <c r="O929">
        <v>38.380000000000003</v>
      </c>
      <c r="P929">
        <v>2</v>
      </c>
      <c r="Q929" t="s">
        <v>23</v>
      </c>
    </row>
    <row r="930" spans="1:17" x14ac:dyDescent="0.3">
      <c r="A930" t="s">
        <v>2029</v>
      </c>
      <c r="B930" s="1">
        <v>45627</v>
      </c>
      <c r="C930" t="s">
        <v>2030</v>
      </c>
      <c r="D930" t="s">
        <v>116</v>
      </c>
      <c r="E930" t="s">
        <v>117</v>
      </c>
      <c r="F930">
        <v>6</v>
      </c>
      <c r="G930">
        <v>6</v>
      </c>
      <c r="H930">
        <v>864.85</v>
      </c>
      <c r="I930">
        <v>959.98350000000016</v>
      </c>
      <c r="J930">
        <f t="shared" si="14"/>
        <v>5759.9010000000007</v>
      </c>
      <c r="K930" t="s">
        <v>47</v>
      </c>
      <c r="L930" t="s">
        <v>21</v>
      </c>
      <c r="M930" t="s">
        <v>29</v>
      </c>
      <c r="N930" t="s">
        <v>30</v>
      </c>
      <c r="O930">
        <v>7.26</v>
      </c>
      <c r="P930">
        <v>0</v>
      </c>
      <c r="Q930" t="s">
        <v>23</v>
      </c>
    </row>
    <row r="931" spans="1:17" x14ac:dyDescent="0.3">
      <c r="A931" t="s">
        <v>2031</v>
      </c>
      <c r="B931" s="1">
        <v>44448</v>
      </c>
      <c r="C931" t="s">
        <v>2032</v>
      </c>
      <c r="D931" t="s">
        <v>85</v>
      </c>
      <c r="E931" t="s">
        <v>82</v>
      </c>
      <c r="F931">
        <v>18</v>
      </c>
      <c r="G931">
        <v>18</v>
      </c>
      <c r="H931">
        <v>365.4</v>
      </c>
      <c r="I931">
        <v>405.59399999999999</v>
      </c>
      <c r="J931">
        <f t="shared" si="14"/>
        <v>7300.692</v>
      </c>
      <c r="K931" t="s">
        <v>20</v>
      </c>
      <c r="L931" t="s">
        <v>35</v>
      </c>
      <c r="M931" t="s">
        <v>71</v>
      </c>
      <c r="N931" t="s">
        <v>37</v>
      </c>
      <c r="O931">
        <v>30.24</v>
      </c>
      <c r="P931">
        <v>3.2</v>
      </c>
      <c r="Q931" t="s">
        <v>23</v>
      </c>
    </row>
    <row r="932" spans="1:17" x14ac:dyDescent="0.3">
      <c r="A932" t="s">
        <v>2033</v>
      </c>
      <c r="B932" s="1">
        <v>45293</v>
      </c>
      <c r="C932" t="s">
        <v>2034</v>
      </c>
      <c r="D932" t="s">
        <v>61</v>
      </c>
      <c r="E932" t="s">
        <v>70</v>
      </c>
      <c r="F932">
        <v>10</v>
      </c>
      <c r="G932">
        <v>10</v>
      </c>
      <c r="H932">
        <v>857.19</v>
      </c>
      <c r="I932">
        <v>985.76850000000002</v>
      </c>
      <c r="J932">
        <f t="shared" si="14"/>
        <v>9857.6849999999995</v>
      </c>
      <c r="K932" t="s">
        <v>51</v>
      </c>
      <c r="L932" t="s">
        <v>86</v>
      </c>
      <c r="M932" t="s">
        <v>36</v>
      </c>
      <c r="O932">
        <v>34.950000000000003</v>
      </c>
      <c r="P932">
        <v>1.3</v>
      </c>
      <c r="Q932" t="s">
        <v>23</v>
      </c>
    </row>
    <row r="933" spans="1:17" x14ac:dyDescent="0.3">
      <c r="A933" t="s">
        <v>2035</v>
      </c>
      <c r="B933" s="1">
        <v>44793</v>
      </c>
      <c r="C933" t="s">
        <v>2036</v>
      </c>
      <c r="D933" t="s">
        <v>100</v>
      </c>
      <c r="E933" t="s">
        <v>41</v>
      </c>
      <c r="F933">
        <v>16</v>
      </c>
      <c r="G933">
        <v>13</v>
      </c>
      <c r="H933">
        <v>303.16000000000003</v>
      </c>
      <c r="I933">
        <v>345.60240000000005</v>
      </c>
      <c r="J933">
        <f t="shared" si="14"/>
        <v>4492.8312000000005</v>
      </c>
      <c r="K933" t="s">
        <v>27</v>
      </c>
      <c r="L933" t="s">
        <v>21</v>
      </c>
      <c r="M933" t="s">
        <v>36</v>
      </c>
      <c r="N933" t="s">
        <v>67</v>
      </c>
      <c r="O933">
        <v>35.53</v>
      </c>
      <c r="P933">
        <v>4.0999999999999996</v>
      </c>
      <c r="Q933" t="s">
        <v>74</v>
      </c>
    </row>
    <row r="934" spans="1:17" x14ac:dyDescent="0.3">
      <c r="A934" t="s">
        <v>2037</v>
      </c>
      <c r="B934" s="1">
        <v>45435</v>
      </c>
      <c r="C934" t="s">
        <v>2038</v>
      </c>
      <c r="D934" t="s">
        <v>109</v>
      </c>
      <c r="E934" t="s">
        <v>46</v>
      </c>
      <c r="F934">
        <v>16</v>
      </c>
      <c r="G934">
        <v>16</v>
      </c>
      <c r="H934">
        <v>310.48</v>
      </c>
      <c r="I934">
        <v>338.42320000000007</v>
      </c>
      <c r="J934">
        <f t="shared" si="14"/>
        <v>5414.771200000001</v>
      </c>
      <c r="K934" t="s">
        <v>66</v>
      </c>
      <c r="L934" t="s">
        <v>28</v>
      </c>
      <c r="M934" t="s">
        <v>29</v>
      </c>
      <c r="N934" t="s">
        <v>53</v>
      </c>
      <c r="O934">
        <v>7.03</v>
      </c>
      <c r="Q934" t="s">
        <v>74</v>
      </c>
    </row>
    <row r="935" spans="1:17" x14ac:dyDescent="0.3">
      <c r="A935" t="s">
        <v>2039</v>
      </c>
      <c r="B935" s="1">
        <v>45256</v>
      </c>
      <c r="C935" t="s">
        <v>2040</v>
      </c>
      <c r="D935" t="s">
        <v>40</v>
      </c>
      <c r="E935" t="s">
        <v>57</v>
      </c>
      <c r="F935">
        <v>13</v>
      </c>
      <c r="G935">
        <v>12</v>
      </c>
      <c r="H935">
        <v>165.33</v>
      </c>
      <c r="I935">
        <v>178.55640000000002</v>
      </c>
      <c r="J935">
        <f t="shared" si="14"/>
        <v>2142.6768000000002</v>
      </c>
      <c r="K935" t="s">
        <v>2041</v>
      </c>
      <c r="L935" t="s">
        <v>79</v>
      </c>
      <c r="M935" t="s">
        <v>71</v>
      </c>
      <c r="N935" t="s">
        <v>89</v>
      </c>
      <c r="O935">
        <v>34.130000000000003</v>
      </c>
      <c r="P935">
        <v>2.8</v>
      </c>
      <c r="Q935" t="s">
        <v>23</v>
      </c>
    </row>
    <row r="936" spans="1:17" x14ac:dyDescent="0.3">
      <c r="A936" t="s">
        <v>2042</v>
      </c>
      <c r="B936" s="1">
        <v>45469</v>
      </c>
      <c r="C936" t="s">
        <v>2043</v>
      </c>
      <c r="D936" t="s">
        <v>133</v>
      </c>
      <c r="E936" t="s">
        <v>117</v>
      </c>
      <c r="F936">
        <v>6</v>
      </c>
      <c r="G936">
        <v>6</v>
      </c>
      <c r="H936">
        <v>598.22</v>
      </c>
      <c r="I936">
        <v>681.97080000000005</v>
      </c>
      <c r="J936">
        <f t="shared" si="14"/>
        <v>4091.8248000000003</v>
      </c>
      <c r="K936" t="s">
        <v>2044</v>
      </c>
      <c r="L936" t="s">
        <v>28</v>
      </c>
      <c r="M936" t="s">
        <v>71</v>
      </c>
      <c r="N936" t="s">
        <v>89</v>
      </c>
      <c r="O936">
        <v>31.44</v>
      </c>
      <c r="P936">
        <v>1.2</v>
      </c>
      <c r="Q936" t="s">
        <v>23</v>
      </c>
    </row>
    <row r="937" spans="1:17" x14ac:dyDescent="0.3">
      <c r="A937" t="s">
        <v>2045</v>
      </c>
      <c r="B937" s="1">
        <v>44417</v>
      </c>
      <c r="C937" t="s">
        <v>2046</v>
      </c>
      <c r="D937" t="s">
        <v>133</v>
      </c>
      <c r="E937" t="s">
        <v>95</v>
      </c>
      <c r="F937">
        <v>14</v>
      </c>
      <c r="G937">
        <v>12</v>
      </c>
      <c r="H937">
        <v>1259.25</v>
      </c>
      <c r="I937">
        <v>1372.5825000000002</v>
      </c>
      <c r="J937">
        <f t="shared" si="14"/>
        <v>16470.990000000002</v>
      </c>
      <c r="K937" t="s">
        <v>47</v>
      </c>
      <c r="L937" t="s">
        <v>123</v>
      </c>
      <c r="M937" t="s">
        <v>36</v>
      </c>
      <c r="N937" t="s">
        <v>37</v>
      </c>
      <c r="O937">
        <v>24.8</v>
      </c>
      <c r="P937">
        <v>4.0999999999999996</v>
      </c>
      <c r="Q937" t="s">
        <v>23</v>
      </c>
    </row>
    <row r="938" spans="1:17" x14ac:dyDescent="0.3">
      <c r="A938" t="s">
        <v>2047</v>
      </c>
      <c r="B938" s="1">
        <v>44034</v>
      </c>
      <c r="C938" t="s">
        <v>2048</v>
      </c>
      <c r="D938" t="s">
        <v>61</v>
      </c>
      <c r="F938">
        <v>9</v>
      </c>
      <c r="G938">
        <v>7</v>
      </c>
      <c r="H938">
        <v>486.66</v>
      </c>
      <c r="I938">
        <v>535.32600000000002</v>
      </c>
      <c r="J938">
        <f t="shared" si="14"/>
        <v>3747.2820000000002</v>
      </c>
      <c r="K938" t="s">
        <v>20</v>
      </c>
      <c r="L938" t="s">
        <v>86</v>
      </c>
      <c r="M938" t="s">
        <v>29</v>
      </c>
      <c r="N938" t="s">
        <v>30</v>
      </c>
      <c r="O938">
        <v>7.06</v>
      </c>
      <c r="P938">
        <v>4.5</v>
      </c>
      <c r="Q938" t="s">
        <v>111</v>
      </c>
    </row>
    <row r="939" spans="1:17" x14ac:dyDescent="0.3">
      <c r="A939" t="s">
        <v>2049</v>
      </c>
      <c r="B939" s="1">
        <v>44723</v>
      </c>
      <c r="C939" t="s">
        <v>2050</v>
      </c>
      <c r="D939" t="s">
        <v>45</v>
      </c>
      <c r="E939" t="s">
        <v>46</v>
      </c>
      <c r="F939">
        <v>12</v>
      </c>
      <c r="G939">
        <v>10</v>
      </c>
      <c r="H939">
        <v>1460.72</v>
      </c>
      <c r="I939">
        <v>1636.0064000000002</v>
      </c>
      <c r="J939">
        <f t="shared" si="14"/>
        <v>16360.064000000002</v>
      </c>
      <c r="K939" t="s">
        <v>27</v>
      </c>
      <c r="L939" t="s">
        <v>123</v>
      </c>
      <c r="M939" t="s">
        <v>29</v>
      </c>
      <c r="N939" t="s">
        <v>89</v>
      </c>
      <c r="O939">
        <v>42.24</v>
      </c>
      <c r="P939">
        <v>4.5999999999999996</v>
      </c>
      <c r="Q939" t="s">
        <v>74</v>
      </c>
    </row>
    <row r="940" spans="1:17" x14ac:dyDescent="0.3">
      <c r="A940" t="s">
        <v>2051</v>
      </c>
      <c r="B940" s="1">
        <v>44984</v>
      </c>
      <c r="C940" t="s">
        <v>2052</v>
      </c>
      <c r="D940" t="s">
        <v>100</v>
      </c>
      <c r="E940" t="s">
        <v>57</v>
      </c>
      <c r="F940">
        <v>12</v>
      </c>
      <c r="G940">
        <v>10</v>
      </c>
      <c r="H940">
        <v>699.12</v>
      </c>
      <c r="I940">
        <v>790.00559999999996</v>
      </c>
      <c r="J940">
        <f t="shared" si="14"/>
        <v>7900.0559999999996</v>
      </c>
      <c r="K940" t="s">
        <v>51</v>
      </c>
      <c r="L940" t="s">
        <v>86</v>
      </c>
      <c r="M940" t="s">
        <v>29</v>
      </c>
      <c r="N940" t="s">
        <v>37</v>
      </c>
      <c r="O940">
        <v>38.56</v>
      </c>
      <c r="P940">
        <v>1.2</v>
      </c>
      <c r="Q940" t="s">
        <v>23</v>
      </c>
    </row>
    <row r="941" spans="1:17" x14ac:dyDescent="0.3">
      <c r="A941" t="s">
        <v>2053</v>
      </c>
      <c r="B941" s="1">
        <v>45359</v>
      </c>
      <c r="C941" t="s">
        <v>2054</v>
      </c>
      <c r="D941" t="s">
        <v>100</v>
      </c>
      <c r="E941" t="s">
        <v>57</v>
      </c>
      <c r="F941">
        <v>4</v>
      </c>
      <c r="G941">
        <v>3</v>
      </c>
      <c r="H941">
        <v>1288.9000000000001</v>
      </c>
      <c r="I941">
        <v>1404.9010000000003</v>
      </c>
      <c r="J941">
        <f t="shared" si="14"/>
        <v>4214.7030000000013</v>
      </c>
      <c r="K941" t="s">
        <v>51</v>
      </c>
      <c r="L941" t="s">
        <v>35</v>
      </c>
      <c r="M941" t="s">
        <v>29</v>
      </c>
      <c r="N941" t="s">
        <v>53</v>
      </c>
      <c r="O941">
        <v>29.49</v>
      </c>
      <c r="P941">
        <v>4</v>
      </c>
      <c r="Q941" t="s">
        <v>23</v>
      </c>
    </row>
    <row r="942" spans="1:17" x14ac:dyDescent="0.3">
      <c r="A942" t="s">
        <v>2055</v>
      </c>
      <c r="B942" s="1">
        <v>44579</v>
      </c>
      <c r="C942" t="s">
        <v>2056</v>
      </c>
      <c r="D942" t="s">
        <v>65</v>
      </c>
      <c r="E942" t="s">
        <v>82</v>
      </c>
      <c r="F942">
        <v>20</v>
      </c>
      <c r="G942">
        <v>20</v>
      </c>
      <c r="H942">
        <v>837.01</v>
      </c>
      <c r="I942">
        <v>962.56149999999991</v>
      </c>
      <c r="J942">
        <f t="shared" si="14"/>
        <v>19251.23</v>
      </c>
      <c r="K942" t="s">
        <v>66</v>
      </c>
      <c r="L942" t="s">
        <v>35</v>
      </c>
      <c r="M942" t="s">
        <v>36</v>
      </c>
      <c r="N942" t="s">
        <v>67</v>
      </c>
      <c r="O942">
        <v>46.91</v>
      </c>
      <c r="P942">
        <v>1.7</v>
      </c>
      <c r="Q942" t="s">
        <v>205</v>
      </c>
    </row>
    <row r="943" spans="1:17" x14ac:dyDescent="0.3">
      <c r="A943" t="s">
        <v>2057</v>
      </c>
      <c r="B943" s="1">
        <v>45054</v>
      </c>
      <c r="C943" t="s">
        <v>2058</v>
      </c>
      <c r="D943" t="s">
        <v>85</v>
      </c>
      <c r="E943" t="s">
        <v>19</v>
      </c>
      <c r="F943">
        <v>2</v>
      </c>
      <c r="G943">
        <v>2</v>
      </c>
      <c r="H943">
        <v>196.98</v>
      </c>
      <c r="I943">
        <v>208.7988</v>
      </c>
      <c r="J943">
        <f t="shared" si="14"/>
        <v>417.5976</v>
      </c>
      <c r="K943" t="s">
        <v>27</v>
      </c>
      <c r="L943" t="s">
        <v>86</v>
      </c>
      <c r="M943" t="s">
        <v>71</v>
      </c>
      <c r="N943" t="s">
        <v>67</v>
      </c>
      <c r="O943">
        <v>7.67</v>
      </c>
      <c r="P943">
        <v>4.4000000000000004</v>
      </c>
      <c r="Q943" t="s">
        <v>23</v>
      </c>
    </row>
    <row r="944" spans="1:17" x14ac:dyDescent="0.3">
      <c r="A944" t="s">
        <v>2059</v>
      </c>
      <c r="B944" s="1">
        <v>45466</v>
      </c>
      <c r="C944" t="s">
        <v>2060</v>
      </c>
      <c r="D944" t="s">
        <v>109</v>
      </c>
      <c r="E944" t="s">
        <v>110</v>
      </c>
      <c r="F944">
        <v>1</v>
      </c>
      <c r="G944">
        <v>1</v>
      </c>
      <c r="H944">
        <v>1279.96</v>
      </c>
      <c r="I944">
        <v>1343.9580000000001</v>
      </c>
      <c r="J944">
        <f t="shared" si="14"/>
        <v>1343.9580000000001</v>
      </c>
      <c r="K944" t="s">
        <v>66</v>
      </c>
      <c r="L944" t="s">
        <v>28</v>
      </c>
      <c r="M944" t="s">
        <v>36</v>
      </c>
      <c r="N944" t="s">
        <v>53</v>
      </c>
      <c r="O944">
        <v>39.18</v>
      </c>
      <c r="P944">
        <v>2.7</v>
      </c>
      <c r="Q944" t="s">
        <v>23</v>
      </c>
    </row>
    <row r="945" spans="1:17" x14ac:dyDescent="0.3">
      <c r="A945" t="s">
        <v>2061</v>
      </c>
      <c r="B945" s="1">
        <v>44557</v>
      </c>
      <c r="C945" t="s">
        <v>2062</v>
      </c>
      <c r="D945" t="s">
        <v>33</v>
      </c>
      <c r="E945" t="s">
        <v>62</v>
      </c>
      <c r="F945">
        <v>11</v>
      </c>
      <c r="G945">
        <v>11</v>
      </c>
      <c r="H945">
        <v>877.51</v>
      </c>
      <c r="I945">
        <v>1000.3614000000001</v>
      </c>
      <c r="J945">
        <f t="shared" si="14"/>
        <v>11003.975400000001</v>
      </c>
      <c r="K945" t="s">
        <v>47</v>
      </c>
      <c r="L945" t="s">
        <v>42</v>
      </c>
      <c r="M945" t="s">
        <v>36</v>
      </c>
      <c r="N945" t="s">
        <v>30</v>
      </c>
      <c r="O945">
        <v>2.4</v>
      </c>
      <c r="P945">
        <v>3.1</v>
      </c>
      <c r="Q945" t="s">
        <v>23</v>
      </c>
    </row>
    <row r="946" spans="1:17" x14ac:dyDescent="0.3">
      <c r="A946" t="s">
        <v>2063</v>
      </c>
      <c r="B946" s="1">
        <v>44923</v>
      </c>
      <c r="C946" t="s">
        <v>2064</v>
      </c>
      <c r="D946" t="s">
        <v>40</v>
      </c>
      <c r="E946" t="s">
        <v>41</v>
      </c>
      <c r="F946">
        <v>2</v>
      </c>
      <c r="G946">
        <v>2</v>
      </c>
      <c r="H946">
        <v>407.95</v>
      </c>
      <c r="I946">
        <v>436.50650000000002</v>
      </c>
      <c r="J946">
        <f t="shared" si="14"/>
        <v>873.01300000000003</v>
      </c>
      <c r="K946" t="s">
        <v>27</v>
      </c>
      <c r="L946" t="s">
        <v>86</v>
      </c>
      <c r="M946" t="s">
        <v>71</v>
      </c>
      <c r="N946" t="s">
        <v>89</v>
      </c>
      <c r="O946">
        <v>44.84</v>
      </c>
      <c r="P946">
        <v>3.3</v>
      </c>
      <c r="Q946" t="s">
        <v>23</v>
      </c>
    </row>
    <row r="947" spans="1:17" x14ac:dyDescent="0.3">
      <c r="A947" t="s">
        <v>2065</v>
      </c>
      <c r="B947" s="1">
        <v>44063</v>
      </c>
      <c r="C947" t="s">
        <v>2066</v>
      </c>
      <c r="D947" t="s">
        <v>33</v>
      </c>
      <c r="E947" t="s">
        <v>62</v>
      </c>
      <c r="F947">
        <v>9</v>
      </c>
      <c r="G947">
        <v>7</v>
      </c>
      <c r="H947">
        <v>968.6</v>
      </c>
      <c r="I947">
        <v>1017.0300000000001</v>
      </c>
      <c r="J947">
        <f t="shared" si="14"/>
        <v>7119.2100000000009</v>
      </c>
      <c r="K947" t="s">
        <v>20</v>
      </c>
      <c r="L947" t="s">
        <v>86</v>
      </c>
      <c r="M947" t="s">
        <v>22</v>
      </c>
      <c r="N947" t="s">
        <v>37</v>
      </c>
      <c r="O947">
        <v>45.2</v>
      </c>
      <c r="P947">
        <v>3.4</v>
      </c>
      <c r="Q947" t="s">
        <v>23</v>
      </c>
    </row>
    <row r="948" spans="1:17" x14ac:dyDescent="0.3">
      <c r="A948" t="s">
        <v>2067</v>
      </c>
      <c r="B948" s="1">
        <v>45655</v>
      </c>
      <c r="C948" t="s">
        <v>2068</v>
      </c>
      <c r="D948" t="s">
        <v>85</v>
      </c>
      <c r="E948" t="s">
        <v>19</v>
      </c>
      <c r="F948">
        <v>10</v>
      </c>
      <c r="G948">
        <v>9</v>
      </c>
      <c r="H948">
        <v>1367.91</v>
      </c>
      <c r="I948">
        <v>1573.0964999999999</v>
      </c>
      <c r="J948">
        <f t="shared" si="14"/>
        <v>14157.868499999999</v>
      </c>
      <c r="K948" t="s">
        <v>20</v>
      </c>
      <c r="L948" t="s">
        <v>21</v>
      </c>
      <c r="M948" t="s">
        <v>29</v>
      </c>
      <c r="O948">
        <v>38.479999999999997</v>
      </c>
      <c r="P948">
        <v>1.3</v>
      </c>
      <c r="Q948" t="s">
        <v>23</v>
      </c>
    </row>
    <row r="949" spans="1:17" x14ac:dyDescent="0.3">
      <c r="A949" t="s">
        <v>2069</v>
      </c>
      <c r="B949" s="1">
        <v>44927</v>
      </c>
      <c r="C949" t="s">
        <v>2070</v>
      </c>
      <c r="D949" t="s">
        <v>56</v>
      </c>
      <c r="E949" t="s">
        <v>26</v>
      </c>
      <c r="F949">
        <v>8</v>
      </c>
      <c r="G949">
        <v>8</v>
      </c>
      <c r="H949">
        <v>1369.7</v>
      </c>
      <c r="I949">
        <v>1547.761</v>
      </c>
      <c r="J949">
        <f t="shared" si="14"/>
        <v>12382.088</v>
      </c>
      <c r="K949" t="s">
        <v>2071</v>
      </c>
      <c r="L949" t="s">
        <v>28</v>
      </c>
      <c r="M949" t="s">
        <v>71</v>
      </c>
      <c r="N949" t="s">
        <v>67</v>
      </c>
      <c r="O949">
        <v>30.21</v>
      </c>
      <c r="P949">
        <v>2.8</v>
      </c>
      <c r="Q949" t="s">
        <v>23</v>
      </c>
    </row>
    <row r="950" spans="1:17" x14ac:dyDescent="0.3">
      <c r="A950" t="s">
        <v>2072</v>
      </c>
      <c r="B950" s="1">
        <v>45030</v>
      </c>
      <c r="C950" t="s">
        <v>2073</v>
      </c>
      <c r="D950" t="s">
        <v>130</v>
      </c>
      <c r="E950" t="s">
        <v>82</v>
      </c>
      <c r="F950">
        <v>19</v>
      </c>
      <c r="G950">
        <v>15</v>
      </c>
      <c r="H950">
        <v>1211.8499999999999</v>
      </c>
      <c r="I950">
        <v>1272.4424999999999</v>
      </c>
      <c r="J950">
        <f t="shared" si="14"/>
        <v>19086.637499999997</v>
      </c>
      <c r="K950" t="s">
        <v>51</v>
      </c>
      <c r="L950" t="s">
        <v>123</v>
      </c>
      <c r="M950" t="s">
        <v>36</v>
      </c>
      <c r="N950" t="s">
        <v>30</v>
      </c>
      <c r="O950">
        <v>16.309999999999999</v>
      </c>
      <c r="P950">
        <v>2.9</v>
      </c>
      <c r="Q950" t="s">
        <v>23</v>
      </c>
    </row>
    <row r="951" spans="1:17" x14ac:dyDescent="0.3">
      <c r="A951" t="s">
        <v>2074</v>
      </c>
      <c r="B951" s="1">
        <v>45025</v>
      </c>
      <c r="C951" t="s">
        <v>2075</v>
      </c>
      <c r="D951" t="s">
        <v>40</v>
      </c>
      <c r="E951" t="s">
        <v>57</v>
      </c>
      <c r="F951">
        <v>5</v>
      </c>
      <c r="G951">
        <v>5</v>
      </c>
      <c r="H951">
        <v>702.95</v>
      </c>
      <c r="I951">
        <v>787.30400000000009</v>
      </c>
      <c r="J951">
        <f t="shared" si="14"/>
        <v>3936.5200000000004</v>
      </c>
      <c r="K951" t="s">
        <v>20</v>
      </c>
      <c r="L951" t="s">
        <v>79</v>
      </c>
      <c r="M951" t="s">
        <v>36</v>
      </c>
      <c r="N951" t="s">
        <v>53</v>
      </c>
      <c r="O951">
        <v>23.03</v>
      </c>
      <c r="P951">
        <v>4.9000000000000004</v>
      </c>
      <c r="Q951" t="s">
        <v>23</v>
      </c>
    </row>
    <row r="952" spans="1:17" x14ac:dyDescent="0.3">
      <c r="A952" t="s">
        <v>2076</v>
      </c>
      <c r="B952" s="1">
        <v>44912</v>
      </c>
      <c r="C952" t="s">
        <v>2077</v>
      </c>
      <c r="D952" t="s">
        <v>141</v>
      </c>
      <c r="E952" t="s">
        <v>95</v>
      </c>
      <c r="F952">
        <v>8</v>
      </c>
      <c r="G952">
        <v>8</v>
      </c>
      <c r="H952">
        <v>469.05</v>
      </c>
      <c r="I952">
        <v>530.02649999999994</v>
      </c>
      <c r="J952">
        <f t="shared" si="14"/>
        <v>4240.2119999999995</v>
      </c>
      <c r="K952" t="s">
        <v>66</v>
      </c>
      <c r="L952" t="s">
        <v>79</v>
      </c>
      <c r="M952" t="s">
        <v>36</v>
      </c>
      <c r="N952" t="s">
        <v>30</v>
      </c>
      <c r="O952">
        <v>1.49</v>
      </c>
      <c r="P952">
        <v>2.1</v>
      </c>
      <c r="Q952" t="s">
        <v>23</v>
      </c>
    </row>
    <row r="953" spans="1:17" x14ac:dyDescent="0.3">
      <c r="A953" t="s">
        <v>2078</v>
      </c>
      <c r="B953" s="1">
        <v>45170</v>
      </c>
      <c r="C953" t="s">
        <v>2079</v>
      </c>
      <c r="D953" t="s">
        <v>45</v>
      </c>
      <c r="E953" t="s">
        <v>46</v>
      </c>
      <c r="F953">
        <v>4</v>
      </c>
      <c r="G953">
        <v>3</v>
      </c>
      <c r="H953">
        <v>1475.82</v>
      </c>
      <c r="I953">
        <v>1608.6438000000001</v>
      </c>
      <c r="J953">
        <f t="shared" si="14"/>
        <v>4825.9314000000004</v>
      </c>
      <c r="K953" t="s">
        <v>27</v>
      </c>
      <c r="L953" t="s">
        <v>86</v>
      </c>
      <c r="M953" t="s">
        <v>71</v>
      </c>
      <c r="N953" t="s">
        <v>67</v>
      </c>
      <c r="O953">
        <v>41.11</v>
      </c>
      <c r="P953">
        <v>4.9000000000000004</v>
      </c>
      <c r="Q953" t="s">
        <v>23</v>
      </c>
    </row>
    <row r="954" spans="1:17" x14ac:dyDescent="0.3">
      <c r="A954" t="s">
        <v>2080</v>
      </c>
      <c r="B954" s="1">
        <v>44782</v>
      </c>
      <c r="C954" t="s">
        <v>2081</v>
      </c>
      <c r="D954" t="s">
        <v>109</v>
      </c>
      <c r="E954" t="s">
        <v>46</v>
      </c>
      <c r="F954">
        <v>13</v>
      </c>
      <c r="G954">
        <v>12</v>
      </c>
      <c r="H954">
        <v>848</v>
      </c>
      <c r="I954">
        <v>966.72000000000014</v>
      </c>
      <c r="J954">
        <f t="shared" si="14"/>
        <v>11600.640000000001</v>
      </c>
      <c r="K954" t="s">
        <v>47</v>
      </c>
      <c r="L954" t="s">
        <v>86</v>
      </c>
      <c r="M954" t="s">
        <v>71</v>
      </c>
      <c r="N954" t="s">
        <v>53</v>
      </c>
      <c r="O954">
        <v>25.52</v>
      </c>
      <c r="P954">
        <v>1.6</v>
      </c>
      <c r="Q954" t="s">
        <v>23</v>
      </c>
    </row>
    <row r="955" spans="1:17" x14ac:dyDescent="0.3">
      <c r="A955" t="s">
        <v>2082</v>
      </c>
      <c r="B955" s="1">
        <v>44025</v>
      </c>
      <c r="C955" t="s">
        <v>2083</v>
      </c>
      <c r="D955" t="s">
        <v>109</v>
      </c>
      <c r="E955" t="s">
        <v>110</v>
      </c>
      <c r="F955">
        <v>7</v>
      </c>
      <c r="G955">
        <v>7</v>
      </c>
      <c r="H955">
        <v>1090.3599999999999</v>
      </c>
      <c r="I955">
        <v>1243.0104000000001</v>
      </c>
      <c r="J955">
        <f t="shared" si="14"/>
        <v>8701.0728000000017</v>
      </c>
      <c r="K955" t="s">
        <v>51</v>
      </c>
      <c r="L955" t="s">
        <v>79</v>
      </c>
      <c r="M955" t="s">
        <v>29</v>
      </c>
      <c r="N955" t="s">
        <v>67</v>
      </c>
      <c r="O955">
        <v>6.63</v>
      </c>
      <c r="P955">
        <v>4.4000000000000004</v>
      </c>
      <c r="Q955" t="s">
        <v>23</v>
      </c>
    </row>
    <row r="956" spans="1:17" x14ac:dyDescent="0.3">
      <c r="A956" t="s">
        <v>2084</v>
      </c>
      <c r="B956" s="1">
        <v>44300</v>
      </c>
      <c r="C956" t="s">
        <v>2085</v>
      </c>
      <c r="D956" t="s">
        <v>85</v>
      </c>
      <c r="E956" t="s">
        <v>82</v>
      </c>
      <c r="F956">
        <v>8</v>
      </c>
      <c r="G956">
        <v>6</v>
      </c>
      <c r="H956">
        <v>826.05</v>
      </c>
      <c r="I956">
        <v>916.91550000000007</v>
      </c>
      <c r="J956">
        <f t="shared" si="14"/>
        <v>5501.4930000000004</v>
      </c>
      <c r="K956" t="s">
        <v>20</v>
      </c>
      <c r="L956" t="s">
        <v>42</v>
      </c>
      <c r="M956" t="s">
        <v>29</v>
      </c>
      <c r="N956" t="s">
        <v>37</v>
      </c>
      <c r="O956">
        <v>40.72</v>
      </c>
      <c r="P956">
        <v>1.4</v>
      </c>
      <c r="Q956" t="s">
        <v>23</v>
      </c>
    </row>
    <row r="957" spans="1:17" x14ac:dyDescent="0.3">
      <c r="A957" t="s">
        <v>2086</v>
      </c>
      <c r="B957" s="1">
        <v>44502</v>
      </c>
      <c r="C957" t="s">
        <v>2087</v>
      </c>
      <c r="D957" t="s">
        <v>65</v>
      </c>
      <c r="E957" t="s">
        <v>19</v>
      </c>
      <c r="F957">
        <v>5</v>
      </c>
      <c r="G957">
        <v>5</v>
      </c>
      <c r="H957">
        <v>1334.54</v>
      </c>
      <c r="I957">
        <v>1521.3756000000001</v>
      </c>
      <c r="J957">
        <f t="shared" si="14"/>
        <v>7606.8780000000006</v>
      </c>
      <c r="K957" t="s">
        <v>66</v>
      </c>
      <c r="L957" t="s">
        <v>35</v>
      </c>
      <c r="M957" t="s">
        <v>22</v>
      </c>
      <c r="N957" t="s">
        <v>89</v>
      </c>
      <c r="O957">
        <v>11.82</v>
      </c>
      <c r="P957">
        <v>2.8</v>
      </c>
      <c r="Q957" t="s">
        <v>23</v>
      </c>
    </row>
    <row r="958" spans="1:17" x14ac:dyDescent="0.3">
      <c r="A958" t="s">
        <v>2088</v>
      </c>
      <c r="B958" s="1">
        <v>44064</v>
      </c>
      <c r="C958" t="s">
        <v>2089</v>
      </c>
      <c r="D958" t="s">
        <v>116</v>
      </c>
      <c r="F958">
        <v>20</v>
      </c>
      <c r="G958">
        <v>19</v>
      </c>
      <c r="H958">
        <v>860.08</v>
      </c>
      <c r="I958">
        <v>911.68480000000011</v>
      </c>
      <c r="J958">
        <f t="shared" si="14"/>
        <v>17322.011200000001</v>
      </c>
      <c r="K958" t="s">
        <v>1548</v>
      </c>
      <c r="L958" t="s">
        <v>79</v>
      </c>
      <c r="M958" t="s">
        <v>29</v>
      </c>
      <c r="N958" t="s">
        <v>37</v>
      </c>
      <c r="O958">
        <v>31.74</v>
      </c>
      <c r="P958">
        <v>2.8</v>
      </c>
      <c r="Q958" t="s">
        <v>23</v>
      </c>
    </row>
    <row r="959" spans="1:17" x14ac:dyDescent="0.3">
      <c r="A959" t="s">
        <v>2090</v>
      </c>
      <c r="B959" s="1">
        <v>45363</v>
      </c>
      <c r="C959" t="s">
        <v>2091</v>
      </c>
      <c r="D959" t="s">
        <v>100</v>
      </c>
      <c r="E959" t="s">
        <v>57</v>
      </c>
      <c r="F959">
        <v>2</v>
      </c>
      <c r="G959">
        <v>2</v>
      </c>
      <c r="H959">
        <v>1040.45</v>
      </c>
      <c r="I959">
        <v>1113.2815000000001</v>
      </c>
      <c r="J959">
        <f t="shared" si="14"/>
        <v>2226.5630000000001</v>
      </c>
      <c r="K959" t="s">
        <v>20</v>
      </c>
      <c r="L959" t="s">
        <v>28</v>
      </c>
      <c r="M959" t="s">
        <v>36</v>
      </c>
      <c r="N959" t="s">
        <v>37</v>
      </c>
      <c r="O959">
        <v>48.28</v>
      </c>
      <c r="P959">
        <v>2.2000000000000002</v>
      </c>
      <c r="Q959" t="s">
        <v>23</v>
      </c>
    </row>
    <row r="960" spans="1:17" x14ac:dyDescent="0.3">
      <c r="A960" t="s">
        <v>2092</v>
      </c>
      <c r="B960" s="1">
        <v>45500</v>
      </c>
      <c r="C960" t="s">
        <v>2093</v>
      </c>
      <c r="D960" t="s">
        <v>109</v>
      </c>
      <c r="E960" t="s">
        <v>46</v>
      </c>
      <c r="F960">
        <v>11</v>
      </c>
      <c r="G960">
        <v>10</v>
      </c>
      <c r="H960">
        <v>596.97</v>
      </c>
      <c r="I960">
        <v>662.63670000000013</v>
      </c>
      <c r="J960">
        <f t="shared" si="14"/>
        <v>6626.3670000000011</v>
      </c>
      <c r="K960" t="s">
        <v>20</v>
      </c>
      <c r="L960" t="s">
        <v>86</v>
      </c>
      <c r="M960" t="s">
        <v>36</v>
      </c>
      <c r="N960" t="s">
        <v>37</v>
      </c>
      <c r="O960">
        <v>26</v>
      </c>
      <c r="P960">
        <v>2.1</v>
      </c>
      <c r="Q960" t="s">
        <v>23</v>
      </c>
    </row>
    <row r="961" spans="1:17" x14ac:dyDescent="0.3">
      <c r="A961" t="s">
        <v>2094</v>
      </c>
      <c r="B961" s="1">
        <v>44261</v>
      </c>
      <c r="C961" t="s">
        <v>2095</v>
      </c>
      <c r="D961" t="s">
        <v>141</v>
      </c>
      <c r="E961" t="s">
        <v>50</v>
      </c>
      <c r="F961">
        <v>14</v>
      </c>
      <c r="G961">
        <v>13</v>
      </c>
      <c r="H961">
        <v>1206.6500000000001</v>
      </c>
      <c r="I961">
        <v>1266.9825000000001</v>
      </c>
      <c r="J961">
        <f t="shared" si="14"/>
        <v>16470.772499999999</v>
      </c>
      <c r="K961" t="s">
        <v>47</v>
      </c>
      <c r="L961" t="s">
        <v>2096</v>
      </c>
      <c r="M961" t="s">
        <v>36</v>
      </c>
      <c r="N961" t="s">
        <v>37</v>
      </c>
      <c r="O961">
        <v>4.0199999999999996</v>
      </c>
      <c r="P961">
        <v>1.4</v>
      </c>
      <c r="Q961" t="s">
        <v>23</v>
      </c>
    </row>
    <row r="962" spans="1:17" x14ac:dyDescent="0.3">
      <c r="A962" t="s">
        <v>2097</v>
      </c>
      <c r="B962" s="1">
        <v>45614</v>
      </c>
      <c r="C962" t="s">
        <v>2098</v>
      </c>
      <c r="D962" t="s">
        <v>85</v>
      </c>
      <c r="E962" t="s">
        <v>78</v>
      </c>
      <c r="F962">
        <v>19</v>
      </c>
      <c r="G962">
        <v>16</v>
      </c>
      <c r="H962">
        <v>430.1</v>
      </c>
      <c r="I962">
        <v>494.61500000000001</v>
      </c>
      <c r="J962">
        <f t="shared" si="14"/>
        <v>7913.84</v>
      </c>
      <c r="K962" t="s">
        <v>66</v>
      </c>
      <c r="L962" t="s">
        <v>35</v>
      </c>
      <c r="M962" t="s">
        <v>71</v>
      </c>
      <c r="N962" t="s">
        <v>89</v>
      </c>
      <c r="O962">
        <v>36.49</v>
      </c>
      <c r="P962">
        <v>2.1</v>
      </c>
      <c r="Q962" t="s">
        <v>23</v>
      </c>
    </row>
    <row r="963" spans="1:17" x14ac:dyDescent="0.3">
      <c r="A963" t="s">
        <v>2099</v>
      </c>
      <c r="B963" s="1">
        <v>44581</v>
      </c>
      <c r="C963" t="s">
        <v>2100</v>
      </c>
      <c r="D963" t="s">
        <v>130</v>
      </c>
      <c r="E963" t="s">
        <v>82</v>
      </c>
      <c r="F963">
        <v>3</v>
      </c>
      <c r="G963">
        <v>2</v>
      </c>
      <c r="H963">
        <v>358.46</v>
      </c>
      <c r="I963">
        <v>397.89060000000001</v>
      </c>
      <c r="J963">
        <f t="shared" ref="J963:J1026" si="15">G963*I963</f>
        <v>795.78120000000001</v>
      </c>
      <c r="K963" t="s">
        <v>47</v>
      </c>
      <c r="L963" t="s">
        <v>86</v>
      </c>
      <c r="M963" t="s">
        <v>29</v>
      </c>
      <c r="N963" t="s">
        <v>89</v>
      </c>
      <c r="O963">
        <v>9.26</v>
      </c>
      <c r="P963">
        <v>3.1</v>
      </c>
      <c r="Q963" t="s">
        <v>23</v>
      </c>
    </row>
    <row r="964" spans="1:17" x14ac:dyDescent="0.3">
      <c r="A964" t="s">
        <v>2101</v>
      </c>
      <c r="B964" s="1">
        <v>44419</v>
      </c>
      <c r="C964" t="s">
        <v>2102</v>
      </c>
      <c r="D964" t="s">
        <v>45</v>
      </c>
      <c r="E964" t="s">
        <v>120</v>
      </c>
      <c r="F964">
        <v>18</v>
      </c>
      <c r="G964">
        <v>16</v>
      </c>
      <c r="H964">
        <v>1233.6500000000001</v>
      </c>
      <c r="I964">
        <v>1307.6690000000001</v>
      </c>
      <c r="J964">
        <f t="shared" si="15"/>
        <v>20922.704000000002</v>
      </c>
      <c r="K964" t="s">
        <v>47</v>
      </c>
      <c r="L964" t="s">
        <v>86</v>
      </c>
      <c r="M964" t="s">
        <v>29</v>
      </c>
      <c r="N964" t="s">
        <v>89</v>
      </c>
      <c r="O964">
        <v>1.0900000000000001</v>
      </c>
      <c r="P964">
        <v>2.7</v>
      </c>
      <c r="Q964" t="s">
        <v>23</v>
      </c>
    </row>
    <row r="965" spans="1:17" x14ac:dyDescent="0.3">
      <c r="A965" t="s">
        <v>2103</v>
      </c>
      <c r="B965" s="1">
        <v>45262</v>
      </c>
      <c r="C965" t="s">
        <v>2104</v>
      </c>
      <c r="D965" t="s">
        <v>45</v>
      </c>
      <c r="E965" t="s">
        <v>120</v>
      </c>
      <c r="F965">
        <v>5</v>
      </c>
      <c r="G965">
        <v>4</v>
      </c>
      <c r="H965">
        <v>531.91999999999996</v>
      </c>
      <c r="I965">
        <v>574.47360000000003</v>
      </c>
      <c r="J965">
        <f t="shared" si="15"/>
        <v>2297.8944000000001</v>
      </c>
      <c r="K965" t="s">
        <v>27</v>
      </c>
      <c r="L965" t="s">
        <v>28</v>
      </c>
      <c r="M965" t="s">
        <v>36</v>
      </c>
      <c r="N965" t="s">
        <v>89</v>
      </c>
      <c r="O965">
        <v>49.83</v>
      </c>
      <c r="P965">
        <v>2.9</v>
      </c>
      <c r="Q965" t="s">
        <v>111</v>
      </c>
    </row>
    <row r="966" spans="1:17" x14ac:dyDescent="0.3">
      <c r="A966" t="s">
        <v>2105</v>
      </c>
      <c r="B966" s="1">
        <v>44291</v>
      </c>
      <c r="C966" t="s">
        <v>2106</v>
      </c>
      <c r="D966" t="s">
        <v>141</v>
      </c>
      <c r="E966" t="s">
        <v>50</v>
      </c>
      <c r="F966">
        <v>17</v>
      </c>
      <c r="G966">
        <v>15</v>
      </c>
      <c r="H966">
        <v>487.97</v>
      </c>
      <c r="I966">
        <v>527.00760000000002</v>
      </c>
      <c r="J966">
        <f t="shared" si="15"/>
        <v>7905.1140000000005</v>
      </c>
      <c r="K966" t="s">
        <v>47</v>
      </c>
      <c r="L966" t="s">
        <v>21</v>
      </c>
      <c r="M966" t="s">
        <v>36</v>
      </c>
      <c r="N966" t="s">
        <v>67</v>
      </c>
      <c r="O966">
        <v>20.329999999999998</v>
      </c>
      <c r="P966">
        <v>4.5</v>
      </c>
      <c r="Q966" t="s">
        <v>23</v>
      </c>
    </row>
    <row r="967" spans="1:17" x14ac:dyDescent="0.3">
      <c r="A967" t="s">
        <v>2107</v>
      </c>
      <c r="B967" s="1">
        <v>44814</v>
      </c>
      <c r="C967" t="s">
        <v>2108</v>
      </c>
      <c r="D967" t="s">
        <v>33</v>
      </c>
      <c r="E967" t="s">
        <v>62</v>
      </c>
      <c r="F967">
        <v>8</v>
      </c>
      <c r="G967">
        <v>8</v>
      </c>
      <c r="H967">
        <v>21.65</v>
      </c>
      <c r="I967">
        <v>24.681000000000001</v>
      </c>
      <c r="J967">
        <f t="shared" si="15"/>
        <v>197.44800000000001</v>
      </c>
      <c r="K967" t="s">
        <v>47</v>
      </c>
      <c r="L967" t="s">
        <v>42</v>
      </c>
      <c r="M967" t="s">
        <v>71</v>
      </c>
      <c r="O967">
        <v>39.42</v>
      </c>
      <c r="P967">
        <v>2.4</v>
      </c>
      <c r="Q967" t="s">
        <v>23</v>
      </c>
    </row>
    <row r="968" spans="1:17" x14ac:dyDescent="0.3">
      <c r="A968" t="s">
        <v>2109</v>
      </c>
      <c r="B968" s="1">
        <v>44835</v>
      </c>
      <c r="C968" t="s">
        <v>2110</v>
      </c>
      <c r="D968" t="s">
        <v>45</v>
      </c>
      <c r="E968" t="s">
        <v>110</v>
      </c>
      <c r="F968">
        <v>6</v>
      </c>
      <c r="G968">
        <v>5</v>
      </c>
      <c r="H968">
        <v>339.11</v>
      </c>
      <c r="I968">
        <v>356.06550000000004</v>
      </c>
      <c r="J968">
        <f t="shared" si="15"/>
        <v>1780.3275000000003</v>
      </c>
      <c r="K968" t="s">
        <v>66</v>
      </c>
      <c r="L968" t="s">
        <v>42</v>
      </c>
      <c r="M968" t="s">
        <v>36</v>
      </c>
      <c r="N968" t="s">
        <v>37</v>
      </c>
      <c r="O968">
        <v>4.82</v>
      </c>
      <c r="P968">
        <v>3.7</v>
      </c>
      <c r="Q968" t="s">
        <v>23</v>
      </c>
    </row>
    <row r="969" spans="1:17" x14ac:dyDescent="0.3">
      <c r="A969" t="s">
        <v>2111</v>
      </c>
      <c r="B969" s="1">
        <v>44993</v>
      </c>
      <c r="C969" t="s">
        <v>2112</v>
      </c>
      <c r="D969" t="s">
        <v>133</v>
      </c>
      <c r="E969" t="s">
        <v>95</v>
      </c>
      <c r="F969">
        <v>10</v>
      </c>
      <c r="G969">
        <v>9</v>
      </c>
      <c r="H969">
        <v>252.1</v>
      </c>
      <c r="I969">
        <v>289.91499999999996</v>
      </c>
      <c r="J969">
        <f t="shared" si="15"/>
        <v>2609.2349999999997</v>
      </c>
      <c r="K969" t="s">
        <v>66</v>
      </c>
      <c r="L969" t="s">
        <v>79</v>
      </c>
      <c r="M969" t="s">
        <v>36</v>
      </c>
      <c r="N969" t="s">
        <v>89</v>
      </c>
      <c r="O969">
        <v>43.86</v>
      </c>
      <c r="P969">
        <v>3.9</v>
      </c>
      <c r="Q969" t="s">
        <v>205</v>
      </c>
    </row>
    <row r="970" spans="1:17" x14ac:dyDescent="0.3">
      <c r="A970" t="s">
        <v>2113</v>
      </c>
      <c r="B970" s="1">
        <v>45470</v>
      </c>
      <c r="C970" t="s">
        <v>2114</v>
      </c>
      <c r="D970" t="s">
        <v>116</v>
      </c>
      <c r="E970" t="s">
        <v>95</v>
      </c>
      <c r="F970">
        <v>5</v>
      </c>
      <c r="G970">
        <v>5</v>
      </c>
      <c r="H970">
        <v>1019.89</v>
      </c>
      <c r="I970">
        <v>1111.6801</v>
      </c>
      <c r="J970">
        <f t="shared" si="15"/>
        <v>5558.4004999999997</v>
      </c>
      <c r="K970" t="s">
        <v>20</v>
      </c>
      <c r="L970" t="s">
        <v>21</v>
      </c>
      <c r="M970" t="s">
        <v>29</v>
      </c>
      <c r="N970" t="s">
        <v>89</v>
      </c>
      <c r="O970">
        <v>39.770000000000003</v>
      </c>
      <c r="P970">
        <v>4</v>
      </c>
      <c r="Q970" t="s">
        <v>111</v>
      </c>
    </row>
    <row r="971" spans="1:17" x14ac:dyDescent="0.3">
      <c r="A971" t="s">
        <v>1386</v>
      </c>
      <c r="B971" s="1">
        <v>44656</v>
      </c>
      <c r="C971" t="s">
        <v>2115</v>
      </c>
      <c r="D971" t="s">
        <v>33</v>
      </c>
      <c r="E971" t="s">
        <v>62</v>
      </c>
      <c r="F971">
        <v>12</v>
      </c>
      <c r="G971">
        <v>11</v>
      </c>
      <c r="H971">
        <v>1304.78</v>
      </c>
      <c r="I971">
        <v>1396.1146000000001</v>
      </c>
      <c r="J971">
        <f t="shared" si="15"/>
        <v>15357.260600000001</v>
      </c>
      <c r="K971" t="s">
        <v>20</v>
      </c>
      <c r="L971" t="s">
        <v>42</v>
      </c>
      <c r="N971" t="s">
        <v>67</v>
      </c>
      <c r="O971">
        <v>8.2100000000000009</v>
      </c>
      <c r="P971">
        <v>3.1</v>
      </c>
      <c r="Q971" t="s">
        <v>23</v>
      </c>
    </row>
    <row r="972" spans="1:17" x14ac:dyDescent="0.3">
      <c r="A972" t="s">
        <v>2116</v>
      </c>
      <c r="B972" s="1">
        <v>45268</v>
      </c>
      <c r="C972" t="s">
        <v>2117</v>
      </c>
      <c r="D972" t="s">
        <v>77</v>
      </c>
      <c r="E972" t="s">
        <v>82</v>
      </c>
      <c r="F972">
        <v>8</v>
      </c>
      <c r="G972">
        <v>8</v>
      </c>
      <c r="H972">
        <v>411.76</v>
      </c>
      <c r="I972">
        <v>440.58320000000003</v>
      </c>
      <c r="J972">
        <f t="shared" si="15"/>
        <v>3524.6656000000003</v>
      </c>
      <c r="K972" t="s">
        <v>51</v>
      </c>
      <c r="L972" t="s">
        <v>79</v>
      </c>
      <c r="M972" t="s">
        <v>29</v>
      </c>
      <c r="N972" t="s">
        <v>37</v>
      </c>
      <c r="O972">
        <v>38.36</v>
      </c>
      <c r="P972">
        <v>1.4</v>
      </c>
      <c r="Q972" t="s">
        <v>74</v>
      </c>
    </row>
    <row r="973" spans="1:17" x14ac:dyDescent="0.3">
      <c r="A973" t="s">
        <v>2118</v>
      </c>
      <c r="B973" s="1">
        <v>45283</v>
      </c>
      <c r="C973" t="s">
        <v>2119</v>
      </c>
      <c r="D973" t="s">
        <v>85</v>
      </c>
      <c r="E973" t="s">
        <v>78</v>
      </c>
      <c r="F973">
        <v>7</v>
      </c>
      <c r="G973">
        <v>6</v>
      </c>
      <c r="H973">
        <v>1338.1</v>
      </c>
      <c r="I973">
        <v>1458.529</v>
      </c>
      <c r="J973">
        <f t="shared" si="15"/>
        <v>8751.1739999999991</v>
      </c>
      <c r="K973" t="s">
        <v>27</v>
      </c>
      <c r="L973" t="s">
        <v>86</v>
      </c>
      <c r="M973" t="s">
        <v>29</v>
      </c>
      <c r="N973" t="s">
        <v>30</v>
      </c>
      <c r="O973">
        <v>31.51</v>
      </c>
      <c r="P973">
        <v>3.6</v>
      </c>
      <c r="Q973" t="s">
        <v>23</v>
      </c>
    </row>
    <row r="974" spans="1:17" x14ac:dyDescent="0.3">
      <c r="A974" t="s">
        <v>2120</v>
      </c>
      <c r="B974" s="1">
        <v>44590</v>
      </c>
      <c r="C974" t="s">
        <v>2121</v>
      </c>
      <c r="D974" t="s">
        <v>109</v>
      </c>
      <c r="E974" t="s">
        <v>120</v>
      </c>
      <c r="F974">
        <v>13</v>
      </c>
      <c r="G974">
        <v>10</v>
      </c>
      <c r="H974">
        <v>12</v>
      </c>
      <c r="I974">
        <v>13.799999999999999</v>
      </c>
      <c r="J974">
        <f t="shared" si="15"/>
        <v>138</v>
      </c>
      <c r="K974" t="s">
        <v>20</v>
      </c>
      <c r="L974" t="s">
        <v>28</v>
      </c>
      <c r="M974" t="s">
        <v>36</v>
      </c>
      <c r="N974" t="s">
        <v>37</v>
      </c>
      <c r="O974">
        <v>39.54</v>
      </c>
      <c r="P974">
        <v>2.7</v>
      </c>
      <c r="Q974" t="s">
        <v>23</v>
      </c>
    </row>
    <row r="975" spans="1:17" x14ac:dyDescent="0.3">
      <c r="A975" t="s">
        <v>2122</v>
      </c>
      <c r="B975" s="1">
        <v>44166</v>
      </c>
      <c r="C975" t="s">
        <v>2123</v>
      </c>
      <c r="D975" t="s">
        <v>100</v>
      </c>
      <c r="E975" t="s">
        <v>41</v>
      </c>
      <c r="F975">
        <v>6</v>
      </c>
      <c r="G975">
        <v>6</v>
      </c>
      <c r="H975">
        <v>617.19000000000005</v>
      </c>
      <c r="I975">
        <v>666.56520000000012</v>
      </c>
      <c r="J975">
        <f t="shared" si="15"/>
        <v>3999.3912000000009</v>
      </c>
      <c r="K975" t="s">
        <v>47</v>
      </c>
      <c r="M975" t="s">
        <v>29</v>
      </c>
      <c r="N975" t="s">
        <v>53</v>
      </c>
      <c r="O975">
        <v>4.1500000000000004</v>
      </c>
      <c r="P975">
        <v>1.4</v>
      </c>
      <c r="Q975" t="s">
        <v>23</v>
      </c>
    </row>
    <row r="976" spans="1:17" x14ac:dyDescent="0.3">
      <c r="A976" t="s">
        <v>2124</v>
      </c>
      <c r="B976" s="1">
        <v>45541</v>
      </c>
      <c r="C976" t="s">
        <v>2125</v>
      </c>
      <c r="D976" t="s">
        <v>33</v>
      </c>
      <c r="E976" t="s">
        <v>34</v>
      </c>
      <c r="F976">
        <v>8</v>
      </c>
      <c r="G976">
        <v>6</v>
      </c>
      <c r="H976">
        <v>1215.1099999999999</v>
      </c>
      <c r="I976">
        <v>1275.8654999999999</v>
      </c>
      <c r="J976">
        <f t="shared" si="15"/>
        <v>7655.1929999999993</v>
      </c>
      <c r="K976" t="s">
        <v>66</v>
      </c>
      <c r="L976" t="s">
        <v>86</v>
      </c>
      <c r="M976" t="s">
        <v>71</v>
      </c>
      <c r="N976" t="s">
        <v>89</v>
      </c>
      <c r="O976">
        <v>24.6</v>
      </c>
      <c r="P976">
        <v>1.8</v>
      </c>
      <c r="Q976" t="s">
        <v>23</v>
      </c>
    </row>
    <row r="977" spans="1:17" x14ac:dyDescent="0.3">
      <c r="A977" t="s">
        <v>2126</v>
      </c>
      <c r="B977" s="1">
        <v>45199</v>
      </c>
      <c r="C977" t="s">
        <v>2127</v>
      </c>
      <c r="D977" t="s">
        <v>56</v>
      </c>
      <c r="E977" t="s">
        <v>41</v>
      </c>
      <c r="F977">
        <v>7</v>
      </c>
      <c r="G977">
        <v>7</v>
      </c>
      <c r="H977">
        <v>905.93</v>
      </c>
      <c r="I977">
        <v>1023.7008999999998</v>
      </c>
      <c r="J977">
        <f t="shared" si="15"/>
        <v>7165.9062999999987</v>
      </c>
      <c r="K977" t="s">
        <v>2128</v>
      </c>
      <c r="L977" t="s">
        <v>86</v>
      </c>
      <c r="M977" t="s">
        <v>22</v>
      </c>
      <c r="N977" t="s">
        <v>37</v>
      </c>
      <c r="O977">
        <v>45.02</v>
      </c>
      <c r="P977">
        <v>3.5</v>
      </c>
      <c r="Q977" t="s">
        <v>23</v>
      </c>
    </row>
    <row r="978" spans="1:17" x14ac:dyDescent="0.3">
      <c r="A978" t="s">
        <v>2129</v>
      </c>
      <c r="B978" s="1">
        <v>44989</v>
      </c>
      <c r="C978" t="s">
        <v>2130</v>
      </c>
      <c r="D978" t="s">
        <v>133</v>
      </c>
      <c r="E978" t="s">
        <v>117</v>
      </c>
      <c r="F978">
        <v>1</v>
      </c>
      <c r="G978">
        <v>1</v>
      </c>
      <c r="H978">
        <v>218.32</v>
      </c>
      <c r="I978">
        <v>235.78560000000002</v>
      </c>
      <c r="J978">
        <f t="shared" si="15"/>
        <v>235.78560000000002</v>
      </c>
      <c r="K978" t="s">
        <v>20</v>
      </c>
      <c r="L978" t="s">
        <v>86</v>
      </c>
      <c r="M978" t="s">
        <v>29</v>
      </c>
      <c r="N978" t="s">
        <v>67</v>
      </c>
      <c r="O978">
        <v>26.09</v>
      </c>
      <c r="P978">
        <v>4.9000000000000004</v>
      </c>
      <c r="Q978" t="s">
        <v>23</v>
      </c>
    </row>
    <row r="979" spans="1:17" x14ac:dyDescent="0.3">
      <c r="A979" t="s">
        <v>2131</v>
      </c>
      <c r="B979" s="1">
        <v>45383</v>
      </c>
      <c r="C979" t="s">
        <v>2132</v>
      </c>
      <c r="D979" t="s">
        <v>40</v>
      </c>
      <c r="E979" t="s">
        <v>57</v>
      </c>
      <c r="F979">
        <v>14</v>
      </c>
      <c r="G979">
        <v>14</v>
      </c>
      <c r="H979">
        <v>374.54</v>
      </c>
      <c r="I979">
        <v>411.99400000000003</v>
      </c>
      <c r="J979">
        <f t="shared" si="15"/>
        <v>5767.9160000000002</v>
      </c>
      <c r="K979" t="s">
        <v>27</v>
      </c>
      <c r="L979" t="s">
        <v>21</v>
      </c>
      <c r="M979" t="s">
        <v>36</v>
      </c>
      <c r="N979" t="s">
        <v>53</v>
      </c>
      <c r="O979">
        <v>32.869999999999997</v>
      </c>
      <c r="P979">
        <v>4.9000000000000004</v>
      </c>
      <c r="Q979" t="s">
        <v>23</v>
      </c>
    </row>
    <row r="980" spans="1:17" x14ac:dyDescent="0.3">
      <c r="A980" t="s">
        <v>2133</v>
      </c>
      <c r="B980" s="1">
        <v>45145</v>
      </c>
      <c r="C980" t="s">
        <v>2134</v>
      </c>
      <c r="D980" t="s">
        <v>100</v>
      </c>
      <c r="E980" t="s">
        <v>57</v>
      </c>
      <c r="F980">
        <v>6</v>
      </c>
      <c r="G980">
        <v>6</v>
      </c>
      <c r="H980">
        <v>349.82</v>
      </c>
      <c r="I980">
        <v>388.30020000000002</v>
      </c>
      <c r="J980">
        <f t="shared" si="15"/>
        <v>2329.8011999999999</v>
      </c>
      <c r="K980" t="s">
        <v>51</v>
      </c>
      <c r="L980" t="s">
        <v>79</v>
      </c>
      <c r="M980" t="s">
        <v>22</v>
      </c>
      <c r="N980" t="s">
        <v>37</v>
      </c>
      <c r="O980">
        <v>46.26</v>
      </c>
      <c r="P980">
        <v>4.2</v>
      </c>
      <c r="Q980" t="s">
        <v>23</v>
      </c>
    </row>
    <row r="981" spans="1:17" x14ac:dyDescent="0.3">
      <c r="A981" t="s">
        <v>2135</v>
      </c>
      <c r="B981" s="1">
        <v>44677</v>
      </c>
      <c r="C981" t="s">
        <v>2136</v>
      </c>
      <c r="D981" t="s">
        <v>77</v>
      </c>
      <c r="E981" t="s">
        <v>19</v>
      </c>
      <c r="F981">
        <v>3</v>
      </c>
      <c r="G981">
        <v>2</v>
      </c>
      <c r="H981">
        <v>1418.79</v>
      </c>
      <c r="I981">
        <v>1574.8569</v>
      </c>
      <c r="J981">
        <f t="shared" si="15"/>
        <v>3149.7138</v>
      </c>
      <c r="K981" t="s">
        <v>27</v>
      </c>
      <c r="L981" t="s">
        <v>21</v>
      </c>
      <c r="M981" t="s">
        <v>22</v>
      </c>
      <c r="N981" t="s">
        <v>67</v>
      </c>
      <c r="O981">
        <v>45.85</v>
      </c>
      <c r="P981">
        <v>3.5</v>
      </c>
      <c r="Q981" t="s">
        <v>23</v>
      </c>
    </row>
    <row r="982" spans="1:17" x14ac:dyDescent="0.3">
      <c r="A982" t="s">
        <v>2137</v>
      </c>
      <c r="B982" s="1">
        <v>45095</v>
      </c>
      <c r="C982" t="s">
        <v>2138</v>
      </c>
      <c r="E982" t="s">
        <v>82</v>
      </c>
      <c r="F982">
        <v>20</v>
      </c>
      <c r="G982">
        <v>19</v>
      </c>
      <c r="H982">
        <v>131.76</v>
      </c>
      <c r="I982">
        <v>142.30080000000001</v>
      </c>
      <c r="J982">
        <f t="shared" si="15"/>
        <v>2703.7152000000001</v>
      </c>
      <c r="K982" t="s">
        <v>47</v>
      </c>
      <c r="L982" t="s">
        <v>28</v>
      </c>
      <c r="M982" t="s">
        <v>29</v>
      </c>
      <c r="N982" t="s">
        <v>37</v>
      </c>
      <c r="O982">
        <v>21.52</v>
      </c>
      <c r="P982">
        <v>3.8</v>
      </c>
      <c r="Q982" t="s">
        <v>23</v>
      </c>
    </row>
    <row r="983" spans="1:17" x14ac:dyDescent="0.3">
      <c r="A983" t="s">
        <v>2139</v>
      </c>
      <c r="B983" s="1">
        <v>43912</v>
      </c>
      <c r="C983" t="s">
        <v>2140</v>
      </c>
      <c r="D983" t="s">
        <v>130</v>
      </c>
      <c r="E983" t="s">
        <v>78</v>
      </c>
      <c r="F983">
        <v>15</v>
      </c>
      <c r="G983">
        <v>13</v>
      </c>
      <c r="H983">
        <v>1247.02</v>
      </c>
      <c r="I983">
        <v>1421.6028000000001</v>
      </c>
      <c r="J983">
        <f t="shared" si="15"/>
        <v>18480.8364</v>
      </c>
      <c r="K983" t="s">
        <v>47</v>
      </c>
      <c r="L983" t="s">
        <v>28</v>
      </c>
      <c r="M983" t="s">
        <v>29</v>
      </c>
      <c r="N983" t="s">
        <v>89</v>
      </c>
      <c r="O983">
        <v>48</v>
      </c>
      <c r="P983">
        <v>4.3</v>
      </c>
      <c r="Q983" t="s">
        <v>23</v>
      </c>
    </row>
    <row r="984" spans="1:17" x14ac:dyDescent="0.3">
      <c r="A984" t="s">
        <v>2141</v>
      </c>
      <c r="B984" s="1">
        <v>44064</v>
      </c>
      <c r="C984" t="s">
        <v>2142</v>
      </c>
      <c r="D984" t="s">
        <v>141</v>
      </c>
      <c r="E984" t="s">
        <v>50</v>
      </c>
      <c r="F984">
        <v>15</v>
      </c>
      <c r="G984">
        <v>13</v>
      </c>
      <c r="H984">
        <v>1318.19</v>
      </c>
      <c r="I984">
        <v>1397.2814000000001</v>
      </c>
      <c r="J984">
        <f t="shared" si="15"/>
        <v>18164.658200000002</v>
      </c>
      <c r="K984" t="s">
        <v>47</v>
      </c>
      <c r="L984" t="s">
        <v>28</v>
      </c>
      <c r="M984" t="s">
        <v>71</v>
      </c>
      <c r="N984" t="s">
        <v>89</v>
      </c>
      <c r="O984">
        <v>5.89</v>
      </c>
      <c r="P984">
        <v>1.9</v>
      </c>
      <c r="Q984" t="s">
        <v>23</v>
      </c>
    </row>
    <row r="985" spans="1:17" x14ac:dyDescent="0.3">
      <c r="A985" t="s">
        <v>2143</v>
      </c>
      <c r="B985" s="1">
        <v>43887</v>
      </c>
      <c r="C985" t="s">
        <v>2144</v>
      </c>
      <c r="D985" t="s">
        <v>61</v>
      </c>
      <c r="E985" t="s">
        <v>70</v>
      </c>
      <c r="F985">
        <v>9</v>
      </c>
      <c r="G985">
        <v>8</v>
      </c>
      <c r="H985">
        <v>1080.26</v>
      </c>
      <c r="I985">
        <v>1231.4964000000002</v>
      </c>
      <c r="J985">
        <f t="shared" si="15"/>
        <v>9851.9712000000018</v>
      </c>
      <c r="K985" t="s">
        <v>66</v>
      </c>
      <c r="L985" t="s">
        <v>42</v>
      </c>
      <c r="M985" t="s">
        <v>29</v>
      </c>
      <c r="N985" t="s">
        <v>67</v>
      </c>
      <c r="O985">
        <v>29.41</v>
      </c>
      <c r="P985">
        <v>3.7</v>
      </c>
      <c r="Q985" t="s">
        <v>23</v>
      </c>
    </row>
    <row r="986" spans="1:17" x14ac:dyDescent="0.3">
      <c r="A986" t="s">
        <v>2145</v>
      </c>
      <c r="B986" s="1">
        <v>45193</v>
      </c>
      <c r="C986" t="s">
        <v>2146</v>
      </c>
      <c r="D986" t="s">
        <v>133</v>
      </c>
      <c r="E986" t="s">
        <v>50</v>
      </c>
      <c r="F986">
        <v>10</v>
      </c>
      <c r="G986">
        <v>10</v>
      </c>
      <c r="H986">
        <v>1264.98</v>
      </c>
      <c r="I986">
        <v>1391.4780000000001</v>
      </c>
      <c r="J986">
        <f t="shared" si="15"/>
        <v>13914.78</v>
      </c>
      <c r="K986" t="s">
        <v>27</v>
      </c>
      <c r="L986" t="s">
        <v>42</v>
      </c>
      <c r="M986" t="s">
        <v>36</v>
      </c>
      <c r="N986" t="s">
        <v>67</v>
      </c>
      <c r="O986">
        <v>32.92</v>
      </c>
      <c r="P986">
        <v>2.5</v>
      </c>
      <c r="Q986" t="s">
        <v>23</v>
      </c>
    </row>
    <row r="987" spans="1:17" x14ac:dyDescent="0.3">
      <c r="A987" t="s">
        <v>2147</v>
      </c>
      <c r="B987" s="1">
        <v>44870</v>
      </c>
      <c r="C987" t="s">
        <v>2148</v>
      </c>
      <c r="D987" t="s">
        <v>116</v>
      </c>
      <c r="E987" t="s">
        <v>50</v>
      </c>
      <c r="F987">
        <v>7</v>
      </c>
      <c r="G987">
        <v>7</v>
      </c>
      <c r="H987">
        <v>65.12</v>
      </c>
      <c r="I987">
        <v>68.376000000000005</v>
      </c>
      <c r="J987">
        <f t="shared" si="15"/>
        <v>478.63200000000006</v>
      </c>
      <c r="K987" t="s">
        <v>27</v>
      </c>
      <c r="L987" t="s">
        <v>86</v>
      </c>
      <c r="M987" t="s">
        <v>36</v>
      </c>
      <c r="N987" t="s">
        <v>37</v>
      </c>
      <c r="O987">
        <v>0.44</v>
      </c>
      <c r="Q987" t="s">
        <v>23</v>
      </c>
    </row>
    <row r="988" spans="1:17" x14ac:dyDescent="0.3">
      <c r="A988" t="s">
        <v>2149</v>
      </c>
      <c r="B988" s="1">
        <v>44762</v>
      </c>
      <c r="C988" t="s">
        <v>2150</v>
      </c>
      <c r="D988" t="s">
        <v>45</v>
      </c>
      <c r="E988" t="s">
        <v>120</v>
      </c>
      <c r="F988">
        <v>16</v>
      </c>
      <c r="G988">
        <v>14</v>
      </c>
      <c r="H988">
        <v>697.86</v>
      </c>
      <c r="I988">
        <v>802.53899999999999</v>
      </c>
      <c r="J988">
        <f t="shared" si="15"/>
        <v>11235.546</v>
      </c>
      <c r="K988" t="s">
        <v>27</v>
      </c>
      <c r="L988" t="s">
        <v>21</v>
      </c>
      <c r="M988" t="s">
        <v>71</v>
      </c>
      <c r="N988" t="s">
        <v>37</v>
      </c>
      <c r="O988">
        <v>32.72</v>
      </c>
      <c r="P988">
        <v>3.9</v>
      </c>
      <c r="Q988" t="s">
        <v>23</v>
      </c>
    </row>
    <row r="989" spans="1:17" x14ac:dyDescent="0.3">
      <c r="A989" t="s">
        <v>2151</v>
      </c>
      <c r="B989" s="1">
        <v>44327</v>
      </c>
      <c r="C989" t="s">
        <v>2152</v>
      </c>
      <c r="D989" t="s">
        <v>77</v>
      </c>
      <c r="E989" t="s">
        <v>82</v>
      </c>
      <c r="F989">
        <v>16</v>
      </c>
      <c r="G989">
        <v>16</v>
      </c>
      <c r="H989">
        <v>1338.49</v>
      </c>
      <c r="I989">
        <v>1418.7994000000001</v>
      </c>
      <c r="J989">
        <f t="shared" si="15"/>
        <v>22700.790400000002</v>
      </c>
      <c r="K989" t="s">
        <v>47</v>
      </c>
      <c r="L989" t="s">
        <v>86</v>
      </c>
      <c r="M989" t="s">
        <v>36</v>
      </c>
      <c r="N989" t="s">
        <v>30</v>
      </c>
      <c r="O989">
        <v>35.03</v>
      </c>
      <c r="P989">
        <v>3.5</v>
      </c>
      <c r="Q989" t="s">
        <v>23</v>
      </c>
    </row>
    <row r="990" spans="1:17" x14ac:dyDescent="0.3">
      <c r="A990" t="s">
        <v>2153</v>
      </c>
      <c r="B990" s="1">
        <v>44735</v>
      </c>
      <c r="C990" t="s">
        <v>2154</v>
      </c>
      <c r="D990" t="s">
        <v>45</v>
      </c>
      <c r="E990" t="s">
        <v>110</v>
      </c>
      <c r="F990">
        <v>12</v>
      </c>
      <c r="G990">
        <v>10</v>
      </c>
      <c r="H990">
        <v>1355.09</v>
      </c>
      <c r="I990">
        <v>1544.8026</v>
      </c>
      <c r="J990">
        <f t="shared" si="15"/>
        <v>15448.026</v>
      </c>
      <c r="K990" t="s">
        <v>66</v>
      </c>
      <c r="L990" t="s">
        <v>123</v>
      </c>
      <c r="M990" t="s">
        <v>22</v>
      </c>
      <c r="N990" t="s">
        <v>67</v>
      </c>
      <c r="O990">
        <v>10.26</v>
      </c>
      <c r="P990">
        <v>3.5</v>
      </c>
      <c r="Q990" t="s">
        <v>23</v>
      </c>
    </row>
    <row r="991" spans="1:17" x14ac:dyDescent="0.3">
      <c r="A991" t="s">
        <v>2155</v>
      </c>
      <c r="B991" s="1">
        <v>45336</v>
      </c>
      <c r="C991" t="s">
        <v>2156</v>
      </c>
      <c r="D991" t="s">
        <v>141</v>
      </c>
      <c r="E991" t="s">
        <v>50</v>
      </c>
      <c r="F991">
        <v>8</v>
      </c>
      <c r="G991">
        <v>6</v>
      </c>
      <c r="H991">
        <v>1088.51</v>
      </c>
      <c r="I991">
        <v>1240.9014000000002</v>
      </c>
      <c r="J991">
        <f t="shared" si="15"/>
        <v>7445.4084000000012</v>
      </c>
      <c r="K991" t="s">
        <v>27</v>
      </c>
      <c r="L991" t="s">
        <v>28</v>
      </c>
      <c r="M991" t="s">
        <v>36</v>
      </c>
      <c r="N991" t="s">
        <v>53</v>
      </c>
      <c r="O991">
        <v>20.5</v>
      </c>
      <c r="P991">
        <v>3.2</v>
      </c>
      <c r="Q991" t="s">
        <v>23</v>
      </c>
    </row>
    <row r="992" spans="1:17" x14ac:dyDescent="0.3">
      <c r="A992" t="s">
        <v>2157</v>
      </c>
      <c r="B992" s="1">
        <v>43962</v>
      </c>
      <c r="C992" t="s">
        <v>2158</v>
      </c>
      <c r="D992" t="s">
        <v>100</v>
      </c>
      <c r="E992" t="s">
        <v>57</v>
      </c>
      <c r="F992">
        <v>7</v>
      </c>
      <c r="G992">
        <v>7</v>
      </c>
      <c r="H992">
        <v>1390.06</v>
      </c>
      <c r="I992">
        <v>1487.3642</v>
      </c>
      <c r="J992">
        <f t="shared" si="15"/>
        <v>10411.5494</v>
      </c>
      <c r="K992" t="s">
        <v>20</v>
      </c>
      <c r="L992" t="s">
        <v>21</v>
      </c>
      <c r="M992" t="s">
        <v>22</v>
      </c>
      <c r="N992" t="s">
        <v>67</v>
      </c>
      <c r="O992">
        <v>49.57</v>
      </c>
      <c r="P992">
        <v>2.1</v>
      </c>
      <c r="Q992" t="s">
        <v>23</v>
      </c>
    </row>
    <row r="993" spans="1:17" x14ac:dyDescent="0.3">
      <c r="A993" t="s">
        <v>2159</v>
      </c>
      <c r="B993" s="1">
        <v>45062</v>
      </c>
      <c r="C993" t="s">
        <v>2160</v>
      </c>
      <c r="D993" t="s">
        <v>45</v>
      </c>
      <c r="E993" t="s">
        <v>110</v>
      </c>
      <c r="F993">
        <v>6</v>
      </c>
      <c r="G993">
        <v>6</v>
      </c>
      <c r="H993">
        <v>854.49</v>
      </c>
      <c r="I993">
        <v>974.11860000000013</v>
      </c>
      <c r="J993">
        <f t="shared" si="15"/>
        <v>5844.7116000000005</v>
      </c>
      <c r="K993" t="s">
        <v>66</v>
      </c>
      <c r="L993" t="s">
        <v>28</v>
      </c>
      <c r="M993" t="s">
        <v>29</v>
      </c>
      <c r="N993" t="s">
        <v>30</v>
      </c>
      <c r="O993">
        <v>41.99</v>
      </c>
      <c r="P993">
        <v>3.1</v>
      </c>
      <c r="Q993" t="s">
        <v>74</v>
      </c>
    </row>
    <row r="994" spans="1:17" x14ac:dyDescent="0.3">
      <c r="A994" t="s">
        <v>2161</v>
      </c>
      <c r="B994" s="1">
        <v>43912</v>
      </c>
      <c r="C994" t="s">
        <v>2162</v>
      </c>
      <c r="D994" t="s">
        <v>77</v>
      </c>
      <c r="E994" t="s">
        <v>78</v>
      </c>
      <c r="F994">
        <v>19</v>
      </c>
      <c r="G994">
        <v>19</v>
      </c>
      <c r="H994">
        <v>10.54</v>
      </c>
      <c r="I994">
        <v>11.910199999999998</v>
      </c>
      <c r="J994">
        <f t="shared" si="15"/>
        <v>226.29379999999995</v>
      </c>
      <c r="K994" t="s">
        <v>27</v>
      </c>
      <c r="L994" t="s">
        <v>42</v>
      </c>
      <c r="M994" t="s">
        <v>22</v>
      </c>
      <c r="N994" t="s">
        <v>67</v>
      </c>
      <c r="O994">
        <v>23.97</v>
      </c>
      <c r="P994">
        <v>2.4</v>
      </c>
      <c r="Q994" t="s">
        <v>23</v>
      </c>
    </row>
    <row r="995" spans="1:17" x14ac:dyDescent="0.3">
      <c r="A995" t="s">
        <v>2163</v>
      </c>
      <c r="B995" s="1">
        <v>44033</v>
      </c>
      <c r="C995" t="s">
        <v>2164</v>
      </c>
      <c r="E995" t="s">
        <v>2165</v>
      </c>
      <c r="F995">
        <v>19</v>
      </c>
      <c r="G995">
        <v>18</v>
      </c>
      <c r="H995">
        <v>1354.34</v>
      </c>
      <c r="I995">
        <v>1557.4909999999998</v>
      </c>
      <c r="J995">
        <f t="shared" si="15"/>
        <v>28034.837999999996</v>
      </c>
      <c r="K995" t="s">
        <v>20</v>
      </c>
      <c r="L995" t="s">
        <v>21</v>
      </c>
      <c r="M995" t="s">
        <v>22</v>
      </c>
      <c r="N995" t="s">
        <v>67</v>
      </c>
      <c r="O995">
        <v>21.4</v>
      </c>
      <c r="P995">
        <v>4.4000000000000004</v>
      </c>
      <c r="Q995" t="s">
        <v>23</v>
      </c>
    </row>
    <row r="996" spans="1:17" x14ac:dyDescent="0.3">
      <c r="A996" t="s">
        <v>2166</v>
      </c>
      <c r="B996" s="1">
        <v>43890</v>
      </c>
      <c r="C996" t="s">
        <v>2167</v>
      </c>
      <c r="D996" t="s">
        <v>56</v>
      </c>
      <c r="E996" t="s">
        <v>57</v>
      </c>
      <c r="F996">
        <v>17</v>
      </c>
      <c r="G996">
        <v>14</v>
      </c>
      <c r="H996">
        <v>1153.8800000000001</v>
      </c>
      <c r="I996">
        <v>1315.4232000000002</v>
      </c>
      <c r="J996">
        <f t="shared" si="15"/>
        <v>18415.924800000001</v>
      </c>
      <c r="K996" t="s">
        <v>47</v>
      </c>
      <c r="L996" t="s">
        <v>123</v>
      </c>
      <c r="M996" t="s">
        <v>2168</v>
      </c>
      <c r="N996" t="s">
        <v>53</v>
      </c>
      <c r="O996">
        <v>12.95</v>
      </c>
      <c r="P996">
        <v>4.2</v>
      </c>
      <c r="Q996" t="s">
        <v>23</v>
      </c>
    </row>
    <row r="997" spans="1:17" x14ac:dyDescent="0.3">
      <c r="A997" t="s">
        <v>2169</v>
      </c>
      <c r="B997" s="1">
        <v>44822</v>
      </c>
      <c r="C997" t="s">
        <v>2170</v>
      </c>
      <c r="D997" t="s">
        <v>56</v>
      </c>
      <c r="E997" t="s">
        <v>57</v>
      </c>
      <c r="F997">
        <v>12</v>
      </c>
      <c r="G997">
        <v>10</v>
      </c>
      <c r="H997">
        <v>510.95</v>
      </c>
      <c r="I997">
        <v>536.49750000000006</v>
      </c>
      <c r="J997">
        <f t="shared" si="15"/>
        <v>5364.9750000000004</v>
      </c>
      <c r="K997" t="s">
        <v>27</v>
      </c>
      <c r="L997" t="s">
        <v>35</v>
      </c>
      <c r="M997" t="s">
        <v>22</v>
      </c>
      <c r="N997" t="s">
        <v>67</v>
      </c>
      <c r="O997">
        <v>37.340000000000003</v>
      </c>
      <c r="P997">
        <v>0</v>
      </c>
      <c r="Q997" t="s">
        <v>23</v>
      </c>
    </row>
    <row r="998" spans="1:17" x14ac:dyDescent="0.3">
      <c r="A998" t="s">
        <v>2171</v>
      </c>
      <c r="B998" s="1">
        <v>45644</v>
      </c>
      <c r="C998" t="s">
        <v>2172</v>
      </c>
      <c r="D998" t="s">
        <v>116</v>
      </c>
      <c r="E998" t="s">
        <v>95</v>
      </c>
      <c r="F998">
        <v>5</v>
      </c>
      <c r="G998">
        <v>5</v>
      </c>
      <c r="H998">
        <v>608.41999999999996</v>
      </c>
      <c r="I998">
        <v>657.09360000000004</v>
      </c>
      <c r="J998">
        <f t="shared" si="15"/>
        <v>3285.4680000000003</v>
      </c>
      <c r="K998" t="s">
        <v>66</v>
      </c>
      <c r="L998" t="s">
        <v>28</v>
      </c>
      <c r="M998" t="s">
        <v>2173</v>
      </c>
      <c r="N998" t="s">
        <v>89</v>
      </c>
      <c r="O998">
        <v>10.76</v>
      </c>
      <c r="P998">
        <v>4.9000000000000004</v>
      </c>
      <c r="Q998" t="s">
        <v>23</v>
      </c>
    </row>
    <row r="999" spans="1:17" x14ac:dyDescent="0.3">
      <c r="A999" t="s">
        <v>2174</v>
      </c>
      <c r="B999" s="1">
        <v>44506</v>
      </c>
      <c r="C999" t="s">
        <v>2175</v>
      </c>
      <c r="D999" t="s">
        <v>77</v>
      </c>
      <c r="E999" t="s">
        <v>82</v>
      </c>
      <c r="F999">
        <v>20</v>
      </c>
      <c r="G999">
        <v>18</v>
      </c>
      <c r="H999">
        <v>1198.47</v>
      </c>
      <c r="I999">
        <v>1354.2710999999999</v>
      </c>
      <c r="J999">
        <f t="shared" si="15"/>
        <v>24376.879799999999</v>
      </c>
      <c r="K999" t="s">
        <v>66</v>
      </c>
      <c r="L999" t="s">
        <v>21</v>
      </c>
      <c r="N999" t="s">
        <v>67</v>
      </c>
      <c r="O999">
        <v>38.5</v>
      </c>
      <c r="P999">
        <v>3</v>
      </c>
      <c r="Q999" t="s">
        <v>23</v>
      </c>
    </row>
    <row r="1000" spans="1:17" x14ac:dyDescent="0.3">
      <c r="A1000" t="s">
        <v>2176</v>
      </c>
      <c r="B1000" s="1">
        <v>44048</v>
      </c>
      <c r="C1000" t="s">
        <v>2177</v>
      </c>
      <c r="D1000" t="s">
        <v>65</v>
      </c>
      <c r="E1000" t="s">
        <v>19</v>
      </c>
      <c r="F1000">
        <v>3</v>
      </c>
      <c r="G1000">
        <v>3</v>
      </c>
      <c r="H1000">
        <v>710.72</v>
      </c>
      <c r="I1000">
        <v>767.57760000000007</v>
      </c>
      <c r="J1000">
        <f t="shared" si="15"/>
        <v>2302.7328000000002</v>
      </c>
      <c r="K1000" t="s">
        <v>27</v>
      </c>
      <c r="L1000" t="s">
        <v>28</v>
      </c>
      <c r="M1000" t="s">
        <v>71</v>
      </c>
      <c r="N1000" t="s">
        <v>30</v>
      </c>
      <c r="O1000">
        <v>6.87</v>
      </c>
      <c r="P1000">
        <v>2.9</v>
      </c>
      <c r="Q1000" t="s">
        <v>23</v>
      </c>
    </row>
    <row r="1001" spans="1:17" x14ac:dyDescent="0.3">
      <c r="A1001" t="s">
        <v>2178</v>
      </c>
      <c r="B1001" s="1">
        <v>43879</v>
      </c>
      <c r="C1001" t="s">
        <v>2179</v>
      </c>
      <c r="D1001" t="s">
        <v>40</v>
      </c>
      <c r="E1001" t="s">
        <v>26</v>
      </c>
      <c r="F1001">
        <v>8</v>
      </c>
      <c r="G1001">
        <v>6</v>
      </c>
      <c r="H1001">
        <v>215.76</v>
      </c>
      <c r="I1001">
        <v>230.86320000000001</v>
      </c>
      <c r="J1001">
        <f t="shared" si="15"/>
        <v>1385.1792</v>
      </c>
      <c r="K1001" t="s">
        <v>27</v>
      </c>
      <c r="L1001" t="s">
        <v>35</v>
      </c>
      <c r="M1001" t="s">
        <v>36</v>
      </c>
      <c r="N1001" t="s">
        <v>30</v>
      </c>
      <c r="O1001">
        <v>34.01</v>
      </c>
      <c r="P1001">
        <v>4.5999999999999996</v>
      </c>
      <c r="Q1001" t="s">
        <v>23</v>
      </c>
    </row>
    <row r="1002" spans="1:17" x14ac:dyDescent="0.3">
      <c r="A1002" t="s">
        <v>2180</v>
      </c>
      <c r="B1002" s="1">
        <v>44053</v>
      </c>
      <c r="C1002" t="s">
        <v>2181</v>
      </c>
      <c r="D1002" t="s">
        <v>116</v>
      </c>
      <c r="E1002" t="s">
        <v>117</v>
      </c>
      <c r="F1002">
        <v>3</v>
      </c>
      <c r="G1002">
        <v>3</v>
      </c>
      <c r="H1002">
        <v>855.66</v>
      </c>
      <c r="I1002">
        <v>966.89579999999989</v>
      </c>
      <c r="J1002">
        <f t="shared" si="15"/>
        <v>2900.6873999999998</v>
      </c>
      <c r="K1002" t="s">
        <v>66</v>
      </c>
      <c r="L1002" t="s">
        <v>28</v>
      </c>
      <c r="M1002" t="s">
        <v>29</v>
      </c>
      <c r="N1002" t="s">
        <v>2182</v>
      </c>
      <c r="O1002">
        <v>25.31</v>
      </c>
      <c r="P1002">
        <v>4.0999999999999996</v>
      </c>
      <c r="Q1002" t="s">
        <v>23</v>
      </c>
    </row>
    <row r="1003" spans="1:17" x14ac:dyDescent="0.3">
      <c r="A1003" t="s">
        <v>2183</v>
      </c>
      <c r="B1003" s="1">
        <v>45180</v>
      </c>
      <c r="C1003" t="s">
        <v>871</v>
      </c>
      <c r="D1003" t="s">
        <v>45</v>
      </c>
      <c r="E1003" t="s">
        <v>120</v>
      </c>
      <c r="F1003">
        <v>5</v>
      </c>
      <c r="G1003">
        <v>4</v>
      </c>
      <c r="H1003">
        <v>998.96</v>
      </c>
      <c r="I1003">
        <v>1078.8768</v>
      </c>
      <c r="J1003">
        <f t="shared" si="15"/>
        <v>4315.5072</v>
      </c>
      <c r="K1003" t="s">
        <v>20</v>
      </c>
      <c r="L1003" t="s">
        <v>79</v>
      </c>
      <c r="M1003" t="s">
        <v>36</v>
      </c>
      <c r="N1003" t="s">
        <v>53</v>
      </c>
      <c r="O1003">
        <v>11.39</v>
      </c>
      <c r="P1003">
        <v>3.8</v>
      </c>
      <c r="Q1003" t="s">
        <v>23</v>
      </c>
    </row>
    <row r="1004" spans="1:17" x14ac:dyDescent="0.3">
      <c r="A1004" t="s">
        <v>2184</v>
      </c>
      <c r="B1004" s="1">
        <v>43835</v>
      </c>
      <c r="C1004" t="s">
        <v>2185</v>
      </c>
      <c r="D1004" t="s">
        <v>65</v>
      </c>
      <c r="E1004" t="s">
        <v>82</v>
      </c>
      <c r="F1004">
        <v>2</v>
      </c>
      <c r="G1004">
        <v>2</v>
      </c>
      <c r="H1004">
        <v>4.32</v>
      </c>
      <c r="I1004">
        <v>4.5792000000000002</v>
      </c>
      <c r="J1004">
        <f t="shared" si="15"/>
        <v>9.1584000000000003</v>
      </c>
      <c r="K1004" t="s">
        <v>2186</v>
      </c>
      <c r="L1004" t="s">
        <v>79</v>
      </c>
      <c r="M1004" t="s">
        <v>71</v>
      </c>
      <c r="N1004" t="s">
        <v>37</v>
      </c>
      <c r="O1004">
        <v>47.55</v>
      </c>
      <c r="P1004">
        <v>4.7</v>
      </c>
      <c r="Q1004" t="s">
        <v>23</v>
      </c>
    </row>
    <row r="1005" spans="1:17" x14ac:dyDescent="0.3">
      <c r="A1005" t="s">
        <v>2187</v>
      </c>
      <c r="B1005" s="1">
        <v>44023</v>
      </c>
      <c r="C1005" t="s">
        <v>2188</v>
      </c>
      <c r="D1005" t="s">
        <v>33</v>
      </c>
      <c r="E1005" t="s">
        <v>34</v>
      </c>
      <c r="F1005">
        <v>20</v>
      </c>
      <c r="G1005">
        <v>18</v>
      </c>
      <c r="H1005">
        <v>694.51</v>
      </c>
      <c r="I1005">
        <v>729.2355</v>
      </c>
      <c r="J1005">
        <f t="shared" si="15"/>
        <v>13126.239</v>
      </c>
      <c r="K1005" t="s">
        <v>51</v>
      </c>
      <c r="L1005" t="s">
        <v>35</v>
      </c>
      <c r="M1005" t="s">
        <v>22</v>
      </c>
      <c r="N1005" t="s">
        <v>37</v>
      </c>
      <c r="O1005">
        <v>9.9</v>
      </c>
      <c r="P1005">
        <v>1.7</v>
      </c>
      <c r="Q1005" t="s">
        <v>23</v>
      </c>
    </row>
    <row r="1006" spans="1:17" x14ac:dyDescent="0.3">
      <c r="A1006" t="s">
        <v>2189</v>
      </c>
      <c r="B1006" s="1">
        <v>44092</v>
      </c>
      <c r="D1006" t="s">
        <v>133</v>
      </c>
      <c r="E1006" t="s">
        <v>95</v>
      </c>
      <c r="F1006">
        <v>15</v>
      </c>
      <c r="G1006">
        <v>15</v>
      </c>
      <c r="H1006">
        <v>1292.23</v>
      </c>
      <c r="I1006">
        <v>1460.2198999999998</v>
      </c>
      <c r="J1006">
        <f t="shared" si="15"/>
        <v>21903.298499999997</v>
      </c>
      <c r="K1006" t="s">
        <v>51</v>
      </c>
      <c r="L1006" t="s">
        <v>86</v>
      </c>
      <c r="M1006" t="s">
        <v>22</v>
      </c>
      <c r="N1006" t="s">
        <v>37</v>
      </c>
      <c r="O1006">
        <v>29.82</v>
      </c>
      <c r="P1006">
        <v>1.4</v>
      </c>
      <c r="Q1006" t="s">
        <v>23</v>
      </c>
    </row>
    <row r="1007" spans="1:17" x14ac:dyDescent="0.3">
      <c r="A1007" t="s">
        <v>2190</v>
      </c>
      <c r="B1007" s="1">
        <v>44317</v>
      </c>
      <c r="C1007" t="s">
        <v>2191</v>
      </c>
      <c r="D1007" t="s">
        <v>40</v>
      </c>
      <c r="E1007" t="s">
        <v>57</v>
      </c>
      <c r="F1007">
        <v>3</v>
      </c>
      <c r="G1007">
        <v>3</v>
      </c>
      <c r="H1007">
        <v>1205.1300000000001</v>
      </c>
      <c r="I1007">
        <v>1325.6430000000003</v>
      </c>
      <c r="J1007">
        <f t="shared" si="15"/>
        <v>3976.929000000001</v>
      </c>
      <c r="K1007" t="s">
        <v>27</v>
      </c>
      <c r="L1007" t="s">
        <v>21</v>
      </c>
      <c r="M1007" t="s">
        <v>22</v>
      </c>
      <c r="N1007" t="s">
        <v>89</v>
      </c>
      <c r="O1007">
        <v>16.440000000000001</v>
      </c>
      <c r="P1007">
        <v>3.4</v>
      </c>
      <c r="Q1007" t="s">
        <v>23</v>
      </c>
    </row>
    <row r="1008" spans="1:17" x14ac:dyDescent="0.3">
      <c r="A1008" t="s">
        <v>2192</v>
      </c>
      <c r="B1008" s="1">
        <v>44470</v>
      </c>
      <c r="C1008" t="s">
        <v>2193</v>
      </c>
      <c r="D1008" t="s">
        <v>94</v>
      </c>
      <c r="E1008" t="s">
        <v>95</v>
      </c>
      <c r="F1008">
        <v>18</v>
      </c>
      <c r="G1008">
        <v>17</v>
      </c>
      <c r="H1008">
        <v>416.38</v>
      </c>
      <c r="I1008">
        <v>437.19900000000001</v>
      </c>
      <c r="J1008">
        <f t="shared" si="15"/>
        <v>7432.3829999999998</v>
      </c>
      <c r="K1008" t="s">
        <v>20</v>
      </c>
      <c r="L1008" t="s">
        <v>79</v>
      </c>
      <c r="M1008" t="s">
        <v>36</v>
      </c>
      <c r="N1008" t="s">
        <v>89</v>
      </c>
      <c r="O1008">
        <v>18.62</v>
      </c>
      <c r="P1008">
        <v>4.5999999999999996</v>
      </c>
      <c r="Q1008" t="s">
        <v>23</v>
      </c>
    </row>
    <row r="1009" spans="1:17" x14ac:dyDescent="0.3">
      <c r="A1009" t="s">
        <v>2194</v>
      </c>
      <c r="B1009" s="1">
        <v>45045</v>
      </c>
      <c r="C1009" t="s">
        <v>2195</v>
      </c>
      <c r="E1009" t="s">
        <v>41</v>
      </c>
      <c r="F1009">
        <v>4</v>
      </c>
      <c r="G1009">
        <v>3</v>
      </c>
      <c r="H1009">
        <v>1184.27</v>
      </c>
      <c r="I1009">
        <v>1338.2250999999999</v>
      </c>
      <c r="J1009">
        <f t="shared" si="15"/>
        <v>4014.6752999999999</v>
      </c>
      <c r="K1009" t="s">
        <v>27</v>
      </c>
      <c r="L1009" t="s">
        <v>35</v>
      </c>
      <c r="M1009" t="s">
        <v>29</v>
      </c>
      <c r="N1009" t="s">
        <v>89</v>
      </c>
      <c r="O1009">
        <v>41.7</v>
      </c>
      <c r="P1009">
        <v>2.4</v>
      </c>
      <c r="Q1009" t="s">
        <v>205</v>
      </c>
    </row>
    <row r="1010" spans="1:17" x14ac:dyDescent="0.3">
      <c r="A1010" t="s">
        <v>2196</v>
      </c>
      <c r="B1010" s="1">
        <v>44347</v>
      </c>
      <c r="C1010" t="s">
        <v>2197</v>
      </c>
      <c r="D1010" t="s">
        <v>56</v>
      </c>
      <c r="E1010" t="s">
        <v>41</v>
      </c>
      <c r="F1010">
        <v>11</v>
      </c>
      <c r="G1010">
        <v>10</v>
      </c>
      <c r="H1010">
        <v>1340.92</v>
      </c>
      <c r="I1010">
        <v>1421.3752000000002</v>
      </c>
      <c r="J1010">
        <f t="shared" si="15"/>
        <v>14213.752000000002</v>
      </c>
      <c r="K1010" t="s">
        <v>27</v>
      </c>
      <c r="L1010" t="s">
        <v>28</v>
      </c>
      <c r="M1010" t="s">
        <v>36</v>
      </c>
      <c r="N1010" t="s">
        <v>37</v>
      </c>
      <c r="O1010">
        <v>18.25</v>
      </c>
      <c r="P1010">
        <v>4</v>
      </c>
      <c r="Q1010" t="s">
        <v>205</v>
      </c>
    </row>
    <row r="1011" spans="1:17" x14ac:dyDescent="0.3">
      <c r="A1011" t="s">
        <v>2198</v>
      </c>
      <c r="B1011" s="1">
        <v>45648</v>
      </c>
      <c r="C1011" t="s">
        <v>2199</v>
      </c>
      <c r="D1011" t="s">
        <v>85</v>
      </c>
      <c r="E1011" t="s">
        <v>82</v>
      </c>
      <c r="F1011">
        <v>17</v>
      </c>
      <c r="G1011">
        <v>15</v>
      </c>
      <c r="H1011">
        <v>435.28</v>
      </c>
      <c r="I1011">
        <v>457.04399999999998</v>
      </c>
      <c r="J1011">
        <f t="shared" si="15"/>
        <v>6855.66</v>
      </c>
      <c r="K1011" t="s">
        <v>27</v>
      </c>
      <c r="L1011" t="s">
        <v>79</v>
      </c>
      <c r="M1011" t="s">
        <v>22</v>
      </c>
      <c r="N1011" t="s">
        <v>30</v>
      </c>
      <c r="O1011">
        <v>2.08</v>
      </c>
      <c r="P1011" t="s">
        <v>316</v>
      </c>
      <c r="Q1011" t="s">
        <v>23</v>
      </c>
    </row>
    <row r="1012" spans="1:17" x14ac:dyDescent="0.3">
      <c r="A1012" t="s">
        <v>2200</v>
      </c>
      <c r="B1012" s="1">
        <v>43976</v>
      </c>
      <c r="C1012" t="s">
        <v>2201</v>
      </c>
      <c r="D1012" t="s">
        <v>33</v>
      </c>
      <c r="E1012" t="s">
        <v>70</v>
      </c>
      <c r="F1012">
        <v>8</v>
      </c>
      <c r="G1012">
        <v>8</v>
      </c>
      <c r="H1012">
        <v>1058.8599999999999</v>
      </c>
      <c r="I1012">
        <v>1122.3915999999999</v>
      </c>
      <c r="J1012">
        <f t="shared" si="15"/>
        <v>8979.1327999999994</v>
      </c>
      <c r="K1012" t="s">
        <v>20</v>
      </c>
      <c r="L1012" t="s">
        <v>21</v>
      </c>
      <c r="M1012" t="s">
        <v>71</v>
      </c>
      <c r="N1012" t="s">
        <v>67</v>
      </c>
      <c r="O1012">
        <v>48.37</v>
      </c>
      <c r="P1012">
        <v>3.8</v>
      </c>
      <c r="Q1012" t="s">
        <v>23</v>
      </c>
    </row>
    <row r="1013" spans="1:17" x14ac:dyDescent="0.3">
      <c r="A1013" t="s">
        <v>2202</v>
      </c>
      <c r="B1013" s="1">
        <v>44183</v>
      </c>
      <c r="C1013" t="s">
        <v>2203</v>
      </c>
      <c r="D1013" t="s">
        <v>61</v>
      </c>
      <c r="E1013" t="s">
        <v>70</v>
      </c>
      <c r="F1013">
        <v>6</v>
      </c>
      <c r="G1013">
        <v>5</v>
      </c>
      <c r="H1013">
        <v>1472.53</v>
      </c>
      <c r="I1013">
        <v>1605.0577000000001</v>
      </c>
      <c r="J1013">
        <f t="shared" si="15"/>
        <v>8025.2885000000006</v>
      </c>
      <c r="K1013" t="s">
        <v>47</v>
      </c>
      <c r="L1013" t="s">
        <v>42</v>
      </c>
      <c r="M1013" t="s">
        <v>22</v>
      </c>
      <c r="N1013" t="s">
        <v>89</v>
      </c>
      <c r="O1013">
        <v>48.08</v>
      </c>
      <c r="P1013">
        <v>2.8</v>
      </c>
      <c r="Q1013" t="s">
        <v>23</v>
      </c>
    </row>
    <row r="1014" spans="1:17" x14ac:dyDescent="0.3">
      <c r="A1014" t="s">
        <v>2204</v>
      </c>
      <c r="B1014" s="1">
        <v>45091</v>
      </c>
      <c r="C1014" t="s">
        <v>2205</v>
      </c>
      <c r="D1014" t="s">
        <v>56</v>
      </c>
      <c r="E1014" t="s">
        <v>57</v>
      </c>
      <c r="F1014">
        <v>2</v>
      </c>
      <c r="G1014">
        <v>2</v>
      </c>
      <c r="H1014">
        <v>1145.1099999999999</v>
      </c>
      <c r="I1014">
        <v>1293.9742999999999</v>
      </c>
      <c r="J1014">
        <f t="shared" si="15"/>
        <v>2587.9485999999997</v>
      </c>
      <c r="K1014" t="s">
        <v>2206</v>
      </c>
      <c r="L1014" t="s">
        <v>35</v>
      </c>
      <c r="M1014" t="s">
        <v>22</v>
      </c>
      <c r="N1014" t="s">
        <v>89</v>
      </c>
      <c r="O1014">
        <v>22.35</v>
      </c>
      <c r="P1014">
        <v>3.9</v>
      </c>
      <c r="Q1014" t="s">
        <v>23</v>
      </c>
    </row>
    <row r="1015" spans="1:17" x14ac:dyDescent="0.3">
      <c r="A1015" t="s">
        <v>2207</v>
      </c>
      <c r="B1015" s="1">
        <v>44644</v>
      </c>
      <c r="C1015" t="s">
        <v>2208</v>
      </c>
      <c r="D1015" t="s">
        <v>45</v>
      </c>
      <c r="E1015" t="s">
        <v>46</v>
      </c>
      <c r="F1015">
        <v>10</v>
      </c>
      <c r="G1015">
        <v>10</v>
      </c>
      <c r="H1015">
        <v>779.65</v>
      </c>
      <c r="I1015">
        <v>857.61500000000001</v>
      </c>
      <c r="J1015">
        <f t="shared" si="15"/>
        <v>8576.15</v>
      </c>
      <c r="K1015" t="s">
        <v>27</v>
      </c>
      <c r="L1015" t="s">
        <v>79</v>
      </c>
      <c r="M1015" t="s">
        <v>22</v>
      </c>
      <c r="N1015" t="s">
        <v>37</v>
      </c>
      <c r="O1015">
        <v>12.02</v>
      </c>
      <c r="P1015">
        <v>2.8</v>
      </c>
      <c r="Q1015" t="s">
        <v>23</v>
      </c>
    </row>
    <row r="1016" spans="1:17" x14ac:dyDescent="0.3">
      <c r="A1016" t="s">
        <v>2209</v>
      </c>
      <c r="B1016" s="1">
        <v>44887</v>
      </c>
      <c r="C1016" t="s">
        <v>2210</v>
      </c>
      <c r="D1016" t="s">
        <v>130</v>
      </c>
      <c r="E1016" t="s">
        <v>19</v>
      </c>
      <c r="F1016">
        <v>16</v>
      </c>
      <c r="G1016">
        <v>13</v>
      </c>
      <c r="H1016">
        <v>644.69000000000005</v>
      </c>
      <c r="I1016">
        <v>715.60590000000013</v>
      </c>
      <c r="J1016">
        <f t="shared" si="15"/>
        <v>9302.8767000000025</v>
      </c>
      <c r="K1016" t="s">
        <v>27</v>
      </c>
      <c r="L1016" t="s">
        <v>86</v>
      </c>
      <c r="M1016" t="s">
        <v>36</v>
      </c>
      <c r="N1016" t="s">
        <v>89</v>
      </c>
      <c r="O1016">
        <v>9999</v>
      </c>
      <c r="P1016">
        <v>2.7</v>
      </c>
      <c r="Q1016" t="s">
        <v>23</v>
      </c>
    </row>
    <row r="1017" spans="1:17" x14ac:dyDescent="0.3">
      <c r="A1017" t="s">
        <v>2211</v>
      </c>
      <c r="B1017" s="1">
        <v>44079</v>
      </c>
      <c r="C1017" t="s">
        <v>2212</v>
      </c>
      <c r="D1017" t="s">
        <v>45</v>
      </c>
      <c r="E1017" t="s">
        <v>120</v>
      </c>
      <c r="F1017">
        <v>6</v>
      </c>
      <c r="G1017">
        <v>6</v>
      </c>
      <c r="H1017">
        <v>1287.6199999999999</v>
      </c>
      <c r="I1017">
        <v>1390.6296</v>
      </c>
      <c r="J1017">
        <f t="shared" si="15"/>
        <v>8343.7775999999994</v>
      </c>
      <c r="K1017" t="s">
        <v>47</v>
      </c>
      <c r="L1017" t="s">
        <v>2213</v>
      </c>
      <c r="M1017" t="s">
        <v>71</v>
      </c>
      <c r="N1017" t="s">
        <v>67</v>
      </c>
      <c r="O1017">
        <v>23.98</v>
      </c>
      <c r="P1017">
        <v>1</v>
      </c>
      <c r="Q1017" t="s">
        <v>23</v>
      </c>
    </row>
    <row r="1018" spans="1:17" x14ac:dyDescent="0.3">
      <c r="A1018" t="s">
        <v>2214</v>
      </c>
      <c r="B1018" s="1">
        <v>45537</v>
      </c>
      <c r="C1018" t="s">
        <v>2215</v>
      </c>
      <c r="D1018" t="s">
        <v>33</v>
      </c>
      <c r="E1018" t="s">
        <v>70</v>
      </c>
      <c r="F1018">
        <v>6</v>
      </c>
      <c r="G1018">
        <v>6</v>
      </c>
      <c r="H1018">
        <v>204.83</v>
      </c>
      <c r="I1018">
        <v>231.4579</v>
      </c>
      <c r="J1018">
        <f t="shared" si="15"/>
        <v>1388.7474</v>
      </c>
      <c r="K1018" t="s">
        <v>47</v>
      </c>
      <c r="L1018" t="s">
        <v>123</v>
      </c>
      <c r="M1018" t="s">
        <v>36</v>
      </c>
      <c r="N1018" t="s">
        <v>53</v>
      </c>
      <c r="O1018">
        <v>33.549999999999997</v>
      </c>
      <c r="P1018">
        <v>2.7</v>
      </c>
      <c r="Q1018" t="s">
        <v>23</v>
      </c>
    </row>
    <row r="1019" spans="1:17" x14ac:dyDescent="0.3">
      <c r="A1019" t="s">
        <v>2216</v>
      </c>
      <c r="B1019" s="1">
        <v>45573</v>
      </c>
      <c r="C1019" t="s">
        <v>2217</v>
      </c>
      <c r="D1019" t="s">
        <v>130</v>
      </c>
      <c r="E1019" t="s">
        <v>82</v>
      </c>
      <c r="F1019">
        <v>19</v>
      </c>
      <c r="G1019">
        <v>15</v>
      </c>
      <c r="H1019">
        <v>296.79000000000002</v>
      </c>
      <c r="I1019">
        <v>311.62950000000001</v>
      </c>
      <c r="J1019">
        <f t="shared" si="15"/>
        <v>4674.4425000000001</v>
      </c>
      <c r="K1019" t="s">
        <v>20</v>
      </c>
      <c r="L1019" t="s">
        <v>79</v>
      </c>
      <c r="M1019" t="s">
        <v>36</v>
      </c>
      <c r="N1019" t="s">
        <v>89</v>
      </c>
      <c r="O1019">
        <v>16.850000000000001</v>
      </c>
      <c r="P1019">
        <v>3.9</v>
      </c>
      <c r="Q1019" t="s">
        <v>23</v>
      </c>
    </row>
    <row r="1020" spans="1:17" x14ac:dyDescent="0.3">
      <c r="A1020" t="s">
        <v>2218</v>
      </c>
      <c r="B1020" s="1">
        <v>44554</v>
      </c>
      <c r="C1020" t="s">
        <v>2219</v>
      </c>
      <c r="D1020" t="s">
        <v>116</v>
      </c>
      <c r="E1020" t="s">
        <v>2220</v>
      </c>
      <c r="F1020">
        <v>13</v>
      </c>
      <c r="G1020">
        <v>10</v>
      </c>
      <c r="H1020">
        <v>1075</v>
      </c>
      <c r="I1020">
        <v>1139.5</v>
      </c>
      <c r="J1020">
        <f t="shared" si="15"/>
        <v>11395</v>
      </c>
      <c r="K1020" t="s">
        <v>47</v>
      </c>
      <c r="L1020" t="s">
        <v>35</v>
      </c>
      <c r="M1020" t="s">
        <v>29</v>
      </c>
      <c r="N1020" t="s">
        <v>30</v>
      </c>
      <c r="O1020">
        <v>5</v>
      </c>
      <c r="P1020">
        <v>9</v>
      </c>
      <c r="Q1020" t="s">
        <v>205</v>
      </c>
    </row>
    <row r="1021" spans="1:17" x14ac:dyDescent="0.3">
      <c r="A1021" t="s">
        <v>2221</v>
      </c>
      <c r="B1021" s="1">
        <v>44336</v>
      </c>
      <c r="C1021" t="s">
        <v>2222</v>
      </c>
      <c r="D1021" t="s">
        <v>61</v>
      </c>
      <c r="E1021" t="s">
        <v>70</v>
      </c>
      <c r="F1021">
        <v>1</v>
      </c>
      <c r="G1021">
        <v>1</v>
      </c>
      <c r="H1021">
        <v>1056.3800000000001</v>
      </c>
      <c r="I1021">
        <v>1172.5818000000002</v>
      </c>
      <c r="J1021">
        <f t="shared" si="15"/>
        <v>1172.5818000000002</v>
      </c>
      <c r="K1021" t="s">
        <v>27</v>
      </c>
      <c r="L1021" t="s">
        <v>42</v>
      </c>
      <c r="M1021" t="s">
        <v>22</v>
      </c>
      <c r="N1021" t="s">
        <v>53</v>
      </c>
      <c r="O1021">
        <v>4.8099999999999996</v>
      </c>
      <c r="P1021">
        <v>3.7</v>
      </c>
      <c r="Q1021" t="s">
        <v>23</v>
      </c>
    </row>
    <row r="1022" spans="1:17" x14ac:dyDescent="0.3">
      <c r="A1022" t="s">
        <v>2223</v>
      </c>
      <c r="B1022" s="1">
        <v>44462</v>
      </c>
      <c r="C1022" t="s">
        <v>2224</v>
      </c>
      <c r="D1022" t="s">
        <v>77</v>
      </c>
      <c r="E1022" t="s">
        <v>19</v>
      </c>
      <c r="F1022">
        <v>8</v>
      </c>
      <c r="G1022">
        <v>7</v>
      </c>
      <c r="H1022">
        <v>1051.55</v>
      </c>
      <c r="I1022">
        <v>1104.1275000000001</v>
      </c>
      <c r="J1022">
        <f t="shared" si="15"/>
        <v>7728.8924999999999</v>
      </c>
      <c r="K1022" t="s">
        <v>66</v>
      </c>
      <c r="M1022" t="s">
        <v>22</v>
      </c>
      <c r="N1022" t="s">
        <v>89</v>
      </c>
      <c r="O1022">
        <v>37.81</v>
      </c>
      <c r="P1022">
        <v>3.9</v>
      </c>
      <c r="Q1022" t="s">
        <v>23</v>
      </c>
    </row>
    <row r="1023" spans="1:17" x14ac:dyDescent="0.3">
      <c r="A1023" t="s">
        <v>2225</v>
      </c>
      <c r="B1023" s="1">
        <v>45502</v>
      </c>
      <c r="C1023" t="s">
        <v>2226</v>
      </c>
      <c r="D1023" t="s">
        <v>100</v>
      </c>
      <c r="E1023" t="s">
        <v>57</v>
      </c>
      <c r="F1023">
        <v>4</v>
      </c>
      <c r="G1023">
        <v>4</v>
      </c>
      <c r="H1023">
        <v>670.96</v>
      </c>
      <c r="I1023">
        <v>704.50800000000004</v>
      </c>
      <c r="J1023">
        <f t="shared" si="15"/>
        <v>2818.0320000000002</v>
      </c>
      <c r="K1023" t="s">
        <v>20</v>
      </c>
      <c r="L1023" t="s">
        <v>86</v>
      </c>
      <c r="M1023" t="s">
        <v>36</v>
      </c>
      <c r="N1023" t="s">
        <v>53</v>
      </c>
      <c r="O1023">
        <v>40.729999999999997</v>
      </c>
      <c r="P1023">
        <v>2.9</v>
      </c>
      <c r="Q1023" t="s">
        <v>23</v>
      </c>
    </row>
    <row r="1024" spans="1:17" x14ac:dyDescent="0.3">
      <c r="A1024" t="s">
        <v>2227</v>
      </c>
      <c r="B1024" s="1">
        <v>44618</v>
      </c>
      <c r="C1024" t="s">
        <v>2228</v>
      </c>
      <c r="D1024" t="s">
        <v>116</v>
      </c>
      <c r="E1024" t="s">
        <v>50</v>
      </c>
      <c r="F1024">
        <v>13</v>
      </c>
      <c r="G1024">
        <v>12</v>
      </c>
      <c r="H1024">
        <v>410.39</v>
      </c>
      <c r="I1024">
        <v>451.42900000000003</v>
      </c>
      <c r="J1024">
        <f t="shared" si="15"/>
        <v>5417.1480000000001</v>
      </c>
      <c r="K1024" t="s">
        <v>66</v>
      </c>
      <c r="L1024" t="s">
        <v>28</v>
      </c>
      <c r="M1024" t="s">
        <v>36</v>
      </c>
      <c r="N1024" t="s">
        <v>30</v>
      </c>
      <c r="O1024">
        <v>13.11</v>
      </c>
      <c r="P1024">
        <v>1.8</v>
      </c>
      <c r="Q1024" t="s">
        <v>23</v>
      </c>
    </row>
    <row r="1025" spans="1:17" x14ac:dyDescent="0.3">
      <c r="A1025" t="s">
        <v>2229</v>
      </c>
      <c r="B1025" s="1">
        <v>44526</v>
      </c>
      <c r="C1025" t="s">
        <v>2230</v>
      </c>
      <c r="D1025" t="s">
        <v>94</v>
      </c>
      <c r="E1025" t="s">
        <v>95</v>
      </c>
      <c r="F1025">
        <v>15</v>
      </c>
      <c r="G1025">
        <v>13</v>
      </c>
      <c r="H1025">
        <v>862.88</v>
      </c>
      <c r="I1025">
        <v>992.3119999999999</v>
      </c>
      <c r="J1025">
        <f t="shared" si="15"/>
        <v>12900.055999999999</v>
      </c>
      <c r="K1025" t="s">
        <v>66</v>
      </c>
      <c r="L1025" t="s">
        <v>86</v>
      </c>
      <c r="M1025" t="s">
        <v>22</v>
      </c>
      <c r="O1025">
        <v>32.04</v>
      </c>
      <c r="Q1025" t="s">
        <v>23</v>
      </c>
    </row>
    <row r="1026" spans="1:17" x14ac:dyDescent="0.3">
      <c r="A1026" t="s">
        <v>2231</v>
      </c>
      <c r="B1026" s="1">
        <v>44400</v>
      </c>
      <c r="C1026" t="s">
        <v>2232</v>
      </c>
      <c r="D1026" t="s">
        <v>61</v>
      </c>
      <c r="E1026" t="s">
        <v>70</v>
      </c>
      <c r="F1026">
        <v>20</v>
      </c>
      <c r="G1026">
        <v>19</v>
      </c>
      <c r="H1026">
        <v>737.55</v>
      </c>
      <c r="I1026">
        <v>803.92949999999996</v>
      </c>
      <c r="J1026">
        <f t="shared" si="15"/>
        <v>15274.6605</v>
      </c>
      <c r="K1026" t="s">
        <v>2233</v>
      </c>
      <c r="L1026" t="s">
        <v>79</v>
      </c>
      <c r="M1026" t="s">
        <v>36</v>
      </c>
      <c r="N1026" t="s">
        <v>37</v>
      </c>
      <c r="O1026">
        <v>44.09</v>
      </c>
      <c r="P1026">
        <v>2.6</v>
      </c>
      <c r="Q1026" t="s">
        <v>23</v>
      </c>
    </row>
    <row r="1027" spans="1:17" x14ac:dyDescent="0.3">
      <c r="A1027" t="s">
        <v>2234</v>
      </c>
      <c r="B1027" s="1">
        <v>45124</v>
      </c>
      <c r="C1027" t="s">
        <v>2235</v>
      </c>
      <c r="D1027" t="s">
        <v>130</v>
      </c>
      <c r="E1027" t="s">
        <v>78</v>
      </c>
      <c r="F1027">
        <v>10</v>
      </c>
      <c r="G1027">
        <v>9</v>
      </c>
      <c r="H1027">
        <v>400.38</v>
      </c>
      <c r="I1027">
        <v>440.41800000000001</v>
      </c>
      <c r="J1027">
        <f t="shared" ref="J1027:J1090" si="16">G1027*I1027</f>
        <v>3963.7620000000002</v>
      </c>
      <c r="K1027" t="s">
        <v>20</v>
      </c>
      <c r="L1027" t="s">
        <v>123</v>
      </c>
      <c r="M1027" t="s">
        <v>22</v>
      </c>
      <c r="N1027" t="s">
        <v>67</v>
      </c>
      <c r="O1027">
        <v>3.35</v>
      </c>
      <c r="P1027">
        <v>2.2999999999999998</v>
      </c>
      <c r="Q1027" t="s">
        <v>23</v>
      </c>
    </row>
    <row r="1028" spans="1:17" x14ac:dyDescent="0.3">
      <c r="A1028" t="s">
        <v>2236</v>
      </c>
      <c r="B1028" s="1">
        <v>45419</v>
      </c>
      <c r="C1028" t="s">
        <v>2237</v>
      </c>
      <c r="D1028" t="s">
        <v>33</v>
      </c>
      <c r="E1028" t="s">
        <v>70</v>
      </c>
      <c r="F1028">
        <v>10</v>
      </c>
      <c r="G1028">
        <v>10</v>
      </c>
      <c r="H1028">
        <v>482.34</v>
      </c>
      <c r="I1028">
        <v>511.28039999999999</v>
      </c>
      <c r="J1028">
        <f t="shared" si="16"/>
        <v>5112.8040000000001</v>
      </c>
      <c r="K1028" t="s">
        <v>20</v>
      </c>
      <c r="L1028" t="s">
        <v>123</v>
      </c>
      <c r="M1028" t="s">
        <v>22</v>
      </c>
      <c r="N1028" t="s">
        <v>89</v>
      </c>
      <c r="O1028">
        <v>20.66</v>
      </c>
      <c r="P1028">
        <v>4</v>
      </c>
      <c r="Q1028" t="s">
        <v>74</v>
      </c>
    </row>
    <row r="1029" spans="1:17" x14ac:dyDescent="0.3">
      <c r="A1029" t="s">
        <v>2238</v>
      </c>
      <c r="B1029" s="1">
        <v>44955</v>
      </c>
      <c r="C1029" t="s">
        <v>2239</v>
      </c>
      <c r="D1029" t="s">
        <v>100</v>
      </c>
      <c r="E1029" t="s">
        <v>57</v>
      </c>
      <c r="F1029">
        <v>18</v>
      </c>
      <c r="G1029">
        <v>16</v>
      </c>
      <c r="H1029">
        <v>288.31</v>
      </c>
      <c r="I1029">
        <v>322.90720000000005</v>
      </c>
      <c r="J1029">
        <f t="shared" si="16"/>
        <v>5166.5152000000007</v>
      </c>
      <c r="K1029" t="s">
        <v>27</v>
      </c>
      <c r="L1029" t="s">
        <v>28</v>
      </c>
      <c r="M1029" t="s">
        <v>71</v>
      </c>
      <c r="N1029" t="s">
        <v>30</v>
      </c>
      <c r="O1029">
        <v>21.35</v>
      </c>
      <c r="P1029">
        <v>4.8</v>
      </c>
      <c r="Q1029" t="s">
        <v>23</v>
      </c>
    </row>
    <row r="1030" spans="1:17" x14ac:dyDescent="0.3">
      <c r="A1030" t="s">
        <v>2240</v>
      </c>
      <c r="B1030" s="1">
        <v>44005</v>
      </c>
      <c r="C1030" t="s">
        <v>2241</v>
      </c>
      <c r="D1030" t="s">
        <v>77</v>
      </c>
      <c r="E1030" t="s">
        <v>78</v>
      </c>
      <c r="F1030">
        <v>19</v>
      </c>
      <c r="G1030">
        <v>15</v>
      </c>
      <c r="H1030">
        <v>6</v>
      </c>
      <c r="I1030">
        <v>6.8999999999999995</v>
      </c>
      <c r="J1030">
        <f t="shared" si="16"/>
        <v>103.49999999999999</v>
      </c>
      <c r="K1030" t="s">
        <v>27</v>
      </c>
      <c r="L1030" t="s">
        <v>79</v>
      </c>
      <c r="M1030" t="s">
        <v>29</v>
      </c>
      <c r="N1030" t="s">
        <v>30</v>
      </c>
      <c r="O1030">
        <v>31.28</v>
      </c>
      <c r="P1030">
        <v>2.7</v>
      </c>
      <c r="Q1030" t="s">
        <v>23</v>
      </c>
    </row>
    <row r="1031" spans="1:17" x14ac:dyDescent="0.3">
      <c r="A1031" t="s">
        <v>2242</v>
      </c>
      <c r="B1031" s="1">
        <v>45355</v>
      </c>
      <c r="C1031" t="s">
        <v>2243</v>
      </c>
      <c r="D1031" t="s">
        <v>130</v>
      </c>
      <c r="E1031" t="s">
        <v>82</v>
      </c>
      <c r="F1031">
        <v>4</v>
      </c>
      <c r="G1031">
        <v>3</v>
      </c>
      <c r="H1031">
        <v>1289.3800000000001</v>
      </c>
      <c r="I1031">
        <v>1392.5304000000001</v>
      </c>
      <c r="J1031">
        <f t="shared" si="16"/>
        <v>4177.5912000000008</v>
      </c>
      <c r="K1031" t="s">
        <v>66</v>
      </c>
      <c r="L1031" t="s">
        <v>86</v>
      </c>
      <c r="M1031" t="s">
        <v>22</v>
      </c>
      <c r="N1031" t="s">
        <v>30</v>
      </c>
      <c r="O1031">
        <v>1.51</v>
      </c>
      <c r="P1031">
        <v>1.5</v>
      </c>
      <c r="Q1031" t="s">
        <v>23</v>
      </c>
    </row>
    <row r="1032" spans="1:17" x14ac:dyDescent="0.3">
      <c r="A1032" t="s">
        <v>2244</v>
      </c>
      <c r="B1032" s="1">
        <v>43887</v>
      </c>
      <c r="C1032" t="s">
        <v>2245</v>
      </c>
      <c r="D1032" t="s">
        <v>130</v>
      </c>
      <c r="E1032" t="s">
        <v>82</v>
      </c>
      <c r="F1032">
        <v>6</v>
      </c>
      <c r="G1032">
        <v>5</v>
      </c>
      <c r="H1032">
        <v>183.35</v>
      </c>
      <c r="I1032">
        <v>207.18549999999996</v>
      </c>
      <c r="J1032">
        <f t="shared" si="16"/>
        <v>1035.9274999999998</v>
      </c>
      <c r="K1032" t="s">
        <v>51</v>
      </c>
      <c r="L1032" t="s">
        <v>35</v>
      </c>
      <c r="M1032" t="s">
        <v>22</v>
      </c>
      <c r="N1032" t="s">
        <v>30</v>
      </c>
      <c r="O1032">
        <v>44.09</v>
      </c>
      <c r="P1032">
        <v>1.7</v>
      </c>
      <c r="Q1032" t="s">
        <v>23</v>
      </c>
    </row>
    <row r="1033" spans="1:17" x14ac:dyDescent="0.3">
      <c r="A1033" t="s">
        <v>2246</v>
      </c>
      <c r="B1033" s="1">
        <v>44595</v>
      </c>
      <c r="C1033" t="s">
        <v>2247</v>
      </c>
      <c r="D1033" t="s">
        <v>109</v>
      </c>
      <c r="E1033" t="s">
        <v>46</v>
      </c>
      <c r="F1033">
        <v>6</v>
      </c>
      <c r="G1033">
        <v>6</v>
      </c>
      <c r="H1033">
        <v>881.08</v>
      </c>
      <c r="I1033">
        <v>951.56640000000016</v>
      </c>
      <c r="J1033">
        <f t="shared" si="16"/>
        <v>5709.3984000000009</v>
      </c>
      <c r="K1033" t="s">
        <v>66</v>
      </c>
      <c r="L1033" t="s">
        <v>28</v>
      </c>
      <c r="M1033" t="s">
        <v>22</v>
      </c>
      <c r="N1033" t="s">
        <v>30</v>
      </c>
      <c r="O1033">
        <v>4.84</v>
      </c>
      <c r="P1033">
        <v>4.2</v>
      </c>
      <c r="Q1033" t="s">
        <v>23</v>
      </c>
    </row>
    <row r="1034" spans="1:17" x14ac:dyDescent="0.3">
      <c r="A1034" t="s">
        <v>2248</v>
      </c>
      <c r="B1034" s="1">
        <v>44438</v>
      </c>
      <c r="C1034" t="s">
        <v>2249</v>
      </c>
      <c r="D1034" t="s">
        <v>109</v>
      </c>
      <c r="E1034" t="s">
        <v>110</v>
      </c>
      <c r="F1034">
        <v>15</v>
      </c>
      <c r="G1034">
        <v>13</v>
      </c>
      <c r="H1034">
        <v>1266.1099999999999</v>
      </c>
      <c r="I1034">
        <v>1329.4154999999998</v>
      </c>
      <c r="J1034">
        <f t="shared" si="16"/>
        <v>17282.401499999996</v>
      </c>
      <c r="K1034" t="s">
        <v>51</v>
      </c>
      <c r="L1034" t="s">
        <v>123</v>
      </c>
      <c r="M1034" t="s">
        <v>29</v>
      </c>
      <c r="N1034" t="s">
        <v>89</v>
      </c>
      <c r="O1034">
        <v>9.9499999999999993</v>
      </c>
      <c r="P1034">
        <v>2.7</v>
      </c>
      <c r="Q1034" t="s">
        <v>23</v>
      </c>
    </row>
    <row r="1035" spans="1:17" x14ac:dyDescent="0.3">
      <c r="A1035" t="s">
        <v>1084</v>
      </c>
      <c r="B1035" s="1">
        <v>44110</v>
      </c>
      <c r="C1035" t="s">
        <v>2250</v>
      </c>
      <c r="D1035" t="s">
        <v>33</v>
      </c>
      <c r="E1035" t="s">
        <v>2251</v>
      </c>
      <c r="F1035">
        <v>3</v>
      </c>
      <c r="G1035">
        <v>3</v>
      </c>
      <c r="H1035">
        <v>1233.73</v>
      </c>
      <c r="I1035">
        <v>1332.4284</v>
      </c>
      <c r="J1035">
        <f t="shared" si="16"/>
        <v>3997.2852000000003</v>
      </c>
      <c r="K1035" t="s">
        <v>51</v>
      </c>
      <c r="L1035" t="s">
        <v>79</v>
      </c>
      <c r="M1035" t="s">
        <v>29</v>
      </c>
      <c r="N1035" t="s">
        <v>53</v>
      </c>
      <c r="O1035">
        <v>36.020000000000003</v>
      </c>
      <c r="P1035">
        <v>1.3</v>
      </c>
      <c r="Q1035" t="s">
        <v>23</v>
      </c>
    </row>
    <row r="1036" spans="1:17" x14ac:dyDescent="0.3">
      <c r="A1036" t="s">
        <v>2252</v>
      </c>
      <c r="B1036" s="1">
        <v>44816</v>
      </c>
      <c r="C1036" t="s">
        <v>2253</v>
      </c>
      <c r="D1036" t="s">
        <v>45</v>
      </c>
      <c r="E1036" t="s">
        <v>110</v>
      </c>
      <c r="F1036">
        <v>5</v>
      </c>
      <c r="G1036">
        <v>4</v>
      </c>
      <c r="H1036">
        <v>934.17</v>
      </c>
      <c r="I1036">
        <v>1074.2954999999999</v>
      </c>
      <c r="J1036">
        <f t="shared" si="16"/>
        <v>4297.1819999999998</v>
      </c>
      <c r="K1036" t="s">
        <v>20</v>
      </c>
      <c r="L1036" t="s">
        <v>35</v>
      </c>
      <c r="M1036" t="s">
        <v>29</v>
      </c>
      <c r="N1036" t="s">
        <v>89</v>
      </c>
      <c r="O1036">
        <v>40.06</v>
      </c>
      <c r="P1036">
        <v>3.5</v>
      </c>
      <c r="Q1036" t="s">
        <v>23</v>
      </c>
    </row>
    <row r="1037" spans="1:17" x14ac:dyDescent="0.3">
      <c r="A1037" t="s">
        <v>2254</v>
      </c>
      <c r="B1037" s="1">
        <v>45347</v>
      </c>
      <c r="D1037" t="s">
        <v>116</v>
      </c>
      <c r="E1037" t="s">
        <v>95</v>
      </c>
      <c r="F1037">
        <v>12</v>
      </c>
      <c r="G1037">
        <v>12</v>
      </c>
      <c r="H1037">
        <v>202.94</v>
      </c>
      <c r="I1037">
        <v>227.29280000000003</v>
      </c>
      <c r="J1037">
        <f t="shared" si="16"/>
        <v>2727.5136000000002</v>
      </c>
      <c r="K1037" t="s">
        <v>20</v>
      </c>
      <c r="L1037" t="s">
        <v>123</v>
      </c>
      <c r="M1037" t="s">
        <v>22</v>
      </c>
      <c r="N1037" t="s">
        <v>2255</v>
      </c>
      <c r="O1037">
        <v>3.32</v>
      </c>
      <c r="P1037">
        <v>2.6</v>
      </c>
      <c r="Q1037" t="s">
        <v>23</v>
      </c>
    </row>
    <row r="1038" spans="1:17" x14ac:dyDescent="0.3">
      <c r="A1038" t="s">
        <v>2256</v>
      </c>
      <c r="B1038" s="1">
        <v>44853</v>
      </c>
      <c r="C1038" t="s">
        <v>2257</v>
      </c>
      <c r="D1038" t="s">
        <v>130</v>
      </c>
      <c r="E1038" t="s">
        <v>19</v>
      </c>
      <c r="F1038">
        <v>6</v>
      </c>
      <c r="G1038">
        <v>5</v>
      </c>
      <c r="H1038">
        <v>1297.31</v>
      </c>
      <c r="I1038">
        <v>1375.1486</v>
      </c>
      <c r="J1038">
        <f t="shared" si="16"/>
        <v>6875.7430000000004</v>
      </c>
      <c r="K1038" t="s">
        <v>51</v>
      </c>
      <c r="L1038" t="s">
        <v>42</v>
      </c>
      <c r="M1038" t="s">
        <v>36</v>
      </c>
      <c r="N1038" t="s">
        <v>89</v>
      </c>
      <c r="O1038">
        <v>24.23</v>
      </c>
      <c r="P1038">
        <v>1.9</v>
      </c>
      <c r="Q1038" t="s">
        <v>23</v>
      </c>
    </row>
    <row r="1039" spans="1:17" x14ac:dyDescent="0.3">
      <c r="A1039" t="s">
        <v>2258</v>
      </c>
      <c r="B1039" s="1">
        <v>45122</v>
      </c>
      <c r="C1039" t="s">
        <v>2259</v>
      </c>
      <c r="D1039" t="s">
        <v>109</v>
      </c>
      <c r="E1039" t="s">
        <v>120</v>
      </c>
      <c r="F1039">
        <v>14</v>
      </c>
      <c r="G1039">
        <v>12</v>
      </c>
      <c r="H1039">
        <v>93.3</v>
      </c>
      <c r="I1039">
        <v>106.36200000000001</v>
      </c>
      <c r="J1039">
        <f t="shared" si="16"/>
        <v>1276.3440000000001</v>
      </c>
      <c r="K1039" t="s">
        <v>27</v>
      </c>
      <c r="L1039" t="s">
        <v>21</v>
      </c>
      <c r="M1039" t="s">
        <v>71</v>
      </c>
      <c r="N1039" t="s">
        <v>89</v>
      </c>
      <c r="O1039">
        <v>11.2</v>
      </c>
      <c r="P1039">
        <v>2.8</v>
      </c>
      <c r="Q1039" t="s">
        <v>23</v>
      </c>
    </row>
    <row r="1040" spans="1:17" x14ac:dyDescent="0.3">
      <c r="A1040" t="s">
        <v>2260</v>
      </c>
      <c r="B1040" s="1">
        <v>44441</v>
      </c>
      <c r="C1040" t="s">
        <v>2261</v>
      </c>
      <c r="D1040" t="s">
        <v>77</v>
      </c>
      <c r="E1040" t="s">
        <v>78</v>
      </c>
      <c r="F1040">
        <v>11</v>
      </c>
      <c r="G1040">
        <v>11</v>
      </c>
      <c r="H1040">
        <v>467.54</v>
      </c>
      <c r="I1040">
        <v>523.64480000000003</v>
      </c>
      <c r="J1040">
        <f t="shared" si="16"/>
        <v>5760.0928000000004</v>
      </c>
      <c r="K1040" t="s">
        <v>27</v>
      </c>
      <c r="L1040" t="s">
        <v>28</v>
      </c>
      <c r="M1040" t="s">
        <v>22</v>
      </c>
      <c r="N1040" t="s">
        <v>30</v>
      </c>
      <c r="O1040">
        <v>46.11</v>
      </c>
      <c r="P1040">
        <v>1.3</v>
      </c>
      <c r="Q1040" t="s">
        <v>111</v>
      </c>
    </row>
    <row r="1041" spans="1:17" x14ac:dyDescent="0.3">
      <c r="A1041" t="s">
        <v>2262</v>
      </c>
      <c r="B1041" s="1">
        <v>45207</v>
      </c>
      <c r="C1041" t="s">
        <v>2263</v>
      </c>
      <c r="D1041" t="s">
        <v>65</v>
      </c>
      <c r="E1041" t="s">
        <v>82</v>
      </c>
      <c r="F1041">
        <v>3</v>
      </c>
      <c r="G1041">
        <v>2</v>
      </c>
      <c r="H1041">
        <v>428.22</v>
      </c>
      <c r="I1041">
        <v>475.32420000000008</v>
      </c>
      <c r="J1041">
        <f t="shared" si="16"/>
        <v>950.64840000000015</v>
      </c>
      <c r="K1041" t="s">
        <v>20</v>
      </c>
      <c r="L1041" t="s">
        <v>79</v>
      </c>
      <c r="M1041" t="s">
        <v>71</v>
      </c>
      <c r="N1041" t="s">
        <v>2264</v>
      </c>
      <c r="O1041">
        <v>12.55</v>
      </c>
      <c r="P1041">
        <v>2.7</v>
      </c>
      <c r="Q1041" t="s">
        <v>23</v>
      </c>
    </row>
    <row r="1042" spans="1:17" x14ac:dyDescent="0.3">
      <c r="A1042" t="s">
        <v>2265</v>
      </c>
      <c r="B1042" s="1">
        <v>44798</v>
      </c>
      <c r="C1042" t="s">
        <v>2266</v>
      </c>
      <c r="D1042" t="s">
        <v>141</v>
      </c>
      <c r="E1042" t="s">
        <v>95</v>
      </c>
      <c r="F1042">
        <v>15</v>
      </c>
      <c r="G1042">
        <v>13</v>
      </c>
      <c r="H1042">
        <v>639.94000000000005</v>
      </c>
      <c r="I1042">
        <v>716.73280000000011</v>
      </c>
      <c r="J1042">
        <f t="shared" si="16"/>
        <v>9317.5264000000006</v>
      </c>
      <c r="K1042" t="s">
        <v>66</v>
      </c>
      <c r="L1042" t="s">
        <v>35</v>
      </c>
      <c r="M1042" t="s">
        <v>22</v>
      </c>
      <c r="N1042" t="s">
        <v>53</v>
      </c>
      <c r="O1042">
        <v>17.73</v>
      </c>
      <c r="P1042">
        <v>2.2000000000000002</v>
      </c>
      <c r="Q1042" t="s">
        <v>23</v>
      </c>
    </row>
    <row r="1043" spans="1:17" x14ac:dyDescent="0.3">
      <c r="A1043" t="s">
        <v>2267</v>
      </c>
      <c r="B1043" s="1">
        <v>45373</v>
      </c>
      <c r="C1043" t="s">
        <v>2268</v>
      </c>
      <c r="D1043" t="s">
        <v>94</v>
      </c>
      <c r="E1043" t="s">
        <v>117</v>
      </c>
      <c r="F1043">
        <v>1</v>
      </c>
      <c r="G1043">
        <v>1</v>
      </c>
      <c r="H1043">
        <v>916.43</v>
      </c>
      <c r="I1043">
        <v>1017.2373</v>
      </c>
      <c r="J1043">
        <f t="shared" si="16"/>
        <v>1017.2373</v>
      </c>
      <c r="K1043" t="s">
        <v>2269</v>
      </c>
      <c r="L1043" t="s">
        <v>86</v>
      </c>
      <c r="M1043" t="s">
        <v>29</v>
      </c>
      <c r="N1043" t="s">
        <v>53</v>
      </c>
      <c r="O1043">
        <v>28.86</v>
      </c>
      <c r="P1043">
        <v>1.3</v>
      </c>
      <c r="Q1043" t="s">
        <v>74</v>
      </c>
    </row>
    <row r="1044" spans="1:17" x14ac:dyDescent="0.3">
      <c r="A1044" t="s">
        <v>2270</v>
      </c>
      <c r="B1044" s="1">
        <v>45138</v>
      </c>
      <c r="C1044" t="s">
        <v>2271</v>
      </c>
      <c r="D1044" t="s">
        <v>130</v>
      </c>
      <c r="E1044" t="s">
        <v>82</v>
      </c>
      <c r="F1044">
        <v>12</v>
      </c>
      <c r="G1044">
        <v>12</v>
      </c>
      <c r="H1044">
        <v>833.57</v>
      </c>
      <c r="I1044">
        <v>908.59130000000016</v>
      </c>
      <c r="J1044">
        <f t="shared" si="16"/>
        <v>10903.095600000002</v>
      </c>
      <c r="K1044" t="s">
        <v>51</v>
      </c>
      <c r="L1044" t="s">
        <v>35</v>
      </c>
      <c r="M1044" t="s">
        <v>29</v>
      </c>
      <c r="N1044" t="s">
        <v>37</v>
      </c>
      <c r="O1044">
        <v>10.17</v>
      </c>
      <c r="P1044">
        <v>3.7</v>
      </c>
      <c r="Q1044" t="s">
        <v>23</v>
      </c>
    </row>
    <row r="1045" spans="1:17" x14ac:dyDescent="0.3">
      <c r="A1045" t="s">
        <v>2272</v>
      </c>
      <c r="B1045" s="1">
        <v>44508</v>
      </c>
      <c r="C1045" t="s">
        <v>2273</v>
      </c>
      <c r="D1045" t="s">
        <v>116</v>
      </c>
      <c r="F1045">
        <v>12</v>
      </c>
      <c r="G1045">
        <v>11</v>
      </c>
      <c r="H1045">
        <v>20</v>
      </c>
      <c r="I1045">
        <v>22.599999999999998</v>
      </c>
      <c r="J1045">
        <f t="shared" si="16"/>
        <v>248.59999999999997</v>
      </c>
      <c r="K1045" t="s">
        <v>51</v>
      </c>
      <c r="L1045" t="s">
        <v>123</v>
      </c>
      <c r="M1045" t="s">
        <v>29</v>
      </c>
      <c r="N1045" t="s">
        <v>53</v>
      </c>
      <c r="O1045">
        <v>36.71</v>
      </c>
      <c r="P1045">
        <v>1.9</v>
      </c>
      <c r="Q1045" t="s">
        <v>23</v>
      </c>
    </row>
    <row r="1046" spans="1:17" x14ac:dyDescent="0.3">
      <c r="A1046" t="s">
        <v>2274</v>
      </c>
      <c r="B1046" s="1">
        <v>44181</v>
      </c>
      <c r="C1046" t="s">
        <v>2275</v>
      </c>
      <c r="D1046" t="s">
        <v>100</v>
      </c>
      <c r="E1046" t="s">
        <v>57</v>
      </c>
      <c r="F1046">
        <v>16</v>
      </c>
      <c r="G1046">
        <v>15</v>
      </c>
      <c r="H1046">
        <v>440.68</v>
      </c>
      <c r="I1046">
        <v>475.93440000000004</v>
      </c>
      <c r="J1046">
        <f t="shared" si="16"/>
        <v>7139.0160000000005</v>
      </c>
      <c r="K1046" t="s">
        <v>27</v>
      </c>
      <c r="L1046" t="s">
        <v>35</v>
      </c>
      <c r="M1046" t="s">
        <v>22</v>
      </c>
      <c r="N1046" t="s">
        <v>37</v>
      </c>
      <c r="O1046">
        <v>16.920000000000002</v>
      </c>
      <c r="P1046">
        <v>3.1</v>
      </c>
      <c r="Q1046" t="s">
        <v>23</v>
      </c>
    </row>
    <row r="1047" spans="1:17" x14ac:dyDescent="0.3">
      <c r="A1047" t="s">
        <v>2276</v>
      </c>
      <c r="B1047" s="1">
        <v>44505</v>
      </c>
      <c r="C1047" t="s">
        <v>2277</v>
      </c>
      <c r="D1047" t="s">
        <v>61</v>
      </c>
      <c r="E1047" t="s">
        <v>70</v>
      </c>
      <c r="F1047">
        <v>8</v>
      </c>
      <c r="G1047">
        <v>7</v>
      </c>
      <c r="H1047">
        <v>1258.29</v>
      </c>
      <c r="I1047">
        <v>1434.4506000000001</v>
      </c>
      <c r="J1047">
        <f t="shared" si="16"/>
        <v>10041.154200000001</v>
      </c>
      <c r="K1047" t="s">
        <v>47</v>
      </c>
      <c r="L1047" t="s">
        <v>35</v>
      </c>
      <c r="M1047" t="s">
        <v>29</v>
      </c>
      <c r="N1047" t="s">
        <v>30</v>
      </c>
      <c r="O1047">
        <v>31.47</v>
      </c>
      <c r="P1047">
        <v>1.4</v>
      </c>
      <c r="Q1047" t="s">
        <v>23</v>
      </c>
    </row>
    <row r="1048" spans="1:17" x14ac:dyDescent="0.3">
      <c r="A1048" t="s">
        <v>2278</v>
      </c>
      <c r="B1048" s="1">
        <v>44114</v>
      </c>
      <c r="C1048" t="s">
        <v>2279</v>
      </c>
      <c r="D1048" t="s">
        <v>94</v>
      </c>
      <c r="E1048" t="s">
        <v>117</v>
      </c>
      <c r="F1048">
        <v>6</v>
      </c>
      <c r="G1048">
        <v>6</v>
      </c>
      <c r="H1048">
        <v>996.62</v>
      </c>
      <c r="I1048">
        <v>1056.4172000000001</v>
      </c>
      <c r="J1048">
        <f t="shared" si="16"/>
        <v>6338.503200000001</v>
      </c>
      <c r="K1048" t="s">
        <v>27</v>
      </c>
      <c r="L1048" t="s">
        <v>28</v>
      </c>
      <c r="N1048" t="s">
        <v>67</v>
      </c>
      <c r="O1048">
        <v>32.49</v>
      </c>
      <c r="P1048">
        <v>3.2</v>
      </c>
      <c r="Q1048" t="s">
        <v>23</v>
      </c>
    </row>
    <row r="1049" spans="1:17" x14ac:dyDescent="0.3">
      <c r="A1049" t="s">
        <v>2280</v>
      </c>
      <c r="B1049" s="1">
        <v>43941</v>
      </c>
      <c r="C1049" t="s">
        <v>2281</v>
      </c>
      <c r="D1049" t="s">
        <v>141</v>
      </c>
      <c r="E1049" t="s">
        <v>95</v>
      </c>
      <c r="F1049">
        <v>1</v>
      </c>
      <c r="G1049">
        <v>1</v>
      </c>
      <c r="H1049">
        <v>583.49</v>
      </c>
      <c r="I1049">
        <v>671.01349999999991</v>
      </c>
      <c r="J1049">
        <f t="shared" si="16"/>
        <v>671.01349999999991</v>
      </c>
      <c r="K1049" t="s">
        <v>66</v>
      </c>
      <c r="L1049" t="s">
        <v>123</v>
      </c>
      <c r="M1049" t="s">
        <v>29</v>
      </c>
      <c r="N1049" t="s">
        <v>37</v>
      </c>
      <c r="O1049">
        <v>39.14</v>
      </c>
      <c r="P1049">
        <v>4.0999999999999996</v>
      </c>
      <c r="Q1049" t="s">
        <v>23</v>
      </c>
    </row>
    <row r="1050" spans="1:17" x14ac:dyDescent="0.3">
      <c r="A1050" t="s">
        <v>2282</v>
      </c>
      <c r="B1050" s="1">
        <v>44469</v>
      </c>
      <c r="C1050" t="s">
        <v>2283</v>
      </c>
      <c r="D1050" t="s">
        <v>133</v>
      </c>
      <c r="E1050" t="s">
        <v>50</v>
      </c>
      <c r="F1050">
        <v>20</v>
      </c>
      <c r="G1050">
        <v>20</v>
      </c>
      <c r="H1050">
        <v>1001.35</v>
      </c>
      <c r="I1050">
        <v>1071.4445000000001</v>
      </c>
      <c r="J1050">
        <f t="shared" si="16"/>
        <v>21428.89</v>
      </c>
      <c r="K1050" t="s">
        <v>51</v>
      </c>
      <c r="L1050" t="s">
        <v>79</v>
      </c>
      <c r="M1050" t="s">
        <v>71</v>
      </c>
      <c r="N1050" t="s">
        <v>67</v>
      </c>
      <c r="O1050">
        <v>35.549999999999997</v>
      </c>
      <c r="P1050">
        <v>1.3</v>
      </c>
      <c r="Q1050" t="s">
        <v>23</v>
      </c>
    </row>
    <row r="1051" spans="1:17" x14ac:dyDescent="0.3">
      <c r="A1051" t="s">
        <v>2284</v>
      </c>
      <c r="B1051" s="1">
        <v>44006</v>
      </c>
      <c r="C1051" t="s">
        <v>2285</v>
      </c>
      <c r="D1051" t="s">
        <v>2286</v>
      </c>
      <c r="E1051" t="s">
        <v>82</v>
      </c>
      <c r="F1051">
        <v>9</v>
      </c>
      <c r="G1051">
        <v>8</v>
      </c>
      <c r="H1051">
        <v>648.85</v>
      </c>
      <c r="I1051">
        <v>687.78100000000006</v>
      </c>
      <c r="J1051">
        <f t="shared" si="16"/>
        <v>5502.2480000000005</v>
      </c>
      <c r="K1051" t="s">
        <v>51</v>
      </c>
      <c r="L1051" t="s">
        <v>123</v>
      </c>
      <c r="M1051" t="s">
        <v>29</v>
      </c>
      <c r="N1051" t="s">
        <v>67</v>
      </c>
      <c r="O1051">
        <v>1.1200000000000001</v>
      </c>
      <c r="P1051">
        <v>1.2</v>
      </c>
      <c r="Q1051" t="s">
        <v>23</v>
      </c>
    </row>
    <row r="1052" spans="1:17" x14ac:dyDescent="0.3">
      <c r="A1052" t="s">
        <v>2287</v>
      </c>
      <c r="B1052" s="1">
        <v>44554</v>
      </c>
      <c r="C1052" t="s">
        <v>2288</v>
      </c>
      <c r="D1052" t="s">
        <v>33</v>
      </c>
      <c r="E1052" t="s">
        <v>34</v>
      </c>
      <c r="F1052">
        <v>10</v>
      </c>
      <c r="G1052">
        <v>10</v>
      </c>
      <c r="H1052">
        <v>514.83000000000004</v>
      </c>
      <c r="I1052">
        <v>576.60960000000011</v>
      </c>
      <c r="J1052">
        <f t="shared" si="16"/>
        <v>5766.0960000000014</v>
      </c>
      <c r="K1052" t="s">
        <v>66</v>
      </c>
      <c r="L1052" t="s">
        <v>42</v>
      </c>
      <c r="M1052" t="s">
        <v>29</v>
      </c>
      <c r="N1052" t="s">
        <v>37</v>
      </c>
      <c r="O1052">
        <v>29.76</v>
      </c>
      <c r="P1052">
        <v>2.4</v>
      </c>
      <c r="Q1052" t="s">
        <v>23</v>
      </c>
    </row>
    <row r="1053" spans="1:17" x14ac:dyDescent="0.3">
      <c r="A1053" t="s">
        <v>2289</v>
      </c>
      <c r="B1053" s="1">
        <v>44870</v>
      </c>
      <c r="C1053" t="s">
        <v>2290</v>
      </c>
      <c r="D1053" t="s">
        <v>40</v>
      </c>
      <c r="E1053" t="s">
        <v>26</v>
      </c>
      <c r="F1053">
        <v>10</v>
      </c>
      <c r="G1053">
        <v>8</v>
      </c>
      <c r="H1053">
        <v>1327.12</v>
      </c>
      <c r="I1053">
        <v>1433.2896000000001</v>
      </c>
      <c r="J1053">
        <f t="shared" si="16"/>
        <v>11466.316800000001</v>
      </c>
      <c r="K1053" t="s">
        <v>47</v>
      </c>
      <c r="L1053" t="s">
        <v>42</v>
      </c>
      <c r="M1053" t="s">
        <v>22</v>
      </c>
      <c r="N1053" t="s">
        <v>67</v>
      </c>
      <c r="O1053">
        <v>14.7</v>
      </c>
      <c r="P1053">
        <v>3.2</v>
      </c>
      <c r="Q1053" t="s">
        <v>23</v>
      </c>
    </row>
    <row r="1054" spans="1:17" x14ac:dyDescent="0.3">
      <c r="A1054" t="s">
        <v>2291</v>
      </c>
      <c r="B1054" s="1">
        <v>44032</v>
      </c>
      <c r="C1054" t="s">
        <v>2292</v>
      </c>
      <c r="D1054" t="s">
        <v>40</v>
      </c>
      <c r="E1054" t="s">
        <v>26</v>
      </c>
      <c r="F1054">
        <v>18</v>
      </c>
      <c r="G1054">
        <v>15</v>
      </c>
      <c r="H1054">
        <v>790.04</v>
      </c>
      <c r="I1054">
        <v>853.2432</v>
      </c>
      <c r="J1054">
        <f t="shared" si="16"/>
        <v>12798.647999999999</v>
      </c>
      <c r="K1054" t="s">
        <v>20</v>
      </c>
      <c r="L1054" t="s">
        <v>123</v>
      </c>
      <c r="M1054" t="s">
        <v>2293</v>
      </c>
      <c r="N1054" t="s">
        <v>67</v>
      </c>
      <c r="O1054">
        <v>6.87</v>
      </c>
      <c r="P1054">
        <v>1.6</v>
      </c>
      <c r="Q1054" t="s">
        <v>111</v>
      </c>
    </row>
    <row r="1055" spans="1:17" x14ac:dyDescent="0.3">
      <c r="A1055" t="s">
        <v>2294</v>
      </c>
      <c r="B1055" s="1">
        <v>44159</v>
      </c>
      <c r="C1055" t="s">
        <v>2295</v>
      </c>
      <c r="D1055" t="s">
        <v>100</v>
      </c>
      <c r="E1055" t="s">
        <v>26</v>
      </c>
      <c r="F1055">
        <v>17</v>
      </c>
      <c r="G1055">
        <v>15</v>
      </c>
      <c r="H1055">
        <v>543.89</v>
      </c>
      <c r="I1055">
        <v>598.279</v>
      </c>
      <c r="J1055">
        <f t="shared" si="16"/>
        <v>8974.1849999999995</v>
      </c>
      <c r="K1055" t="s">
        <v>47</v>
      </c>
      <c r="L1055" t="s">
        <v>35</v>
      </c>
      <c r="M1055" t="s">
        <v>71</v>
      </c>
      <c r="N1055" t="s">
        <v>67</v>
      </c>
      <c r="O1055">
        <v>18.920000000000002</v>
      </c>
      <c r="P1055">
        <v>1.5</v>
      </c>
      <c r="Q1055" t="s">
        <v>23</v>
      </c>
    </row>
    <row r="1056" spans="1:17" x14ac:dyDescent="0.3">
      <c r="A1056" t="s">
        <v>2296</v>
      </c>
      <c r="B1056" s="1">
        <v>43941</v>
      </c>
      <c r="C1056" t="s">
        <v>2297</v>
      </c>
      <c r="D1056" t="s">
        <v>100</v>
      </c>
      <c r="E1056" t="s">
        <v>57</v>
      </c>
      <c r="F1056">
        <v>6</v>
      </c>
      <c r="G1056">
        <v>5</v>
      </c>
      <c r="H1056">
        <v>620.14</v>
      </c>
      <c r="I1056">
        <v>669.75120000000004</v>
      </c>
      <c r="J1056">
        <f t="shared" si="16"/>
        <v>3348.7560000000003</v>
      </c>
      <c r="K1056" t="s">
        <v>20</v>
      </c>
      <c r="L1056" t="s">
        <v>28</v>
      </c>
      <c r="M1056" t="s">
        <v>36</v>
      </c>
      <c r="N1056" t="s">
        <v>89</v>
      </c>
      <c r="O1056">
        <v>14.25</v>
      </c>
      <c r="P1056">
        <v>1.9</v>
      </c>
      <c r="Q1056" t="s">
        <v>23</v>
      </c>
    </row>
    <row r="1057" spans="1:17" x14ac:dyDescent="0.3">
      <c r="A1057" t="s">
        <v>2298</v>
      </c>
      <c r="B1057" s="1">
        <v>45311</v>
      </c>
      <c r="C1057" t="s">
        <v>2299</v>
      </c>
      <c r="D1057" t="s">
        <v>109</v>
      </c>
      <c r="E1057" t="s">
        <v>110</v>
      </c>
      <c r="F1057">
        <v>6</v>
      </c>
      <c r="G1057">
        <v>6</v>
      </c>
      <c r="H1057">
        <v>347.25</v>
      </c>
      <c r="I1057">
        <v>392.39249999999998</v>
      </c>
      <c r="J1057">
        <f t="shared" si="16"/>
        <v>2354.355</v>
      </c>
      <c r="K1057" t="s">
        <v>20</v>
      </c>
      <c r="L1057" t="s">
        <v>79</v>
      </c>
      <c r="N1057" t="s">
        <v>53</v>
      </c>
      <c r="O1057">
        <v>49</v>
      </c>
      <c r="P1057">
        <v>2</v>
      </c>
      <c r="Q1057" t="s">
        <v>23</v>
      </c>
    </row>
    <row r="1058" spans="1:17" x14ac:dyDescent="0.3">
      <c r="A1058" t="s">
        <v>2300</v>
      </c>
      <c r="B1058" s="1">
        <v>44930</v>
      </c>
      <c r="C1058" t="s">
        <v>2301</v>
      </c>
      <c r="D1058" t="s">
        <v>133</v>
      </c>
      <c r="E1058" t="s">
        <v>95</v>
      </c>
      <c r="F1058">
        <v>20</v>
      </c>
      <c r="G1058">
        <v>16</v>
      </c>
      <c r="H1058">
        <v>1084.6600000000001</v>
      </c>
      <c r="I1058">
        <v>1214.8192000000001</v>
      </c>
      <c r="J1058">
        <f t="shared" si="16"/>
        <v>19437.107200000002</v>
      </c>
      <c r="K1058" t="s">
        <v>51</v>
      </c>
      <c r="L1058" t="s">
        <v>79</v>
      </c>
      <c r="M1058" t="s">
        <v>22</v>
      </c>
      <c r="N1058" t="s">
        <v>89</v>
      </c>
      <c r="O1058">
        <v>26.88</v>
      </c>
      <c r="P1058">
        <v>4.2</v>
      </c>
      <c r="Q1058" t="s">
        <v>23</v>
      </c>
    </row>
    <row r="1059" spans="1:17" x14ac:dyDescent="0.3">
      <c r="A1059" t="s">
        <v>2302</v>
      </c>
      <c r="B1059" s="1">
        <v>44460</v>
      </c>
      <c r="C1059" t="s">
        <v>2303</v>
      </c>
      <c r="D1059" t="s">
        <v>33</v>
      </c>
      <c r="E1059" t="s">
        <v>34</v>
      </c>
      <c r="F1059">
        <v>8</v>
      </c>
      <c r="G1059">
        <v>7</v>
      </c>
      <c r="H1059">
        <v>423.68</v>
      </c>
      <c r="I1059">
        <v>487.23199999999997</v>
      </c>
      <c r="J1059">
        <f t="shared" si="16"/>
        <v>3410.6239999999998</v>
      </c>
      <c r="K1059" t="s">
        <v>51</v>
      </c>
      <c r="L1059" t="s">
        <v>86</v>
      </c>
      <c r="M1059" t="s">
        <v>36</v>
      </c>
      <c r="N1059" t="s">
        <v>89</v>
      </c>
      <c r="O1059">
        <v>34.17</v>
      </c>
      <c r="P1059">
        <v>4.7</v>
      </c>
      <c r="Q1059" t="s">
        <v>74</v>
      </c>
    </row>
    <row r="1060" spans="1:17" x14ac:dyDescent="0.3">
      <c r="A1060" t="s">
        <v>2304</v>
      </c>
      <c r="B1060" s="1">
        <v>45590</v>
      </c>
      <c r="C1060" t="s">
        <v>2305</v>
      </c>
      <c r="D1060" t="s">
        <v>130</v>
      </c>
      <c r="E1060" t="s">
        <v>78</v>
      </c>
      <c r="F1060">
        <v>2</v>
      </c>
      <c r="G1060">
        <v>2</v>
      </c>
      <c r="H1060">
        <v>729.64</v>
      </c>
      <c r="I1060">
        <v>802.60400000000004</v>
      </c>
      <c r="J1060">
        <f t="shared" si="16"/>
        <v>1605.2080000000001</v>
      </c>
      <c r="K1060" t="s">
        <v>66</v>
      </c>
      <c r="L1060" t="s">
        <v>42</v>
      </c>
      <c r="M1060" t="s">
        <v>29</v>
      </c>
      <c r="N1060" t="s">
        <v>67</v>
      </c>
      <c r="O1060">
        <v>25.72</v>
      </c>
      <c r="P1060">
        <v>1</v>
      </c>
      <c r="Q1060" t="s">
        <v>23</v>
      </c>
    </row>
    <row r="1061" spans="1:17" x14ac:dyDescent="0.3">
      <c r="A1061" t="s">
        <v>2306</v>
      </c>
      <c r="B1061" s="1">
        <v>44224</v>
      </c>
      <c r="C1061" t="s">
        <v>2307</v>
      </c>
      <c r="D1061" t="s">
        <v>40</v>
      </c>
      <c r="E1061" t="s">
        <v>41</v>
      </c>
      <c r="F1061">
        <v>16</v>
      </c>
      <c r="G1061">
        <v>14</v>
      </c>
      <c r="H1061">
        <v>1351.94</v>
      </c>
      <c r="I1061">
        <v>1527.6922</v>
      </c>
      <c r="J1061">
        <f t="shared" si="16"/>
        <v>21387.6908</v>
      </c>
      <c r="K1061" t="s">
        <v>20</v>
      </c>
      <c r="L1061" t="s">
        <v>21</v>
      </c>
      <c r="M1061" t="s">
        <v>71</v>
      </c>
      <c r="N1061" t="s">
        <v>67</v>
      </c>
      <c r="O1061">
        <v>7.11</v>
      </c>
      <c r="P1061">
        <v>4.3</v>
      </c>
      <c r="Q1061" t="s">
        <v>23</v>
      </c>
    </row>
    <row r="1062" spans="1:17" x14ac:dyDescent="0.3">
      <c r="A1062" t="s">
        <v>2308</v>
      </c>
      <c r="B1062" s="1">
        <v>45460</v>
      </c>
      <c r="C1062" t="s">
        <v>2309</v>
      </c>
      <c r="D1062" t="s">
        <v>85</v>
      </c>
      <c r="E1062" t="s">
        <v>78</v>
      </c>
      <c r="F1062">
        <v>3</v>
      </c>
      <c r="G1062">
        <v>3</v>
      </c>
      <c r="H1062">
        <v>875.85</v>
      </c>
      <c r="I1062">
        <v>1007.2275</v>
      </c>
      <c r="J1062">
        <f t="shared" si="16"/>
        <v>3021.6824999999999</v>
      </c>
      <c r="K1062" t="s">
        <v>51</v>
      </c>
      <c r="L1062" t="s">
        <v>35</v>
      </c>
      <c r="M1062" t="s">
        <v>29</v>
      </c>
      <c r="N1062" t="s">
        <v>67</v>
      </c>
      <c r="O1062">
        <v>36.64</v>
      </c>
      <c r="P1062">
        <v>3.2</v>
      </c>
      <c r="Q1062" t="s">
        <v>74</v>
      </c>
    </row>
    <row r="1063" spans="1:17" x14ac:dyDescent="0.3">
      <c r="A1063" t="s">
        <v>2310</v>
      </c>
      <c r="B1063" s="1">
        <v>45504</v>
      </c>
      <c r="C1063" t="s">
        <v>2311</v>
      </c>
      <c r="D1063" t="s">
        <v>40</v>
      </c>
      <c r="E1063" t="s">
        <v>41</v>
      </c>
      <c r="F1063">
        <v>6</v>
      </c>
      <c r="G1063">
        <v>5</v>
      </c>
      <c r="H1063">
        <v>1334.4</v>
      </c>
      <c r="I1063">
        <v>1454.4960000000001</v>
      </c>
      <c r="J1063">
        <f t="shared" si="16"/>
        <v>7272.4800000000005</v>
      </c>
      <c r="K1063" t="s">
        <v>27</v>
      </c>
      <c r="L1063" t="s">
        <v>28</v>
      </c>
      <c r="M1063" t="s">
        <v>36</v>
      </c>
      <c r="N1063" t="s">
        <v>30</v>
      </c>
      <c r="O1063">
        <v>13.1</v>
      </c>
      <c r="P1063">
        <v>4.9000000000000004</v>
      </c>
      <c r="Q1063" t="s">
        <v>23</v>
      </c>
    </row>
    <row r="1064" spans="1:17" x14ac:dyDescent="0.3">
      <c r="A1064" t="s">
        <v>2312</v>
      </c>
      <c r="B1064" s="1">
        <v>45302</v>
      </c>
      <c r="C1064" t="s">
        <v>2313</v>
      </c>
      <c r="D1064" t="s">
        <v>94</v>
      </c>
      <c r="E1064" t="s">
        <v>95</v>
      </c>
      <c r="F1064">
        <v>3</v>
      </c>
      <c r="G1064">
        <v>3</v>
      </c>
      <c r="H1064">
        <v>388.91</v>
      </c>
      <c r="I1064">
        <v>447.24649999999997</v>
      </c>
      <c r="J1064">
        <f t="shared" si="16"/>
        <v>1341.7394999999999</v>
      </c>
      <c r="K1064" t="s">
        <v>47</v>
      </c>
      <c r="L1064" t="s">
        <v>123</v>
      </c>
      <c r="M1064" t="s">
        <v>71</v>
      </c>
      <c r="N1064" t="s">
        <v>37</v>
      </c>
      <c r="O1064">
        <v>24.69</v>
      </c>
      <c r="P1064">
        <v>4.7</v>
      </c>
      <c r="Q1064" t="s">
        <v>205</v>
      </c>
    </row>
    <row r="1065" spans="1:17" x14ac:dyDescent="0.3">
      <c r="A1065" t="s">
        <v>2314</v>
      </c>
      <c r="B1065" s="1">
        <v>44081</v>
      </c>
      <c r="C1065" t="s">
        <v>2315</v>
      </c>
      <c r="D1065" t="s">
        <v>77</v>
      </c>
      <c r="E1065" t="s">
        <v>78</v>
      </c>
      <c r="F1065">
        <v>1</v>
      </c>
      <c r="G1065">
        <v>1</v>
      </c>
      <c r="H1065">
        <v>1327.09</v>
      </c>
      <c r="I1065">
        <v>1433.2572</v>
      </c>
      <c r="J1065">
        <f t="shared" si="16"/>
        <v>1433.2572</v>
      </c>
      <c r="K1065" t="s">
        <v>47</v>
      </c>
      <c r="L1065" t="s">
        <v>86</v>
      </c>
      <c r="M1065" t="s">
        <v>22</v>
      </c>
      <c r="N1065" t="s">
        <v>37</v>
      </c>
      <c r="O1065">
        <v>3.79</v>
      </c>
      <c r="P1065">
        <v>4.7</v>
      </c>
      <c r="Q1065" t="s">
        <v>23</v>
      </c>
    </row>
    <row r="1066" spans="1:17" x14ac:dyDescent="0.3">
      <c r="A1066" t="s">
        <v>2316</v>
      </c>
      <c r="B1066" s="1" t="s">
        <v>2317</v>
      </c>
      <c r="C1066" t="s">
        <v>2318</v>
      </c>
      <c r="D1066" t="s">
        <v>40</v>
      </c>
      <c r="E1066" t="s">
        <v>26</v>
      </c>
      <c r="F1066">
        <v>3</v>
      </c>
      <c r="G1066">
        <v>2</v>
      </c>
      <c r="H1066">
        <v>1095.93</v>
      </c>
      <c r="I1066">
        <v>1161.6858000000002</v>
      </c>
      <c r="J1066">
        <f t="shared" si="16"/>
        <v>2323.3716000000004</v>
      </c>
      <c r="K1066" t="s">
        <v>47</v>
      </c>
      <c r="L1066" t="s">
        <v>79</v>
      </c>
      <c r="M1066" t="s">
        <v>71</v>
      </c>
      <c r="N1066" t="s">
        <v>30</v>
      </c>
      <c r="O1066">
        <v>13.68</v>
      </c>
      <c r="P1066">
        <v>1.4</v>
      </c>
      <c r="Q1066" t="s">
        <v>23</v>
      </c>
    </row>
    <row r="1067" spans="1:17" x14ac:dyDescent="0.3">
      <c r="A1067" t="s">
        <v>2319</v>
      </c>
      <c r="B1067" s="1">
        <v>44736</v>
      </c>
      <c r="C1067" t="s">
        <v>2320</v>
      </c>
      <c r="D1067" t="s">
        <v>109</v>
      </c>
      <c r="E1067" t="s">
        <v>2321</v>
      </c>
      <c r="F1067">
        <v>19</v>
      </c>
      <c r="G1067">
        <v>16</v>
      </c>
      <c r="H1067">
        <v>24.35</v>
      </c>
      <c r="I1067">
        <v>26.541500000000003</v>
      </c>
      <c r="J1067">
        <f t="shared" si="16"/>
        <v>424.66400000000004</v>
      </c>
      <c r="K1067" t="s">
        <v>47</v>
      </c>
      <c r="L1067" t="s">
        <v>79</v>
      </c>
      <c r="M1067" t="s">
        <v>22</v>
      </c>
      <c r="N1067" t="s">
        <v>53</v>
      </c>
      <c r="O1067">
        <v>6.37</v>
      </c>
      <c r="P1067">
        <v>2.6</v>
      </c>
      <c r="Q1067" t="s">
        <v>23</v>
      </c>
    </row>
    <row r="1068" spans="1:17" x14ac:dyDescent="0.3">
      <c r="A1068" t="s">
        <v>2322</v>
      </c>
      <c r="B1068" s="1">
        <v>45365</v>
      </c>
      <c r="C1068" t="s">
        <v>2323</v>
      </c>
      <c r="D1068" t="s">
        <v>130</v>
      </c>
      <c r="E1068" t="s">
        <v>78</v>
      </c>
      <c r="F1068">
        <v>9</v>
      </c>
      <c r="G1068">
        <v>8</v>
      </c>
      <c r="H1068">
        <v>1195.53</v>
      </c>
      <c r="I1068">
        <v>1350.9488999999999</v>
      </c>
      <c r="J1068">
        <f t="shared" si="16"/>
        <v>10807.591199999999</v>
      </c>
      <c r="K1068" t="s">
        <v>47</v>
      </c>
      <c r="L1068" t="s">
        <v>42</v>
      </c>
      <c r="M1068" t="s">
        <v>22</v>
      </c>
      <c r="N1068" t="s">
        <v>89</v>
      </c>
      <c r="O1068">
        <v>4.8499999999999996</v>
      </c>
      <c r="P1068">
        <v>2.7</v>
      </c>
      <c r="Q1068" t="s">
        <v>23</v>
      </c>
    </row>
    <row r="1069" spans="1:17" x14ac:dyDescent="0.3">
      <c r="A1069" t="s">
        <v>2324</v>
      </c>
      <c r="B1069" s="1">
        <v>45251</v>
      </c>
      <c r="C1069" t="s">
        <v>2325</v>
      </c>
      <c r="D1069" t="s">
        <v>130</v>
      </c>
      <c r="E1069" t="s">
        <v>19</v>
      </c>
      <c r="F1069">
        <v>16</v>
      </c>
      <c r="G1069">
        <v>16</v>
      </c>
      <c r="H1069">
        <v>1431.34</v>
      </c>
      <c r="I1069">
        <v>1603.1008000000002</v>
      </c>
      <c r="J1069">
        <f t="shared" si="16"/>
        <v>25649.612800000003</v>
      </c>
      <c r="K1069" t="s">
        <v>66</v>
      </c>
      <c r="L1069" t="s">
        <v>86</v>
      </c>
      <c r="M1069" t="s">
        <v>71</v>
      </c>
      <c r="N1069" t="s">
        <v>89</v>
      </c>
      <c r="O1069">
        <v>31.21</v>
      </c>
      <c r="P1069">
        <v>4.7</v>
      </c>
      <c r="Q1069" t="s">
        <v>23</v>
      </c>
    </row>
    <row r="1070" spans="1:17" x14ac:dyDescent="0.3">
      <c r="A1070" t="s">
        <v>2326</v>
      </c>
      <c r="B1070" s="1">
        <v>45612</v>
      </c>
      <c r="C1070" t="s">
        <v>2327</v>
      </c>
      <c r="D1070" t="s">
        <v>65</v>
      </c>
      <c r="E1070" t="s">
        <v>78</v>
      </c>
      <c r="F1070">
        <v>16</v>
      </c>
      <c r="G1070">
        <v>14</v>
      </c>
      <c r="H1070">
        <v>639.73</v>
      </c>
      <c r="I1070">
        <v>684.51110000000006</v>
      </c>
      <c r="J1070">
        <f t="shared" si="16"/>
        <v>9583.1554000000015</v>
      </c>
      <c r="K1070" t="s">
        <v>47</v>
      </c>
      <c r="L1070" t="s">
        <v>21</v>
      </c>
      <c r="M1070" t="s">
        <v>22</v>
      </c>
      <c r="N1070" t="s">
        <v>37</v>
      </c>
      <c r="O1070">
        <v>11.51</v>
      </c>
      <c r="P1070">
        <v>2</v>
      </c>
      <c r="Q1070" t="s">
        <v>23</v>
      </c>
    </row>
    <row r="1071" spans="1:17" x14ac:dyDescent="0.3">
      <c r="A1071" t="s">
        <v>2328</v>
      </c>
      <c r="B1071" s="1">
        <v>44342</v>
      </c>
      <c r="C1071" t="s">
        <v>2329</v>
      </c>
      <c r="D1071" t="s">
        <v>40</v>
      </c>
      <c r="E1071" t="s">
        <v>41</v>
      </c>
      <c r="F1071">
        <v>16</v>
      </c>
      <c r="G1071">
        <v>15</v>
      </c>
      <c r="H1071">
        <v>1072.54</v>
      </c>
      <c r="I1071">
        <v>1201.2448000000002</v>
      </c>
      <c r="J1071">
        <f t="shared" si="16"/>
        <v>18018.672000000002</v>
      </c>
      <c r="K1071" t="s">
        <v>20</v>
      </c>
      <c r="L1071" t="s">
        <v>35</v>
      </c>
      <c r="M1071" t="s">
        <v>29</v>
      </c>
      <c r="N1071" t="s">
        <v>67</v>
      </c>
      <c r="O1071">
        <v>43.39</v>
      </c>
      <c r="P1071">
        <v>2.9</v>
      </c>
      <c r="Q1071" t="s">
        <v>23</v>
      </c>
    </row>
    <row r="1072" spans="1:17" x14ac:dyDescent="0.3">
      <c r="A1072" t="s">
        <v>2330</v>
      </c>
      <c r="B1072" s="1">
        <v>45435</v>
      </c>
      <c r="C1072" t="s">
        <v>2331</v>
      </c>
      <c r="D1072" t="s">
        <v>94</v>
      </c>
      <c r="E1072" t="s">
        <v>95</v>
      </c>
      <c r="F1072">
        <v>19</v>
      </c>
      <c r="G1072">
        <v>16</v>
      </c>
      <c r="H1072">
        <v>468.56</v>
      </c>
      <c r="I1072">
        <v>538.84399999999994</v>
      </c>
      <c r="J1072">
        <f t="shared" si="16"/>
        <v>8621.503999999999</v>
      </c>
      <c r="K1072" t="s">
        <v>47</v>
      </c>
      <c r="L1072" t="s">
        <v>86</v>
      </c>
      <c r="M1072" t="s">
        <v>36</v>
      </c>
      <c r="N1072" t="s">
        <v>37</v>
      </c>
      <c r="O1072">
        <v>0.39</v>
      </c>
      <c r="P1072">
        <v>4.0999999999999996</v>
      </c>
      <c r="Q1072" t="s">
        <v>23</v>
      </c>
    </row>
    <row r="1073" spans="1:17" x14ac:dyDescent="0.3">
      <c r="A1073" t="s">
        <v>2332</v>
      </c>
      <c r="B1073" s="1">
        <v>45074</v>
      </c>
      <c r="C1073" t="s">
        <v>2333</v>
      </c>
      <c r="D1073" t="s">
        <v>133</v>
      </c>
      <c r="E1073" t="s">
        <v>50</v>
      </c>
      <c r="F1073">
        <v>8</v>
      </c>
      <c r="G1073">
        <v>8</v>
      </c>
      <c r="H1073">
        <v>557.91</v>
      </c>
      <c r="I1073">
        <v>613.70100000000002</v>
      </c>
      <c r="J1073">
        <f t="shared" si="16"/>
        <v>4909.6080000000002</v>
      </c>
      <c r="K1073" t="s">
        <v>27</v>
      </c>
      <c r="L1073" t="s">
        <v>42</v>
      </c>
      <c r="M1073" t="s">
        <v>22</v>
      </c>
      <c r="N1073" t="s">
        <v>89</v>
      </c>
      <c r="O1073">
        <v>11.48</v>
      </c>
      <c r="P1073">
        <v>1</v>
      </c>
      <c r="Q1073" t="s">
        <v>23</v>
      </c>
    </row>
    <row r="1074" spans="1:17" x14ac:dyDescent="0.3">
      <c r="A1074" t="s">
        <v>2334</v>
      </c>
      <c r="B1074" s="1">
        <v>45404</v>
      </c>
      <c r="C1074" t="s">
        <v>2335</v>
      </c>
      <c r="D1074" t="s">
        <v>141</v>
      </c>
      <c r="E1074" t="s">
        <v>50</v>
      </c>
      <c r="F1074">
        <v>14</v>
      </c>
      <c r="G1074">
        <v>11</v>
      </c>
      <c r="H1074">
        <v>212.73</v>
      </c>
      <c r="I1074">
        <v>234.00300000000001</v>
      </c>
      <c r="J1074">
        <f t="shared" si="16"/>
        <v>2574.0330000000004</v>
      </c>
      <c r="K1074" t="s">
        <v>66</v>
      </c>
      <c r="L1074" t="s">
        <v>79</v>
      </c>
      <c r="M1074" t="s">
        <v>22</v>
      </c>
      <c r="N1074" t="s">
        <v>67</v>
      </c>
      <c r="O1074">
        <v>20.87</v>
      </c>
      <c r="P1074">
        <v>3.1</v>
      </c>
      <c r="Q1074" t="s">
        <v>111</v>
      </c>
    </row>
    <row r="1075" spans="1:17" x14ac:dyDescent="0.3">
      <c r="A1075" t="s">
        <v>2336</v>
      </c>
      <c r="B1075" s="1">
        <v>43951</v>
      </c>
      <c r="C1075" t="s">
        <v>2337</v>
      </c>
      <c r="D1075" t="s">
        <v>100</v>
      </c>
      <c r="E1075" t="s">
        <v>26</v>
      </c>
      <c r="F1075">
        <v>17</v>
      </c>
      <c r="G1075">
        <v>15</v>
      </c>
      <c r="H1075">
        <v>317.04000000000002</v>
      </c>
      <c r="I1075">
        <v>345.57360000000006</v>
      </c>
      <c r="J1075">
        <f t="shared" si="16"/>
        <v>5183.6040000000012</v>
      </c>
      <c r="K1075" t="s">
        <v>47</v>
      </c>
      <c r="L1075" t="s">
        <v>86</v>
      </c>
      <c r="M1075" t="s">
        <v>71</v>
      </c>
      <c r="N1075" t="s">
        <v>89</v>
      </c>
      <c r="O1075">
        <v>9999</v>
      </c>
      <c r="P1075">
        <v>3.1</v>
      </c>
      <c r="Q1075" t="s">
        <v>23</v>
      </c>
    </row>
    <row r="1076" spans="1:17" x14ac:dyDescent="0.3">
      <c r="A1076" t="s">
        <v>2338</v>
      </c>
      <c r="B1076" s="1">
        <v>44181</v>
      </c>
      <c r="C1076" t="s">
        <v>2339</v>
      </c>
      <c r="D1076" t="s">
        <v>33</v>
      </c>
      <c r="E1076" t="s">
        <v>70</v>
      </c>
      <c r="F1076">
        <v>8</v>
      </c>
      <c r="G1076">
        <v>6</v>
      </c>
      <c r="H1076">
        <v>342.27</v>
      </c>
      <c r="I1076">
        <v>379.91970000000003</v>
      </c>
      <c r="J1076">
        <f t="shared" si="16"/>
        <v>2279.5182000000004</v>
      </c>
      <c r="K1076" t="s">
        <v>47</v>
      </c>
      <c r="L1076" t="s">
        <v>86</v>
      </c>
      <c r="M1076" t="s">
        <v>29</v>
      </c>
      <c r="N1076" t="s">
        <v>30</v>
      </c>
      <c r="O1076">
        <v>48.71</v>
      </c>
      <c r="P1076">
        <v>2.8</v>
      </c>
      <c r="Q1076" t="s">
        <v>23</v>
      </c>
    </row>
    <row r="1077" spans="1:17" x14ac:dyDescent="0.3">
      <c r="A1077" t="s">
        <v>2340</v>
      </c>
      <c r="B1077" s="1">
        <v>44098</v>
      </c>
      <c r="C1077" t="s">
        <v>2341</v>
      </c>
      <c r="D1077" t="s">
        <v>65</v>
      </c>
      <c r="E1077" t="s">
        <v>19</v>
      </c>
      <c r="F1077">
        <v>4</v>
      </c>
      <c r="G1077">
        <v>3</v>
      </c>
      <c r="H1077">
        <v>424.8</v>
      </c>
      <c r="I1077">
        <v>450.28800000000001</v>
      </c>
      <c r="J1077">
        <f t="shared" si="16"/>
        <v>1350.864</v>
      </c>
      <c r="K1077" t="s">
        <v>27</v>
      </c>
      <c r="L1077" t="s">
        <v>123</v>
      </c>
      <c r="M1077" t="s">
        <v>29</v>
      </c>
      <c r="N1077" t="s">
        <v>30</v>
      </c>
      <c r="O1077">
        <v>4.67</v>
      </c>
      <c r="P1077">
        <v>4.9000000000000004</v>
      </c>
      <c r="Q1077" t="s">
        <v>205</v>
      </c>
    </row>
    <row r="1078" spans="1:17" x14ac:dyDescent="0.3">
      <c r="A1078" t="s">
        <v>2342</v>
      </c>
      <c r="B1078" s="1">
        <v>43846</v>
      </c>
      <c r="C1078" t="s">
        <v>2343</v>
      </c>
      <c r="D1078" t="s">
        <v>130</v>
      </c>
      <c r="E1078" t="s">
        <v>82</v>
      </c>
      <c r="F1078">
        <v>19</v>
      </c>
      <c r="G1078">
        <v>16</v>
      </c>
      <c r="H1078">
        <v>426.51</v>
      </c>
      <c r="I1078">
        <v>469.161</v>
      </c>
      <c r="J1078">
        <f t="shared" si="16"/>
        <v>7506.576</v>
      </c>
      <c r="K1078" t="s">
        <v>47</v>
      </c>
      <c r="L1078" t="s">
        <v>21</v>
      </c>
      <c r="M1078" t="s">
        <v>36</v>
      </c>
      <c r="N1078" t="s">
        <v>67</v>
      </c>
      <c r="O1078">
        <v>21.01</v>
      </c>
      <c r="P1078">
        <v>1.4</v>
      </c>
      <c r="Q1078" t="s">
        <v>23</v>
      </c>
    </row>
    <row r="1079" spans="1:17" x14ac:dyDescent="0.3">
      <c r="A1079" t="s">
        <v>2344</v>
      </c>
      <c r="B1079" s="1">
        <v>44269</v>
      </c>
      <c r="C1079" t="s">
        <v>2345</v>
      </c>
      <c r="D1079" t="s">
        <v>1055</v>
      </c>
      <c r="E1079" t="s">
        <v>50</v>
      </c>
      <c r="F1079">
        <v>5</v>
      </c>
      <c r="G1079">
        <v>5</v>
      </c>
      <c r="H1079">
        <v>1308.3599999999999</v>
      </c>
      <c r="I1079">
        <v>1491.5304000000001</v>
      </c>
      <c r="J1079">
        <f t="shared" si="16"/>
        <v>7457.652</v>
      </c>
      <c r="K1079" t="s">
        <v>47</v>
      </c>
      <c r="L1079" t="s">
        <v>21</v>
      </c>
      <c r="M1079" t="s">
        <v>29</v>
      </c>
      <c r="N1079" t="s">
        <v>67</v>
      </c>
      <c r="O1079">
        <v>12.19</v>
      </c>
      <c r="P1079">
        <v>3.1</v>
      </c>
      <c r="Q1079" t="s">
        <v>23</v>
      </c>
    </row>
    <row r="1080" spans="1:17" x14ac:dyDescent="0.3">
      <c r="A1080" t="s">
        <v>2346</v>
      </c>
      <c r="B1080" s="1">
        <v>45011</v>
      </c>
      <c r="C1080" t="s">
        <v>2347</v>
      </c>
      <c r="D1080" t="s">
        <v>133</v>
      </c>
      <c r="E1080" t="s">
        <v>95</v>
      </c>
      <c r="F1080">
        <v>5</v>
      </c>
      <c r="G1080">
        <v>5</v>
      </c>
      <c r="H1080">
        <v>227.97</v>
      </c>
      <c r="I1080">
        <v>246.20760000000001</v>
      </c>
      <c r="J1080">
        <f t="shared" si="16"/>
        <v>1231.038</v>
      </c>
      <c r="K1080" t="s">
        <v>27</v>
      </c>
      <c r="L1080" t="s">
        <v>86</v>
      </c>
      <c r="M1080" t="s">
        <v>29</v>
      </c>
      <c r="N1080" t="s">
        <v>67</v>
      </c>
      <c r="O1080">
        <v>32.76</v>
      </c>
      <c r="P1080">
        <v>1.4</v>
      </c>
      <c r="Q1080" t="s">
        <v>23</v>
      </c>
    </row>
    <row r="1081" spans="1:17" x14ac:dyDescent="0.3">
      <c r="A1081" t="s">
        <v>2348</v>
      </c>
      <c r="B1081" s="1">
        <v>44255</v>
      </c>
      <c r="C1081" t="s">
        <v>2349</v>
      </c>
      <c r="D1081" t="s">
        <v>56</v>
      </c>
      <c r="E1081" t="s">
        <v>57</v>
      </c>
      <c r="F1081">
        <v>11</v>
      </c>
      <c r="G1081">
        <v>9</v>
      </c>
      <c r="H1081">
        <v>1360.76</v>
      </c>
      <c r="I1081">
        <v>1524.0512000000001</v>
      </c>
      <c r="J1081">
        <f t="shared" si="16"/>
        <v>13716.460800000001</v>
      </c>
      <c r="K1081" t="s">
        <v>27</v>
      </c>
      <c r="L1081" t="s">
        <v>79</v>
      </c>
      <c r="M1081" t="s">
        <v>29</v>
      </c>
      <c r="N1081" t="s">
        <v>37</v>
      </c>
      <c r="O1081">
        <v>10.31</v>
      </c>
      <c r="P1081">
        <v>2.7</v>
      </c>
      <c r="Q1081" t="s">
        <v>205</v>
      </c>
    </row>
    <row r="1082" spans="1:17" x14ac:dyDescent="0.3">
      <c r="A1082" t="s">
        <v>2350</v>
      </c>
      <c r="B1082" s="1">
        <v>44016</v>
      </c>
      <c r="C1082" t="s">
        <v>2351</v>
      </c>
      <c r="D1082" t="s">
        <v>61</v>
      </c>
      <c r="E1082" t="s">
        <v>2352</v>
      </c>
      <c r="F1082">
        <v>4</v>
      </c>
      <c r="G1082">
        <v>3</v>
      </c>
      <c r="H1082">
        <v>635.91999999999996</v>
      </c>
      <c r="I1082">
        <v>693.15279999999996</v>
      </c>
      <c r="J1082">
        <f t="shared" si="16"/>
        <v>2079.4584</v>
      </c>
      <c r="K1082" t="s">
        <v>51</v>
      </c>
      <c r="L1082" t="s">
        <v>28</v>
      </c>
      <c r="M1082" t="s">
        <v>22</v>
      </c>
      <c r="N1082" t="s">
        <v>37</v>
      </c>
      <c r="O1082">
        <v>4.1900000000000004</v>
      </c>
      <c r="P1082">
        <v>4.4000000000000004</v>
      </c>
      <c r="Q1082" t="s">
        <v>23</v>
      </c>
    </row>
    <row r="1083" spans="1:17" x14ac:dyDescent="0.3">
      <c r="A1083" t="s">
        <v>2353</v>
      </c>
      <c r="B1083" s="1">
        <v>43919</v>
      </c>
      <c r="C1083" t="s">
        <v>2354</v>
      </c>
      <c r="D1083" t="s">
        <v>109</v>
      </c>
      <c r="E1083" t="s">
        <v>120</v>
      </c>
      <c r="F1083">
        <v>19</v>
      </c>
      <c r="G1083">
        <v>18</v>
      </c>
      <c r="H1083">
        <v>1347.59</v>
      </c>
      <c r="I1083">
        <v>1549.7284999999997</v>
      </c>
      <c r="J1083">
        <f t="shared" si="16"/>
        <v>27895.112999999994</v>
      </c>
      <c r="K1083" t="s">
        <v>47</v>
      </c>
      <c r="L1083" t="s">
        <v>79</v>
      </c>
      <c r="M1083" t="s">
        <v>71</v>
      </c>
      <c r="N1083" t="s">
        <v>67</v>
      </c>
      <c r="O1083">
        <v>47.86</v>
      </c>
      <c r="P1083">
        <v>1.8</v>
      </c>
      <c r="Q1083" t="s">
        <v>111</v>
      </c>
    </row>
    <row r="1084" spans="1:17" x14ac:dyDescent="0.3">
      <c r="A1084" t="s">
        <v>2355</v>
      </c>
      <c r="B1084" s="1">
        <v>43941</v>
      </c>
      <c r="C1084" t="s">
        <v>2356</v>
      </c>
      <c r="D1084" t="s">
        <v>56</v>
      </c>
      <c r="E1084" t="s">
        <v>41</v>
      </c>
      <c r="F1084">
        <v>12</v>
      </c>
      <c r="G1084">
        <v>10</v>
      </c>
      <c r="H1084">
        <v>1304.82</v>
      </c>
      <c r="I1084">
        <v>1448.3502000000001</v>
      </c>
      <c r="J1084">
        <f t="shared" si="16"/>
        <v>14483.502</v>
      </c>
      <c r="K1084" t="s">
        <v>51</v>
      </c>
      <c r="L1084" t="s">
        <v>42</v>
      </c>
      <c r="M1084" t="s">
        <v>36</v>
      </c>
      <c r="N1084" t="s">
        <v>30</v>
      </c>
      <c r="O1084">
        <v>31.21</v>
      </c>
      <c r="P1084">
        <v>3.4</v>
      </c>
      <c r="Q1084" t="s">
        <v>23</v>
      </c>
    </row>
    <row r="1085" spans="1:17" x14ac:dyDescent="0.3">
      <c r="A1085" t="s">
        <v>2357</v>
      </c>
      <c r="B1085" s="1">
        <v>44136</v>
      </c>
      <c r="C1085" t="s">
        <v>2358</v>
      </c>
      <c r="D1085" t="s">
        <v>77</v>
      </c>
      <c r="E1085" t="s">
        <v>19</v>
      </c>
      <c r="F1085">
        <v>20</v>
      </c>
      <c r="G1085">
        <v>18</v>
      </c>
      <c r="H1085">
        <v>211.64</v>
      </c>
      <c r="I1085">
        <v>230.6876</v>
      </c>
      <c r="J1085">
        <f t="shared" si="16"/>
        <v>4152.3768</v>
      </c>
      <c r="K1085" t="s">
        <v>47</v>
      </c>
      <c r="L1085" t="s">
        <v>21</v>
      </c>
      <c r="M1085" t="s">
        <v>22</v>
      </c>
      <c r="N1085" t="s">
        <v>53</v>
      </c>
      <c r="O1085">
        <v>33.07</v>
      </c>
      <c r="P1085">
        <v>1.5</v>
      </c>
      <c r="Q1085" t="s">
        <v>23</v>
      </c>
    </row>
    <row r="1086" spans="1:17" x14ac:dyDescent="0.3">
      <c r="A1086" t="s">
        <v>2359</v>
      </c>
      <c r="B1086" s="1">
        <v>44523</v>
      </c>
      <c r="C1086" t="s">
        <v>2360</v>
      </c>
      <c r="D1086" t="s">
        <v>130</v>
      </c>
      <c r="E1086" t="s">
        <v>78</v>
      </c>
      <c r="F1086">
        <v>12</v>
      </c>
      <c r="G1086">
        <v>11</v>
      </c>
      <c r="H1086">
        <v>690.81</v>
      </c>
      <c r="I1086">
        <v>780.61529999999982</v>
      </c>
      <c r="J1086">
        <f t="shared" si="16"/>
        <v>8586.7682999999979</v>
      </c>
      <c r="K1086" t="s">
        <v>47</v>
      </c>
      <c r="L1086" t="s">
        <v>123</v>
      </c>
      <c r="M1086" t="s">
        <v>71</v>
      </c>
      <c r="N1086" t="s">
        <v>89</v>
      </c>
      <c r="O1086">
        <v>5.76</v>
      </c>
      <c r="Q1086" t="s">
        <v>23</v>
      </c>
    </row>
    <row r="1087" spans="1:17" x14ac:dyDescent="0.3">
      <c r="A1087" t="s">
        <v>2361</v>
      </c>
      <c r="B1087" s="1" t="s">
        <v>2362</v>
      </c>
      <c r="C1087" t="s">
        <v>2363</v>
      </c>
      <c r="D1087" t="s">
        <v>45</v>
      </c>
      <c r="E1087" t="s">
        <v>110</v>
      </c>
      <c r="F1087">
        <v>19</v>
      </c>
      <c r="G1087">
        <v>15</v>
      </c>
      <c r="H1087">
        <v>1498.17</v>
      </c>
      <c r="I1087">
        <v>1618.0236000000002</v>
      </c>
      <c r="J1087">
        <f t="shared" si="16"/>
        <v>24270.354000000003</v>
      </c>
      <c r="K1087" t="s">
        <v>20</v>
      </c>
      <c r="L1087" t="s">
        <v>21</v>
      </c>
      <c r="M1087" t="s">
        <v>22</v>
      </c>
      <c r="N1087" t="s">
        <v>67</v>
      </c>
      <c r="O1087">
        <v>32.43</v>
      </c>
      <c r="P1087">
        <v>3.6</v>
      </c>
      <c r="Q1087" t="s">
        <v>23</v>
      </c>
    </row>
    <row r="1088" spans="1:17" x14ac:dyDescent="0.3">
      <c r="A1088" t="s">
        <v>2364</v>
      </c>
      <c r="B1088" s="1">
        <v>45070</v>
      </c>
      <c r="C1088" t="s">
        <v>2365</v>
      </c>
      <c r="D1088" t="s">
        <v>56</v>
      </c>
      <c r="E1088" t="s">
        <v>26</v>
      </c>
      <c r="F1088">
        <v>5</v>
      </c>
      <c r="G1088">
        <v>4</v>
      </c>
      <c r="H1088">
        <v>1461.32</v>
      </c>
      <c r="I1088">
        <v>1607.452</v>
      </c>
      <c r="J1088">
        <f t="shared" si="16"/>
        <v>6429.808</v>
      </c>
      <c r="K1088" t="s">
        <v>51</v>
      </c>
      <c r="L1088" t="s">
        <v>123</v>
      </c>
      <c r="M1088" t="s">
        <v>29</v>
      </c>
      <c r="N1088" t="s">
        <v>30</v>
      </c>
      <c r="O1088">
        <v>31.25</v>
      </c>
      <c r="P1088">
        <v>2.7</v>
      </c>
      <c r="Q1088" t="s">
        <v>23</v>
      </c>
    </row>
    <row r="1089" spans="1:17" x14ac:dyDescent="0.3">
      <c r="A1089" t="s">
        <v>2366</v>
      </c>
      <c r="B1089" s="1">
        <v>45495</v>
      </c>
      <c r="C1089" t="s">
        <v>2367</v>
      </c>
      <c r="D1089" t="s">
        <v>133</v>
      </c>
      <c r="E1089" t="s">
        <v>95</v>
      </c>
      <c r="F1089">
        <v>7</v>
      </c>
      <c r="G1089">
        <v>6</v>
      </c>
      <c r="H1089">
        <v>441.58</v>
      </c>
      <c r="I1089">
        <v>476.90640000000002</v>
      </c>
      <c r="J1089">
        <f t="shared" si="16"/>
        <v>2861.4384</v>
      </c>
      <c r="K1089" t="s">
        <v>27</v>
      </c>
      <c r="L1089" t="s">
        <v>79</v>
      </c>
      <c r="M1089" t="s">
        <v>22</v>
      </c>
      <c r="N1089" t="s">
        <v>53</v>
      </c>
      <c r="O1089">
        <v>46.58</v>
      </c>
      <c r="P1089">
        <v>2.6</v>
      </c>
      <c r="Q1089" t="s">
        <v>74</v>
      </c>
    </row>
    <row r="1090" spans="1:17" x14ac:dyDescent="0.3">
      <c r="A1090" t="s">
        <v>2368</v>
      </c>
      <c r="B1090" s="1">
        <v>43937</v>
      </c>
      <c r="C1090" t="s">
        <v>2369</v>
      </c>
      <c r="D1090" t="s">
        <v>65</v>
      </c>
      <c r="E1090" t="s">
        <v>82</v>
      </c>
      <c r="F1090">
        <v>4</v>
      </c>
      <c r="G1090">
        <v>4</v>
      </c>
      <c r="H1090">
        <v>142.54</v>
      </c>
      <c r="I1090">
        <v>158.21940000000001</v>
      </c>
      <c r="J1090">
        <f t="shared" si="16"/>
        <v>632.87760000000003</v>
      </c>
      <c r="K1090" t="s">
        <v>27</v>
      </c>
      <c r="L1090" t="s">
        <v>28</v>
      </c>
      <c r="M1090" t="s">
        <v>29</v>
      </c>
      <c r="N1090" t="s">
        <v>67</v>
      </c>
      <c r="O1090">
        <v>13.5</v>
      </c>
      <c r="P1090">
        <v>3</v>
      </c>
      <c r="Q1090" t="s">
        <v>23</v>
      </c>
    </row>
    <row r="1091" spans="1:17" x14ac:dyDescent="0.3">
      <c r="A1091" t="s">
        <v>2370</v>
      </c>
      <c r="B1091" s="1">
        <v>44000</v>
      </c>
      <c r="C1091" t="s">
        <v>2371</v>
      </c>
      <c r="D1091" t="s">
        <v>56</v>
      </c>
      <c r="E1091" t="s">
        <v>57</v>
      </c>
      <c r="F1091">
        <v>16</v>
      </c>
      <c r="G1091">
        <v>15</v>
      </c>
      <c r="H1091">
        <v>14.16</v>
      </c>
      <c r="I1091">
        <v>16.283999999999999</v>
      </c>
      <c r="J1091">
        <f t="shared" ref="J1091:J1154" si="17">G1091*I1091</f>
        <v>244.26</v>
      </c>
      <c r="K1091" t="s">
        <v>27</v>
      </c>
      <c r="L1091" t="s">
        <v>123</v>
      </c>
      <c r="M1091" t="s">
        <v>29</v>
      </c>
      <c r="N1091" t="s">
        <v>30</v>
      </c>
      <c r="O1091">
        <v>4.16</v>
      </c>
      <c r="P1091">
        <v>4.5999999999999996</v>
      </c>
      <c r="Q1091" t="s">
        <v>23</v>
      </c>
    </row>
    <row r="1092" spans="1:17" x14ac:dyDescent="0.3">
      <c r="A1092" t="s">
        <v>2372</v>
      </c>
      <c r="B1092" s="1">
        <v>45585</v>
      </c>
      <c r="C1092" t="s">
        <v>2373</v>
      </c>
      <c r="D1092" t="s">
        <v>130</v>
      </c>
      <c r="E1092" t="s">
        <v>19</v>
      </c>
      <c r="F1092">
        <v>6</v>
      </c>
      <c r="G1092">
        <v>6</v>
      </c>
      <c r="H1092">
        <v>1478.92</v>
      </c>
      <c r="I1092">
        <v>1626.8120000000001</v>
      </c>
      <c r="J1092">
        <f t="shared" si="17"/>
        <v>9760.8720000000012</v>
      </c>
      <c r="K1092" t="s">
        <v>20</v>
      </c>
      <c r="L1092" t="s">
        <v>123</v>
      </c>
      <c r="M1092" t="s">
        <v>36</v>
      </c>
      <c r="N1092" t="s">
        <v>67</v>
      </c>
      <c r="O1092">
        <v>26.33</v>
      </c>
      <c r="P1092">
        <v>1.2</v>
      </c>
      <c r="Q1092" t="s">
        <v>205</v>
      </c>
    </row>
    <row r="1093" spans="1:17" x14ac:dyDescent="0.3">
      <c r="A1093" t="s">
        <v>2374</v>
      </c>
      <c r="B1093" s="1">
        <v>43931</v>
      </c>
      <c r="C1093" t="s">
        <v>2375</v>
      </c>
      <c r="D1093" t="s">
        <v>94</v>
      </c>
      <c r="E1093" t="s">
        <v>117</v>
      </c>
      <c r="F1093">
        <v>10</v>
      </c>
      <c r="G1093">
        <v>10</v>
      </c>
      <c r="H1093">
        <v>557.72</v>
      </c>
      <c r="I1093">
        <v>635.80080000000009</v>
      </c>
      <c r="J1093">
        <f t="shared" si="17"/>
        <v>6358.0080000000007</v>
      </c>
      <c r="K1093" t="s">
        <v>51</v>
      </c>
      <c r="L1093" t="s">
        <v>21</v>
      </c>
      <c r="M1093" t="s">
        <v>71</v>
      </c>
      <c r="N1093" t="s">
        <v>30</v>
      </c>
      <c r="O1093">
        <v>39.799999999999997</v>
      </c>
      <c r="P1093">
        <v>2.5</v>
      </c>
      <c r="Q1093" t="s">
        <v>23</v>
      </c>
    </row>
    <row r="1094" spans="1:17" x14ac:dyDescent="0.3">
      <c r="A1094" t="s">
        <v>2376</v>
      </c>
      <c r="B1094" s="1">
        <v>45328</v>
      </c>
      <c r="C1094" t="s">
        <v>2377</v>
      </c>
      <c r="D1094" t="s">
        <v>141</v>
      </c>
      <c r="E1094" t="s">
        <v>95</v>
      </c>
      <c r="F1094">
        <v>6</v>
      </c>
      <c r="G1094">
        <v>6</v>
      </c>
      <c r="H1094">
        <v>149.88999999999999</v>
      </c>
      <c r="I1094">
        <v>160.38229999999999</v>
      </c>
      <c r="J1094">
        <f t="shared" si="17"/>
        <v>962.29379999999992</v>
      </c>
      <c r="K1094" t="s">
        <v>51</v>
      </c>
      <c r="L1094" t="s">
        <v>123</v>
      </c>
      <c r="M1094" t="s">
        <v>36</v>
      </c>
      <c r="N1094" t="s">
        <v>30</v>
      </c>
      <c r="O1094">
        <v>16.39</v>
      </c>
      <c r="P1094">
        <v>1.5</v>
      </c>
      <c r="Q1094" t="s">
        <v>23</v>
      </c>
    </row>
    <row r="1095" spans="1:17" x14ac:dyDescent="0.3">
      <c r="A1095" t="s">
        <v>2378</v>
      </c>
      <c r="B1095" s="1">
        <v>44456</v>
      </c>
      <c r="C1095" t="s">
        <v>2379</v>
      </c>
      <c r="D1095" t="s">
        <v>40</v>
      </c>
      <c r="E1095" t="s">
        <v>57</v>
      </c>
      <c r="F1095">
        <v>12</v>
      </c>
      <c r="G1095">
        <v>12</v>
      </c>
      <c r="H1095">
        <v>904.3</v>
      </c>
      <c r="I1095">
        <v>1012.816</v>
      </c>
      <c r="J1095">
        <f t="shared" si="17"/>
        <v>12153.792000000001</v>
      </c>
      <c r="K1095" t="s">
        <v>1548</v>
      </c>
      <c r="L1095" t="s">
        <v>79</v>
      </c>
      <c r="M1095" t="s">
        <v>36</v>
      </c>
      <c r="N1095" t="s">
        <v>53</v>
      </c>
      <c r="O1095">
        <v>28.27</v>
      </c>
      <c r="P1095">
        <v>1.9</v>
      </c>
      <c r="Q1095" t="s">
        <v>23</v>
      </c>
    </row>
    <row r="1096" spans="1:17" x14ac:dyDescent="0.3">
      <c r="A1096" t="s">
        <v>2380</v>
      </c>
      <c r="B1096" s="1">
        <v>45027</v>
      </c>
      <c r="C1096" t="s">
        <v>2381</v>
      </c>
      <c r="D1096" t="s">
        <v>100</v>
      </c>
      <c r="E1096" t="s">
        <v>41</v>
      </c>
      <c r="F1096">
        <v>19</v>
      </c>
      <c r="G1096">
        <v>19</v>
      </c>
      <c r="H1096">
        <v>318.63</v>
      </c>
      <c r="I1096">
        <v>356.86560000000003</v>
      </c>
      <c r="J1096">
        <f t="shared" si="17"/>
        <v>6780.4464000000007</v>
      </c>
      <c r="K1096" t="s">
        <v>27</v>
      </c>
      <c r="L1096" t="s">
        <v>21</v>
      </c>
      <c r="M1096" t="s">
        <v>36</v>
      </c>
      <c r="N1096" t="s">
        <v>67</v>
      </c>
      <c r="O1096">
        <v>10.85</v>
      </c>
      <c r="P1096">
        <v>2.6</v>
      </c>
      <c r="Q1096" t="s">
        <v>23</v>
      </c>
    </row>
    <row r="1097" spans="1:17" x14ac:dyDescent="0.3">
      <c r="A1097" t="s">
        <v>2382</v>
      </c>
      <c r="B1097" s="1">
        <v>44647</v>
      </c>
      <c r="C1097" t="s">
        <v>2383</v>
      </c>
      <c r="E1097" t="s">
        <v>78</v>
      </c>
      <c r="F1097">
        <v>11</v>
      </c>
      <c r="G1097">
        <v>11</v>
      </c>
      <c r="H1097">
        <v>1479.25</v>
      </c>
      <c r="I1097">
        <v>1582.7975000000001</v>
      </c>
      <c r="J1097">
        <f t="shared" si="17"/>
        <v>17410.772500000003</v>
      </c>
      <c r="K1097" t="s">
        <v>66</v>
      </c>
      <c r="L1097" t="s">
        <v>79</v>
      </c>
      <c r="M1097" t="s">
        <v>22</v>
      </c>
      <c r="N1097" t="s">
        <v>30</v>
      </c>
      <c r="O1097">
        <v>19.12</v>
      </c>
      <c r="P1097">
        <v>4.8</v>
      </c>
      <c r="Q1097" t="s">
        <v>23</v>
      </c>
    </row>
    <row r="1098" spans="1:17" x14ac:dyDescent="0.3">
      <c r="A1098" t="s">
        <v>2384</v>
      </c>
      <c r="B1098" s="1">
        <v>45156</v>
      </c>
      <c r="C1098" t="s">
        <v>2385</v>
      </c>
      <c r="D1098" t="s">
        <v>40</v>
      </c>
      <c r="E1098" t="s">
        <v>57</v>
      </c>
      <c r="F1098">
        <v>8</v>
      </c>
      <c r="G1098">
        <v>6</v>
      </c>
      <c r="H1098">
        <v>401.44</v>
      </c>
      <c r="I1098">
        <v>453.62719999999996</v>
      </c>
      <c r="J1098">
        <f t="shared" si="17"/>
        <v>2721.7631999999999</v>
      </c>
      <c r="K1098" t="s">
        <v>51</v>
      </c>
      <c r="L1098" t="s">
        <v>35</v>
      </c>
      <c r="M1098" t="s">
        <v>71</v>
      </c>
      <c r="N1098" t="s">
        <v>37</v>
      </c>
      <c r="O1098">
        <v>15.49</v>
      </c>
      <c r="P1098">
        <v>2.8</v>
      </c>
      <c r="Q1098" t="s">
        <v>111</v>
      </c>
    </row>
    <row r="1099" spans="1:17" x14ac:dyDescent="0.3">
      <c r="A1099" t="s">
        <v>1788</v>
      </c>
      <c r="B1099" s="1">
        <v>44441</v>
      </c>
      <c r="C1099" t="s">
        <v>2386</v>
      </c>
      <c r="D1099" t="s">
        <v>141</v>
      </c>
      <c r="E1099" t="s">
        <v>50</v>
      </c>
      <c r="F1099">
        <v>20</v>
      </c>
      <c r="G1099">
        <v>20</v>
      </c>
      <c r="H1099">
        <v>6</v>
      </c>
      <c r="I1099">
        <v>6.7200000000000006</v>
      </c>
      <c r="J1099">
        <f t="shared" si="17"/>
        <v>134.4</v>
      </c>
      <c r="K1099" t="s">
        <v>66</v>
      </c>
      <c r="L1099" t="s">
        <v>35</v>
      </c>
      <c r="M1099" t="s">
        <v>71</v>
      </c>
      <c r="N1099" t="s">
        <v>53</v>
      </c>
      <c r="O1099">
        <v>5.94</v>
      </c>
      <c r="P1099">
        <v>1.4</v>
      </c>
      <c r="Q1099" t="s">
        <v>23</v>
      </c>
    </row>
    <row r="1100" spans="1:17" x14ac:dyDescent="0.3">
      <c r="A1100" t="s">
        <v>2387</v>
      </c>
      <c r="B1100" s="1">
        <v>45114</v>
      </c>
      <c r="C1100" t="s">
        <v>2388</v>
      </c>
      <c r="D1100" t="s">
        <v>100</v>
      </c>
      <c r="E1100" t="s">
        <v>57</v>
      </c>
      <c r="F1100">
        <v>10</v>
      </c>
      <c r="G1100">
        <v>10</v>
      </c>
      <c r="H1100">
        <v>236.12</v>
      </c>
      <c r="I1100">
        <v>255.00960000000003</v>
      </c>
      <c r="J1100">
        <f t="shared" si="17"/>
        <v>2550.0960000000005</v>
      </c>
      <c r="K1100" t="s">
        <v>66</v>
      </c>
      <c r="L1100" t="s">
        <v>86</v>
      </c>
      <c r="M1100" t="s">
        <v>22</v>
      </c>
      <c r="N1100" t="s">
        <v>53</v>
      </c>
      <c r="P1100">
        <v>2.8</v>
      </c>
      <c r="Q1100" t="s">
        <v>23</v>
      </c>
    </row>
    <row r="1101" spans="1:17" x14ac:dyDescent="0.3">
      <c r="A1101" t="s">
        <v>2389</v>
      </c>
      <c r="B1101" s="1">
        <v>44801</v>
      </c>
      <c r="C1101" t="s">
        <v>2390</v>
      </c>
      <c r="D1101" t="s">
        <v>45</v>
      </c>
      <c r="E1101" t="s">
        <v>110</v>
      </c>
      <c r="F1101">
        <v>17</v>
      </c>
      <c r="G1101">
        <v>14</v>
      </c>
      <c r="H1101">
        <v>1000.39</v>
      </c>
      <c r="I1101">
        <v>1120.4368000000002</v>
      </c>
      <c r="J1101">
        <f t="shared" si="17"/>
        <v>15686.115200000002</v>
      </c>
      <c r="K1101" t="s">
        <v>51</v>
      </c>
      <c r="L1101" t="s">
        <v>86</v>
      </c>
      <c r="M1101" t="s">
        <v>22</v>
      </c>
      <c r="N1101" t="s">
        <v>37</v>
      </c>
      <c r="O1101">
        <v>29.5</v>
      </c>
      <c r="P1101">
        <v>1.5</v>
      </c>
      <c r="Q1101" t="s">
        <v>23</v>
      </c>
    </row>
    <row r="1102" spans="1:17" x14ac:dyDescent="0.3">
      <c r="A1102" t="s">
        <v>2391</v>
      </c>
      <c r="B1102" s="1">
        <v>44947</v>
      </c>
      <c r="C1102" t="s">
        <v>2392</v>
      </c>
      <c r="D1102" t="s">
        <v>130</v>
      </c>
      <c r="E1102" t="s">
        <v>82</v>
      </c>
      <c r="F1102">
        <v>1</v>
      </c>
      <c r="G1102">
        <v>1</v>
      </c>
      <c r="H1102">
        <v>1130.3900000000001</v>
      </c>
      <c r="I1102">
        <v>1209.5173000000002</v>
      </c>
      <c r="J1102">
        <f t="shared" si="17"/>
        <v>1209.5173000000002</v>
      </c>
      <c r="K1102" t="s">
        <v>20</v>
      </c>
      <c r="L1102" t="s">
        <v>123</v>
      </c>
      <c r="M1102" t="s">
        <v>36</v>
      </c>
      <c r="N1102" t="s">
        <v>37</v>
      </c>
      <c r="O1102">
        <v>41.75</v>
      </c>
      <c r="P1102">
        <v>1.9</v>
      </c>
      <c r="Q1102" t="s">
        <v>23</v>
      </c>
    </row>
    <row r="1103" spans="1:17" x14ac:dyDescent="0.3">
      <c r="A1103" t="s">
        <v>2393</v>
      </c>
      <c r="B1103" s="1">
        <v>44055</v>
      </c>
      <c r="C1103" t="s">
        <v>2394</v>
      </c>
      <c r="D1103" t="s">
        <v>40</v>
      </c>
      <c r="E1103" t="s">
        <v>57</v>
      </c>
      <c r="F1103">
        <v>5</v>
      </c>
      <c r="G1103">
        <v>4</v>
      </c>
      <c r="H1103">
        <v>940.06</v>
      </c>
      <c r="I1103">
        <v>1015.2648</v>
      </c>
      <c r="J1103">
        <f t="shared" si="17"/>
        <v>4061.0592000000001</v>
      </c>
      <c r="K1103" t="s">
        <v>51</v>
      </c>
      <c r="L1103" t="s">
        <v>86</v>
      </c>
      <c r="M1103" t="s">
        <v>36</v>
      </c>
      <c r="N1103" t="s">
        <v>67</v>
      </c>
      <c r="O1103">
        <v>11.17</v>
      </c>
      <c r="P1103">
        <v>3.6</v>
      </c>
      <c r="Q1103" t="s">
        <v>74</v>
      </c>
    </row>
    <row r="1104" spans="1:17" x14ac:dyDescent="0.3">
      <c r="A1104" t="s">
        <v>2395</v>
      </c>
      <c r="B1104" s="1">
        <v>44999</v>
      </c>
      <c r="C1104" t="s">
        <v>2396</v>
      </c>
      <c r="D1104" t="s">
        <v>109</v>
      </c>
      <c r="E1104" t="s">
        <v>46</v>
      </c>
      <c r="F1104">
        <v>1</v>
      </c>
      <c r="G1104">
        <v>1</v>
      </c>
      <c r="H1104">
        <v>1177.8399999999999</v>
      </c>
      <c r="I1104">
        <v>1342.7376000000002</v>
      </c>
      <c r="J1104">
        <f t="shared" si="17"/>
        <v>1342.7376000000002</v>
      </c>
      <c r="K1104" t="s">
        <v>51</v>
      </c>
      <c r="L1104" t="s">
        <v>86</v>
      </c>
      <c r="M1104" t="s">
        <v>71</v>
      </c>
      <c r="N1104" t="s">
        <v>89</v>
      </c>
      <c r="O1104">
        <v>6.1</v>
      </c>
      <c r="P1104">
        <v>1</v>
      </c>
      <c r="Q1104" t="s">
        <v>23</v>
      </c>
    </row>
    <row r="1105" spans="1:17" x14ac:dyDescent="0.3">
      <c r="A1105" t="s">
        <v>2397</v>
      </c>
      <c r="B1105" s="1">
        <v>44641</v>
      </c>
      <c r="C1105" t="s">
        <v>2398</v>
      </c>
      <c r="D1105" t="s">
        <v>61</v>
      </c>
      <c r="E1105" t="s">
        <v>62</v>
      </c>
      <c r="F1105">
        <v>11</v>
      </c>
      <c r="G1105">
        <v>9</v>
      </c>
      <c r="H1105">
        <v>753.45</v>
      </c>
      <c r="I1105">
        <v>806.19150000000013</v>
      </c>
      <c r="J1105">
        <f t="shared" si="17"/>
        <v>7255.723500000001</v>
      </c>
      <c r="K1105" t="s">
        <v>47</v>
      </c>
      <c r="M1105" t="s">
        <v>71</v>
      </c>
      <c r="N1105" t="s">
        <v>30</v>
      </c>
      <c r="O1105">
        <v>41.94</v>
      </c>
      <c r="P1105">
        <v>2.6</v>
      </c>
      <c r="Q1105" t="s">
        <v>23</v>
      </c>
    </row>
    <row r="1106" spans="1:17" x14ac:dyDescent="0.3">
      <c r="A1106" t="s">
        <v>2399</v>
      </c>
      <c r="B1106" s="1">
        <v>44802</v>
      </c>
      <c r="C1106" t="s">
        <v>2400</v>
      </c>
      <c r="D1106" t="s">
        <v>133</v>
      </c>
      <c r="E1106" t="s">
        <v>95</v>
      </c>
      <c r="F1106">
        <v>15</v>
      </c>
      <c r="G1106">
        <v>14</v>
      </c>
      <c r="H1106">
        <v>784.11</v>
      </c>
      <c r="I1106">
        <v>878.20320000000015</v>
      </c>
      <c r="J1106">
        <f t="shared" si="17"/>
        <v>12294.844800000003</v>
      </c>
      <c r="K1106" t="s">
        <v>51</v>
      </c>
      <c r="L1106" t="s">
        <v>123</v>
      </c>
      <c r="M1106" t="s">
        <v>71</v>
      </c>
      <c r="N1106" t="s">
        <v>89</v>
      </c>
      <c r="O1106">
        <v>19.8</v>
      </c>
      <c r="P1106">
        <v>3.5</v>
      </c>
      <c r="Q1106" t="s">
        <v>23</v>
      </c>
    </row>
    <row r="1107" spans="1:17" x14ac:dyDescent="0.3">
      <c r="A1107" t="s">
        <v>2401</v>
      </c>
      <c r="B1107" s="1">
        <v>45413</v>
      </c>
      <c r="C1107" t="s">
        <v>2402</v>
      </c>
      <c r="D1107" t="s">
        <v>77</v>
      </c>
      <c r="E1107" t="s">
        <v>82</v>
      </c>
      <c r="F1107">
        <v>6</v>
      </c>
      <c r="G1107">
        <v>6</v>
      </c>
      <c r="H1107">
        <v>1334.89</v>
      </c>
      <c r="I1107">
        <v>1414.9834000000001</v>
      </c>
      <c r="J1107">
        <f t="shared" si="17"/>
        <v>8489.9004000000004</v>
      </c>
      <c r="K1107" t="s">
        <v>27</v>
      </c>
      <c r="L1107" t="s">
        <v>21</v>
      </c>
      <c r="M1107" t="s">
        <v>29</v>
      </c>
      <c r="N1107" t="s">
        <v>89</v>
      </c>
      <c r="O1107">
        <v>34.81</v>
      </c>
      <c r="P1107">
        <v>4</v>
      </c>
      <c r="Q1107" t="s">
        <v>23</v>
      </c>
    </row>
    <row r="1108" spans="1:17" x14ac:dyDescent="0.3">
      <c r="A1108" t="s">
        <v>2403</v>
      </c>
      <c r="B1108" s="1">
        <v>44695</v>
      </c>
      <c r="C1108" t="s">
        <v>2404</v>
      </c>
      <c r="D1108" t="s">
        <v>133</v>
      </c>
      <c r="E1108" t="s">
        <v>50</v>
      </c>
      <c r="F1108">
        <v>14</v>
      </c>
      <c r="G1108">
        <v>12</v>
      </c>
      <c r="H1108">
        <v>924.65</v>
      </c>
      <c r="I1108">
        <v>989.37549999999999</v>
      </c>
      <c r="J1108">
        <f t="shared" si="17"/>
        <v>11872.505999999999</v>
      </c>
      <c r="K1108" t="s">
        <v>27</v>
      </c>
      <c r="L1108" t="s">
        <v>2405</v>
      </c>
      <c r="M1108" t="s">
        <v>29</v>
      </c>
      <c r="N1108" t="s">
        <v>37</v>
      </c>
      <c r="O1108">
        <v>17.5</v>
      </c>
      <c r="P1108">
        <v>2.1</v>
      </c>
      <c r="Q1108" t="s">
        <v>23</v>
      </c>
    </row>
    <row r="1109" spans="1:17" x14ac:dyDescent="0.3">
      <c r="A1109" t="s">
        <v>679</v>
      </c>
      <c r="B1109" s="1">
        <v>44689</v>
      </c>
      <c r="C1109" t="s">
        <v>2406</v>
      </c>
      <c r="D1109" t="s">
        <v>65</v>
      </c>
      <c r="E1109" t="s">
        <v>82</v>
      </c>
      <c r="F1109">
        <v>2</v>
      </c>
      <c r="G1109">
        <v>2</v>
      </c>
      <c r="H1109">
        <v>1263.08</v>
      </c>
      <c r="I1109">
        <v>1338.8648000000001</v>
      </c>
      <c r="J1109">
        <f t="shared" si="17"/>
        <v>2677.7296000000001</v>
      </c>
      <c r="K1109" t="s">
        <v>27</v>
      </c>
      <c r="L1109" t="s">
        <v>79</v>
      </c>
      <c r="M1109" t="s">
        <v>22</v>
      </c>
      <c r="N1109" t="s">
        <v>53</v>
      </c>
      <c r="O1109">
        <v>7.83</v>
      </c>
      <c r="P1109">
        <v>3</v>
      </c>
      <c r="Q1109" t="s">
        <v>23</v>
      </c>
    </row>
    <row r="1110" spans="1:17" x14ac:dyDescent="0.3">
      <c r="A1110" t="s">
        <v>2407</v>
      </c>
      <c r="B1110" s="1">
        <v>44105</v>
      </c>
      <c r="C1110" t="s">
        <v>2408</v>
      </c>
      <c r="D1110" t="s">
        <v>130</v>
      </c>
      <c r="E1110" t="s">
        <v>19</v>
      </c>
      <c r="F1110">
        <v>15</v>
      </c>
      <c r="G1110">
        <v>15</v>
      </c>
      <c r="H1110">
        <v>1308.4100000000001</v>
      </c>
      <c r="I1110">
        <v>1452.3351000000002</v>
      </c>
      <c r="J1110">
        <f t="shared" si="17"/>
        <v>21785.026500000004</v>
      </c>
      <c r="K1110" t="s">
        <v>530</v>
      </c>
      <c r="L1110" t="s">
        <v>35</v>
      </c>
      <c r="M1110" t="s">
        <v>29</v>
      </c>
      <c r="N1110" t="s">
        <v>53</v>
      </c>
      <c r="O1110">
        <v>16.829999999999998</v>
      </c>
      <c r="P1110">
        <v>4.2</v>
      </c>
      <c r="Q1110" t="s">
        <v>23</v>
      </c>
    </row>
    <row r="1111" spans="1:17" x14ac:dyDescent="0.3">
      <c r="A1111" t="s">
        <v>2409</v>
      </c>
      <c r="B1111" s="1">
        <v>45171</v>
      </c>
      <c r="C1111" t="s">
        <v>2410</v>
      </c>
      <c r="D1111" t="s">
        <v>77</v>
      </c>
      <c r="E1111" t="s">
        <v>19</v>
      </c>
      <c r="F1111">
        <v>2</v>
      </c>
      <c r="G1111">
        <v>2</v>
      </c>
      <c r="H1111">
        <v>446.77</v>
      </c>
      <c r="I1111">
        <v>482.51159999999999</v>
      </c>
      <c r="J1111">
        <f t="shared" si="17"/>
        <v>965.02319999999997</v>
      </c>
      <c r="K1111" t="s">
        <v>51</v>
      </c>
      <c r="L1111" t="s">
        <v>28</v>
      </c>
      <c r="M1111" t="s">
        <v>36</v>
      </c>
      <c r="N1111" t="s">
        <v>30</v>
      </c>
      <c r="O1111">
        <v>44.39</v>
      </c>
      <c r="P1111">
        <v>2.1</v>
      </c>
      <c r="Q1111" t="s">
        <v>23</v>
      </c>
    </row>
    <row r="1112" spans="1:17" x14ac:dyDescent="0.3">
      <c r="A1112" t="s">
        <v>2411</v>
      </c>
      <c r="B1112" s="1">
        <v>44682</v>
      </c>
      <c r="C1112" t="s">
        <v>2412</v>
      </c>
      <c r="D1112" t="s">
        <v>56</v>
      </c>
      <c r="E1112" t="s">
        <v>2413</v>
      </c>
      <c r="F1112">
        <v>7</v>
      </c>
      <c r="G1112">
        <v>7</v>
      </c>
      <c r="H1112">
        <v>940.88</v>
      </c>
      <c r="I1112">
        <v>1016.1504000000001</v>
      </c>
      <c r="J1112">
        <f t="shared" si="17"/>
        <v>7113.0528000000004</v>
      </c>
      <c r="K1112" t="s">
        <v>47</v>
      </c>
      <c r="L1112" t="s">
        <v>28</v>
      </c>
      <c r="M1112" t="s">
        <v>29</v>
      </c>
      <c r="N1112" t="s">
        <v>2414</v>
      </c>
      <c r="O1112">
        <v>43.05</v>
      </c>
      <c r="P1112">
        <v>3.7</v>
      </c>
      <c r="Q1112" t="s">
        <v>23</v>
      </c>
    </row>
    <row r="1113" spans="1:17" x14ac:dyDescent="0.3">
      <c r="A1113" t="s">
        <v>2415</v>
      </c>
      <c r="B1113" s="1">
        <v>44501</v>
      </c>
      <c r="C1113" t="s">
        <v>2416</v>
      </c>
      <c r="D1113" t="s">
        <v>77</v>
      </c>
      <c r="E1113" t="s">
        <v>2417</v>
      </c>
      <c r="F1113">
        <v>19</v>
      </c>
      <c r="G1113">
        <v>17</v>
      </c>
      <c r="H1113">
        <v>199.23</v>
      </c>
      <c r="I1113">
        <v>215.16839999999999</v>
      </c>
      <c r="J1113">
        <f t="shared" si="17"/>
        <v>3657.8627999999999</v>
      </c>
      <c r="K1113" t="s">
        <v>27</v>
      </c>
      <c r="L1113" t="s">
        <v>42</v>
      </c>
      <c r="M1113" t="s">
        <v>22</v>
      </c>
      <c r="N1113" t="s">
        <v>30</v>
      </c>
      <c r="O1113">
        <v>3.87</v>
      </c>
      <c r="P1113">
        <v>4</v>
      </c>
      <c r="Q1113" t="s">
        <v>23</v>
      </c>
    </row>
    <row r="1114" spans="1:17" x14ac:dyDescent="0.3">
      <c r="A1114" t="s">
        <v>2418</v>
      </c>
      <c r="B1114" s="1">
        <v>44278</v>
      </c>
      <c r="C1114" t="s">
        <v>2419</v>
      </c>
      <c r="D1114" t="s">
        <v>141</v>
      </c>
      <c r="E1114" t="s">
        <v>50</v>
      </c>
      <c r="F1114">
        <v>7</v>
      </c>
      <c r="G1114">
        <v>6</v>
      </c>
      <c r="H1114">
        <v>410.72</v>
      </c>
      <c r="I1114">
        <v>468.22080000000005</v>
      </c>
      <c r="J1114">
        <f t="shared" si="17"/>
        <v>2809.3248000000003</v>
      </c>
      <c r="K1114" t="s">
        <v>27</v>
      </c>
      <c r="L1114" t="s">
        <v>28</v>
      </c>
      <c r="M1114" t="s">
        <v>22</v>
      </c>
      <c r="N1114" t="s">
        <v>30</v>
      </c>
      <c r="O1114">
        <v>20.57</v>
      </c>
      <c r="P1114">
        <v>2.7</v>
      </c>
      <c r="Q1114" t="s">
        <v>23</v>
      </c>
    </row>
    <row r="1115" spans="1:17" x14ac:dyDescent="0.3">
      <c r="A1115" t="s">
        <v>2420</v>
      </c>
      <c r="B1115" s="1">
        <v>44830</v>
      </c>
      <c r="C1115" t="s">
        <v>2421</v>
      </c>
      <c r="D1115" t="s">
        <v>130</v>
      </c>
      <c r="E1115" t="s">
        <v>19</v>
      </c>
      <c r="F1115">
        <v>19</v>
      </c>
      <c r="G1115">
        <v>19</v>
      </c>
      <c r="H1115">
        <v>1326.9</v>
      </c>
      <c r="I1115">
        <v>1446.3210000000001</v>
      </c>
      <c r="J1115">
        <f t="shared" si="17"/>
        <v>27480.099000000002</v>
      </c>
      <c r="K1115" t="s">
        <v>20</v>
      </c>
      <c r="L1115" t="s">
        <v>123</v>
      </c>
      <c r="M1115" t="s">
        <v>36</v>
      </c>
      <c r="N1115" t="s">
        <v>2422</v>
      </c>
      <c r="O1115">
        <v>20.37</v>
      </c>
      <c r="P1115">
        <v>3.7</v>
      </c>
      <c r="Q1115" t="s">
        <v>23</v>
      </c>
    </row>
    <row r="1116" spans="1:17" x14ac:dyDescent="0.3">
      <c r="A1116" t="s">
        <v>2423</v>
      </c>
      <c r="B1116" s="1">
        <v>45193</v>
      </c>
      <c r="C1116" t="s">
        <v>2424</v>
      </c>
      <c r="D1116" t="s">
        <v>61</v>
      </c>
      <c r="E1116" t="s">
        <v>62</v>
      </c>
      <c r="F1116">
        <v>12</v>
      </c>
      <c r="G1116">
        <v>12</v>
      </c>
      <c r="H1116">
        <v>1499.64</v>
      </c>
      <c r="I1116">
        <v>1634.6076000000003</v>
      </c>
      <c r="J1116">
        <f t="shared" si="17"/>
        <v>19615.291200000003</v>
      </c>
      <c r="K1116" t="s">
        <v>20</v>
      </c>
      <c r="L1116" t="s">
        <v>86</v>
      </c>
      <c r="M1116" t="s">
        <v>29</v>
      </c>
      <c r="N1116" t="s">
        <v>30</v>
      </c>
      <c r="O1116">
        <v>41.16</v>
      </c>
      <c r="P1116">
        <v>4.9000000000000004</v>
      </c>
      <c r="Q1116" t="s">
        <v>23</v>
      </c>
    </row>
    <row r="1117" spans="1:17" x14ac:dyDescent="0.3">
      <c r="A1117" t="s">
        <v>2425</v>
      </c>
      <c r="B1117" s="1">
        <v>45051</v>
      </c>
      <c r="C1117" t="s">
        <v>2426</v>
      </c>
      <c r="D1117" t="s">
        <v>133</v>
      </c>
      <c r="E1117" t="s">
        <v>95</v>
      </c>
      <c r="F1117">
        <v>5</v>
      </c>
      <c r="G1117">
        <v>4</v>
      </c>
      <c r="H1117">
        <v>86.73</v>
      </c>
      <c r="I1117">
        <v>92.801100000000005</v>
      </c>
      <c r="J1117">
        <f t="shared" si="17"/>
        <v>371.20440000000002</v>
      </c>
      <c r="K1117" t="s">
        <v>1046</v>
      </c>
      <c r="L1117" t="s">
        <v>28</v>
      </c>
      <c r="M1117" t="s">
        <v>36</v>
      </c>
      <c r="N1117" t="s">
        <v>67</v>
      </c>
      <c r="O1117">
        <v>25.13</v>
      </c>
      <c r="P1117">
        <v>2.6</v>
      </c>
      <c r="Q1117" t="s">
        <v>23</v>
      </c>
    </row>
    <row r="1118" spans="1:17" x14ac:dyDescent="0.3">
      <c r="A1118" t="s">
        <v>2427</v>
      </c>
      <c r="B1118" s="1">
        <v>44532</v>
      </c>
      <c r="D1118" t="s">
        <v>130</v>
      </c>
      <c r="E1118" t="s">
        <v>78</v>
      </c>
      <c r="F1118">
        <v>15</v>
      </c>
      <c r="G1118">
        <v>15</v>
      </c>
      <c r="H1118">
        <v>506.48</v>
      </c>
      <c r="I1118">
        <v>562.19280000000003</v>
      </c>
      <c r="J1118">
        <f t="shared" si="17"/>
        <v>8432.8919999999998</v>
      </c>
      <c r="K1118" t="s">
        <v>66</v>
      </c>
      <c r="L1118" t="s">
        <v>35</v>
      </c>
      <c r="M1118" t="s">
        <v>71</v>
      </c>
      <c r="N1118" t="s">
        <v>30</v>
      </c>
      <c r="O1118">
        <v>47.87</v>
      </c>
      <c r="P1118">
        <v>3</v>
      </c>
      <c r="Q1118" t="s">
        <v>23</v>
      </c>
    </row>
    <row r="1119" spans="1:17" x14ac:dyDescent="0.3">
      <c r="A1119" t="s">
        <v>2428</v>
      </c>
      <c r="B1119" s="1">
        <v>44065</v>
      </c>
      <c r="C1119" t="s">
        <v>2429</v>
      </c>
      <c r="D1119" t="s">
        <v>56</v>
      </c>
      <c r="E1119" t="s">
        <v>41</v>
      </c>
      <c r="F1119">
        <v>7</v>
      </c>
      <c r="G1119">
        <v>7</v>
      </c>
      <c r="H1119">
        <v>701.92</v>
      </c>
      <c r="I1119">
        <v>751.05439999999999</v>
      </c>
      <c r="J1119">
        <f t="shared" si="17"/>
        <v>5257.3807999999999</v>
      </c>
      <c r="K1119" t="s">
        <v>66</v>
      </c>
      <c r="L1119" t="s">
        <v>79</v>
      </c>
      <c r="M1119" t="s">
        <v>22</v>
      </c>
      <c r="N1119" t="s">
        <v>30</v>
      </c>
      <c r="O1119">
        <v>8.4</v>
      </c>
      <c r="P1119">
        <v>1.9</v>
      </c>
      <c r="Q1119" t="s">
        <v>23</v>
      </c>
    </row>
    <row r="1120" spans="1:17" x14ac:dyDescent="0.3">
      <c r="A1120" t="s">
        <v>2430</v>
      </c>
      <c r="B1120" s="1">
        <v>45526</v>
      </c>
      <c r="C1120" t="s">
        <v>2431</v>
      </c>
      <c r="D1120" t="s">
        <v>141</v>
      </c>
      <c r="E1120" t="s">
        <v>50</v>
      </c>
      <c r="F1120">
        <v>8</v>
      </c>
      <c r="G1120">
        <v>6</v>
      </c>
      <c r="H1120">
        <v>1353.04</v>
      </c>
      <c r="I1120">
        <v>1434.2224000000001</v>
      </c>
      <c r="J1120">
        <f t="shared" si="17"/>
        <v>8605.3343999999997</v>
      </c>
      <c r="K1120" t="s">
        <v>27</v>
      </c>
      <c r="L1120" t="s">
        <v>86</v>
      </c>
      <c r="M1120" t="s">
        <v>29</v>
      </c>
      <c r="N1120" t="s">
        <v>67</v>
      </c>
      <c r="O1120">
        <v>36.28</v>
      </c>
      <c r="P1120">
        <v>0</v>
      </c>
      <c r="Q1120" t="s">
        <v>23</v>
      </c>
    </row>
    <row r="1121" spans="1:17" x14ac:dyDescent="0.3">
      <c r="A1121" t="s">
        <v>2432</v>
      </c>
      <c r="B1121" s="1">
        <v>45474</v>
      </c>
      <c r="C1121" t="s">
        <v>2433</v>
      </c>
      <c r="D1121" t="s">
        <v>116</v>
      </c>
      <c r="E1121" t="s">
        <v>117</v>
      </c>
      <c r="F1121">
        <v>17</v>
      </c>
      <c r="G1121">
        <v>15</v>
      </c>
      <c r="H1121">
        <v>57.34</v>
      </c>
      <c r="I1121">
        <v>63.647400000000012</v>
      </c>
      <c r="J1121">
        <f t="shared" si="17"/>
        <v>954.71100000000013</v>
      </c>
      <c r="L1121" t="s">
        <v>86</v>
      </c>
      <c r="M1121" t="s">
        <v>71</v>
      </c>
      <c r="N1121" t="s">
        <v>89</v>
      </c>
      <c r="O1121">
        <v>27.49</v>
      </c>
      <c r="P1121">
        <v>2.2000000000000002</v>
      </c>
      <c r="Q1121" t="s">
        <v>23</v>
      </c>
    </row>
    <row r="1122" spans="1:17" x14ac:dyDescent="0.3">
      <c r="A1122" t="s">
        <v>2141</v>
      </c>
      <c r="B1122" s="1">
        <v>44724</v>
      </c>
      <c r="C1122" t="s">
        <v>2434</v>
      </c>
      <c r="D1122" t="s">
        <v>77</v>
      </c>
      <c r="E1122" t="s">
        <v>82</v>
      </c>
      <c r="F1122">
        <v>10</v>
      </c>
      <c r="G1122">
        <v>10</v>
      </c>
      <c r="H1122">
        <v>20</v>
      </c>
      <c r="I1122">
        <v>23</v>
      </c>
      <c r="J1122">
        <f t="shared" si="17"/>
        <v>230</v>
      </c>
      <c r="K1122" t="s">
        <v>2435</v>
      </c>
      <c r="L1122" t="s">
        <v>42</v>
      </c>
      <c r="M1122" t="s">
        <v>29</v>
      </c>
      <c r="N1122" t="s">
        <v>53</v>
      </c>
      <c r="O1122">
        <v>16.600000000000001</v>
      </c>
      <c r="P1122">
        <v>2.8</v>
      </c>
      <c r="Q1122" t="s">
        <v>23</v>
      </c>
    </row>
    <row r="1123" spans="1:17" x14ac:dyDescent="0.3">
      <c r="A1123" t="s">
        <v>2436</v>
      </c>
      <c r="B1123" s="1">
        <v>44518</v>
      </c>
      <c r="C1123" t="s">
        <v>2437</v>
      </c>
      <c r="D1123" t="s">
        <v>94</v>
      </c>
      <c r="E1123" t="s">
        <v>95</v>
      </c>
      <c r="F1123">
        <v>17</v>
      </c>
      <c r="G1123">
        <v>14</v>
      </c>
      <c r="H1123">
        <v>1142.29</v>
      </c>
      <c r="I1123">
        <v>1302.2106000000001</v>
      </c>
      <c r="J1123">
        <f t="shared" si="17"/>
        <v>18230.948400000001</v>
      </c>
      <c r="K1123" t="s">
        <v>51</v>
      </c>
      <c r="L1123" t="s">
        <v>21</v>
      </c>
      <c r="M1123" t="s">
        <v>71</v>
      </c>
      <c r="N1123" t="s">
        <v>53</v>
      </c>
      <c r="O1123">
        <v>45.17</v>
      </c>
      <c r="P1123">
        <v>2.1</v>
      </c>
      <c r="Q1123" t="s">
        <v>23</v>
      </c>
    </row>
    <row r="1124" spans="1:17" x14ac:dyDescent="0.3">
      <c r="A1124" t="s">
        <v>2438</v>
      </c>
      <c r="B1124" s="1">
        <v>45341</v>
      </c>
      <c r="C1124" t="s">
        <v>2439</v>
      </c>
      <c r="D1124" t="s">
        <v>77</v>
      </c>
      <c r="E1124" t="s">
        <v>19</v>
      </c>
      <c r="F1124">
        <v>9</v>
      </c>
      <c r="G1124">
        <v>9</v>
      </c>
      <c r="H1124">
        <v>397.55</v>
      </c>
      <c r="I1124">
        <v>437.30500000000006</v>
      </c>
      <c r="J1124">
        <f t="shared" si="17"/>
        <v>3935.7450000000008</v>
      </c>
      <c r="K1124" t="s">
        <v>66</v>
      </c>
      <c r="L1124" t="s">
        <v>79</v>
      </c>
      <c r="M1124" t="s">
        <v>36</v>
      </c>
      <c r="N1124" t="s">
        <v>89</v>
      </c>
      <c r="O1124">
        <v>28.09</v>
      </c>
      <c r="P1124">
        <v>4.3</v>
      </c>
      <c r="Q1124" t="s">
        <v>111</v>
      </c>
    </row>
    <row r="1125" spans="1:17" x14ac:dyDescent="0.3">
      <c r="A1125" t="s">
        <v>2440</v>
      </c>
      <c r="B1125" s="1">
        <v>44248</v>
      </c>
      <c r="C1125" t="s">
        <v>2441</v>
      </c>
      <c r="D1125" t="s">
        <v>133</v>
      </c>
      <c r="E1125" t="s">
        <v>95</v>
      </c>
      <c r="F1125">
        <v>10</v>
      </c>
      <c r="G1125">
        <v>10</v>
      </c>
      <c r="H1125">
        <v>1175.18</v>
      </c>
      <c r="I1125">
        <v>1233.9390000000001</v>
      </c>
      <c r="J1125">
        <f t="shared" si="17"/>
        <v>12339.390000000001</v>
      </c>
      <c r="K1125" t="s">
        <v>51</v>
      </c>
      <c r="L1125" t="s">
        <v>42</v>
      </c>
      <c r="M1125" t="s">
        <v>22</v>
      </c>
      <c r="N1125" t="s">
        <v>89</v>
      </c>
      <c r="O1125">
        <v>19.75</v>
      </c>
      <c r="P1125">
        <v>1.2</v>
      </c>
      <c r="Q1125" t="s">
        <v>23</v>
      </c>
    </row>
    <row r="1126" spans="1:17" x14ac:dyDescent="0.3">
      <c r="A1126" t="s">
        <v>2442</v>
      </c>
      <c r="B1126" s="1">
        <v>45013</v>
      </c>
      <c r="C1126" t="s">
        <v>2443</v>
      </c>
      <c r="D1126" t="s">
        <v>40</v>
      </c>
      <c r="E1126" t="s">
        <v>41</v>
      </c>
      <c r="F1126">
        <v>12</v>
      </c>
      <c r="G1126">
        <v>12</v>
      </c>
      <c r="H1126">
        <v>719.15</v>
      </c>
      <c r="I1126">
        <v>791.06500000000005</v>
      </c>
      <c r="J1126">
        <f t="shared" si="17"/>
        <v>9492.7800000000007</v>
      </c>
      <c r="K1126" t="s">
        <v>51</v>
      </c>
      <c r="L1126" t="s">
        <v>21</v>
      </c>
      <c r="N1126" t="s">
        <v>37</v>
      </c>
      <c r="O1126">
        <v>33.659999999999997</v>
      </c>
      <c r="P1126">
        <v>4.8</v>
      </c>
      <c r="Q1126" t="s">
        <v>74</v>
      </c>
    </row>
    <row r="1127" spans="1:17" x14ac:dyDescent="0.3">
      <c r="A1127" t="s">
        <v>2444</v>
      </c>
      <c r="B1127" s="1">
        <v>44637</v>
      </c>
      <c r="C1127" t="s">
        <v>2445</v>
      </c>
      <c r="D1127" t="s">
        <v>116</v>
      </c>
      <c r="E1127" t="s">
        <v>50</v>
      </c>
      <c r="F1127">
        <v>9</v>
      </c>
      <c r="G1127">
        <v>7</v>
      </c>
      <c r="H1127">
        <v>152.58000000000001</v>
      </c>
      <c r="I1127">
        <v>160.20900000000003</v>
      </c>
      <c r="J1127">
        <f t="shared" si="17"/>
        <v>1121.4630000000002</v>
      </c>
      <c r="K1127" t="s">
        <v>27</v>
      </c>
      <c r="L1127" t="s">
        <v>42</v>
      </c>
      <c r="M1127" t="s">
        <v>71</v>
      </c>
      <c r="N1127" t="s">
        <v>37</v>
      </c>
      <c r="O1127">
        <v>22.48</v>
      </c>
      <c r="P1127">
        <v>4.0999999999999996</v>
      </c>
      <c r="Q1127" t="s">
        <v>23</v>
      </c>
    </row>
    <row r="1128" spans="1:17" x14ac:dyDescent="0.3">
      <c r="A1128" t="s">
        <v>2446</v>
      </c>
      <c r="B1128" s="1">
        <v>44162</v>
      </c>
      <c r="C1128" t="s">
        <v>2447</v>
      </c>
      <c r="D1128" t="s">
        <v>130</v>
      </c>
      <c r="E1128" t="s">
        <v>78</v>
      </c>
      <c r="F1128">
        <v>18</v>
      </c>
      <c r="G1128">
        <v>17</v>
      </c>
      <c r="H1128">
        <v>1264.27</v>
      </c>
      <c r="I1128">
        <v>1352.7689</v>
      </c>
      <c r="J1128">
        <f t="shared" si="17"/>
        <v>22997.0713</v>
      </c>
      <c r="K1128" t="s">
        <v>47</v>
      </c>
      <c r="L1128" t="s">
        <v>86</v>
      </c>
      <c r="M1128" t="s">
        <v>29</v>
      </c>
      <c r="N1128" t="s">
        <v>30</v>
      </c>
      <c r="O1128">
        <v>17.37</v>
      </c>
      <c r="P1128">
        <v>4</v>
      </c>
    </row>
    <row r="1129" spans="1:17" x14ac:dyDescent="0.3">
      <c r="A1129" t="s">
        <v>2448</v>
      </c>
      <c r="B1129" s="1">
        <v>44018</v>
      </c>
      <c r="C1129" t="s">
        <v>2449</v>
      </c>
      <c r="D1129" t="s">
        <v>56</v>
      </c>
      <c r="E1129" t="s">
        <v>41</v>
      </c>
      <c r="F1129">
        <v>4</v>
      </c>
      <c r="G1129">
        <v>3</v>
      </c>
      <c r="H1129">
        <v>635.89</v>
      </c>
      <c r="I1129">
        <v>686.76120000000003</v>
      </c>
      <c r="J1129">
        <f t="shared" si="17"/>
        <v>2060.2836000000002</v>
      </c>
      <c r="K1129" t="s">
        <v>27</v>
      </c>
      <c r="L1129" t="s">
        <v>28</v>
      </c>
      <c r="M1129" t="s">
        <v>36</v>
      </c>
      <c r="O1129">
        <v>11.46</v>
      </c>
      <c r="P1129">
        <v>1.8</v>
      </c>
      <c r="Q1129" t="s">
        <v>15</v>
      </c>
    </row>
    <row r="1130" spans="1:17" x14ac:dyDescent="0.3">
      <c r="A1130" t="s">
        <v>2450</v>
      </c>
      <c r="B1130" s="1">
        <v>44451</v>
      </c>
      <c r="C1130" t="s">
        <v>2451</v>
      </c>
      <c r="D1130" t="s">
        <v>61</v>
      </c>
      <c r="E1130" t="s">
        <v>70</v>
      </c>
      <c r="F1130">
        <v>19</v>
      </c>
      <c r="G1130">
        <v>16</v>
      </c>
      <c r="H1130">
        <v>447.58</v>
      </c>
      <c r="I1130">
        <v>510.24120000000005</v>
      </c>
      <c r="J1130">
        <f t="shared" si="17"/>
        <v>8163.8592000000008</v>
      </c>
      <c r="K1130" t="s">
        <v>51</v>
      </c>
      <c r="L1130" t="s">
        <v>86</v>
      </c>
      <c r="M1130" t="s">
        <v>71</v>
      </c>
      <c r="N1130" t="s">
        <v>89</v>
      </c>
      <c r="O1130">
        <v>-5</v>
      </c>
      <c r="P1130">
        <v>3.5</v>
      </c>
      <c r="Q1130" t="s">
        <v>74</v>
      </c>
    </row>
    <row r="1131" spans="1:17" x14ac:dyDescent="0.3">
      <c r="A1131" t="s">
        <v>2452</v>
      </c>
      <c r="B1131" s="1">
        <v>44686</v>
      </c>
      <c r="C1131" t="s">
        <v>2453</v>
      </c>
      <c r="D1131" t="s">
        <v>61</v>
      </c>
      <c r="E1131" t="s">
        <v>62</v>
      </c>
      <c r="F1131">
        <v>14</v>
      </c>
      <c r="G1131">
        <v>14</v>
      </c>
      <c r="H1131">
        <v>1110.6099999999999</v>
      </c>
      <c r="I1131">
        <v>1243.8832</v>
      </c>
      <c r="J1131">
        <f t="shared" si="17"/>
        <v>17414.364799999999</v>
      </c>
      <c r="K1131" t="s">
        <v>47</v>
      </c>
      <c r="L1131" t="s">
        <v>42</v>
      </c>
      <c r="M1131" t="s">
        <v>29</v>
      </c>
      <c r="N1131" t="s">
        <v>30</v>
      </c>
      <c r="O1131">
        <v>22.91</v>
      </c>
      <c r="P1131">
        <v>4</v>
      </c>
      <c r="Q1131" t="s">
        <v>23</v>
      </c>
    </row>
    <row r="1132" spans="1:17" x14ac:dyDescent="0.3">
      <c r="A1132" t="s">
        <v>2454</v>
      </c>
      <c r="B1132" s="1">
        <v>44300</v>
      </c>
      <c r="C1132" t="s">
        <v>2455</v>
      </c>
      <c r="D1132" t="s">
        <v>33</v>
      </c>
      <c r="E1132" t="s">
        <v>2456</v>
      </c>
      <c r="F1132">
        <v>10</v>
      </c>
      <c r="G1132">
        <v>8</v>
      </c>
      <c r="H1132">
        <v>654.04</v>
      </c>
      <c r="I1132">
        <v>706.36320000000001</v>
      </c>
      <c r="J1132">
        <f t="shared" si="17"/>
        <v>5650.9056</v>
      </c>
      <c r="K1132" t="s">
        <v>66</v>
      </c>
      <c r="L1132" t="s">
        <v>42</v>
      </c>
      <c r="M1132" t="s">
        <v>29</v>
      </c>
      <c r="N1132" t="s">
        <v>53</v>
      </c>
      <c r="O1132">
        <v>35.65</v>
      </c>
      <c r="P1132">
        <v>3</v>
      </c>
      <c r="Q1132" t="s">
        <v>23</v>
      </c>
    </row>
    <row r="1133" spans="1:17" x14ac:dyDescent="0.3">
      <c r="A1133" t="s">
        <v>2457</v>
      </c>
      <c r="B1133" s="1">
        <v>44428</v>
      </c>
      <c r="C1133" t="s">
        <v>2458</v>
      </c>
      <c r="D1133" t="s">
        <v>45</v>
      </c>
      <c r="E1133" t="s">
        <v>46</v>
      </c>
      <c r="F1133">
        <v>20</v>
      </c>
      <c r="G1133">
        <v>18</v>
      </c>
      <c r="H1133">
        <v>729.02</v>
      </c>
      <c r="I1133">
        <v>787.34160000000008</v>
      </c>
      <c r="J1133">
        <f t="shared" si="17"/>
        <v>14172.148800000001</v>
      </c>
      <c r="K1133" t="s">
        <v>27</v>
      </c>
      <c r="L1133" t="s">
        <v>86</v>
      </c>
      <c r="M1133" t="s">
        <v>29</v>
      </c>
      <c r="N1133" t="s">
        <v>30</v>
      </c>
      <c r="O1133">
        <v>47.56</v>
      </c>
      <c r="P1133">
        <v>3.7</v>
      </c>
      <c r="Q1133" t="s">
        <v>111</v>
      </c>
    </row>
    <row r="1134" spans="1:17" x14ac:dyDescent="0.3">
      <c r="A1134" t="s">
        <v>2459</v>
      </c>
      <c r="B1134" s="1">
        <v>44878</v>
      </c>
      <c r="C1134" t="s">
        <v>2460</v>
      </c>
      <c r="D1134" t="s">
        <v>130</v>
      </c>
      <c r="E1134" t="s">
        <v>82</v>
      </c>
      <c r="F1134">
        <v>10</v>
      </c>
      <c r="G1134">
        <v>9</v>
      </c>
      <c r="H1134">
        <v>1053.27</v>
      </c>
      <c r="I1134">
        <v>1105.9335000000001</v>
      </c>
      <c r="J1134">
        <f t="shared" si="17"/>
        <v>9953.4014999999999</v>
      </c>
      <c r="K1134" t="s">
        <v>66</v>
      </c>
      <c r="L1134" t="s">
        <v>21</v>
      </c>
      <c r="M1134" t="s">
        <v>29</v>
      </c>
      <c r="N1134" t="s">
        <v>30</v>
      </c>
      <c r="O1134">
        <v>21.79</v>
      </c>
      <c r="P1134">
        <v>4.7</v>
      </c>
      <c r="Q1134" t="s">
        <v>23</v>
      </c>
    </row>
    <row r="1135" spans="1:17" x14ac:dyDescent="0.3">
      <c r="A1135" t="s">
        <v>2461</v>
      </c>
      <c r="B1135" s="1">
        <v>44931</v>
      </c>
      <c r="C1135" t="s">
        <v>2462</v>
      </c>
      <c r="D1135" t="s">
        <v>94</v>
      </c>
      <c r="E1135" t="s">
        <v>50</v>
      </c>
      <c r="F1135">
        <v>7</v>
      </c>
      <c r="G1135">
        <v>7</v>
      </c>
      <c r="H1135">
        <v>1064.17</v>
      </c>
      <c r="I1135">
        <v>1128.0202000000002</v>
      </c>
      <c r="J1135">
        <f t="shared" si="17"/>
        <v>7896.1414000000013</v>
      </c>
      <c r="K1135" t="s">
        <v>66</v>
      </c>
      <c r="L1135" t="s">
        <v>123</v>
      </c>
      <c r="M1135" t="s">
        <v>22</v>
      </c>
      <c r="N1135" t="s">
        <v>67</v>
      </c>
      <c r="O1135">
        <v>30.99</v>
      </c>
      <c r="P1135">
        <v>4</v>
      </c>
      <c r="Q1135" t="s">
        <v>23</v>
      </c>
    </row>
    <row r="1136" spans="1:17" x14ac:dyDescent="0.3">
      <c r="A1136" t="s">
        <v>2463</v>
      </c>
      <c r="B1136" s="1">
        <v>44605</v>
      </c>
      <c r="C1136" t="s">
        <v>2464</v>
      </c>
      <c r="D1136" t="s">
        <v>65</v>
      </c>
      <c r="E1136" t="s">
        <v>19</v>
      </c>
      <c r="F1136">
        <v>14</v>
      </c>
      <c r="G1136">
        <v>11</v>
      </c>
      <c r="H1136">
        <v>1342.32</v>
      </c>
      <c r="I1136">
        <v>1530.2448000000002</v>
      </c>
      <c r="J1136">
        <f t="shared" si="17"/>
        <v>16832.692800000001</v>
      </c>
      <c r="K1136" t="s">
        <v>51</v>
      </c>
      <c r="L1136" t="s">
        <v>86</v>
      </c>
      <c r="M1136" t="s">
        <v>71</v>
      </c>
      <c r="N1136" t="s">
        <v>89</v>
      </c>
      <c r="O1136">
        <v>39.9</v>
      </c>
      <c r="P1136">
        <v>4.4000000000000004</v>
      </c>
      <c r="Q1136" t="s">
        <v>23</v>
      </c>
    </row>
    <row r="1137" spans="1:17" x14ac:dyDescent="0.3">
      <c r="A1137" t="s">
        <v>2465</v>
      </c>
      <c r="B1137" s="1">
        <v>44435</v>
      </c>
      <c r="C1137" t="s">
        <v>2466</v>
      </c>
      <c r="D1137" t="s">
        <v>40</v>
      </c>
      <c r="E1137" t="s">
        <v>41</v>
      </c>
      <c r="F1137">
        <v>17</v>
      </c>
      <c r="G1137">
        <v>16</v>
      </c>
      <c r="H1137">
        <v>711.92</v>
      </c>
      <c r="I1137">
        <v>790.23120000000006</v>
      </c>
      <c r="J1137">
        <f t="shared" si="17"/>
        <v>12643.699200000001</v>
      </c>
      <c r="K1137" t="s">
        <v>20</v>
      </c>
      <c r="L1137" t="s">
        <v>21</v>
      </c>
      <c r="M1137" t="s">
        <v>71</v>
      </c>
      <c r="N1137" t="s">
        <v>89</v>
      </c>
      <c r="O1137">
        <v>15.97</v>
      </c>
      <c r="P1137">
        <v>3.2</v>
      </c>
      <c r="Q1137" t="s">
        <v>23</v>
      </c>
    </row>
    <row r="1138" spans="1:17" x14ac:dyDescent="0.3">
      <c r="A1138" t="s">
        <v>2467</v>
      </c>
      <c r="B1138" s="1">
        <v>44438</v>
      </c>
      <c r="C1138" t="s">
        <v>2468</v>
      </c>
      <c r="D1138" t="s">
        <v>40</v>
      </c>
      <c r="E1138" t="s">
        <v>57</v>
      </c>
      <c r="F1138">
        <v>20</v>
      </c>
      <c r="G1138">
        <v>19</v>
      </c>
      <c r="H1138">
        <v>331.62</v>
      </c>
      <c r="I1138">
        <v>378.04680000000002</v>
      </c>
      <c r="J1138">
        <f t="shared" si="17"/>
        <v>7182.8892000000005</v>
      </c>
      <c r="K1138" t="s">
        <v>20</v>
      </c>
      <c r="L1138" t="s">
        <v>79</v>
      </c>
      <c r="M1138" t="s">
        <v>29</v>
      </c>
      <c r="N1138" t="s">
        <v>37</v>
      </c>
      <c r="O1138">
        <v>26.46</v>
      </c>
      <c r="P1138">
        <v>4.9000000000000004</v>
      </c>
      <c r="Q1138" t="s">
        <v>23</v>
      </c>
    </row>
    <row r="1139" spans="1:17" x14ac:dyDescent="0.3">
      <c r="A1139" t="s">
        <v>2469</v>
      </c>
      <c r="B1139" s="1">
        <v>45578</v>
      </c>
      <c r="C1139" t="s">
        <v>2470</v>
      </c>
      <c r="D1139" t="s">
        <v>65</v>
      </c>
      <c r="E1139" t="s">
        <v>82</v>
      </c>
      <c r="F1139">
        <v>3</v>
      </c>
      <c r="G1139">
        <v>3</v>
      </c>
      <c r="H1139">
        <v>956.81</v>
      </c>
      <c r="I1139">
        <v>1033.3548000000001</v>
      </c>
      <c r="J1139">
        <f t="shared" si="17"/>
        <v>3100.0644000000002</v>
      </c>
      <c r="K1139" t="s">
        <v>47</v>
      </c>
      <c r="L1139" t="s">
        <v>35</v>
      </c>
      <c r="M1139" t="s">
        <v>36</v>
      </c>
      <c r="N1139" t="s">
        <v>89</v>
      </c>
      <c r="O1139">
        <v>14.43</v>
      </c>
      <c r="P1139">
        <v>3.1</v>
      </c>
      <c r="Q1139" t="s">
        <v>23</v>
      </c>
    </row>
    <row r="1140" spans="1:17" x14ac:dyDescent="0.3">
      <c r="A1140" t="s">
        <v>2471</v>
      </c>
      <c r="B1140" s="1">
        <v>44943</v>
      </c>
      <c r="C1140" t="s">
        <v>2472</v>
      </c>
      <c r="D1140" t="s">
        <v>33</v>
      </c>
      <c r="E1140" t="s">
        <v>70</v>
      </c>
      <c r="F1140">
        <v>10</v>
      </c>
      <c r="G1140">
        <v>10</v>
      </c>
      <c r="H1140">
        <v>1035.4000000000001</v>
      </c>
      <c r="I1140">
        <v>1118.2320000000002</v>
      </c>
      <c r="J1140">
        <f t="shared" si="17"/>
        <v>11182.320000000002</v>
      </c>
      <c r="K1140" t="s">
        <v>66</v>
      </c>
      <c r="L1140" t="s">
        <v>28</v>
      </c>
      <c r="M1140" t="s">
        <v>71</v>
      </c>
      <c r="N1140" t="s">
        <v>30</v>
      </c>
      <c r="O1140">
        <v>36.26</v>
      </c>
      <c r="P1140">
        <v>3.3</v>
      </c>
      <c r="Q1140" t="s">
        <v>23</v>
      </c>
    </row>
    <row r="1141" spans="1:17" x14ac:dyDescent="0.3">
      <c r="A1141" t="s">
        <v>2473</v>
      </c>
      <c r="B1141" s="1">
        <v>44791</v>
      </c>
      <c r="C1141" t="s">
        <v>2474</v>
      </c>
      <c r="D1141" t="s">
        <v>94</v>
      </c>
      <c r="E1141" t="s">
        <v>95</v>
      </c>
      <c r="F1141">
        <v>20</v>
      </c>
      <c r="G1141">
        <v>16</v>
      </c>
      <c r="H1141">
        <v>268.44</v>
      </c>
      <c r="I1141">
        <v>292.59960000000001</v>
      </c>
      <c r="J1141">
        <f t="shared" si="17"/>
        <v>4681.5936000000002</v>
      </c>
      <c r="K1141" t="s">
        <v>66</v>
      </c>
      <c r="L1141" t="s">
        <v>86</v>
      </c>
      <c r="M1141" t="s">
        <v>22</v>
      </c>
      <c r="N1141" t="s">
        <v>37</v>
      </c>
      <c r="O1141">
        <v>16.43</v>
      </c>
      <c r="P1141">
        <v>2.5</v>
      </c>
      <c r="Q1141" t="s">
        <v>23</v>
      </c>
    </row>
    <row r="1142" spans="1:17" x14ac:dyDescent="0.3">
      <c r="A1142" t="s">
        <v>2475</v>
      </c>
      <c r="B1142" s="1">
        <v>43959</v>
      </c>
      <c r="C1142" t="s">
        <v>2476</v>
      </c>
      <c r="D1142" t="s">
        <v>141</v>
      </c>
      <c r="E1142" t="s">
        <v>117</v>
      </c>
      <c r="F1142">
        <v>17</v>
      </c>
      <c r="G1142">
        <v>17</v>
      </c>
      <c r="H1142">
        <v>888.86</v>
      </c>
      <c r="I1142">
        <v>1013.3004000000001</v>
      </c>
      <c r="J1142">
        <f t="shared" si="17"/>
        <v>17226.106800000001</v>
      </c>
      <c r="K1142" t="s">
        <v>20</v>
      </c>
      <c r="L1142" t="s">
        <v>86</v>
      </c>
      <c r="M1142" t="s">
        <v>71</v>
      </c>
      <c r="N1142" t="s">
        <v>89</v>
      </c>
      <c r="O1142">
        <v>46.21</v>
      </c>
      <c r="P1142">
        <v>3.3</v>
      </c>
      <c r="Q1142" t="s">
        <v>23</v>
      </c>
    </row>
    <row r="1143" spans="1:17" x14ac:dyDescent="0.3">
      <c r="A1143" t="s">
        <v>2477</v>
      </c>
      <c r="B1143" s="1">
        <v>44021</v>
      </c>
      <c r="C1143" t="s">
        <v>2478</v>
      </c>
      <c r="D1143" t="s">
        <v>40</v>
      </c>
      <c r="E1143" t="s">
        <v>57</v>
      </c>
      <c r="F1143">
        <v>12</v>
      </c>
      <c r="G1143">
        <v>11</v>
      </c>
      <c r="H1143">
        <v>825.15</v>
      </c>
      <c r="I1143">
        <v>924.16800000000001</v>
      </c>
      <c r="J1143">
        <f t="shared" si="17"/>
        <v>10165.848</v>
      </c>
      <c r="K1143" t="s">
        <v>20</v>
      </c>
      <c r="L1143" t="s">
        <v>42</v>
      </c>
      <c r="M1143" t="s">
        <v>36</v>
      </c>
      <c r="N1143" t="s">
        <v>89</v>
      </c>
      <c r="O1143">
        <v>21.28</v>
      </c>
      <c r="P1143">
        <v>4</v>
      </c>
      <c r="Q1143" t="s">
        <v>23</v>
      </c>
    </row>
    <row r="1144" spans="1:17" x14ac:dyDescent="0.3">
      <c r="A1144" t="s">
        <v>2479</v>
      </c>
      <c r="B1144" s="1">
        <v>44777</v>
      </c>
      <c r="C1144" t="s">
        <v>2480</v>
      </c>
      <c r="D1144" t="s">
        <v>141</v>
      </c>
      <c r="E1144" t="s">
        <v>50</v>
      </c>
      <c r="F1144">
        <v>16</v>
      </c>
      <c r="G1144">
        <v>14</v>
      </c>
      <c r="H1144">
        <v>1238.75</v>
      </c>
      <c r="I1144">
        <v>1412.1750000000002</v>
      </c>
      <c r="J1144">
        <f t="shared" si="17"/>
        <v>19770.450000000004</v>
      </c>
      <c r="L1144" t="s">
        <v>42</v>
      </c>
      <c r="M1144" t="s">
        <v>71</v>
      </c>
      <c r="N1144" t="s">
        <v>53</v>
      </c>
      <c r="O1144">
        <v>27.28</v>
      </c>
      <c r="P1144">
        <v>2.7</v>
      </c>
      <c r="Q1144" t="s">
        <v>23</v>
      </c>
    </row>
    <row r="1145" spans="1:17" x14ac:dyDescent="0.3">
      <c r="A1145" t="s">
        <v>2481</v>
      </c>
      <c r="B1145" s="1">
        <v>44604</v>
      </c>
      <c r="C1145" t="s">
        <v>2482</v>
      </c>
      <c r="D1145" t="s">
        <v>40</v>
      </c>
      <c r="E1145" t="s">
        <v>57</v>
      </c>
      <c r="F1145">
        <v>4</v>
      </c>
      <c r="G1145">
        <v>3</v>
      </c>
      <c r="H1145">
        <v>98.94</v>
      </c>
      <c r="I1145">
        <v>111.80219999999998</v>
      </c>
      <c r="J1145">
        <f t="shared" si="17"/>
        <v>335.40659999999997</v>
      </c>
      <c r="K1145" t="s">
        <v>27</v>
      </c>
      <c r="L1145" t="s">
        <v>35</v>
      </c>
      <c r="M1145" t="s">
        <v>29</v>
      </c>
      <c r="N1145" t="s">
        <v>89</v>
      </c>
      <c r="O1145">
        <v>36.03</v>
      </c>
      <c r="P1145">
        <v>3</v>
      </c>
      <c r="Q1145" t="s">
        <v>23</v>
      </c>
    </row>
    <row r="1146" spans="1:17" x14ac:dyDescent="0.3">
      <c r="A1146" t="s">
        <v>2483</v>
      </c>
      <c r="B1146" s="1">
        <v>45448</v>
      </c>
      <c r="C1146" t="s">
        <v>2484</v>
      </c>
      <c r="D1146" t="s">
        <v>1836</v>
      </c>
      <c r="E1146" t="s">
        <v>46</v>
      </c>
      <c r="F1146">
        <v>7</v>
      </c>
      <c r="G1146">
        <v>6</v>
      </c>
      <c r="H1146">
        <v>12</v>
      </c>
      <c r="I1146">
        <v>13.080000000000002</v>
      </c>
      <c r="J1146">
        <f t="shared" si="17"/>
        <v>78.480000000000018</v>
      </c>
      <c r="K1146" t="s">
        <v>51</v>
      </c>
      <c r="L1146" t="s">
        <v>123</v>
      </c>
      <c r="M1146" t="s">
        <v>36</v>
      </c>
      <c r="N1146" t="s">
        <v>89</v>
      </c>
      <c r="O1146">
        <v>10.51</v>
      </c>
      <c r="P1146">
        <v>3.4</v>
      </c>
      <c r="Q1146" t="s">
        <v>23</v>
      </c>
    </row>
    <row r="1147" spans="1:17" x14ac:dyDescent="0.3">
      <c r="A1147" t="s">
        <v>2485</v>
      </c>
      <c r="B1147" s="1">
        <v>45203</v>
      </c>
      <c r="C1147" t="s">
        <v>2486</v>
      </c>
      <c r="D1147" t="s">
        <v>65</v>
      </c>
      <c r="E1147" t="s">
        <v>78</v>
      </c>
      <c r="F1147">
        <v>8</v>
      </c>
      <c r="G1147">
        <v>6</v>
      </c>
      <c r="H1147">
        <v>288.38</v>
      </c>
      <c r="I1147">
        <v>308.56659999999999</v>
      </c>
      <c r="J1147">
        <f t="shared" si="17"/>
        <v>1851.3996</v>
      </c>
      <c r="K1147" t="s">
        <v>66</v>
      </c>
      <c r="L1147" t="s">
        <v>21</v>
      </c>
      <c r="M1147" t="s">
        <v>71</v>
      </c>
      <c r="N1147" t="s">
        <v>37</v>
      </c>
      <c r="O1147">
        <v>27.08</v>
      </c>
      <c r="P1147">
        <v>3.8</v>
      </c>
      <c r="Q1147" t="s">
        <v>23</v>
      </c>
    </row>
    <row r="1148" spans="1:17" x14ac:dyDescent="0.3">
      <c r="A1148" t="s">
        <v>2487</v>
      </c>
      <c r="B1148" s="1">
        <v>44501</v>
      </c>
      <c r="C1148" t="s">
        <v>2488</v>
      </c>
      <c r="D1148" t="s">
        <v>141</v>
      </c>
      <c r="E1148" t="s">
        <v>50</v>
      </c>
      <c r="F1148">
        <v>13</v>
      </c>
      <c r="G1148">
        <v>11</v>
      </c>
      <c r="H1148">
        <v>157.04</v>
      </c>
      <c r="I1148">
        <v>168.03280000000001</v>
      </c>
      <c r="J1148">
        <f t="shared" si="17"/>
        <v>1848.3608000000002</v>
      </c>
      <c r="K1148" t="s">
        <v>47</v>
      </c>
      <c r="L1148" t="s">
        <v>42</v>
      </c>
      <c r="M1148" t="s">
        <v>36</v>
      </c>
      <c r="N1148" t="s">
        <v>37</v>
      </c>
      <c r="O1148">
        <v>49.17</v>
      </c>
      <c r="P1148">
        <v>4</v>
      </c>
      <c r="Q1148" t="s">
        <v>23</v>
      </c>
    </row>
    <row r="1149" spans="1:17" x14ac:dyDescent="0.3">
      <c r="A1149" t="s">
        <v>2489</v>
      </c>
      <c r="B1149" s="1">
        <v>45008</v>
      </c>
      <c r="C1149" t="s">
        <v>2490</v>
      </c>
      <c r="D1149" t="s">
        <v>116</v>
      </c>
      <c r="E1149" t="s">
        <v>50</v>
      </c>
      <c r="F1149">
        <v>16</v>
      </c>
      <c r="G1149">
        <v>16</v>
      </c>
      <c r="H1149">
        <v>494.75</v>
      </c>
      <c r="I1149">
        <v>568.96249999999998</v>
      </c>
      <c r="J1149">
        <f t="shared" si="17"/>
        <v>9103.4</v>
      </c>
      <c r="K1149" t="s">
        <v>47</v>
      </c>
      <c r="L1149" t="s">
        <v>86</v>
      </c>
      <c r="M1149" t="s">
        <v>22</v>
      </c>
      <c r="N1149" t="s">
        <v>53</v>
      </c>
      <c r="O1149">
        <v>15.32</v>
      </c>
      <c r="P1149">
        <v>4.8</v>
      </c>
      <c r="Q1149" t="s">
        <v>74</v>
      </c>
    </row>
    <row r="1150" spans="1:17" x14ac:dyDescent="0.3">
      <c r="A1150" t="s">
        <v>2491</v>
      </c>
      <c r="B1150" s="1">
        <v>44619</v>
      </c>
      <c r="C1150" t="s">
        <v>2492</v>
      </c>
      <c r="D1150" t="s">
        <v>61</v>
      </c>
      <c r="E1150" t="s">
        <v>62</v>
      </c>
      <c r="F1150">
        <v>18</v>
      </c>
      <c r="G1150">
        <v>14</v>
      </c>
      <c r="H1150">
        <v>400.49</v>
      </c>
      <c r="I1150">
        <v>440.53900000000004</v>
      </c>
      <c r="J1150">
        <f t="shared" si="17"/>
        <v>6167.5460000000003</v>
      </c>
      <c r="K1150" t="s">
        <v>47</v>
      </c>
      <c r="L1150" t="s">
        <v>79</v>
      </c>
      <c r="M1150" t="s">
        <v>22</v>
      </c>
      <c r="N1150" t="s">
        <v>37</v>
      </c>
      <c r="O1150">
        <v>28.28</v>
      </c>
      <c r="P1150">
        <v>9</v>
      </c>
      <c r="Q1150" t="s">
        <v>23</v>
      </c>
    </row>
    <row r="1151" spans="1:17" x14ac:dyDescent="0.3">
      <c r="A1151" t="s">
        <v>2493</v>
      </c>
      <c r="B1151" s="1">
        <v>45381</v>
      </c>
      <c r="C1151" t="s">
        <v>2494</v>
      </c>
      <c r="D1151" t="s">
        <v>133</v>
      </c>
      <c r="E1151" t="s">
        <v>117</v>
      </c>
      <c r="F1151">
        <v>4</v>
      </c>
      <c r="G1151">
        <v>3</v>
      </c>
      <c r="H1151">
        <v>262.92</v>
      </c>
      <c r="I1151">
        <v>294.47040000000004</v>
      </c>
      <c r="J1151">
        <f t="shared" si="17"/>
        <v>883.41120000000012</v>
      </c>
      <c r="K1151" t="s">
        <v>20</v>
      </c>
      <c r="L1151" t="s">
        <v>86</v>
      </c>
      <c r="M1151" t="s">
        <v>71</v>
      </c>
      <c r="N1151" t="s">
        <v>89</v>
      </c>
      <c r="O1151">
        <v>0.78</v>
      </c>
      <c r="P1151">
        <v>3.2</v>
      </c>
      <c r="Q1151" t="s">
        <v>15</v>
      </c>
    </row>
    <row r="1152" spans="1:17" x14ac:dyDescent="0.3">
      <c r="A1152" t="s">
        <v>2495</v>
      </c>
      <c r="B1152" s="1">
        <v>44629</v>
      </c>
      <c r="C1152" t="s">
        <v>2496</v>
      </c>
      <c r="D1152" t="s">
        <v>65</v>
      </c>
      <c r="E1152" t="s">
        <v>82</v>
      </c>
      <c r="F1152">
        <v>14</v>
      </c>
      <c r="G1152">
        <v>13</v>
      </c>
      <c r="H1152">
        <v>36.79</v>
      </c>
      <c r="I1152">
        <v>39.365300000000005</v>
      </c>
      <c r="J1152">
        <f t="shared" si="17"/>
        <v>511.74890000000005</v>
      </c>
      <c r="K1152" t="s">
        <v>20</v>
      </c>
      <c r="L1152" t="s">
        <v>42</v>
      </c>
      <c r="M1152" t="s">
        <v>22</v>
      </c>
      <c r="N1152" t="s">
        <v>37</v>
      </c>
      <c r="O1152">
        <v>8.33</v>
      </c>
      <c r="P1152">
        <v>3.5</v>
      </c>
    </row>
    <row r="1153" spans="1:17" x14ac:dyDescent="0.3">
      <c r="A1153" t="s">
        <v>2497</v>
      </c>
      <c r="B1153" s="1">
        <v>44138</v>
      </c>
      <c r="C1153" t="s">
        <v>2498</v>
      </c>
      <c r="D1153" t="s">
        <v>85</v>
      </c>
      <c r="E1153" t="s">
        <v>78</v>
      </c>
      <c r="F1153">
        <v>5</v>
      </c>
      <c r="G1153">
        <v>4</v>
      </c>
      <c r="H1153">
        <v>1395.46</v>
      </c>
      <c r="I1153">
        <v>1562.9152000000001</v>
      </c>
      <c r="J1153">
        <f t="shared" si="17"/>
        <v>6251.6608000000006</v>
      </c>
      <c r="K1153" t="s">
        <v>66</v>
      </c>
      <c r="L1153" t="s">
        <v>86</v>
      </c>
      <c r="M1153" t="s">
        <v>36</v>
      </c>
      <c r="N1153" t="s">
        <v>89</v>
      </c>
      <c r="O1153">
        <v>16.559999999999999</v>
      </c>
      <c r="P1153">
        <v>1.4</v>
      </c>
      <c r="Q1153" t="s">
        <v>23</v>
      </c>
    </row>
    <row r="1154" spans="1:17" x14ac:dyDescent="0.3">
      <c r="A1154" t="s">
        <v>2499</v>
      </c>
      <c r="B1154" s="1">
        <v>44883</v>
      </c>
      <c r="C1154" t="s">
        <v>2500</v>
      </c>
      <c r="D1154" t="s">
        <v>130</v>
      </c>
      <c r="E1154" t="s">
        <v>82</v>
      </c>
      <c r="F1154">
        <v>5</v>
      </c>
      <c r="G1154">
        <v>4</v>
      </c>
      <c r="H1154">
        <v>380.54</v>
      </c>
      <c r="I1154">
        <v>430.0102</v>
      </c>
      <c r="J1154">
        <f t="shared" si="17"/>
        <v>1720.0408</v>
      </c>
      <c r="K1154" t="s">
        <v>20</v>
      </c>
      <c r="L1154" t="s">
        <v>28</v>
      </c>
      <c r="M1154" t="s">
        <v>22</v>
      </c>
      <c r="N1154" t="s">
        <v>89</v>
      </c>
      <c r="O1154">
        <v>12.54</v>
      </c>
      <c r="P1154">
        <v>9</v>
      </c>
      <c r="Q1154" t="s">
        <v>23</v>
      </c>
    </row>
    <row r="1155" spans="1:17" x14ac:dyDescent="0.3">
      <c r="A1155" t="s">
        <v>2501</v>
      </c>
      <c r="B1155" s="1">
        <v>44519</v>
      </c>
      <c r="C1155" t="s">
        <v>2502</v>
      </c>
      <c r="D1155" t="s">
        <v>141</v>
      </c>
      <c r="E1155" t="s">
        <v>95</v>
      </c>
      <c r="F1155">
        <v>14</v>
      </c>
      <c r="G1155">
        <v>12</v>
      </c>
      <c r="H1155">
        <v>301.49</v>
      </c>
      <c r="I1155">
        <v>343.69860000000006</v>
      </c>
      <c r="J1155">
        <f t="shared" ref="J1155:J1218" si="18">G1155*I1155</f>
        <v>4124.3832000000002</v>
      </c>
      <c r="K1155" t="s">
        <v>27</v>
      </c>
      <c r="L1155" t="s">
        <v>42</v>
      </c>
      <c r="M1155" t="s">
        <v>22</v>
      </c>
      <c r="N1155" t="s">
        <v>67</v>
      </c>
      <c r="O1155">
        <v>29.71</v>
      </c>
      <c r="P1155">
        <v>4</v>
      </c>
      <c r="Q1155" t="s">
        <v>23</v>
      </c>
    </row>
    <row r="1156" spans="1:17" x14ac:dyDescent="0.3">
      <c r="A1156" t="s">
        <v>2503</v>
      </c>
      <c r="B1156" s="1">
        <v>45654</v>
      </c>
      <c r="C1156" t="s">
        <v>2504</v>
      </c>
      <c r="D1156" t="s">
        <v>65</v>
      </c>
      <c r="E1156" t="s">
        <v>82</v>
      </c>
      <c r="F1156">
        <v>14</v>
      </c>
      <c r="G1156">
        <v>12</v>
      </c>
      <c r="H1156">
        <v>127.16</v>
      </c>
      <c r="I1156">
        <v>143.6908</v>
      </c>
      <c r="J1156">
        <f t="shared" si="18"/>
        <v>1724.2896000000001</v>
      </c>
      <c r="K1156" t="s">
        <v>27</v>
      </c>
      <c r="L1156" t="s">
        <v>35</v>
      </c>
      <c r="M1156" t="s">
        <v>29</v>
      </c>
      <c r="N1156" t="s">
        <v>30</v>
      </c>
      <c r="O1156">
        <v>46.6</v>
      </c>
      <c r="P1156">
        <v>4.4000000000000004</v>
      </c>
      <c r="Q1156" t="s">
        <v>111</v>
      </c>
    </row>
    <row r="1157" spans="1:17" x14ac:dyDescent="0.3">
      <c r="A1157" t="s">
        <v>2505</v>
      </c>
      <c r="B1157" s="1">
        <v>45565</v>
      </c>
      <c r="C1157" t="s">
        <v>2506</v>
      </c>
      <c r="D1157" t="s">
        <v>94</v>
      </c>
      <c r="E1157" t="s">
        <v>95</v>
      </c>
      <c r="F1157">
        <v>2</v>
      </c>
      <c r="G1157">
        <v>2</v>
      </c>
      <c r="H1157">
        <v>1200.01</v>
      </c>
      <c r="I1157">
        <v>1284.0107</v>
      </c>
      <c r="J1157">
        <f t="shared" si="18"/>
        <v>2568.0214000000001</v>
      </c>
      <c r="K1157" t="s">
        <v>51</v>
      </c>
      <c r="L1157" t="s">
        <v>79</v>
      </c>
      <c r="M1157" t="s">
        <v>71</v>
      </c>
      <c r="N1157" t="s">
        <v>89</v>
      </c>
      <c r="O1157">
        <v>35.380000000000003</v>
      </c>
      <c r="P1157">
        <v>1.5</v>
      </c>
      <c r="Q1157" t="s">
        <v>23</v>
      </c>
    </row>
    <row r="1158" spans="1:17" x14ac:dyDescent="0.3">
      <c r="A1158" t="s">
        <v>2507</v>
      </c>
      <c r="B1158" s="1">
        <v>43850</v>
      </c>
      <c r="C1158" t="s">
        <v>2508</v>
      </c>
      <c r="D1158" t="s">
        <v>100</v>
      </c>
      <c r="E1158" t="s">
        <v>26</v>
      </c>
      <c r="F1158">
        <v>3</v>
      </c>
      <c r="G1158">
        <v>2</v>
      </c>
      <c r="H1158">
        <v>275.52999999999997</v>
      </c>
      <c r="I1158">
        <v>303.08299999999997</v>
      </c>
      <c r="J1158">
        <f t="shared" si="18"/>
        <v>606.16599999999994</v>
      </c>
      <c r="K1158" t="s">
        <v>27</v>
      </c>
      <c r="L1158" t="s">
        <v>28</v>
      </c>
      <c r="M1158" t="s">
        <v>71</v>
      </c>
      <c r="N1158" t="s">
        <v>30</v>
      </c>
      <c r="O1158">
        <v>46.77</v>
      </c>
      <c r="P1158">
        <v>1</v>
      </c>
      <c r="Q1158" t="s">
        <v>23</v>
      </c>
    </row>
    <row r="1159" spans="1:17" x14ac:dyDescent="0.3">
      <c r="A1159" t="s">
        <v>2509</v>
      </c>
      <c r="B1159" s="1">
        <v>44271</v>
      </c>
      <c r="C1159" t="s">
        <v>2510</v>
      </c>
      <c r="D1159" t="s">
        <v>130</v>
      </c>
      <c r="E1159" t="s">
        <v>82</v>
      </c>
      <c r="F1159">
        <v>2</v>
      </c>
      <c r="G1159">
        <v>2</v>
      </c>
      <c r="H1159">
        <v>641.88</v>
      </c>
      <c r="I1159">
        <v>699.64920000000006</v>
      </c>
      <c r="J1159">
        <f t="shared" si="18"/>
        <v>1399.2984000000001</v>
      </c>
      <c r="K1159" t="s">
        <v>47</v>
      </c>
      <c r="L1159" t="s">
        <v>86</v>
      </c>
      <c r="M1159" t="s">
        <v>22</v>
      </c>
      <c r="N1159" t="s">
        <v>53</v>
      </c>
      <c r="O1159">
        <v>43.34</v>
      </c>
      <c r="P1159">
        <v>2.5</v>
      </c>
      <c r="Q1159" t="s">
        <v>23</v>
      </c>
    </row>
    <row r="1160" spans="1:17" x14ac:dyDescent="0.3">
      <c r="A1160" t="s">
        <v>2511</v>
      </c>
      <c r="B1160" s="1">
        <v>44443</v>
      </c>
      <c r="C1160" t="s">
        <v>2512</v>
      </c>
      <c r="D1160" t="s">
        <v>65</v>
      </c>
      <c r="E1160" t="s">
        <v>82</v>
      </c>
      <c r="F1160">
        <v>20</v>
      </c>
      <c r="G1160">
        <v>18</v>
      </c>
      <c r="H1160">
        <v>1469.67</v>
      </c>
      <c r="I1160">
        <v>1675.4238000000003</v>
      </c>
      <c r="J1160">
        <f t="shared" si="18"/>
        <v>30157.628400000005</v>
      </c>
      <c r="K1160" t="s">
        <v>47</v>
      </c>
      <c r="L1160" t="s">
        <v>79</v>
      </c>
      <c r="M1160" t="s">
        <v>71</v>
      </c>
      <c r="N1160" t="s">
        <v>53</v>
      </c>
      <c r="O1160">
        <v>45.44</v>
      </c>
      <c r="P1160" t="s">
        <v>316</v>
      </c>
      <c r="Q1160" t="s">
        <v>23</v>
      </c>
    </row>
    <row r="1161" spans="1:17" x14ac:dyDescent="0.3">
      <c r="A1161" t="s">
        <v>2513</v>
      </c>
      <c r="B1161" s="1">
        <v>44273</v>
      </c>
      <c r="C1161" t="s">
        <v>2514</v>
      </c>
      <c r="D1161" t="s">
        <v>116</v>
      </c>
      <c r="E1161" t="s">
        <v>95</v>
      </c>
      <c r="F1161">
        <v>18</v>
      </c>
      <c r="G1161">
        <v>16</v>
      </c>
      <c r="H1161">
        <v>76.569999999999993</v>
      </c>
      <c r="I1161">
        <v>87.2898</v>
      </c>
      <c r="J1161">
        <f t="shared" si="18"/>
        <v>1396.6368</v>
      </c>
      <c r="K1161" t="s">
        <v>47</v>
      </c>
      <c r="L1161" t="s">
        <v>2515</v>
      </c>
      <c r="M1161" t="s">
        <v>36</v>
      </c>
      <c r="N1161" t="s">
        <v>89</v>
      </c>
      <c r="O1161">
        <v>24.43</v>
      </c>
      <c r="P1161">
        <v>1.8</v>
      </c>
      <c r="Q1161" t="s">
        <v>23</v>
      </c>
    </row>
    <row r="1162" spans="1:17" x14ac:dyDescent="0.3">
      <c r="A1162" t="s">
        <v>2516</v>
      </c>
      <c r="B1162" s="1">
        <v>44780</v>
      </c>
      <c r="C1162" t="s">
        <v>2517</v>
      </c>
      <c r="D1162" t="s">
        <v>33</v>
      </c>
      <c r="E1162" t="s">
        <v>34</v>
      </c>
      <c r="F1162">
        <v>4</v>
      </c>
      <c r="G1162">
        <v>3</v>
      </c>
      <c r="H1162">
        <v>1246.21</v>
      </c>
      <c r="I1162">
        <v>1345.9068000000002</v>
      </c>
      <c r="J1162">
        <f t="shared" si="18"/>
        <v>4037.7204000000006</v>
      </c>
      <c r="K1162" t="s">
        <v>47</v>
      </c>
      <c r="L1162" t="s">
        <v>35</v>
      </c>
      <c r="M1162" t="s">
        <v>71</v>
      </c>
      <c r="N1162" t="s">
        <v>30</v>
      </c>
      <c r="O1162">
        <v>44.86</v>
      </c>
      <c r="P1162">
        <v>4.0999999999999996</v>
      </c>
      <c r="Q1162" t="s">
        <v>23</v>
      </c>
    </row>
    <row r="1163" spans="1:17" x14ac:dyDescent="0.3">
      <c r="A1163" t="s">
        <v>2518</v>
      </c>
      <c r="B1163" s="1">
        <v>45537</v>
      </c>
      <c r="C1163" t="s">
        <v>2519</v>
      </c>
      <c r="D1163" t="s">
        <v>100</v>
      </c>
      <c r="E1163" t="s">
        <v>57</v>
      </c>
      <c r="F1163">
        <v>14</v>
      </c>
      <c r="G1163">
        <v>11</v>
      </c>
      <c r="H1163">
        <v>1266.98</v>
      </c>
      <c r="I1163">
        <v>1368.3384000000001</v>
      </c>
      <c r="J1163">
        <f t="shared" si="18"/>
        <v>15051.722400000001</v>
      </c>
      <c r="K1163" t="s">
        <v>66</v>
      </c>
      <c r="L1163" t="s">
        <v>123</v>
      </c>
      <c r="M1163" t="s">
        <v>22</v>
      </c>
      <c r="N1163" t="s">
        <v>53</v>
      </c>
      <c r="O1163">
        <v>43.44</v>
      </c>
      <c r="P1163">
        <v>4.3</v>
      </c>
      <c r="Q1163" t="s">
        <v>23</v>
      </c>
    </row>
    <row r="1164" spans="1:17" x14ac:dyDescent="0.3">
      <c r="A1164" t="s">
        <v>2520</v>
      </c>
      <c r="B1164" s="1">
        <v>43879</v>
      </c>
      <c r="C1164" t="s">
        <v>2521</v>
      </c>
      <c r="D1164" t="s">
        <v>45</v>
      </c>
      <c r="E1164" t="s">
        <v>120</v>
      </c>
      <c r="F1164">
        <v>9</v>
      </c>
      <c r="G1164">
        <v>8</v>
      </c>
      <c r="H1164">
        <v>1292.23</v>
      </c>
      <c r="I1164">
        <v>1369.7638000000002</v>
      </c>
      <c r="J1164">
        <f t="shared" si="18"/>
        <v>10958.110400000001</v>
      </c>
      <c r="K1164" t="s">
        <v>51</v>
      </c>
      <c r="L1164" t="s">
        <v>123</v>
      </c>
      <c r="M1164" t="s">
        <v>29</v>
      </c>
      <c r="N1164" t="s">
        <v>2522</v>
      </c>
      <c r="O1164">
        <v>47.2</v>
      </c>
      <c r="P1164">
        <v>4.4000000000000004</v>
      </c>
      <c r="Q1164" t="s">
        <v>23</v>
      </c>
    </row>
    <row r="1165" spans="1:17" x14ac:dyDescent="0.3">
      <c r="A1165" t="s">
        <v>2523</v>
      </c>
      <c r="B1165" s="1">
        <v>45516</v>
      </c>
      <c r="C1165" t="s">
        <v>2524</v>
      </c>
      <c r="D1165" t="s">
        <v>65</v>
      </c>
      <c r="E1165" t="s">
        <v>19</v>
      </c>
      <c r="F1165">
        <v>4</v>
      </c>
      <c r="G1165">
        <v>4</v>
      </c>
      <c r="H1165">
        <v>837</v>
      </c>
      <c r="I1165">
        <v>887.22</v>
      </c>
      <c r="J1165">
        <f t="shared" si="18"/>
        <v>3548.88</v>
      </c>
      <c r="K1165" t="s">
        <v>66</v>
      </c>
      <c r="L1165" t="s">
        <v>21</v>
      </c>
      <c r="M1165" t="s">
        <v>36</v>
      </c>
      <c r="N1165" t="s">
        <v>53</v>
      </c>
      <c r="O1165">
        <v>37.799999999999997</v>
      </c>
      <c r="P1165">
        <v>3.1</v>
      </c>
      <c r="Q1165" t="s">
        <v>23</v>
      </c>
    </row>
    <row r="1166" spans="1:17" x14ac:dyDescent="0.3">
      <c r="A1166" t="s">
        <v>2525</v>
      </c>
      <c r="B1166" s="1">
        <v>45361</v>
      </c>
      <c r="C1166" t="s">
        <v>2526</v>
      </c>
      <c r="D1166" t="s">
        <v>40</v>
      </c>
      <c r="E1166" t="s">
        <v>57</v>
      </c>
      <c r="F1166">
        <v>8</v>
      </c>
      <c r="G1166">
        <v>7</v>
      </c>
      <c r="H1166">
        <v>463.77</v>
      </c>
      <c r="I1166">
        <v>486.95850000000002</v>
      </c>
      <c r="J1166">
        <f t="shared" si="18"/>
        <v>3408.7094999999999</v>
      </c>
      <c r="K1166" t="s">
        <v>20</v>
      </c>
      <c r="L1166" t="s">
        <v>79</v>
      </c>
      <c r="M1166" t="s">
        <v>36</v>
      </c>
      <c r="N1166" t="s">
        <v>53</v>
      </c>
      <c r="O1166">
        <v>49</v>
      </c>
      <c r="P1166">
        <v>1.9</v>
      </c>
      <c r="Q1166" t="s">
        <v>23</v>
      </c>
    </row>
    <row r="1167" spans="1:17" x14ac:dyDescent="0.3">
      <c r="A1167" t="s">
        <v>1287</v>
      </c>
      <c r="B1167" s="1">
        <v>45599</v>
      </c>
      <c r="C1167" t="s">
        <v>2527</v>
      </c>
      <c r="D1167" t="s">
        <v>1055</v>
      </c>
      <c r="E1167" t="s">
        <v>50</v>
      </c>
      <c r="F1167">
        <v>5</v>
      </c>
      <c r="G1167">
        <v>5</v>
      </c>
      <c r="H1167">
        <v>1058.03</v>
      </c>
      <c r="I1167">
        <v>1216.7344999999998</v>
      </c>
      <c r="J1167">
        <f t="shared" si="18"/>
        <v>6083.6724999999988</v>
      </c>
      <c r="K1167" t="s">
        <v>20</v>
      </c>
      <c r="L1167" t="s">
        <v>35</v>
      </c>
      <c r="M1167" t="s">
        <v>22</v>
      </c>
      <c r="N1167" t="s">
        <v>37</v>
      </c>
      <c r="O1167">
        <v>33.96</v>
      </c>
      <c r="P1167">
        <v>2.1</v>
      </c>
      <c r="Q1167" t="s">
        <v>23</v>
      </c>
    </row>
    <row r="1168" spans="1:17" x14ac:dyDescent="0.3">
      <c r="A1168" t="s">
        <v>2528</v>
      </c>
      <c r="B1168" s="1">
        <v>44210</v>
      </c>
      <c r="C1168" t="s">
        <v>2529</v>
      </c>
      <c r="D1168" t="s">
        <v>45</v>
      </c>
      <c r="E1168" t="s">
        <v>46</v>
      </c>
      <c r="F1168">
        <v>10</v>
      </c>
      <c r="G1168">
        <v>8</v>
      </c>
      <c r="H1168">
        <v>1069.3499999999999</v>
      </c>
      <c r="I1168">
        <v>1122.8174999999999</v>
      </c>
      <c r="J1168">
        <f t="shared" si="18"/>
        <v>8982.5399999999991</v>
      </c>
      <c r="K1168" t="s">
        <v>47</v>
      </c>
      <c r="L1168" t="s">
        <v>35</v>
      </c>
      <c r="M1168" t="s">
        <v>36</v>
      </c>
      <c r="N1168" t="s">
        <v>37</v>
      </c>
      <c r="O1168">
        <v>13.83</v>
      </c>
      <c r="P1168">
        <v>4.8</v>
      </c>
      <c r="Q1168" t="s">
        <v>23</v>
      </c>
    </row>
    <row r="1169" spans="1:17" x14ac:dyDescent="0.3">
      <c r="A1169" t="s">
        <v>1914</v>
      </c>
      <c r="B1169" s="1">
        <v>45415</v>
      </c>
      <c r="C1169" t="s">
        <v>2530</v>
      </c>
      <c r="D1169" t="s">
        <v>77</v>
      </c>
      <c r="E1169" t="s">
        <v>82</v>
      </c>
      <c r="F1169">
        <v>15</v>
      </c>
      <c r="G1169">
        <v>12</v>
      </c>
      <c r="H1169">
        <v>981.68</v>
      </c>
      <c r="I1169">
        <v>1050.3976</v>
      </c>
      <c r="J1169">
        <f t="shared" si="18"/>
        <v>12604.771199999999</v>
      </c>
      <c r="K1169" t="s">
        <v>51</v>
      </c>
      <c r="L1169" t="s">
        <v>79</v>
      </c>
      <c r="M1169" t="s">
        <v>22</v>
      </c>
      <c r="N1169" t="s">
        <v>89</v>
      </c>
      <c r="O1169">
        <v>22.37</v>
      </c>
      <c r="P1169">
        <v>3.5</v>
      </c>
      <c r="Q1169" t="s">
        <v>23</v>
      </c>
    </row>
    <row r="1170" spans="1:17" x14ac:dyDescent="0.3">
      <c r="A1170" t="s">
        <v>2531</v>
      </c>
      <c r="B1170" s="1">
        <v>45135</v>
      </c>
      <c r="C1170" t="s">
        <v>2532</v>
      </c>
      <c r="D1170" t="s">
        <v>61</v>
      </c>
      <c r="E1170" t="s">
        <v>70</v>
      </c>
      <c r="F1170">
        <v>9</v>
      </c>
      <c r="G1170">
        <v>8</v>
      </c>
      <c r="H1170">
        <v>217.92</v>
      </c>
      <c r="I1170">
        <v>230.99520000000001</v>
      </c>
      <c r="J1170">
        <f t="shared" si="18"/>
        <v>1847.9616000000001</v>
      </c>
      <c r="K1170" t="s">
        <v>20</v>
      </c>
      <c r="L1170" t="s">
        <v>86</v>
      </c>
      <c r="M1170" t="s">
        <v>22</v>
      </c>
      <c r="N1170" t="s">
        <v>67</v>
      </c>
      <c r="O1170">
        <v>11.31</v>
      </c>
      <c r="P1170">
        <v>1.6</v>
      </c>
      <c r="Q1170" t="s">
        <v>23</v>
      </c>
    </row>
    <row r="1171" spans="1:17" x14ac:dyDescent="0.3">
      <c r="A1171" t="s">
        <v>2533</v>
      </c>
      <c r="B1171" s="1">
        <v>45430</v>
      </c>
      <c r="C1171" t="s">
        <v>2534</v>
      </c>
      <c r="D1171" t="s">
        <v>61</v>
      </c>
      <c r="E1171" t="s">
        <v>62</v>
      </c>
      <c r="F1171">
        <v>7</v>
      </c>
      <c r="G1171">
        <v>6</v>
      </c>
      <c r="H1171">
        <v>586.17999999999995</v>
      </c>
      <c r="I1171">
        <v>656.52160000000003</v>
      </c>
      <c r="J1171">
        <f t="shared" si="18"/>
        <v>3939.1296000000002</v>
      </c>
      <c r="K1171" t="s">
        <v>51</v>
      </c>
      <c r="L1171" t="s">
        <v>2535</v>
      </c>
      <c r="M1171" t="s">
        <v>36</v>
      </c>
      <c r="N1171" t="s">
        <v>37</v>
      </c>
      <c r="O1171">
        <v>29.75</v>
      </c>
      <c r="P1171">
        <v>1.6</v>
      </c>
      <c r="Q1171" t="s">
        <v>23</v>
      </c>
    </row>
    <row r="1172" spans="1:17" x14ac:dyDescent="0.3">
      <c r="A1172" t="s">
        <v>2536</v>
      </c>
      <c r="B1172" s="1">
        <v>44435</v>
      </c>
      <c r="C1172" t="s">
        <v>2537</v>
      </c>
      <c r="D1172" t="s">
        <v>85</v>
      </c>
      <c r="E1172" t="s">
        <v>82</v>
      </c>
      <c r="F1172">
        <v>5</v>
      </c>
      <c r="G1172">
        <v>4</v>
      </c>
      <c r="H1172">
        <v>442.24</v>
      </c>
      <c r="I1172">
        <v>499.73119999999994</v>
      </c>
      <c r="J1172">
        <f t="shared" si="18"/>
        <v>1998.9247999999998</v>
      </c>
      <c r="K1172" t="s">
        <v>51</v>
      </c>
      <c r="L1172" t="s">
        <v>86</v>
      </c>
      <c r="M1172" t="s">
        <v>36</v>
      </c>
      <c r="N1172" t="s">
        <v>53</v>
      </c>
      <c r="O1172">
        <v>1.76</v>
      </c>
      <c r="P1172">
        <v>4.2</v>
      </c>
      <c r="Q1172" t="s">
        <v>23</v>
      </c>
    </row>
    <row r="1173" spans="1:17" x14ac:dyDescent="0.3">
      <c r="A1173" t="s">
        <v>2538</v>
      </c>
      <c r="B1173" s="1">
        <v>43987</v>
      </c>
      <c r="C1173" t="s">
        <v>2539</v>
      </c>
      <c r="E1173" t="s">
        <v>82</v>
      </c>
      <c r="F1173">
        <v>6</v>
      </c>
      <c r="G1173">
        <v>6</v>
      </c>
      <c r="H1173">
        <v>407.18</v>
      </c>
      <c r="I1173">
        <v>468.25699999999995</v>
      </c>
      <c r="J1173">
        <f t="shared" si="18"/>
        <v>2809.5419999999995</v>
      </c>
      <c r="K1173" t="s">
        <v>27</v>
      </c>
      <c r="L1173" t="s">
        <v>123</v>
      </c>
      <c r="M1173" t="s">
        <v>36</v>
      </c>
      <c r="N1173" t="s">
        <v>67</v>
      </c>
      <c r="O1173">
        <v>5.0999999999999996</v>
      </c>
      <c r="P1173">
        <v>1.7</v>
      </c>
      <c r="Q1173" t="s">
        <v>23</v>
      </c>
    </row>
    <row r="1174" spans="1:17" x14ac:dyDescent="0.3">
      <c r="A1174" t="s">
        <v>2540</v>
      </c>
      <c r="B1174" s="1">
        <v>45184</v>
      </c>
      <c r="C1174" t="s">
        <v>2541</v>
      </c>
      <c r="D1174" t="s">
        <v>65</v>
      </c>
      <c r="E1174" t="s">
        <v>82</v>
      </c>
      <c r="F1174">
        <v>18</v>
      </c>
      <c r="G1174">
        <v>16</v>
      </c>
      <c r="H1174">
        <v>1290.23</v>
      </c>
      <c r="I1174">
        <v>1393.4484000000002</v>
      </c>
      <c r="J1174">
        <f t="shared" si="18"/>
        <v>22295.174400000004</v>
      </c>
      <c r="K1174" t="s">
        <v>51</v>
      </c>
      <c r="L1174" t="s">
        <v>79</v>
      </c>
      <c r="M1174" t="s">
        <v>36</v>
      </c>
      <c r="N1174" t="s">
        <v>53</v>
      </c>
      <c r="O1174">
        <v>19.48</v>
      </c>
      <c r="P1174">
        <v>1.1000000000000001</v>
      </c>
      <c r="Q1174" t="s">
        <v>23</v>
      </c>
    </row>
    <row r="1175" spans="1:17" x14ac:dyDescent="0.3">
      <c r="A1175" t="s">
        <v>2542</v>
      </c>
      <c r="B1175" s="1">
        <v>45521</v>
      </c>
      <c r="C1175" t="s">
        <v>2543</v>
      </c>
      <c r="D1175" t="s">
        <v>116</v>
      </c>
      <c r="E1175" t="s">
        <v>117</v>
      </c>
      <c r="F1175">
        <v>2</v>
      </c>
      <c r="G1175">
        <v>2</v>
      </c>
      <c r="H1175">
        <v>905.65</v>
      </c>
      <c r="I1175">
        <v>959.98900000000003</v>
      </c>
      <c r="J1175">
        <f t="shared" si="18"/>
        <v>1919.9780000000001</v>
      </c>
      <c r="K1175" t="s">
        <v>66</v>
      </c>
      <c r="L1175" t="s">
        <v>123</v>
      </c>
      <c r="M1175" t="s">
        <v>29</v>
      </c>
      <c r="N1175" t="s">
        <v>30</v>
      </c>
      <c r="O1175">
        <v>42.09</v>
      </c>
      <c r="P1175">
        <v>2.7</v>
      </c>
      <c r="Q1175" t="s">
        <v>23</v>
      </c>
    </row>
    <row r="1176" spans="1:17" x14ac:dyDescent="0.3">
      <c r="A1176" t="s">
        <v>2544</v>
      </c>
      <c r="B1176" s="1">
        <v>44115</v>
      </c>
      <c r="C1176" t="s">
        <v>2545</v>
      </c>
      <c r="D1176" t="s">
        <v>61</v>
      </c>
      <c r="E1176" t="s">
        <v>34</v>
      </c>
      <c r="F1176">
        <v>12</v>
      </c>
      <c r="G1176">
        <v>11</v>
      </c>
      <c r="H1176">
        <v>398.84</v>
      </c>
      <c r="I1176">
        <v>442.7124</v>
      </c>
      <c r="J1176">
        <f t="shared" si="18"/>
        <v>4869.8364000000001</v>
      </c>
      <c r="K1176" t="s">
        <v>47</v>
      </c>
      <c r="L1176" t="s">
        <v>28</v>
      </c>
      <c r="M1176" t="s">
        <v>36</v>
      </c>
      <c r="N1176" t="s">
        <v>30</v>
      </c>
      <c r="O1176">
        <v>6.25</v>
      </c>
      <c r="P1176">
        <v>4.9000000000000004</v>
      </c>
      <c r="Q1176" t="s">
        <v>23</v>
      </c>
    </row>
    <row r="1177" spans="1:17" x14ac:dyDescent="0.3">
      <c r="A1177" t="s">
        <v>2546</v>
      </c>
      <c r="B1177" s="1">
        <v>45190</v>
      </c>
      <c r="C1177" t="s">
        <v>2547</v>
      </c>
      <c r="D1177" t="s">
        <v>100</v>
      </c>
      <c r="E1177" t="s">
        <v>57</v>
      </c>
      <c r="F1177">
        <v>16</v>
      </c>
      <c r="G1177">
        <v>15</v>
      </c>
      <c r="H1177">
        <v>1344.02</v>
      </c>
      <c r="I1177">
        <v>1478.422</v>
      </c>
      <c r="J1177">
        <f t="shared" si="18"/>
        <v>22176.33</v>
      </c>
      <c r="K1177" t="s">
        <v>27</v>
      </c>
      <c r="L1177" t="s">
        <v>86</v>
      </c>
      <c r="M1177" t="s">
        <v>29</v>
      </c>
      <c r="N1177" t="s">
        <v>67</v>
      </c>
      <c r="O1177">
        <v>2.41</v>
      </c>
      <c r="P1177" t="s">
        <v>316</v>
      </c>
      <c r="Q1177" t="s">
        <v>23</v>
      </c>
    </row>
    <row r="1178" spans="1:17" x14ac:dyDescent="0.3">
      <c r="A1178" t="s">
        <v>2548</v>
      </c>
      <c r="B1178" s="1">
        <v>45207</v>
      </c>
      <c r="C1178" t="s">
        <v>2549</v>
      </c>
      <c r="D1178" t="s">
        <v>85</v>
      </c>
      <c r="E1178" t="s">
        <v>82</v>
      </c>
      <c r="F1178">
        <v>20</v>
      </c>
      <c r="G1178">
        <v>19</v>
      </c>
      <c r="H1178">
        <v>110.67</v>
      </c>
      <c r="I1178">
        <v>126.16380000000001</v>
      </c>
      <c r="J1178">
        <f t="shared" si="18"/>
        <v>2397.1122</v>
      </c>
      <c r="K1178" t="s">
        <v>20</v>
      </c>
      <c r="L1178" t="s">
        <v>86</v>
      </c>
      <c r="M1178" t="s">
        <v>29</v>
      </c>
      <c r="N1178" t="s">
        <v>30</v>
      </c>
      <c r="O1178">
        <v>3.22</v>
      </c>
      <c r="P1178">
        <v>3.1</v>
      </c>
      <c r="Q1178" t="s">
        <v>23</v>
      </c>
    </row>
    <row r="1179" spans="1:17" x14ac:dyDescent="0.3">
      <c r="A1179" t="s">
        <v>2550</v>
      </c>
      <c r="B1179" s="1">
        <v>44084</v>
      </c>
      <c r="C1179" t="s">
        <v>2551</v>
      </c>
      <c r="D1179" t="s">
        <v>100</v>
      </c>
      <c r="E1179" t="s">
        <v>41</v>
      </c>
      <c r="F1179">
        <v>20</v>
      </c>
      <c r="G1179">
        <v>17</v>
      </c>
      <c r="H1179">
        <v>118.31</v>
      </c>
      <c r="I1179">
        <v>128.95790000000002</v>
      </c>
      <c r="J1179">
        <f t="shared" si="18"/>
        <v>2192.2843000000003</v>
      </c>
      <c r="K1179" t="s">
        <v>66</v>
      </c>
      <c r="L1179" t="s">
        <v>21</v>
      </c>
      <c r="M1179" t="s">
        <v>71</v>
      </c>
      <c r="N1179" t="s">
        <v>30</v>
      </c>
      <c r="O1179">
        <v>49.23</v>
      </c>
      <c r="P1179">
        <v>2.1</v>
      </c>
      <c r="Q1179" t="s">
        <v>23</v>
      </c>
    </row>
    <row r="1180" spans="1:17" x14ac:dyDescent="0.3">
      <c r="A1180" t="s">
        <v>2552</v>
      </c>
      <c r="B1180" s="1">
        <v>45516</v>
      </c>
      <c r="C1180" t="s">
        <v>2553</v>
      </c>
      <c r="D1180" t="s">
        <v>65</v>
      </c>
      <c r="E1180" t="s">
        <v>78</v>
      </c>
      <c r="F1180">
        <v>13</v>
      </c>
      <c r="G1180">
        <v>12</v>
      </c>
      <c r="H1180">
        <v>328.87</v>
      </c>
      <c r="I1180">
        <v>358.46830000000006</v>
      </c>
      <c r="J1180">
        <f t="shared" si="18"/>
        <v>4301.6196000000009</v>
      </c>
      <c r="K1180" t="s">
        <v>27</v>
      </c>
      <c r="L1180" t="s">
        <v>79</v>
      </c>
      <c r="M1180" t="s">
        <v>22</v>
      </c>
      <c r="N1180" t="s">
        <v>37</v>
      </c>
      <c r="O1180">
        <v>11.61</v>
      </c>
      <c r="P1180">
        <v>1.2</v>
      </c>
      <c r="Q1180" t="s">
        <v>23</v>
      </c>
    </row>
    <row r="1181" spans="1:17" x14ac:dyDescent="0.3">
      <c r="A1181" t="s">
        <v>2554</v>
      </c>
      <c r="B1181" s="1">
        <v>44856</v>
      </c>
      <c r="C1181" t="s">
        <v>2555</v>
      </c>
      <c r="D1181" t="s">
        <v>116</v>
      </c>
      <c r="E1181" t="s">
        <v>50</v>
      </c>
      <c r="F1181">
        <v>2</v>
      </c>
      <c r="G1181">
        <v>2</v>
      </c>
      <c r="H1181">
        <v>1048.47</v>
      </c>
      <c r="I1181">
        <v>1184.7710999999999</v>
      </c>
      <c r="J1181">
        <f t="shared" si="18"/>
        <v>2369.5421999999999</v>
      </c>
      <c r="K1181" t="s">
        <v>20</v>
      </c>
      <c r="L1181" t="s">
        <v>35</v>
      </c>
      <c r="M1181" t="s">
        <v>36</v>
      </c>
      <c r="N1181" t="s">
        <v>37</v>
      </c>
      <c r="O1181">
        <v>42.25</v>
      </c>
      <c r="P1181">
        <v>2.6</v>
      </c>
      <c r="Q1181" t="s">
        <v>23</v>
      </c>
    </row>
    <row r="1182" spans="1:17" x14ac:dyDescent="0.3">
      <c r="A1182" t="s">
        <v>2556</v>
      </c>
      <c r="B1182" s="1">
        <v>44031</v>
      </c>
      <c r="C1182" t="s">
        <v>2557</v>
      </c>
      <c r="D1182" t="s">
        <v>133</v>
      </c>
      <c r="E1182" t="s">
        <v>117</v>
      </c>
      <c r="F1182">
        <v>6</v>
      </c>
      <c r="G1182">
        <v>5</v>
      </c>
      <c r="H1182">
        <v>1286.4100000000001</v>
      </c>
      <c r="I1182">
        <v>1415.0510000000002</v>
      </c>
      <c r="J1182">
        <f t="shared" si="18"/>
        <v>7075.255000000001</v>
      </c>
      <c r="K1182" t="s">
        <v>66</v>
      </c>
      <c r="L1182" t="s">
        <v>42</v>
      </c>
      <c r="M1182" t="s">
        <v>36</v>
      </c>
      <c r="N1182" t="s">
        <v>37</v>
      </c>
      <c r="O1182">
        <v>13.83</v>
      </c>
      <c r="P1182">
        <v>4.8</v>
      </c>
      <c r="Q1182" t="s">
        <v>23</v>
      </c>
    </row>
    <row r="1183" spans="1:17" x14ac:dyDescent="0.3">
      <c r="A1183" t="s">
        <v>2558</v>
      </c>
      <c r="B1183" s="1">
        <v>44349</v>
      </c>
      <c r="C1183" t="s">
        <v>2559</v>
      </c>
      <c r="D1183" t="s">
        <v>141</v>
      </c>
      <c r="E1183" t="s">
        <v>50</v>
      </c>
      <c r="F1183">
        <v>13</v>
      </c>
      <c r="G1183">
        <v>11</v>
      </c>
      <c r="H1183">
        <v>830.3</v>
      </c>
      <c r="I1183">
        <v>929.93600000000004</v>
      </c>
      <c r="J1183">
        <f t="shared" si="18"/>
        <v>10229.296</v>
      </c>
      <c r="K1183" t="s">
        <v>51</v>
      </c>
      <c r="L1183" t="s">
        <v>86</v>
      </c>
      <c r="M1183" t="s">
        <v>22</v>
      </c>
      <c r="N1183" t="s">
        <v>89</v>
      </c>
      <c r="O1183">
        <v>4.26</v>
      </c>
      <c r="P1183">
        <v>2.6</v>
      </c>
      <c r="Q1183" t="s">
        <v>23</v>
      </c>
    </row>
    <row r="1184" spans="1:17" x14ac:dyDescent="0.3">
      <c r="A1184" t="s">
        <v>2560</v>
      </c>
      <c r="B1184" s="1">
        <v>44961</v>
      </c>
      <c r="C1184" t="s">
        <v>2561</v>
      </c>
      <c r="D1184" t="s">
        <v>61</v>
      </c>
      <c r="E1184" t="s">
        <v>70</v>
      </c>
      <c r="F1184">
        <v>14</v>
      </c>
      <c r="G1184">
        <v>12</v>
      </c>
      <c r="H1184">
        <v>1019.06</v>
      </c>
      <c r="I1184">
        <v>1141.3472000000002</v>
      </c>
      <c r="J1184">
        <f t="shared" si="18"/>
        <v>13696.166400000002</v>
      </c>
      <c r="K1184" t="s">
        <v>27</v>
      </c>
      <c r="L1184" t="s">
        <v>42</v>
      </c>
      <c r="M1184" t="s">
        <v>71</v>
      </c>
      <c r="N1184" t="s">
        <v>89</v>
      </c>
      <c r="O1184">
        <v>31.9</v>
      </c>
      <c r="P1184">
        <v>3.2</v>
      </c>
      <c r="Q1184" t="s">
        <v>23</v>
      </c>
    </row>
    <row r="1185" spans="1:17" x14ac:dyDescent="0.3">
      <c r="A1185" t="s">
        <v>2562</v>
      </c>
      <c r="B1185" s="1">
        <v>45037</v>
      </c>
      <c r="C1185" t="s">
        <v>2563</v>
      </c>
      <c r="D1185" t="s">
        <v>116</v>
      </c>
      <c r="E1185" t="s">
        <v>50</v>
      </c>
      <c r="F1185">
        <v>10</v>
      </c>
      <c r="G1185">
        <v>10</v>
      </c>
      <c r="H1185">
        <v>1058.0999999999999</v>
      </c>
      <c r="I1185">
        <v>1153.329</v>
      </c>
      <c r="J1185">
        <f t="shared" si="18"/>
        <v>11533.289999999999</v>
      </c>
      <c r="K1185" t="s">
        <v>47</v>
      </c>
      <c r="L1185" t="s">
        <v>35</v>
      </c>
      <c r="M1185" t="s">
        <v>22</v>
      </c>
      <c r="N1185" t="s">
        <v>37</v>
      </c>
      <c r="O1185">
        <v>21.05</v>
      </c>
      <c r="P1185">
        <v>3.8</v>
      </c>
      <c r="Q1185" t="s">
        <v>23</v>
      </c>
    </row>
    <row r="1186" spans="1:17" x14ac:dyDescent="0.3">
      <c r="A1186" t="s">
        <v>2564</v>
      </c>
      <c r="B1186" s="1">
        <v>45046</v>
      </c>
      <c r="C1186" t="s">
        <v>2565</v>
      </c>
      <c r="D1186" t="s">
        <v>77</v>
      </c>
      <c r="E1186" t="s">
        <v>19</v>
      </c>
      <c r="F1186">
        <v>3</v>
      </c>
      <c r="G1186">
        <v>3</v>
      </c>
      <c r="H1186">
        <v>584.96</v>
      </c>
      <c r="I1186">
        <v>643.45600000000013</v>
      </c>
      <c r="J1186">
        <f t="shared" si="18"/>
        <v>1930.3680000000004</v>
      </c>
      <c r="K1186" t="s">
        <v>66</v>
      </c>
      <c r="L1186" t="s">
        <v>42</v>
      </c>
      <c r="M1186" t="s">
        <v>71</v>
      </c>
      <c r="N1186" t="s">
        <v>89</v>
      </c>
      <c r="O1186">
        <v>26.9</v>
      </c>
      <c r="P1186">
        <v>1.7</v>
      </c>
      <c r="Q1186" t="s">
        <v>205</v>
      </c>
    </row>
    <row r="1187" spans="1:17" x14ac:dyDescent="0.3">
      <c r="A1187" t="s">
        <v>2566</v>
      </c>
      <c r="B1187" s="1">
        <v>44972</v>
      </c>
      <c r="C1187" t="s">
        <v>2567</v>
      </c>
      <c r="E1187" t="s">
        <v>57</v>
      </c>
      <c r="F1187">
        <v>19</v>
      </c>
      <c r="G1187">
        <v>17</v>
      </c>
      <c r="H1187">
        <v>20</v>
      </c>
      <c r="I1187">
        <v>23</v>
      </c>
      <c r="J1187">
        <f t="shared" si="18"/>
        <v>391</v>
      </c>
      <c r="K1187" t="s">
        <v>47</v>
      </c>
      <c r="L1187" t="s">
        <v>42</v>
      </c>
      <c r="M1187" t="s">
        <v>71</v>
      </c>
      <c r="N1187" t="s">
        <v>37</v>
      </c>
      <c r="O1187">
        <v>42.9</v>
      </c>
      <c r="P1187">
        <v>2.5</v>
      </c>
      <c r="Q1187" t="s">
        <v>23</v>
      </c>
    </row>
    <row r="1188" spans="1:17" x14ac:dyDescent="0.3">
      <c r="A1188" t="s">
        <v>2568</v>
      </c>
      <c r="B1188" s="1">
        <v>45524</v>
      </c>
      <c r="C1188" t="s">
        <v>2569</v>
      </c>
      <c r="D1188" t="s">
        <v>77</v>
      </c>
      <c r="E1188" t="s">
        <v>78</v>
      </c>
      <c r="F1188">
        <v>18</v>
      </c>
      <c r="G1188">
        <v>18</v>
      </c>
      <c r="H1188">
        <v>1034.07</v>
      </c>
      <c r="I1188">
        <v>1178.8398</v>
      </c>
      <c r="J1188">
        <f t="shared" si="18"/>
        <v>21219.116399999999</v>
      </c>
      <c r="K1188" t="s">
        <v>66</v>
      </c>
      <c r="L1188" t="s">
        <v>86</v>
      </c>
      <c r="M1188" t="s">
        <v>29</v>
      </c>
      <c r="N1188" t="s">
        <v>67</v>
      </c>
      <c r="O1188">
        <v>2.19</v>
      </c>
      <c r="P1188">
        <v>3.9</v>
      </c>
      <c r="Q1188" t="s">
        <v>23</v>
      </c>
    </row>
    <row r="1189" spans="1:17" x14ac:dyDescent="0.3">
      <c r="A1189" t="s">
        <v>2570</v>
      </c>
      <c r="B1189" s="1">
        <v>45205</v>
      </c>
      <c r="C1189" t="s">
        <v>2571</v>
      </c>
      <c r="D1189" t="s">
        <v>116</v>
      </c>
      <c r="E1189" t="s">
        <v>117</v>
      </c>
      <c r="F1189">
        <v>19</v>
      </c>
      <c r="G1189">
        <v>17</v>
      </c>
      <c r="H1189">
        <v>452.38</v>
      </c>
      <c r="I1189">
        <v>506.66560000000004</v>
      </c>
      <c r="J1189">
        <f t="shared" si="18"/>
        <v>8613.3152000000009</v>
      </c>
      <c r="K1189" t="s">
        <v>47</v>
      </c>
      <c r="L1189" t="s">
        <v>86</v>
      </c>
      <c r="M1189" t="s">
        <v>71</v>
      </c>
      <c r="N1189" t="s">
        <v>67</v>
      </c>
      <c r="O1189">
        <v>22.74</v>
      </c>
      <c r="P1189">
        <v>4</v>
      </c>
      <c r="Q1189" t="s">
        <v>23</v>
      </c>
    </row>
    <row r="1190" spans="1:17" x14ac:dyDescent="0.3">
      <c r="A1190" t="s">
        <v>2572</v>
      </c>
      <c r="B1190" s="1">
        <v>45078</v>
      </c>
      <c r="C1190" t="s">
        <v>2573</v>
      </c>
      <c r="D1190" t="s">
        <v>1094</v>
      </c>
      <c r="E1190" t="s">
        <v>46</v>
      </c>
      <c r="F1190">
        <v>2</v>
      </c>
      <c r="G1190">
        <v>2</v>
      </c>
      <c r="H1190">
        <v>346.04</v>
      </c>
      <c r="I1190">
        <v>387.56480000000005</v>
      </c>
      <c r="J1190">
        <f t="shared" si="18"/>
        <v>775.1296000000001</v>
      </c>
      <c r="K1190" t="s">
        <v>51</v>
      </c>
      <c r="L1190" t="s">
        <v>21</v>
      </c>
      <c r="M1190" t="s">
        <v>22</v>
      </c>
      <c r="N1190" t="s">
        <v>30</v>
      </c>
      <c r="O1190">
        <v>14.97</v>
      </c>
      <c r="P1190">
        <v>2.6</v>
      </c>
      <c r="Q1190" t="s">
        <v>23</v>
      </c>
    </row>
    <row r="1191" spans="1:17" x14ac:dyDescent="0.3">
      <c r="A1191" t="s">
        <v>2574</v>
      </c>
      <c r="B1191" s="1">
        <v>44119</v>
      </c>
      <c r="C1191" t="s">
        <v>2575</v>
      </c>
      <c r="D1191" t="s">
        <v>94</v>
      </c>
      <c r="E1191" t="s">
        <v>50</v>
      </c>
      <c r="F1191">
        <v>15</v>
      </c>
      <c r="G1191">
        <v>13</v>
      </c>
      <c r="H1191">
        <v>1043.96</v>
      </c>
      <c r="I1191">
        <v>1190.1144000000002</v>
      </c>
      <c r="J1191">
        <f t="shared" si="18"/>
        <v>15471.487200000001</v>
      </c>
      <c r="K1191" t="s">
        <v>27</v>
      </c>
      <c r="L1191" t="s">
        <v>21</v>
      </c>
      <c r="M1191" t="s">
        <v>36</v>
      </c>
      <c r="N1191" t="s">
        <v>53</v>
      </c>
      <c r="O1191">
        <v>38.51</v>
      </c>
      <c r="P1191">
        <v>3.9</v>
      </c>
      <c r="Q1191" t="s">
        <v>23</v>
      </c>
    </row>
    <row r="1192" spans="1:17" x14ac:dyDescent="0.3">
      <c r="A1192" t="s">
        <v>2576</v>
      </c>
      <c r="B1192" s="1">
        <v>44315</v>
      </c>
      <c r="C1192" t="s">
        <v>2577</v>
      </c>
      <c r="D1192" t="s">
        <v>109</v>
      </c>
      <c r="F1192">
        <v>11</v>
      </c>
      <c r="G1192">
        <v>11</v>
      </c>
      <c r="H1192">
        <v>452.46</v>
      </c>
      <c r="I1192">
        <v>484.13220000000001</v>
      </c>
      <c r="J1192">
        <f t="shared" si="18"/>
        <v>5325.4542000000001</v>
      </c>
      <c r="K1192" t="s">
        <v>51</v>
      </c>
      <c r="L1192" t="s">
        <v>21</v>
      </c>
      <c r="M1192" t="s">
        <v>71</v>
      </c>
      <c r="N1192" t="s">
        <v>30</v>
      </c>
      <c r="O1192">
        <v>24.92</v>
      </c>
      <c r="P1192">
        <v>1.8</v>
      </c>
      <c r="Q1192" t="s">
        <v>111</v>
      </c>
    </row>
    <row r="1193" spans="1:17" x14ac:dyDescent="0.3">
      <c r="A1193" t="s">
        <v>2578</v>
      </c>
      <c r="B1193" s="1">
        <v>44260</v>
      </c>
      <c r="C1193" t="s">
        <v>2579</v>
      </c>
      <c r="D1193" t="s">
        <v>130</v>
      </c>
      <c r="E1193" t="s">
        <v>82</v>
      </c>
      <c r="F1193">
        <v>8</v>
      </c>
      <c r="G1193">
        <v>6</v>
      </c>
      <c r="H1193">
        <v>109.7</v>
      </c>
      <c r="I1193">
        <v>116.28200000000001</v>
      </c>
      <c r="J1193">
        <f t="shared" si="18"/>
        <v>697.69200000000001</v>
      </c>
      <c r="K1193" t="s">
        <v>27</v>
      </c>
      <c r="L1193" t="s">
        <v>28</v>
      </c>
      <c r="M1193" t="s">
        <v>22</v>
      </c>
      <c r="N1193" t="s">
        <v>37</v>
      </c>
      <c r="O1193">
        <v>8.32</v>
      </c>
      <c r="P1193">
        <v>3.5</v>
      </c>
      <c r="Q1193" t="s">
        <v>23</v>
      </c>
    </row>
    <row r="1194" spans="1:17" x14ac:dyDescent="0.3">
      <c r="A1194" t="s">
        <v>2580</v>
      </c>
      <c r="B1194" s="1">
        <v>44431</v>
      </c>
      <c r="C1194" t="s">
        <v>2581</v>
      </c>
      <c r="D1194" t="s">
        <v>85</v>
      </c>
      <c r="E1194" t="s">
        <v>82</v>
      </c>
      <c r="F1194">
        <v>9</v>
      </c>
      <c r="G1194">
        <v>8</v>
      </c>
      <c r="H1194">
        <v>1340.24</v>
      </c>
      <c r="I1194">
        <v>1447.4592</v>
      </c>
      <c r="J1194">
        <f t="shared" si="18"/>
        <v>11579.6736</v>
      </c>
      <c r="K1194" t="s">
        <v>66</v>
      </c>
      <c r="L1194" t="s">
        <v>35</v>
      </c>
      <c r="M1194" t="s">
        <v>2582</v>
      </c>
      <c r="N1194" t="s">
        <v>30</v>
      </c>
      <c r="O1194">
        <v>48.34</v>
      </c>
      <c r="P1194">
        <v>1.4</v>
      </c>
      <c r="Q1194" t="s">
        <v>23</v>
      </c>
    </row>
    <row r="1195" spans="1:17" x14ac:dyDescent="0.3">
      <c r="A1195" t="s">
        <v>2583</v>
      </c>
      <c r="B1195" s="1">
        <v>43858</v>
      </c>
      <c r="C1195" t="s">
        <v>2584</v>
      </c>
      <c r="D1195" t="s">
        <v>109</v>
      </c>
      <c r="E1195" t="s">
        <v>2585</v>
      </c>
      <c r="F1195">
        <v>4</v>
      </c>
      <c r="G1195">
        <v>3</v>
      </c>
      <c r="H1195">
        <v>424.62</v>
      </c>
      <c r="I1195">
        <v>479.82059999999996</v>
      </c>
      <c r="J1195">
        <f t="shared" si="18"/>
        <v>1439.4617999999998</v>
      </c>
      <c r="K1195" t="s">
        <v>2586</v>
      </c>
      <c r="L1195" t="s">
        <v>86</v>
      </c>
      <c r="M1195" t="s">
        <v>71</v>
      </c>
      <c r="N1195" t="s">
        <v>67</v>
      </c>
      <c r="O1195">
        <v>32.32</v>
      </c>
      <c r="P1195">
        <v>2.4</v>
      </c>
      <c r="Q1195" t="s">
        <v>23</v>
      </c>
    </row>
    <row r="1196" spans="1:17" x14ac:dyDescent="0.3">
      <c r="A1196" t="s">
        <v>2587</v>
      </c>
      <c r="B1196" s="1">
        <v>43953</v>
      </c>
      <c r="C1196" t="s">
        <v>2588</v>
      </c>
      <c r="D1196" t="s">
        <v>65</v>
      </c>
      <c r="E1196" t="s">
        <v>19</v>
      </c>
      <c r="F1196">
        <v>1</v>
      </c>
      <c r="G1196">
        <v>1</v>
      </c>
      <c r="H1196">
        <v>1167.43</v>
      </c>
      <c r="I1196">
        <v>1330.8702000000003</v>
      </c>
      <c r="J1196">
        <f t="shared" si="18"/>
        <v>1330.8702000000003</v>
      </c>
      <c r="K1196" t="s">
        <v>66</v>
      </c>
      <c r="L1196" t="s">
        <v>123</v>
      </c>
      <c r="M1196" t="s">
        <v>36</v>
      </c>
      <c r="N1196" t="s">
        <v>30</v>
      </c>
      <c r="O1196">
        <v>42.54</v>
      </c>
      <c r="P1196">
        <v>2.6</v>
      </c>
      <c r="Q1196" t="s">
        <v>23</v>
      </c>
    </row>
    <row r="1197" spans="1:17" x14ac:dyDescent="0.3">
      <c r="A1197" t="s">
        <v>2589</v>
      </c>
      <c r="B1197" s="1">
        <v>44881</v>
      </c>
      <c r="C1197" t="s">
        <v>2590</v>
      </c>
      <c r="D1197" t="s">
        <v>45</v>
      </c>
      <c r="E1197" t="s">
        <v>110</v>
      </c>
      <c r="F1197">
        <v>3</v>
      </c>
      <c r="G1197">
        <v>2</v>
      </c>
      <c r="H1197">
        <v>6</v>
      </c>
      <c r="I1197">
        <v>6.6000000000000005</v>
      </c>
      <c r="J1197">
        <f t="shared" si="18"/>
        <v>13.200000000000001</v>
      </c>
      <c r="K1197" t="s">
        <v>66</v>
      </c>
      <c r="L1197" t="s">
        <v>123</v>
      </c>
      <c r="M1197" t="s">
        <v>29</v>
      </c>
      <c r="N1197" t="s">
        <v>67</v>
      </c>
      <c r="O1197">
        <v>44.47</v>
      </c>
      <c r="P1197">
        <v>3</v>
      </c>
      <c r="Q1197" t="s">
        <v>23</v>
      </c>
    </row>
    <row r="1198" spans="1:17" x14ac:dyDescent="0.3">
      <c r="A1198" t="s">
        <v>2591</v>
      </c>
      <c r="B1198" s="1">
        <v>44364</v>
      </c>
      <c r="C1198" t="s">
        <v>2592</v>
      </c>
      <c r="D1198" t="s">
        <v>61</v>
      </c>
      <c r="E1198" t="s">
        <v>62</v>
      </c>
      <c r="F1198">
        <v>20</v>
      </c>
      <c r="G1198">
        <v>19</v>
      </c>
      <c r="H1198">
        <v>1444.29</v>
      </c>
      <c r="I1198">
        <v>1530.9474</v>
      </c>
      <c r="J1198">
        <f t="shared" si="18"/>
        <v>29088.000599999999</v>
      </c>
      <c r="K1198" t="s">
        <v>51</v>
      </c>
      <c r="L1198" t="s">
        <v>42</v>
      </c>
      <c r="M1198" t="s">
        <v>29</v>
      </c>
      <c r="N1198" t="s">
        <v>37</v>
      </c>
      <c r="O1198">
        <v>9.07</v>
      </c>
      <c r="P1198">
        <v>4.5</v>
      </c>
      <c r="Q1198" t="s">
        <v>23</v>
      </c>
    </row>
    <row r="1199" spans="1:17" x14ac:dyDescent="0.3">
      <c r="A1199" t="s">
        <v>2593</v>
      </c>
      <c r="B1199" s="1">
        <v>43860</v>
      </c>
      <c r="C1199" t="s">
        <v>2594</v>
      </c>
      <c r="D1199" t="s">
        <v>40</v>
      </c>
      <c r="E1199" t="s">
        <v>26</v>
      </c>
      <c r="F1199">
        <v>8</v>
      </c>
      <c r="G1199">
        <v>6</v>
      </c>
      <c r="H1199">
        <v>1399.91</v>
      </c>
      <c r="I1199">
        <v>1595.8974000000003</v>
      </c>
      <c r="J1199">
        <f t="shared" si="18"/>
        <v>9575.3844000000026</v>
      </c>
      <c r="K1199" t="s">
        <v>20</v>
      </c>
      <c r="L1199" t="s">
        <v>86</v>
      </c>
      <c r="M1199" t="s">
        <v>29</v>
      </c>
      <c r="N1199" t="s">
        <v>30</v>
      </c>
      <c r="O1199">
        <v>9999</v>
      </c>
      <c r="P1199">
        <v>2.2999999999999998</v>
      </c>
      <c r="Q1199" t="s">
        <v>23</v>
      </c>
    </row>
    <row r="1200" spans="1:17" x14ac:dyDescent="0.3">
      <c r="A1200" t="s">
        <v>2595</v>
      </c>
      <c r="B1200" s="1">
        <v>45201</v>
      </c>
      <c r="C1200" t="s">
        <v>2596</v>
      </c>
      <c r="D1200" t="s">
        <v>65</v>
      </c>
      <c r="E1200" t="s">
        <v>78</v>
      </c>
      <c r="F1200">
        <v>4</v>
      </c>
      <c r="G1200">
        <v>4</v>
      </c>
      <c r="H1200">
        <v>1278.6400000000001</v>
      </c>
      <c r="I1200">
        <v>1457.6496000000002</v>
      </c>
      <c r="J1200">
        <f t="shared" si="18"/>
        <v>5830.5984000000008</v>
      </c>
      <c r="K1200" t="s">
        <v>47</v>
      </c>
      <c r="L1200" t="s">
        <v>21</v>
      </c>
      <c r="M1200" t="s">
        <v>29</v>
      </c>
      <c r="N1200" t="s">
        <v>89</v>
      </c>
      <c r="O1200">
        <v>22.67</v>
      </c>
      <c r="P1200">
        <v>2.2999999999999998</v>
      </c>
      <c r="Q1200" t="s">
        <v>23</v>
      </c>
    </row>
    <row r="1201" spans="1:17" x14ac:dyDescent="0.3">
      <c r="A1201" t="s">
        <v>2597</v>
      </c>
      <c r="B1201" s="1">
        <v>45538</v>
      </c>
      <c r="C1201" t="s">
        <v>2598</v>
      </c>
      <c r="D1201" t="s">
        <v>100</v>
      </c>
      <c r="E1201" t="s">
        <v>41</v>
      </c>
      <c r="F1201">
        <v>16</v>
      </c>
      <c r="G1201">
        <v>16</v>
      </c>
      <c r="H1201">
        <v>12</v>
      </c>
      <c r="I1201">
        <v>12.72</v>
      </c>
      <c r="J1201">
        <f t="shared" si="18"/>
        <v>203.52</v>
      </c>
      <c r="K1201" t="s">
        <v>51</v>
      </c>
      <c r="L1201" t="s">
        <v>123</v>
      </c>
      <c r="M1201" t="s">
        <v>22</v>
      </c>
      <c r="N1201" t="s">
        <v>89</v>
      </c>
      <c r="O1201">
        <v>5.28</v>
      </c>
      <c r="P1201">
        <v>3.1</v>
      </c>
      <c r="Q1201" t="s">
        <v>23</v>
      </c>
    </row>
    <row r="1202" spans="1:17" x14ac:dyDescent="0.3">
      <c r="A1202" t="s">
        <v>2599</v>
      </c>
      <c r="B1202" s="1" t="s">
        <v>2317</v>
      </c>
      <c r="C1202" t="s">
        <v>2600</v>
      </c>
      <c r="D1202" t="s">
        <v>77</v>
      </c>
      <c r="E1202" t="s">
        <v>19</v>
      </c>
      <c r="F1202">
        <v>7</v>
      </c>
      <c r="G1202">
        <v>7</v>
      </c>
      <c r="H1202">
        <v>545.62</v>
      </c>
      <c r="I1202">
        <v>627.46299999999997</v>
      </c>
      <c r="J1202">
        <f t="shared" si="18"/>
        <v>4392.241</v>
      </c>
      <c r="K1202" t="s">
        <v>20</v>
      </c>
      <c r="L1202" t="s">
        <v>21</v>
      </c>
      <c r="M1202" t="s">
        <v>22</v>
      </c>
      <c r="N1202" t="s">
        <v>37</v>
      </c>
      <c r="O1202">
        <v>6</v>
      </c>
      <c r="P1202">
        <v>3.1</v>
      </c>
      <c r="Q1202" t="s">
        <v>23</v>
      </c>
    </row>
    <row r="1203" spans="1:17" x14ac:dyDescent="0.3">
      <c r="A1203" t="s">
        <v>2601</v>
      </c>
      <c r="B1203" s="1">
        <v>45283</v>
      </c>
      <c r="C1203" t="s">
        <v>2602</v>
      </c>
      <c r="E1203" t="s">
        <v>70</v>
      </c>
      <c r="F1203">
        <v>18</v>
      </c>
      <c r="G1203">
        <v>18</v>
      </c>
      <c r="H1203">
        <v>495.19</v>
      </c>
      <c r="I1203">
        <v>519.94950000000006</v>
      </c>
      <c r="J1203">
        <f t="shared" si="18"/>
        <v>9359.0910000000003</v>
      </c>
      <c r="K1203" t="s">
        <v>27</v>
      </c>
      <c r="L1203" t="s">
        <v>21</v>
      </c>
      <c r="M1203" t="s">
        <v>22</v>
      </c>
      <c r="N1203" t="s">
        <v>89</v>
      </c>
      <c r="O1203">
        <v>17.28</v>
      </c>
      <c r="P1203">
        <v>3.7</v>
      </c>
      <c r="Q1203" t="s">
        <v>23</v>
      </c>
    </row>
    <row r="1204" spans="1:17" x14ac:dyDescent="0.3">
      <c r="A1204" t="s">
        <v>2603</v>
      </c>
      <c r="B1204" s="1">
        <v>44045</v>
      </c>
      <c r="C1204" t="s">
        <v>2604</v>
      </c>
      <c r="D1204" t="s">
        <v>94</v>
      </c>
      <c r="E1204" t="s">
        <v>95</v>
      </c>
      <c r="F1204">
        <v>18</v>
      </c>
      <c r="G1204">
        <v>18</v>
      </c>
      <c r="H1204">
        <v>1092.0899999999999</v>
      </c>
      <c r="I1204">
        <v>1244.9826</v>
      </c>
      <c r="J1204">
        <f t="shared" si="18"/>
        <v>22409.686799999999</v>
      </c>
      <c r="K1204" t="s">
        <v>20</v>
      </c>
      <c r="L1204" t="s">
        <v>35</v>
      </c>
      <c r="M1204" t="s">
        <v>36</v>
      </c>
      <c r="N1204" t="s">
        <v>67</v>
      </c>
      <c r="O1204">
        <v>7.13</v>
      </c>
      <c r="P1204">
        <v>2.6</v>
      </c>
      <c r="Q1204" t="s">
        <v>23</v>
      </c>
    </row>
    <row r="1205" spans="1:17" x14ac:dyDescent="0.3">
      <c r="A1205" t="s">
        <v>2605</v>
      </c>
      <c r="B1205" s="1">
        <v>45605</v>
      </c>
      <c r="C1205" t="s">
        <v>2606</v>
      </c>
      <c r="D1205" t="s">
        <v>45</v>
      </c>
      <c r="E1205" t="s">
        <v>120</v>
      </c>
      <c r="F1205">
        <v>10</v>
      </c>
      <c r="G1205">
        <v>10</v>
      </c>
      <c r="H1205">
        <v>384.79</v>
      </c>
      <c r="I1205">
        <v>407.87740000000002</v>
      </c>
      <c r="J1205">
        <f t="shared" si="18"/>
        <v>4078.7740000000003</v>
      </c>
      <c r="K1205" t="s">
        <v>1046</v>
      </c>
      <c r="L1205" t="s">
        <v>21</v>
      </c>
      <c r="M1205" t="s">
        <v>22</v>
      </c>
      <c r="N1205" t="s">
        <v>37</v>
      </c>
      <c r="O1205">
        <v>47.21</v>
      </c>
      <c r="P1205">
        <v>1.7</v>
      </c>
      <c r="Q1205" t="s">
        <v>23</v>
      </c>
    </row>
    <row r="1206" spans="1:17" x14ac:dyDescent="0.3">
      <c r="A1206" t="s">
        <v>2607</v>
      </c>
      <c r="B1206" s="1">
        <v>45288</v>
      </c>
      <c r="C1206" t="s">
        <v>2608</v>
      </c>
      <c r="D1206" t="s">
        <v>116</v>
      </c>
      <c r="E1206" t="s">
        <v>50</v>
      </c>
      <c r="F1206">
        <v>5</v>
      </c>
      <c r="G1206">
        <v>5</v>
      </c>
      <c r="H1206">
        <v>961.6</v>
      </c>
      <c r="I1206">
        <v>1009.6800000000001</v>
      </c>
      <c r="J1206">
        <f t="shared" si="18"/>
        <v>5048.4000000000005</v>
      </c>
      <c r="K1206" t="s">
        <v>47</v>
      </c>
      <c r="L1206" t="s">
        <v>35</v>
      </c>
      <c r="M1206" t="s">
        <v>22</v>
      </c>
      <c r="N1206" t="s">
        <v>89</v>
      </c>
      <c r="O1206">
        <v>19.899999999999999</v>
      </c>
      <c r="P1206">
        <v>3.5</v>
      </c>
      <c r="Q1206" t="s">
        <v>23</v>
      </c>
    </row>
    <row r="1207" spans="1:17" x14ac:dyDescent="0.3">
      <c r="A1207" t="s">
        <v>2609</v>
      </c>
      <c r="B1207" s="1" t="s">
        <v>2317</v>
      </c>
      <c r="C1207" t="s">
        <v>2610</v>
      </c>
      <c r="D1207" t="s">
        <v>45</v>
      </c>
      <c r="E1207" t="s">
        <v>110</v>
      </c>
      <c r="F1207">
        <v>4</v>
      </c>
      <c r="G1207">
        <v>3</v>
      </c>
      <c r="H1207">
        <v>310.51</v>
      </c>
      <c r="I1207">
        <v>347.77120000000002</v>
      </c>
      <c r="J1207">
        <f t="shared" si="18"/>
        <v>1043.3136</v>
      </c>
      <c r="K1207" t="s">
        <v>27</v>
      </c>
      <c r="L1207" t="s">
        <v>123</v>
      </c>
      <c r="M1207" t="s">
        <v>29</v>
      </c>
      <c r="N1207" t="s">
        <v>37</v>
      </c>
      <c r="O1207">
        <v>26.3</v>
      </c>
      <c r="P1207">
        <v>2.6</v>
      </c>
      <c r="Q1207" t="s">
        <v>23</v>
      </c>
    </row>
    <row r="1208" spans="1:17" x14ac:dyDescent="0.3">
      <c r="A1208" t="s">
        <v>2611</v>
      </c>
      <c r="B1208" s="1">
        <v>45275</v>
      </c>
      <c r="C1208" t="s">
        <v>2612</v>
      </c>
      <c r="D1208" t="s">
        <v>77</v>
      </c>
      <c r="E1208" t="s">
        <v>82</v>
      </c>
      <c r="F1208">
        <v>15</v>
      </c>
      <c r="G1208">
        <v>14</v>
      </c>
      <c r="H1208">
        <v>1239.19</v>
      </c>
      <c r="I1208">
        <v>1350.7171000000001</v>
      </c>
      <c r="J1208">
        <f t="shared" si="18"/>
        <v>18910.039400000001</v>
      </c>
      <c r="K1208" t="s">
        <v>51</v>
      </c>
      <c r="L1208" t="s">
        <v>123</v>
      </c>
      <c r="M1208" t="s">
        <v>71</v>
      </c>
      <c r="N1208" t="s">
        <v>67</v>
      </c>
      <c r="O1208">
        <v>42.45</v>
      </c>
      <c r="P1208">
        <v>2.7</v>
      </c>
      <c r="Q1208" t="s">
        <v>74</v>
      </c>
    </row>
    <row r="1209" spans="1:17" x14ac:dyDescent="0.3">
      <c r="A1209" t="s">
        <v>2613</v>
      </c>
      <c r="B1209" s="1">
        <v>44606</v>
      </c>
      <c r="C1209" t="s">
        <v>2614</v>
      </c>
      <c r="D1209" t="s">
        <v>45</v>
      </c>
      <c r="E1209" t="s">
        <v>120</v>
      </c>
      <c r="F1209">
        <v>12</v>
      </c>
      <c r="G1209">
        <v>11</v>
      </c>
      <c r="H1209">
        <v>1221.6400000000001</v>
      </c>
      <c r="I1209">
        <v>1356.0204000000003</v>
      </c>
      <c r="J1209">
        <f t="shared" si="18"/>
        <v>14916.224400000003</v>
      </c>
      <c r="K1209" t="s">
        <v>51</v>
      </c>
      <c r="L1209" t="s">
        <v>42</v>
      </c>
      <c r="M1209" t="s">
        <v>71</v>
      </c>
      <c r="N1209" t="s">
        <v>37</v>
      </c>
      <c r="O1209">
        <v>13.54</v>
      </c>
      <c r="P1209">
        <v>1.4</v>
      </c>
      <c r="Q1209" t="s">
        <v>23</v>
      </c>
    </row>
    <row r="1210" spans="1:17" x14ac:dyDescent="0.3">
      <c r="A1210" t="s">
        <v>2615</v>
      </c>
      <c r="B1210" s="1">
        <v>45002</v>
      </c>
      <c r="C1210" t="s">
        <v>2616</v>
      </c>
      <c r="D1210" t="s">
        <v>40</v>
      </c>
      <c r="E1210" t="s">
        <v>41</v>
      </c>
      <c r="F1210">
        <v>5</v>
      </c>
      <c r="G1210">
        <v>5</v>
      </c>
      <c r="H1210">
        <v>1106.44</v>
      </c>
      <c r="I1210">
        <v>1194.9552000000001</v>
      </c>
      <c r="J1210">
        <f t="shared" si="18"/>
        <v>5974.7760000000007</v>
      </c>
      <c r="K1210" t="s">
        <v>20</v>
      </c>
      <c r="L1210" t="s">
        <v>86</v>
      </c>
      <c r="M1210" t="s">
        <v>29</v>
      </c>
      <c r="N1210" t="s">
        <v>53</v>
      </c>
      <c r="O1210">
        <v>41.26</v>
      </c>
      <c r="P1210">
        <v>3</v>
      </c>
      <c r="Q1210" t="s">
        <v>205</v>
      </c>
    </row>
    <row r="1211" spans="1:17" x14ac:dyDescent="0.3">
      <c r="A1211" t="s">
        <v>2617</v>
      </c>
      <c r="B1211" s="1">
        <v>45237</v>
      </c>
      <c r="C1211" t="s">
        <v>2618</v>
      </c>
      <c r="D1211" t="s">
        <v>109</v>
      </c>
      <c r="E1211" t="s">
        <v>120</v>
      </c>
      <c r="F1211">
        <v>8</v>
      </c>
      <c r="G1211">
        <v>7</v>
      </c>
      <c r="H1211">
        <v>569.79999999999995</v>
      </c>
      <c r="I1211">
        <v>598.29</v>
      </c>
      <c r="J1211">
        <f t="shared" si="18"/>
        <v>4188.03</v>
      </c>
      <c r="K1211" t="s">
        <v>51</v>
      </c>
      <c r="L1211" t="s">
        <v>35</v>
      </c>
      <c r="M1211" t="s">
        <v>29</v>
      </c>
      <c r="N1211" t="s">
        <v>30</v>
      </c>
      <c r="O1211">
        <v>11.79</v>
      </c>
      <c r="P1211">
        <v>4.4000000000000004</v>
      </c>
      <c r="Q1211" t="s">
        <v>23</v>
      </c>
    </row>
    <row r="1212" spans="1:17" x14ac:dyDescent="0.3">
      <c r="A1212" t="s">
        <v>2619</v>
      </c>
      <c r="B1212" s="1">
        <v>45102</v>
      </c>
      <c r="C1212" t="s">
        <v>2620</v>
      </c>
      <c r="D1212" t="s">
        <v>40</v>
      </c>
      <c r="E1212" t="s">
        <v>26</v>
      </c>
      <c r="F1212">
        <v>10</v>
      </c>
      <c r="G1212">
        <v>10</v>
      </c>
      <c r="H1212">
        <v>494.18</v>
      </c>
      <c r="I1212">
        <v>563.36520000000007</v>
      </c>
      <c r="J1212">
        <f t="shared" si="18"/>
        <v>5633.652000000001</v>
      </c>
      <c r="K1212" t="s">
        <v>27</v>
      </c>
      <c r="L1212" t="s">
        <v>123</v>
      </c>
      <c r="M1212" t="s">
        <v>22</v>
      </c>
      <c r="N1212" t="s">
        <v>53</v>
      </c>
      <c r="O1212">
        <v>21.56</v>
      </c>
      <c r="P1212">
        <v>4.4000000000000004</v>
      </c>
      <c r="Q1212" t="s">
        <v>23</v>
      </c>
    </row>
    <row r="1213" spans="1:17" x14ac:dyDescent="0.3">
      <c r="A1213" t="s">
        <v>2621</v>
      </c>
      <c r="B1213" s="1">
        <v>44804</v>
      </c>
      <c r="C1213" t="s">
        <v>2622</v>
      </c>
      <c r="D1213" t="s">
        <v>133</v>
      </c>
      <c r="E1213" t="s">
        <v>95</v>
      </c>
      <c r="F1213">
        <v>1</v>
      </c>
      <c r="G1213">
        <v>1</v>
      </c>
      <c r="H1213">
        <v>927.52</v>
      </c>
      <c r="I1213">
        <v>1066.6479999999999</v>
      </c>
      <c r="J1213">
        <f t="shared" si="18"/>
        <v>1066.6479999999999</v>
      </c>
      <c r="K1213" t="s">
        <v>27</v>
      </c>
      <c r="L1213" t="s">
        <v>123</v>
      </c>
      <c r="M1213" t="s">
        <v>29</v>
      </c>
      <c r="N1213" t="s">
        <v>30</v>
      </c>
      <c r="O1213">
        <v>-5</v>
      </c>
      <c r="P1213">
        <v>0</v>
      </c>
      <c r="Q1213" t="s">
        <v>23</v>
      </c>
    </row>
    <row r="1214" spans="1:17" x14ac:dyDescent="0.3">
      <c r="A1214" t="s">
        <v>2623</v>
      </c>
      <c r="B1214" s="1">
        <v>44812</v>
      </c>
      <c r="C1214" t="s">
        <v>2624</v>
      </c>
      <c r="D1214" t="s">
        <v>45</v>
      </c>
      <c r="E1214" t="s">
        <v>120</v>
      </c>
      <c r="F1214">
        <v>19</v>
      </c>
      <c r="G1214">
        <v>18</v>
      </c>
      <c r="H1214">
        <v>749.51</v>
      </c>
      <c r="I1214">
        <v>854.44140000000004</v>
      </c>
      <c r="J1214">
        <f t="shared" si="18"/>
        <v>15379.9452</v>
      </c>
      <c r="K1214" t="s">
        <v>27</v>
      </c>
      <c r="L1214" t="s">
        <v>28</v>
      </c>
      <c r="M1214" t="s">
        <v>29</v>
      </c>
      <c r="N1214" t="s">
        <v>89</v>
      </c>
      <c r="O1214">
        <v>13.16</v>
      </c>
      <c r="P1214">
        <v>3.9</v>
      </c>
      <c r="Q1214" t="s">
        <v>23</v>
      </c>
    </row>
    <row r="1215" spans="1:17" x14ac:dyDescent="0.3">
      <c r="A1215" t="s">
        <v>2625</v>
      </c>
      <c r="B1215" s="1">
        <v>44918</v>
      </c>
      <c r="C1215" t="s">
        <v>2626</v>
      </c>
      <c r="D1215" t="s">
        <v>56</v>
      </c>
      <c r="E1215" t="s">
        <v>2627</v>
      </c>
      <c r="F1215">
        <v>3</v>
      </c>
      <c r="G1215">
        <v>3</v>
      </c>
      <c r="H1215">
        <v>1054.6099999999999</v>
      </c>
      <c r="I1215">
        <v>1128.4327000000001</v>
      </c>
      <c r="J1215">
        <f t="shared" si="18"/>
        <v>3385.2981</v>
      </c>
      <c r="K1215" t="s">
        <v>66</v>
      </c>
      <c r="L1215" t="s">
        <v>123</v>
      </c>
      <c r="M1215" t="s">
        <v>29</v>
      </c>
      <c r="N1215" t="s">
        <v>89</v>
      </c>
      <c r="O1215">
        <v>3.32</v>
      </c>
      <c r="P1215">
        <v>2.9</v>
      </c>
      <c r="Q1215" t="s">
        <v>23</v>
      </c>
    </row>
    <row r="1216" spans="1:17" x14ac:dyDescent="0.3">
      <c r="A1216" t="s">
        <v>2628</v>
      </c>
      <c r="B1216" s="1">
        <v>44522</v>
      </c>
      <c r="C1216" t="s">
        <v>2629</v>
      </c>
      <c r="D1216" t="s">
        <v>100</v>
      </c>
      <c r="E1216" t="s">
        <v>26</v>
      </c>
      <c r="F1216">
        <v>1</v>
      </c>
      <c r="G1216">
        <v>1</v>
      </c>
      <c r="H1216">
        <v>419.56</v>
      </c>
      <c r="I1216">
        <v>444.73360000000002</v>
      </c>
      <c r="J1216">
        <f t="shared" si="18"/>
        <v>444.73360000000002</v>
      </c>
      <c r="K1216" t="s">
        <v>66</v>
      </c>
      <c r="L1216" t="s">
        <v>42</v>
      </c>
      <c r="M1216" t="s">
        <v>29</v>
      </c>
      <c r="N1216" t="s">
        <v>37</v>
      </c>
      <c r="O1216">
        <v>11.98</v>
      </c>
      <c r="P1216">
        <v>2.9</v>
      </c>
      <c r="Q1216" t="s">
        <v>23</v>
      </c>
    </row>
    <row r="1217" spans="1:17" x14ac:dyDescent="0.3">
      <c r="A1217" t="s">
        <v>2630</v>
      </c>
      <c r="B1217" s="1">
        <v>44299</v>
      </c>
      <c r="C1217" t="s">
        <v>2631</v>
      </c>
      <c r="D1217" t="s">
        <v>116</v>
      </c>
      <c r="E1217" t="s">
        <v>117</v>
      </c>
      <c r="F1217">
        <v>16</v>
      </c>
      <c r="G1217">
        <v>13</v>
      </c>
      <c r="H1217">
        <v>1335.25</v>
      </c>
      <c r="I1217">
        <v>1415.365</v>
      </c>
      <c r="J1217">
        <f t="shared" si="18"/>
        <v>18399.744999999999</v>
      </c>
      <c r="K1217" t="s">
        <v>27</v>
      </c>
      <c r="L1217" t="s">
        <v>79</v>
      </c>
      <c r="M1217" t="s">
        <v>71</v>
      </c>
      <c r="N1217" t="s">
        <v>30</v>
      </c>
      <c r="O1217">
        <v>14.93</v>
      </c>
    </row>
    <row r="1218" spans="1:17" x14ac:dyDescent="0.3">
      <c r="A1218" t="s">
        <v>2632</v>
      </c>
      <c r="B1218" s="1">
        <v>43918</v>
      </c>
      <c r="C1218" t="s">
        <v>2633</v>
      </c>
      <c r="D1218" t="s">
        <v>33</v>
      </c>
      <c r="E1218" t="s">
        <v>70</v>
      </c>
      <c r="F1218">
        <v>13</v>
      </c>
      <c r="G1218">
        <v>12</v>
      </c>
      <c r="H1218">
        <v>388.35</v>
      </c>
      <c r="I1218">
        <v>442.71900000000005</v>
      </c>
      <c r="J1218">
        <f t="shared" si="18"/>
        <v>5312.6280000000006</v>
      </c>
      <c r="L1218" t="s">
        <v>79</v>
      </c>
      <c r="M1218" t="s">
        <v>71</v>
      </c>
      <c r="N1218" t="s">
        <v>67</v>
      </c>
      <c r="O1218">
        <v>4.22</v>
      </c>
      <c r="P1218">
        <v>1.2</v>
      </c>
      <c r="Q1218" t="s">
        <v>23</v>
      </c>
    </row>
    <row r="1219" spans="1:17" x14ac:dyDescent="0.3">
      <c r="A1219" t="s">
        <v>2634</v>
      </c>
      <c r="B1219" s="1">
        <v>45591</v>
      </c>
      <c r="C1219" t="s">
        <v>2635</v>
      </c>
      <c r="D1219" t="s">
        <v>45</v>
      </c>
      <c r="E1219" t="s">
        <v>110</v>
      </c>
      <c r="F1219">
        <v>7</v>
      </c>
      <c r="G1219">
        <v>7</v>
      </c>
      <c r="H1219">
        <v>1080.56</v>
      </c>
      <c r="I1219">
        <v>1199.4216000000001</v>
      </c>
      <c r="J1219">
        <f t="shared" ref="J1219:J1282" si="19">G1219*I1219</f>
        <v>8395.9512000000013</v>
      </c>
      <c r="K1219" t="s">
        <v>66</v>
      </c>
      <c r="L1219" t="s">
        <v>86</v>
      </c>
      <c r="M1219" t="s">
        <v>22</v>
      </c>
      <c r="N1219" t="s">
        <v>37</v>
      </c>
      <c r="O1219">
        <v>15.96</v>
      </c>
      <c r="P1219">
        <v>3.5</v>
      </c>
      <c r="Q1219" t="s">
        <v>23</v>
      </c>
    </row>
    <row r="1220" spans="1:17" x14ac:dyDescent="0.3">
      <c r="A1220" t="s">
        <v>2636</v>
      </c>
      <c r="B1220" s="1">
        <v>45366</v>
      </c>
      <c r="C1220" t="s">
        <v>2637</v>
      </c>
      <c r="D1220" t="s">
        <v>77</v>
      </c>
      <c r="E1220" t="s">
        <v>82</v>
      </c>
      <c r="F1220">
        <v>18</v>
      </c>
      <c r="G1220">
        <v>14</v>
      </c>
      <c r="H1220">
        <v>738.77</v>
      </c>
      <c r="I1220">
        <v>783.09620000000007</v>
      </c>
      <c r="J1220">
        <f t="shared" si="19"/>
        <v>10963.346800000001</v>
      </c>
      <c r="K1220" t="s">
        <v>47</v>
      </c>
      <c r="L1220" t="s">
        <v>79</v>
      </c>
      <c r="M1220" t="s">
        <v>29</v>
      </c>
      <c r="N1220" t="s">
        <v>37</v>
      </c>
      <c r="O1220">
        <v>41.53</v>
      </c>
      <c r="Q1220" t="s">
        <v>23</v>
      </c>
    </row>
    <row r="1221" spans="1:17" x14ac:dyDescent="0.3">
      <c r="A1221" t="s">
        <v>2638</v>
      </c>
      <c r="B1221" s="1">
        <v>44441</v>
      </c>
      <c r="C1221" t="s">
        <v>2639</v>
      </c>
      <c r="D1221" t="s">
        <v>94</v>
      </c>
      <c r="E1221" t="s">
        <v>117</v>
      </c>
      <c r="F1221">
        <v>4</v>
      </c>
      <c r="G1221">
        <v>4</v>
      </c>
      <c r="H1221">
        <v>1359.8</v>
      </c>
      <c r="I1221">
        <v>1482.182</v>
      </c>
      <c r="J1221">
        <f t="shared" si="19"/>
        <v>5928.7280000000001</v>
      </c>
      <c r="K1221" t="s">
        <v>51</v>
      </c>
      <c r="L1221" t="s">
        <v>35</v>
      </c>
      <c r="M1221" t="s">
        <v>22</v>
      </c>
      <c r="N1221" t="s">
        <v>37</v>
      </c>
      <c r="O1221">
        <v>24.02</v>
      </c>
      <c r="P1221">
        <v>3.3</v>
      </c>
      <c r="Q1221" t="s">
        <v>23</v>
      </c>
    </row>
    <row r="1222" spans="1:17" x14ac:dyDescent="0.3">
      <c r="A1222" t="s">
        <v>2640</v>
      </c>
      <c r="B1222" s="1">
        <v>45426</v>
      </c>
      <c r="C1222" t="s">
        <v>2641</v>
      </c>
      <c r="D1222" t="s">
        <v>33</v>
      </c>
      <c r="E1222" t="s">
        <v>34</v>
      </c>
      <c r="F1222">
        <v>2</v>
      </c>
      <c r="G1222">
        <v>2</v>
      </c>
      <c r="H1222">
        <v>88.68</v>
      </c>
      <c r="I1222">
        <v>100.2084</v>
      </c>
      <c r="J1222">
        <f t="shared" si="19"/>
        <v>200.41679999999999</v>
      </c>
      <c r="K1222" t="s">
        <v>51</v>
      </c>
      <c r="L1222" t="s">
        <v>42</v>
      </c>
      <c r="M1222" t="s">
        <v>36</v>
      </c>
      <c r="N1222" t="s">
        <v>89</v>
      </c>
      <c r="O1222">
        <v>25.33</v>
      </c>
      <c r="P1222">
        <v>1.5</v>
      </c>
      <c r="Q1222" t="s">
        <v>23</v>
      </c>
    </row>
    <row r="1223" spans="1:17" x14ac:dyDescent="0.3">
      <c r="A1223" t="s">
        <v>2642</v>
      </c>
      <c r="B1223" s="1">
        <v>44528</v>
      </c>
      <c r="C1223" t="s">
        <v>2643</v>
      </c>
      <c r="D1223" t="s">
        <v>45</v>
      </c>
      <c r="E1223" t="s">
        <v>110</v>
      </c>
      <c r="F1223">
        <v>9</v>
      </c>
      <c r="G1223">
        <v>8</v>
      </c>
      <c r="H1223">
        <v>124.61</v>
      </c>
      <c r="I1223">
        <v>143.30149999999998</v>
      </c>
      <c r="J1223">
        <f t="shared" si="19"/>
        <v>1146.4119999999998</v>
      </c>
      <c r="K1223" t="s">
        <v>66</v>
      </c>
      <c r="L1223" t="s">
        <v>79</v>
      </c>
      <c r="M1223" t="s">
        <v>29</v>
      </c>
      <c r="N1223" t="s">
        <v>67</v>
      </c>
      <c r="O1223">
        <v>2.13</v>
      </c>
      <c r="P1223">
        <v>1.6</v>
      </c>
      <c r="Q1223" t="s">
        <v>111</v>
      </c>
    </row>
    <row r="1224" spans="1:17" x14ac:dyDescent="0.3">
      <c r="A1224" t="s">
        <v>2644</v>
      </c>
      <c r="B1224" s="1">
        <v>44042</v>
      </c>
      <c r="C1224" t="s">
        <v>2645</v>
      </c>
      <c r="D1224" t="s">
        <v>61</v>
      </c>
      <c r="E1224" t="s">
        <v>70</v>
      </c>
      <c r="F1224">
        <v>14</v>
      </c>
      <c r="G1224">
        <v>12</v>
      </c>
      <c r="H1224">
        <v>581.67999999999995</v>
      </c>
      <c r="I1224">
        <v>634.03120000000001</v>
      </c>
      <c r="J1224">
        <f t="shared" si="19"/>
        <v>7608.3744000000006</v>
      </c>
      <c r="K1224" t="s">
        <v>47</v>
      </c>
      <c r="L1224" t="s">
        <v>86</v>
      </c>
      <c r="M1224" t="s">
        <v>71</v>
      </c>
      <c r="N1224" t="s">
        <v>53</v>
      </c>
      <c r="O1224">
        <v>37.5</v>
      </c>
      <c r="P1224">
        <v>2.8</v>
      </c>
      <c r="Q1224" t="s">
        <v>23</v>
      </c>
    </row>
    <row r="1225" spans="1:17" x14ac:dyDescent="0.3">
      <c r="A1225" t="s">
        <v>2646</v>
      </c>
      <c r="B1225" s="1">
        <v>44923</v>
      </c>
      <c r="C1225" t="s">
        <v>2647</v>
      </c>
      <c r="D1225" t="s">
        <v>133</v>
      </c>
      <c r="E1225" t="s">
        <v>95</v>
      </c>
      <c r="F1225">
        <v>14</v>
      </c>
      <c r="G1225">
        <v>13</v>
      </c>
      <c r="H1225">
        <v>197.65</v>
      </c>
      <c r="I1225">
        <v>221.36800000000002</v>
      </c>
      <c r="J1225">
        <f t="shared" si="19"/>
        <v>2877.7840000000001</v>
      </c>
      <c r="K1225" t="s">
        <v>27</v>
      </c>
      <c r="L1225" t="s">
        <v>21</v>
      </c>
      <c r="M1225" t="s">
        <v>29</v>
      </c>
      <c r="N1225" t="s">
        <v>37</v>
      </c>
      <c r="O1225">
        <v>24.59</v>
      </c>
      <c r="P1225">
        <v>1.8</v>
      </c>
      <c r="Q1225" t="s">
        <v>23</v>
      </c>
    </row>
    <row r="1226" spans="1:17" x14ac:dyDescent="0.3">
      <c r="A1226" t="s">
        <v>2648</v>
      </c>
      <c r="B1226" s="1">
        <v>44766</v>
      </c>
      <c r="C1226" t="s">
        <v>2649</v>
      </c>
      <c r="D1226" t="s">
        <v>33</v>
      </c>
      <c r="E1226" t="s">
        <v>70</v>
      </c>
      <c r="F1226">
        <v>18</v>
      </c>
      <c r="G1226">
        <v>18</v>
      </c>
      <c r="H1226">
        <v>1296.07</v>
      </c>
      <c r="I1226">
        <v>1412.7163</v>
      </c>
      <c r="J1226">
        <f t="shared" si="19"/>
        <v>25428.893400000001</v>
      </c>
      <c r="K1226" t="s">
        <v>51</v>
      </c>
      <c r="L1226" t="s">
        <v>86</v>
      </c>
      <c r="M1226" t="s">
        <v>22</v>
      </c>
      <c r="N1226" t="s">
        <v>67</v>
      </c>
      <c r="O1226">
        <v>49.88</v>
      </c>
      <c r="P1226">
        <v>2.8</v>
      </c>
      <c r="Q1226" t="s">
        <v>205</v>
      </c>
    </row>
    <row r="1227" spans="1:17" x14ac:dyDescent="0.3">
      <c r="A1227" t="s">
        <v>2650</v>
      </c>
      <c r="B1227" s="1">
        <v>43922</v>
      </c>
      <c r="C1227" t="s">
        <v>2651</v>
      </c>
      <c r="D1227" t="s">
        <v>109</v>
      </c>
      <c r="E1227" t="s">
        <v>120</v>
      </c>
      <c r="F1227">
        <v>3</v>
      </c>
      <c r="G1227">
        <v>3</v>
      </c>
      <c r="H1227">
        <v>276.54000000000002</v>
      </c>
      <c r="I1227">
        <v>306.95940000000007</v>
      </c>
      <c r="J1227">
        <f t="shared" si="19"/>
        <v>920.87820000000022</v>
      </c>
      <c r="K1227" t="s">
        <v>27</v>
      </c>
      <c r="L1227" t="s">
        <v>42</v>
      </c>
      <c r="M1227" t="s">
        <v>71</v>
      </c>
      <c r="N1227" t="s">
        <v>53</v>
      </c>
      <c r="O1227">
        <v>33.36</v>
      </c>
      <c r="P1227">
        <v>4.9000000000000004</v>
      </c>
      <c r="Q1227" t="s">
        <v>74</v>
      </c>
    </row>
    <row r="1228" spans="1:17" x14ac:dyDescent="0.3">
      <c r="A1228" t="s">
        <v>2652</v>
      </c>
      <c r="B1228" s="1">
        <v>44882</v>
      </c>
      <c r="C1228" t="s">
        <v>2653</v>
      </c>
      <c r="D1228" t="s">
        <v>100</v>
      </c>
      <c r="E1228" t="s">
        <v>41</v>
      </c>
      <c r="F1228">
        <v>10</v>
      </c>
      <c r="G1228">
        <v>9</v>
      </c>
      <c r="H1228">
        <v>55.41</v>
      </c>
      <c r="I1228">
        <v>60.951000000000001</v>
      </c>
      <c r="J1228">
        <f t="shared" si="19"/>
        <v>548.55899999999997</v>
      </c>
      <c r="K1228" t="s">
        <v>47</v>
      </c>
      <c r="L1228" t="s">
        <v>79</v>
      </c>
      <c r="M1228" t="s">
        <v>29</v>
      </c>
      <c r="N1228" t="s">
        <v>37</v>
      </c>
      <c r="O1228">
        <v>23.84</v>
      </c>
      <c r="P1228">
        <v>1.6</v>
      </c>
      <c r="Q1228" t="s">
        <v>23</v>
      </c>
    </row>
    <row r="1229" spans="1:17" x14ac:dyDescent="0.3">
      <c r="A1229" t="s">
        <v>2654</v>
      </c>
      <c r="B1229" s="1">
        <v>44111</v>
      </c>
      <c r="C1229" t="s">
        <v>2655</v>
      </c>
      <c r="D1229" t="s">
        <v>45</v>
      </c>
      <c r="E1229" t="s">
        <v>46</v>
      </c>
      <c r="F1229">
        <v>4</v>
      </c>
      <c r="G1229">
        <v>3</v>
      </c>
      <c r="H1229">
        <v>11.12</v>
      </c>
      <c r="I1229">
        <v>12.565599999999998</v>
      </c>
      <c r="J1229">
        <f t="shared" si="19"/>
        <v>37.696799999999996</v>
      </c>
      <c r="K1229" t="s">
        <v>20</v>
      </c>
      <c r="L1229" t="s">
        <v>86</v>
      </c>
      <c r="M1229" t="s">
        <v>36</v>
      </c>
      <c r="N1229" t="s">
        <v>67</v>
      </c>
      <c r="O1229">
        <v>20.38</v>
      </c>
      <c r="P1229">
        <v>4</v>
      </c>
      <c r="Q1229" t="s">
        <v>23</v>
      </c>
    </row>
    <row r="1230" spans="1:17" x14ac:dyDescent="0.3">
      <c r="A1230" t="s">
        <v>2656</v>
      </c>
      <c r="B1230" s="1">
        <v>43927</v>
      </c>
      <c r="C1230" t="s">
        <v>2657</v>
      </c>
      <c r="D1230" t="s">
        <v>61</v>
      </c>
      <c r="E1230" t="s">
        <v>62</v>
      </c>
      <c r="F1230">
        <v>20</v>
      </c>
      <c r="G1230">
        <v>20</v>
      </c>
      <c r="H1230">
        <v>10.47</v>
      </c>
      <c r="I1230">
        <v>11.621700000000002</v>
      </c>
      <c r="J1230">
        <f t="shared" si="19"/>
        <v>232.43400000000005</v>
      </c>
      <c r="K1230" t="s">
        <v>27</v>
      </c>
      <c r="L1230" t="s">
        <v>42</v>
      </c>
      <c r="M1230" t="s">
        <v>36</v>
      </c>
      <c r="N1230" t="s">
        <v>67</v>
      </c>
      <c r="O1230">
        <v>20.34</v>
      </c>
      <c r="P1230">
        <v>3.8</v>
      </c>
      <c r="Q1230" t="s">
        <v>23</v>
      </c>
    </row>
    <row r="1231" spans="1:17" x14ac:dyDescent="0.3">
      <c r="A1231" t="s">
        <v>2658</v>
      </c>
      <c r="B1231" s="1">
        <v>45181</v>
      </c>
      <c r="C1231" t="s">
        <v>2659</v>
      </c>
      <c r="D1231" t="s">
        <v>141</v>
      </c>
      <c r="E1231" t="s">
        <v>50</v>
      </c>
      <c r="F1231">
        <v>13</v>
      </c>
      <c r="G1231">
        <v>11</v>
      </c>
      <c r="H1231">
        <v>407.37</v>
      </c>
      <c r="I1231">
        <v>427.73850000000004</v>
      </c>
      <c r="J1231">
        <f t="shared" si="19"/>
        <v>4705.1235000000006</v>
      </c>
      <c r="K1231" t="s">
        <v>20</v>
      </c>
      <c r="L1231" t="s">
        <v>21</v>
      </c>
      <c r="M1231" t="s">
        <v>36</v>
      </c>
      <c r="N1231" t="s">
        <v>67</v>
      </c>
      <c r="O1231">
        <v>49.71</v>
      </c>
      <c r="P1231">
        <v>3.2</v>
      </c>
      <c r="Q1231" t="s">
        <v>23</v>
      </c>
    </row>
    <row r="1232" spans="1:17" x14ac:dyDescent="0.3">
      <c r="A1232" t="s">
        <v>2660</v>
      </c>
      <c r="B1232" s="1">
        <v>44873</v>
      </c>
      <c r="C1232" t="s">
        <v>2661</v>
      </c>
      <c r="D1232" t="s">
        <v>77</v>
      </c>
      <c r="E1232" t="s">
        <v>19</v>
      </c>
      <c r="F1232">
        <v>11</v>
      </c>
      <c r="G1232">
        <v>11</v>
      </c>
      <c r="H1232">
        <v>691.34</v>
      </c>
      <c r="I1232">
        <v>732.82040000000006</v>
      </c>
      <c r="J1232">
        <f t="shared" si="19"/>
        <v>8061.0244000000002</v>
      </c>
      <c r="K1232" t="s">
        <v>27</v>
      </c>
      <c r="L1232" t="s">
        <v>35</v>
      </c>
      <c r="M1232" t="s">
        <v>29</v>
      </c>
      <c r="N1232" t="s">
        <v>67</v>
      </c>
      <c r="O1232">
        <v>31.55</v>
      </c>
      <c r="P1232">
        <v>3</v>
      </c>
      <c r="Q1232" t="s">
        <v>23</v>
      </c>
    </row>
    <row r="1233" spans="1:17" x14ac:dyDescent="0.3">
      <c r="A1233" t="s">
        <v>2662</v>
      </c>
      <c r="B1233" s="1">
        <v>44865</v>
      </c>
      <c r="C1233" t="s">
        <v>2663</v>
      </c>
      <c r="D1233" t="s">
        <v>45</v>
      </c>
      <c r="E1233" t="s">
        <v>46</v>
      </c>
      <c r="F1233">
        <v>12</v>
      </c>
      <c r="G1233">
        <v>11</v>
      </c>
      <c r="H1233">
        <v>708.09</v>
      </c>
      <c r="I1233">
        <v>757.6563000000001</v>
      </c>
      <c r="J1233">
        <f t="shared" si="19"/>
        <v>8334.2193000000007</v>
      </c>
      <c r="K1233" t="s">
        <v>51</v>
      </c>
      <c r="L1233" t="s">
        <v>21</v>
      </c>
      <c r="M1233" t="s">
        <v>22</v>
      </c>
      <c r="O1233">
        <v>19.399999999999999</v>
      </c>
      <c r="P1233">
        <v>4.9000000000000004</v>
      </c>
      <c r="Q1233" t="s">
        <v>23</v>
      </c>
    </row>
    <row r="1234" spans="1:17" x14ac:dyDescent="0.3">
      <c r="A1234" t="s">
        <v>287</v>
      </c>
      <c r="B1234" s="1">
        <v>44201</v>
      </c>
      <c r="C1234" t="s">
        <v>2664</v>
      </c>
      <c r="D1234" t="s">
        <v>33</v>
      </c>
      <c r="E1234" t="s">
        <v>62</v>
      </c>
      <c r="F1234">
        <v>3</v>
      </c>
      <c r="G1234">
        <v>2</v>
      </c>
      <c r="H1234">
        <v>807.87</v>
      </c>
      <c r="I1234">
        <v>848.26350000000002</v>
      </c>
      <c r="J1234">
        <f t="shared" si="19"/>
        <v>1696.527</v>
      </c>
      <c r="K1234" t="s">
        <v>27</v>
      </c>
      <c r="L1234" t="s">
        <v>79</v>
      </c>
      <c r="M1234" t="s">
        <v>29</v>
      </c>
      <c r="N1234" t="s">
        <v>67</v>
      </c>
      <c r="O1234">
        <v>4.41</v>
      </c>
      <c r="P1234">
        <v>3</v>
      </c>
      <c r="Q1234" t="s">
        <v>111</v>
      </c>
    </row>
    <row r="1235" spans="1:17" x14ac:dyDescent="0.3">
      <c r="A1235" t="s">
        <v>2665</v>
      </c>
      <c r="B1235" s="1">
        <v>45561</v>
      </c>
      <c r="C1235" t="s">
        <v>2666</v>
      </c>
      <c r="D1235" t="s">
        <v>100</v>
      </c>
      <c r="E1235" t="s">
        <v>41</v>
      </c>
      <c r="F1235">
        <v>4</v>
      </c>
      <c r="G1235">
        <v>4</v>
      </c>
      <c r="H1235">
        <v>231</v>
      </c>
      <c r="I1235">
        <v>244.86</v>
      </c>
      <c r="J1235">
        <f t="shared" si="19"/>
        <v>979.44</v>
      </c>
      <c r="K1235" t="s">
        <v>20</v>
      </c>
      <c r="L1235" t="s">
        <v>123</v>
      </c>
      <c r="M1235" t="s">
        <v>36</v>
      </c>
      <c r="N1235" t="s">
        <v>67</v>
      </c>
      <c r="O1235">
        <v>42.94</v>
      </c>
      <c r="P1235">
        <v>2.5</v>
      </c>
      <c r="Q1235" t="s">
        <v>23</v>
      </c>
    </row>
    <row r="1236" spans="1:17" x14ac:dyDescent="0.3">
      <c r="A1236" t="s">
        <v>2667</v>
      </c>
      <c r="B1236" s="1">
        <v>45040</v>
      </c>
      <c r="C1236" t="s">
        <v>2668</v>
      </c>
      <c r="D1236" t="s">
        <v>77</v>
      </c>
      <c r="E1236" t="s">
        <v>19</v>
      </c>
      <c r="F1236">
        <v>19</v>
      </c>
      <c r="G1236">
        <v>15</v>
      </c>
      <c r="H1236">
        <v>22.21</v>
      </c>
      <c r="I1236">
        <v>24.653100000000002</v>
      </c>
      <c r="J1236">
        <f t="shared" si="19"/>
        <v>369.79650000000004</v>
      </c>
      <c r="K1236" t="s">
        <v>51</v>
      </c>
      <c r="L1236" t="s">
        <v>42</v>
      </c>
      <c r="M1236" t="s">
        <v>71</v>
      </c>
      <c r="N1236" t="s">
        <v>89</v>
      </c>
      <c r="O1236">
        <v>20.39</v>
      </c>
      <c r="P1236">
        <v>4.4000000000000004</v>
      </c>
      <c r="Q1236" t="s">
        <v>23</v>
      </c>
    </row>
    <row r="1237" spans="1:17" x14ac:dyDescent="0.3">
      <c r="A1237" t="s">
        <v>2669</v>
      </c>
      <c r="B1237" s="1">
        <v>45494</v>
      </c>
      <c r="C1237" t="s">
        <v>2670</v>
      </c>
      <c r="D1237" t="s">
        <v>77</v>
      </c>
      <c r="E1237" t="s">
        <v>82</v>
      </c>
      <c r="F1237">
        <v>6</v>
      </c>
      <c r="G1237">
        <v>6</v>
      </c>
      <c r="H1237">
        <v>891.55</v>
      </c>
      <c r="I1237">
        <v>962.87400000000002</v>
      </c>
      <c r="J1237">
        <f t="shared" si="19"/>
        <v>5777.2440000000006</v>
      </c>
      <c r="K1237" t="s">
        <v>51</v>
      </c>
      <c r="L1237" t="s">
        <v>28</v>
      </c>
      <c r="M1237" t="s">
        <v>29</v>
      </c>
      <c r="N1237" t="s">
        <v>37</v>
      </c>
      <c r="O1237">
        <v>46.61</v>
      </c>
      <c r="P1237">
        <v>4.9000000000000004</v>
      </c>
      <c r="Q1237" t="s">
        <v>23</v>
      </c>
    </row>
    <row r="1238" spans="1:17" x14ac:dyDescent="0.3">
      <c r="A1238" t="s">
        <v>2671</v>
      </c>
      <c r="B1238" s="1">
        <v>44432</v>
      </c>
      <c r="C1238" t="s">
        <v>2672</v>
      </c>
      <c r="D1238" t="s">
        <v>130</v>
      </c>
      <c r="E1238" t="s">
        <v>82</v>
      </c>
      <c r="F1238">
        <v>10</v>
      </c>
      <c r="G1238">
        <v>9</v>
      </c>
      <c r="H1238">
        <v>690.03</v>
      </c>
      <c r="I1238">
        <v>738.33209999999997</v>
      </c>
      <c r="J1238">
        <f t="shared" si="19"/>
        <v>6644.9888999999994</v>
      </c>
      <c r="K1238" t="s">
        <v>20</v>
      </c>
      <c r="L1238" t="s">
        <v>28</v>
      </c>
      <c r="M1238" t="s">
        <v>71</v>
      </c>
      <c r="N1238" t="s">
        <v>67</v>
      </c>
      <c r="O1238">
        <v>11.57</v>
      </c>
      <c r="P1238">
        <v>1.6</v>
      </c>
      <c r="Q1238" t="s">
        <v>23</v>
      </c>
    </row>
    <row r="1239" spans="1:17" x14ac:dyDescent="0.3">
      <c r="A1239" t="s">
        <v>2673</v>
      </c>
      <c r="B1239" s="1">
        <v>43943</v>
      </c>
      <c r="C1239" t="s">
        <v>2674</v>
      </c>
      <c r="D1239" t="s">
        <v>141</v>
      </c>
      <c r="E1239" t="s">
        <v>117</v>
      </c>
      <c r="F1239">
        <v>16</v>
      </c>
      <c r="G1239">
        <v>13</v>
      </c>
      <c r="H1239">
        <v>452</v>
      </c>
      <c r="I1239">
        <v>479.12</v>
      </c>
      <c r="J1239">
        <f t="shared" si="19"/>
        <v>6228.56</v>
      </c>
      <c r="K1239" t="s">
        <v>27</v>
      </c>
      <c r="L1239" t="s">
        <v>86</v>
      </c>
      <c r="M1239" t="s">
        <v>36</v>
      </c>
      <c r="N1239" t="s">
        <v>53</v>
      </c>
      <c r="O1239">
        <v>36.35</v>
      </c>
      <c r="P1239" t="s">
        <v>316</v>
      </c>
      <c r="Q1239" t="s">
        <v>23</v>
      </c>
    </row>
    <row r="1240" spans="1:17" x14ac:dyDescent="0.3">
      <c r="A1240" t="s">
        <v>2675</v>
      </c>
      <c r="B1240" s="1">
        <v>44628</v>
      </c>
      <c r="C1240" t="s">
        <v>2676</v>
      </c>
      <c r="D1240" t="s">
        <v>45</v>
      </c>
      <c r="E1240" t="s">
        <v>46</v>
      </c>
      <c r="F1240">
        <v>14</v>
      </c>
      <c r="G1240">
        <v>13</v>
      </c>
      <c r="H1240">
        <v>336.55</v>
      </c>
      <c r="I1240">
        <v>387.03249999999997</v>
      </c>
      <c r="J1240">
        <f t="shared" si="19"/>
        <v>5031.4224999999997</v>
      </c>
      <c r="K1240" t="s">
        <v>20</v>
      </c>
      <c r="L1240" t="s">
        <v>79</v>
      </c>
      <c r="M1240" t="s">
        <v>36</v>
      </c>
      <c r="N1240" t="s">
        <v>89</v>
      </c>
      <c r="O1240">
        <v>8.49</v>
      </c>
      <c r="P1240">
        <v>2.1</v>
      </c>
      <c r="Q1240" t="s">
        <v>23</v>
      </c>
    </row>
    <row r="1241" spans="1:17" x14ac:dyDescent="0.3">
      <c r="A1241" t="s">
        <v>2677</v>
      </c>
      <c r="B1241" s="1">
        <v>45335</v>
      </c>
      <c r="C1241" t="s">
        <v>2678</v>
      </c>
      <c r="D1241" t="s">
        <v>61</v>
      </c>
      <c r="E1241" t="s">
        <v>70</v>
      </c>
      <c r="F1241">
        <v>4</v>
      </c>
      <c r="G1241">
        <v>4</v>
      </c>
      <c r="H1241">
        <v>1473.54</v>
      </c>
      <c r="I1241">
        <v>1665.1001999999999</v>
      </c>
      <c r="J1241">
        <f t="shared" si="19"/>
        <v>6660.4007999999994</v>
      </c>
      <c r="K1241" t="s">
        <v>51</v>
      </c>
      <c r="L1241" t="s">
        <v>79</v>
      </c>
      <c r="M1241" t="s">
        <v>2679</v>
      </c>
      <c r="N1241" t="s">
        <v>89</v>
      </c>
      <c r="O1241">
        <v>43.07</v>
      </c>
      <c r="P1241">
        <v>3.2</v>
      </c>
      <c r="Q1241" t="s">
        <v>23</v>
      </c>
    </row>
    <row r="1242" spans="1:17" x14ac:dyDescent="0.3">
      <c r="A1242" t="s">
        <v>2680</v>
      </c>
      <c r="B1242" s="1">
        <v>45217</v>
      </c>
      <c r="C1242" t="s">
        <v>2681</v>
      </c>
      <c r="D1242" t="s">
        <v>40</v>
      </c>
      <c r="E1242" t="s">
        <v>57</v>
      </c>
      <c r="F1242">
        <v>15</v>
      </c>
      <c r="G1242">
        <v>13</v>
      </c>
      <c r="H1242">
        <v>1026.23</v>
      </c>
      <c r="I1242">
        <v>1149.3776</v>
      </c>
      <c r="J1242">
        <f t="shared" si="19"/>
        <v>14941.908800000001</v>
      </c>
      <c r="K1242" t="s">
        <v>51</v>
      </c>
      <c r="L1242" t="s">
        <v>42</v>
      </c>
      <c r="M1242" t="s">
        <v>71</v>
      </c>
      <c r="N1242" t="s">
        <v>67</v>
      </c>
      <c r="O1242">
        <v>3.59</v>
      </c>
      <c r="P1242">
        <v>3.2</v>
      </c>
      <c r="Q1242" t="s">
        <v>23</v>
      </c>
    </row>
    <row r="1243" spans="1:17" x14ac:dyDescent="0.3">
      <c r="A1243" t="s">
        <v>2682</v>
      </c>
      <c r="B1243" s="1">
        <v>45117</v>
      </c>
      <c r="C1243" t="s">
        <v>2683</v>
      </c>
      <c r="E1243" t="s">
        <v>2684</v>
      </c>
      <c r="F1243">
        <v>8</v>
      </c>
      <c r="G1243">
        <v>8</v>
      </c>
      <c r="H1243">
        <v>1285.5</v>
      </c>
      <c r="I1243">
        <v>1439.7600000000002</v>
      </c>
      <c r="J1243">
        <f t="shared" si="19"/>
        <v>11518.080000000002</v>
      </c>
      <c r="K1243" t="s">
        <v>27</v>
      </c>
      <c r="L1243" t="s">
        <v>86</v>
      </c>
      <c r="M1243" t="s">
        <v>71</v>
      </c>
      <c r="N1243" t="s">
        <v>67</v>
      </c>
      <c r="O1243">
        <v>2.96</v>
      </c>
      <c r="P1243">
        <v>3.6</v>
      </c>
      <c r="Q1243" t="s">
        <v>23</v>
      </c>
    </row>
    <row r="1244" spans="1:17" x14ac:dyDescent="0.3">
      <c r="A1244" t="s">
        <v>2685</v>
      </c>
      <c r="B1244" s="1">
        <v>45613</v>
      </c>
      <c r="C1244" t="s">
        <v>2686</v>
      </c>
      <c r="D1244" t="s">
        <v>45</v>
      </c>
      <c r="E1244" t="s">
        <v>46</v>
      </c>
      <c r="F1244">
        <v>19</v>
      </c>
      <c r="G1244">
        <v>19</v>
      </c>
      <c r="H1244">
        <v>1383.48</v>
      </c>
      <c r="I1244">
        <v>1535.6628000000001</v>
      </c>
      <c r="J1244">
        <f t="shared" si="19"/>
        <v>29177.593200000003</v>
      </c>
      <c r="K1244" t="s">
        <v>51</v>
      </c>
      <c r="L1244" t="s">
        <v>21</v>
      </c>
      <c r="M1244" t="s">
        <v>36</v>
      </c>
      <c r="N1244" t="s">
        <v>53</v>
      </c>
      <c r="O1244">
        <v>41.39</v>
      </c>
      <c r="P1244">
        <v>4.8</v>
      </c>
      <c r="Q1244" t="s">
        <v>23</v>
      </c>
    </row>
    <row r="1245" spans="1:17" x14ac:dyDescent="0.3">
      <c r="A1245" t="s">
        <v>2687</v>
      </c>
      <c r="B1245" s="1">
        <v>45323</v>
      </c>
      <c r="C1245" t="s">
        <v>2688</v>
      </c>
      <c r="D1245" t="s">
        <v>77</v>
      </c>
      <c r="E1245" t="s">
        <v>82</v>
      </c>
      <c r="F1245">
        <v>14</v>
      </c>
      <c r="G1245">
        <v>11</v>
      </c>
      <c r="H1245">
        <v>1421.81</v>
      </c>
      <c r="I1245">
        <v>1492.9005</v>
      </c>
      <c r="J1245">
        <f t="shared" si="19"/>
        <v>16421.905500000001</v>
      </c>
      <c r="K1245" t="s">
        <v>66</v>
      </c>
      <c r="L1245" t="s">
        <v>86</v>
      </c>
      <c r="M1245" t="s">
        <v>71</v>
      </c>
      <c r="N1245" t="s">
        <v>53</v>
      </c>
      <c r="O1245">
        <v>5.04</v>
      </c>
      <c r="P1245">
        <v>3.7</v>
      </c>
      <c r="Q1245" t="s">
        <v>23</v>
      </c>
    </row>
    <row r="1246" spans="1:17" x14ac:dyDescent="0.3">
      <c r="A1246" t="s">
        <v>2689</v>
      </c>
      <c r="B1246" s="1">
        <v>45015</v>
      </c>
      <c r="C1246" t="s">
        <v>2690</v>
      </c>
      <c r="D1246" t="s">
        <v>40</v>
      </c>
      <c r="E1246" t="s">
        <v>57</v>
      </c>
      <c r="F1246">
        <v>6</v>
      </c>
      <c r="G1246">
        <v>6</v>
      </c>
      <c r="H1246">
        <v>10.47</v>
      </c>
      <c r="I1246">
        <v>11.307600000000001</v>
      </c>
      <c r="J1246">
        <f t="shared" si="19"/>
        <v>67.845600000000005</v>
      </c>
      <c r="K1246" t="s">
        <v>27</v>
      </c>
      <c r="L1246" t="s">
        <v>35</v>
      </c>
      <c r="M1246" t="s">
        <v>71</v>
      </c>
      <c r="N1246" t="s">
        <v>30</v>
      </c>
      <c r="O1246">
        <v>14.97</v>
      </c>
      <c r="P1246">
        <v>3.1</v>
      </c>
      <c r="Q1246" t="s">
        <v>23</v>
      </c>
    </row>
    <row r="1247" spans="1:17" x14ac:dyDescent="0.3">
      <c r="A1247" t="s">
        <v>2691</v>
      </c>
      <c r="B1247" s="1">
        <v>44571</v>
      </c>
      <c r="C1247" t="s">
        <v>2692</v>
      </c>
      <c r="D1247" t="s">
        <v>94</v>
      </c>
      <c r="E1247" t="s">
        <v>117</v>
      </c>
      <c r="F1247">
        <v>19</v>
      </c>
      <c r="G1247">
        <v>15</v>
      </c>
      <c r="H1247">
        <v>881.22</v>
      </c>
      <c r="I1247">
        <v>1013.4029999999999</v>
      </c>
      <c r="J1247">
        <f t="shared" si="19"/>
        <v>15201.044999999998</v>
      </c>
      <c r="K1247" t="s">
        <v>27</v>
      </c>
      <c r="L1247" t="s">
        <v>123</v>
      </c>
      <c r="M1247" t="s">
        <v>36</v>
      </c>
      <c r="N1247" t="s">
        <v>67</v>
      </c>
      <c r="O1247">
        <v>22.76</v>
      </c>
      <c r="P1247">
        <v>1.9</v>
      </c>
    </row>
    <row r="1248" spans="1:17" x14ac:dyDescent="0.3">
      <c r="A1248" t="s">
        <v>2693</v>
      </c>
      <c r="B1248" s="1">
        <v>45182</v>
      </c>
      <c r="C1248" t="s">
        <v>2694</v>
      </c>
      <c r="D1248" t="s">
        <v>45</v>
      </c>
      <c r="E1248" t="s">
        <v>46</v>
      </c>
      <c r="F1248">
        <v>1</v>
      </c>
      <c r="G1248">
        <v>1</v>
      </c>
      <c r="H1248">
        <v>1216.24</v>
      </c>
      <c r="I1248">
        <v>1337.864</v>
      </c>
      <c r="J1248">
        <f t="shared" si="19"/>
        <v>1337.864</v>
      </c>
      <c r="K1248" t="s">
        <v>20</v>
      </c>
      <c r="L1248" t="s">
        <v>35</v>
      </c>
      <c r="M1248" t="s">
        <v>22</v>
      </c>
      <c r="N1248" t="s">
        <v>30</v>
      </c>
      <c r="O1248">
        <v>19.7</v>
      </c>
      <c r="P1248">
        <v>2.1</v>
      </c>
      <c r="Q1248" t="s">
        <v>23</v>
      </c>
    </row>
    <row r="1249" spans="1:17" x14ac:dyDescent="0.3">
      <c r="A1249" t="s">
        <v>2695</v>
      </c>
      <c r="B1249" s="1">
        <v>45209</v>
      </c>
      <c r="C1249" t="s">
        <v>2696</v>
      </c>
      <c r="D1249" t="s">
        <v>130</v>
      </c>
      <c r="E1249" t="s">
        <v>78</v>
      </c>
      <c r="F1249">
        <v>7</v>
      </c>
      <c r="G1249">
        <v>6</v>
      </c>
      <c r="H1249">
        <v>1120.17</v>
      </c>
      <c r="I1249">
        <v>1243.3887000000002</v>
      </c>
      <c r="J1249">
        <f t="shared" si="19"/>
        <v>7460.3322000000007</v>
      </c>
      <c r="K1249" t="s">
        <v>47</v>
      </c>
      <c r="L1249" t="s">
        <v>79</v>
      </c>
      <c r="M1249" t="s">
        <v>71</v>
      </c>
      <c r="N1249" t="s">
        <v>89</v>
      </c>
      <c r="O1249">
        <v>45.17</v>
      </c>
      <c r="P1249">
        <v>1.9</v>
      </c>
      <c r="Q1249" t="s">
        <v>15</v>
      </c>
    </row>
    <row r="1250" spans="1:17" x14ac:dyDescent="0.3">
      <c r="A1250" t="s">
        <v>2697</v>
      </c>
      <c r="B1250" s="1">
        <v>45334</v>
      </c>
      <c r="C1250" t="s">
        <v>2698</v>
      </c>
      <c r="D1250" t="s">
        <v>85</v>
      </c>
      <c r="E1250" t="s">
        <v>82</v>
      </c>
      <c r="F1250">
        <v>17</v>
      </c>
      <c r="G1250">
        <v>14</v>
      </c>
      <c r="H1250">
        <v>1372.31</v>
      </c>
      <c r="I1250">
        <v>1550.7102999999997</v>
      </c>
      <c r="J1250">
        <f t="shared" si="19"/>
        <v>21709.944199999998</v>
      </c>
      <c r="K1250" t="s">
        <v>66</v>
      </c>
      <c r="L1250" t="s">
        <v>35</v>
      </c>
      <c r="M1250" t="s">
        <v>22</v>
      </c>
      <c r="N1250" t="s">
        <v>37</v>
      </c>
      <c r="O1250">
        <v>9.26</v>
      </c>
      <c r="P1250">
        <v>4.2</v>
      </c>
      <c r="Q1250" t="s">
        <v>23</v>
      </c>
    </row>
    <row r="1251" spans="1:17" x14ac:dyDescent="0.3">
      <c r="A1251" t="s">
        <v>2699</v>
      </c>
      <c r="B1251" s="1">
        <v>45078</v>
      </c>
      <c r="C1251" t="s">
        <v>2700</v>
      </c>
      <c r="D1251" t="s">
        <v>40</v>
      </c>
      <c r="E1251" t="s">
        <v>26</v>
      </c>
      <c r="F1251">
        <v>4</v>
      </c>
      <c r="G1251">
        <v>3</v>
      </c>
      <c r="H1251">
        <v>1377.99</v>
      </c>
      <c r="I1251">
        <v>1529.5689000000002</v>
      </c>
      <c r="J1251">
        <f t="shared" si="19"/>
        <v>4588.7067000000006</v>
      </c>
      <c r="K1251" t="s">
        <v>27</v>
      </c>
      <c r="L1251" t="s">
        <v>123</v>
      </c>
      <c r="M1251" t="s">
        <v>22</v>
      </c>
      <c r="N1251" t="s">
        <v>53</v>
      </c>
      <c r="O1251">
        <v>13.16</v>
      </c>
      <c r="P1251">
        <v>4.2</v>
      </c>
      <c r="Q1251" t="s">
        <v>23</v>
      </c>
    </row>
    <row r="1252" spans="1:17" x14ac:dyDescent="0.3">
      <c r="A1252" t="s">
        <v>2701</v>
      </c>
      <c r="B1252" s="1">
        <v>45603</v>
      </c>
      <c r="C1252" t="s">
        <v>2702</v>
      </c>
      <c r="D1252" t="s">
        <v>85</v>
      </c>
      <c r="E1252" t="s">
        <v>19</v>
      </c>
      <c r="F1252">
        <v>9</v>
      </c>
      <c r="G1252">
        <v>9</v>
      </c>
      <c r="H1252">
        <v>127.86</v>
      </c>
      <c r="I1252">
        <v>134.25300000000001</v>
      </c>
      <c r="J1252">
        <f t="shared" si="19"/>
        <v>1208.277</v>
      </c>
      <c r="L1252" t="s">
        <v>123</v>
      </c>
      <c r="M1252" t="s">
        <v>22</v>
      </c>
      <c r="N1252" t="s">
        <v>30</v>
      </c>
      <c r="O1252">
        <v>45.18</v>
      </c>
      <c r="P1252">
        <v>2.1</v>
      </c>
      <c r="Q1252" t="s">
        <v>23</v>
      </c>
    </row>
    <row r="1253" spans="1:17" x14ac:dyDescent="0.3">
      <c r="A1253" t="s">
        <v>2703</v>
      </c>
      <c r="B1253" s="1">
        <v>45486</v>
      </c>
      <c r="C1253" t="s">
        <v>2704</v>
      </c>
      <c r="D1253" t="s">
        <v>56</v>
      </c>
      <c r="E1253" t="s">
        <v>41</v>
      </c>
      <c r="F1253">
        <v>12</v>
      </c>
      <c r="G1253">
        <v>10</v>
      </c>
      <c r="H1253">
        <v>497.4</v>
      </c>
      <c r="I1253">
        <v>552.11400000000003</v>
      </c>
      <c r="J1253">
        <f t="shared" si="19"/>
        <v>5521.14</v>
      </c>
      <c r="K1253" t="s">
        <v>20</v>
      </c>
      <c r="L1253" t="s">
        <v>42</v>
      </c>
      <c r="M1253" t="s">
        <v>71</v>
      </c>
      <c r="N1253" t="s">
        <v>67</v>
      </c>
      <c r="O1253">
        <v>49.44</v>
      </c>
      <c r="P1253">
        <v>4.9000000000000004</v>
      </c>
      <c r="Q1253" t="s">
        <v>23</v>
      </c>
    </row>
    <row r="1254" spans="1:17" x14ac:dyDescent="0.3">
      <c r="A1254" t="s">
        <v>2705</v>
      </c>
      <c r="B1254" s="1">
        <v>44361</v>
      </c>
      <c r="C1254" t="s">
        <v>2706</v>
      </c>
      <c r="D1254" t="s">
        <v>61</v>
      </c>
      <c r="E1254" t="s">
        <v>70</v>
      </c>
      <c r="F1254">
        <v>16</v>
      </c>
      <c r="G1254">
        <v>16</v>
      </c>
      <c r="H1254">
        <v>1235.77</v>
      </c>
      <c r="I1254">
        <v>1334.6316000000002</v>
      </c>
      <c r="J1254">
        <f t="shared" si="19"/>
        <v>21354.105600000003</v>
      </c>
      <c r="K1254" t="s">
        <v>20</v>
      </c>
      <c r="L1254" t="s">
        <v>35</v>
      </c>
      <c r="M1254" t="s">
        <v>36</v>
      </c>
      <c r="N1254" t="s">
        <v>37</v>
      </c>
      <c r="O1254">
        <v>1.66</v>
      </c>
      <c r="P1254">
        <v>2.7</v>
      </c>
      <c r="Q1254" t="s">
        <v>23</v>
      </c>
    </row>
    <row r="1255" spans="1:17" x14ac:dyDescent="0.3">
      <c r="A1255" t="s">
        <v>2707</v>
      </c>
      <c r="B1255" s="1">
        <v>44129</v>
      </c>
      <c r="C1255" t="s">
        <v>2708</v>
      </c>
      <c r="D1255" t="s">
        <v>45</v>
      </c>
      <c r="E1255" t="s">
        <v>46</v>
      </c>
      <c r="F1255">
        <v>5</v>
      </c>
      <c r="G1255">
        <v>5</v>
      </c>
      <c r="H1255">
        <v>246.73</v>
      </c>
      <c r="I1255">
        <v>266.46840000000003</v>
      </c>
      <c r="J1255">
        <f t="shared" si="19"/>
        <v>1332.3420000000001</v>
      </c>
      <c r="K1255" t="s">
        <v>66</v>
      </c>
      <c r="L1255" t="s">
        <v>28</v>
      </c>
      <c r="M1255" t="s">
        <v>36</v>
      </c>
      <c r="N1255" t="s">
        <v>67</v>
      </c>
      <c r="O1255">
        <v>27.64</v>
      </c>
      <c r="P1255">
        <v>3.2</v>
      </c>
      <c r="Q1255" t="s">
        <v>23</v>
      </c>
    </row>
    <row r="1256" spans="1:17" x14ac:dyDescent="0.3">
      <c r="A1256" t="s">
        <v>2709</v>
      </c>
      <c r="B1256" s="1">
        <v>44214</v>
      </c>
      <c r="C1256" t="s">
        <v>2710</v>
      </c>
      <c r="D1256" t="s">
        <v>133</v>
      </c>
      <c r="E1256" t="s">
        <v>50</v>
      </c>
      <c r="F1256">
        <v>16</v>
      </c>
      <c r="G1256">
        <v>14</v>
      </c>
      <c r="H1256">
        <v>1341.91</v>
      </c>
      <c r="I1256">
        <v>1422.4246000000001</v>
      </c>
      <c r="J1256">
        <f t="shared" si="19"/>
        <v>19913.9444</v>
      </c>
      <c r="K1256" t="s">
        <v>51</v>
      </c>
      <c r="L1256" t="s">
        <v>28</v>
      </c>
      <c r="M1256" t="s">
        <v>36</v>
      </c>
      <c r="N1256" t="s">
        <v>67</v>
      </c>
      <c r="O1256">
        <v>23.33</v>
      </c>
      <c r="P1256">
        <v>3.3</v>
      </c>
      <c r="Q1256" t="s">
        <v>205</v>
      </c>
    </row>
    <row r="1257" spans="1:17" x14ac:dyDescent="0.3">
      <c r="A1257" t="s">
        <v>2711</v>
      </c>
      <c r="B1257" s="1">
        <v>44207</v>
      </c>
      <c r="C1257" t="s">
        <v>2712</v>
      </c>
      <c r="D1257" t="s">
        <v>130</v>
      </c>
      <c r="E1257" t="s">
        <v>82</v>
      </c>
      <c r="F1257">
        <v>7</v>
      </c>
      <c r="G1257">
        <v>6</v>
      </c>
      <c r="H1257">
        <v>1009.25</v>
      </c>
      <c r="I1257">
        <v>1069.8050000000001</v>
      </c>
      <c r="J1257">
        <f t="shared" si="19"/>
        <v>6418.83</v>
      </c>
      <c r="K1257" t="s">
        <v>27</v>
      </c>
      <c r="L1257" t="s">
        <v>42</v>
      </c>
      <c r="M1257" t="s">
        <v>22</v>
      </c>
      <c r="N1257" t="s">
        <v>53</v>
      </c>
      <c r="O1257">
        <v>33.04</v>
      </c>
      <c r="P1257">
        <v>3.5</v>
      </c>
      <c r="Q1257" t="s">
        <v>23</v>
      </c>
    </row>
    <row r="1258" spans="1:17" x14ac:dyDescent="0.3">
      <c r="A1258" t="s">
        <v>2713</v>
      </c>
      <c r="B1258" s="1">
        <v>44717</v>
      </c>
      <c r="C1258" t="s">
        <v>2714</v>
      </c>
      <c r="D1258" t="s">
        <v>40</v>
      </c>
      <c r="E1258" t="s">
        <v>57</v>
      </c>
      <c r="F1258">
        <v>20</v>
      </c>
      <c r="G1258">
        <v>17</v>
      </c>
      <c r="H1258">
        <v>1060.6199999999999</v>
      </c>
      <c r="I1258">
        <v>1113.6509999999998</v>
      </c>
      <c r="J1258">
        <f t="shared" si="19"/>
        <v>18932.066999999995</v>
      </c>
      <c r="K1258" t="s">
        <v>51</v>
      </c>
      <c r="L1258" t="s">
        <v>42</v>
      </c>
      <c r="M1258" t="s">
        <v>22</v>
      </c>
      <c r="N1258" t="s">
        <v>53</v>
      </c>
      <c r="O1258">
        <v>30.32</v>
      </c>
      <c r="P1258">
        <v>2.8</v>
      </c>
      <c r="Q1258" t="s">
        <v>23</v>
      </c>
    </row>
    <row r="1259" spans="1:17" x14ac:dyDescent="0.3">
      <c r="A1259" t="s">
        <v>2715</v>
      </c>
      <c r="B1259" s="1">
        <v>45059</v>
      </c>
      <c r="C1259" t="s">
        <v>2716</v>
      </c>
      <c r="D1259" t="s">
        <v>85</v>
      </c>
      <c r="E1259" t="s">
        <v>82</v>
      </c>
      <c r="F1259">
        <v>10</v>
      </c>
      <c r="G1259">
        <v>10</v>
      </c>
      <c r="H1259">
        <v>631.09</v>
      </c>
      <c r="I1259">
        <v>668.95540000000005</v>
      </c>
      <c r="J1259">
        <f t="shared" si="19"/>
        <v>6689.5540000000001</v>
      </c>
      <c r="K1259" t="s">
        <v>20</v>
      </c>
      <c r="L1259" t="s">
        <v>28</v>
      </c>
      <c r="M1259" t="s">
        <v>36</v>
      </c>
      <c r="N1259" t="s">
        <v>89</v>
      </c>
      <c r="O1259">
        <v>25.23</v>
      </c>
      <c r="P1259">
        <v>4.5999999999999996</v>
      </c>
      <c r="Q1259" t="s">
        <v>23</v>
      </c>
    </row>
    <row r="1260" spans="1:17" x14ac:dyDescent="0.3">
      <c r="A1260" t="s">
        <v>2717</v>
      </c>
      <c r="B1260" s="1">
        <v>44036</v>
      </c>
      <c r="C1260" t="s">
        <v>2718</v>
      </c>
      <c r="D1260" t="s">
        <v>1454</v>
      </c>
      <c r="E1260" t="s">
        <v>70</v>
      </c>
      <c r="F1260">
        <v>17</v>
      </c>
      <c r="G1260">
        <v>14</v>
      </c>
      <c r="H1260">
        <v>1173.25</v>
      </c>
      <c r="I1260">
        <v>1337.5050000000001</v>
      </c>
      <c r="J1260">
        <f t="shared" si="19"/>
        <v>18725.07</v>
      </c>
      <c r="K1260" t="s">
        <v>27</v>
      </c>
      <c r="L1260" t="s">
        <v>42</v>
      </c>
      <c r="M1260" t="s">
        <v>36</v>
      </c>
      <c r="N1260" t="s">
        <v>53</v>
      </c>
      <c r="O1260">
        <v>3.58</v>
      </c>
      <c r="Q1260" t="s">
        <v>23</v>
      </c>
    </row>
    <row r="1261" spans="1:17" x14ac:dyDescent="0.3">
      <c r="A1261" t="s">
        <v>2719</v>
      </c>
      <c r="B1261" s="1">
        <v>44334</v>
      </c>
      <c r="C1261" t="s">
        <v>2720</v>
      </c>
      <c r="D1261" t="s">
        <v>133</v>
      </c>
      <c r="E1261" t="s">
        <v>50</v>
      </c>
      <c r="F1261">
        <v>17</v>
      </c>
      <c r="G1261">
        <v>15</v>
      </c>
      <c r="H1261">
        <v>868.86</v>
      </c>
      <c r="I1261">
        <v>920.99160000000006</v>
      </c>
      <c r="J1261">
        <f t="shared" si="19"/>
        <v>13814.874000000002</v>
      </c>
      <c r="K1261" t="s">
        <v>20</v>
      </c>
      <c r="L1261" t="s">
        <v>123</v>
      </c>
      <c r="M1261" t="s">
        <v>71</v>
      </c>
      <c r="N1261" t="s">
        <v>67</v>
      </c>
      <c r="O1261">
        <v>1.75</v>
      </c>
      <c r="P1261">
        <v>4.2</v>
      </c>
      <c r="Q1261" t="s">
        <v>23</v>
      </c>
    </row>
    <row r="1262" spans="1:17" x14ac:dyDescent="0.3">
      <c r="A1262" t="s">
        <v>2721</v>
      </c>
      <c r="B1262" s="1">
        <v>44758</v>
      </c>
      <c r="C1262" t="s">
        <v>2722</v>
      </c>
      <c r="D1262" t="s">
        <v>130</v>
      </c>
      <c r="E1262" t="s">
        <v>82</v>
      </c>
      <c r="F1262">
        <v>12</v>
      </c>
      <c r="G1262">
        <v>12</v>
      </c>
      <c r="H1262">
        <v>919.19</v>
      </c>
      <c r="I1262">
        <v>992.72520000000009</v>
      </c>
      <c r="J1262">
        <f t="shared" si="19"/>
        <v>11912.702400000002</v>
      </c>
      <c r="K1262" t="s">
        <v>47</v>
      </c>
      <c r="L1262" t="s">
        <v>86</v>
      </c>
      <c r="M1262" t="s">
        <v>36</v>
      </c>
      <c r="N1262" t="s">
        <v>30</v>
      </c>
      <c r="O1262">
        <v>21.52</v>
      </c>
      <c r="P1262">
        <v>1.8</v>
      </c>
      <c r="Q1262" t="s">
        <v>205</v>
      </c>
    </row>
    <row r="1263" spans="1:17" x14ac:dyDescent="0.3">
      <c r="A1263" t="s">
        <v>2723</v>
      </c>
      <c r="B1263" s="1">
        <v>44748</v>
      </c>
      <c r="C1263" t="s">
        <v>2724</v>
      </c>
      <c r="D1263" t="s">
        <v>626</v>
      </c>
      <c r="E1263" t="s">
        <v>26</v>
      </c>
      <c r="F1263">
        <v>13</v>
      </c>
      <c r="G1263">
        <v>11</v>
      </c>
      <c r="H1263">
        <v>369.2</v>
      </c>
      <c r="I1263">
        <v>413.50400000000002</v>
      </c>
      <c r="J1263">
        <f t="shared" si="19"/>
        <v>4548.5439999999999</v>
      </c>
      <c r="K1263" t="s">
        <v>51</v>
      </c>
      <c r="L1263" t="s">
        <v>42</v>
      </c>
      <c r="M1263" t="s">
        <v>22</v>
      </c>
      <c r="N1263" t="s">
        <v>37</v>
      </c>
      <c r="O1263">
        <v>0.78</v>
      </c>
      <c r="P1263">
        <v>3.7</v>
      </c>
      <c r="Q1263" t="s">
        <v>23</v>
      </c>
    </row>
    <row r="1264" spans="1:17" x14ac:dyDescent="0.3">
      <c r="A1264" t="s">
        <v>2725</v>
      </c>
      <c r="B1264" s="1">
        <v>44184</v>
      </c>
      <c r="C1264" t="s">
        <v>2726</v>
      </c>
      <c r="D1264" t="s">
        <v>45</v>
      </c>
      <c r="E1264" t="s">
        <v>120</v>
      </c>
      <c r="F1264">
        <v>16</v>
      </c>
      <c r="G1264">
        <v>13</v>
      </c>
      <c r="H1264">
        <v>879.48</v>
      </c>
      <c r="I1264">
        <v>985.01760000000013</v>
      </c>
      <c r="J1264">
        <f t="shared" si="19"/>
        <v>12805.228800000001</v>
      </c>
      <c r="K1264" t="s">
        <v>66</v>
      </c>
      <c r="L1264" t="s">
        <v>35</v>
      </c>
      <c r="M1264" t="s">
        <v>22</v>
      </c>
      <c r="N1264" t="s">
        <v>30</v>
      </c>
      <c r="O1264">
        <v>27.08</v>
      </c>
      <c r="P1264">
        <v>4.0999999999999996</v>
      </c>
      <c r="Q1264" t="s">
        <v>23</v>
      </c>
    </row>
    <row r="1265" spans="1:17" x14ac:dyDescent="0.3">
      <c r="A1265" t="s">
        <v>2727</v>
      </c>
      <c r="B1265" s="1">
        <v>45340</v>
      </c>
      <c r="C1265" t="s">
        <v>2728</v>
      </c>
      <c r="D1265" t="s">
        <v>65</v>
      </c>
      <c r="E1265" t="s">
        <v>82</v>
      </c>
      <c r="F1265">
        <v>4</v>
      </c>
      <c r="G1265">
        <v>4</v>
      </c>
      <c r="H1265">
        <v>1364.29</v>
      </c>
      <c r="I1265">
        <v>1555.2906</v>
      </c>
      <c r="J1265">
        <f t="shared" si="19"/>
        <v>6221.1624000000002</v>
      </c>
      <c r="K1265" t="s">
        <v>20</v>
      </c>
      <c r="L1265" t="s">
        <v>21</v>
      </c>
      <c r="M1265" t="s">
        <v>36</v>
      </c>
      <c r="N1265" t="s">
        <v>53</v>
      </c>
      <c r="O1265">
        <v>22.75</v>
      </c>
      <c r="P1265">
        <v>2.2999999999999998</v>
      </c>
      <c r="Q1265" t="s">
        <v>23</v>
      </c>
    </row>
    <row r="1266" spans="1:17" x14ac:dyDescent="0.3">
      <c r="A1266" t="s">
        <v>2729</v>
      </c>
      <c r="B1266" s="1">
        <v>45421</v>
      </c>
      <c r="C1266" t="s">
        <v>2730</v>
      </c>
      <c r="D1266" t="s">
        <v>109</v>
      </c>
      <c r="E1266" t="s">
        <v>46</v>
      </c>
      <c r="F1266">
        <v>16</v>
      </c>
      <c r="G1266">
        <v>14</v>
      </c>
      <c r="H1266">
        <v>12</v>
      </c>
      <c r="I1266">
        <v>12.72</v>
      </c>
      <c r="J1266">
        <f t="shared" si="19"/>
        <v>178.08</v>
      </c>
      <c r="K1266" t="s">
        <v>20</v>
      </c>
      <c r="L1266" t="s">
        <v>28</v>
      </c>
      <c r="M1266" t="s">
        <v>71</v>
      </c>
      <c r="N1266" t="s">
        <v>89</v>
      </c>
      <c r="O1266">
        <v>13.03</v>
      </c>
      <c r="P1266">
        <v>4</v>
      </c>
      <c r="Q1266" t="s">
        <v>23</v>
      </c>
    </row>
    <row r="1267" spans="1:17" x14ac:dyDescent="0.3">
      <c r="A1267" t="s">
        <v>2731</v>
      </c>
      <c r="B1267" s="1">
        <v>44436</v>
      </c>
      <c r="C1267" t="s">
        <v>2732</v>
      </c>
      <c r="D1267" t="s">
        <v>61</v>
      </c>
      <c r="E1267" t="s">
        <v>34</v>
      </c>
      <c r="F1267">
        <v>19</v>
      </c>
      <c r="G1267">
        <v>16</v>
      </c>
      <c r="H1267">
        <v>805.8</v>
      </c>
      <c r="I1267">
        <v>862.20600000000002</v>
      </c>
      <c r="J1267">
        <f t="shared" si="19"/>
        <v>13795.296</v>
      </c>
      <c r="K1267" t="s">
        <v>66</v>
      </c>
      <c r="L1267" t="s">
        <v>42</v>
      </c>
      <c r="M1267" t="s">
        <v>22</v>
      </c>
      <c r="N1267" t="s">
        <v>30</v>
      </c>
      <c r="O1267">
        <v>47.94</v>
      </c>
      <c r="P1267">
        <v>1.4</v>
      </c>
      <c r="Q1267" t="s">
        <v>23</v>
      </c>
    </row>
    <row r="1268" spans="1:17" x14ac:dyDescent="0.3">
      <c r="A1268" t="s">
        <v>2733</v>
      </c>
      <c r="B1268" s="1">
        <v>45071</v>
      </c>
      <c r="C1268" t="s">
        <v>1641</v>
      </c>
      <c r="D1268" t="s">
        <v>109</v>
      </c>
      <c r="E1268" t="s">
        <v>110</v>
      </c>
      <c r="F1268">
        <v>2</v>
      </c>
      <c r="G1268">
        <v>2</v>
      </c>
      <c r="H1268">
        <v>1334.78</v>
      </c>
      <c r="I1268">
        <v>1414.8668</v>
      </c>
      <c r="J1268">
        <f t="shared" si="19"/>
        <v>2829.7336</v>
      </c>
      <c r="K1268" t="s">
        <v>66</v>
      </c>
      <c r="L1268" t="s">
        <v>21</v>
      </c>
      <c r="M1268" t="s">
        <v>36</v>
      </c>
      <c r="N1268" t="s">
        <v>37</v>
      </c>
      <c r="O1268">
        <v>42.91</v>
      </c>
      <c r="P1268">
        <v>4</v>
      </c>
      <c r="Q1268" t="s">
        <v>23</v>
      </c>
    </row>
    <row r="1269" spans="1:17" x14ac:dyDescent="0.3">
      <c r="A1269" t="s">
        <v>2734</v>
      </c>
      <c r="B1269" s="1">
        <v>45521</v>
      </c>
      <c r="C1269" t="s">
        <v>2735</v>
      </c>
      <c r="D1269" t="s">
        <v>130</v>
      </c>
      <c r="E1269" t="s">
        <v>19</v>
      </c>
      <c r="F1269">
        <v>12</v>
      </c>
      <c r="G1269">
        <v>12</v>
      </c>
      <c r="H1269">
        <v>1462.06</v>
      </c>
      <c r="I1269">
        <v>1535.163</v>
      </c>
      <c r="J1269">
        <f t="shared" si="19"/>
        <v>18421.955999999998</v>
      </c>
      <c r="K1269" t="s">
        <v>47</v>
      </c>
      <c r="L1269" t="s">
        <v>28</v>
      </c>
      <c r="M1269" t="s">
        <v>29</v>
      </c>
      <c r="N1269" t="s">
        <v>53</v>
      </c>
      <c r="O1269">
        <v>2.2999999999999998</v>
      </c>
      <c r="P1269">
        <v>1.6</v>
      </c>
      <c r="Q1269" t="s">
        <v>23</v>
      </c>
    </row>
    <row r="1270" spans="1:17" x14ac:dyDescent="0.3">
      <c r="A1270" t="s">
        <v>2736</v>
      </c>
      <c r="B1270" s="1">
        <v>45056</v>
      </c>
      <c r="C1270" t="s">
        <v>2737</v>
      </c>
      <c r="D1270" t="s">
        <v>40</v>
      </c>
      <c r="E1270" t="s">
        <v>41</v>
      </c>
      <c r="F1270">
        <v>3</v>
      </c>
      <c r="G1270">
        <v>2</v>
      </c>
      <c r="H1270">
        <v>39.64</v>
      </c>
      <c r="I1270">
        <v>45.189600000000006</v>
      </c>
      <c r="J1270">
        <f t="shared" si="19"/>
        <v>90.379200000000012</v>
      </c>
      <c r="K1270" t="s">
        <v>66</v>
      </c>
      <c r="L1270" t="s">
        <v>35</v>
      </c>
      <c r="M1270" t="s">
        <v>22</v>
      </c>
      <c r="N1270" t="s">
        <v>30</v>
      </c>
      <c r="O1270">
        <v>18.100000000000001</v>
      </c>
      <c r="P1270">
        <v>1.9</v>
      </c>
      <c r="Q1270" t="s">
        <v>23</v>
      </c>
    </row>
    <row r="1271" spans="1:17" x14ac:dyDescent="0.3">
      <c r="A1271" t="s">
        <v>2738</v>
      </c>
      <c r="B1271" s="1">
        <v>45029</v>
      </c>
      <c r="C1271" t="s">
        <v>2739</v>
      </c>
      <c r="D1271" t="s">
        <v>77</v>
      </c>
      <c r="E1271" t="s">
        <v>78</v>
      </c>
      <c r="F1271">
        <v>5</v>
      </c>
      <c r="G1271">
        <v>5</v>
      </c>
      <c r="H1271">
        <v>161.66</v>
      </c>
      <c r="I1271">
        <v>171.3596</v>
      </c>
      <c r="J1271">
        <f t="shared" si="19"/>
        <v>856.798</v>
      </c>
      <c r="K1271" t="s">
        <v>51</v>
      </c>
      <c r="L1271" t="s">
        <v>35</v>
      </c>
      <c r="M1271" t="s">
        <v>71</v>
      </c>
      <c r="N1271" t="s">
        <v>53</v>
      </c>
      <c r="O1271">
        <v>29.2</v>
      </c>
      <c r="P1271">
        <v>2.2000000000000002</v>
      </c>
      <c r="Q1271" t="s">
        <v>23</v>
      </c>
    </row>
    <row r="1272" spans="1:17" x14ac:dyDescent="0.3">
      <c r="A1272" t="s">
        <v>2740</v>
      </c>
      <c r="B1272" s="1">
        <v>43877</v>
      </c>
      <c r="C1272" t="s">
        <v>2741</v>
      </c>
      <c r="D1272" t="s">
        <v>100</v>
      </c>
      <c r="E1272" t="s">
        <v>41</v>
      </c>
      <c r="F1272">
        <v>17</v>
      </c>
      <c r="G1272">
        <v>15</v>
      </c>
      <c r="H1272">
        <v>1043.27</v>
      </c>
      <c r="I1272">
        <v>1137.1643000000001</v>
      </c>
      <c r="J1272">
        <f t="shared" si="19"/>
        <v>17057.464500000002</v>
      </c>
      <c r="K1272" t="s">
        <v>66</v>
      </c>
      <c r="L1272" t="s">
        <v>35</v>
      </c>
      <c r="M1272" t="s">
        <v>29</v>
      </c>
      <c r="N1272" t="s">
        <v>89</v>
      </c>
      <c r="O1272">
        <v>5.26</v>
      </c>
      <c r="P1272">
        <v>3.1</v>
      </c>
      <c r="Q1272" t="s">
        <v>23</v>
      </c>
    </row>
    <row r="1273" spans="1:17" x14ac:dyDescent="0.3">
      <c r="A1273" t="s">
        <v>2742</v>
      </c>
      <c r="B1273" s="1" t="s">
        <v>2317</v>
      </c>
      <c r="C1273" t="s">
        <v>2743</v>
      </c>
      <c r="D1273" t="s">
        <v>77</v>
      </c>
      <c r="E1273" t="s">
        <v>2744</v>
      </c>
      <c r="F1273">
        <v>11</v>
      </c>
      <c r="G1273">
        <v>10</v>
      </c>
      <c r="H1273">
        <v>983.31</v>
      </c>
      <c r="I1273">
        <v>1061.9748</v>
      </c>
      <c r="J1273">
        <f t="shared" si="19"/>
        <v>10619.748</v>
      </c>
      <c r="K1273" t="s">
        <v>27</v>
      </c>
      <c r="L1273" t="s">
        <v>123</v>
      </c>
      <c r="M1273" t="s">
        <v>71</v>
      </c>
      <c r="N1273" t="s">
        <v>89</v>
      </c>
      <c r="O1273">
        <v>40.5</v>
      </c>
      <c r="P1273">
        <v>4</v>
      </c>
      <c r="Q1273" t="s">
        <v>23</v>
      </c>
    </row>
    <row r="1274" spans="1:17" x14ac:dyDescent="0.3">
      <c r="A1274" t="s">
        <v>2745</v>
      </c>
      <c r="B1274" s="1">
        <v>44373</v>
      </c>
      <c r="C1274" t="s">
        <v>2746</v>
      </c>
      <c r="D1274" t="s">
        <v>109</v>
      </c>
      <c r="E1274" t="s">
        <v>46</v>
      </c>
      <c r="F1274">
        <v>17</v>
      </c>
      <c r="G1274">
        <v>16</v>
      </c>
      <c r="H1274">
        <v>35.65</v>
      </c>
      <c r="I1274">
        <v>40.641000000000005</v>
      </c>
      <c r="J1274">
        <f t="shared" si="19"/>
        <v>650.25600000000009</v>
      </c>
      <c r="K1274" t="s">
        <v>66</v>
      </c>
      <c r="L1274" t="s">
        <v>42</v>
      </c>
      <c r="M1274" t="s">
        <v>22</v>
      </c>
      <c r="O1274">
        <v>4.1900000000000004</v>
      </c>
      <c r="P1274">
        <v>2.2999999999999998</v>
      </c>
      <c r="Q1274" t="s">
        <v>23</v>
      </c>
    </row>
    <row r="1275" spans="1:17" x14ac:dyDescent="0.3">
      <c r="A1275" t="s">
        <v>2747</v>
      </c>
      <c r="B1275" s="1">
        <v>45126</v>
      </c>
      <c r="C1275" t="s">
        <v>2748</v>
      </c>
      <c r="D1275" t="s">
        <v>109</v>
      </c>
      <c r="E1275" t="s">
        <v>46</v>
      </c>
      <c r="F1275">
        <v>10</v>
      </c>
      <c r="G1275">
        <v>9</v>
      </c>
      <c r="H1275">
        <v>159.02000000000001</v>
      </c>
      <c r="I1275">
        <v>182.87299999999999</v>
      </c>
      <c r="J1275">
        <f t="shared" si="19"/>
        <v>1645.857</v>
      </c>
      <c r="K1275" t="s">
        <v>20</v>
      </c>
      <c r="L1275" t="s">
        <v>21</v>
      </c>
      <c r="M1275" t="s">
        <v>36</v>
      </c>
      <c r="N1275" t="s">
        <v>37</v>
      </c>
      <c r="O1275">
        <v>17.29</v>
      </c>
      <c r="P1275">
        <v>1.1000000000000001</v>
      </c>
      <c r="Q1275" t="s">
        <v>23</v>
      </c>
    </row>
    <row r="1276" spans="1:17" x14ac:dyDescent="0.3">
      <c r="A1276" t="s">
        <v>2749</v>
      </c>
      <c r="B1276" s="1">
        <v>44126</v>
      </c>
      <c r="C1276" t="s">
        <v>2750</v>
      </c>
      <c r="D1276" t="s">
        <v>130</v>
      </c>
      <c r="E1276" t="s">
        <v>82</v>
      </c>
      <c r="F1276">
        <v>9</v>
      </c>
      <c r="G1276">
        <v>9</v>
      </c>
      <c r="H1276">
        <v>686.46</v>
      </c>
      <c r="I1276">
        <v>720.78300000000002</v>
      </c>
      <c r="J1276">
        <f t="shared" si="19"/>
        <v>6487.0470000000005</v>
      </c>
      <c r="K1276" t="s">
        <v>51</v>
      </c>
      <c r="L1276" t="s">
        <v>21</v>
      </c>
      <c r="M1276" t="s">
        <v>29</v>
      </c>
      <c r="N1276" t="s">
        <v>30</v>
      </c>
      <c r="O1276">
        <v>38.950000000000003</v>
      </c>
      <c r="P1276">
        <v>2.1</v>
      </c>
      <c r="Q1276" t="s">
        <v>23</v>
      </c>
    </row>
    <row r="1277" spans="1:17" x14ac:dyDescent="0.3">
      <c r="A1277" t="s">
        <v>2751</v>
      </c>
      <c r="B1277" s="1">
        <v>45089</v>
      </c>
      <c r="C1277" t="s">
        <v>2752</v>
      </c>
      <c r="D1277" t="s">
        <v>109</v>
      </c>
      <c r="E1277" t="s">
        <v>46</v>
      </c>
      <c r="F1277">
        <v>13</v>
      </c>
      <c r="G1277">
        <v>10</v>
      </c>
      <c r="H1277">
        <v>1383.71</v>
      </c>
      <c r="I1277">
        <v>1549.7552000000003</v>
      </c>
      <c r="J1277">
        <f t="shared" si="19"/>
        <v>15497.552000000003</v>
      </c>
      <c r="K1277" t="s">
        <v>51</v>
      </c>
      <c r="L1277" t="s">
        <v>42</v>
      </c>
      <c r="M1277" t="s">
        <v>71</v>
      </c>
      <c r="N1277" t="s">
        <v>30</v>
      </c>
      <c r="O1277">
        <v>43.14</v>
      </c>
      <c r="P1277">
        <v>1.7</v>
      </c>
      <c r="Q1277" t="s">
        <v>23</v>
      </c>
    </row>
    <row r="1278" spans="1:17" x14ac:dyDescent="0.3">
      <c r="A1278" t="s">
        <v>2753</v>
      </c>
      <c r="B1278" s="1">
        <v>45459</v>
      </c>
      <c r="C1278" t="s">
        <v>2754</v>
      </c>
      <c r="D1278" t="s">
        <v>85</v>
      </c>
      <c r="E1278" t="s">
        <v>82</v>
      </c>
      <c r="F1278">
        <v>7</v>
      </c>
      <c r="G1278">
        <v>6</v>
      </c>
      <c r="H1278">
        <v>1174.52</v>
      </c>
      <c r="I1278">
        <v>1291.972</v>
      </c>
      <c r="J1278">
        <f t="shared" si="19"/>
        <v>7751.8320000000003</v>
      </c>
      <c r="K1278" t="s">
        <v>66</v>
      </c>
      <c r="L1278" t="s">
        <v>123</v>
      </c>
      <c r="M1278" t="s">
        <v>29</v>
      </c>
      <c r="N1278" t="s">
        <v>89</v>
      </c>
      <c r="O1278">
        <v>0.45</v>
      </c>
      <c r="P1278">
        <v>1.5</v>
      </c>
      <c r="Q1278" t="s">
        <v>23</v>
      </c>
    </row>
    <row r="1279" spans="1:17" x14ac:dyDescent="0.3">
      <c r="A1279" t="s">
        <v>2755</v>
      </c>
      <c r="B1279" s="1">
        <v>44108</v>
      </c>
      <c r="C1279" t="s">
        <v>2756</v>
      </c>
      <c r="D1279" t="s">
        <v>65</v>
      </c>
      <c r="E1279" t="s">
        <v>78</v>
      </c>
      <c r="F1279">
        <v>9</v>
      </c>
      <c r="G1279">
        <v>8</v>
      </c>
      <c r="H1279">
        <v>169.01</v>
      </c>
      <c r="I1279">
        <v>192.67140000000001</v>
      </c>
      <c r="J1279">
        <f t="shared" si="19"/>
        <v>1541.3712</v>
      </c>
      <c r="K1279" t="s">
        <v>51</v>
      </c>
      <c r="L1279" t="s">
        <v>35</v>
      </c>
      <c r="M1279" t="s">
        <v>29</v>
      </c>
      <c r="N1279" t="s">
        <v>30</v>
      </c>
      <c r="O1279">
        <v>3.78</v>
      </c>
      <c r="P1279" t="s">
        <v>316</v>
      </c>
      <c r="Q1279" t="s">
        <v>23</v>
      </c>
    </row>
    <row r="1280" spans="1:17" x14ac:dyDescent="0.3">
      <c r="A1280" t="s">
        <v>2757</v>
      </c>
      <c r="B1280" s="1">
        <v>44279</v>
      </c>
      <c r="C1280" t="s">
        <v>2758</v>
      </c>
      <c r="D1280" t="s">
        <v>133</v>
      </c>
      <c r="E1280" t="s">
        <v>95</v>
      </c>
      <c r="F1280">
        <v>10</v>
      </c>
      <c r="G1280">
        <v>9</v>
      </c>
      <c r="H1280">
        <v>1467.93</v>
      </c>
      <c r="I1280">
        <v>1629.4023000000002</v>
      </c>
      <c r="J1280">
        <f t="shared" si="19"/>
        <v>14664.620700000001</v>
      </c>
      <c r="K1280" t="s">
        <v>47</v>
      </c>
      <c r="L1280" t="s">
        <v>28</v>
      </c>
      <c r="M1280" t="s">
        <v>22</v>
      </c>
      <c r="N1280" t="s">
        <v>30</v>
      </c>
      <c r="O1280">
        <v>14.27</v>
      </c>
      <c r="P1280">
        <v>0</v>
      </c>
      <c r="Q1280" t="s">
        <v>23</v>
      </c>
    </row>
    <row r="1281" spans="1:17" x14ac:dyDescent="0.3">
      <c r="A1281" t="s">
        <v>2759</v>
      </c>
      <c r="B1281" s="1">
        <v>44843</v>
      </c>
      <c r="C1281" t="s">
        <v>2760</v>
      </c>
      <c r="D1281" t="s">
        <v>85</v>
      </c>
      <c r="E1281" t="s">
        <v>78</v>
      </c>
      <c r="F1281">
        <v>6</v>
      </c>
      <c r="G1281">
        <v>5</v>
      </c>
      <c r="H1281">
        <v>358.52</v>
      </c>
      <c r="I1281">
        <v>387.20159999999998</v>
      </c>
      <c r="J1281">
        <f t="shared" si="19"/>
        <v>1936.0079999999998</v>
      </c>
      <c r="K1281" t="s">
        <v>47</v>
      </c>
      <c r="L1281" t="s">
        <v>86</v>
      </c>
      <c r="M1281" t="s">
        <v>36</v>
      </c>
      <c r="N1281" t="s">
        <v>53</v>
      </c>
      <c r="O1281">
        <v>41.22</v>
      </c>
      <c r="P1281">
        <v>2.9</v>
      </c>
      <c r="Q1281" t="s">
        <v>23</v>
      </c>
    </row>
    <row r="1282" spans="1:17" x14ac:dyDescent="0.3">
      <c r="A1282" t="s">
        <v>2761</v>
      </c>
      <c r="B1282" s="1">
        <v>43983</v>
      </c>
      <c r="C1282" t="s">
        <v>2762</v>
      </c>
      <c r="D1282" t="s">
        <v>33</v>
      </c>
      <c r="E1282" t="s">
        <v>34</v>
      </c>
      <c r="F1282">
        <v>6</v>
      </c>
      <c r="G1282">
        <v>6</v>
      </c>
      <c r="H1282">
        <v>1129.44</v>
      </c>
      <c r="I1282">
        <v>1242.3840000000002</v>
      </c>
      <c r="J1282">
        <f t="shared" si="19"/>
        <v>7454.3040000000019</v>
      </c>
      <c r="K1282" t="s">
        <v>20</v>
      </c>
      <c r="L1282" t="s">
        <v>79</v>
      </c>
      <c r="M1282" t="s">
        <v>29</v>
      </c>
      <c r="N1282" t="s">
        <v>2763</v>
      </c>
      <c r="O1282">
        <v>39.869999999999997</v>
      </c>
      <c r="P1282">
        <v>2.8</v>
      </c>
      <c r="Q1282" t="s">
        <v>23</v>
      </c>
    </row>
    <row r="1283" spans="1:17" x14ac:dyDescent="0.3">
      <c r="A1283" t="s">
        <v>2764</v>
      </c>
      <c r="B1283" s="1">
        <v>45218</v>
      </c>
      <c r="C1283" t="s">
        <v>2765</v>
      </c>
      <c r="D1283" t="s">
        <v>94</v>
      </c>
      <c r="E1283" t="s">
        <v>95</v>
      </c>
      <c r="F1283">
        <v>5</v>
      </c>
      <c r="G1283">
        <v>4</v>
      </c>
      <c r="H1283">
        <v>749.71</v>
      </c>
      <c r="I1283">
        <v>847.17229999999995</v>
      </c>
      <c r="J1283">
        <f t="shared" ref="J1283:J1346" si="20">G1283*I1283</f>
        <v>3388.6891999999998</v>
      </c>
      <c r="K1283" t="s">
        <v>51</v>
      </c>
      <c r="L1283" t="s">
        <v>21</v>
      </c>
      <c r="M1283" t="s">
        <v>29</v>
      </c>
      <c r="N1283" t="s">
        <v>2766</v>
      </c>
      <c r="O1283">
        <v>36.58</v>
      </c>
      <c r="P1283">
        <v>3.7</v>
      </c>
      <c r="Q1283" t="s">
        <v>23</v>
      </c>
    </row>
    <row r="1284" spans="1:17" x14ac:dyDescent="0.3">
      <c r="A1284" t="s">
        <v>2767</v>
      </c>
      <c r="B1284" s="1">
        <v>44657</v>
      </c>
      <c r="C1284" t="s">
        <v>2768</v>
      </c>
      <c r="D1284" t="s">
        <v>56</v>
      </c>
      <c r="E1284" t="s">
        <v>57</v>
      </c>
      <c r="F1284">
        <v>13</v>
      </c>
      <c r="G1284">
        <v>13</v>
      </c>
      <c r="H1284">
        <v>20</v>
      </c>
      <c r="I1284">
        <v>22.800000000000004</v>
      </c>
      <c r="J1284">
        <f t="shared" si="20"/>
        <v>296.40000000000003</v>
      </c>
      <c r="K1284" t="s">
        <v>2769</v>
      </c>
      <c r="L1284" t="s">
        <v>21</v>
      </c>
      <c r="M1284" t="s">
        <v>71</v>
      </c>
      <c r="N1284" t="s">
        <v>2770</v>
      </c>
      <c r="O1284">
        <v>45.73</v>
      </c>
      <c r="P1284">
        <v>3</v>
      </c>
      <c r="Q1284" t="s">
        <v>15</v>
      </c>
    </row>
    <row r="1285" spans="1:17" x14ac:dyDescent="0.3">
      <c r="A1285" t="s">
        <v>2771</v>
      </c>
      <c r="B1285" s="1">
        <v>45320</v>
      </c>
      <c r="C1285" t="s">
        <v>2772</v>
      </c>
      <c r="E1285" t="s">
        <v>26</v>
      </c>
      <c r="F1285">
        <v>3</v>
      </c>
      <c r="G1285">
        <v>3</v>
      </c>
      <c r="H1285">
        <v>828.5</v>
      </c>
      <c r="I1285">
        <v>952.77499999999998</v>
      </c>
      <c r="J1285">
        <f t="shared" si="20"/>
        <v>2858.3249999999998</v>
      </c>
      <c r="K1285" t="s">
        <v>66</v>
      </c>
      <c r="L1285" t="s">
        <v>42</v>
      </c>
      <c r="M1285" t="s">
        <v>71</v>
      </c>
      <c r="N1285" t="s">
        <v>67</v>
      </c>
      <c r="O1285">
        <v>7.05</v>
      </c>
      <c r="P1285">
        <v>1.7</v>
      </c>
      <c r="Q1285" t="s">
        <v>23</v>
      </c>
    </row>
    <row r="1286" spans="1:17" x14ac:dyDescent="0.3">
      <c r="A1286" t="s">
        <v>2773</v>
      </c>
      <c r="B1286" s="1">
        <v>45068</v>
      </c>
      <c r="C1286" t="s">
        <v>2774</v>
      </c>
      <c r="D1286" t="s">
        <v>33</v>
      </c>
      <c r="E1286" t="s">
        <v>34</v>
      </c>
      <c r="F1286">
        <v>4</v>
      </c>
      <c r="G1286">
        <v>3</v>
      </c>
      <c r="H1286">
        <v>612.94000000000005</v>
      </c>
      <c r="I1286">
        <v>668.10460000000012</v>
      </c>
      <c r="J1286">
        <f t="shared" si="20"/>
        <v>2004.3138000000004</v>
      </c>
      <c r="K1286" t="s">
        <v>20</v>
      </c>
      <c r="L1286" t="s">
        <v>28</v>
      </c>
      <c r="M1286" t="s">
        <v>36</v>
      </c>
      <c r="N1286" t="s">
        <v>30</v>
      </c>
      <c r="O1286">
        <v>6.5</v>
      </c>
      <c r="P1286">
        <v>2</v>
      </c>
    </row>
    <row r="1287" spans="1:17" x14ac:dyDescent="0.3">
      <c r="A1287" t="s">
        <v>2775</v>
      </c>
      <c r="B1287" s="1">
        <v>45195</v>
      </c>
      <c r="C1287" t="s">
        <v>2776</v>
      </c>
      <c r="D1287" t="s">
        <v>109</v>
      </c>
      <c r="E1287" t="s">
        <v>46</v>
      </c>
      <c r="F1287">
        <v>20</v>
      </c>
      <c r="G1287">
        <v>17</v>
      </c>
      <c r="H1287">
        <v>1425.36</v>
      </c>
      <c r="I1287">
        <v>1610.6567999999997</v>
      </c>
      <c r="J1287">
        <f t="shared" si="20"/>
        <v>27381.165599999997</v>
      </c>
      <c r="K1287" t="s">
        <v>66</v>
      </c>
      <c r="L1287" t="s">
        <v>35</v>
      </c>
      <c r="M1287" t="s">
        <v>29</v>
      </c>
      <c r="N1287" t="s">
        <v>30</v>
      </c>
      <c r="O1287">
        <v>23.59</v>
      </c>
      <c r="P1287">
        <v>3.5</v>
      </c>
      <c r="Q1287" t="s">
        <v>23</v>
      </c>
    </row>
    <row r="1288" spans="1:17" x14ac:dyDescent="0.3">
      <c r="A1288" t="s">
        <v>2777</v>
      </c>
      <c r="B1288" s="1">
        <v>45594</v>
      </c>
      <c r="C1288" t="s">
        <v>2778</v>
      </c>
      <c r="D1288" t="s">
        <v>61</v>
      </c>
      <c r="E1288" t="s">
        <v>70</v>
      </c>
      <c r="F1288">
        <v>17</v>
      </c>
      <c r="G1288">
        <v>15</v>
      </c>
      <c r="H1288">
        <v>730.26</v>
      </c>
      <c r="I1288">
        <v>781.37819999999999</v>
      </c>
      <c r="J1288">
        <f t="shared" si="20"/>
        <v>11720.673000000001</v>
      </c>
      <c r="K1288" t="s">
        <v>47</v>
      </c>
      <c r="L1288" t="s">
        <v>42</v>
      </c>
      <c r="M1288" t="s">
        <v>29</v>
      </c>
      <c r="N1288" t="s">
        <v>37</v>
      </c>
      <c r="O1288">
        <v>43.18</v>
      </c>
      <c r="P1288">
        <v>4.8</v>
      </c>
      <c r="Q1288" t="s">
        <v>23</v>
      </c>
    </row>
    <row r="1289" spans="1:17" x14ac:dyDescent="0.3">
      <c r="A1289" t="s">
        <v>2779</v>
      </c>
      <c r="B1289" s="1">
        <v>44019</v>
      </c>
      <c r="C1289" t="s">
        <v>2780</v>
      </c>
      <c r="D1289" t="s">
        <v>94</v>
      </c>
      <c r="E1289" t="s">
        <v>50</v>
      </c>
      <c r="F1289">
        <v>7</v>
      </c>
      <c r="G1289">
        <v>6</v>
      </c>
      <c r="H1289">
        <v>1325.8</v>
      </c>
      <c r="I1289">
        <v>1471.6380000000001</v>
      </c>
      <c r="J1289">
        <f t="shared" si="20"/>
        <v>8829.8280000000013</v>
      </c>
      <c r="K1289" t="s">
        <v>27</v>
      </c>
      <c r="L1289" t="s">
        <v>35</v>
      </c>
      <c r="M1289" t="s">
        <v>36</v>
      </c>
      <c r="N1289" t="s">
        <v>37</v>
      </c>
      <c r="O1289">
        <v>37.69</v>
      </c>
      <c r="P1289">
        <v>1.9</v>
      </c>
      <c r="Q1289" t="s">
        <v>23</v>
      </c>
    </row>
    <row r="1290" spans="1:17" x14ac:dyDescent="0.3">
      <c r="A1290" t="s">
        <v>2781</v>
      </c>
      <c r="B1290" s="1">
        <v>44707</v>
      </c>
      <c r="C1290" t="s">
        <v>2782</v>
      </c>
      <c r="D1290" t="s">
        <v>61</v>
      </c>
      <c r="E1290" t="s">
        <v>62</v>
      </c>
      <c r="F1290">
        <v>20</v>
      </c>
      <c r="G1290">
        <v>20</v>
      </c>
      <c r="H1290">
        <v>758.05</v>
      </c>
      <c r="I1290">
        <v>871.75749999999994</v>
      </c>
      <c r="J1290">
        <f t="shared" si="20"/>
        <v>17435.149999999998</v>
      </c>
      <c r="K1290" t="s">
        <v>47</v>
      </c>
      <c r="L1290" t="s">
        <v>28</v>
      </c>
      <c r="M1290" t="s">
        <v>36</v>
      </c>
      <c r="N1290" t="s">
        <v>30</v>
      </c>
      <c r="O1290">
        <v>36.340000000000003</v>
      </c>
      <c r="P1290">
        <v>3.2</v>
      </c>
      <c r="Q1290" t="s">
        <v>23</v>
      </c>
    </row>
    <row r="1291" spans="1:17" x14ac:dyDescent="0.3">
      <c r="A1291" t="s">
        <v>2783</v>
      </c>
      <c r="B1291" s="1">
        <v>44532</v>
      </c>
      <c r="C1291" t="s">
        <v>2784</v>
      </c>
      <c r="D1291" t="s">
        <v>109</v>
      </c>
      <c r="E1291" t="s">
        <v>120</v>
      </c>
      <c r="F1291">
        <v>1</v>
      </c>
      <c r="G1291">
        <v>1</v>
      </c>
      <c r="H1291">
        <v>767.48</v>
      </c>
      <c r="I1291">
        <v>874.92720000000008</v>
      </c>
      <c r="J1291">
        <f t="shared" si="20"/>
        <v>874.92720000000008</v>
      </c>
      <c r="K1291" t="s">
        <v>27</v>
      </c>
      <c r="L1291" t="s">
        <v>79</v>
      </c>
      <c r="M1291" t="s">
        <v>36</v>
      </c>
      <c r="N1291" t="s">
        <v>30</v>
      </c>
      <c r="O1291">
        <v>33.159999999999997</v>
      </c>
      <c r="P1291">
        <v>2.1</v>
      </c>
      <c r="Q1291" t="s">
        <v>23</v>
      </c>
    </row>
    <row r="1292" spans="1:17" x14ac:dyDescent="0.3">
      <c r="A1292" t="s">
        <v>2785</v>
      </c>
      <c r="B1292" s="1">
        <v>45418</v>
      </c>
      <c r="C1292" t="s">
        <v>2786</v>
      </c>
      <c r="D1292" t="s">
        <v>94</v>
      </c>
      <c r="E1292" t="s">
        <v>117</v>
      </c>
      <c r="F1292">
        <v>9</v>
      </c>
      <c r="G1292">
        <v>9</v>
      </c>
      <c r="H1292">
        <v>716.7</v>
      </c>
      <c r="I1292">
        <v>766.86900000000014</v>
      </c>
      <c r="J1292">
        <f t="shared" si="20"/>
        <v>6901.8210000000017</v>
      </c>
      <c r="K1292" t="s">
        <v>20</v>
      </c>
      <c r="L1292" t="s">
        <v>28</v>
      </c>
      <c r="M1292" t="s">
        <v>29</v>
      </c>
      <c r="N1292" t="s">
        <v>53</v>
      </c>
      <c r="O1292">
        <v>5.36</v>
      </c>
      <c r="P1292">
        <v>5</v>
      </c>
      <c r="Q1292" t="s">
        <v>23</v>
      </c>
    </row>
    <row r="1293" spans="1:17" x14ac:dyDescent="0.3">
      <c r="A1293" t="s">
        <v>2787</v>
      </c>
      <c r="B1293" s="1">
        <v>44705</v>
      </c>
      <c r="C1293" t="s">
        <v>2788</v>
      </c>
      <c r="D1293" t="s">
        <v>133</v>
      </c>
      <c r="E1293" t="s">
        <v>95</v>
      </c>
      <c r="F1293">
        <v>6</v>
      </c>
      <c r="G1293">
        <v>5</v>
      </c>
      <c r="H1293">
        <v>335.88</v>
      </c>
      <c r="I1293">
        <v>356.03280000000001</v>
      </c>
      <c r="J1293">
        <f t="shared" si="20"/>
        <v>1780.164</v>
      </c>
      <c r="K1293" t="s">
        <v>66</v>
      </c>
      <c r="L1293" t="s">
        <v>35</v>
      </c>
      <c r="M1293" t="s">
        <v>36</v>
      </c>
      <c r="N1293" t="s">
        <v>67</v>
      </c>
      <c r="O1293">
        <v>19.38</v>
      </c>
      <c r="P1293">
        <v>4</v>
      </c>
      <c r="Q1293" t="s">
        <v>23</v>
      </c>
    </row>
    <row r="1294" spans="1:17" x14ac:dyDescent="0.3">
      <c r="A1294" t="s">
        <v>2789</v>
      </c>
      <c r="B1294" s="1">
        <v>44815</v>
      </c>
      <c r="C1294" t="s">
        <v>2790</v>
      </c>
      <c r="D1294" t="s">
        <v>109</v>
      </c>
      <c r="E1294" t="s">
        <v>46</v>
      </c>
      <c r="F1294">
        <v>18</v>
      </c>
      <c r="G1294">
        <v>15</v>
      </c>
      <c r="H1294">
        <v>787.74</v>
      </c>
      <c r="I1294">
        <v>835.00440000000003</v>
      </c>
      <c r="J1294">
        <f t="shared" si="20"/>
        <v>12525.066000000001</v>
      </c>
      <c r="K1294" t="s">
        <v>47</v>
      </c>
      <c r="L1294" t="s">
        <v>28</v>
      </c>
      <c r="M1294" t="s">
        <v>36</v>
      </c>
      <c r="N1294" t="s">
        <v>37</v>
      </c>
      <c r="O1294">
        <v>38.33</v>
      </c>
      <c r="P1294">
        <v>3.6</v>
      </c>
      <c r="Q1294" t="s">
        <v>23</v>
      </c>
    </row>
    <row r="1295" spans="1:17" x14ac:dyDescent="0.3">
      <c r="A1295" t="s">
        <v>2791</v>
      </c>
      <c r="B1295" s="1">
        <v>45038</v>
      </c>
      <c r="C1295" t="s">
        <v>2792</v>
      </c>
      <c r="D1295" t="s">
        <v>40</v>
      </c>
      <c r="E1295" t="s">
        <v>2793</v>
      </c>
      <c r="F1295">
        <v>19</v>
      </c>
      <c r="G1295">
        <v>17</v>
      </c>
      <c r="H1295">
        <v>780.23</v>
      </c>
      <c r="I1295">
        <v>834.84610000000009</v>
      </c>
      <c r="J1295">
        <f t="shared" si="20"/>
        <v>14192.383700000002</v>
      </c>
      <c r="L1295" t="s">
        <v>79</v>
      </c>
      <c r="M1295" t="s">
        <v>29</v>
      </c>
      <c r="N1295" t="s">
        <v>53</v>
      </c>
      <c r="O1295">
        <v>33.04</v>
      </c>
      <c r="P1295">
        <v>4</v>
      </c>
      <c r="Q1295" t="s">
        <v>23</v>
      </c>
    </row>
    <row r="1296" spans="1:17" x14ac:dyDescent="0.3">
      <c r="A1296" t="s">
        <v>2794</v>
      </c>
      <c r="B1296" s="1">
        <v>45192</v>
      </c>
      <c r="C1296" t="s">
        <v>2795</v>
      </c>
      <c r="D1296" t="s">
        <v>133</v>
      </c>
      <c r="E1296" t="s">
        <v>50</v>
      </c>
      <c r="F1296">
        <v>4</v>
      </c>
      <c r="G1296">
        <v>4</v>
      </c>
      <c r="H1296">
        <v>176.66</v>
      </c>
      <c r="I1296">
        <v>203.15899999999999</v>
      </c>
      <c r="J1296">
        <f t="shared" si="20"/>
        <v>812.63599999999997</v>
      </c>
      <c r="K1296" t="s">
        <v>47</v>
      </c>
      <c r="L1296" t="s">
        <v>35</v>
      </c>
      <c r="M1296" t="s">
        <v>36</v>
      </c>
      <c r="N1296" t="s">
        <v>89</v>
      </c>
      <c r="O1296">
        <v>17.71</v>
      </c>
      <c r="P1296">
        <v>1.7</v>
      </c>
      <c r="Q1296" t="s">
        <v>111</v>
      </c>
    </row>
    <row r="1297" spans="1:17" x14ac:dyDescent="0.3">
      <c r="A1297" t="s">
        <v>2796</v>
      </c>
      <c r="B1297" s="1">
        <v>44036</v>
      </c>
      <c r="C1297" t="s">
        <v>1546</v>
      </c>
      <c r="D1297" t="s">
        <v>65</v>
      </c>
      <c r="E1297" t="s">
        <v>82</v>
      </c>
      <c r="F1297">
        <v>3</v>
      </c>
      <c r="G1297">
        <v>3</v>
      </c>
      <c r="H1297">
        <v>6</v>
      </c>
      <c r="I1297">
        <v>6.5400000000000009</v>
      </c>
      <c r="J1297">
        <f t="shared" si="20"/>
        <v>19.620000000000005</v>
      </c>
      <c r="K1297" t="s">
        <v>51</v>
      </c>
      <c r="L1297" t="s">
        <v>28</v>
      </c>
      <c r="M1297" t="s">
        <v>22</v>
      </c>
      <c r="N1297" t="s">
        <v>37</v>
      </c>
      <c r="O1297">
        <v>0.6</v>
      </c>
      <c r="P1297">
        <v>4.8</v>
      </c>
      <c r="Q1297" t="s">
        <v>23</v>
      </c>
    </row>
    <row r="1298" spans="1:17" x14ac:dyDescent="0.3">
      <c r="A1298" t="s">
        <v>2797</v>
      </c>
      <c r="B1298" s="1">
        <v>45606</v>
      </c>
      <c r="C1298" t="s">
        <v>2798</v>
      </c>
      <c r="D1298" t="s">
        <v>133</v>
      </c>
      <c r="E1298" t="s">
        <v>2799</v>
      </c>
      <c r="F1298">
        <v>18</v>
      </c>
      <c r="G1298">
        <v>16</v>
      </c>
      <c r="H1298">
        <v>6</v>
      </c>
      <c r="I1298">
        <v>6.7799999999999994</v>
      </c>
      <c r="J1298">
        <f t="shared" si="20"/>
        <v>108.47999999999999</v>
      </c>
      <c r="K1298" t="s">
        <v>47</v>
      </c>
      <c r="L1298" t="s">
        <v>86</v>
      </c>
      <c r="M1298" t="s">
        <v>71</v>
      </c>
      <c r="N1298" t="s">
        <v>89</v>
      </c>
      <c r="O1298">
        <v>5.27</v>
      </c>
      <c r="P1298">
        <v>1.7</v>
      </c>
      <c r="Q1298" t="s">
        <v>205</v>
      </c>
    </row>
    <row r="1299" spans="1:17" x14ac:dyDescent="0.3">
      <c r="A1299" t="s">
        <v>2800</v>
      </c>
      <c r="B1299" s="1">
        <v>44732</v>
      </c>
      <c r="C1299" t="s">
        <v>2801</v>
      </c>
      <c r="D1299" t="s">
        <v>94</v>
      </c>
      <c r="E1299" t="s">
        <v>117</v>
      </c>
      <c r="F1299">
        <v>8</v>
      </c>
      <c r="G1299">
        <v>8</v>
      </c>
      <c r="H1299">
        <v>797.05</v>
      </c>
      <c r="I1299">
        <v>836.90250000000003</v>
      </c>
      <c r="J1299">
        <f t="shared" si="20"/>
        <v>6695.22</v>
      </c>
      <c r="K1299" t="s">
        <v>27</v>
      </c>
      <c r="L1299" t="s">
        <v>21</v>
      </c>
      <c r="M1299" t="s">
        <v>71</v>
      </c>
      <c r="N1299" t="s">
        <v>37</v>
      </c>
      <c r="O1299">
        <v>24.41</v>
      </c>
      <c r="P1299">
        <v>3.9</v>
      </c>
      <c r="Q1299" t="s">
        <v>23</v>
      </c>
    </row>
    <row r="1300" spans="1:17" x14ac:dyDescent="0.3">
      <c r="A1300" t="s">
        <v>2802</v>
      </c>
      <c r="B1300" s="1">
        <v>44060</v>
      </c>
      <c r="C1300" t="s">
        <v>2803</v>
      </c>
      <c r="D1300" t="s">
        <v>65</v>
      </c>
      <c r="E1300" t="s">
        <v>19</v>
      </c>
      <c r="F1300">
        <v>18</v>
      </c>
      <c r="G1300">
        <v>17</v>
      </c>
      <c r="H1300">
        <v>209.07</v>
      </c>
      <c r="I1300">
        <v>238.33980000000003</v>
      </c>
      <c r="J1300">
        <f t="shared" si="20"/>
        <v>4051.7766000000006</v>
      </c>
      <c r="K1300" t="s">
        <v>47</v>
      </c>
      <c r="L1300" t="s">
        <v>79</v>
      </c>
      <c r="M1300" t="s">
        <v>36</v>
      </c>
      <c r="N1300" t="s">
        <v>30</v>
      </c>
      <c r="O1300">
        <v>25.3</v>
      </c>
      <c r="P1300">
        <v>3.3</v>
      </c>
      <c r="Q1300" t="s">
        <v>205</v>
      </c>
    </row>
    <row r="1301" spans="1:17" x14ac:dyDescent="0.3">
      <c r="A1301" t="s">
        <v>2804</v>
      </c>
      <c r="B1301" s="1">
        <v>44808</v>
      </c>
      <c r="C1301" t="s">
        <v>2805</v>
      </c>
      <c r="D1301" t="s">
        <v>116</v>
      </c>
      <c r="E1301" t="s">
        <v>50</v>
      </c>
      <c r="F1301">
        <v>3</v>
      </c>
      <c r="G1301">
        <v>3</v>
      </c>
      <c r="H1301">
        <v>253.87</v>
      </c>
      <c r="I1301">
        <v>286.87309999999997</v>
      </c>
      <c r="J1301">
        <f t="shared" si="20"/>
        <v>860.61929999999984</v>
      </c>
      <c r="K1301" t="s">
        <v>27</v>
      </c>
      <c r="L1301" t="s">
        <v>79</v>
      </c>
      <c r="M1301" t="s">
        <v>22</v>
      </c>
      <c r="N1301" t="s">
        <v>30</v>
      </c>
      <c r="O1301">
        <v>7.08</v>
      </c>
      <c r="P1301">
        <v>4.2</v>
      </c>
      <c r="Q1301" t="s">
        <v>23</v>
      </c>
    </row>
    <row r="1302" spans="1:17" x14ac:dyDescent="0.3">
      <c r="A1302" t="s">
        <v>2806</v>
      </c>
      <c r="B1302" s="1">
        <v>45427</v>
      </c>
      <c r="C1302" t="s">
        <v>2807</v>
      </c>
      <c r="D1302" t="s">
        <v>33</v>
      </c>
      <c r="E1302" t="s">
        <v>34</v>
      </c>
      <c r="F1302">
        <v>3</v>
      </c>
      <c r="G1302">
        <v>2</v>
      </c>
      <c r="H1302">
        <v>203.03</v>
      </c>
      <c r="I1302">
        <v>233.4845</v>
      </c>
      <c r="J1302">
        <f t="shared" si="20"/>
        <v>466.96899999999999</v>
      </c>
      <c r="K1302" t="s">
        <v>66</v>
      </c>
      <c r="L1302" t="s">
        <v>35</v>
      </c>
      <c r="M1302" t="s">
        <v>2808</v>
      </c>
      <c r="N1302" t="s">
        <v>30</v>
      </c>
      <c r="O1302">
        <v>16.38</v>
      </c>
      <c r="P1302">
        <v>2.1</v>
      </c>
      <c r="Q1302" t="s">
        <v>23</v>
      </c>
    </row>
    <row r="1303" spans="1:17" x14ac:dyDescent="0.3">
      <c r="A1303" t="s">
        <v>2809</v>
      </c>
      <c r="B1303" s="1">
        <v>43862</v>
      </c>
      <c r="C1303" t="s">
        <v>2810</v>
      </c>
      <c r="D1303" t="s">
        <v>40</v>
      </c>
      <c r="E1303" t="s">
        <v>41</v>
      </c>
      <c r="F1303">
        <v>14</v>
      </c>
      <c r="G1303">
        <v>11</v>
      </c>
      <c r="H1303">
        <v>276.26</v>
      </c>
      <c r="I1303">
        <v>317.69899999999996</v>
      </c>
      <c r="J1303">
        <f t="shared" si="20"/>
        <v>3494.6889999999994</v>
      </c>
      <c r="K1303" t="s">
        <v>66</v>
      </c>
      <c r="L1303" t="s">
        <v>28</v>
      </c>
      <c r="M1303" t="s">
        <v>71</v>
      </c>
      <c r="N1303" t="s">
        <v>53</v>
      </c>
      <c r="O1303">
        <v>5.23</v>
      </c>
      <c r="P1303">
        <v>0</v>
      </c>
      <c r="Q1303" t="s">
        <v>23</v>
      </c>
    </row>
    <row r="1304" spans="1:17" x14ac:dyDescent="0.3">
      <c r="A1304" t="s">
        <v>2811</v>
      </c>
      <c r="B1304" s="1">
        <v>43989</v>
      </c>
      <c r="C1304" t="s">
        <v>2812</v>
      </c>
      <c r="D1304" t="s">
        <v>100</v>
      </c>
      <c r="E1304" t="s">
        <v>41</v>
      </c>
      <c r="F1304">
        <v>15</v>
      </c>
      <c r="G1304">
        <v>13</v>
      </c>
      <c r="H1304">
        <v>921.43</v>
      </c>
      <c r="I1304">
        <v>1050.4302</v>
      </c>
      <c r="J1304">
        <f t="shared" si="20"/>
        <v>13655.5926</v>
      </c>
      <c r="K1304" t="s">
        <v>66</v>
      </c>
      <c r="L1304" t="s">
        <v>35</v>
      </c>
      <c r="M1304" t="s">
        <v>22</v>
      </c>
      <c r="N1304" t="s">
        <v>89</v>
      </c>
      <c r="O1304">
        <v>42.42</v>
      </c>
      <c r="P1304">
        <v>4.0999999999999996</v>
      </c>
      <c r="Q1304" t="s">
        <v>23</v>
      </c>
    </row>
    <row r="1305" spans="1:17" x14ac:dyDescent="0.3">
      <c r="A1305" t="s">
        <v>2813</v>
      </c>
      <c r="B1305" s="1">
        <v>44269</v>
      </c>
      <c r="C1305" t="s">
        <v>2814</v>
      </c>
      <c r="D1305" t="s">
        <v>45</v>
      </c>
      <c r="E1305" t="s">
        <v>46</v>
      </c>
      <c r="F1305">
        <v>5</v>
      </c>
      <c r="G1305">
        <v>5</v>
      </c>
      <c r="H1305">
        <v>733.6</v>
      </c>
      <c r="I1305">
        <v>821.63200000000006</v>
      </c>
      <c r="J1305">
        <f t="shared" si="20"/>
        <v>4108.16</v>
      </c>
      <c r="K1305" t="s">
        <v>47</v>
      </c>
      <c r="L1305" t="s">
        <v>79</v>
      </c>
      <c r="M1305" t="s">
        <v>36</v>
      </c>
      <c r="N1305" t="s">
        <v>30</v>
      </c>
      <c r="O1305">
        <v>38.08</v>
      </c>
      <c r="P1305">
        <v>4.2</v>
      </c>
      <c r="Q1305" t="s">
        <v>23</v>
      </c>
    </row>
    <row r="1306" spans="1:17" x14ac:dyDescent="0.3">
      <c r="A1306" t="s">
        <v>2815</v>
      </c>
      <c r="B1306" s="1">
        <v>45342</v>
      </c>
      <c r="C1306" t="s">
        <v>2816</v>
      </c>
      <c r="D1306" t="s">
        <v>109</v>
      </c>
      <c r="E1306" t="s">
        <v>110</v>
      </c>
      <c r="F1306">
        <v>12</v>
      </c>
      <c r="G1306">
        <v>10</v>
      </c>
      <c r="H1306">
        <v>571.23</v>
      </c>
      <c r="I1306">
        <v>639.77760000000012</v>
      </c>
      <c r="J1306">
        <f t="shared" si="20"/>
        <v>6397.7760000000017</v>
      </c>
      <c r="K1306" t="s">
        <v>27</v>
      </c>
      <c r="L1306" t="s">
        <v>35</v>
      </c>
      <c r="M1306" t="s">
        <v>71</v>
      </c>
      <c r="N1306" t="s">
        <v>37</v>
      </c>
      <c r="O1306">
        <v>5.74</v>
      </c>
      <c r="P1306">
        <v>1.9</v>
      </c>
      <c r="Q1306" t="s">
        <v>23</v>
      </c>
    </row>
    <row r="1307" spans="1:17" x14ac:dyDescent="0.3">
      <c r="A1307" t="s">
        <v>2817</v>
      </c>
      <c r="B1307" s="1">
        <v>45551</v>
      </c>
      <c r="C1307" t="s">
        <v>2818</v>
      </c>
      <c r="D1307" t="s">
        <v>65</v>
      </c>
      <c r="E1307" t="s">
        <v>78</v>
      </c>
      <c r="F1307">
        <v>15</v>
      </c>
      <c r="G1307">
        <v>14</v>
      </c>
      <c r="H1307">
        <v>89.88</v>
      </c>
      <c r="I1307">
        <v>94.373999999999995</v>
      </c>
      <c r="J1307">
        <f t="shared" si="20"/>
        <v>1321.2359999999999</v>
      </c>
      <c r="K1307" t="s">
        <v>20</v>
      </c>
      <c r="L1307" t="s">
        <v>123</v>
      </c>
      <c r="M1307" t="s">
        <v>36</v>
      </c>
      <c r="N1307" t="s">
        <v>30</v>
      </c>
      <c r="O1307">
        <v>1.71</v>
      </c>
      <c r="P1307">
        <v>1.5</v>
      </c>
      <c r="Q1307" t="s">
        <v>205</v>
      </c>
    </row>
    <row r="1308" spans="1:17" x14ac:dyDescent="0.3">
      <c r="A1308" t="s">
        <v>2819</v>
      </c>
      <c r="B1308" s="1">
        <v>44080</v>
      </c>
      <c r="C1308" t="s">
        <v>2820</v>
      </c>
      <c r="D1308" t="s">
        <v>61</v>
      </c>
      <c r="E1308" t="s">
        <v>70</v>
      </c>
      <c r="F1308">
        <v>12</v>
      </c>
      <c r="G1308">
        <v>10</v>
      </c>
      <c r="H1308">
        <v>333.81</v>
      </c>
      <c r="I1308">
        <v>380.54340000000002</v>
      </c>
      <c r="J1308">
        <f t="shared" si="20"/>
        <v>3805.4340000000002</v>
      </c>
      <c r="K1308" t="s">
        <v>20</v>
      </c>
      <c r="L1308" t="s">
        <v>42</v>
      </c>
      <c r="M1308" t="s">
        <v>36</v>
      </c>
      <c r="N1308" t="s">
        <v>30</v>
      </c>
      <c r="O1308">
        <v>15.44</v>
      </c>
      <c r="P1308">
        <v>3.9</v>
      </c>
      <c r="Q1308" t="s">
        <v>23</v>
      </c>
    </row>
    <row r="1309" spans="1:17" x14ac:dyDescent="0.3">
      <c r="A1309" t="s">
        <v>2821</v>
      </c>
      <c r="B1309" s="1">
        <v>44581</v>
      </c>
      <c r="C1309" t="s">
        <v>2822</v>
      </c>
      <c r="D1309" t="s">
        <v>45</v>
      </c>
      <c r="E1309" t="s">
        <v>110</v>
      </c>
      <c r="F1309">
        <v>7</v>
      </c>
      <c r="G1309">
        <v>6</v>
      </c>
      <c r="H1309">
        <v>387.5</v>
      </c>
      <c r="I1309">
        <v>430.12500000000006</v>
      </c>
      <c r="J1309">
        <f t="shared" si="20"/>
        <v>2580.7500000000005</v>
      </c>
      <c r="K1309" t="s">
        <v>51</v>
      </c>
      <c r="L1309" t="s">
        <v>35</v>
      </c>
      <c r="M1309" t="s">
        <v>71</v>
      </c>
      <c r="N1309" t="s">
        <v>37</v>
      </c>
      <c r="O1309">
        <v>9.4600000000000009</v>
      </c>
      <c r="P1309">
        <v>2.9</v>
      </c>
      <c r="Q1309" t="s">
        <v>23</v>
      </c>
    </row>
    <row r="1310" spans="1:17" x14ac:dyDescent="0.3">
      <c r="A1310" t="s">
        <v>2823</v>
      </c>
      <c r="B1310" s="1">
        <v>44837</v>
      </c>
      <c r="C1310" t="s">
        <v>2824</v>
      </c>
      <c r="D1310" t="s">
        <v>65</v>
      </c>
      <c r="E1310" t="s">
        <v>78</v>
      </c>
      <c r="F1310">
        <v>10</v>
      </c>
      <c r="G1310">
        <v>8</v>
      </c>
      <c r="H1310">
        <v>636.78</v>
      </c>
      <c r="I1310">
        <v>719.56139999999994</v>
      </c>
      <c r="J1310">
        <f t="shared" si="20"/>
        <v>5756.4911999999995</v>
      </c>
      <c r="K1310" t="s">
        <v>20</v>
      </c>
      <c r="L1310" t="s">
        <v>123</v>
      </c>
      <c r="M1310" t="s">
        <v>36</v>
      </c>
      <c r="N1310" t="s">
        <v>89</v>
      </c>
      <c r="O1310">
        <v>28.15</v>
      </c>
      <c r="P1310">
        <v>1.4</v>
      </c>
      <c r="Q1310" t="s">
        <v>23</v>
      </c>
    </row>
    <row r="1311" spans="1:17" x14ac:dyDescent="0.3">
      <c r="A1311" t="s">
        <v>2825</v>
      </c>
      <c r="B1311" s="1">
        <v>45412</v>
      </c>
      <c r="C1311" t="s">
        <v>2826</v>
      </c>
      <c r="D1311" t="s">
        <v>77</v>
      </c>
      <c r="E1311" t="s">
        <v>19</v>
      </c>
      <c r="F1311">
        <v>15</v>
      </c>
      <c r="G1311">
        <v>14</v>
      </c>
      <c r="H1311">
        <v>330.84</v>
      </c>
      <c r="I1311">
        <v>373.84919999999994</v>
      </c>
      <c r="J1311">
        <f t="shared" si="20"/>
        <v>5233.8887999999988</v>
      </c>
      <c r="K1311" t="s">
        <v>47</v>
      </c>
      <c r="L1311" t="s">
        <v>35</v>
      </c>
      <c r="M1311" t="s">
        <v>71</v>
      </c>
      <c r="N1311" t="s">
        <v>30</v>
      </c>
      <c r="O1311">
        <v>9.69</v>
      </c>
      <c r="P1311">
        <v>1.2</v>
      </c>
      <c r="Q1311" t="s">
        <v>23</v>
      </c>
    </row>
    <row r="1312" spans="1:17" x14ac:dyDescent="0.3">
      <c r="A1312" t="s">
        <v>2827</v>
      </c>
      <c r="B1312" s="1">
        <v>44734</v>
      </c>
      <c r="C1312" t="s">
        <v>2828</v>
      </c>
      <c r="D1312" t="s">
        <v>45</v>
      </c>
      <c r="E1312" t="s">
        <v>46</v>
      </c>
      <c r="F1312">
        <v>15</v>
      </c>
      <c r="G1312">
        <v>13</v>
      </c>
      <c r="H1312">
        <v>1059.69</v>
      </c>
      <c r="I1312">
        <v>1112.6745000000001</v>
      </c>
      <c r="J1312">
        <f t="shared" si="20"/>
        <v>14464.768500000002</v>
      </c>
      <c r="K1312" t="s">
        <v>51</v>
      </c>
      <c r="L1312" t="s">
        <v>28</v>
      </c>
      <c r="M1312" t="s">
        <v>29</v>
      </c>
      <c r="N1312" t="s">
        <v>37</v>
      </c>
      <c r="O1312">
        <v>44.02</v>
      </c>
      <c r="P1312">
        <v>2.2999999999999998</v>
      </c>
      <c r="Q1312" t="s">
        <v>23</v>
      </c>
    </row>
    <row r="1313" spans="1:17" x14ac:dyDescent="0.3">
      <c r="A1313" t="s">
        <v>2829</v>
      </c>
      <c r="B1313" s="1">
        <v>44674</v>
      </c>
      <c r="C1313" t="s">
        <v>2830</v>
      </c>
      <c r="D1313" t="s">
        <v>94</v>
      </c>
      <c r="E1313" t="s">
        <v>95</v>
      </c>
      <c r="F1313">
        <v>3</v>
      </c>
      <c r="G1313">
        <v>3</v>
      </c>
      <c r="H1313">
        <v>657.22</v>
      </c>
      <c r="I1313">
        <v>690.08100000000002</v>
      </c>
      <c r="J1313">
        <f t="shared" si="20"/>
        <v>2070.2429999999999</v>
      </c>
      <c r="K1313" t="s">
        <v>20</v>
      </c>
      <c r="L1313" t="s">
        <v>35</v>
      </c>
      <c r="M1313" t="s">
        <v>36</v>
      </c>
      <c r="N1313" t="s">
        <v>89</v>
      </c>
      <c r="O1313">
        <v>38.35</v>
      </c>
      <c r="P1313">
        <v>1.8</v>
      </c>
      <c r="Q1313" t="s">
        <v>23</v>
      </c>
    </row>
    <row r="1314" spans="1:17" x14ac:dyDescent="0.3">
      <c r="A1314" t="s">
        <v>2831</v>
      </c>
      <c r="B1314" s="1">
        <v>44376</v>
      </c>
      <c r="C1314" t="s">
        <v>2832</v>
      </c>
      <c r="D1314" t="s">
        <v>133</v>
      </c>
      <c r="E1314" t="s">
        <v>95</v>
      </c>
      <c r="F1314">
        <v>2</v>
      </c>
      <c r="G1314">
        <v>2</v>
      </c>
      <c r="H1314">
        <v>180.38</v>
      </c>
      <c r="I1314">
        <v>191.2028</v>
      </c>
      <c r="J1314">
        <f t="shared" si="20"/>
        <v>382.40559999999999</v>
      </c>
      <c r="K1314" t="s">
        <v>27</v>
      </c>
      <c r="L1314" t="s">
        <v>35</v>
      </c>
      <c r="M1314" t="s">
        <v>29</v>
      </c>
      <c r="N1314" t="s">
        <v>37</v>
      </c>
      <c r="O1314">
        <v>48.97</v>
      </c>
      <c r="P1314">
        <v>1.5</v>
      </c>
      <c r="Q1314" t="s">
        <v>23</v>
      </c>
    </row>
    <row r="1315" spans="1:17" x14ac:dyDescent="0.3">
      <c r="A1315" t="s">
        <v>2833</v>
      </c>
      <c r="B1315" s="1">
        <v>43918</v>
      </c>
      <c r="C1315" t="s">
        <v>2834</v>
      </c>
      <c r="D1315" t="s">
        <v>56</v>
      </c>
      <c r="E1315" t="s">
        <v>57</v>
      </c>
      <c r="F1315">
        <v>1</v>
      </c>
      <c r="G1315">
        <v>1</v>
      </c>
      <c r="H1315">
        <v>1158.1500000000001</v>
      </c>
      <c r="I1315">
        <v>1297.1280000000002</v>
      </c>
      <c r="J1315">
        <f t="shared" si="20"/>
        <v>1297.1280000000002</v>
      </c>
      <c r="K1315" t="s">
        <v>47</v>
      </c>
      <c r="L1315" t="s">
        <v>123</v>
      </c>
      <c r="M1315" t="s">
        <v>29</v>
      </c>
      <c r="N1315" t="s">
        <v>53</v>
      </c>
      <c r="O1315">
        <v>37.270000000000003</v>
      </c>
      <c r="P1315">
        <v>1.9</v>
      </c>
      <c r="Q1315" t="s">
        <v>23</v>
      </c>
    </row>
    <row r="1316" spans="1:17" x14ac:dyDescent="0.3">
      <c r="A1316" t="s">
        <v>2835</v>
      </c>
      <c r="C1316" t="s">
        <v>2836</v>
      </c>
      <c r="D1316" t="s">
        <v>141</v>
      </c>
      <c r="E1316" t="s">
        <v>95</v>
      </c>
      <c r="F1316">
        <v>12</v>
      </c>
      <c r="G1316">
        <v>12</v>
      </c>
      <c r="H1316">
        <v>671</v>
      </c>
      <c r="I1316">
        <v>751.5200000000001</v>
      </c>
      <c r="J1316">
        <f t="shared" si="20"/>
        <v>9018.2400000000016</v>
      </c>
      <c r="K1316" t="s">
        <v>51</v>
      </c>
      <c r="M1316" t="s">
        <v>29</v>
      </c>
      <c r="N1316" t="s">
        <v>37</v>
      </c>
      <c r="O1316">
        <v>7.65</v>
      </c>
      <c r="P1316">
        <v>4.0999999999999996</v>
      </c>
      <c r="Q1316" t="s">
        <v>23</v>
      </c>
    </row>
    <row r="1317" spans="1:17" x14ac:dyDescent="0.3">
      <c r="A1317" t="s">
        <v>2837</v>
      </c>
      <c r="B1317" s="1">
        <v>45221</v>
      </c>
      <c r="C1317" t="s">
        <v>2838</v>
      </c>
      <c r="D1317" t="s">
        <v>40</v>
      </c>
      <c r="E1317" t="s">
        <v>26</v>
      </c>
      <c r="F1317">
        <v>7</v>
      </c>
      <c r="G1317">
        <v>7</v>
      </c>
      <c r="H1317">
        <v>170.25</v>
      </c>
      <c r="I1317">
        <v>194.08500000000001</v>
      </c>
      <c r="J1317">
        <f t="shared" si="20"/>
        <v>1358.595</v>
      </c>
      <c r="K1317" t="s">
        <v>27</v>
      </c>
      <c r="L1317" t="s">
        <v>42</v>
      </c>
      <c r="M1317" t="s">
        <v>71</v>
      </c>
      <c r="N1317" t="s">
        <v>67</v>
      </c>
      <c r="O1317">
        <v>43.92</v>
      </c>
      <c r="P1317">
        <v>1.7</v>
      </c>
      <c r="Q1317" t="s">
        <v>23</v>
      </c>
    </row>
    <row r="1318" spans="1:17" x14ac:dyDescent="0.3">
      <c r="A1318" t="s">
        <v>2839</v>
      </c>
      <c r="B1318" s="1">
        <v>43992</v>
      </c>
      <c r="C1318" t="s">
        <v>2840</v>
      </c>
      <c r="D1318" t="s">
        <v>56</v>
      </c>
      <c r="E1318" t="s">
        <v>2841</v>
      </c>
      <c r="F1318">
        <v>5</v>
      </c>
      <c r="G1318">
        <v>5</v>
      </c>
      <c r="H1318">
        <v>447.18</v>
      </c>
      <c r="I1318">
        <v>496.36980000000005</v>
      </c>
      <c r="J1318">
        <f t="shared" si="20"/>
        <v>2481.8490000000002</v>
      </c>
      <c r="K1318" t="s">
        <v>51</v>
      </c>
      <c r="L1318" t="s">
        <v>42</v>
      </c>
      <c r="M1318" t="s">
        <v>29</v>
      </c>
      <c r="N1318" t="s">
        <v>2842</v>
      </c>
      <c r="O1318">
        <v>48.11</v>
      </c>
      <c r="P1318">
        <v>2.6</v>
      </c>
      <c r="Q1318" t="s">
        <v>205</v>
      </c>
    </row>
    <row r="1319" spans="1:17" x14ac:dyDescent="0.3">
      <c r="A1319" t="s">
        <v>2843</v>
      </c>
      <c r="B1319" s="1">
        <v>44340</v>
      </c>
      <c r="C1319" t="s">
        <v>2844</v>
      </c>
      <c r="D1319" t="s">
        <v>45</v>
      </c>
      <c r="E1319" t="s">
        <v>2845</v>
      </c>
      <c r="F1319">
        <v>5</v>
      </c>
      <c r="G1319">
        <v>5</v>
      </c>
      <c r="H1319">
        <v>989.8</v>
      </c>
      <c r="I1319">
        <v>1059.086</v>
      </c>
      <c r="J1319">
        <f t="shared" si="20"/>
        <v>5295.43</v>
      </c>
      <c r="K1319" t="s">
        <v>47</v>
      </c>
      <c r="L1319" t="s">
        <v>28</v>
      </c>
      <c r="M1319" t="s">
        <v>29</v>
      </c>
      <c r="N1319" t="s">
        <v>37</v>
      </c>
      <c r="O1319">
        <v>15.37</v>
      </c>
      <c r="P1319">
        <v>2.1</v>
      </c>
      <c r="Q1319" t="s">
        <v>23</v>
      </c>
    </row>
    <row r="1320" spans="1:17" x14ac:dyDescent="0.3">
      <c r="A1320" t="s">
        <v>2846</v>
      </c>
      <c r="B1320" s="1">
        <v>44314</v>
      </c>
      <c r="C1320" t="s">
        <v>2847</v>
      </c>
      <c r="D1320" t="s">
        <v>61</v>
      </c>
      <c r="E1320" t="s">
        <v>2848</v>
      </c>
      <c r="F1320">
        <v>19</v>
      </c>
      <c r="G1320">
        <v>15</v>
      </c>
      <c r="H1320">
        <v>1489.07</v>
      </c>
      <c r="I1320">
        <v>1608.1956</v>
      </c>
      <c r="J1320">
        <f t="shared" si="20"/>
        <v>24122.934000000001</v>
      </c>
      <c r="K1320" t="s">
        <v>66</v>
      </c>
      <c r="L1320" t="s">
        <v>123</v>
      </c>
      <c r="M1320" t="s">
        <v>29</v>
      </c>
      <c r="O1320">
        <v>39.340000000000003</v>
      </c>
      <c r="P1320">
        <v>3.3</v>
      </c>
      <c r="Q1320" t="s">
        <v>23</v>
      </c>
    </row>
    <row r="1321" spans="1:17" x14ac:dyDescent="0.3">
      <c r="A1321" t="s">
        <v>2849</v>
      </c>
      <c r="B1321" s="1">
        <v>44603</v>
      </c>
      <c r="C1321" t="s">
        <v>2850</v>
      </c>
      <c r="D1321" t="s">
        <v>141</v>
      </c>
      <c r="E1321" t="s">
        <v>117</v>
      </c>
      <c r="F1321">
        <v>20</v>
      </c>
      <c r="G1321">
        <v>19</v>
      </c>
      <c r="H1321">
        <v>189.63</v>
      </c>
      <c r="I1321">
        <v>218.07449999999997</v>
      </c>
      <c r="J1321">
        <f t="shared" si="20"/>
        <v>4143.4154999999992</v>
      </c>
      <c r="K1321" t="s">
        <v>66</v>
      </c>
      <c r="L1321" t="s">
        <v>123</v>
      </c>
      <c r="M1321" t="s">
        <v>36</v>
      </c>
      <c r="N1321" t="s">
        <v>89</v>
      </c>
      <c r="O1321">
        <v>10.01</v>
      </c>
      <c r="P1321">
        <v>3.5</v>
      </c>
      <c r="Q1321" t="s">
        <v>23</v>
      </c>
    </row>
    <row r="1322" spans="1:17" x14ac:dyDescent="0.3">
      <c r="A1322" t="s">
        <v>2851</v>
      </c>
      <c r="B1322" s="1">
        <v>45535</v>
      </c>
      <c r="C1322" t="s">
        <v>2852</v>
      </c>
      <c r="D1322" t="s">
        <v>116</v>
      </c>
      <c r="E1322" t="s">
        <v>95</v>
      </c>
      <c r="F1322">
        <v>17</v>
      </c>
      <c r="G1322">
        <v>15</v>
      </c>
      <c r="H1322">
        <v>588.9</v>
      </c>
      <c r="I1322">
        <v>641.90100000000007</v>
      </c>
      <c r="J1322">
        <f t="shared" si="20"/>
        <v>9628.5150000000012</v>
      </c>
      <c r="K1322" t="s">
        <v>51</v>
      </c>
      <c r="L1322" t="s">
        <v>123</v>
      </c>
      <c r="M1322" t="s">
        <v>36</v>
      </c>
      <c r="N1322" t="s">
        <v>30</v>
      </c>
      <c r="O1322">
        <v>-5</v>
      </c>
      <c r="P1322">
        <v>0</v>
      </c>
      <c r="Q1322" t="s">
        <v>23</v>
      </c>
    </row>
    <row r="1323" spans="1:17" x14ac:dyDescent="0.3">
      <c r="A1323" t="s">
        <v>2853</v>
      </c>
      <c r="B1323" s="1">
        <v>45093</v>
      </c>
      <c r="C1323" t="s">
        <v>2854</v>
      </c>
      <c r="D1323" t="s">
        <v>61</v>
      </c>
      <c r="E1323" t="s">
        <v>70</v>
      </c>
      <c r="F1323">
        <v>11</v>
      </c>
      <c r="G1323">
        <v>11</v>
      </c>
      <c r="H1323">
        <v>871.99</v>
      </c>
      <c r="I1323">
        <v>985.34869999999989</v>
      </c>
      <c r="J1323">
        <f t="shared" si="20"/>
        <v>10838.8357</v>
      </c>
      <c r="K1323" t="s">
        <v>27</v>
      </c>
      <c r="L1323" t="s">
        <v>79</v>
      </c>
      <c r="M1323" t="s">
        <v>36</v>
      </c>
      <c r="N1323" t="s">
        <v>67</v>
      </c>
      <c r="O1323">
        <v>34.340000000000003</v>
      </c>
      <c r="P1323">
        <v>3.6</v>
      </c>
      <c r="Q1323" t="s">
        <v>23</v>
      </c>
    </row>
    <row r="1324" spans="1:17" x14ac:dyDescent="0.3">
      <c r="A1324" t="s">
        <v>2855</v>
      </c>
      <c r="B1324" s="1">
        <v>44486</v>
      </c>
      <c r="C1324" t="s">
        <v>2856</v>
      </c>
      <c r="D1324" t="s">
        <v>45</v>
      </c>
      <c r="E1324" t="s">
        <v>120</v>
      </c>
      <c r="F1324">
        <v>3</v>
      </c>
      <c r="G1324">
        <v>3</v>
      </c>
      <c r="H1324">
        <v>1024.31</v>
      </c>
      <c r="I1324">
        <v>1116.4979000000001</v>
      </c>
      <c r="J1324">
        <f t="shared" si="20"/>
        <v>3349.4937</v>
      </c>
      <c r="K1324" t="s">
        <v>51</v>
      </c>
      <c r="L1324" t="s">
        <v>86</v>
      </c>
      <c r="M1324" t="s">
        <v>71</v>
      </c>
      <c r="N1324" t="s">
        <v>89</v>
      </c>
      <c r="O1324">
        <v>2.19</v>
      </c>
      <c r="P1324">
        <v>1.2</v>
      </c>
      <c r="Q1324" t="s">
        <v>15</v>
      </c>
    </row>
    <row r="1325" spans="1:17" x14ac:dyDescent="0.3">
      <c r="A1325" t="s">
        <v>2857</v>
      </c>
      <c r="B1325" s="1">
        <v>44125</v>
      </c>
      <c r="C1325" t="s">
        <v>2858</v>
      </c>
      <c r="D1325" t="s">
        <v>61</v>
      </c>
      <c r="E1325" t="s">
        <v>70</v>
      </c>
      <c r="F1325">
        <v>9</v>
      </c>
      <c r="G1325">
        <v>8</v>
      </c>
      <c r="H1325">
        <v>827.8</v>
      </c>
      <c r="I1325">
        <v>910.58</v>
      </c>
      <c r="J1325">
        <f t="shared" si="20"/>
        <v>7284.64</v>
      </c>
      <c r="K1325" t="s">
        <v>20</v>
      </c>
      <c r="L1325" t="s">
        <v>42</v>
      </c>
      <c r="M1325" t="s">
        <v>22</v>
      </c>
      <c r="N1325" t="s">
        <v>30</v>
      </c>
      <c r="O1325">
        <v>14.49</v>
      </c>
      <c r="P1325">
        <v>4.5999999999999996</v>
      </c>
      <c r="Q1325" t="s">
        <v>23</v>
      </c>
    </row>
    <row r="1326" spans="1:17" x14ac:dyDescent="0.3">
      <c r="A1326" t="s">
        <v>2859</v>
      </c>
      <c r="B1326" s="1">
        <v>44212</v>
      </c>
      <c r="C1326" t="s">
        <v>2860</v>
      </c>
      <c r="D1326" t="s">
        <v>109</v>
      </c>
      <c r="E1326" t="s">
        <v>120</v>
      </c>
      <c r="F1326">
        <v>4</v>
      </c>
      <c r="G1326">
        <v>4</v>
      </c>
      <c r="H1326">
        <v>627.91</v>
      </c>
      <c r="I1326">
        <v>722.09649999999988</v>
      </c>
      <c r="J1326">
        <f t="shared" si="20"/>
        <v>2888.3859999999995</v>
      </c>
      <c r="K1326" t="s">
        <v>51</v>
      </c>
      <c r="L1326" t="s">
        <v>42</v>
      </c>
      <c r="M1326" t="s">
        <v>36</v>
      </c>
      <c r="N1326" t="s">
        <v>30</v>
      </c>
      <c r="O1326">
        <v>30.53</v>
      </c>
      <c r="P1326">
        <v>1.7</v>
      </c>
      <c r="Q1326" t="s">
        <v>23</v>
      </c>
    </row>
    <row r="1327" spans="1:17" x14ac:dyDescent="0.3">
      <c r="A1327" t="s">
        <v>2861</v>
      </c>
      <c r="B1327" s="1">
        <v>44412</v>
      </c>
      <c r="C1327" t="s">
        <v>2862</v>
      </c>
      <c r="D1327" t="s">
        <v>33</v>
      </c>
      <c r="E1327" t="s">
        <v>70</v>
      </c>
      <c r="F1327">
        <v>8</v>
      </c>
      <c r="G1327">
        <v>6</v>
      </c>
      <c r="H1327">
        <v>1114.75</v>
      </c>
      <c r="I1327">
        <v>1170.4875</v>
      </c>
      <c r="J1327">
        <f t="shared" si="20"/>
        <v>7022.9249999999993</v>
      </c>
      <c r="K1327" t="s">
        <v>51</v>
      </c>
      <c r="L1327" t="s">
        <v>42</v>
      </c>
      <c r="M1327" t="s">
        <v>22</v>
      </c>
      <c r="N1327" t="s">
        <v>53</v>
      </c>
      <c r="O1327">
        <v>9.3699999999999992</v>
      </c>
      <c r="P1327">
        <v>3.8</v>
      </c>
      <c r="Q1327" t="s">
        <v>23</v>
      </c>
    </row>
    <row r="1328" spans="1:17" x14ac:dyDescent="0.3">
      <c r="A1328" t="s">
        <v>2863</v>
      </c>
      <c r="B1328" s="1">
        <v>44712</v>
      </c>
      <c r="C1328" t="s">
        <v>2864</v>
      </c>
      <c r="D1328" t="s">
        <v>56</v>
      </c>
      <c r="E1328" t="s">
        <v>57</v>
      </c>
      <c r="F1328">
        <v>11</v>
      </c>
      <c r="G1328">
        <v>11</v>
      </c>
      <c r="H1328">
        <v>1209.6600000000001</v>
      </c>
      <c r="I1328">
        <v>1379.0124000000003</v>
      </c>
      <c r="J1328">
        <f t="shared" si="20"/>
        <v>15169.136400000003</v>
      </c>
      <c r="K1328" t="s">
        <v>20</v>
      </c>
      <c r="L1328" t="s">
        <v>86</v>
      </c>
      <c r="M1328" t="s">
        <v>36</v>
      </c>
      <c r="N1328" t="s">
        <v>67</v>
      </c>
      <c r="O1328">
        <v>28.38</v>
      </c>
      <c r="P1328">
        <v>1.2</v>
      </c>
      <c r="Q1328" t="s">
        <v>23</v>
      </c>
    </row>
    <row r="1329" spans="1:17" x14ac:dyDescent="0.3">
      <c r="A1329" t="s">
        <v>2865</v>
      </c>
      <c r="B1329" s="1">
        <v>44445</v>
      </c>
      <c r="C1329" t="s">
        <v>2866</v>
      </c>
      <c r="D1329" t="s">
        <v>33</v>
      </c>
      <c r="E1329" t="s">
        <v>62</v>
      </c>
      <c r="F1329">
        <v>14</v>
      </c>
      <c r="G1329">
        <v>12</v>
      </c>
      <c r="H1329">
        <v>1214.77</v>
      </c>
      <c r="I1329">
        <v>1372.6900999999998</v>
      </c>
      <c r="J1329">
        <f t="shared" si="20"/>
        <v>16472.281199999998</v>
      </c>
      <c r="K1329" t="s">
        <v>51</v>
      </c>
      <c r="L1329" t="s">
        <v>79</v>
      </c>
      <c r="M1329" t="s">
        <v>36</v>
      </c>
      <c r="N1329" t="s">
        <v>37</v>
      </c>
      <c r="O1329">
        <v>35.78</v>
      </c>
      <c r="P1329">
        <v>2.7</v>
      </c>
      <c r="Q1329" t="s">
        <v>23</v>
      </c>
    </row>
    <row r="1330" spans="1:17" x14ac:dyDescent="0.3">
      <c r="A1330" t="s">
        <v>2867</v>
      </c>
      <c r="B1330" s="1">
        <v>44912</v>
      </c>
      <c r="C1330" t="s">
        <v>2868</v>
      </c>
      <c r="D1330" t="s">
        <v>133</v>
      </c>
      <c r="E1330" t="s">
        <v>117</v>
      </c>
      <c r="F1330">
        <v>15</v>
      </c>
      <c r="G1330">
        <v>13</v>
      </c>
      <c r="H1330">
        <v>1062.77</v>
      </c>
      <c r="I1330">
        <v>1179.6747</v>
      </c>
      <c r="J1330">
        <f t="shared" si="20"/>
        <v>15335.7711</v>
      </c>
      <c r="K1330" t="s">
        <v>27</v>
      </c>
      <c r="L1330" t="s">
        <v>123</v>
      </c>
      <c r="M1330" t="s">
        <v>71</v>
      </c>
      <c r="N1330" t="s">
        <v>67</v>
      </c>
      <c r="O1330">
        <v>43.16</v>
      </c>
      <c r="P1330">
        <v>3</v>
      </c>
      <c r="Q1330" t="s">
        <v>23</v>
      </c>
    </row>
    <row r="1331" spans="1:17" x14ac:dyDescent="0.3">
      <c r="A1331" t="s">
        <v>2869</v>
      </c>
      <c r="B1331" s="1">
        <v>44056</v>
      </c>
      <c r="C1331" t="s">
        <v>2870</v>
      </c>
      <c r="D1331" t="s">
        <v>130</v>
      </c>
      <c r="E1331" t="s">
        <v>82</v>
      </c>
      <c r="F1331">
        <v>1</v>
      </c>
      <c r="G1331">
        <v>1</v>
      </c>
      <c r="H1331">
        <v>456.9</v>
      </c>
      <c r="I1331">
        <v>484.31400000000002</v>
      </c>
      <c r="J1331">
        <f t="shared" si="20"/>
        <v>484.31400000000002</v>
      </c>
      <c r="K1331" t="s">
        <v>47</v>
      </c>
      <c r="L1331" t="s">
        <v>86</v>
      </c>
      <c r="M1331" t="s">
        <v>71</v>
      </c>
      <c r="N1331" t="s">
        <v>53</v>
      </c>
      <c r="O1331">
        <v>4.03</v>
      </c>
      <c r="P1331">
        <v>4.5</v>
      </c>
      <c r="Q1331" t="s">
        <v>23</v>
      </c>
    </row>
    <row r="1332" spans="1:17" x14ac:dyDescent="0.3">
      <c r="A1332" t="s">
        <v>2871</v>
      </c>
      <c r="B1332" s="1">
        <v>43898</v>
      </c>
      <c r="C1332" t="s">
        <v>2872</v>
      </c>
      <c r="D1332" t="s">
        <v>2873</v>
      </c>
      <c r="E1332" t="s">
        <v>82</v>
      </c>
      <c r="F1332">
        <v>20</v>
      </c>
      <c r="G1332">
        <v>17</v>
      </c>
      <c r="H1332">
        <v>63.43</v>
      </c>
      <c r="I1332">
        <v>67.870100000000008</v>
      </c>
      <c r="J1332">
        <f t="shared" si="20"/>
        <v>1153.7917000000002</v>
      </c>
      <c r="K1332" t="s">
        <v>66</v>
      </c>
      <c r="L1332" t="s">
        <v>123</v>
      </c>
      <c r="M1332" t="s">
        <v>71</v>
      </c>
      <c r="N1332" t="s">
        <v>37</v>
      </c>
      <c r="O1332">
        <v>38.21</v>
      </c>
      <c r="P1332">
        <v>3.1</v>
      </c>
    </row>
    <row r="1333" spans="1:17" x14ac:dyDescent="0.3">
      <c r="A1333" t="s">
        <v>2874</v>
      </c>
      <c r="B1333" s="1">
        <v>43980</v>
      </c>
      <c r="C1333" t="s">
        <v>2875</v>
      </c>
      <c r="D1333" t="s">
        <v>85</v>
      </c>
      <c r="E1333" t="s">
        <v>82</v>
      </c>
      <c r="F1333">
        <v>7</v>
      </c>
      <c r="G1333">
        <v>7</v>
      </c>
      <c r="H1333">
        <v>99.24</v>
      </c>
      <c r="I1333">
        <v>105.1944</v>
      </c>
      <c r="J1333">
        <f t="shared" si="20"/>
        <v>736.36080000000004</v>
      </c>
      <c r="K1333" t="s">
        <v>47</v>
      </c>
      <c r="L1333" t="s">
        <v>123</v>
      </c>
      <c r="M1333" t="s">
        <v>29</v>
      </c>
      <c r="N1333" t="s">
        <v>37</v>
      </c>
      <c r="O1333">
        <v>46.66</v>
      </c>
      <c r="P1333">
        <v>4.5</v>
      </c>
      <c r="Q1333" t="s">
        <v>23</v>
      </c>
    </row>
    <row r="1334" spans="1:17" x14ac:dyDescent="0.3">
      <c r="A1334" t="s">
        <v>2876</v>
      </c>
      <c r="B1334" s="1">
        <v>44277</v>
      </c>
      <c r="C1334" t="s">
        <v>2877</v>
      </c>
      <c r="D1334" t="s">
        <v>56</v>
      </c>
      <c r="E1334" t="s">
        <v>41</v>
      </c>
      <c r="F1334">
        <v>15</v>
      </c>
      <c r="G1334">
        <v>13</v>
      </c>
      <c r="H1334">
        <v>565.54</v>
      </c>
      <c r="I1334">
        <v>633.40480000000002</v>
      </c>
      <c r="J1334">
        <f t="shared" si="20"/>
        <v>8234.2623999999996</v>
      </c>
      <c r="K1334" t="s">
        <v>27</v>
      </c>
      <c r="L1334" t="s">
        <v>28</v>
      </c>
      <c r="M1334" t="s">
        <v>22</v>
      </c>
      <c r="N1334" t="s">
        <v>30</v>
      </c>
      <c r="O1334">
        <v>9999</v>
      </c>
      <c r="P1334">
        <v>2.2999999999999998</v>
      </c>
      <c r="Q1334" t="s">
        <v>23</v>
      </c>
    </row>
    <row r="1335" spans="1:17" x14ac:dyDescent="0.3">
      <c r="A1335" t="s">
        <v>2878</v>
      </c>
      <c r="B1335" s="1">
        <v>43996</v>
      </c>
      <c r="C1335" t="s">
        <v>2879</v>
      </c>
      <c r="D1335" t="s">
        <v>100</v>
      </c>
      <c r="E1335" t="s">
        <v>57</v>
      </c>
      <c r="F1335">
        <v>17</v>
      </c>
      <c r="G1335">
        <v>16</v>
      </c>
      <c r="H1335">
        <v>596.54</v>
      </c>
      <c r="I1335">
        <v>626.36699999999996</v>
      </c>
      <c r="J1335">
        <f t="shared" si="20"/>
        <v>10021.871999999999</v>
      </c>
      <c r="K1335" t="s">
        <v>51</v>
      </c>
      <c r="L1335" t="s">
        <v>35</v>
      </c>
      <c r="M1335" t="s">
        <v>71</v>
      </c>
      <c r="N1335" t="s">
        <v>37</v>
      </c>
      <c r="O1335">
        <v>38.99</v>
      </c>
      <c r="P1335">
        <v>4.7</v>
      </c>
      <c r="Q1335" t="s">
        <v>23</v>
      </c>
    </row>
    <row r="1336" spans="1:17" x14ac:dyDescent="0.3">
      <c r="A1336" t="s">
        <v>2880</v>
      </c>
      <c r="B1336" s="1">
        <v>44035</v>
      </c>
      <c r="C1336" t="s">
        <v>2881</v>
      </c>
      <c r="D1336" t="s">
        <v>45</v>
      </c>
      <c r="E1336" t="s">
        <v>46</v>
      </c>
      <c r="F1336">
        <v>5</v>
      </c>
      <c r="G1336">
        <v>5</v>
      </c>
      <c r="H1336">
        <v>635.20000000000005</v>
      </c>
      <c r="I1336">
        <v>705.07200000000012</v>
      </c>
      <c r="J1336">
        <f t="shared" si="20"/>
        <v>3525.3600000000006</v>
      </c>
      <c r="K1336" t="s">
        <v>51</v>
      </c>
      <c r="L1336" t="s">
        <v>123</v>
      </c>
      <c r="M1336" t="s">
        <v>22</v>
      </c>
      <c r="N1336" t="s">
        <v>2882</v>
      </c>
      <c r="O1336">
        <v>26.44</v>
      </c>
      <c r="P1336">
        <v>5</v>
      </c>
      <c r="Q1336" t="s">
        <v>205</v>
      </c>
    </row>
    <row r="1337" spans="1:17" x14ac:dyDescent="0.3">
      <c r="A1337" t="s">
        <v>2883</v>
      </c>
      <c r="B1337" s="1">
        <v>44626</v>
      </c>
      <c r="C1337" t="s">
        <v>2884</v>
      </c>
      <c r="D1337" t="s">
        <v>56</v>
      </c>
      <c r="E1337" t="s">
        <v>57</v>
      </c>
      <c r="F1337">
        <v>12</v>
      </c>
      <c r="G1337">
        <v>12</v>
      </c>
      <c r="H1337">
        <v>28.84</v>
      </c>
      <c r="I1337">
        <v>30.282</v>
      </c>
      <c r="J1337">
        <f t="shared" si="20"/>
        <v>363.38400000000001</v>
      </c>
      <c r="K1337" t="s">
        <v>66</v>
      </c>
      <c r="L1337" t="s">
        <v>86</v>
      </c>
      <c r="M1337" t="s">
        <v>71</v>
      </c>
      <c r="N1337" t="s">
        <v>89</v>
      </c>
      <c r="O1337">
        <v>39.549999999999997</v>
      </c>
      <c r="P1337">
        <v>4.3</v>
      </c>
      <c r="Q1337" t="s">
        <v>23</v>
      </c>
    </row>
    <row r="1338" spans="1:17" x14ac:dyDescent="0.3">
      <c r="A1338" t="s">
        <v>2885</v>
      </c>
      <c r="B1338" s="1">
        <v>45479</v>
      </c>
      <c r="C1338" t="s">
        <v>2886</v>
      </c>
      <c r="D1338" t="s">
        <v>116</v>
      </c>
      <c r="E1338" t="s">
        <v>50</v>
      </c>
      <c r="F1338">
        <v>19</v>
      </c>
      <c r="G1338">
        <v>18</v>
      </c>
      <c r="H1338">
        <v>303.44</v>
      </c>
      <c r="I1338">
        <v>327.71520000000004</v>
      </c>
      <c r="J1338">
        <f t="shared" si="20"/>
        <v>5898.8736000000008</v>
      </c>
      <c r="K1338" t="s">
        <v>20</v>
      </c>
      <c r="L1338" t="s">
        <v>21</v>
      </c>
      <c r="M1338" t="s">
        <v>22</v>
      </c>
      <c r="N1338" t="s">
        <v>30</v>
      </c>
      <c r="O1338">
        <v>9.92</v>
      </c>
      <c r="P1338">
        <v>3.6</v>
      </c>
      <c r="Q1338" t="s">
        <v>23</v>
      </c>
    </row>
    <row r="1339" spans="1:17" x14ac:dyDescent="0.3">
      <c r="A1339" t="s">
        <v>2887</v>
      </c>
      <c r="B1339" s="1">
        <v>45235</v>
      </c>
      <c r="C1339" t="s">
        <v>2888</v>
      </c>
      <c r="D1339" t="s">
        <v>626</v>
      </c>
      <c r="E1339" t="s">
        <v>41</v>
      </c>
      <c r="F1339">
        <v>20</v>
      </c>
      <c r="G1339">
        <v>19</v>
      </c>
      <c r="H1339">
        <v>726.27</v>
      </c>
      <c r="I1339">
        <v>777.10890000000006</v>
      </c>
      <c r="J1339">
        <f t="shared" si="20"/>
        <v>14765.069100000001</v>
      </c>
      <c r="K1339" t="s">
        <v>27</v>
      </c>
      <c r="L1339" t="s">
        <v>28</v>
      </c>
      <c r="M1339" t="s">
        <v>22</v>
      </c>
      <c r="N1339" t="s">
        <v>53</v>
      </c>
      <c r="O1339">
        <v>30.97</v>
      </c>
      <c r="P1339">
        <v>1.4</v>
      </c>
      <c r="Q1339" t="s">
        <v>23</v>
      </c>
    </row>
    <row r="1340" spans="1:17" x14ac:dyDescent="0.3">
      <c r="A1340" t="s">
        <v>2889</v>
      </c>
      <c r="B1340" s="1">
        <v>43871</v>
      </c>
      <c r="C1340" t="s">
        <v>2890</v>
      </c>
      <c r="D1340" t="s">
        <v>77</v>
      </c>
      <c r="E1340" t="s">
        <v>19</v>
      </c>
      <c r="F1340">
        <v>18</v>
      </c>
      <c r="G1340">
        <v>17</v>
      </c>
      <c r="H1340">
        <v>133.06</v>
      </c>
      <c r="I1340">
        <v>150.3578</v>
      </c>
      <c r="J1340">
        <f t="shared" si="20"/>
        <v>2556.0825999999997</v>
      </c>
      <c r="K1340" t="s">
        <v>51</v>
      </c>
      <c r="L1340" t="s">
        <v>21</v>
      </c>
      <c r="M1340" t="s">
        <v>29</v>
      </c>
      <c r="N1340" t="s">
        <v>53</v>
      </c>
      <c r="O1340">
        <v>36.39</v>
      </c>
      <c r="P1340">
        <v>1.7</v>
      </c>
      <c r="Q1340" t="s">
        <v>74</v>
      </c>
    </row>
    <row r="1341" spans="1:17" x14ac:dyDescent="0.3">
      <c r="A1341" t="s">
        <v>2891</v>
      </c>
      <c r="B1341" s="1">
        <v>43858</v>
      </c>
      <c r="C1341" t="s">
        <v>2892</v>
      </c>
      <c r="D1341" t="s">
        <v>65</v>
      </c>
      <c r="E1341" t="s">
        <v>19</v>
      </c>
      <c r="F1341">
        <v>5</v>
      </c>
      <c r="G1341">
        <v>5</v>
      </c>
      <c r="H1341">
        <v>947.07</v>
      </c>
      <c r="I1341">
        <v>1060.7184000000002</v>
      </c>
      <c r="J1341">
        <f t="shared" si="20"/>
        <v>5303.5920000000006</v>
      </c>
      <c r="K1341" t="s">
        <v>20</v>
      </c>
      <c r="L1341" t="s">
        <v>21</v>
      </c>
      <c r="M1341" t="s">
        <v>29</v>
      </c>
      <c r="N1341" t="s">
        <v>89</v>
      </c>
      <c r="O1341">
        <v>30.65</v>
      </c>
      <c r="P1341">
        <v>1.8</v>
      </c>
      <c r="Q1341" t="s">
        <v>205</v>
      </c>
    </row>
    <row r="1342" spans="1:17" x14ac:dyDescent="0.3">
      <c r="A1342" t="s">
        <v>2893</v>
      </c>
      <c r="B1342" s="1">
        <v>44281</v>
      </c>
      <c r="C1342" t="s">
        <v>2894</v>
      </c>
      <c r="D1342" t="s">
        <v>141</v>
      </c>
      <c r="E1342" t="s">
        <v>50</v>
      </c>
      <c r="F1342">
        <v>2</v>
      </c>
      <c r="G1342">
        <v>2</v>
      </c>
      <c r="H1342">
        <v>1333.35</v>
      </c>
      <c r="I1342">
        <v>1400.0174999999999</v>
      </c>
      <c r="J1342">
        <f t="shared" si="20"/>
        <v>2800.0349999999999</v>
      </c>
      <c r="K1342" t="s">
        <v>51</v>
      </c>
      <c r="L1342" t="s">
        <v>21</v>
      </c>
      <c r="M1342" t="s">
        <v>71</v>
      </c>
      <c r="N1342" t="s">
        <v>30</v>
      </c>
      <c r="O1342">
        <v>35.94</v>
      </c>
      <c r="P1342">
        <v>3.5</v>
      </c>
      <c r="Q1342" t="s">
        <v>23</v>
      </c>
    </row>
    <row r="1343" spans="1:17" x14ac:dyDescent="0.3">
      <c r="A1343" t="s">
        <v>2895</v>
      </c>
      <c r="B1343" s="1">
        <v>44209</v>
      </c>
      <c r="C1343" t="s">
        <v>2896</v>
      </c>
      <c r="D1343" t="s">
        <v>109</v>
      </c>
      <c r="E1343" t="s">
        <v>110</v>
      </c>
      <c r="F1343">
        <v>20</v>
      </c>
      <c r="G1343">
        <v>16</v>
      </c>
      <c r="H1343">
        <v>1204.96</v>
      </c>
      <c r="I1343">
        <v>1373.6544000000001</v>
      </c>
      <c r="J1343">
        <f t="shared" si="20"/>
        <v>21978.470400000002</v>
      </c>
      <c r="K1343" t="s">
        <v>47</v>
      </c>
      <c r="M1343" t="s">
        <v>22</v>
      </c>
      <c r="N1343" t="s">
        <v>89</v>
      </c>
      <c r="O1343">
        <v>11.9</v>
      </c>
      <c r="P1343">
        <v>0</v>
      </c>
      <c r="Q1343" t="s">
        <v>23</v>
      </c>
    </row>
    <row r="1344" spans="1:17" x14ac:dyDescent="0.3">
      <c r="A1344" t="s">
        <v>2897</v>
      </c>
      <c r="B1344" s="1">
        <v>45408</v>
      </c>
      <c r="C1344" t="s">
        <v>2898</v>
      </c>
      <c r="D1344" t="s">
        <v>65</v>
      </c>
      <c r="E1344" t="s">
        <v>19</v>
      </c>
      <c r="F1344">
        <v>18</v>
      </c>
      <c r="G1344">
        <v>15</v>
      </c>
      <c r="H1344">
        <v>1093.24</v>
      </c>
      <c r="I1344">
        <v>1202.5640000000001</v>
      </c>
      <c r="J1344">
        <f t="shared" si="20"/>
        <v>18038.460000000003</v>
      </c>
      <c r="K1344" t="s">
        <v>66</v>
      </c>
      <c r="L1344" t="s">
        <v>42</v>
      </c>
      <c r="M1344" t="s">
        <v>22</v>
      </c>
      <c r="N1344" t="s">
        <v>67</v>
      </c>
      <c r="O1344">
        <v>48.01</v>
      </c>
      <c r="P1344">
        <v>2</v>
      </c>
      <c r="Q1344" t="s">
        <v>23</v>
      </c>
    </row>
    <row r="1345" spans="1:17" x14ac:dyDescent="0.3">
      <c r="A1345" t="s">
        <v>2899</v>
      </c>
      <c r="B1345" s="1">
        <v>44326</v>
      </c>
      <c r="C1345" t="s">
        <v>2900</v>
      </c>
      <c r="D1345" t="s">
        <v>94</v>
      </c>
      <c r="E1345" t="s">
        <v>50</v>
      </c>
      <c r="F1345">
        <v>13</v>
      </c>
      <c r="G1345">
        <v>13</v>
      </c>
      <c r="H1345">
        <v>207.28</v>
      </c>
      <c r="I1345">
        <v>228.00800000000001</v>
      </c>
      <c r="J1345">
        <f t="shared" si="20"/>
        <v>2964.1040000000003</v>
      </c>
      <c r="K1345" t="s">
        <v>20</v>
      </c>
      <c r="L1345" t="s">
        <v>42</v>
      </c>
      <c r="M1345" t="s">
        <v>36</v>
      </c>
      <c r="N1345" t="s">
        <v>67</v>
      </c>
      <c r="O1345">
        <v>49.59</v>
      </c>
      <c r="P1345">
        <v>2.4</v>
      </c>
    </row>
    <row r="1346" spans="1:17" x14ac:dyDescent="0.3">
      <c r="A1346" t="s">
        <v>2901</v>
      </c>
      <c r="B1346" s="1">
        <v>45644</v>
      </c>
      <c r="C1346" t="s">
        <v>2902</v>
      </c>
      <c r="D1346" t="s">
        <v>65</v>
      </c>
      <c r="E1346" t="s">
        <v>82</v>
      </c>
      <c r="F1346">
        <v>9</v>
      </c>
      <c r="G1346">
        <v>8</v>
      </c>
      <c r="H1346">
        <v>1146.52</v>
      </c>
      <c r="I1346">
        <v>1226.7764</v>
      </c>
      <c r="J1346">
        <f t="shared" si="20"/>
        <v>9814.2111999999997</v>
      </c>
      <c r="K1346" t="s">
        <v>47</v>
      </c>
      <c r="L1346" t="s">
        <v>21</v>
      </c>
      <c r="M1346" t="s">
        <v>29</v>
      </c>
      <c r="N1346" t="s">
        <v>53</v>
      </c>
      <c r="O1346">
        <v>39.020000000000003</v>
      </c>
      <c r="P1346">
        <v>1.5</v>
      </c>
      <c r="Q1346" t="s">
        <v>74</v>
      </c>
    </row>
    <row r="1347" spans="1:17" x14ac:dyDescent="0.3">
      <c r="A1347" t="s">
        <v>2903</v>
      </c>
      <c r="B1347" s="1">
        <v>44655</v>
      </c>
      <c r="C1347" t="s">
        <v>2904</v>
      </c>
      <c r="D1347" t="s">
        <v>61</v>
      </c>
      <c r="E1347" t="s">
        <v>70</v>
      </c>
      <c r="F1347">
        <v>6</v>
      </c>
      <c r="G1347">
        <v>5</v>
      </c>
      <c r="H1347">
        <v>85.19</v>
      </c>
      <c r="I1347">
        <v>95.412800000000004</v>
      </c>
      <c r="J1347">
        <f t="shared" ref="J1347:J1410" si="21">G1347*I1347</f>
        <v>477.06400000000002</v>
      </c>
      <c r="K1347" t="s">
        <v>66</v>
      </c>
      <c r="L1347" t="s">
        <v>21</v>
      </c>
      <c r="M1347" t="s">
        <v>22</v>
      </c>
      <c r="N1347" t="s">
        <v>89</v>
      </c>
      <c r="O1347">
        <v>4.25</v>
      </c>
      <c r="P1347">
        <v>3.7</v>
      </c>
      <c r="Q1347" t="s">
        <v>23</v>
      </c>
    </row>
    <row r="1348" spans="1:17" x14ac:dyDescent="0.3">
      <c r="A1348" t="s">
        <v>2905</v>
      </c>
      <c r="B1348" s="1">
        <v>44777</v>
      </c>
      <c r="C1348" t="s">
        <v>2906</v>
      </c>
      <c r="D1348" t="s">
        <v>40</v>
      </c>
      <c r="E1348" t="s">
        <v>41</v>
      </c>
      <c r="F1348">
        <v>1</v>
      </c>
      <c r="G1348">
        <v>1</v>
      </c>
      <c r="H1348">
        <v>903.77</v>
      </c>
      <c r="I1348">
        <v>985.10930000000008</v>
      </c>
      <c r="J1348">
        <f t="shared" si="21"/>
        <v>985.10930000000008</v>
      </c>
      <c r="K1348" t="s">
        <v>66</v>
      </c>
      <c r="L1348" t="s">
        <v>79</v>
      </c>
      <c r="M1348" t="s">
        <v>22</v>
      </c>
      <c r="N1348" t="s">
        <v>53</v>
      </c>
      <c r="O1348">
        <v>21.44</v>
      </c>
      <c r="Q1348" t="s">
        <v>205</v>
      </c>
    </row>
    <row r="1349" spans="1:17" x14ac:dyDescent="0.3">
      <c r="A1349" t="s">
        <v>2907</v>
      </c>
      <c r="B1349" s="1">
        <v>45406</v>
      </c>
      <c r="C1349" t="s">
        <v>2908</v>
      </c>
      <c r="D1349" t="s">
        <v>40</v>
      </c>
      <c r="E1349" t="s">
        <v>41</v>
      </c>
      <c r="F1349">
        <v>18</v>
      </c>
      <c r="G1349">
        <v>16</v>
      </c>
      <c r="H1349">
        <v>702.67</v>
      </c>
      <c r="I1349">
        <v>779.96370000000002</v>
      </c>
      <c r="J1349">
        <f t="shared" si="21"/>
        <v>12479.4192</v>
      </c>
      <c r="K1349" t="s">
        <v>66</v>
      </c>
      <c r="L1349" t="s">
        <v>42</v>
      </c>
      <c r="M1349" t="s">
        <v>71</v>
      </c>
      <c r="N1349" t="s">
        <v>67</v>
      </c>
      <c r="O1349">
        <v>26.85</v>
      </c>
      <c r="P1349">
        <v>1.5</v>
      </c>
      <c r="Q1349" t="s">
        <v>23</v>
      </c>
    </row>
    <row r="1350" spans="1:17" x14ac:dyDescent="0.3">
      <c r="A1350" t="s">
        <v>2909</v>
      </c>
      <c r="B1350" s="1">
        <v>44622</v>
      </c>
      <c r="C1350" t="s">
        <v>2910</v>
      </c>
      <c r="D1350" t="s">
        <v>94</v>
      </c>
      <c r="E1350" t="s">
        <v>95</v>
      </c>
      <c r="F1350">
        <v>8</v>
      </c>
      <c r="G1350">
        <v>8</v>
      </c>
      <c r="H1350">
        <v>20</v>
      </c>
      <c r="I1350">
        <v>22.400000000000002</v>
      </c>
      <c r="J1350">
        <f t="shared" si="21"/>
        <v>179.20000000000002</v>
      </c>
      <c r="K1350" t="s">
        <v>51</v>
      </c>
      <c r="L1350" t="s">
        <v>21</v>
      </c>
      <c r="M1350" t="s">
        <v>29</v>
      </c>
      <c r="N1350" t="s">
        <v>30</v>
      </c>
      <c r="O1350">
        <v>44.6</v>
      </c>
      <c r="P1350">
        <v>2.9</v>
      </c>
      <c r="Q1350" t="s">
        <v>74</v>
      </c>
    </row>
    <row r="1351" spans="1:17" x14ac:dyDescent="0.3">
      <c r="A1351" t="s">
        <v>2238</v>
      </c>
      <c r="B1351" s="1">
        <v>45462</v>
      </c>
      <c r="C1351" t="s">
        <v>2911</v>
      </c>
      <c r="D1351" t="s">
        <v>141</v>
      </c>
      <c r="E1351" t="s">
        <v>2912</v>
      </c>
      <c r="F1351">
        <v>11</v>
      </c>
      <c r="G1351">
        <v>9</v>
      </c>
      <c r="H1351">
        <v>1107.3599999999999</v>
      </c>
      <c r="I1351">
        <v>1251.3167999999998</v>
      </c>
      <c r="J1351">
        <f t="shared" si="21"/>
        <v>11261.851199999999</v>
      </c>
      <c r="K1351" t="s">
        <v>20</v>
      </c>
      <c r="L1351" t="s">
        <v>42</v>
      </c>
      <c r="M1351" t="s">
        <v>22</v>
      </c>
      <c r="N1351" t="s">
        <v>30</v>
      </c>
      <c r="O1351">
        <v>23.36</v>
      </c>
      <c r="P1351">
        <v>3.2</v>
      </c>
      <c r="Q1351" t="s">
        <v>23</v>
      </c>
    </row>
    <row r="1352" spans="1:17" x14ac:dyDescent="0.3">
      <c r="A1352" t="s">
        <v>2141</v>
      </c>
      <c r="B1352" s="1">
        <v>45446</v>
      </c>
      <c r="C1352" t="s">
        <v>2913</v>
      </c>
      <c r="D1352" t="s">
        <v>85</v>
      </c>
      <c r="E1352" t="s">
        <v>78</v>
      </c>
      <c r="F1352">
        <v>15</v>
      </c>
      <c r="G1352">
        <v>13</v>
      </c>
      <c r="H1352">
        <v>1313.91</v>
      </c>
      <c r="I1352">
        <v>1379.6055000000001</v>
      </c>
      <c r="J1352">
        <f t="shared" si="21"/>
        <v>17934.871500000001</v>
      </c>
      <c r="K1352" t="s">
        <v>47</v>
      </c>
      <c r="L1352" t="s">
        <v>42</v>
      </c>
      <c r="M1352" t="s">
        <v>36</v>
      </c>
      <c r="N1352" t="s">
        <v>53</v>
      </c>
      <c r="O1352">
        <v>19.079999999999998</v>
      </c>
      <c r="P1352">
        <v>3.9</v>
      </c>
      <c r="Q1352" t="s">
        <v>23</v>
      </c>
    </row>
    <row r="1353" spans="1:17" x14ac:dyDescent="0.3">
      <c r="A1353" t="s">
        <v>2914</v>
      </c>
      <c r="B1353" s="1">
        <v>45359</v>
      </c>
      <c r="C1353" t="s">
        <v>2915</v>
      </c>
      <c r="D1353" t="s">
        <v>100</v>
      </c>
      <c r="E1353" t="s">
        <v>57</v>
      </c>
      <c r="F1353">
        <v>3</v>
      </c>
      <c r="G1353">
        <v>3</v>
      </c>
      <c r="H1353">
        <v>999.52</v>
      </c>
      <c r="I1353">
        <v>1109.4672</v>
      </c>
      <c r="J1353">
        <f t="shared" si="21"/>
        <v>3328.4016000000001</v>
      </c>
      <c r="K1353" t="s">
        <v>27</v>
      </c>
      <c r="L1353" t="s">
        <v>86</v>
      </c>
      <c r="M1353" t="s">
        <v>36</v>
      </c>
      <c r="N1353" t="s">
        <v>30</v>
      </c>
      <c r="O1353">
        <v>12.32</v>
      </c>
      <c r="P1353">
        <v>1</v>
      </c>
      <c r="Q1353" t="s">
        <v>23</v>
      </c>
    </row>
    <row r="1354" spans="1:17" x14ac:dyDescent="0.3">
      <c r="A1354" t="s">
        <v>2916</v>
      </c>
      <c r="B1354" s="1">
        <v>44951</v>
      </c>
      <c r="C1354" t="s">
        <v>2917</v>
      </c>
      <c r="D1354" t="s">
        <v>94</v>
      </c>
      <c r="E1354" t="s">
        <v>50</v>
      </c>
      <c r="F1354">
        <v>19</v>
      </c>
      <c r="G1354">
        <v>16</v>
      </c>
      <c r="H1354">
        <v>1244.72</v>
      </c>
      <c r="I1354">
        <v>1394.0864000000001</v>
      </c>
      <c r="J1354">
        <f t="shared" si="21"/>
        <v>22305.382400000002</v>
      </c>
      <c r="K1354" t="s">
        <v>27</v>
      </c>
      <c r="L1354" t="s">
        <v>35</v>
      </c>
      <c r="M1354" t="s">
        <v>29</v>
      </c>
      <c r="N1354" t="s">
        <v>30</v>
      </c>
      <c r="O1354">
        <v>4.68</v>
      </c>
      <c r="P1354">
        <v>2.5</v>
      </c>
      <c r="Q1354" t="s">
        <v>23</v>
      </c>
    </row>
    <row r="1355" spans="1:17" x14ac:dyDescent="0.3">
      <c r="A1355" t="s">
        <v>2918</v>
      </c>
      <c r="B1355" s="1">
        <v>44299</v>
      </c>
      <c r="C1355" t="s">
        <v>2919</v>
      </c>
      <c r="D1355" t="s">
        <v>94</v>
      </c>
      <c r="E1355" t="s">
        <v>50</v>
      </c>
      <c r="F1355">
        <v>16</v>
      </c>
      <c r="G1355">
        <v>14</v>
      </c>
      <c r="H1355">
        <v>1429.97</v>
      </c>
      <c r="I1355">
        <v>1615.8661</v>
      </c>
      <c r="J1355">
        <f t="shared" si="21"/>
        <v>22622.125400000001</v>
      </c>
      <c r="K1355" t="s">
        <v>27</v>
      </c>
      <c r="L1355" t="s">
        <v>42</v>
      </c>
      <c r="M1355" t="s">
        <v>36</v>
      </c>
      <c r="N1355" t="s">
        <v>53</v>
      </c>
      <c r="O1355">
        <v>9.27</v>
      </c>
      <c r="P1355">
        <v>1.6</v>
      </c>
      <c r="Q1355" t="s">
        <v>23</v>
      </c>
    </row>
    <row r="1356" spans="1:17" x14ac:dyDescent="0.3">
      <c r="A1356" t="s">
        <v>2920</v>
      </c>
      <c r="B1356" s="1">
        <v>44911</v>
      </c>
      <c r="C1356" t="s">
        <v>2921</v>
      </c>
      <c r="D1356" t="s">
        <v>109</v>
      </c>
      <c r="E1356" t="s">
        <v>110</v>
      </c>
      <c r="F1356">
        <v>7</v>
      </c>
      <c r="G1356">
        <v>7</v>
      </c>
      <c r="H1356">
        <v>1264.1099999999999</v>
      </c>
      <c r="I1356">
        <v>1441.0853999999999</v>
      </c>
      <c r="J1356">
        <f t="shared" si="21"/>
        <v>10087.5978</v>
      </c>
      <c r="K1356" t="s">
        <v>20</v>
      </c>
      <c r="L1356" t="s">
        <v>21</v>
      </c>
      <c r="M1356" t="s">
        <v>22</v>
      </c>
      <c r="N1356" t="s">
        <v>37</v>
      </c>
      <c r="O1356">
        <v>-5</v>
      </c>
      <c r="P1356">
        <v>3.5</v>
      </c>
      <c r="Q1356" t="s">
        <v>205</v>
      </c>
    </row>
    <row r="1357" spans="1:17" x14ac:dyDescent="0.3">
      <c r="A1357" t="s">
        <v>2922</v>
      </c>
      <c r="B1357" s="1">
        <v>45101</v>
      </c>
      <c r="C1357" t="s">
        <v>2923</v>
      </c>
      <c r="D1357" t="s">
        <v>77</v>
      </c>
      <c r="E1357" t="s">
        <v>19</v>
      </c>
      <c r="F1357">
        <v>11</v>
      </c>
      <c r="G1357">
        <v>11</v>
      </c>
      <c r="H1357">
        <v>76.05</v>
      </c>
      <c r="I1357">
        <v>85.176000000000002</v>
      </c>
      <c r="J1357">
        <f t="shared" si="21"/>
        <v>936.93600000000004</v>
      </c>
      <c r="K1357" t="s">
        <v>27</v>
      </c>
      <c r="L1357" t="s">
        <v>42</v>
      </c>
      <c r="M1357" t="s">
        <v>36</v>
      </c>
      <c r="N1357" t="s">
        <v>37</v>
      </c>
      <c r="O1357">
        <v>20.52</v>
      </c>
      <c r="P1357">
        <v>4.4000000000000004</v>
      </c>
      <c r="Q1357" t="s">
        <v>23</v>
      </c>
    </row>
    <row r="1358" spans="1:17" x14ac:dyDescent="0.3">
      <c r="A1358" t="s">
        <v>2924</v>
      </c>
      <c r="B1358" s="1">
        <v>43955</v>
      </c>
      <c r="C1358" t="s">
        <v>2925</v>
      </c>
      <c r="D1358" t="s">
        <v>85</v>
      </c>
      <c r="E1358" t="s">
        <v>78</v>
      </c>
      <c r="F1358">
        <v>16</v>
      </c>
      <c r="G1358">
        <v>14</v>
      </c>
      <c r="H1358">
        <v>1012.42</v>
      </c>
      <c r="I1358">
        <v>1144.0346</v>
      </c>
      <c r="J1358">
        <f t="shared" si="21"/>
        <v>16016.484399999999</v>
      </c>
      <c r="K1358" t="s">
        <v>66</v>
      </c>
      <c r="L1358" t="s">
        <v>35</v>
      </c>
      <c r="M1358" t="s">
        <v>29</v>
      </c>
      <c r="N1358" t="s">
        <v>53</v>
      </c>
      <c r="O1358">
        <v>40.020000000000003</v>
      </c>
      <c r="P1358">
        <v>2.6</v>
      </c>
      <c r="Q1358" t="s">
        <v>23</v>
      </c>
    </row>
    <row r="1359" spans="1:17" x14ac:dyDescent="0.3">
      <c r="A1359" t="s">
        <v>2926</v>
      </c>
      <c r="B1359" s="1">
        <v>44568</v>
      </c>
      <c r="C1359" t="s">
        <v>2927</v>
      </c>
      <c r="D1359" t="s">
        <v>141</v>
      </c>
      <c r="E1359" t="s">
        <v>117</v>
      </c>
      <c r="F1359">
        <v>4</v>
      </c>
      <c r="G1359">
        <v>3</v>
      </c>
      <c r="H1359">
        <v>915.73</v>
      </c>
      <c r="I1359">
        <v>961.51650000000006</v>
      </c>
      <c r="J1359">
        <f t="shared" si="21"/>
        <v>2884.5495000000001</v>
      </c>
      <c r="K1359" t="s">
        <v>66</v>
      </c>
      <c r="L1359" t="s">
        <v>123</v>
      </c>
      <c r="M1359" t="s">
        <v>2928</v>
      </c>
      <c r="N1359" t="s">
        <v>30</v>
      </c>
      <c r="O1359">
        <v>28.07</v>
      </c>
      <c r="P1359">
        <v>2.2999999999999998</v>
      </c>
      <c r="Q1359" t="s">
        <v>23</v>
      </c>
    </row>
    <row r="1360" spans="1:17" x14ac:dyDescent="0.3">
      <c r="A1360" t="s">
        <v>2929</v>
      </c>
      <c r="B1360" s="1">
        <v>44117</v>
      </c>
      <c r="C1360" t="s">
        <v>2930</v>
      </c>
      <c r="D1360" t="s">
        <v>109</v>
      </c>
      <c r="E1360" t="s">
        <v>46</v>
      </c>
      <c r="F1360">
        <v>1</v>
      </c>
      <c r="G1360">
        <v>1</v>
      </c>
      <c r="H1360">
        <v>668.54</v>
      </c>
      <c r="I1360">
        <v>755.45019999999988</v>
      </c>
      <c r="J1360">
        <f t="shared" si="21"/>
        <v>755.45019999999988</v>
      </c>
      <c r="K1360" t="s">
        <v>66</v>
      </c>
      <c r="L1360" t="s">
        <v>123</v>
      </c>
      <c r="M1360" t="s">
        <v>29</v>
      </c>
      <c r="N1360" t="s">
        <v>89</v>
      </c>
      <c r="O1360">
        <v>39.94</v>
      </c>
      <c r="P1360">
        <v>3.9</v>
      </c>
      <c r="Q1360" t="s">
        <v>23</v>
      </c>
    </row>
    <row r="1361" spans="1:17" x14ac:dyDescent="0.3">
      <c r="A1361" t="s">
        <v>2931</v>
      </c>
      <c r="B1361" s="1">
        <v>44529</v>
      </c>
      <c r="C1361" t="s">
        <v>2932</v>
      </c>
      <c r="D1361" t="s">
        <v>33</v>
      </c>
      <c r="E1361" t="s">
        <v>2933</v>
      </c>
      <c r="F1361">
        <v>14</v>
      </c>
      <c r="G1361">
        <v>12</v>
      </c>
      <c r="H1361">
        <v>749.92</v>
      </c>
      <c r="I1361">
        <v>832.41120000000001</v>
      </c>
      <c r="J1361">
        <f t="shared" si="21"/>
        <v>9988.9344000000001</v>
      </c>
      <c r="K1361" t="s">
        <v>47</v>
      </c>
      <c r="L1361" t="s">
        <v>79</v>
      </c>
      <c r="M1361" t="s">
        <v>36</v>
      </c>
      <c r="N1361" t="s">
        <v>53</v>
      </c>
      <c r="O1361">
        <v>47.22</v>
      </c>
      <c r="P1361">
        <v>3.4</v>
      </c>
      <c r="Q1361" t="s">
        <v>23</v>
      </c>
    </row>
    <row r="1362" spans="1:17" x14ac:dyDescent="0.3">
      <c r="A1362" t="s">
        <v>2934</v>
      </c>
      <c r="B1362" s="1">
        <v>45635</v>
      </c>
      <c r="C1362" t="s">
        <v>2935</v>
      </c>
      <c r="D1362" t="s">
        <v>130</v>
      </c>
      <c r="E1362" t="s">
        <v>19</v>
      </c>
      <c r="F1362">
        <v>5</v>
      </c>
      <c r="G1362">
        <v>5</v>
      </c>
      <c r="H1362">
        <v>400.58</v>
      </c>
      <c r="I1362">
        <v>440.63800000000003</v>
      </c>
      <c r="J1362">
        <f t="shared" si="21"/>
        <v>2203.19</v>
      </c>
      <c r="K1362" t="s">
        <v>51</v>
      </c>
      <c r="L1362" t="s">
        <v>35</v>
      </c>
      <c r="M1362" t="s">
        <v>36</v>
      </c>
      <c r="N1362" t="s">
        <v>37</v>
      </c>
      <c r="O1362">
        <v>36.36</v>
      </c>
      <c r="P1362">
        <v>3.9</v>
      </c>
      <c r="Q1362" t="s">
        <v>15</v>
      </c>
    </row>
    <row r="1363" spans="1:17" x14ac:dyDescent="0.3">
      <c r="A1363" t="s">
        <v>2936</v>
      </c>
      <c r="B1363" s="1">
        <v>44308</v>
      </c>
      <c r="C1363" t="s">
        <v>2937</v>
      </c>
      <c r="D1363" t="s">
        <v>141</v>
      </c>
      <c r="E1363" t="s">
        <v>50</v>
      </c>
      <c r="F1363">
        <v>1</v>
      </c>
      <c r="G1363">
        <v>1</v>
      </c>
      <c r="H1363">
        <v>1317.04</v>
      </c>
      <c r="I1363">
        <v>1382.8920000000001</v>
      </c>
      <c r="J1363">
        <f t="shared" si="21"/>
        <v>1382.8920000000001</v>
      </c>
      <c r="K1363" t="s">
        <v>66</v>
      </c>
      <c r="L1363" t="s">
        <v>21</v>
      </c>
      <c r="M1363" t="s">
        <v>71</v>
      </c>
      <c r="N1363" t="s">
        <v>89</v>
      </c>
      <c r="O1363">
        <v>34.67</v>
      </c>
      <c r="P1363">
        <v>3.4</v>
      </c>
      <c r="Q1363" t="s">
        <v>74</v>
      </c>
    </row>
    <row r="1364" spans="1:17" x14ac:dyDescent="0.3">
      <c r="A1364" t="s">
        <v>2938</v>
      </c>
      <c r="B1364" s="1">
        <v>44057</v>
      </c>
      <c r="C1364" t="s">
        <v>2939</v>
      </c>
      <c r="D1364" t="s">
        <v>65</v>
      </c>
      <c r="E1364" t="s">
        <v>78</v>
      </c>
      <c r="F1364">
        <v>6</v>
      </c>
      <c r="G1364">
        <v>5</v>
      </c>
      <c r="H1364">
        <v>1385.44</v>
      </c>
      <c r="I1364">
        <v>1482.4208000000001</v>
      </c>
      <c r="J1364">
        <f t="shared" si="21"/>
        <v>7412.1040000000003</v>
      </c>
      <c r="K1364" t="s">
        <v>47</v>
      </c>
      <c r="L1364" t="s">
        <v>42</v>
      </c>
      <c r="M1364" t="s">
        <v>22</v>
      </c>
      <c r="N1364" t="s">
        <v>67</v>
      </c>
      <c r="O1364">
        <v>40.58</v>
      </c>
      <c r="P1364">
        <v>3.8</v>
      </c>
      <c r="Q1364" t="s">
        <v>23</v>
      </c>
    </row>
    <row r="1365" spans="1:17" x14ac:dyDescent="0.3">
      <c r="A1365" t="s">
        <v>2940</v>
      </c>
      <c r="B1365" s="1">
        <v>44985</v>
      </c>
      <c r="C1365" t="s">
        <v>2941</v>
      </c>
      <c r="D1365" t="s">
        <v>85</v>
      </c>
      <c r="E1365" t="s">
        <v>19</v>
      </c>
      <c r="F1365">
        <v>20</v>
      </c>
      <c r="G1365">
        <v>17</v>
      </c>
      <c r="H1365">
        <v>1129.5999999999999</v>
      </c>
      <c r="I1365">
        <v>1287.7440000000001</v>
      </c>
      <c r="J1365">
        <f t="shared" si="21"/>
        <v>21891.648000000001</v>
      </c>
      <c r="K1365" t="s">
        <v>20</v>
      </c>
      <c r="L1365" t="s">
        <v>79</v>
      </c>
      <c r="M1365" t="s">
        <v>36</v>
      </c>
      <c r="N1365" t="s">
        <v>30</v>
      </c>
      <c r="O1365">
        <v>0.47</v>
      </c>
      <c r="P1365">
        <v>2.1</v>
      </c>
      <c r="Q1365" t="s">
        <v>23</v>
      </c>
    </row>
    <row r="1366" spans="1:17" x14ac:dyDescent="0.3">
      <c r="A1366" t="s">
        <v>2942</v>
      </c>
      <c r="B1366" s="1">
        <v>44237</v>
      </c>
      <c r="C1366" t="s">
        <v>2943</v>
      </c>
      <c r="D1366" t="s">
        <v>45</v>
      </c>
      <c r="E1366" t="s">
        <v>46</v>
      </c>
      <c r="F1366">
        <v>7</v>
      </c>
      <c r="G1366">
        <v>6</v>
      </c>
      <c r="H1366">
        <v>213.21</v>
      </c>
      <c r="I1366">
        <v>245.19149999999999</v>
      </c>
      <c r="J1366">
        <f t="shared" si="21"/>
        <v>1471.1489999999999</v>
      </c>
      <c r="K1366" t="s">
        <v>51</v>
      </c>
      <c r="L1366" t="s">
        <v>86</v>
      </c>
      <c r="M1366" t="s">
        <v>22</v>
      </c>
      <c r="N1366" t="s">
        <v>37</v>
      </c>
      <c r="O1366">
        <v>8.66</v>
      </c>
      <c r="P1366">
        <v>3.7</v>
      </c>
      <c r="Q1366" t="s">
        <v>23</v>
      </c>
    </row>
    <row r="1367" spans="1:17" x14ac:dyDescent="0.3">
      <c r="A1367" t="s">
        <v>2944</v>
      </c>
      <c r="B1367" s="1">
        <v>45114</v>
      </c>
      <c r="C1367" t="s">
        <v>2945</v>
      </c>
      <c r="D1367" t="s">
        <v>45</v>
      </c>
      <c r="E1367" t="s">
        <v>46</v>
      </c>
      <c r="F1367">
        <v>9</v>
      </c>
      <c r="G1367">
        <v>9</v>
      </c>
      <c r="H1367">
        <v>1314</v>
      </c>
      <c r="I1367">
        <v>1484.82</v>
      </c>
      <c r="J1367">
        <f t="shared" si="21"/>
        <v>13363.38</v>
      </c>
      <c r="K1367" t="s">
        <v>47</v>
      </c>
      <c r="L1367" t="s">
        <v>21</v>
      </c>
      <c r="M1367" t="s">
        <v>36</v>
      </c>
      <c r="N1367" t="s">
        <v>89</v>
      </c>
      <c r="O1367">
        <v>20.28</v>
      </c>
      <c r="P1367">
        <v>1.3</v>
      </c>
      <c r="Q1367" t="s">
        <v>23</v>
      </c>
    </row>
    <row r="1368" spans="1:17" x14ac:dyDescent="0.3">
      <c r="A1368" t="s">
        <v>2946</v>
      </c>
      <c r="B1368" s="1">
        <v>45215</v>
      </c>
      <c r="C1368" t="s">
        <v>2947</v>
      </c>
      <c r="D1368" t="s">
        <v>130</v>
      </c>
      <c r="E1368" t="s">
        <v>78</v>
      </c>
      <c r="F1368">
        <v>14</v>
      </c>
      <c r="G1368">
        <v>13</v>
      </c>
      <c r="H1368">
        <v>28.38</v>
      </c>
      <c r="I1368">
        <v>31.218</v>
      </c>
      <c r="J1368">
        <f t="shared" si="21"/>
        <v>405.834</v>
      </c>
      <c r="K1368" t="s">
        <v>20</v>
      </c>
      <c r="L1368" t="s">
        <v>123</v>
      </c>
      <c r="M1368" t="s">
        <v>29</v>
      </c>
      <c r="N1368" t="s">
        <v>53</v>
      </c>
      <c r="O1368">
        <v>28.85</v>
      </c>
      <c r="P1368">
        <v>3</v>
      </c>
      <c r="Q1368" t="s">
        <v>111</v>
      </c>
    </row>
    <row r="1369" spans="1:17" x14ac:dyDescent="0.3">
      <c r="A1369" t="s">
        <v>2948</v>
      </c>
      <c r="B1369" s="1">
        <v>43960</v>
      </c>
      <c r="C1369" t="s">
        <v>1443</v>
      </c>
      <c r="D1369" t="s">
        <v>85</v>
      </c>
      <c r="E1369" t="s">
        <v>19</v>
      </c>
      <c r="F1369">
        <v>10</v>
      </c>
      <c r="G1369">
        <v>8</v>
      </c>
      <c r="H1369">
        <v>887.3</v>
      </c>
      <c r="I1369">
        <v>940.53800000000001</v>
      </c>
      <c r="J1369">
        <f t="shared" si="21"/>
        <v>7524.3040000000001</v>
      </c>
      <c r="K1369" t="s">
        <v>20</v>
      </c>
      <c r="L1369" t="s">
        <v>35</v>
      </c>
      <c r="M1369" t="s">
        <v>22</v>
      </c>
      <c r="N1369" t="s">
        <v>37</v>
      </c>
      <c r="O1369">
        <v>22.8</v>
      </c>
      <c r="P1369">
        <v>1.2</v>
      </c>
      <c r="Q1369" t="s">
        <v>23</v>
      </c>
    </row>
    <row r="1370" spans="1:17" x14ac:dyDescent="0.3">
      <c r="A1370" t="s">
        <v>2949</v>
      </c>
      <c r="B1370" s="1">
        <v>43898</v>
      </c>
      <c r="C1370" t="s">
        <v>2950</v>
      </c>
      <c r="D1370" t="s">
        <v>130</v>
      </c>
      <c r="E1370" t="s">
        <v>19</v>
      </c>
      <c r="F1370">
        <v>5</v>
      </c>
      <c r="G1370">
        <v>5</v>
      </c>
      <c r="H1370">
        <v>402.61</v>
      </c>
      <c r="I1370">
        <v>446.89710000000008</v>
      </c>
      <c r="J1370">
        <f t="shared" si="21"/>
        <v>2234.4855000000002</v>
      </c>
      <c r="K1370" t="s">
        <v>20</v>
      </c>
      <c r="L1370" t="s">
        <v>42</v>
      </c>
      <c r="M1370" t="s">
        <v>36</v>
      </c>
      <c r="N1370" t="s">
        <v>37</v>
      </c>
      <c r="O1370">
        <v>6.33</v>
      </c>
      <c r="P1370">
        <v>1.2</v>
      </c>
      <c r="Q1370" t="s">
        <v>111</v>
      </c>
    </row>
    <row r="1371" spans="1:17" x14ac:dyDescent="0.3">
      <c r="A1371" t="s">
        <v>2951</v>
      </c>
      <c r="B1371" s="1">
        <v>45046</v>
      </c>
      <c r="C1371" t="s">
        <v>1513</v>
      </c>
      <c r="D1371" t="s">
        <v>133</v>
      </c>
      <c r="E1371" t="s">
        <v>95</v>
      </c>
      <c r="F1371">
        <v>11</v>
      </c>
      <c r="G1371">
        <v>9</v>
      </c>
      <c r="H1371">
        <v>220.25</v>
      </c>
      <c r="I1371">
        <v>251.08500000000004</v>
      </c>
      <c r="J1371">
        <f t="shared" si="21"/>
        <v>2259.7650000000003</v>
      </c>
      <c r="K1371" t="s">
        <v>20</v>
      </c>
      <c r="L1371" t="s">
        <v>79</v>
      </c>
      <c r="M1371" t="s">
        <v>29</v>
      </c>
      <c r="N1371" t="s">
        <v>67</v>
      </c>
      <c r="O1371">
        <v>37.369999999999997</v>
      </c>
      <c r="P1371">
        <v>3.5</v>
      </c>
      <c r="Q1371" t="s">
        <v>23</v>
      </c>
    </row>
    <row r="1372" spans="1:17" x14ac:dyDescent="0.3">
      <c r="A1372" t="s">
        <v>2952</v>
      </c>
      <c r="B1372" s="1">
        <v>45093</v>
      </c>
      <c r="C1372" t="s">
        <v>2953</v>
      </c>
      <c r="D1372" t="s">
        <v>100</v>
      </c>
      <c r="E1372" t="s">
        <v>57</v>
      </c>
      <c r="F1372">
        <v>19</v>
      </c>
      <c r="G1372">
        <v>17</v>
      </c>
      <c r="H1372">
        <v>1196.55</v>
      </c>
      <c r="I1372">
        <v>1292.2740000000001</v>
      </c>
      <c r="J1372">
        <f t="shared" si="21"/>
        <v>21968.658000000003</v>
      </c>
      <c r="K1372" t="s">
        <v>47</v>
      </c>
      <c r="L1372" t="s">
        <v>21</v>
      </c>
      <c r="M1372" t="s">
        <v>71</v>
      </c>
      <c r="N1372" t="s">
        <v>53</v>
      </c>
      <c r="O1372">
        <v>1.38</v>
      </c>
      <c r="P1372">
        <v>2.8</v>
      </c>
      <c r="Q1372" t="s">
        <v>23</v>
      </c>
    </row>
    <row r="1373" spans="1:17" x14ac:dyDescent="0.3">
      <c r="A1373" t="s">
        <v>2954</v>
      </c>
      <c r="B1373" s="1">
        <v>44600</v>
      </c>
      <c r="C1373" t="s">
        <v>2955</v>
      </c>
      <c r="D1373" t="s">
        <v>116</v>
      </c>
      <c r="E1373" t="s">
        <v>95</v>
      </c>
      <c r="F1373">
        <v>5</v>
      </c>
      <c r="G1373">
        <v>4</v>
      </c>
      <c r="H1373">
        <v>728.1</v>
      </c>
      <c r="I1373">
        <v>815.47200000000009</v>
      </c>
      <c r="J1373">
        <f t="shared" si="21"/>
        <v>3261.8880000000004</v>
      </c>
      <c r="K1373" t="s">
        <v>47</v>
      </c>
      <c r="L1373" t="s">
        <v>42</v>
      </c>
      <c r="M1373" t="s">
        <v>29</v>
      </c>
      <c r="N1373" t="s">
        <v>37</v>
      </c>
      <c r="O1373">
        <v>0.88</v>
      </c>
      <c r="P1373">
        <v>2.2000000000000002</v>
      </c>
      <c r="Q1373" t="s">
        <v>23</v>
      </c>
    </row>
    <row r="1374" spans="1:17" x14ac:dyDescent="0.3">
      <c r="A1374" t="s">
        <v>2956</v>
      </c>
      <c r="B1374" s="1">
        <v>45150</v>
      </c>
      <c r="C1374" t="s">
        <v>2957</v>
      </c>
      <c r="E1374" t="s">
        <v>82</v>
      </c>
      <c r="F1374">
        <v>13</v>
      </c>
      <c r="G1374">
        <v>10</v>
      </c>
      <c r="H1374">
        <v>429.71</v>
      </c>
      <c r="I1374">
        <v>455.49259999999998</v>
      </c>
      <c r="J1374">
        <f t="shared" si="21"/>
        <v>4554.9259999999995</v>
      </c>
      <c r="K1374" t="s">
        <v>51</v>
      </c>
      <c r="L1374" t="s">
        <v>86</v>
      </c>
      <c r="M1374" t="s">
        <v>36</v>
      </c>
      <c r="N1374" t="s">
        <v>67</v>
      </c>
      <c r="O1374">
        <v>4.8</v>
      </c>
      <c r="P1374">
        <v>3.4</v>
      </c>
    </row>
    <row r="1375" spans="1:17" x14ac:dyDescent="0.3">
      <c r="A1375" t="s">
        <v>2958</v>
      </c>
      <c r="B1375" s="1">
        <v>44724</v>
      </c>
      <c r="C1375" t="s">
        <v>2959</v>
      </c>
      <c r="D1375" t="s">
        <v>116</v>
      </c>
      <c r="E1375" t="s">
        <v>50</v>
      </c>
      <c r="F1375">
        <v>18</v>
      </c>
      <c r="G1375">
        <v>17</v>
      </c>
      <c r="H1375">
        <v>721.04</v>
      </c>
      <c r="I1375">
        <v>829.19599999999991</v>
      </c>
      <c r="J1375">
        <f t="shared" si="21"/>
        <v>14096.331999999999</v>
      </c>
      <c r="K1375" t="s">
        <v>66</v>
      </c>
      <c r="L1375" t="s">
        <v>123</v>
      </c>
      <c r="M1375" t="s">
        <v>29</v>
      </c>
      <c r="N1375" t="s">
        <v>37</v>
      </c>
      <c r="O1375">
        <v>17.53</v>
      </c>
      <c r="P1375">
        <v>3.6</v>
      </c>
      <c r="Q1375" t="s">
        <v>23</v>
      </c>
    </row>
    <row r="1376" spans="1:17" x14ac:dyDescent="0.3">
      <c r="A1376" t="s">
        <v>2960</v>
      </c>
      <c r="B1376" s="1">
        <v>44173</v>
      </c>
      <c r="D1376" t="s">
        <v>133</v>
      </c>
      <c r="E1376" t="s">
        <v>50</v>
      </c>
      <c r="F1376">
        <v>6</v>
      </c>
      <c r="G1376">
        <v>6</v>
      </c>
      <c r="H1376">
        <v>19.27</v>
      </c>
      <c r="I1376">
        <v>22.160499999999999</v>
      </c>
      <c r="J1376">
        <f t="shared" si="21"/>
        <v>132.96299999999999</v>
      </c>
      <c r="K1376" t="s">
        <v>20</v>
      </c>
      <c r="L1376" t="s">
        <v>42</v>
      </c>
      <c r="M1376" t="s">
        <v>36</v>
      </c>
      <c r="N1376" t="s">
        <v>67</v>
      </c>
      <c r="O1376">
        <v>21.39</v>
      </c>
      <c r="P1376">
        <v>4</v>
      </c>
      <c r="Q1376" t="s">
        <v>205</v>
      </c>
    </row>
    <row r="1377" spans="1:17" x14ac:dyDescent="0.3">
      <c r="A1377" t="s">
        <v>2961</v>
      </c>
      <c r="C1377" t="s">
        <v>2962</v>
      </c>
      <c r="D1377" t="s">
        <v>116</v>
      </c>
      <c r="E1377" t="s">
        <v>50</v>
      </c>
      <c r="F1377">
        <v>12</v>
      </c>
      <c r="G1377">
        <v>12</v>
      </c>
      <c r="H1377">
        <v>1489.23</v>
      </c>
      <c r="I1377">
        <v>1578.5838000000001</v>
      </c>
      <c r="J1377">
        <f t="shared" si="21"/>
        <v>18943.0056</v>
      </c>
      <c r="K1377" t="s">
        <v>20</v>
      </c>
      <c r="L1377" t="s">
        <v>123</v>
      </c>
      <c r="M1377" t="s">
        <v>29</v>
      </c>
      <c r="N1377" t="s">
        <v>53</v>
      </c>
      <c r="O1377">
        <v>39.54</v>
      </c>
      <c r="P1377">
        <v>4.7</v>
      </c>
      <c r="Q1377" t="s">
        <v>23</v>
      </c>
    </row>
    <row r="1378" spans="1:17" x14ac:dyDescent="0.3">
      <c r="A1378" t="s">
        <v>2963</v>
      </c>
      <c r="B1378" s="1">
        <v>44796</v>
      </c>
      <c r="C1378" t="s">
        <v>2964</v>
      </c>
      <c r="D1378" t="s">
        <v>109</v>
      </c>
      <c r="E1378" t="s">
        <v>120</v>
      </c>
      <c r="F1378">
        <v>11</v>
      </c>
      <c r="G1378">
        <v>10</v>
      </c>
      <c r="H1378">
        <v>1196.73</v>
      </c>
      <c r="I1378">
        <v>1316.403</v>
      </c>
      <c r="J1378">
        <f t="shared" si="21"/>
        <v>13164.03</v>
      </c>
      <c r="K1378" t="s">
        <v>51</v>
      </c>
      <c r="L1378" t="s">
        <v>79</v>
      </c>
      <c r="M1378" t="s">
        <v>22</v>
      </c>
      <c r="N1378" t="s">
        <v>30</v>
      </c>
      <c r="O1378">
        <v>7.07</v>
      </c>
      <c r="P1378">
        <v>1.6</v>
      </c>
      <c r="Q1378" t="s">
        <v>23</v>
      </c>
    </row>
    <row r="1379" spans="1:17" x14ac:dyDescent="0.3">
      <c r="A1379" t="s">
        <v>2965</v>
      </c>
      <c r="B1379" s="1">
        <v>44242</v>
      </c>
      <c r="C1379" t="s">
        <v>2966</v>
      </c>
      <c r="D1379" t="s">
        <v>85</v>
      </c>
      <c r="E1379" t="s">
        <v>78</v>
      </c>
      <c r="F1379">
        <v>6</v>
      </c>
      <c r="G1379">
        <v>6</v>
      </c>
      <c r="H1379">
        <v>723.71</v>
      </c>
      <c r="I1379">
        <v>767.13260000000002</v>
      </c>
      <c r="J1379">
        <f t="shared" si="21"/>
        <v>4602.7956000000004</v>
      </c>
      <c r="K1379" t="s">
        <v>27</v>
      </c>
      <c r="L1379" t="s">
        <v>35</v>
      </c>
      <c r="M1379" t="s">
        <v>36</v>
      </c>
      <c r="N1379" t="s">
        <v>89</v>
      </c>
      <c r="O1379">
        <v>24.04</v>
      </c>
      <c r="P1379">
        <v>2.9</v>
      </c>
      <c r="Q1379" t="s">
        <v>23</v>
      </c>
    </row>
    <row r="1380" spans="1:17" x14ac:dyDescent="0.3">
      <c r="A1380" t="s">
        <v>2967</v>
      </c>
      <c r="B1380" s="1">
        <v>45213</v>
      </c>
      <c r="C1380" t="s">
        <v>2968</v>
      </c>
      <c r="D1380" t="s">
        <v>133</v>
      </c>
      <c r="E1380" t="s">
        <v>50</v>
      </c>
      <c r="F1380">
        <v>5</v>
      </c>
      <c r="G1380">
        <v>4</v>
      </c>
      <c r="H1380">
        <v>353.44</v>
      </c>
      <c r="I1380">
        <v>402.92160000000007</v>
      </c>
      <c r="J1380">
        <f t="shared" si="21"/>
        <v>1611.6864000000003</v>
      </c>
      <c r="L1380" t="s">
        <v>86</v>
      </c>
      <c r="M1380" t="s">
        <v>29</v>
      </c>
      <c r="N1380" t="s">
        <v>53</v>
      </c>
      <c r="O1380">
        <v>18.38</v>
      </c>
      <c r="P1380">
        <v>2.6</v>
      </c>
      <c r="Q1380" t="s">
        <v>111</v>
      </c>
    </row>
    <row r="1381" spans="1:17" x14ac:dyDescent="0.3">
      <c r="A1381" t="s">
        <v>2969</v>
      </c>
      <c r="B1381" s="1">
        <v>45272</v>
      </c>
      <c r="C1381" t="s">
        <v>2970</v>
      </c>
      <c r="D1381" t="s">
        <v>116</v>
      </c>
      <c r="E1381" t="s">
        <v>95</v>
      </c>
      <c r="F1381">
        <v>16</v>
      </c>
      <c r="G1381">
        <v>16</v>
      </c>
      <c r="H1381">
        <v>1341.06</v>
      </c>
      <c r="I1381">
        <v>1421.5236</v>
      </c>
      <c r="J1381">
        <f t="shared" si="21"/>
        <v>22744.3776</v>
      </c>
      <c r="K1381" t="s">
        <v>2971</v>
      </c>
      <c r="L1381" t="s">
        <v>79</v>
      </c>
      <c r="M1381" t="s">
        <v>22</v>
      </c>
      <c r="N1381" t="s">
        <v>89</v>
      </c>
      <c r="O1381">
        <v>46.66</v>
      </c>
      <c r="P1381">
        <v>1.1000000000000001</v>
      </c>
      <c r="Q1381" t="s">
        <v>23</v>
      </c>
    </row>
    <row r="1382" spans="1:17" x14ac:dyDescent="0.3">
      <c r="A1382" t="s">
        <v>2972</v>
      </c>
      <c r="B1382" s="1">
        <v>44948</v>
      </c>
      <c r="C1382" t="s">
        <v>2973</v>
      </c>
      <c r="D1382" t="s">
        <v>61</v>
      </c>
      <c r="E1382" t="s">
        <v>70</v>
      </c>
      <c r="F1382">
        <v>3</v>
      </c>
      <c r="G1382">
        <v>3</v>
      </c>
      <c r="H1382">
        <v>307.85000000000002</v>
      </c>
      <c r="I1382">
        <v>354.02749999999997</v>
      </c>
      <c r="J1382">
        <f t="shared" si="21"/>
        <v>1062.0825</v>
      </c>
      <c r="K1382" t="s">
        <v>51</v>
      </c>
      <c r="L1382" t="s">
        <v>42</v>
      </c>
      <c r="M1382" t="s">
        <v>36</v>
      </c>
      <c r="N1382" t="s">
        <v>30</v>
      </c>
      <c r="O1382">
        <v>34.56</v>
      </c>
      <c r="P1382">
        <v>4.5</v>
      </c>
      <c r="Q1382" t="s">
        <v>23</v>
      </c>
    </row>
    <row r="1383" spans="1:17" x14ac:dyDescent="0.3">
      <c r="A1383" t="s">
        <v>2974</v>
      </c>
      <c r="B1383" s="1">
        <v>44793</v>
      </c>
      <c r="C1383" t="s">
        <v>2975</v>
      </c>
      <c r="D1383" t="s">
        <v>109</v>
      </c>
      <c r="E1383" t="s">
        <v>46</v>
      </c>
      <c r="F1383">
        <v>4</v>
      </c>
      <c r="G1383">
        <v>3</v>
      </c>
      <c r="H1383">
        <v>152.63</v>
      </c>
      <c r="I1383">
        <v>169.41930000000002</v>
      </c>
      <c r="J1383">
        <f t="shared" si="21"/>
        <v>508.25790000000006</v>
      </c>
      <c r="K1383" t="s">
        <v>27</v>
      </c>
      <c r="L1383" t="s">
        <v>123</v>
      </c>
      <c r="M1383" t="s">
        <v>36</v>
      </c>
      <c r="N1383" t="s">
        <v>67</v>
      </c>
      <c r="O1383">
        <v>21.4</v>
      </c>
      <c r="P1383">
        <v>3.5</v>
      </c>
      <c r="Q1383" t="s">
        <v>23</v>
      </c>
    </row>
    <row r="1384" spans="1:17" x14ac:dyDescent="0.3">
      <c r="A1384" t="s">
        <v>2976</v>
      </c>
      <c r="B1384" s="1">
        <v>44088</v>
      </c>
      <c r="C1384" t="s">
        <v>2977</v>
      </c>
      <c r="D1384" t="s">
        <v>77</v>
      </c>
      <c r="E1384" t="s">
        <v>82</v>
      </c>
      <c r="F1384">
        <v>18</v>
      </c>
      <c r="G1384">
        <v>15</v>
      </c>
      <c r="H1384">
        <v>356.85</v>
      </c>
      <c r="I1384">
        <v>378.26100000000002</v>
      </c>
      <c r="J1384">
        <f t="shared" si="21"/>
        <v>5673.915</v>
      </c>
      <c r="K1384" t="s">
        <v>47</v>
      </c>
      <c r="L1384" t="s">
        <v>2978</v>
      </c>
      <c r="M1384" t="s">
        <v>22</v>
      </c>
      <c r="N1384" t="s">
        <v>53</v>
      </c>
      <c r="O1384">
        <v>20.64</v>
      </c>
      <c r="P1384">
        <v>3.8</v>
      </c>
      <c r="Q1384" t="s">
        <v>74</v>
      </c>
    </row>
    <row r="1385" spans="1:17" x14ac:dyDescent="0.3">
      <c r="A1385" t="s">
        <v>2979</v>
      </c>
      <c r="B1385" s="1">
        <v>45605</v>
      </c>
      <c r="C1385" t="s">
        <v>2980</v>
      </c>
      <c r="D1385" t="s">
        <v>133</v>
      </c>
      <c r="E1385" t="s">
        <v>117</v>
      </c>
      <c r="F1385">
        <v>12</v>
      </c>
      <c r="G1385">
        <v>12</v>
      </c>
      <c r="H1385">
        <v>864.07</v>
      </c>
      <c r="I1385">
        <v>907.27350000000013</v>
      </c>
      <c r="J1385">
        <f t="shared" si="21"/>
        <v>10887.282000000001</v>
      </c>
      <c r="K1385" t="s">
        <v>66</v>
      </c>
      <c r="L1385" t="s">
        <v>42</v>
      </c>
      <c r="M1385" t="s">
        <v>36</v>
      </c>
      <c r="N1385" t="s">
        <v>89</v>
      </c>
      <c r="O1385">
        <v>16.7</v>
      </c>
      <c r="P1385">
        <v>2.6</v>
      </c>
      <c r="Q1385" t="s">
        <v>23</v>
      </c>
    </row>
    <row r="1386" spans="1:17" x14ac:dyDescent="0.3">
      <c r="A1386" t="s">
        <v>2981</v>
      </c>
      <c r="B1386" s="1">
        <v>44835</v>
      </c>
      <c r="C1386" t="s">
        <v>2982</v>
      </c>
      <c r="D1386" t="s">
        <v>56</v>
      </c>
      <c r="E1386" t="s">
        <v>57</v>
      </c>
      <c r="F1386">
        <v>15</v>
      </c>
      <c r="G1386">
        <v>14</v>
      </c>
      <c r="H1386">
        <v>1057.49</v>
      </c>
      <c r="I1386">
        <v>1131.5143</v>
      </c>
      <c r="J1386">
        <f t="shared" si="21"/>
        <v>15841.200200000001</v>
      </c>
      <c r="K1386" t="s">
        <v>27</v>
      </c>
      <c r="L1386" t="s">
        <v>123</v>
      </c>
      <c r="M1386" t="s">
        <v>71</v>
      </c>
      <c r="N1386" t="s">
        <v>89</v>
      </c>
      <c r="O1386">
        <v>11.49</v>
      </c>
      <c r="P1386">
        <v>2.7</v>
      </c>
      <c r="Q1386" t="s">
        <v>74</v>
      </c>
    </row>
    <row r="1387" spans="1:17" x14ac:dyDescent="0.3">
      <c r="A1387" t="s">
        <v>2983</v>
      </c>
      <c r="B1387" s="1">
        <v>44434</v>
      </c>
      <c r="C1387" t="s">
        <v>2984</v>
      </c>
      <c r="D1387" t="s">
        <v>61</v>
      </c>
      <c r="E1387" t="s">
        <v>62</v>
      </c>
      <c r="F1387">
        <v>2</v>
      </c>
      <c r="G1387">
        <v>2</v>
      </c>
      <c r="H1387">
        <v>1045.49</v>
      </c>
      <c r="I1387">
        <v>1181.4036999999998</v>
      </c>
      <c r="J1387">
        <f t="shared" si="21"/>
        <v>2362.8073999999997</v>
      </c>
      <c r="K1387" t="s">
        <v>20</v>
      </c>
      <c r="L1387" t="s">
        <v>35</v>
      </c>
      <c r="M1387" t="s">
        <v>71</v>
      </c>
      <c r="N1387" t="s">
        <v>53</v>
      </c>
      <c r="O1387">
        <v>2.4300000000000002</v>
      </c>
      <c r="P1387">
        <v>4.8</v>
      </c>
      <c r="Q1387" t="s">
        <v>23</v>
      </c>
    </row>
    <row r="1388" spans="1:17" x14ac:dyDescent="0.3">
      <c r="A1388" t="s">
        <v>2985</v>
      </c>
      <c r="B1388" s="1">
        <v>45030</v>
      </c>
      <c r="C1388" t="s">
        <v>2986</v>
      </c>
      <c r="D1388" t="s">
        <v>45</v>
      </c>
      <c r="E1388" t="s">
        <v>46</v>
      </c>
      <c r="F1388">
        <v>16</v>
      </c>
      <c r="G1388">
        <v>15</v>
      </c>
      <c r="H1388">
        <v>126.63</v>
      </c>
      <c r="I1388">
        <v>136.7604</v>
      </c>
      <c r="J1388">
        <f t="shared" si="21"/>
        <v>2051.4059999999999</v>
      </c>
      <c r="K1388" t="s">
        <v>27</v>
      </c>
      <c r="L1388" t="s">
        <v>28</v>
      </c>
      <c r="M1388" t="s">
        <v>22</v>
      </c>
      <c r="N1388" t="s">
        <v>30</v>
      </c>
      <c r="O1388">
        <v>25.67</v>
      </c>
      <c r="P1388">
        <v>1.1000000000000001</v>
      </c>
      <c r="Q1388" t="s">
        <v>23</v>
      </c>
    </row>
    <row r="1389" spans="1:17" x14ac:dyDescent="0.3">
      <c r="A1389" t="s">
        <v>2987</v>
      </c>
      <c r="B1389" s="1">
        <v>44511</v>
      </c>
      <c r="C1389" t="s">
        <v>2988</v>
      </c>
      <c r="D1389" t="s">
        <v>94</v>
      </c>
      <c r="E1389" t="s">
        <v>50</v>
      </c>
      <c r="F1389">
        <v>15</v>
      </c>
      <c r="G1389">
        <v>13</v>
      </c>
      <c r="H1389">
        <v>1452.24</v>
      </c>
      <c r="I1389">
        <v>1582.9416000000001</v>
      </c>
      <c r="J1389">
        <f t="shared" si="21"/>
        <v>20578.2408</v>
      </c>
      <c r="K1389" t="s">
        <v>51</v>
      </c>
      <c r="L1389" t="s">
        <v>28</v>
      </c>
      <c r="M1389" t="s">
        <v>29</v>
      </c>
      <c r="N1389" t="s">
        <v>53</v>
      </c>
      <c r="O1389">
        <v>26.94</v>
      </c>
      <c r="P1389">
        <v>2.7</v>
      </c>
      <c r="Q1389" t="s">
        <v>23</v>
      </c>
    </row>
    <row r="1390" spans="1:17" x14ac:dyDescent="0.3">
      <c r="A1390" t="s">
        <v>2989</v>
      </c>
      <c r="B1390" s="1">
        <v>44090</v>
      </c>
      <c r="C1390" t="s">
        <v>2990</v>
      </c>
      <c r="D1390" t="s">
        <v>133</v>
      </c>
      <c r="E1390" t="s">
        <v>117</v>
      </c>
      <c r="F1390">
        <v>19</v>
      </c>
      <c r="G1390">
        <v>16</v>
      </c>
      <c r="H1390">
        <v>55.33</v>
      </c>
      <c r="I1390">
        <v>61.969600000000007</v>
      </c>
      <c r="J1390">
        <f t="shared" si="21"/>
        <v>991.51360000000011</v>
      </c>
      <c r="K1390" t="s">
        <v>27</v>
      </c>
      <c r="L1390" t="s">
        <v>21</v>
      </c>
      <c r="M1390" t="s">
        <v>22</v>
      </c>
      <c r="N1390" t="s">
        <v>67</v>
      </c>
      <c r="O1390">
        <v>20.93</v>
      </c>
      <c r="P1390">
        <v>3.4</v>
      </c>
      <c r="Q1390" t="s">
        <v>23</v>
      </c>
    </row>
    <row r="1391" spans="1:17" x14ac:dyDescent="0.3">
      <c r="A1391" t="s">
        <v>2991</v>
      </c>
      <c r="B1391" s="1">
        <v>43912</v>
      </c>
      <c r="C1391" t="s">
        <v>2992</v>
      </c>
      <c r="D1391" t="s">
        <v>85</v>
      </c>
      <c r="E1391" t="s">
        <v>19</v>
      </c>
      <c r="F1391">
        <v>13</v>
      </c>
      <c r="G1391">
        <v>10</v>
      </c>
      <c r="H1391">
        <v>279.66000000000003</v>
      </c>
      <c r="I1391">
        <v>307.62600000000003</v>
      </c>
      <c r="J1391">
        <f t="shared" si="21"/>
        <v>3076.26</v>
      </c>
      <c r="K1391" t="s">
        <v>20</v>
      </c>
      <c r="L1391" t="s">
        <v>21</v>
      </c>
      <c r="M1391" t="s">
        <v>36</v>
      </c>
      <c r="N1391" t="s">
        <v>37</v>
      </c>
      <c r="O1391">
        <v>10.59</v>
      </c>
      <c r="P1391">
        <v>3.1</v>
      </c>
      <c r="Q1391" t="s">
        <v>23</v>
      </c>
    </row>
    <row r="1392" spans="1:17" x14ac:dyDescent="0.3">
      <c r="A1392" t="s">
        <v>2993</v>
      </c>
      <c r="B1392" s="1">
        <v>44149</v>
      </c>
      <c r="C1392" t="s">
        <v>2994</v>
      </c>
      <c r="D1392" t="s">
        <v>61</v>
      </c>
      <c r="E1392" t="s">
        <v>62</v>
      </c>
      <c r="F1392">
        <v>1</v>
      </c>
      <c r="G1392">
        <v>1</v>
      </c>
      <c r="H1392">
        <v>1229.19</v>
      </c>
      <c r="I1392">
        <v>1364.4009000000001</v>
      </c>
      <c r="J1392">
        <f t="shared" si="21"/>
        <v>1364.4009000000001</v>
      </c>
      <c r="K1392" t="s">
        <v>66</v>
      </c>
      <c r="L1392" t="s">
        <v>86</v>
      </c>
      <c r="M1392" t="s">
        <v>29</v>
      </c>
      <c r="N1392" t="s">
        <v>89</v>
      </c>
      <c r="O1392">
        <v>29.25</v>
      </c>
      <c r="P1392">
        <v>2.7</v>
      </c>
      <c r="Q1392" t="s">
        <v>23</v>
      </c>
    </row>
    <row r="1393" spans="1:17" x14ac:dyDescent="0.3">
      <c r="A1393" t="s">
        <v>2995</v>
      </c>
      <c r="B1393" s="1">
        <v>45382</v>
      </c>
      <c r="C1393" t="s">
        <v>2996</v>
      </c>
      <c r="D1393" t="s">
        <v>141</v>
      </c>
      <c r="E1393" t="s">
        <v>95</v>
      </c>
      <c r="F1393">
        <v>4</v>
      </c>
      <c r="G1393">
        <v>4</v>
      </c>
      <c r="H1393">
        <v>1113.1600000000001</v>
      </c>
      <c r="I1393">
        <v>1213.3444000000002</v>
      </c>
      <c r="J1393">
        <f t="shared" si="21"/>
        <v>4853.3776000000007</v>
      </c>
      <c r="K1393" t="s">
        <v>51</v>
      </c>
      <c r="L1393" t="s">
        <v>86</v>
      </c>
      <c r="M1393" t="s">
        <v>29</v>
      </c>
      <c r="N1393" t="s">
        <v>67</v>
      </c>
      <c r="O1393">
        <v>18.48</v>
      </c>
      <c r="P1393">
        <v>2.2000000000000002</v>
      </c>
      <c r="Q1393" t="s">
        <v>23</v>
      </c>
    </row>
    <row r="1394" spans="1:17" x14ac:dyDescent="0.3">
      <c r="A1394" t="s">
        <v>2997</v>
      </c>
      <c r="B1394" s="1">
        <v>45469</v>
      </c>
      <c r="C1394" t="s">
        <v>2102</v>
      </c>
      <c r="D1394" t="s">
        <v>133</v>
      </c>
      <c r="E1394" t="s">
        <v>50</v>
      </c>
      <c r="F1394">
        <v>1</v>
      </c>
      <c r="G1394">
        <v>1</v>
      </c>
      <c r="H1394">
        <v>343.18</v>
      </c>
      <c r="I1394">
        <v>360.339</v>
      </c>
      <c r="J1394">
        <f t="shared" si="21"/>
        <v>360.339</v>
      </c>
      <c r="K1394" t="s">
        <v>27</v>
      </c>
      <c r="L1394" t="s">
        <v>28</v>
      </c>
      <c r="M1394" t="s">
        <v>71</v>
      </c>
      <c r="N1394" t="s">
        <v>37</v>
      </c>
      <c r="O1394">
        <v>17.989999999999998</v>
      </c>
      <c r="P1394">
        <v>4.4000000000000004</v>
      </c>
      <c r="Q1394" t="s">
        <v>23</v>
      </c>
    </row>
    <row r="1395" spans="1:17" x14ac:dyDescent="0.3">
      <c r="A1395" t="s">
        <v>2998</v>
      </c>
      <c r="B1395" s="1">
        <v>44668</v>
      </c>
      <c r="C1395" t="s">
        <v>2999</v>
      </c>
      <c r="D1395" t="s">
        <v>109</v>
      </c>
      <c r="E1395" t="s">
        <v>110</v>
      </c>
      <c r="F1395">
        <v>13</v>
      </c>
      <c r="G1395">
        <v>12</v>
      </c>
      <c r="H1395">
        <v>527.47</v>
      </c>
      <c r="I1395">
        <v>601.31580000000008</v>
      </c>
      <c r="J1395">
        <f t="shared" si="21"/>
        <v>7215.789600000001</v>
      </c>
      <c r="K1395" t="s">
        <v>27</v>
      </c>
      <c r="L1395" t="s">
        <v>21</v>
      </c>
      <c r="M1395" t="s">
        <v>22</v>
      </c>
      <c r="N1395" t="s">
        <v>67</v>
      </c>
      <c r="O1395">
        <v>45.86</v>
      </c>
      <c r="P1395">
        <v>2.4</v>
      </c>
      <c r="Q1395" t="s">
        <v>23</v>
      </c>
    </row>
    <row r="1396" spans="1:17" x14ac:dyDescent="0.3">
      <c r="A1396" t="s">
        <v>3000</v>
      </c>
      <c r="B1396" s="1">
        <v>44670</v>
      </c>
      <c r="C1396" t="s">
        <v>3001</v>
      </c>
      <c r="D1396" t="s">
        <v>85</v>
      </c>
      <c r="E1396" t="s">
        <v>78</v>
      </c>
      <c r="F1396">
        <v>13</v>
      </c>
      <c r="G1396">
        <v>11</v>
      </c>
      <c r="H1396">
        <v>466.63</v>
      </c>
      <c r="I1396">
        <v>503.96040000000005</v>
      </c>
      <c r="J1396">
        <f t="shared" si="21"/>
        <v>5543.5644000000002</v>
      </c>
      <c r="K1396" t="s">
        <v>51</v>
      </c>
      <c r="L1396" t="s">
        <v>28</v>
      </c>
      <c r="M1396" t="s">
        <v>22</v>
      </c>
      <c r="O1396">
        <v>9.83</v>
      </c>
      <c r="P1396">
        <v>2</v>
      </c>
      <c r="Q1396" t="s">
        <v>23</v>
      </c>
    </row>
    <row r="1397" spans="1:17" x14ac:dyDescent="0.3">
      <c r="A1397" t="s">
        <v>3002</v>
      </c>
      <c r="B1397" s="1">
        <v>45052</v>
      </c>
      <c r="C1397" t="s">
        <v>3003</v>
      </c>
      <c r="D1397" t="s">
        <v>130</v>
      </c>
      <c r="E1397" t="s">
        <v>3004</v>
      </c>
      <c r="F1397">
        <v>1</v>
      </c>
      <c r="G1397">
        <v>1</v>
      </c>
      <c r="H1397">
        <v>304.8</v>
      </c>
      <c r="I1397">
        <v>320.04000000000002</v>
      </c>
      <c r="J1397">
        <f t="shared" si="21"/>
        <v>320.04000000000002</v>
      </c>
      <c r="K1397" t="s">
        <v>20</v>
      </c>
      <c r="L1397" t="s">
        <v>79</v>
      </c>
      <c r="M1397" t="s">
        <v>29</v>
      </c>
      <c r="N1397" t="s">
        <v>30</v>
      </c>
      <c r="O1397">
        <v>29.19</v>
      </c>
      <c r="P1397">
        <v>3.2</v>
      </c>
      <c r="Q1397" t="s">
        <v>23</v>
      </c>
    </row>
    <row r="1398" spans="1:17" x14ac:dyDescent="0.3">
      <c r="A1398" t="s">
        <v>3005</v>
      </c>
      <c r="B1398" s="1">
        <v>44030</v>
      </c>
      <c r="C1398" t="s">
        <v>3006</v>
      </c>
      <c r="D1398" t="s">
        <v>77</v>
      </c>
      <c r="E1398" t="s">
        <v>82</v>
      </c>
      <c r="F1398">
        <v>20</v>
      </c>
      <c r="G1398">
        <v>19</v>
      </c>
      <c r="H1398">
        <v>238.57</v>
      </c>
      <c r="I1398">
        <v>260.04130000000004</v>
      </c>
      <c r="J1398">
        <f t="shared" si="21"/>
        <v>4940.7847000000011</v>
      </c>
      <c r="K1398" t="s">
        <v>27</v>
      </c>
      <c r="L1398" t="s">
        <v>86</v>
      </c>
      <c r="M1398" t="s">
        <v>36</v>
      </c>
      <c r="N1398" t="s">
        <v>89</v>
      </c>
      <c r="O1398">
        <v>48.75</v>
      </c>
      <c r="P1398">
        <v>1.9</v>
      </c>
      <c r="Q1398" t="s">
        <v>23</v>
      </c>
    </row>
    <row r="1399" spans="1:17" x14ac:dyDescent="0.3">
      <c r="A1399" t="s">
        <v>3007</v>
      </c>
      <c r="B1399" s="1">
        <v>45380</v>
      </c>
      <c r="C1399" t="s">
        <v>3008</v>
      </c>
      <c r="D1399" t="s">
        <v>40</v>
      </c>
      <c r="E1399" t="s">
        <v>57</v>
      </c>
      <c r="F1399">
        <v>13</v>
      </c>
      <c r="G1399">
        <v>11</v>
      </c>
      <c r="H1399">
        <v>1032.1099999999999</v>
      </c>
      <c r="I1399">
        <v>1094.0365999999999</v>
      </c>
      <c r="J1399">
        <f t="shared" si="21"/>
        <v>12034.402599999999</v>
      </c>
      <c r="K1399" t="s">
        <v>66</v>
      </c>
      <c r="L1399" t="s">
        <v>79</v>
      </c>
      <c r="M1399" t="s">
        <v>71</v>
      </c>
      <c r="N1399" t="s">
        <v>30</v>
      </c>
      <c r="O1399">
        <v>31.13</v>
      </c>
      <c r="P1399">
        <v>2.2999999999999998</v>
      </c>
      <c r="Q1399" t="s">
        <v>23</v>
      </c>
    </row>
    <row r="1400" spans="1:17" x14ac:dyDescent="0.3">
      <c r="A1400" t="s">
        <v>3009</v>
      </c>
      <c r="B1400" s="1">
        <v>45581</v>
      </c>
      <c r="C1400" t="s">
        <v>3010</v>
      </c>
      <c r="D1400" t="s">
        <v>141</v>
      </c>
      <c r="E1400" t="s">
        <v>117</v>
      </c>
      <c r="F1400">
        <v>3</v>
      </c>
      <c r="G1400">
        <v>2</v>
      </c>
      <c r="H1400">
        <v>55.05</v>
      </c>
      <c r="I1400">
        <v>60.555</v>
      </c>
      <c r="J1400">
        <f t="shared" si="21"/>
        <v>121.11</v>
      </c>
      <c r="K1400" t="s">
        <v>27</v>
      </c>
      <c r="L1400" t="s">
        <v>123</v>
      </c>
      <c r="M1400" t="s">
        <v>22</v>
      </c>
      <c r="N1400" t="s">
        <v>53</v>
      </c>
      <c r="O1400">
        <v>31.48</v>
      </c>
      <c r="P1400">
        <v>3.3</v>
      </c>
      <c r="Q1400" t="s">
        <v>23</v>
      </c>
    </row>
    <row r="1401" spans="1:17" x14ac:dyDescent="0.3">
      <c r="A1401" t="s">
        <v>3011</v>
      </c>
      <c r="B1401" s="1">
        <v>44353</v>
      </c>
      <c r="C1401" t="s">
        <v>3012</v>
      </c>
      <c r="D1401" t="s">
        <v>56</v>
      </c>
      <c r="E1401" t="s">
        <v>57</v>
      </c>
      <c r="F1401">
        <v>10</v>
      </c>
      <c r="G1401">
        <v>10</v>
      </c>
      <c r="H1401">
        <v>69.58</v>
      </c>
      <c r="I1401">
        <v>78.625399999999985</v>
      </c>
      <c r="J1401">
        <f t="shared" si="21"/>
        <v>786.25399999999991</v>
      </c>
      <c r="K1401" t="s">
        <v>66</v>
      </c>
      <c r="L1401" t="s">
        <v>79</v>
      </c>
      <c r="M1401" t="s">
        <v>29</v>
      </c>
      <c r="N1401" t="s">
        <v>53</v>
      </c>
      <c r="O1401">
        <v>4.42</v>
      </c>
      <c r="P1401">
        <v>2.1</v>
      </c>
      <c r="Q1401" t="s">
        <v>23</v>
      </c>
    </row>
    <row r="1402" spans="1:17" x14ac:dyDescent="0.3">
      <c r="A1402" t="s">
        <v>3013</v>
      </c>
      <c r="B1402" s="1">
        <v>44933</v>
      </c>
      <c r="C1402" t="s">
        <v>3014</v>
      </c>
      <c r="D1402" t="s">
        <v>133</v>
      </c>
      <c r="E1402" t="s">
        <v>117</v>
      </c>
      <c r="F1402">
        <v>5</v>
      </c>
      <c r="G1402">
        <v>5</v>
      </c>
      <c r="H1402">
        <v>129.29</v>
      </c>
      <c r="I1402">
        <v>140.92609999999999</v>
      </c>
      <c r="J1402">
        <f t="shared" si="21"/>
        <v>704.63049999999998</v>
      </c>
      <c r="K1402" t="s">
        <v>47</v>
      </c>
      <c r="M1402" t="s">
        <v>29</v>
      </c>
      <c r="N1402" t="s">
        <v>67</v>
      </c>
      <c r="O1402">
        <v>46.01</v>
      </c>
      <c r="P1402">
        <v>4.4000000000000004</v>
      </c>
      <c r="Q1402" t="s">
        <v>23</v>
      </c>
    </row>
    <row r="1403" spans="1:17" x14ac:dyDescent="0.3">
      <c r="A1403" t="s">
        <v>3015</v>
      </c>
      <c r="B1403" s="1">
        <v>45161</v>
      </c>
      <c r="C1403" t="s">
        <v>3016</v>
      </c>
      <c r="D1403" t="s">
        <v>56</v>
      </c>
      <c r="E1403" t="s">
        <v>26</v>
      </c>
      <c r="F1403">
        <v>3</v>
      </c>
      <c r="G1403">
        <v>2</v>
      </c>
      <c r="H1403">
        <v>1413.21</v>
      </c>
      <c r="I1403">
        <v>1611.0594000000003</v>
      </c>
      <c r="J1403">
        <f t="shared" si="21"/>
        <v>3222.1188000000006</v>
      </c>
      <c r="K1403" t="s">
        <v>51</v>
      </c>
      <c r="L1403" t="s">
        <v>28</v>
      </c>
      <c r="M1403" t="s">
        <v>71</v>
      </c>
      <c r="N1403" t="s">
        <v>30</v>
      </c>
      <c r="O1403">
        <v>27.47</v>
      </c>
      <c r="P1403">
        <v>3.3</v>
      </c>
      <c r="Q1403" t="s">
        <v>23</v>
      </c>
    </row>
    <row r="1404" spans="1:17" x14ac:dyDescent="0.3">
      <c r="A1404" t="s">
        <v>3017</v>
      </c>
      <c r="B1404" s="1">
        <v>45261</v>
      </c>
      <c r="C1404" t="s">
        <v>3018</v>
      </c>
      <c r="D1404" t="s">
        <v>130</v>
      </c>
      <c r="E1404" t="s">
        <v>19</v>
      </c>
      <c r="F1404">
        <v>10</v>
      </c>
      <c r="G1404">
        <v>8</v>
      </c>
      <c r="H1404">
        <v>1097.67</v>
      </c>
      <c r="I1404">
        <v>1152.5535000000002</v>
      </c>
      <c r="J1404">
        <f t="shared" si="21"/>
        <v>9220.4280000000017</v>
      </c>
      <c r="K1404" t="s">
        <v>66</v>
      </c>
      <c r="L1404" t="s">
        <v>79</v>
      </c>
      <c r="M1404" t="s">
        <v>22</v>
      </c>
      <c r="N1404" t="s">
        <v>89</v>
      </c>
      <c r="O1404">
        <v>41.89</v>
      </c>
      <c r="P1404">
        <v>2.8</v>
      </c>
      <c r="Q1404" t="s">
        <v>23</v>
      </c>
    </row>
    <row r="1405" spans="1:17" x14ac:dyDescent="0.3">
      <c r="A1405" t="s">
        <v>3019</v>
      </c>
      <c r="C1405" t="s">
        <v>3020</v>
      </c>
      <c r="D1405" t="s">
        <v>133</v>
      </c>
      <c r="E1405" t="s">
        <v>117</v>
      </c>
      <c r="F1405">
        <v>18</v>
      </c>
      <c r="G1405">
        <v>18</v>
      </c>
      <c r="H1405">
        <v>1206.72</v>
      </c>
      <c r="I1405">
        <v>1279.1232</v>
      </c>
      <c r="J1405">
        <f t="shared" si="21"/>
        <v>23024.2176</v>
      </c>
      <c r="K1405" t="s">
        <v>27</v>
      </c>
      <c r="L1405" t="s">
        <v>28</v>
      </c>
      <c r="M1405" t="s">
        <v>29</v>
      </c>
      <c r="N1405" t="s">
        <v>89</v>
      </c>
      <c r="O1405">
        <v>6.75</v>
      </c>
      <c r="P1405">
        <v>2.6</v>
      </c>
      <c r="Q1405" t="s">
        <v>23</v>
      </c>
    </row>
    <row r="1406" spans="1:17" x14ac:dyDescent="0.3">
      <c r="A1406" t="s">
        <v>3021</v>
      </c>
      <c r="B1406" s="1">
        <v>43957</v>
      </c>
      <c r="C1406" t="s">
        <v>3022</v>
      </c>
      <c r="D1406" t="s">
        <v>133</v>
      </c>
      <c r="E1406" t="s">
        <v>95</v>
      </c>
      <c r="F1406">
        <v>20</v>
      </c>
      <c r="G1406">
        <v>19</v>
      </c>
      <c r="H1406">
        <v>176.09</v>
      </c>
      <c r="I1406">
        <v>184.89450000000002</v>
      </c>
      <c r="J1406">
        <f t="shared" si="21"/>
        <v>3512.9955000000004</v>
      </c>
      <c r="K1406" t="s">
        <v>47</v>
      </c>
      <c r="L1406" t="s">
        <v>86</v>
      </c>
      <c r="M1406" t="s">
        <v>36</v>
      </c>
      <c r="N1406" t="s">
        <v>3023</v>
      </c>
      <c r="O1406">
        <v>1.79</v>
      </c>
      <c r="P1406">
        <v>2.2999999999999998</v>
      </c>
    </row>
    <row r="1407" spans="1:17" x14ac:dyDescent="0.3">
      <c r="A1407" t="s">
        <v>3024</v>
      </c>
      <c r="B1407" s="1">
        <v>44717</v>
      </c>
      <c r="C1407" t="s">
        <v>3025</v>
      </c>
      <c r="D1407" t="s">
        <v>116</v>
      </c>
      <c r="E1407" t="s">
        <v>117</v>
      </c>
      <c r="F1407">
        <v>7</v>
      </c>
      <c r="G1407">
        <v>7</v>
      </c>
      <c r="H1407">
        <v>161.56</v>
      </c>
      <c r="I1407">
        <v>174.48480000000001</v>
      </c>
      <c r="J1407">
        <f t="shared" si="21"/>
        <v>1221.3936000000001</v>
      </c>
      <c r="K1407" t="s">
        <v>47</v>
      </c>
      <c r="L1407" t="s">
        <v>3026</v>
      </c>
      <c r="M1407" t="s">
        <v>29</v>
      </c>
      <c r="N1407" t="s">
        <v>53</v>
      </c>
      <c r="O1407">
        <v>11.03</v>
      </c>
      <c r="P1407">
        <v>4.7</v>
      </c>
      <c r="Q1407" t="s">
        <v>23</v>
      </c>
    </row>
    <row r="1408" spans="1:17" x14ac:dyDescent="0.3">
      <c r="A1408" t="s">
        <v>3027</v>
      </c>
      <c r="B1408" s="1">
        <v>43997</v>
      </c>
      <c r="C1408" t="s">
        <v>3028</v>
      </c>
      <c r="D1408" t="s">
        <v>45</v>
      </c>
      <c r="E1408" t="s">
        <v>110</v>
      </c>
      <c r="F1408">
        <v>2</v>
      </c>
      <c r="G1408">
        <v>2</v>
      </c>
      <c r="H1408">
        <v>789.45</v>
      </c>
      <c r="I1408">
        <v>852.60600000000011</v>
      </c>
      <c r="J1408">
        <f t="shared" si="21"/>
        <v>1705.2120000000002</v>
      </c>
      <c r="K1408" t="s">
        <v>66</v>
      </c>
      <c r="L1408" t="s">
        <v>28</v>
      </c>
      <c r="M1408" t="s">
        <v>22</v>
      </c>
      <c r="N1408" t="s">
        <v>30</v>
      </c>
      <c r="O1408">
        <v>2.0699999999999998</v>
      </c>
      <c r="P1408">
        <v>2.5</v>
      </c>
      <c r="Q1408" t="s">
        <v>23</v>
      </c>
    </row>
    <row r="1409" spans="1:17" x14ac:dyDescent="0.3">
      <c r="A1409" t="s">
        <v>3029</v>
      </c>
      <c r="B1409" s="1">
        <v>44126</v>
      </c>
      <c r="C1409" t="s">
        <v>3030</v>
      </c>
      <c r="D1409" t="s">
        <v>85</v>
      </c>
      <c r="E1409" t="s">
        <v>82</v>
      </c>
      <c r="F1409">
        <v>20</v>
      </c>
      <c r="G1409">
        <v>20</v>
      </c>
      <c r="H1409">
        <v>503</v>
      </c>
      <c r="I1409">
        <v>538.21</v>
      </c>
      <c r="J1409">
        <f t="shared" si="21"/>
        <v>10764.2</v>
      </c>
      <c r="K1409" t="s">
        <v>47</v>
      </c>
      <c r="L1409" t="s">
        <v>79</v>
      </c>
      <c r="M1409" t="s">
        <v>36</v>
      </c>
      <c r="N1409" t="s">
        <v>67</v>
      </c>
      <c r="O1409">
        <v>7.02</v>
      </c>
      <c r="P1409">
        <v>3.7</v>
      </c>
      <c r="Q1409" t="s">
        <v>23</v>
      </c>
    </row>
    <row r="1410" spans="1:17" x14ac:dyDescent="0.3">
      <c r="A1410" t="s">
        <v>3031</v>
      </c>
      <c r="B1410" s="1">
        <v>44839</v>
      </c>
      <c r="C1410" t="s">
        <v>3032</v>
      </c>
      <c r="D1410" t="s">
        <v>130</v>
      </c>
      <c r="E1410" t="s">
        <v>82</v>
      </c>
      <c r="F1410">
        <v>19</v>
      </c>
      <c r="G1410">
        <v>17</v>
      </c>
      <c r="H1410">
        <v>1184.26</v>
      </c>
      <c r="I1410">
        <v>1302.6860000000001</v>
      </c>
      <c r="J1410">
        <f t="shared" si="21"/>
        <v>22145.662000000004</v>
      </c>
      <c r="K1410" t="s">
        <v>47</v>
      </c>
      <c r="L1410" t="s">
        <v>86</v>
      </c>
      <c r="M1410" t="s">
        <v>36</v>
      </c>
      <c r="N1410" t="s">
        <v>30</v>
      </c>
      <c r="O1410">
        <v>40.200000000000003</v>
      </c>
      <c r="P1410">
        <v>0</v>
      </c>
      <c r="Q1410" t="s">
        <v>23</v>
      </c>
    </row>
    <row r="1411" spans="1:17" x14ac:dyDescent="0.3">
      <c r="A1411" t="s">
        <v>3033</v>
      </c>
      <c r="B1411" s="1">
        <v>45154</v>
      </c>
      <c r="C1411" t="s">
        <v>3034</v>
      </c>
      <c r="D1411" t="s">
        <v>141</v>
      </c>
      <c r="E1411" t="s">
        <v>95</v>
      </c>
      <c r="F1411">
        <v>9</v>
      </c>
      <c r="G1411">
        <v>8</v>
      </c>
      <c r="H1411">
        <v>925.16</v>
      </c>
      <c r="I1411">
        <v>971.41800000000001</v>
      </c>
      <c r="J1411">
        <f t="shared" ref="J1411:J1474" si="22">G1411*I1411</f>
        <v>7771.3440000000001</v>
      </c>
      <c r="K1411" t="s">
        <v>51</v>
      </c>
      <c r="L1411" t="s">
        <v>35</v>
      </c>
      <c r="M1411" t="s">
        <v>3035</v>
      </c>
      <c r="N1411" t="s">
        <v>37</v>
      </c>
      <c r="O1411">
        <v>9.16</v>
      </c>
      <c r="P1411">
        <v>1.7</v>
      </c>
      <c r="Q1411" t="s">
        <v>74</v>
      </c>
    </row>
    <row r="1412" spans="1:17" x14ac:dyDescent="0.3">
      <c r="A1412" t="s">
        <v>3036</v>
      </c>
      <c r="B1412" s="1">
        <v>45552</v>
      </c>
      <c r="C1412" t="s">
        <v>3037</v>
      </c>
      <c r="D1412" t="s">
        <v>33</v>
      </c>
      <c r="E1412" t="s">
        <v>70</v>
      </c>
      <c r="F1412">
        <v>16</v>
      </c>
      <c r="G1412">
        <v>14</v>
      </c>
      <c r="H1412">
        <v>1313.18</v>
      </c>
      <c r="I1412">
        <v>1405.1026000000002</v>
      </c>
      <c r="J1412">
        <f t="shared" si="22"/>
        <v>19671.436400000002</v>
      </c>
      <c r="K1412" t="s">
        <v>66</v>
      </c>
      <c r="L1412" t="s">
        <v>35</v>
      </c>
      <c r="M1412" t="s">
        <v>71</v>
      </c>
      <c r="N1412" t="s">
        <v>67</v>
      </c>
      <c r="O1412">
        <v>10.36</v>
      </c>
      <c r="P1412">
        <v>2.9</v>
      </c>
      <c r="Q1412" t="s">
        <v>23</v>
      </c>
    </row>
    <row r="1413" spans="1:17" x14ac:dyDescent="0.3">
      <c r="A1413" t="s">
        <v>3038</v>
      </c>
      <c r="B1413" s="1">
        <v>45587</v>
      </c>
      <c r="C1413" t="s">
        <v>3039</v>
      </c>
      <c r="D1413" t="s">
        <v>65</v>
      </c>
      <c r="E1413" t="s">
        <v>78</v>
      </c>
      <c r="F1413">
        <v>14</v>
      </c>
      <c r="G1413">
        <v>11</v>
      </c>
      <c r="H1413">
        <v>20</v>
      </c>
      <c r="I1413">
        <v>21.6</v>
      </c>
      <c r="J1413">
        <f t="shared" si="22"/>
        <v>237.60000000000002</v>
      </c>
      <c r="K1413" t="s">
        <v>3040</v>
      </c>
      <c r="L1413" t="s">
        <v>123</v>
      </c>
      <c r="M1413" t="s">
        <v>71</v>
      </c>
      <c r="N1413" t="s">
        <v>30</v>
      </c>
      <c r="O1413">
        <v>49.17</v>
      </c>
      <c r="P1413">
        <v>1.6</v>
      </c>
      <c r="Q1413" t="s">
        <v>23</v>
      </c>
    </row>
    <row r="1414" spans="1:17" x14ac:dyDescent="0.3">
      <c r="A1414" t="s">
        <v>3041</v>
      </c>
      <c r="B1414" s="1">
        <v>45621</v>
      </c>
      <c r="C1414" t="s">
        <v>3042</v>
      </c>
      <c r="D1414" t="s">
        <v>94</v>
      </c>
      <c r="E1414" t="s">
        <v>117</v>
      </c>
      <c r="F1414">
        <v>9</v>
      </c>
      <c r="G1414">
        <v>7</v>
      </c>
      <c r="H1414">
        <v>981.13</v>
      </c>
      <c r="I1414">
        <v>1079.2430000000002</v>
      </c>
      <c r="J1414">
        <f t="shared" si="22"/>
        <v>7554.7010000000009</v>
      </c>
      <c r="K1414" t="s">
        <v>3043</v>
      </c>
      <c r="L1414" t="s">
        <v>123</v>
      </c>
      <c r="M1414" t="s">
        <v>29</v>
      </c>
      <c r="N1414" t="s">
        <v>67</v>
      </c>
      <c r="O1414">
        <v>39.159999999999997</v>
      </c>
      <c r="P1414">
        <v>4.7</v>
      </c>
      <c r="Q1414" t="s">
        <v>23</v>
      </c>
    </row>
    <row r="1415" spans="1:17" x14ac:dyDescent="0.3">
      <c r="A1415" t="s">
        <v>3044</v>
      </c>
      <c r="B1415" s="1">
        <v>44825</v>
      </c>
      <c r="C1415" t="s">
        <v>3045</v>
      </c>
      <c r="D1415" t="s">
        <v>116</v>
      </c>
      <c r="E1415" t="s">
        <v>117</v>
      </c>
      <c r="F1415">
        <v>12</v>
      </c>
      <c r="G1415">
        <v>11</v>
      </c>
      <c r="H1415">
        <v>508.46</v>
      </c>
      <c r="I1415">
        <v>544.05219999999997</v>
      </c>
      <c r="J1415">
        <f t="shared" si="22"/>
        <v>5984.5742</v>
      </c>
      <c r="K1415" t="s">
        <v>51</v>
      </c>
      <c r="L1415" t="s">
        <v>86</v>
      </c>
      <c r="M1415" t="s">
        <v>36</v>
      </c>
      <c r="N1415" t="s">
        <v>53</v>
      </c>
      <c r="O1415">
        <v>15.9</v>
      </c>
      <c r="P1415">
        <v>2.6</v>
      </c>
      <c r="Q1415" t="s">
        <v>23</v>
      </c>
    </row>
    <row r="1416" spans="1:17" x14ac:dyDescent="0.3">
      <c r="A1416" t="s">
        <v>3046</v>
      </c>
      <c r="B1416" s="1">
        <v>45265</v>
      </c>
      <c r="C1416" t="s">
        <v>3047</v>
      </c>
      <c r="D1416" t="s">
        <v>45</v>
      </c>
      <c r="E1416" t="s">
        <v>46</v>
      </c>
      <c r="F1416">
        <v>20</v>
      </c>
      <c r="G1416">
        <v>20</v>
      </c>
      <c r="H1416">
        <v>1019.17</v>
      </c>
      <c r="I1416">
        <v>1172.0454999999999</v>
      </c>
      <c r="J1416">
        <f t="shared" si="22"/>
        <v>23440.91</v>
      </c>
      <c r="K1416" t="s">
        <v>51</v>
      </c>
      <c r="L1416" t="s">
        <v>35</v>
      </c>
      <c r="M1416" t="s">
        <v>29</v>
      </c>
      <c r="N1416" t="s">
        <v>37</v>
      </c>
      <c r="O1416">
        <v>40.119999999999997</v>
      </c>
      <c r="P1416">
        <v>3</v>
      </c>
    </row>
    <row r="1417" spans="1:17" x14ac:dyDescent="0.3">
      <c r="A1417" t="s">
        <v>3048</v>
      </c>
      <c r="B1417" s="1">
        <v>44605</v>
      </c>
      <c r="C1417" t="s">
        <v>3049</v>
      </c>
      <c r="D1417" t="s">
        <v>77</v>
      </c>
      <c r="E1417" t="s">
        <v>82</v>
      </c>
      <c r="F1417">
        <v>2</v>
      </c>
      <c r="G1417">
        <v>2</v>
      </c>
      <c r="H1417">
        <v>107.34</v>
      </c>
      <c r="I1417">
        <v>122.36760000000001</v>
      </c>
      <c r="J1417">
        <f t="shared" si="22"/>
        <v>244.73520000000002</v>
      </c>
      <c r="K1417" t="s">
        <v>20</v>
      </c>
      <c r="L1417" t="s">
        <v>21</v>
      </c>
      <c r="M1417" t="s">
        <v>29</v>
      </c>
      <c r="N1417" t="s">
        <v>67</v>
      </c>
      <c r="O1417">
        <v>21.91</v>
      </c>
      <c r="P1417">
        <v>1.6</v>
      </c>
      <c r="Q1417" t="s">
        <v>23</v>
      </c>
    </row>
    <row r="1418" spans="1:17" x14ac:dyDescent="0.3">
      <c r="A1418" t="s">
        <v>3050</v>
      </c>
      <c r="B1418" s="1">
        <v>44406</v>
      </c>
      <c r="C1418" t="s">
        <v>3051</v>
      </c>
      <c r="D1418" t="s">
        <v>141</v>
      </c>
      <c r="E1418" t="s">
        <v>50</v>
      </c>
      <c r="F1418">
        <v>12</v>
      </c>
      <c r="G1418">
        <v>12</v>
      </c>
      <c r="H1418">
        <v>349.09</v>
      </c>
      <c r="I1418">
        <v>377.0172</v>
      </c>
      <c r="J1418">
        <f t="shared" si="22"/>
        <v>4524.2064</v>
      </c>
      <c r="K1418" t="s">
        <v>20</v>
      </c>
      <c r="L1418" t="s">
        <v>35</v>
      </c>
      <c r="M1418" t="s">
        <v>29</v>
      </c>
      <c r="N1418" t="s">
        <v>53</v>
      </c>
      <c r="O1418">
        <v>45.18</v>
      </c>
      <c r="P1418">
        <v>2.9</v>
      </c>
      <c r="Q1418" t="s">
        <v>23</v>
      </c>
    </row>
    <row r="1419" spans="1:17" x14ac:dyDescent="0.3">
      <c r="A1419" t="s">
        <v>3052</v>
      </c>
      <c r="B1419" s="1">
        <v>45520</v>
      </c>
      <c r="C1419" t="s">
        <v>3053</v>
      </c>
      <c r="D1419" t="s">
        <v>133</v>
      </c>
      <c r="E1419" t="s">
        <v>117</v>
      </c>
      <c r="F1419">
        <v>14</v>
      </c>
      <c r="G1419">
        <v>13</v>
      </c>
      <c r="H1419">
        <v>628.04999999999995</v>
      </c>
      <c r="I1419">
        <v>703.41600000000005</v>
      </c>
      <c r="J1419">
        <f t="shared" si="22"/>
        <v>9144.4080000000013</v>
      </c>
      <c r="K1419" t="s">
        <v>47</v>
      </c>
      <c r="L1419" t="s">
        <v>28</v>
      </c>
      <c r="M1419" t="s">
        <v>22</v>
      </c>
      <c r="N1419" t="s">
        <v>37</v>
      </c>
      <c r="O1419">
        <v>48.32</v>
      </c>
      <c r="P1419">
        <v>2.8</v>
      </c>
      <c r="Q1419" t="s">
        <v>23</v>
      </c>
    </row>
    <row r="1420" spans="1:17" x14ac:dyDescent="0.3">
      <c r="A1420" t="s">
        <v>3054</v>
      </c>
      <c r="B1420" s="1">
        <v>44636</v>
      </c>
      <c r="C1420" t="s">
        <v>3055</v>
      </c>
      <c r="D1420" t="s">
        <v>85</v>
      </c>
      <c r="E1420" t="s">
        <v>82</v>
      </c>
      <c r="F1420">
        <v>7</v>
      </c>
      <c r="G1420">
        <v>6</v>
      </c>
      <c r="H1420">
        <v>273.42</v>
      </c>
      <c r="I1420">
        <v>292.55940000000004</v>
      </c>
      <c r="J1420">
        <f t="shared" si="22"/>
        <v>1755.3564000000001</v>
      </c>
      <c r="K1420" t="s">
        <v>47</v>
      </c>
      <c r="L1420" t="s">
        <v>21</v>
      </c>
      <c r="M1420" t="s">
        <v>36</v>
      </c>
      <c r="N1420" t="s">
        <v>30</v>
      </c>
      <c r="O1420">
        <v>24.49</v>
      </c>
      <c r="P1420">
        <v>5</v>
      </c>
      <c r="Q1420" t="s">
        <v>23</v>
      </c>
    </row>
    <row r="1421" spans="1:17" x14ac:dyDescent="0.3">
      <c r="A1421" t="s">
        <v>3056</v>
      </c>
      <c r="B1421" s="1">
        <v>44302</v>
      </c>
      <c r="C1421" t="s">
        <v>3057</v>
      </c>
      <c r="D1421" t="s">
        <v>33</v>
      </c>
      <c r="E1421" t="s">
        <v>70</v>
      </c>
      <c r="F1421">
        <v>2</v>
      </c>
      <c r="G1421">
        <v>2</v>
      </c>
      <c r="H1421">
        <v>990.71</v>
      </c>
      <c r="I1421">
        <v>1099.6881000000001</v>
      </c>
      <c r="J1421">
        <f t="shared" si="22"/>
        <v>2199.3762000000002</v>
      </c>
      <c r="K1421" t="s">
        <v>66</v>
      </c>
      <c r="L1421" t="s">
        <v>42</v>
      </c>
      <c r="M1421" t="s">
        <v>29</v>
      </c>
      <c r="N1421" t="s">
        <v>37</v>
      </c>
      <c r="O1421">
        <v>30.41</v>
      </c>
      <c r="P1421">
        <v>2.4</v>
      </c>
      <c r="Q1421" t="s">
        <v>23</v>
      </c>
    </row>
    <row r="1422" spans="1:17" x14ac:dyDescent="0.3">
      <c r="A1422" t="s">
        <v>3058</v>
      </c>
      <c r="B1422" s="1">
        <v>44065</v>
      </c>
      <c r="C1422" t="s">
        <v>3059</v>
      </c>
      <c r="D1422" t="s">
        <v>77</v>
      </c>
      <c r="E1422" t="s">
        <v>19</v>
      </c>
      <c r="F1422">
        <v>9</v>
      </c>
      <c r="G1422">
        <v>8</v>
      </c>
      <c r="H1422">
        <v>380.05</v>
      </c>
      <c r="I1422">
        <v>410.45400000000006</v>
      </c>
      <c r="J1422">
        <f t="shared" si="22"/>
        <v>3283.6320000000005</v>
      </c>
      <c r="K1422" t="s">
        <v>27</v>
      </c>
      <c r="L1422" t="s">
        <v>21</v>
      </c>
      <c r="M1422" t="s">
        <v>29</v>
      </c>
      <c r="N1422" t="s">
        <v>37</v>
      </c>
      <c r="O1422">
        <v>10.58</v>
      </c>
      <c r="P1422">
        <v>1.5</v>
      </c>
      <c r="Q1422" t="s">
        <v>23</v>
      </c>
    </row>
    <row r="1423" spans="1:17" x14ac:dyDescent="0.3">
      <c r="A1423" t="s">
        <v>3060</v>
      </c>
      <c r="B1423" s="1">
        <v>45255</v>
      </c>
      <c r="C1423" t="s">
        <v>3061</v>
      </c>
      <c r="D1423" t="s">
        <v>94</v>
      </c>
      <c r="E1423" t="s">
        <v>50</v>
      </c>
      <c r="F1423">
        <v>14</v>
      </c>
      <c r="G1423">
        <v>14</v>
      </c>
      <c r="H1423">
        <v>662.94</v>
      </c>
      <c r="I1423">
        <v>762.38099999999997</v>
      </c>
      <c r="J1423">
        <f t="shared" si="22"/>
        <v>10673.333999999999</v>
      </c>
      <c r="K1423" t="s">
        <v>47</v>
      </c>
      <c r="L1423" t="s">
        <v>123</v>
      </c>
      <c r="M1423" t="s">
        <v>71</v>
      </c>
      <c r="N1423" t="s">
        <v>37</v>
      </c>
      <c r="O1423">
        <v>25.72</v>
      </c>
      <c r="P1423">
        <v>0</v>
      </c>
      <c r="Q1423" t="s">
        <v>23</v>
      </c>
    </row>
    <row r="1424" spans="1:17" x14ac:dyDescent="0.3">
      <c r="A1424" t="s">
        <v>3062</v>
      </c>
      <c r="B1424" s="1">
        <v>44935</v>
      </c>
      <c r="C1424" t="s">
        <v>3063</v>
      </c>
      <c r="D1424" t="s">
        <v>61</v>
      </c>
      <c r="E1424" t="s">
        <v>70</v>
      </c>
      <c r="F1424">
        <v>18</v>
      </c>
      <c r="G1424">
        <v>18</v>
      </c>
      <c r="H1424">
        <v>208.12</v>
      </c>
      <c r="I1424">
        <v>231.01320000000001</v>
      </c>
      <c r="J1424">
        <f t="shared" si="22"/>
        <v>4158.2376000000004</v>
      </c>
      <c r="K1424" t="s">
        <v>20</v>
      </c>
      <c r="L1424" t="s">
        <v>21</v>
      </c>
      <c r="M1424" t="s">
        <v>71</v>
      </c>
      <c r="N1424" t="s">
        <v>89</v>
      </c>
      <c r="O1424">
        <v>23</v>
      </c>
      <c r="P1424">
        <v>1.5</v>
      </c>
      <c r="Q1424" t="s">
        <v>23</v>
      </c>
    </row>
    <row r="1425" spans="1:17" x14ac:dyDescent="0.3">
      <c r="A1425" t="s">
        <v>3064</v>
      </c>
      <c r="B1425" s="1">
        <v>45179</v>
      </c>
      <c r="C1425" t="s">
        <v>3065</v>
      </c>
      <c r="D1425" t="s">
        <v>141</v>
      </c>
      <c r="E1425" t="s">
        <v>95</v>
      </c>
      <c r="F1425">
        <v>20</v>
      </c>
      <c r="G1425">
        <v>20</v>
      </c>
      <c r="H1425">
        <v>812.38</v>
      </c>
      <c r="I1425">
        <v>852.99900000000002</v>
      </c>
      <c r="J1425">
        <f t="shared" si="22"/>
        <v>17059.98</v>
      </c>
      <c r="K1425" t="s">
        <v>20</v>
      </c>
      <c r="L1425" t="s">
        <v>35</v>
      </c>
      <c r="M1425" t="s">
        <v>36</v>
      </c>
      <c r="N1425" t="s">
        <v>89</v>
      </c>
      <c r="O1425">
        <v>26.83</v>
      </c>
      <c r="P1425">
        <v>1.7</v>
      </c>
      <c r="Q1425" t="s">
        <v>23</v>
      </c>
    </row>
    <row r="1426" spans="1:17" x14ac:dyDescent="0.3">
      <c r="A1426" t="s">
        <v>3066</v>
      </c>
      <c r="B1426" s="1">
        <v>44275</v>
      </c>
      <c r="C1426" t="s">
        <v>3067</v>
      </c>
      <c r="D1426" t="s">
        <v>33</v>
      </c>
      <c r="E1426" t="s">
        <v>62</v>
      </c>
      <c r="F1426">
        <v>4</v>
      </c>
      <c r="G1426">
        <v>4</v>
      </c>
      <c r="H1426">
        <v>546.37</v>
      </c>
      <c r="I1426">
        <v>595.54330000000004</v>
      </c>
      <c r="J1426">
        <f t="shared" si="22"/>
        <v>2382.1732000000002</v>
      </c>
      <c r="K1426" t="s">
        <v>47</v>
      </c>
      <c r="L1426" t="s">
        <v>123</v>
      </c>
      <c r="M1426" t="s">
        <v>36</v>
      </c>
      <c r="N1426" t="s">
        <v>30</v>
      </c>
      <c r="O1426">
        <v>12.92</v>
      </c>
      <c r="P1426">
        <v>2.1</v>
      </c>
      <c r="Q1426" t="s">
        <v>23</v>
      </c>
    </row>
    <row r="1427" spans="1:17" x14ac:dyDescent="0.3">
      <c r="A1427" t="s">
        <v>3068</v>
      </c>
      <c r="B1427" s="1">
        <v>44407</v>
      </c>
      <c r="C1427" t="s">
        <v>2484</v>
      </c>
      <c r="D1427" t="s">
        <v>130</v>
      </c>
      <c r="E1427" t="s">
        <v>82</v>
      </c>
      <c r="F1427">
        <v>3</v>
      </c>
      <c r="G1427">
        <v>3</v>
      </c>
      <c r="H1427">
        <v>1319.76</v>
      </c>
      <c r="I1427">
        <v>1517.7239999999999</v>
      </c>
      <c r="J1427">
        <f t="shared" si="22"/>
        <v>4553.1719999999996</v>
      </c>
      <c r="K1427" t="s">
        <v>51</v>
      </c>
      <c r="L1427" t="s">
        <v>86</v>
      </c>
      <c r="N1427" t="s">
        <v>30</v>
      </c>
      <c r="O1427">
        <v>44.51</v>
      </c>
      <c r="P1427">
        <v>4.2</v>
      </c>
      <c r="Q1427" t="s">
        <v>23</v>
      </c>
    </row>
    <row r="1428" spans="1:17" x14ac:dyDescent="0.3">
      <c r="A1428" t="s">
        <v>3069</v>
      </c>
      <c r="B1428" s="1">
        <v>44387</v>
      </c>
      <c r="C1428" t="s">
        <v>3070</v>
      </c>
      <c r="D1428" t="s">
        <v>65</v>
      </c>
      <c r="E1428" t="s">
        <v>78</v>
      </c>
      <c r="F1428">
        <v>9</v>
      </c>
      <c r="G1428">
        <v>9</v>
      </c>
      <c r="H1428">
        <v>48.13</v>
      </c>
      <c r="I1428">
        <v>54.868200000000009</v>
      </c>
      <c r="J1428">
        <f t="shared" si="22"/>
        <v>493.81380000000007</v>
      </c>
      <c r="K1428" t="s">
        <v>47</v>
      </c>
      <c r="L1428" t="s">
        <v>42</v>
      </c>
      <c r="M1428" t="s">
        <v>29</v>
      </c>
      <c r="N1428" t="s">
        <v>30</v>
      </c>
      <c r="O1428">
        <v>31.33</v>
      </c>
      <c r="P1428">
        <v>3.4</v>
      </c>
      <c r="Q1428" t="s">
        <v>23</v>
      </c>
    </row>
    <row r="1429" spans="1:17" x14ac:dyDescent="0.3">
      <c r="A1429" t="s">
        <v>3071</v>
      </c>
      <c r="B1429" s="1">
        <v>44788</v>
      </c>
      <c r="C1429" t="s">
        <v>3072</v>
      </c>
      <c r="D1429" t="s">
        <v>33</v>
      </c>
      <c r="E1429" t="s">
        <v>70</v>
      </c>
      <c r="F1429">
        <v>7</v>
      </c>
      <c r="G1429">
        <v>6</v>
      </c>
      <c r="H1429">
        <v>767.09</v>
      </c>
      <c r="I1429">
        <v>874.48260000000016</v>
      </c>
      <c r="J1429">
        <f t="shared" si="22"/>
        <v>5246.8956000000007</v>
      </c>
      <c r="K1429" t="s">
        <v>66</v>
      </c>
      <c r="L1429" t="s">
        <v>28</v>
      </c>
      <c r="M1429" t="s">
        <v>29</v>
      </c>
      <c r="N1429" t="s">
        <v>30</v>
      </c>
      <c r="O1429">
        <v>12.91</v>
      </c>
      <c r="P1429">
        <v>2.2999999999999998</v>
      </c>
    </row>
    <row r="1430" spans="1:17" x14ac:dyDescent="0.3">
      <c r="A1430" t="s">
        <v>3073</v>
      </c>
      <c r="B1430" s="1">
        <v>43901</v>
      </c>
      <c r="C1430" t="s">
        <v>3074</v>
      </c>
      <c r="E1430" t="s">
        <v>57</v>
      </c>
      <c r="F1430">
        <v>14</v>
      </c>
      <c r="G1430">
        <v>12</v>
      </c>
      <c r="H1430">
        <v>833.39</v>
      </c>
      <c r="I1430">
        <v>900.0612000000001</v>
      </c>
      <c r="J1430">
        <f t="shared" si="22"/>
        <v>10800.734400000001</v>
      </c>
      <c r="K1430" t="s">
        <v>3075</v>
      </c>
      <c r="L1430" t="s">
        <v>79</v>
      </c>
      <c r="M1430" t="s">
        <v>36</v>
      </c>
      <c r="N1430" t="s">
        <v>30</v>
      </c>
      <c r="O1430">
        <v>48.54</v>
      </c>
      <c r="P1430">
        <v>1.2</v>
      </c>
      <c r="Q1430" t="s">
        <v>23</v>
      </c>
    </row>
    <row r="1431" spans="1:17" x14ac:dyDescent="0.3">
      <c r="A1431" t="s">
        <v>3076</v>
      </c>
      <c r="B1431" s="1">
        <v>44373</v>
      </c>
      <c r="C1431" t="s">
        <v>3077</v>
      </c>
      <c r="D1431" t="s">
        <v>77</v>
      </c>
      <c r="E1431" t="s">
        <v>82</v>
      </c>
      <c r="F1431">
        <v>5</v>
      </c>
      <c r="G1431">
        <v>5</v>
      </c>
      <c r="H1431">
        <v>33.72</v>
      </c>
      <c r="I1431">
        <v>37.091999999999999</v>
      </c>
      <c r="J1431">
        <f t="shared" si="22"/>
        <v>185.45999999999998</v>
      </c>
      <c r="K1431" t="s">
        <v>47</v>
      </c>
      <c r="L1431" t="s">
        <v>21</v>
      </c>
      <c r="M1431" t="s">
        <v>29</v>
      </c>
      <c r="N1431" t="s">
        <v>53</v>
      </c>
      <c r="O1431">
        <v>30.45</v>
      </c>
      <c r="P1431">
        <v>1</v>
      </c>
      <c r="Q1431" t="s">
        <v>23</v>
      </c>
    </row>
    <row r="1432" spans="1:17" x14ac:dyDescent="0.3">
      <c r="A1432" t="s">
        <v>3078</v>
      </c>
      <c r="B1432" s="1">
        <v>44134</v>
      </c>
      <c r="C1432" t="s">
        <v>3079</v>
      </c>
      <c r="D1432" t="s">
        <v>94</v>
      </c>
      <c r="E1432" t="s">
        <v>117</v>
      </c>
      <c r="F1432">
        <v>11</v>
      </c>
      <c r="G1432">
        <v>9</v>
      </c>
      <c r="H1432">
        <v>1401.15</v>
      </c>
      <c r="I1432">
        <v>1471.2075000000002</v>
      </c>
      <c r="J1432">
        <f t="shared" si="22"/>
        <v>13240.867500000002</v>
      </c>
      <c r="K1432" t="s">
        <v>27</v>
      </c>
      <c r="L1432" t="s">
        <v>123</v>
      </c>
      <c r="M1432" t="s">
        <v>29</v>
      </c>
      <c r="N1432" t="s">
        <v>37</v>
      </c>
      <c r="O1432">
        <v>33.520000000000003</v>
      </c>
      <c r="P1432">
        <v>3</v>
      </c>
      <c r="Q1432" t="s">
        <v>23</v>
      </c>
    </row>
    <row r="1433" spans="1:17" x14ac:dyDescent="0.3">
      <c r="A1433" t="s">
        <v>3080</v>
      </c>
      <c r="B1433" s="1">
        <v>44740</v>
      </c>
      <c r="C1433" t="s">
        <v>3081</v>
      </c>
      <c r="D1433" t="s">
        <v>65</v>
      </c>
      <c r="E1433" t="s">
        <v>19</v>
      </c>
      <c r="F1433">
        <v>6</v>
      </c>
      <c r="G1433">
        <v>5</v>
      </c>
      <c r="H1433">
        <v>1225.99</v>
      </c>
      <c r="I1433">
        <v>1311.8093000000001</v>
      </c>
      <c r="J1433">
        <f t="shared" si="22"/>
        <v>6559.0465000000004</v>
      </c>
      <c r="K1433" t="s">
        <v>20</v>
      </c>
      <c r="L1433" t="s">
        <v>21</v>
      </c>
      <c r="M1433" t="s">
        <v>71</v>
      </c>
      <c r="N1433" t="s">
        <v>67</v>
      </c>
      <c r="O1433">
        <v>14.14</v>
      </c>
      <c r="P1433">
        <v>2.9</v>
      </c>
      <c r="Q1433" t="s">
        <v>23</v>
      </c>
    </row>
    <row r="1434" spans="1:17" x14ac:dyDescent="0.3">
      <c r="A1434" t="s">
        <v>3082</v>
      </c>
      <c r="B1434" s="1">
        <v>43911</v>
      </c>
      <c r="C1434" t="s">
        <v>3083</v>
      </c>
      <c r="D1434" t="s">
        <v>133</v>
      </c>
      <c r="E1434" t="s">
        <v>95</v>
      </c>
      <c r="F1434">
        <v>20</v>
      </c>
      <c r="G1434">
        <v>19</v>
      </c>
      <c r="H1434">
        <v>1168.6199999999999</v>
      </c>
      <c r="I1434">
        <v>1273.7957999999999</v>
      </c>
      <c r="J1434">
        <f t="shared" si="22"/>
        <v>24202.120199999998</v>
      </c>
      <c r="K1434" t="s">
        <v>51</v>
      </c>
      <c r="L1434" t="s">
        <v>35</v>
      </c>
      <c r="M1434" t="s">
        <v>71</v>
      </c>
      <c r="O1434">
        <v>34.01</v>
      </c>
      <c r="P1434">
        <v>4.7</v>
      </c>
      <c r="Q1434" t="s">
        <v>205</v>
      </c>
    </row>
    <row r="1435" spans="1:17" x14ac:dyDescent="0.3">
      <c r="A1435" t="s">
        <v>3084</v>
      </c>
      <c r="B1435" s="1">
        <v>45067</v>
      </c>
      <c r="C1435" t="s">
        <v>3085</v>
      </c>
      <c r="D1435" t="s">
        <v>133</v>
      </c>
      <c r="E1435" t="s">
        <v>50</v>
      </c>
      <c r="F1435">
        <v>13</v>
      </c>
      <c r="G1435">
        <v>11</v>
      </c>
      <c r="H1435">
        <v>264.57</v>
      </c>
      <c r="I1435">
        <v>293.67270000000002</v>
      </c>
      <c r="J1435">
        <f t="shared" si="22"/>
        <v>3230.3997000000004</v>
      </c>
      <c r="K1435" t="s">
        <v>66</v>
      </c>
      <c r="L1435" t="s">
        <v>79</v>
      </c>
      <c r="M1435" t="s">
        <v>71</v>
      </c>
      <c r="N1435" t="s">
        <v>53</v>
      </c>
      <c r="O1435">
        <v>49.97</v>
      </c>
      <c r="P1435">
        <v>2.2999999999999998</v>
      </c>
      <c r="Q1435" t="s">
        <v>23</v>
      </c>
    </row>
    <row r="1436" spans="1:17" x14ac:dyDescent="0.3">
      <c r="A1436" t="s">
        <v>3086</v>
      </c>
      <c r="B1436" s="1">
        <v>44663</v>
      </c>
      <c r="C1436" t="s">
        <v>3087</v>
      </c>
      <c r="D1436" t="s">
        <v>77</v>
      </c>
      <c r="E1436" t="s">
        <v>82</v>
      </c>
      <c r="F1436">
        <v>16</v>
      </c>
      <c r="G1436">
        <v>13</v>
      </c>
      <c r="H1436">
        <v>217.97</v>
      </c>
      <c r="I1436">
        <v>231.04820000000001</v>
      </c>
      <c r="J1436">
        <f t="shared" si="22"/>
        <v>3003.6266000000001</v>
      </c>
      <c r="K1436" t="s">
        <v>20</v>
      </c>
      <c r="L1436" t="s">
        <v>79</v>
      </c>
      <c r="M1436" t="s">
        <v>36</v>
      </c>
      <c r="N1436" t="s">
        <v>37</v>
      </c>
      <c r="O1436">
        <v>3.76</v>
      </c>
      <c r="P1436">
        <v>4.3</v>
      </c>
      <c r="Q1436" t="s">
        <v>23</v>
      </c>
    </row>
    <row r="1437" spans="1:17" x14ac:dyDescent="0.3">
      <c r="A1437" t="s">
        <v>3088</v>
      </c>
      <c r="B1437" s="1">
        <v>44603</v>
      </c>
      <c r="C1437" t="s">
        <v>3089</v>
      </c>
      <c r="D1437" t="s">
        <v>56</v>
      </c>
      <c r="E1437" t="s">
        <v>57</v>
      </c>
      <c r="F1437">
        <v>12</v>
      </c>
      <c r="G1437">
        <v>11</v>
      </c>
      <c r="H1437">
        <v>1085.9100000000001</v>
      </c>
      <c r="I1437">
        <v>1183.6419000000001</v>
      </c>
      <c r="J1437">
        <f t="shared" si="22"/>
        <v>13020.0609</v>
      </c>
      <c r="K1437" t="s">
        <v>51</v>
      </c>
      <c r="L1437" t="s">
        <v>21</v>
      </c>
      <c r="M1437" t="s">
        <v>22</v>
      </c>
      <c r="N1437" t="s">
        <v>30</v>
      </c>
      <c r="O1437">
        <v>17.399999999999999</v>
      </c>
      <c r="P1437">
        <v>3.9</v>
      </c>
      <c r="Q1437" t="s">
        <v>23</v>
      </c>
    </row>
    <row r="1438" spans="1:17" x14ac:dyDescent="0.3">
      <c r="A1438" t="s">
        <v>3090</v>
      </c>
      <c r="B1438" s="1">
        <v>43863</v>
      </c>
      <c r="C1438" t="s">
        <v>3091</v>
      </c>
      <c r="D1438" t="s">
        <v>116</v>
      </c>
      <c r="E1438" t="s">
        <v>50</v>
      </c>
      <c r="F1438">
        <v>17</v>
      </c>
      <c r="G1438">
        <v>16</v>
      </c>
      <c r="H1438">
        <v>1453.06</v>
      </c>
      <c r="I1438">
        <v>1598.366</v>
      </c>
      <c r="J1438">
        <f t="shared" si="22"/>
        <v>25573.856</v>
      </c>
      <c r="K1438" t="s">
        <v>20</v>
      </c>
      <c r="L1438" t="s">
        <v>28</v>
      </c>
      <c r="M1438" t="s">
        <v>36</v>
      </c>
      <c r="N1438" t="s">
        <v>37</v>
      </c>
      <c r="O1438">
        <v>35.130000000000003</v>
      </c>
      <c r="P1438">
        <v>4.8</v>
      </c>
      <c r="Q1438" t="s">
        <v>23</v>
      </c>
    </row>
    <row r="1439" spans="1:17" x14ac:dyDescent="0.3">
      <c r="A1439" t="s">
        <v>3092</v>
      </c>
      <c r="B1439" s="1">
        <v>45554</v>
      </c>
      <c r="C1439" t="s">
        <v>3093</v>
      </c>
      <c r="D1439" t="s">
        <v>141</v>
      </c>
      <c r="E1439" t="s">
        <v>95</v>
      </c>
      <c r="F1439">
        <v>7</v>
      </c>
      <c r="G1439">
        <v>6</v>
      </c>
      <c r="H1439">
        <v>12</v>
      </c>
      <c r="I1439">
        <v>13.440000000000001</v>
      </c>
      <c r="J1439">
        <f t="shared" si="22"/>
        <v>80.640000000000015</v>
      </c>
      <c r="K1439" t="s">
        <v>51</v>
      </c>
      <c r="L1439" t="s">
        <v>79</v>
      </c>
      <c r="M1439" t="s">
        <v>36</v>
      </c>
      <c r="N1439" t="s">
        <v>30</v>
      </c>
      <c r="O1439">
        <v>-5</v>
      </c>
      <c r="P1439">
        <v>2.8</v>
      </c>
      <c r="Q1439" t="s">
        <v>23</v>
      </c>
    </row>
    <row r="1440" spans="1:17" x14ac:dyDescent="0.3">
      <c r="A1440" t="s">
        <v>3094</v>
      </c>
      <c r="B1440" s="1">
        <v>44263</v>
      </c>
      <c r="C1440" t="s">
        <v>3095</v>
      </c>
      <c r="D1440" t="s">
        <v>109</v>
      </c>
      <c r="E1440" t="s">
        <v>46</v>
      </c>
      <c r="F1440">
        <v>12</v>
      </c>
      <c r="G1440">
        <v>10</v>
      </c>
      <c r="H1440">
        <v>135.33000000000001</v>
      </c>
      <c r="I1440">
        <v>144.80310000000003</v>
      </c>
      <c r="J1440">
        <f t="shared" si="22"/>
        <v>1448.0310000000004</v>
      </c>
      <c r="K1440" t="s">
        <v>51</v>
      </c>
      <c r="L1440" t="s">
        <v>79</v>
      </c>
      <c r="M1440" t="s">
        <v>29</v>
      </c>
      <c r="N1440" t="s">
        <v>67</v>
      </c>
      <c r="O1440">
        <v>28.44</v>
      </c>
      <c r="P1440">
        <v>3.6</v>
      </c>
      <c r="Q1440" t="s">
        <v>23</v>
      </c>
    </row>
    <row r="1441" spans="1:17" x14ac:dyDescent="0.3">
      <c r="A1441" t="s">
        <v>3096</v>
      </c>
      <c r="B1441" s="1">
        <v>44286</v>
      </c>
      <c r="C1441" t="s">
        <v>3097</v>
      </c>
      <c r="D1441" t="s">
        <v>141</v>
      </c>
      <c r="E1441" t="s">
        <v>50</v>
      </c>
      <c r="F1441">
        <v>6</v>
      </c>
      <c r="G1441">
        <v>6</v>
      </c>
      <c r="H1441">
        <v>1101.8</v>
      </c>
      <c r="I1441">
        <v>1178.9259999999999</v>
      </c>
      <c r="J1441">
        <f t="shared" si="22"/>
        <v>7073.5559999999996</v>
      </c>
      <c r="K1441" t="s">
        <v>66</v>
      </c>
      <c r="L1441" t="s">
        <v>42</v>
      </c>
      <c r="M1441" t="s">
        <v>29</v>
      </c>
      <c r="N1441" t="s">
        <v>89</v>
      </c>
      <c r="O1441">
        <v>31.68</v>
      </c>
      <c r="P1441">
        <v>2.8</v>
      </c>
      <c r="Q1441" t="s">
        <v>23</v>
      </c>
    </row>
    <row r="1442" spans="1:17" x14ac:dyDescent="0.3">
      <c r="A1442" t="s">
        <v>3098</v>
      </c>
      <c r="B1442" s="1">
        <v>44481</v>
      </c>
      <c r="C1442" t="s">
        <v>3099</v>
      </c>
      <c r="D1442" t="s">
        <v>133</v>
      </c>
      <c r="E1442" t="s">
        <v>50</v>
      </c>
      <c r="F1442">
        <v>20</v>
      </c>
      <c r="G1442">
        <v>16</v>
      </c>
      <c r="H1442">
        <v>563.44000000000005</v>
      </c>
      <c r="I1442">
        <v>625.41840000000013</v>
      </c>
      <c r="J1442">
        <f t="shared" si="22"/>
        <v>10006.694400000002</v>
      </c>
      <c r="K1442" t="s">
        <v>47</v>
      </c>
      <c r="L1442" t="s">
        <v>79</v>
      </c>
      <c r="M1442" t="s">
        <v>29</v>
      </c>
      <c r="N1442" t="s">
        <v>67</v>
      </c>
      <c r="O1442">
        <v>22.74</v>
      </c>
      <c r="P1442">
        <v>4.0999999999999996</v>
      </c>
      <c r="Q1442" t="s">
        <v>23</v>
      </c>
    </row>
    <row r="1443" spans="1:17" x14ac:dyDescent="0.3">
      <c r="A1443" t="s">
        <v>3100</v>
      </c>
      <c r="B1443" s="1">
        <v>45215</v>
      </c>
      <c r="C1443" t="s">
        <v>3101</v>
      </c>
      <c r="D1443" t="s">
        <v>56</v>
      </c>
      <c r="E1443" t="s">
        <v>57</v>
      </c>
      <c r="F1443">
        <v>15</v>
      </c>
      <c r="G1443">
        <v>15</v>
      </c>
      <c r="H1443">
        <v>168.48</v>
      </c>
      <c r="I1443">
        <v>187.0128</v>
      </c>
      <c r="J1443">
        <f t="shared" si="22"/>
        <v>2805.192</v>
      </c>
      <c r="K1443" t="s">
        <v>66</v>
      </c>
      <c r="L1443" t="s">
        <v>86</v>
      </c>
      <c r="M1443" t="s">
        <v>36</v>
      </c>
      <c r="N1443" t="s">
        <v>30</v>
      </c>
      <c r="O1443">
        <v>17.77</v>
      </c>
      <c r="P1443">
        <v>2.4</v>
      </c>
      <c r="Q1443" t="s">
        <v>23</v>
      </c>
    </row>
    <row r="1444" spans="1:17" x14ac:dyDescent="0.3">
      <c r="A1444" t="s">
        <v>3102</v>
      </c>
      <c r="B1444" s="1">
        <v>43839</v>
      </c>
      <c r="C1444" t="s">
        <v>3103</v>
      </c>
      <c r="D1444" t="s">
        <v>130</v>
      </c>
      <c r="E1444" t="s">
        <v>82</v>
      </c>
      <c r="F1444">
        <v>1</v>
      </c>
      <c r="G1444">
        <v>1</v>
      </c>
      <c r="H1444">
        <v>653.62</v>
      </c>
      <c r="I1444">
        <v>699.37340000000006</v>
      </c>
      <c r="J1444">
        <f t="shared" si="22"/>
        <v>699.37340000000006</v>
      </c>
      <c r="K1444" t="s">
        <v>27</v>
      </c>
      <c r="L1444" t="s">
        <v>86</v>
      </c>
      <c r="M1444" t="s">
        <v>22</v>
      </c>
      <c r="N1444" t="s">
        <v>37</v>
      </c>
      <c r="O1444">
        <v>10.039999999999999</v>
      </c>
      <c r="P1444">
        <v>1.8</v>
      </c>
      <c r="Q1444" t="s">
        <v>23</v>
      </c>
    </row>
    <row r="1445" spans="1:17" x14ac:dyDescent="0.3">
      <c r="A1445" t="s">
        <v>3104</v>
      </c>
      <c r="B1445" s="1">
        <v>44374</v>
      </c>
      <c r="C1445" t="s">
        <v>3105</v>
      </c>
      <c r="D1445" t="s">
        <v>130</v>
      </c>
      <c r="E1445" t="s">
        <v>82</v>
      </c>
      <c r="F1445">
        <v>8</v>
      </c>
      <c r="G1445">
        <v>7</v>
      </c>
      <c r="H1445">
        <v>409.92</v>
      </c>
      <c r="I1445">
        <v>455.01120000000003</v>
      </c>
      <c r="J1445">
        <f t="shared" si="22"/>
        <v>3185.0784000000003</v>
      </c>
      <c r="K1445" t="s">
        <v>66</v>
      </c>
      <c r="L1445" t="s">
        <v>123</v>
      </c>
      <c r="M1445" t="s">
        <v>71</v>
      </c>
      <c r="N1445" t="s">
        <v>30</v>
      </c>
      <c r="O1445">
        <v>46.56</v>
      </c>
      <c r="P1445">
        <v>4.5</v>
      </c>
      <c r="Q1445" t="s">
        <v>23</v>
      </c>
    </row>
    <row r="1446" spans="1:17" x14ac:dyDescent="0.3">
      <c r="A1446" t="s">
        <v>3106</v>
      </c>
      <c r="B1446" s="1">
        <v>44546</v>
      </c>
      <c r="C1446" t="s">
        <v>3107</v>
      </c>
      <c r="D1446" t="s">
        <v>77</v>
      </c>
      <c r="E1446" t="s">
        <v>82</v>
      </c>
      <c r="F1446">
        <v>13</v>
      </c>
      <c r="G1446">
        <v>11</v>
      </c>
      <c r="H1446">
        <v>327.29000000000002</v>
      </c>
      <c r="I1446">
        <v>376.38349999999997</v>
      </c>
      <c r="J1446">
        <f t="shared" si="22"/>
        <v>4140.2184999999999</v>
      </c>
      <c r="K1446" t="s">
        <v>27</v>
      </c>
      <c r="L1446" t="s">
        <v>42</v>
      </c>
      <c r="M1446" t="s">
        <v>29</v>
      </c>
      <c r="N1446" t="s">
        <v>89</v>
      </c>
      <c r="O1446">
        <v>45.62</v>
      </c>
      <c r="P1446">
        <v>2.4</v>
      </c>
      <c r="Q1446" t="s">
        <v>23</v>
      </c>
    </row>
    <row r="1447" spans="1:17" x14ac:dyDescent="0.3">
      <c r="A1447" t="s">
        <v>3108</v>
      </c>
      <c r="B1447" s="1">
        <v>44009</v>
      </c>
      <c r="C1447" t="s">
        <v>3109</v>
      </c>
      <c r="D1447" t="s">
        <v>85</v>
      </c>
      <c r="E1447" t="s">
        <v>19</v>
      </c>
      <c r="F1447">
        <v>13</v>
      </c>
      <c r="G1447">
        <v>10</v>
      </c>
      <c r="H1447">
        <v>899.67</v>
      </c>
      <c r="I1447">
        <v>1034.6204999999998</v>
      </c>
      <c r="J1447">
        <f t="shared" si="22"/>
        <v>10346.204999999998</v>
      </c>
      <c r="K1447" t="s">
        <v>27</v>
      </c>
      <c r="L1447" t="s">
        <v>86</v>
      </c>
      <c r="M1447" t="s">
        <v>71</v>
      </c>
      <c r="N1447" t="s">
        <v>67</v>
      </c>
      <c r="O1447">
        <v>42.41</v>
      </c>
      <c r="P1447">
        <v>3.6</v>
      </c>
      <c r="Q1447" t="s">
        <v>205</v>
      </c>
    </row>
    <row r="1448" spans="1:17" x14ac:dyDescent="0.3">
      <c r="A1448" t="s">
        <v>3110</v>
      </c>
      <c r="B1448" s="1">
        <v>45176</v>
      </c>
      <c r="C1448" t="s">
        <v>3111</v>
      </c>
      <c r="D1448" t="s">
        <v>45</v>
      </c>
      <c r="E1448" t="s">
        <v>110</v>
      </c>
      <c r="F1448">
        <v>8</v>
      </c>
      <c r="G1448">
        <v>6</v>
      </c>
      <c r="H1448">
        <v>1199.95</v>
      </c>
      <c r="I1448">
        <v>1295.9460000000001</v>
      </c>
      <c r="J1448">
        <f t="shared" si="22"/>
        <v>7775.6760000000013</v>
      </c>
      <c r="K1448" t="s">
        <v>27</v>
      </c>
      <c r="L1448" t="s">
        <v>42</v>
      </c>
      <c r="M1448" t="s">
        <v>22</v>
      </c>
      <c r="N1448" t="s">
        <v>30</v>
      </c>
      <c r="O1448">
        <v>49.64</v>
      </c>
      <c r="P1448">
        <v>2.2000000000000002</v>
      </c>
      <c r="Q1448" t="s">
        <v>23</v>
      </c>
    </row>
    <row r="1449" spans="1:17" x14ac:dyDescent="0.3">
      <c r="A1449" t="s">
        <v>3112</v>
      </c>
      <c r="B1449" s="1">
        <v>44913</v>
      </c>
      <c r="C1449" t="s">
        <v>3113</v>
      </c>
      <c r="D1449" t="s">
        <v>116</v>
      </c>
      <c r="E1449" t="s">
        <v>50</v>
      </c>
      <c r="F1449">
        <v>12</v>
      </c>
      <c r="G1449">
        <v>12</v>
      </c>
      <c r="H1449">
        <v>327.08</v>
      </c>
      <c r="I1449">
        <v>372.87120000000004</v>
      </c>
      <c r="J1449">
        <f t="shared" si="22"/>
        <v>4474.4544000000005</v>
      </c>
      <c r="K1449" t="s">
        <v>47</v>
      </c>
      <c r="L1449" t="s">
        <v>28</v>
      </c>
      <c r="M1449" t="s">
        <v>71</v>
      </c>
      <c r="N1449" t="s">
        <v>37</v>
      </c>
      <c r="O1449">
        <v>11.23</v>
      </c>
      <c r="P1449">
        <v>4.5999999999999996</v>
      </c>
      <c r="Q1449" t="s">
        <v>23</v>
      </c>
    </row>
    <row r="1450" spans="1:17" x14ac:dyDescent="0.3">
      <c r="A1450" t="s">
        <v>3114</v>
      </c>
      <c r="B1450" s="1">
        <v>45219</v>
      </c>
      <c r="C1450" t="s">
        <v>3115</v>
      </c>
      <c r="D1450" t="s">
        <v>85</v>
      </c>
      <c r="E1450" t="s">
        <v>82</v>
      </c>
      <c r="F1450">
        <v>14</v>
      </c>
      <c r="G1450">
        <v>14</v>
      </c>
      <c r="H1450">
        <v>1400.36</v>
      </c>
      <c r="I1450">
        <v>1596.4104</v>
      </c>
      <c r="J1450">
        <f t="shared" si="22"/>
        <v>22349.745599999998</v>
      </c>
      <c r="K1450" t="s">
        <v>51</v>
      </c>
      <c r="L1450" t="s">
        <v>21</v>
      </c>
      <c r="M1450" t="s">
        <v>36</v>
      </c>
      <c r="N1450" t="s">
        <v>67</v>
      </c>
      <c r="O1450">
        <v>47.14</v>
      </c>
      <c r="P1450">
        <v>4.8</v>
      </c>
      <c r="Q1450" t="s">
        <v>205</v>
      </c>
    </row>
    <row r="1451" spans="1:17" x14ac:dyDescent="0.3">
      <c r="A1451" t="s">
        <v>3116</v>
      </c>
      <c r="B1451" s="1">
        <v>44860</v>
      </c>
      <c r="C1451" t="s">
        <v>3117</v>
      </c>
      <c r="D1451" t="s">
        <v>33</v>
      </c>
      <c r="E1451" t="s">
        <v>62</v>
      </c>
      <c r="F1451">
        <v>7</v>
      </c>
      <c r="G1451">
        <v>7</v>
      </c>
      <c r="H1451">
        <v>1217.76</v>
      </c>
      <c r="I1451">
        <v>1363.8912</v>
      </c>
      <c r="J1451">
        <f t="shared" si="22"/>
        <v>9547.2384000000002</v>
      </c>
      <c r="K1451" t="s">
        <v>51</v>
      </c>
      <c r="L1451" t="s">
        <v>123</v>
      </c>
      <c r="M1451" t="s">
        <v>71</v>
      </c>
      <c r="N1451" t="s">
        <v>67</v>
      </c>
      <c r="O1451">
        <v>22.46</v>
      </c>
      <c r="P1451">
        <v>3.5</v>
      </c>
      <c r="Q1451" t="s">
        <v>23</v>
      </c>
    </row>
    <row r="1452" spans="1:17" x14ac:dyDescent="0.3">
      <c r="A1452" t="s">
        <v>3118</v>
      </c>
      <c r="B1452" s="1">
        <v>45352</v>
      </c>
      <c r="C1452" t="s">
        <v>3119</v>
      </c>
      <c r="D1452" t="s">
        <v>109</v>
      </c>
      <c r="E1452" t="s">
        <v>110</v>
      </c>
      <c r="F1452">
        <v>2</v>
      </c>
      <c r="G1452">
        <v>2</v>
      </c>
      <c r="H1452">
        <v>697.82</v>
      </c>
      <c r="I1452">
        <v>746.66740000000004</v>
      </c>
      <c r="J1452">
        <f t="shared" si="22"/>
        <v>1493.3348000000001</v>
      </c>
      <c r="K1452" t="s">
        <v>20</v>
      </c>
      <c r="L1452" t="s">
        <v>35</v>
      </c>
      <c r="N1452" t="s">
        <v>37</v>
      </c>
      <c r="O1452">
        <v>17.39</v>
      </c>
      <c r="P1452">
        <v>1.6</v>
      </c>
      <c r="Q1452" t="s">
        <v>23</v>
      </c>
    </row>
    <row r="1453" spans="1:17" x14ac:dyDescent="0.3">
      <c r="A1453" t="s">
        <v>3120</v>
      </c>
      <c r="B1453" s="1">
        <v>45615</v>
      </c>
      <c r="C1453" t="s">
        <v>488</v>
      </c>
      <c r="D1453" t="s">
        <v>94</v>
      </c>
      <c r="E1453" t="s">
        <v>50</v>
      </c>
      <c r="F1453">
        <v>15</v>
      </c>
      <c r="G1453">
        <v>14</v>
      </c>
      <c r="H1453">
        <v>1082.83</v>
      </c>
      <c r="I1453">
        <v>1136.9714999999999</v>
      </c>
      <c r="J1453">
        <f t="shared" si="22"/>
        <v>15917.600999999999</v>
      </c>
      <c r="K1453" t="s">
        <v>47</v>
      </c>
      <c r="L1453" t="s">
        <v>123</v>
      </c>
      <c r="M1453" t="s">
        <v>22</v>
      </c>
      <c r="N1453" t="s">
        <v>37</v>
      </c>
      <c r="O1453">
        <v>30.89</v>
      </c>
      <c r="P1453">
        <v>2.4</v>
      </c>
      <c r="Q1453" t="s">
        <v>23</v>
      </c>
    </row>
    <row r="1454" spans="1:17" x14ac:dyDescent="0.3">
      <c r="A1454" t="s">
        <v>3121</v>
      </c>
      <c r="B1454" s="1">
        <v>44376</v>
      </c>
      <c r="C1454" t="s">
        <v>3122</v>
      </c>
      <c r="D1454" t="s">
        <v>65</v>
      </c>
      <c r="E1454" t="s">
        <v>82</v>
      </c>
      <c r="F1454">
        <v>10</v>
      </c>
      <c r="G1454">
        <v>8</v>
      </c>
      <c r="H1454">
        <v>409.71</v>
      </c>
      <c r="I1454">
        <v>471.16649999999993</v>
      </c>
      <c r="J1454">
        <f t="shared" si="22"/>
        <v>3769.3319999999994</v>
      </c>
      <c r="L1454" t="s">
        <v>28</v>
      </c>
      <c r="N1454" t="s">
        <v>37</v>
      </c>
      <c r="O1454">
        <v>34.72</v>
      </c>
      <c r="P1454">
        <v>1.8</v>
      </c>
      <c r="Q1454" t="s">
        <v>23</v>
      </c>
    </row>
    <row r="1455" spans="1:17" x14ac:dyDescent="0.3">
      <c r="A1455" t="s">
        <v>3123</v>
      </c>
      <c r="B1455" s="1">
        <v>44480</v>
      </c>
      <c r="C1455" t="s">
        <v>3124</v>
      </c>
      <c r="D1455" t="s">
        <v>130</v>
      </c>
      <c r="E1455" t="s">
        <v>78</v>
      </c>
      <c r="F1455">
        <v>5</v>
      </c>
      <c r="G1455">
        <v>4</v>
      </c>
      <c r="H1455">
        <v>149.97999999999999</v>
      </c>
      <c r="I1455">
        <v>166.4778</v>
      </c>
      <c r="J1455">
        <f t="shared" si="22"/>
        <v>665.91120000000001</v>
      </c>
      <c r="K1455" t="s">
        <v>66</v>
      </c>
      <c r="L1455" t="s">
        <v>35</v>
      </c>
      <c r="M1455" t="s">
        <v>36</v>
      </c>
      <c r="N1455" t="s">
        <v>67</v>
      </c>
      <c r="O1455">
        <v>35.94</v>
      </c>
      <c r="P1455">
        <v>1.9</v>
      </c>
      <c r="Q1455" t="s">
        <v>23</v>
      </c>
    </row>
    <row r="1456" spans="1:17" x14ac:dyDescent="0.3">
      <c r="A1456" t="s">
        <v>3125</v>
      </c>
      <c r="B1456" s="1">
        <v>44219</v>
      </c>
      <c r="C1456" t="s">
        <v>3126</v>
      </c>
      <c r="D1456" t="s">
        <v>94</v>
      </c>
      <c r="E1456" t="s">
        <v>50</v>
      </c>
      <c r="F1456">
        <v>9</v>
      </c>
      <c r="G1456">
        <v>8</v>
      </c>
      <c r="H1456">
        <v>1029.49</v>
      </c>
      <c r="I1456">
        <v>1142.7339000000002</v>
      </c>
      <c r="J1456">
        <f t="shared" si="22"/>
        <v>9141.8712000000014</v>
      </c>
      <c r="K1456" t="s">
        <v>27</v>
      </c>
      <c r="L1456" t="s">
        <v>42</v>
      </c>
      <c r="M1456" t="s">
        <v>71</v>
      </c>
      <c r="N1456" t="s">
        <v>37</v>
      </c>
      <c r="O1456">
        <v>10.06</v>
      </c>
      <c r="P1456">
        <v>3.6</v>
      </c>
      <c r="Q1456" t="s">
        <v>23</v>
      </c>
    </row>
    <row r="1457" spans="1:17" x14ac:dyDescent="0.3">
      <c r="A1457" t="s">
        <v>3127</v>
      </c>
      <c r="B1457" s="1">
        <v>44783</v>
      </c>
      <c r="C1457" t="s">
        <v>3128</v>
      </c>
      <c r="D1457" t="s">
        <v>109</v>
      </c>
      <c r="E1457" t="s">
        <v>46</v>
      </c>
      <c r="F1457">
        <v>13</v>
      </c>
      <c r="G1457">
        <v>11</v>
      </c>
      <c r="H1457">
        <v>1445.59</v>
      </c>
      <c r="I1457">
        <v>1532.3253999999999</v>
      </c>
      <c r="J1457">
        <f t="shared" si="22"/>
        <v>16855.579399999999</v>
      </c>
      <c r="K1457" t="s">
        <v>20</v>
      </c>
      <c r="L1457" t="s">
        <v>3129</v>
      </c>
      <c r="M1457" t="s">
        <v>36</v>
      </c>
      <c r="N1457" t="s">
        <v>30</v>
      </c>
      <c r="O1457">
        <v>49.03</v>
      </c>
      <c r="P1457">
        <v>4.5999999999999996</v>
      </c>
      <c r="Q1457" t="s">
        <v>23</v>
      </c>
    </row>
    <row r="1458" spans="1:17" x14ac:dyDescent="0.3">
      <c r="A1458" t="s">
        <v>3130</v>
      </c>
      <c r="B1458" s="1">
        <v>45506</v>
      </c>
      <c r="C1458" t="s">
        <v>3131</v>
      </c>
      <c r="D1458" t="s">
        <v>109</v>
      </c>
      <c r="E1458" t="s">
        <v>46</v>
      </c>
      <c r="F1458">
        <v>4</v>
      </c>
      <c r="G1458">
        <v>3</v>
      </c>
      <c r="H1458">
        <v>1381.72</v>
      </c>
      <c r="I1458">
        <v>1561.3435999999999</v>
      </c>
      <c r="J1458">
        <f t="shared" si="22"/>
        <v>4684.0307999999995</v>
      </c>
      <c r="K1458" t="s">
        <v>20</v>
      </c>
      <c r="L1458" t="s">
        <v>79</v>
      </c>
      <c r="M1458" t="s">
        <v>71</v>
      </c>
      <c r="N1458" t="s">
        <v>67</v>
      </c>
      <c r="O1458">
        <v>48.15</v>
      </c>
      <c r="P1458">
        <v>1.3</v>
      </c>
      <c r="Q1458" t="s">
        <v>23</v>
      </c>
    </row>
    <row r="1459" spans="1:17" x14ac:dyDescent="0.3">
      <c r="A1459" t="s">
        <v>3132</v>
      </c>
      <c r="B1459" s="1">
        <v>44246</v>
      </c>
      <c r="C1459" t="s">
        <v>3133</v>
      </c>
      <c r="D1459" t="s">
        <v>100</v>
      </c>
      <c r="E1459" t="s">
        <v>57</v>
      </c>
      <c r="F1459">
        <v>9</v>
      </c>
      <c r="G1459">
        <v>8</v>
      </c>
      <c r="H1459">
        <v>1093.51</v>
      </c>
      <c r="I1459">
        <v>1191.9259000000002</v>
      </c>
      <c r="J1459">
        <f t="shared" si="22"/>
        <v>9535.4072000000015</v>
      </c>
      <c r="K1459" t="s">
        <v>66</v>
      </c>
      <c r="L1459" t="s">
        <v>28</v>
      </c>
      <c r="M1459" t="s">
        <v>22</v>
      </c>
      <c r="N1459" t="s">
        <v>89</v>
      </c>
      <c r="O1459">
        <v>22.65</v>
      </c>
      <c r="P1459">
        <v>3.8</v>
      </c>
      <c r="Q1459" t="s">
        <v>23</v>
      </c>
    </row>
    <row r="1460" spans="1:17" x14ac:dyDescent="0.3">
      <c r="A1460" t="s">
        <v>3134</v>
      </c>
      <c r="B1460" s="1">
        <v>44912</v>
      </c>
      <c r="C1460" t="s">
        <v>3135</v>
      </c>
      <c r="D1460" t="s">
        <v>130</v>
      </c>
      <c r="E1460" t="s">
        <v>82</v>
      </c>
      <c r="F1460">
        <v>20</v>
      </c>
      <c r="G1460">
        <v>18</v>
      </c>
      <c r="H1460">
        <v>854.66</v>
      </c>
      <c r="I1460">
        <v>982.85899999999992</v>
      </c>
      <c r="J1460">
        <f t="shared" si="22"/>
        <v>17691.462</v>
      </c>
      <c r="K1460" t="s">
        <v>27</v>
      </c>
      <c r="L1460" t="s">
        <v>28</v>
      </c>
      <c r="M1460" t="s">
        <v>36</v>
      </c>
      <c r="N1460" t="s">
        <v>30</v>
      </c>
      <c r="O1460">
        <v>39.549999999999997</v>
      </c>
      <c r="P1460">
        <v>4.4000000000000004</v>
      </c>
      <c r="Q1460" t="s">
        <v>23</v>
      </c>
    </row>
    <row r="1461" spans="1:17" x14ac:dyDescent="0.3">
      <c r="A1461" t="s">
        <v>3136</v>
      </c>
      <c r="B1461" s="1">
        <v>44680</v>
      </c>
      <c r="C1461" t="s">
        <v>3137</v>
      </c>
      <c r="D1461" t="s">
        <v>56</v>
      </c>
      <c r="E1461" t="s">
        <v>26</v>
      </c>
      <c r="F1461">
        <v>7</v>
      </c>
      <c r="G1461">
        <v>6</v>
      </c>
      <c r="H1461">
        <v>742.76</v>
      </c>
      <c r="I1461">
        <v>779.89800000000002</v>
      </c>
      <c r="J1461">
        <f t="shared" si="22"/>
        <v>4679.3879999999999</v>
      </c>
      <c r="K1461" t="s">
        <v>47</v>
      </c>
      <c r="L1461" t="s">
        <v>35</v>
      </c>
      <c r="M1461" t="s">
        <v>36</v>
      </c>
      <c r="N1461" t="s">
        <v>67</v>
      </c>
      <c r="O1461">
        <v>6.3</v>
      </c>
      <c r="P1461">
        <v>3.1</v>
      </c>
      <c r="Q1461" t="s">
        <v>23</v>
      </c>
    </row>
    <row r="1462" spans="1:17" x14ac:dyDescent="0.3">
      <c r="A1462" t="s">
        <v>3138</v>
      </c>
      <c r="B1462" s="1">
        <v>45417</v>
      </c>
      <c r="C1462" t="s">
        <v>3139</v>
      </c>
      <c r="D1462" t="s">
        <v>65</v>
      </c>
      <c r="E1462" t="s">
        <v>82</v>
      </c>
      <c r="F1462">
        <v>1</v>
      </c>
      <c r="G1462">
        <v>1</v>
      </c>
      <c r="H1462">
        <v>1148.68</v>
      </c>
      <c r="I1462">
        <v>1229.0876000000001</v>
      </c>
      <c r="J1462">
        <f t="shared" si="22"/>
        <v>1229.0876000000001</v>
      </c>
      <c r="K1462" t="s">
        <v>47</v>
      </c>
      <c r="L1462" t="s">
        <v>123</v>
      </c>
      <c r="M1462" t="s">
        <v>29</v>
      </c>
      <c r="N1462" t="s">
        <v>89</v>
      </c>
      <c r="O1462">
        <v>39.35</v>
      </c>
      <c r="P1462">
        <v>1.3</v>
      </c>
      <c r="Q1462" t="s">
        <v>23</v>
      </c>
    </row>
    <row r="1463" spans="1:17" x14ac:dyDescent="0.3">
      <c r="A1463" t="s">
        <v>283</v>
      </c>
      <c r="B1463" s="1">
        <v>44883</v>
      </c>
      <c r="C1463" t="s">
        <v>3140</v>
      </c>
      <c r="D1463" t="s">
        <v>40</v>
      </c>
      <c r="E1463" t="s">
        <v>26</v>
      </c>
      <c r="F1463">
        <v>19</v>
      </c>
      <c r="G1463">
        <v>16</v>
      </c>
      <c r="H1463">
        <v>1483.01</v>
      </c>
      <c r="I1463">
        <v>1646.1411000000001</v>
      </c>
      <c r="J1463">
        <f t="shared" si="22"/>
        <v>26338.257600000001</v>
      </c>
      <c r="K1463" t="s">
        <v>66</v>
      </c>
      <c r="L1463" t="s">
        <v>123</v>
      </c>
      <c r="M1463" t="s">
        <v>36</v>
      </c>
      <c r="N1463" t="s">
        <v>53</v>
      </c>
      <c r="O1463">
        <v>41.54</v>
      </c>
      <c r="P1463">
        <v>2.6</v>
      </c>
      <c r="Q1463" t="s">
        <v>111</v>
      </c>
    </row>
    <row r="1464" spans="1:17" x14ac:dyDescent="0.3">
      <c r="A1464" t="s">
        <v>3141</v>
      </c>
      <c r="B1464" s="1">
        <v>45547</v>
      </c>
      <c r="C1464" t="s">
        <v>3142</v>
      </c>
      <c r="D1464" t="s">
        <v>116</v>
      </c>
      <c r="E1464" t="s">
        <v>95</v>
      </c>
      <c r="F1464">
        <v>18</v>
      </c>
      <c r="G1464">
        <v>15</v>
      </c>
      <c r="H1464">
        <v>523.48</v>
      </c>
      <c r="I1464">
        <v>586.2976000000001</v>
      </c>
      <c r="J1464">
        <f t="shared" si="22"/>
        <v>8794.4640000000018</v>
      </c>
      <c r="K1464" t="s">
        <v>66</v>
      </c>
      <c r="L1464" t="s">
        <v>35</v>
      </c>
      <c r="M1464" t="s">
        <v>36</v>
      </c>
      <c r="N1464" t="s">
        <v>30</v>
      </c>
      <c r="O1464">
        <v>20.12</v>
      </c>
      <c r="P1464">
        <v>4.5</v>
      </c>
      <c r="Q1464" t="s">
        <v>23</v>
      </c>
    </row>
    <row r="1465" spans="1:17" x14ac:dyDescent="0.3">
      <c r="A1465" t="s">
        <v>3143</v>
      </c>
      <c r="B1465" s="1">
        <v>45406</v>
      </c>
      <c r="C1465" t="s">
        <v>3144</v>
      </c>
      <c r="D1465" t="s">
        <v>141</v>
      </c>
      <c r="E1465" t="s">
        <v>117</v>
      </c>
      <c r="F1465">
        <v>9</v>
      </c>
      <c r="G1465">
        <v>7</v>
      </c>
      <c r="H1465">
        <v>972.86</v>
      </c>
      <c r="I1465">
        <v>1050.6888000000001</v>
      </c>
      <c r="J1465">
        <f t="shared" si="22"/>
        <v>7354.8216000000011</v>
      </c>
      <c r="K1465" t="s">
        <v>51</v>
      </c>
      <c r="L1465" t="s">
        <v>42</v>
      </c>
      <c r="M1465" t="s">
        <v>29</v>
      </c>
      <c r="N1465" t="s">
        <v>89</v>
      </c>
      <c r="O1465">
        <v>4.0599999999999996</v>
      </c>
      <c r="P1465">
        <v>2.2999999999999998</v>
      </c>
      <c r="Q1465" t="s">
        <v>23</v>
      </c>
    </row>
    <row r="1466" spans="1:17" x14ac:dyDescent="0.3">
      <c r="A1466" t="s">
        <v>3145</v>
      </c>
      <c r="B1466" s="1">
        <v>44087</v>
      </c>
      <c r="C1466" t="s">
        <v>3146</v>
      </c>
      <c r="D1466" t="s">
        <v>100</v>
      </c>
      <c r="E1466" t="s">
        <v>57</v>
      </c>
      <c r="F1466">
        <v>9</v>
      </c>
      <c r="G1466">
        <v>9</v>
      </c>
      <c r="H1466">
        <v>582.32000000000005</v>
      </c>
      <c r="I1466">
        <v>663.84480000000008</v>
      </c>
      <c r="J1466">
        <f t="shared" si="22"/>
        <v>5974.6032000000005</v>
      </c>
      <c r="K1466" t="s">
        <v>20</v>
      </c>
      <c r="L1466" t="s">
        <v>35</v>
      </c>
      <c r="M1466" t="s">
        <v>36</v>
      </c>
      <c r="N1466" t="s">
        <v>37</v>
      </c>
      <c r="O1466">
        <v>26.34</v>
      </c>
      <c r="P1466">
        <v>4.5999999999999996</v>
      </c>
      <c r="Q1466" t="s">
        <v>23</v>
      </c>
    </row>
    <row r="1467" spans="1:17" x14ac:dyDescent="0.3">
      <c r="A1467" t="s">
        <v>3147</v>
      </c>
      <c r="B1467" s="1">
        <v>45453</v>
      </c>
      <c r="C1467" t="s">
        <v>3148</v>
      </c>
      <c r="D1467" t="s">
        <v>65</v>
      </c>
      <c r="E1467" t="s">
        <v>82</v>
      </c>
      <c r="F1467">
        <v>1</v>
      </c>
      <c r="G1467">
        <v>1</v>
      </c>
      <c r="H1467">
        <v>1143.25</v>
      </c>
      <c r="I1467">
        <v>1234.71</v>
      </c>
      <c r="J1467">
        <f t="shared" si="22"/>
        <v>1234.71</v>
      </c>
      <c r="K1467" t="s">
        <v>20</v>
      </c>
      <c r="L1467" t="s">
        <v>21</v>
      </c>
      <c r="M1467" t="s">
        <v>29</v>
      </c>
      <c r="N1467" t="s">
        <v>89</v>
      </c>
      <c r="O1467">
        <v>32.89</v>
      </c>
      <c r="P1467">
        <v>1.4</v>
      </c>
      <c r="Q1467" t="s">
        <v>74</v>
      </c>
    </row>
    <row r="1468" spans="1:17" x14ac:dyDescent="0.3">
      <c r="A1468" t="s">
        <v>3149</v>
      </c>
      <c r="B1468" s="1">
        <v>44512</v>
      </c>
      <c r="C1468" t="s">
        <v>389</v>
      </c>
      <c r="D1468" t="s">
        <v>130</v>
      </c>
      <c r="E1468" t="s">
        <v>82</v>
      </c>
      <c r="F1468">
        <v>18</v>
      </c>
      <c r="G1468">
        <v>14</v>
      </c>
      <c r="H1468">
        <v>1081.57</v>
      </c>
      <c r="I1468">
        <v>1243.8054999999999</v>
      </c>
      <c r="J1468">
        <f t="shared" si="22"/>
        <v>17413.276999999998</v>
      </c>
      <c r="K1468" t="s">
        <v>51</v>
      </c>
      <c r="L1468" t="s">
        <v>79</v>
      </c>
      <c r="M1468" t="s">
        <v>36</v>
      </c>
      <c r="N1468" t="s">
        <v>53</v>
      </c>
      <c r="O1468">
        <v>1.67</v>
      </c>
      <c r="P1468" t="s">
        <v>316</v>
      </c>
      <c r="Q1468" t="s">
        <v>23</v>
      </c>
    </row>
    <row r="1469" spans="1:17" x14ac:dyDescent="0.3">
      <c r="A1469" t="s">
        <v>3150</v>
      </c>
      <c r="B1469" s="1">
        <v>45044</v>
      </c>
      <c r="C1469" t="s">
        <v>3151</v>
      </c>
      <c r="D1469" t="s">
        <v>65</v>
      </c>
      <c r="E1469" t="s">
        <v>82</v>
      </c>
      <c r="F1469">
        <v>7</v>
      </c>
      <c r="G1469">
        <v>7</v>
      </c>
      <c r="H1469">
        <v>271.14</v>
      </c>
      <c r="I1469">
        <v>295.54259999999999</v>
      </c>
      <c r="J1469">
        <f t="shared" si="22"/>
        <v>2068.7982000000002</v>
      </c>
      <c r="K1469" t="s">
        <v>27</v>
      </c>
      <c r="L1469" t="s">
        <v>35</v>
      </c>
      <c r="M1469" t="s">
        <v>71</v>
      </c>
      <c r="N1469" t="s">
        <v>53</v>
      </c>
      <c r="O1469">
        <v>20.43</v>
      </c>
      <c r="P1469">
        <v>1.3</v>
      </c>
      <c r="Q1469" t="s">
        <v>23</v>
      </c>
    </row>
    <row r="1470" spans="1:17" x14ac:dyDescent="0.3">
      <c r="A1470" t="s">
        <v>3152</v>
      </c>
      <c r="B1470" s="1" t="s">
        <v>2317</v>
      </c>
      <c r="C1470" t="s">
        <v>3153</v>
      </c>
      <c r="D1470" t="s">
        <v>133</v>
      </c>
      <c r="E1470" t="s">
        <v>95</v>
      </c>
      <c r="F1470">
        <v>4</v>
      </c>
      <c r="G1470">
        <v>3</v>
      </c>
      <c r="H1470">
        <v>9.2799999999999994</v>
      </c>
      <c r="I1470">
        <v>9.9296000000000006</v>
      </c>
      <c r="J1470">
        <f t="shared" si="22"/>
        <v>29.788800000000002</v>
      </c>
      <c r="K1470" t="s">
        <v>20</v>
      </c>
      <c r="L1470" t="s">
        <v>28</v>
      </c>
      <c r="M1470" t="s">
        <v>29</v>
      </c>
      <c r="N1470" t="s">
        <v>30</v>
      </c>
      <c r="O1470">
        <v>17.27</v>
      </c>
      <c r="P1470">
        <v>3.1</v>
      </c>
      <c r="Q1470" t="s">
        <v>23</v>
      </c>
    </row>
    <row r="1471" spans="1:17" x14ac:dyDescent="0.3">
      <c r="A1471" t="s">
        <v>3154</v>
      </c>
      <c r="B1471" s="1">
        <v>44235</v>
      </c>
      <c r="C1471" t="s">
        <v>3155</v>
      </c>
      <c r="D1471" t="s">
        <v>141</v>
      </c>
      <c r="E1471" t="s">
        <v>50</v>
      </c>
      <c r="F1471">
        <v>8</v>
      </c>
      <c r="G1471">
        <v>6</v>
      </c>
      <c r="H1471">
        <v>1481.88</v>
      </c>
      <c r="I1471">
        <v>1570.7928000000002</v>
      </c>
      <c r="J1471">
        <f t="shared" si="22"/>
        <v>9424.756800000001</v>
      </c>
      <c r="K1471" t="s">
        <v>66</v>
      </c>
      <c r="L1471" t="s">
        <v>79</v>
      </c>
      <c r="M1471" t="s">
        <v>22</v>
      </c>
      <c r="N1471" t="s">
        <v>67</v>
      </c>
      <c r="O1471">
        <v>23.79</v>
      </c>
      <c r="P1471">
        <v>4</v>
      </c>
      <c r="Q1471" t="s">
        <v>23</v>
      </c>
    </row>
    <row r="1472" spans="1:17" x14ac:dyDescent="0.3">
      <c r="A1472" t="s">
        <v>3156</v>
      </c>
      <c r="B1472" s="1">
        <v>45030</v>
      </c>
      <c r="C1472" t="s">
        <v>3157</v>
      </c>
      <c r="D1472" t="s">
        <v>77</v>
      </c>
      <c r="E1472" t="s">
        <v>3158</v>
      </c>
      <c r="F1472">
        <v>12</v>
      </c>
      <c r="G1472">
        <v>10</v>
      </c>
      <c r="H1472">
        <v>1332.73</v>
      </c>
      <c r="I1472">
        <v>1505.9848999999999</v>
      </c>
      <c r="J1472">
        <f t="shared" si="22"/>
        <v>15059.848999999998</v>
      </c>
      <c r="K1472" t="s">
        <v>51</v>
      </c>
      <c r="L1472" t="s">
        <v>35</v>
      </c>
      <c r="M1472" t="s">
        <v>36</v>
      </c>
      <c r="N1472" t="s">
        <v>30</v>
      </c>
      <c r="O1472">
        <v>16.02</v>
      </c>
      <c r="P1472">
        <v>4.4000000000000004</v>
      </c>
      <c r="Q1472" t="s">
        <v>23</v>
      </c>
    </row>
    <row r="1473" spans="1:17" x14ac:dyDescent="0.3">
      <c r="A1473" t="s">
        <v>3159</v>
      </c>
      <c r="B1473" s="1">
        <v>44363</v>
      </c>
      <c r="C1473" t="s">
        <v>3160</v>
      </c>
      <c r="D1473" t="s">
        <v>130</v>
      </c>
      <c r="E1473" t="s">
        <v>82</v>
      </c>
      <c r="F1473">
        <v>8</v>
      </c>
      <c r="G1473">
        <v>6</v>
      </c>
      <c r="H1473">
        <v>1321.93</v>
      </c>
      <c r="I1473">
        <v>1388.0265000000002</v>
      </c>
      <c r="J1473">
        <f t="shared" si="22"/>
        <v>8328.1590000000015</v>
      </c>
      <c r="K1473" t="s">
        <v>27</v>
      </c>
      <c r="L1473" t="s">
        <v>123</v>
      </c>
      <c r="M1473" t="s">
        <v>29</v>
      </c>
      <c r="N1473" t="s">
        <v>89</v>
      </c>
      <c r="O1473">
        <v>-5</v>
      </c>
      <c r="P1473">
        <v>3.5</v>
      </c>
      <c r="Q1473" t="s">
        <v>74</v>
      </c>
    </row>
    <row r="1474" spans="1:17" x14ac:dyDescent="0.3">
      <c r="A1474" t="s">
        <v>3161</v>
      </c>
      <c r="B1474" s="1">
        <v>45255</v>
      </c>
      <c r="C1474" t="s">
        <v>3162</v>
      </c>
      <c r="D1474" t="s">
        <v>94</v>
      </c>
      <c r="E1474" t="s">
        <v>50</v>
      </c>
      <c r="F1474">
        <v>20</v>
      </c>
      <c r="G1474">
        <v>18</v>
      </c>
      <c r="H1474">
        <v>342.32</v>
      </c>
      <c r="I1474">
        <v>369.7056</v>
      </c>
      <c r="J1474">
        <f t="shared" si="22"/>
        <v>6654.7008000000005</v>
      </c>
      <c r="K1474" t="s">
        <v>51</v>
      </c>
      <c r="L1474" t="s">
        <v>123</v>
      </c>
      <c r="M1474" t="s">
        <v>36</v>
      </c>
      <c r="N1474" t="s">
        <v>67</v>
      </c>
      <c r="O1474">
        <v>4.01</v>
      </c>
      <c r="P1474">
        <v>1.7</v>
      </c>
      <c r="Q1474" t="s">
        <v>23</v>
      </c>
    </row>
    <row r="1475" spans="1:17" x14ac:dyDescent="0.3">
      <c r="A1475" t="s">
        <v>3163</v>
      </c>
      <c r="B1475" s="1">
        <v>43956</v>
      </c>
      <c r="C1475" t="s">
        <v>3164</v>
      </c>
      <c r="D1475" t="s">
        <v>133</v>
      </c>
      <c r="E1475" t="s">
        <v>95</v>
      </c>
      <c r="F1475">
        <v>6</v>
      </c>
      <c r="G1475">
        <v>6</v>
      </c>
      <c r="H1475">
        <v>1486.23</v>
      </c>
      <c r="I1475">
        <v>1605.1284000000001</v>
      </c>
      <c r="J1475">
        <f t="shared" ref="J1475:J1538" si="23">G1475*I1475</f>
        <v>9630.7704000000012</v>
      </c>
      <c r="K1475" t="s">
        <v>66</v>
      </c>
      <c r="L1475" t="s">
        <v>21</v>
      </c>
      <c r="M1475" t="s">
        <v>71</v>
      </c>
      <c r="N1475" t="s">
        <v>67</v>
      </c>
      <c r="O1475">
        <v>18.7</v>
      </c>
      <c r="P1475">
        <v>1.3</v>
      </c>
      <c r="Q1475" t="s">
        <v>23</v>
      </c>
    </row>
    <row r="1476" spans="1:17" x14ac:dyDescent="0.3">
      <c r="A1476" t="s">
        <v>3165</v>
      </c>
      <c r="B1476" s="1">
        <v>44772</v>
      </c>
      <c r="C1476" t="s">
        <v>3166</v>
      </c>
      <c r="D1476" t="s">
        <v>45</v>
      </c>
      <c r="E1476" t="s">
        <v>3167</v>
      </c>
      <c r="F1476">
        <v>7</v>
      </c>
      <c r="G1476">
        <v>7</v>
      </c>
      <c r="H1476">
        <v>1302.1199999999999</v>
      </c>
      <c r="I1476">
        <v>1458.3743999999999</v>
      </c>
      <c r="J1476">
        <f t="shared" si="23"/>
        <v>10208.620799999999</v>
      </c>
      <c r="K1476" t="s">
        <v>47</v>
      </c>
      <c r="L1476" t="s">
        <v>86</v>
      </c>
      <c r="M1476" t="s">
        <v>22</v>
      </c>
      <c r="N1476" t="s">
        <v>53</v>
      </c>
      <c r="O1476">
        <v>37.119999999999997</v>
      </c>
      <c r="P1476">
        <v>2.8</v>
      </c>
      <c r="Q1476" t="s">
        <v>23</v>
      </c>
    </row>
    <row r="1477" spans="1:17" x14ac:dyDescent="0.3">
      <c r="A1477" t="s">
        <v>3168</v>
      </c>
      <c r="B1477" s="1">
        <v>44565</v>
      </c>
      <c r="C1477" t="s">
        <v>3169</v>
      </c>
      <c r="D1477" t="s">
        <v>94</v>
      </c>
      <c r="E1477" t="s">
        <v>50</v>
      </c>
      <c r="F1477">
        <v>18</v>
      </c>
      <c r="G1477">
        <v>16</v>
      </c>
      <c r="H1477">
        <v>285.37</v>
      </c>
      <c r="I1477">
        <v>313.90700000000004</v>
      </c>
      <c r="J1477">
        <f t="shared" si="23"/>
        <v>5022.5120000000006</v>
      </c>
      <c r="K1477" t="s">
        <v>51</v>
      </c>
      <c r="L1477" t="s">
        <v>42</v>
      </c>
      <c r="M1477" t="s">
        <v>29</v>
      </c>
      <c r="N1477" t="s">
        <v>89</v>
      </c>
      <c r="O1477">
        <v>40.549999999999997</v>
      </c>
      <c r="P1477">
        <v>4.0999999999999996</v>
      </c>
      <c r="Q1477" t="s">
        <v>23</v>
      </c>
    </row>
    <row r="1478" spans="1:17" x14ac:dyDescent="0.3">
      <c r="A1478" t="s">
        <v>3170</v>
      </c>
      <c r="B1478" s="1">
        <v>44287</v>
      </c>
      <c r="C1478" t="s">
        <v>3171</v>
      </c>
      <c r="D1478" t="s">
        <v>45</v>
      </c>
      <c r="E1478" t="s">
        <v>110</v>
      </c>
      <c r="F1478">
        <v>1</v>
      </c>
      <c r="G1478">
        <v>1</v>
      </c>
      <c r="H1478">
        <v>1424.73</v>
      </c>
      <c r="I1478">
        <v>1581.4503000000002</v>
      </c>
      <c r="J1478">
        <f t="shared" si="23"/>
        <v>1581.4503000000002</v>
      </c>
      <c r="K1478" t="s">
        <v>66</v>
      </c>
      <c r="L1478" t="s">
        <v>35</v>
      </c>
      <c r="M1478" t="s">
        <v>36</v>
      </c>
      <c r="N1478" t="s">
        <v>37</v>
      </c>
      <c r="O1478">
        <v>48.33</v>
      </c>
      <c r="P1478">
        <v>1.7</v>
      </c>
    </row>
    <row r="1479" spans="1:17" x14ac:dyDescent="0.3">
      <c r="A1479" t="s">
        <v>3172</v>
      </c>
      <c r="B1479" s="1">
        <v>44553</v>
      </c>
      <c r="C1479" t="s">
        <v>3173</v>
      </c>
      <c r="D1479" t="s">
        <v>85</v>
      </c>
      <c r="E1479" t="s">
        <v>19</v>
      </c>
      <c r="F1479">
        <v>6</v>
      </c>
      <c r="G1479">
        <v>5</v>
      </c>
      <c r="H1479">
        <v>1133.83</v>
      </c>
      <c r="I1479">
        <v>1201.8598</v>
      </c>
      <c r="J1479">
        <f t="shared" si="23"/>
        <v>6009.299</v>
      </c>
      <c r="K1479" t="s">
        <v>47</v>
      </c>
      <c r="L1479" t="s">
        <v>86</v>
      </c>
      <c r="M1479" t="s">
        <v>71</v>
      </c>
      <c r="N1479" t="s">
        <v>89</v>
      </c>
      <c r="O1479">
        <v>28.17</v>
      </c>
      <c r="P1479">
        <v>1.1000000000000001</v>
      </c>
      <c r="Q1479" t="s">
        <v>23</v>
      </c>
    </row>
    <row r="1480" spans="1:17" x14ac:dyDescent="0.3">
      <c r="A1480" t="s">
        <v>3174</v>
      </c>
      <c r="B1480" s="1">
        <v>45166</v>
      </c>
      <c r="C1480" t="s">
        <v>3175</v>
      </c>
      <c r="D1480" t="s">
        <v>61</v>
      </c>
      <c r="E1480" t="s">
        <v>34</v>
      </c>
      <c r="F1480">
        <v>5</v>
      </c>
      <c r="G1480">
        <v>5</v>
      </c>
      <c r="H1480">
        <v>1482.78</v>
      </c>
      <c r="I1480">
        <v>1616.2302000000002</v>
      </c>
      <c r="J1480">
        <f t="shared" si="23"/>
        <v>8081.1510000000007</v>
      </c>
      <c r="K1480" t="s">
        <v>27</v>
      </c>
      <c r="L1480" t="s">
        <v>35</v>
      </c>
      <c r="M1480" t="s">
        <v>22</v>
      </c>
      <c r="N1480" t="s">
        <v>53</v>
      </c>
      <c r="O1480">
        <v>22.1</v>
      </c>
      <c r="P1480">
        <v>0</v>
      </c>
      <c r="Q1480" t="s">
        <v>23</v>
      </c>
    </row>
    <row r="1481" spans="1:17" x14ac:dyDescent="0.3">
      <c r="A1481" t="s">
        <v>3176</v>
      </c>
      <c r="B1481" s="1">
        <v>45086</v>
      </c>
      <c r="C1481" t="s">
        <v>3177</v>
      </c>
      <c r="D1481" t="s">
        <v>141</v>
      </c>
      <c r="E1481" t="s">
        <v>50</v>
      </c>
      <c r="F1481">
        <v>10</v>
      </c>
      <c r="G1481">
        <v>8</v>
      </c>
      <c r="H1481">
        <v>125.06</v>
      </c>
      <c r="I1481">
        <v>142.56840000000003</v>
      </c>
      <c r="J1481">
        <f t="shared" si="23"/>
        <v>1140.5472000000002</v>
      </c>
      <c r="K1481" t="s">
        <v>51</v>
      </c>
      <c r="L1481" t="s">
        <v>35</v>
      </c>
      <c r="M1481" t="s">
        <v>22</v>
      </c>
      <c r="N1481" t="s">
        <v>30</v>
      </c>
      <c r="O1481">
        <v>16.2</v>
      </c>
      <c r="P1481">
        <v>4.5</v>
      </c>
      <c r="Q1481" t="s">
        <v>23</v>
      </c>
    </row>
    <row r="1482" spans="1:17" x14ac:dyDescent="0.3">
      <c r="A1482" t="s">
        <v>3178</v>
      </c>
      <c r="B1482" s="1">
        <v>45185</v>
      </c>
      <c r="C1482" t="s">
        <v>3179</v>
      </c>
      <c r="D1482" t="s">
        <v>1094</v>
      </c>
      <c r="E1482" t="s">
        <v>110</v>
      </c>
      <c r="F1482">
        <v>20</v>
      </c>
      <c r="G1482">
        <v>16</v>
      </c>
      <c r="H1482">
        <v>1401.22</v>
      </c>
      <c r="I1482">
        <v>1485.2932000000001</v>
      </c>
      <c r="J1482">
        <f t="shared" si="23"/>
        <v>23764.691200000001</v>
      </c>
      <c r="K1482" t="s">
        <v>20</v>
      </c>
      <c r="L1482" t="s">
        <v>123</v>
      </c>
      <c r="M1482" t="s">
        <v>29</v>
      </c>
      <c r="N1482" t="s">
        <v>30</v>
      </c>
      <c r="O1482">
        <v>3.17</v>
      </c>
      <c r="P1482">
        <v>9</v>
      </c>
      <c r="Q1482" t="s">
        <v>23</v>
      </c>
    </row>
    <row r="1483" spans="1:17" x14ac:dyDescent="0.3">
      <c r="A1483" t="s">
        <v>3180</v>
      </c>
      <c r="B1483" s="1">
        <v>43908</v>
      </c>
      <c r="C1483" t="s">
        <v>3181</v>
      </c>
      <c r="D1483" t="s">
        <v>100</v>
      </c>
      <c r="E1483" t="s">
        <v>3182</v>
      </c>
      <c r="F1483">
        <v>3</v>
      </c>
      <c r="G1483">
        <v>3</v>
      </c>
      <c r="H1483">
        <v>1420.67</v>
      </c>
      <c r="I1483">
        <v>1633.7704999999999</v>
      </c>
      <c r="J1483">
        <f t="shared" si="23"/>
        <v>4901.3114999999998</v>
      </c>
      <c r="K1483" t="s">
        <v>66</v>
      </c>
      <c r="L1483" t="s">
        <v>35</v>
      </c>
      <c r="M1483" t="s">
        <v>36</v>
      </c>
      <c r="N1483" t="s">
        <v>67</v>
      </c>
      <c r="O1483">
        <v>21.25</v>
      </c>
      <c r="P1483" t="s">
        <v>316</v>
      </c>
      <c r="Q1483" t="s">
        <v>23</v>
      </c>
    </row>
    <row r="1484" spans="1:17" x14ac:dyDescent="0.3">
      <c r="A1484" t="s">
        <v>3183</v>
      </c>
      <c r="B1484" s="1">
        <v>43949</v>
      </c>
      <c r="C1484" t="s">
        <v>3184</v>
      </c>
      <c r="D1484" t="s">
        <v>328</v>
      </c>
      <c r="E1484" t="s">
        <v>57</v>
      </c>
      <c r="F1484">
        <v>4</v>
      </c>
      <c r="G1484">
        <v>3</v>
      </c>
      <c r="H1484">
        <v>832.84</v>
      </c>
      <c r="I1484">
        <v>916.12400000000014</v>
      </c>
      <c r="J1484">
        <f t="shared" si="23"/>
        <v>2748.3720000000003</v>
      </c>
      <c r="K1484" t="s">
        <v>27</v>
      </c>
      <c r="L1484" t="s">
        <v>42</v>
      </c>
      <c r="M1484" t="s">
        <v>71</v>
      </c>
      <c r="N1484" t="s">
        <v>37</v>
      </c>
      <c r="O1484">
        <v>28.25</v>
      </c>
      <c r="P1484">
        <v>3.8</v>
      </c>
      <c r="Q1484" t="s">
        <v>23</v>
      </c>
    </row>
    <row r="1485" spans="1:17" x14ac:dyDescent="0.3">
      <c r="A1485" t="s">
        <v>3185</v>
      </c>
      <c r="B1485" s="1">
        <v>44794</v>
      </c>
      <c r="C1485" t="s">
        <v>3186</v>
      </c>
      <c r="D1485" t="s">
        <v>940</v>
      </c>
      <c r="E1485" t="s">
        <v>95</v>
      </c>
      <c r="F1485">
        <v>2</v>
      </c>
      <c r="G1485">
        <v>2</v>
      </c>
      <c r="H1485">
        <v>5.45</v>
      </c>
      <c r="I1485">
        <v>5.995000000000001</v>
      </c>
      <c r="J1485">
        <f t="shared" si="23"/>
        <v>11.990000000000002</v>
      </c>
      <c r="K1485" t="s">
        <v>47</v>
      </c>
      <c r="L1485" t="s">
        <v>86</v>
      </c>
      <c r="M1485" t="s">
        <v>36</v>
      </c>
      <c r="N1485" t="s">
        <v>67</v>
      </c>
      <c r="O1485">
        <v>32.44</v>
      </c>
      <c r="P1485">
        <v>4.3</v>
      </c>
      <c r="Q1485" t="s">
        <v>23</v>
      </c>
    </row>
    <row r="1486" spans="1:17" x14ac:dyDescent="0.3">
      <c r="A1486" t="s">
        <v>3187</v>
      </c>
      <c r="B1486" s="1">
        <v>44972</v>
      </c>
      <c r="C1486" t="s">
        <v>3188</v>
      </c>
      <c r="D1486" t="s">
        <v>77</v>
      </c>
      <c r="E1486" t="s">
        <v>82</v>
      </c>
      <c r="F1486">
        <v>16</v>
      </c>
      <c r="G1486">
        <v>13</v>
      </c>
      <c r="H1486">
        <v>287.14999999999998</v>
      </c>
      <c r="I1486">
        <v>301.50749999999999</v>
      </c>
      <c r="J1486">
        <f t="shared" si="23"/>
        <v>3919.5974999999999</v>
      </c>
      <c r="K1486" t="s">
        <v>66</v>
      </c>
      <c r="L1486" t="s">
        <v>79</v>
      </c>
      <c r="M1486" t="s">
        <v>3189</v>
      </c>
      <c r="N1486" t="s">
        <v>67</v>
      </c>
      <c r="O1486">
        <v>9999</v>
      </c>
      <c r="P1486">
        <v>2</v>
      </c>
      <c r="Q1486" t="s">
        <v>23</v>
      </c>
    </row>
    <row r="1487" spans="1:17" x14ac:dyDescent="0.3">
      <c r="A1487" t="s">
        <v>3190</v>
      </c>
      <c r="B1487" s="1">
        <v>43946</v>
      </c>
      <c r="C1487" t="s">
        <v>3191</v>
      </c>
      <c r="D1487" t="s">
        <v>40</v>
      </c>
      <c r="E1487" t="s">
        <v>57</v>
      </c>
      <c r="F1487">
        <v>9</v>
      </c>
      <c r="G1487">
        <v>7</v>
      </c>
      <c r="H1487">
        <v>1048.94</v>
      </c>
      <c r="I1487">
        <v>1132.8552000000002</v>
      </c>
      <c r="J1487">
        <f t="shared" si="23"/>
        <v>7929.9864000000016</v>
      </c>
      <c r="K1487" t="s">
        <v>66</v>
      </c>
      <c r="L1487" t="s">
        <v>28</v>
      </c>
      <c r="M1487" t="s">
        <v>36</v>
      </c>
      <c r="N1487" t="s">
        <v>37</v>
      </c>
      <c r="O1487">
        <v>47.2</v>
      </c>
      <c r="P1487">
        <v>3</v>
      </c>
      <c r="Q1487" t="s">
        <v>205</v>
      </c>
    </row>
    <row r="1488" spans="1:17" x14ac:dyDescent="0.3">
      <c r="A1488" t="s">
        <v>3192</v>
      </c>
      <c r="B1488" s="1">
        <v>44799</v>
      </c>
      <c r="C1488" t="s">
        <v>2910</v>
      </c>
      <c r="D1488" t="s">
        <v>56</v>
      </c>
      <c r="E1488" t="s">
        <v>26</v>
      </c>
      <c r="F1488">
        <v>16</v>
      </c>
      <c r="G1488">
        <v>14</v>
      </c>
      <c r="H1488">
        <v>742.84</v>
      </c>
      <c r="I1488">
        <v>787.4104000000001</v>
      </c>
      <c r="J1488">
        <f t="shared" si="23"/>
        <v>11023.745600000002</v>
      </c>
      <c r="K1488" t="s">
        <v>27</v>
      </c>
      <c r="L1488" t="s">
        <v>21</v>
      </c>
      <c r="M1488" t="s">
        <v>71</v>
      </c>
      <c r="N1488" t="s">
        <v>53</v>
      </c>
      <c r="O1488">
        <v>45.03</v>
      </c>
      <c r="P1488">
        <v>2.9</v>
      </c>
      <c r="Q1488" t="s">
        <v>23</v>
      </c>
    </row>
    <row r="1489" spans="1:17" x14ac:dyDescent="0.3">
      <c r="A1489" t="s">
        <v>3193</v>
      </c>
      <c r="B1489" s="1">
        <v>43943</v>
      </c>
      <c r="C1489" t="s">
        <v>3194</v>
      </c>
      <c r="D1489" t="s">
        <v>33</v>
      </c>
      <c r="E1489" t="s">
        <v>70</v>
      </c>
      <c r="F1489">
        <v>20</v>
      </c>
      <c r="G1489">
        <v>19</v>
      </c>
      <c r="H1489">
        <v>719.16</v>
      </c>
      <c r="I1489">
        <v>827.03399999999988</v>
      </c>
      <c r="J1489">
        <f t="shared" si="23"/>
        <v>15713.645999999997</v>
      </c>
      <c r="K1489" t="s">
        <v>3195</v>
      </c>
      <c r="L1489" t="s">
        <v>42</v>
      </c>
      <c r="M1489" t="s">
        <v>29</v>
      </c>
      <c r="N1489" t="s">
        <v>53</v>
      </c>
      <c r="O1489">
        <v>41.85</v>
      </c>
      <c r="P1489">
        <v>4.8</v>
      </c>
      <c r="Q1489" t="s">
        <v>23</v>
      </c>
    </row>
    <row r="1490" spans="1:17" x14ac:dyDescent="0.3">
      <c r="A1490" t="s">
        <v>3196</v>
      </c>
      <c r="B1490" s="1">
        <v>44581</v>
      </c>
      <c r="C1490" t="s">
        <v>3197</v>
      </c>
      <c r="D1490" t="s">
        <v>61</v>
      </c>
      <c r="E1490" t="s">
        <v>70</v>
      </c>
      <c r="F1490">
        <v>13</v>
      </c>
      <c r="G1490">
        <v>11</v>
      </c>
      <c r="H1490">
        <v>1233.8599999999999</v>
      </c>
      <c r="I1490">
        <v>1418.9389999999999</v>
      </c>
      <c r="J1490">
        <f t="shared" si="23"/>
        <v>15608.328999999998</v>
      </c>
      <c r="K1490" t="s">
        <v>66</v>
      </c>
      <c r="L1490" t="s">
        <v>35</v>
      </c>
      <c r="M1490" t="s">
        <v>29</v>
      </c>
      <c r="N1490" t="s">
        <v>53</v>
      </c>
      <c r="O1490">
        <v>36.85</v>
      </c>
      <c r="P1490">
        <v>1.4</v>
      </c>
      <c r="Q1490" t="s">
        <v>111</v>
      </c>
    </row>
    <row r="1491" spans="1:17" x14ac:dyDescent="0.3">
      <c r="A1491" t="s">
        <v>3198</v>
      </c>
      <c r="B1491" s="1">
        <v>45475</v>
      </c>
      <c r="C1491" t="s">
        <v>3199</v>
      </c>
      <c r="D1491" t="s">
        <v>133</v>
      </c>
      <c r="E1491" t="s">
        <v>95</v>
      </c>
      <c r="F1491">
        <v>6</v>
      </c>
      <c r="G1491">
        <v>6</v>
      </c>
      <c r="H1491">
        <v>115.37</v>
      </c>
      <c r="I1491">
        <v>123.44590000000001</v>
      </c>
      <c r="J1491">
        <f t="shared" si="23"/>
        <v>740.67540000000008</v>
      </c>
      <c r="K1491" t="s">
        <v>51</v>
      </c>
      <c r="L1491" t="s">
        <v>42</v>
      </c>
      <c r="N1491" t="s">
        <v>67</v>
      </c>
      <c r="O1491">
        <v>26.01</v>
      </c>
      <c r="P1491">
        <v>1.2</v>
      </c>
      <c r="Q1491" t="s">
        <v>23</v>
      </c>
    </row>
    <row r="1492" spans="1:17" x14ac:dyDescent="0.3">
      <c r="A1492" t="s">
        <v>3200</v>
      </c>
      <c r="B1492" s="1" t="s">
        <v>3201</v>
      </c>
      <c r="C1492" t="s">
        <v>3202</v>
      </c>
      <c r="D1492" t="s">
        <v>1836</v>
      </c>
      <c r="E1492" t="s">
        <v>46</v>
      </c>
      <c r="F1492">
        <v>3</v>
      </c>
      <c r="G1492">
        <v>2</v>
      </c>
      <c r="H1492">
        <v>1181.97</v>
      </c>
      <c r="I1492">
        <v>1288.3473000000001</v>
      </c>
      <c r="J1492">
        <f t="shared" si="23"/>
        <v>2576.6946000000003</v>
      </c>
      <c r="K1492" t="s">
        <v>27</v>
      </c>
      <c r="L1492" t="s">
        <v>42</v>
      </c>
      <c r="M1492" t="s">
        <v>71</v>
      </c>
      <c r="N1492" t="s">
        <v>53</v>
      </c>
      <c r="O1492">
        <v>7.85</v>
      </c>
      <c r="P1492">
        <v>1.8</v>
      </c>
      <c r="Q1492" t="s">
        <v>205</v>
      </c>
    </row>
    <row r="1493" spans="1:17" x14ac:dyDescent="0.3">
      <c r="A1493" t="s">
        <v>3203</v>
      </c>
      <c r="B1493" s="1">
        <v>44806</v>
      </c>
      <c r="C1493" t="s">
        <v>3204</v>
      </c>
      <c r="D1493" t="s">
        <v>116</v>
      </c>
      <c r="E1493" t="s">
        <v>50</v>
      </c>
      <c r="F1493">
        <v>8</v>
      </c>
      <c r="G1493">
        <v>7</v>
      </c>
      <c r="H1493">
        <v>618.62</v>
      </c>
      <c r="I1493">
        <v>699.04059999999993</v>
      </c>
      <c r="J1493">
        <f t="shared" si="23"/>
        <v>4893.2841999999991</v>
      </c>
      <c r="K1493" t="s">
        <v>20</v>
      </c>
      <c r="L1493" t="s">
        <v>123</v>
      </c>
      <c r="M1493" t="s">
        <v>22</v>
      </c>
      <c r="N1493" t="s">
        <v>89</v>
      </c>
      <c r="O1493">
        <v>48.31</v>
      </c>
      <c r="P1493">
        <v>4.4000000000000004</v>
      </c>
      <c r="Q1493" t="s">
        <v>23</v>
      </c>
    </row>
    <row r="1494" spans="1:17" x14ac:dyDescent="0.3">
      <c r="A1494" t="s">
        <v>3205</v>
      </c>
      <c r="B1494" s="1">
        <v>45519</v>
      </c>
      <c r="C1494" t="s">
        <v>3206</v>
      </c>
      <c r="D1494" t="s">
        <v>45</v>
      </c>
      <c r="E1494" t="s">
        <v>46</v>
      </c>
      <c r="F1494">
        <v>19</v>
      </c>
      <c r="G1494">
        <v>15</v>
      </c>
      <c r="H1494">
        <v>630.88</v>
      </c>
      <c r="I1494">
        <v>712.89439999999991</v>
      </c>
      <c r="J1494">
        <f t="shared" si="23"/>
        <v>10693.415999999999</v>
      </c>
      <c r="K1494" t="s">
        <v>51</v>
      </c>
      <c r="L1494" t="s">
        <v>35</v>
      </c>
      <c r="M1494" t="s">
        <v>71</v>
      </c>
      <c r="N1494" t="s">
        <v>30</v>
      </c>
      <c r="O1494">
        <v>31.17</v>
      </c>
      <c r="P1494">
        <v>1.3</v>
      </c>
      <c r="Q1494" t="s">
        <v>23</v>
      </c>
    </row>
    <row r="1495" spans="1:17" x14ac:dyDescent="0.3">
      <c r="A1495" t="s">
        <v>3207</v>
      </c>
      <c r="B1495" s="1">
        <v>43899</v>
      </c>
      <c r="C1495" t="s">
        <v>3208</v>
      </c>
      <c r="D1495" t="s">
        <v>133</v>
      </c>
      <c r="E1495" t="s">
        <v>50</v>
      </c>
      <c r="F1495">
        <v>19</v>
      </c>
      <c r="G1495">
        <v>18</v>
      </c>
      <c r="H1495">
        <v>890.69</v>
      </c>
      <c r="I1495">
        <v>1015.3866000000002</v>
      </c>
      <c r="J1495">
        <f t="shared" si="23"/>
        <v>18276.958800000004</v>
      </c>
      <c r="K1495" t="s">
        <v>27</v>
      </c>
      <c r="L1495" t="s">
        <v>123</v>
      </c>
      <c r="N1495" t="s">
        <v>37</v>
      </c>
      <c r="O1495">
        <v>22.72</v>
      </c>
      <c r="P1495">
        <v>4.2</v>
      </c>
    </row>
    <row r="1496" spans="1:17" x14ac:dyDescent="0.3">
      <c r="A1496" t="s">
        <v>3209</v>
      </c>
      <c r="B1496" s="1">
        <v>44096</v>
      </c>
      <c r="C1496" t="s">
        <v>3210</v>
      </c>
      <c r="E1496" t="s">
        <v>110</v>
      </c>
      <c r="F1496">
        <v>13</v>
      </c>
      <c r="G1496">
        <v>10</v>
      </c>
      <c r="H1496">
        <v>12</v>
      </c>
      <c r="I1496">
        <v>12.600000000000001</v>
      </c>
      <c r="J1496">
        <f t="shared" si="23"/>
        <v>126.00000000000001</v>
      </c>
      <c r="K1496" t="s">
        <v>27</v>
      </c>
      <c r="L1496" t="s">
        <v>79</v>
      </c>
      <c r="M1496" t="s">
        <v>22</v>
      </c>
      <c r="N1496" t="s">
        <v>89</v>
      </c>
      <c r="O1496">
        <v>17.329999999999998</v>
      </c>
      <c r="P1496">
        <v>3.7</v>
      </c>
      <c r="Q1496" t="s">
        <v>23</v>
      </c>
    </row>
    <row r="1497" spans="1:17" x14ac:dyDescent="0.3">
      <c r="A1497" t="s">
        <v>3211</v>
      </c>
      <c r="B1497" s="1">
        <v>44207</v>
      </c>
      <c r="C1497" t="s">
        <v>3212</v>
      </c>
      <c r="D1497" t="s">
        <v>77</v>
      </c>
      <c r="E1497" t="s">
        <v>19</v>
      </c>
      <c r="F1497">
        <v>17</v>
      </c>
      <c r="G1497">
        <v>14</v>
      </c>
      <c r="H1497">
        <v>936.24</v>
      </c>
      <c r="I1497">
        <v>1048.5888000000002</v>
      </c>
      <c r="J1497">
        <f t="shared" si="23"/>
        <v>14680.243200000003</v>
      </c>
      <c r="K1497" t="s">
        <v>20</v>
      </c>
      <c r="L1497" t="s">
        <v>28</v>
      </c>
      <c r="M1497" t="s">
        <v>29</v>
      </c>
      <c r="N1497" t="s">
        <v>67</v>
      </c>
      <c r="O1497">
        <v>26.33</v>
      </c>
      <c r="P1497">
        <v>2</v>
      </c>
      <c r="Q1497" t="s">
        <v>15</v>
      </c>
    </row>
    <row r="1498" spans="1:17" x14ac:dyDescent="0.3">
      <c r="A1498" t="s">
        <v>3213</v>
      </c>
      <c r="B1498" s="1">
        <v>44946</v>
      </c>
      <c r="C1498" t="s">
        <v>3214</v>
      </c>
      <c r="D1498" t="s">
        <v>65</v>
      </c>
      <c r="E1498" t="s">
        <v>82</v>
      </c>
      <c r="F1498">
        <v>1</v>
      </c>
      <c r="G1498">
        <v>1</v>
      </c>
      <c r="H1498">
        <v>28.82</v>
      </c>
      <c r="I1498">
        <v>31.702000000000002</v>
      </c>
      <c r="J1498">
        <f t="shared" si="23"/>
        <v>31.702000000000002</v>
      </c>
      <c r="K1498" t="s">
        <v>66</v>
      </c>
      <c r="L1498" t="s">
        <v>28</v>
      </c>
      <c r="M1498" t="s">
        <v>22</v>
      </c>
      <c r="N1498" t="s">
        <v>37</v>
      </c>
      <c r="O1498">
        <v>14.56</v>
      </c>
      <c r="P1498">
        <v>2.7</v>
      </c>
      <c r="Q1498" t="s">
        <v>23</v>
      </c>
    </row>
    <row r="1499" spans="1:17" x14ac:dyDescent="0.3">
      <c r="A1499" t="s">
        <v>3215</v>
      </c>
      <c r="C1499" t="s">
        <v>3216</v>
      </c>
      <c r="D1499" t="s">
        <v>133</v>
      </c>
      <c r="E1499" t="s">
        <v>50</v>
      </c>
      <c r="F1499">
        <v>20</v>
      </c>
      <c r="G1499">
        <v>17</v>
      </c>
      <c r="H1499">
        <v>312.76</v>
      </c>
      <c r="I1499">
        <v>353.41879999999998</v>
      </c>
      <c r="J1499">
        <f t="shared" si="23"/>
        <v>6008.1196</v>
      </c>
      <c r="K1499" t="s">
        <v>27</v>
      </c>
      <c r="L1499" t="s">
        <v>123</v>
      </c>
      <c r="M1499" t="s">
        <v>36</v>
      </c>
      <c r="N1499" t="s">
        <v>67</v>
      </c>
      <c r="O1499">
        <v>38.32</v>
      </c>
      <c r="P1499">
        <v>0</v>
      </c>
      <c r="Q1499" t="s">
        <v>23</v>
      </c>
    </row>
    <row r="1500" spans="1:17" x14ac:dyDescent="0.3">
      <c r="A1500" t="s">
        <v>3217</v>
      </c>
      <c r="B1500" s="1">
        <v>45326</v>
      </c>
      <c r="C1500" t="s">
        <v>3218</v>
      </c>
      <c r="D1500" t="s">
        <v>56</v>
      </c>
      <c r="E1500" t="s">
        <v>26</v>
      </c>
      <c r="F1500">
        <v>15</v>
      </c>
      <c r="G1500">
        <v>14</v>
      </c>
      <c r="H1500">
        <v>152.12</v>
      </c>
      <c r="I1500">
        <v>171.8956</v>
      </c>
      <c r="J1500">
        <f t="shared" si="23"/>
        <v>2406.5383999999999</v>
      </c>
      <c r="K1500" t="s">
        <v>27</v>
      </c>
      <c r="L1500" t="s">
        <v>21</v>
      </c>
      <c r="M1500" t="s">
        <v>22</v>
      </c>
      <c r="N1500" t="s">
        <v>30</v>
      </c>
      <c r="O1500">
        <v>0.19</v>
      </c>
      <c r="P1500">
        <v>3.4</v>
      </c>
      <c r="Q1500" t="s">
        <v>23</v>
      </c>
    </row>
    <row r="1501" spans="1:17" x14ac:dyDescent="0.3">
      <c r="A1501" t="s">
        <v>3219</v>
      </c>
      <c r="B1501" s="1">
        <v>44291</v>
      </c>
      <c r="C1501" t="s">
        <v>3220</v>
      </c>
      <c r="D1501" t="s">
        <v>141</v>
      </c>
      <c r="E1501" t="s">
        <v>50</v>
      </c>
      <c r="F1501">
        <v>10</v>
      </c>
      <c r="G1501">
        <v>8</v>
      </c>
      <c r="H1501">
        <v>1093.58</v>
      </c>
      <c r="I1501">
        <v>1159.1948</v>
      </c>
      <c r="J1501">
        <f t="shared" si="23"/>
        <v>9273.5583999999999</v>
      </c>
      <c r="K1501" t="s">
        <v>66</v>
      </c>
      <c r="L1501" t="s">
        <v>21</v>
      </c>
      <c r="M1501" t="s">
        <v>36</v>
      </c>
      <c r="N1501" t="s">
        <v>37</v>
      </c>
      <c r="O1501">
        <v>15.48</v>
      </c>
      <c r="P1501">
        <v>4.7</v>
      </c>
      <c r="Q1501" t="s">
        <v>23</v>
      </c>
    </row>
    <row r="1502" spans="1:17" x14ac:dyDescent="0.3">
      <c r="A1502" t="s">
        <v>3221</v>
      </c>
      <c r="B1502" s="1">
        <v>45394</v>
      </c>
      <c r="C1502" t="s">
        <v>3222</v>
      </c>
      <c r="D1502" t="s">
        <v>116</v>
      </c>
      <c r="E1502" t="s">
        <v>95</v>
      </c>
      <c r="F1502">
        <v>18</v>
      </c>
      <c r="G1502">
        <v>18</v>
      </c>
      <c r="H1502">
        <v>1031.72</v>
      </c>
      <c r="I1502">
        <v>1165.8435999999999</v>
      </c>
      <c r="J1502">
        <f t="shared" si="23"/>
        <v>20985.184799999999</v>
      </c>
      <c r="K1502" t="s">
        <v>27</v>
      </c>
      <c r="L1502" t="s">
        <v>86</v>
      </c>
      <c r="M1502" t="s">
        <v>29</v>
      </c>
      <c r="N1502" t="s">
        <v>37</v>
      </c>
      <c r="O1502">
        <v>21.73</v>
      </c>
      <c r="P1502">
        <v>1.7</v>
      </c>
      <c r="Q1502" t="s">
        <v>23</v>
      </c>
    </row>
    <row r="1503" spans="1:17" x14ac:dyDescent="0.3">
      <c r="A1503" t="s">
        <v>3223</v>
      </c>
      <c r="B1503" s="1">
        <v>45577</v>
      </c>
      <c r="C1503" t="s">
        <v>3224</v>
      </c>
      <c r="D1503" t="s">
        <v>45</v>
      </c>
      <c r="E1503" t="s">
        <v>110</v>
      </c>
      <c r="F1503">
        <v>9</v>
      </c>
      <c r="G1503">
        <v>7</v>
      </c>
      <c r="H1503">
        <v>191.27</v>
      </c>
      <c r="I1503">
        <v>210.39700000000002</v>
      </c>
      <c r="J1503">
        <f t="shared" si="23"/>
        <v>1472.7790000000002</v>
      </c>
      <c r="K1503" t="s">
        <v>27</v>
      </c>
      <c r="L1503" t="s">
        <v>79</v>
      </c>
      <c r="M1503" t="s">
        <v>29</v>
      </c>
      <c r="N1503" t="s">
        <v>89</v>
      </c>
      <c r="O1503">
        <v>25.69</v>
      </c>
      <c r="P1503">
        <v>4.4000000000000004</v>
      </c>
      <c r="Q1503" t="s">
        <v>23</v>
      </c>
    </row>
    <row r="1504" spans="1:17" x14ac:dyDescent="0.3">
      <c r="A1504" t="s">
        <v>3225</v>
      </c>
      <c r="B1504" s="1">
        <v>43895</v>
      </c>
      <c r="C1504" t="s">
        <v>3226</v>
      </c>
      <c r="D1504" t="s">
        <v>40</v>
      </c>
      <c r="E1504" t="s">
        <v>57</v>
      </c>
      <c r="F1504">
        <v>1</v>
      </c>
      <c r="G1504">
        <v>1</v>
      </c>
      <c r="H1504">
        <v>986</v>
      </c>
      <c r="I1504">
        <v>1094.46</v>
      </c>
      <c r="J1504">
        <f t="shared" si="23"/>
        <v>1094.46</v>
      </c>
      <c r="K1504" t="s">
        <v>27</v>
      </c>
      <c r="L1504" t="s">
        <v>42</v>
      </c>
      <c r="M1504" t="s">
        <v>71</v>
      </c>
      <c r="N1504" t="s">
        <v>89</v>
      </c>
      <c r="O1504">
        <v>4.4000000000000004</v>
      </c>
      <c r="P1504">
        <v>1.4</v>
      </c>
      <c r="Q1504" t="s">
        <v>23</v>
      </c>
    </row>
    <row r="1505" spans="1:17" x14ac:dyDescent="0.3">
      <c r="A1505" t="s">
        <v>3227</v>
      </c>
      <c r="B1505" s="1">
        <v>44634</v>
      </c>
      <c r="C1505" t="s">
        <v>3228</v>
      </c>
      <c r="D1505" t="s">
        <v>141</v>
      </c>
      <c r="E1505" t="s">
        <v>50</v>
      </c>
      <c r="F1505">
        <v>1</v>
      </c>
      <c r="G1505">
        <v>1</v>
      </c>
      <c r="H1505">
        <v>263.81</v>
      </c>
      <c r="I1505">
        <v>290.19100000000003</v>
      </c>
      <c r="J1505">
        <f t="shared" si="23"/>
        <v>290.19100000000003</v>
      </c>
      <c r="K1505" t="s">
        <v>66</v>
      </c>
      <c r="L1505" t="s">
        <v>3229</v>
      </c>
      <c r="M1505" t="s">
        <v>29</v>
      </c>
      <c r="N1505" t="s">
        <v>30</v>
      </c>
      <c r="O1505">
        <v>16.440000000000001</v>
      </c>
      <c r="P1505">
        <v>3.1</v>
      </c>
    </row>
    <row r="1506" spans="1:17" x14ac:dyDescent="0.3">
      <c r="A1506" t="s">
        <v>3230</v>
      </c>
      <c r="B1506" s="1">
        <v>45100</v>
      </c>
      <c r="C1506" t="s">
        <v>3231</v>
      </c>
      <c r="D1506" t="s">
        <v>45</v>
      </c>
      <c r="E1506" t="s">
        <v>46</v>
      </c>
      <c r="F1506">
        <v>5</v>
      </c>
      <c r="G1506">
        <v>5</v>
      </c>
      <c r="H1506">
        <v>1164.3900000000001</v>
      </c>
      <c r="I1506">
        <v>1339.0485000000001</v>
      </c>
      <c r="J1506">
        <f t="shared" si="23"/>
        <v>6695.2425000000003</v>
      </c>
      <c r="K1506" t="s">
        <v>20</v>
      </c>
      <c r="L1506" t="s">
        <v>21</v>
      </c>
      <c r="M1506" t="s">
        <v>36</v>
      </c>
      <c r="N1506" t="s">
        <v>53</v>
      </c>
      <c r="O1506">
        <v>26.98</v>
      </c>
      <c r="P1506">
        <v>1.7</v>
      </c>
      <c r="Q1506" t="s">
        <v>74</v>
      </c>
    </row>
    <row r="1507" spans="1:17" x14ac:dyDescent="0.3">
      <c r="A1507" t="s">
        <v>3232</v>
      </c>
      <c r="B1507" s="1">
        <v>44516</v>
      </c>
      <c r="C1507" t="s">
        <v>3233</v>
      </c>
      <c r="D1507" t="s">
        <v>85</v>
      </c>
      <c r="E1507" t="s">
        <v>82</v>
      </c>
      <c r="F1507">
        <v>1</v>
      </c>
      <c r="G1507">
        <v>1</v>
      </c>
      <c r="H1507">
        <v>599.67999999999995</v>
      </c>
      <c r="I1507">
        <v>677.63839999999993</v>
      </c>
      <c r="J1507">
        <f t="shared" si="23"/>
        <v>677.63839999999993</v>
      </c>
      <c r="K1507" t="s">
        <v>51</v>
      </c>
      <c r="L1507" t="s">
        <v>28</v>
      </c>
      <c r="M1507" t="s">
        <v>29</v>
      </c>
      <c r="N1507" t="s">
        <v>37</v>
      </c>
      <c r="O1507">
        <v>34.6</v>
      </c>
      <c r="P1507">
        <v>3.8</v>
      </c>
      <c r="Q1507" t="s">
        <v>23</v>
      </c>
    </row>
    <row r="1508" spans="1:17" x14ac:dyDescent="0.3">
      <c r="A1508" t="s">
        <v>3234</v>
      </c>
      <c r="B1508" s="1">
        <v>44464</v>
      </c>
      <c r="C1508" t="s">
        <v>3235</v>
      </c>
      <c r="D1508" t="s">
        <v>33</v>
      </c>
      <c r="E1508" t="s">
        <v>62</v>
      </c>
      <c r="F1508">
        <v>10</v>
      </c>
      <c r="G1508">
        <v>8</v>
      </c>
      <c r="H1508">
        <v>564.20000000000005</v>
      </c>
      <c r="I1508">
        <v>598.05200000000013</v>
      </c>
      <c r="J1508">
        <f t="shared" si="23"/>
        <v>4784.4160000000011</v>
      </c>
      <c r="K1508" t="s">
        <v>20</v>
      </c>
      <c r="L1508" t="s">
        <v>86</v>
      </c>
      <c r="M1508" t="s">
        <v>22</v>
      </c>
      <c r="N1508" t="s">
        <v>30</v>
      </c>
      <c r="O1508">
        <v>41.74</v>
      </c>
      <c r="P1508">
        <v>1.2</v>
      </c>
      <c r="Q1508" t="s">
        <v>23</v>
      </c>
    </row>
    <row r="1509" spans="1:17" x14ac:dyDescent="0.3">
      <c r="A1509" t="s">
        <v>3236</v>
      </c>
      <c r="B1509" s="1">
        <v>43934</v>
      </c>
      <c r="C1509" t="s">
        <v>3237</v>
      </c>
      <c r="D1509" t="s">
        <v>133</v>
      </c>
      <c r="E1509" t="s">
        <v>117</v>
      </c>
      <c r="F1509">
        <v>1</v>
      </c>
      <c r="G1509">
        <v>1</v>
      </c>
      <c r="H1509">
        <v>1444.49</v>
      </c>
      <c r="I1509">
        <v>1617.8288000000002</v>
      </c>
      <c r="J1509">
        <f t="shared" si="23"/>
        <v>1617.8288000000002</v>
      </c>
      <c r="K1509" t="s">
        <v>20</v>
      </c>
      <c r="L1509" t="s">
        <v>42</v>
      </c>
      <c r="M1509" t="s">
        <v>29</v>
      </c>
      <c r="N1509" t="s">
        <v>53</v>
      </c>
      <c r="O1509">
        <v>37.979999999999997</v>
      </c>
      <c r="P1509">
        <v>4.5</v>
      </c>
      <c r="Q1509" t="s">
        <v>23</v>
      </c>
    </row>
    <row r="1510" spans="1:17" x14ac:dyDescent="0.3">
      <c r="A1510" t="s">
        <v>3238</v>
      </c>
      <c r="B1510" s="1">
        <v>45351</v>
      </c>
      <c r="C1510" t="s">
        <v>3239</v>
      </c>
      <c r="D1510" t="s">
        <v>33</v>
      </c>
      <c r="E1510" t="s">
        <v>62</v>
      </c>
      <c r="F1510">
        <v>17</v>
      </c>
      <c r="G1510">
        <v>14</v>
      </c>
      <c r="H1510">
        <v>8.76</v>
      </c>
      <c r="I1510">
        <v>10.074</v>
      </c>
      <c r="J1510">
        <f t="shared" si="23"/>
        <v>141.036</v>
      </c>
      <c r="K1510" t="s">
        <v>47</v>
      </c>
      <c r="L1510" t="s">
        <v>79</v>
      </c>
      <c r="M1510" t="s">
        <v>22</v>
      </c>
      <c r="N1510" t="s">
        <v>53</v>
      </c>
      <c r="O1510">
        <v>48.85</v>
      </c>
      <c r="P1510">
        <v>3.1</v>
      </c>
      <c r="Q1510" t="s">
        <v>23</v>
      </c>
    </row>
    <row r="1511" spans="1:17" x14ac:dyDescent="0.3">
      <c r="A1511" t="s">
        <v>3240</v>
      </c>
      <c r="B1511" s="1">
        <v>44901</v>
      </c>
      <c r="C1511" t="s">
        <v>3241</v>
      </c>
      <c r="D1511" t="s">
        <v>85</v>
      </c>
      <c r="E1511" t="s">
        <v>78</v>
      </c>
      <c r="F1511">
        <v>3</v>
      </c>
      <c r="G1511">
        <v>2</v>
      </c>
      <c r="H1511">
        <v>799.8</v>
      </c>
      <c r="I1511">
        <v>863.78399999999999</v>
      </c>
      <c r="J1511">
        <f t="shared" si="23"/>
        <v>1727.568</v>
      </c>
      <c r="K1511" t="s">
        <v>47</v>
      </c>
      <c r="L1511" t="s">
        <v>35</v>
      </c>
      <c r="M1511" t="s">
        <v>36</v>
      </c>
      <c r="N1511" t="s">
        <v>30</v>
      </c>
      <c r="O1511">
        <v>30.27</v>
      </c>
      <c r="P1511">
        <v>4.7</v>
      </c>
      <c r="Q1511" t="s">
        <v>23</v>
      </c>
    </row>
    <row r="1512" spans="1:17" x14ac:dyDescent="0.3">
      <c r="A1512" t="s">
        <v>3242</v>
      </c>
      <c r="B1512" s="1">
        <v>44201</v>
      </c>
      <c r="C1512" t="s">
        <v>3243</v>
      </c>
      <c r="D1512" t="s">
        <v>141</v>
      </c>
      <c r="E1512" t="s">
        <v>3244</v>
      </c>
      <c r="F1512">
        <v>15</v>
      </c>
      <c r="G1512">
        <v>12</v>
      </c>
      <c r="H1512">
        <v>245.73</v>
      </c>
      <c r="I1512">
        <v>258.01650000000001</v>
      </c>
      <c r="J1512">
        <f t="shared" si="23"/>
        <v>3096.1980000000003</v>
      </c>
      <c r="K1512" t="s">
        <v>27</v>
      </c>
      <c r="L1512" t="s">
        <v>35</v>
      </c>
      <c r="M1512" t="s">
        <v>1231</v>
      </c>
      <c r="N1512" t="s">
        <v>53</v>
      </c>
      <c r="O1512">
        <v>4.54</v>
      </c>
      <c r="P1512">
        <v>3.2</v>
      </c>
      <c r="Q1512" t="s">
        <v>23</v>
      </c>
    </row>
    <row r="1513" spans="1:17" x14ac:dyDescent="0.3">
      <c r="A1513" t="s">
        <v>3245</v>
      </c>
      <c r="B1513" s="1">
        <v>43934</v>
      </c>
      <c r="C1513" t="s">
        <v>3246</v>
      </c>
      <c r="D1513" t="s">
        <v>109</v>
      </c>
      <c r="E1513" t="s">
        <v>120</v>
      </c>
      <c r="F1513">
        <v>20</v>
      </c>
      <c r="G1513">
        <v>20</v>
      </c>
      <c r="H1513">
        <v>1475.09</v>
      </c>
      <c r="I1513">
        <v>1622.5989999999999</v>
      </c>
      <c r="J1513">
        <f t="shared" si="23"/>
        <v>32451.98</v>
      </c>
      <c r="K1513" t="s">
        <v>1046</v>
      </c>
      <c r="L1513" t="s">
        <v>86</v>
      </c>
      <c r="M1513" t="s">
        <v>22</v>
      </c>
      <c r="N1513" t="s">
        <v>30</v>
      </c>
      <c r="O1513">
        <v>37.229999999999997</v>
      </c>
      <c r="P1513">
        <v>3.1</v>
      </c>
      <c r="Q1513" t="s">
        <v>205</v>
      </c>
    </row>
    <row r="1514" spans="1:17" x14ac:dyDescent="0.3">
      <c r="A1514" t="s">
        <v>3247</v>
      </c>
      <c r="B1514" s="1">
        <v>44436</v>
      </c>
      <c r="C1514" t="s">
        <v>3248</v>
      </c>
      <c r="D1514" t="s">
        <v>116</v>
      </c>
      <c r="E1514" t="s">
        <v>50</v>
      </c>
      <c r="F1514">
        <v>10</v>
      </c>
      <c r="G1514">
        <v>9</v>
      </c>
      <c r="H1514">
        <v>1241.51</v>
      </c>
      <c r="I1514">
        <v>1340.8308000000002</v>
      </c>
      <c r="J1514">
        <f t="shared" si="23"/>
        <v>12067.477200000001</v>
      </c>
      <c r="K1514" t="s">
        <v>27</v>
      </c>
      <c r="L1514" t="s">
        <v>28</v>
      </c>
      <c r="M1514" t="s">
        <v>22</v>
      </c>
      <c r="N1514" t="s">
        <v>30</v>
      </c>
      <c r="O1514">
        <v>48.53</v>
      </c>
      <c r="P1514">
        <v>4.7</v>
      </c>
      <c r="Q1514" t="s">
        <v>23</v>
      </c>
    </row>
    <row r="1515" spans="1:17" x14ac:dyDescent="0.3">
      <c r="A1515" t="s">
        <v>3249</v>
      </c>
      <c r="B1515" s="1">
        <v>45646</v>
      </c>
      <c r="C1515" t="s">
        <v>3250</v>
      </c>
      <c r="D1515" t="s">
        <v>40</v>
      </c>
      <c r="E1515" t="s">
        <v>41</v>
      </c>
      <c r="F1515">
        <v>5</v>
      </c>
      <c r="G1515">
        <v>5</v>
      </c>
      <c r="H1515">
        <v>235.97</v>
      </c>
      <c r="I1515">
        <v>269.00580000000002</v>
      </c>
      <c r="J1515">
        <f t="shared" si="23"/>
        <v>1345.029</v>
      </c>
      <c r="K1515" t="s">
        <v>51</v>
      </c>
      <c r="L1515" t="s">
        <v>21</v>
      </c>
      <c r="M1515" t="s">
        <v>29</v>
      </c>
      <c r="N1515" t="s">
        <v>30</v>
      </c>
      <c r="O1515">
        <v>48.8</v>
      </c>
      <c r="P1515">
        <v>4</v>
      </c>
      <c r="Q1515" t="s">
        <v>23</v>
      </c>
    </row>
    <row r="1516" spans="1:17" x14ac:dyDescent="0.3">
      <c r="A1516" t="s">
        <v>3251</v>
      </c>
      <c r="B1516" s="1">
        <v>45160</v>
      </c>
      <c r="C1516" t="s">
        <v>3252</v>
      </c>
      <c r="D1516" t="s">
        <v>133</v>
      </c>
      <c r="E1516" t="s">
        <v>117</v>
      </c>
      <c r="F1516">
        <v>5</v>
      </c>
      <c r="G1516">
        <v>4</v>
      </c>
      <c r="H1516">
        <v>904.16</v>
      </c>
      <c r="I1516">
        <v>1012.6592000000001</v>
      </c>
      <c r="J1516">
        <f t="shared" si="23"/>
        <v>4050.6368000000002</v>
      </c>
      <c r="K1516" t="s">
        <v>47</v>
      </c>
      <c r="L1516" t="s">
        <v>42</v>
      </c>
      <c r="M1516" t="s">
        <v>71</v>
      </c>
      <c r="N1516" t="s">
        <v>67</v>
      </c>
      <c r="O1516">
        <v>29.16</v>
      </c>
      <c r="P1516">
        <v>4.3</v>
      </c>
    </row>
    <row r="1517" spans="1:17" x14ac:dyDescent="0.3">
      <c r="A1517" t="s">
        <v>3253</v>
      </c>
      <c r="B1517" s="1">
        <v>44289</v>
      </c>
      <c r="C1517" t="s">
        <v>3254</v>
      </c>
      <c r="D1517" t="s">
        <v>56</v>
      </c>
      <c r="E1517" t="s">
        <v>41</v>
      </c>
      <c r="F1517">
        <v>10</v>
      </c>
      <c r="G1517">
        <v>10</v>
      </c>
      <c r="H1517">
        <v>1104.17</v>
      </c>
      <c r="I1517">
        <v>1236.6704000000002</v>
      </c>
      <c r="J1517">
        <f t="shared" si="23"/>
        <v>12366.704000000002</v>
      </c>
      <c r="K1517" t="s">
        <v>47</v>
      </c>
      <c r="L1517" t="s">
        <v>86</v>
      </c>
      <c r="M1517" t="s">
        <v>36</v>
      </c>
      <c r="N1517" t="s">
        <v>53</v>
      </c>
      <c r="O1517">
        <v>8.4600000000000009</v>
      </c>
      <c r="P1517">
        <v>3</v>
      </c>
      <c r="Q1517" t="s">
        <v>23</v>
      </c>
    </row>
    <row r="1518" spans="1:17" x14ac:dyDescent="0.3">
      <c r="A1518" t="s">
        <v>3255</v>
      </c>
      <c r="B1518" s="1">
        <v>45575</v>
      </c>
      <c r="C1518" t="s">
        <v>3256</v>
      </c>
      <c r="D1518" t="s">
        <v>65</v>
      </c>
      <c r="E1518" t="s">
        <v>19</v>
      </c>
      <c r="F1518">
        <v>13</v>
      </c>
      <c r="G1518">
        <v>10</v>
      </c>
      <c r="H1518">
        <v>118.53</v>
      </c>
      <c r="I1518">
        <v>128.01240000000001</v>
      </c>
      <c r="J1518">
        <f t="shared" si="23"/>
        <v>1280.1240000000003</v>
      </c>
      <c r="K1518" t="s">
        <v>20</v>
      </c>
      <c r="L1518" t="s">
        <v>86</v>
      </c>
      <c r="M1518" t="s">
        <v>22</v>
      </c>
      <c r="N1518" t="s">
        <v>53</v>
      </c>
      <c r="O1518">
        <v>39.25</v>
      </c>
      <c r="P1518">
        <v>2.4</v>
      </c>
      <c r="Q1518" t="s">
        <v>111</v>
      </c>
    </row>
    <row r="1519" spans="1:17" x14ac:dyDescent="0.3">
      <c r="A1519" t="s">
        <v>3257</v>
      </c>
      <c r="B1519" s="1">
        <v>45460</v>
      </c>
      <c r="C1519" t="s">
        <v>3258</v>
      </c>
      <c r="D1519" t="s">
        <v>40</v>
      </c>
      <c r="E1519" t="s">
        <v>26</v>
      </c>
      <c r="F1519">
        <v>6</v>
      </c>
      <c r="G1519">
        <v>6</v>
      </c>
      <c r="H1519">
        <v>465.73</v>
      </c>
      <c r="I1519">
        <v>498.33110000000005</v>
      </c>
      <c r="J1519">
        <f t="shared" si="23"/>
        <v>2989.9866000000002</v>
      </c>
      <c r="K1519" t="s">
        <v>47</v>
      </c>
      <c r="L1519" t="s">
        <v>79</v>
      </c>
      <c r="M1519" t="s">
        <v>71</v>
      </c>
      <c r="N1519" t="s">
        <v>89</v>
      </c>
      <c r="O1519">
        <v>7.99</v>
      </c>
      <c r="P1519">
        <v>0</v>
      </c>
      <c r="Q1519" t="s">
        <v>23</v>
      </c>
    </row>
    <row r="1520" spans="1:17" x14ac:dyDescent="0.3">
      <c r="A1520" t="s">
        <v>3259</v>
      </c>
      <c r="B1520" s="1">
        <v>45014</v>
      </c>
      <c r="C1520" t="s">
        <v>3260</v>
      </c>
      <c r="D1520" t="s">
        <v>109</v>
      </c>
      <c r="E1520" t="s">
        <v>46</v>
      </c>
      <c r="F1520">
        <v>11</v>
      </c>
      <c r="G1520">
        <v>11</v>
      </c>
      <c r="H1520">
        <v>192.14</v>
      </c>
      <c r="I1520">
        <v>217.11819999999997</v>
      </c>
      <c r="J1520">
        <f t="shared" si="23"/>
        <v>2388.3001999999997</v>
      </c>
      <c r="K1520" t="s">
        <v>51</v>
      </c>
      <c r="L1520" t="s">
        <v>35</v>
      </c>
      <c r="M1520" t="s">
        <v>22</v>
      </c>
      <c r="N1520" t="s">
        <v>89</v>
      </c>
      <c r="O1520">
        <v>42.8</v>
      </c>
      <c r="P1520">
        <v>1.1000000000000001</v>
      </c>
      <c r="Q1520" t="s">
        <v>23</v>
      </c>
    </row>
    <row r="1521" spans="1:17" x14ac:dyDescent="0.3">
      <c r="A1521" t="s">
        <v>3261</v>
      </c>
      <c r="B1521" s="1">
        <v>45404</v>
      </c>
      <c r="C1521" t="s">
        <v>3262</v>
      </c>
      <c r="D1521" t="s">
        <v>100</v>
      </c>
      <c r="E1521" t="s">
        <v>57</v>
      </c>
      <c r="F1521">
        <v>3</v>
      </c>
      <c r="G1521">
        <v>2</v>
      </c>
      <c r="H1521">
        <v>682.81</v>
      </c>
      <c r="I1521">
        <v>757.91909999999996</v>
      </c>
      <c r="J1521">
        <f t="shared" si="23"/>
        <v>1515.8381999999999</v>
      </c>
      <c r="K1521" t="s">
        <v>3263</v>
      </c>
      <c r="L1521" t="s">
        <v>35</v>
      </c>
      <c r="M1521" t="s">
        <v>36</v>
      </c>
      <c r="N1521" t="s">
        <v>67</v>
      </c>
      <c r="O1521">
        <v>13.79</v>
      </c>
      <c r="P1521">
        <v>1.3</v>
      </c>
      <c r="Q1521" t="s">
        <v>23</v>
      </c>
    </row>
    <row r="1522" spans="1:17" x14ac:dyDescent="0.3">
      <c r="A1522" t="s">
        <v>3264</v>
      </c>
      <c r="B1522" s="1">
        <v>45491</v>
      </c>
      <c r="C1522" t="s">
        <v>3265</v>
      </c>
      <c r="D1522" t="s">
        <v>40</v>
      </c>
      <c r="E1522" t="s">
        <v>57</v>
      </c>
      <c r="F1522">
        <v>12</v>
      </c>
      <c r="G1522">
        <v>10</v>
      </c>
      <c r="H1522">
        <v>365.55</v>
      </c>
      <c r="I1522">
        <v>391.13850000000002</v>
      </c>
      <c r="J1522">
        <f t="shared" si="23"/>
        <v>3911.3850000000002</v>
      </c>
      <c r="K1522" t="s">
        <v>66</v>
      </c>
      <c r="L1522" t="s">
        <v>21</v>
      </c>
      <c r="M1522" t="s">
        <v>36</v>
      </c>
      <c r="N1522" t="s">
        <v>89</v>
      </c>
      <c r="O1522">
        <v>40.4</v>
      </c>
      <c r="P1522" t="s">
        <v>316</v>
      </c>
      <c r="Q1522" t="s">
        <v>23</v>
      </c>
    </row>
    <row r="1523" spans="1:17" x14ac:dyDescent="0.3">
      <c r="A1523" t="s">
        <v>3266</v>
      </c>
      <c r="B1523" s="1">
        <v>43944</v>
      </c>
      <c r="C1523" t="s">
        <v>3267</v>
      </c>
      <c r="D1523" t="s">
        <v>133</v>
      </c>
      <c r="E1523" t="s">
        <v>117</v>
      </c>
      <c r="F1523">
        <v>19</v>
      </c>
      <c r="G1523">
        <v>19</v>
      </c>
      <c r="H1523">
        <v>980.47</v>
      </c>
      <c r="I1523">
        <v>1039.2982000000002</v>
      </c>
      <c r="J1523">
        <f t="shared" si="23"/>
        <v>19746.665800000002</v>
      </c>
      <c r="K1523" t="s">
        <v>51</v>
      </c>
      <c r="L1523" t="s">
        <v>35</v>
      </c>
      <c r="M1523" t="s">
        <v>71</v>
      </c>
      <c r="N1523" t="s">
        <v>53</v>
      </c>
      <c r="O1523">
        <v>30.99</v>
      </c>
      <c r="P1523">
        <v>4.8</v>
      </c>
      <c r="Q1523" t="s">
        <v>23</v>
      </c>
    </row>
    <row r="1524" spans="1:17" x14ac:dyDescent="0.3">
      <c r="A1524" t="s">
        <v>3268</v>
      </c>
      <c r="B1524" s="1">
        <v>44856</v>
      </c>
      <c r="C1524" t="s">
        <v>3269</v>
      </c>
      <c r="D1524" t="s">
        <v>85</v>
      </c>
      <c r="E1524" t="s">
        <v>82</v>
      </c>
      <c r="F1524">
        <v>1</v>
      </c>
      <c r="G1524">
        <v>1</v>
      </c>
      <c r="H1524">
        <v>614.91999999999996</v>
      </c>
      <c r="I1524">
        <v>676.41200000000003</v>
      </c>
      <c r="J1524">
        <f t="shared" si="23"/>
        <v>676.41200000000003</v>
      </c>
      <c r="K1524" t="s">
        <v>27</v>
      </c>
      <c r="L1524" t="s">
        <v>28</v>
      </c>
      <c r="M1524" t="s">
        <v>71</v>
      </c>
      <c r="N1524" t="s">
        <v>30</v>
      </c>
      <c r="O1524">
        <v>42.26</v>
      </c>
      <c r="P1524">
        <v>3.9</v>
      </c>
      <c r="Q1524" t="s">
        <v>23</v>
      </c>
    </row>
    <row r="1525" spans="1:17" x14ac:dyDescent="0.3">
      <c r="A1525" t="s">
        <v>3270</v>
      </c>
      <c r="B1525" s="1">
        <v>44107</v>
      </c>
      <c r="C1525" t="s">
        <v>3271</v>
      </c>
      <c r="D1525" t="s">
        <v>1903</v>
      </c>
      <c r="E1525" t="s">
        <v>26</v>
      </c>
      <c r="F1525">
        <v>20</v>
      </c>
      <c r="G1525">
        <v>16</v>
      </c>
      <c r="H1525">
        <v>1269.83</v>
      </c>
      <c r="I1525">
        <v>1358.7181</v>
      </c>
      <c r="J1525">
        <f t="shared" si="23"/>
        <v>21739.489600000001</v>
      </c>
      <c r="K1525" t="s">
        <v>20</v>
      </c>
      <c r="L1525" t="s">
        <v>79</v>
      </c>
      <c r="M1525" t="s">
        <v>29</v>
      </c>
      <c r="N1525" t="s">
        <v>53</v>
      </c>
      <c r="O1525">
        <v>27.21</v>
      </c>
      <c r="P1525">
        <v>3.9</v>
      </c>
      <c r="Q1525" t="s">
        <v>23</v>
      </c>
    </row>
    <row r="1526" spans="1:17" x14ac:dyDescent="0.3">
      <c r="A1526" t="s">
        <v>3272</v>
      </c>
      <c r="B1526" s="1">
        <v>45627</v>
      </c>
      <c r="C1526" t="s">
        <v>3273</v>
      </c>
      <c r="D1526" t="s">
        <v>77</v>
      </c>
      <c r="E1526" t="s">
        <v>82</v>
      </c>
      <c r="F1526">
        <v>15</v>
      </c>
      <c r="G1526">
        <v>15</v>
      </c>
      <c r="H1526">
        <v>439.52</v>
      </c>
      <c r="I1526">
        <v>465.89120000000003</v>
      </c>
      <c r="J1526">
        <f t="shared" si="23"/>
        <v>6988.3680000000004</v>
      </c>
      <c r="K1526" t="s">
        <v>66</v>
      </c>
      <c r="L1526" t="s">
        <v>79</v>
      </c>
      <c r="M1526" t="s">
        <v>3274</v>
      </c>
      <c r="N1526" t="s">
        <v>30</v>
      </c>
      <c r="O1526">
        <v>47.59</v>
      </c>
      <c r="P1526">
        <v>1.7</v>
      </c>
      <c r="Q1526" t="s">
        <v>23</v>
      </c>
    </row>
    <row r="1527" spans="1:17" x14ac:dyDescent="0.3">
      <c r="A1527" t="s">
        <v>3275</v>
      </c>
      <c r="B1527" s="1">
        <v>44312</v>
      </c>
      <c r="C1527" t="s">
        <v>3276</v>
      </c>
      <c r="D1527" t="s">
        <v>109</v>
      </c>
      <c r="E1527" t="s">
        <v>46</v>
      </c>
      <c r="F1527">
        <v>11</v>
      </c>
      <c r="G1527">
        <v>9</v>
      </c>
      <c r="H1527">
        <v>540.29</v>
      </c>
      <c r="I1527">
        <v>605.12480000000005</v>
      </c>
      <c r="J1527">
        <f t="shared" si="23"/>
        <v>5446.1232</v>
      </c>
      <c r="K1527" t="s">
        <v>66</v>
      </c>
      <c r="L1527" t="s">
        <v>3277</v>
      </c>
      <c r="M1527" t="s">
        <v>29</v>
      </c>
      <c r="N1527" t="s">
        <v>89</v>
      </c>
      <c r="O1527">
        <v>22.6</v>
      </c>
      <c r="P1527">
        <v>2.6</v>
      </c>
      <c r="Q1527" t="s">
        <v>23</v>
      </c>
    </row>
    <row r="1528" spans="1:17" x14ac:dyDescent="0.3">
      <c r="A1528" t="s">
        <v>3278</v>
      </c>
      <c r="B1528" s="1">
        <v>45198</v>
      </c>
      <c r="C1528" t="s">
        <v>3279</v>
      </c>
      <c r="D1528" t="s">
        <v>85</v>
      </c>
      <c r="E1528" t="s">
        <v>19</v>
      </c>
      <c r="F1528">
        <v>9</v>
      </c>
      <c r="G1528">
        <v>7</v>
      </c>
      <c r="H1528">
        <v>769.57</v>
      </c>
      <c r="I1528">
        <v>877.30980000000011</v>
      </c>
      <c r="J1528">
        <f t="shared" si="23"/>
        <v>6141.1686000000009</v>
      </c>
      <c r="K1528" t="s">
        <v>66</v>
      </c>
      <c r="L1528" t="s">
        <v>21</v>
      </c>
      <c r="M1528" t="s">
        <v>29</v>
      </c>
      <c r="N1528" t="s">
        <v>89</v>
      </c>
      <c r="O1528">
        <v>21.46</v>
      </c>
      <c r="P1528">
        <v>1.4</v>
      </c>
      <c r="Q1528" t="s">
        <v>23</v>
      </c>
    </row>
    <row r="1529" spans="1:17" x14ac:dyDescent="0.3">
      <c r="A1529" t="s">
        <v>3280</v>
      </c>
      <c r="B1529" s="1">
        <v>45267</v>
      </c>
      <c r="C1529" t="s">
        <v>3281</v>
      </c>
      <c r="D1529" t="s">
        <v>65</v>
      </c>
      <c r="E1529" t="s">
        <v>78</v>
      </c>
      <c r="F1529">
        <v>13</v>
      </c>
      <c r="G1529">
        <v>11</v>
      </c>
      <c r="H1529">
        <v>1228.8800000000001</v>
      </c>
      <c r="I1529">
        <v>1351.7680000000003</v>
      </c>
      <c r="J1529">
        <f t="shared" si="23"/>
        <v>14869.448000000002</v>
      </c>
      <c r="K1529" t="s">
        <v>47</v>
      </c>
      <c r="L1529" t="s">
        <v>42</v>
      </c>
      <c r="M1529" t="s">
        <v>71</v>
      </c>
      <c r="N1529" t="s">
        <v>53</v>
      </c>
      <c r="O1529">
        <v>3.1</v>
      </c>
      <c r="P1529">
        <v>9</v>
      </c>
      <c r="Q1529" t="s">
        <v>23</v>
      </c>
    </row>
    <row r="1530" spans="1:17" x14ac:dyDescent="0.3">
      <c r="A1530" t="s">
        <v>3282</v>
      </c>
      <c r="B1530" s="1">
        <v>45079</v>
      </c>
      <c r="C1530" t="s">
        <v>3283</v>
      </c>
      <c r="D1530" t="s">
        <v>141</v>
      </c>
      <c r="E1530" t="s">
        <v>50</v>
      </c>
      <c r="F1530">
        <v>8</v>
      </c>
      <c r="G1530">
        <v>8</v>
      </c>
      <c r="H1530">
        <v>1496.65</v>
      </c>
      <c r="I1530">
        <v>1586.4490000000001</v>
      </c>
      <c r="J1530">
        <f t="shared" si="23"/>
        <v>12691.592000000001</v>
      </c>
      <c r="K1530" t="s">
        <v>66</v>
      </c>
      <c r="L1530" t="s">
        <v>123</v>
      </c>
      <c r="M1530" t="s">
        <v>71</v>
      </c>
      <c r="N1530" t="s">
        <v>89</v>
      </c>
      <c r="O1530">
        <v>19.96</v>
      </c>
      <c r="P1530">
        <v>1.7</v>
      </c>
      <c r="Q1530" t="s">
        <v>23</v>
      </c>
    </row>
    <row r="1531" spans="1:17" x14ac:dyDescent="0.3">
      <c r="A1531" t="s">
        <v>3284</v>
      </c>
      <c r="B1531" s="1">
        <v>44484</v>
      </c>
      <c r="C1531" t="s">
        <v>3285</v>
      </c>
      <c r="D1531" t="s">
        <v>109</v>
      </c>
      <c r="E1531" t="s">
        <v>120</v>
      </c>
      <c r="F1531">
        <v>1</v>
      </c>
      <c r="G1531">
        <v>1</v>
      </c>
      <c r="H1531">
        <v>1213.3499999999999</v>
      </c>
      <c r="I1531">
        <v>1298.2845</v>
      </c>
      <c r="J1531">
        <f t="shared" si="23"/>
        <v>1298.2845</v>
      </c>
      <c r="K1531" t="s">
        <v>66</v>
      </c>
      <c r="L1531" t="s">
        <v>28</v>
      </c>
      <c r="M1531" t="s">
        <v>36</v>
      </c>
      <c r="N1531" t="s">
        <v>89</v>
      </c>
      <c r="O1531">
        <v>28.45</v>
      </c>
      <c r="P1531">
        <v>2.2999999999999998</v>
      </c>
      <c r="Q1531" t="s">
        <v>23</v>
      </c>
    </row>
    <row r="1532" spans="1:17" x14ac:dyDescent="0.3">
      <c r="A1532" t="s">
        <v>3286</v>
      </c>
      <c r="B1532" s="1">
        <v>44544</v>
      </c>
      <c r="C1532" t="s">
        <v>3287</v>
      </c>
      <c r="D1532" t="s">
        <v>130</v>
      </c>
      <c r="E1532" t="s">
        <v>82</v>
      </c>
      <c r="F1532">
        <v>7</v>
      </c>
      <c r="G1532">
        <v>6</v>
      </c>
      <c r="H1532">
        <v>802.15</v>
      </c>
      <c r="I1532">
        <v>850.279</v>
      </c>
      <c r="J1532">
        <f t="shared" si="23"/>
        <v>5101.674</v>
      </c>
      <c r="K1532" t="s">
        <v>66</v>
      </c>
      <c r="L1532" t="s">
        <v>21</v>
      </c>
      <c r="M1532" t="s">
        <v>29</v>
      </c>
      <c r="N1532" t="s">
        <v>37</v>
      </c>
      <c r="O1532">
        <v>18.07</v>
      </c>
      <c r="Q1532" t="s">
        <v>23</v>
      </c>
    </row>
    <row r="1533" spans="1:17" x14ac:dyDescent="0.3">
      <c r="A1533" t="s">
        <v>3288</v>
      </c>
      <c r="B1533" s="1">
        <v>44544</v>
      </c>
      <c r="C1533" t="s">
        <v>3289</v>
      </c>
      <c r="E1533" t="s">
        <v>82</v>
      </c>
      <c r="F1533">
        <v>1</v>
      </c>
      <c r="G1533">
        <v>1</v>
      </c>
      <c r="H1533">
        <v>1305.01</v>
      </c>
      <c r="I1533">
        <v>1435.5110000000002</v>
      </c>
      <c r="J1533">
        <f t="shared" si="23"/>
        <v>1435.5110000000002</v>
      </c>
      <c r="K1533" t="s">
        <v>47</v>
      </c>
      <c r="L1533" t="s">
        <v>79</v>
      </c>
      <c r="M1533" t="s">
        <v>29</v>
      </c>
      <c r="N1533" t="s">
        <v>53</v>
      </c>
      <c r="O1533">
        <v>39.58</v>
      </c>
      <c r="P1533">
        <v>2.4</v>
      </c>
      <c r="Q1533" t="s">
        <v>74</v>
      </c>
    </row>
    <row r="1534" spans="1:17" x14ac:dyDescent="0.3">
      <c r="A1534" t="s">
        <v>3290</v>
      </c>
      <c r="B1534" s="1">
        <v>44368</v>
      </c>
      <c r="C1534" t="s">
        <v>3291</v>
      </c>
      <c r="D1534" t="s">
        <v>61</v>
      </c>
      <c r="E1534" t="s">
        <v>62</v>
      </c>
      <c r="F1534">
        <v>2</v>
      </c>
      <c r="G1534">
        <v>2</v>
      </c>
      <c r="H1534">
        <v>438.21</v>
      </c>
      <c r="I1534">
        <v>495.17729999999995</v>
      </c>
      <c r="J1534">
        <f t="shared" si="23"/>
        <v>990.35459999999989</v>
      </c>
      <c r="K1534" t="s">
        <v>47</v>
      </c>
      <c r="L1534" t="s">
        <v>79</v>
      </c>
      <c r="M1534" t="s">
        <v>22</v>
      </c>
      <c r="N1534" t="s">
        <v>53</v>
      </c>
      <c r="O1534">
        <v>9.66</v>
      </c>
      <c r="P1534">
        <v>3.6</v>
      </c>
      <c r="Q1534" t="s">
        <v>23</v>
      </c>
    </row>
    <row r="1535" spans="1:17" x14ac:dyDescent="0.3">
      <c r="A1535" t="s">
        <v>3292</v>
      </c>
      <c r="B1535" s="1">
        <v>44343</v>
      </c>
      <c r="C1535" t="s">
        <v>3293</v>
      </c>
      <c r="D1535" t="s">
        <v>141</v>
      </c>
      <c r="E1535" t="s">
        <v>50</v>
      </c>
      <c r="F1535">
        <v>16</v>
      </c>
      <c r="G1535">
        <v>14</v>
      </c>
      <c r="H1535">
        <v>927.71</v>
      </c>
      <c r="I1535">
        <v>1001.9268000000001</v>
      </c>
      <c r="J1535">
        <f t="shared" si="23"/>
        <v>14026.975200000001</v>
      </c>
      <c r="K1535" t="s">
        <v>51</v>
      </c>
      <c r="L1535" t="s">
        <v>86</v>
      </c>
      <c r="M1535" t="s">
        <v>71</v>
      </c>
      <c r="N1535" t="s">
        <v>53</v>
      </c>
      <c r="O1535">
        <v>36.229999999999997</v>
      </c>
      <c r="P1535">
        <v>2.5</v>
      </c>
      <c r="Q1535" t="s">
        <v>23</v>
      </c>
    </row>
    <row r="1536" spans="1:17" x14ac:dyDescent="0.3">
      <c r="A1536" t="s">
        <v>3294</v>
      </c>
      <c r="B1536" s="1">
        <v>44584</v>
      </c>
      <c r="C1536" t="s">
        <v>3295</v>
      </c>
      <c r="D1536" t="s">
        <v>130</v>
      </c>
      <c r="E1536" t="s">
        <v>78</v>
      </c>
      <c r="F1536">
        <v>20</v>
      </c>
      <c r="G1536">
        <v>17</v>
      </c>
      <c r="H1536">
        <v>1482.77</v>
      </c>
      <c r="I1536">
        <v>1690.3578000000002</v>
      </c>
      <c r="J1536">
        <f t="shared" si="23"/>
        <v>28736.082600000005</v>
      </c>
      <c r="K1536" t="s">
        <v>66</v>
      </c>
      <c r="L1536" t="s">
        <v>42</v>
      </c>
      <c r="M1536" t="s">
        <v>22</v>
      </c>
      <c r="N1536" t="s">
        <v>67</v>
      </c>
      <c r="O1536">
        <v>1.45</v>
      </c>
      <c r="P1536">
        <v>3.4</v>
      </c>
    </row>
    <row r="1537" spans="1:17" x14ac:dyDescent="0.3">
      <c r="A1537" t="s">
        <v>3296</v>
      </c>
      <c r="B1537" s="1">
        <v>45320</v>
      </c>
      <c r="C1537" t="s">
        <v>3297</v>
      </c>
      <c r="D1537" t="s">
        <v>1094</v>
      </c>
      <c r="E1537" t="s">
        <v>3298</v>
      </c>
      <c r="F1537">
        <v>10</v>
      </c>
      <c r="G1537">
        <v>9</v>
      </c>
      <c r="H1537">
        <v>359.87</v>
      </c>
      <c r="I1537">
        <v>385.0609</v>
      </c>
      <c r="J1537">
        <f t="shared" si="23"/>
        <v>3465.5481</v>
      </c>
      <c r="K1537" t="s">
        <v>20</v>
      </c>
      <c r="L1537" t="s">
        <v>42</v>
      </c>
      <c r="M1537" t="s">
        <v>36</v>
      </c>
      <c r="N1537" t="s">
        <v>37</v>
      </c>
      <c r="O1537">
        <v>30.98</v>
      </c>
      <c r="P1537">
        <v>1.3</v>
      </c>
      <c r="Q1537" t="s">
        <v>74</v>
      </c>
    </row>
    <row r="1538" spans="1:17" x14ac:dyDescent="0.3">
      <c r="A1538" t="s">
        <v>3299</v>
      </c>
      <c r="B1538" s="1">
        <v>45178</v>
      </c>
      <c r="C1538" t="s">
        <v>3300</v>
      </c>
      <c r="D1538" t="s">
        <v>130</v>
      </c>
      <c r="E1538" t="s">
        <v>82</v>
      </c>
      <c r="F1538">
        <v>4</v>
      </c>
      <c r="G1538">
        <v>4</v>
      </c>
      <c r="H1538">
        <v>1294.26</v>
      </c>
      <c r="I1538">
        <v>1410.7434000000001</v>
      </c>
      <c r="J1538">
        <f t="shared" si="23"/>
        <v>5642.9736000000003</v>
      </c>
      <c r="K1538" t="s">
        <v>20</v>
      </c>
      <c r="L1538" t="s">
        <v>28</v>
      </c>
      <c r="M1538" t="s">
        <v>29</v>
      </c>
      <c r="N1538" t="s">
        <v>67</v>
      </c>
      <c r="O1538">
        <v>30.42</v>
      </c>
      <c r="P1538">
        <v>3.8</v>
      </c>
      <c r="Q1538" t="s">
        <v>23</v>
      </c>
    </row>
    <row r="1539" spans="1:17" x14ac:dyDescent="0.3">
      <c r="A1539" t="s">
        <v>3301</v>
      </c>
      <c r="B1539" s="1">
        <v>45390</v>
      </c>
      <c r="C1539" t="s">
        <v>3302</v>
      </c>
      <c r="D1539" t="s">
        <v>141</v>
      </c>
      <c r="E1539" t="s">
        <v>117</v>
      </c>
      <c r="F1539">
        <v>16</v>
      </c>
      <c r="G1539">
        <v>15</v>
      </c>
      <c r="H1539">
        <v>207.69</v>
      </c>
      <c r="I1539">
        <v>220.1514</v>
      </c>
      <c r="J1539">
        <f t="shared" ref="J1539:J1602" si="24">G1539*I1539</f>
        <v>3302.2709999999997</v>
      </c>
      <c r="K1539" t="s">
        <v>47</v>
      </c>
      <c r="L1539" t="s">
        <v>79</v>
      </c>
      <c r="M1539" t="s">
        <v>22</v>
      </c>
      <c r="N1539" t="s">
        <v>3303</v>
      </c>
      <c r="O1539">
        <v>22.53</v>
      </c>
      <c r="P1539">
        <v>2.2999999999999998</v>
      </c>
      <c r="Q1539" t="s">
        <v>111</v>
      </c>
    </row>
    <row r="1540" spans="1:17" x14ac:dyDescent="0.3">
      <c r="A1540" t="s">
        <v>3304</v>
      </c>
      <c r="B1540" s="1">
        <v>44698</v>
      </c>
      <c r="C1540" t="s">
        <v>3305</v>
      </c>
      <c r="D1540" t="s">
        <v>109</v>
      </c>
      <c r="E1540" t="s">
        <v>120</v>
      </c>
      <c r="F1540">
        <v>20</v>
      </c>
      <c r="G1540">
        <v>17</v>
      </c>
      <c r="H1540">
        <v>1110.08</v>
      </c>
      <c r="I1540">
        <v>1254.3903999999998</v>
      </c>
      <c r="J1540">
        <f t="shared" si="24"/>
        <v>21324.636799999997</v>
      </c>
      <c r="K1540" t="s">
        <v>47</v>
      </c>
      <c r="L1540" t="s">
        <v>21</v>
      </c>
      <c r="M1540" t="s">
        <v>22</v>
      </c>
      <c r="N1540" t="s">
        <v>37</v>
      </c>
      <c r="O1540">
        <v>29.99</v>
      </c>
      <c r="P1540">
        <v>1.4</v>
      </c>
      <c r="Q1540" t="s">
        <v>23</v>
      </c>
    </row>
    <row r="1541" spans="1:17" x14ac:dyDescent="0.3">
      <c r="A1541" t="s">
        <v>3306</v>
      </c>
      <c r="B1541" s="1">
        <v>45095</v>
      </c>
      <c r="C1541" t="s">
        <v>3307</v>
      </c>
      <c r="D1541" t="s">
        <v>61</v>
      </c>
      <c r="E1541" t="s">
        <v>70</v>
      </c>
      <c r="F1541">
        <v>7</v>
      </c>
      <c r="G1541">
        <v>7</v>
      </c>
      <c r="H1541">
        <v>97.3</v>
      </c>
      <c r="I1541">
        <v>108.003</v>
      </c>
      <c r="J1541">
        <f t="shared" si="24"/>
        <v>756.02099999999996</v>
      </c>
      <c r="K1541" t="s">
        <v>66</v>
      </c>
      <c r="L1541" t="s">
        <v>35</v>
      </c>
      <c r="M1541" t="s">
        <v>71</v>
      </c>
      <c r="N1541" t="s">
        <v>53</v>
      </c>
      <c r="O1541">
        <v>32.56</v>
      </c>
      <c r="P1541" t="s">
        <v>316</v>
      </c>
      <c r="Q1541" t="s">
        <v>23</v>
      </c>
    </row>
    <row r="1542" spans="1:17" x14ac:dyDescent="0.3">
      <c r="A1542" t="s">
        <v>3308</v>
      </c>
      <c r="B1542" s="1">
        <v>45627</v>
      </c>
      <c r="C1542" t="s">
        <v>280</v>
      </c>
      <c r="D1542" t="s">
        <v>65</v>
      </c>
      <c r="E1542" t="s">
        <v>82</v>
      </c>
      <c r="F1542">
        <v>4</v>
      </c>
      <c r="G1542">
        <v>4</v>
      </c>
      <c r="H1542">
        <v>728.51</v>
      </c>
      <c r="I1542">
        <v>772.22059999999999</v>
      </c>
      <c r="J1542">
        <f t="shared" si="24"/>
        <v>3088.8824</v>
      </c>
      <c r="K1542" t="s">
        <v>20</v>
      </c>
      <c r="L1542" t="s">
        <v>42</v>
      </c>
      <c r="M1542" t="s">
        <v>29</v>
      </c>
      <c r="N1542" t="s">
        <v>67</v>
      </c>
      <c r="O1542">
        <v>48.83</v>
      </c>
      <c r="P1542">
        <v>4.7</v>
      </c>
      <c r="Q1542" t="s">
        <v>205</v>
      </c>
    </row>
    <row r="1543" spans="1:17" x14ac:dyDescent="0.3">
      <c r="A1543" t="s">
        <v>3309</v>
      </c>
      <c r="B1543" s="1">
        <v>45604</v>
      </c>
      <c r="C1543" t="s">
        <v>3310</v>
      </c>
      <c r="D1543" t="s">
        <v>94</v>
      </c>
      <c r="E1543" t="s">
        <v>117</v>
      </c>
      <c r="F1543">
        <v>6</v>
      </c>
      <c r="G1543">
        <v>6</v>
      </c>
      <c r="H1543">
        <v>126.93</v>
      </c>
      <c r="I1543">
        <v>133.2765</v>
      </c>
      <c r="J1543">
        <f t="shared" si="24"/>
        <v>799.65899999999999</v>
      </c>
      <c r="K1543" t="s">
        <v>47</v>
      </c>
      <c r="L1543" t="s">
        <v>79</v>
      </c>
      <c r="M1543" t="s">
        <v>71</v>
      </c>
      <c r="N1543" t="s">
        <v>30</v>
      </c>
      <c r="O1543">
        <v>20.75</v>
      </c>
      <c r="P1543">
        <v>1.9</v>
      </c>
      <c r="Q1543" t="s">
        <v>23</v>
      </c>
    </row>
    <row r="1544" spans="1:17" x14ac:dyDescent="0.3">
      <c r="A1544" t="s">
        <v>3311</v>
      </c>
      <c r="B1544" s="1">
        <v>44867</v>
      </c>
      <c r="C1544" t="s">
        <v>3312</v>
      </c>
      <c r="E1544" t="s">
        <v>70</v>
      </c>
      <c r="F1544">
        <v>2</v>
      </c>
      <c r="G1544">
        <v>2</v>
      </c>
      <c r="H1544">
        <v>1327.82</v>
      </c>
      <c r="I1544">
        <v>1513.7148000000002</v>
      </c>
      <c r="J1544">
        <f t="shared" si="24"/>
        <v>3027.4296000000004</v>
      </c>
      <c r="K1544" t="s">
        <v>51</v>
      </c>
      <c r="L1544" t="s">
        <v>21</v>
      </c>
      <c r="M1544" t="s">
        <v>29</v>
      </c>
      <c r="N1544" t="s">
        <v>30</v>
      </c>
      <c r="O1544">
        <v>35.4</v>
      </c>
      <c r="P1544">
        <v>3.6</v>
      </c>
      <c r="Q1544" t="s">
        <v>23</v>
      </c>
    </row>
    <row r="1545" spans="1:17" x14ac:dyDescent="0.3">
      <c r="A1545" t="s">
        <v>3313</v>
      </c>
      <c r="B1545" s="1">
        <v>44196</v>
      </c>
      <c r="C1545" t="s">
        <v>2121</v>
      </c>
      <c r="D1545" t="s">
        <v>94</v>
      </c>
      <c r="E1545" t="s">
        <v>95</v>
      </c>
      <c r="F1545">
        <v>15</v>
      </c>
      <c r="G1545">
        <v>13</v>
      </c>
      <c r="H1545">
        <v>231.24</v>
      </c>
      <c r="I1545">
        <v>265.92599999999999</v>
      </c>
      <c r="J1545">
        <f t="shared" si="24"/>
        <v>3457.038</v>
      </c>
      <c r="K1545" t="s">
        <v>66</v>
      </c>
      <c r="L1545" t="s">
        <v>21</v>
      </c>
      <c r="M1545" t="s">
        <v>36</v>
      </c>
      <c r="N1545" t="s">
        <v>37</v>
      </c>
      <c r="O1545">
        <v>6.08</v>
      </c>
      <c r="P1545" t="s">
        <v>316</v>
      </c>
      <c r="Q1545" t="s">
        <v>23</v>
      </c>
    </row>
    <row r="1546" spans="1:17" x14ac:dyDescent="0.3">
      <c r="A1546" t="s">
        <v>3314</v>
      </c>
      <c r="B1546" s="1">
        <v>43991</v>
      </c>
      <c r="C1546" t="s">
        <v>3315</v>
      </c>
      <c r="D1546" t="s">
        <v>40</v>
      </c>
      <c r="E1546" t="s">
        <v>41</v>
      </c>
      <c r="F1546">
        <v>3</v>
      </c>
      <c r="G1546">
        <v>2</v>
      </c>
      <c r="H1546">
        <v>1237.77</v>
      </c>
      <c r="I1546">
        <v>1423.4354999999998</v>
      </c>
      <c r="J1546">
        <f t="shared" si="24"/>
        <v>2846.8709999999996</v>
      </c>
      <c r="K1546" t="s">
        <v>66</v>
      </c>
      <c r="L1546" t="s">
        <v>79</v>
      </c>
      <c r="M1546" t="s">
        <v>71</v>
      </c>
      <c r="N1546" t="s">
        <v>37</v>
      </c>
      <c r="O1546">
        <v>35.56</v>
      </c>
      <c r="Q1546" t="s">
        <v>23</v>
      </c>
    </row>
    <row r="1547" spans="1:17" x14ac:dyDescent="0.3">
      <c r="A1547" t="s">
        <v>3316</v>
      </c>
      <c r="B1547" s="1">
        <v>44667</v>
      </c>
      <c r="C1547" t="s">
        <v>3317</v>
      </c>
      <c r="D1547" t="s">
        <v>94</v>
      </c>
      <c r="E1547" t="s">
        <v>95</v>
      </c>
      <c r="F1547">
        <v>14</v>
      </c>
      <c r="G1547">
        <v>11</v>
      </c>
      <c r="H1547">
        <v>622.98</v>
      </c>
      <c r="I1547">
        <v>691.50780000000009</v>
      </c>
      <c r="J1547">
        <f t="shared" si="24"/>
        <v>7606.5858000000007</v>
      </c>
      <c r="K1547" t="s">
        <v>66</v>
      </c>
      <c r="L1547" t="s">
        <v>28</v>
      </c>
      <c r="M1547" t="s">
        <v>22</v>
      </c>
      <c r="N1547" t="s">
        <v>37</v>
      </c>
      <c r="O1547">
        <v>2.68</v>
      </c>
      <c r="P1547">
        <v>2.5</v>
      </c>
      <c r="Q1547" t="s">
        <v>23</v>
      </c>
    </row>
    <row r="1548" spans="1:17" x14ac:dyDescent="0.3">
      <c r="A1548" t="s">
        <v>3318</v>
      </c>
      <c r="B1548" s="1">
        <v>45242</v>
      </c>
      <c r="C1548" t="s">
        <v>3319</v>
      </c>
      <c r="D1548" t="s">
        <v>94</v>
      </c>
      <c r="E1548" t="s">
        <v>50</v>
      </c>
      <c r="F1548">
        <v>14</v>
      </c>
      <c r="G1548">
        <v>14</v>
      </c>
      <c r="H1548">
        <v>427.89</v>
      </c>
      <c r="I1548">
        <v>462.12119999999999</v>
      </c>
      <c r="J1548">
        <f t="shared" si="24"/>
        <v>6469.6967999999997</v>
      </c>
      <c r="K1548" t="s">
        <v>47</v>
      </c>
      <c r="M1548" t="s">
        <v>71</v>
      </c>
      <c r="N1548" t="s">
        <v>30</v>
      </c>
      <c r="O1548">
        <v>37.39</v>
      </c>
      <c r="P1548">
        <v>3.7</v>
      </c>
      <c r="Q1548" t="s">
        <v>205</v>
      </c>
    </row>
    <row r="1549" spans="1:17" x14ac:dyDescent="0.3">
      <c r="A1549" t="s">
        <v>3320</v>
      </c>
      <c r="B1549" s="1">
        <v>44936</v>
      </c>
      <c r="C1549" t="s">
        <v>3321</v>
      </c>
      <c r="D1549" t="s">
        <v>77</v>
      </c>
      <c r="E1549" t="s">
        <v>82</v>
      </c>
      <c r="F1549">
        <v>10</v>
      </c>
      <c r="G1549">
        <v>8</v>
      </c>
      <c r="H1549">
        <v>616.16999999999996</v>
      </c>
      <c r="I1549">
        <v>708.5954999999999</v>
      </c>
      <c r="J1549">
        <f t="shared" si="24"/>
        <v>5668.7639999999992</v>
      </c>
      <c r="K1549" t="s">
        <v>51</v>
      </c>
      <c r="L1549" t="s">
        <v>21</v>
      </c>
      <c r="M1549" t="s">
        <v>22</v>
      </c>
      <c r="N1549" t="s">
        <v>30</v>
      </c>
      <c r="O1549">
        <v>8.43</v>
      </c>
      <c r="P1549">
        <v>2</v>
      </c>
      <c r="Q1549" t="s">
        <v>74</v>
      </c>
    </row>
    <row r="1550" spans="1:17" x14ac:dyDescent="0.3">
      <c r="A1550" t="s">
        <v>3322</v>
      </c>
      <c r="B1550" s="1">
        <v>45560</v>
      </c>
      <c r="C1550" t="s">
        <v>3323</v>
      </c>
      <c r="D1550" t="s">
        <v>56</v>
      </c>
      <c r="E1550" t="s">
        <v>26</v>
      </c>
      <c r="F1550">
        <v>7</v>
      </c>
      <c r="G1550">
        <v>6</v>
      </c>
      <c r="H1550">
        <v>711.73</v>
      </c>
      <c r="I1550">
        <v>761.55110000000002</v>
      </c>
      <c r="J1550">
        <f t="shared" si="24"/>
        <v>4569.3065999999999</v>
      </c>
      <c r="K1550" t="s">
        <v>47</v>
      </c>
      <c r="L1550" t="s">
        <v>35</v>
      </c>
      <c r="M1550" t="s">
        <v>36</v>
      </c>
      <c r="N1550" t="s">
        <v>30</v>
      </c>
      <c r="O1550">
        <v>25.03</v>
      </c>
      <c r="P1550">
        <v>1.5</v>
      </c>
      <c r="Q1550" t="s">
        <v>74</v>
      </c>
    </row>
    <row r="1551" spans="1:17" x14ac:dyDescent="0.3">
      <c r="A1551" t="s">
        <v>3324</v>
      </c>
      <c r="B1551" s="1">
        <v>45301</v>
      </c>
      <c r="C1551" t="s">
        <v>3325</v>
      </c>
      <c r="D1551" t="s">
        <v>33</v>
      </c>
      <c r="E1551" t="s">
        <v>70</v>
      </c>
      <c r="F1551">
        <v>2</v>
      </c>
      <c r="G1551">
        <v>2</v>
      </c>
      <c r="H1551">
        <v>581.74</v>
      </c>
      <c r="I1551">
        <v>663.18360000000007</v>
      </c>
      <c r="J1551">
        <f t="shared" si="24"/>
        <v>1326.3672000000001</v>
      </c>
      <c r="K1551" t="s">
        <v>20</v>
      </c>
      <c r="L1551" t="s">
        <v>79</v>
      </c>
      <c r="M1551" t="s">
        <v>36</v>
      </c>
      <c r="N1551" t="s">
        <v>37</v>
      </c>
      <c r="O1551">
        <v>26.92</v>
      </c>
      <c r="P1551">
        <v>1.2</v>
      </c>
      <c r="Q1551" t="s">
        <v>23</v>
      </c>
    </row>
    <row r="1552" spans="1:17" x14ac:dyDescent="0.3">
      <c r="A1552" t="s">
        <v>3326</v>
      </c>
      <c r="B1552" s="1">
        <v>44601</v>
      </c>
      <c r="C1552" t="s">
        <v>3327</v>
      </c>
      <c r="D1552" t="s">
        <v>45</v>
      </c>
      <c r="E1552" t="s">
        <v>120</v>
      </c>
      <c r="F1552">
        <v>8</v>
      </c>
      <c r="G1552">
        <v>7</v>
      </c>
      <c r="H1552">
        <v>12</v>
      </c>
      <c r="I1552">
        <v>13.440000000000001</v>
      </c>
      <c r="J1552">
        <f t="shared" si="24"/>
        <v>94.080000000000013</v>
      </c>
      <c r="K1552" t="s">
        <v>66</v>
      </c>
      <c r="L1552" t="s">
        <v>21</v>
      </c>
      <c r="M1552" t="s">
        <v>22</v>
      </c>
      <c r="O1552">
        <v>46.37</v>
      </c>
      <c r="P1552">
        <v>1</v>
      </c>
      <c r="Q1552" t="s">
        <v>23</v>
      </c>
    </row>
    <row r="1553" spans="1:17" x14ac:dyDescent="0.3">
      <c r="A1553" t="s">
        <v>3328</v>
      </c>
      <c r="B1553" s="1">
        <v>45152</v>
      </c>
      <c r="C1553" t="s">
        <v>3329</v>
      </c>
      <c r="D1553" t="s">
        <v>94</v>
      </c>
      <c r="E1553" t="s">
        <v>95</v>
      </c>
      <c r="F1553">
        <v>7</v>
      </c>
      <c r="G1553">
        <v>6</v>
      </c>
      <c r="H1553">
        <v>335.73</v>
      </c>
      <c r="I1553">
        <v>379.37489999999997</v>
      </c>
      <c r="J1553">
        <f t="shared" si="24"/>
        <v>2276.2493999999997</v>
      </c>
      <c r="K1553" t="s">
        <v>27</v>
      </c>
      <c r="L1553" t="s">
        <v>42</v>
      </c>
      <c r="M1553" t="s">
        <v>29</v>
      </c>
      <c r="N1553" t="s">
        <v>67</v>
      </c>
      <c r="O1553">
        <v>17.29</v>
      </c>
      <c r="P1553">
        <v>4.7</v>
      </c>
      <c r="Q1553" t="s">
        <v>23</v>
      </c>
    </row>
    <row r="1554" spans="1:17" x14ac:dyDescent="0.3">
      <c r="A1554" t="s">
        <v>3330</v>
      </c>
      <c r="B1554" s="1">
        <v>45336</v>
      </c>
      <c r="C1554" t="s">
        <v>3331</v>
      </c>
      <c r="D1554" t="s">
        <v>56</v>
      </c>
      <c r="E1554" t="s">
        <v>57</v>
      </c>
      <c r="F1554">
        <v>15</v>
      </c>
      <c r="G1554">
        <v>14</v>
      </c>
      <c r="H1554">
        <v>566.61</v>
      </c>
      <c r="I1554">
        <v>645.93540000000007</v>
      </c>
      <c r="J1554">
        <f t="shared" si="24"/>
        <v>9043.0956000000006</v>
      </c>
      <c r="K1554" t="s">
        <v>20</v>
      </c>
      <c r="L1554" t="s">
        <v>35</v>
      </c>
      <c r="M1554" t="s">
        <v>22</v>
      </c>
      <c r="N1554" t="s">
        <v>89</v>
      </c>
      <c r="O1554">
        <v>29.76</v>
      </c>
      <c r="P1554">
        <v>2.2000000000000002</v>
      </c>
      <c r="Q1554" t="s">
        <v>23</v>
      </c>
    </row>
    <row r="1555" spans="1:17" x14ac:dyDescent="0.3">
      <c r="A1555" t="s">
        <v>3332</v>
      </c>
      <c r="B1555" s="1">
        <v>45190</v>
      </c>
      <c r="C1555" t="s">
        <v>3333</v>
      </c>
      <c r="D1555" t="s">
        <v>94</v>
      </c>
      <c r="E1555" t="s">
        <v>50</v>
      </c>
      <c r="F1555">
        <v>4</v>
      </c>
      <c r="G1555">
        <v>4</v>
      </c>
      <c r="H1555">
        <v>475.86</v>
      </c>
      <c r="I1555">
        <v>532.96320000000003</v>
      </c>
      <c r="J1555">
        <f t="shared" si="24"/>
        <v>2131.8528000000001</v>
      </c>
      <c r="K1555" t="s">
        <v>51</v>
      </c>
      <c r="L1555" t="s">
        <v>86</v>
      </c>
      <c r="M1555" t="s">
        <v>29</v>
      </c>
      <c r="N1555" t="s">
        <v>53</v>
      </c>
      <c r="O1555">
        <v>34.54</v>
      </c>
      <c r="P1555">
        <v>1.3</v>
      </c>
      <c r="Q1555" t="s">
        <v>23</v>
      </c>
    </row>
    <row r="1556" spans="1:17" x14ac:dyDescent="0.3">
      <c r="A1556" t="s">
        <v>3334</v>
      </c>
      <c r="B1556" s="1">
        <v>45100</v>
      </c>
      <c r="C1556" t="s">
        <v>3335</v>
      </c>
      <c r="D1556" t="s">
        <v>109</v>
      </c>
      <c r="E1556" t="s">
        <v>46</v>
      </c>
      <c r="F1556">
        <v>4</v>
      </c>
      <c r="G1556">
        <v>3</v>
      </c>
      <c r="H1556">
        <v>1292.1400000000001</v>
      </c>
      <c r="I1556">
        <v>1395.5112000000001</v>
      </c>
      <c r="J1556">
        <f t="shared" si="24"/>
        <v>4186.5336000000007</v>
      </c>
      <c r="K1556" t="s">
        <v>51</v>
      </c>
      <c r="L1556" t="s">
        <v>79</v>
      </c>
      <c r="N1556" t="s">
        <v>89</v>
      </c>
      <c r="O1556">
        <v>21.23</v>
      </c>
      <c r="P1556">
        <v>3.6</v>
      </c>
      <c r="Q1556" t="s">
        <v>23</v>
      </c>
    </row>
    <row r="1557" spans="1:17" x14ac:dyDescent="0.3">
      <c r="A1557" t="s">
        <v>3336</v>
      </c>
      <c r="B1557" s="1">
        <v>43981</v>
      </c>
      <c r="C1557" t="s">
        <v>3337</v>
      </c>
      <c r="E1557" t="s">
        <v>19</v>
      </c>
      <c r="F1557">
        <v>19</v>
      </c>
      <c r="G1557">
        <v>17</v>
      </c>
      <c r="H1557">
        <v>460.36</v>
      </c>
      <c r="I1557">
        <v>501.79240000000004</v>
      </c>
      <c r="J1557">
        <f t="shared" si="24"/>
        <v>8530.470800000001</v>
      </c>
      <c r="K1557" t="s">
        <v>20</v>
      </c>
      <c r="L1557" t="s">
        <v>35</v>
      </c>
      <c r="M1557" t="s">
        <v>71</v>
      </c>
      <c r="N1557" t="s">
        <v>67</v>
      </c>
      <c r="O1557">
        <v>12.38</v>
      </c>
      <c r="P1557">
        <v>2.6</v>
      </c>
      <c r="Q1557" t="s">
        <v>15</v>
      </c>
    </row>
    <row r="1558" spans="1:17" x14ac:dyDescent="0.3">
      <c r="A1558" t="s">
        <v>3338</v>
      </c>
      <c r="B1558" s="1">
        <v>45359</v>
      </c>
      <c r="C1558" t="s">
        <v>3339</v>
      </c>
      <c r="D1558" t="s">
        <v>109</v>
      </c>
      <c r="E1558" t="s">
        <v>46</v>
      </c>
      <c r="F1558">
        <v>6</v>
      </c>
      <c r="G1558">
        <v>5</v>
      </c>
      <c r="H1558">
        <v>1222.22</v>
      </c>
      <c r="I1558">
        <v>1344.4420000000002</v>
      </c>
      <c r="J1558">
        <f t="shared" si="24"/>
        <v>6722.2100000000009</v>
      </c>
      <c r="K1558" t="s">
        <v>51</v>
      </c>
      <c r="L1558" t="s">
        <v>28</v>
      </c>
      <c r="M1558" t="s">
        <v>36</v>
      </c>
      <c r="N1558" t="s">
        <v>53</v>
      </c>
      <c r="O1558">
        <v>12.14</v>
      </c>
      <c r="P1558">
        <v>3.4</v>
      </c>
      <c r="Q1558" t="s">
        <v>23</v>
      </c>
    </row>
    <row r="1559" spans="1:17" x14ac:dyDescent="0.3">
      <c r="A1559" t="s">
        <v>3340</v>
      </c>
      <c r="B1559" s="1">
        <v>43951</v>
      </c>
      <c r="C1559" t="s">
        <v>3341</v>
      </c>
      <c r="D1559" t="s">
        <v>56</v>
      </c>
      <c r="E1559" t="s">
        <v>41</v>
      </c>
      <c r="F1559">
        <v>14</v>
      </c>
      <c r="G1559">
        <v>11</v>
      </c>
      <c r="H1559">
        <v>11.65</v>
      </c>
      <c r="I1559">
        <v>12.4655</v>
      </c>
      <c r="J1559">
        <f t="shared" si="24"/>
        <v>137.12049999999999</v>
      </c>
      <c r="K1559" t="s">
        <v>27</v>
      </c>
      <c r="L1559" t="s">
        <v>79</v>
      </c>
      <c r="M1559" t="s">
        <v>36</v>
      </c>
      <c r="N1559" t="s">
        <v>30</v>
      </c>
      <c r="O1559">
        <v>42.29</v>
      </c>
      <c r="P1559">
        <v>4.4000000000000004</v>
      </c>
      <c r="Q1559" t="s">
        <v>111</v>
      </c>
    </row>
    <row r="1560" spans="1:17" x14ac:dyDescent="0.3">
      <c r="A1560" t="s">
        <v>3342</v>
      </c>
      <c r="B1560" s="1">
        <v>44898</v>
      </c>
      <c r="C1560" t="s">
        <v>3343</v>
      </c>
      <c r="D1560" t="s">
        <v>130</v>
      </c>
      <c r="E1560" t="s">
        <v>82</v>
      </c>
      <c r="F1560">
        <v>2</v>
      </c>
      <c r="G1560">
        <v>2</v>
      </c>
      <c r="H1560">
        <v>301.5</v>
      </c>
      <c r="I1560">
        <v>316.57499999999999</v>
      </c>
      <c r="J1560">
        <f t="shared" si="24"/>
        <v>633.15</v>
      </c>
      <c r="K1560" t="s">
        <v>27</v>
      </c>
      <c r="L1560" t="s">
        <v>28</v>
      </c>
      <c r="M1560" t="s">
        <v>22</v>
      </c>
      <c r="N1560" t="s">
        <v>37</v>
      </c>
      <c r="O1560">
        <v>2.62</v>
      </c>
      <c r="P1560">
        <v>4.2</v>
      </c>
      <c r="Q1560" t="s">
        <v>23</v>
      </c>
    </row>
    <row r="1561" spans="1:17" x14ac:dyDescent="0.3">
      <c r="A1561" t="s">
        <v>3344</v>
      </c>
      <c r="B1561" s="1">
        <v>43864</v>
      </c>
      <c r="C1561" t="s">
        <v>3345</v>
      </c>
      <c r="D1561" t="s">
        <v>133</v>
      </c>
      <c r="E1561" t="s">
        <v>50</v>
      </c>
      <c r="F1561">
        <v>5</v>
      </c>
      <c r="G1561">
        <v>4</v>
      </c>
      <c r="H1561">
        <v>1149.8800000000001</v>
      </c>
      <c r="I1561">
        <v>1264.8680000000002</v>
      </c>
      <c r="J1561">
        <f t="shared" si="24"/>
        <v>5059.4720000000007</v>
      </c>
      <c r="K1561" t="s">
        <v>66</v>
      </c>
      <c r="L1561" t="s">
        <v>21</v>
      </c>
      <c r="M1561" t="s">
        <v>22</v>
      </c>
      <c r="N1561" t="s">
        <v>30</v>
      </c>
      <c r="O1561">
        <v>12.41</v>
      </c>
      <c r="P1561">
        <v>2.2999999999999998</v>
      </c>
      <c r="Q1561" t="s">
        <v>23</v>
      </c>
    </row>
    <row r="1562" spans="1:17" x14ac:dyDescent="0.3">
      <c r="A1562" t="s">
        <v>3346</v>
      </c>
      <c r="B1562" s="1">
        <v>45120</v>
      </c>
      <c r="C1562" t="s">
        <v>3347</v>
      </c>
      <c r="D1562" t="s">
        <v>56</v>
      </c>
      <c r="E1562" t="s">
        <v>57</v>
      </c>
      <c r="F1562">
        <v>10</v>
      </c>
      <c r="G1562">
        <v>9</v>
      </c>
      <c r="H1562">
        <v>6</v>
      </c>
      <c r="I1562">
        <v>6.6000000000000005</v>
      </c>
      <c r="J1562">
        <f t="shared" si="24"/>
        <v>59.400000000000006</v>
      </c>
      <c r="K1562" t="s">
        <v>47</v>
      </c>
      <c r="L1562" t="s">
        <v>79</v>
      </c>
      <c r="M1562" t="s">
        <v>22</v>
      </c>
      <c r="N1562" t="s">
        <v>30</v>
      </c>
      <c r="O1562">
        <v>30</v>
      </c>
      <c r="P1562">
        <v>1.7</v>
      </c>
      <c r="Q1562" t="s">
        <v>23</v>
      </c>
    </row>
    <row r="1563" spans="1:17" x14ac:dyDescent="0.3">
      <c r="A1563" t="s">
        <v>3348</v>
      </c>
      <c r="B1563" s="1">
        <v>44025</v>
      </c>
      <c r="C1563" t="s">
        <v>3349</v>
      </c>
      <c r="D1563" t="s">
        <v>65</v>
      </c>
      <c r="E1563" t="s">
        <v>3350</v>
      </c>
      <c r="F1563">
        <v>4</v>
      </c>
      <c r="G1563">
        <v>3</v>
      </c>
      <c r="H1563">
        <v>359.98</v>
      </c>
      <c r="I1563">
        <v>399.57780000000008</v>
      </c>
      <c r="J1563">
        <f t="shared" si="24"/>
        <v>1198.7334000000003</v>
      </c>
      <c r="K1563" t="s">
        <v>51</v>
      </c>
      <c r="L1563" t="s">
        <v>123</v>
      </c>
      <c r="M1563" t="s">
        <v>29</v>
      </c>
      <c r="N1563" t="s">
        <v>89</v>
      </c>
      <c r="O1563">
        <v>14.79</v>
      </c>
      <c r="P1563">
        <v>2.5</v>
      </c>
      <c r="Q1563" t="s">
        <v>23</v>
      </c>
    </row>
    <row r="1564" spans="1:17" x14ac:dyDescent="0.3">
      <c r="A1564" t="s">
        <v>3351</v>
      </c>
      <c r="B1564" s="1">
        <v>44290</v>
      </c>
      <c r="C1564" t="s">
        <v>3352</v>
      </c>
      <c r="D1564" t="s">
        <v>100</v>
      </c>
      <c r="E1564" t="s">
        <v>57</v>
      </c>
      <c r="F1564">
        <v>18</v>
      </c>
      <c r="G1564">
        <v>15</v>
      </c>
      <c r="H1564">
        <v>581.88</v>
      </c>
      <c r="I1564">
        <v>651.7056</v>
      </c>
      <c r="J1564">
        <f t="shared" si="24"/>
        <v>9775.5840000000007</v>
      </c>
      <c r="K1564" t="s">
        <v>66</v>
      </c>
      <c r="L1564" t="s">
        <v>79</v>
      </c>
      <c r="M1564" t="s">
        <v>71</v>
      </c>
      <c r="N1564" t="s">
        <v>30</v>
      </c>
      <c r="O1564">
        <v>33.74</v>
      </c>
      <c r="P1564">
        <v>3.2</v>
      </c>
      <c r="Q1564" t="s">
        <v>23</v>
      </c>
    </row>
    <row r="1565" spans="1:17" x14ac:dyDescent="0.3">
      <c r="A1565" t="s">
        <v>3353</v>
      </c>
      <c r="B1565" s="1">
        <v>43890</v>
      </c>
      <c r="C1565" t="s">
        <v>3354</v>
      </c>
      <c r="D1565" t="s">
        <v>133</v>
      </c>
      <c r="E1565" t="s">
        <v>117</v>
      </c>
      <c r="F1565">
        <v>6</v>
      </c>
      <c r="G1565">
        <v>5</v>
      </c>
      <c r="H1565">
        <v>320.72000000000003</v>
      </c>
      <c r="I1565">
        <v>355.99920000000009</v>
      </c>
      <c r="J1565">
        <f t="shared" si="24"/>
        <v>1779.9960000000005</v>
      </c>
      <c r="K1565" t="s">
        <v>20</v>
      </c>
      <c r="L1565" t="s">
        <v>86</v>
      </c>
      <c r="M1565" t="s">
        <v>22</v>
      </c>
      <c r="N1565" t="s">
        <v>30</v>
      </c>
      <c r="O1565">
        <v>20.12</v>
      </c>
      <c r="P1565">
        <v>1.5</v>
      </c>
      <c r="Q1565" t="s">
        <v>23</v>
      </c>
    </row>
    <row r="1566" spans="1:17" x14ac:dyDescent="0.3">
      <c r="A1566" t="s">
        <v>3355</v>
      </c>
      <c r="B1566" s="1">
        <v>44596</v>
      </c>
      <c r="C1566" t="s">
        <v>3356</v>
      </c>
      <c r="D1566" t="s">
        <v>61</v>
      </c>
      <c r="E1566" t="s">
        <v>62</v>
      </c>
      <c r="F1566">
        <v>4</v>
      </c>
      <c r="G1566">
        <v>4</v>
      </c>
      <c r="H1566">
        <v>1437.8</v>
      </c>
      <c r="I1566">
        <v>1610.336</v>
      </c>
      <c r="J1566">
        <f t="shared" si="24"/>
        <v>6441.3440000000001</v>
      </c>
      <c r="K1566" t="s">
        <v>3357</v>
      </c>
      <c r="M1566" t="s">
        <v>36</v>
      </c>
      <c r="N1566" t="s">
        <v>53</v>
      </c>
      <c r="O1566">
        <v>29.01</v>
      </c>
      <c r="P1566">
        <v>1.9</v>
      </c>
      <c r="Q1566" t="s">
        <v>23</v>
      </c>
    </row>
    <row r="1567" spans="1:17" x14ac:dyDescent="0.3">
      <c r="A1567" t="s">
        <v>3358</v>
      </c>
      <c r="B1567" s="1">
        <v>44982</v>
      </c>
      <c r="C1567" t="s">
        <v>3359</v>
      </c>
      <c r="D1567" t="s">
        <v>45</v>
      </c>
      <c r="E1567" t="s">
        <v>46</v>
      </c>
      <c r="F1567">
        <v>6</v>
      </c>
      <c r="G1567">
        <v>6</v>
      </c>
      <c r="H1567">
        <v>826.22</v>
      </c>
      <c r="I1567">
        <v>917.10420000000011</v>
      </c>
      <c r="J1567">
        <f t="shared" si="24"/>
        <v>5502.6252000000004</v>
      </c>
      <c r="K1567" t="s">
        <v>47</v>
      </c>
      <c r="L1567" t="s">
        <v>21</v>
      </c>
      <c r="M1567" t="s">
        <v>36</v>
      </c>
      <c r="N1567" t="s">
        <v>53</v>
      </c>
      <c r="O1567">
        <v>12.28</v>
      </c>
      <c r="P1567">
        <v>2.6</v>
      </c>
      <c r="Q1567" t="s">
        <v>23</v>
      </c>
    </row>
    <row r="1568" spans="1:17" x14ac:dyDescent="0.3">
      <c r="A1568" t="s">
        <v>3360</v>
      </c>
      <c r="B1568" s="1">
        <v>45337</v>
      </c>
      <c r="C1568" t="s">
        <v>3361</v>
      </c>
      <c r="D1568" t="s">
        <v>94</v>
      </c>
      <c r="E1568" t="s">
        <v>117</v>
      </c>
      <c r="F1568">
        <v>16</v>
      </c>
      <c r="G1568">
        <v>16</v>
      </c>
      <c r="H1568">
        <v>1263.1199999999999</v>
      </c>
      <c r="I1568">
        <v>1452.5879999999997</v>
      </c>
      <c r="J1568">
        <f t="shared" si="24"/>
        <v>23241.407999999996</v>
      </c>
      <c r="K1568" t="s">
        <v>27</v>
      </c>
      <c r="L1568" t="s">
        <v>28</v>
      </c>
      <c r="M1568" t="s">
        <v>36</v>
      </c>
      <c r="N1568" t="s">
        <v>67</v>
      </c>
      <c r="O1568">
        <v>18.53</v>
      </c>
      <c r="P1568">
        <v>5</v>
      </c>
      <c r="Q1568" t="s">
        <v>15</v>
      </c>
    </row>
    <row r="1569" spans="1:17" x14ac:dyDescent="0.3">
      <c r="A1569" t="s">
        <v>3362</v>
      </c>
      <c r="B1569" s="1">
        <v>44722</v>
      </c>
      <c r="C1569" t="s">
        <v>3363</v>
      </c>
      <c r="D1569" t="s">
        <v>130</v>
      </c>
      <c r="E1569" t="s">
        <v>3364</v>
      </c>
      <c r="F1569">
        <v>3</v>
      </c>
      <c r="G1569">
        <v>2</v>
      </c>
      <c r="H1569">
        <v>1028.6099999999999</v>
      </c>
      <c r="I1569">
        <v>1131.471</v>
      </c>
      <c r="J1569">
        <f t="shared" si="24"/>
        <v>2262.942</v>
      </c>
      <c r="K1569" t="s">
        <v>66</v>
      </c>
      <c r="L1569" t="s">
        <v>21</v>
      </c>
      <c r="M1569" t="s">
        <v>22</v>
      </c>
      <c r="N1569" t="s">
        <v>30</v>
      </c>
      <c r="O1569">
        <v>38.659999999999997</v>
      </c>
      <c r="P1569">
        <v>4.8</v>
      </c>
      <c r="Q1569" t="s">
        <v>23</v>
      </c>
    </row>
    <row r="1570" spans="1:17" x14ac:dyDescent="0.3">
      <c r="A1570" t="s">
        <v>3365</v>
      </c>
      <c r="B1570" s="1">
        <v>44168</v>
      </c>
      <c r="C1570" t="s">
        <v>3366</v>
      </c>
      <c r="D1570" t="s">
        <v>116</v>
      </c>
      <c r="E1570" t="s">
        <v>50</v>
      </c>
      <c r="F1570">
        <v>6</v>
      </c>
      <c r="G1570">
        <v>5</v>
      </c>
      <c r="H1570">
        <v>752.06</v>
      </c>
      <c r="I1570">
        <v>834.78660000000002</v>
      </c>
      <c r="J1570">
        <f t="shared" si="24"/>
        <v>4173.933</v>
      </c>
      <c r="K1570" t="s">
        <v>27</v>
      </c>
      <c r="L1570" t="s">
        <v>123</v>
      </c>
      <c r="M1570" t="s">
        <v>71</v>
      </c>
      <c r="N1570" t="s">
        <v>37</v>
      </c>
      <c r="O1570">
        <v>15.34</v>
      </c>
      <c r="P1570">
        <v>4.8</v>
      </c>
      <c r="Q1570" t="s">
        <v>23</v>
      </c>
    </row>
    <row r="1571" spans="1:17" x14ac:dyDescent="0.3">
      <c r="A1571" t="s">
        <v>3367</v>
      </c>
      <c r="B1571" s="1">
        <v>44173</v>
      </c>
      <c r="C1571" t="s">
        <v>3368</v>
      </c>
      <c r="D1571" t="s">
        <v>183</v>
      </c>
      <c r="E1571" t="s">
        <v>50</v>
      </c>
      <c r="F1571">
        <v>8</v>
      </c>
      <c r="G1571">
        <v>7</v>
      </c>
      <c r="H1571">
        <v>1423.44</v>
      </c>
      <c r="I1571">
        <v>1537.3152000000002</v>
      </c>
      <c r="J1571">
        <f t="shared" si="24"/>
        <v>10761.206400000001</v>
      </c>
      <c r="K1571" t="s">
        <v>27</v>
      </c>
      <c r="L1571" t="s">
        <v>42</v>
      </c>
      <c r="M1571" t="s">
        <v>22</v>
      </c>
      <c r="N1571" t="s">
        <v>67</v>
      </c>
      <c r="O1571">
        <v>21.46</v>
      </c>
      <c r="P1571">
        <v>3.8</v>
      </c>
      <c r="Q1571" t="s">
        <v>23</v>
      </c>
    </row>
    <row r="1572" spans="1:17" x14ac:dyDescent="0.3">
      <c r="A1572" t="s">
        <v>3369</v>
      </c>
      <c r="B1572" s="1">
        <v>45061</v>
      </c>
      <c r="C1572" t="s">
        <v>3370</v>
      </c>
      <c r="D1572" t="s">
        <v>45</v>
      </c>
      <c r="E1572" t="s">
        <v>46</v>
      </c>
      <c r="F1572">
        <v>8</v>
      </c>
      <c r="G1572">
        <v>7</v>
      </c>
      <c r="H1572">
        <v>405.99</v>
      </c>
      <c r="I1572">
        <v>466.88849999999996</v>
      </c>
      <c r="J1572">
        <f t="shared" si="24"/>
        <v>3268.2194999999997</v>
      </c>
      <c r="K1572" t="s">
        <v>66</v>
      </c>
      <c r="L1572" t="s">
        <v>28</v>
      </c>
      <c r="M1572" t="s">
        <v>29</v>
      </c>
      <c r="N1572" t="s">
        <v>53</v>
      </c>
      <c r="O1572">
        <v>23.6</v>
      </c>
      <c r="P1572">
        <v>4.3</v>
      </c>
      <c r="Q1572" t="s">
        <v>23</v>
      </c>
    </row>
    <row r="1573" spans="1:17" x14ac:dyDescent="0.3">
      <c r="A1573" t="s">
        <v>3371</v>
      </c>
      <c r="B1573" s="1">
        <v>44668</v>
      </c>
      <c r="C1573" t="s">
        <v>3372</v>
      </c>
      <c r="D1573" t="s">
        <v>65</v>
      </c>
      <c r="E1573" t="s">
        <v>82</v>
      </c>
      <c r="F1573">
        <v>9</v>
      </c>
      <c r="G1573">
        <v>7</v>
      </c>
      <c r="H1573">
        <v>20</v>
      </c>
      <c r="I1573">
        <v>22.400000000000002</v>
      </c>
      <c r="J1573">
        <f t="shared" si="24"/>
        <v>156.80000000000001</v>
      </c>
      <c r="K1573" t="s">
        <v>20</v>
      </c>
      <c r="L1573" t="s">
        <v>42</v>
      </c>
      <c r="M1573" t="s">
        <v>71</v>
      </c>
      <c r="N1573" t="s">
        <v>30</v>
      </c>
      <c r="O1573">
        <v>46.01</v>
      </c>
      <c r="P1573">
        <v>3.7</v>
      </c>
      <c r="Q1573" t="s">
        <v>23</v>
      </c>
    </row>
    <row r="1574" spans="1:17" x14ac:dyDescent="0.3">
      <c r="A1574" t="s">
        <v>3373</v>
      </c>
      <c r="B1574" s="1">
        <v>45229</v>
      </c>
      <c r="C1574" t="s">
        <v>3374</v>
      </c>
      <c r="D1574" t="s">
        <v>100</v>
      </c>
      <c r="E1574" t="s">
        <v>57</v>
      </c>
      <c r="F1574">
        <v>18</v>
      </c>
      <c r="G1574">
        <v>18</v>
      </c>
      <c r="H1574">
        <v>460.55</v>
      </c>
      <c r="I1574">
        <v>488.18300000000005</v>
      </c>
      <c r="J1574">
        <f t="shared" si="24"/>
        <v>8787.2940000000017</v>
      </c>
      <c r="K1574" t="s">
        <v>27</v>
      </c>
      <c r="L1574" t="s">
        <v>28</v>
      </c>
      <c r="M1574" t="s">
        <v>36</v>
      </c>
      <c r="N1574" t="s">
        <v>30</v>
      </c>
      <c r="O1574">
        <v>38.47</v>
      </c>
      <c r="P1574">
        <v>1.1000000000000001</v>
      </c>
    </row>
    <row r="1575" spans="1:17" x14ac:dyDescent="0.3">
      <c r="A1575" t="s">
        <v>3375</v>
      </c>
      <c r="B1575" s="1">
        <v>44518</v>
      </c>
      <c r="C1575" t="s">
        <v>3376</v>
      </c>
      <c r="D1575" t="s">
        <v>1522</v>
      </c>
      <c r="E1575" t="s">
        <v>3377</v>
      </c>
      <c r="F1575">
        <v>7</v>
      </c>
      <c r="G1575">
        <v>7</v>
      </c>
      <c r="H1575">
        <v>565.96</v>
      </c>
      <c r="I1575">
        <v>594.25800000000004</v>
      </c>
      <c r="J1575">
        <f t="shared" si="24"/>
        <v>4159.8060000000005</v>
      </c>
      <c r="K1575" t="s">
        <v>27</v>
      </c>
      <c r="L1575" t="s">
        <v>123</v>
      </c>
      <c r="M1575" t="s">
        <v>22</v>
      </c>
      <c r="O1575">
        <v>9.57</v>
      </c>
      <c r="P1575">
        <v>4.4000000000000004</v>
      </c>
      <c r="Q1575" t="s">
        <v>23</v>
      </c>
    </row>
    <row r="1576" spans="1:17" x14ac:dyDescent="0.3">
      <c r="A1576" t="s">
        <v>3378</v>
      </c>
      <c r="B1576" s="1">
        <v>44474</v>
      </c>
      <c r="C1576" t="s">
        <v>3379</v>
      </c>
      <c r="D1576" t="s">
        <v>141</v>
      </c>
      <c r="E1576" t="s">
        <v>50</v>
      </c>
      <c r="F1576">
        <v>2</v>
      </c>
      <c r="G1576">
        <v>2</v>
      </c>
      <c r="H1576">
        <v>1444.23</v>
      </c>
      <c r="I1576">
        <v>1603.0953000000002</v>
      </c>
      <c r="J1576">
        <f t="shared" si="24"/>
        <v>3206.1906000000004</v>
      </c>
      <c r="K1576" t="s">
        <v>51</v>
      </c>
      <c r="L1576" t="s">
        <v>21</v>
      </c>
      <c r="M1576" t="s">
        <v>22</v>
      </c>
      <c r="N1576" t="s">
        <v>30</v>
      </c>
      <c r="O1576">
        <v>3.15</v>
      </c>
      <c r="P1576">
        <v>2.6</v>
      </c>
      <c r="Q1576" t="s">
        <v>23</v>
      </c>
    </row>
    <row r="1577" spans="1:17" x14ac:dyDescent="0.3">
      <c r="A1577" t="s">
        <v>3380</v>
      </c>
      <c r="B1577" s="1">
        <v>44541</v>
      </c>
      <c r="C1577" t="s">
        <v>3381</v>
      </c>
      <c r="D1577" t="s">
        <v>116</v>
      </c>
      <c r="E1577" t="s">
        <v>3382</v>
      </c>
      <c r="F1577">
        <v>19</v>
      </c>
      <c r="G1577">
        <v>18</v>
      </c>
      <c r="H1577">
        <v>415.28</v>
      </c>
      <c r="I1577">
        <v>456.80799999999999</v>
      </c>
      <c r="J1577">
        <f t="shared" si="24"/>
        <v>8222.5439999999999</v>
      </c>
      <c r="K1577" t="s">
        <v>20</v>
      </c>
      <c r="L1577" t="s">
        <v>35</v>
      </c>
      <c r="M1577" t="s">
        <v>71</v>
      </c>
      <c r="N1577" t="s">
        <v>37</v>
      </c>
      <c r="O1577">
        <v>18.190000000000001</v>
      </c>
      <c r="P1577">
        <v>9</v>
      </c>
      <c r="Q1577" t="s">
        <v>23</v>
      </c>
    </row>
    <row r="1578" spans="1:17" x14ac:dyDescent="0.3">
      <c r="A1578" t="s">
        <v>3383</v>
      </c>
      <c r="B1578" s="1">
        <v>45600</v>
      </c>
      <c r="C1578" t="s">
        <v>3384</v>
      </c>
      <c r="D1578" t="s">
        <v>116</v>
      </c>
      <c r="E1578" t="s">
        <v>95</v>
      </c>
      <c r="F1578">
        <v>2</v>
      </c>
      <c r="G1578">
        <v>2</v>
      </c>
      <c r="H1578">
        <v>749.5</v>
      </c>
      <c r="I1578">
        <v>861.92499999999995</v>
      </c>
      <c r="J1578">
        <f t="shared" si="24"/>
        <v>1723.85</v>
      </c>
      <c r="K1578" t="s">
        <v>20</v>
      </c>
      <c r="L1578" t="s">
        <v>123</v>
      </c>
      <c r="M1578" t="s">
        <v>29</v>
      </c>
      <c r="N1578" t="s">
        <v>53</v>
      </c>
      <c r="O1578">
        <v>11.38</v>
      </c>
      <c r="P1578">
        <v>1.1000000000000001</v>
      </c>
      <c r="Q1578" t="s">
        <v>23</v>
      </c>
    </row>
    <row r="1579" spans="1:17" x14ac:dyDescent="0.3">
      <c r="A1579" t="s">
        <v>3385</v>
      </c>
      <c r="B1579" s="1">
        <v>44766</v>
      </c>
      <c r="C1579" t="s">
        <v>3386</v>
      </c>
      <c r="D1579" t="s">
        <v>65</v>
      </c>
      <c r="E1579" t="s">
        <v>82</v>
      </c>
      <c r="F1579">
        <v>14</v>
      </c>
      <c r="G1579">
        <v>12</v>
      </c>
      <c r="H1579">
        <v>798.61</v>
      </c>
      <c r="I1579">
        <v>870.48490000000004</v>
      </c>
      <c r="J1579">
        <f t="shared" si="24"/>
        <v>10445.818800000001</v>
      </c>
      <c r="K1579" t="s">
        <v>51</v>
      </c>
      <c r="L1579" t="s">
        <v>79</v>
      </c>
      <c r="M1579" t="s">
        <v>2679</v>
      </c>
      <c r="N1579" t="s">
        <v>67</v>
      </c>
      <c r="O1579">
        <v>9.43</v>
      </c>
      <c r="P1579">
        <v>1.8</v>
      </c>
      <c r="Q1579" t="s">
        <v>23</v>
      </c>
    </row>
    <row r="1580" spans="1:17" x14ac:dyDescent="0.3">
      <c r="A1580" t="s">
        <v>3387</v>
      </c>
      <c r="B1580" s="1">
        <v>44509</v>
      </c>
      <c r="C1580" t="s">
        <v>3388</v>
      </c>
      <c r="D1580" t="s">
        <v>65</v>
      </c>
      <c r="E1580" t="s">
        <v>82</v>
      </c>
      <c r="F1580">
        <v>13</v>
      </c>
      <c r="G1580">
        <v>10</v>
      </c>
      <c r="H1580">
        <v>540.16</v>
      </c>
      <c r="I1580">
        <v>610.38079999999991</v>
      </c>
      <c r="J1580">
        <f t="shared" si="24"/>
        <v>6103.8079999999991</v>
      </c>
      <c r="K1580" t="s">
        <v>20</v>
      </c>
      <c r="L1580" t="s">
        <v>79</v>
      </c>
      <c r="M1580" t="s">
        <v>36</v>
      </c>
      <c r="N1580" t="s">
        <v>89</v>
      </c>
      <c r="O1580">
        <v>39.89</v>
      </c>
      <c r="P1580">
        <v>1.8</v>
      </c>
      <c r="Q1580" t="s">
        <v>23</v>
      </c>
    </row>
    <row r="1581" spans="1:17" x14ac:dyDescent="0.3">
      <c r="A1581" t="s">
        <v>3389</v>
      </c>
      <c r="B1581" s="1">
        <v>44962</v>
      </c>
      <c r="C1581" t="s">
        <v>3390</v>
      </c>
      <c r="D1581" t="s">
        <v>33</v>
      </c>
      <c r="E1581" t="s">
        <v>70</v>
      </c>
      <c r="F1581">
        <v>9</v>
      </c>
      <c r="G1581">
        <v>8</v>
      </c>
      <c r="H1581">
        <v>515.62</v>
      </c>
      <c r="I1581">
        <v>562.0258</v>
      </c>
      <c r="J1581">
        <f t="shared" si="24"/>
        <v>4496.2064</v>
      </c>
      <c r="K1581" t="s">
        <v>47</v>
      </c>
      <c r="L1581" t="s">
        <v>28</v>
      </c>
      <c r="M1581" t="s">
        <v>36</v>
      </c>
      <c r="N1581" t="s">
        <v>67</v>
      </c>
      <c r="O1581">
        <v>33.17</v>
      </c>
      <c r="P1581">
        <v>1.8</v>
      </c>
      <c r="Q1581" t="s">
        <v>23</v>
      </c>
    </row>
    <row r="1582" spans="1:17" x14ac:dyDescent="0.3">
      <c r="A1582" t="s">
        <v>3391</v>
      </c>
      <c r="B1582" s="1">
        <v>44222</v>
      </c>
      <c r="C1582" t="s">
        <v>3392</v>
      </c>
      <c r="D1582" t="s">
        <v>40</v>
      </c>
      <c r="E1582" t="s">
        <v>57</v>
      </c>
      <c r="F1582">
        <v>9</v>
      </c>
      <c r="G1582">
        <v>9</v>
      </c>
      <c r="H1582">
        <v>277.22000000000003</v>
      </c>
      <c r="I1582">
        <v>291.08100000000002</v>
      </c>
      <c r="J1582">
        <f t="shared" si="24"/>
        <v>2619.7290000000003</v>
      </c>
      <c r="K1582" t="s">
        <v>51</v>
      </c>
      <c r="L1582" t="s">
        <v>28</v>
      </c>
      <c r="M1582" t="s">
        <v>3393</v>
      </c>
      <c r="N1582" t="s">
        <v>37</v>
      </c>
      <c r="O1582">
        <v>20.27</v>
      </c>
      <c r="P1582">
        <v>1.6</v>
      </c>
      <c r="Q1582" t="s">
        <v>23</v>
      </c>
    </row>
    <row r="1583" spans="1:17" x14ac:dyDescent="0.3">
      <c r="A1583" t="s">
        <v>3394</v>
      </c>
      <c r="B1583" s="1">
        <v>44519</v>
      </c>
      <c r="C1583" t="s">
        <v>3395</v>
      </c>
      <c r="D1583" t="s">
        <v>61</v>
      </c>
      <c r="E1583" t="s">
        <v>70</v>
      </c>
      <c r="F1583">
        <v>1</v>
      </c>
      <c r="G1583">
        <v>1</v>
      </c>
      <c r="H1583">
        <v>1305.6300000000001</v>
      </c>
      <c r="I1583">
        <v>1370.9115000000002</v>
      </c>
      <c r="J1583">
        <f t="shared" si="24"/>
        <v>1370.9115000000002</v>
      </c>
      <c r="K1583" t="s">
        <v>20</v>
      </c>
      <c r="L1583" t="s">
        <v>35</v>
      </c>
      <c r="M1583" t="s">
        <v>71</v>
      </c>
      <c r="N1583" t="s">
        <v>30</v>
      </c>
      <c r="O1583">
        <v>19.97</v>
      </c>
      <c r="P1583">
        <v>3.9</v>
      </c>
      <c r="Q1583" t="s">
        <v>23</v>
      </c>
    </row>
    <row r="1584" spans="1:17" x14ac:dyDescent="0.3">
      <c r="A1584" t="s">
        <v>3396</v>
      </c>
      <c r="B1584" s="1">
        <v>43903</v>
      </c>
      <c r="C1584" t="s">
        <v>3397</v>
      </c>
      <c r="D1584" t="s">
        <v>77</v>
      </c>
      <c r="E1584" t="s">
        <v>82</v>
      </c>
      <c r="F1584">
        <v>18</v>
      </c>
      <c r="G1584">
        <v>14</v>
      </c>
      <c r="H1584">
        <v>1456.23</v>
      </c>
      <c r="I1584">
        <v>1630.9776000000002</v>
      </c>
      <c r="J1584">
        <f t="shared" si="24"/>
        <v>22833.686400000002</v>
      </c>
      <c r="K1584" t="s">
        <v>20</v>
      </c>
      <c r="L1584" t="s">
        <v>21</v>
      </c>
      <c r="M1584" t="s">
        <v>71</v>
      </c>
      <c r="N1584" t="s">
        <v>53</v>
      </c>
      <c r="O1584">
        <v>41.34</v>
      </c>
      <c r="P1584">
        <v>3.2</v>
      </c>
      <c r="Q1584" t="s">
        <v>23</v>
      </c>
    </row>
    <row r="1585" spans="1:17" x14ac:dyDescent="0.3">
      <c r="A1585" t="s">
        <v>3398</v>
      </c>
      <c r="B1585" s="1">
        <v>44629</v>
      </c>
      <c r="C1585" t="s">
        <v>3399</v>
      </c>
      <c r="D1585" t="s">
        <v>56</v>
      </c>
      <c r="E1585" t="s">
        <v>41</v>
      </c>
      <c r="F1585">
        <v>10</v>
      </c>
      <c r="G1585">
        <v>9</v>
      </c>
      <c r="H1585">
        <v>1424.56</v>
      </c>
      <c r="I1585">
        <v>1623.9984000000002</v>
      </c>
      <c r="J1585">
        <f t="shared" si="24"/>
        <v>14615.985600000002</v>
      </c>
      <c r="K1585" t="s">
        <v>27</v>
      </c>
      <c r="L1585" t="s">
        <v>28</v>
      </c>
      <c r="M1585" t="s">
        <v>22</v>
      </c>
      <c r="N1585" t="s">
        <v>89</v>
      </c>
      <c r="O1585">
        <v>45.38</v>
      </c>
      <c r="P1585">
        <v>1.7</v>
      </c>
      <c r="Q1585" t="s">
        <v>23</v>
      </c>
    </row>
    <row r="1586" spans="1:17" x14ac:dyDescent="0.3">
      <c r="A1586" t="s">
        <v>3400</v>
      </c>
      <c r="B1586" s="1">
        <v>44489</v>
      </c>
      <c r="C1586" t="s">
        <v>3401</v>
      </c>
      <c r="D1586" t="s">
        <v>85</v>
      </c>
      <c r="E1586" t="s">
        <v>78</v>
      </c>
      <c r="F1586">
        <v>17</v>
      </c>
      <c r="G1586">
        <v>16</v>
      </c>
      <c r="H1586">
        <v>976.69</v>
      </c>
      <c r="I1586">
        <v>1045.0583000000001</v>
      </c>
      <c r="J1586">
        <f t="shared" si="24"/>
        <v>16720.932800000002</v>
      </c>
      <c r="K1586" t="s">
        <v>66</v>
      </c>
      <c r="L1586" t="s">
        <v>42</v>
      </c>
      <c r="M1586" t="s">
        <v>36</v>
      </c>
      <c r="N1586" t="s">
        <v>89</v>
      </c>
      <c r="O1586">
        <v>38.01</v>
      </c>
      <c r="P1586">
        <v>3.3</v>
      </c>
      <c r="Q1586" t="s">
        <v>23</v>
      </c>
    </row>
    <row r="1587" spans="1:17" x14ac:dyDescent="0.3">
      <c r="A1587" t="s">
        <v>3402</v>
      </c>
      <c r="B1587" s="1">
        <v>45039</v>
      </c>
      <c r="C1587" t="s">
        <v>3403</v>
      </c>
      <c r="D1587" t="s">
        <v>116</v>
      </c>
      <c r="E1587" t="s">
        <v>3404</v>
      </c>
      <c r="F1587">
        <v>14</v>
      </c>
      <c r="G1587">
        <v>12</v>
      </c>
      <c r="H1587">
        <v>872.22</v>
      </c>
      <c r="I1587">
        <v>941.99760000000015</v>
      </c>
      <c r="J1587">
        <f t="shared" si="24"/>
        <v>11303.971200000002</v>
      </c>
      <c r="K1587" t="s">
        <v>51</v>
      </c>
      <c r="L1587" t="s">
        <v>21</v>
      </c>
      <c r="M1587" t="s">
        <v>36</v>
      </c>
      <c r="N1587" t="s">
        <v>53</v>
      </c>
      <c r="O1587">
        <v>21.48</v>
      </c>
      <c r="P1587">
        <v>4.7</v>
      </c>
      <c r="Q1587" t="s">
        <v>23</v>
      </c>
    </row>
    <row r="1588" spans="1:17" x14ac:dyDescent="0.3">
      <c r="A1588" t="s">
        <v>3405</v>
      </c>
      <c r="B1588" s="1">
        <v>45122</v>
      </c>
      <c r="C1588" t="s">
        <v>3406</v>
      </c>
      <c r="D1588" t="s">
        <v>109</v>
      </c>
      <c r="E1588" t="s">
        <v>120</v>
      </c>
      <c r="F1588">
        <v>3</v>
      </c>
      <c r="G1588">
        <v>3</v>
      </c>
      <c r="H1588">
        <v>445.02</v>
      </c>
      <c r="I1588">
        <v>511.77299999999997</v>
      </c>
      <c r="J1588">
        <f t="shared" si="24"/>
        <v>1535.319</v>
      </c>
      <c r="K1588" t="s">
        <v>66</v>
      </c>
      <c r="M1588" t="s">
        <v>22</v>
      </c>
      <c r="N1588" t="s">
        <v>30</v>
      </c>
      <c r="O1588">
        <v>1.6</v>
      </c>
      <c r="P1588">
        <v>9</v>
      </c>
      <c r="Q1588" t="s">
        <v>23</v>
      </c>
    </row>
    <row r="1589" spans="1:17" x14ac:dyDescent="0.3">
      <c r="A1589" t="s">
        <v>3407</v>
      </c>
      <c r="B1589" s="1">
        <v>45301</v>
      </c>
      <c r="C1589" t="s">
        <v>3408</v>
      </c>
      <c r="D1589" t="s">
        <v>56</v>
      </c>
      <c r="E1589" t="s">
        <v>57</v>
      </c>
      <c r="F1589">
        <v>14</v>
      </c>
      <c r="G1589">
        <v>14</v>
      </c>
      <c r="H1589">
        <v>76.87</v>
      </c>
      <c r="I1589">
        <v>82.250900000000016</v>
      </c>
      <c r="J1589">
        <f t="shared" si="24"/>
        <v>1151.5126000000002</v>
      </c>
      <c r="K1589" t="s">
        <v>66</v>
      </c>
      <c r="L1589" t="s">
        <v>28</v>
      </c>
      <c r="M1589" t="s">
        <v>29</v>
      </c>
      <c r="N1589" t="s">
        <v>30</v>
      </c>
      <c r="O1589">
        <v>10.67</v>
      </c>
      <c r="P1589">
        <v>1.5</v>
      </c>
      <c r="Q1589" t="s">
        <v>205</v>
      </c>
    </row>
    <row r="1590" spans="1:17" x14ac:dyDescent="0.3">
      <c r="A1590" t="s">
        <v>3409</v>
      </c>
      <c r="B1590" s="1">
        <v>45392</v>
      </c>
      <c r="C1590" t="s">
        <v>3410</v>
      </c>
      <c r="D1590" t="s">
        <v>133</v>
      </c>
      <c r="E1590" t="s">
        <v>50</v>
      </c>
      <c r="F1590">
        <v>5</v>
      </c>
      <c r="G1590">
        <v>4</v>
      </c>
      <c r="H1590">
        <v>1276.1400000000001</v>
      </c>
      <c r="I1590">
        <v>1339.9470000000001</v>
      </c>
      <c r="J1590">
        <f t="shared" si="24"/>
        <v>5359.7880000000005</v>
      </c>
      <c r="K1590" t="s">
        <v>27</v>
      </c>
      <c r="L1590" t="s">
        <v>86</v>
      </c>
      <c r="M1590" t="s">
        <v>36</v>
      </c>
      <c r="N1590" t="s">
        <v>37</v>
      </c>
      <c r="O1590">
        <v>40.69</v>
      </c>
      <c r="P1590">
        <v>3.2</v>
      </c>
      <c r="Q1590" t="s">
        <v>23</v>
      </c>
    </row>
    <row r="1591" spans="1:17" x14ac:dyDescent="0.3">
      <c r="A1591" t="s">
        <v>3411</v>
      </c>
      <c r="B1591" s="1">
        <v>44247</v>
      </c>
      <c r="C1591" t="s">
        <v>3412</v>
      </c>
      <c r="D1591" t="s">
        <v>109</v>
      </c>
      <c r="E1591" t="s">
        <v>110</v>
      </c>
      <c r="F1591">
        <v>17</v>
      </c>
      <c r="G1591">
        <v>17</v>
      </c>
      <c r="H1591">
        <v>769.58</v>
      </c>
      <c r="I1591">
        <v>854.23380000000009</v>
      </c>
      <c r="J1591">
        <f t="shared" si="24"/>
        <v>14521.974600000001</v>
      </c>
      <c r="K1591" t="s">
        <v>20</v>
      </c>
      <c r="L1591" t="s">
        <v>123</v>
      </c>
      <c r="M1591" t="s">
        <v>29</v>
      </c>
      <c r="N1591" t="s">
        <v>67</v>
      </c>
      <c r="O1591">
        <v>45.95</v>
      </c>
      <c r="P1591">
        <v>3.9</v>
      </c>
      <c r="Q1591" t="s">
        <v>74</v>
      </c>
    </row>
    <row r="1592" spans="1:17" x14ac:dyDescent="0.3">
      <c r="A1592" t="s">
        <v>3413</v>
      </c>
      <c r="B1592" s="1">
        <v>45258</v>
      </c>
      <c r="C1592" t="s">
        <v>3414</v>
      </c>
      <c r="D1592" t="s">
        <v>133</v>
      </c>
      <c r="E1592" t="s">
        <v>117</v>
      </c>
      <c r="F1592">
        <v>10</v>
      </c>
      <c r="G1592">
        <v>10</v>
      </c>
      <c r="H1592">
        <v>52.18</v>
      </c>
      <c r="I1592">
        <v>58.441600000000008</v>
      </c>
      <c r="J1592">
        <f t="shared" si="24"/>
        <v>584.41600000000005</v>
      </c>
      <c r="K1592" t="s">
        <v>27</v>
      </c>
      <c r="L1592" t="s">
        <v>79</v>
      </c>
      <c r="M1592" t="s">
        <v>36</v>
      </c>
      <c r="N1592" t="s">
        <v>53</v>
      </c>
      <c r="O1592">
        <v>25.65</v>
      </c>
      <c r="P1592">
        <v>3.9</v>
      </c>
      <c r="Q1592" t="s">
        <v>23</v>
      </c>
    </row>
    <row r="1593" spans="1:17" x14ac:dyDescent="0.3">
      <c r="A1593" t="s">
        <v>3415</v>
      </c>
      <c r="B1593" s="1">
        <v>44772</v>
      </c>
      <c r="C1593" t="s">
        <v>3416</v>
      </c>
      <c r="D1593" t="s">
        <v>94</v>
      </c>
      <c r="E1593" t="s">
        <v>117</v>
      </c>
      <c r="F1593">
        <v>1</v>
      </c>
      <c r="G1593">
        <v>1</v>
      </c>
      <c r="H1593">
        <v>859.57</v>
      </c>
      <c r="I1593">
        <v>954.12270000000012</v>
      </c>
      <c r="J1593">
        <f t="shared" si="24"/>
        <v>954.12270000000012</v>
      </c>
      <c r="K1593" t="s">
        <v>27</v>
      </c>
      <c r="L1593" t="s">
        <v>42</v>
      </c>
      <c r="M1593" t="s">
        <v>36</v>
      </c>
      <c r="N1593" t="s">
        <v>89</v>
      </c>
      <c r="O1593">
        <v>30.9</v>
      </c>
      <c r="P1593">
        <v>1.2</v>
      </c>
      <c r="Q1593" t="s">
        <v>23</v>
      </c>
    </row>
    <row r="1594" spans="1:17" x14ac:dyDescent="0.3">
      <c r="A1594" t="s">
        <v>3417</v>
      </c>
      <c r="B1594" s="1">
        <v>45297</v>
      </c>
      <c r="C1594" t="s">
        <v>3418</v>
      </c>
      <c r="D1594" t="s">
        <v>61</v>
      </c>
      <c r="E1594" t="s">
        <v>34</v>
      </c>
      <c r="F1594">
        <v>18</v>
      </c>
      <c r="G1594">
        <v>15</v>
      </c>
      <c r="H1594">
        <v>830.04</v>
      </c>
      <c r="I1594">
        <v>946.24560000000008</v>
      </c>
      <c r="J1594">
        <f t="shared" si="24"/>
        <v>14193.684000000001</v>
      </c>
      <c r="K1594" t="s">
        <v>20</v>
      </c>
      <c r="L1594" t="s">
        <v>21</v>
      </c>
      <c r="M1594" t="s">
        <v>71</v>
      </c>
      <c r="N1594" t="s">
        <v>89</v>
      </c>
      <c r="O1594">
        <v>41.51</v>
      </c>
      <c r="P1594">
        <v>3.4</v>
      </c>
      <c r="Q1594" t="s">
        <v>23</v>
      </c>
    </row>
    <row r="1595" spans="1:17" x14ac:dyDescent="0.3">
      <c r="A1595" t="s">
        <v>3419</v>
      </c>
      <c r="B1595" s="1">
        <v>44002</v>
      </c>
      <c r="C1595" t="s">
        <v>3420</v>
      </c>
      <c r="D1595" t="s">
        <v>85</v>
      </c>
      <c r="E1595" t="s">
        <v>82</v>
      </c>
      <c r="F1595">
        <v>5</v>
      </c>
      <c r="G1595">
        <v>5</v>
      </c>
      <c r="H1595">
        <v>720.76</v>
      </c>
      <c r="I1595">
        <v>756.798</v>
      </c>
      <c r="J1595">
        <f t="shared" si="24"/>
        <v>3783.99</v>
      </c>
      <c r="K1595" t="s">
        <v>51</v>
      </c>
      <c r="L1595" t="s">
        <v>35</v>
      </c>
      <c r="M1595" t="s">
        <v>22</v>
      </c>
      <c r="N1595" t="s">
        <v>67</v>
      </c>
      <c r="O1595">
        <v>12.25</v>
      </c>
      <c r="P1595">
        <v>3.6</v>
      </c>
      <c r="Q1595" t="s">
        <v>23</v>
      </c>
    </row>
    <row r="1596" spans="1:17" x14ac:dyDescent="0.3">
      <c r="A1596" t="s">
        <v>3421</v>
      </c>
      <c r="B1596" s="1">
        <v>44994</v>
      </c>
      <c r="C1596" t="s">
        <v>3422</v>
      </c>
      <c r="D1596" t="s">
        <v>61</v>
      </c>
      <c r="E1596" t="s">
        <v>70</v>
      </c>
      <c r="F1596">
        <v>2</v>
      </c>
      <c r="G1596">
        <v>2</v>
      </c>
      <c r="H1596">
        <v>100.32</v>
      </c>
      <c r="I1596">
        <v>107.3424</v>
      </c>
      <c r="J1596">
        <f t="shared" si="24"/>
        <v>214.6848</v>
      </c>
      <c r="K1596" t="s">
        <v>47</v>
      </c>
      <c r="L1596" t="s">
        <v>28</v>
      </c>
      <c r="M1596" t="s">
        <v>29</v>
      </c>
      <c r="N1596" t="s">
        <v>67</v>
      </c>
      <c r="O1596">
        <v>18.91</v>
      </c>
      <c r="P1596">
        <v>1.4</v>
      </c>
      <c r="Q1596" t="s">
        <v>23</v>
      </c>
    </row>
    <row r="1597" spans="1:17" x14ac:dyDescent="0.3">
      <c r="A1597" t="s">
        <v>3423</v>
      </c>
      <c r="B1597" s="1">
        <v>45160</v>
      </c>
      <c r="C1597" t="s">
        <v>3424</v>
      </c>
      <c r="D1597" t="s">
        <v>33</v>
      </c>
      <c r="E1597" t="s">
        <v>34</v>
      </c>
      <c r="F1597">
        <v>8</v>
      </c>
      <c r="G1597">
        <v>7</v>
      </c>
      <c r="H1597">
        <v>1315.26</v>
      </c>
      <c r="I1597">
        <v>1433.6334000000002</v>
      </c>
      <c r="J1597">
        <f t="shared" si="24"/>
        <v>10035.433800000001</v>
      </c>
      <c r="K1597" t="s">
        <v>51</v>
      </c>
      <c r="L1597" t="s">
        <v>42</v>
      </c>
      <c r="M1597" t="s">
        <v>36</v>
      </c>
      <c r="N1597" t="s">
        <v>53</v>
      </c>
      <c r="O1597">
        <v>25.09</v>
      </c>
      <c r="P1597">
        <v>3.5</v>
      </c>
      <c r="Q1597" t="s">
        <v>23</v>
      </c>
    </row>
    <row r="1598" spans="1:17" x14ac:dyDescent="0.3">
      <c r="A1598" t="s">
        <v>3425</v>
      </c>
      <c r="B1598" s="1">
        <v>44090</v>
      </c>
      <c r="C1598" t="s">
        <v>3426</v>
      </c>
      <c r="D1598" t="s">
        <v>85</v>
      </c>
      <c r="E1598" t="s">
        <v>82</v>
      </c>
      <c r="F1598">
        <v>8</v>
      </c>
      <c r="G1598">
        <v>7</v>
      </c>
      <c r="H1598">
        <v>693.59</v>
      </c>
      <c r="I1598">
        <v>762.94900000000007</v>
      </c>
      <c r="J1598">
        <f t="shared" si="24"/>
        <v>5340.643</v>
      </c>
      <c r="K1598" t="s">
        <v>27</v>
      </c>
      <c r="L1598" t="s">
        <v>123</v>
      </c>
      <c r="M1598" t="s">
        <v>29</v>
      </c>
      <c r="N1598" t="s">
        <v>89</v>
      </c>
      <c r="P1598">
        <v>1.4</v>
      </c>
      <c r="Q1598" t="s">
        <v>111</v>
      </c>
    </row>
    <row r="1599" spans="1:17" x14ac:dyDescent="0.3">
      <c r="A1599" t="s">
        <v>3427</v>
      </c>
      <c r="B1599" s="1">
        <v>44280</v>
      </c>
      <c r="C1599" t="s">
        <v>3428</v>
      </c>
      <c r="D1599" t="s">
        <v>116</v>
      </c>
      <c r="E1599" t="s">
        <v>95</v>
      </c>
      <c r="F1599">
        <v>17</v>
      </c>
      <c r="G1599">
        <v>14</v>
      </c>
      <c r="H1599">
        <v>828.61</v>
      </c>
      <c r="I1599">
        <v>911.47100000000012</v>
      </c>
      <c r="J1599">
        <f t="shared" si="24"/>
        <v>12760.594000000001</v>
      </c>
      <c r="K1599" t="s">
        <v>20</v>
      </c>
      <c r="L1599" t="s">
        <v>86</v>
      </c>
      <c r="M1599" t="s">
        <v>29</v>
      </c>
      <c r="N1599" t="s">
        <v>30</v>
      </c>
      <c r="O1599">
        <v>29.82</v>
      </c>
      <c r="P1599">
        <v>4.9000000000000004</v>
      </c>
      <c r="Q1599" t="s">
        <v>23</v>
      </c>
    </row>
    <row r="1600" spans="1:17" x14ac:dyDescent="0.3">
      <c r="A1600" t="s">
        <v>3429</v>
      </c>
      <c r="B1600" s="1">
        <v>45488</v>
      </c>
      <c r="C1600" t="s">
        <v>3430</v>
      </c>
      <c r="D1600" t="s">
        <v>56</v>
      </c>
      <c r="E1600" t="s">
        <v>41</v>
      </c>
      <c r="F1600">
        <v>18</v>
      </c>
      <c r="G1600">
        <v>17</v>
      </c>
      <c r="H1600">
        <v>156.68</v>
      </c>
      <c r="I1600">
        <v>167.64760000000001</v>
      </c>
      <c r="J1600">
        <f t="shared" si="24"/>
        <v>2850.0092000000004</v>
      </c>
      <c r="K1600" t="s">
        <v>66</v>
      </c>
      <c r="L1600" t="s">
        <v>42</v>
      </c>
      <c r="M1600" t="s">
        <v>71</v>
      </c>
      <c r="N1600" t="s">
        <v>89</v>
      </c>
      <c r="O1600">
        <v>30.14</v>
      </c>
      <c r="P1600">
        <v>1.2</v>
      </c>
      <c r="Q1600" t="s">
        <v>111</v>
      </c>
    </row>
    <row r="1601" spans="1:17" x14ac:dyDescent="0.3">
      <c r="A1601" t="s">
        <v>3431</v>
      </c>
      <c r="B1601" s="1">
        <v>43867</v>
      </c>
      <c r="C1601" t="s">
        <v>3432</v>
      </c>
      <c r="D1601" t="s">
        <v>77</v>
      </c>
      <c r="E1601" t="s">
        <v>82</v>
      </c>
      <c r="F1601">
        <v>4</v>
      </c>
      <c r="G1601">
        <v>4</v>
      </c>
      <c r="H1601">
        <v>1011.37</v>
      </c>
      <c r="I1601">
        <v>1092.2796000000001</v>
      </c>
      <c r="J1601">
        <f t="shared" si="24"/>
        <v>4369.1184000000003</v>
      </c>
      <c r="K1601" t="s">
        <v>51</v>
      </c>
      <c r="L1601" t="s">
        <v>86</v>
      </c>
      <c r="M1601" t="s">
        <v>36</v>
      </c>
      <c r="N1601" t="s">
        <v>53</v>
      </c>
      <c r="O1601">
        <v>39.82</v>
      </c>
      <c r="P1601">
        <v>4.7</v>
      </c>
      <c r="Q1601" t="s">
        <v>23</v>
      </c>
    </row>
    <row r="1602" spans="1:17" x14ac:dyDescent="0.3">
      <c r="A1602" t="s">
        <v>3433</v>
      </c>
      <c r="B1602" s="1">
        <v>45063</v>
      </c>
      <c r="C1602" t="s">
        <v>3434</v>
      </c>
      <c r="D1602" t="s">
        <v>109</v>
      </c>
      <c r="E1602" t="s">
        <v>46</v>
      </c>
      <c r="F1602">
        <v>12</v>
      </c>
      <c r="G1602">
        <v>12</v>
      </c>
      <c r="H1602">
        <v>957.98</v>
      </c>
      <c r="I1602">
        <v>1082.5174</v>
      </c>
      <c r="J1602">
        <f t="shared" si="24"/>
        <v>12990.2088</v>
      </c>
      <c r="K1602" t="s">
        <v>51</v>
      </c>
      <c r="L1602" t="s">
        <v>79</v>
      </c>
      <c r="M1602" t="s">
        <v>71</v>
      </c>
      <c r="N1602" t="s">
        <v>67</v>
      </c>
      <c r="O1602">
        <v>41.44</v>
      </c>
      <c r="P1602">
        <v>3.5</v>
      </c>
      <c r="Q1602" t="s">
        <v>23</v>
      </c>
    </row>
    <row r="1603" spans="1:17" x14ac:dyDescent="0.3">
      <c r="A1603" t="s">
        <v>3435</v>
      </c>
      <c r="B1603" s="1">
        <v>44773</v>
      </c>
      <c r="C1603" t="s">
        <v>3436</v>
      </c>
      <c r="D1603" t="s">
        <v>61</v>
      </c>
      <c r="E1603" t="s">
        <v>70</v>
      </c>
      <c r="F1603">
        <v>8</v>
      </c>
      <c r="G1603">
        <v>6</v>
      </c>
      <c r="H1603">
        <v>1201.83</v>
      </c>
      <c r="I1603">
        <v>1285.9581000000001</v>
      </c>
      <c r="J1603">
        <f t="shared" ref="J1603:J1666" si="25">G1603*I1603</f>
        <v>7715.7486000000008</v>
      </c>
      <c r="K1603" t="s">
        <v>20</v>
      </c>
      <c r="L1603" t="s">
        <v>86</v>
      </c>
      <c r="M1603" t="s">
        <v>71</v>
      </c>
      <c r="N1603" t="s">
        <v>53</v>
      </c>
      <c r="O1603">
        <v>16.23</v>
      </c>
      <c r="P1603">
        <v>2.8</v>
      </c>
      <c r="Q1603" t="s">
        <v>23</v>
      </c>
    </row>
    <row r="1604" spans="1:17" x14ac:dyDescent="0.3">
      <c r="A1604" t="s">
        <v>3437</v>
      </c>
      <c r="B1604" s="1">
        <v>45537</v>
      </c>
      <c r="C1604" t="s">
        <v>3438</v>
      </c>
      <c r="D1604" t="s">
        <v>45</v>
      </c>
      <c r="E1604" t="s">
        <v>120</v>
      </c>
      <c r="F1604">
        <v>7</v>
      </c>
      <c r="G1604">
        <v>7</v>
      </c>
      <c r="H1604">
        <v>870.18</v>
      </c>
      <c r="I1604">
        <v>922.39080000000001</v>
      </c>
      <c r="J1604">
        <f t="shared" si="25"/>
        <v>6456.7356</v>
      </c>
      <c r="K1604" t="s">
        <v>51</v>
      </c>
      <c r="L1604" t="s">
        <v>28</v>
      </c>
      <c r="M1604" t="s">
        <v>71</v>
      </c>
      <c r="N1604" t="s">
        <v>37</v>
      </c>
      <c r="O1604">
        <v>3</v>
      </c>
      <c r="P1604">
        <v>2.2999999999999998</v>
      </c>
      <c r="Q1604" t="s">
        <v>23</v>
      </c>
    </row>
    <row r="1605" spans="1:17" x14ac:dyDescent="0.3">
      <c r="A1605" t="s">
        <v>3439</v>
      </c>
      <c r="B1605" s="1">
        <v>45363</v>
      </c>
      <c r="C1605" t="s">
        <v>3440</v>
      </c>
      <c r="D1605" t="s">
        <v>100</v>
      </c>
      <c r="E1605" t="s">
        <v>57</v>
      </c>
      <c r="F1605">
        <v>2</v>
      </c>
      <c r="G1605">
        <v>2</v>
      </c>
      <c r="H1605">
        <v>453.35</v>
      </c>
      <c r="I1605">
        <v>480.55100000000004</v>
      </c>
      <c r="J1605">
        <f t="shared" si="25"/>
        <v>961.10200000000009</v>
      </c>
      <c r="K1605" t="s">
        <v>66</v>
      </c>
      <c r="L1605" t="s">
        <v>35</v>
      </c>
      <c r="M1605" t="s">
        <v>36</v>
      </c>
      <c r="N1605" t="s">
        <v>89</v>
      </c>
      <c r="O1605">
        <v>14.28</v>
      </c>
      <c r="P1605">
        <v>1</v>
      </c>
      <c r="Q1605" t="s">
        <v>23</v>
      </c>
    </row>
    <row r="1606" spans="1:17" x14ac:dyDescent="0.3">
      <c r="A1606" t="s">
        <v>3441</v>
      </c>
      <c r="B1606" s="1">
        <v>44421</v>
      </c>
      <c r="C1606" t="s">
        <v>3442</v>
      </c>
      <c r="E1606" t="s">
        <v>50</v>
      </c>
      <c r="F1606">
        <v>3</v>
      </c>
      <c r="G1606">
        <v>2</v>
      </c>
      <c r="H1606">
        <v>1371.41</v>
      </c>
      <c r="I1606">
        <v>1439.9805000000001</v>
      </c>
      <c r="J1606">
        <f t="shared" si="25"/>
        <v>2879.9610000000002</v>
      </c>
      <c r="K1606" t="s">
        <v>20</v>
      </c>
      <c r="L1606" t="s">
        <v>42</v>
      </c>
      <c r="M1606" t="s">
        <v>29</v>
      </c>
      <c r="N1606" t="s">
        <v>30</v>
      </c>
      <c r="O1606">
        <v>19.25</v>
      </c>
      <c r="P1606">
        <v>4</v>
      </c>
      <c r="Q1606" t="s">
        <v>23</v>
      </c>
    </row>
    <row r="1607" spans="1:17" x14ac:dyDescent="0.3">
      <c r="A1607" t="s">
        <v>3443</v>
      </c>
      <c r="B1607" s="1">
        <v>44190</v>
      </c>
      <c r="C1607" t="s">
        <v>3444</v>
      </c>
      <c r="D1607" t="s">
        <v>61</v>
      </c>
      <c r="E1607" t="s">
        <v>70</v>
      </c>
      <c r="F1607">
        <v>14</v>
      </c>
      <c r="G1607">
        <v>13</v>
      </c>
      <c r="H1607">
        <v>1293.95</v>
      </c>
      <c r="I1607">
        <v>1410.4055000000001</v>
      </c>
      <c r="J1607">
        <f t="shared" si="25"/>
        <v>18335.271500000003</v>
      </c>
      <c r="K1607" t="s">
        <v>20</v>
      </c>
      <c r="L1607" t="s">
        <v>35</v>
      </c>
      <c r="M1607" t="s">
        <v>29</v>
      </c>
      <c r="N1607" t="s">
        <v>53</v>
      </c>
      <c r="O1607">
        <v>25.12</v>
      </c>
      <c r="P1607">
        <v>1.8</v>
      </c>
      <c r="Q1607" t="s">
        <v>23</v>
      </c>
    </row>
    <row r="1608" spans="1:17" x14ac:dyDescent="0.3">
      <c r="A1608" t="s">
        <v>3445</v>
      </c>
      <c r="B1608" s="1">
        <v>45123</v>
      </c>
      <c r="C1608" t="s">
        <v>3446</v>
      </c>
      <c r="D1608" t="s">
        <v>61</v>
      </c>
      <c r="E1608" t="s">
        <v>70</v>
      </c>
      <c r="F1608">
        <v>12</v>
      </c>
      <c r="G1608">
        <v>11</v>
      </c>
      <c r="H1608">
        <v>1197.69</v>
      </c>
      <c r="I1608">
        <v>1257.5745000000002</v>
      </c>
      <c r="J1608">
        <f t="shared" si="25"/>
        <v>13833.319500000001</v>
      </c>
      <c r="K1608" t="s">
        <v>27</v>
      </c>
      <c r="L1608" t="s">
        <v>35</v>
      </c>
      <c r="M1608" t="s">
        <v>36</v>
      </c>
      <c r="N1608" t="s">
        <v>37</v>
      </c>
      <c r="O1608">
        <v>20.79</v>
      </c>
      <c r="P1608">
        <v>5</v>
      </c>
      <c r="Q1608" t="s">
        <v>23</v>
      </c>
    </row>
    <row r="1609" spans="1:17" x14ac:dyDescent="0.3">
      <c r="A1609" t="s">
        <v>3447</v>
      </c>
      <c r="B1609" s="1">
        <v>44185</v>
      </c>
      <c r="C1609" t="s">
        <v>3448</v>
      </c>
      <c r="D1609" t="s">
        <v>77</v>
      </c>
      <c r="E1609" t="s">
        <v>82</v>
      </c>
      <c r="F1609">
        <v>17</v>
      </c>
      <c r="G1609">
        <v>16</v>
      </c>
      <c r="H1609">
        <v>1135.33</v>
      </c>
      <c r="I1609">
        <v>1305.6294999999998</v>
      </c>
      <c r="J1609">
        <f t="shared" si="25"/>
        <v>20890.071999999996</v>
      </c>
      <c r="K1609" t="s">
        <v>20</v>
      </c>
      <c r="L1609" t="s">
        <v>42</v>
      </c>
      <c r="M1609" t="s">
        <v>71</v>
      </c>
      <c r="N1609" t="s">
        <v>53</v>
      </c>
      <c r="O1609">
        <v>6.69</v>
      </c>
      <c r="P1609">
        <v>2.1</v>
      </c>
      <c r="Q1609" t="s">
        <v>23</v>
      </c>
    </row>
    <row r="1610" spans="1:17" x14ac:dyDescent="0.3">
      <c r="A1610" t="s">
        <v>3449</v>
      </c>
      <c r="B1610" s="1">
        <v>45316</v>
      </c>
      <c r="C1610" t="s">
        <v>3450</v>
      </c>
      <c r="D1610" t="s">
        <v>33</v>
      </c>
      <c r="E1610" t="s">
        <v>70</v>
      </c>
      <c r="F1610">
        <v>20</v>
      </c>
      <c r="G1610">
        <v>19</v>
      </c>
      <c r="H1610">
        <v>1035.76</v>
      </c>
      <c r="I1610">
        <v>1118.6208000000001</v>
      </c>
      <c r="J1610">
        <f t="shared" si="25"/>
        <v>21253.795200000004</v>
      </c>
      <c r="K1610" t="s">
        <v>47</v>
      </c>
      <c r="L1610" t="s">
        <v>86</v>
      </c>
      <c r="M1610" t="s">
        <v>29</v>
      </c>
      <c r="N1610" t="s">
        <v>37</v>
      </c>
      <c r="O1610">
        <v>3.44</v>
      </c>
      <c r="P1610">
        <v>1.4</v>
      </c>
      <c r="Q1610" t="s">
        <v>23</v>
      </c>
    </row>
    <row r="1611" spans="1:17" x14ac:dyDescent="0.3">
      <c r="A1611" t="s">
        <v>3451</v>
      </c>
      <c r="B1611" s="1">
        <v>44048</v>
      </c>
      <c r="C1611" t="s">
        <v>3452</v>
      </c>
      <c r="D1611" t="s">
        <v>133</v>
      </c>
      <c r="E1611" t="s">
        <v>50</v>
      </c>
      <c r="F1611">
        <v>7</v>
      </c>
      <c r="G1611">
        <v>7</v>
      </c>
      <c r="H1611">
        <v>1401.78</v>
      </c>
      <c r="I1611">
        <v>1527.9402</v>
      </c>
      <c r="J1611">
        <f t="shared" si="25"/>
        <v>10695.581399999999</v>
      </c>
      <c r="K1611" t="s">
        <v>66</v>
      </c>
      <c r="L1611" t="s">
        <v>42</v>
      </c>
      <c r="M1611" t="s">
        <v>29</v>
      </c>
      <c r="N1611" t="s">
        <v>53</v>
      </c>
      <c r="O1611">
        <v>44.58</v>
      </c>
      <c r="P1611">
        <v>2.8</v>
      </c>
      <c r="Q1611" t="s">
        <v>74</v>
      </c>
    </row>
    <row r="1612" spans="1:17" x14ac:dyDescent="0.3">
      <c r="A1612" t="s">
        <v>3453</v>
      </c>
      <c r="B1612" s="1">
        <v>44439</v>
      </c>
      <c r="C1612" t="s">
        <v>3454</v>
      </c>
      <c r="D1612" t="s">
        <v>141</v>
      </c>
      <c r="E1612" t="s">
        <v>117</v>
      </c>
      <c r="F1612">
        <v>1</v>
      </c>
      <c r="G1612">
        <v>1</v>
      </c>
      <c r="H1612">
        <v>1051.27</v>
      </c>
      <c r="I1612">
        <v>1187.9350999999999</v>
      </c>
      <c r="J1612">
        <f t="shared" si="25"/>
        <v>1187.9350999999999</v>
      </c>
      <c r="K1612" t="s">
        <v>51</v>
      </c>
      <c r="L1612" t="s">
        <v>86</v>
      </c>
      <c r="M1612" t="s">
        <v>29</v>
      </c>
      <c r="N1612" t="s">
        <v>89</v>
      </c>
      <c r="O1612">
        <v>4.5999999999999996</v>
      </c>
      <c r="P1612">
        <v>2.6</v>
      </c>
      <c r="Q1612" t="s">
        <v>111</v>
      </c>
    </row>
    <row r="1613" spans="1:17" x14ac:dyDescent="0.3">
      <c r="A1613" t="s">
        <v>3455</v>
      </c>
      <c r="B1613" s="1">
        <v>44303</v>
      </c>
      <c r="C1613" t="s">
        <v>3456</v>
      </c>
      <c r="D1613" t="s">
        <v>116</v>
      </c>
      <c r="E1613" t="s">
        <v>95</v>
      </c>
      <c r="F1613">
        <v>6</v>
      </c>
      <c r="G1613">
        <v>6</v>
      </c>
      <c r="H1613">
        <v>173.98</v>
      </c>
      <c r="I1613">
        <v>189.63820000000001</v>
      </c>
      <c r="J1613">
        <f t="shared" si="25"/>
        <v>1137.8292000000001</v>
      </c>
      <c r="K1613" t="s">
        <v>20</v>
      </c>
      <c r="L1613" t="s">
        <v>35</v>
      </c>
      <c r="M1613" t="s">
        <v>29</v>
      </c>
      <c r="N1613" t="s">
        <v>89</v>
      </c>
      <c r="O1613">
        <v>14.04</v>
      </c>
      <c r="P1613">
        <v>4.2</v>
      </c>
      <c r="Q1613" t="s">
        <v>23</v>
      </c>
    </row>
    <row r="1614" spans="1:17" x14ac:dyDescent="0.3">
      <c r="A1614" t="s">
        <v>3457</v>
      </c>
      <c r="B1614" s="1">
        <v>43910</v>
      </c>
      <c r="C1614" t="s">
        <v>3458</v>
      </c>
      <c r="D1614" t="s">
        <v>65</v>
      </c>
      <c r="E1614" t="s">
        <v>82</v>
      </c>
      <c r="F1614">
        <v>20</v>
      </c>
      <c r="G1614">
        <v>20</v>
      </c>
      <c r="H1614">
        <v>1029.73</v>
      </c>
      <c r="I1614">
        <v>1081.2165</v>
      </c>
      <c r="J1614">
        <f t="shared" si="25"/>
        <v>21624.33</v>
      </c>
      <c r="K1614" t="s">
        <v>47</v>
      </c>
      <c r="L1614" t="s">
        <v>35</v>
      </c>
      <c r="M1614" t="s">
        <v>29</v>
      </c>
      <c r="N1614" t="s">
        <v>67</v>
      </c>
      <c r="O1614">
        <v>44.16</v>
      </c>
      <c r="P1614">
        <v>5</v>
      </c>
      <c r="Q1614" t="s">
        <v>23</v>
      </c>
    </row>
    <row r="1615" spans="1:17" x14ac:dyDescent="0.3">
      <c r="A1615" t="s">
        <v>3459</v>
      </c>
      <c r="B1615" s="1">
        <v>44617</v>
      </c>
      <c r="C1615" t="s">
        <v>3460</v>
      </c>
      <c r="D1615" t="s">
        <v>100</v>
      </c>
      <c r="E1615" t="s">
        <v>57</v>
      </c>
      <c r="F1615">
        <v>19</v>
      </c>
      <c r="G1615">
        <v>19</v>
      </c>
      <c r="H1615">
        <v>1480.25</v>
      </c>
      <c r="I1615">
        <v>1687.4850000000001</v>
      </c>
      <c r="J1615">
        <f t="shared" si="25"/>
        <v>32062.215000000004</v>
      </c>
      <c r="K1615" t="s">
        <v>20</v>
      </c>
      <c r="L1615" t="s">
        <v>35</v>
      </c>
      <c r="M1615" t="s">
        <v>22</v>
      </c>
      <c r="N1615" t="s">
        <v>89</v>
      </c>
      <c r="O1615">
        <v>37.76</v>
      </c>
      <c r="P1615">
        <v>3.6</v>
      </c>
      <c r="Q1615" t="s">
        <v>23</v>
      </c>
    </row>
    <row r="1616" spans="1:17" x14ac:dyDescent="0.3">
      <c r="A1616" t="s">
        <v>3461</v>
      </c>
      <c r="B1616" s="1">
        <v>45493</v>
      </c>
      <c r="C1616" t="s">
        <v>3462</v>
      </c>
      <c r="D1616" t="s">
        <v>130</v>
      </c>
      <c r="E1616" t="s">
        <v>82</v>
      </c>
      <c r="F1616">
        <v>9</v>
      </c>
      <c r="G1616">
        <v>8</v>
      </c>
      <c r="H1616">
        <v>749.82</v>
      </c>
      <c r="I1616">
        <v>862.29300000000001</v>
      </c>
      <c r="J1616">
        <f t="shared" si="25"/>
        <v>6898.3440000000001</v>
      </c>
      <c r="K1616" t="s">
        <v>27</v>
      </c>
      <c r="L1616" t="s">
        <v>21</v>
      </c>
      <c r="M1616" t="s">
        <v>22</v>
      </c>
      <c r="N1616" t="s">
        <v>37</v>
      </c>
      <c r="O1616">
        <v>40.770000000000003</v>
      </c>
      <c r="P1616">
        <v>2.4</v>
      </c>
      <c r="Q1616" t="s">
        <v>23</v>
      </c>
    </row>
    <row r="1617" spans="1:17" x14ac:dyDescent="0.3">
      <c r="A1617" t="s">
        <v>3463</v>
      </c>
      <c r="B1617" s="1">
        <v>44908</v>
      </c>
      <c r="C1617" t="s">
        <v>3464</v>
      </c>
      <c r="D1617" t="s">
        <v>85</v>
      </c>
      <c r="E1617" t="s">
        <v>82</v>
      </c>
      <c r="F1617">
        <v>11</v>
      </c>
      <c r="G1617">
        <v>11</v>
      </c>
      <c r="H1617">
        <v>1288.57</v>
      </c>
      <c r="I1617">
        <v>1468.9698000000001</v>
      </c>
      <c r="J1617">
        <f t="shared" si="25"/>
        <v>16158.667800000001</v>
      </c>
      <c r="K1617" t="s">
        <v>51</v>
      </c>
      <c r="L1617" t="s">
        <v>79</v>
      </c>
      <c r="M1617" t="s">
        <v>71</v>
      </c>
      <c r="N1617" t="s">
        <v>37</v>
      </c>
      <c r="O1617">
        <v>2</v>
      </c>
      <c r="P1617">
        <v>2.4</v>
      </c>
      <c r="Q1617" t="s">
        <v>23</v>
      </c>
    </row>
    <row r="1618" spans="1:17" x14ac:dyDescent="0.3">
      <c r="A1618" t="s">
        <v>3465</v>
      </c>
      <c r="B1618" s="1">
        <v>45377</v>
      </c>
      <c r="C1618" t="s">
        <v>3466</v>
      </c>
      <c r="D1618" t="s">
        <v>61</v>
      </c>
      <c r="E1618" t="s">
        <v>3467</v>
      </c>
      <c r="F1618">
        <v>19</v>
      </c>
      <c r="G1618">
        <v>17</v>
      </c>
      <c r="H1618">
        <v>413.65</v>
      </c>
      <c r="I1618">
        <v>434.33249999999998</v>
      </c>
      <c r="J1618">
        <f t="shared" si="25"/>
        <v>7383.6525000000001</v>
      </c>
      <c r="K1618" t="s">
        <v>3468</v>
      </c>
      <c r="L1618" t="s">
        <v>28</v>
      </c>
      <c r="M1618" t="s">
        <v>22</v>
      </c>
      <c r="N1618" t="s">
        <v>30</v>
      </c>
      <c r="O1618">
        <v>37.880000000000003</v>
      </c>
      <c r="P1618">
        <v>4.0999999999999996</v>
      </c>
      <c r="Q1618" t="s">
        <v>23</v>
      </c>
    </row>
    <row r="1619" spans="1:17" x14ac:dyDescent="0.3">
      <c r="A1619" t="s">
        <v>3469</v>
      </c>
      <c r="B1619" s="1">
        <v>44105</v>
      </c>
      <c r="C1619" t="s">
        <v>3470</v>
      </c>
      <c r="D1619" t="s">
        <v>1522</v>
      </c>
      <c r="E1619" t="s">
        <v>50</v>
      </c>
      <c r="F1619">
        <v>11</v>
      </c>
      <c r="G1619">
        <v>10</v>
      </c>
      <c r="H1619">
        <v>1400.83</v>
      </c>
      <c r="I1619">
        <v>1596.9462000000001</v>
      </c>
      <c r="J1619">
        <f t="shared" si="25"/>
        <v>15969.462000000001</v>
      </c>
      <c r="K1619" t="s">
        <v>27</v>
      </c>
      <c r="L1619" t="s">
        <v>21</v>
      </c>
      <c r="M1619" t="s">
        <v>22</v>
      </c>
      <c r="N1619" t="s">
        <v>89</v>
      </c>
      <c r="O1619">
        <v>23</v>
      </c>
      <c r="P1619">
        <v>4.0999999999999996</v>
      </c>
      <c r="Q1619" t="s">
        <v>23</v>
      </c>
    </row>
    <row r="1620" spans="1:17" x14ac:dyDescent="0.3">
      <c r="A1620" t="s">
        <v>3471</v>
      </c>
      <c r="B1620" s="1">
        <v>45573</v>
      </c>
      <c r="C1620" t="s">
        <v>3472</v>
      </c>
      <c r="D1620" t="s">
        <v>77</v>
      </c>
      <c r="E1620" t="s">
        <v>3473</v>
      </c>
      <c r="F1620">
        <v>3</v>
      </c>
      <c r="G1620">
        <v>2</v>
      </c>
      <c r="H1620">
        <v>1458.06</v>
      </c>
      <c r="I1620">
        <v>1618.4466</v>
      </c>
      <c r="J1620">
        <f t="shared" si="25"/>
        <v>3236.8932</v>
      </c>
      <c r="K1620" t="s">
        <v>20</v>
      </c>
      <c r="L1620" t="s">
        <v>79</v>
      </c>
      <c r="M1620" t="s">
        <v>22</v>
      </c>
      <c r="O1620">
        <v>6.66</v>
      </c>
      <c r="P1620">
        <v>4.5999999999999996</v>
      </c>
      <c r="Q1620" t="s">
        <v>23</v>
      </c>
    </row>
    <row r="1621" spans="1:17" x14ac:dyDescent="0.3">
      <c r="A1621" t="s">
        <v>3474</v>
      </c>
      <c r="B1621" s="1">
        <v>44502</v>
      </c>
      <c r="C1621" t="s">
        <v>3475</v>
      </c>
      <c r="E1621" t="s">
        <v>57</v>
      </c>
      <c r="F1621">
        <v>16</v>
      </c>
      <c r="G1621">
        <v>16</v>
      </c>
      <c r="H1621">
        <v>1000.87</v>
      </c>
      <c r="I1621">
        <v>1050.9135000000001</v>
      </c>
      <c r="J1621">
        <f t="shared" si="25"/>
        <v>16814.616000000002</v>
      </c>
      <c r="K1621" t="s">
        <v>51</v>
      </c>
      <c r="L1621" t="s">
        <v>123</v>
      </c>
      <c r="M1621" t="s">
        <v>71</v>
      </c>
      <c r="N1621" t="s">
        <v>67</v>
      </c>
      <c r="O1621">
        <v>30.6</v>
      </c>
      <c r="P1621">
        <v>2</v>
      </c>
      <c r="Q1621" t="s">
        <v>23</v>
      </c>
    </row>
    <row r="1622" spans="1:17" x14ac:dyDescent="0.3">
      <c r="A1622" t="s">
        <v>3476</v>
      </c>
      <c r="B1622" s="1">
        <v>44013</v>
      </c>
      <c r="C1622" t="s">
        <v>3477</v>
      </c>
      <c r="D1622" t="s">
        <v>40</v>
      </c>
      <c r="E1622" t="s">
        <v>41</v>
      </c>
      <c r="F1622">
        <v>16</v>
      </c>
      <c r="G1622">
        <v>15</v>
      </c>
      <c r="H1622">
        <v>362.25</v>
      </c>
      <c r="I1622">
        <v>402.09750000000003</v>
      </c>
      <c r="J1622">
        <f t="shared" si="25"/>
        <v>6031.4625000000005</v>
      </c>
      <c r="K1622" t="s">
        <v>47</v>
      </c>
      <c r="L1622" t="s">
        <v>21</v>
      </c>
      <c r="M1622" t="s">
        <v>29</v>
      </c>
      <c r="N1622" t="s">
        <v>89</v>
      </c>
      <c r="O1622">
        <v>48.04</v>
      </c>
      <c r="P1622">
        <v>1.4</v>
      </c>
      <c r="Q1622" t="s">
        <v>23</v>
      </c>
    </row>
    <row r="1623" spans="1:17" x14ac:dyDescent="0.3">
      <c r="A1623" t="s">
        <v>3478</v>
      </c>
      <c r="B1623" s="1">
        <v>45112</v>
      </c>
      <c r="C1623" t="s">
        <v>3479</v>
      </c>
      <c r="D1623" t="s">
        <v>100</v>
      </c>
      <c r="E1623" t="s">
        <v>41</v>
      </c>
      <c r="F1623">
        <v>6</v>
      </c>
      <c r="G1623">
        <v>6</v>
      </c>
      <c r="H1623">
        <v>1125.25</v>
      </c>
      <c r="I1623">
        <v>1294.0374999999999</v>
      </c>
      <c r="J1623">
        <f t="shared" si="25"/>
        <v>7764.2249999999995</v>
      </c>
      <c r="K1623" t="s">
        <v>47</v>
      </c>
      <c r="L1623" t="s">
        <v>21</v>
      </c>
      <c r="M1623" t="s">
        <v>22</v>
      </c>
      <c r="N1623" t="s">
        <v>30</v>
      </c>
      <c r="O1623">
        <v>0.08</v>
      </c>
      <c r="P1623">
        <v>2.5</v>
      </c>
      <c r="Q1623" t="s">
        <v>23</v>
      </c>
    </row>
    <row r="1624" spans="1:17" x14ac:dyDescent="0.3">
      <c r="A1624" t="s">
        <v>1042</v>
      </c>
      <c r="B1624" s="1">
        <v>44321</v>
      </c>
      <c r="C1624" t="s">
        <v>3480</v>
      </c>
      <c r="D1624" t="s">
        <v>56</v>
      </c>
      <c r="E1624" t="s">
        <v>26</v>
      </c>
      <c r="F1624">
        <v>3</v>
      </c>
      <c r="G1624">
        <v>2</v>
      </c>
      <c r="H1624">
        <v>847.91</v>
      </c>
      <c r="I1624">
        <v>975.09649999999988</v>
      </c>
      <c r="J1624">
        <f t="shared" si="25"/>
        <v>1950.1929999999998</v>
      </c>
      <c r="K1624" t="s">
        <v>47</v>
      </c>
      <c r="L1624" t="s">
        <v>123</v>
      </c>
      <c r="M1624" t="s">
        <v>22</v>
      </c>
      <c r="N1624" t="s">
        <v>30</v>
      </c>
      <c r="O1624">
        <v>18.329999999999998</v>
      </c>
      <c r="P1624">
        <v>3.1</v>
      </c>
      <c r="Q1624" t="s">
        <v>23</v>
      </c>
    </row>
    <row r="1625" spans="1:17" x14ac:dyDescent="0.3">
      <c r="A1625" t="s">
        <v>3481</v>
      </c>
      <c r="B1625" s="1">
        <v>45330</v>
      </c>
      <c r="C1625" t="s">
        <v>3482</v>
      </c>
      <c r="D1625" t="s">
        <v>77</v>
      </c>
      <c r="E1625" t="s">
        <v>19</v>
      </c>
      <c r="F1625">
        <v>7</v>
      </c>
      <c r="G1625">
        <v>7</v>
      </c>
      <c r="H1625">
        <v>6.07</v>
      </c>
      <c r="I1625">
        <v>6.6163000000000007</v>
      </c>
      <c r="J1625">
        <f t="shared" si="25"/>
        <v>46.314100000000003</v>
      </c>
      <c r="K1625" t="s">
        <v>51</v>
      </c>
      <c r="L1625" t="s">
        <v>123</v>
      </c>
      <c r="M1625" t="s">
        <v>71</v>
      </c>
      <c r="N1625" t="s">
        <v>30</v>
      </c>
      <c r="O1625">
        <v>37.4</v>
      </c>
      <c r="P1625">
        <v>3.3</v>
      </c>
      <c r="Q1625" t="s">
        <v>23</v>
      </c>
    </row>
    <row r="1626" spans="1:17" x14ac:dyDescent="0.3">
      <c r="A1626" t="s">
        <v>3483</v>
      </c>
      <c r="B1626" s="1">
        <v>44382</v>
      </c>
      <c r="C1626" t="s">
        <v>3484</v>
      </c>
      <c r="D1626" t="s">
        <v>133</v>
      </c>
      <c r="E1626" t="s">
        <v>95</v>
      </c>
      <c r="F1626">
        <v>8</v>
      </c>
      <c r="G1626">
        <v>7</v>
      </c>
      <c r="H1626">
        <v>1130.45</v>
      </c>
      <c r="I1626">
        <v>1300.0174999999999</v>
      </c>
      <c r="J1626">
        <f t="shared" si="25"/>
        <v>9100.1224999999995</v>
      </c>
      <c r="K1626" t="s">
        <v>66</v>
      </c>
      <c r="L1626" t="s">
        <v>42</v>
      </c>
      <c r="M1626" t="s">
        <v>22</v>
      </c>
      <c r="N1626" t="s">
        <v>67</v>
      </c>
      <c r="O1626">
        <v>36.81</v>
      </c>
      <c r="P1626">
        <v>5</v>
      </c>
      <c r="Q1626" t="s">
        <v>23</v>
      </c>
    </row>
    <row r="1627" spans="1:17" x14ac:dyDescent="0.3">
      <c r="A1627" t="s">
        <v>3485</v>
      </c>
      <c r="B1627" s="1">
        <v>43936</v>
      </c>
      <c r="C1627" t="s">
        <v>3486</v>
      </c>
      <c r="D1627" t="s">
        <v>56</v>
      </c>
      <c r="E1627" t="s">
        <v>26</v>
      </c>
      <c r="F1627">
        <v>10</v>
      </c>
      <c r="G1627">
        <v>9</v>
      </c>
      <c r="H1627">
        <v>12</v>
      </c>
      <c r="I1627">
        <v>12.84</v>
      </c>
      <c r="J1627">
        <f t="shared" si="25"/>
        <v>115.56</v>
      </c>
      <c r="K1627" t="s">
        <v>27</v>
      </c>
      <c r="L1627" t="s">
        <v>42</v>
      </c>
      <c r="M1627" t="s">
        <v>29</v>
      </c>
      <c r="N1627" t="s">
        <v>37</v>
      </c>
      <c r="O1627">
        <v>23.4</v>
      </c>
      <c r="P1627">
        <v>3.5</v>
      </c>
      <c r="Q1627" t="s">
        <v>23</v>
      </c>
    </row>
    <row r="1628" spans="1:17" x14ac:dyDescent="0.3">
      <c r="A1628" t="s">
        <v>3487</v>
      </c>
      <c r="B1628" s="1">
        <v>45197</v>
      </c>
      <c r="C1628" t="s">
        <v>3488</v>
      </c>
      <c r="D1628" t="s">
        <v>85</v>
      </c>
      <c r="E1628" t="s">
        <v>82</v>
      </c>
      <c r="F1628">
        <v>1</v>
      </c>
      <c r="G1628">
        <v>1</v>
      </c>
      <c r="H1628">
        <v>19.399999999999999</v>
      </c>
      <c r="I1628">
        <v>21.533999999999999</v>
      </c>
      <c r="J1628">
        <f t="shared" si="25"/>
        <v>21.533999999999999</v>
      </c>
      <c r="K1628" t="s">
        <v>66</v>
      </c>
      <c r="L1628" t="s">
        <v>86</v>
      </c>
      <c r="M1628" t="s">
        <v>36</v>
      </c>
      <c r="N1628" t="s">
        <v>37</v>
      </c>
      <c r="O1628">
        <v>4.46</v>
      </c>
      <c r="P1628">
        <v>3.9</v>
      </c>
      <c r="Q1628" t="s">
        <v>15</v>
      </c>
    </row>
    <row r="1629" spans="1:17" x14ac:dyDescent="0.3">
      <c r="A1629" t="s">
        <v>3489</v>
      </c>
      <c r="B1629" s="1">
        <v>43918</v>
      </c>
      <c r="C1629" t="s">
        <v>3490</v>
      </c>
      <c r="D1629" t="s">
        <v>109</v>
      </c>
      <c r="E1629" t="s">
        <v>46</v>
      </c>
      <c r="F1629">
        <v>10</v>
      </c>
      <c r="G1629">
        <v>8</v>
      </c>
      <c r="H1629">
        <v>12</v>
      </c>
      <c r="I1629">
        <v>13.32</v>
      </c>
      <c r="J1629">
        <f t="shared" si="25"/>
        <v>106.56</v>
      </c>
      <c r="K1629" t="s">
        <v>27</v>
      </c>
      <c r="L1629" t="s">
        <v>35</v>
      </c>
      <c r="M1629" t="s">
        <v>29</v>
      </c>
      <c r="N1629" t="s">
        <v>30</v>
      </c>
      <c r="O1629">
        <v>31.61</v>
      </c>
      <c r="P1629">
        <v>1.9</v>
      </c>
      <c r="Q1629" t="s">
        <v>23</v>
      </c>
    </row>
    <row r="1630" spans="1:17" x14ac:dyDescent="0.3">
      <c r="A1630" t="s">
        <v>3491</v>
      </c>
      <c r="B1630" s="1">
        <v>45062</v>
      </c>
      <c r="C1630" t="s">
        <v>3492</v>
      </c>
      <c r="D1630" t="s">
        <v>141</v>
      </c>
      <c r="E1630" t="s">
        <v>95</v>
      </c>
      <c r="F1630">
        <v>6</v>
      </c>
      <c r="G1630">
        <v>5</v>
      </c>
      <c r="H1630">
        <v>1430.81</v>
      </c>
      <c r="I1630">
        <v>1530.9666999999999</v>
      </c>
      <c r="J1630">
        <f t="shared" si="25"/>
        <v>7654.8334999999997</v>
      </c>
      <c r="K1630" t="s">
        <v>66</v>
      </c>
      <c r="L1630" t="s">
        <v>28</v>
      </c>
      <c r="M1630" t="s">
        <v>71</v>
      </c>
      <c r="N1630" t="s">
        <v>67</v>
      </c>
      <c r="O1630">
        <v>49</v>
      </c>
      <c r="P1630">
        <v>3.9</v>
      </c>
      <c r="Q1630" t="s">
        <v>74</v>
      </c>
    </row>
    <row r="1631" spans="1:17" x14ac:dyDescent="0.3">
      <c r="A1631" t="s">
        <v>3493</v>
      </c>
      <c r="B1631" s="1">
        <v>43978</v>
      </c>
      <c r="C1631" t="s">
        <v>3494</v>
      </c>
      <c r="D1631" t="s">
        <v>56</v>
      </c>
      <c r="E1631" t="s">
        <v>57</v>
      </c>
      <c r="F1631">
        <v>5</v>
      </c>
      <c r="G1631">
        <v>4</v>
      </c>
      <c r="H1631">
        <v>1313.47</v>
      </c>
      <c r="I1631">
        <v>1392.2782000000002</v>
      </c>
      <c r="J1631">
        <f t="shared" si="25"/>
        <v>5569.1128000000008</v>
      </c>
      <c r="K1631" t="s">
        <v>47</v>
      </c>
      <c r="L1631" t="s">
        <v>35</v>
      </c>
      <c r="M1631" t="s">
        <v>22</v>
      </c>
      <c r="N1631" t="s">
        <v>3495</v>
      </c>
      <c r="O1631">
        <v>26.79</v>
      </c>
      <c r="P1631">
        <v>4.3</v>
      </c>
      <c r="Q1631" t="s">
        <v>23</v>
      </c>
    </row>
    <row r="1632" spans="1:17" x14ac:dyDescent="0.3">
      <c r="A1632" t="s">
        <v>3496</v>
      </c>
      <c r="B1632" s="1">
        <v>44346</v>
      </c>
      <c r="C1632" t="s">
        <v>3497</v>
      </c>
      <c r="D1632" t="s">
        <v>133</v>
      </c>
      <c r="E1632" t="s">
        <v>117</v>
      </c>
      <c r="F1632">
        <v>18</v>
      </c>
      <c r="G1632">
        <v>16</v>
      </c>
      <c r="H1632">
        <v>531.95000000000005</v>
      </c>
      <c r="I1632">
        <v>574.50600000000009</v>
      </c>
      <c r="J1632">
        <f t="shared" si="25"/>
        <v>9192.0960000000014</v>
      </c>
      <c r="K1632" t="s">
        <v>47</v>
      </c>
      <c r="L1632" t="s">
        <v>28</v>
      </c>
      <c r="M1632" t="s">
        <v>36</v>
      </c>
      <c r="N1632" t="s">
        <v>53</v>
      </c>
      <c r="O1632">
        <v>40.25</v>
      </c>
      <c r="P1632">
        <v>4</v>
      </c>
      <c r="Q1632" t="s">
        <v>23</v>
      </c>
    </row>
    <row r="1633" spans="1:17" x14ac:dyDescent="0.3">
      <c r="A1633" t="s">
        <v>3498</v>
      </c>
      <c r="B1633" s="1">
        <v>43949</v>
      </c>
      <c r="C1633" t="s">
        <v>3499</v>
      </c>
      <c r="D1633" t="s">
        <v>133</v>
      </c>
      <c r="E1633" t="s">
        <v>117</v>
      </c>
      <c r="F1633">
        <v>10</v>
      </c>
      <c r="G1633">
        <v>10</v>
      </c>
      <c r="H1633">
        <v>1107.3499999999999</v>
      </c>
      <c r="I1633">
        <v>1251.3054999999997</v>
      </c>
      <c r="J1633">
        <f t="shared" si="25"/>
        <v>12513.054999999997</v>
      </c>
      <c r="K1633" t="s">
        <v>20</v>
      </c>
      <c r="L1633" t="s">
        <v>86</v>
      </c>
      <c r="M1633" t="s">
        <v>22</v>
      </c>
      <c r="N1633" t="s">
        <v>89</v>
      </c>
      <c r="O1633">
        <v>2.6</v>
      </c>
      <c r="P1633">
        <v>3.5</v>
      </c>
      <c r="Q1633" t="s">
        <v>23</v>
      </c>
    </row>
    <row r="1634" spans="1:17" x14ac:dyDescent="0.3">
      <c r="A1634" t="s">
        <v>3500</v>
      </c>
      <c r="B1634" s="1">
        <v>45063</v>
      </c>
      <c r="C1634" t="s">
        <v>3501</v>
      </c>
      <c r="D1634" t="s">
        <v>45</v>
      </c>
      <c r="E1634" t="s">
        <v>46</v>
      </c>
      <c r="F1634">
        <v>17</v>
      </c>
      <c r="G1634">
        <v>15</v>
      </c>
      <c r="H1634">
        <v>35.369999999999997</v>
      </c>
      <c r="I1634">
        <v>38.199599999999997</v>
      </c>
      <c r="J1634">
        <f t="shared" si="25"/>
        <v>572.99399999999991</v>
      </c>
      <c r="K1634" t="s">
        <v>47</v>
      </c>
      <c r="L1634" t="s">
        <v>28</v>
      </c>
      <c r="M1634" t="s">
        <v>29</v>
      </c>
      <c r="N1634" t="s">
        <v>30</v>
      </c>
      <c r="O1634">
        <v>42.5</v>
      </c>
      <c r="P1634">
        <v>4.8</v>
      </c>
      <c r="Q1634" t="s">
        <v>74</v>
      </c>
    </row>
    <row r="1635" spans="1:17" x14ac:dyDescent="0.3">
      <c r="A1635" t="s">
        <v>3502</v>
      </c>
      <c r="B1635" s="1">
        <v>43919</v>
      </c>
      <c r="C1635" t="s">
        <v>3503</v>
      </c>
      <c r="D1635" t="s">
        <v>65</v>
      </c>
      <c r="E1635" t="s">
        <v>19</v>
      </c>
      <c r="F1635">
        <v>9</v>
      </c>
      <c r="G1635">
        <v>9</v>
      </c>
      <c r="H1635">
        <v>899.69</v>
      </c>
      <c r="I1635">
        <v>944.67450000000008</v>
      </c>
      <c r="J1635">
        <f t="shared" si="25"/>
        <v>8502.0705000000016</v>
      </c>
      <c r="K1635" t="s">
        <v>66</v>
      </c>
      <c r="L1635" t="s">
        <v>79</v>
      </c>
      <c r="M1635" t="s">
        <v>71</v>
      </c>
      <c r="N1635" t="s">
        <v>30</v>
      </c>
      <c r="P1635">
        <v>1.6</v>
      </c>
      <c r="Q1635" t="s">
        <v>23</v>
      </c>
    </row>
    <row r="1636" spans="1:17" x14ac:dyDescent="0.3">
      <c r="A1636" t="s">
        <v>3504</v>
      </c>
      <c r="B1636" s="1">
        <v>44615</v>
      </c>
      <c r="C1636" t="s">
        <v>3505</v>
      </c>
      <c r="D1636" t="s">
        <v>141</v>
      </c>
      <c r="E1636" t="s">
        <v>95</v>
      </c>
      <c r="F1636">
        <v>16</v>
      </c>
      <c r="G1636">
        <v>15</v>
      </c>
      <c r="H1636">
        <v>487.53</v>
      </c>
      <c r="I1636">
        <v>531.40769999999998</v>
      </c>
      <c r="J1636">
        <f t="shared" si="25"/>
        <v>7971.1154999999999</v>
      </c>
      <c r="K1636" t="s">
        <v>51</v>
      </c>
      <c r="L1636" t="s">
        <v>86</v>
      </c>
      <c r="M1636" t="s">
        <v>29</v>
      </c>
      <c r="N1636" t="s">
        <v>37</v>
      </c>
      <c r="O1636">
        <v>26.12</v>
      </c>
      <c r="P1636">
        <v>1.4</v>
      </c>
      <c r="Q1636" t="s">
        <v>23</v>
      </c>
    </row>
    <row r="1637" spans="1:17" x14ac:dyDescent="0.3">
      <c r="A1637" t="s">
        <v>3506</v>
      </c>
      <c r="B1637" s="1">
        <v>44792</v>
      </c>
      <c r="C1637" t="s">
        <v>3507</v>
      </c>
      <c r="D1637" t="s">
        <v>100</v>
      </c>
      <c r="E1637" t="s">
        <v>41</v>
      </c>
      <c r="F1637">
        <v>16</v>
      </c>
      <c r="G1637">
        <v>16</v>
      </c>
      <c r="H1637">
        <v>260.97000000000003</v>
      </c>
      <c r="I1637">
        <v>294.89609999999999</v>
      </c>
      <c r="J1637">
        <f t="shared" si="25"/>
        <v>4718.3375999999998</v>
      </c>
      <c r="K1637" t="s">
        <v>51</v>
      </c>
      <c r="L1637" t="s">
        <v>123</v>
      </c>
      <c r="M1637" t="s">
        <v>29</v>
      </c>
      <c r="N1637" t="s">
        <v>30</v>
      </c>
      <c r="O1637">
        <v>34.39</v>
      </c>
      <c r="P1637">
        <v>3.1</v>
      </c>
      <c r="Q1637" t="s">
        <v>74</v>
      </c>
    </row>
    <row r="1638" spans="1:17" x14ac:dyDescent="0.3">
      <c r="A1638" t="s">
        <v>3508</v>
      </c>
      <c r="B1638" s="1">
        <v>45656</v>
      </c>
      <c r="C1638" t="s">
        <v>3509</v>
      </c>
      <c r="D1638" t="s">
        <v>65</v>
      </c>
      <c r="E1638" t="s">
        <v>19</v>
      </c>
      <c r="F1638">
        <v>14</v>
      </c>
      <c r="G1638">
        <v>12</v>
      </c>
      <c r="H1638">
        <v>385.71</v>
      </c>
      <c r="I1638">
        <v>431.99520000000001</v>
      </c>
      <c r="J1638">
        <f t="shared" si="25"/>
        <v>5183.9423999999999</v>
      </c>
      <c r="K1638" t="s">
        <v>66</v>
      </c>
      <c r="L1638" t="s">
        <v>21</v>
      </c>
      <c r="M1638" t="s">
        <v>29</v>
      </c>
      <c r="N1638" t="s">
        <v>53</v>
      </c>
      <c r="O1638">
        <v>2.63</v>
      </c>
      <c r="P1638">
        <v>4</v>
      </c>
      <c r="Q1638" t="s">
        <v>23</v>
      </c>
    </row>
    <row r="1639" spans="1:17" x14ac:dyDescent="0.3">
      <c r="A1639" t="s">
        <v>3510</v>
      </c>
      <c r="B1639" s="1">
        <v>44607</v>
      </c>
      <c r="C1639" t="s">
        <v>3511</v>
      </c>
      <c r="D1639" t="s">
        <v>94</v>
      </c>
      <c r="E1639" t="s">
        <v>95</v>
      </c>
      <c r="F1639">
        <v>11</v>
      </c>
      <c r="G1639">
        <v>10</v>
      </c>
      <c r="H1639">
        <v>964.78</v>
      </c>
      <c r="I1639">
        <v>1041.9624000000001</v>
      </c>
      <c r="J1639">
        <f t="shared" si="25"/>
        <v>10419.624000000002</v>
      </c>
      <c r="K1639" t="s">
        <v>66</v>
      </c>
      <c r="L1639" t="s">
        <v>42</v>
      </c>
      <c r="M1639" t="s">
        <v>71</v>
      </c>
      <c r="N1639" t="s">
        <v>67</v>
      </c>
      <c r="O1639">
        <v>20.62</v>
      </c>
      <c r="P1639">
        <v>4.5999999999999996</v>
      </c>
      <c r="Q1639" t="s">
        <v>23</v>
      </c>
    </row>
    <row r="1640" spans="1:17" x14ac:dyDescent="0.3">
      <c r="A1640" t="s">
        <v>3512</v>
      </c>
      <c r="B1640" s="1">
        <v>45642</v>
      </c>
      <c r="C1640" t="s">
        <v>3513</v>
      </c>
      <c r="D1640" t="s">
        <v>116</v>
      </c>
      <c r="E1640" t="s">
        <v>95</v>
      </c>
      <c r="F1640">
        <v>18</v>
      </c>
      <c r="G1640">
        <v>15</v>
      </c>
      <c r="H1640">
        <v>28.07</v>
      </c>
      <c r="I1640">
        <v>30.0349</v>
      </c>
      <c r="J1640">
        <f t="shared" si="25"/>
        <v>450.52350000000001</v>
      </c>
      <c r="K1640" t="s">
        <v>47</v>
      </c>
      <c r="L1640" t="s">
        <v>42</v>
      </c>
      <c r="M1640" t="s">
        <v>71</v>
      </c>
      <c r="N1640" t="s">
        <v>67</v>
      </c>
      <c r="O1640">
        <v>14.45</v>
      </c>
      <c r="P1640">
        <v>3.3</v>
      </c>
      <c r="Q1640" t="s">
        <v>23</v>
      </c>
    </row>
    <row r="1641" spans="1:17" x14ac:dyDescent="0.3">
      <c r="A1641" t="s">
        <v>3514</v>
      </c>
      <c r="B1641" s="1">
        <v>44987</v>
      </c>
      <c r="C1641" t="s">
        <v>3515</v>
      </c>
      <c r="D1641" t="s">
        <v>133</v>
      </c>
      <c r="E1641" t="s">
        <v>95</v>
      </c>
      <c r="F1641">
        <v>1</v>
      </c>
      <c r="G1641">
        <v>1</v>
      </c>
      <c r="H1641">
        <v>263.33</v>
      </c>
      <c r="I1641">
        <v>302.82949999999994</v>
      </c>
      <c r="J1641">
        <f t="shared" si="25"/>
        <v>302.82949999999994</v>
      </c>
      <c r="K1641" t="s">
        <v>66</v>
      </c>
      <c r="L1641" t="s">
        <v>3516</v>
      </c>
      <c r="M1641" t="s">
        <v>71</v>
      </c>
      <c r="N1641" t="s">
        <v>89</v>
      </c>
      <c r="O1641">
        <v>49.63</v>
      </c>
      <c r="P1641">
        <v>0</v>
      </c>
      <c r="Q1641" t="s">
        <v>23</v>
      </c>
    </row>
    <row r="1642" spans="1:17" x14ac:dyDescent="0.3">
      <c r="A1642" t="s">
        <v>3517</v>
      </c>
      <c r="C1642" t="s">
        <v>3518</v>
      </c>
      <c r="D1642" t="s">
        <v>100</v>
      </c>
      <c r="E1642" t="s">
        <v>26</v>
      </c>
      <c r="F1642">
        <v>3</v>
      </c>
      <c r="G1642">
        <v>2</v>
      </c>
      <c r="H1642">
        <v>20</v>
      </c>
      <c r="I1642">
        <v>21.6</v>
      </c>
      <c r="J1642">
        <f t="shared" si="25"/>
        <v>43.2</v>
      </c>
      <c r="K1642" t="s">
        <v>66</v>
      </c>
      <c r="L1642" t="s">
        <v>42</v>
      </c>
      <c r="M1642" t="s">
        <v>22</v>
      </c>
      <c r="N1642" t="s">
        <v>30</v>
      </c>
      <c r="O1642">
        <v>13.73</v>
      </c>
      <c r="P1642">
        <v>3.4</v>
      </c>
      <c r="Q1642" t="s">
        <v>23</v>
      </c>
    </row>
    <row r="1643" spans="1:17" x14ac:dyDescent="0.3">
      <c r="A1643" t="s">
        <v>3519</v>
      </c>
      <c r="B1643" s="1">
        <v>45597</v>
      </c>
      <c r="C1643" t="s">
        <v>3520</v>
      </c>
      <c r="D1643" t="s">
        <v>45</v>
      </c>
      <c r="E1643" t="s">
        <v>46</v>
      </c>
      <c r="F1643">
        <v>15</v>
      </c>
      <c r="G1643">
        <v>12</v>
      </c>
      <c r="H1643">
        <v>546.28</v>
      </c>
      <c r="I1643">
        <v>600.90800000000002</v>
      </c>
      <c r="J1643">
        <f t="shared" si="25"/>
        <v>7210.8960000000006</v>
      </c>
      <c r="K1643" t="s">
        <v>51</v>
      </c>
      <c r="L1643" t="s">
        <v>28</v>
      </c>
      <c r="M1643" t="s">
        <v>29</v>
      </c>
      <c r="N1643" t="s">
        <v>67</v>
      </c>
      <c r="O1643">
        <v>20.49</v>
      </c>
      <c r="P1643">
        <v>1.2</v>
      </c>
      <c r="Q1643" t="s">
        <v>23</v>
      </c>
    </row>
    <row r="1644" spans="1:17" x14ac:dyDescent="0.3">
      <c r="A1644" t="s">
        <v>3521</v>
      </c>
      <c r="B1644" s="1">
        <v>45383</v>
      </c>
      <c r="C1644" t="s">
        <v>3522</v>
      </c>
      <c r="D1644" t="s">
        <v>109</v>
      </c>
      <c r="E1644" t="s">
        <v>110</v>
      </c>
      <c r="F1644">
        <v>7</v>
      </c>
      <c r="G1644">
        <v>7</v>
      </c>
      <c r="H1644">
        <v>257.77</v>
      </c>
      <c r="I1644">
        <v>296.43549999999993</v>
      </c>
      <c r="J1644">
        <f t="shared" si="25"/>
        <v>2075.0484999999994</v>
      </c>
      <c r="K1644" t="s">
        <v>3523</v>
      </c>
      <c r="L1644" t="s">
        <v>28</v>
      </c>
      <c r="M1644" t="s">
        <v>29</v>
      </c>
      <c r="N1644" t="s">
        <v>53</v>
      </c>
      <c r="O1644">
        <v>22.97</v>
      </c>
      <c r="P1644">
        <v>3.9</v>
      </c>
      <c r="Q1644" t="s">
        <v>15</v>
      </c>
    </row>
    <row r="1645" spans="1:17" x14ac:dyDescent="0.3">
      <c r="A1645" t="s">
        <v>3524</v>
      </c>
      <c r="B1645" s="1">
        <v>45468</v>
      </c>
      <c r="C1645" t="s">
        <v>3525</v>
      </c>
      <c r="D1645" t="s">
        <v>116</v>
      </c>
      <c r="E1645" t="s">
        <v>50</v>
      </c>
      <c r="F1645">
        <v>10</v>
      </c>
      <c r="G1645">
        <v>9</v>
      </c>
      <c r="H1645">
        <v>523.51</v>
      </c>
      <c r="I1645">
        <v>565.39080000000001</v>
      </c>
      <c r="J1645">
        <f t="shared" si="25"/>
        <v>5088.5172000000002</v>
      </c>
      <c r="K1645" t="s">
        <v>27</v>
      </c>
      <c r="L1645" t="s">
        <v>79</v>
      </c>
      <c r="M1645" t="s">
        <v>22</v>
      </c>
      <c r="N1645" t="s">
        <v>89</v>
      </c>
      <c r="O1645">
        <v>5.85</v>
      </c>
      <c r="P1645">
        <v>3</v>
      </c>
      <c r="Q1645" t="s">
        <v>23</v>
      </c>
    </row>
    <row r="1646" spans="1:17" x14ac:dyDescent="0.3">
      <c r="A1646" t="s">
        <v>3526</v>
      </c>
      <c r="B1646" s="1">
        <v>44649</v>
      </c>
      <c r="C1646" t="s">
        <v>3527</v>
      </c>
      <c r="D1646" t="s">
        <v>61</v>
      </c>
      <c r="E1646" t="s">
        <v>62</v>
      </c>
      <c r="F1646">
        <v>4</v>
      </c>
      <c r="G1646">
        <v>4</v>
      </c>
      <c r="H1646">
        <v>647.5</v>
      </c>
      <c r="I1646">
        <v>692.82500000000005</v>
      </c>
      <c r="J1646">
        <f t="shared" si="25"/>
        <v>2771.3</v>
      </c>
      <c r="K1646" t="s">
        <v>1862</v>
      </c>
      <c r="L1646" t="s">
        <v>35</v>
      </c>
      <c r="M1646" t="s">
        <v>71</v>
      </c>
      <c r="N1646" t="s">
        <v>37</v>
      </c>
      <c r="O1646">
        <v>6.54</v>
      </c>
      <c r="P1646">
        <v>3</v>
      </c>
      <c r="Q1646" t="s">
        <v>23</v>
      </c>
    </row>
    <row r="1647" spans="1:17" x14ac:dyDescent="0.3">
      <c r="A1647" t="s">
        <v>3528</v>
      </c>
      <c r="B1647" s="1">
        <v>44749</v>
      </c>
      <c r="C1647" t="s">
        <v>3529</v>
      </c>
      <c r="D1647" t="s">
        <v>33</v>
      </c>
      <c r="E1647" t="s">
        <v>34</v>
      </c>
      <c r="F1647">
        <v>17</v>
      </c>
      <c r="G1647">
        <v>14</v>
      </c>
      <c r="H1647">
        <v>6</v>
      </c>
      <c r="I1647">
        <v>6.3000000000000007</v>
      </c>
      <c r="J1647">
        <f t="shared" si="25"/>
        <v>88.200000000000017</v>
      </c>
      <c r="K1647" t="s">
        <v>47</v>
      </c>
      <c r="L1647" t="s">
        <v>28</v>
      </c>
      <c r="M1647" t="s">
        <v>36</v>
      </c>
      <c r="N1647" t="s">
        <v>37</v>
      </c>
      <c r="O1647">
        <v>24.19</v>
      </c>
      <c r="P1647">
        <v>2.2999999999999998</v>
      </c>
      <c r="Q1647" t="s">
        <v>23</v>
      </c>
    </row>
    <row r="1648" spans="1:17" x14ac:dyDescent="0.3">
      <c r="A1648" t="s">
        <v>3530</v>
      </c>
      <c r="B1648" s="1">
        <v>44199</v>
      </c>
      <c r="D1648" t="s">
        <v>1454</v>
      </c>
      <c r="E1648" t="s">
        <v>70</v>
      </c>
      <c r="F1648">
        <v>16</v>
      </c>
      <c r="G1648">
        <v>13</v>
      </c>
      <c r="H1648">
        <v>76.25</v>
      </c>
      <c r="I1648">
        <v>86.925000000000011</v>
      </c>
      <c r="J1648">
        <f t="shared" si="25"/>
        <v>1130.0250000000001</v>
      </c>
      <c r="K1648" t="s">
        <v>27</v>
      </c>
      <c r="L1648" t="s">
        <v>28</v>
      </c>
      <c r="M1648" t="s">
        <v>71</v>
      </c>
      <c r="N1648" t="s">
        <v>67</v>
      </c>
      <c r="O1648">
        <v>39.33</v>
      </c>
      <c r="P1648">
        <v>2.8</v>
      </c>
      <c r="Q1648" t="s">
        <v>23</v>
      </c>
    </row>
    <row r="1649" spans="1:17" x14ac:dyDescent="0.3">
      <c r="A1649" t="s">
        <v>3531</v>
      </c>
      <c r="B1649" s="1">
        <v>44090</v>
      </c>
      <c r="C1649" t="s">
        <v>3532</v>
      </c>
      <c r="D1649" t="s">
        <v>100</v>
      </c>
      <c r="E1649" t="s">
        <v>57</v>
      </c>
      <c r="F1649">
        <v>12</v>
      </c>
      <c r="G1649">
        <v>10</v>
      </c>
      <c r="H1649">
        <v>877.81</v>
      </c>
      <c r="I1649">
        <v>1000.7034000000001</v>
      </c>
      <c r="J1649">
        <f t="shared" si="25"/>
        <v>10007.034000000001</v>
      </c>
      <c r="K1649" t="s">
        <v>51</v>
      </c>
      <c r="L1649" t="s">
        <v>42</v>
      </c>
      <c r="M1649" t="s">
        <v>71</v>
      </c>
      <c r="N1649" t="s">
        <v>89</v>
      </c>
      <c r="O1649">
        <v>36.159999999999997</v>
      </c>
      <c r="P1649">
        <v>3</v>
      </c>
      <c r="Q1649" t="s">
        <v>23</v>
      </c>
    </row>
    <row r="1650" spans="1:17" x14ac:dyDescent="0.3">
      <c r="A1650" t="s">
        <v>3533</v>
      </c>
      <c r="B1650" s="1">
        <v>45542</v>
      </c>
      <c r="C1650" t="s">
        <v>3534</v>
      </c>
      <c r="D1650" t="s">
        <v>1454</v>
      </c>
      <c r="E1650" t="s">
        <v>70</v>
      </c>
      <c r="F1650">
        <v>16</v>
      </c>
      <c r="G1650">
        <v>15</v>
      </c>
      <c r="H1650">
        <v>844.06</v>
      </c>
      <c r="I1650">
        <v>962.22840000000008</v>
      </c>
      <c r="J1650">
        <f t="shared" si="25"/>
        <v>14433.426000000001</v>
      </c>
      <c r="K1650" t="s">
        <v>51</v>
      </c>
      <c r="L1650" t="s">
        <v>123</v>
      </c>
      <c r="M1650" t="s">
        <v>29</v>
      </c>
      <c r="N1650" t="s">
        <v>67</v>
      </c>
      <c r="O1650">
        <v>49.28</v>
      </c>
      <c r="P1650">
        <v>4.0999999999999996</v>
      </c>
      <c r="Q1650" t="s">
        <v>23</v>
      </c>
    </row>
    <row r="1651" spans="1:17" x14ac:dyDescent="0.3">
      <c r="A1651" t="s">
        <v>3535</v>
      </c>
      <c r="B1651" s="1">
        <v>45214</v>
      </c>
      <c r="C1651" t="s">
        <v>3536</v>
      </c>
      <c r="D1651" t="s">
        <v>65</v>
      </c>
      <c r="E1651" t="s">
        <v>82</v>
      </c>
      <c r="F1651">
        <v>7</v>
      </c>
      <c r="G1651">
        <v>7</v>
      </c>
      <c r="H1651">
        <v>1316.56</v>
      </c>
      <c r="I1651">
        <v>1461.3816000000002</v>
      </c>
      <c r="J1651">
        <f t="shared" si="25"/>
        <v>10229.671200000001</v>
      </c>
      <c r="K1651" t="s">
        <v>66</v>
      </c>
      <c r="L1651" t="s">
        <v>21</v>
      </c>
      <c r="M1651" t="s">
        <v>71</v>
      </c>
      <c r="N1651" t="s">
        <v>3537</v>
      </c>
      <c r="O1651">
        <v>21.65</v>
      </c>
      <c r="P1651">
        <v>4.5</v>
      </c>
      <c r="Q1651" t="s">
        <v>23</v>
      </c>
    </row>
    <row r="1652" spans="1:17" x14ac:dyDescent="0.3">
      <c r="A1652" t="s">
        <v>3538</v>
      </c>
      <c r="B1652" s="1">
        <v>44066</v>
      </c>
      <c r="C1652" t="s">
        <v>3539</v>
      </c>
      <c r="D1652" t="s">
        <v>65</v>
      </c>
      <c r="E1652" t="s">
        <v>82</v>
      </c>
      <c r="F1652">
        <v>3</v>
      </c>
      <c r="G1652">
        <v>3</v>
      </c>
      <c r="H1652">
        <v>875.49</v>
      </c>
      <c r="I1652">
        <v>963.0390000000001</v>
      </c>
      <c r="J1652">
        <f t="shared" si="25"/>
        <v>2889.1170000000002</v>
      </c>
      <c r="K1652" t="s">
        <v>47</v>
      </c>
      <c r="L1652" t="s">
        <v>42</v>
      </c>
      <c r="M1652" t="s">
        <v>36</v>
      </c>
      <c r="N1652" t="s">
        <v>89</v>
      </c>
      <c r="O1652">
        <v>0.56999999999999995</v>
      </c>
      <c r="P1652">
        <v>3.7</v>
      </c>
      <c r="Q1652" t="s">
        <v>23</v>
      </c>
    </row>
    <row r="1653" spans="1:17" x14ac:dyDescent="0.3">
      <c r="A1653" t="s">
        <v>3540</v>
      </c>
      <c r="B1653" s="1">
        <v>45562</v>
      </c>
      <c r="C1653" t="s">
        <v>3541</v>
      </c>
      <c r="D1653" t="s">
        <v>56</v>
      </c>
      <c r="E1653" t="s">
        <v>41</v>
      </c>
      <c r="F1653">
        <v>17</v>
      </c>
      <c r="G1653">
        <v>16</v>
      </c>
      <c r="H1653">
        <v>459.52</v>
      </c>
      <c r="I1653">
        <v>487.09120000000001</v>
      </c>
      <c r="J1653">
        <f t="shared" si="25"/>
        <v>7793.4592000000002</v>
      </c>
      <c r="K1653" t="s">
        <v>47</v>
      </c>
      <c r="L1653" t="s">
        <v>42</v>
      </c>
      <c r="M1653" t="s">
        <v>36</v>
      </c>
      <c r="N1653" t="s">
        <v>30</v>
      </c>
      <c r="O1653">
        <v>43.01</v>
      </c>
      <c r="P1653">
        <v>3.1</v>
      </c>
      <c r="Q1653" t="s">
        <v>23</v>
      </c>
    </row>
    <row r="1654" spans="1:17" x14ac:dyDescent="0.3">
      <c r="A1654" t="s">
        <v>3542</v>
      </c>
      <c r="B1654" s="1">
        <v>44296</v>
      </c>
      <c r="C1654" t="s">
        <v>3543</v>
      </c>
      <c r="D1654" t="s">
        <v>116</v>
      </c>
      <c r="F1654">
        <v>17</v>
      </c>
      <c r="G1654">
        <v>15</v>
      </c>
      <c r="H1654">
        <v>154.32</v>
      </c>
      <c r="I1654">
        <v>175.9248</v>
      </c>
      <c r="J1654">
        <f t="shared" si="25"/>
        <v>2638.8720000000003</v>
      </c>
      <c r="K1654" t="s">
        <v>20</v>
      </c>
      <c r="L1654" t="s">
        <v>123</v>
      </c>
      <c r="M1654" t="s">
        <v>36</v>
      </c>
      <c r="N1654" t="s">
        <v>37</v>
      </c>
      <c r="O1654">
        <v>5.64</v>
      </c>
      <c r="P1654">
        <v>2.5</v>
      </c>
      <c r="Q1654" t="s">
        <v>23</v>
      </c>
    </row>
    <row r="1655" spans="1:17" x14ac:dyDescent="0.3">
      <c r="A1655" t="s">
        <v>3544</v>
      </c>
      <c r="B1655" s="1">
        <v>43901</v>
      </c>
      <c r="C1655" t="s">
        <v>3545</v>
      </c>
      <c r="D1655" t="s">
        <v>109</v>
      </c>
      <c r="E1655" t="s">
        <v>120</v>
      </c>
      <c r="F1655">
        <v>3</v>
      </c>
      <c r="G1655">
        <v>3</v>
      </c>
      <c r="H1655">
        <v>582.82000000000005</v>
      </c>
      <c r="I1655">
        <v>658.58659999999998</v>
      </c>
      <c r="J1655">
        <f t="shared" si="25"/>
        <v>1975.7597999999998</v>
      </c>
      <c r="K1655" t="s">
        <v>27</v>
      </c>
      <c r="L1655" t="s">
        <v>86</v>
      </c>
      <c r="M1655" t="s">
        <v>36</v>
      </c>
      <c r="N1655" t="s">
        <v>37</v>
      </c>
      <c r="O1655">
        <v>9.84</v>
      </c>
      <c r="P1655">
        <v>2.5</v>
      </c>
      <c r="Q1655" t="s">
        <v>23</v>
      </c>
    </row>
    <row r="1656" spans="1:17" x14ac:dyDescent="0.3">
      <c r="A1656" t="s">
        <v>3546</v>
      </c>
      <c r="B1656" s="1">
        <v>44762</v>
      </c>
      <c r="C1656" t="s">
        <v>3547</v>
      </c>
      <c r="D1656" t="s">
        <v>77</v>
      </c>
      <c r="E1656" t="s">
        <v>82</v>
      </c>
      <c r="F1656">
        <v>17</v>
      </c>
      <c r="G1656">
        <v>16</v>
      </c>
      <c r="H1656">
        <v>38.18</v>
      </c>
      <c r="I1656">
        <v>43.525200000000005</v>
      </c>
      <c r="J1656">
        <f t="shared" si="25"/>
        <v>696.40320000000008</v>
      </c>
      <c r="K1656" t="s">
        <v>27</v>
      </c>
      <c r="L1656" t="s">
        <v>123</v>
      </c>
      <c r="M1656" t="s">
        <v>29</v>
      </c>
      <c r="N1656" t="s">
        <v>67</v>
      </c>
      <c r="O1656">
        <v>11.15</v>
      </c>
      <c r="P1656">
        <v>1.6</v>
      </c>
      <c r="Q1656" t="s">
        <v>23</v>
      </c>
    </row>
    <row r="1657" spans="1:17" x14ac:dyDescent="0.3">
      <c r="A1657" t="s">
        <v>3548</v>
      </c>
      <c r="B1657" s="1">
        <v>44498</v>
      </c>
      <c r="C1657" t="s">
        <v>3549</v>
      </c>
      <c r="D1657" t="s">
        <v>116</v>
      </c>
      <c r="E1657" t="s">
        <v>117</v>
      </c>
      <c r="F1657">
        <v>14</v>
      </c>
      <c r="G1657">
        <v>14</v>
      </c>
      <c r="H1657">
        <v>845.79</v>
      </c>
      <c r="I1657">
        <v>972.65849999999989</v>
      </c>
      <c r="J1657">
        <f t="shared" si="25"/>
        <v>13617.218999999999</v>
      </c>
      <c r="K1657" t="s">
        <v>47</v>
      </c>
      <c r="L1657" t="s">
        <v>42</v>
      </c>
      <c r="M1657" t="s">
        <v>22</v>
      </c>
      <c r="N1657" t="s">
        <v>67</v>
      </c>
      <c r="O1657">
        <v>29.71</v>
      </c>
      <c r="P1657">
        <v>1.6</v>
      </c>
      <c r="Q1657" t="s">
        <v>23</v>
      </c>
    </row>
    <row r="1658" spans="1:17" x14ac:dyDescent="0.3">
      <c r="A1658" t="s">
        <v>3550</v>
      </c>
      <c r="B1658" s="1">
        <v>44002</v>
      </c>
      <c r="C1658" t="s">
        <v>3551</v>
      </c>
      <c r="D1658" t="s">
        <v>109</v>
      </c>
      <c r="E1658" t="s">
        <v>46</v>
      </c>
      <c r="F1658">
        <v>1</v>
      </c>
      <c r="G1658">
        <v>1</v>
      </c>
      <c r="H1658">
        <v>240.77</v>
      </c>
      <c r="I1658">
        <v>264.84700000000004</v>
      </c>
      <c r="J1658">
        <f t="shared" si="25"/>
        <v>264.84700000000004</v>
      </c>
      <c r="K1658" t="s">
        <v>3552</v>
      </c>
      <c r="L1658" t="s">
        <v>28</v>
      </c>
      <c r="M1658" t="s">
        <v>29</v>
      </c>
      <c r="N1658" t="s">
        <v>30</v>
      </c>
      <c r="O1658">
        <v>-5</v>
      </c>
      <c r="P1658">
        <v>2.2000000000000002</v>
      </c>
      <c r="Q1658" t="s">
        <v>23</v>
      </c>
    </row>
    <row r="1659" spans="1:17" x14ac:dyDescent="0.3">
      <c r="A1659" t="s">
        <v>3553</v>
      </c>
      <c r="B1659" s="1">
        <v>43926</v>
      </c>
      <c r="C1659" t="s">
        <v>3554</v>
      </c>
      <c r="D1659" t="s">
        <v>116</v>
      </c>
      <c r="E1659" t="s">
        <v>117</v>
      </c>
      <c r="F1659">
        <v>11</v>
      </c>
      <c r="G1659">
        <v>10</v>
      </c>
      <c r="H1659">
        <v>1129.04</v>
      </c>
      <c r="I1659">
        <v>1241.944</v>
      </c>
      <c r="J1659">
        <f t="shared" si="25"/>
        <v>12419.439999999999</v>
      </c>
      <c r="K1659" t="s">
        <v>66</v>
      </c>
      <c r="L1659" t="s">
        <v>21</v>
      </c>
      <c r="M1659" t="s">
        <v>22</v>
      </c>
      <c r="N1659" t="s">
        <v>67</v>
      </c>
      <c r="O1659">
        <v>40.54</v>
      </c>
      <c r="P1659">
        <v>4.9000000000000004</v>
      </c>
      <c r="Q1659" t="s">
        <v>23</v>
      </c>
    </row>
    <row r="1660" spans="1:17" x14ac:dyDescent="0.3">
      <c r="A1660" t="s">
        <v>3017</v>
      </c>
      <c r="B1660" s="1">
        <v>44524</v>
      </c>
      <c r="C1660" t="s">
        <v>3555</v>
      </c>
      <c r="D1660" t="s">
        <v>56</v>
      </c>
      <c r="F1660">
        <v>5</v>
      </c>
      <c r="G1660">
        <v>4</v>
      </c>
      <c r="H1660">
        <v>544.05999999999995</v>
      </c>
      <c r="I1660">
        <v>620.22839999999997</v>
      </c>
      <c r="J1660">
        <f t="shared" si="25"/>
        <v>2480.9135999999999</v>
      </c>
      <c r="K1660" t="s">
        <v>20</v>
      </c>
      <c r="L1660" t="s">
        <v>35</v>
      </c>
      <c r="M1660" t="s">
        <v>36</v>
      </c>
      <c r="N1660" t="s">
        <v>37</v>
      </c>
      <c r="O1660">
        <v>15.87</v>
      </c>
      <c r="P1660">
        <v>2.6</v>
      </c>
      <c r="Q1660" t="s">
        <v>15</v>
      </c>
    </row>
    <row r="1661" spans="1:17" x14ac:dyDescent="0.3">
      <c r="A1661" t="s">
        <v>3556</v>
      </c>
      <c r="B1661" s="1">
        <v>43907</v>
      </c>
      <c r="C1661" t="s">
        <v>3557</v>
      </c>
      <c r="D1661" t="s">
        <v>65</v>
      </c>
      <c r="E1661" t="s">
        <v>19</v>
      </c>
      <c r="F1661">
        <v>5</v>
      </c>
      <c r="G1661">
        <v>4</v>
      </c>
      <c r="H1661">
        <v>1006.2</v>
      </c>
      <c r="I1661">
        <v>1106.8200000000002</v>
      </c>
      <c r="J1661">
        <f t="shared" si="25"/>
        <v>4427.2800000000007</v>
      </c>
      <c r="K1661" t="s">
        <v>47</v>
      </c>
      <c r="L1661" t="s">
        <v>86</v>
      </c>
      <c r="M1661" t="s">
        <v>29</v>
      </c>
      <c r="N1661" t="s">
        <v>67</v>
      </c>
      <c r="O1661">
        <v>27.35</v>
      </c>
      <c r="P1661">
        <v>1.6</v>
      </c>
      <c r="Q1661" t="s">
        <v>23</v>
      </c>
    </row>
    <row r="1662" spans="1:17" x14ac:dyDescent="0.3">
      <c r="A1662" t="s">
        <v>3558</v>
      </c>
      <c r="B1662" s="1">
        <v>45622</v>
      </c>
      <c r="C1662" t="s">
        <v>3559</v>
      </c>
      <c r="D1662" t="s">
        <v>65</v>
      </c>
      <c r="E1662" t="s">
        <v>78</v>
      </c>
      <c r="F1662">
        <v>17</v>
      </c>
      <c r="G1662">
        <v>14</v>
      </c>
      <c r="H1662">
        <v>928.52</v>
      </c>
      <c r="I1662">
        <v>1012.0868</v>
      </c>
      <c r="J1662">
        <f t="shared" si="25"/>
        <v>14169.215200000001</v>
      </c>
      <c r="K1662" t="s">
        <v>20</v>
      </c>
      <c r="L1662" t="s">
        <v>28</v>
      </c>
      <c r="M1662" t="s">
        <v>29</v>
      </c>
      <c r="N1662" t="s">
        <v>67</v>
      </c>
      <c r="O1662">
        <v>27.71</v>
      </c>
      <c r="P1662">
        <v>4.5999999999999996</v>
      </c>
      <c r="Q1662" t="s">
        <v>23</v>
      </c>
    </row>
    <row r="1663" spans="1:17" x14ac:dyDescent="0.3">
      <c r="A1663" t="s">
        <v>3560</v>
      </c>
      <c r="B1663" s="1">
        <v>44169</v>
      </c>
      <c r="C1663" t="s">
        <v>3561</v>
      </c>
      <c r="D1663" t="s">
        <v>94</v>
      </c>
      <c r="E1663" t="s">
        <v>50</v>
      </c>
      <c r="F1663">
        <v>6</v>
      </c>
      <c r="G1663">
        <v>5</v>
      </c>
      <c r="H1663">
        <v>1376.18</v>
      </c>
      <c r="I1663">
        <v>1527.5598000000002</v>
      </c>
      <c r="J1663">
        <f t="shared" si="25"/>
        <v>7637.7990000000009</v>
      </c>
      <c r="K1663" t="s">
        <v>27</v>
      </c>
      <c r="L1663" t="s">
        <v>123</v>
      </c>
      <c r="M1663" t="s">
        <v>29</v>
      </c>
      <c r="N1663" t="s">
        <v>89</v>
      </c>
      <c r="O1663">
        <v>18.260000000000002</v>
      </c>
      <c r="P1663">
        <v>1.1000000000000001</v>
      </c>
      <c r="Q1663" t="s">
        <v>23</v>
      </c>
    </row>
    <row r="1664" spans="1:17" x14ac:dyDescent="0.3">
      <c r="A1664" t="s">
        <v>3562</v>
      </c>
      <c r="B1664" s="1">
        <v>44628</v>
      </c>
      <c r="C1664" t="s">
        <v>3563</v>
      </c>
      <c r="D1664" t="s">
        <v>133</v>
      </c>
      <c r="E1664" t="s">
        <v>117</v>
      </c>
      <c r="F1664">
        <v>13</v>
      </c>
      <c r="G1664">
        <v>13</v>
      </c>
      <c r="H1664">
        <v>6</v>
      </c>
      <c r="I1664">
        <v>6.6000000000000005</v>
      </c>
      <c r="J1664">
        <f t="shared" si="25"/>
        <v>85.800000000000011</v>
      </c>
      <c r="K1664" t="s">
        <v>20</v>
      </c>
      <c r="L1664" t="s">
        <v>21</v>
      </c>
      <c r="M1664" t="s">
        <v>22</v>
      </c>
      <c r="N1664" t="s">
        <v>53</v>
      </c>
      <c r="O1664">
        <v>37.72</v>
      </c>
      <c r="P1664">
        <v>2.8</v>
      </c>
      <c r="Q1664" t="s">
        <v>23</v>
      </c>
    </row>
    <row r="1665" spans="1:17" x14ac:dyDescent="0.3">
      <c r="A1665" t="s">
        <v>3564</v>
      </c>
      <c r="B1665" s="1">
        <v>44886</v>
      </c>
      <c r="C1665" t="s">
        <v>3565</v>
      </c>
      <c r="D1665" t="s">
        <v>65</v>
      </c>
      <c r="E1665" t="s">
        <v>82</v>
      </c>
      <c r="F1665">
        <v>7</v>
      </c>
      <c r="G1665">
        <v>7</v>
      </c>
      <c r="H1665">
        <v>1034.3399999999999</v>
      </c>
      <c r="I1665">
        <v>1168.8041999999998</v>
      </c>
      <c r="J1665">
        <f t="shared" si="25"/>
        <v>8181.6293999999989</v>
      </c>
      <c r="K1665" t="s">
        <v>66</v>
      </c>
      <c r="L1665" t="s">
        <v>35</v>
      </c>
      <c r="M1665" t="s">
        <v>3566</v>
      </c>
      <c r="N1665" t="s">
        <v>53</v>
      </c>
      <c r="O1665">
        <v>9999</v>
      </c>
      <c r="P1665">
        <v>1.2</v>
      </c>
      <c r="Q1665" t="s">
        <v>15</v>
      </c>
    </row>
    <row r="1666" spans="1:17" x14ac:dyDescent="0.3">
      <c r="A1666" t="s">
        <v>3567</v>
      </c>
      <c r="B1666" s="1">
        <v>44043</v>
      </c>
      <c r="C1666" t="s">
        <v>3568</v>
      </c>
      <c r="D1666" t="s">
        <v>77</v>
      </c>
      <c r="E1666" t="s">
        <v>82</v>
      </c>
      <c r="F1666">
        <v>8</v>
      </c>
      <c r="G1666">
        <v>8</v>
      </c>
      <c r="H1666">
        <v>1478.09</v>
      </c>
      <c r="I1666">
        <v>1611.1181000000001</v>
      </c>
      <c r="J1666">
        <f t="shared" si="25"/>
        <v>12888.944800000001</v>
      </c>
      <c r="K1666" t="s">
        <v>20</v>
      </c>
      <c r="L1666" t="s">
        <v>35</v>
      </c>
      <c r="M1666" t="s">
        <v>36</v>
      </c>
      <c r="N1666" t="s">
        <v>89</v>
      </c>
      <c r="O1666">
        <v>33.93</v>
      </c>
      <c r="P1666">
        <v>4.9000000000000004</v>
      </c>
      <c r="Q1666" t="s">
        <v>23</v>
      </c>
    </row>
    <row r="1667" spans="1:17" x14ac:dyDescent="0.3">
      <c r="A1667" t="s">
        <v>3569</v>
      </c>
      <c r="B1667" s="1">
        <v>45121</v>
      </c>
      <c r="C1667" t="s">
        <v>3570</v>
      </c>
      <c r="D1667" t="s">
        <v>40</v>
      </c>
      <c r="E1667" t="s">
        <v>57</v>
      </c>
      <c r="F1667">
        <v>7</v>
      </c>
      <c r="G1667">
        <v>7</v>
      </c>
      <c r="H1667">
        <v>1010.92</v>
      </c>
      <c r="I1667">
        <v>1142.3395999999998</v>
      </c>
      <c r="J1667">
        <f t="shared" ref="J1667:J1730" si="26">G1667*I1667</f>
        <v>7996.377199999999</v>
      </c>
      <c r="K1667" t="s">
        <v>47</v>
      </c>
      <c r="L1667" t="s">
        <v>79</v>
      </c>
      <c r="M1667" t="s">
        <v>22</v>
      </c>
      <c r="N1667" t="s">
        <v>53</v>
      </c>
      <c r="O1667">
        <v>16.47</v>
      </c>
      <c r="P1667">
        <v>4.5</v>
      </c>
      <c r="Q1667" t="s">
        <v>23</v>
      </c>
    </row>
    <row r="1668" spans="1:17" x14ac:dyDescent="0.3">
      <c r="A1668" t="s">
        <v>3571</v>
      </c>
      <c r="B1668" s="1">
        <v>45203</v>
      </c>
      <c r="C1668" t="s">
        <v>3572</v>
      </c>
      <c r="D1668" t="s">
        <v>133</v>
      </c>
      <c r="E1668" t="s">
        <v>50</v>
      </c>
      <c r="F1668">
        <v>20</v>
      </c>
      <c r="G1668">
        <v>18</v>
      </c>
      <c r="H1668">
        <v>603.39</v>
      </c>
      <c r="I1668">
        <v>657.69510000000002</v>
      </c>
      <c r="J1668">
        <f t="shared" si="26"/>
        <v>11838.5118</v>
      </c>
      <c r="K1668" t="s">
        <v>66</v>
      </c>
      <c r="L1668" t="s">
        <v>28</v>
      </c>
      <c r="M1668" t="s">
        <v>71</v>
      </c>
      <c r="N1668" t="s">
        <v>30</v>
      </c>
      <c r="O1668">
        <v>9.6300000000000008</v>
      </c>
      <c r="P1668">
        <v>1.5</v>
      </c>
      <c r="Q1668" t="s">
        <v>23</v>
      </c>
    </row>
    <row r="1669" spans="1:17" x14ac:dyDescent="0.3">
      <c r="A1669" t="s">
        <v>3573</v>
      </c>
      <c r="B1669" s="1">
        <v>44734</v>
      </c>
      <c r="C1669" t="s">
        <v>3574</v>
      </c>
      <c r="D1669" t="s">
        <v>141</v>
      </c>
      <c r="E1669" t="s">
        <v>50</v>
      </c>
      <c r="F1669">
        <v>20</v>
      </c>
      <c r="G1669">
        <v>18</v>
      </c>
      <c r="H1669">
        <v>105.07</v>
      </c>
      <c r="I1669">
        <v>118.72909999999997</v>
      </c>
      <c r="J1669">
        <f t="shared" si="26"/>
        <v>2137.1237999999994</v>
      </c>
      <c r="K1669" t="s">
        <v>27</v>
      </c>
      <c r="L1669" t="s">
        <v>35</v>
      </c>
      <c r="M1669" t="s">
        <v>29</v>
      </c>
      <c r="N1669" t="s">
        <v>37</v>
      </c>
      <c r="O1669">
        <v>27.64</v>
      </c>
      <c r="P1669">
        <v>4.2</v>
      </c>
      <c r="Q1669" t="s">
        <v>23</v>
      </c>
    </row>
    <row r="1670" spans="1:17" x14ac:dyDescent="0.3">
      <c r="A1670" t="s">
        <v>3575</v>
      </c>
      <c r="B1670" s="1">
        <v>44179</v>
      </c>
      <c r="C1670" t="s">
        <v>3576</v>
      </c>
      <c r="E1670" t="s">
        <v>46</v>
      </c>
      <c r="F1670">
        <v>1</v>
      </c>
      <c r="G1670">
        <v>1</v>
      </c>
      <c r="H1670">
        <v>915.75</v>
      </c>
      <c r="I1670">
        <v>998.16750000000002</v>
      </c>
      <c r="J1670">
        <f t="shared" si="26"/>
        <v>998.16750000000002</v>
      </c>
      <c r="K1670" t="s">
        <v>66</v>
      </c>
      <c r="L1670" t="s">
        <v>86</v>
      </c>
      <c r="M1670" t="s">
        <v>29</v>
      </c>
      <c r="N1670" t="s">
        <v>30</v>
      </c>
      <c r="O1670">
        <v>32.47</v>
      </c>
      <c r="P1670">
        <v>2.6</v>
      </c>
      <c r="Q1670" t="s">
        <v>23</v>
      </c>
    </row>
    <row r="1671" spans="1:17" x14ac:dyDescent="0.3">
      <c r="A1671" t="s">
        <v>3577</v>
      </c>
      <c r="B1671" s="1">
        <v>44753</v>
      </c>
      <c r="C1671" t="s">
        <v>3578</v>
      </c>
      <c r="D1671" t="s">
        <v>100</v>
      </c>
      <c r="E1671" t="s">
        <v>26</v>
      </c>
      <c r="F1671">
        <v>5</v>
      </c>
      <c r="G1671">
        <v>4</v>
      </c>
      <c r="H1671">
        <v>1039</v>
      </c>
      <c r="I1671">
        <v>1122.1200000000001</v>
      </c>
      <c r="J1671">
        <f t="shared" si="26"/>
        <v>4488.4800000000005</v>
      </c>
      <c r="K1671" t="s">
        <v>27</v>
      </c>
      <c r="L1671" t="s">
        <v>79</v>
      </c>
      <c r="M1671" t="s">
        <v>36</v>
      </c>
      <c r="N1671" t="s">
        <v>89</v>
      </c>
      <c r="O1671">
        <v>31.59</v>
      </c>
      <c r="P1671">
        <v>0</v>
      </c>
      <c r="Q1671" t="s">
        <v>23</v>
      </c>
    </row>
    <row r="1672" spans="1:17" x14ac:dyDescent="0.3">
      <c r="A1672" t="s">
        <v>3579</v>
      </c>
      <c r="B1672" s="1">
        <v>45223</v>
      </c>
      <c r="C1672" t="s">
        <v>3580</v>
      </c>
      <c r="D1672" t="s">
        <v>45</v>
      </c>
      <c r="E1672" t="s">
        <v>120</v>
      </c>
      <c r="F1672">
        <v>15</v>
      </c>
      <c r="G1672">
        <v>12</v>
      </c>
      <c r="H1672">
        <v>414.69</v>
      </c>
      <c r="I1672">
        <v>476.89349999999996</v>
      </c>
      <c r="J1672">
        <f t="shared" si="26"/>
        <v>5722.7219999999998</v>
      </c>
      <c r="K1672" t="s">
        <v>47</v>
      </c>
      <c r="L1672" t="s">
        <v>123</v>
      </c>
      <c r="M1672" t="s">
        <v>22</v>
      </c>
      <c r="N1672" t="s">
        <v>89</v>
      </c>
      <c r="O1672">
        <v>39.9</v>
      </c>
      <c r="P1672">
        <v>1.7</v>
      </c>
      <c r="Q1672" t="s">
        <v>111</v>
      </c>
    </row>
    <row r="1673" spans="1:17" x14ac:dyDescent="0.3">
      <c r="A1673" t="s">
        <v>700</v>
      </c>
      <c r="B1673" s="1">
        <v>45206</v>
      </c>
      <c r="C1673" t="s">
        <v>3581</v>
      </c>
      <c r="D1673" t="s">
        <v>116</v>
      </c>
      <c r="E1673" t="s">
        <v>95</v>
      </c>
      <c r="F1673">
        <v>14</v>
      </c>
      <c r="G1673">
        <v>13</v>
      </c>
      <c r="H1673">
        <v>1281.73</v>
      </c>
      <c r="I1673">
        <v>1384.2684000000002</v>
      </c>
      <c r="J1673">
        <f t="shared" si="26"/>
        <v>17995.489200000004</v>
      </c>
      <c r="K1673" t="s">
        <v>20</v>
      </c>
      <c r="L1673" t="s">
        <v>21</v>
      </c>
      <c r="M1673" t="s">
        <v>36</v>
      </c>
      <c r="N1673" t="s">
        <v>89</v>
      </c>
      <c r="O1673">
        <v>0.24</v>
      </c>
      <c r="P1673">
        <v>3.5</v>
      </c>
      <c r="Q1673" t="s">
        <v>23</v>
      </c>
    </row>
    <row r="1674" spans="1:17" x14ac:dyDescent="0.3">
      <c r="A1674" t="s">
        <v>3582</v>
      </c>
      <c r="B1674" s="1">
        <v>44942</v>
      </c>
      <c r="C1674" t="s">
        <v>3583</v>
      </c>
      <c r="D1674" t="s">
        <v>40</v>
      </c>
      <c r="E1674" t="s">
        <v>41</v>
      </c>
      <c r="F1674">
        <v>8</v>
      </c>
      <c r="G1674">
        <v>7</v>
      </c>
      <c r="H1674">
        <v>420.92</v>
      </c>
      <c r="I1674">
        <v>484.05799999999999</v>
      </c>
      <c r="J1674">
        <f t="shared" si="26"/>
        <v>3388.4059999999999</v>
      </c>
      <c r="K1674" t="s">
        <v>27</v>
      </c>
      <c r="L1674" t="s">
        <v>28</v>
      </c>
      <c r="M1674" t="s">
        <v>22</v>
      </c>
      <c r="N1674" t="s">
        <v>30</v>
      </c>
      <c r="O1674">
        <v>43.34</v>
      </c>
      <c r="P1674">
        <v>1.2</v>
      </c>
      <c r="Q1674" t="s">
        <v>23</v>
      </c>
    </row>
    <row r="1675" spans="1:17" x14ac:dyDescent="0.3">
      <c r="A1675" t="s">
        <v>3584</v>
      </c>
      <c r="B1675" s="1">
        <v>45590</v>
      </c>
      <c r="C1675" t="s">
        <v>3585</v>
      </c>
      <c r="D1675" t="s">
        <v>65</v>
      </c>
      <c r="E1675" t="s">
        <v>78</v>
      </c>
      <c r="F1675">
        <v>17</v>
      </c>
      <c r="G1675">
        <v>15</v>
      </c>
      <c r="H1675">
        <v>733.8</v>
      </c>
      <c r="I1675">
        <v>792.50400000000002</v>
      </c>
      <c r="J1675">
        <f t="shared" si="26"/>
        <v>11887.56</v>
      </c>
      <c r="K1675" t="s">
        <v>20</v>
      </c>
      <c r="L1675" t="s">
        <v>86</v>
      </c>
      <c r="M1675" t="s">
        <v>71</v>
      </c>
      <c r="N1675" t="s">
        <v>67</v>
      </c>
      <c r="O1675">
        <v>35.39</v>
      </c>
      <c r="P1675">
        <v>4.8</v>
      </c>
      <c r="Q1675" t="s">
        <v>23</v>
      </c>
    </row>
    <row r="1676" spans="1:17" x14ac:dyDescent="0.3">
      <c r="A1676" t="s">
        <v>3586</v>
      </c>
      <c r="B1676" s="1">
        <v>43938</v>
      </c>
      <c r="C1676" t="s">
        <v>3587</v>
      </c>
      <c r="D1676" t="s">
        <v>94</v>
      </c>
      <c r="E1676" t="s">
        <v>95</v>
      </c>
      <c r="F1676">
        <v>1</v>
      </c>
      <c r="G1676">
        <v>1</v>
      </c>
      <c r="H1676">
        <v>55.64</v>
      </c>
      <c r="I1676">
        <v>60.091200000000008</v>
      </c>
      <c r="J1676">
        <f t="shared" si="26"/>
        <v>60.091200000000008</v>
      </c>
      <c r="K1676" t="s">
        <v>51</v>
      </c>
      <c r="L1676" t="s">
        <v>21</v>
      </c>
      <c r="M1676" t="s">
        <v>71</v>
      </c>
      <c r="N1676" t="s">
        <v>89</v>
      </c>
      <c r="O1676">
        <v>13.52</v>
      </c>
      <c r="P1676">
        <v>2.4</v>
      </c>
      <c r="Q1676" t="s">
        <v>23</v>
      </c>
    </row>
    <row r="1677" spans="1:17" x14ac:dyDescent="0.3">
      <c r="A1677" t="s">
        <v>3588</v>
      </c>
      <c r="B1677" s="1">
        <v>44030</v>
      </c>
      <c r="C1677" t="s">
        <v>3589</v>
      </c>
      <c r="D1677" t="s">
        <v>141</v>
      </c>
      <c r="E1677" t="s">
        <v>117</v>
      </c>
      <c r="F1677">
        <v>1</v>
      </c>
      <c r="G1677">
        <v>1</v>
      </c>
      <c r="H1677">
        <v>992.2</v>
      </c>
      <c r="I1677">
        <v>1131.1080000000002</v>
      </c>
      <c r="J1677">
        <f t="shared" si="26"/>
        <v>1131.1080000000002</v>
      </c>
      <c r="K1677" t="s">
        <v>66</v>
      </c>
      <c r="L1677" t="s">
        <v>21</v>
      </c>
      <c r="M1677" t="s">
        <v>36</v>
      </c>
      <c r="N1677" t="s">
        <v>53</v>
      </c>
      <c r="O1677">
        <v>44.76</v>
      </c>
      <c r="P1677">
        <v>4.7</v>
      </c>
      <c r="Q1677" t="s">
        <v>15</v>
      </c>
    </row>
    <row r="1678" spans="1:17" x14ac:dyDescent="0.3">
      <c r="A1678" t="s">
        <v>3590</v>
      </c>
      <c r="B1678" s="1">
        <v>44859</v>
      </c>
      <c r="C1678" t="s">
        <v>3591</v>
      </c>
      <c r="D1678" t="s">
        <v>77</v>
      </c>
      <c r="E1678" t="s">
        <v>82</v>
      </c>
      <c r="F1678">
        <v>16</v>
      </c>
      <c r="G1678">
        <v>15</v>
      </c>
      <c r="H1678">
        <v>122.27</v>
      </c>
      <c r="I1678">
        <v>128.3835</v>
      </c>
      <c r="J1678">
        <f t="shared" si="26"/>
        <v>1925.7525000000001</v>
      </c>
      <c r="K1678" t="s">
        <v>27</v>
      </c>
      <c r="L1678" t="s">
        <v>42</v>
      </c>
      <c r="M1678" t="s">
        <v>71</v>
      </c>
      <c r="N1678" t="s">
        <v>37</v>
      </c>
      <c r="O1678">
        <v>23.28</v>
      </c>
      <c r="P1678">
        <v>4.7</v>
      </c>
      <c r="Q1678" t="s">
        <v>23</v>
      </c>
    </row>
    <row r="1679" spans="1:17" x14ac:dyDescent="0.3">
      <c r="A1679" t="s">
        <v>3592</v>
      </c>
      <c r="B1679" s="1">
        <v>45148</v>
      </c>
      <c r="C1679" t="s">
        <v>3593</v>
      </c>
      <c r="D1679" t="s">
        <v>65</v>
      </c>
      <c r="E1679" t="s">
        <v>19</v>
      </c>
      <c r="F1679">
        <v>10</v>
      </c>
      <c r="G1679">
        <v>9</v>
      </c>
      <c r="H1679">
        <v>1106.8399999999999</v>
      </c>
      <c r="I1679">
        <v>1228.5924</v>
      </c>
      <c r="J1679">
        <f t="shared" si="26"/>
        <v>11057.3316</v>
      </c>
      <c r="K1679" t="s">
        <v>66</v>
      </c>
      <c r="L1679" t="s">
        <v>28</v>
      </c>
      <c r="M1679" t="s">
        <v>22</v>
      </c>
      <c r="N1679" t="s">
        <v>53</v>
      </c>
      <c r="O1679">
        <v>25.74</v>
      </c>
      <c r="P1679">
        <v>2.9</v>
      </c>
      <c r="Q1679" t="s">
        <v>23</v>
      </c>
    </row>
    <row r="1680" spans="1:17" x14ac:dyDescent="0.3">
      <c r="A1680" t="s">
        <v>3594</v>
      </c>
      <c r="B1680" s="1">
        <v>44456</v>
      </c>
      <c r="C1680" t="s">
        <v>3595</v>
      </c>
      <c r="D1680" t="s">
        <v>56</v>
      </c>
      <c r="E1680" t="s">
        <v>26</v>
      </c>
      <c r="F1680">
        <v>11</v>
      </c>
      <c r="G1680">
        <v>11</v>
      </c>
      <c r="H1680">
        <v>752.84</v>
      </c>
      <c r="I1680">
        <v>850.70920000000001</v>
      </c>
      <c r="J1680">
        <f t="shared" si="26"/>
        <v>9357.8011999999999</v>
      </c>
      <c r="K1680" t="s">
        <v>20</v>
      </c>
      <c r="L1680" t="s">
        <v>42</v>
      </c>
      <c r="M1680" t="s">
        <v>71</v>
      </c>
      <c r="N1680" t="s">
        <v>30</v>
      </c>
      <c r="O1680">
        <v>2.35</v>
      </c>
      <c r="P1680">
        <v>1.4</v>
      </c>
      <c r="Q1680" t="s">
        <v>23</v>
      </c>
    </row>
    <row r="1681" spans="1:17" x14ac:dyDescent="0.3">
      <c r="A1681" t="s">
        <v>3596</v>
      </c>
      <c r="B1681" s="1">
        <v>45264</v>
      </c>
      <c r="C1681" t="s">
        <v>3597</v>
      </c>
      <c r="D1681" t="s">
        <v>33</v>
      </c>
      <c r="E1681" t="s">
        <v>70</v>
      </c>
      <c r="F1681">
        <v>1</v>
      </c>
      <c r="G1681">
        <v>1</v>
      </c>
      <c r="H1681">
        <v>757.4</v>
      </c>
      <c r="I1681">
        <v>817.99200000000008</v>
      </c>
      <c r="J1681">
        <f t="shared" si="26"/>
        <v>817.99200000000008</v>
      </c>
      <c r="K1681" t="s">
        <v>47</v>
      </c>
      <c r="L1681" t="s">
        <v>21</v>
      </c>
      <c r="M1681" t="s">
        <v>22</v>
      </c>
      <c r="N1681" t="s">
        <v>67</v>
      </c>
      <c r="O1681">
        <v>13.64</v>
      </c>
      <c r="P1681">
        <v>4.4000000000000004</v>
      </c>
      <c r="Q1681" t="s">
        <v>15</v>
      </c>
    </row>
    <row r="1682" spans="1:17" x14ac:dyDescent="0.3">
      <c r="A1682" t="s">
        <v>3598</v>
      </c>
      <c r="B1682" s="1">
        <v>45339</v>
      </c>
      <c r="C1682" t="s">
        <v>3599</v>
      </c>
      <c r="D1682" t="s">
        <v>141</v>
      </c>
      <c r="E1682" t="s">
        <v>117</v>
      </c>
      <c r="F1682">
        <v>13</v>
      </c>
      <c r="G1682">
        <v>13</v>
      </c>
      <c r="H1682">
        <v>1303.17</v>
      </c>
      <c r="I1682">
        <v>1485.6138000000003</v>
      </c>
      <c r="J1682">
        <f t="shared" si="26"/>
        <v>19312.979400000004</v>
      </c>
      <c r="K1682" t="s">
        <v>51</v>
      </c>
      <c r="L1682" t="s">
        <v>28</v>
      </c>
      <c r="M1682" t="s">
        <v>29</v>
      </c>
      <c r="N1682" t="s">
        <v>89</v>
      </c>
      <c r="O1682">
        <v>11.03</v>
      </c>
      <c r="P1682">
        <v>1.5</v>
      </c>
      <c r="Q1682" t="s">
        <v>23</v>
      </c>
    </row>
    <row r="1683" spans="1:17" x14ac:dyDescent="0.3">
      <c r="A1683" t="s">
        <v>3600</v>
      </c>
      <c r="B1683" s="1">
        <v>45607</v>
      </c>
      <c r="C1683" t="s">
        <v>3601</v>
      </c>
      <c r="D1683" t="s">
        <v>65</v>
      </c>
      <c r="E1683" t="s">
        <v>78</v>
      </c>
      <c r="F1683">
        <v>15</v>
      </c>
      <c r="G1683">
        <v>12</v>
      </c>
      <c r="H1683">
        <v>50.96</v>
      </c>
      <c r="I1683">
        <v>56.056000000000004</v>
      </c>
      <c r="J1683">
        <f t="shared" si="26"/>
        <v>672.67200000000003</v>
      </c>
      <c r="K1683" t="s">
        <v>20</v>
      </c>
      <c r="L1683" t="s">
        <v>42</v>
      </c>
      <c r="M1683" t="s">
        <v>36</v>
      </c>
      <c r="N1683" t="s">
        <v>67</v>
      </c>
      <c r="O1683">
        <v>9.49</v>
      </c>
      <c r="P1683">
        <v>4.4000000000000004</v>
      </c>
      <c r="Q1683" t="s">
        <v>23</v>
      </c>
    </row>
    <row r="1684" spans="1:17" x14ac:dyDescent="0.3">
      <c r="A1684" t="s">
        <v>3602</v>
      </c>
      <c r="B1684" s="1">
        <v>44731</v>
      </c>
      <c r="C1684" t="s">
        <v>3603</v>
      </c>
      <c r="D1684" t="s">
        <v>100</v>
      </c>
      <c r="E1684" t="s">
        <v>26</v>
      </c>
      <c r="F1684">
        <v>14</v>
      </c>
      <c r="G1684">
        <v>12</v>
      </c>
      <c r="H1684">
        <v>1157</v>
      </c>
      <c r="I1684">
        <v>1318.9800000000002</v>
      </c>
      <c r="J1684">
        <f t="shared" si="26"/>
        <v>15827.760000000002</v>
      </c>
      <c r="K1684" t="s">
        <v>47</v>
      </c>
      <c r="L1684" t="s">
        <v>35</v>
      </c>
      <c r="M1684" t="s">
        <v>71</v>
      </c>
      <c r="N1684" t="s">
        <v>53</v>
      </c>
      <c r="O1684">
        <v>21.25</v>
      </c>
      <c r="P1684">
        <v>2.6</v>
      </c>
      <c r="Q1684" t="s">
        <v>23</v>
      </c>
    </row>
    <row r="1685" spans="1:17" x14ac:dyDescent="0.3">
      <c r="A1685" t="s">
        <v>3604</v>
      </c>
      <c r="B1685" s="1">
        <v>45339</v>
      </c>
      <c r="C1685" t="s">
        <v>3605</v>
      </c>
      <c r="D1685" t="s">
        <v>45</v>
      </c>
      <c r="E1685" t="s">
        <v>120</v>
      </c>
      <c r="F1685">
        <v>2</v>
      </c>
      <c r="G1685">
        <v>2</v>
      </c>
      <c r="H1685">
        <v>736.56</v>
      </c>
      <c r="I1685">
        <v>795.48479999999995</v>
      </c>
      <c r="J1685">
        <f t="shared" si="26"/>
        <v>1590.9695999999999</v>
      </c>
      <c r="K1685" t="s">
        <v>47</v>
      </c>
      <c r="L1685" t="s">
        <v>123</v>
      </c>
      <c r="M1685" t="s">
        <v>29</v>
      </c>
      <c r="N1685" t="s">
        <v>53</v>
      </c>
      <c r="O1685">
        <v>28.86</v>
      </c>
      <c r="P1685">
        <v>2.7</v>
      </c>
      <c r="Q1685" t="s">
        <v>23</v>
      </c>
    </row>
    <row r="1686" spans="1:17" x14ac:dyDescent="0.3">
      <c r="A1686" t="s">
        <v>3606</v>
      </c>
      <c r="B1686" s="1">
        <v>43969</v>
      </c>
      <c r="C1686" t="s">
        <v>3607</v>
      </c>
      <c r="D1686" t="s">
        <v>2873</v>
      </c>
      <c r="E1686" t="s">
        <v>82</v>
      </c>
      <c r="F1686">
        <v>11</v>
      </c>
      <c r="G1686">
        <v>11</v>
      </c>
      <c r="H1686">
        <v>45.25</v>
      </c>
      <c r="I1686">
        <v>50.680000000000007</v>
      </c>
      <c r="J1686">
        <f t="shared" si="26"/>
        <v>557.48</v>
      </c>
      <c r="K1686" t="s">
        <v>51</v>
      </c>
      <c r="L1686" t="s">
        <v>123</v>
      </c>
      <c r="M1686" t="s">
        <v>71</v>
      </c>
      <c r="N1686" t="s">
        <v>37</v>
      </c>
      <c r="O1686">
        <v>41.23</v>
      </c>
      <c r="P1686">
        <v>4.4000000000000004</v>
      </c>
      <c r="Q1686" t="s">
        <v>23</v>
      </c>
    </row>
    <row r="1687" spans="1:17" x14ac:dyDescent="0.3">
      <c r="A1687" t="s">
        <v>3608</v>
      </c>
      <c r="B1687" s="1">
        <v>44917</v>
      </c>
      <c r="C1687" t="s">
        <v>3609</v>
      </c>
      <c r="D1687" t="s">
        <v>109</v>
      </c>
      <c r="E1687" t="s">
        <v>46</v>
      </c>
      <c r="F1687">
        <v>15</v>
      </c>
      <c r="G1687">
        <v>15</v>
      </c>
      <c r="H1687">
        <v>1415.44</v>
      </c>
      <c r="I1687">
        <v>1542.8296000000003</v>
      </c>
      <c r="J1687">
        <f t="shared" si="26"/>
        <v>23142.444000000003</v>
      </c>
      <c r="K1687" t="s">
        <v>20</v>
      </c>
      <c r="L1687" t="s">
        <v>123</v>
      </c>
      <c r="M1687" t="s">
        <v>71</v>
      </c>
      <c r="N1687" t="s">
        <v>30</v>
      </c>
      <c r="O1687">
        <v>39.28</v>
      </c>
      <c r="P1687">
        <v>3.5</v>
      </c>
      <c r="Q1687" t="s">
        <v>23</v>
      </c>
    </row>
    <row r="1688" spans="1:17" x14ac:dyDescent="0.3">
      <c r="A1688" t="s">
        <v>3610</v>
      </c>
      <c r="B1688" s="1">
        <v>44619</v>
      </c>
      <c r="C1688" t="s">
        <v>3611</v>
      </c>
      <c r="D1688" t="s">
        <v>94</v>
      </c>
      <c r="E1688" t="s">
        <v>117</v>
      </c>
      <c r="F1688">
        <v>11</v>
      </c>
      <c r="G1688">
        <v>9</v>
      </c>
      <c r="H1688">
        <v>194.57</v>
      </c>
      <c r="I1688">
        <v>214.02700000000002</v>
      </c>
      <c r="J1688">
        <f t="shared" si="26"/>
        <v>1926.2430000000002</v>
      </c>
      <c r="K1688" t="s">
        <v>27</v>
      </c>
      <c r="L1688" t="s">
        <v>21</v>
      </c>
      <c r="M1688" t="s">
        <v>22</v>
      </c>
      <c r="N1688" t="s">
        <v>53</v>
      </c>
      <c r="O1688">
        <v>27.28</v>
      </c>
      <c r="P1688">
        <v>2.2999999999999998</v>
      </c>
      <c r="Q1688" t="s">
        <v>23</v>
      </c>
    </row>
    <row r="1689" spans="1:17" x14ac:dyDescent="0.3">
      <c r="A1689" t="s">
        <v>3612</v>
      </c>
      <c r="B1689" s="1">
        <v>44715</v>
      </c>
      <c r="C1689" t="s">
        <v>3613</v>
      </c>
      <c r="D1689" t="s">
        <v>65</v>
      </c>
      <c r="E1689" t="s">
        <v>78</v>
      </c>
      <c r="F1689">
        <v>6</v>
      </c>
      <c r="G1689">
        <v>6</v>
      </c>
      <c r="H1689">
        <v>1017.99</v>
      </c>
      <c r="I1689">
        <v>1140.1488000000002</v>
      </c>
      <c r="J1689">
        <f t="shared" si="26"/>
        <v>6840.8928000000014</v>
      </c>
      <c r="K1689" t="s">
        <v>27</v>
      </c>
      <c r="L1689" t="s">
        <v>28</v>
      </c>
      <c r="M1689" t="s">
        <v>29</v>
      </c>
      <c r="N1689" t="s">
        <v>53</v>
      </c>
      <c r="O1689">
        <v>28.01</v>
      </c>
      <c r="P1689">
        <v>1.2</v>
      </c>
      <c r="Q1689" t="s">
        <v>23</v>
      </c>
    </row>
    <row r="1690" spans="1:17" x14ac:dyDescent="0.3">
      <c r="A1690" t="s">
        <v>3614</v>
      </c>
      <c r="B1690" s="1">
        <v>45586</v>
      </c>
      <c r="C1690" t="s">
        <v>3615</v>
      </c>
      <c r="D1690" t="s">
        <v>65</v>
      </c>
      <c r="E1690" t="s">
        <v>19</v>
      </c>
      <c r="F1690">
        <v>18</v>
      </c>
      <c r="G1690">
        <v>18</v>
      </c>
      <c r="H1690">
        <v>294.45</v>
      </c>
      <c r="I1690">
        <v>309.17250000000001</v>
      </c>
      <c r="J1690">
        <f t="shared" si="26"/>
        <v>5565.1050000000005</v>
      </c>
      <c r="K1690" t="s">
        <v>66</v>
      </c>
      <c r="L1690" t="s">
        <v>21</v>
      </c>
      <c r="M1690" t="s">
        <v>29</v>
      </c>
      <c r="N1690" t="s">
        <v>67</v>
      </c>
      <c r="O1690">
        <v>29.29</v>
      </c>
      <c r="P1690">
        <v>4.9000000000000004</v>
      </c>
    </row>
    <row r="1691" spans="1:17" x14ac:dyDescent="0.3">
      <c r="A1691" t="s">
        <v>3556</v>
      </c>
      <c r="B1691" s="1">
        <v>45042</v>
      </c>
      <c r="C1691" t="s">
        <v>3616</v>
      </c>
      <c r="D1691" t="s">
        <v>100</v>
      </c>
      <c r="E1691" t="s">
        <v>26</v>
      </c>
      <c r="F1691">
        <v>18</v>
      </c>
      <c r="G1691">
        <v>18</v>
      </c>
      <c r="H1691">
        <v>23.35</v>
      </c>
      <c r="I1691">
        <v>26.3855</v>
      </c>
      <c r="J1691">
        <f t="shared" si="26"/>
        <v>474.93900000000002</v>
      </c>
      <c r="K1691" t="s">
        <v>47</v>
      </c>
      <c r="L1691" t="s">
        <v>42</v>
      </c>
      <c r="M1691" t="s">
        <v>3617</v>
      </c>
      <c r="N1691" t="s">
        <v>30</v>
      </c>
      <c r="O1691">
        <v>44.32</v>
      </c>
      <c r="P1691">
        <v>4.5</v>
      </c>
      <c r="Q1691" t="s">
        <v>15</v>
      </c>
    </row>
    <row r="1692" spans="1:17" x14ac:dyDescent="0.3">
      <c r="A1692" t="s">
        <v>3618</v>
      </c>
      <c r="B1692" s="1">
        <v>44911</v>
      </c>
      <c r="C1692" t="s">
        <v>3619</v>
      </c>
      <c r="D1692" t="s">
        <v>40</v>
      </c>
      <c r="E1692" t="s">
        <v>41</v>
      </c>
      <c r="F1692">
        <v>15</v>
      </c>
      <c r="G1692">
        <v>12</v>
      </c>
      <c r="H1692">
        <v>982.77</v>
      </c>
      <c r="I1692">
        <v>1110.5300999999999</v>
      </c>
      <c r="J1692">
        <f t="shared" si="26"/>
        <v>13326.361199999999</v>
      </c>
      <c r="K1692" t="s">
        <v>66</v>
      </c>
      <c r="L1692" t="s">
        <v>35</v>
      </c>
      <c r="M1692" t="s">
        <v>36</v>
      </c>
      <c r="N1692" t="s">
        <v>53</v>
      </c>
      <c r="O1692">
        <v>48.28</v>
      </c>
      <c r="P1692">
        <v>2.5</v>
      </c>
      <c r="Q1692" t="s">
        <v>23</v>
      </c>
    </row>
    <row r="1693" spans="1:17" x14ac:dyDescent="0.3">
      <c r="A1693" t="s">
        <v>3620</v>
      </c>
      <c r="B1693" s="1">
        <v>44729</v>
      </c>
      <c r="C1693" t="s">
        <v>3621</v>
      </c>
      <c r="D1693" t="s">
        <v>109</v>
      </c>
      <c r="E1693" t="s">
        <v>120</v>
      </c>
      <c r="F1693">
        <v>20</v>
      </c>
      <c r="G1693">
        <v>20</v>
      </c>
      <c r="H1693">
        <v>1421.6</v>
      </c>
      <c r="I1693">
        <v>1577.9760000000001</v>
      </c>
      <c r="J1693">
        <f t="shared" si="26"/>
        <v>31559.520000000004</v>
      </c>
      <c r="K1693" t="s">
        <v>20</v>
      </c>
      <c r="L1693" t="s">
        <v>21</v>
      </c>
      <c r="M1693" t="s">
        <v>29</v>
      </c>
      <c r="N1693" t="s">
        <v>89</v>
      </c>
      <c r="O1693">
        <v>34.15</v>
      </c>
      <c r="P1693" t="s">
        <v>316</v>
      </c>
      <c r="Q1693" t="s">
        <v>23</v>
      </c>
    </row>
    <row r="1694" spans="1:17" x14ac:dyDescent="0.3">
      <c r="A1694" t="s">
        <v>3622</v>
      </c>
      <c r="B1694" s="1">
        <v>45532</v>
      </c>
      <c r="C1694" t="s">
        <v>3623</v>
      </c>
      <c r="D1694" t="s">
        <v>33</v>
      </c>
      <c r="E1694" t="s">
        <v>62</v>
      </c>
      <c r="F1694">
        <v>13</v>
      </c>
      <c r="G1694">
        <v>10</v>
      </c>
      <c r="H1694">
        <v>103.39</v>
      </c>
      <c r="I1694">
        <v>116.83069999999999</v>
      </c>
      <c r="J1694">
        <f t="shared" si="26"/>
        <v>1168.307</v>
      </c>
      <c r="K1694" t="s">
        <v>66</v>
      </c>
      <c r="L1694" t="s">
        <v>28</v>
      </c>
      <c r="M1694" t="s">
        <v>22</v>
      </c>
      <c r="N1694" t="s">
        <v>37</v>
      </c>
      <c r="O1694">
        <v>1.49</v>
      </c>
      <c r="P1694">
        <v>3.8</v>
      </c>
      <c r="Q1694" t="s">
        <v>23</v>
      </c>
    </row>
    <row r="1695" spans="1:17" x14ac:dyDescent="0.3">
      <c r="A1695" t="s">
        <v>3624</v>
      </c>
      <c r="B1695" s="1">
        <v>44564</v>
      </c>
      <c r="C1695" t="s">
        <v>3625</v>
      </c>
      <c r="D1695" t="s">
        <v>33</v>
      </c>
      <c r="E1695" t="s">
        <v>34</v>
      </c>
      <c r="F1695">
        <v>18</v>
      </c>
      <c r="G1695">
        <v>17</v>
      </c>
      <c r="H1695">
        <v>522.92999999999995</v>
      </c>
      <c r="I1695">
        <v>601.3694999999999</v>
      </c>
      <c r="J1695">
        <f t="shared" si="26"/>
        <v>10223.281499999999</v>
      </c>
      <c r="K1695" t="s">
        <v>51</v>
      </c>
      <c r="L1695" t="s">
        <v>28</v>
      </c>
      <c r="M1695" t="s">
        <v>22</v>
      </c>
      <c r="N1695" t="s">
        <v>67</v>
      </c>
      <c r="O1695">
        <v>3.93</v>
      </c>
      <c r="P1695">
        <v>4.5999999999999996</v>
      </c>
      <c r="Q1695" t="s">
        <v>23</v>
      </c>
    </row>
    <row r="1696" spans="1:17" x14ac:dyDescent="0.3">
      <c r="A1696" t="s">
        <v>3626</v>
      </c>
      <c r="B1696" s="1">
        <v>45337</v>
      </c>
      <c r="C1696" t="s">
        <v>3627</v>
      </c>
      <c r="D1696" t="s">
        <v>61</v>
      </c>
      <c r="E1696" t="s">
        <v>62</v>
      </c>
      <c r="F1696">
        <v>9</v>
      </c>
      <c r="G1696">
        <v>8</v>
      </c>
      <c r="H1696">
        <v>401.61</v>
      </c>
      <c r="I1696">
        <v>421.69050000000004</v>
      </c>
      <c r="J1696">
        <f t="shared" si="26"/>
        <v>3373.5240000000003</v>
      </c>
      <c r="K1696" t="s">
        <v>20</v>
      </c>
      <c r="L1696" t="s">
        <v>79</v>
      </c>
      <c r="M1696" t="s">
        <v>22</v>
      </c>
      <c r="N1696" t="s">
        <v>37</v>
      </c>
      <c r="O1696">
        <v>49.46</v>
      </c>
      <c r="P1696">
        <v>2.2000000000000002</v>
      </c>
      <c r="Q1696" t="s">
        <v>23</v>
      </c>
    </row>
    <row r="1697" spans="1:17" x14ac:dyDescent="0.3">
      <c r="A1697" t="s">
        <v>3628</v>
      </c>
      <c r="B1697" s="1">
        <v>44109</v>
      </c>
      <c r="C1697" t="s">
        <v>3629</v>
      </c>
      <c r="E1697" t="s">
        <v>117</v>
      </c>
      <c r="F1697">
        <v>20</v>
      </c>
      <c r="G1697">
        <v>19</v>
      </c>
      <c r="H1697">
        <v>624.78</v>
      </c>
      <c r="I1697">
        <v>706.00139999999988</v>
      </c>
      <c r="J1697">
        <f t="shared" si="26"/>
        <v>13414.026599999997</v>
      </c>
      <c r="K1697" t="s">
        <v>47</v>
      </c>
      <c r="L1697" t="s">
        <v>28</v>
      </c>
      <c r="M1697" t="s">
        <v>22</v>
      </c>
      <c r="N1697" t="s">
        <v>53</v>
      </c>
      <c r="O1697">
        <v>33.82</v>
      </c>
      <c r="P1697">
        <v>3.1</v>
      </c>
      <c r="Q1697" t="s">
        <v>23</v>
      </c>
    </row>
    <row r="1698" spans="1:17" x14ac:dyDescent="0.3">
      <c r="A1698" t="s">
        <v>3630</v>
      </c>
      <c r="B1698" s="1">
        <v>45156</v>
      </c>
      <c r="C1698" t="s">
        <v>3631</v>
      </c>
      <c r="D1698" t="s">
        <v>18</v>
      </c>
      <c r="E1698" t="s">
        <v>78</v>
      </c>
      <c r="F1698">
        <v>1</v>
      </c>
      <c r="G1698">
        <v>1</v>
      </c>
      <c r="H1698">
        <v>705.63</v>
      </c>
      <c r="I1698">
        <v>811.47449999999992</v>
      </c>
      <c r="J1698">
        <f t="shared" si="26"/>
        <v>811.47449999999992</v>
      </c>
      <c r="K1698" t="s">
        <v>51</v>
      </c>
      <c r="L1698" t="s">
        <v>21</v>
      </c>
      <c r="M1698" t="s">
        <v>71</v>
      </c>
      <c r="N1698" t="s">
        <v>30</v>
      </c>
      <c r="O1698">
        <v>31.18</v>
      </c>
      <c r="P1698">
        <v>3.6</v>
      </c>
      <c r="Q1698" t="s">
        <v>23</v>
      </c>
    </row>
    <row r="1699" spans="1:17" x14ac:dyDescent="0.3">
      <c r="A1699" t="s">
        <v>3632</v>
      </c>
      <c r="B1699" s="1">
        <v>43886</v>
      </c>
      <c r="C1699" t="s">
        <v>2484</v>
      </c>
      <c r="D1699" t="s">
        <v>85</v>
      </c>
      <c r="E1699" t="s">
        <v>19</v>
      </c>
      <c r="F1699">
        <v>2</v>
      </c>
      <c r="G1699">
        <v>2</v>
      </c>
      <c r="H1699">
        <v>40.479999999999997</v>
      </c>
      <c r="I1699">
        <v>43.313600000000001</v>
      </c>
      <c r="J1699">
        <f t="shared" si="26"/>
        <v>86.627200000000002</v>
      </c>
      <c r="K1699" t="s">
        <v>47</v>
      </c>
      <c r="L1699" t="s">
        <v>21</v>
      </c>
      <c r="M1699" t="s">
        <v>29</v>
      </c>
      <c r="N1699" t="s">
        <v>67</v>
      </c>
      <c r="O1699">
        <v>44.94</v>
      </c>
      <c r="P1699">
        <v>1.5</v>
      </c>
      <c r="Q1699" t="s">
        <v>23</v>
      </c>
    </row>
    <row r="1700" spans="1:17" x14ac:dyDescent="0.3">
      <c r="A1700" t="s">
        <v>3633</v>
      </c>
      <c r="B1700" s="1">
        <v>45627</v>
      </c>
      <c r="C1700" t="s">
        <v>3634</v>
      </c>
      <c r="D1700" t="s">
        <v>109</v>
      </c>
      <c r="E1700" t="s">
        <v>120</v>
      </c>
      <c r="F1700">
        <v>13</v>
      </c>
      <c r="G1700">
        <v>12</v>
      </c>
      <c r="H1700">
        <v>190.94</v>
      </c>
      <c r="I1700">
        <v>215.76219999999998</v>
      </c>
      <c r="J1700">
        <f t="shared" si="26"/>
        <v>2589.1463999999996</v>
      </c>
      <c r="K1700" t="s">
        <v>66</v>
      </c>
      <c r="L1700" t="s">
        <v>42</v>
      </c>
      <c r="M1700" t="s">
        <v>22</v>
      </c>
      <c r="N1700" t="s">
        <v>53</v>
      </c>
      <c r="O1700">
        <v>34.75</v>
      </c>
      <c r="P1700">
        <v>2.5</v>
      </c>
      <c r="Q1700" t="s">
        <v>111</v>
      </c>
    </row>
    <row r="1701" spans="1:17" x14ac:dyDescent="0.3">
      <c r="A1701" t="s">
        <v>3635</v>
      </c>
      <c r="B1701" s="1">
        <v>43954</v>
      </c>
      <c r="C1701" t="s">
        <v>3636</v>
      </c>
      <c r="D1701" t="s">
        <v>45</v>
      </c>
      <c r="E1701" t="s">
        <v>3637</v>
      </c>
      <c r="F1701">
        <v>20</v>
      </c>
      <c r="G1701">
        <v>19</v>
      </c>
      <c r="H1701">
        <v>1172.58</v>
      </c>
      <c r="I1701">
        <v>1336.7412000000002</v>
      </c>
      <c r="J1701">
        <f t="shared" si="26"/>
        <v>25398.082800000004</v>
      </c>
      <c r="K1701" t="s">
        <v>47</v>
      </c>
      <c r="L1701" t="s">
        <v>123</v>
      </c>
      <c r="M1701" t="s">
        <v>22</v>
      </c>
      <c r="N1701" t="s">
        <v>30</v>
      </c>
      <c r="O1701">
        <v>14.79</v>
      </c>
      <c r="P1701">
        <v>3.7</v>
      </c>
      <c r="Q1701" t="s">
        <v>23</v>
      </c>
    </row>
    <row r="1702" spans="1:17" x14ac:dyDescent="0.3">
      <c r="A1702" t="s">
        <v>3638</v>
      </c>
      <c r="B1702" s="1">
        <v>44522</v>
      </c>
      <c r="C1702" t="s">
        <v>3020</v>
      </c>
      <c r="D1702" t="s">
        <v>45</v>
      </c>
      <c r="E1702" t="s">
        <v>46</v>
      </c>
      <c r="F1702">
        <v>3</v>
      </c>
      <c r="G1702">
        <v>2</v>
      </c>
      <c r="H1702">
        <v>70.75</v>
      </c>
      <c r="I1702">
        <v>78.532500000000013</v>
      </c>
      <c r="J1702">
        <f t="shared" si="26"/>
        <v>157.06500000000003</v>
      </c>
      <c r="K1702" t="s">
        <v>20</v>
      </c>
      <c r="L1702" t="s">
        <v>86</v>
      </c>
      <c r="M1702" t="s">
        <v>36</v>
      </c>
      <c r="N1702" t="s">
        <v>37</v>
      </c>
      <c r="O1702">
        <v>35.01</v>
      </c>
      <c r="P1702">
        <v>1.4</v>
      </c>
      <c r="Q1702" t="s">
        <v>23</v>
      </c>
    </row>
    <row r="1703" spans="1:17" x14ac:dyDescent="0.3">
      <c r="A1703" t="s">
        <v>3639</v>
      </c>
      <c r="B1703" s="1">
        <v>45525</v>
      </c>
      <c r="C1703" t="s">
        <v>3640</v>
      </c>
      <c r="D1703" t="s">
        <v>133</v>
      </c>
      <c r="E1703" t="s">
        <v>117</v>
      </c>
      <c r="F1703">
        <v>20</v>
      </c>
      <c r="G1703">
        <v>20</v>
      </c>
      <c r="H1703">
        <v>926.84</v>
      </c>
      <c r="I1703">
        <v>973.18200000000013</v>
      </c>
      <c r="J1703">
        <f t="shared" si="26"/>
        <v>19463.640000000003</v>
      </c>
      <c r="K1703" t="s">
        <v>47</v>
      </c>
      <c r="L1703" t="s">
        <v>79</v>
      </c>
      <c r="M1703" t="s">
        <v>71</v>
      </c>
      <c r="N1703" t="s">
        <v>67</v>
      </c>
      <c r="O1703">
        <v>41.06</v>
      </c>
      <c r="P1703">
        <v>2.9</v>
      </c>
      <c r="Q1703" t="s">
        <v>23</v>
      </c>
    </row>
    <row r="1704" spans="1:17" x14ac:dyDescent="0.3">
      <c r="A1704" t="s">
        <v>3641</v>
      </c>
      <c r="B1704" s="1">
        <v>45332</v>
      </c>
      <c r="C1704" t="s">
        <v>3642</v>
      </c>
      <c r="D1704" t="s">
        <v>56</v>
      </c>
      <c r="E1704" t="s">
        <v>57</v>
      </c>
      <c r="F1704">
        <v>16</v>
      </c>
      <c r="G1704">
        <v>13</v>
      </c>
      <c r="H1704">
        <v>108.74</v>
      </c>
      <c r="I1704">
        <v>125.05099999999999</v>
      </c>
      <c r="J1704">
        <f t="shared" si="26"/>
        <v>1625.6629999999998</v>
      </c>
      <c r="K1704" t="s">
        <v>51</v>
      </c>
      <c r="L1704" t="s">
        <v>28</v>
      </c>
      <c r="M1704" t="s">
        <v>71</v>
      </c>
      <c r="N1704" t="s">
        <v>89</v>
      </c>
      <c r="O1704">
        <v>19.38</v>
      </c>
      <c r="P1704">
        <v>1.5</v>
      </c>
      <c r="Q1704" t="s">
        <v>23</v>
      </c>
    </row>
    <row r="1705" spans="1:17" x14ac:dyDescent="0.3">
      <c r="A1705" t="s">
        <v>3643</v>
      </c>
      <c r="B1705" s="1">
        <v>44384</v>
      </c>
      <c r="C1705" t="s">
        <v>3644</v>
      </c>
      <c r="D1705" t="s">
        <v>40</v>
      </c>
      <c r="E1705" t="s">
        <v>57</v>
      </c>
      <c r="F1705">
        <v>19</v>
      </c>
      <c r="G1705">
        <v>15</v>
      </c>
      <c r="H1705">
        <v>781.21</v>
      </c>
      <c r="I1705">
        <v>882.76729999999998</v>
      </c>
      <c r="J1705">
        <f t="shared" si="26"/>
        <v>13241.5095</v>
      </c>
      <c r="K1705" t="s">
        <v>27</v>
      </c>
      <c r="L1705" t="s">
        <v>28</v>
      </c>
      <c r="M1705" t="s">
        <v>71</v>
      </c>
      <c r="N1705" t="s">
        <v>30</v>
      </c>
      <c r="O1705">
        <v>3.56</v>
      </c>
      <c r="P1705">
        <v>2.7</v>
      </c>
      <c r="Q1705" t="s">
        <v>23</v>
      </c>
    </row>
    <row r="1706" spans="1:17" x14ac:dyDescent="0.3">
      <c r="A1706" t="s">
        <v>3645</v>
      </c>
      <c r="B1706" s="1">
        <v>44643</v>
      </c>
      <c r="C1706" t="s">
        <v>3646</v>
      </c>
      <c r="E1706" t="s">
        <v>26</v>
      </c>
      <c r="F1706">
        <v>13</v>
      </c>
      <c r="G1706">
        <v>12</v>
      </c>
      <c r="H1706">
        <v>1213.51</v>
      </c>
      <c r="I1706">
        <v>1334.8610000000001</v>
      </c>
      <c r="J1706">
        <f t="shared" si="26"/>
        <v>16018.332000000002</v>
      </c>
      <c r="K1706" t="s">
        <v>20</v>
      </c>
      <c r="L1706" t="s">
        <v>79</v>
      </c>
      <c r="M1706" t="s">
        <v>71</v>
      </c>
      <c r="N1706" t="s">
        <v>89</v>
      </c>
      <c r="O1706">
        <v>2</v>
      </c>
      <c r="P1706">
        <v>2.8</v>
      </c>
      <c r="Q1706" t="s">
        <v>23</v>
      </c>
    </row>
    <row r="1707" spans="1:17" x14ac:dyDescent="0.3">
      <c r="A1707" t="s">
        <v>3647</v>
      </c>
      <c r="B1707" s="1">
        <v>45477</v>
      </c>
      <c r="C1707" t="s">
        <v>3648</v>
      </c>
      <c r="D1707" t="s">
        <v>33</v>
      </c>
      <c r="E1707" t="s">
        <v>34</v>
      </c>
      <c r="F1707">
        <v>20</v>
      </c>
      <c r="G1707">
        <v>20</v>
      </c>
      <c r="H1707">
        <v>1243.44</v>
      </c>
      <c r="I1707">
        <v>1318.0464000000002</v>
      </c>
      <c r="J1707">
        <f t="shared" si="26"/>
        <v>26360.928000000004</v>
      </c>
      <c r="K1707" t="s">
        <v>27</v>
      </c>
      <c r="L1707" t="s">
        <v>21</v>
      </c>
      <c r="M1707" t="s">
        <v>22</v>
      </c>
      <c r="N1707" t="s">
        <v>37</v>
      </c>
      <c r="O1707">
        <v>23.47</v>
      </c>
      <c r="P1707">
        <v>4.7</v>
      </c>
      <c r="Q1707" t="s">
        <v>23</v>
      </c>
    </row>
    <row r="1708" spans="1:17" x14ac:dyDescent="0.3">
      <c r="A1708" t="s">
        <v>3649</v>
      </c>
      <c r="B1708" s="1">
        <v>44577</v>
      </c>
      <c r="C1708" t="s">
        <v>3650</v>
      </c>
      <c r="D1708" t="s">
        <v>133</v>
      </c>
      <c r="E1708" t="s">
        <v>50</v>
      </c>
      <c r="F1708">
        <v>13</v>
      </c>
      <c r="G1708">
        <v>12</v>
      </c>
      <c r="H1708">
        <v>1045.4100000000001</v>
      </c>
      <c r="I1708">
        <v>1149.9510000000002</v>
      </c>
      <c r="J1708">
        <f t="shared" si="26"/>
        <v>13799.412000000004</v>
      </c>
      <c r="K1708" t="s">
        <v>20</v>
      </c>
      <c r="L1708" t="s">
        <v>42</v>
      </c>
      <c r="M1708" t="s">
        <v>71</v>
      </c>
      <c r="N1708" t="s">
        <v>53</v>
      </c>
      <c r="O1708">
        <v>49.77</v>
      </c>
      <c r="P1708">
        <v>3.6</v>
      </c>
      <c r="Q1708" t="s">
        <v>23</v>
      </c>
    </row>
    <row r="1709" spans="1:17" x14ac:dyDescent="0.3">
      <c r="A1709" t="s">
        <v>3651</v>
      </c>
      <c r="B1709" s="1">
        <v>44080</v>
      </c>
      <c r="C1709" t="s">
        <v>3652</v>
      </c>
      <c r="D1709" t="s">
        <v>141</v>
      </c>
      <c r="E1709" t="s">
        <v>3653</v>
      </c>
      <c r="F1709">
        <v>20</v>
      </c>
      <c r="G1709">
        <v>17</v>
      </c>
      <c r="H1709">
        <v>1029.69</v>
      </c>
      <c r="I1709">
        <v>1153.2528000000002</v>
      </c>
      <c r="J1709">
        <f t="shared" si="26"/>
        <v>19605.297600000005</v>
      </c>
      <c r="K1709" t="s">
        <v>20</v>
      </c>
      <c r="L1709" t="s">
        <v>21</v>
      </c>
      <c r="M1709" t="s">
        <v>71</v>
      </c>
      <c r="N1709" t="s">
        <v>37</v>
      </c>
      <c r="O1709">
        <v>46.17</v>
      </c>
      <c r="P1709">
        <v>2.6</v>
      </c>
      <c r="Q1709" t="s">
        <v>23</v>
      </c>
    </row>
    <row r="1710" spans="1:17" x14ac:dyDescent="0.3">
      <c r="A1710" t="s">
        <v>3654</v>
      </c>
      <c r="B1710" s="1">
        <v>44858</v>
      </c>
      <c r="C1710" t="s">
        <v>3655</v>
      </c>
      <c r="D1710" t="s">
        <v>130</v>
      </c>
      <c r="E1710" t="s">
        <v>82</v>
      </c>
      <c r="F1710">
        <v>5</v>
      </c>
      <c r="G1710">
        <v>4</v>
      </c>
      <c r="H1710">
        <v>110.81</v>
      </c>
      <c r="I1710">
        <v>125.21529999999998</v>
      </c>
      <c r="J1710">
        <f t="shared" si="26"/>
        <v>500.86119999999994</v>
      </c>
      <c r="K1710" t="s">
        <v>66</v>
      </c>
      <c r="L1710" t="s">
        <v>35</v>
      </c>
      <c r="M1710" t="s">
        <v>36</v>
      </c>
      <c r="N1710" t="s">
        <v>67</v>
      </c>
      <c r="O1710">
        <v>28.98</v>
      </c>
      <c r="P1710">
        <v>3.1</v>
      </c>
      <c r="Q1710" t="s">
        <v>23</v>
      </c>
    </row>
    <row r="1711" spans="1:17" x14ac:dyDescent="0.3">
      <c r="A1711" t="s">
        <v>3656</v>
      </c>
      <c r="B1711" s="1">
        <v>45535</v>
      </c>
      <c r="C1711" t="s">
        <v>3657</v>
      </c>
      <c r="D1711" t="s">
        <v>94</v>
      </c>
      <c r="E1711" t="s">
        <v>117</v>
      </c>
      <c r="F1711">
        <v>15</v>
      </c>
      <c r="G1711">
        <v>13</v>
      </c>
      <c r="H1711">
        <v>1148.08</v>
      </c>
      <c r="I1711">
        <v>1274.3688</v>
      </c>
      <c r="J1711">
        <f t="shared" si="26"/>
        <v>16566.794399999999</v>
      </c>
      <c r="K1711" t="s">
        <v>51</v>
      </c>
      <c r="L1711" t="s">
        <v>28</v>
      </c>
      <c r="M1711" t="s">
        <v>36</v>
      </c>
      <c r="N1711" t="s">
        <v>89</v>
      </c>
      <c r="O1711">
        <v>-5</v>
      </c>
      <c r="P1711">
        <v>1.4</v>
      </c>
      <c r="Q1711" t="s">
        <v>23</v>
      </c>
    </row>
    <row r="1712" spans="1:17" x14ac:dyDescent="0.3">
      <c r="A1712" t="s">
        <v>3658</v>
      </c>
      <c r="B1712" s="1">
        <v>45645</v>
      </c>
      <c r="C1712" t="s">
        <v>3659</v>
      </c>
      <c r="D1712" t="s">
        <v>141</v>
      </c>
      <c r="E1712" t="s">
        <v>95</v>
      </c>
      <c r="F1712">
        <v>8</v>
      </c>
      <c r="G1712">
        <v>8</v>
      </c>
      <c r="H1712">
        <v>242.99</v>
      </c>
      <c r="I1712">
        <v>274.57869999999997</v>
      </c>
      <c r="J1712">
        <f t="shared" si="26"/>
        <v>2196.6295999999998</v>
      </c>
      <c r="K1712" t="s">
        <v>3660</v>
      </c>
      <c r="L1712" t="s">
        <v>28</v>
      </c>
      <c r="M1712" t="s">
        <v>29</v>
      </c>
      <c r="N1712" t="s">
        <v>1692</v>
      </c>
      <c r="O1712">
        <v>43.72</v>
      </c>
      <c r="Q1712" t="s">
        <v>23</v>
      </c>
    </row>
    <row r="1713" spans="1:17" x14ac:dyDescent="0.3">
      <c r="A1713" t="s">
        <v>3661</v>
      </c>
      <c r="B1713" s="1">
        <v>44597</v>
      </c>
      <c r="C1713" t="s">
        <v>3662</v>
      </c>
      <c r="D1713" t="s">
        <v>141</v>
      </c>
      <c r="E1713" t="s">
        <v>50</v>
      </c>
      <c r="F1713">
        <v>4</v>
      </c>
      <c r="G1713">
        <v>4</v>
      </c>
      <c r="H1713">
        <v>716.38</v>
      </c>
      <c r="I1713">
        <v>795.18180000000007</v>
      </c>
      <c r="J1713">
        <f t="shared" si="26"/>
        <v>3180.7272000000003</v>
      </c>
      <c r="K1713" t="s">
        <v>20</v>
      </c>
      <c r="L1713" t="s">
        <v>42</v>
      </c>
      <c r="M1713" t="s">
        <v>71</v>
      </c>
      <c r="N1713" t="s">
        <v>67</v>
      </c>
      <c r="O1713">
        <v>27.92</v>
      </c>
      <c r="Q1713" t="s">
        <v>23</v>
      </c>
    </row>
    <row r="1714" spans="1:17" x14ac:dyDescent="0.3">
      <c r="A1714" t="s">
        <v>3663</v>
      </c>
      <c r="B1714" s="1">
        <v>45175</v>
      </c>
      <c r="C1714" t="s">
        <v>3664</v>
      </c>
      <c r="E1714" t="s">
        <v>82</v>
      </c>
      <c r="F1714">
        <v>4</v>
      </c>
      <c r="G1714">
        <v>4</v>
      </c>
      <c r="H1714">
        <v>861.39</v>
      </c>
      <c r="I1714">
        <v>913.07339999999999</v>
      </c>
      <c r="J1714">
        <f t="shared" si="26"/>
        <v>3652.2936</v>
      </c>
      <c r="K1714" t="s">
        <v>66</v>
      </c>
      <c r="L1714" t="s">
        <v>21</v>
      </c>
      <c r="M1714" t="s">
        <v>71</v>
      </c>
      <c r="N1714" t="s">
        <v>89</v>
      </c>
      <c r="O1714">
        <v>12.22</v>
      </c>
      <c r="P1714">
        <v>2.1</v>
      </c>
      <c r="Q1714" t="s">
        <v>23</v>
      </c>
    </row>
    <row r="1715" spans="1:17" x14ac:dyDescent="0.3">
      <c r="A1715" t="s">
        <v>3665</v>
      </c>
      <c r="B1715" s="1">
        <v>44860</v>
      </c>
      <c r="C1715" t="s">
        <v>3666</v>
      </c>
      <c r="D1715" t="s">
        <v>94</v>
      </c>
      <c r="E1715" t="s">
        <v>95</v>
      </c>
      <c r="F1715">
        <v>8</v>
      </c>
      <c r="G1715">
        <v>7</v>
      </c>
      <c r="H1715">
        <v>706.9</v>
      </c>
      <c r="I1715">
        <v>798.79699999999991</v>
      </c>
      <c r="J1715">
        <f t="shared" si="26"/>
        <v>5591.5789999999997</v>
      </c>
      <c r="K1715" t="s">
        <v>20</v>
      </c>
      <c r="L1715" t="s">
        <v>35</v>
      </c>
      <c r="M1715" t="s">
        <v>29</v>
      </c>
      <c r="N1715" t="s">
        <v>67</v>
      </c>
      <c r="O1715">
        <v>4.55</v>
      </c>
      <c r="P1715">
        <v>3.8</v>
      </c>
      <c r="Q1715" t="s">
        <v>23</v>
      </c>
    </row>
    <row r="1716" spans="1:17" x14ac:dyDescent="0.3">
      <c r="A1716" t="s">
        <v>3667</v>
      </c>
      <c r="B1716" s="1" t="s">
        <v>2317</v>
      </c>
      <c r="C1716" t="s">
        <v>3668</v>
      </c>
      <c r="D1716" t="s">
        <v>85</v>
      </c>
      <c r="E1716" t="s">
        <v>19</v>
      </c>
      <c r="F1716">
        <v>17</v>
      </c>
      <c r="G1716">
        <v>15</v>
      </c>
      <c r="H1716">
        <v>111.3</v>
      </c>
      <c r="I1716">
        <v>121.31700000000001</v>
      </c>
      <c r="J1716">
        <f t="shared" si="26"/>
        <v>1819.7550000000001</v>
      </c>
      <c r="K1716" t="s">
        <v>47</v>
      </c>
      <c r="L1716" t="s">
        <v>21</v>
      </c>
      <c r="M1716" t="s">
        <v>29</v>
      </c>
      <c r="N1716" t="s">
        <v>53</v>
      </c>
      <c r="O1716">
        <v>16.89</v>
      </c>
      <c r="P1716">
        <v>2.5</v>
      </c>
      <c r="Q1716" t="s">
        <v>23</v>
      </c>
    </row>
    <row r="1717" spans="1:17" x14ac:dyDescent="0.3">
      <c r="A1717" t="s">
        <v>3669</v>
      </c>
      <c r="B1717" s="1">
        <v>44520</v>
      </c>
      <c r="C1717" t="s">
        <v>3670</v>
      </c>
      <c r="D1717" t="s">
        <v>45</v>
      </c>
      <c r="E1717" t="s">
        <v>120</v>
      </c>
      <c r="F1717">
        <v>17</v>
      </c>
      <c r="G1717">
        <v>17</v>
      </c>
      <c r="H1717">
        <v>41.13</v>
      </c>
      <c r="I1717">
        <v>45.243000000000009</v>
      </c>
      <c r="J1717">
        <f t="shared" si="26"/>
        <v>769.1310000000002</v>
      </c>
      <c r="K1717" t="s">
        <v>51</v>
      </c>
      <c r="L1717" t="s">
        <v>3671</v>
      </c>
      <c r="M1717" t="s">
        <v>36</v>
      </c>
      <c r="N1717" t="s">
        <v>53</v>
      </c>
      <c r="O1717">
        <v>2.0299999999999998</v>
      </c>
      <c r="P1717">
        <v>1.1000000000000001</v>
      </c>
      <c r="Q1717" t="s">
        <v>23</v>
      </c>
    </row>
    <row r="1718" spans="1:17" x14ac:dyDescent="0.3">
      <c r="A1718" t="s">
        <v>3672</v>
      </c>
      <c r="B1718" s="1">
        <v>45000</v>
      </c>
      <c r="C1718" t="s">
        <v>3673</v>
      </c>
      <c r="D1718" t="s">
        <v>40</v>
      </c>
      <c r="E1718" t="s">
        <v>57</v>
      </c>
      <c r="F1718">
        <v>17</v>
      </c>
      <c r="G1718">
        <v>17</v>
      </c>
      <c r="H1718">
        <v>261.95</v>
      </c>
      <c r="I1718">
        <v>280.28649999999999</v>
      </c>
      <c r="J1718">
        <f t="shared" si="26"/>
        <v>4764.8705</v>
      </c>
      <c r="K1718" t="s">
        <v>51</v>
      </c>
      <c r="L1718" t="s">
        <v>86</v>
      </c>
      <c r="M1718" t="s">
        <v>22</v>
      </c>
      <c r="N1718" t="s">
        <v>67</v>
      </c>
      <c r="O1718">
        <v>24.09</v>
      </c>
      <c r="P1718">
        <v>3.3</v>
      </c>
      <c r="Q1718" t="s">
        <v>74</v>
      </c>
    </row>
    <row r="1719" spans="1:17" x14ac:dyDescent="0.3">
      <c r="A1719" t="s">
        <v>3674</v>
      </c>
      <c r="B1719" s="1">
        <v>44249</v>
      </c>
      <c r="C1719" t="s">
        <v>3675</v>
      </c>
      <c r="D1719" t="s">
        <v>133</v>
      </c>
      <c r="E1719" t="s">
        <v>117</v>
      </c>
      <c r="F1719">
        <v>9</v>
      </c>
      <c r="G1719">
        <v>9</v>
      </c>
      <c r="H1719">
        <v>488.1</v>
      </c>
      <c r="I1719">
        <v>561.31499999999994</v>
      </c>
      <c r="J1719">
        <f t="shared" si="26"/>
        <v>5051.8349999999991</v>
      </c>
      <c r="K1719" t="s">
        <v>66</v>
      </c>
      <c r="L1719" t="s">
        <v>35</v>
      </c>
      <c r="M1719" t="s">
        <v>29</v>
      </c>
      <c r="N1719" t="s">
        <v>37</v>
      </c>
      <c r="P1719">
        <v>1.6</v>
      </c>
      <c r="Q1719" t="s">
        <v>205</v>
      </c>
    </row>
    <row r="1720" spans="1:17" x14ac:dyDescent="0.3">
      <c r="A1720" t="s">
        <v>3676</v>
      </c>
      <c r="B1720" s="1">
        <v>45352</v>
      </c>
      <c r="C1720" t="s">
        <v>3677</v>
      </c>
      <c r="D1720" t="s">
        <v>33</v>
      </c>
      <c r="E1720" t="s">
        <v>62</v>
      </c>
      <c r="F1720">
        <v>12</v>
      </c>
      <c r="G1720">
        <v>10</v>
      </c>
      <c r="H1720">
        <v>657.85</v>
      </c>
      <c r="I1720">
        <v>710.47800000000007</v>
      </c>
      <c r="J1720">
        <f t="shared" si="26"/>
        <v>7104.7800000000007</v>
      </c>
      <c r="K1720" t="s">
        <v>27</v>
      </c>
      <c r="L1720" t="s">
        <v>28</v>
      </c>
      <c r="M1720" t="s">
        <v>36</v>
      </c>
      <c r="N1720" t="s">
        <v>89</v>
      </c>
      <c r="O1720">
        <v>42.63</v>
      </c>
      <c r="P1720">
        <v>2.5</v>
      </c>
      <c r="Q1720" t="s">
        <v>23</v>
      </c>
    </row>
    <row r="1721" spans="1:17" x14ac:dyDescent="0.3">
      <c r="A1721" t="s">
        <v>3678</v>
      </c>
      <c r="B1721" s="1">
        <v>44155</v>
      </c>
      <c r="C1721" t="s">
        <v>3679</v>
      </c>
      <c r="D1721" t="s">
        <v>141</v>
      </c>
      <c r="E1721" t="s">
        <v>95</v>
      </c>
      <c r="F1721">
        <v>1</v>
      </c>
      <c r="G1721">
        <v>1</v>
      </c>
      <c r="H1721">
        <v>178.64</v>
      </c>
      <c r="I1721">
        <v>200.07679999999999</v>
      </c>
      <c r="J1721">
        <f t="shared" si="26"/>
        <v>200.07679999999999</v>
      </c>
      <c r="K1721" t="s">
        <v>51</v>
      </c>
      <c r="L1721" t="s">
        <v>28</v>
      </c>
      <c r="M1721" t="s">
        <v>36</v>
      </c>
      <c r="N1721" t="s">
        <v>37</v>
      </c>
      <c r="O1721">
        <v>29.31</v>
      </c>
      <c r="P1721">
        <v>2.7</v>
      </c>
      <c r="Q1721" t="s">
        <v>23</v>
      </c>
    </row>
    <row r="1722" spans="1:17" x14ac:dyDescent="0.3">
      <c r="A1722" t="s">
        <v>3680</v>
      </c>
      <c r="B1722" s="1">
        <v>44514</v>
      </c>
      <c r="C1722" t="s">
        <v>3681</v>
      </c>
      <c r="D1722" t="s">
        <v>33</v>
      </c>
      <c r="E1722" t="s">
        <v>70</v>
      </c>
      <c r="F1722">
        <v>10</v>
      </c>
      <c r="G1722">
        <v>9</v>
      </c>
      <c r="H1722">
        <v>147.94</v>
      </c>
      <c r="I1722">
        <v>167.17219999999998</v>
      </c>
      <c r="J1722">
        <f t="shared" si="26"/>
        <v>1504.5497999999998</v>
      </c>
      <c r="K1722" t="s">
        <v>51</v>
      </c>
      <c r="L1722" t="s">
        <v>28</v>
      </c>
      <c r="M1722" t="s">
        <v>36</v>
      </c>
      <c r="N1722" t="s">
        <v>30</v>
      </c>
      <c r="O1722">
        <v>10.119999999999999</v>
      </c>
      <c r="P1722">
        <v>1.1000000000000001</v>
      </c>
      <c r="Q1722" t="s">
        <v>23</v>
      </c>
    </row>
    <row r="1723" spans="1:17" x14ac:dyDescent="0.3">
      <c r="A1723" t="s">
        <v>3682</v>
      </c>
      <c r="B1723" s="1">
        <v>44100</v>
      </c>
      <c r="C1723" t="s">
        <v>3683</v>
      </c>
      <c r="D1723" t="s">
        <v>56</v>
      </c>
      <c r="E1723" t="s">
        <v>57</v>
      </c>
      <c r="F1723">
        <v>16</v>
      </c>
      <c r="G1723">
        <v>13</v>
      </c>
      <c r="H1723">
        <v>19.82</v>
      </c>
      <c r="I1723">
        <v>22.792999999999999</v>
      </c>
      <c r="J1723">
        <f t="shared" si="26"/>
        <v>296.30899999999997</v>
      </c>
      <c r="K1723" t="s">
        <v>27</v>
      </c>
      <c r="L1723" t="s">
        <v>79</v>
      </c>
      <c r="M1723" t="s">
        <v>71</v>
      </c>
      <c r="N1723" t="s">
        <v>37</v>
      </c>
      <c r="O1723">
        <v>13.93</v>
      </c>
      <c r="P1723">
        <v>1</v>
      </c>
      <c r="Q1723" t="s">
        <v>23</v>
      </c>
    </row>
    <row r="1724" spans="1:17" x14ac:dyDescent="0.3">
      <c r="A1724" t="s">
        <v>3684</v>
      </c>
      <c r="B1724" s="1">
        <v>44540</v>
      </c>
      <c r="C1724" t="s">
        <v>3685</v>
      </c>
      <c r="D1724" t="s">
        <v>116</v>
      </c>
      <c r="E1724" t="s">
        <v>95</v>
      </c>
      <c r="F1724">
        <v>5</v>
      </c>
      <c r="G1724">
        <v>5</v>
      </c>
      <c r="H1724">
        <v>399.63</v>
      </c>
      <c r="I1724">
        <v>455.57820000000004</v>
      </c>
      <c r="J1724">
        <f t="shared" si="26"/>
        <v>2277.8910000000001</v>
      </c>
      <c r="K1724" t="s">
        <v>20</v>
      </c>
      <c r="L1724" t="s">
        <v>35</v>
      </c>
      <c r="M1724" t="s">
        <v>36</v>
      </c>
      <c r="N1724" t="s">
        <v>37</v>
      </c>
      <c r="O1724">
        <v>11.16</v>
      </c>
      <c r="P1724">
        <v>2.2999999999999998</v>
      </c>
      <c r="Q1724" t="s">
        <v>205</v>
      </c>
    </row>
    <row r="1725" spans="1:17" x14ac:dyDescent="0.3">
      <c r="A1725" t="s">
        <v>3686</v>
      </c>
      <c r="B1725" s="1">
        <v>45196</v>
      </c>
      <c r="C1725" t="s">
        <v>3687</v>
      </c>
      <c r="D1725" t="s">
        <v>94</v>
      </c>
      <c r="E1725" t="s">
        <v>50</v>
      </c>
      <c r="F1725">
        <v>8</v>
      </c>
      <c r="G1725">
        <v>7</v>
      </c>
      <c r="H1725">
        <v>642.82000000000005</v>
      </c>
      <c r="I1725">
        <v>726.38660000000004</v>
      </c>
      <c r="J1725">
        <f t="shared" si="26"/>
        <v>5084.7062000000005</v>
      </c>
      <c r="K1725" t="s">
        <v>47</v>
      </c>
      <c r="L1725" t="s">
        <v>86</v>
      </c>
      <c r="M1725" t="s">
        <v>29</v>
      </c>
      <c r="N1725" t="s">
        <v>53</v>
      </c>
      <c r="O1725">
        <v>8.2799999999999994</v>
      </c>
      <c r="P1725">
        <v>1.4</v>
      </c>
      <c r="Q1725" t="s">
        <v>23</v>
      </c>
    </row>
    <row r="1726" spans="1:17" x14ac:dyDescent="0.3">
      <c r="A1726" t="s">
        <v>3688</v>
      </c>
      <c r="B1726" s="1">
        <v>43944</v>
      </c>
      <c r="C1726" t="s">
        <v>3689</v>
      </c>
      <c r="D1726" t="s">
        <v>56</v>
      </c>
      <c r="E1726" t="s">
        <v>57</v>
      </c>
      <c r="F1726">
        <v>3</v>
      </c>
      <c r="G1726">
        <v>2</v>
      </c>
      <c r="H1726">
        <v>616.37</v>
      </c>
      <c r="I1726">
        <v>684.17070000000001</v>
      </c>
      <c r="J1726">
        <f t="shared" si="26"/>
        <v>1368.3414</v>
      </c>
      <c r="K1726" t="s">
        <v>66</v>
      </c>
      <c r="L1726" t="s">
        <v>28</v>
      </c>
      <c r="M1726" t="s">
        <v>71</v>
      </c>
      <c r="N1726" t="s">
        <v>30</v>
      </c>
      <c r="O1726">
        <v>6.54</v>
      </c>
      <c r="P1726">
        <v>9</v>
      </c>
      <c r="Q1726" t="s">
        <v>23</v>
      </c>
    </row>
    <row r="1727" spans="1:17" x14ac:dyDescent="0.3">
      <c r="A1727" t="s">
        <v>3690</v>
      </c>
      <c r="B1727" s="1">
        <v>44889</v>
      </c>
      <c r="C1727" t="s">
        <v>3691</v>
      </c>
      <c r="D1727" t="s">
        <v>40</v>
      </c>
      <c r="E1727" t="s">
        <v>57</v>
      </c>
      <c r="F1727">
        <v>3</v>
      </c>
      <c r="G1727">
        <v>3</v>
      </c>
      <c r="H1727">
        <v>885.54</v>
      </c>
      <c r="I1727">
        <v>1018.3709999999999</v>
      </c>
      <c r="J1727">
        <f t="shared" si="26"/>
        <v>3055.1129999999994</v>
      </c>
      <c r="K1727" t="s">
        <v>20</v>
      </c>
      <c r="L1727" t="s">
        <v>79</v>
      </c>
      <c r="M1727" t="s">
        <v>36</v>
      </c>
      <c r="N1727" t="s">
        <v>30</v>
      </c>
      <c r="O1727">
        <v>19.75</v>
      </c>
      <c r="P1727">
        <v>1.3</v>
      </c>
      <c r="Q1727" t="s">
        <v>23</v>
      </c>
    </row>
    <row r="1728" spans="1:17" x14ac:dyDescent="0.3">
      <c r="A1728" t="s">
        <v>3692</v>
      </c>
      <c r="B1728" s="1">
        <v>44350</v>
      </c>
      <c r="C1728" t="s">
        <v>3693</v>
      </c>
      <c r="D1728" t="s">
        <v>77</v>
      </c>
      <c r="E1728" t="s">
        <v>19</v>
      </c>
      <c r="F1728">
        <v>20</v>
      </c>
      <c r="G1728">
        <v>18</v>
      </c>
      <c r="H1728">
        <v>1352.51</v>
      </c>
      <c r="I1728">
        <v>1420.1355000000001</v>
      </c>
      <c r="J1728">
        <f t="shared" si="26"/>
        <v>25562.439000000002</v>
      </c>
      <c r="K1728" t="s">
        <v>47</v>
      </c>
      <c r="L1728" t="s">
        <v>3694</v>
      </c>
      <c r="M1728" t="s">
        <v>29</v>
      </c>
      <c r="N1728" t="s">
        <v>67</v>
      </c>
      <c r="O1728">
        <v>27.97</v>
      </c>
      <c r="P1728">
        <v>2.1</v>
      </c>
      <c r="Q1728" t="s">
        <v>23</v>
      </c>
    </row>
    <row r="1729" spans="1:17" x14ac:dyDescent="0.3">
      <c r="A1729" t="s">
        <v>3695</v>
      </c>
      <c r="B1729" s="1">
        <v>45137</v>
      </c>
      <c r="C1729" t="s">
        <v>3696</v>
      </c>
      <c r="D1729" t="s">
        <v>77</v>
      </c>
      <c r="E1729" t="s">
        <v>19</v>
      </c>
      <c r="F1729">
        <v>17</v>
      </c>
      <c r="G1729">
        <v>16</v>
      </c>
      <c r="H1729">
        <v>1274.48</v>
      </c>
      <c r="I1729">
        <v>1465.6519999999998</v>
      </c>
      <c r="J1729">
        <f t="shared" si="26"/>
        <v>23450.431999999997</v>
      </c>
      <c r="K1729" t="s">
        <v>51</v>
      </c>
      <c r="L1729" t="s">
        <v>35</v>
      </c>
      <c r="M1729" t="s">
        <v>71</v>
      </c>
      <c r="N1729" t="s">
        <v>67</v>
      </c>
      <c r="O1729">
        <v>32.47</v>
      </c>
      <c r="P1729">
        <v>2.8</v>
      </c>
      <c r="Q1729" t="s">
        <v>23</v>
      </c>
    </row>
    <row r="1730" spans="1:17" x14ac:dyDescent="0.3">
      <c r="A1730" t="s">
        <v>345</v>
      </c>
      <c r="B1730" s="1">
        <v>44310</v>
      </c>
      <c r="C1730" t="s">
        <v>3697</v>
      </c>
      <c r="D1730" t="s">
        <v>85</v>
      </c>
      <c r="E1730" t="s">
        <v>78</v>
      </c>
      <c r="F1730">
        <v>6</v>
      </c>
      <c r="G1730">
        <v>5</v>
      </c>
      <c r="H1730">
        <v>1042.94</v>
      </c>
      <c r="I1730">
        <v>1136.8046000000002</v>
      </c>
      <c r="J1730">
        <f t="shared" si="26"/>
        <v>5684.023000000001</v>
      </c>
      <c r="K1730" t="s">
        <v>20</v>
      </c>
      <c r="L1730" t="s">
        <v>79</v>
      </c>
      <c r="M1730" t="s">
        <v>71</v>
      </c>
      <c r="N1730" t="s">
        <v>67</v>
      </c>
      <c r="O1730">
        <v>6.54</v>
      </c>
      <c r="P1730">
        <v>3</v>
      </c>
      <c r="Q1730" t="s">
        <v>23</v>
      </c>
    </row>
    <row r="1731" spans="1:17" x14ac:dyDescent="0.3">
      <c r="A1731" t="s">
        <v>3698</v>
      </c>
      <c r="C1731" t="s">
        <v>3699</v>
      </c>
      <c r="D1731" t="s">
        <v>61</v>
      </c>
      <c r="E1731" t="s">
        <v>34</v>
      </c>
      <c r="F1731">
        <v>13</v>
      </c>
      <c r="G1731">
        <v>11</v>
      </c>
      <c r="H1731">
        <v>1087.3699999999999</v>
      </c>
      <c r="I1731">
        <v>1228.7280999999998</v>
      </c>
      <c r="J1731">
        <f t="shared" ref="J1731:J1794" si="27">G1731*I1731</f>
        <v>13516.009099999997</v>
      </c>
      <c r="K1731" t="s">
        <v>27</v>
      </c>
      <c r="L1731" t="s">
        <v>79</v>
      </c>
      <c r="M1731" t="s">
        <v>22</v>
      </c>
      <c r="N1731" t="s">
        <v>67</v>
      </c>
      <c r="O1731">
        <v>6.54</v>
      </c>
      <c r="P1731">
        <v>1.1000000000000001</v>
      </c>
      <c r="Q1731" t="s">
        <v>23</v>
      </c>
    </row>
    <row r="1732" spans="1:17" x14ac:dyDescent="0.3">
      <c r="A1732" t="s">
        <v>3700</v>
      </c>
      <c r="B1732" s="1">
        <v>43873</v>
      </c>
      <c r="C1732" t="s">
        <v>3701</v>
      </c>
      <c r="D1732" t="s">
        <v>33</v>
      </c>
      <c r="E1732" t="s">
        <v>34</v>
      </c>
      <c r="F1732">
        <v>20</v>
      </c>
      <c r="G1732">
        <v>17</v>
      </c>
      <c r="H1732">
        <v>1356.49</v>
      </c>
      <c r="I1732">
        <v>1546.3986000000002</v>
      </c>
      <c r="J1732">
        <f t="shared" si="27"/>
        <v>26288.776200000004</v>
      </c>
      <c r="K1732" t="s">
        <v>66</v>
      </c>
      <c r="L1732" t="s">
        <v>28</v>
      </c>
      <c r="M1732" t="s">
        <v>36</v>
      </c>
      <c r="N1732" t="s">
        <v>89</v>
      </c>
      <c r="O1732">
        <v>20.32</v>
      </c>
      <c r="P1732">
        <v>3.8</v>
      </c>
    </row>
    <row r="1733" spans="1:17" x14ac:dyDescent="0.3">
      <c r="A1733" t="s">
        <v>3702</v>
      </c>
      <c r="B1733" s="1">
        <v>45011</v>
      </c>
      <c r="C1733" t="s">
        <v>3703</v>
      </c>
      <c r="D1733" t="s">
        <v>61</v>
      </c>
      <c r="E1733" t="s">
        <v>70</v>
      </c>
      <c r="F1733">
        <v>13</v>
      </c>
      <c r="G1733">
        <v>12</v>
      </c>
      <c r="H1733">
        <v>22.51</v>
      </c>
      <c r="I1733">
        <v>24.986100000000004</v>
      </c>
      <c r="J1733">
        <f t="shared" si="27"/>
        <v>299.83320000000003</v>
      </c>
      <c r="K1733" t="s">
        <v>66</v>
      </c>
      <c r="L1733" t="s">
        <v>21</v>
      </c>
      <c r="M1733" t="s">
        <v>29</v>
      </c>
      <c r="N1733" t="s">
        <v>37</v>
      </c>
      <c r="O1733">
        <v>31.78</v>
      </c>
      <c r="P1733">
        <v>2.7</v>
      </c>
      <c r="Q1733" t="s">
        <v>23</v>
      </c>
    </row>
    <row r="1734" spans="1:17" x14ac:dyDescent="0.3">
      <c r="A1734" t="s">
        <v>3704</v>
      </c>
      <c r="B1734" s="1">
        <v>44909</v>
      </c>
      <c r="C1734" t="s">
        <v>3705</v>
      </c>
      <c r="D1734" t="s">
        <v>130</v>
      </c>
      <c r="E1734" t="s">
        <v>19</v>
      </c>
      <c r="F1734">
        <v>15</v>
      </c>
      <c r="G1734">
        <v>13</v>
      </c>
      <c r="H1734">
        <v>1263.19</v>
      </c>
      <c r="I1734">
        <v>1338.9814000000001</v>
      </c>
      <c r="J1734">
        <f t="shared" si="27"/>
        <v>17406.7582</v>
      </c>
      <c r="K1734" t="s">
        <v>27</v>
      </c>
      <c r="L1734" t="s">
        <v>123</v>
      </c>
      <c r="M1734" t="s">
        <v>29</v>
      </c>
      <c r="N1734" t="s">
        <v>30</v>
      </c>
      <c r="O1734">
        <v>47.26</v>
      </c>
      <c r="P1734">
        <v>2</v>
      </c>
      <c r="Q1734" t="s">
        <v>23</v>
      </c>
    </row>
    <row r="1735" spans="1:17" x14ac:dyDescent="0.3">
      <c r="A1735" t="s">
        <v>3706</v>
      </c>
      <c r="B1735" s="1">
        <v>44431</v>
      </c>
      <c r="C1735" t="s">
        <v>3707</v>
      </c>
      <c r="D1735" t="s">
        <v>61</v>
      </c>
      <c r="E1735" t="s">
        <v>70</v>
      </c>
      <c r="F1735">
        <v>1</v>
      </c>
      <c r="G1735">
        <v>1</v>
      </c>
      <c r="H1735">
        <v>1084.95</v>
      </c>
      <c r="I1735">
        <v>1139.1975</v>
      </c>
      <c r="J1735">
        <f t="shared" si="27"/>
        <v>1139.1975</v>
      </c>
      <c r="K1735" t="s">
        <v>20</v>
      </c>
      <c r="L1735" t="s">
        <v>86</v>
      </c>
      <c r="N1735" t="s">
        <v>89</v>
      </c>
      <c r="O1735">
        <v>40.92</v>
      </c>
      <c r="P1735">
        <v>2.2000000000000002</v>
      </c>
      <c r="Q1735" t="s">
        <v>23</v>
      </c>
    </row>
    <row r="1736" spans="1:17" x14ac:dyDescent="0.3">
      <c r="A1736" t="s">
        <v>3708</v>
      </c>
      <c r="B1736" s="1">
        <v>45498</v>
      </c>
      <c r="C1736" t="s">
        <v>3709</v>
      </c>
      <c r="D1736" t="s">
        <v>100</v>
      </c>
      <c r="E1736" t="s">
        <v>57</v>
      </c>
      <c r="F1736">
        <v>2</v>
      </c>
      <c r="G1736">
        <v>2</v>
      </c>
      <c r="H1736">
        <v>369.2</v>
      </c>
      <c r="I1736">
        <v>406.12</v>
      </c>
      <c r="J1736">
        <f t="shared" si="27"/>
        <v>812.24</v>
      </c>
      <c r="K1736" t="s">
        <v>47</v>
      </c>
      <c r="L1736" t="s">
        <v>123</v>
      </c>
      <c r="M1736" t="s">
        <v>71</v>
      </c>
      <c r="N1736" t="s">
        <v>37</v>
      </c>
      <c r="O1736">
        <v>8.9499999999999993</v>
      </c>
      <c r="P1736">
        <v>2.8</v>
      </c>
      <c r="Q1736" t="s">
        <v>23</v>
      </c>
    </row>
    <row r="1737" spans="1:17" x14ac:dyDescent="0.3">
      <c r="A1737" t="s">
        <v>3710</v>
      </c>
      <c r="B1737" s="1">
        <v>44874</v>
      </c>
      <c r="C1737" t="s">
        <v>3711</v>
      </c>
      <c r="D1737" t="s">
        <v>40</v>
      </c>
      <c r="E1737" t="s">
        <v>57</v>
      </c>
      <c r="F1737">
        <v>4</v>
      </c>
      <c r="G1737">
        <v>3</v>
      </c>
      <c r="H1737">
        <v>1468.07</v>
      </c>
      <c r="I1737">
        <v>1541.4735000000001</v>
      </c>
      <c r="J1737">
        <f t="shared" si="27"/>
        <v>4624.4205000000002</v>
      </c>
      <c r="K1737" t="s">
        <v>51</v>
      </c>
      <c r="L1737" t="s">
        <v>123</v>
      </c>
      <c r="M1737" t="s">
        <v>71</v>
      </c>
      <c r="N1737" t="s">
        <v>67</v>
      </c>
      <c r="O1737">
        <v>1.54</v>
      </c>
      <c r="P1737">
        <v>2.6</v>
      </c>
      <c r="Q1737" t="s">
        <v>23</v>
      </c>
    </row>
    <row r="1738" spans="1:17" x14ac:dyDescent="0.3">
      <c r="A1738" t="s">
        <v>3712</v>
      </c>
      <c r="B1738" s="1">
        <v>45232</v>
      </c>
      <c r="C1738" t="s">
        <v>3713</v>
      </c>
      <c r="E1738" t="s">
        <v>50</v>
      </c>
      <c r="F1738">
        <v>20</v>
      </c>
      <c r="G1738">
        <v>16</v>
      </c>
      <c r="H1738">
        <v>116.78</v>
      </c>
      <c r="I1738">
        <v>127.29020000000001</v>
      </c>
      <c r="J1738">
        <f t="shared" si="27"/>
        <v>2036.6432000000002</v>
      </c>
      <c r="K1738" t="s">
        <v>20</v>
      </c>
      <c r="L1738" t="s">
        <v>35</v>
      </c>
      <c r="M1738" t="s">
        <v>36</v>
      </c>
      <c r="N1738" t="s">
        <v>89</v>
      </c>
      <c r="O1738">
        <v>23.35</v>
      </c>
      <c r="P1738">
        <v>1.2</v>
      </c>
      <c r="Q1738" t="s">
        <v>23</v>
      </c>
    </row>
    <row r="1739" spans="1:17" x14ac:dyDescent="0.3">
      <c r="A1739" t="s">
        <v>3714</v>
      </c>
      <c r="B1739" s="1">
        <v>44745</v>
      </c>
      <c r="C1739" t="s">
        <v>3715</v>
      </c>
      <c r="D1739" t="s">
        <v>141</v>
      </c>
      <c r="E1739" t="s">
        <v>50</v>
      </c>
      <c r="F1739">
        <v>10</v>
      </c>
      <c r="G1739">
        <v>10</v>
      </c>
      <c r="H1739">
        <v>235.43</v>
      </c>
      <c r="I1739">
        <v>254.26440000000002</v>
      </c>
      <c r="J1739">
        <f t="shared" si="27"/>
        <v>2542.6440000000002</v>
      </c>
      <c r="K1739" t="s">
        <v>20</v>
      </c>
      <c r="L1739" t="s">
        <v>42</v>
      </c>
      <c r="M1739" t="s">
        <v>71</v>
      </c>
      <c r="N1739" t="s">
        <v>53</v>
      </c>
      <c r="O1739">
        <v>1.35</v>
      </c>
      <c r="P1739">
        <v>3.2</v>
      </c>
      <c r="Q1739" t="s">
        <v>23</v>
      </c>
    </row>
    <row r="1740" spans="1:17" x14ac:dyDescent="0.3">
      <c r="A1740" t="s">
        <v>3716</v>
      </c>
      <c r="B1740" s="1">
        <v>45257</v>
      </c>
      <c r="C1740" t="s">
        <v>3717</v>
      </c>
      <c r="D1740" t="s">
        <v>100</v>
      </c>
      <c r="E1740" t="s">
        <v>57</v>
      </c>
      <c r="F1740">
        <v>12</v>
      </c>
      <c r="G1740">
        <v>11</v>
      </c>
      <c r="H1740">
        <v>862.5</v>
      </c>
      <c r="I1740">
        <v>974.62499999999989</v>
      </c>
      <c r="J1740">
        <f t="shared" si="27"/>
        <v>10720.874999999998</v>
      </c>
      <c r="K1740" t="s">
        <v>47</v>
      </c>
      <c r="L1740" t="s">
        <v>28</v>
      </c>
      <c r="M1740" t="s">
        <v>71</v>
      </c>
      <c r="N1740" t="s">
        <v>67</v>
      </c>
      <c r="O1740">
        <v>17.38</v>
      </c>
      <c r="P1740">
        <v>4.7</v>
      </c>
      <c r="Q1740" t="s">
        <v>15</v>
      </c>
    </row>
    <row r="1741" spans="1:17" x14ac:dyDescent="0.3">
      <c r="A1741" t="s">
        <v>3718</v>
      </c>
      <c r="B1741" s="1">
        <v>44846</v>
      </c>
      <c r="C1741" t="s">
        <v>3719</v>
      </c>
      <c r="D1741" t="s">
        <v>130</v>
      </c>
      <c r="E1741" t="s">
        <v>82</v>
      </c>
      <c r="F1741">
        <v>17</v>
      </c>
      <c r="G1741">
        <v>16</v>
      </c>
      <c r="H1741">
        <v>271.7</v>
      </c>
      <c r="I1741">
        <v>298.87</v>
      </c>
      <c r="J1741">
        <f t="shared" si="27"/>
        <v>4781.92</v>
      </c>
      <c r="K1741" t="s">
        <v>66</v>
      </c>
      <c r="L1741" t="s">
        <v>28</v>
      </c>
      <c r="M1741" t="s">
        <v>71</v>
      </c>
      <c r="N1741" t="s">
        <v>30</v>
      </c>
      <c r="O1741">
        <v>16.3</v>
      </c>
      <c r="P1741">
        <v>4.7</v>
      </c>
      <c r="Q1741" t="s">
        <v>23</v>
      </c>
    </row>
    <row r="1742" spans="1:17" x14ac:dyDescent="0.3">
      <c r="A1742" t="s">
        <v>3720</v>
      </c>
      <c r="B1742" s="1">
        <v>45011</v>
      </c>
      <c r="C1742" t="s">
        <v>3721</v>
      </c>
      <c r="D1742" t="s">
        <v>130</v>
      </c>
      <c r="E1742" t="s">
        <v>19</v>
      </c>
      <c r="F1742">
        <v>5</v>
      </c>
      <c r="G1742">
        <v>5</v>
      </c>
      <c r="H1742">
        <v>1229.55</v>
      </c>
      <c r="I1742">
        <v>1340.2095000000002</v>
      </c>
      <c r="J1742">
        <f t="shared" si="27"/>
        <v>6701.0475000000006</v>
      </c>
      <c r="K1742" t="s">
        <v>27</v>
      </c>
      <c r="L1742" t="s">
        <v>21</v>
      </c>
      <c r="M1742" t="s">
        <v>22</v>
      </c>
      <c r="N1742" t="s">
        <v>89</v>
      </c>
      <c r="O1742">
        <v>9.83</v>
      </c>
      <c r="P1742">
        <v>2</v>
      </c>
      <c r="Q1742" t="s">
        <v>23</v>
      </c>
    </row>
    <row r="1743" spans="1:17" x14ac:dyDescent="0.3">
      <c r="A1743" t="s">
        <v>3722</v>
      </c>
      <c r="B1743" s="1">
        <v>43835</v>
      </c>
      <c r="C1743" t="s">
        <v>3723</v>
      </c>
      <c r="D1743" t="s">
        <v>328</v>
      </c>
      <c r="E1743" t="s">
        <v>41</v>
      </c>
      <c r="F1743">
        <v>12</v>
      </c>
      <c r="G1743">
        <v>12</v>
      </c>
      <c r="H1743">
        <v>436.16</v>
      </c>
      <c r="I1743">
        <v>479.77600000000007</v>
      </c>
      <c r="J1743">
        <f t="shared" si="27"/>
        <v>5757.3120000000008</v>
      </c>
      <c r="K1743" t="s">
        <v>51</v>
      </c>
      <c r="L1743" t="s">
        <v>28</v>
      </c>
      <c r="M1743" t="s">
        <v>3724</v>
      </c>
      <c r="N1743" t="s">
        <v>30</v>
      </c>
      <c r="O1743">
        <v>33.99</v>
      </c>
      <c r="P1743">
        <v>2.7</v>
      </c>
      <c r="Q1743" t="s">
        <v>23</v>
      </c>
    </row>
    <row r="1744" spans="1:17" x14ac:dyDescent="0.3">
      <c r="A1744" t="s">
        <v>3725</v>
      </c>
      <c r="B1744" s="1">
        <v>44311</v>
      </c>
      <c r="C1744" t="s">
        <v>3726</v>
      </c>
      <c r="D1744" t="s">
        <v>130</v>
      </c>
      <c r="E1744" t="s">
        <v>19</v>
      </c>
      <c r="F1744">
        <v>15</v>
      </c>
      <c r="G1744">
        <v>13</v>
      </c>
      <c r="H1744">
        <v>1012.01</v>
      </c>
      <c r="I1744">
        <v>1153.6914000000002</v>
      </c>
      <c r="J1744">
        <f t="shared" si="27"/>
        <v>14997.988200000002</v>
      </c>
      <c r="K1744" t="s">
        <v>47</v>
      </c>
      <c r="L1744" t="s">
        <v>28</v>
      </c>
      <c r="M1744" t="s">
        <v>29</v>
      </c>
      <c r="N1744" t="s">
        <v>53</v>
      </c>
      <c r="O1744">
        <v>40.840000000000003</v>
      </c>
      <c r="P1744">
        <v>4.5</v>
      </c>
      <c r="Q1744" t="s">
        <v>23</v>
      </c>
    </row>
    <row r="1745" spans="1:17" x14ac:dyDescent="0.3">
      <c r="A1745" t="s">
        <v>3727</v>
      </c>
      <c r="B1745" s="1">
        <v>44986</v>
      </c>
      <c r="C1745" t="s">
        <v>3728</v>
      </c>
      <c r="D1745" t="s">
        <v>141</v>
      </c>
      <c r="E1745" t="s">
        <v>50</v>
      </c>
      <c r="F1745">
        <v>1</v>
      </c>
      <c r="G1745">
        <v>1</v>
      </c>
      <c r="H1745">
        <v>480.14</v>
      </c>
      <c r="I1745">
        <v>547.3596</v>
      </c>
      <c r="J1745">
        <f t="shared" si="27"/>
        <v>547.3596</v>
      </c>
      <c r="K1745" t="s">
        <v>51</v>
      </c>
      <c r="L1745" t="s">
        <v>86</v>
      </c>
      <c r="M1745" t="s">
        <v>22</v>
      </c>
      <c r="N1745" t="s">
        <v>53</v>
      </c>
      <c r="O1745">
        <v>31.33</v>
      </c>
      <c r="P1745">
        <v>4.0999999999999996</v>
      </c>
      <c r="Q1745" t="s">
        <v>23</v>
      </c>
    </row>
    <row r="1746" spans="1:17" x14ac:dyDescent="0.3">
      <c r="A1746" t="s">
        <v>3729</v>
      </c>
      <c r="B1746" s="1">
        <v>44057</v>
      </c>
      <c r="C1746" t="s">
        <v>3730</v>
      </c>
      <c r="D1746" t="s">
        <v>116</v>
      </c>
      <c r="E1746" t="s">
        <v>117</v>
      </c>
      <c r="F1746">
        <v>7</v>
      </c>
      <c r="G1746">
        <v>6</v>
      </c>
      <c r="H1746">
        <v>430.28</v>
      </c>
      <c r="I1746">
        <v>464.70240000000001</v>
      </c>
      <c r="J1746">
        <f t="shared" si="27"/>
        <v>2788.2143999999998</v>
      </c>
      <c r="K1746" t="s">
        <v>47</v>
      </c>
      <c r="L1746" t="s">
        <v>123</v>
      </c>
      <c r="M1746" t="s">
        <v>36</v>
      </c>
      <c r="N1746" t="s">
        <v>37</v>
      </c>
      <c r="O1746">
        <v>2.87</v>
      </c>
      <c r="Q1746" t="s">
        <v>23</v>
      </c>
    </row>
    <row r="1747" spans="1:17" x14ac:dyDescent="0.3">
      <c r="A1747" t="s">
        <v>3731</v>
      </c>
      <c r="B1747" s="1">
        <v>44822</v>
      </c>
      <c r="C1747" t="s">
        <v>3732</v>
      </c>
      <c r="D1747" t="s">
        <v>109</v>
      </c>
      <c r="E1747" t="s">
        <v>110</v>
      </c>
      <c r="F1747">
        <v>1</v>
      </c>
      <c r="G1747">
        <v>1</v>
      </c>
      <c r="H1747">
        <v>236.35</v>
      </c>
      <c r="I1747">
        <v>262.3485</v>
      </c>
      <c r="J1747">
        <f t="shared" si="27"/>
        <v>262.3485</v>
      </c>
      <c r="K1747" t="s">
        <v>66</v>
      </c>
      <c r="L1747" t="s">
        <v>123</v>
      </c>
      <c r="M1747" t="s">
        <v>29</v>
      </c>
      <c r="N1747" t="s">
        <v>67</v>
      </c>
      <c r="O1747">
        <v>4.04</v>
      </c>
      <c r="P1747">
        <v>9</v>
      </c>
      <c r="Q1747" t="s">
        <v>74</v>
      </c>
    </row>
    <row r="1748" spans="1:17" x14ac:dyDescent="0.3">
      <c r="A1748" t="s">
        <v>3733</v>
      </c>
      <c r="B1748" s="1">
        <v>44160</v>
      </c>
      <c r="C1748" t="s">
        <v>3734</v>
      </c>
      <c r="D1748" t="s">
        <v>85</v>
      </c>
      <c r="E1748" t="s">
        <v>82</v>
      </c>
      <c r="F1748">
        <v>8</v>
      </c>
      <c r="G1748">
        <v>7</v>
      </c>
      <c r="H1748">
        <v>12</v>
      </c>
      <c r="I1748">
        <v>13.680000000000001</v>
      </c>
      <c r="J1748">
        <f t="shared" si="27"/>
        <v>95.76</v>
      </c>
      <c r="K1748" t="s">
        <v>51</v>
      </c>
      <c r="L1748" t="s">
        <v>79</v>
      </c>
      <c r="M1748" t="s">
        <v>36</v>
      </c>
      <c r="N1748" t="s">
        <v>30</v>
      </c>
      <c r="O1748">
        <v>13.32</v>
      </c>
      <c r="P1748">
        <v>2.5</v>
      </c>
      <c r="Q1748" t="s">
        <v>23</v>
      </c>
    </row>
    <row r="1749" spans="1:17" x14ac:dyDescent="0.3">
      <c r="A1749" t="s">
        <v>3735</v>
      </c>
      <c r="B1749" s="1">
        <v>44450</v>
      </c>
      <c r="C1749" t="s">
        <v>3736</v>
      </c>
      <c r="D1749" t="s">
        <v>45</v>
      </c>
      <c r="E1749" t="s">
        <v>120</v>
      </c>
      <c r="F1749">
        <v>1</v>
      </c>
      <c r="G1749">
        <v>1</v>
      </c>
      <c r="H1749">
        <v>1343.89</v>
      </c>
      <c r="I1749">
        <v>1464.8401000000001</v>
      </c>
      <c r="J1749">
        <f t="shared" si="27"/>
        <v>1464.8401000000001</v>
      </c>
      <c r="K1749" t="s">
        <v>47</v>
      </c>
      <c r="L1749" t="s">
        <v>123</v>
      </c>
      <c r="M1749" t="s">
        <v>29</v>
      </c>
      <c r="N1749" t="s">
        <v>37</v>
      </c>
      <c r="O1749">
        <v>22.85</v>
      </c>
      <c r="P1749">
        <v>2.4</v>
      </c>
      <c r="Q1749" t="s">
        <v>23</v>
      </c>
    </row>
    <row r="1750" spans="1:17" x14ac:dyDescent="0.3">
      <c r="A1750" t="s">
        <v>3737</v>
      </c>
      <c r="B1750" s="1">
        <v>44910</v>
      </c>
      <c r="C1750" t="s">
        <v>3738</v>
      </c>
      <c r="D1750" t="s">
        <v>56</v>
      </c>
      <c r="E1750" t="s">
        <v>57</v>
      </c>
      <c r="F1750">
        <v>20</v>
      </c>
      <c r="G1750">
        <v>20</v>
      </c>
      <c r="H1750">
        <v>802.42</v>
      </c>
      <c r="I1750">
        <v>882.66200000000003</v>
      </c>
      <c r="J1750">
        <f t="shared" si="27"/>
        <v>17653.240000000002</v>
      </c>
      <c r="K1750" t="s">
        <v>20</v>
      </c>
      <c r="L1750" t="s">
        <v>86</v>
      </c>
      <c r="M1750" t="s">
        <v>22</v>
      </c>
      <c r="N1750" t="s">
        <v>67</v>
      </c>
      <c r="O1750">
        <v>5.44</v>
      </c>
      <c r="P1750">
        <v>2.1</v>
      </c>
      <c r="Q1750" t="s">
        <v>23</v>
      </c>
    </row>
    <row r="1751" spans="1:17" x14ac:dyDescent="0.3">
      <c r="A1751" t="s">
        <v>3739</v>
      </c>
      <c r="B1751" s="1">
        <v>44194</v>
      </c>
      <c r="C1751" t="s">
        <v>3740</v>
      </c>
      <c r="D1751" t="s">
        <v>130</v>
      </c>
      <c r="E1751" t="s">
        <v>78</v>
      </c>
      <c r="F1751">
        <v>12</v>
      </c>
      <c r="G1751">
        <v>12</v>
      </c>
      <c r="H1751">
        <v>984.4</v>
      </c>
      <c r="I1751">
        <v>1122.2160000000001</v>
      </c>
      <c r="J1751">
        <f t="shared" si="27"/>
        <v>13466.592000000001</v>
      </c>
      <c r="K1751" t="s">
        <v>27</v>
      </c>
      <c r="L1751" t="s">
        <v>35</v>
      </c>
      <c r="M1751" t="s">
        <v>22</v>
      </c>
      <c r="N1751" t="s">
        <v>67</v>
      </c>
      <c r="O1751">
        <v>2.85</v>
      </c>
      <c r="P1751">
        <v>4.0999999999999996</v>
      </c>
      <c r="Q1751" t="s">
        <v>23</v>
      </c>
    </row>
    <row r="1752" spans="1:17" x14ac:dyDescent="0.3">
      <c r="A1752" t="s">
        <v>3741</v>
      </c>
      <c r="B1752" s="1">
        <v>45397</v>
      </c>
      <c r="C1752" t="s">
        <v>3742</v>
      </c>
      <c r="D1752" t="s">
        <v>130</v>
      </c>
      <c r="E1752" t="s">
        <v>82</v>
      </c>
      <c r="F1752">
        <v>3</v>
      </c>
      <c r="G1752">
        <v>2</v>
      </c>
      <c r="H1752">
        <v>396.95</v>
      </c>
      <c r="I1752">
        <v>428.70600000000002</v>
      </c>
      <c r="J1752">
        <f t="shared" si="27"/>
        <v>857.41200000000003</v>
      </c>
      <c r="K1752" t="s">
        <v>20</v>
      </c>
      <c r="L1752" t="s">
        <v>21</v>
      </c>
      <c r="M1752" t="s">
        <v>29</v>
      </c>
      <c r="N1752" t="s">
        <v>37</v>
      </c>
      <c r="O1752">
        <v>44.01</v>
      </c>
      <c r="P1752">
        <v>1.6</v>
      </c>
      <c r="Q1752" t="s">
        <v>23</v>
      </c>
    </row>
    <row r="1753" spans="1:17" x14ac:dyDescent="0.3">
      <c r="A1753" t="s">
        <v>3743</v>
      </c>
      <c r="B1753" s="1">
        <v>44844</v>
      </c>
      <c r="C1753" t="s">
        <v>3744</v>
      </c>
      <c r="D1753" t="s">
        <v>100</v>
      </c>
      <c r="E1753" t="s">
        <v>57</v>
      </c>
      <c r="F1753">
        <v>14</v>
      </c>
      <c r="G1753">
        <v>14</v>
      </c>
      <c r="H1753">
        <v>1109.19</v>
      </c>
      <c r="I1753">
        <v>1220.1090000000002</v>
      </c>
      <c r="J1753">
        <f t="shared" si="27"/>
        <v>17081.526000000002</v>
      </c>
      <c r="K1753" t="s">
        <v>51</v>
      </c>
      <c r="L1753" t="s">
        <v>21</v>
      </c>
      <c r="M1753" t="s">
        <v>22</v>
      </c>
      <c r="N1753" t="s">
        <v>67</v>
      </c>
      <c r="O1753">
        <v>20.63</v>
      </c>
      <c r="P1753">
        <v>2.5</v>
      </c>
      <c r="Q1753" t="s">
        <v>23</v>
      </c>
    </row>
    <row r="1754" spans="1:17" x14ac:dyDescent="0.3">
      <c r="A1754" t="s">
        <v>3745</v>
      </c>
      <c r="B1754" s="1">
        <v>44139</v>
      </c>
      <c r="C1754" t="s">
        <v>3746</v>
      </c>
      <c r="D1754" t="s">
        <v>109</v>
      </c>
      <c r="E1754" t="s">
        <v>46</v>
      </c>
      <c r="F1754">
        <v>8</v>
      </c>
      <c r="G1754">
        <v>8</v>
      </c>
      <c r="H1754">
        <v>854.61</v>
      </c>
      <c r="I1754">
        <v>982.80149999999992</v>
      </c>
      <c r="J1754">
        <f t="shared" si="27"/>
        <v>7862.4119999999994</v>
      </c>
      <c r="K1754" t="s">
        <v>47</v>
      </c>
      <c r="L1754" t="s">
        <v>28</v>
      </c>
      <c r="M1754" t="s">
        <v>71</v>
      </c>
      <c r="N1754" t="s">
        <v>67</v>
      </c>
      <c r="O1754">
        <v>0.52</v>
      </c>
      <c r="P1754">
        <v>4.2</v>
      </c>
      <c r="Q1754" t="s">
        <v>23</v>
      </c>
    </row>
    <row r="1755" spans="1:17" x14ac:dyDescent="0.3">
      <c r="A1755" t="s">
        <v>3747</v>
      </c>
      <c r="B1755" s="1">
        <v>44329</v>
      </c>
      <c r="C1755" t="s">
        <v>3748</v>
      </c>
      <c r="D1755" t="s">
        <v>40</v>
      </c>
      <c r="E1755" t="s">
        <v>57</v>
      </c>
      <c r="F1755">
        <v>18</v>
      </c>
      <c r="G1755">
        <v>16</v>
      </c>
      <c r="H1755">
        <v>320.24</v>
      </c>
      <c r="I1755">
        <v>355.46640000000002</v>
      </c>
      <c r="J1755">
        <f t="shared" si="27"/>
        <v>5687.4624000000003</v>
      </c>
      <c r="K1755" t="s">
        <v>27</v>
      </c>
      <c r="L1755" t="s">
        <v>86</v>
      </c>
      <c r="M1755" t="s">
        <v>22</v>
      </c>
      <c r="N1755" t="s">
        <v>53</v>
      </c>
      <c r="O1755">
        <v>2.61</v>
      </c>
      <c r="P1755">
        <v>2.4</v>
      </c>
      <c r="Q1755" t="s">
        <v>23</v>
      </c>
    </row>
    <row r="1756" spans="1:17" x14ac:dyDescent="0.3">
      <c r="A1756" t="s">
        <v>3749</v>
      </c>
      <c r="B1756" s="1">
        <v>43838</v>
      </c>
      <c r="C1756" t="s">
        <v>3750</v>
      </c>
      <c r="D1756" t="s">
        <v>130</v>
      </c>
      <c r="E1756" t="s">
        <v>82</v>
      </c>
      <c r="F1756">
        <v>11</v>
      </c>
      <c r="G1756">
        <v>10</v>
      </c>
      <c r="H1756">
        <v>251.71</v>
      </c>
      <c r="I1756">
        <v>264.2955</v>
      </c>
      <c r="J1756">
        <f t="shared" si="27"/>
        <v>2642.9549999999999</v>
      </c>
      <c r="K1756" t="s">
        <v>20</v>
      </c>
      <c r="L1756" t="s">
        <v>123</v>
      </c>
      <c r="M1756" t="s">
        <v>36</v>
      </c>
      <c r="N1756" t="s">
        <v>30</v>
      </c>
      <c r="O1756">
        <v>42.34</v>
      </c>
      <c r="P1756">
        <v>4.0999999999999996</v>
      </c>
      <c r="Q1756" t="s">
        <v>23</v>
      </c>
    </row>
    <row r="1757" spans="1:17" x14ac:dyDescent="0.3">
      <c r="A1757" t="s">
        <v>3751</v>
      </c>
      <c r="B1757" s="1">
        <v>44772</v>
      </c>
      <c r="C1757" t="s">
        <v>3752</v>
      </c>
      <c r="D1757" t="s">
        <v>65</v>
      </c>
      <c r="E1757" t="s">
        <v>19</v>
      </c>
      <c r="F1757">
        <v>20</v>
      </c>
      <c r="G1757">
        <v>20</v>
      </c>
      <c r="H1757">
        <v>444.54</v>
      </c>
      <c r="I1757">
        <v>506.77560000000005</v>
      </c>
      <c r="J1757">
        <f t="shared" si="27"/>
        <v>10135.512000000001</v>
      </c>
      <c r="K1757" t="s">
        <v>27</v>
      </c>
      <c r="L1757" t="s">
        <v>28</v>
      </c>
      <c r="M1757" t="s">
        <v>36</v>
      </c>
      <c r="N1757" t="s">
        <v>53</v>
      </c>
      <c r="O1757">
        <v>18.38</v>
      </c>
      <c r="P1757">
        <v>3.5</v>
      </c>
      <c r="Q1757" t="s">
        <v>23</v>
      </c>
    </row>
    <row r="1758" spans="1:17" x14ac:dyDescent="0.3">
      <c r="A1758" t="s">
        <v>3753</v>
      </c>
      <c r="B1758" s="1">
        <v>44663</v>
      </c>
      <c r="C1758" t="s">
        <v>3754</v>
      </c>
      <c r="D1758" t="s">
        <v>65</v>
      </c>
      <c r="E1758" t="s">
        <v>82</v>
      </c>
      <c r="F1758">
        <v>18</v>
      </c>
      <c r="G1758">
        <v>16</v>
      </c>
      <c r="H1758">
        <v>1283.58</v>
      </c>
      <c r="I1758">
        <v>1476.1169999999997</v>
      </c>
      <c r="J1758">
        <f t="shared" si="27"/>
        <v>23617.871999999996</v>
      </c>
      <c r="K1758" t="s">
        <v>47</v>
      </c>
      <c r="L1758" t="s">
        <v>21</v>
      </c>
      <c r="M1758" t="s">
        <v>29</v>
      </c>
      <c r="N1758" t="s">
        <v>37</v>
      </c>
      <c r="O1758">
        <v>29.24</v>
      </c>
      <c r="P1758">
        <v>2</v>
      </c>
      <c r="Q1758" t="s">
        <v>23</v>
      </c>
    </row>
    <row r="1759" spans="1:17" x14ac:dyDescent="0.3">
      <c r="A1759" t="s">
        <v>3755</v>
      </c>
      <c r="B1759" s="1">
        <v>44751</v>
      </c>
      <c r="C1759" t="s">
        <v>3756</v>
      </c>
      <c r="D1759" t="s">
        <v>116</v>
      </c>
      <c r="E1759" t="s">
        <v>117</v>
      </c>
      <c r="F1759">
        <v>5</v>
      </c>
      <c r="G1759">
        <v>4</v>
      </c>
      <c r="H1759">
        <v>736.46</v>
      </c>
      <c r="I1759">
        <v>824.8352000000001</v>
      </c>
      <c r="J1759">
        <f t="shared" si="27"/>
        <v>3299.3408000000004</v>
      </c>
      <c r="K1759" t="s">
        <v>3757</v>
      </c>
      <c r="L1759" t="s">
        <v>3758</v>
      </c>
      <c r="M1759" t="s">
        <v>36</v>
      </c>
      <c r="N1759" t="s">
        <v>89</v>
      </c>
      <c r="O1759">
        <v>28.9</v>
      </c>
      <c r="P1759">
        <v>2.5</v>
      </c>
      <c r="Q1759" t="s">
        <v>23</v>
      </c>
    </row>
    <row r="1760" spans="1:17" x14ac:dyDescent="0.3">
      <c r="A1760" t="s">
        <v>3759</v>
      </c>
      <c r="B1760" s="1">
        <v>45370</v>
      </c>
      <c r="C1760" t="s">
        <v>3760</v>
      </c>
      <c r="D1760" t="s">
        <v>116</v>
      </c>
      <c r="E1760" t="s">
        <v>95</v>
      </c>
      <c r="F1760">
        <v>7</v>
      </c>
      <c r="G1760">
        <v>7</v>
      </c>
      <c r="H1760">
        <v>1435.73</v>
      </c>
      <c r="I1760">
        <v>1550.5884000000001</v>
      </c>
      <c r="J1760">
        <f t="shared" si="27"/>
        <v>10854.1188</v>
      </c>
      <c r="K1760" t="s">
        <v>51</v>
      </c>
      <c r="L1760" t="s">
        <v>86</v>
      </c>
      <c r="M1760" t="s">
        <v>29</v>
      </c>
      <c r="N1760" t="s">
        <v>30</v>
      </c>
      <c r="O1760">
        <v>28.63</v>
      </c>
      <c r="P1760">
        <v>4.0999999999999996</v>
      </c>
      <c r="Q1760" t="s">
        <v>23</v>
      </c>
    </row>
    <row r="1761" spans="1:17" x14ac:dyDescent="0.3">
      <c r="A1761" t="s">
        <v>3761</v>
      </c>
      <c r="B1761" s="1">
        <v>44824</v>
      </c>
      <c r="C1761" t="s">
        <v>3762</v>
      </c>
      <c r="D1761" t="s">
        <v>45</v>
      </c>
      <c r="E1761" t="s">
        <v>120</v>
      </c>
      <c r="F1761">
        <v>12</v>
      </c>
      <c r="G1761">
        <v>12</v>
      </c>
      <c r="H1761">
        <v>1279.49</v>
      </c>
      <c r="I1761">
        <v>1356.2594000000001</v>
      </c>
      <c r="J1761">
        <f t="shared" si="27"/>
        <v>16275.112800000003</v>
      </c>
      <c r="K1761" t="s">
        <v>66</v>
      </c>
      <c r="L1761" t="s">
        <v>42</v>
      </c>
      <c r="M1761" t="s">
        <v>36</v>
      </c>
      <c r="N1761" t="s">
        <v>89</v>
      </c>
      <c r="O1761">
        <v>15.89</v>
      </c>
      <c r="P1761">
        <v>3.4</v>
      </c>
      <c r="Q1761" t="s">
        <v>23</v>
      </c>
    </row>
    <row r="1762" spans="1:17" x14ac:dyDescent="0.3">
      <c r="A1762" t="s">
        <v>3763</v>
      </c>
      <c r="B1762" s="1">
        <v>45507</v>
      </c>
      <c r="C1762" t="s">
        <v>3764</v>
      </c>
      <c r="D1762" t="s">
        <v>77</v>
      </c>
      <c r="E1762" t="s">
        <v>82</v>
      </c>
      <c r="F1762">
        <v>8</v>
      </c>
      <c r="G1762">
        <v>8</v>
      </c>
      <c r="H1762">
        <v>1237.72</v>
      </c>
      <c r="I1762">
        <v>1423.3779999999999</v>
      </c>
      <c r="J1762">
        <f t="shared" si="27"/>
        <v>11387.023999999999</v>
      </c>
      <c r="K1762" t="s">
        <v>20</v>
      </c>
      <c r="L1762" t="s">
        <v>21</v>
      </c>
      <c r="M1762" t="s">
        <v>29</v>
      </c>
      <c r="N1762" t="s">
        <v>67</v>
      </c>
      <c r="O1762">
        <v>45.65</v>
      </c>
      <c r="P1762">
        <v>4.8</v>
      </c>
      <c r="Q1762" t="s">
        <v>23</v>
      </c>
    </row>
    <row r="1763" spans="1:17" x14ac:dyDescent="0.3">
      <c r="A1763" t="s">
        <v>3765</v>
      </c>
      <c r="B1763" s="1">
        <v>44223</v>
      </c>
      <c r="C1763" t="s">
        <v>3766</v>
      </c>
      <c r="D1763" t="s">
        <v>116</v>
      </c>
      <c r="E1763" t="s">
        <v>117</v>
      </c>
      <c r="F1763">
        <v>9</v>
      </c>
      <c r="G1763">
        <v>8</v>
      </c>
      <c r="H1763">
        <v>22.24</v>
      </c>
      <c r="I1763">
        <v>25.131199999999996</v>
      </c>
      <c r="J1763">
        <f t="shared" si="27"/>
        <v>201.04959999999997</v>
      </c>
      <c r="K1763" t="s">
        <v>66</v>
      </c>
      <c r="L1763" t="s">
        <v>21</v>
      </c>
      <c r="M1763" t="s">
        <v>36</v>
      </c>
      <c r="N1763" t="s">
        <v>53</v>
      </c>
      <c r="O1763">
        <v>36.19</v>
      </c>
      <c r="P1763">
        <v>3.5</v>
      </c>
      <c r="Q1763" t="s">
        <v>23</v>
      </c>
    </row>
    <row r="1764" spans="1:17" x14ac:dyDescent="0.3">
      <c r="A1764" t="s">
        <v>3767</v>
      </c>
      <c r="B1764" s="1">
        <v>44118</v>
      </c>
      <c r="C1764" t="s">
        <v>3768</v>
      </c>
      <c r="D1764" t="s">
        <v>109</v>
      </c>
      <c r="E1764" t="s">
        <v>110</v>
      </c>
      <c r="F1764">
        <v>10</v>
      </c>
      <c r="G1764">
        <v>8</v>
      </c>
      <c r="H1764">
        <v>1235.33</v>
      </c>
      <c r="I1764">
        <v>1408.2762</v>
      </c>
      <c r="J1764">
        <f t="shared" si="27"/>
        <v>11266.2096</v>
      </c>
      <c r="K1764" t="s">
        <v>47</v>
      </c>
      <c r="L1764" t="s">
        <v>86</v>
      </c>
      <c r="M1764" t="s">
        <v>71</v>
      </c>
      <c r="N1764" t="s">
        <v>30</v>
      </c>
      <c r="O1764">
        <v>42.92</v>
      </c>
      <c r="P1764">
        <v>3.9</v>
      </c>
      <c r="Q1764" t="s">
        <v>23</v>
      </c>
    </row>
    <row r="1765" spans="1:17" x14ac:dyDescent="0.3">
      <c r="A1765" t="s">
        <v>3769</v>
      </c>
      <c r="B1765" s="1">
        <v>44165</v>
      </c>
      <c r="C1765" t="s">
        <v>3770</v>
      </c>
      <c r="D1765" t="s">
        <v>85</v>
      </c>
      <c r="E1765" t="s">
        <v>82</v>
      </c>
      <c r="F1765">
        <v>10</v>
      </c>
      <c r="G1765">
        <v>8</v>
      </c>
      <c r="H1765">
        <v>1352.86</v>
      </c>
      <c r="I1765">
        <v>1461.0888</v>
      </c>
      <c r="J1765">
        <f t="shared" si="27"/>
        <v>11688.7104</v>
      </c>
      <c r="K1765" t="s">
        <v>51</v>
      </c>
      <c r="L1765" t="s">
        <v>123</v>
      </c>
      <c r="M1765" t="s">
        <v>22</v>
      </c>
      <c r="N1765" t="s">
        <v>89</v>
      </c>
      <c r="O1765">
        <v>3.81</v>
      </c>
      <c r="P1765">
        <v>3.8</v>
      </c>
      <c r="Q1765" t="s">
        <v>23</v>
      </c>
    </row>
    <row r="1766" spans="1:17" x14ac:dyDescent="0.3">
      <c r="A1766" t="s">
        <v>3771</v>
      </c>
      <c r="B1766" s="1">
        <v>45436</v>
      </c>
      <c r="C1766" t="s">
        <v>3772</v>
      </c>
      <c r="D1766" t="s">
        <v>40</v>
      </c>
      <c r="E1766" t="s">
        <v>41</v>
      </c>
      <c r="F1766">
        <v>1</v>
      </c>
      <c r="G1766">
        <v>1</v>
      </c>
      <c r="H1766">
        <v>756.69</v>
      </c>
      <c r="I1766">
        <v>802.09140000000014</v>
      </c>
      <c r="J1766">
        <f t="shared" si="27"/>
        <v>802.09140000000014</v>
      </c>
      <c r="K1766" t="s">
        <v>66</v>
      </c>
      <c r="L1766" t="s">
        <v>86</v>
      </c>
      <c r="M1766" t="s">
        <v>36</v>
      </c>
      <c r="N1766" t="s">
        <v>89</v>
      </c>
      <c r="O1766">
        <v>7.74</v>
      </c>
      <c r="P1766">
        <v>5</v>
      </c>
      <c r="Q1766" t="s">
        <v>23</v>
      </c>
    </row>
    <row r="1767" spans="1:17" x14ac:dyDescent="0.3">
      <c r="A1767" t="s">
        <v>3773</v>
      </c>
      <c r="B1767" s="1">
        <v>44322</v>
      </c>
      <c r="C1767" t="s">
        <v>3774</v>
      </c>
      <c r="D1767" t="s">
        <v>40</v>
      </c>
      <c r="E1767" t="s">
        <v>26</v>
      </c>
      <c r="F1767">
        <v>14</v>
      </c>
      <c r="G1767">
        <v>13</v>
      </c>
      <c r="H1767">
        <v>1224.3399999999999</v>
      </c>
      <c r="I1767">
        <v>1371.2608</v>
      </c>
      <c r="J1767">
        <f t="shared" si="27"/>
        <v>17826.3904</v>
      </c>
      <c r="K1767" t="s">
        <v>3775</v>
      </c>
      <c r="L1767" t="s">
        <v>28</v>
      </c>
      <c r="M1767" t="s">
        <v>71</v>
      </c>
      <c r="O1767">
        <v>4.3</v>
      </c>
      <c r="P1767">
        <v>4.5999999999999996</v>
      </c>
      <c r="Q1767" t="s">
        <v>23</v>
      </c>
    </row>
    <row r="1768" spans="1:17" x14ac:dyDescent="0.3">
      <c r="A1768" t="s">
        <v>3776</v>
      </c>
      <c r="B1768" s="1">
        <v>44577</v>
      </c>
      <c r="C1768" t="s">
        <v>3777</v>
      </c>
      <c r="D1768" t="s">
        <v>100</v>
      </c>
      <c r="E1768" t="s">
        <v>41</v>
      </c>
      <c r="F1768">
        <v>19</v>
      </c>
      <c r="G1768">
        <v>19</v>
      </c>
      <c r="H1768">
        <v>1350.23</v>
      </c>
      <c r="I1768">
        <v>1431.2438000000002</v>
      </c>
      <c r="J1768">
        <f t="shared" si="27"/>
        <v>27193.632200000004</v>
      </c>
      <c r="K1768" t="s">
        <v>66</v>
      </c>
      <c r="L1768" t="s">
        <v>79</v>
      </c>
      <c r="M1768" t="s">
        <v>71</v>
      </c>
      <c r="N1768" t="s">
        <v>30</v>
      </c>
      <c r="O1768">
        <v>14.28</v>
      </c>
      <c r="P1768">
        <v>4</v>
      </c>
      <c r="Q1768" t="s">
        <v>23</v>
      </c>
    </row>
    <row r="1769" spans="1:17" x14ac:dyDescent="0.3">
      <c r="A1769" t="s">
        <v>3778</v>
      </c>
      <c r="B1769" s="1">
        <v>44820</v>
      </c>
      <c r="C1769" t="s">
        <v>3779</v>
      </c>
      <c r="D1769" t="s">
        <v>33</v>
      </c>
      <c r="F1769">
        <v>20</v>
      </c>
      <c r="G1769">
        <v>18</v>
      </c>
      <c r="H1769">
        <v>363.12</v>
      </c>
      <c r="I1769">
        <v>417.58799999999997</v>
      </c>
      <c r="J1769">
        <f t="shared" si="27"/>
        <v>7516.5839999999989</v>
      </c>
      <c r="K1769" t="s">
        <v>66</v>
      </c>
      <c r="L1769" t="s">
        <v>86</v>
      </c>
      <c r="M1769" t="s">
        <v>71</v>
      </c>
      <c r="N1769" t="s">
        <v>37</v>
      </c>
      <c r="O1769">
        <v>25.58</v>
      </c>
      <c r="P1769">
        <v>3.5</v>
      </c>
      <c r="Q1769" t="s">
        <v>23</v>
      </c>
    </row>
    <row r="1770" spans="1:17" x14ac:dyDescent="0.3">
      <c r="A1770" t="s">
        <v>3780</v>
      </c>
      <c r="B1770" s="1">
        <v>45249</v>
      </c>
      <c r="C1770" t="s">
        <v>3781</v>
      </c>
      <c r="D1770" t="s">
        <v>141</v>
      </c>
      <c r="E1770" t="s">
        <v>117</v>
      </c>
      <c r="F1770">
        <v>12</v>
      </c>
      <c r="G1770">
        <v>10</v>
      </c>
      <c r="H1770">
        <v>1468.6</v>
      </c>
      <c r="I1770">
        <v>1659.5179999999998</v>
      </c>
      <c r="J1770">
        <f t="shared" si="27"/>
        <v>16595.179999999997</v>
      </c>
      <c r="K1770" t="s">
        <v>27</v>
      </c>
      <c r="L1770" t="s">
        <v>86</v>
      </c>
      <c r="M1770" t="s">
        <v>22</v>
      </c>
      <c r="N1770" t="s">
        <v>30</v>
      </c>
      <c r="O1770">
        <v>1.95</v>
      </c>
      <c r="P1770">
        <v>4.5</v>
      </c>
      <c r="Q1770" t="s">
        <v>23</v>
      </c>
    </row>
    <row r="1771" spans="1:17" x14ac:dyDescent="0.3">
      <c r="A1771" t="s">
        <v>3782</v>
      </c>
      <c r="B1771" s="1">
        <v>45647</v>
      </c>
      <c r="C1771" t="s">
        <v>3783</v>
      </c>
      <c r="D1771" t="s">
        <v>33</v>
      </c>
      <c r="E1771" t="s">
        <v>70</v>
      </c>
      <c r="F1771">
        <v>19</v>
      </c>
      <c r="G1771">
        <v>17</v>
      </c>
      <c r="H1771">
        <v>261.99</v>
      </c>
      <c r="I1771">
        <v>301.2885</v>
      </c>
      <c r="J1771">
        <f t="shared" si="27"/>
        <v>5121.9044999999996</v>
      </c>
      <c r="K1771" t="s">
        <v>47</v>
      </c>
      <c r="L1771" t="s">
        <v>3784</v>
      </c>
      <c r="N1771" t="s">
        <v>37</v>
      </c>
      <c r="O1771">
        <v>33.01</v>
      </c>
      <c r="P1771">
        <v>1.1000000000000001</v>
      </c>
      <c r="Q1771" t="s">
        <v>23</v>
      </c>
    </row>
    <row r="1772" spans="1:17" x14ac:dyDescent="0.3">
      <c r="A1772" t="s">
        <v>3785</v>
      </c>
      <c r="B1772" s="1">
        <v>44460</v>
      </c>
      <c r="C1772" t="s">
        <v>3786</v>
      </c>
      <c r="D1772" t="s">
        <v>56</v>
      </c>
      <c r="E1772" t="s">
        <v>41</v>
      </c>
      <c r="F1772">
        <v>20</v>
      </c>
      <c r="G1772">
        <v>18</v>
      </c>
      <c r="H1772">
        <v>420.07</v>
      </c>
      <c r="I1772">
        <v>449.47489999999999</v>
      </c>
      <c r="J1772">
        <f t="shared" si="27"/>
        <v>8090.5482000000002</v>
      </c>
      <c r="K1772" t="s">
        <v>47</v>
      </c>
      <c r="L1772" t="s">
        <v>28</v>
      </c>
      <c r="M1772" t="s">
        <v>71</v>
      </c>
      <c r="N1772" t="s">
        <v>53</v>
      </c>
      <c r="O1772">
        <v>46.81</v>
      </c>
      <c r="P1772">
        <v>3.2</v>
      </c>
      <c r="Q1772" t="s">
        <v>23</v>
      </c>
    </row>
    <row r="1773" spans="1:17" x14ac:dyDescent="0.3">
      <c r="A1773" t="s">
        <v>3787</v>
      </c>
      <c r="B1773" s="1">
        <v>45027</v>
      </c>
      <c r="C1773" t="s">
        <v>3788</v>
      </c>
      <c r="D1773" t="s">
        <v>1522</v>
      </c>
      <c r="E1773" t="s">
        <v>50</v>
      </c>
      <c r="F1773">
        <v>13</v>
      </c>
      <c r="G1773">
        <v>11</v>
      </c>
      <c r="H1773">
        <v>847.66</v>
      </c>
      <c r="I1773">
        <v>957.85579999999982</v>
      </c>
      <c r="J1773">
        <f t="shared" si="27"/>
        <v>10536.413799999998</v>
      </c>
      <c r="K1773" t="s">
        <v>20</v>
      </c>
      <c r="L1773" t="s">
        <v>123</v>
      </c>
      <c r="M1773" t="s">
        <v>71</v>
      </c>
      <c r="N1773" t="s">
        <v>37</v>
      </c>
      <c r="O1773">
        <v>3.48</v>
      </c>
      <c r="P1773">
        <v>2.7</v>
      </c>
      <c r="Q1773" t="s">
        <v>23</v>
      </c>
    </row>
    <row r="1774" spans="1:17" x14ac:dyDescent="0.3">
      <c r="A1774" t="s">
        <v>3789</v>
      </c>
      <c r="B1774" s="1">
        <v>44316</v>
      </c>
      <c r="C1774" t="s">
        <v>3790</v>
      </c>
      <c r="D1774" t="s">
        <v>94</v>
      </c>
      <c r="E1774" t="s">
        <v>117</v>
      </c>
      <c r="F1774">
        <v>11</v>
      </c>
      <c r="G1774">
        <v>11</v>
      </c>
      <c r="H1774">
        <v>682.55</v>
      </c>
      <c r="I1774">
        <v>743.97950000000003</v>
      </c>
      <c r="J1774">
        <f t="shared" si="27"/>
        <v>8183.7745000000004</v>
      </c>
      <c r="K1774" t="s">
        <v>27</v>
      </c>
      <c r="L1774" t="s">
        <v>28</v>
      </c>
      <c r="M1774" t="s">
        <v>29</v>
      </c>
      <c r="N1774" t="s">
        <v>37</v>
      </c>
      <c r="O1774">
        <v>19.21</v>
      </c>
      <c r="P1774">
        <v>1.5</v>
      </c>
      <c r="Q1774" t="s">
        <v>23</v>
      </c>
    </row>
    <row r="1775" spans="1:17" x14ac:dyDescent="0.3">
      <c r="A1775" t="s">
        <v>3791</v>
      </c>
      <c r="B1775" s="1">
        <v>45227</v>
      </c>
      <c r="C1775" t="s">
        <v>3792</v>
      </c>
      <c r="D1775" t="s">
        <v>100</v>
      </c>
      <c r="E1775" t="s">
        <v>57</v>
      </c>
      <c r="F1775">
        <v>7</v>
      </c>
      <c r="G1775">
        <v>7</v>
      </c>
      <c r="H1775">
        <v>1390.89</v>
      </c>
      <c r="I1775">
        <v>1460.4345000000001</v>
      </c>
      <c r="J1775">
        <f t="shared" si="27"/>
        <v>10223.041500000001</v>
      </c>
      <c r="K1775" t="s">
        <v>3793</v>
      </c>
      <c r="L1775" t="s">
        <v>28</v>
      </c>
      <c r="M1775" t="s">
        <v>71</v>
      </c>
      <c r="N1775" t="s">
        <v>53</v>
      </c>
      <c r="O1775">
        <v>14.16</v>
      </c>
      <c r="P1775">
        <v>2.6</v>
      </c>
      <c r="Q1775" t="s">
        <v>23</v>
      </c>
    </row>
    <row r="1776" spans="1:17" x14ac:dyDescent="0.3">
      <c r="A1776" t="s">
        <v>3794</v>
      </c>
      <c r="B1776" s="1">
        <v>44605</v>
      </c>
      <c r="C1776" t="s">
        <v>3795</v>
      </c>
      <c r="D1776" t="s">
        <v>100</v>
      </c>
      <c r="E1776" t="s">
        <v>41</v>
      </c>
      <c r="F1776">
        <v>2</v>
      </c>
      <c r="G1776">
        <v>2</v>
      </c>
      <c r="H1776">
        <v>460.27</v>
      </c>
      <c r="I1776">
        <v>506.29700000000003</v>
      </c>
      <c r="J1776">
        <f t="shared" si="27"/>
        <v>1012.5940000000001</v>
      </c>
      <c r="K1776" t="s">
        <v>66</v>
      </c>
      <c r="L1776" t="s">
        <v>123</v>
      </c>
      <c r="M1776" t="s">
        <v>36</v>
      </c>
      <c r="N1776" t="s">
        <v>37</v>
      </c>
      <c r="O1776">
        <v>8.31</v>
      </c>
      <c r="P1776">
        <v>1.7</v>
      </c>
      <c r="Q1776" t="s">
        <v>23</v>
      </c>
    </row>
    <row r="1777" spans="1:17" x14ac:dyDescent="0.3">
      <c r="A1777" t="s">
        <v>3796</v>
      </c>
      <c r="B1777" s="1">
        <v>45177</v>
      </c>
      <c r="C1777" t="s">
        <v>3797</v>
      </c>
      <c r="D1777" t="s">
        <v>94</v>
      </c>
      <c r="E1777" t="s">
        <v>117</v>
      </c>
      <c r="F1777">
        <v>9</v>
      </c>
      <c r="G1777">
        <v>7</v>
      </c>
      <c r="H1777">
        <v>1143.29</v>
      </c>
      <c r="I1777">
        <v>1223.3203000000001</v>
      </c>
      <c r="J1777">
        <f t="shared" si="27"/>
        <v>8563.2421000000013</v>
      </c>
      <c r="K1777" t="s">
        <v>47</v>
      </c>
      <c r="L1777" t="s">
        <v>28</v>
      </c>
      <c r="M1777" t="s">
        <v>36</v>
      </c>
      <c r="N1777" t="s">
        <v>89</v>
      </c>
      <c r="O1777">
        <v>9.6999999999999993</v>
      </c>
      <c r="P1777">
        <v>4.9000000000000004</v>
      </c>
      <c r="Q1777" t="s">
        <v>23</v>
      </c>
    </row>
    <row r="1778" spans="1:17" x14ac:dyDescent="0.3">
      <c r="A1778" t="s">
        <v>3798</v>
      </c>
      <c r="B1778" s="1">
        <v>45341</v>
      </c>
      <c r="C1778" t="s">
        <v>3799</v>
      </c>
      <c r="D1778" t="s">
        <v>65</v>
      </c>
      <c r="E1778" t="s">
        <v>82</v>
      </c>
      <c r="F1778">
        <v>12</v>
      </c>
      <c r="G1778">
        <v>12</v>
      </c>
      <c r="H1778">
        <v>6</v>
      </c>
      <c r="I1778">
        <v>6.42</v>
      </c>
      <c r="J1778">
        <f t="shared" si="27"/>
        <v>77.039999999999992</v>
      </c>
      <c r="K1778" t="s">
        <v>51</v>
      </c>
      <c r="L1778" t="s">
        <v>28</v>
      </c>
      <c r="M1778" t="s">
        <v>22</v>
      </c>
      <c r="N1778" t="s">
        <v>53</v>
      </c>
      <c r="O1778">
        <v>35.770000000000003</v>
      </c>
      <c r="P1778">
        <v>2.2999999999999998</v>
      </c>
      <c r="Q1778" t="s">
        <v>23</v>
      </c>
    </row>
    <row r="1779" spans="1:17" x14ac:dyDescent="0.3">
      <c r="A1779" t="s">
        <v>3800</v>
      </c>
      <c r="B1779" s="1">
        <v>44554</v>
      </c>
      <c r="C1779" t="s">
        <v>3801</v>
      </c>
      <c r="D1779" t="s">
        <v>61</v>
      </c>
      <c r="E1779" t="s">
        <v>70</v>
      </c>
      <c r="F1779">
        <v>18</v>
      </c>
      <c r="G1779">
        <v>18</v>
      </c>
      <c r="H1779">
        <v>439.28</v>
      </c>
      <c r="I1779">
        <v>465.63679999999999</v>
      </c>
      <c r="J1779">
        <f t="shared" si="27"/>
        <v>8381.4624000000003</v>
      </c>
      <c r="K1779" t="s">
        <v>20</v>
      </c>
      <c r="L1779" t="s">
        <v>21</v>
      </c>
      <c r="M1779" t="s">
        <v>71</v>
      </c>
      <c r="N1779" t="s">
        <v>67</v>
      </c>
      <c r="O1779">
        <v>35.840000000000003</v>
      </c>
      <c r="P1779">
        <v>3.4</v>
      </c>
      <c r="Q1779" t="s">
        <v>23</v>
      </c>
    </row>
    <row r="1780" spans="1:17" x14ac:dyDescent="0.3">
      <c r="A1780" t="s">
        <v>3802</v>
      </c>
      <c r="B1780" s="1">
        <v>44938</v>
      </c>
      <c r="C1780" t="s">
        <v>3803</v>
      </c>
      <c r="D1780" t="s">
        <v>109</v>
      </c>
      <c r="E1780" t="s">
        <v>110</v>
      </c>
      <c r="F1780">
        <v>17</v>
      </c>
      <c r="G1780">
        <v>16</v>
      </c>
      <c r="H1780">
        <v>1455.44</v>
      </c>
      <c r="I1780">
        <v>1528.2120000000002</v>
      </c>
      <c r="J1780">
        <f t="shared" si="27"/>
        <v>24451.392000000003</v>
      </c>
      <c r="K1780" t="s">
        <v>47</v>
      </c>
      <c r="L1780" t="s">
        <v>123</v>
      </c>
      <c r="M1780" t="s">
        <v>71</v>
      </c>
      <c r="N1780" t="s">
        <v>67</v>
      </c>
      <c r="O1780">
        <v>9.7100000000000009</v>
      </c>
      <c r="P1780">
        <v>4.8</v>
      </c>
      <c r="Q1780" t="s">
        <v>23</v>
      </c>
    </row>
    <row r="1781" spans="1:17" x14ac:dyDescent="0.3">
      <c r="A1781" t="s">
        <v>3804</v>
      </c>
      <c r="B1781" s="1">
        <v>44088</v>
      </c>
      <c r="C1781" t="s">
        <v>3805</v>
      </c>
      <c r="D1781" t="s">
        <v>45</v>
      </c>
      <c r="E1781" t="s">
        <v>46</v>
      </c>
      <c r="F1781">
        <v>13</v>
      </c>
      <c r="G1781">
        <v>11</v>
      </c>
      <c r="H1781">
        <v>344.81</v>
      </c>
      <c r="I1781">
        <v>362.0505</v>
      </c>
      <c r="J1781">
        <f t="shared" si="27"/>
        <v>3982.5554999999999</v>
      </c>
      <c r="K1781" t="s">
        <v>20</v>
      </c>
      <c r="L1781" t="s">
        <v>42</v>
      </c>
      <c r="M1781" t="s">
        <v>22</v>
      </c>
      <c r="N1781" t="s">
        <v>37</v>
      </c>
      <c r="O1781">
        <v>12.87</v>
      </c>
      <c r="P1781">
        <v>4.7</v>
      </c>
      <c r="Q1781" t="s">
        <v>23</v>
      </c>
    </row>
    <row r="1782" spans="1:17" x14ac:dyDescent="0.3">
      <c r="A1782" t="s">
        <v>3806</v>
      </c>
      <c r="B1782" s="1">
        <v>44064</v>
      </c>
      <c r="C1782" t="s">
        <v>3807</v>
      </c>
      <c r="D1782" t="s">
        <v>85</v>
      </c>
      <c r="E1782" t="s">
        <v>82</v>
      </c>
      <c r="F1782">
        <v>13</v>
      </c>
      <c r="G1782">
        <v>11</v>
      </c>
      <c r="H1782">
        <v>1449.38</v>
      </c>
      <c r="I1782">
        <v>1652.2932000000003</v>
      </c>
      <c r="J1782">
        <f t="shared" si="27"/>
        <v>18175.225200000004</v>
      </c>
      <c r="K1782" t="s">
        <v>66</v>
      </c>
      <c r="L1782" t="s">
        <v>28</v>
      </c>
      <c r="M1782" t="s">
        <v>71</v>
      </c>
      <c r="N1782" t="s">
        <v>53</v>
      </c>
      <c r="O1782">
        <v>41.2</v>
      </c>
      <c r="P1782">
        <v>2.2999999999999998</v>
      </c>
      <c r="Q1782" t="s">
        <v>74</v>
      </c>
    </row>
    <row r="1783" spans="1:17" x14ac:dyDescent="0.3">
      <c r="A1783" t="s">
        <v>3808</v>
      </c>
      <c r="B1783" s="1">
        <v>43994</v>
      </c>
      <c r="C1783" t="s">
        <v>3809</v>
      </c>
      <c r="D1783" t="s">
        <v>77</v>
      </c>
      <c r="E1783" t="s">
        <v>82</v>
      </c>
      <c r="F1783">
        <v>18</v>
      </c>
      <c r="G1783">
        <v>17</v>
      </c>
      <c r="H1783">
        <v>1119.8</v>
      </c>
      <c r="I1783">
        <v>1220.5820000000001</v>
      </c>
      <c r="J1783">
        <f t="shared" si="27"/>
        <v>20749.894</v>
      </c>
      <c r="K1783" t="s">
        <v>51</v>
      </c>
      <c r="L1783" t="s">
        <v>123</v>
      </c>
      <c r="M1783" t="s">
        <v>36</v>
      </c>
      <c r="N1783" t="s">
        <v>67</v>
      </c>
      <c r="O1783">
        <v>42.39</v>
      </c>
      <c r="P1783">
        <v>3.5</v>
      </c>
      <c r="Q1783" t="s">
        <v>23</v>
      </c>
    </row>
    <row r="1784" spans="1:17" x14ac:dyDescent="0.3">
      <c r="A1784" t="s">
        <v>3810</v>
      </c>
      <c r="B1784" s="1">
        <v>45290</v>
      </c>
      <c r="C1784" t="s">
        <v>3811</v>
      </c>
      <c r="D1784" t="s">
        <v>85</v>
      </c>
      <c r="E1784" t="s">
        <v>78</v>
      </c>
      <c r="F1784">
        <v>1</v>
      </c>
      <c r="G1784">
        <v>1</v>
      </c>
      <c r="H1784">
        <v>354.93</v>
      </c>
      <c r="I1784">
        <v>379.77510000000001</v>
      </c>
      <c r="J1784">
        <f t="shared" si="27"/>
        <v>379.77510000000001</v>
      </c>
      <c r="K1784" t="s">
        <v>27</v>
      </c>
      <c r="L1784" t="s">
        <v>35</v>
      </c>
      <c r="M1784" t="s">
        <v>3812</v>
      </c>
      <c r="N1784" t="s">
        <v>37</v>
      </c>
      <c r="O1784">
        <v>-5</v>
      </c>
      <c r="P1784">
        <v>9</v>
      </c>
      <c r="Q1784" t="s">
        <v>74</v>
      </c>
    </row>
    <row r="1785" spans="1:17" x14ac:dyDescent="0.3">
      <c r="A1785" t="s">
        <v>3813</v>
      </c>
      <c r="B1785" s="1">
        <v>45131</v>
      </c>
      <c r="C1785" t="s">
        <v>3814</v>
      </c>
      <c r="D1785" t="s">
        <v>56</v>
      </c>
      <c r="E1785" t="s">
        <v>57</v>
      </c>
      <c r="F1785">
        <v>6</v>
      </c>
      <c r="G1785">
        <v>6</v>
      </c>
      <c r="H1785">
        <v>20</v>
      </c>
      <c r="I1785">
        <v>21.200000000000003</v>
      </c>
      <c r="J1785">
        <f t="shared" si="27"/>
        <v>127.20000000000002</v>
      </c>
      <c r="K1785" t="s">
        <v>47</v>
      </c>
      <c r="L1785" t="s">
        <v>35</v>
      </c>
      <c r="M1785" t="s">
        <v>22</v>
      </c>
      <c r="N1785" t="s">
        <v>37</v>
      </c>
      <c r="O1785">
        <v>47.01</v>
      </c>
      <c r="P1785">
        <v>1.3</v>
      </c>
      <c r="Q1785" t="s">
        <v>23</v>
      </c>
    </row>
    <row r="1786" spans="1:17" x14ac:dyDescent="0.3">
      <c r="A1786" t="s">
        <v>3815</v>
      </c>
      <c r="B1786" s="1">
        <v>45461</v>
      </c>
      <c r="C1786" t="s">
        <v>3816</v>
      </c>
      <c r="D1786" t="s">
        <v>94</v>
      </c>
      <c r="E1786" t="s">
        <v>50</v>
      </c>
      <c r="F1786">
        <v>12</v>
      </c>
      <c r="G1786">
        <v>10</v>
      </c>
      <c r="H1786">
        <v>948</v>
      </c>
      <c r="I1786">
        <v>1071.24</v>
      </c>
      <c r="J1786">
        <f t="shared" si="27"/>
        <v>10712.4</v>
      </c>
      <c r="K1786" t="s">
        <v>20</v>
      </c>
      <c r="L1786" t="s">
        <v>42</v>
      </c>
      <c r="M1786" t="s">
        <v>36</v>
      </c>
      <c r="N1786" t="s">
        <v>89</v>
      </c>
      <c r="O1786">
        <v>9.6</v>
      </c>
      <c r="P1786">
        <v>3.3</v>
      </c>
      <c r="Q1786" t="s">
        <v>23</v>
      </c>
    </row>
    <row r="1787" spans="1:17" x14ac:dyDescent="0.3">
      <c r="A1787" t="s">
        <v>3817</v>
      </c>
      <c r="B1787" s="1">
        <v>43923</v>
      </c>
      <c r="C1787" t="s">
        <v>3818</v>
      </c>
      <c r="D1787" t="s">
        <v>141</v>
      </c>
      <c r="E1787" t="s">
        <v>50</v>
      </c>
      <c r="F1787">
        <v>12</v>
      </c>
      <c r="G1787">
        <v>12</v>
      </c>
      <c r="H1787">
        <v>414.41</v>
      </c>
      <c r="I1787">
        <v>455.85100000000006</v>
      </c>
      <c r="J1787">
        <f t="shared" si="27"/>
        <v>5470.2120000000004</v>
      </c>
      <c r="K1787" t="s">
        <v>47</v>
      </c>
      <c r="L1787" t="s">
        <v>28</v>
      </c>
      <c r="M1787" t="s">
        <v>36</v>
      </c>
      <c r="N1787" t="s">
        <v>53</v>
      </c>
      <c r="O1787">
        <v>3.62</v>
      </c>
      <c r="P1787">
        <v>4.7</v>
      </c>
      <c r="Q1787" t="s">
        <v>23</v>
      </c>
    </row>
    <row r="1788" spans="1:17" x14ac:dyDescent="0.3">
      <c r="A1788" t="s">
        <v>3819</v>
      </c>
      <c r="B1788" s="1">
        <v>44776</v>
      </c>
      <c r="C1788" t="s">
        <v>3820</v>
      </c>
      <c r="D1788" t="s">
        <v>33</v>
      </c>
      <c r="E1788" t="s">
        <v>70</v>
      </c>
      <c r="F1788">
        <v>20</v>
      </c>
      <c r="G1788">
        <v>19</v>
      </c>
      <c r="H1788">
        <v>906.76</v>
      </c>
      <c r="I1788">
        <v>970.23320000000001</v>
      </c>
      <c r="J1788">
        <f t="shared" si="27"/>
        <v>18434.430800000002</v>
      </c>
      <c r="K1788" t="s">
        <v>66</v>
      </c>
      <c r="L1788" t="s">
        <v>28</v>
      </c>
      <c r="M1788" t="s">
        <v>36</v>
      </c>
      <c r="N1788" t="s">
        <v>53</v>
      </c>
      <c r="O1788">
        <v>-5</v>
      </c>
      <c r="P1788">
        <v>2.2000000000000002</v>
      </c>
      <c r="Q1788" t="s">
        <v>23</v>
      </c>
    </row>
    <row r="1789" spans="1:17" x14ac:dyDescent="0.3">
      <c r="A1789" t="s">
        <v>3821</v>
      </c>
      <c r="B1789" s="1">
        <v>44832</v>
      </c>
      <c r="C1789" t="s">
        <v>3822</v>
      </c>
      <c r="D1789" t="s">
        <v>109</v>
      </c>
      <c r="E1789" t="s">
        <v>46</v>
      </c>
      <c r="F1789">
        <v>6</v>
      </c>
      <c r="G1789">
        <v>6</v>
      </c>
      <c r="H1789">
        <v>1452.13</v>
      </c>
      <c r="I1789">
        <v>1640.9069</v>
      </c>
      <c r="J1789">
        <f t="shared" si="27"/>
        <v>9845.4413999999997</v>
      </c>
      <c r="K1789" t="s">
        <v>20</v>
      </c>
      <c r="L1789" t="s">
        <v>86</v>
      </c>
      <c r="M1789" t="s">
        <v>29</v>
      </c>
      <c r="N1789" t="s">
        <v>53</v>
      </c>
      <c r="O1789">
        <v>12.94</v>
      </c>
      <c r="P1789">
        <v>1.1000000000000001</v>
      </c>
      <c r="Q1789" t="s">
        <v>23</v>
      </c>
    </row>
    <row r="1790" spans="1:17" x14ac:dyDescent="0.3">
      <c r="A1790" t="s">
        <v>3823</v>
      </c>
      <c r="B1790" s="1">
        <v>44179</v>
      </c>
      <c r="C1790" t="s">
        <v>3824</v>
      </c>
      <c r="D1790" t="s">
        <v>61</v>
      </c>
      <c r="E1790" t="s">
        <v>34</v>
      </c>
      <c r="F1790">
        <v>3</v>
      </c>
      <c r="G1790">
        <v>2</v>
      </c>
      <c r="H1790">
        <v>1185.48</v>
      </c>
      <c r="I1790">
        <v>1315.8828000000001</v>
      </c>
      <c r="J1790">
        <f t="shared" si="27"/>
        <v>2631.7656000000002</v>
      </c>
      <c r="K1790" t="s">
        <v>47</v>
      </c>
      <c r="L1790" t="s">
        <v>28</v>
      </c>
      <c r="M1790" t="s">
        <v>71</v>
      </c>
      <c r="N1790" t="s">
        <v>89</v>
      </c>
      <c r="O1790">
        <v>12.51</v>
      </c>
      <c r="P1790">
        <v>1.2</v>
      </c>
      <c r="Q1790" t="s">
        <v>74</v>
      </c>
    </row>
    <row r="1791" spans="1:17" x14ac:dyDescent="0.3">
      <c r="A1791" t="s">
        <v>3825</v>
      </c>
      <c r="B1791" s="1">
        <v>45585</v>
      </c>
      <c r="C1791" t="s">
        <v>3826</v>
      </c>
      <c r="D1791" t="s">
        <v>33</v>
      </c>
      <c r="E1791" t="s">
        <v>70</v>
      </c>
      <c r="F1791">
        <v>20</v>
      </c>
      <c r="G1791">
        <v>17</v>
      </c>
      <c r="H1791">
        <v>1254.29</v>
      </c>
      <c r="I1791">
        <v>1429.8906000000002</v>
      </c>
      <c r="J1791">
        <f t="shared" si="27"/>
        <v>24308.140200000002</v>
      </c>
      <c r="K1791" t="s">
        <v>66</v>
      </c>
      <c r="L1791" t="s">
        <v>28</v>
      </c>
      <c r="M1791" t="s">
        <v>36</v>
      </c>
      <c r="N1791" t="s">
        <v>89</v>
      </c>
      <c r="O1791">
        <v>33.619999999999997</v>
      </c>
      <c r="P1791">
        <v>3.3</v>
      </c>
      <c r="Q1791" t="s">
        <v>15</v>
      </c>
    </row>
    <row r="1792" spans="1:17" x14ac:dyDescent="0.3">
      <c r="A1792" t="s">
        <v>571</v>
      </c>
      <c r="B1792" s="1">
        <v>45530</v>
      </c>
      <c r="C1792" t="s">
        <v>3827</v>
      </c>
      <c r="D1792" t="s">
        <v>1813</v>
      </c>
      <c r="E1792" t="s">
        <v>70</v>
      </c>
      <c r="F1792">
        <v>3</v>
      </c>
      <c r="G1792">
        <v>2</v>
      </c>
      <c r="H1792">
        <v>57.18</v>
      </c>
      <c r="I1792">
        <v>61.182600000000001</v>
      </c>
      <c r="J1792">
        <f t="shared" si="27"/>
        <v>122.3652</v>
      </c>
      <c r="K1792" t="s">
        <v>66</v>
      </c>
      <c r="L1792" t="s">
        <v>123</v>
      </c>
      <c r="M1792" t="s">
        <v>22</v>
      </c>
      <c r="N1792" t="s">
        <v>53</v>
      </c>
      <c r="O1792">
        <v>3.01</v>
      </c>
      <c r="P1792">
        <v>2.2999999999999998</v>
      </c>
      <c r="Q1792" t="s">
        <v>23</v>
      </c>
    </row>
    <row r="1793" spans="1:17" x14ac:dyDescent="0.3">
      <c r="A1793" t="s">
        <v>3828</v>
      </c>
      <c r="B1793" s="1">
        <v>45117</v>
      </c>
      <c r="C1793" t="s">
        <v>3829</v>
      </c>
      <c r="D1793" t="s">
        <v>141</v>
      </c>
      <c r="E1793" t="s">
        <v>117</v>
      </c>
      <c r="F1793">
        <v>10</v>
      </c>
      <c r="G1793">
        <v>10</v>
      </c>
      <c r="H1793">
        <v>751.75</v>
      </c>
      <c r="I1793">
        <v>864.51249999999993</v>
      </c>
      <c r="J1793">
        <f t="shared" si="27"/>
        <v>8645.125</v>
      </c>
      <c r="K1793" t="s">
        <v>66</v>
      </c>
      <c r="L1793" t="s">
        <v>79</v>
      </c>
      <c r="M1793" t="s">
        <v>71</v>
      </c>
      <c r="N1793" t="s">
        <v>53</v>
      </c>
      <c r="O1793">
        <v>14.06</v>
      </c>
      <c r="P1793">
        <v>2.6</v>
      </c>
      <c r="Q1793" t="s">
        <v>23</v>
      </c>
    </row>
    <row r="1794" spans="1:17" x14ac:dyDescent="0.3">
      <c r="A1794" t="s">
        <v>3830</v>
      </c>
      <c r="B1794" s="1">
        <v>44283</v>
      </c>
      <c r="C1794" t="s">
        <v>3831</v>
      </c>
      <c r="D1794" t="s">
        <v>77</v>
      </c>
      <c r="E1794" t="s">
        <v>82</v>
      </c>
      <c r="F1794">
        <v>11</v>
      </c>
      <c r="G1794">
        <v>10</v>
      </c>
      <c r="H1794">
        <v>1211.1600000000001</v>
      </c>
      <c r="I1794">
        <v>1295.9412000000002</v>
      </c>
      <c r="J1794">
        <f t="shared" si="27"/>
        <v>12959.412000000002</v>
      </c>
      <c r="K1794" t="s">
        <v>47</v>
      </c>
      <c r="L1794" t="s">
        <v>123</v>
      </c>
      <c r="M1794" t="s">
        <v>22</v>
      </c>
      <c r="N1794" t="s">
        <v>37</v>
      </c>
      <c r="O1794">
        <v>9999</v>
      </c>
      <c r="P1794">
        <v>2.9</v>
      </c>
      <c r="Q1794" t="s">
        <v>23</v>
      </c>
    </row>
    <row r="1795" spans="1:17" x14ac:dyDescent="0.3">
      <c r="A1795" t="s">
        <v>3832</v>
      </c>
      <c r="B1795" s="1">
        <v>44325</v>
      </c>
      <c r="C1795" t="s">
        <v>3833</v>
      </c>
      <c r="D1795" t="s">
        <v>61</v>
      </c>
      <c r="E1795" t="s">
        <v>70</v>
      </c>
      <c r="F1795">
        <v>11</v>
      </c>
      <c r="G1795">
        <v>10</v>
      </c>
      <c r="H1795">
        <v>1381.37</v>
      </c>
      <c r="I1795">
        <v>1547.1343999999999</v>
      </c>
      <c r="J1795">
        <f t="shared" ref="J1795:J1858" si="28">G1795*I1795</f>
        <v>15471.343999999999</v>
      </c>
      <c r="K1795" t="s">
        <v>47</v>
      </c>
      <c r="L1795" t="s">
        <v>35</v>
      </c>
      <c r="M1795" t="s">
        <v>29</v>
      </c>
      <c r="N1795" t="s">
        <v>53</v>
      </c>
      <c r="O1795">
        <v>14.27</v>
      </c>
      <c r="P1795">
        <v>4.3</v>
      </c>
      <c r="Q1795" t="s">
        <v>23</v>
      </c>
    </row>
    <row r="1796" spans="1:17" x14ac:dyDescent="0.3">
      <c r="A1796" t="s">
        <v>3834</v>
      </c>
      <c r="B1796" s="1">
        <v>43842</v>
      </c>
      <c r="C1796" t="s">
        <v>3835</v>
      </c>
      <c r="D1796" t="s">
        <v>130</v>
      </c>
      <c r="E1796" t="s">
        <v>82</v>
      </c>
      <c r="F1796">
        <v>7</v>
      </c>
      <c r="G1796">
        <v>7</v>
      </c>
      <c r="H1796">
        <v>413.92</v>
      </c>
      <c r="I1796">
        <v>476.00799999999998</v>
      </c>
      <c r="J1796">
        <f t="shared" si="28"/>
        <v>3332.056</v>
      </c>
      <c r="K1796" t="s">
        <v>47</v>
      </c>
      <c r="L1796" t="s">
        <v>79</v>
      </c>
      <c r="M1796" t="s">
        <v>36</v>
      </c>
      <c r="N1796" t="s">
        <v>30</v>
      </c>
      <c r="O1796">
        <v>43.86</v>
      </c>
      <c r="P1796">
        <v>4.4000000000000004</v>
      </c>
      <c r="Q1796" t="s">
        <v>23</v>
      </c>
    </row>
    <row r="1797" spans="1:17" x14ac:dyDescent="0.3">
      <c r="A1797" t="s">
        <v>3836</v>
      </c>
      <c r="B1797" s="1">
        <v>44073</v>
      </c>
      <c r="C1797" t="s">
        <v>3837</v>
      </c>
      <c r="D1797" t="s">
        <v>77</v>
      </c>
      <c r="E1797" t="s">
        <v>82</v>
      </c>
      <c r="F1797">
        <v>11</v>
      </c>
      <c r="G1797">
        <v>11</v>
      </c>
      <c r="H1797">
        <v>736.71</v>
      </c>
      <c r="I1797">
        <v>795.6468000000001</v>
      </c>
      <c r="J1797">
        <f t="shared" si="28"/>
        <v>8752.1148000000012</v>
      </c>
      <c r="K1797" t="s">
        <v>20</v>
      </c>
      <c r="L1797" t="s">
        <v>21</v>
      </c>
      <c r="M1797" t="s">
        <v>22</v>
      </c>
      <c r="N1797" t="s">
        <v>89</v>
      </c>
      <c r="O1797">
        <v>32.44</v>
      </c>
      <c r="P1797">
        <v>5</v>
      </c>
      <c r="Q1797" t="s">
        <v>23</v>
      </c>
    </row>
    <row r="1798" spans="1:17" x14ac:dyDescent="0.3">
      <c r="A1798" t="s">
        <v>3838</v>
      </c>
      <c r="B1798" s="1">
        <v>45084</v>
      </c>
      <c r="C1798" t="s">
        <v>3839</v>
      </c>
      <c r="D1798" t="s">
        <v>940</v>
      </c>
      <c r="E1798" t="s">
        <v>95</v>
      </c>
      <c r="F1798">
        <v>15</v>
      </c>
      <c r="G1798">
        <v>15</v>
      </c>
      <c r="H1798">
        <v>78.510000000000005</v>
      </c>
      <c r="I1798">
        <v>89.501400000000018</v>
      </c>
      <c r="J1798">
        <f t="shared" si="28"/>
        <v>1342.5210000000002</v>
      </c>
      <c r="K1798" t="s">
        <v>20</v>
      </c>
      <c r="L1798" t="s">
        <v>28</v>
      </c>
      <c r="M1798" t="s">
        <v>36</v>
      </c>
      <c r="N1798" t="s">
        <v>89</v>
      </c>
      <c r="O1798">
        <v>28.48</v>
      </c>
      <c r="P1798">
        <v>3.5</v>
      </c>
      <c r="Q1798" t="s">
        <v>23</v>
      </c>
    </row>
    <row r="1799" spans="1:17" x14ac:dyDescent="0.3">
      <c r="A1799" t="s">
        <v>3840</v>
      </c>
      <c r="B1799" s="1">
        <v>44038</v>
      </c>
      <c r="C1799" t="s">
        <v>3841</v>
      </c>
      <c r="D1799" t="s">
        <v>141</v>
      </c>
      <c r="E1799" t="s">
        <v>50</v>
      </c>
      <c r="F1799">
        <v>15</v>
      </c>
      <c r="G1799">
        <v>15</v>
      </c>
      <c r="H1799">
        <v>472.28</v>
      </c>
      <c r="I1799">
        <v>505.33960000000002</v>
      </c>
      <c r="J1799">
        <f t="shared" si="28"/>
        <v>7580.0940000000001</v>
      </c>
      <c r="K1799" t="s">
        <v>27</v>
      </c>
      <c r="L1799" t="s">
        <v>35</v>
      </c>
      <c r="M1799" t="s">
        <v>22</v>
      </c>
      <c r="N1799" t="s">
        <v>30</v>
      </c>
      <c r="O1799">
        <v>11.32</v>
      </c>
      <c r="P1799">
        <v>3.8</v>
      </c>
      <c r="Q1799" t="s">
        <v>23</v>
      </c>
    </row>
    <row r="1800" spans="1:17" x14ac:dyDescent="0.3">
      <c r="A1800" t="s">
        <v>3842</v>
      </c>
      <c r="B1800" s="1">
        <v>43880</v>
      </c>
      <c r="C1800" t="s">
        <v>99</v>
      </c>
      <c r="D1800" t="s">
        <v>33</v>
      </c>
      <c r="E1800" t="s">
        <v>62</v>
      </c>
      <c r="F1800">
        <v>3</v>
      </c>
      <c r="G1800">
        <v>3</v>
      </c>
      <c r="H1800">
        <v>650.20000000000005</v>
      </c>
      <c r="I1800">
        <v>741.22800000000018</v>
      </c>
      <c r="J1800">
        <f t="shared" si="28"/>
        <v>2223.6840000000007</v>
      </c>
      <c r="K1800" t="s">
        <v>51</v>
      </c>
      <c r="L1800" t="s">
        <v>79</v>
      </c>
      <c r="M1800" t="s">
        <v>22</v>
      </c>
      <c r="N1800" t="s">
        <v>67</v>
      </c>
      <c r="O1800">
        <v>2.2999999999999998</v>
      </c>
      <c r="P1800">
        <v>3.3</v>
      </c>
      <c r="Q1800" t="s">
        <v>23</v>
      </c>
    </row>
    <row r="1801" spans="1:17" x14ac:dyDescent="0.3">
      <c r="A1801" t="s">
        <v>3843</v>
      </c>
      <c r="B1801" s="1">
        <v>44298</v>
      </c>
      <c r="C1801" t="s">
        <v>3844</v>
      </c>
      <c r="D1801" t="s">
        <v>100</v>
      </c>
      <c r="E1801" t="s">
        <v>26</v>
      </c>
      <c r="F1801">
        <v>8</v>
      </c>
      <c r="G1801">
        <v>7</v>
      </c>
      <c r="H1801">
        <v>1052.95</v>
      </c>
      <c r="I1801">
        <v>1105.5975000000001</v>
      </c>
      <c r="J1801">
        <f t="shared" si="28"/>
        <v>7739.1825000000008</v>
      </c>
      <c r="K1801" t="s">
        <v>27</v>
      </c>
      <c r="L1801" t="s">
        <v>42</v>
      </c>
      <c r="M1801" t="s">
        <v>71</v>
      </c>
      <c r="N1801" t="s">
        <v>53</v>
      </c>
      <c r="O1801">
        <v>23.4</v>
      </c>
      <c r="P1801">
        <v>4.0999999999999996</v>
      </c>
      <c r="Q1801" t="s">
        <v>23</v>
      </c>
    </row>
    <row r="1802" spans="1:17" x14ac:dyDescent="0.3">
      <c r="A1802" t="s">
        <v>3845</v>
      </c>
      <c r="B1802" s="1">
        <v>44090</v>
      </c>
      <c r="C1802" t="s">
        <v>3846</v>
      </c>
      <c r="D1802" t="s">
        <v>100</v>
      </c>
      <c r="E1802" t="s">
        <v>57</v>
      </c>
      <c r="F1802">
        <v>12</v>
      </c>
      <c r="G1802">
        <v>12</v>
      </c>
      <c r="H1802">
        <v>223.58</v>
      </c>
      <c r="I1802">
        <v>248.17380000000003</v>
      </c>
      <c r="J1802">
        <f t="shared" si="28"/>
        <v>2978.0856000000003</v>
      </c>
      <c r="K1802" t="s">
        <v>51</v>
      </c>
      <c r="L1802" t="s">
        <v>86</v>
      </c>
      <c r="M1802" t="s">
        <v>36</v>
      </c>
      <c r="N1802" t="s">
        <v>30</v>
      </c>
      <c r="O1802">
        <v>45.8</v>
      </c>
      <c r="P1802">
        <v>4.5999999999999996</v>
      </c>
      <c r="Q1802" t="s">
        <v>74</v>
      </c>
    </row>
    <row r="1803" spans="1:17" x14ac:dyDescent="0.3">
      <c r="A1803" t="s">
        <v>3847</v>
      </c>
      <c r="B1803" s="1">
        <v>43959</v>
      </c>
      <c r="C1803" t="s">
        <v>3848</v>
      </c>
      <c r="D1803" t="s">
        <v>33</v>
      </c>
      <c r="E1803" t="s">
        <v>62</v>
      </c>
      <c r="F1803">
        <v>13</v>
      </c>
      <c r="G1803">
        <v>12</v>
      </c>
      <c r="H1803">
        <v>64.150000000000006</v>
      </c>
      <c r="I1803">
        <v>71.20650000000002</v>
      </c>
      <c r="J1803">
        <f t="shared" si="28"/>
        <v>854.47800000000029</v>
      </c>
      <c r="K1803" t="s">
        <v>27</v>
      </c>
      <c r="L1803" t="s">
        <v>123</v>
      </c>
      <c r="M1803" t="s">
        <v>36</v>
      </c>
      <c r="N1803" t="s">
        <v>53</v>
      </c>
      <c r="O1803">
        <v>46.73</v>
      </c>
      <c r="P1803">
        <v>4.5</v>
      </c>
      <c r="Q1803" t="s">
        <v>23</v>
      </c>
    </row>
    <row r="1804" spans="1:17" x14ac:dyDescent="0.3">
      <c r="A1804" t="s">
        <v>3849</v>
      </c>
      <c r="B1804" s="1">
        <v>44696</v>
      </c>
      <c r="C1804" t="s">
        <v>3850</v>
      </c>
      <c r="D1804" t="s">
        <v>61</v>
      </c>
      <c r="E1804" t="s">
        <v>70</v>
      </c>
      <c r="F1804">
        <v>11</v>
      </c>
      <c r="G1804">
        <v>11</v>
      </c>
      <c r="H1804">
        <v>854.51</v>
      </c>
      <c r="I1804">
        <v>948.50610000000006</v>
      </c>
      <c r="J1804">
        <f t="shared" si="28"/>
        <v>10433.5671</v>
      </c>
      <c r="K1804" t="s">
        <v>27</v>
      </c>
      <c r="M1804" t="s">
        <v>29</v>
      </c>
      <c r="N1804" t="s">
        <v>67</v>
      </c>
      <c r="O1804">
        <v>32.17</v>
      </c>
      <c r="P1804">
        <v>2.4</v>
      </c>
      <c r="Q1804" t="s">
        <v>23</v>
      </c>
    </row>
    <row r="1805" spans="1:17" x14ac:dyDescent="0.3">
      <c r="A1805" t="s">
        <v>3851</v>
      </c>
      <c r="B1805" s="1">
        <v>45017</v>
      </c>
      <c r="C1805" t="s">
        <v>3852</v>
      </c>
      <c r="D1805" t="s">
        <v>61</v>
      </c>
      <c r="E1805" t="s">
        <v>70</v>
      </c>
      <c r="F1805">
        <v>16</v>
      </c>
      <c r="G1805">
        <v>14</v>
      </c>
      <c r="H1805">
        <v>793.43</v>
      </c>
      <c r="I1805">
        <v>904.51020000000005</v>
      </c>
      <c r="J1805">
        <f t="shared" si="28"/>
        <v>12663.142800000001</v>
      </c>
      <c r="K1805" t="s">
        <v>27</v>
      </c>
      <c r="L1805" t="s">
        <v>42</v>
      </c>
      <c r="M1805" t="s">
        <v>29</v>
      </c>
      <c r="N1805" t="s">
        <v>37</v>
      </c>
      <c r="O1805">
        <v>16.46</v>
      </c>
      <c r="P1805">
        <v>2.2000000000000002</v>
      </c>
      <c r="Q1805" t="s">
        <v>23</v>
      </c>
    </row>
    <row r="1806" spans="1:17" x14ac:dyDescent="0.3">
      <c r="A1806" t="s">
        <v>3853</v>
      </c>
      <c r="B1806" s="1">
        <v>44554</v>
      </c>
      <c r="C1806" t="s">
        <v>3854</v>
      </c>
      <c r="D1806" t="s">
        <v>65</v>
      </c>
      <c r="E1806" t="s">
        <v>19</v>
      </c>
      <c r="F1806">
        <v>13</v>
      </c>
      <c r="G1806">
        <v>13</v>
      </c>
      <c r="H1806">
        <v>1295.5899999999999</v>
      </c>
      <c r="I1806">
        <v>1425.1490000000001</v>
      </c>
      <c r="J1806">
        <f t="shared" si="28"/>
        <v>18526.937000000002</v>
      </c>
      <c r="K1806" t="s">
        <v>20</v>
      </c>
      <c r="L1806" t="s">
        <v>123</v>
      </c>
      <c r="M1806" t="s">
        <v>71</v>
      </c>
      <c r="N1806" t="s">
        <v>67</v>
      </c>
      <c r="O1806">
        <v>29.58</v>
      </c>
      <c r="P1806">
        <v>2.9</v>
      </c>
      <c r="Q1806" t="s">
        <v>15</v>
      </c>
    </row>
    <row r="1807" spans="1:17" x14ac:dyDescent="0.3">
      <c r="A1807" t="s">
        <v>3855</v>
      </c>
      <c r="B1807" s="1">
        <v>44000</v>
      </c>
      <c r="C1807" t="s">
        <v>3856</v>
      </c>
      <c r="D1807" t="s">
        <v>45</v>
      </c>
      <c r="E1807" t="s">
        <v>46</v>
      </c>
      <c r="F1807">
        <v>2</v>
      </c>
      <c r="G1807">
        <v>2</v>
      </c>
      <c r="H1807">
        <v>488.1</v>
      </c>
      <c r="I1807">
        <v>517.38600000000008</v>
      </c>
      <c r="J1807">
        <f t="shared" si="28"/>
        <v>1034.7720000000002</v>
      </c>
      <c r="K1807" t="s">
        <v>51</v>
      </c>
      <c r="L1807" t="s">
        <v>123</v>
      </c>
      <c r="M1807" t="s">
        <v>71</v>
      </c>
      <c r="N1807" t="s">
        <v>67</v>
      </c>
      <c r="O1807">
        <v>32.86</v>
      </c>
      <c r="P1807">
        <v>4.9000000000000004</v>
      </c>
      <c r="Q1807" t="s">
        <v>23</v>
      </c>
    </row>
    <row r="1808" spans="1:17" x14ac:dyDescent="0.3">
      <c r="A1808" t="s">
        <v>3857</v>
      </c>
      <c r="B1808" s="1">
        <v>45632</v>
      </c>
      <c r="C1808" t="s">
        <v>3858</v>
      </c>
      <c r="D1808" t="s">
        <v>45</v>
      </c>
      <c r="E1808" t="s">
        <v>120</v>
      </c>
      <c r="F1808">
        <v>3</v>
      </c>
      <c r="G1808">
        <v>3</v>
      </c>
      <c r="H1808">
        <v>704.11</v>
      </c>
      <c r="I1808">
        <v>774.52100000000007</v>
      </c>
      <c r="J1808">
        <f t="shared" si="28"/>
        <v>2323.5630000000001</v>
      </c>
      <c r="K1808" t="s">
        <v>27</v>
      </c>
      <c r="L1808" t="s">
        <v>86</v>
      </c>
      <c r="M1808" t="s">
        <v>71</v>
      </c>
      <c r="N1808" t="s">
        <v>67</v>
      </c>
      <c r="O1808">
        <v>34.39</v>
      </c>
      <c r="P1808">
        <v>2.2999999999999998</v>
      </c>
      <c r="Q1808" t="s">
        <v>15</v>
      </c>
    </row>
    <row r="1809" spans="1:17" x14ac:dyDescent="0.3">
      <c r="A1809" t="s">
        <v>3859</v>
      </c>
      <c r="B1809" s="1">
        <v>45539</v>
      </c>
      <c r="C1809" t="s">
        <v>3860</v>
      </c>
      <c r="D1809" t="s">
        <v>141</v>
      </c>
      <c r="E1809" t="s">
        <v>50</v>
      </c>
      <c r="F1809">
        <v>10</v>
      </c>
      <c r="G1809">
        <v>9</v>
      </c>
      <c r="H1809">
        <v>1219.31</v>
      </c>
      <c r="I1809">
        <v>1377.8202999999999</v>
      </c>
      <c r="J1809">
        <f t="shared" si="28"/>
        <v>12400.382699999998</v>
      </c>
      <c r="K1809" t="s">
        <v>66</v>
      </c>
      <c r="L1809" t="s">
        <v>79</v>
      </c>
      <c r="M1809" t="s">
        <v>36</v>
      </c>
      <c r="N1809" t="s">
        <v>3861</v>
      </c>
      <c r="O1809">
        <v>24.56</v>
      </c>
      <c r="P1809">
        <v>4.8</v>
      </c>
      <c r="Q1809" t="s">
        <v>23</v>
      </c>
    </row>
    <row r="1810" spans="1:17" x14ac:dyDescent="0.3">
      <c r="A1810" t="s">
        <v>3862</v>
      </c>
      <c r="B1810" s="1">
        <v>44494</v>
      </c>
      <c r="C1810" t="s">
        <v>3863</v>
      </c>
      <c r="D1810" t="s">
        <v>85</v>
      </c>
      <c r="E1810" t="s">
        <v>78</v>
      </c>
      <c r="F1810">
        <v>18</v>
      </c>
      <c r="G1810">
        <v>17</v>
      </c>
      <c r="H1810">
        <v>1497.66</v>
      </c>
      <c r="I1810">
        <v>1707.3324000000002</v>
      </c>
      <c r="J1810">
        <f t="shared" si="28"/>
        <v>29024.650800000003</v>
      </c>
      <c r="K1810" t="s">
        <v>66</v>
      </c>
      <c r="L1810" t="s">
        <v>42</v>
      </c>
      <c r="M1810" t="s">
        <v>29</v>
      </c>
      <c r="N1810" t="s">
        <v>37</v>
      </c>
      <c r="O1810">
        <v>26.69</v>
      </c>
      <c r="P1810">
        <v>4.0999999999999996</v>
      </c>
      <c r="Q1810" t="s">
        <v>23</v>
      </c>
    </row>
    <row r="1811" spans="1:17" x14ac:dyDescent="0.3">
      <c r="A1811" t="s">
        <v>3864</v>
      </c>
      <c r="B1811" s="1" t="s">
        <v>2317</v>
      </c>
      <c r="C1811" t="s">
        <v>3865</v>
      </c>
      <c r="D1811" t="s">
        <v>109</v>
      </c>
      <c r="E1811" t="s">
        <v>120</v>
      </c>
      <c r="F1811">
        <v>18</v>
      </c>
      <c r="G1811">
        <v>14</v>
      </c>
      <c r="H1811">
        <v>790.94</v>
      </c>
      <c r="I1811">
        <v>909.58100000000002</v>
      </c>
      <c r="J1811">
        <f t="shared" si="28"/>
        <v>12734.134</v>
      </c>
      <c r="K1811" t="s">
        <v>51</v>
      </c>
      <c r="L1811" t="s">
        <v>21</v>
      </c>
      <c r="M1811" t="s">
        <v>22</v>
      </c>
      <c r="N1811" t="s">
        <v>89</v>
      </c>
      <c r="O1811">
        <v>3.83</v>
      </c>
      <c r="P1811">
        <v>1.3</v>
      </c>
      <c r="Q1811" t="s">
        <v>23</v>
      </c>
    </row>
    <row r="1812" spans="1:17" x14ac:dyDescent="0.3">
      <c r="A1812" t="s">
        <v>3866</v>
      </c>
      <c r="B1812" s="1">
        <v>45291</v>
      </c>
      <c r="C1812" t="s">
        <v>3867</v>
      </c>
      <c r="D1812" t="s">
        <v>56</v>
      </c>
      <c r="E1812" t="s">
        <v>57</v>
      </c>
      <c r="F1812">
        <v>18</v>
      </c>
      <c r="G1812">
        <v>18</v>
      </c>
      <c r="H1812">
        <v>1488.67</v>
      </c>
      <c r="I1812">
        <v>1592.8769000000002</v>
      </c>
      <c r="J1812">
        <f t="shared" si="28"/>
        <v>28671.784200000002</v>
      </c>
      <c r="K1812" t="s">
        <v>27</v>
      </c>
      <c r="L1812" t="s">
        <v>79</v>
      </c>
      <c r="M1812" t="s">
        <v>29</v>
      </c>
      <c r="N1812" t="s">
        <v>67</v>
      </c>
      <c r="O1812">
        <v>30.52</v>
      </c>
      <c r="P1812">
        <v>2.1</v>
      </c>
      <c r="Q1812" t="s">
        <v>205</v>
      </c>
    </row>
    <row r="1813" spans="1:17" x14ac:dyDescent="0.3">
      <c r="A1813" t="s">
        <v>3868</v>
      </c>
      <c r="B1813" s="1">
        <v>44329</v>
      </c>
      <c r="C1813" t="s">
        <v>3869</v>
      </c>
      <c r="D1813" t="s">
        <v>116</v>
      </c>
      <c r="E1813" t="s">
        <v>95</v>
      </c>
      <c r="F1813">
        <v>18</v>
      </c>
      <c r="G1813">
        <v>15</v>
      </c>
      <c r="H1813">
        <v>1206.02</v>
      </c>
      <c r="I1813">
        <v>1350.7424000000001</v>
      </c>
      <c r="J1813">
        <f t="shared" si="28"/>
        <v>20261.136000000002</v>
      </c>
      <c r="K1813" t="s">
        <v>51</v>
      </c>
      <c r="L1813" t="s">
        <v>42</v>
      </c>
      <c r="M1813" t="s">
        <v>71</v>
      </c>
      <c r="N1813" t="s">
        <v>30</v>
      </c>
      <c r="O1813">
        <v>23.15</v>
      </c>
      <c r="P1813">
        <v>4</v>
      </c>
      <c r="Q1813" t="s">
        <v>74</v>
      </c>
    </row>
    <row r="1814" spans="1:17" x14ac:dyDescent="0.3">
      <c r="A1814" t="s">
        <v>3870</v>
      </c>
      <c r="B1814" s="1">
        <v>44258</v>
      </c>
      <c r="C1814" t="s">
        <v>3871</v>
      </c>
      <c r="D1814" t="s">
        <v>33</v>
      </c>
      <c r="E1814" t="s">
        <v>34</v>
      </c>
      <c r="F1814">
        <v>14</v>
      </c>
      <c r="G1814">
        <v>13</v>
      </c>
      <c r="H1814">
        <v>553.75</v>
      </c>
      <c r="I1814">
        <v>636.8125</v>
      </c>
      <c r="J1814">
        <f t="shared" si="28"/>
        <v>8278.5625</v>
      </c>
      <c r="K1814" t="s">
        <v>66</v>
      </c>
      <c r="L1814" t="s">
        <v>79</v>
      </c>
      <c r="M1814" t="s">
        <v>22</v>
      </c>
      <c r="N1814" t="s">
        <v>89</v>
      </c>
      <c r="O1814">
        <v>41.26</v>
      </c>
      <c r="P1814">
        <v>4.5999999999999996</v>
      </c>
      <c r="Q1814" t="s">
        <v>23</v>
      </c>
    </row>
    <row r="1815" spans="1:17" x14ac:dyDescent="0.3">
      <c r="A1815" t="s">
        <v>3872</v>
      </c>
      <c r="B1815" s="1">
        <v>44507</v>
      </c>
      <c r="C1815" t="s">
        <v>3873</v>
      </c>
      <c r="D1815" t="s">
        <v>45</v>
      </c>
      <c r="E1815" t="s">
        <v>46</v>
      </c>
      <c r="F1815">
        <v>11</v>
      </c>
      <c r="G1815">
        <v>10</v>
      </c>
      <c r="H1815">
        <v>1116.3499999999999</v>
      </c>
      <c r="I1815">
        <v>1261.4754999999998</v>
      </c>
      <c r="J1815">
        <f t="shared" si="28"/>
        <v>12614.754999999997</v>
      </c>
      <c r="K1815" t="s">
        <v>66</v>
      </c>
      <c r="L1815" t="s">
        <v>21</v>
      </c>
      <c r="M1815" t="s">
        <v>36</v>
      </c>
      <c r="N1815" t="s">
        <v>53</v>
      </c>
      <c r="O1815">
        <v>29.32</v>
      </c>
      <c r="P1815">
        <v>2.4</v>
      </c>
      <c r="Q1815" t="s">
        <v>74</v>
      </c>
    </row>
    <row r="1816" spans="1:17" x14ac:dyDescent="0.3">
      <c r="A1816" t="s">
        <v>3874</v>
      </c>
      <c r="B1816" s="1">
        <v>45391</v>
      </c>
      <c r="C1816" t="s">
        <v>3875</v>
      </c>
      <c r="D1816" t="s">
        <v>61</v>
      </c>
      <c r="E1816" t="s">
        <v>34</v>
      </c>
      <c r="F1816">
        <v>9</v>
      </c>
      <c r="G1816">
        <v>9</v>
      </c>
      <c r="H1816">
        <v>413.25</v>
      </c>
      <c r="I1816">
        <v>438.04500000000002</v>
      </c>
      <c r="J1816">
        <f t="shared" si="28"/>
        <v>3942.4050000000002</v>
      </c>
      <c r="K1816" t="s">
        <v>27</v>
      </c>
      <c r="L1816" t="s">
        <v>35</v>
      </c>
      <c r="M1816" t="s">
        <v>71</v>
      </c>
      <c r="N1816" t="s">
        <v>67</v>
      </c>
      <c r="O1816">
        <v>-5</v>
      </c>
      <c r="P1816">
        <v>4.2</v>
      </c>
      <c r="Q1816" t="s">
        <v>23</v>
      </c>
    </row>
    <row r="1817" spans="1:17" x14ac:dyDescent="0.3">
      <c r="A1817" t="s">
        <v>3876</v>
      </c>
      <c r="B1817" s="1">
        <v>45099</v>
      </c>
      <c r="C1817" t="s">
        <v>3877</v>
      </c>
      <c r="D1817" t="s">
        <v>45</v>
      </c>
      <c r="E1817" t="s">
        <v>110</v>
      </c>
      <c r="F1817">
        <v>12</v>
      </c>
      <c r="G1817">
        <v>10</v>
      </c>
      <c r="H1817">
        <v>996.81</v>
      </c>
      <c r="I1817">
        <v>1066.5867000000001</v>
      </c>
      <c r="J1817">
        <f t="shared" si="28"/>
        <v>10665.867</v>
      </c>
      <c r="K1817" t="s">
        <v>66</v>
      </c>
      <c r="L1817" t="s">
        <v>28</v>
      </c>
      <c r="M1817" t="s">
        <v>22</v>
      </c>
      <c r="N1817" t="s">
        <v>37</v>
      </c>
      <c r="O1817">
        <v>28.3</v>
      </c>
      <c r="P1817">
        <v>5</v>
      </c>
      <c r="Q1817" t="s">
        <v>23</v>
      </c>
    </row>
    <row r="1818" spans="1:17" x14ac:dyDescent="0.3">
      <c r="A1818" t="s">
        <v>3878</v>
      </c>
      <c r="B1818" s="1">
        <v>44799</v>
      </c>
      <c r="C1818" t="s">
        <v>3879</v>
      </c>
      <c r="D1818" t="s">
        <v>65</v>
      </c>
      <c r="E1818" t="s">
        <v>82</v>
      </c>
      <c r="F1818">
        <v>6</v>
      </c>
      <c r="G1818">
        <v>6</v>
      </c>
      <c r="H1818">
        <v>733.43</v>
      </c>
      <c r="I1818">
        <v>828.77589999999987</v>
      </c>
      <c r="J1818">
        <f t="shared" si="28"/>
        <v>4972.6553999999996</v>
      </c>
      <c r="K1818" t="s">
        <v>51</v>
      </c>
      <c r="L1818" t="s">
        <v>123</v>
      </c>
      <c r="M1818" t="s">
        <v>71</v>
      </c>
      <c r="N1818" t="s">
        <v>30</v>
      </c>
      <c r="O1818">
        <v>3.11</v>
      </c>
      <c r="P1818">
        <v>1.8</v>
      </c>
      <c r="Q1818" t="s">
        <v>23</v>
      </c>
    </row>
    <row r="1819" spans="1:17" x14ac:dyDescent="0.3">
      <c r="A1819" t="s">
        <v>3880</v>
      </c>
      <c r="B1819" s="1">
        <v>44049</v>
      </c>
      <c r="C1819" t="s">
        <v>3881</v>
      </c>
      <c r="D1819" t="s">
        <v>45</v>
      </c>
      <c r="E1819" t="s">
        <v>46</v>
      </c>
      <c r="F1819">
        <v>4</v>
      </c>
      <c r="G1819">
        <v>4</v>
      </c>
      <c r="H1819">
        <v>192.01</v>
      </c>
      <c r="I1819">
        <v>205.45070000000001</v>
      </c>
      <c r="J1819">
        <f t="shared" si="28"/>
        <v>821.80280000000005</v>
      </c>
      <c r="K1819" t="s">
        <v>47</v>
      </c>
      <c r="L1819" t="s">
        <v>21</v>
      </c>
      <c r="M1819" t="s">
        <v>29</v>
      </c>
      <c r="N1819" t="s">
        <v>53</v>
      </c>
      <c r="O1819">
        <v>37.96</v>
      </c>
      <c r="P1819">
        <v>3.8</v>
      </c>
      <c r="Q1819" t="s">
        <v>111</v>
      </c>
    </row>
    <row r="1820" spans="1:17" x14ac:dyDescent="0.3">
      <c r="A1820" t="s">
        <v>3882</v>
      </c>
      <c r="B1820" s="1">
        <v>44262</v>
      </c>
      <c r="C1820" t="s">
        <v>3883</v>
      </c>
      <c r="D1820" t="s">
        <v>130</v>
      </c>
      <c r="E1820" t="s">
        <v>19</v>
      </c>
      <c r="F1820">
        <v>4</v>
      </c>
      <c r="G1820">
        <v>4</v>
      </c>
      <c r="H1820">
        <v>839.26</v>
      </c>
      <c r="I1820">
        <v>939.97120000000007</v>
      </c>
      <c r="J1820">
        <f t="shared" si="28"/>
        <v>3759.8848000000003</v>
      </c>
      <c r="K1820" t="s">
        <v>66</v>
      </c>
      <c r="L1820" t="s">
        <v>35</v>
      </c>
      <c r="M1820" t="s">
        <v>71</v>
      </c>
      <c r="N1820" t="s">
        <v>30</v>
      </c>
      <c r="O1820">
        <v>35.130000000000003</v>
      </c>
      <c r="P1820">
        <v>1.1000000000000001</v>
      </c>
      <c r="Q1820" t="s">
        <v>23</v>
      </c>
    </row>
    <row r="1821" spans="1:17" x14ac:dyDescent="0.3">
      <c r="A1821" t="s">
        <v>3884</v>
      </c>
      <c r="B1821" s="1">
        <v>44676</v>
      </c>
      <c r="C1821" t="s">
        <v>3885</v>
      </c>
      <c r="D1821" t="s">
        <v>45</v>
      </c>
      <c r="E1821" t="s">
        <v>110</v>
      </c>
      <c r="F1821">
        <v>8</v>
      </c>
      <c r="G1821">
        <v>8</v>
      </c>
      <c r="H1821">
        <v>251.64</v>
      </c>
      <c r="I1821">
        <v>289.38599999999997</v>
      </c>
      <c r="J1821">
        <f t="shared" si="28"/>
        <v>2315.0879999999997</v>
      </c>
      <c r="K1821" t="s">
        <v>47</v>
      </c>
      <c r="L1821" t="s">
        <v>79</v>
      </c>
      <c r="M1821" t="s">
        <v>36</v>
      </c>
      <c r="O1821">
        <v>19.23</v>
      </c>
      <c r="P1821">
        <v>1.1000000000000001</v>
      </c>
      <c r="Q1821" t="s">
        <v>23</v>
      </c>
    </row>
    <row r="1822" spans="1:17" x14ac:dyDescent="0.3">
      <c r="A1822" t="s">
        <v>3886</v>
      </c>
      <c r="B1822" s="1">
        <v>45298</v>
      </c>
      <c r="C1822" t="s">
        <v>3887</v>
      </c>
      <c r="D1822" t="s">
        <v>33</v>
      </c>
      <c r="E1822" t="s">
        <v>70</v>
      </c>
      <c r="F1822">
        <v>17</v>
      </c>
      <c r="G1822">
        <v>15</v>
      </c>
      <c r="H1822">
        <v>68.7</v>
      </c>
      <c r="I1822">
        <v>78.318000000000012</v>
      </c>
      <c r="J1822">
        <f t="shared" si="28"/>
        <v>1174.7700000000002</v>
      </c>
      <c r="K1822" t="s">
        <v>66</v>
      </c>
      <c r="L1822" t="s">
        <v>86</v>
      </c>
      <c r="M1822" t="s">
        <v>71</v>
      </c>
      <c r="N1822" t="s">
        <v>37</v>
      </c>
      <c r="O1822">
        <v>2.5299999999999998</v>
      </c>
      <c r="P1822">
        <v>4.2</v>
      </c>
      <c r="Q1822" t="s">
        <v>23</v>
      </c>
    </row>
    <row r="1823" spans="1:17" x14ac:dyDescent="0.3">
      <c r="A1823" t="s">
        <v>3888</v>
      </c>
      <c r="B1823" s="1">
        <v>45528</v>
      </c>
      <c r="C1823" t="s">
        <v>3889</v>
      </c>
      <c r="D1823" t="s">
        <v>141</v>
      </c>
      <c r="E1823" t="s">
        <v>50</v>
      </c>
      <c r="F1823">
        <v>17</v>
      </c>
      <c r="G1823">
        <v>16</v>
      </c>
      <c r="H1823">
        <v>606.39</v>
      </c>
      <c r="I1823">
        <v>660.96510000000001</v>
      </c>
      <c r="J1823">
        <f t="shared" si="28"/>
        <v>10575.4416</v>
      </c>
      <c r="K1823" t="s">
        <v>27</v>
      </c>
      <c r="L1823" t="s">
        <v>3890</v>
      </c>
      <c r="M1823" t="s">
        <v>36</v>
      </c>
      <c r="N1823" t="s">
        <v>67</v>
      </c>
      <c r="O1823">
        <v>39.090000000000003</v>
      </c>
      <c r="P1823">
        <v>3.2</v>
      </c>
      <c r="Q1823" t="s">
        <v>74</v>
      </c>
    </row>
    <row r="1824" spans="1:17" x14ac:dyDescent="0.3">
      <c r="A1824" t="s">
        <v>3891</v>
      </c>
      <c r="B1824" s="1">
        <v>44697</v>
      </c>
      <c r="C1824" t="s">
        <v>3892</v>
      </c>
      <c r="D1824" t="s">
        <v>133</v>
      </c>
      <c r="E1824" t="s">
        <v>95</v>
      </c>
      <c r="F1824">
        <v>11</v>
      </c>
      <c r="G1824">
        <v>11</v>
      </c>
      <c r="H1824">
        <v>492.83</v>
      </c>
      <c r="I1824">
        <v>551.96960000000001</v>
      </c>
      <c r="J1824">
        <f t="shared" si="28"/>
        <v>6071.6656000000003</v>
      </c>
      <c r="K1824" t="s">
        <v>66</v>
      </c>
      <c r="L1824" t="s">
        <v>21</v>
      </c>
      <c r="M1824" t="s">
        <v>36</v>
      </c>
      <c r="N1824" t="s">
        <v>89</v>
      </c>
      <c r="O1824">
        <v>25.36</v>
      </c>
      <c r="P1824">
        <v>1.9</v>
      </c>
      <c r="Q1824" t="s">
        <v>23</v>
      </c>
    </row>
    <row r="1825" spans="1:17" x14ac:dyDescent="0.3">
      <c r="A1825" t="s">
        <v>3893</v>
      </c>
      <c r="B1825" s="1">
        <v>44772</v>
      </c>
      <c r="C1825" t="s">
        <v>3894</v>
      </c>
      <c r="D1825" t="s">
        <v>133</v>
      </c>
      <c r="E1825" t="s">
        <v>50</v>
      </c>
      <c r="F1825">
        <v>8</v>
      </c>
      <c r="G1825">
        <v>7</v>
      </c>
      <c r="H1825">
        <v>120.62</v>
      </c>
      <c r="I1825">
        <v>132.68200000000002</v>
      </c>
      <c r="J1825">
        <f t="shared" si="28"/>
        <v>928.77400000000011</v>
      </c>
      <c r="K1825" t="s">
        <v>51</v>
      </c>
      <c r="L1825" t="s">
        <v>79</v>
      </c>
      <c r="M1825" t="s">
        <v>71</v>
      </c>
      <c r="N1825" t="s">
        <v>53</v>
      </c>
      <c r="O1825">
        <v>1.34</v>
      </c>
      <c r="P1825">
        <v>2.1</v>
      </c>
      <c r="Q1825" t="s">
        <v>23</v>
      </c>
    </row>
    <row r="1826" spans="1:17" x14ac:dyDescent="0.3">
      <c r="A1826" t="s">
        <v>3895</v>
      </c>
      <c r="B1826" s="1">
        <v>44175</v>
      </c>
      <c r="C1826" t="s">
        <v>3896</v>
      </c>
      <c r="D1826" t="s">
        <v>100</v>
      </c>
      <c r="E1826" t="s">
        <v>57</v>
      </c>
      <c r="F1826">
        <v>14</v>
      </c>
      <c r="G1826">
        <v>11</v>
      </c>
      <c r="H1826">
        <v>1182.49</v>
      </c>
      <c r="I1826">
        <v>1288.9141000000002</v>
      </c>
      <c r="J1826">
        <f t="shared" si="28"/>
        <v>14178.055100000001</v>
      </c>
      <c r="K1826" t="s">
        <v>20</v>
      </c>
      <c r="L1826" t="s">
        <v>42</v>
      </c>
      <c r="M1826" t="s">
        <v>71</v>
      </c>
      <c r="N1826" t="s">
        <v>37</v>
      </c>
      <c r="O1826">
        <v>7.46</v>
      </c>
      <c r="P1826">
        <v>3.7</v>
      </c>
      <c r="Q1826" t="s">
        <v>23</v>
      </c>
    </row>
    <row r="1827" spans="1:17" x14ac:dyDescent="0.3">
      <c r="A1827" t="s">
        <v>3897</v>
      </c>
      <c r="B1827" s="1">
        <v>45090</v>
      </c>
      <c r="C1827" t="s">
        <v>3898</v>
      </c>
      <c r="D1827" t="s">
        <v>141</v>
      </c>
      <c r="E1827" t="s">
        <v>117</v>
      </c>
      <c r="F1827">
        <v>18</v>
      </c>
      <c r="G1827">
        <v>18</v>
      </c>
      <c r="H1827">
        <v>94.44</v>
      </c>
      <c r="I1827">
        <v>108.60599999999999</v>
      </c>
      <c r="J1827">
        <f t="shared" si="28"/>
        <v>1954.9079999999999</v>
      </c>
      <c r="K1827" t="s">
        <v>20</v>
      </c>
      <c r="L1827" t="s">
        <v>79</v>
      </c>
      <c r="M1827" t="s">
        <v>36</v>
      </c>
      <c r="N1827" t="s">
        <v>53</v>
      </c>
      <c r="O1827">
        <v>16.829999999999998</v>
      </c>
      <c r="P1827">
        <v>1.7</v>
      </c>
      <c r="Q1827" t="s">
        <v>23</v>
      </c>
    </row>
    <row r="1828" spans="1:17" x14ac:dyDescent="0.3">
      <c r="A1828" t="s">
        <v>3899</v>
      </c>
      <c r="B1828" s="1">
        <v>44398</v>
      </c>
      <c r="C1828" t="s">
        <v>3900</v>
      </c>
      <c r="D1828" t="s">
        <v>133</v>
      </c>
      <c r="E1828" t="s">
        <v>50</v>
      </c>
      <c r="F1828">
        <v>4</v>
      </c>
      <c r="G1828">
        <v>3</v>
      </c>
      <c r="H1828">
        <v>527.71</v>
      </c>
      <c r="I1828">
        <v>575.20390000000009</v>
      </c>
      <c r="J1828">
        <f t="shared" si="28"/>
        <v>1725.6117000000004</v>
      </c>
      <c r="K1828" t="s">
        <v>66</v>
      </c>
      <c r="L1828" t="s">
        <v>35</v>
      </c>
      <c r="M1828" t="s">
        <v>36</v>
      </c>
      <c r="N1828" t="s">
        <v>53</v>
      </c>
      <c r="O1828">
        <v>45.4</v>
      </c>
      <c r="P1828">
        <v>3.6</v>
      </c>
    </row>
    <row r="1829" spans="1:17" x14ac:dyDescent="0.3">
      <c r="A1829" t="s">
        <v>3901</v>
      </c>
      <c r="B1829" s="1">
        <v>45616</v>
      </c>
      <c r="C1829" t="s">
        <v>3902</v>
      </c>
      <c r="D1829" t="s">
        <v>85</v>
      </c>
      <c r="E1829" t="s">
        <v>82</v>
      </c>
      <c r="F1829">
        <v>20</v>
      </c>
      <c r="G1829">
        <v>17</v>
      </c>
      <c r="H1829">
        <v>45.67</v>
      </c>
      <c r="I1829">
        <v>50.237000000000009</v>
      </c>
      <c r="J1829">
        <f t="shared" si="28"/>
        <v>854.02900000000011</v>
      </c>
      <c r="K1829" t="s">
        <v>66</v>
      </c>
      <c r="L1829" t="s">
        <v>123</v>
      </c>
      <c r="M1829" t="s">
        <v>71</v>
      </c>
      <c r="N1829" t="s">
        <v>89</v>
      </c>
      <c r="O1829">
        <v>31.13</v>
      </c>
      <c r="P1829">
        <v>3.8</v>
      </c>
      <c r="Q1829" t="s">
        <v>23</v>
      </c>
    </row>
    <row r="1830" spans="1:17" x14ac:dyDescent="0.3">
      <c r="A1830" t="s">
        <v>3903</v>
      </c>
      <c r="B1830" s="1">
        <v>44003</v>
      </c>
      <c r="C1830" t="s">
        <v>3904</v>
      </c>
      <c r="D1830" t="s">
        <v>109</v>
      </c>
      <c r="E1830" t="s">
        <v>110</v>
      </c>
      <c r="F1830">
        <v>17</v>
      </c>
      <c r="G1830">
        <v>17</v>
      </c>
      <c r="H1830">
        <v>510.73</v>
      </c>
      <c r="I1830">
        <v>556.6957000000001</v>
      </c>
      <c r="J1830">
        <f t="shared" si="28"/>
        <v>9463.8269000000018</v>
      </c>
      <c r="K1830" t="s">
        <v>20</v>
      </c>
      <c r="L1830" t="s">
        <v>123</v>
      </c>
      <c r="M1830" t="s">
        <v>29</v>
      </c>
      <c r="N1830" t="s">
        <v>37</v>
      </c>
      <c r="O1830">
        <v>44.14</v>
      </c>
      <c r="P1830">
        <v>3.1</v>
      </c>
    </row>
    <row r="1831" spans="1:17" x14ac:dyDescent="0.3">
      <c r="A1831" t="s">
        <v>3905</v>
      </c>
      <c r="B1831" s="1">
        <v>44869</v>
      </c>
      <c r="C1831" t="s">
        <v>3906</v>
      </c>
      <c r="D1831" t="s">
        <v>116</v>
      </c>
      <c r="E1831" t="s">
        <v>117</v>
      </c>
      <c r="F1831">
        <v>9</v>
      </c>
      <c r="G1831">
        <v>8</v>
      </c>
      <c r="H1831">
        <v>774.79</v>
      </c>
      <c r="I1831">
        <v>821.27740000000006</v>
      </c>
      <c r="J1831">
        <f t="shared" si="28"/>
        <v>6570.2192000000005</v>
      </c>
      <c r="K1831" t="s">
        <v>51</v>
      </c>
      <c r="L1831" t="s">
        <v>123</v>
      </c>
      <c r="M1831" t="s">
        <v>22</v>
      </c>
      <c r="N1831" t="s">
        <v>30</v>
      </c>
      <c r="O1831">
        <v>11.38</v>
      </c>
      <c r="P1831">
        <v>3.2</v>
      </c>
      <c r="Q1831" t="s">
        <v>23</v>
      </c>
    </row>
    <row r="1832" spans="1:17" x14ac:dyDescent="0.3">
      <c r="A1832" t="s">
        <v>3907</v>
      </c>
      <c r="B1832" s="1">
        <v>44849</v>
      </c>
      <c r="C1832" t="s">
        <v>3908</v>
      </c>
      <c r="D1832" t="s">
        <v>85</v>
      </c>
      <c r="F1832">
        <v>16</v>
      </c>
      <c r="G1832">
        <v>16</v>
      </c>
      <c r="H1832">
        <v>1204.55</v>
      </c>
      <c r="I1832">
        <v>1349.096</v>
      </c>
      <c r="J1832">
        <f t="shared" si="28"/>
        <v>21585.536</v>
      </c>
      <c r="K1832" t="s">
        <v>27</v>
      </c>
      <c r="L1832" t="s">
        <v>21</v>
      </c>
      <c r="M1832" t="s">
        <v>36</v>
      </c>
      <c r="N1832" t="s">
        <v>67</v>
      </c>
      <c r="O1832">
        <v>16.57</v>
      </c>
      <c r="P1832">
        <v>1.7</v>
      </c>
      <c r="Q1832" t="s">
        <v>23</v>
      </c>
    </row>
    <row r="1833" spans="1:17" x14ac:dyDescent="0.3">
      <c r="A1833" t="s">
        <v>3909</v>
      </c>
      <c r="B1833" s="1">
        <v>44303</v>
      </c>
      <c r="C1833" t="s">
        <v>3910</v>
      </c>
      <c r="D1833" t="s">
        <v>65</v>
      </c>
      <c r="E1833" t="s">
        <v>82</v>
      </c>
      <c r="F1833">
        <v>15</v>
      </c>
      <c r="G1833">
        <v>14</v>
      </c>
      <c r="H1833">
        <v>132.31</v>
      </c>
      <c r="I1833">
        <v>138.9255</v>
      </c>
      <c r="J1833">
        <f t="shared" si="28"/>
        <v>1944.9569999999999</v>
      </c>
      <c r="K1833" t="s">
        <v>27</v>
      </c>
      <c r="L1833" t="s">
        <v>42</v>
      </c>
      <c r="M1833" t="s">
        <v>71</v>
      </c>
      <c r="N1833" t="s">
        <v>89</v>
      </c>
      <c r="O1833">
        <v>-5</v>
      </c>
      <c r="P1833">
        <v>4.3</v>
      </c>
      <c r="Q1833" t="s">
        <v>23</v>
      </c>
    </row>
    <row r="1834" spans="1:17" x14ac:dyDescent="0.3">
      <c r="A1834" t="s">
        <v>3911</v>
      </c>
      <c r="B1834" s="1">
        <v>44994</v>
      </c>
      <c r="C1834" t="s">
        <v>3912</v>
      </c>
      <c r="D1834" t="s">
        <v>77</v>
      </c>
      <c r="E1834" t="s">
        <v>78</v>
      </c>
      <c r="F1834">
        <v>8</v>
      </c>
      <c r="G1834">
        <v>6</v>
      </c>
      <c r="H1834">
        <v>313.85000000000002</v>
      </c>
      <c r="I1834">
        <v>357.78900000000004</v>
      </c>
      <c r="J1834">
        <f t="shared" si="28"/>
        <v>2146.7340000000004</v>
      </c>
      <c r="K1834" t="s">
        <v>20</v>
      </c>
      <c r="L1834" t="s">
        <v>35</v>
      </c>
      <c r="M1834" t="s">
        <v>22</v>
      </c>
      <c r="N1834" t="s">
        <v>53</v>
      </c>
      <c r="O1834">
        <v>46.81</v>
      </c>
      <c r="P1834">
        <v>3.5</v>
      </c>
      <c r="Q1834" t="s">
        <v>23</v>
      </c>
    </row>
    <row r="1835" spans="1:17" x14ac:dyDescent="0.3">
      <c r="A1835" t="s">
        <v>3913</v>
      </c>
      <c r="B1835" s="1">
        <v>44959</v>
      </c>
      <c r="C1835" t="s">
        <v>3914</v>
      </c>
      <c r="D1835" t="s">
        <v>56</v>
      </c>
      <c r="E1835" t="s">
        <v>57</v>
      </c>
      <c r="F1835">
        <v>11</v>
      </c>
      <c r="G1835">
        <v>11</v>
      </c>
      <c r="H1835">
        <v>1488.94</v>
      </c>
      <c r="I1835">
        <v>1652.7234000000003</v>
      </c>
      <c r="J1835">
        <f t="shared" si="28"/>
        <v>18179.957400000003</v>
      </c>
      <c r="K1835" t="s">
        <v>20</v>
      </c>
      <c r="L1835" t="s">
        <v>21</v>
      </c>
      <c r="M1835" t="s">
        <v>71</v>
      </c>
      <c r="N1835" t="s">
        <v>30</v>
      </c>
      <c r="O1835">
        <v>42.84</v>
      </c>
      <c r="Q1835" t="s">
        <v>23</v>
      </c>
    </row>
    <row r="1836" spans="1:17" x14ac:dyDescent="0.3">
      <c r="A1836" t="s">
        <v>3915</v>
      </c>
      <c r="B1836" s="1">
        <v>43951</v>
      </c>
      <c r="C1836" t="s">
        <v>3916</v>
      </c>
      <c r="D1836" t="s">
        <v>40</v>
      </c>
      <c r="E1836" t="s">
        <v>57</v>
      </c>
      <c r="F1836">
        <v>6</v>
      </c>
      <c r="G1836">
        <v>5</v>
      </c>
      <c r="H1836">
        <v>580.22</v>
      </c>
      <c r="I1836">
        <v>667.25299999999993</v>
      </c>
      <c r="J1836">
        <f t="shared" si="28"/>
        <v>3336.2649999999994</v>
      </c>
      <c r="K1836" t="s">
        <v>27</v>
      </c>
      <c r="L1836" t="s">
        <v>28</v>
      </c>
      <c r="M1836" t="s">
        <v>22</v>
      </c>
      <c r="N1836" t="s">
        <v>53</v>
      </c>
      <c r="O1836">
        <v>37.01</v>
      </c>
      <c r="P1836">
        <v>3.1</v>
      </c>
      <c r="Q1836" t="s">
        <v>74</v>
      </c>
    </row>
    <row r="1837" spans="1:17" x14ac:dyDescent="0.3">
      <c r="A1837" t="s">
        <v>3917</v>
      </c>
      <c r="B1837" s="1">
        <v>45239</v>
      </c>
      <c r="C1837" t="s">
        <v>3918</v>
      </c>
      <c r="D1837" t="s">
        <v>77</v>
      </c>
      <c r="E1837" t="s">
        <v>82</v>
      </c>
      <c r="F1837">
        <v>6</v>
      </c>
      <c r="G1837">
        <v>6</v>
      </c>
      <c r="H1837">
        <v>1206.32</v>
      </c>
      <c r="I1837">
        <v>1314.8887999999999</v>
      </c>
      <c r="J1837">
        <f t="shared" si="28"/>
        <v>7889.3328000000001</v>
      </c>
      <c r="K1837" t="s">
        <v>51</v>
      </c>
      <c r="L1837" t="s">
        <v>79</v>
      </c>
      <c r="M1837" t="s">
        <v>71</v>
      </c>
      <c r="N1837" t="s">
        <v>67</v>
      </c>
      <c r="O1837">
        <v>11.19</v>
      </c>
      <c r="P1837">
        <v>9</v>
      </c>
      <c r="Q1837" t="s">
        <v>23</v>
      </c>
    </row>
    <row r="1838" spans="1:17" x14ac:dyDescent="0.3">
      <c r="A1838" t="s">
        <v>3919</v>
      </c>
      <c r="B1838" s="1">
        <v>44114</v>
      </c>
      <c r="C1838" t="s">
        <v>3920</v>
      </c>
      <c r="D1838" t="s">
        <v>130</v>
      </c>
      <c r="E1838" t="s">
        <v>19</v>
      </c>
      <c r="F1838">
        <v>2</v>
      </c>
      <c r="G1838">
        <v>2</v>
      </c>
      <c r="H1838">
        <v>764.38</v>
      </c>
      <c r="I1838">
        <v>810.24279999999999</v>
      </c>
      <c r="J1838">
        <f t="shared" si="28"/>
        <v>1620.4856</v>
      </c>
      <c r="K1838" t="s">
        <v>47</v>
      </c>
      <c r="L1838" t="s">
        <v>28</v>
      </c>
      <c r="M1838" t="s">
        <v>71</v>
      </c>
      <c r="N1838" t="s">
        <v>37</v>
      </c>
      <c r="O1838">
        <v>47.53</v>
      </c>
      <c r="P1838">
        <v>3.6</v>
      </c>
      <c r="Q1838" t="s">
        <v>23</v>
      </c>
    </row>
    <row r="1839" spans="1:17" x14ac:dyDescent="0.3">
      <c r="A1839" t="s">
        <v>3921</v>
      </c>
      <c r="B1839" s="1">
        <v>45446</v>
      </c>
      <c r="C1839" t="s">
        <v>3922</v>
      </c>
      <c r="D1839" t="s">
        <v>133</v>
      </c>
      <c r="E1839" t="s">
        <v>50</v>
      </c>
      <c r="F1839">
        <v>10</v>
      </c>
      <c r="G1839">
        <v>8</v>
      </c>
      <c r="H1839">
        <v>769.74</v>
      </c>
      <c r="I1839">
        <v>854.41140000000007</v>
      </c>
      <c r="J1839">
        <f t="shared" si="28"/>
        <v>6835.2912000000006</v>
      </c>
      <c r="K1839" t="s">
        <v>66</v>
      </c>
      <c r="L1839" t="s">
        <v>79</v>
      </c>
      <c r="M1839" t="s">
        <v>71</v>
      </c>
      <c r="N1839" t="s">
        <v>67</v>
      </c>
      <c r="O1839">
        <v>20.27</v>
      </c>
      <c r="P1839">
        <v>2.1</v>
      </c>
      <c r="Q1839" t="s">
        <v>23</v>
      </c>
    </row>
    <row r="1840" spans="1:17" x14ac:dyDescent="0.3">
      <c r="A1840" t="s">
        <v>3923</v>
      </c>
      <c r="B1840" s="1">
        <v>44122</v>
      </c>
      <c r="C1840" t="s">
        <v>3924</v>
      </c>
      <c r="D1840" t="s">
        <v>100</v>
      </c>
      <c r="E1840" t="s">
        <v>57</v>
      </c>
      <c r="F1840">
        <v>4</v>
      </c>
      <c r="G1840">
        <v>4</v>
      </c>
      <c r="H1840">
        <v>1309.8900000000001</v>
      </c>
      <c r="I1840">
        <v>1493.2746000000002</v>
      </c>
      <c r="J1840">
        <f t="shared" si="28"/>
        <v>5973.0984000000008</v>
      </c>
      <c r="K1840" t="s">
        <v>3925</v>
      </c>
      <c r="L1840" t="s">
        <v>86</v>
      </c>
      <c r="M1840" t="s">
        <v>36</v>
      </c>
      <c r="N1840" t="s">
        <v>67</v>
      </c>
      <c r="O1840">
        <v>23.94</v>
      </c>
      <c r="P1840">
        <v>2</v>
      </c>
      <c r="Q1840" t="s">
        <v>23</v>
      </c>
    </row>
    <row r="1841" spans="1:17" x14ac:dyDescent="0.3">
      <c r="A1841" t="s">
        <v>3926</v>
      </c>
      <c r="B1841" s="1">
        <v>43923</v>
      </c>
      <c r="C1841" t="s">
        <v>3927</v>
      </c>
      <c r="D1841" t="s">
        <v>85</v>
      </c>
      <c r="E1841" t="s">
        <v>82</v>
      </c>
      <c r="F1841">
        <v>4</v>
      </c>
      <c r="G1841">
        <v>4</v>
      </c>
      <c r="H1841">
        <v>240.88</v>
      </c>
      <c r="I1841">
        <v>252.92400000000001</v>
      </c>
      <c r="J1841">
        <f t="shared" si="28"/>
        <v>1011.696</v>
      </c>
      <c r="K1841" t="s">
        <v>66</v>
      </c>
      <c r="L1841" t="s">
        <v>86</v>
      </c>
      <c r="M1841" t="s">
        <v>29</v>
      </c>
      <c r="N1841" t="s">
        <v>89</v>
      </c>
      <c r="O1841">
        <v>17.97</v>
      </c>
      <c r="P1841">
        <v>4</v>
      </c>
      <c r="Q1841" t="s">
        <v>23</v>
      </c>
    </row>
    <row r="1842" spans="1:17" x14ac:dyDescent="0.3">
      <c r="A1842" t="s">
        <v>3928</v>
      </c>
      <c r="B1842" s="1">
        <v>44084</v>
      </c>
      <c r="C1842" t="s">
        <v>3929</v>
      </c>
      <c r="D1842" t="s">
        <v>133</v>
      </c>
      <c r="E1842" t="s">
        <v>117</v>
      </c>
      <c r="F1842">
        <v>18</v>
      </c>
      <c r="G1842">
        <v>18</v>
      </c>
      <c r="H1842">
        <v>264.06</v>
      </c>
      <c r="I1842">
        <v>285.1848</v>
      </c>
      <c r="J1842">
        <f t="shared" si="28"/>
        <v>5133.3263999999999</v>
      </c>
      <c r="K1842" t="s">
        <v>27</v>
      </c>
      <c r="L1842" t="s">
        <v>86</v>
      </c>
      <c r="M1842" t="s">
        <v>36</v>
      </c>
      <c r="N1842" t="s">
        <v>37</v>
      </c>
      <c r="O1842">
        <v>11.87</v>
      </c>
      <c r="P1842">
        <v>2.4</v>
      </c>
      <c r="Q1842" t="s">
        <v>205</v>
      </c>
    </row>
    <row r="1843" spans="1:17" x14ac:dyDescent="0.3">
      <c r="A1843" t="s">
        <v>3930</v>
      </c>
      <c r="B1843" s="1">
        <v>44496</v>
      </c>
      <c r="C1843" t="s">
        <v>3931</v>
      </c>
      <c r="D1843" t="s">
        <v>141</v>
      </c>
      <c r="E1843" t="s">
        <v>117</v>
      </c>
      <c r="F1843">
        <v>10</v>
      </c>
      <c r="G1843">
        <v>9</v>
      </c>
      <c r="H1843">
        <v>387.68</v>
      </c>
      <c r="I1843">
        <v>434.20160000000004</v>
      </c>
      <c r="J1843">
        <f t="shared" si="28"/>
        <v>3907.8144000000002</v>
      </c>
      <c r="K1843" t="s">
        <v>27</v>
      </c>
      <c r="L1843" t="s">
        <v>21</v>
      </c>
      <c r="M1843" t="s">
        <v>22</v>
      </c>
      <c r="N1843" t="s">
        <v>37</v>
      </c>
      <c r="O1843">
        <v>0.56000000000000005</v>
      </c>
      <c r="P1843">
        <v>2.8</v>
      </c>
      <c r="Q1843" t="s">
        <v>23</v>
      </c>
    </row>
    <row r="1844" spans="1:17" x14ac:dyDescent="0.3">
      <c r="A1844" t="s">
        <v>3932</v>
      </c>
      <c r="B1844" s="1">
        <v>45595</v>
      </c>
      <c r="C1844" t="s">
        <v>3933</v>
      </c>
      <c r="D1844" t="s">
        <v>85</v>
      </c>
      <c r="F1844">
        <v>16</v>
      </c>
      <c r="G1844">
        <v>14</v>
      </c>
      <c r="H1844">
        <v>1284.26</v>
      </c>
      <c r="I1844">
        <v>1464.0564000000002</v>
      </c>
      <c r="J1844">
        <f t="shared" si="28"/>
        <v>20496.789600000004</v>
      </c>
      <c r="K1844" t="s">
        <v>27</v>
      </c>
      <c r="L1844" t="s">
        <v>28</v>
      </c>
      <c r="M1844" t="s">
        <v>29</v>
      </c>
      <c r="N1844" t="s">
        <v>89</v>
      </c>
      <c r="O1844">
        <v>10.27</v>
      </c>
      <c r="P1844">
        <v>3.3</v>
      </c>
      <c r="Q1844" t="s">
        <v>205</v>
      </c>
    </row>
    <row r="1845" spans="1:17" x14ac:dyDescent="0.3">
      <c r="A1845" t="s">
        <v>3934</v>
      </c>
      <c r="B1845" s="1">
        <v>45168</v>
      </c>
      <c r="C1845" t="s">
        <v>3935</v>
      </c>
      <c r="D1845" t="s">
        <v>40</v>
      </c>
      <c r="E1845" t="s">
        <v>26</v>
      </c>
      <c r="F1845">
        <v>17</v>
      </c>
      <c r="G1845">
        <v>14</v>
      </c>
      <c r="H1845">
        <v>429.28</v>
      </c>
      <c r="I1845">
        <v>455.03679999999997</v>
      </c>
      <c r="J1845">
        <f t="shared" si="28"/>
        <v>6370.5151999999998</v>
      </c>
      <c r="K1845" t="s">
        <v>66</v>
      </c>
      <c r="L1845" t="s">
        <v>28</v>
      </c>
      <c r="M1845" t="s">
        <v>36</v>
      </c>
      <c r="N1845" t="s">
        <v>37</v>
      </c>
      <c r="O1845">
        <v>23.13</v>
      </c>
      <c r="P1845">
        <v>2</v>
      </c>
      <c r="Q1845" t="s">
        <v>74</v>
      </c>
    </row>
    <row r="1846" spans="1:17" x14ac:dyDescent="0.3">
      <c r="A1846" t="s">
        <v>3936</v>
      </c>
      <c r="B1846" s="1">
        <v>44868</v>
      </c>
      <c r="C1846" t="s">
        <v>3937</v>
      </c>
      <c r="E1846" t="s">
        <v>57</v>
      </c>
      <c r="F1846">
        <v>8</v>
      </c>
      <c r="G1846">
        <v>6</v>
      </c>
      <c r="H1846">
        <v>541.37</v>
      </c>
      <c r="I1846">
        <v>600.92070000000001</v>
      </c>
      <c r="J1846">
        <f t="shared" si="28"/>
        <v>3605.5241999999998</v>
      </c>
      <c r="K1846" t="s">
        <v>27</v>
      </c>
      <c r="L1846" t="s">
        <v>21</v>
      </c>
      <c r="M1846" t="s">
        <v>71</v>
      </c>
      <c r="N1846" t="s">
        <v>37</v>
      </c>
      <c r="O1846">
        <v>24.95</v>
      </c>
      <c r="P1846">
        <v>3.4</v>
      </c>
    </row>
    <row r="1847" spans="1:17" x14ac:dyDescent="0.3">
      <c r="A1847" t="s">
        <v>3938</v>
      </c>
      <c r="B1847" s="1">
        <v>44927</v>
      </c>
      <c r="C1847" t="s">
        <v>3939</v>
      </c>
      <c r="D1847" t="s">
        <v>109</v>
      </c>
      <c r="E1847" t="s">
        <v>46</v>
      </c>
      <c r="F1847">
        <v>11</v>
      </c>
      <c r="G1847">
        <v>10</v>
      </c>
      <c r="H1847">
        <v>711.1</v>
      </c>
      <c r="I1847">
        <v>796.43200000000013</v>
      </c>
      <c r="J1847">
        <f t="shared" si="28"/>
        <v>7964.3200000000015</v>
      </c>
      <c r="K1847" t="s">
        <v>51</v>
      </c>
      <c r="L1847" t="s">
        <v>21</v>
      </c>
      <c r="M1847" t="s">
        <v>36</v>
      </c>
      <c r="N1847" t="s">
        <v>30</v>
      </c>
      <c r="P1847">
        <v>3.2</v>
      </c>
      <c r="Q1847" t="s">
        <v>23</v>
      </c>
    </row>
    <row r="1848" spans="1:17" x14ac:dyDescent="0.3">
      <c r="A1848" t="s">
        <v>3940</v>
      </c>
      <c r="B1848" s="1">
        <v>44411</v>
      </c>
      <c r="C1848" t="s">
        <v>3941</v>
      </c>
      <c r="D1848" t="s">
        <v>40</v>
      </c>
      <c r="E1848" t="s">
        <v>41</v>
      </c>
      <c r="F1848">
        <v>17</v>
      </c>
      <c r="G1848">
        <v>16</v>
      </c>
      <c r="H1848">
        <v>980.57</v>
      </c>
      <c r="I1848">
        <v>1078.6270000000002</v>
      </c>
      <c r="J1848">
        <f t="shared" si="28"/>
        <v>17258.032000000003</v>
      </c>
      <c r="K1848" t="s">
        <v>27</v>
      </c>
      <c r="L1848" t="s">
        <v>28</v>
      </c>
      <c r="M1848" t="s">
        <v>29</v>
      </c>
      <c r="N1848" t="s">
        <v>30</v>
      </c>
      <c r="O1848">
        <v>39.21</v>
      </c>
      <c r="P1848">
        <v>2.6</v>
      </c>
      <c r="Q1848" t="s">
        <v>23</v>
      </c>
    </row>
    <row r="1849" spans="1:17" x14ac:dyDescent="0.3">
      <c r="A1849" t="s">
        <v>3942</v>
      </c>
      <c r="B1849" s="1">
        <v>45088</v>
      </c>
      <c r="C1849" t="s">
        <v>3943</v>
      </c>
      <c r="D1849" t="s">
        <v>1094</v>
      </c>
      <c r="E1849" t="s">
        <v>46</v>
      </c>
      <c r="F1849">
        <v>9</v>
      </c>
      <c r="G1849">
        <v>7</v>
      </c>
      <c r="H1849">
        <v>1219.44</v>
      </c>
      <c r="I1849">
        <v>1292.6064000000001</v>
      </c>
      <c r="J1849">
        <f t="shared" si="28"/>
        <v>9048.2448000000004</v>
      </c>
      <c r="K1849" t="s">
        <v>51</v>
      </c>
      <c r="L1849" t="s">
        <v>28</v>
      </c>
      <c r="M1849" t="s">
        <v>71</v>
      </c>
      <c r="N1849" t="s">
        <v>67</v>
      </c>
      <c r="O1849">
        <v>11.63</v>
      </c>
      <c r="P1849">
        <v>1.9</v>
      </c>
      <c r="Q1849" t="s">
        <v>23</v>
      </c>
    </row>
    <row r="1850" spans="1:17" x14ac:dyDescent="0.3">
      <c r="A1850" t="s">
        <v>3944</v>
      </c>
      <c r="B1850" s="1">
        <v>44274</v>
      </c>
      <c r="C1850" t="s">
        <v>3945</v>
      </c>
      <c r="D1850" t="s">
        <v>77</v>
      </c>
      <c r="E1850" t="s">
        <v>78</v>
      </c>
      <c r="F1850">
        <v>7</v>
      </c>
      <c r="G1850">
        <v>7</v>
      </c>
      <c r="H1850">
        <v>12</v>
      </c>
      <c r="I1850">
        <v>13.080000000000002</v>
      </c>
      <c r="J1850">
        <f t="shared" si="28"/>
        <v>91.560000000000016</v>
      </c>
      <c r="K1850" t="s">
        <v>47</v>
      </c>
      <c r="L1850" t="s">
        <v>79</v>
      </c>
      <c r="M1850" t="s">
        <v>71</v>
      </c>
      <c r="N1850" t="s">
        <v>89</v>
      </c>
      <c r="O1850">
        <v>46.38</v>
      </c>
      <c r="P1850">
        <v>1.6</v>
      </c>
      <c r="Q1850" t="s">
        <v>23</v>
      </c>
    </row>
    <row r="1851" spans="1:17" x14ac:dyDescent="0.3">
      <c r="A1851" t="s">
        <v>3946</v>
      </c>
      <c r="B1851" s="1">
        <v>43911</v>
      </c>
      <c r="C1851" t="s">
        <v>3947</v>
      </c>
      <c r="D1851" t="s">
        <v>45</v>
      </c>
      <c r="E1851" t="s">
        <v>46</v>
      </c>
      <c r="F1851">
        <v>2</v>
      </c>
      <c r="G1851">
        <v>2</v>
      </c>
      <c r="H1851">
        <v>361.52</v>
      </c>
      <c r="I1851">
        <v>401.28720000000004</v>
      </c>
      <c r="J1851">
        <f t="shared" si="28"/>
        <v>802.57440000000008</v>
      </c>
      <c r="K1851" t="s">
        <v>27</v>
      </c>
      <c r="L1851" t="s">
        <v>42</v>
      </c>
      <c r="M1851" t="s">
        <v>22</v>
      </c>
      <c r="N1851" t="s">
        <v>53</v>
      </c>
      <c r="O1851">
        <v>11.3</v>
      </c>
      <c r="P1851">
        <v>3.6</v>
      </c>
      <c r="Q1851" t="s">
        <v>23</v>
      </c>
    </row>
    <row r="1852" spans="1:17" x14ac:dyDescent="0.3">
      <c r="A1852" t="s">
        <v>3948</v>
      </c>
      <c r="B1852" s="1">
        <v>44881</v>
      </c>
      <c r="D1852" t="s">
        <v>130</v>
      </c>
      <c r="E1852" t="s">
        <v>78</v>
      </c>
      <c r="F1852">
        <v>15</v>
      </c>
      <c r="G1852">
        <v>14</v>
      </c>
      <c r="H1852">
        <v>1175.5899999999999</v>
      </c>
      <c r="I1852">
        <v>1304.9049</v>
      </c>
      <c r="J1852">
        <f t="shared" si="28"/>
        <v>18268.668600000001</v>
      </c>
      <c r="K1852" t="s">
        <v>20</v>
      </c>
      <c r="L1852" t="s">
        <v>79</v>
      </c>
      <c r="M1852" t="s">
        <v>71</v>
      </c>
      <c r="N1852" t="s">
        <v>89</v>
      </c>
      <c r="O1852">
        <v>33.049999999999997</v>
      </c>
      <c r="P1852">
        <v>4.4000000000000004</v>
      </c>
      <c r="Q1852" t="s">
        <v>23</v>
      </c>
    </row>
    <row r="1853" spans="1:17" x14ac:dyDescent="0.3">
      <c r="A1853" t="s">
        <v>3949</v>
      </c>
      <c r="B1853" s="1">
        <v>45308</v>
      </c>
      <c r="C1853" t="s">
        <v>3950</v>
      </c>
      <c r="D1853" t="s">
        <v>133</v>
      </c>
      <c r="E1853" t="s">
        <v>50</v>
      </c>
      <c r="F1853">
        <v>2</v>
      </c>
      <c r="G1853">
        <v>2</v>
      </c>
      <c r="H1853">
        <v>174.42</v>
      </c>
      <c r="I1853">
        <v>188.37360000000001</v>
      </c>
      <c r="J1853">
        <f t="shared" si="28"/>
        <v>376.74720000000002</v>
      </c>
      <c r="K1853" t="s">
        <v>51</v>
      </c>
      <c r="L1853" t="s">
        <v>123</v>
      </c>
      <c r="M1853" t="s">
        <v>29</v>
      </c>
      <c r="N1853" t="s">
        <v>37</v>
      </c>
      <c r="O1853">
        <v>11.59</v>
      </c>
      <c r="P1853">
        <v>2.2000000000000002</v>
      </c>
      <c r="Q1853" t="s">
        <v>23</v>
      </c>
    </row>
    <row r="1854" spans="1:17" x14ac:dyDescent="0.3">
      <c r="A1854" t="s">
        <v>3951</v>
      </c>
      <c r="B1854" s="1">
        <v>44395</v>
      </c>
      <c r="C1854" t="s">
        <v>3952</v>
      </c>
      <c r="D1854" t="s">
        <v>94</v>
      </c>
      <c r="E1854" t="s">
        <v>50</v>
      </c>
      <c r="F1854">
        <v>5</v>
      </c>
      <c r="G1854">
        <v>5</v>
      </c>
      <c r="H1854">
        <v>825.01</v>
      </c>
      <c r="I1854">
        <v>932.26129999999989</v>
      </c>
      <c r="J1854">
        <f t="shared" si="28"/>
        <v>4661.3064999999997</v>
      </c>
      <c r="L1854" t="s">
        <v>86</v>
      </c>
      <c r="M1854" t="s">
        <v>22</v>
      </c>
      <c r="N1854" t="s">
        <v>53</v>
      </c>
      <c r="O1854">
        <v>35.25</v>
      </c>
      <c r="P1854">
        <v>3.5</v>
      </c>
      <c r="Q1854" t="s">
        <v>23</v>
      </c>
    </row>
    <row r="1855" spans="1:17" x14ac:dyDescent="0.3">
      <c r="A1855" t="s">
        <v>3953</v>
      </c>
      <c r="B1855" s="1">
        <v>44946</v>
      </c>
      <c r="C1855" t="s">
        <v>3954</v>
      </c>
      <c r="D1855" t="s">
        <v>94</v>
      </c>
      <c r="E1855" t="s">
        <v>117</v>
      </c>
      <c r="F1855">
        <v>17</v>
      </c>
      <c r="G1855">
        <v>17</v>
      </c>
      <c r="H1855">
        <v>1114.99</v>
      </c>
      <c r="I1855">
        <v>1248.7888</v>
      </c>
      <c r="J1855">
        <f t="shared" si="28"/>
        <v>21229.409599999999</v>
      </c>
      <c r="K1855" t="s">
        <v>66</v>
      </c>
      <c r="L1855" t="s">
        <v>123</v>
      </c>
      <c r="M1855" t="s">
        <v>29</v>
      </c>
      <c r="N1855" t="s">
        <v>30</v>
      </c>
      <c r="O1855">
        <v>3.56</v>
      </c>
      <c r="P1855">
        <v>3.7</v>
      </c>
      <c r="Q1855" t="s">
        <v>111</v>
      </c>
    </row>
    <row r="1856" spans="1:17" x14ac:dyDescent="0.3">
      <c r="A1856" t="s">
        <v>3955</v>
      </c>
      <c r="B1856" s="1">
        <v>44794</v>
      </c>
      <c r="C1856" t="s">
        <v>3956</v>
      </c>
      <c r="D1856" t="s">
        <v>109</v>
      </c>
      <c r="E1856" t="s">
        <v>120</v>
      </c>
      <c r="F1856">
        <v>17</v>
      </c>
      <c r="G1856">
        <v>16</v>
      </c>
      <c r="H1856">
        <v>1351.04</v>
      </c>
      <c r="I1856">
        <v>1553.6959999999999</v>
      </c>
      <c r="J1856">
        <f t="shared" si="28"/>
        <v>24859.135999999999</v>
      </c>
      <c r="K1856" t="s">
        <v>47</v>
      </c>
      <c r="L1856" t="s">
        <v>79</v>
      </c>
      <c r="M1856" t="s">
        <v>36</v>
      </c>
      <c r="N1856" t="s">
        <v>67</v>
      </c>
      <c r="O1856">
        <v>17.149999999999999</v>
      </c>
      <c r="P1856">
        <v>1.1000000000000001</v>
      </c>
      <c r="Q1856" t="s">
        <v>23</v>
      </c>
    </row>
    <row r="1857" spans="1:17" x14ac:dyDescent="0.3">
      <c r="A1857" t="s">
        <v>3957</v>
      </c>
      <c r="B1857" s="1">
        <v>45007</v>
      </c>
      <c r="C1857" t="s">
        <v>3958</v>
      </c>
      <c r="D1857" t="s">
        <v>65</v>
      </c>
      <c r="E1857" t="s">
        <v>78</v>
      </c>
      <c r="F1857">
        <v>14</v>
      </c>
      <c r="G1857">
        <v>13</v>
      </c>
      <c r="H1857">
        <v>583.57000000000005</v>
      </c>
      <c r="I1857">
        <v>653.59840000000008</v>
      </c>
      <c r="J1857">
        <f t="shared" si="28"/>
        <v>8496.7792000000009</v>
      </c>
      <c r="K1857" t="s">
        <v>47</v>
      </c>
      <c r="L1857" t="s">
        <v>42</v>
      </c>
      <c r="M1857" t="s">
        <v>22</v>
      </c>
      <c r="N1857" t="s">
        <v>30</v>
      </c>
      <c r="O1857">
        <v>42.81</v>
      </c>
      <c r="P1857">
        <v>1.9</v>
      </c>
      <c r="Q1857" t="s">
        <v>23</v>
      </c>
    </row>
    <row r="1858" spans="1:17" x14ac:dyDescent="0.3">
      <c r="A1858" t="s">
        <v>3959</v>
      </c>
      <c r="B1858" s="1">
        <v>44962</v>
      </c>
      <c r="C1858" t="s">
        <v>3960</v>
      </c>
      <c r="D1858" t="s">
        <v>61</v>
      </c>
      <c r="E1858" t="s">
        <v>3961</v>
      </c>
      <c r="F1858">
        <v>11</v>
      </c>
      <c r="G1858">
        <v>9</v>
      </c>
      <c r="H1858">
        <v>1162.6300000000001</v>
      </c>
      <c r="I1858">
        <v>1232.3878000000002</v>
      </c>
      <c r="J1858">
        <f t="shared" si="28"/>
        <v>11091.490200000002</v>
      </c>
      <c r="K1858" t="s">
        <v>51</v>
      </c>
      <c r="L1858" t="s">
        <v>42</v>
      </c>
      <c r="M1858" t="s">
        <v>22</v>
      </c>
      <c r="N1858" t="s">
        <v>67</v>
      </c>
      <c r="O1858">
        <v>45.8</v>
      </c>
      <c r="P1858">
        <v>2.8</v>
      </c>
      <c r="Q1858" t="s">
        <v>23</v>
      </c>
    </row>
    <row r="1859" spans="1:17" x14ac:dyDescent="0.3">
      <c r="A1859" t="s">
        <v>3962</v>
      </c>
      <c r="B1859" s="1">
        <v>44391</v>
      </c>
      <c r="C1859" t="s">
        <v>3963</v>
      </c>
      <c r="D1859" t="s">
        <v>94</v>
      </c>
      <c r="E1859" t="s">
        <v>50</v>
      </c>
      <c r="F1859">
        <v>11</v>
      </c>
      <c r="G1859">
        <v>10</v>
      </c>
      <c r="H1859">
        <v>1310.1600000000001</v>
      </c>
      <c r="I1859">
        <v>1441.1760000000002</v>
      </c>
      <c r="J1859">
        <f t="shared" ref="J1859:J1922" si="29">G1859*I1859</f>
        <v>14411.760000000002</v>
      </c>
      <c r="K1859" t="s">
        <v>27</v>
      </c>
      <c r="L1859" t="s">
        <v>79</v>
      </c>
      <c r="M1859" t="s">
        <v>36</v>
      </c>
      <c r="N1859" t="s">
        <v>30</v>
      </c>
      <c r="O1859">
        <v>23.81</v>
      </c>
      <c r="P1859">
        <v>2.7</v>
      </c>
      <c r="Q1859" t="s">
        <v>23</v>
      </c>
    </row>
    <row r="1860" spans="1:17" x14ac:dyDescent="0.3">
      <c r="A1860" t="s">
        <v>3964</v>
      </c>
      <c r="B1860" s="1">
        <v>45412</v>
      </c>
      <c r="C1860" t="s">
        <v>3965</v>
      </c>
      <c r="D1860" t="s">
        <v>65</v>
      </c>
      <c r="E1860" t="s">
        <v>82</v>
      </c>
      <c r="F1860">
        <v>2</v>
      </c>
      <c r="G1860">
        <v>2</v>
      </c>
      <c r="H1860">
        <v>1110.21</v>
      </c>
      <c r="I1860">
        <v>1176.8226000000002</v>
      </c>
      <c r="J1860">
        <f t="shared" si="29"/>
        <v>2353.6452000000004</v>
      </c>
      <c r="K1860" t="s">
        <v>47</v>
      </c>
      <c r="L1860" t="s">
        <v>21</v>
      </c>
      <c r="M1860" t="s">
        <v>71</v>
      </c>
      <c r="N1860" t="s">
        <v>67</v>
      </c>
      <c r="O1860">
        <v>2.79</v>
      </c>
      <c r="P1860">
        <v>3.8</v>
      </c>
      <c r="Q1860" t="s">
        <v>23</v>
      </c>
    </row>
    <row r="1861" spans="1:17" x14ac:dyDescent="0.3">
      <c r="A1861" t="s">
        <v>3966</v>
      </c>
      <c r="B1861" s="1">
        <v>44964</v>
      </c>
      <c r="C1861" t="s">
        <v>3967</v>
      </c>
      <c r="D1861" t="s">
        <v>65</v>
      </c>
      <c r="E1861" t="s">
        <v>78</v>
      </c>
      <c r="F1861">
        <v>2</v>
      </c>
      <c r="G1861">
        <v>2</v>
      </c>
      <c r="H1861">
        <v>384.52</v>
      </c>
      <c r="I1861">
        <v>434.50759999999991</v>
      </c>
      <c r="J1861">
        <f t="shared" si="29"/>
        <v>869.01519999999982</v>
      </c>
      <c r="K1861" t="s">
        <v>27</v>
      </c>
      <c r="L1861" t="s">
        <v>42</v>
      </c>
      <c r="M1861" t="s">
        <v>29</v>
      </c>
      <c r="N1861" t="s">
        <v>89</v>
      </c>
      <c r="O1861">
        <v>15.26</v>
      </c>
      <c r="P1861">
        <v>4.3</v>
      </c>
      <c r="Q1861" t="s">
        <v>23</v>
      </c>
    </row>
    <row r="1862" spans="1:17" x14ac:dyDescent="0.3">
      <c r="A1862" t="s">
        <v>3968</v>
      </c>
      <c r="B1862" s="1">
        <v>44079</v>
      </c>
      <c r="C1862" t="s">
        <v>3969</v>
      </c>
      <c r="D1862" t="s">
        <v>77</v>
      </c>
      <c r="E1862" t="s">
        <v>82</v>
      </c>
      <c r="F1862">
        <v>13</v>
      </c>
      <c r="G1862">
        <v>10</v>
      </c>
      <c r="H1862">
        <v>1427.51</v>
      </c>
      <c r="I1862">
        <v>1513.1606000000002</v>
      </c>
      <c r="J1862">
        <f t="shared" si="29"/>
        <v>15131.606000000002</v>
      </c>
      <c r="K1862" t="s">
        <v>51</v>
      </c>
      <c r="L1862" t="s">
        <v>86</v>
      </c>
      <c r="N1862" t="s">
        <v>67</v>
      </c>
      <c r="O1862">
        <v>43.18</v>
      </c>
      <c r="P1862">
        <v>3.4</v>
      </c>
      <c r="Q1862" t="s">
        <v>23</v>
      </c>
    </row>
    <row r="1863" spans="1:17" x14ac:dyDescent="0.3">
      <c r="A1863" t="s">
        <v>3970</v>
      </c>
      <c r="B1863" s="1">
        <v>44463</v>
      </c>
      <c r="C1863" t="s">
        <v>3971</v>
      </c>
      <c r="D1863" t="s">
        <v>56</v>
      </c>
      <c r="E1863" t="s">
        <v>26</v>
      </c>
      <c r="F1863">
        <v>6</v>
      </c>
      <c r="G1863">
        <v>6</v>
      </c>
      <c r="H1863">
        <v>1059.8499999999999</v>
      </c>
      <c r="I1863">
        <v>1197.6304999999998</v>
      </c>
      <c r="J1863">
        <f t="shared" si="29"/>
        <v>7185.7829999999985</v>
      </c>
      <c r="K1863" t="s">
        <v>51</v>
      </c>
      <c r="L1863" t="s">
        <v>123</v>
      </c>
      <c r="M1863" t="s">
        <v>29</v>
      </c>
      <c r="N1863" t="s">
        <v>37</v>
      </c>
      <c r="O1863">
        <v>42.68</v>
      </c>
      <c r="P1863">
        <v>4.4000000000000004</v>
      </c>
      <c r="Q1863" t="s">
        <v>23</v>
      </c>
    </row>
    <row r="1864" spans="1:17" x14ac:dyDescent="0.3">
      <c r="A1864" t="s">
        <v>3972</v>
      </c>
      <c r="B1864" s="1">
        <v>45349</v>
      </c>
      <c r="C1864" t="s">
        <v>3973</v>
      </c>
      <c r="D1864" t="s">
        <v>1836</v>
      </c>
      <c r="E1864" t="s">
        <v>110</v>
      </c>
      <c r="F1864">
        <v>19</v>
      </c>
      <c r="G1864">
        <v>17</v>
      </c>
      <c r="H1864">
        <v>1484.59</v>
      </c>
      <c r="I1864">
        <v>1588.5112999999999</v>
      </c>
      <c r="J1864">
        <f t="shared" si="29"/>
        <v>27004.692099999997</v>
      </c>
      <c r="K1864" t="s">
        <v>66</v>
      </c>
      <c r="L1864" t="s">
        <v>28</v>
      </c>
      <c r="M1864" t="s">
        <v>22</v>
      </c>
      <c r="N1864" t="s">
        <v>30</v>
      </c>
      <c r="O1864">
        <v>23.24</v>
      </c>
      <c r="P1864">
        <v>4.0999999999999996</v>
      </c>
      <c r="Q1864" t="s">
        <v>23</v>
      </c>
    </row>
    <row r="1865" spans="1:17" x14ac:dyDescent="0.3">
      <c r="A1865" t="s">
        <v>3974</v>
      </c>
      <c r="B1865" s="1">
        <v>44751</v>
      </c>
      <c r="C1865" t="s">
        <v>3975</v>
      </c>
      <c r="D1865" t="s">
        <v>61</v>
      </c>
      <c r="E1865" t="s">
        <v>62</v>
      </c>
      <c r="F1865">
        <v>9</v>
      </c>
      <c r="G1865">
        <v>8</v>
      </c>
      <c r="H1865">
        <v>923.11</v>
      </c>
      <c r="I1865">
        <v>969.26550000000009</v>
      </c>
      <c r="J1865">
        <f t="shared" si="29"/>
        <v>7754.1240000000007</v>
      </c>
      <c r="K1865" t="s">
        <v>3976</v>
      </c>
      <c r="L1865" t="s">
        <v>79</v>
      </c>
      <c r="M1865" t="s">
        <v>36</v>
      </c>
      <c r="N1865" t="s">
        <v>53</v>
      </c>
      <c r="O1865">
        <v>34.33</v>
      </c>
      <c r="P1865">
        <v>2.6</v>
      </c>
      <c r="Q1865" t="s">
        <v>23</v>
      </c>
    </row>
    <row r="1866" spans="1:17" x14ac:dyDescent="0.3">
      <c r="A1866" t="s">
        <v>3977</v>
      </c>
      <c r="B1866" s="1">
        <v>44045</v>
      </c>
      <c r="C1866" t="s">
        <v>3978</v>
      </c>
      <c r="D1866" t="s">
        <v>1094</v>
      </c>
      <c r="E1866" t="s">
        <v>110</v>
      </c>
      <c r="F1866">
        <v>15</v>
      </c>
      <c r="G1866">
        <v>12</v>
      </c>
      <c r="H1866">
        <v>1470.54</v>
      </c>
      <c r="I1866">
        <v>1676.4156</v>
      </c>
      <c r="J1866">
        <f t="shared" si="29"/>
        <v>20116.9872</v>
      </c>
      <c r="K1866" t="s">
        <v>27</v>
      </c>
      <c r="L1866" t="s">
        <v>79</v>
      </c>
      <c r="M1866" t="s">
        <v>22</v>
      </c>
      <c r="N1866" t="s">
        <v>37</v>
      </c>
      <c r="O1866">
        <v>32.14</v>
      </c>
      <c r="P1866">
        <v>2</v>
      </c>
      <c r="Q1866" t="s">
        <v>23</v>
      </c>
    </row>
    <row r="1867" spans="1:17" x14ac:dyDescent="0.3">
      <c r="A1867" t="s">
        <v>3979</v>
      </c>
      <c r="B1867" s="1">
        <v>45002</v>
      </c>
      <c r="C1867" t="s">
        <v>3980</v>
      </c>
      <c r="D1867" t="s">
        <v>133</v>
      </c>
      <c r="E1867" t="s">
        <v>117</v>
      </c>
      <c r="F1867">
        <v>14</v>
      </c>
      <c r="G1867">
        <v>13</v>
      </c>
      <c r="H1867">
        <v>1382.89</v>
      </c>
      <c r="I1867">
        <v>1562.6657</v>
      </c>
      <c r="J1867">
        <f t="shared" si="29"/>
        <v>20314.6541</v>
      </c>
      <c r="K1867" t="s">
        <v>20</v>
      </c>
      <c r="L1867" t="s">
        <v>35</v>
      </c>
      <c r="M1867" t="s">
        <v>29</v>
      </c>
      <c r="N1867" t="s">
        <v>37</v>
      </c>
      <c r="O1867">
        <v>30.75</v>
      </c>
      <c r="P1867">
        <v>3.6</v>
      </c>
      <c r="Q1867" t="s">
        <v>23</v>
      </c>
    </row>
    <row r="1868" spans="1:17" x14ac:dyDescent="0.3">
      <c r="A1868" t="s">
        <v>3981</v>
      </c>
      <c r="B1868" s="1">
        <v>44103</v>
      </c>
      <c r="C1868" t="s">
        <v>3982</v>
      </c>
      <c r="D1868" t="s">
        <v>61</v>
      </c>
      <c r="E1868" t="s">
        <v>34</v>
      </c>
      <c r="F1868">
        <v>20</v>
      </c>
      <c r="G1868">
        <v>17</v>
      </c>
      <c r="H1868">
        <v>998.82</v>
      </c>
      <c r="I1868">
        <v>1058.7492000000002</v>
      </c>
      <c r="J1868">
        <f t="shared" si="29"/>
        <v>17998.736400000002</v>
      </c>
      <c r="K1868" t="s">
        <v>20</v>
      </c>
      <c r="L1868" t="s">
        <v>79</v>
      </c>
      <c r="M1868" t="s">
        <v>71</v>
      </c>
      <c r="N1868" t="s">
        <v>37</v>
      </c>
      <c r="O1868">
        <v>19.45</v>
      </c>
      <c r="P1868">
        <v>3.7</v>
      </c>
      <c r="Q1868" t="s">
        <v>23</v>
      </c>
    </row>
    <row r="1869" spans="1:17" x14ac:dyDescent="0.3">
      <c r="A1869" t="s">
        <v>3983</v>
      </c>
      <c r="B1869" s="1">
        <v>44062</v>
      </c>
      <c r="C1869" t="s">
        <v>3984</v>
      </c>
      <c r="D1869" t="s">
        <v>130</v>
      </c>
      <c r="E1869" t="s">
        <v>19</v>
      </c>
      <c r="F1869">
        <v>10</v>
      </c>
      <c r="G1869">
        <v>8</v>
      </c>
      <c r="H1869">
        <v>60.07</v>
      </c>
      <c r="I1869">
        <v>64.875600000000006</v>
      </c>
      <c r="J1869">
        <f t="shared" si="29"/>
        <v>519.00480000000005</v>
      </c>
      <c r="K1869" t="s">
        <v>20</v>
      </c>
      <c r="L1869" t="s">
        <v>35</v>
      </c>
      <c r="M1869" t="s">
        <v>22</v>
      </c>
      <c r="N1869" t="s">
        <v>30</v>
      </c>
      <c r="O1869">
        <v>18.600000000000001</v>
      </c>
      <c r="P1869">
        <v>1.4</v>
      </c>
      <c r="Q1869" t="s">
        <v>23</v>
      </c>
    </row>
    <row r="1870" spans="1:17" x14ac:dyDescent="0.3">
      <c r="A1870" t="s">
        <v>3985</v>
      </c>
      <c r="B1870" s="1">
        <v>45080</v>
      </c>
      <c r="C1870" t="s">
        <v>3986</v>
      </c>
      <c r="D1870" t="s">
        <v>141</v>
      </c>
      <c r="E1870" t="s">
        <v>95</v>
      </c>
      <c r="F1870">
        <v>17</v>
      </c>
      <c r="G1870">
        <v>15</v>
      </c>
      <c r="H1870">
        <v>213.2</v>
      </c>
      <c r="I1870">
        <v>232.38800000000001</v>
      </c>
      <c r="J1870">
        <f t="shared" si="29"/>
        <v>3485.82</v>
      </c>
      <c r="K1870" t="s">
        <v>27</v>
      </c>
      <c r="L1870" t="s">
        <v>79</v>
      </c>
      <c r="M1870" t="s">
        <v>22</v>
      </c>
      <c r="N1870" t="s">
        <v>37</v>
      </c>
      <c r="O1870">
        <v>18.670000000000002</v>
      </c>
      <c r="P1870">
        <v>4.2</v>
      </c>
      <c r="Q1870" t="s">
        <v>23</v>
      </c>
    </row>
    <row r="1871" spans="1:17" x14ac:dyDescent="0.3">
      <c r="A1871" t="s">
        <v>3987</v>
      </c>
      <c r="B1871" s="1">
        <v>44587</v>
      </c>
      <c r="C1871" t="s">
        <v>3988</v>
      </c>
      <c r="D1871" t="s">
        <v>141</v>
      </c>
      <c r="F1871">
        <v>8</v>
      </c>
      <c r="G1871">
        <v>8</v>
      </c>
      <c r="H1871">
        <v>379.64</v>
      </c>
      <c r="I1871">
        <v>417.60400000000004</v>
      </c>
      <c r="J1871">
        <f t="shared" si="29"/>
        <v>3340.8320000000003</v>
      </c>
      <c r="K1871" t="s">
        <v>47</v>
      </c>
      <c r="L1871" t="s">
        <v>21</v>
      </c>
      <c r="M1871" t="s">
        <v>22</v>
      </c>
      <c r="N1871" t="s">
        <v>53</v>
      </c>
      <c r="O1871">
        <v>26.3</v>
      </c>
      <c r="P1871">
        <v>1.1000000000000001</v>
      </c>
      <c r="Q1871" t="s">
        <v>23</v>
      </c>
    </row>
    <row r="1872" spans="1:17" x14ac:dyDescent="0.3">
      <c r="A1872" t="s">
        <v>3989</v>
      </c>
      <c r="B1872" s="1">
        <v>44171</v>
      </c>
      <c r="C1872" t="s">
        <v>3990</v>
      </c>
      <c r="D1872" t="s">
        <v>33</v>
      </c>
      <c r="E1872" t="s">
        <v>62</v>
      </c>
      <c r="F1872">
        <v>2</v>
      </c>
      <c r="G1872">
        <v>2</v>
      </c>
      <c r="H1872">
        <v>396.65</v>
      </c>
      <c r="I1872">
        <v>436.315</v>
      </c>
      <c r="J1872">
        <f t="shared" si="29"/>
        <v>872.63</v>
      </c>
      <c r="K1872" t="s">
        <v>47</v>
      </c>
      <c r="L1872" t="s">
        <v>21</v>
      </c>
      <c r="M1872" t="s">
        <v>22</v>
      </c>
      <c r="N1872" t="s">
        <v>89</v>
      </c>
      <c r="O1872">
        <v>14.19</v>
      </c>
      <c r="P1872">
        <v>3.9</v>
      </c>
    </row>
    <row r="1873" spans="1:17" x14ac:dyDescent="0.3">
      <c r="A1873" t="s">
        <v>3991</v>
      </c>
      <c r="B1873" s="1">
        <v>43885</v>
      </c>
      <c r="C1873" t="s">
        <v>3992</v>
      </c>
      <c r="D1873" t="s">
        <v>77</v>
      </c>
      <c r="E1873" t="s">
        <v>82</v>
      </c>
      <c r="F1873">
        <v>9</v>
      </c>
      <c r="G1873">
        <v>8</v>
      </c>
      <c r="H1873">
        <v>1468.56</v>
      </c>
      <c r="I1873">
        <v>1630.1016000000002</v>
      </c>
      <c r="J1873">
        <f t="shared" si="29"/>
        <v>13040.812800000002</v>
      </c>
      <c r="K1873" t="s">
        <v>47</v>
      </c>
      <c r="L1873" t="s">
        <v>42</v>
      </c>
      <c r="M1873" t="s">
        <v>29</v>
      </c>
      <c r="N1873" t="s">
        <v>89</v>
      </c>
      <c r="O1873">
        <v>43.5</v>
      </c>
      <c r="P1873">
        <v>2.6</v>
      </c>
      <c r="Q1873" t="s">
        <v>23</v>
      </c>
    </row>
    <row r="1874" spans="1:17" x14ac:dyDescent="0.3">
      <c r="A1874" t="s">
        <v>3993</v>
      </c>
      <c r="B1874" s="1">
        <v>44016</v>
      </c>
      <c r="C1874" t="s">
        <v>3994</v>
      </c>
      <c r="D1874" t="s">
        <v>130</v>
      </c>
      <c r="E1874" t="s">
        <v>78</v>
      </c>
      <c r="F1874">
        <v>5</v>
      </c>
      <c r="G1874">
        <v>4</v>
      </c>
      <c r="H1874">
        <v>403.15</v>
      </c>
      <c r="I1874">
        <v>447.49650000000003</v>
      </c>
      <c r="J1874">
        <f t="shared" si="29"/>
        <v>1789.9860000000001</v>
      </c>
      <c r="K1874" t="s">
        <v>47</v>
      </c>
      <c r="L1874" t="s">
        <v>35</v>
      </c>
      <c r="M1874" t="s">
        <v>71</v>
      </c>
      <c r="N1874" t="s">
        <v>67</v>
      </c>
      <c r="O1874">
        <v>22.02</v>
      </c>
      <c r="P1874">
        <v>3.5</v>
      </c>
      <c r="Q1874" t="s">
        <v>23</v>
      </c>
    </row>
    <row r="1875" spans="1:17" x14ac:dyDescent="0.3">
      <c r="A1875" t="s">
        <v>3995</v>
      </c>
      <c r="B1875" s="1">
        <v>44371</v>
      </c>
      <c r="C1875" t="s">
        <v>3996</v>
      </c>
      <c r="D1875" t="s">
        <v>61</v>
      </c>
      <c r="E1875" t="s">
        <v>62</v>
      </c>
      <c r="F1875">
        <v>17</v>
      </c>
      <c r="G1875">
        <v>16</v>
      </c>
      <c r="H1875">
        <v>933.62</v>
      </c>
      <c r="I1875">
        <v>998.97340000000008</v>
      </c>
      <c r="J1875">
        <f t="shared" si="29"/>
        <v>15983.574400000001</v>
      </c>
      <c r="K1875" t="s">
        <v>47</v>
      </c>
      <c r="L1875" t="s">
        <v>86</v>
      </c>
      <c r="M1875" t="s">
        <v>36</v>
      </c>
      <c r="N1875" t="s">
        <v>37</v>
      </c>
      <c r="O1875">
        <v>31.22</v>
      </c>
      <c r="P1875">
        <v>2</v>
      </c>
      <c r="Q1875" t="s">
        <v>23</v>
      </c>
    </row>
    <row r="1876" spans="1:17" x14ac:dyDescent="0.3">
      <c r="A1876" t="s">
        <v>3997</v>
      </c>
      <c r="B1876" s="1">
        <v>44306</v>
      </c>
      <c r="C1876" t="s">
        <v>3998</v>
      </c>
      <c r="D1876" t="s">
        <v>133</v>
      </c>
      <c r="E1876" t="s">
        <v>50</v>
      </c>
      <c r="F1876">
        <v>18</v>
      </c>
      <c r="G1876">
        <v>17</v>
      </c>
      <c r="H1876">
        <v>697.53</v>
      </c>
      <c r="I1876">
        <v>781.23360000000002</v>
      </c>
      <c r="J1876">
        <f t="shared" si="29"/>
        <v>13280.9712</v>
      </c>
      <c r="K1876" t="s">
        <v>51</v>
      </c>
      <c r="L1876" t="s">
        <v>86</v>
      </c>
      <c r="M1876" t="s">
        <v>29</v>
      </c>
      <c r="N1876" t="s">
        <v>67</v>
      </c>
      <c r="O1876">
        <v>47.5</v>
      </c>
      <c r="P1876">
        <v>4.9000000000000004</v>
      </c>
      <c r="Q1876" t="s">
        <v>205</v>
      </c>
    </row>
    <row r="1877" spans="1:17" x14ac:dyDescent="0.3">
      <c r="A1877" t="s">
        <v>3999</v>
      </c>
      <c r="B1877" s="1">
        <v>45079</v>
      </c>
      <c r="C1877" t="s">
        <v>4000</v>
      </c>
      <c r="D1877" t="s">
        <v>45</v>
      </c>
      <c r="E1877" t="s">
        <v>110</v>
      </c>
      <c r="F1877">
        <v>15</v>
      </c>
      <c r="G1877">
        <v>12</v>
      </c>
      <c r="H1877">
        <v>756.99</v>
      </c>
      <c r="I1877">
        <v>825.11910000000012</v>
      </c>
      <c r="J1877">
        <f t="shared" si="29"/>
        <v>9901.4292000000023</v>
      </c>
      <c r="K1877" t="s">
        <v>47</v>
      </c>
      <c r="L1877" t="s">
        <v>28</v>
      </c>
      <c r="M1877" t="s">
        <v>22</v>
      </c>
      <c r="N1877" t="s">
        <v>53</v>
      </c>
      <c r="O1877">
        <v>23.11</v>
      </c>
      <c r="P1877">
        <v>2.5</v>
      </c>
      <c r="Q1877" t="s">
        <v>74</v>
      </c>
    </row>
    <row r="1878" spans="1:17" x14ac:dyDescent="0.3">
      <c r="A1878" t="s">
        <v>4001</v>
      </c>
      <c r="B1878" s="1">
        <v>45146</v>
      </c>
      <c r="C1878" t="s">
        <v>4002</v>
      </c>
      <c r="D1878" t="s">
        <v>133</v>
      </c>
      <c r="E1878" t="s">
        <v>95</v>
      </c>
      <c r="F1878">
        <v>3</v>
      </c>
      <c r="G1878">
        <v>2</v>
      </c>
      <c r="H1878">
        <v>915.71</v>
      </c>
      <c r="I1878">
        <v>988.96680000000015</v>
      </c>
      <c r="J1878">
        <f t="shared" si="29"/>
        <v>1977.9336000000003</v>
      </c>
      <c r="K1878" t="s">
        <v>27</v>
      </c>
      <c r="L1878" t="s">
        <v>79</v>
      </c>
      <c r="M1878" t="s">
        <v>22</v>
      </c>
      <c r="N1878" t="s">
        <v>37</v>
      </c>
      <c r="O1878">
        <v>8.59</v>
      </c>
      <c r="P1878">
        <v>2.4</v>
      </c>
      <c r="Q1878" t="s">
        <v>23</v>
      </c>
    </row>
    <row r="1879" spans="1:17" x14ac:dyDescent="0.3">
      <c r="A1879" t="s">
        <v>4003</v>
      </c>
      <c r="B1879" s="1">
        <v>44014</v>
      </c>
      <c r="C1879" t="s">
        <v>4004</v>
      </c>
      <c r="D1879" t="s">
        <v>130</v>
      </c>
      <c r="E1879" t="s">
        <v>4005</v>
      </c>
      <c r="F1879">
        <v>19</v>
      </c>
      <c r="G1879">
        <v>18</v>
      </c>
      <c r="H1879">
        <v>102.8</v>
      </c>
      <c r="I1879">
        <v>113.08000000000001</v>
      </c>
      <c r="J1879">
        <f t="shared" si="29"/>
        <v>2035.4400000000003</v>
      </c>
      <c r="K1879" t="s">
        <v>4006</v>
      </c>
      <c r="L1879" t="s">
        <v>21</v>
      </c>
      <c r="M1879" t="s">
        <v>29</v>
      </c>
      <c r="N1879" t="s">
        <v>37</v>
      </c>
      <c r="O1879">
        <v>-5</v>
      </c>
      <c r="P1879">
        <v>2.6</v>
      </c>
    </row>
    <row r="1880" spans="1:17" x14ac:dyDescent="0.3">
      <c r="A1880" t="s">
        <v>4007</v>
      </c>
      <c r="B1880" s="1">
        <v>44816</v>
      </c>
      <c r="C1880" t="s">
        <v>4008</v>
      </c>
      <c r="D1880" t="s">
        <v>100</v>
      </c>
      <c r="E1880" t="s">
        <v>41</v>
      </c>
      <c r="F1880">
        <v>13</v>
      </c>
      <c r="G1880">
        <v>12</v>
      </c>
      <c r="H1880">
        <v>14.51</v>
      </c>
      <c r="I1880">
        <v>15.670800000000002</v>
      </c>
      <c r="J1880">
        <f t="shared" si="29"/>
        <v>188.04960000000003</v>
      </c>
      <c r="K1880" t="s">
        <v>47</v>
      </c>
      <c r="L1880" t="s">
        <v>123</v>
      </c>
      <c r="M1880" t="s">
        <v>36</v>
      </c>
      <c r="N1880" t="s">
        <v>30</v>
      </c>
      <c r="O1880">
        <v>48.34</v>
      </c>
      <c r="P1880">
        <v>1.6</v>
      </c>
      <c r="Q1880" t="s">
        <v>23</v>
      </c>
    </row>
    <row r="1881" spans="1:17" x14ac:dyDescent="0.3">
      <c r="A1881" t="s">
        <v>4009</v>
      </c>
      <c r="B1881" s="1">
        <v>44545</v>
      </c>
      <c r="C1881" t="s">
        <v>4010</v>
      </c>
      <c r="D1881" t="s">
        <v>33</v>
      </c>
      <c r="E1881" t="s">
        <v>70</v>
      </c>
      <c r="F1881">
        <v>5</v>
      </c>
      <c r="G1881">
        <v>5</v>
      </c>
      <c r="H1881">
        <v>552.23</v>
      </c>
      <c r="I1881">
        <v>607.45300000000009</v>
      </c>
      <c r="J1881">
        <f t="shared" si="29"/>
        <v>3037.2650000000003</v>
      </c>
      <c r="K1881" t="s">
        <v>47</v>
      </c>
      <c r="L1881" t="s">
        <v>123</v>
      </c>
      <c r="M1881" t="s">
        <v>29</v>
      </c>
      <c r="N1881" t="s">
        <v>37</v>
      </c>
      <c r="O1881">
        <v>9.14</v>
      </c>
      <c r="P1881">
        <v>1.4</v>
      </c>
      <c r="Q1881" t="s">
        <v>74</v>
      </c>
    </row>
    <row r="1882" spans="1:17" x14ac:dyDescent="0.3">
      <c r="A1882" t="s">
        <v>4011</v>
      </c>
      <c r="B1882" s="1">
        <v>45042</v>
      </c>
      <c r="C1882" t="s">
        <v>4012</v>
      </c>
      <c r="D1882" t="s">
        <v>94</v>
      </c>
      <c r="E1882" t="s">
        <v>50</v>
      </c>
      <c r="F1882">
        <v>11</v>
      </c>
      <c r="G1882">
        <v>11</v>
      </c>
      <c r="H1882">
        <v>886.44</v>
      </c>
      <c r="I1882">
        <v>948.49080000000015</v>
      </c>
      <c r="J1882">
        <f t="shared" si="29"/>
        <v>10433.398800000001</v>
      </c>
      <c r="K1882" t="s">
        <v>51</v>
      </c>
      <c r="L1882" t="s">
        <v>79</v>
      </c>
      <c r="M1882" t="s">
        <v>29</v>
      </c>
      <c r="N1882" t="s">
        <v>37</v>
      </c>
      <c r="O1882">
        <v>48.78</v>
      </c>
      <c r="P1882" t="s">
        <v>316</v>
      </c>
      <c r="Q1882" t="s">
        <v>23</v>
      </c>
    </row>
    <row r="1883" spans="1:17" x14ac:dyDescent="0.3">
      <c r="A1883" t="s">
        <v>4013</v>
      </c>
      <c r="B1883" s="1">
        <v>45350</v>
      </c>
      <c r="C1883" t="s">
        <v>4014</v>
      </c>
      <c r="D1883" t="s">
        <v>85</v>
      </c>
      <c r="E1883" t="s">
        <v>78</v>
      </c>
      <c r="F1883">
        <v>6</v>
      </c>
      <c r="G1883">
        <v>5</v>
      </c>
      <c r="H1883">
        <v>870.37</v>
      </c>
      <c r="I1883">
        <v>957.40700000000004</v>
      </c>
      <c r="J1883">
        <f t="shared" si="29"/>
        <v>4787.0349999999999</v>
      </c>
      <c r="K1883" t="s">
        <v>66</v>
      </c>
      <c r="L1883" t="s">
        <v>35</v>
      </c>
      <c r="M1883" t="s">
        <v>22</v>
      </c>
      <c r="N1883" t="s">
        <v>67</v>
      </c>
      <c r="O1883">
        <v>42.54</v>
      </c>
      <c r="P1883">
        <v>1.5</v>
      </c>
      <c r="Q1883" t="s">
        <v>23</v>
      </c>
    </row>
    <row r="1884" spans="1:17" x14ac:dyDescent="0.3">
      <c r="A1884" t="s">
        <v>4015</v>
      </c>
      <c r="B1884" s="1">
        <v>44245</v>
      </c>
      <c r="C1884" t="s">
        <v>4016</v>
      </c>
      <c r="D1884" t="s">
        <v>130</v>
      </c>
      <c r="E1884" t="s">
        <v>19</v>
      </c>
      <c r="F1884">
        <v>5</v>
      </c>
      <c r="G1884">
        <v>5</v>
      </c>
      <c r="H1884">
        <v>857.26</v>
      </c>
      <c r="I1884">
        <v>925.84080000000006</v>
      </c>
      <c r="J1884">
        <f t="shared" si="29"/>
        <v>4629.2040000000006</v>
      </c>
      <c r="K1884" t="s">
        <v>20</v>
      </c>
      <c r="L1884" t="s">
        <v>86</v>
      </c>
      <c r="M1884" t="s">
        <v>22</v>
      </c>
      <c r="N1884" t="s">
        <v>53</v>
      </c>
      <c r="O1884">
        <v>24.45</v>
      </c>
      <c r="P1884">
        <v>2.4</v>
      </c>
    </row>
    <row r="1885" spans="1:17" x14ac:dyDescent="0.3">
      <c r="A1885" t="s">
        <v>4017</v>
      </c>
      <c r="B1885" s="1">
        <v>44519</v>
      </c>
      <c r="C1885" t="s">
        <v>4018</v>
      </c>
      <c r="D1885" t="s">
        <v>45</v>
      </c>
      <c r="E1885" t="s">
        <v>110</v>
      </c>
      <c r="F1885">
        <v>12</v>
      </c>
      <c r="G1885">
        <v>11</v>
      </c>
      <c r="H1885">
        <v>1191.4000000000001</v>
      </c>
      <c r="I1885">
        <v>1334.3680000000002</v>
      </c>
      <c r="J1885">
        <f t="shared" si="29"/>
        <v>14678.048000000003</v>
      </c>
      <c r="K1885" t="s">
        <v>47</v>
      </c>
      <c r="L1885" t="s">
        <v>79</v>
      </c>
      <c r="M1885" t="s">
        <v>36</v>
      </c>
      <c r="N1885" t="s">
        <v>53</v>
      </c>
      <c r="O1885">
        <v>45.95</v>
      </c>
      <c r="P1885">
        <v>1.7</v>
      </c>
      <c r="Q1885" t="s">
        <v>23</v>
      </c>
    </row>
    <row r="1886" spans="1:17" x14ac:dyDescent="0.3">
      <c r="A1886" t="s">
        <v>4019</v>
      </c>
      <c r="B1886" s="1">
        <v>43968</v>
      </c>
      <c r="C1886" t="s">
        <v>4020</v>
      </c>
      <c r="D1886" t="s">
        <v>100</v>
      </c>
      <c r="E1886" t="s">
        <v>57</v>
      </c>
      <c r="F1886">
        <v>20</v>
      </c>
      <c r="G1886">
        <v>20</v>
      </c>
      <c r="H1886">
        <v>1011.12</v>
      </c>
      <c r="I1886">
        <v>1061.6760000000002</v>
      </c>
      <c r="J1886">
        <f t="shared" si="29"/>
        <v>21233.520000000004</v>
      </c>
      <c r="K1886" t="s">
        <v>51</v>
      </c>
      <c r="L1886" t="s">
        <v>123</v>
      </c>
      <c r="M1886" t="s">
        <v>29</v>
      </c>
      <c r="N1886" t="s">
        <v>67</v>
      </c>
      <c r="O1886">
        <v>30.37</v>
      </c>
      <c r="P1886">
        <v>2.8</v>
      </c>
      <c r="Q1886" t="s">
        <v>23</v>
      </c>
    </row>
    <row r="1887" spans="1:17" x14ac:dyDescent="0.3">
      <c r="A1887" t="s">
        <v>4021</v>
      </c>
      <c r="B1887" s="1">
        <v>44097</v>
      </c>
      <c r="C1887" t="s">
        <v>4022</v>
      </c>
      <c r="D1887" t="s">
        <v>133</v>
      </c>
      <c r="E1887" t="s">
        <v>117</v>
      </c>
      <c r="F1887">
        <v>5</v>
      </c>
      <c r="G1887">
        <v>4</v>
      </c>
      <c r="H1887">
        <v>895.76</v>
      </c>
      <c r="I1887">
        <v>1012.2087999999999</v>
      </c>
      <c r="J1887">
        <f t="shared" si="29"/>
        <v>4048.8351999999995</v>
      </c>
      <c r="K1887" t="s">
        <v>66</v>
      </c>
      <c r="L1887" t="s">
        <v>28</v>
      </c>
      <c r="M1887" t="s">
        <v>71</v>
      </c>
      <c r="N1887" t="s">
        <v>53</v>
      </c>
      <c r="O1887">
        <v>5.71</v>
      </c>
      <c r="P1887">
        <v>4.5</v>
      </c>
      <c r="Q1887" t="s">
        <v>23</v>
      </c>
    </row>
    <row r="1888" spans="1:17" x14ac:dyDescent="0.3">
      <c r="A1888" t="s">
        <v>4023</v>
      </c>
      <c r="B1888" s="1">
        <v>44224</v>
      </c>
      <c r="C1888" t="s">
        <v>4024</v>
      </c>
      <c r="D1888" t="s">
        <v>77</v>
      </c>
      <c r="E1888" t="s">
        <v>19</v>
      </c>
      <c r="F1888">
        <v>10</v>
      </c>
      <c r="G1888">
        <v>8</v>
      </c>
      <c r="H1888">
        <v>32.479999999999997</v>
      </c>
      <c r="I1888">
        <v>35.078400000000002</v>
      </c>
      <c r="J1888">
        <f t="shared" si="29"/>
        <v>280.62720000000002</v>
      </c>
      <c r="K1888" t="s">
        <v>27</v>
      </c>
      <c r="L1888" t="s">
        <v>42</v>
      </c>
      <c r="M1888" t="s">
        <v>22</v>
      </c>
      <c r="N1888" t="s">
        <v>37</v>
      </c>
      <c r="O1888">
        <v>22.22</v>
      </c>
      <c r="P1888">
        <v>4.7</v>
      </c>
      <c r="Q1888" t="s">
        <v>23</v>
      </c>
    </row>
    <row r="1889" spans="1:17" x14ac:dyDescent="0.3">
      <c r="A1889" t="s">
        <v>4025</v>
      </c>
      <c r="B1889" s="1">
        <v>44082</v>
      </c>
      <c r="C1889" t="s">
        <v>4026</v>
      </c>
      <c r="D1889" t="s">
        <v>61</v>
      </c>
      <c r="E1889" t="s">
        <v>62</v>
      </c>
      <c r="F1889">
        <v>12</v>
      </c>
      <c r="G1889">
        <v>10</v>
      </c>
      <c r="H1889">
        <v>847.63</v>
      </c>
      <c r="I1889">
        <v>957.82189999999991</v>
      </c>
      <c r="J1889">
        <f t="shared" si="29"/>
        <v>9578.2189999999991</v>
      </c>
      <c r="K1889" t="s">
        <v>66</v>
      </c>
      <c r="L1889" t="s">
        <v>42</v>
      </c>
      <c r="M1889" t="s">
        <v>36</v>
      </c>
      <c r="N1889" t="s">
        <v>53</v>
      </c>
      <c r="O1889">
        <v>20.100000000000001</v>
      </c>
      <c r="P1889">
        <v>4.5999999999999996</v>
      </c>
      <c r="Q1889" t="s">
        <v>23</v>
      </c>
    </row>
    <row r="1890" spans="1:17" x14ac:dyDescent="0.3">
      <c r="A1890" t="s">
        <v>4027</v>
      </c>
      <c r="B1890" s="1">
        <v>44280</v>
      </c>
      <c r="C1890" t="s">
        <v>4028</v>
      </c>
      <c r="D1890" t="s">
        <v>45</v>
      </c>
      <c r="E1890" t="s">
        <v>120</v>
      </c>
      <c r="F1890">
        <v>10</v>
      </c>
      <c r="G1890">
        <v>9</v>
      </c>
      <c r="H1890">
        <v>565.61</v>
      </c>
      <c r="I1890">
        <v>593.89050000000009</v>
      </c>
      <c r="J1890">
        <f t="shared" si="29"/>
        <v>5345.0145000000011</v>
      </c>
      <c r="K1890" t="s">
        <v>20</v>
      </c>
      <c r="L1890" t="s">
        <v>123</v>
      </c>
      <c r="M1890" t="s">
        <v>36</v>
      </c>
      <c r="N1890" t="s">
        <v>89</v>
      </c>
      <c r="O1890">
        <v>49.42</v>
      </c>
      <c r="P1890">
        <v>1.6</v>
      </c>
      <c r="Q1890" t="s">
        <v>23</v>
      </c>
    </row>
    <row r="1891" spans="1:17" x14ac:dyDescent="0.3">
      <c r="A1891" t="s">
        <v>4029</v>
      </c>
      <c r="B1891" s="1">
        <v>45542</v>
      </c>
      <c r="C1891" t="s">
        <v>4030</v>
      </c>
      <c r="D1891" t="s">
        <v>116</v>
      </c>
      <c r="E1891" t="s">
        <v>50</v>
      </c>
      <c r="F1891">
        <v>19</v>
      </c>
      <c r="G1891">
        <v>19</v>
      </c>
      <c r="H1891">
        <v>1350.85</v>
      </c>
      <c r="I1891">
        <v>1539.9690000000001</v>
      </c>
      <c r="J1891">
        <f t="shared" si="29"/>
        <v>29259.411</v>
      </c>
      <c r="K1891" t="s">
        <v>66</v>
      </c>
      <c r="L1891" t="s">
        <v>123</v>
      </c>
      <c r="M1891" t="s">
        <v>71</v>
      </c>
      <c r="N1891" t="s">
        <v>67</v>
      </c>
      <c r="O1891">
        <v>13.1</v>
      </c>
      <c r="P1891">
        <v>2.7</v>
      </c>
      <c r="Q1891" t="s">
        <v>23</v>
      </c>
    </row>
    <row r="1892" spans="1:17" x14ac:dyDescent="0.3">
      <c r="A1892" t="s">
        <v>4031</v>
      </c>
      <c r="B1892" s="1">
        <v>45250</v>
      </c>
      <c r="C1892" t="s">
        <v>4032</v>
      </c>
      <c r="D1892" t="s">
        <v>33</v>
      </c>
      <c r="E1892" t="s">
        <v>70</v>
      </c>
      <c r="F1892">
        <v>6</v>
      </c>
      <c r="G1892">
        <v>5</v>
      </c>
      <c r="H1892">
        <v>1239.74</v>
      </c>
      <c r="I1892">
        <v>1314.1244000000002</v>
      </c>
      <c r="J1892">
        <f t="shared" si="29"/>
        <v>6570.6220000000012</v>
      </c>
      <c r="K1892" t="s">
        <v>47</v>
      </c>
      <c r="L1892" t="s">
        <v>79</v>
      </c>
      <c r="M1892" t="s">
        <v>22</v>
      </c>
      <c r="N1892" t="s">
        <v>37</v>
      </c>
      <c r="O1892">
        <v>1.77</v>
      </c>
      <c r="P1892">
        <v>5</v>
      </c>
      <c r="Q1892" t="s">
        <v>23</v>
      </c>
    </row>
    <row r="1893" spans="1:17" x14ac:dyDescent="0.3">
      <c r="A1893" t="s">
        <v>4033</v>
      </c>
      <c r="B1893" s="1">
        <v>44693</v>
      </c>
      <c r="C1893" t="s">
        <v>4034</v>
      </c>
      <c r="D1893" t="s">
        <v>133</v>
      </c>
      <c r="E1893" t="s">
        <v>50</v>
      </c>
      <c r="F1893">
        <v>11</v>
      </c>
      <c r="G1893">
        <v>10</v>
      </c>
      <c r="H1893">
        <v>859.31</v>
      </c>
      <c r="I1893">
        <v>971.02029999999979</v>
      </c>
      <c r="J1893">
        <f t="shared" si="29"/>
        <v>9710.2029999999977</v>
      </c>
      <c r="K1893" t="s">
        <v>51</v>
      </c>
      <c r="L1893" t="s">
        <v>123</v>
      </c>
      <c r="M1893" t="s">
        <v>22</v>
      </c>
      <c r="N1893" t="s">
        <v>30</v>
      </c>
      <c r="O1893">
        <v>29.07</v>
      </c>
      <c r="P1893">
        <v>3.9</v>
      </c>
      <c r="Q1893" t="s">
        <v>111</v>
      </c>
    </row>
    <row r="1894" spans="1:17" x14ac:dyDescent="0.3">
      <c r="A1894" t="s">
        <v>4035</v>
      </c>
      <c r="B1894" s="1">
        <v>44305</v>
      </c>
      <c r="C1894" t="s">
        <v>4036</v>
      </c>
      <c r="D1894" t="s">
        <v>130</v>
      </c>
      <c r="E1894" t="s">
        <v>82</v>
      </c>
      <c r="F1894">
        <v>16</v>
      </c>
      <c r="G1894">
        <v>13</v>
      </c>
      <c r="H1894">
        <v>263.05</v>
      </c>
      <c r="I1894">
        <v>291.98550000000006</v>
      </c>
      <c r="J1894">
        <f t="shared" si="29"/>
        <v>3795.8115000000007</v>
      </c>
      <c r="K1894" t="s">
        <v>66</v>
      </c>
      <c r="L1894" t="s">
        <v>42</v>
      </c>
      <c r="M1894" t="s">
        <v>71</v>
      </c>
      <c r="N1894" t="s">
        <v>37</v>
      </c>
      <c r="O1894">
        <v>6.58</v>
      </c>
      <c r="P1894">
        <v>3.1</v>
      </c>
      <c r="Q1894" t="s">
        <v>23</v>
      </c>
    </row>
    <row r="1895" spans="1:17" x14ac:dyDescent="0.3">
      <c r="A1895" t="s">
        <v>4037</v>
      </c>
      <c r="B1895" s="1">
        <v>45397</v>
      </c>
      <c r="C1895" t="s">
        <v>4038</v>
      </c>
      <c r="D1895" t="s">
        <v>1836</v>
      </c>
      <c r="E1895" t="s">
        <v>110</v>
      </c>
      <c r="F1895">
        <v>8</v>
      </c>
      <c r="G1895">
        <v>8</v>
      </c>
      <c r="H1895">
        <v>1047.7</v>
      </c>
      <c r="I1895">
        <v>1173.4240000000002</v>
      </c>
      <c r="J1895">
        <f t="shared" si="29"/>
        <v>9387.3920000000016</v>
      </c>
      <c r="K1895" t="s">
        <v>47</v>
      </c>
      <c r="L1895" t="s">
        <v>21</v>
      </c>
      <c r="M1895" t="s">
        <v>4039</v>
      </c>
      <c r="N1895" t="s">
        <v>30</v>
      </c>
      <c r="O1895">
        <v>28.28</v>
      </c>
      <c r="P1895">
        <v>3.5</v>
      </c>
      <c r="Q1895" t="s">
        <v>23</v>
      </c>
    </row>
    <row r="1896" spans="1:17" x14ac:dyDescent="0.3">
      <c r="A1896" t="s">
        <v>4040</v>
      </c>
      <c r="B1896" s="1">
        <v>44241</v>
      </c>
      <c r="C1896" t="s">
        <v>4041</v>
      </c>
      <c r="D1896" t="s">
        <v>116</v>
      </c>
      <c r="E1896" t="s">
        <v>50</v>
      </c>
      <c r="F1896">
        <v>8</v>
      </c>
      <c r="G1896">
        <v>8</v>
      </c>
      <c r="H1896">
        <v>1429.38</v>
      </c>
      <c r="I1896">
        <v>1572.3180000000002</v>
      </c>
      <c r="J1896">
        <f t="shared" si="29"/>
        <v>12578.544000000002</v>
      </c>
      <c r="K1896" t="s">
        <v>20</v>
      </c>
      <c r="L1896" t="s">
        <v>42</v>
      </c>
      <c r="M1896" t="s">
        <v>22</v>
      </c>
      <c r="N1896" t="s">
        <v>67</v>
      </c>
      <c r="O1896">
        <v>25.63</v>
      </c>
      <c r="P1896">
        <v>3.9</v>
      </c>
      <c r="Q1896" t="s">
        <v>23</v>
      </c>
    </row>
    <row r="1897" spans="1:17" x14ac:dyDescent="0.3">
      <c r="A1897" t="s">
        <v>4042</v>
      </c>
      <c r="B1897" s="1">
        <v>44798</v>
      </c>
      <c r="C1897" t="s">
        <v>4043</v>
      </c>
      <c r="D1897" t="s">
        <v>40</v>
      </c>
      <c r="E1897" t="s">
        <v>57</v>
      </c>
      <c r="F1897">
        <v>1</v>
      </c>
      <c r="G1897">
        <v>1</v>
      </c>
      <c r="H1897">
        <v>546.74</v>
      </c>
      <c r="I1897">
        <v>585.01179999999999</v>
      </c>
      <c r="J1897">
        <f t="shared" si="29"/>
        <v>585.01179999999999</v>
      </c>
      <c r="K1897" t="s">
        <v>47</v>
      </c>
      <c r="L1897" t="s">
        <v>3026</v>
      </c>
      <c r="M1897" t="s">
        <v>71</v>
      </c>
      <c r="N1897" t="s">
        <v>89</v>
      </c>
      <c r="O1897">
        <v>5.98</v>
      </c>
      <c r="P1897">
        <v>3.9</v>
      </c>
      <c r="Q1897" t="s">
        <v>74</v>
      </c>
    </row>
    <row r="1898" spans="1:17" x14ac:dyDescent="0.3">
      <c r="A1898" t="s">
        <v>4044</v>
      </c>
      <c r="B1898" s="1">
        <v>45070</v>
      </c>
      <c r="C1898" t="s">
        <v>4045</v>
      </c>
      <c r="D1898" t="s">
        <v>116</v>
      </c>
      <c r="E1898" t="s">
        <v>117</v>
      </c>
      <c r="F1898">
        <v>18</v>
      </c>
      <c r="G1898">
        <v>18</v>
      </c>
      <c r="H1898">
        <v>875.71</v>
      </c>
      <c r="I1898">
        <v>937.00970000000007</v>
      </c>
      <c r="J1898">
        <f t="shared" si="29"/>
        <v>16866.174600000002</v>
      </c>
      <c r="K1898" t="s">
        <v>47</v>
      </c>
      <c r="L1898" t="s">
        <v>86</v>
      </c>
      <c r="M1898" t="s">
        <v>29</v>
      </c>
      <c r="N1898" t="s">
        <v>53</v>
      </c>
      <c r="O1898">
        <v>13.49</v>
      </c>
      <c r="P1898">
        <v>3.2</v>
      </c>
      <c r="Q1898" t="s">
        <v>23</v>
      </c>
    </row>
    <row r="1899" spans="1:17" x14ac:dyDescent="0.3">
      <c r="A1899" t="s">
        <v>4046</v>
      </c>
      <c r="B1899" s="1">
        <v>44984</v>
      </c>
      <c r="C1899" t="s">
        <v>4047</v>
      </c>
      <c r="D1899" t="s">
        <v>100</v>
      </c>
      <c r="E1899" t="s">
        <v>26</v>
      </c>
      <c r="F1899">
        <v>6</v>
      </c>
      <c r="G1899">
        <v>6</v>
      </c>
      <c r="H1899">
        <v>1407.21</v>
      </c>
      <c r="I1899">
        <v>1604.2194000000002</v>
      </c>
      <c r="J1899">
        <f t="shared" si="29"/>
        <v>9625.3164000000015</v>
      </c>
      <c r="K1899" t="s">
        <v>27</v>
      </c>
      <c r="L1899" t="s">
        <v>86</v>
      </c>
      <c r="M1899" t="s">
        <v>71</v>
      </c>
      <c r="N1899" t="s">
        <v>67</v>
      </c>
      <c r="O1899">
        <v>8.2899999999999991</v>
      </c>
      <c r="P1899">
        <v>3.5</v>
      </c>
      <c r="Q1899" t="s">
        <v>111</v>
      </c>
    </row>
    <row r="1900" spans="1:17" x14ac:dyDescent="0.3">
      <c r="A1900" t="s">
        <v>4048</v>
      </c>
      <c r="B1900" s="1">
        <v>44237</v>
      </c>
      <c r="C1900" t="s">
        <v>4049</v>
      </c>
      <c r="E1900" t="s">
        <v>70</v>
      </c>
      <c r="F1900">
        <v>15</v>
      </c>
      <c r="G1900">
        <v>14</v>
      </c>
      <c r="H1900">
        <v>964.28</v>
      </c>
      <c r="I1900">
        <v>1051.0652</v>
      </c>
      <c r="J1900">
        <f t="shared" si="29"/>
        <v>14714.9128</v>
      </c>
      <c r="K1900" t="s">
        <v>66</v>
      </c>
      <c r="L1900" t="s">
        <v>79</v>
      </c>
      <c r="M1900" t="s">
        <v>22</v>
      </c>
      <c r="N1900" t="s">
        <v>89</v>
      </c>
      <c r="O1900">
        <v>44.24</v>
      </c>
      <c r="P1900">
        <v>1.3</v>
      </c>
      <c r="Q1900" t="s">
        <v>23</v>
      </c>
    </row>
    <row r="1901" spans="1:17" x14ac:dyDescent="0.3">
      <c r="A1901" t="s">
        <v>4050</v>
      </c>
      <c r="B1901" s="1">
        <v>44171</v>
      </c>
      <c r="C1901" t="s">
        <v>4051</v>
      </c>
      <c r="D1901" t="s">
        <v>94</v>
      </c>
      <c r="E1901" t="s">
        <v>117</v>
      </c>
      <c r="F1901">
        <v>14</v>
      </c>
      <c r="G1901">
        <v>13</v>
      </c>
      <c r="H1901">
        <v>414.67</v>
      </c>
      <c r="I1901">
        <v>435.40350000000001</v>
      </c>
      <c r="J1901">
        <f t="shared" si="29"/>
        <v>5660.2455</v>
      </c>
      <c r="K1901" t="s">
        <v>27</v>
      </c>
      <c r="L1901" t="s">
        <v>79</v>
      </c>
      <c r="M1901" t="s">
        <v>71</v>
      </c>
      <c r="N1901" t="s">
        <v>89</v>
      </c>
      <c r="O1901">
        <v>14.57</v>
      </c>
      <c r="P1901">
        <v>1.7</v>
      </c>
      <c r="Q1901" t="s">
        <v>23</v>
      </c>
    </row>
    <row r="1902" spans="1:17" x14ac:dyDescent="0.3">
      <c r="A1902" t="s">
        <v>4052</v>
      </c>
      <c r="B1902" s="1">
        <v>44197</v>
      </c>
      <c r="C1902" t="s">
        <v>4053</v>
      </c>
      <c r="D1902" t="s">
        <v>130</v>
      </c>
      <c r="E1902" t="s">
        <v>78</v>
      </c>
      <c r="F1902">
        <v>20</v>
      </c>
      <c r="G1902">
        <v>18</v>
      </c>
      <c r="H1902">
        <v>443.15</v>
      </c>
      <c r="I1902">
        <v>496.32800000000003</v>
      </c>
      <c r="J1902">
        <f t="shared" si="29"/>
        <v>8933.9040000000005</v>
      </c>
      <c r="K1902" t="s">
        <v>47</v>
      </c>
      <c r="L1902" t="s">
        <v>21</v>
      </c>
      <c r="M1902" t="s">
        <v>29</v>
      </c>
      <c r="N1902" t="s">
        <v>53</v>
      </c>
      <c r="O1902">
        <v>31.92</v>
      </c>
      <c r="P1902">
        <v>3.4</v>
      </c>
      <c r="Q1902" t="s">
        <v>23</v>
      </c>
    </row>
    <row r="1903" spans="1:17" x14ac:dyDescent="0.3">
      <c r="A1903" t="s">
        <v>4054</v>
      </c>
      <c r="B1903" s="1">
        <v>44138</v>
      </c>
      <c r="C1903" t="s">
        <v>4055</v>
      </c>
      <c r="D1903" t="s">
        <v>116</v>
      </c>
      <c r="E1903" t="s">
        <v>50</v>
      </c>
      <c r="F1903">
        <v>9</v>
      </c>
      <c r="G1903">
        <v>7</v>
      </c>
      <c r="H1903">
        <v>1219.7</v>
      </c>
      <c r="I1903">
        <v>1378.261</v>
      </c>
      <c r="J1903">
        <f t="shared" si="29"/>
        <v>9647.8269999999993</v>
      </c>
      <c r="L1903" t="s">
        <v>86</v>
      </c>
      <c r="M1903" t="s">
        <v>29</v>
      </c>
      <c r="N1903" t="s">
        <v>53</v>
      </c>
      <c r="O1903">
        <v>21.67</v>
      </c>
      <c r="P1903">
        <v>4.7</v>
      </c>
      <c r="Q1903" t="s">
        <v>23</v>
      </c>
    </row>
    <row r="1904" spans="1:17" x14ac:dyDescent="0.3">
      <c r="A1904" t="s">
        <v>4056</v>
      </c>
      <c r="B1904" s="1">
        <v>44756</v>
      </c>
      <c r="C1904" t="s">
        <v>4057</v>
      </c>
      <c r="D1904" t="s">
        <v>33</v>
      </c>
      <c r="E1904" t="s">
        <v>70</v>
      </c>
      <c r="F1904">
        <v>5</v>
      </c>
      <c r="G1904">
        <v>4</v>
      </c>
      <c r="H1904">
        <v>1470.34</v>
      </c>
      <c r="I1904">
        <v>1617.374</v>
      </c>
      <c r="J1904">
        <f t="shared" si="29"/>
        <v>6469.4960000000001</v>
      </c>
      <c r="K1904" t="s">
        <v>27</v>
      </c>
      <c r="L1904" t="s">
        <v>35</v>
      </c>
      <c r="M1904" t="s">
        <v>22</v>
      </c>
      <c r="N1904" t="s">
        <v>53</v>
      </c>
      <c r="O1904">
        <v>2.59</v>
      </c>
      <c r="P1904">
        <v>4</v>
      </c>
      <c r="Q1904" t="s">
        <v>23</v>
      </c>
    </row>
    <row r="1905" spans="1:17" x14ac:dyDescent="0.3">
      <c r="A1905" t="s">
        <v>4058</v>
      </c>
      <c r="B1905" s="1">
        <v>44684</v>
      </c>
      <c r="C1905" t="s">
        <v>4059</v>
      </c>
      <c r="D1905" t="s">
        <v>141</v>
      </c>
      <c r="E1905" t="s">
        <v>50</v>
      </c>
      <c r="F1905">
        <v>1</v>
      </c>
      <c r="G1905">
        <v>1</v>
      </c>
      <c r="H1905">
        <v>207.47</v>
      </c>
      <c r="I1905">
        <v>219.91820000000001</v>
      </c>
      <c r="J1905">
        <f t="shared" si="29"/>
        <v>219.91820000000001</v>
      </c>
      <c r="K1905" t="s">
        <v>20</v>
      </c>
      <c r="L1905" t="s">
        <v>123</v>
      </c>
      <c r="M1905" t="s">
        <v>22</v>
      </c>
      <c r="N1905" t="s">
        <v>37</v>
      </c>
      <c r="O1905">
        <v>42.14</v>
      </c>
      <c r="P1905">
        <v>3</v>
      </c>
      <c r="Q1905" t="s">
        <v>23</v>
      </c>
    </row>
    <row r="1906" spans="1:17" x14ac:dyDescent="0.3">
      <c r="A1906" t="s">
        <v>4060</v>
      </c>
      <c r="B1906" s="1">
        <v>44859</v>
      </c>
      <c r="C1906" t="s">
        <v>4061</v>
      </c>
      <c r="D1906" t="s">
        <v>100</v>
      </c>
      <c r="E1906" t="s">
        <v>26</v>
      </c>
      <c r="F1906">
        <v>14</v>
      </c>
      <c r="G1906">
        <v>13</v>
      </c>
      <c r="H1906">
        <v>135.44</v>
      </c>
      <c r="I1906">
        <v>148.98400000000001</v>
      </c>
      <c r="J1906">
        <f t="shared" si="29"/>
        <v>1936.7920000000001</v>
      </c>
      <c r="K1906" t="s">
        <v>27</v>
      </c>
      <c r="L1906" t="s">
        <v>86</v>
      </c>
      <c r="M1906" t="s">
        <v>36</v>
      </c>
      <c r="N1906" t="s">
        <v>53</v>
      </c>
      <c r="O1906">
        <v>28.27</v>
      </c>
      <c r="P1906">
        <v>4.8</v>
      </c>
      <c r="Q1906" t="s">
        <v>74</v>
      </c>
    </row>
    <row r="1907" spans="1:17" x14ac:dyDescent="0.3">
      <c r="A1907" t="s">
        <v>4062</v>
      </c>
      <c r="B1907" s="1">
        <v>45463</v>
      </c>
      <c r="C1907" t="s">
        <v>4063</v>
      </c>
      <c r="D1907" t="s">
        <v>100</v>
      </c>
      <c r="E1907" t="s">
        <v>57</v>
      </c>
      <c r="F1907">
        <v>2</v>
      </c>
      <c r="G1907">
        <v>2</v>
      </c>
      <c r="H1907">
        <v>1342.59</v>
      </c>
      <c r="I1907">
        <v>1409.7194999999999</v>
      </c>
      <c r="J1907">
        <f t="shared" si="29"/>
        <v>2819.4389999999999</v>
      </c>
      <c r="K1907" t="s">
        <v>20</v>
      </c>
      <c r="L1907" t="s">
        <v>42</v>
      </c>
      <c r="M1907" t="s">
        <v>22</v>
      </c>
      <c r="N1907" t="s">
        <v>37</v>
      </c>
      <c r="O1907">
        <v>27.63</v>
      </c>
      <c r="P1907">
        <v>1.4</v>
      </c>
      <c r="Q1907" t="s">
        <v>23</v>
      </c>
    </row>
    <row r="1908" spans="1:17" x14ac:dyDescent="0.3">
      <c r="A1908" t="s">
        <v>4064</v>
      </c>
      <c r="B1908" s="1">
        <v>45121</v>
      </c>
      <c r="C1908" t="s">
        <v>4065</v>
      </c>
      <c r="D1908" t="s">
        <v>77</v>
      </c>
      <c r="E1908" t="s">
        <v>82</v>
      </c>
      <c r="F1908">
        <v>9</v>
      </c>
      <c r="G1908">
        <v>8</v>
      </c>
      <c r="H1908">
        <v>1407.19</v>
      </c>
      <c r="I1908">
        <v>1477.5495000000001</v>
      </c>
      <c r="J1908">
        <f t="shared" si="29"/>
        <v>11820.396000000001</v>
      </c>
      <c r="K1908" t="s">
        <v>66</v>
      </c>
      <c r="L1908" t="s">
        <v>21</v>
      </c>
      <c r="M1908" t="s">
        <v>71</v>
      </c>
      <c r="N1908" t="s">
        <v>53</v>
      </c>
      <c r="O1908">
        <v>11.88</v>
      </c>
      <c r="P1908">
        <v>2.9</v>
      </c>
      <c r="Q1908" t="s">
        <v>23</v>
      </c>
    </row>
    <row r="1909" spans="1:17" x14ac:dyDescent="0.3">
      <c r="A1909" t="s">
        <v>4066</v>
      </c>
      <c r="B1909" s="1">
        <v>44213</v>
      </c>
      <c r="C1909" t="s">
        <v>4067</v>
      </c>
      <c r="D1909" t="s">
        <v>85</v>
      </c>
      <c r="F1909">
        <v>19</v>
      </c>
      <c r="G1909">
        <v>16</v>
      </c>
      <c r="H1909">
        <v>806.23</v>
      </c>
      <c r="I1909">
        <v>846.54150000000004</v>
      </c>
      <c r="J1909">
        <f t="shared" si="29"/>
        <v>13544.664000000001</v>
      </c>
      <c r="K1909" t="s">
        <v>66</v>
      </c>
      <c r="L1909" t="s">
        <v>21</v>
      </c>
      <c r="M1909" t="s">
        <v>71</v>
      </c>
      <c r="N1909" t="s">
        <v>30</v>
      </c>
      <c r="O1909">
        <v>22.92</v>
      </c>
      <c r="P1909">
        <v>2</v>
      </c>
      <c r="Q1909" t="s">
        <v>23</v>
      </c>
    </row>
    <row r="1910" spans="1:17" x14ac:dyDescent="0.3">
      <c r="A1910" t="s">
        <v>4068</v>
      </c>
      <c r="B1910" s="1">
        <v>44093</v>
      </c>
      <c r="C1910" t="s">
        <v>4069</v>
      </c>
      <c r="D1910" t="s">
        <v>56</v>
      </c>
      <c r="E1910" t="s">
        <v>41</v>
      </c>
      <c r="F1910">
        <v>14</v>
      </c>
      <c r="G1910">
        <v>11</v>
      </c>
      <c r="H1910">
        <v>1110.68</v>
      </c>
      <c r="I1910">
        <v>1221.7480000000003</v>
      </c>
      <c r="J1910">
        <f t="shared" si="29"/>
        <v>13439.228000000003</v>
      </c>
      <c r="K1910" t="s">
        <v>66</v>
      </c>
      <c r="L1910" t="s">
        <v>21</v>
      </c>
      <c r="M1910" t="s">
        <v>22</v>
      </c>
      <c r="N1910" t="s">
        <v>30</v>
      </c>
      <c r="O1910">
        <v>27.75</v>
      </c>
      <c r="Q1910" t="s">
        <v>23</v>
      </c>
    </row>
    <row r="1911" spans="1:17" x14ac:dyDescent="0.3">
      <c r="A1911" t="s">
        <v>4070</v>
      </c>
      <c r="B1911" s="1">
        <v>43992</v>
      </c>
      <c r="C1911" t="s">
        <v>4071</v>
      </c>
      <c r="D1911" t="s">
        <v>33</v>
      </c>
      <c r="E1911" t="s">
        <v>70</v>
      </c>
      <c r="F1911">
        <v>19</v>
      </c>
      <c r="G1911">
        <v>19</v>
      </c>
      <c r="H1911">
        <v>1445.68</v>
      </c>
      <c r="I1911">
        <v>1633.6183999999998</v>
      </c>
      <c r="J1911">
        <f t="shared" si="29"/>
        <v>31038.749599999996</v>
      </c>
      <c r="K1911" t="s">
        <v>51</v>
      </c>
      <c r="L1911" t="s">
        <v>86</v>
      </c>
      <c r="M1911" t="s">
        <v>22</v>
      </c>
      <c r="N1911" t="s">
        <v>53</v>
      </c>
      <c r="O1911">
        <v>9.09</v>
      </c>
      <c r="P1911">
        <v>4.3</v>
      </c>
      <c r="Q1911" t="s">
        <v>23</v>
      </c>
    </row>
    <row r="1912" spans="1:17" x14ac:dyDescent="0.3">
      <c r="A1912" t="s">
        <v>4072</v>
      </c>
      <c r="B1912" s="1">
        <v>44638</v>
      </c>
      <c r="C1912" t="s">
        <v>4073</v>
      </c>
      <c r="E1912" t="s">
        <v>50</v>
      </c>
      <c r="F1912">
        <v>17</v>
      </c>
      <c r="G1912">
        <v>17</v>
      </c>
      <c r="H1912">
        <v>1309.98</v>
      </c>
      <c r="I1912">
        <v>1388.5788</v>
      </c>
      <c r="J1912">
        <f t="shared" si="29"/>
        <v>23605.839599999999</v>
      </c>
      <c r="K1912" t="s">
        <v>27</v>
      </c>
      <c r="L1912" t="s">
        <v>123</v>
      </c>
      <c r="M1912" t="s">
        <v>22</v>
      </c>
      <c r="N1912" t="s">
        <v>30</v>
      </c>
      <c r="O1912">
        <v>14.55</v>
      </c>
      <c r="P1912">
        <v>2.1</v>
      </c>
      <c r="Q1912" t="s">
        <v>23</v>
      </c>
    </row>
    <row r="1913" spans="1:17" x14ac:dyDescent="0.3">
      <c r="A1913" t="s">
        <v>4074</v>
      </c>
      <c r="B1913" s="1">
        <v>44011</v>
      </c>
      <c r="C1913" t="s">
        <v>4075</v>
      </c>
      <c r="D1913" t="s">
        <v>85</v>
      </c>
      <c r="E1913" t="s">
        <v>82</v>
      </c>
      <c r="F1913">
        <v>1</v>
      </c>
      <c r="G1913">
        <v>1</v>
      </c>
      <c r="H1913">
        <v>939.66</v>
      </c>
      <c r="I1913">
        <v>1061.8157999999999</v>
      </c>
      <c r="J1913">
        <f t="shared" si="29"/>
        <v>1061.8157999999999</v>
      </c>
      <c r="K1913" t="s">
        <v>51</v>
      </c>
      <c r="L1913" t="s">
        <v>79</v>
      </c>
      <c r="M1913" t="s">
        <v>29</v>
      </c>
      <c r="N1913" t="s">
        <v>53</v>
      </c>
      <c r="O1913">
        <v>5.38</v>
      </c>
      <c r="P1913">
        <v>3.3</v>
      </c>
      <c r="Q1913" t="s">
        <v>23</v>
      </c>
    </row>
    <row r="1914" spans="1:17" x14ac:dyDescent="0.3">
      <c r="A1914" t="s">
        <v>4076</v>
      </c>
      <c r="B1914" s="1">
        <v>44168</v>
      </c>
      <c r="C1914" t="s">
        <v>4077</v>
      </c>
      <c r="D1914" t="s">
        <v>109</v>
      </c>
      <c r="E1914" t="s">
        <v>110</v>
      </c>
      <c r="F1914">
        <v>13</v>
      </c>
      <c r="G1914">
        <v>10</v>
      </c>
      <c r="H1914">
        <v>1164.2</v>
      </c>
      <c r="I1914">
        <v>1245.6940000000002</v>
      </c>
      <c r="J1914">
        <f t="shared" si="29"/>
        <v>12456.940000000002</v>
      </c>
      <c r="K1914" t="s">
        <v>20</v>
      </c>
      <c r="L1914" t="s">
        <v>28</v>
      </c>
      <c r="M1914" t="s">
        <v>71</v>
      </c>
      <c r="N1914" t="s">
        <v>37</v>
      </c>
      <c r="O1914">
        <v>32.24</v>
      </c>
      <c r="P1914">
        <v>0</v>
      </c>
      <c r="Q1914" t="s">
        <v>23</v>
      </c>
    </row>
    <row r="1915" spans="1:17" x14ac:dyDescent="0.3">
      <c r="A1915" t="s">
        <v>648</v>
      </c>
      <c r="B1915" s="1">
        <v>45480</v>
      </c>
      <c r="C1915" t="s">
        <v>4078</v>
      </c>
      <c r="D1915" t="s">
        <v>45</v>
      </c>
      <c r="E1915" t="s">
        <v>110</v>
      </c>
      <c r="F1915">
        <v>14</v>
      </c>
      <c r="G1915">
        <v>14</v>
      </c>
      <c r="H1915">
        <v>752.29</v>
      </c>
      <c r="I1915">
        <v>857.61060000000009</v>
      </c>
      <c r="J1915">
        <f t="shared" si="29"/>
        <v>12006.548400000001</v>
      </c>
      <c r="K1915" t="s">
        <v>20</v>
      </c>
      <c r="L1915" t="s">
        <v>79</v>
      </c>
      <c r="M1915" t="s">
        <v>36</v>
      </c>
      <c r="N1915" t="s">
        <v>30</v>
      </c>
      <c r="O1915">
        <v>7.38</v>
      </c>
      <c r="P1915">
        <v>1.9</v>
      </c>
      <c r="Q1915" t="s">
        <v>23</v>
      </c>
    </row>
    <row r="1916" spans="1:17" x14ac:dyDescent="0.3">
      <c r="A1916" t="s">
        <v>4079</v>
      </c>
      <c r="B1916" s="1">
        <v>44554</v>
      </c>
      <c r="C1916" t="s">
        <v>4080</v>
      </c>
      <c r="D1916" t="s">
        <v>61</v>
      </c>
      <c r="E1916" t="s">
        <v>70</v>
      </c>
      <c r="F1916">
        <v>12</v>
      </c>
      <c r="G1916">
        <v>11</v>
      </c>
      <c r="H1916">
        <v>57.37</v>
      </c>
      <c r="I1916">
        <v>60.238500000000002</v>
      </c>
      <c r="J1916">
        <f t="shared" si="29"/>
        <v>662.62350000000004</v>
      </c>
      <c r="K1916" t="s">
        <v>47</v>
      </c>
      <c r="L1916" t="s">
        <v>21</v>
      </c>
      <c r="M1916" t="s">
        <v>36</v>
      </c>
      <c r="N1916" t="s">
        <v>4081</v>
      </c>
      <c r="O1916">
        <v>41.76</v>
      </c>
      <c r="P1916">
        <v>2.8</v>
      </c>
      <c r="Q1916" t="s">
        <v>23</v>
      </c>
    </row>
    <row r="1917" spans="1:17" x14ac:dyDescent="0.3">
      <c r="A1917" t="s">
        <v>4082</v>
      </c>
      <c r="B1917" s="1">
        <v>44794</v>
      </c>
      <c r="C1917" t="s">
        <v>4083</v>
      </c>
      <c r="D1917" t="s">
        <v>45</v>
      </c>
      <c r="E1917" t="s">
        <v>46</v>
      </c>
      <c r="F1917">
        <v>14</v>
      </c>
      <c r="G1917">
        <v>13</v>
      </c>
      <c r="H1917">
        <v>1405.87</v>
      </c>
      <c r="I1917">
        <v>1490.2221999999999</v>
      </c>
      <c r="J1917">
        <f t="shared" si="29"/>
        <v>19372.888599999998</v>
      </c>
      <c r="K1917" t="s">
        <v>66</v>
      </c>
      <c r="L1917" t="s">
        <v>35</v>
      </c>
      <c r="M1917" t="s">
        <v>71</v>
      </c>
      <c r="N1917" t="s">
        <v>30</v>
      </c>
      <c r="O1917">
        <v>5.15</v>
      </c>
      <c r="P1917">
        <v>3.2</v>
      </c>
      <c r="Q1917" t="s">
        <v>23</v>
      </c>
    </row>
    <row r="1918" spans="1:17" x14ac:dyDescent="0.3">
      <c r="A1918" t="s">
        <v>4084</v>
      </c>
      <c r="B1918" s="1">
        <v>44850</v>
      </c>
      <c r="C1918" t="s">
        <v>4085</v>
      </c>
      <c r="D1918" t="s">
        <v>141</v>
      </c>
      <c r="E1918" t="s">
        <v>95</v>
      </c>
      <c r="F1918">
        <v>12</v>
      </c>
      <c r="G1918">
        <v>12</v>
      </c>
      <c r="H1918">
        <v>1486.26</v>
      </c>
      <c r="I1918">
        <v>1620.0234</v>
      </c>
      <c r="J1918">
        <f t="shared" si="29"/>
        <v>19440.2808</v>
      </c>
      <c r="K1918" t="s">
        <v>27</v>
      </c>
      <c r="L1918" t="s">
        <v>21</v>
      </c>
      <c r="M1918" t="s">
        <v>22</v>
      </c>
      <c r="N1918" t="s">
        <v>30</v>
      </c>
      <c r="O1918">
        <v>33.22</v>
      </c>
      <c r="P1918">
        <v>4.5999999999999996</v>
      </c>
      <c r="Q1918" t="s">
        <v>111</v>
      </c>
    </row>
    <row r="1919" spans="1:17" x14ac:dyDescent="0.3">
      <c r="A1919" t="s">
        <v>4086</v>
      </c>
      <c r="B1919" s="1">
        <v>44089</v>
      </c>
      <c r="C1919" t="s">
        <v>4087</v>
      </c>
      <c r="D1919" t="s">
        <v>100</v>
      </c>
      <c r="E1919" t="s">
        <v>57</v>
      </c>
      <c r="F1919">
        <v>9</v>
      </c>
      <c r="G1919">
        <v>8</v>
      </c>
      <c r="H1919">
        <v>108.29</v>
      </c>
      <c r="I1919">
        <v>120.20190000000002</v>
      </c>
      <c r="J1919">
        <f t="shared" si="29"/>
        <v>961.61520000000019</v>
      </c>
      <c r="K1919" t="s">
        <v>20</v>
      </c>
      <c r="L1919" t="s">
        <v>35</v>
      </c>
      <c r="M1919" t="s">
        <v>22</v>
      </c>
      <c r="N1919" t="s">
        <v>89</v>
      </c>
      <c r="O1919">
        <v>12.71</v>
      </c>
      <c r="P1919">
        <v>2.5</v>
      </c>
      <c r="Q1919" t="s">
        <v>23</v>
      </c>
    </row>
    <row r="1920" spans="1:17" x14ac:dyDescent="0.3">
      <c r="A1920" t="s">
        <v>4088</v>
      </c>
      <c r="B1920" s="1">
        <v>45084</v>
      </c>
      <c r="C1920" t="s">
        <v>4089</v>
      </c>
      <c r="D1920" t="s">
        <v>65</v>
      </c>
      <c r="F1920">
        <v>1</v>
      </c>
      <c r="G1920">
        <v>1</v>
      </c>
      <c r="H1920">
        <v>51.53</v>
      </c>
      <c r="I1920">
        <v>56.683000000000007</v>
      </c>
      <c r="J1920">
        <f t="shared" si="29"/>
        <v>56.683000000000007</v>
      </c>
      <c r="K1920" t="s">
        <v>47</v>
      </c>
      <c r="L1920" t="s">
        <v>21</v>
      </c>
      <c r="M1920" t="s">
        <v>71</v>
      </c>
      <c r="N1920" t="s">
        <v>30</v>
      </c>
      <c r="O1920">
        <v>27.4</v>
      </c>
      <c r="P1920">
        <v>2.2000000000000002</v>
      </c>
      <c r="Q1920" t="s">
        <v>23</v>
      </c>
    </row>
    <row r="1921" spans="1:17" x14ac:dyDescent="0.3">
      <c r="A1921" t="s">
        <v>4090</v>
      </c>
      <c r="B1921" s="1">
        <v>44727</v>
      </c>
      <c r="C1921" t="s">
        <v>4091</v>
      </c>
      <c r="D1921" t="s">
        <v>94</v>
      </c>
      <c r="E1921" t="s">
        <v>95</v>
      </c>
      <c r="F1921">
        <v>17</v>
      </c>
      <c r="G1921">
        <v>15</v>
      </c>
      <c r="H1921">
        <v>1014.79</v>
      </c>
      <c r="I1921">
        <v>1065.5295000000001</v>
      </c>
      <c r="J1921">
        <f t="shared" si="29"/>
        <v>15982.942500000001</v>
      </c>
      <c r="K1921" t="s">
        <v>27</v>
      </c>
      <c r="L1921" t="s">
        <v>86</v>
      </c>
      <c r="M1921" t="s">
        <v>36</v>
      </c>
      <c r="N1921" t="s">
        <v>89</v>
      </c>
      <c r="O1921">
        <v>39.06</v>
      </c>
      <c r="P1921">
        <v>3.8</v>
      </c>
      <c r="Q1921" t="s">
        <v>23</v>
      </c>
    </row>
    <row r="1922" spans="1:17" x14ac:dyDescent="0.3">
      <c r="A1922" t="s">
        <v>4092</v>
      </c>
      <c r="B1922" s="1">
        <v>45230</v>
      </c>
      <c r="C1922" t="s">
        <v>4093</v>
      </c>
      <c r="D1922" t="s">
        <v>130</v>
      </c>
      <c r="E1922" t="s">
        <v>82</v>
      </c>
      <c r="F1922">
        <v>1</v>
      </c>
      <c r="G1922">
        <v>1</v>
      </c>
      <c r="H1922">
        <v>1334.52</v>
      </c>
      <c r="I1922">
        <v>1441.2816</v>
      </c>
      <c r="J1922">
        <f t="shared" si="29"/>
        <v>1441.2816</v>
      </c>
      <c r="K1922" t="s">
        <v>51</v>
      </c>
      <c r="L1922" t="s">
        <v>28</v>
      </c>
      <c r="M1922" t="s">
        <v>29</v>
      </c>
      <c r="N1922" t="s">
        <v>67</v>
      </c>
      <c r="O1922">
        <v>34.79</v>
      </c>
      <c r="P1922">
        <v>2.2000000000000002</v>
      </c>
      <c r="Q1922" t="s">
        <v>23</v>
      </c>
    </row>
    <row r="1923" spans="1:17" x14ac:dyDescent="0.3">
      <c r="A1923" t="s">
        <v>4094</v>
      </c>
      <c r="B1923" s="1">
        <v>44836</v>
      </c>
      <c r="C1923" t="s">
        <v>4095</v>
      </c>
      <c r="D1923" t="s">
        <v>109</v>
      </c>
      <c r="E1923" t="s">
        <v>110</v>
      </c>
      <c r="F1923">
        <v>1</v>
      </c>
      <c r="G1923">
        <v>1</v>
      </c>
      <c r="H1923">
        <v>1230.79</v>
      </c>
      <c r="I1923">
        <v>1415.4084999999998</v>
      </c>
      <c r="J1923">
        <f t="shared" ref="J1923:J1986" si="30">G1923*I1923</f>
        <v>1415.4084999999998</v>
      </c>
      <c r="K1923" t="s">
        <v>51</v>
      </c>
      <c r="L1923" t="s">
        <v>28</v>
      </c>
      <c r="M1923" t="s">
        <v>36</v>
      </c>
      <c r="N1923" t="s">
        <v>53</v>
      </c>
      <c r="O1923">
        <v>47.52</v>
      </c>
      <c r="P1923">
        <v>2</v>
      </c>
      <c r="Q1923" t="s">
        <v>23</v>
      </c>
    </row>
    <row r="1924" spans="1:17" x14ac:dyDescent="0.3">
      <c r="A1924" t="s">
        <v>4096</v>
      </c>
      <c r="B1924" s="1">
        <v>45069</v>
      </c>
      <c r="C1924" t="s">
        <v>4097</v>
      </c>
      <c r="D1924" t="s">
        <v>133</v>
      </c>
      <c r="E1924" t="s">
        <v>50</v>
      </c>
      <c r="F1924">
        <v>19</v>
      </c>
      <c r="G1924">
        <v>18</v>
      </c>
      <c r="H1924">
        <v>387.06</v>
      </c>
      <c r="I1924">
        <v>425.76600000000002</v>
      </c>
      <c r="J1924">
        <f t="shared" si="30"/>
        <v>7663.7880000000005</v>
      </c>
      <c r="K1924" t="s">
        <v>27</v>
      </c>
      <c r="L1924" t="s">
        <v>123</v>
      </c>
      <c r="M1924" t="s">
        <v>71</v>
      </c>
      <c r="N1924" t="s">
        <v>53</v>
      </c>
      <c r="O1924">
        <v>16.46</v>
      </c>
      <c r="P1924">
        <v>1.9</v>
      </c>
      <c r="Q1924" t="s">
        <v>23</v>
      </c>
    </row>
    <row r="1925" spans="1:17" x14ac:dyDescent="0.3">
      <c r="A1925" t="s">
        <v>4098</v>
      </c>
      <c r="B1925" s="1">
        <v>44887</v>
      </c>
      <c r="C1925" t="s">
        <v>4099</v>
      </c>
      <c r="D1925" t="s">
        <v>40</v>
      </c>
      <c r="E1925" t="s">
        <v>57</v>
      </c>
      <c r="F1925">
        <v>18</v>
      </c>
      <c r="G1925">
        <v>15</v>
      </c>
      <c r="H1925">
        <v>20</v>
      </c>
      <c r="I1925">
        <v>21.400000000000002</v>
      </c>
      <c r="J1925">
        <f t="shared" si="30"/>
        <v>321.00000000000006</v>
      </c>
      <c r="K1925" t="s">
        <v>51</v>
      </c>
      <c r="L1925" t="s">
        <v>4100</v>
      </c>
      <c r="M1925" t="s">
        <v>29</v>
      </c>
      <c r="N1925" t="s">
        <v>30</v>
      </c>
      <c r="O1925">
        <v>46.38</v>
      </c>
      <c r="P1925">
        <v>4.3</v>
      </c>
      <c r="Q1925" t="s">
        <v>205</v>
      </c>
    </row>
    <row r="1926" spans="1:17" x14ac:dyDescent="0.3">
      <c r="A1926" t="s">
        <v>4101</v>
      </c>
      <c r="B1926" s="1">
        <v>43919</v>
      </c>
      <c r="C1926" t="s">
        <v>4102</v>
      </c>
      <c r="D1926" t="s">
        <v>100</v>
      </c>
      <c r="E1926" t="s">
        <v>41</v>
      </c>
      <c r="F1926">
        <v>19</v>
      </c>
      <c r="G1926">
        <v>15</v>
      </c>
      <c r="H1926">
        <v>486.42</v>
      </c>
      <c r="I1926">
        <v>515.60520000000008</v>
      </c>
      <c r="J1926">
        <f t="shared" si="30"/>
        <v>7734.0780000000013</v>
      </c>
      <c r="K1926" t="s">
        <v>47</v>
      </c>
      <c r="L1926" t="s">
        <v>28</v>
      </c>
      <c r="M1926" t="s">
        <v>36</v>
      </c>
      <c r="N1926" t="s">
        <v>53</v>
      </c>
      <c r="O1926">
        <v>12.96</v>
      </c>
      <c r="P1926">
        <v>3.8</v>
      </c>
      <c r="Q1926" t="s">
        <v>111</v>
      </c>
    </row>
    <row r="1927" spans="1:17" x14ac:dyDescent="0.3">
      <c r="A1927" t="s">
        <v>4103</v>
      </c>
      <c r="B1927" s="1">
        <v>44718</v>
      </c>
      <c r="C1927" t="s">
        <v>4104</v>
      </c>
      <c r="D1927" t="s">
        <v>65</v>
      </c>
      <c r="E1927" t="s">
        <v>82</v>
      </c>
      <c r="F1927">
        <v>2</v>
      </c>
      <c r="G1927">
        <v>2</v>
      </c>
      <c r="H1927">
        <v>1126.02</v>
      </c>
      <c r="I1927">
        <v>1261.1424000000002</v>
      </c>
      <c r="J1927">
        <f t="shared" si="30"/>
        <v>2522.2848000000004</v>
      </c>
      <c r="K1927" t="s">
        <v>27</v>
      </c>
      <c r="L1927" t="s">
        <v>28</v>
      </c>
      <c r="M1927" t="s">
        <v>36</v>
      </c>
      <c r="N1927" t="s">
        <v>30</v>
      </c>
      <c r="O1927">
        <v>27.06</v>
      </c>
      <c r="P1927">
        <v>1.1000000000000001</v>
      </c>
      <c r="Q1927" t="s">
        <v>23</v>
      </c>
    </row>
    <row r="1928" spans="1:17" x14ac:dyDescent="0.3">
      <c r="A1928" t="s">
        <v>4105</v>
      </c>
      <c r="B1928" s="1">
        <v>45280</v>
      </c>
      <c r="C1928" t="s">
        <v>4106</v>
      </c>
      <c r="D1928" t="s">
        <v>109</v>
      </c>
      <c r="E1928" t="s">
        <v>46</v>
      </c>
      <c r="F1928">
        <v>8</v>
      </c>
      <c r="G1928">
        <v>7</v>
      </c>
      <c r="H1928">
        <v>109.35</v>
      </c>
      <c r="I1928">
        <v>117.00450000000001</v>
      </c>
      <c r="J1928">
        <f t="shared" si="30"/>
        <v>819.03150000000005</v>
      </c>
      <c r="K1928" t="s">
        <v>27</v>
      </c>
      <c r="L1928" t="s">
        <v>21</v>
      </c>
      <c r="M1928" t="s">
        <v>71</v>
      </c>
      <c r="N1928" t="s">
        <v>37</v>
      </c>
      <c r="O1928">
        <v>12.1</v>
      </c>
      <c r="P1928">
        <v>2.5</v>
      </c>
      <c r="Q1928" t="s">
        <v>23</v>
      </c>
    </row>
    <row r="1929" spans="1:17" x14ac:dyDescent="0.3">
      <c r="A1929" t="s">
        <v>4107</v>
      </c>
      <c r="B1929" s="1">
        <v>44093</v>
      </c>
      <c r="C1929" t="s">
        <v>4108</v>
      </c>
      <c r="D1929" t="s">
        <v>94</v>
      </c>
      <c r="E1929" t="s">
        <v>50</v>
      </c>
      <c r="F1929">
        <v>15</v>
      </c>
      <c r="G1929">
        <v>12</v>
      </c>
      <c r="H1929">
        <v>776.51</v>
      </c>
      <c r="I1929">
        <v>854.16100000000006</v>
      </c>
      <c r="J1929">
        <f t="shared" si="30"/>
        <v>10249.932000000001</v>
      </c>
      <c r="K1929" t="s">
        <v>20</v>
      </c>
      <c r="L1929" t="s">
        <v>21</v>
      </c>
      <c r="M1929" t="s">
        <v>22</v>
      </c>
      <c r="N1929" t="s">
        <v>67</v>
      </c>
      <c r="O1929">
        <v>11.22</v>
      </c>
      <c r="P1929">
        <v>3.9</v>
      </c>
      <c r="Q1929" t="s">
        <v>23</v>
      </c>
    </row>
    <row r="1930" spans="1:17" x14ac:dyDescent="0.3">
      <c r="A1930" t="s">
        <v>4109</v>
      </c>
      <c r="B1930" s="1">
        <v>44746</v>
      </c>
      <c r="C1930" t="s">
        <v>4110</v>
      </c>
      <c r="D1930" t="s">
        <v>77</v>
      </c>
      <c r="F1930">
        <v>13</v>
      </c>
      <c r="G1930">
        <v>10</v>
      </c>
      <c r="H1930">
        <v>6</v>
      </c>
      <c r="I1930">
        <v>6.8999999999999995</v>
      </c>
      <c r="J1930">
        <f t="shared" si="30"/>
        <v>69</v>
      </c>
      <c r="K1930" t="s">
        <v>66</v>
      </c>
      <c r="L1930" t="s">
        <v>42</v>
      </c>
      <c r="M1930" t="s">
        <v>29</v>
      </c>
      <c r="N1930" t="s">
        <v>89</v>
      </c>
      <c r="O1930">
        <v>34.04</v>
      </c>
      <c r="P1930">
        <v>0</v>
      </c>
      <c r="Q1930" t="s">
        <v>23</v>
      </c>
    </row>
    <row r="1931" spans="1:17" x14ac:dyDescent="0.3">
      <c r="A1931" t="s">
        <v>4111</v>
      </c>
      <c r="B1931" s="1">
        <v>45653</v>
      </c>
      <c r="C1931" t="s">
        <v>4112</v>
      </c>
      <c r="D1931" t="s">
        <v>133</v>
      </c>
      <c r="E1931" t="s">
        <v>95</v>
      </c>
      <c r="F1931">
        <v>10</v>
      </c>
      <c r="G1931">
        <v>9</v>
      </c>
      <c r="H1931">
        <v>1302.95</v>
      </c>
      <c r="I1931">
        <v>1498.3924999999999</v>
      </c>
      <c r="J1931">
        <f t="shared" si="30"/>
        <v>13485.532499999999</v>
      </c>
      <c r="K1931" t="s">
        <v>66</v>
      </c>
      <c r="L1931" t="s">
        <v>42</v>
      </c>
      <c r="M1931" t="s">
        <v>22</v>
      </c>
      <c r="N1931" t="s">
        <v>53</v>
      </c>
      <c r="O1931">
        <v>1.01</v>
      </c>
      <c r="P1931">
        <v>4.5</v>
      </c>
    </row>
    <row r="1932" spans="1:17" x14ac:dyDescent="0.3">
      <c r="A1932" t="s">
        <v>4113</v>
      </c>
      <c r="B1932" s="1">
        <v>44678</v>
      </c>
      <c r="C1932" t="s">
        <v>4114</v>
      </c>
      <c r="D1932" t="s">
        <v>40</v>
      </c>
      <c r="E1932" t="s">
        <v>57</v>
      </c>
      <c r="F1932">
        <v>9</v>
      </c>
      <c r="G1932">
        <v>8</v>
      </c>
      <c r="H1932">
        <v>167.23</v>
      </c>
      <c r="I1932">
        <v>188.96989999999997</v>
      </c>
      <c r="J1932">
        <f t="shared" si="30"/>
        <v>1511.7591999999997</v>
      </c>
      <c r="K1932" t="s">
        <v>51</v>
      </c>
      <c r="L1932" t="s">
        <v>42</v>
      </c>
      <c r="M1932" t="s">
        <v>36</v>
      </c>
      <c r="N1932" t="s">
        <v>30</v>
      </c>
      <c r="O1932">
        <v>5.55</v>
      </c>
      <c r="P1932">
        <v>1.1000000000000001</v>
      </c>
      <c r="Q1932" t="s">
        <v>23</v>
      </c>
    </row>
    <row r="1933" spans="1:17" x14ac:dyDescent="0.3">
      <c r="A1933" t="s">
        <v>4115</v>
      </c>
      <c r="B1933" s="1">
        <v>44622</v>
      </c>
      <c r="C1933" t="s">
        <v>4116</v>
      </c>
      <c r="D1933" t="s">
        <v>77</v>
      </c>
      <c r="E1933" t="s">
        <v>82</v>
      </c>
      <c r="F1933">
        <v>15</v>
      </c>
      <c r="G1933">
        <v>15</v>
      </c>
      <c r="H1933">
        <v>688.68</v>
      </c>
      <c r="I1933">
        <v>764.4348</v>
      </c>
      <c r="J1933">
        <f t="shared" si="30"/>
        <v>11466.522000000001</v>
      </c>
      <c r="K1933" t="s">
        <v>47</v>
      </c>
      <c r="L1933" t="s">
        <v>21</v>
      </c>
      <c r="M1933" t="s">
        <v>29</v>
      </c>
      <c r="O1933">
        <v>4.37</v>
      </c>
      <c r="P1933">
        <v>3.6</v>
      </c>
      <c r="Q1933" t="s">
        <v>23</v>
      </c>
    </row>
    <row r="1934" spans="1:17" x14ac:dyDescent="0.3">
      <c r="A1934" t="s">
        <v>4117</v>
      </c>
      <c r="B1934" s="1">
        <v>44161</v>
      </c>
      <c r="C1934" t="s">
        <v>4118</v>
      </c>
      <c r="D1934" t="s">
        <v>77</v>
      </c>
      <c r="E1934" t="s">
        <v>4119</v>
      </c>
      <c r="F1934">
        <v>17</v>
      </c>
      <c r="G1934">
        <v>15</v>
      </c>
      <c r="H1934">
        <v>470.79</v>
      </c>
      <c r="I1934">
        <v>522.57690000000002</v>
      </c>
      <c r="J1934">
        <f t="shared" si="30"/>
        <v>7838.6535000000003</v>
      </c>
      <c r="K1934" t="s">
        <v>66</v>
      </c>
      <c r="L1934" t="s">
        <v>86</v>
      </c>
      <c r="M1934" t="s">
        <v>29</v>
      </c>
      <c r="N1934" t="s">
        <v>67</v>
      </c>
      <c r="O1934">
        <v>31.04</v>
      </c>
      <c r="P1934">
        <v>3.6</v>
      </c>
      <c r="Q1934" t="s">
        <v>23</v>
      </c>
    </row>
    <row r="1935" spans="1:17" x14ac:dyDescent="0.3">
      <c r="A1935" t="s">
        <v>4120</v>
      </c>
      <c r="B1935" s="1">
        <v>44171</v>
      </c>
      <c r="C1935" t="s">
        <v>4121</v>
      </c>
      <c r="D1935" t="s">
        <v>56</v>
      </c>
      <c r="E1935" t="s">
        <v>26</v>
      </c>
      <c r="F1935">
        <v>18</v>
      </c>
      <c r="G1935">
        <v>16</v>
      </c>
      <c r="H1935">
        <v>949.53</v>
      </c>
      <c r="I1935">
        <v>1006.5018</v>
      </c>
      <c r="J1935">
        <f t="shared" si="30"/>
        <v>16104.0288</v>
      </c>
      <c r="K1935" t="s">
        <v>27</v>
      </c>
      <c r="L1935" t="s">
        <v>42</v>
      </c>
      <c r="M1935" t="s">
        <v>36</v>
      </c>
      <c r="N1935" t="s">
        <v>67</v>
      </c>
      <c r="O1935">
        <v>22.47</v>
      </c>
      <c r="P1935">
        <v>4.3</v>
      </c>
      <c r="Q1935" t="s">
        <v>23</v>
      </c>
    </row>
    <row r="1936" spans="1:17" x14ac:dyDescent="0.3">
      <c r="A1936" t="s">
        <v>4122</v>
      </c>
      <c r="B1936" s="1">
        <v>44080</v>
      </c>
      <c r="C1936" t="s">
        <v>4123</v>
      </c>
      <c r="D1936" t="s">
        <v>130</v>
      </c>
      <c r="E1936" t="s">
        <v>19</v>
      </c>
      <c r="F1936">
        <v>2</v>
      </c>
      <c r="G1936">
        <v>2</v>
      </c>
      <c r="H1936">
        <v>662.56</v>
      </c>
      <c r="I1936">
        <v>695.68799999999999</v>
      </c>
      <c r="J1936">
        <f t="shared" si="30"/>
        <v>1391.376</v>
      </c>
      <c r="K1936" t="s">
        <v>51</v>
      </c>
      <c r="L1936" t="s">
        <v>35</v>
      </c>
      <c r="M1936" t="s">
        <v>22</v>
      </c>
      <c r="N1936" t="s">
        <v>53</v>
      </c>
      <c r="O1936">
        <v>5.61</v>
      </c>
      <c r="P1936">
        <v>4.3</v>
      </c>
      <c r="Q1936" t="s">
        <v>23</v>
      </c>
    </row>
    <row r="1937" spans="1:17" x14ac:dyDescent="0.3">
      <c r="A1937" t="s">
        <v>4124</v>
      </c>
      <c r="B1937" s="1">
        <v>45474</v>
      </c>
      <c r="C1937" t="s">
        <v>4125</v>
      </c>
      <c r="D1937" t="s">
        <v>94</v>
      </c>
      <c r="E1937" t="s">
        <v>50</v>
      </c>
      <c r="F1937">
        <v>18</v>
      </c>
      <c r="G1937">
        <v>16</v>
      </c>
      <c r="H1937">
        <v>1353.54</v>
      </c>
      <c r="I1937">
        <v>1461.8232</v>
      </c>
      <c r="J1937">
        <f t="shared" si="30"/>
        <v>23389.171200000001</v>
      </c>
      <c r="K1937" t="s">
        <v>51</v>
      </c>
      <c r="L1937" t="s">
        <v>21</v>
      </c>
      <c r="M1937" t="s">
        <v>71</v>
      </c>
      <c r="N1937" t="s">
        <v>37</v>
      </c>
      <c r="O1937">
        <v>34.44</v>
      </c>
      <c r="P1937">
        <v>1.5</v>
      </c>
      <c r="Q1937" t="s">
        <v>23</v>
      </c>
    </row>
    <row r="1938" spans="1:17" x14ac:dyDescent="0.3">
      <c r="A1938" t="s">
        <v>4126</v>
      </c>
      <c r="B1938" s="1">
        <v>45022</v>
      </c>
      <c r="C1938" t="s">
        <v>4127</v>
      </c>
      <c r="D1938" t="s">
        <v>109</v>
      </c>
      <c r="E1938" t="s">
        <v>120</v>
      </c>
      <c r="F1938">
        <v>1</v>
      </c>
      <c r="G1938">
        <v>1</v>
      </c>
      <c r="H1938">
        <v>870.6</v>
      </c>
      <c r="I1938">
        <v>931.54200000000003</v>
      </c>
      <c r="J1938">
        <f t="shared" si="30"/>
        <v>931.54200000000003</v>
      </c>
      <c r="K1938" t="s">
        <v>20</v>
      </c>
      <c r="L1938" t="s">
        <v>123</v>
      </c>
      <c r="M1938" t="s">
        <v>22</v>
      </c>
      <c r="N1938" t="s">
        <v>30</v>
      </c>
      <c r="O1938">
        <v>35.11</v>
      </c>
      <c r="P1938">
        <v>3.1</v>
      </c>
    </row>
    <row r="1939" spans="1:17" x14ac:dyDescent="0.3">
      <c r="A1939" t="s">
        <v>4128</v>
      </c>
      <c r="B1939" s="1">
        <v>45001</v>
      </c>
      <c r="C1939" t="s">
        <v>4129</v>
      </c>
      <c r="D1939" t="s">
        <v>45</v>
      </c>
      <c r="E1939" t="s">
        <v>120</v>
      </c>
      <c r="F1939">
        <v>20</v>
      </c>
      <c r="G1939">
        <v>18</v>
      </c>
      <c r="H1939">
        <v>1361.26</v>
      </c>
      <c r="I1939">
        <v>1442.9356</v>
      </c>
      <c r="J1939">
        <f t="shared" si="30"/>
        <v>25972.840800000002</v>
      </c>
      <c r="K1939" t="s">
        <v>51</v>
      </c>
      <c r="L1939" t="s">
        <v>42</v>
      </c>
      <c r="M1939" t="s">
        <v>36</v>
      </c>
      <c r="N1939" t="s">
        <v>37</v>
      </c>
      <c r="O1939">
        <v>49.62</v>
      </c>
      <c r="P1939">
        <v>1.2</v>
      </c>
      <c r="Q1939" t="s">
        <v>23</v>
      </c>
    </row>
    <row r="1940" spans="1:17" x14ac:dyDescent="0.3">
      <c r="A1940" t="s">
        <v>4130</v>
      </c>
      <c r="B1940" s="1">
        <v>44070</v>
      </c>
      <c r="C1940" t="s">
        <v>4131</v>
      </c>
      <c r="D1940" t="s">
        <v>100</v>
      </c>
      <c r="E1940" t="s">
        <v>26</v>
      </c>
      <c r="F1940">
        <v>11</v>
      </c>
      <c r="G1940">
        <v>11</v>
      </c>
      <c r="H1940">
        <v>671.3</v>
      </c>
      <c r="I1940">
        <v>771.99499999999989</v>
      </c>
      <c r="J1940">
        <f t="shared" si="30"/>
        <v>8491.9449999999997</v>
      </c>
      <c r="K1940" t="s">
        <v>20</v>
      </c>
      <c r="L1940" t="s">
        <v>123</v>
      </c>
      <c r="M1940" t="s">
        <v>36</v>
      </c>
      <c r="N1940" t="s">
        <v>89</v>
      </c>
      <c r="O1940">
        <v>18.79</v>
      </c>
      <c r="P1940">
        <v>4.8</v>
      </c>
      <c r="Q1940" t="s">
        <v>23</v>
      </c>
    </row>
    <row r="1941" spans="1:17" x14ac:dyDescent="0.3">
      <c r="A1941" t="s">
        <v>4132</v>
      </c>
      <c r="B1941" s="1">
        <v>44688</v>
      </c>
      <c r="C1941" t="s">
        <v>4133</v>
      </c>
      <c r="D1941" t="s">
        <v>77</v>
      </c>
      <c r="E1941" t="s">
        <v>19</v>
      </c>
      <c r="F1941">
        <v>19</v>
      </c>
      <c r="G1941">
        <v>15</v>
      </c>
      <c r="H1941">
        <v>587.12</v>
      </c>
      <c r="I1941">
        <v>663.4455999999999</v>
      </c>
      <c r="J1941">
        <f t="shared" si="30"/>
        <v>9951.6839999999993</v>
      </c>
      <c r="K1941" t="s">
        <v>27</v>
      </c>
      <c r="L1941" t="s">
        <v>35</v>
      </c>
      <c r="M1941" t="s">
        <v>71</v>
      </c>
      <c r="N1941" t="s">
        <v>67</v>
      </c>
      <c r="O1941">
        <v>14.64</v>
      </c>
      <c r="P1941">
        <v>3.1</v>
      </c>
      <c r="Q1941" t="s">
        <v>23</v>
      </c>
    </row>
    <row r="1942" spans="1:17" x14ac:dyDescent="0.3">
      <c r="A1942" t="s">
        <v>4134</v>
      </c>
      <c r="B1942" s="1">
        <v>44035</v>
      </c>
      <c r="C1942" t="s">
        <v>4135</v>
      </c>
      <c r="D1942" t="s">
        <v>85</v>
      </c>
      <c r="E1942" t="s">
        <v>82</v>
      </c>
      <c r="F1942">
        <v>18</v>
      </c>
      <c r="G1942">
        <v>18</v>
      </c>
      <c r="H1942">
        <v>1495.05</v>
      </c>
      <c r="I1942">
        <v>1599.7035000000001</v>
      </c>
      <c r="J1942">
        <f t="shared" si="30"/>
        <v>28794.663</v>
      </c>
      <c r="K1942" t="s">
        <v>47</v>
      </c>
      <c r="L1942" t="s">
        <v>86</v>
      </c>
      <c r="M1942" t="s">
        <v>22</v>
      </c>
      <c r="N1942" t="s">
        <v>30</v>
      </c>
      <c r="O1942">
        <v>27.44</v>
      </c>
      <c r="P1942">
        <v>3.6</v>
      </c>
      <c r="Q1942" t="s">
        <v>23</v>
      </c>
    </row>
    <row r="1943" spans="1:17" x14ac:dyDescent="0.3">
      <c r="A1943" t="s">
        <v>4136</v>
      </c>
      <c r="B1943" s="1">
        <v>45597</v>
      </c>
      <c r="D1943" t="s">
        <v>1903</v>
      </c>
      <c r="E1943" t="s">
        <v>57</v>
      </c>
      <c r="F1943">
        <v>9</v>
      </c>
      <c r="G1943">
        <v>7</v>
      </c>
      <c r="H1943">
        <v>1022.75</v>
      </c>
      <c r="I1943">
        <v>1084.115</v>
      </c>
      <c r="J1943">
        <f t="shared" si="30"/>
        <v>7588.8050000000003</v>
      </c>
      <c r="K1943" t="s">
        <v>47</v>
      </c>
      <c r="L1943" t="s">
        <v>28</v>
      </c>
      <c r="M1943" t="s">
        <v>71</v>
      </c>
      <c r="N1943" t="s">
        <v>67</v>
      </c>
      <c r="O1943">
        <v>34.25</v>
      </c>
      <c r="P1943">
        <v>1.8</v>
      </c>
      <c r="Q1943" t="s">
        <v>23</v>
      </c>
    </row>
    <row r="1944" spans="1:17" x14ac:dyDescent="0.3">
      <c r="A1944" t="s">
        <v>4137</v>
      </c>
      <c r="B1944" s="1">
        <v>44807</v>
      </c>
      <c r="C1944" t="s">
        <v>4138</v>
      </c>
      <c r="D1944" t="s">
        <v>100</v>
      </c>
      <c r="E1944" t="s">
        <v>57</v>
      </c>
      <c r="F1944">
        <v>12</v>
      </c>
      <c r="G1944">
        <v>11</v>
      </c>
      <c r="H1944">
        <v>364.73</v>
      </c>
      <c r="I1944">
        <v>397.55570000000006</v>
      </c>
      <c r="J1944">
        <f t="shared" si="30"/>
        <v>4373.1127000000006</v>
      </c>
      <c r="K1944" t="s">
        <v>4139</v>
      </c>
      <c r="L1944" t="s">
        <v>86</v>
      </c>
      <c r="M1944" t="s">
        <v>36</v>
      </c>
      <c r="N1944" t="s">
        <v>53</v>
      </c>
      <c r="O1944">
        <v>14.27</v>
      </c>
      <c r="P1944">
        <v>4.2</v>
      </c>
      <c r="Q1944" t="s">
        <v>23</v>
      </c>
    </row>
    <row r="1945" spans="1:17" x14ac:dyDescent="0.3">
      <c r="A1945" t="s">
        <v>4140</v>
      </c>
      <c r="B1945" s="1">
        <v>44211</v>
      </c>
      <c r="C1945" t="s">
        <v>4141</v>
      </c>
      <c r="D1945" t="s">
        <v>109</v>
      </c>
      <c r="E1945" t="s">
        <v>120</v>
      </c>
      <c r="F1945">
        <v>4</v>
      </c>
      <c r="G1945">
        <v>4</v>
      </c>
      <c r="H1945">
        <v>397.19</v>
      </c>
      <c r="I1945">
        <v>424.99330000000003</v>
      </c>
      <c r="J1945">
        <f t="shared" si="30"/>
        <v>1699.9732000000001</v>
      </c>
      <c r="K1945" t="s">
        <v>51</v>
      </c>
      <c r="L1945" t="s">
        <v>86</v>
      </c>
      <c r="M1945" t="s">
        <v>22</v>
      </c>
      <c r="N1945" t="s">
        <v>30</v>
      </c>
      <c r="O1945">
        <v>35.270000000000003</v>
      </c>
      <c r="P1945">
        <v>3.9</v>
      </c>
      <c r="Q1945" t="s">
        <v>23</v>
      </c>
    </row>
    <row r="1946" spans="1:17" x14ac:dyDescent="0.3">
      <c r="A1946" t="s">
        <v>4142</v>
      </c>
      <c r="B1946" s="1">
        <v>44211</v>
      </c>
      <c r="C1946" t="s">
        <v>4143</v>
      </c>
      <c r="D1946" t="s">
        <v>100</v>
      </c>
      <c r="E1946" t="s">
        <v>41</v>
      </c>
      <c r="F1946">
        <v>14</v>
      </c>
      <c r="G1946">
        <v>11</v>
      </c>
      <c r="H1946">
        <v>1480.98</v>
      </c>
      <c r="I1946">
        <v>1584.6486000000002</v>
      </c>
      <c r="J1946">
        <f t="shared" si="30"/>
        <v>17431.134600000001</v>
      </c>
      <c r="K1946" t="s">
        <v>51</v>
      </c>
      <c r="L1946" t="s">
        <v>42</v>
      </c>
      <c r="M1946" t="s">
        <v>22</v>
      </c>
      <c r="N1946" t="s">
        <v>53</v>
      </c>
      <c r="O1946">
        <v>35.08</v>
      </c>
      <c r="P1946">
        <v>3.1</v>
      </c>
      <c r="Q1946" t="s">
        <v>23</v>
      </c>
    </row>
    <row r="1947" spans="1:17" x14ac:dyDescent="0.3">
      <c r="A1947" t="s">
        <v>4144</v>
      </c>
      <c r="B1947" s="1">
        <v>45336</v>
      </c>
      <c r="C1947" t="s">
        <v>4145</v>
      </c>
      <c r="D1947" t="s">
        <v>109</v>
      </c>
      <c r="E1947" t="s">
        <v>120</v>
      </c>
      <c r="F1947">
        <v>6</v>
      </c>
      <c r="G1947">
        <v>5</v>
      </c>
      <c r="H1947">
        <v>1414.14</v>
      </c>
      <c r="I1947">
        <v>1612.1196000000002</v>
      </c>
      <c r="J1947">
        <f t="shared" si="30"/>
        <v>8060.5980000000009</v>
      </c>
      <c r="K1947" t="s">
        <v>66</v>
      </c>
      <c r="L1947" t="s">
        <v>35</v>
      </c>
      <c r="M1947" t="s">
        <v>29</v>
      </c>
      <c r="N1947" t="s">
        <v>67</v>
      </c>
      <c r="O1947">
        <v>33.96</v>
      </c>
      <c r="P1947">
        <v>4.5999999999999996</v>
      </c>
      <c r="Q1947" t="s">
        <v>23</v>
      </c>
    </row>
    <row r="1948" spans="1:17" x14ac:dyDescent="0.3">
      <c r="A1948" t="s">
        <v>4146</v>
      </c>
      <c r="B1948" s="1">
        <v>45334</v>
      </c>
      <c r="C1948" t="s">
        <v>4147</v>
      </c>
      <c r="D1948" t="s">
        <v>109</v>
      </c>
      <c r="E1948" t="s">
        <v>46</v>
      </c>
      <c r="F1948">
        <v>11</v>
      </c>
      <c r="G1948">
        <v>10</v>
      </c>
      <c r="H1948">
        <v>769.89</v>
      </c>
      <c r="I1948">
        <v>869.97569999999985</v>
      </c>
      <c r="J1948">
        <f t="shared" si="30"/>
        <v>8699.7569999999978</v>
      </c>
      <c r="K1948" t="s">
        <v>51</v>
      </c>
      <c r="L1948" t="s">
        <v>79</v>
      </c>
      <c r="M1948" t="s">
        <v>4148</v>
      </c>
      <c r="N1948" t="s">
        <v>53</v>
      </c>
      <c r="O1948">
        <v>15.52</v>
      </c>
      <c r="P1948">
        <v>3.7</v>
      </c>
      <c r="Q1948" t="s">
        <v>23</v>
      </c>
    </row>
    <row r="1949" spans="1:17" x14ac:dyDescent="0.3">
      <c r="A1949" t="s">
        <v>4149</v>
      </c>
      <c r="B1949" s="1">
        <v>44417</v>
      </c>
      <c r="C1949" t="s">
        <v>4150</v>
      </c>
      <c r="D1949" t="s">
        <v>116</v>
      </c>
      <c r="E1949" t="s">
        <v>95</v>
      </c>
      <c r="F1949">
        <v>20</v>
      </c>
      <c r="G1949">
        <v>19</v>
      </c>
      <c r="H1949">
        <v>670.85</v>
      </c>
      <c r="I1949">
        <v>758.06049999999993</v>
      </c>
      <c r="J1949">
        <f t="shared" si="30"/>
        <v>14403.1495</v>
      </c>
      <c r="K1949" t="s">
        <v>47</v>
      </c>
      <c r="L1949" t="s">
        <v>35</v>
      </c>
      <c r="M1949" t="s">
        <v>36</v>
      </c>
      <c r="N1949" t="s">
        <v>30</v>
      </c>
      <c r="O1949">
        <v>6.6</v>
      </c>
      <c r="P1949">
        <v>2.8</v>
      </c>
      <c r="Q1949" t="s">
        <v>23</v>
      </c>
    </row>
    <row r="1950" spans="1:17" x14ac:dyDescent="0.3">
      <c r="A1950" t="s">
        <v>4151</v>
      </c>
      <c r="B1950" s="1">
        <v>44379</v>
      </c>
      <c r="C1950" t="s">
        <v>4152</v>
      </c>
      <c r="D1950" t="s">
        <v>94</v>
      </c>
      <c r="E1950" t="s">
        <v>50</v>
      </c>
      <c r="F1950">
        <v>4</v>
      </c>
      <c r="G1950">
        <v>3</v>
      </c>
      <c r="H1950">
        <v>1347.5</v>
      </c>
      <c r="I1950">
        <v>1428.3500000000001</v>
      </c>
      <c r="J1950">
        <f t="shared" si="30"/>
        <v>4285.05</v>
      </c>
      <c r="K1950" t="s">
        <v>47</v>
      </c>
      <c r="L1950" t="s">
        <v>28</v>
      </c>
      <c r="M1950" t="s">
        <v>29</v>
      </c>
      <c r="N1950" t="s">
        <v>37</v>
      </c>
      <c r="O1950">
        <v>49.81</v>
      </c>
      <c r="P1950">
        <v>2.8</v>
      </c>
      <c r="Q1950" t="s">
        <v>23</v>
      </c>
    </row>
    <row r="1951" spans="1:17" x14ac:dyDescent="0.3">
      <c r="A1951" t="s">
        <v>4153</v>
      </c>
      <c r="B1951" s="1">
        <v>45645</v>
      </c>
      <c r="C1951" t="s">
        <v>4154</v>
      </c>
      <c r="D1951" t="s">
        <v>40</v>
      </c>
      <c r="E1951" t="s">
        <v>57</v>
      </c>
      <c r="F1951">
        <v>3</v>
      </c>
      <c r="G1951">
        <v>3</v>
      </c>
      <c r="H1951">
        <v>45.49</v>
      </c>
      <c r="I1951">
        <v>50.948800000000006</v>
      </c>
      <c r="J1951">
        <f t="shared" si="30"/>
        <v>152.84640000000002</v>
      </c>
      <c r="K1951" t="s">
        <v>27</v>
      </c>
      <c r="L1951" t="s">
        <v>42</v>
      </c>
      <c r="M1951" t="s">
        <v>36</v>
      </c>
      <c r="N1951" t="s">
        <v>53</v>
      </c>
      <c r="O1951">
        <v>0.31</v>
      </c>
      <c r="P1951">
        <v>3.3</v>
      </c>
      <c r="Q1951" t="s">
        <v>205</v>
      </c>
    </row>
    <row r="1952" spans="1:17" x14ac:dyDescent="0.3">
      <c r="A1952" t="s">
        <v>4155</v>
      </c>
      <c r="B1952" s="1">
        <v>45458</v>
      </c>
      <c r="C1952" t="s">
        <v>4156</v>
      </c>
      <c r="E1952" t="s">
        <v>46</v>
      </c>
      <c r="F1952">
        <v>20</v>
      </c>
      <c r="G1952">
        <v>19</v>
      </c>
      <c r="H1952">
        <v>1025.29</v>
      </c>
      <c r="I1952">
        <v>1117.5661</v>
      </c>
      <c r="J1952">
        <f t="shared" si="30"/>
        <v>21233.7559</v>
      </c>
      <c r="K1952" t="s">
        <v>20</v>
      </c>
      <c r="L1952" t="s">
        <v>79</v>
      </c>
      <c r="M1952" t="s">
        <v>71</v>
      </c>
      <c r="N1952" t="s">
        <v>4157</v>
      </c>
      <c r="O1952">
        <v>44.55</v>
      </c>
      <c r="P1952">
        <v>2.2999999999999998</v>
      </c>
      <c r="Q1952" t="s">
        <v>205</v>
      </c>
    </row>
    <row r="1953" spans="1:17" x14ac:dyDescent="0.3">
      <c r="A1953" t="s">
        <v>4158</v>
      </c>
      <c r="B1953" s="1">
        <v>45582</v>
      </c>
      <c r="C1953" t="s">
        <v>4159</v>
      </c>
      <c r="D1953" t="s">
        <v>141</v>
      </c>
      <c r="E1953" t="s">
        <v>50</v>
      </c>
      <c r="F1953">
        <v>7</v>
      </c>
      <c r="G1953">
        <v>7</v>
      </c>
      <c r="H1953">
        <v>1102.5999999999999</v>
      </c>
      <c r="I1953">
        <v>1168.7559999999999</v>
      </c>
      <c r="J1953">
        <f t="shared" si="30"/>
        <v>8181.2919999999995</v>
      </c>
      <c r="K1953" t="s">
        <v>66</v>
      </c>
      <c r="L1953" t="s">
        <v>42</v>
      </c>
      <c r="M1953" t="s">
        <v>36</v>
      </c>
      <c r="N1953" t="s">
        <v>53</v>
      </c>
      <c r="O1953">
        <v>10.23</v>
      </c>
      <c r="P1953">
        <v>1.7</v>
      </c>
      <c r="Q1953" t="s">
        <v>111</v>
      </c>
    </row>
    <row r="1954" spans="1:17" x14ac:dyDescent="0.3">
      <c r="A1954" t="s">
        <v>4160</v>
      </c>
      <c r="B1954" s="1">
        <v>44456</v>
      </c>
      <c r="C1954" t="s">
        <v>4161</v>
      </c>
      <c r="D1954" t="s">
        <v>45</v>
      </c>
      <c r="E1954" t="s">
        <v>120</v>
      </c>
      <c r="F1954">
        <v>6</v>
      </c>
      <c r="G1954">
        <v>6</v>
      </c>
      <c r="H1954">
        <v>1109.1099999999999</v>
      </c>
      <c r="I1954">
        <v>1231.1121000000001</v>
      </c>
      <c r="J1954">
        <f t="shared" si="30"/>
        <v>7386.6725999999999</v>
      </c>
      <c r="K1954" t="s">
        <v>47</v>
      </c>
      <c r="L1954" t="s">
        <v>42</v>
      </c>
      <c r="M1954" t="s">
        <v>22</v>
      </c>
      <c r="N1954" t="s">
        <v>37</v>
      </c>
      <c r="O1954">
        <v>6.97</v>
      </c>
      <c r="P1954">
        <v>1.4</v>
      </c>
      <c r="Q1954" t="s">
        <v>23</v>
      </c>
    </row>
    <row r="1955" spans="1:17" x14ac:dyDescent="0.3">
      <c r="A1955" t="s">
        <v>4162</v>
      </c>
      <c r="B1955" s="1">
        <v>44564</v>
      </c>
      <c r="C1955" t="s">
        <v>4163</v>
      </c>
      <c r="D1955" t="s">
        <v>77</v>
      </c>
      <c r="E1955" t="s">
        <v>19</v>
      </c>
      <c r="F1955">
        <v>6</v>
      </c>
      <c r="G1955">
        <v>6</v>
      </c>
      <c r="H1955">
        <v>1308.3800000000001</v>
      </c>
      <c r="I1955">
        <v>1386.8828000000001</v>
      </c>
      <c r="J1955">
        <f t="shared" si="30"/>
        <v>8321.2968000000001</v>
      </c>
      <c r="K1955" t="s">
        <v>47</v>
      </c>
      <c r="L1955" t="s">
        <v>86</v>
      </c>
      <c r="M1955" t="s">
        <v>36</v>
      </c>
      <c r="N1955" t="s">
        <v>89</v>
      </c>
      <c r="O1955">
        <v>6.68</v>
      </c>
      <c r="P1955">
        <v>1.2</v>
      </c>
      <c r="Q1955" t="s">
        <v>23</v>
      </c>
    </row>
    <row r="1956" spans="1:17" x14ac:dyDescent="0.3">
      <c r="A1956" t="s">
        <v>4164</v>
      </c>
      <c r="B1956" s="1">
        <v>44646</v>
      </c>
      <c r="C1956" t="s">
        <v>4165</v>
      </c>
      <c r="D1956" t="s">
        <v>85</v>
      </c>
      <c r="E1956" t="s">
        <v>82</v>
      </c>
      <c r="F1956">
        <v>20</v>
      </c>
      <c r="G1956">
        <v>17</v>
      </c>
      <c r="H1956">
        <v>356.86</v>
      </c>
      <c r="I1956">
        <v>410.38900000000001</v>
      </c>
      <c r="J1956">
        <f t="shared" si="30"/>
        <v>6976.6130000000003</v>
      </c>
      <c r="K1956" t="s">
        <v>47</v>
      </c>
      <c r="L1956" t="s">
        <v>28</v>
      </c>
      <c r="M1956" t="s">
        <v>71</v>
      </c>
      <c r="N1956" t="s">
        <v>67</v>
      </c>
      <c r="O1956">
        <v>41.78</v>
      </c>
      <c r="P1956">
        <v>1.2</v>
      </c>
      <c r="Q1956" t="s">
        <v>23</v>
      </c>
    </row>
    <row r="1957" spans="1:17" x14ac:dyDescent="0.3">
      <c r="A1957" t="s">
        <v>4166</v>
      </c>
      <c r="B1957" s="1">
        <v>44069</v>
      </c>
      <c r="C1957" t="s">
        <v>4167</v>
      </c>
      <c r="D1957" t="s">
        <v>56</v>
      </c>
      <c r="E1957" t="s">
        <v>26</v>
      </c>
      <c r="F1957">
        <v>12</v>
      </c>
      <c r="G1957">
        <v>11</v>
      </c>
      <c r="H1957">
        <v>201.69</v>
      </c>
      <c r="I1957">
        <v>219.84210000000002</v>
      </c>
      <c r="J1957">
        <f t="shared" si="30"/>
        <v>2418.2631000000001</v>
      </c>
      <c r="K1957" t="s">
        <v>66</v>
      </c>
      <c r="L1957" t="s">
        <v>86</v>
      </c>
      <c r="M1957" t="s">
        <v>36</v>
      </c>
      <c r="N1957" t="s">
        <v>53</v>
      </c>
      <c r="O1957">
        <v>25.26</v>
      </c>
      <c r="P1957">
        <v>4.5</v>
      </c>
      <c r="Q1957" t="s">
        <v>23</v>
      </c>
    </row>
    <row r="1958" spans="1:17" x14ac:dyDescent="0.3">
      <c r="A1958" t="s">
        <v>4168</v>
      </c>
      <c r="B1958" s="1">
        <v>45191</v>
      </c>
      <c r="C1958" t="s">
        <v>4169</v>
      </c>
      <c r="D1958" t="s">
        <v>61</v>
      </c>
      <c r="E1958" t="s">
        <v>70</v>
      </c>
      <c r="F1958">
        <v>12</v>
      </c>
      <c r="G1958">
        <v>10</v>
      </c>
      <c r="H1958">
        <v>977.8</v>
      </c>
      <c r="I1958">
        <v>1095.136</v>
      </c>
      <c r="J1958">
        <f t="shared" si="30"/>
        <v>10951.36</v>
      </c>
      <c r="K1958" t="s">
        <v>27</v>
      </c>
      <c r="L1958" t="s">
        <v>35</v>
      </c>
      <c r="M1958" t="s">
        <v>36</v>
      </c>
      <c r="N1958" t="s">
        <v>67</v>
      </c>
      <c r="O1958">
        <v>40.76</v>
      </c>
      <c r="P1958">
        <v>2.9</v>
      </c>
      <c r="Q1958" t="s">
        <v>111</v>
      </c>
    </row>
    <row r="1959" spans="1:17" x14ac:dyDescent="0.3">
      <c r="A1959" t="s">
        <v>4170</v>
      </c>
      <c r="B1959" s="1">
        <v>45396</v>
      </c>
      <c r="C1959" t="s">
        <v>4171</v>
      </c>
      <c r="D1959" t="s">
        <v>94</v>
      </c>
      <c r="E1959" t="s">
        <v>95</v>
      </c>
      <c r="F1959">
        <v>3</v>
      </c>
      <c r="G1959">
        <v>3</v>
      </c>
      <c r="H1959">
        <v>552.30999999999995</v>
      </c>
      <c r="I1959">
        <v>579.92549999999994</v>
      </c>
      <c r="J1959">
        <f t="shared" si="30"/>
        <v>1739.7764999999999</v>
      </c>
      <c r="K1959" t="s">
        <v>47</v>
      </c>
      <c r="L1959" t="s">
        <v>21</v>
      </c>
      <c r="M1959" t="s">
        <v>22</v>
      </c>
      <c r="N1959" t="s">
        <v>67</v>
      </c>
      <c r="O1959">
        <v>20.54</v>
      </c>
      <c r="P1959">
        <v>2.2999999999999998</v>
      </c>
      <c r="Q1959" t="s">
        <v>23</v>
      </c>
    </row>
    <row r="1960" spans="1:17" x14ac:dyDescent="0.3">
      <c r="A1960" t="s">
        <v>4172</v>
      </c>
      <c r="B1960" s="1">
        <v>45024</v>
      </c>
      <c r="C1960" t="s">
        <v>4173</v>
      </c>
      <c r="D1960" t="s">
        <v>45</v>
      </c>
      <c r="E1960" t="s">
        <v>46</v>
      </c>
      <c r="F1960">
        <v>9</v>
      </c>
      <c r="G1960">
        <v>8</v>
      </c>
      <c r="H1960">
        <v>12</v>
      </c>
      <c r="I1960">
        <v>12.600000000000001</v>
      </c>
      <c r="J1960">
        <f t="shared" si="30"/>
        <v>100.80000000000001</v>
      </c>
      <c r="K1960" t="s">
        <v>51</v>
      </c>
      <c r="L1960" t="s">
        <v>79</v>
      </c>
      <c r="M1960" t="s">
        <v>71</v>
      </c>
      <c r="N1960" t="s">
        <v>67</v>
      </c>
      <c r="O1960">
        <v>46.6</v>
      </c>
      <c r="P1960">
        <v>4</v>
      </c>
      <c r="Q1960" t="s">
        <v>23</v>
      </c>
    </row>
    <row r="1961" spans="1:17" x14ac:dyDescent="0.3">
      <c r="A1961" t="s">
        <v>4174</v>
      </c>
      <c r="B1961" s="1">
        <v>44500</v>
      </c>
      <c r="C1961" t="s">
        <v>4175</v>
      </c>
      <c r="D1961" t="s">
        <v>109</v>
      </c>
      <c r="E1961" t="s">
        <v>120</v>
      </c>
      <c r="F1961">
        <v>10</v>
      </c>
      <c r="G1961">
        <v>9</v>
      </c>
      <c r="H1961">
        <v>291.14</v>
      </c>
      <c r="I1961">
        <v>328.98819999999995</v>
      </c>
      <c r="J1961">
        <f t="shared" si="30"/>
        <v>2960.8937999999994</v>
      </c>
      <c r="K1961" t="s">
        <v>27</v>
      </c>
      <c r="L1961" t="s">
        <v>42</v>
      </c>
      <c r="M1961" t="s">
        <v>29</v>
      </c>
      <c r="N1961" t="s">
        <v>53</v>
      </c>
      <c r="O1961">
        <v>26.73</v>
      </c>
      <c r="P1961">
        <v>3.7</v>
      </c>
      <c r="Q1961" t="s">
        <v>23</v>
      </c>
    </row>
    <row r="1962" spans="1:17" x14ac:dyDescent="0.3">
      <c r="A1962" t="s">
        <v>4176</v>
      </c>
      <c r="B1962" s="1">
        <v>43847</v>
      </c>
      <c r="C1962" t="s">
        <v>4177</v>
      </c>
      <c r="D1962" t="s">
        <v>116</v>
      </c>
      <c r="E1962" t="s">
        <v>50</v>
      </c>
      <c r="F1962">
        <v>4</v>
      </c>
      <c r="G1962">
        <v>4</v>
      </c>
      <c r="H1962">
        <v>730.94</v>
      </c>
      <c r="I1962">
        <v>818.65280000000018</v>
      </c>
      <c r="J1962">
        <f t="shared" si="30"/>
        <v>3274.6112000000007</v>
      </c>
      <c r="K1962" t="s">
        <v>51</v>
      </c>
      <c r="L1962" t="s">
        <v>42</v>
      </c>
      <c r="M1962" t="s">
        <v>71</v>
      </c>
      <c r="N1962" t="s">
        <v>67</v>
      </c>
      <c r="O1962">
        <v>4.0199999999999996</v>
      </c>
      <c r="P1962">
        <v>2.2000000000000002</v>
      </c>
      <c r="Q1962" t="s">
        <v>23</v>
      </c>
    </row>
    <row r="1963" spans="1:17" x14ac:dyDescent="0.3">
      <c r="A1963" t="s">
        <v>4178</v>
      </c>
      <c r="B1963" s="1">
        <v>45001</v>
      </c>
      <c r="C1963" t="s">
        <v>4179</v>
      </c>
      <c r="D1963" t="s">
        <v>116</v>
      </c>
      <c r="E1963" t="s">
        <v>50</v>
      </c>
      <c r="F1963">
        <v>2</v>
      </c>
      <c r="G1963">
        <v>2</v>
      </c>
      <c r="H1963">
        <v>857.48</v>
      </c>
      <c r="I1963">
        <v>900.35400000000004</v>
      </c>
      <c r="J1963">
        <f t="shared" si="30"/>
        <v>1800.7080000000001</v>
      </c>
      <c r="K1963" t="s">
        <v>66</v>
      </c>
      <c r="L1963" t="s">
        <v>86</v>
      </c>
      <c r="M1963" t="s">
        <v>29</v>
      </c>
      <c r="N1963" t="s">
        <v>37</v>
      </c>
      <c r="O1963">
        <v>48.1</v>
      </c>
      <c r="P1963">
        <v>4.4000000000000004</v>
      </c>
      <c r="Q1963" t="s">
        <v>23</v>
      </c>
    </row>
    <row r="1964" spans="1:17" x14ac:dyDescent="0.3">
      <c r="A1964" t="s">
        <v>4180</v>
      </c>
      <c r="B1964" s="1">
        <v>45423</v>
      </c>
      <c r="C1964" t="s">
        <v>4181</v>
      </c>
      <c r="D1964" t="s">
        <v>45</v>
      </c>
      <c r="E1964" t="s">
        <v>110</v>
      </c>
      <c r="F1964">
        <v>14</v>
      </c>
      <c r="G1964">
        <v>13</v>
      </c>
      <c r="H1964">
        <v>405.21</v>
      </c>
      <c r="I1964">
        <v>425.47050000000002</v>
      </c>
      <c r="J1964">
        <f t="shared" si="30"/>
        <v>5531.1165000000001</v>
      </c>
      <c r="K1964" t="s">
        <v>47</v>
      </c>
      <c r="L1964" t="s">
        <v>21</v>
      </c>
      <c r="M1964" t="s">
        <v>36</v>
      </c>
      <c r="N1964" t="s">
        <v>53</v>
      </c>
      <c r="O1964">
        <v>23.6</v>
      </c>
      <c r="P1964">
        <v>2.2000000000000002</v>
      </c>
      <c r="Q1964" t="s">
        <v>23</v>
      </c>
    </row>
    <row r="1965" spans="1:17" x14ac:dyDescent="0.3">
      <c r="A1965" t="s">
        <v>4037</v>
      </c>
      <c r="B1965" s="1">
        <v>45314</v>
      </c>
      <c r="C1965" t="s">
        <v>4182</v>
      </c>
      <c r="D1965" t="s">
        <v>45</v>
      </c>
      <c r="E1965" t="s">
        <v>46</v>
      </c>
      <c r="F1965">
        <v>14</v>
      </c>
      <c r="G1965">
        <v>12</v>
      </c>
      <c r="H1965">
        <v>1427.03</v>
      </c>
      <c r="I1965">
        <v>1498.3815</v>
      </c>
      <c r="J1965">
        <f t="shared" si="30"/>
        <v>17980.578000000001</v>
      </c>
      <c r="K1965" t="s">
        <v>51</v>
      </c>
      <c r="L1965" t="s">
        <v>28</v>
      </c>
      <c r="M1965" t="s">
        <v>36</v>
      </c>
      <c r="N1965" t="s">
        <v>37</v>
      </c>
      <c r="O1965">
        <v>21.1</v>
      </c>
      <c r="P1965">
        <v>2.5</v>
      </c>
      <c r="Q1965" t="s">
        <v>23</v>
      </c>
    </row>
    <row r="1966" spans="1:17" x14ac:dyDescent="0.3">
      <c r="A1966" t="s">
        <v>4183</v>
      </c>
      <c r="B1966" s="1">
        <v>45013</v>
      </c>
      <c r="C1966" t="s">
        <v>4184</v>
      </c>
      <c r="D1966" t="s">
        <v>100</v>
      </c>
      <c r="E1966" t="s">
        <v>57</v>
      </c>
      <c r="F1966">
        <v>14</v>
      </c>
      <c r="G1966">
        <v>12</v>
      </c>
      <c r="H1966">
        <v>275.67</v>
      </c>
      <c r="I1966">
        <v>289.45350000000002</v>
      </c>
      <c r="J1966">
        <f t="shared" si="30"/>
        <v>3473.442</v>
      </c>
      <c r="K1966" t="s">
        <v>51</v>
      </c>
      <c r="L1966" t="s">
        <v>35</v>
      </c>
      <c r="M1966" t="s">
        <v>29</v>
      </c>
      <c r="N1966" t="s">
        <v>37</v>
      </c>
      <c r="O1966">
        <v>6.53</v>
      </c>
      <c r="P1966">
        <v>2</v>
      </c>
      <c r="Q1966" t="s">
        <v>23</v>
      </c>
    </row>
    <row r="1967" spans="1:17" x14ac:dyDescent="0.3">
      <c r="A1967" t="s">
        <v>4185</v>
      </c>
      <c r="B1967" s="1">
        <v>44858</v>
      </c>
      <c r="C1967" t="s">
        <v>4186</v>
      </c>
      <c r="D1967" t="s">
        <v>130</v>
      </c>
      <c r="E1967" t="s">
        <v>82</v>
      </c>
      <c r="F1967">
        <v>9</v>
      </c>
      <c r="G1967">
        <v>8</v>
      </c>
      <c r="H1967">
        <v>848.84</v>
      </c>
      <c r="I1967">
        <v>891.28200000000004</v>
      </c>
      <c r="J1967">
        <f t="shared" si="30"/>
        <v>7130.2560000000003</v>
      </c>
      <c r="K1967" t="s">
        <v>27</v>
      </c>
      <c r="L1967" t="s">
        <v>28</v>
      </c>
      <c r="M1967" t="s">
        <v>22</v>
      </c>
      <c r="N1967" t="s">
        <v>30</v>
      </c>
      <c r="O1967">
        <v>5.51</v>
      </c>
      <c r="P1967">
        <v>2.2000000000000002</v>
      </c>
      <c r="Q1967" t="s">
        <v>23</v>
      </c>
    </row>
    <row r="1968" spans="1:17" x14ac:dyDescent="0.3">
      <c r="A1968" t="s">
        <v>4187</v>
      </c>
      <c r="B1968" s="1">
        <v>43952</v>
      </c>
      <c r="C1968" t="s">
        <v>4188</v>
      </c>
      <c r="D1968" t="s">
        <v>130</v>
      </c>
      <c r="E1968" t="s">
        <v>19</v>
      </c>
      <c r="F1968">
        <v>20</v>
      </c>
      <c r="G1968">
        <v>20</v>
      </c>
      <c r="H1968">
        <v>192.22</v>
      </c>
      <c r="I1968">
        <v>219.13080000000002</v>
      </c>
      <c r="J1968">
        <f t="shared" si="30"/>
        <v>4382.616</v>
      </c>
      <c r="K1968" t="s">
        <v>47</v>
      </c>
      <c r="L1968" t="s">
        <v>21</v>
      </c>
      <c r="M1968" t="s">
        <v>29</v>
      </c>
      <c r="N1968" t="s">
        <v>30</v>
      </c>
      <c r="O1968">
        <v>47.28</v>
      </c>
      <c r="P1968">
        <v>4.2</v>
      </c>
      <c r="Q1968" t="s">
        <v>23</v>
      </c>
    </row>
    <row r="1969" spans="1:17" x14ac:dyDescent="0.3">
      <c r="A1969" t="s">
        <v>4189</v>
      </c>
      <c r="B1969" s="1">
        <v>45060</v>
      </c>
      <c r="C1969" t="s">
        <v>4190</v>
      </c>
      <c r="D1969" t="s">
        <v>94</v>
      </c>
      <c r="E1969" t="s">
        <v>50</v>
      </c>
      <c r="F1969">
        <v>17</v>
      </c>
      <c r="G1969">
        <v>15</v>
      </c>
      <c r="H1969">
        <v>1225.21</v>
      </c>
      <c r="I1969">
        <v>1323.2268000000001</v>
      </c>
      <c r="J1969">
        <f t="shared" si="30"/>
        <v>19848.402000000002</v>
      </c>
      <c r="K1969" t="s">
        <v>51</v>
      </c>
      <c r="L1969" t="s">
        <v>79</v>
      </c>
      <c r="M1969" t="s">
        <v>36</v>
      </c>
      <c r="N1969" t="s">
        <v>67</v>
      </c>
      <c r="O1969">
        <v>35.22</v>
      </c>
      <c r="P1969">
        <v>3.7</v>
      </c>
      <c r="Q1969" t="s">
        <v>23</v>
      </c>
    </row>
    <row r="1970" spans="1:17" x14ac:dyDescent="0.3">
      <c r="A1970" t="s">
        <v>4191</v>
      </c>
      <c r="B1970" s="1">
        <v>44098</v>
      </c>
      <c r="C1970" t="s">
        <v>4192</v>
      </c>
      <c r="D1970" t="s">
        <v>85</v>
      </c>
      <c r="E1970" t="s">
        <v>82</v>
      </c>
      <c r="F1970">
        <v>14</v>
      </c>
      <c r="G1970">
        <v>11</v>
      </c>
      <c r="H1970">
        <v>138.58000000000001</v>
      </c>
      <c r="I1970">
        <v>153.82380000000003</v>
      </c>
      <c r="J1970">
        <f t="shared" si="30"/>
        <v>1692.0618000000004</v>
      </c>
      <c r="K1970" t="s">
        <v>27</v>
      </c>
      <c r="L1970" t="s">
        <v>35</v>
      </c>
      <c r="M1970" t="s">
        <v>36</v>
      </c>
      <c r="N1970" t="s">
        <v>37</v>
      </c>
      <c r="O1970">
        <v>23.67</v>
      </c>
      <c r="P1970">
        <v>1.6</v>
      </c>
      <c r="Q1970" t="s">
        <v>23</v>
      </c>
    </row>
    <row r="1971" spans="1:17" x14ac:dyDescent="0.3">
      <c r="A1971" t="s">
        <v>4193</v>
      </c>
      <c r="B1971" s="1">
        <v>44148</v>
      </c>
      <c r="C1971" t="s">
        <v>4194</v>
      </c>
      <c r="D1971" t="s">
        <v>85</v>
      </c>
      <c r="E1971" t="s">
        <v>78</v>
      </c>
      <c r="F1971">
        <v>9</v>
      </c>
      <c r="G1971">
        <v>8</v>
      </c>
      <c r="H1971">
        <v>1465.13</v>
      </c>
      <c r="I1971">
        <v>1596.9917000000003</v>
      </c>
      <c r="J1971">
        <f t="shared" si="30"/>
        <v>12775.933600000002</v>
      </c>
      <c r="K1971" t="s">
        <v>20</v>
      </c>
      <c r="L1971" t="s">
        <v>86</v>
      </c>
      <c r="M1971" t="s">
        <v>36</v>
      </c>
      <c r="N1971" t="s">
        <v>30</v>
      </c>
      <c r="O1971">
        <v>21.37</v>
      </c>
      <c r="P1971">
        <v>1.2</v>
      </c>
      <c r="Q1971" t="s">
        <v>15</v>
      </c>
    </row>
    <row r="1972" spans="1:17" x14ac:dyDescent="0.3">
      <c r="A1972" t="s">
        <v>184</v>
      </c>
      <c r="B1972" s="1">
        <v>44370</v>
      </c>
      <c r="C1972" t="s">
        <v>4195</v>
      </c>
      <c r="D1972" t="s">
        <v>85</v>
      </c>
      <c r="E1972" t="s">
        <v>19</v>
      </c>
      <c r="F1972">
        <v>17</v>
      </c>
      <c r="G1972">
        <v>17</v>
      </c>
      <c r="H1972">
        <v>444.11</v>
      </c>
      <c r="I1972">
        <v>497.40320000000008</v>
      </c>
      <c r="J1972">
        <f t="shared" si="30"/>
        <v>8455.854400000002</v>
      </c>
      <c r="K1972" t="s">
        <v>47</v>
      </c>
      <c r="L1972" t="s">
        <v>86</v>
      </c>
      <c r="M1972" t="s">
        <v>22</v>
      </c>
      <c r="O1972">
        <v>29.76</v>
      </c>
      <c r="P1972">
        <v>4.9000000000000004</v>
      </c>
      <c r="Q1972" t="s">
        <v>23</v>
      </c>
    </row>
    <row r="1973" spans="1:17" x14ac:dyDescent="0.3">
      <c r="A1973" t="s">
        <v>4196</v>
      </c>
      <c r="B1973" s="1">
        <v>44614</v>
      </c>
      <c r="C1973" t="s">
        <v>4197</v>
      </c>
      <c r="D1973" t="s">
        <v>85</v>
      </c>
      <c r="E1973" t="s">
        <v>4198</v>
      </c>
      <c r="F1973">
        <v>11</v>
      </c>
      <c r="G1973">
        <v>10</v>
      </c>
      <c r="H1973">
        <v>1450.27</v>
      </c>
      <c r="I1973">
        <v>1551.7889</v>
      </c>
      <c r="J1973">
        <f t="shared" si="30"/>
        <v>15517.888999999999</v>
      </c>
      <c r="K1973" t="s">
        <v>47</v>
      </c>
      <c r="L1973" t="s">
        <v>21</v>
      </c>
      <c r="M1973" t="s">
        <v>22</v>
      </c>
      <c r="N1973" t="s">
        <v>89</v>
      </c>
      <c r="O1973">
        <v>32.93</v>
      </c>
      <c r="P1973">
        <v>1.3</v>
      </c>
      <c r="Q1973" t="s">
        <v>23</v>
      </c>
    </row>
    <row r="1974" spans="1:17" x14ac:dyDescent="0.3">
      <c r="A1974" t="s">
        <v>4199</v>
      </c>
      <c r="B1974" s="1">
        <v>44955</v>
      </c>
      <c r="C1974" t="s">
        <v>4200</v>
      </c>
      <c r="D1974" t="s">
        <v>109</v>
      </c>
      <c r="E1974" t="s">
        <v>120</v>
      </c>
      <c r="F1974">
        <v>18</v>
      </c>
      <c r="G1974">
        <v>15</v>
      </c>
      <c r="H1974">
        <v>1387.87</v>
      </c>
      <c r="I1974">
        <v>1554.4144000000001</v>
      </c>
      <c r="J1974">
        <f t="shared" si="30"/>
        <v>23316.216</v>
      </c>
      <c r="K1974" t="s">
        <v>51</v>
      </c>
      <c r="L1974" t="s">
        <v>21</v>
      </c>
      <c r="M1974" t="s">
        <v>71</v>
      </c>
      <c r="N1974" t="s">
        <v>30</v>
      </c>
      <c r="O1974">
        <v>34.53</v>
      </c>
      <c r="P1974">
        <v>1.5</v>
      </c>
      <c r="Q1974" t="s">
        <v>23</v>
      </c>
    </row>
    <row r="1975" spans="1:17" x14ac:dyDescent="0.3">
      <c r="A1975" t="s">
        <v>4201</v>
      </c>
      <c r="B1975" s="1">
        <v>44641</v>
      </c>
      <c r="C1975" t="s">
        <v>4202</v>
      </c>
      <c r="D1975" t="s">
        <v>109</v>
      </c>
      <c r="E1975" t="s">
        <v>110</v>
      </c>
      <c r="F1975">
        <v>17</v>
      </c>
      <c r="G1975">
        <v>15</v>
      </c>
      <c r="H1975">
        <v>1079.01</v>
      </c>
      <c r="I1975">
        <v>1208.4912000000002</v>
      </c>
      <c r="J1975">
        <f t="shared" si="30"/>
        <v>18127.368000000002</v>
      </c>
      <c r="K1975" t="s">
        <v>20</v>
      </c>
      <c r="L1975" t="s">
        <v>79</v>
      </c>
      <c r="M1975" t="s">
        <v>22</v>
      </c>
      <c r="N1975" t="s">
        <v>53</v>
      </c>
      <c r="O1975">
        <v>20.059999999999999</v>
      </c>
      <c r="P1975">
        <v>1.4</v>
      </c>
      <c r="Q1975" t="s">
        <v>23</v>
      </c>
    </row>
    <row r="1976" spans="1:17" x14ac:dyDescent="0.3">
      <c r="A1976" t="s">
        <v>4203</v>
      </c>
      <c r="B1976" s="1">
        <v>43993</v>
      </c>
      <c r="C1976" t="s">
        <v>4204</v>
      </c>
      <c r="D1976" t="s">
        <v>56</v>
      </c>
      <c r="E1976" t="s">
        <v>41</v>
      </c>
      <c r="F1976">
        <v>19</v>
      </c>
      <c r="G1976">
        <v>16</v>
      </c>
      <c r="H1976">
        <v>1311.87</v>
      </c>
      <c r="I1976">
        <v>1482.4130999999998</v>
      </c>
      <c r="J1976">
        <f t="shared" si="30"/>
        <v>23718.609599999996</v>
      </c>
      <c r="K1976" t="s">
        <v>20</v>
      </c>
      <c r="L1976" t="s">
        <v>79</v>
      </c>
      <c r="M1976" t="s">
        <v>36</v>
      </c>
      <c r="N1976" t="s">
        <v>67</v>
      </c>
      <c r="O1976">
        <v>36.42</v>
      </c>
      <c r="P1976">
        <v>4.9000000000000004</v>
      </c>
      <c r="Q1976" t="s">
        <v>205</v>
      </c>
    </row>
    <row r="1977" spans="1:17" x14ac:dyDescent="0.3">
      <c r="A1977" t="s">
        <v>4205</v>
      </c>
      <c r="B1977" s="1">
        <v>43872</v>
      </c>
      <c r="C1977" t="s">
        <v>4206</v>
      </c>
      <c r="D1977" t="s">
        <v>61</v>
      </c>
      <c r="E1977" t="s">
        <v>70</v>
      </c>
      <c r="F1977">
        <v>10</v>
      </c>
      <c r="G1977">
        <v>10</v>
      </c>
      <c r="H1977">
        <v>89.21</v>
      </c>
      <c r="I1977">
        <v>101.6994</v>
      </c>
      <c r="J1977">
        <f t="shared" si="30"/>
        <v>1016.9939999999999</v>
      </c>
      <c r="K1977" t="s">
        <v>20</v>
      </c>
      <c r="L1977" t="s">
        <v>42</v>
      </c>
      <c r="M1977" t="s">
        <v>71</v>
      </c>
      <c r="N1977" t="s">
        <v>30</v>
      </c>
      <c r="O1977">
        <v>45.87</v>
      </c>
      <c r="P1977">
        <v>4.3</v>
      </c>
      <c r="Q1977" t="s">
        <v>23</v>
      </c>
    </row>
    <row r="1978" spans="1:17" x14ac:dyDescent="0.3">
      <c r="A1978" t="s">
        <v>4207</v>
      </c>
      <c r="B1978" s="1">
        <v>44298</v>
      </c>
      <c r="C1978" t="s">
        <v>4208</v>
      </c>
      <c r="D1978" t="s">
        <v>85</v>
      </c>
      <c r="E1978" t="s">
        <v>19</v>
      </c>
      <c r="F1978">
        <v>8</v>
      </c>
      <c r="G1978">
        <v>8</v>
      </c>
      <c r="H1978">
        <v>510.05</v>
      </c>
      <c r="I1978">
        <v>586.5575</v>
      </c>
      <c r="J1978">
        <f t="shared" si="30"/>
        <v>4692.46</v>
      </c>
      <c r="K1978" t="s">
        <v>51</v>
      </c>
      <c r="L1978" t="s">
        <v>86</v>
      </c>
      <c r="M1978" t="s">
        <v>29</v>
      </c>
      <c r="N1978" t="s">
        <v>67</v>
      </c>
      <c r="O1978">
        <v>19.95</v>
      </c>
      <c r="P1978">
        <v>1.3</v>
      </c>
      <c r="Q1978" t="s">
        <v>23</v>
      </c>
    </row>
    <row r="1979" spans="1:17" x14ac:dyDescent="0.3">
      <c r="A1979" t="s">
        <v>4209</v>
      </c>
      <c r="B1979" s="1">
        <v>44396</v>
      </c>
      <c r="C1979" t="s">
        <v>4210</v>
      </c>
      <c r="D1979" t="s">
        <v>65</v>
      </c>
      <c r="E1979" t="s">
        <v>82</v>
      </c>
      <c r="F1979">
        <v>16</v>
      </c>
      <c r="G1979">
        <v>13</v>
      </c>
      <c r="H1979">
        <v>782.92</v>
      </c>
      <c r="I1979">
        <v>869.0412</v>
      </c>
      <c r="J1979">
        <f t="shared" si="30"/>
        <v>11297.535599999999</v>
      </c>
      <c r="K1979" t="s">
        <v>51</v>
      </c>
      <c r="L1979" t="s">
        <v>123</v>
      </c>
      <c r="M1979" t="s">
        <v>71</v>
      </c>
      <c r="N1979" t="s">
        <v>37</v>
      </c>
      <c r="O1979">
        <v>36.69</v>
      </c>
      <c r="P1979">
        <v>4.2</v>
      </c>
      <c r="Q1979" t="s">
        <v>23</v>
      </c>
    </row>
    <row r="1980" spans="1:17" x14ac:dyDescent="0.3">
      <c r="A1980" t="s">
        <v>4211</v>
      </c>
      <c r="B1980" s="1">
        <v>44457</v>
      </c>
      <c r="C1980" t="s">
        <v>4212</v>
      </c>
      <c r="D1980" t="s">
        <v>85</v>
      </c>
      <c r="E1980" t="s">
        <v>78</v>
      </c>
      <c r="F1980">
        <v>3</v>
      </c>
      <c r="G1980">
        <v>2</v>
      </c>
      <c r="H1980">
        <v>371.36</v>
      </c>
      <c r="I1980">
        <v>415.92320000000007</v>
      </c>
      <c r="J1980">
        <f t="shared" si="30"/>
        <v>831.84640000000013</v>
      </c>
      <c r="K1980" t="s">
        <v>47</v>
      </c>
      <c r="L1980" t="s">
        <v>28</v>
      </c>
      <c r="M1980" t="s">
        <v>22</v>
      </c>
      <c r="N1980" t="s">
        <v>53</v>
      </c>
      <c r="O1980">
        <v>1.27</v>
      </c>
      <c r="P1980">
        <v>2.5</v>
      </c>
      <c r="Q1980" t="s">
        <v>23</v>
      </c>
    </row>
    <row r="1981" spans="1:17" x14ac:dyDescent="0.3">
      <c r="A1981" t="s">
        <v>4213</v>
      </c>
      <c r="B1981" s="1">
        <v>44201</v>
      </c>
      <c r="C1981" t="s">
        <v>4214</v>
      </c>
      <c r="D1981" t="s">
        <v>109</v>
      </c>
      <c r="E1981" t="s">
        <v>46</v>
      </c>
      <c r="F1981">
        <v>18</v>
      </c>
      <c r="G1981">
        <v>17</v>
      </c>
      <c r="H1981">
        <v>588.19000000000005</v>
      </c>
      <c r="I1981">
        <v>670.53660000000013</v>
      </c>
      <c r="J1981">
        <f t="shared" si="30"/>
        <v>11399.122200000002</v>
      </c>
      <c r="K1981" t="s">
        <v>51</v>
      </c>
      <c r="L1981" t="s">
        <v>42</v>
      </c>
      <c r="M1981" t="s">
        <v>29</v>
      </c>
      <c r="N1981" t="s">
        <v>67</v>
      </c>
      <c r="O1981">
        <v>38.54</v>
      </c>
      <c r="P1981">
        <v>3.2</v>
      </c>
      <c r="Q1981" t="s">
        <v>23</v>
      </c>
    </row>
    <row r="1982" spans="1:17" x14ac:dyDescent="0.3">
      <c r="A1982" t="s">
        <v>4215</v>
      </c>
      <c r="B1982" s="1">
        <v>45024</v>
      </c>
      <c r="C1982" t="s">
        <v>4216</v>
      </c>
      <c r="D1982" t="s">
        <v>40</v>
      </c>
      <c r="E1982" t="s">
        <v>4217</v>
      </c>
      <c r="F1982">
        <v>3</v>
      </c>
      <c r="G1982">
        <v>3</v>
      </c>
      <c r="H1982">
        <v>1445.08</v>
      </c>
      <c r="I1982">
        <v>1560.6864</v>
      </c>
      <c r="J1982">
        <f t="shared" si="30"/>
        <v>4682.0591999999997</v>
      </c>
      <c r="K1982" t="s">
        <v>27</v>
      </c>
      <c r="L1982" t="s">
        <v>42</v>
      </c>
      <c r="M1982" t="s">
        <v>71</v>
      </c>
      <c r="N1982" t="s">
        <v>89</v>
      </c>
      <c r="O1982">
        <v>26.15</v>
      </c>
      <c r="P1982">
        <v>4.8</v>
      </c>
      <c r="Q1982" t="s">
        <v>23</v>
      </c>
    </row>
    <row r="1983" spans="1:17" x14ac:dyDescent="0.3">
      <c r="A1983" t="s">
        <v>4218</v>
      </c>
      <c r="B1983" s="1">
        <v>44223</v>
      </c>
      <c r="C1983" t="s">
        <v>4219</v>
      </c>
      <c r="D1983" t="s">
        <v>65</v>
      </c>
      <c r="E1983" t="s">
        <v>78</v>
      </c>
      <c r="F1983">
        <v>9</v>
      </c>
      <c r="G1983">
        <v>7</v>
      </c>
      <c r="H1983">
        <v>516.69000000000005</v>
      </c>
      <c r="I1983">
        <v>542.5245000000001</v>
      </c>
      <c r="J1983">
        <f t="shared" si="30"/>
        <v>3797.6715000000008</v>
      </c>
      <c r="K1983" t="s">
        <v>47</v>
      </c>
      <c r="L1983" t="s">
        <v>35</v>
      </c>
      <c r="M1983" t="s">
        <v>71</v>
      </c>
      <c r="N1983" t="s">
        <v>53</v>
      </c>
      <c r="O1983">
        <v>35.78</v>
      </c>
      <c r="P1983">
        <v>3.7</v>
      </c>
      <c r="Q1983" t="s">
        <v>23</v>
      </c>
    </row>
    <row r="1984" spans="1:17" x14ac:dyDescent="0.3">
      <c r="A1984" t="s">
        <v>4220</v>
      </c>
      <c r="B1984" s="1">
        <v>44706</v>
      </c>
      <c r="C1984" t="s">
        <v>4221</v>
      </c>
      <c r="D1984" t="s">
        <v>1836</v>
      </c>
      <c r="E1984" t="s">
        <v>110</v>
      </c>
      <c r="F1984">
        <v>17</v>
      </c>
      <c r="G1984">
        <v>15</v>
      </c>
      <c r="H1984">
        <v>1147.3699999999999</v>
      </c>
      <c r="I1984">
        <v>1239.1596</v>
      </c>
      <c r="J1984">
        <f t="shared" si="30"/>
        <v>18587.394</v>
      </c>
      <c r="K1984" t="s">
        <v>47</v>
      </c>
      <c r="L1984" t="s">
        <v>28</v>
      </c>
      <c r="M1984" t="s">
        <v>29</v>
      </c>
      <c r="N1984" t="s">
        <v>37</v>
      </c>
      <c r="O1984">
        <v>28.67</v>
      </c>
      <c r="P1984">
        <v>3.5</v>
      </c>
    </row>
    <row r="1985" spans="1:17" x14ac:dyDescent="0.3">
      <c r="A1985" t="s">
        <v>4222</v>
      </c>
      <c r="B1985" s="1">
        <v>45509</v>
      </c>
      <c r="C1985" t="s">
        <v>4223</v>
      </c>
      <c r="D1985" t="s">
        <v>109</v>
      </c>
      <c r="E1985" t="s">
        <v>46</v>
      </c>
      <c r="F1985">
        <v>11</v>
      </c>
      <c r="G1985">
        <v>9</v>
      </c>
      <c r="H1985">
        <v>864.34</v>
      </c>
      <c r="I1985">
        <v>916.20040000000006</v>
      </c>
      <c r="J1985">
        <f t="shared" si="30"/>
        <v>8245.8036000000011</v>
      </c>
      <c r="K1985" t="s">
        <v>4224</v>
      </c>
      <c r="L1985" t="s">
        <v>35</v>
      </c>
      <c r="M1985" t="s">
        <v>71</v>
      </c>
      <c r="O1985">
        <v>8.8699999999999992</v>
      </c>
      <c r="P1985">
        <v>4.9000000000000004</v>
      </c>
      <c r="Q1985" t="s">
        <v>23</v>
      </c>
    </row>
    <row r="1986" spans="1:17" x14ac:dyDescent="0.3">
      <c r="A1986" t="s">
        <v>4225</v>
      </c>
      <c r="B1986" s="1">
        <v>44870</v>
      </c>
      <c r="C1986" t="s">
        <v>4226</v>
      </c>
      <c r="D1986" t="s">
        <v>33</v>
      </c>
      <c r="E1986" t="s">
        <v>70</v>
      </c>
      <c r="F1986">
        <v>9</v>
      </c>
      <c r="G1986">
        <v>9</v>
      </c>
      <c r="H1986">
        <v>667.35</v>
      </c>
      <c r="I1986">
        <v>727.41150000000005</v>
      </c>
      <c r="J1986">
        <f t="shared" si="30"/>
        <v>6546.7035000000005</v>
      </c>
      <c r="K1986" t="s">
        <v>66</v>
      </c>
      <c r="L1986" t="s">
        <v>86</v>
      </c>
      <c r="M1986" t="s">
        <v>22</v>
      </c>
      <c r="N1986" t="s">
        <v>89</v>
      </c>
      <c r="O1986">
        <v>28.8</v>
      </c>
      <c r="P1986">
        <v>2.6</v>
      </c>
      <c r="Q1986" t="s">
        <v>15</v>
      </c>
    </row>
    <row r="1987" spans="1:17" x14ac:dyDescent="0.3">
      <c r="A1987" t="s">
        <v>4227</v>
      </c>
      <c r="B1987" s="1">
        <v>45326</v>
      </c>
      <c r="C1987" t="s">
        <v>4228</v>
      </c>
      <c r="D1987" t="s">
        <v>65</v>
      </c>
      <c r="E1987" t="s">
        <v>78</v>
      </c>
      <c r="F1987">
        <v>16</v>
      </c>
      <c r="G1987">
        <v>13</v>
      </c>
      <c r="H1987">
        <v>463.95</v>
      </c>
      <c r="I1987">
        <v>533.5424999999999</v>
      </c>
      <c r="J1987">
        <f t="shared" ref="J1987:J2050" si="31">G1987*I1987</f>
        <v>6936.0524999999989</v>
      </c>
      <c r="K1987" t="s">
        <v>27</v>
      </c>
      <c r="L1987" t="s">
        <v>42</v>
      </c>
      <c r="M1987" t="s">
        <v>22</v>
      </c>
      <c r="N1987" t="s">
        <v>67</v>
      </c>
      <c r="O1987">
        <v>35.630000000000003</v>
      </c>
      <c r="P1987">
        <v>2.6</v>
      </c>
      <c r="Q1987" t="s">
        <v>74</v>
      </c>
    </row>
    <row r="1988" spans="1:17" x14ac:dyDescent="0.3">
      <c r="A1988" t="s">
        <v>4229</v>
      </c>
      <c r="B1988" s="1">
        <v>44131</v>
      </c>
      <c r="C1988" t="s">
        <v>4230</v>
      </c>
      <c r="D1988" t="s">
        <v>94</v>
      </c>
      <c r="E1988" t="s">
        <v>95</v>
      </c>
      <c r="F1988">
        <v>1</v>
      </c>
      <c r="G1988">
        <v>1</v>
      </c>
      <c r="H1988">
        <v>136.5</v>
      </c>
      <c r="I1988">
        <v>144.69</v>
      </c>
      <c r="J1988">
        <f t="shared" si="31"/>
        <v>144.69</v>
      </c>
      <c r="K1988" t="s">
        <v>20</v>
      </c>
      <c r="L1988" t="s">
        <v>86</v>
      </c>
      <c r="M1988" t="s">
        <v>71</v>
      </c>
      <c r="N1988" t="s">
        <v>53</v>
      </c>
      <c r="O1988">
        <v>44.39</v>
      </c>
      <c r="P1988">
        <v>2.5</v>
      </c>
      <c r="Q1988" t="s">
        <v>23</v>
      </c>
    </row>
    <row r="1989" spans="1:17" x14ac:dyDescent="0.3">
      <c r="A1989" t="s">
        <v>4231</v>
      </c>
      <c r="B1989" s="1">
        <v>44213</v>
      </c>
      <c r="C1989" t="s">
        <v>4232</v>
      </c>
      <c r="D1989" t="s">
        <v>130</v>
      </c>
      <c r="E1989" t="s">
        <v>82</v>
      </c>
      <c r="F1989">
        <v>8</v>
      </c>
      <c r="G1989">
        <v>7</v>
      </c>
      <c r="H1989">
        <v>1013.65</v>
      </c>
      <c r="I1989">
        <v>1125.1515000000002</v>
      </c>
      <c r="J1989">
        <f t="shared" si="31"/>
        <v>7876.0605000000014</v>
      </c>
      <c r="K1989" t="s">
        <v>47</v>
      </c>
      <c r="L1989" t="s">
        <v>79</v>
      </c>
      <c r="M1989" t="s">
        <v>36</v>
      </c>
      <c r="N1989" t="s">
        <v>30</v>
      </c>
      <c r="O1989">
        <v>35.86</v>
      </c>
      <c r="P1989">
        <v>1.2</v>
      </c>
      <c r="Q1989" t="s">
        <v>23</v>
      </c>
    </row>
    <row r="1990" spans="1:17" x14ac:dyDescent="0.3">
      <c r="A1990" t="s">
        <v>4233</v>
      </c>
      <c r="B1990" s="1">
        <v>44699</v>
      </c>
      <c r="C1990" t="s">
        <v>4234</v>
      </c>
      <c r="D1990" t="s">
        <v>65</v>
      </c>
      <c r="E1990" t="s">
        <v>82</v>
      </c>
      <c r="F1990">
        <v>2</v>
      </c>
      <c r="G1990">
        <v>2</v>
      </c>
      <c r="H1990">
        <v>1047.45</v>
      </c>
      <c r="I1990">
        <v>1099.8225</v>
      </c>
      <c r="J1990">
        <f t="shared" si="31"/>
        <v>2199.645</v>
      </c>
      <c r="K1990" t="s">
        <v>51</v>
      </c>
      <c r="L1990" t="s">
        <v>79</v>
      </c>
      <c r="M1990" t="s">
        <v>71</v>
      </c>
      <c r="N1990" t="s">
        <v>89</v>
      </c>
      <c r="O1990">
        <v>-5</v>
      </c>
      <c r="P1990">
        <v>4.2</v>
      </c>
      <c r="Q1990" t="s">
        <v>23</v>
      </c>
    </row>
    <row r="1991" spans="1:17" x14ac:dyDescent="0.3">
      <c r="A1991" t="s">
        <v>4235</v>
      </c>
      <c r="B1991" s="1">
        <v>45294</v>
      </c>
      <c r="C1991" t="s">
        <v>3689</v>
      </c>
      <c r="D1991" t="s">
        <v>33</v>
      </c>
      <c r="E1991" t="s">
        <v>34</v>
      </c>
      <c r="F1991">
        <v>1</v>
      </c>
      <c r="G1991">
        <v>1</v>
      </c>
      <c r="H1991">
        <v>361.29</v>
      </c>
      <c r="I1991">
        <v>390.19320000000005</v>
      </c>
      <c r="J1991">
        <f t="shared" si="31"/>
        <v>390.19320000000005</v>
      </c>
      <c r="K1991" t="s">
        <v>47</v>
      </c>
      <c r="L1991" t="s">
        <v>86</v>
      </c>
      <c r="M1991" t="s">
        <v>36</v>
      </c>
      <c r="N1991" t="s">
        <v>53</v>
      </c>
      <c r="O1991">
        <v>18.13</v>
      </c>
      <c r="P1991">
        <v>4.5</v>
      </c>
      <c r="Q1991" t="s">
        <v>15</v>
      </c>
    </row>
    <row r="1992" spans="1:17" x14ac:dyDescent="0.3">
      <c r="A1992" t="s">
        <v>4236</v>
      </c>
      <c r="B1992" s="1">
        <v>44089</v>
      </c>
      <c r="C1992" t="s">
        <v>4237</v>
      </c>
      <c r="D1992" t="s">
        <v>141</v>
      </c>
      <c r="E1992" t="s">
        <v>117</v>
      </c>
      <c r="F1992">
        <v>16</v>
      </c>
      <c r="G1992">
        <v>13</v>
      </c>
      <c r="H1992">
        <v>1386.1</v>
      </c>
      <c r="I1992">
        <v>1580.154</v>
      </c>
      <c r="J1992">
        <f t="shared" si="31"/>
        <v>20542.002</v>
      </c>
      <c r="K1992" t="s">
        <v>20</v>
      </c>
      <c r="L1992" t="s">
        <v>86</v>
      </c>
      <c r="M1992" t="s">
        <v>36</v>
      </c>
      <c r="N1992" t="s">
        <v>53</v>
      </c>
      <c r="O1992">
        <v>12.09</v>
      </c>
      <c r="P1992">
        <v>4.2</v>
      </c>
      <c r="Q1992" t="s">
        <v>23</v>
      </c>
    </row>
    <row r="1993" spans="1:17" x14ac:dyDescent="0.3">
      <c r="A1993" t="s">
        <v>4238</v>
      </c>
      <c r="B1993" s="1">
        <v>43850</v>
      </c>
      <c r="C1993" t="s">
        <v>4239</v>
      </c>
      <c r="D1993" t="s">
        <v>116</v>
      </c>
      <c r="E1993" t="s">
        <v>117</v>
      </c>
      <c r="F1993">
        <v>15</v>
      </c>
      <c r="G1993">
        <v>13</v>
      </c>
      <c r="H1993">
        <v>824.13</v>
      </c>
      <c r="I1993">
        <v>931.26689999999985</v>
      </c>
      <c r="J1993">
        <f t="shared" si="31"/>
        <v>12106.469699999998</v>
      </c>
      <c r="K1993" t="s">
        <v>4240</v>
      </c>
      <c r="L1993" t="s">
        <v>79</v>
      </c>
      <c r="M1993" t="s">
        <v>22</v>
      </c>
      <c r="N1993" t="s">
        <v>53</v>
      </c>
      <c r="O1993">
        <v>13.59</v>
      </c>
      <c r="Q1993" t="s">
        <v>23</v>
      </c>
    </row>
    <row r="1994" spans="1:17" x14ac:dyDescent="0.3">
      <c r="A1994" t="s">
        <v>4241</v>
      </c>
      <c r="B1994" s="1">
        <v>45565</v>
      </c>
      <c r="C1994" t="s">
        <v>4242</v>
      </c>
      <c r="D1994" t="s">
        <v>33</v>
      </c>
      <c r="E1994" t="s">
        <v>62</v>
      </c>
      <c r="F1994">
        <v>6</v>
      </c>
      <c r="G1994">
        <v>5</v>
      </c>
      <c r="H1994">
        <v>628.67999999999995</v>
      </c>
      <c r="I1994">
        <v>666.4008</v>
      </c>
      <c r="J1994">
        <f t="shared" si="31"/>
        <v>3332.0039999999999</v>
      </c>
      <c r="K1994" t="s">
        <v>51</v>
      </c>
      <c r="L1994" t="s">
        <v>79</v>
      </c>
      <c r="M1994" t="s">
        <v>29</v>
      </c>
      <c r="N1994" t="s">
        <v>37</v>
      </c>
      <c r="O1994">
        <v>10.68</v>
      </c>
      <c r="P1994">
        <v>1.9</v>
      </c>
      <c r="Q1994" t="s">
        <v>23</v>
      </c>
    </row>
    <row r="1995" spans="1:17" x14ac:dyDescent="0.3">
      <c r="A1995" t="s">
        <v>4243</v>
      </c>
      <c r="B1995" s="1">
        <v>45077</v>
      </c>
      <c r="C1995" t="s">
        <v>4244</v>
      </c>
      <c r="D1995" t="s">
        <v>40</v>
      </c>
      <c r="E1995" t="s">
        <v>41</v>
      </c>
      <c r="F1995">
        <v>3</v>
      </c>
      <c r="G1995">
        <v>2</v>
      </c>
      <c r="H1995">
        <v>1377.01</v>
      </c>
      <c r="I1995">
        <v>1459.6306</v>
      </c>
      <c r="J1995">
        <f t="shared" si="31"/>
        <v>2919.2611999999999</v>
      </c>
      <c r="K1995" t="s">
        <v>20</v>
      </c>
      <c r="L1995" t="s">
        <v>123</v>
      </c>
      <c r="M1995" t="s">
        <v>29</v>
      </c>
      <c r="N1995" t="s">
        <v>37</v>
      </c>
      <c r="O1995">
        <v>32.340000000000003</v>
      </c>
      <c r="P1995">
        <v>1.7</v>
      </c>
      <c r="Q1995" t="s">
        <v>15</v>
      </c>
    </row>
    <row r="1996" spans="1:17" x14ac:dyDescent="0.3">
      <c r="A1996" t="s">
        <v>4245</v>
      </c>
      <c r="B1996" s="1">
        <v>43989</v>
      </c>
      <c r="C1996" t="s">
        <v>4246</v>
      </c>
      <c r="D1996" t="s">
        <v>77</v>
      </c>
      <c r="E1996" t="s">
        <v>82</v>
      </c>
      <c r="F1996">
        <v>5</v>
      </c>
      <c r="G1996">
        <v>4</v>
      </c>
      <c r="H1996">
        <v>1068.8800000000001</v>
      </c>
      <c r="I1996">
        <v>1165.0792000000001</v>
      </c>
      <c r="J1996">
        <f t="shared" si="31"/>
        <v>4660.3168000000005</v>
      </c>
      <c r="K1996" t="s">
        <v>47</v>
      </c>
      <c r="L1996" t="s">
        <v>79</v>
      </c>
      <c r="M1996" t="s">
        <v>22</v>
      </c>
      <c r="N1996" t="s">
        <v>53</v>
      </c>
      <c r="O1996">
        <v>36.020000000000003</v>
      </c>
      <c r="P1996">
        <v>3.9</v>
      </c>
      <c r="Q1996" t="s">
        <v>23</v>
      </c>
    </row>
    <row r="1997" spans="1:17" x14ac:dyDescent="0.3">
      <c r="A1997" t="s">
        <v>4247</v>
      </c>
      <c r="B1997" s="1">
        <v>44875</v>
      </c>
      <c r="C1997" t="s">
        <v>4248</v>
      </c>
      <c r="D1997" t="s">
        <v>100</v>
      </c>
      <c r="E1997" t="s">
        <v>57</v>
      </c>
      <c r="F1997">
        <v>18</v>
      </c>
      <c r="G1997">
        <v>14</v>
      </c>
      <c r="H1997">
        <v>962.36</v>
      </c>
      <c r="I1997">
        <v>1106.7139999999999</v>
      </c>
      <c r="J1997">
        <f t="shared" si="31"/>
        <v>15493.995999999999</v>
      </c>
      <c r="K1997" t="s">
        <v>66</v>
      </c>
      <c r="L1997" t="s">
        <v>21</v>
      </c>
      <c r="M1997" t="s">
        <v>22</v>
      </c>
      <c r="N1997" t="s">
        <v>67</v>
      </c>
      <c r="O1997">
        <v>49.78</v>
      </c>
      <c r="P1997">
        <v>1.8</v>
      </c>
      <c r="Q1997" t="s">
        <v>23</v>
      </c>
    </row>
    <row r="1998" spans="1:17" x14ac:dyDescent="0.3">
      <c r="A1998" t="s">
        <v>4249</v>
      </c>
      <c r="B1998" s="1">
        <v>45546</v>
      </c>
      <c r="C1998" t="s">
        <v>4250</v>
      </c>
      <c r="E1998" t="s">
        <v>50</v>
      </c>
      <c r="F1998">
        <v>1</v>
      </c>
      <c r="G1998">
        <v>1</v>
      </c>
      <c r="H1998">
        <v>460.41</v>
      </c>
      <c r="I1998">
        <v>501.84690000000006</v>
      </c>
      <c r="J1998">
        <f t="shared" si="31"/>
        <v>501.84690000000006</v>
      </c>
      <c r="K1998" t="s">
        <v>27</v>
      </c>
      <c r="L1998" t="s">
        <v>21</v>
      </c>
      <c r="M1998" t="s">
        <v>29</v>
      </c>
      <c r="N1998" t="s">
        <v>67</v>
      </c>
      <c r="O1998">
        <v>17.260000000000002</v>
      </c>
      <c r="P1998">
        <v>4.5999999999999996</v>
      </c>
      <c r="Q1998" t="s">
        <v>23</v>
      </c>
    </row>
    <row r="1999" spans="1:17" x14ac:dyDescent="0.3">
      <c r="A1999" t="s">
        <v>4251</v>
      </c>
      <c r="B1999" s="1">
        <v>43986</v>
      </c>
      <c r="C1999" t="s">
        <v>4252</v>
      </c>
      <c r="D1999" t="s">
        <v>33</v>
      </c>
      <c r="E1999" t="s">
        <v>4253</v>
      </c>
      <c r="F1999">
        <v>8</v>
      </c>
      <c r="G1999">
        <v>6</v>
      </c>
      <c r="H1999">
        <v>48.07</v>
      </c>
      <c r="I1999">
        <v>53.838400000000007</v>
      </c>
      <c r="J1999">
        <f t="shared" si="31"/>
        <v>323.03040000000004</v>
      </c>
      <c r="K1999" t="s">
        <v>20</v>
      </c>
      <c r="L1999" t="s">
        <v>123</v>
      </c>
      <c r="M1999" t="s">
        <v>71</v>
      </c>
      <c r="N1999" t="s">
        <v>30</v>
      </c>
      <c r="O1999">
        <v>30.32</v>
      </c>
      <c r="P1999">
        <v>3</v>
      </c>
      <c r="Q1999" t="s">
        <v>23</v>
      </c>
    </row>
    <row r="2000" spans="1:17" x14ac:dyDescent="0.3">
      <c r="A2000" t="s">
        <v>4254</v>
      </c>
      <c r="B2000" s="1">
        <v>45166</v>
      </c>
      <c r="C2000" t="s">
        <v>4255</v>
      </c>
      <c r="D2000" t="s">
        <v>100</v>
      </c>
      <c r="E2000" t="s">
        <v>57</v>
      </c>
      <c r="F2000">
        <v>11</v>
      </c>
      <c r="G2000">
        <v>10</v>
      </c>
      <c r="H2000">
        <v>623.20000000000005</v>
      </c>
      <c r="I2000">
        <v>691.75200000000007</v>
      </c>
      <c r="J2000">
        <f t="shared" si="31"/>
        <v>6917.52</v>
      </c>
      <c r="K2000" t="s">
        <v>20</v>
      </c>
      <c r="L2000" t="s">
        <v>86</v>
      </c>
      <c r="M2000" t="s">
        <v>36</v>
      </c>
      <c r="N2000" t="s">
        <v>53</v>
      </c>
      <c r="O2000">
        <v>45.9</v>
      </c>
      <c r="P2000">
        <v>2.7</v>
      </c>
      <c r="Q2000" t="s">
        <v>23</v>
      </c>
    </row>
    <row r="2001" spans="1:17" x14ac:dyDescent="0.3">
      <c r="A2001" t="s">
        <v>4256</v>
      </c>
      <c r="B2001" s="1">
        <v>44204</v>
      </c>
      <c r="C2001" t="s">
        <v>4257</v>
      </c>
      <c r="D2001" t="s">
        <v>141</v>
      </c>
      <c r="E2001" t="s">
        <v>95</v>
      </c>
      <c r="F2001">
        <v>20</v>
      </c>
      <c r="G2001">
        <v>18</v>
      </c>
      <c r="H2001">
        <v>202.87</v>
      </c>
      <c r="I2001">
        <v>227.21440000000004</v>
      </c>
      <c r="J2001">
        <f t="shared" si="31"/>
        <v>4089.8592000000008</v>
      </c>
      <c r="K2001" t="s">
        <v>27</v>
      </c>
      <c r="L2001" t="s">
        <v>123</v>
      </c>
      <c r="M2001" t="s">
        <v>4258</v>
      </c>
      <c r="N2001" t="s">
        <v>30</v>
      </c>
      <c r="O2001">
        <v>19.3</v>
      </c>
      <c r="P2001">
        <v>2.8</v>
      </c>
      <c r="Q2001" t="s">
        <v>74</v>
      </c>
    </row>
    <row r="2002" spans="1:17" x14ac:dyDescent="0.3">
      <c r="A2002" t="s">
        <v>4259</v>
      </c>
      <c r="B2002" s="1">
        <v>44372</v>
      </c>
      <c r="C2002" t="s">
        <v>4260</v>
      </c>
      <c r="D2002" t="s">
        <v>65</v>
      </c>
      <c r="E2002" t="s">
        <v>78</v>
      </c>
      <c r="F2002">
        <v>13</v>
      </c>
      <c r="G2002">
        <v>12</v>
      </c>
      <c r="H2002">
        <v>474.86</v>
      </c>
      <c r="I2002">
        <v>522.346</v>
      </c>
      <c r="J2002">
        <f t="shared" si="31"/>
        <v>6268.152</v>
      </c>
      <c r="K2002" t="s">
        <v>47</v>
      </c>
      <c r="L2002" t="s">
        <v>86</v>
      </c>
      <c r="M2002" t="s">
        <v>36</v>
      </c>
      <c r="N2002" t="s">
        <v>89</v>
      </c>
      <c r="O2002">
        <v>2.69</v>
      </c>
      <c r="P2002">
        <v>3.9</v>
      </c>
      <c r="Q2002" t="s">
        <v>23</v>
      </c>
    </row>
    <row r="2003" spans="1:17" x14ac:dyDescent="0.3">
      <c r="A2003" t="s">
        <v>4261</v>
      </c>
      <c r="B2003" s="1">
        <v>44842</v>
      </c>
      <c r="C2003" t="s">
        <v>4262</v>
      </c>
      <c r="D2003" t="s">
        <v>56</v>
      </c>
      <c r="E2003" t="s">
        <v>41</v>
      </c>
      <c r="F2003">
        <v>7</v>
      </c>
      <c r="G2003">
        <v>7</v>
      </c>
      <c r="H2003">
        <v>946.79</v>
      </c>
      <c r="I2003">
        <v>1022.5332000000001</v>
      </c>
      <c r="J2003">
        <f t="shared" si="31"/>
        <v>7157.7324000000008</v>
      </c>
      <c r="K2003" t="s">
        <v>4263</v>
      </c>
      <c r="L2003" t="s">
        <v>123</v>
      </c>
      <c r="M2003" t="s">
        <v>22</v>
      </c>
      <c r="N2003" t="s">
        <v>67</v>
      </c>
      <c r="O2003">
        <v>30.99</v>
      </c>
      <c r="P2003">
        <v>4.5</v>
      </c>
      <c r="Q2003" t="s">
        <v>23</v>
      </c>
    </row>
    <row r="2004" spans="1:17" x14ac:dyDescent="0.3">
      <c r="A2004" t="s">
        <v>4264</v>
      </c>
      <c r="B2004" s="1">
        <v>44296</v>
      </c>
      <c r="C2004" t="s">
        <v>4265</v>
      </c>
      <c r="D2004" t="s">
        <v>100</v>
      </c>
      <c r="E2004" t="s">
        <v>57</v>
      </c>
      <c r="F2004">
        <v>11</v>
      </c>
      <c r="G2004">
        <v>9</v>
      </c>
      <c r="H2004">
        <v>165.56</v>
      </c>
      <c r="I2004">
        <v>187.08279999999999</v>
      </c>
      <c r="J2004">
        <f t="shared" si="31"/>
        <v>1683.7451999999998</v>
      </c>
      <c r="K2004" t="s">
        <v>66</v>
      </c>
      <c r="L2004" t="s">
        <v>123</v>
      </c>
      <c r="M2004" t="s">
        <v>29</v>
      </c>
      <c r="N2004" t="s">
        <v>37</v>
      </c>
      <c r="O2004">
        <v>5.2</v>
      </c>
      <c r="P2004">
        <v>2.6</v>
      </c>
      <c r="Q2004" t="s">
        <v>23</v>
      </c>
    </row>
    <row r="2005" spans="1:17" x14ac:dyDescent="0.3">
      <c r="A2005" t="s">
        <v>4266</v>
      </c>
      <c r="B2005" s="1">
        <v>45626</v>
      </c>
      <c r="C2005" t="s">
        <v>4267</v>
      </c>
      <c r="D2005" t="s">
        <v>33</v>
      </c>
      <c r="E2005" t="s">
        <v>34</v>
      </c>
      <c r="F2005">
        <v>16</v>
      </c>
      <c r="G2005">
        <v>16</v>
      </c>
      <c r="H2005">
        <v>1144.4100000000001</v>
      </c>
      <c r="I2005">
        <v>1281.7392000000002</v>
      </c>
      <c r="J2005">
        <f t="shared" si="31"/>
        <v>20507.827200000003</v>
      </c>
      <c r="K2005" t="s">
        <v>20</v>
      </c>
      <c r="L2005" t="s">
        <v>35</v>
      </c>
      <c r="M2005" t="s">
        <v>22</v>
      </c>
      <c r="N2005" t="s">
        <v>53</v>
      </c>
      <c r="O2005">
        <v>26</v>
      </c>
      <c r="P2005">
        <v>4.0999999999999996</v>
      </c>
      <c r="Q2005" t="s">
        <v>23</v>
      </c>
    </row>
    <row r="2006" spans="1:17" x14ac:dyDescent="0.3">
      <c r="A2006" t="s">
        <v>4268</v>
      </c>
      <c r="B2006" s="1">
        <v>44268</v>
      </c>
      <c r="C2006" t="s">
        <v>4269</v>
      </c>
      <c r="D2006" t="s">
        <v>77</v>
      </c>
      <c r="E2006" t="s">
        <v>19</v>
      </c>
      <c r="F2006">
        <v>15</v>
      </c>
      <c r="G2006">
        <v>13</v>
      </c>
      <c r="H2006">
        <v>1453.02</v>
      </c>
      <c r="I2006">
        <v>1656.4428000000003</v>
      </c>
      <c r="J2006">
        <f t="shared" si="31"/>
        <v>21533.756400000002</v>
      </c>
      <c r="K2006" t="s">
        <v>51</v>
      </c>
      <c r="L2006" t="s">
        <v>4270</v>
      </c>
      <c r="N2006" t="s">
        <v>53</v>
      </c>
      <c r="O2006">
        <v>6.86</v>
      </c>
      <c r="P2006">
        <v>1.1000000000000001</v>
      </c>
      <c r="Q2006" t="s">
        <v>23</v>
      </c>
    </row>
    <row r="2007" spans="1:17" x14ac:dyDescent="0.3">
      <c r="A2007" t="s">
        <v>4271</v>
      </c>
      <c r="B2007" s="1">
        <v>45408</v>
      </c>
      <c r="C2007" t="s">
        <v>4272</v>
      </c>
      <c r="D2007" t="s">
        <v>94</v>
      </c>
      <c r="E2007" t="s">
        <v>117</v>
      </c>
      <c r="F2007">
        <v>20</v>
      </c>
      <c r="G2007">
        <v>19</v>
      </c>
      <c r="H2007">
        <v>1287.56</v>
      </c>
      <c r="I2007">
        <v>1403.4404</v>
      </c>
      <c r="J2007">
        <f t="shared" si="31"/>
        <v>26665.367599999998</v>
      </c>
      <c r="K2007" t="s">
        <v>20</v>
      </c>
      <c r="L2007" t="s">
        <v>79</v>
      </c>
      <c r="M2007" t="s">
        <v>71</v>
      </c>
      <c r="N2007" t="s">
        <v>53</v>
      </c>
      <c r="O2007">
        <v>47.72</v>
      </c>
      <c r="P2007">
        <v>4.0999999999999996</v>
      </c>
      <c r="Q2007" t="s">
        <v>23</v>
      </c>
    </row>
    <row r="2008" spans="1:17" x14ac:dyDescent="0.3">
      <c r="A2008" t="s">
        <v>4273</v>
      </c>
      <c r="B2008" s="1">
        <v>43932</v>
      </c>
      <c r="C2008" t="s">
        <v>4274</v>
      </c>
      <c r="D2008" t="s">
        <v>65</v>
      </c>
      <c r="E2008" t="s">
        <v>19</v>
      </c>
      <c r="F2008">
        <v>9</v>
      </c>
      <c r="G2008">
        <v>8</v>
      </c>
      <c r="H2008">
        <v>561.13</v>
      </c>
      <c r="I2008">
        <v>600.40910000000008</v>
      </c>
      <c r="J2008">
        <f t="shared" si="31"/>
        <v>4803.2728000000006</v>
      </c>
      <c r="K2008" t="s">
        <v>66</v>
      </c>
      <c r="L2008" t="s">
        <v>79</v>
      </c>
      <c r="M2008" t="s">
        <v>29</v>
      </c>
      <c r="N2008" t="s">
        <v>67</v>
      </c>
      <c r="O2008">
        <v>7.7</v>
      </c>
      <c r="P2008">
        <v>1.2</v>
      </c>
      <c r="Q2008" t="s">
        <v>23</v>
      </c>
    </row>
    <row r="2009" spans="1:17" x14ac:dyDescent="0.3">
      <c r="A2009" t="s">
        <v>4275</v>
      </c>
      <c r="B2009" s="1">
        <v>44832</v>
      </c>
      <c r="C2009" t="s">
        <v>4276</v>
      </c>
      <c r="D2009" t="s">
        <v>130</v>
      </c>
      <c r="E2009" t="s">
        <v>78</v>
      </c>
      <c r="F2009">
        <v>3</v>
      </c>
      <c r="G2009">
        <v>2</v>
      </c>
      <c r="H2009">
        <v>125.96</v>
      </c>
      <c r="I2009">
        <v>137.29640000000001</v>
      </c>
      <c r="J2009">
        <f t="shared" si="31"/>
        <v>274.59280000000001</v>
      </c>
      <c r="K2009" t="s">
        <v>47</v>
      </c>
      <c r="L2009" t="s">
        <v>42</v>
      </c>
      <c r="M2009" t="s">
        <v>71</v>
      </c>
      <c r="N2009" t="s">
        <v>89</v>
      </c>
      <c r="O2009">
        <v>38.97</v>
      </c>
      <c r="P2009">
        <v>5</v>
      </c>
      <c r="Q2009" t="s">
        <v>23</v>
      </c>
    </row>
    <row r="2010" spans="1:17" x14ac:dyDescent="0.3">
      <c r="A2010" t="s">
        <v>4277</v>
      </c>
      <c r="B2010" s="1">
        <v>44827</v>
      </c>
      <c r="C2010" t="s">
        <v>4278</v>
      </c>
      <c r="D2010" t="s">
        <v>141</v>
      </c>
      <c r="E2010" t="s">
        <v>50</v>
      </c>
      <c r="F2010">
        <v>11</v>
      </c>
      <c r="G2010">
        <v>10</v>
      </c>
      <c r="H2010">
        <v>930.5</v>
      </c>
      <c r="I2010">
        <v>986.33</v>
      </c>
      <c r="J2010">
        <f t="shared" si="31"/>
        <v>9863.3000000000011</v>
      </c>
      <c r="K2010" t="s">
        <v>47</v>
      </c>
      <c r="L2010" t="s">
        <v>42</v>
      </c>
      <c r="M2010" t="s">
        <v>71</v>
      </c>
      <c r="N2010" t="s">
        <v>30</v>
      </c>
      <c r="O2010">
        <v>9.1199999999999992</v>
      </c>
      <c r="P2010">
        <v>2.8</v>
      </c>
      <c r="Q2010" t="s">
        <v>23</v>
      </c>
    </row>
    <row r="2011" spans="1:17" x14ac:dyDescent="0.3">
      <c r="A2011" t="s">
        <v>4279</v>
      </c>
      <c r="B2011" s="1">
        <v>45432</v>
      </c>
      <c r="C2011" t="s">
        <v>4280</v>
      </c>
      <c r="D2011" t="s">
        <v>130</v>
      </c>
      <c r="E2011" t="s">
        <v>19</v>
      </c>
      <c r="F2011">
        <v>3</v>
      </c>
      <c r="G2011">
        <v>3</v>
      </c>
      <c r="H2011">
        <v>730.02</v>
      </c>
      <c r="I2011">
        <v>788.42160000000001</v>
      </c>
      <c r="J2011">
        <f t="shared" si="31"/>
        <v>2365.2647999999999</v>
      </c>
      <c r="K2011" t="s">
        <v>20</v>
      </c>
      <c r="L2011" t="s">
        <v>42</v>
      </c>
      <c r="M2011" t="s">
        <v>36</v>
      </c>
      <c r="N2011" t="s">
        <v>89</v>
      </c>
      <c r="O2011">
        <v>12.09</v>
      </c>
      <c r="P2011" t="s">
        <v>316</v>
      </c>
      <c r="Q2011" t="s">
        <v>23</v>
      </c>
    </row>
    <row r="2012" spans="1:17" x14ac:dyDescent="0.3">
      <c r="A2012" t="s">
        <v>4281</v>
      </c>
      <c r="B2012" s="1">
        <v>44210</v>
      </c>
      <c r="C2012" t="s">
        <v>4282</v>
      </c>
      <c r="D2012" t="s">
        <v>45</v>
      </c>
      <c r="E2012" t="s">
        <v>110</v>
      </c>
      <c r="F2012">
        <v>7</v>
      </c>
      <c r="G2012">
        <v>6</v>
      </c>
      <c r="H2012">
        <v>789.04</v>
      </c>
      <c r="I2012">
        <v>891.61519999999985</v>
      </c>
      <c r="J2012">
        <f t="shared" si="31"/>
        <v>5349.6911999999993</v>
      </c>
      <c r="K2012" t="s">
        <v>66</v>
      </c>
      <c r="L2012" t="s">
        <v>21</v>
      </c>
      <c r="M2012" t="s">
        <v>36</v>
      </c>
      <c r="N2012" t="s">
        <v>89</v>
      </c>
      <c r="O2012">
        <v>33.39</v>
      </c>
      <c r="P2012">
        <v>2</v>
      </c>
      <c r="Q2012" t="s">
        <v>23</v>
      </c>
    </row>
    <row r="2013" spans="1:17" x14ac:dyDescent="0.3">
      <c r="A2013" t="s">
        <v>4283</v>
      </c>
      <c r="B2013" s="1">
        <v>45294</v>
      </c>
      <c r="C2013" t="s">
        <v>4284</v>
      </c>
      <c r="D2013" t="s">
        <v>85</v>
      </c>
      <c r="E2013" t="s">
        <v>82</v>
      </c>
      <c r="F2013">
        <v>11</v>
      </c>
      <c r="G2013">
        <v>9</v>
      </c>
      <c r="H2013">
        <v>395.24</v>
      </c>
      <c r="I2013">
        <v>418.95440000000002</v>
      </c>
      <c r="J2013">
        <f t="shared" si="31"/>
        <v>3770.5896000000002</v>
      </c>
      <c r="K2013" t="s">
        <v>20</v>
      </c>
      <c r="L2013" t="s">
        <v>42</v>
      </c>
      <c r="M2013" t="s">
        <v>71</v>
      </c>
      <c r="N2013" t="s">
        <v>67</v>
      </c>
      <c r="O2013">
        <v>18.440000000000001</v>
      </c>
      <c r="P2013">
        <v>1.3</v>
      </c>
      <c r="Q2013" t="s">
        <v>23</v>
      </c>
    </row>
    <row r="2014" spans="1:17" x14ac:dyDescent="0.3">
      <c r="A2014" t="s">
        <v>4285</v>
      </c>
      <c r="B2014" s="1">
        <v>44337</v>
      </c>
      <c r="C2014" t="s">
        <v>4286</v>
      </c>
      <c r="D2014" t="s">
        <v>94</v>
      </c>
      <c r="E2014" t="s">
        <v>50</v>
      </c>
      <c r="F2014">
        <v>14</v>
      </c>
      <c r="G2014">
        <v>11</v>
      </c>
      <c r="H2014">
        <v>1164.74</v>
      </c>
      <c r="I2014">
        <v>1327.8036000000002</v>
      </c>
      <c r="J2014">
        <f t="shared" si="31"/>
        <v>14605.839600000003</v>
      </c>
      <c r="K2014" t="s">
        <v>20</v>
      </c>
      <c r="L2014" t="s">
        <v>86</v>
      </c>
      <c r="N2014" t="s">
        <v>67</v>
      </c>
      <c r="O2014">
        <v>12.88</v>
      </c>
      <c r="P2014">
        <v>3</v>
      </c>
      <c r="Q2014" t="s">
        <v>23</v>
      </c>
    </row>
    <row r="2015" spans="1:17" x14ac:dyDescent="0.3">
      <c r="A2015" t="s">
        <v>4287</v>
      </c>
      <c r="B2015" s="1">
        <v>45267</v>
      </c>
      <c r="C2015" t="s">
        <v>4288</v>
      </c>
      <c r="D2015" t="s">
        <v>65</v>
      </c>
      <c r="E2015" t="s">
        <v>82</v>
      </c>
      <c r="F2015">
        <v>19</v>
      </c>
      <c r="G2015">
        <v>19</v>
      </c>
      <c r="H2015">
        <v>282.02999999999997</v>
      </c>
      <c r="I2015">
        <v>324.33449999999993</v>
      </c>
      <c r="J2015">
        <f t="shared" si="31"/>
        <v>6162.3554999999988</v>
      </c>
      <c r="K2015" t="s">
        <v>27</v>
      </c>
      <c r="L2015" t="s">
        <v>79</v>
      </c>
      <c r="M2015" t="s">
        <v>71</v>
      </c>
      <c r="N2015" t="s">
        <v>53</v>
      </c>
      <c r="O2015">
        <v>41.4</v>
      </c>
      <c r="P2015">
        <v>4.5999999999999996</v>
      </c>
      <c r="Q2015" t="s">
        <v>23</v>
      </c>
    </row>
    <row r="2016" spans="1:17" x14ac:dyDescent="0.3">
      <c r="A2016" t="s">
        <v>4289</v>
      </c>
      <c r="B2016" s="1">
        <v>43839</v>
      </c>
      <c r="C2016" t="s">
        <v>4290</v>
      </c>
      <c r="D2016" t="s">
        <v>133</v>
      </c>
      <c r="E2016" t="s">
        <v>95</v>
      </c>
      <c r="F2016">
        <v>12</v>
      </c>
      <c r="G2016">
        <v>12</v>
      </c>
      <c r="H2016">
        <v>1189.8399999999999</v>
      </c>
      <c r="I2016">
        <v>1368.3159999999998</v>
      </c>
      <c r="J2016">
        <f t="shared" si="31"/>
        <v>16419.791999999998</v>
      </c>
      <c r="K2016" t="s">
        <v>51</v>
      </c>
      <c r="L2016" t="s">
        <v>28</v>
      </c>
      <c r="M2016" t="s">
        <v>29</v>
      </c>
      <c r="N2016" t="s">
        <v>30</v>
      </c>
      <c r="O2016">
        <v>42.25</v>
      </c>
      <c r="P2016">
        <v>4.5999999999999996</v>
      </c>
      <c r="Q2016" t="s">
        <v>23</v>
      </c>
    </row>
    <row r="2017" spans="1:17" x14ac:dyDescent="0.3">
      <c r="A2017" t="s">
        <v>4291</v>
      </c>
      <c r="B2017" s="1">
        <v>44220</v>
      </c>
      <c r="C2017" t="s">
        <v>4292</v>
      </c>
      <c r="D2017" t="s">
        <v>45</v>
      </c>
      <c r="E2017" t="s">
        <v>46</v>
      </c>
      <c r="F2017">
        <v>14</v>
      </c>
      <c r="G2017">
        <v>12</v>
      </c>
      <c r="H2017">
        <v>208.81</v>
      </c>
      <c r="I2017">
        <v>238.04340000000002</v>
      </c>
      <c r="J2017">
        <f t="shared" si="31"/>
        <v>2856.5208000000002</v>
      </c>
      <c r="K2017" t="s">
        <v>20</v>
      </c>
      <c r="L2017" t="s">
        <v>35</v>
      </c>
      <c r="M2017" t="s">
        <v>22</v>
      </c>
      <c r="N2017" t="s">
        <v>53</v>
      </c>
      <c r="O2017">
        <v>30.99</v>
      </c>
      <c r="P2017">
        <v>3.6</v>
      </c>
      <c r="Q2017" t="s">
        <v>74</v>
      </c>
    </row>
    <row r="2018" spans="1:17" x14ac:dyDescent="0.3">
      <c r="A2018" t="s">
        <v>4293</v>
      </c>
      <c r="B2018" s="1">
        <v>45246</v>
      </c>
      <c r="C2018" t="s">
        <v>4294</v>
      </c>
      <c r="D2018" t="s">
        <v>116</v>
      </c>
      <c r="E2018" t="s">
        <v>95</v>
      </c>
      <c r="F2018">
        <v>8</v>
      </c>
      <c r="G2018">
        <v>8</v>
      </c>
      <c r="H2018">
        <v>1374.03</v>
      </c>
      <c r="I2018">
        <v>1442.7315000000001</v>
      </c>
      <c r="J2018">
        <f t="shared" si="31"/>
        <v>11541.852000000001</v>
      </c>
      <c r="K2018" t="s">
        <v>27</v>
      </c>
      <c r="L2018" t="s">
        <v>35</v>
      </c>
      <c r="M2018" t="s">
        <v>36</v>
      </c>
      <c r="N2018" t="s">
        <v>30</v>
      </c>
      <c r="O2018">
        <v>19.86</v>
      </c>
      <c r="P2018">
        <v>3.9</v>
      </c>
      <c r="Q2018" t="s">
        <v>23</v>
      </c>
    </row>
    <row r="2019" spans="1:17" x14ac:dyDescent="0.3">
      <c r="A2019" t="s">
        <v>4295</v>
      </c>
      <c r="B2019" s="1">
        <v>43931</v>
      </c>
      <c r="C2019" t="s">
        <v>4296</v>
      </c>
      <c r="D2019" t="s">
        <v>109</v>
      </c>
      <c r="E2019" t="s">
        <v>120</v>
      </c>
      <c r="F2019">
        <v>5</v>
      </c>
      <c r="G2019">
        <v>4</v>
      </c>
      <c r="H2019">
        <v>401.26</v>
      </c>
      <c r="I2019">
        <v>449.41120000000001</v>
      </c>
      <c r="J2019">
        <f t="shared" si="31"/>
        <v>1797.6448</v>
      </c>
      <c r="K2019" t="s">
        <v>4263</v>
      </c>
      <c r="L2019" t="s">
        <v>42</v>
      </c>
      <c r="M2019" t="s">
        <v>29</v>
      </c>
      <c r="N2019" t="s">
        <v>53</v>
      </c>
      <c r="O2019">
        <v>48.5</v>
      </c>
      <c r="P2019">
        <v>3.4</v>
      </c>
      <c r="Q2019" t="s">
        <v>74</v>
      </c>
    </row>
    <row r="2020" spans="1:17" x14ac:dyDescent="0.3">
      <c r="A2020" t="s">
        <v>4297</v>
      </c>
      <c r="B2020" s="1">
        <v>45369</v>
      </c>
      <c r="C2020" t="s">
        <v>4298</v>
      </c>
      <c r="D2020" t="s">
        <v>65</v>
      </c>
      <c r="E2020" t="s">
        <v>78</v>
      </c>
      <c r="F2020">
        <v>12</v>
      </c>
      <c r="G2020">
        <v>11</v>
      </c>
      <c r="H2020">
        <v>266.94</v>
      </c>
      <c r="I2020">
        <v>293.63400000000001</v>
      </c>
      <c r="J2020">
        <f t="shared" si="31"/>
        <v>3229.9740000000002</v>
      </c>
      <c r="K2020" t="s">
        <v>27</v>
      </c>
      <c r="L2020" t="s">
        <v>21</v>
      </c>
      <c r="M2020" t="s">
        <v>29</v>
      </c>
      <c r="N2020" t="s">
        <v>67</v>
      </c>
      <c r="O2020">
        <v>28.85</v>
      </c>
      <c r="P2020">
        <v>2.5</v>
      </c>
      <c r="Q2020" t="s">
        <v>23</v>
      </c>
    </row>
    <row r="2021" spans="1:17" x14ac:dyDescent="0.3">
      <c r="A2021" t="s">
        <v>4299</v>
      </c>
      <c r="B2021" s="1">
        <v>45149</v>
      </c>
      <c r="C2021" t="s">
        <v>4300</v>
      </c>
      <c r="D2021" t="s">
        <v>45</v>
      </c>
      <c r="E2021" t="s">
        <v>46</v>
      </c>
      <c r="F2021">
        <v>1</v>
      </c>
      <c r="G2021">
        <v>1</v>
      </c>
      <c r="H2021">
        <v>1329.36</v>
      </c>
      <c r="I2021">
        <v>1422.4151999999999</v>
      </c>
      <c r="J2021">
        <f t="shared" si="31"/>
        <v>1422.4151999999999</v>
      </c>
      <c r="K2021" t="s">
        <v>20</v>
      </c>
      <c r="L2021" t="s">
        <v>21</v>
      </c>
      <c r="M2021" t="s">
        <v>36</v>
      </c>
      <c r="N2021" t="s">
        <v>67</v>
      </c>
      <c r="O2021">
        <v>13.04</v>
      </c>
      <c r="P2021">
        <v>4</v>
      </c>
      <c r="Q2021" t="s">
        <v>23</v>
      </c>
    </row>
    <row r="2022" spans="1:17" x14ac:dyDescent="0.3">
      <c r="A2022" t="s">
        <v>4301</v>
      </c>
      <c r="B2022" s="1">
        <v>44103</v>
      </c>
      <c r="C2022" t="s">
        <v>4302</v>
      </c>
      <c r="D2022" t="s">
        <v>61</v>
      </c>
      <c r="E2022" t="s">
        <v>62</v>
      </c>
      <c r="F2022">
        <v>17</v>
      </c>
      <c r="G2022">
        <v>16</v>
      </c>
      <c r="H2022">
        <v>1165.69</v>
      </c>
      <c r="I2022">
        <v>1223.9745</v>
      </c>
      <c r="J2022">
        <f t="shared" si="31"/>
        <v>19583.592000000001</v>
      </c>
      <c r="K2022" t="s">
        <v>20</v>
      </c>
      <c r="L2022" t="s">
        <v>28</v>
      </c>
      <c r="M2022" t="s">
        <v>71</v>
      </c>
      <c r="N2022" t="s">
        <v>53</v>
      </c>
      <c r="O2022">
        <v>15.73</v>
      </c>
      <c r="P2022">
        <v>2.2999999999999998</v>
      </c>
      <c r="Q2022" t="s">
        <v>23</v>
      </c>
    </row>
    <row r="2023" spans="1:17" x14ac:dyDescent="0.3">
      <c r="A2023" t="s">
        <v>4303</v>
      </c>
      <c r="B2023" s="1">
        <v>45441</v>
      </c>
      <c r="C2023" t="s">
        <v>4304</v>
      </c>
      <c r="D2023" t="s">
        <v>100</v>
      </c>
      <c r="E2023" t="s">
        <v>26</v>
      </c>
      <c r="F2023">
        <v>9</v>
      </c>
      <c r="G2023">
        <v>7</v>
      </c>
      <c r="H2023">
        <v>1210.3599999999999</v>
      </c>
      <c r="I2023">
        <v>1282.9816000000001</v>
      </c>
      <c r="J2023">
        <f t="shared" si="31"/>
        <v>8980.8712000000014</v>
      </c>
      <c r="K2023" t="s">
        <v>27</v>
      </c>
      <c r="L2023" t="s">
        <v>42</v>
      </c>
      <c r="M2023" t="s">
        <v>36</v>
      </c>
      <c r="N2023" t="s">
        <v>89</v>
      </c>
      <c r="O2023">
        <v>41.88</v>
      </c>
      <c r="P2023">
        <v>3.7</v>
      </c>
      <c r="Q2023" t="s">
        <v>23</v>
      </c>
    </row>
    <row r="2024" spans="1:17" x14ac:dyDescent="0.3">
      <c r="A2024" t="s">
        <v>4305</v>
      </c>
      <c r="B2024" s="1">
        <v>43905</v>
      </c>
      <c r="C2024" t="s">
        <v>4306</v>
      </c>
      <c r="D2024" t="s">
        <v>45</v>
      </c>
      <c r="E2024" t="s">
        <v>46</v>
      </c>
      <c r="F2024">
        <v>4</v>
      </c>
      <c r="G2024">
        <v>4</v>
      </c>
      <c r="H2024">
        <v>706.61</v>
      </c>
      <c r="I2024">
        <v>749.00660000000005</v>
      </c>
      <c r="J2024">
        <f t="shared" si="31"/>
        <v>2996.0264000000002</v>
      </c>
      <c r="K2024" t="s">
        <v>20</v>
      </c>
      <c r="L2024" t="s">
        <v>42</v>
      </c>
      <c r="M2024" t="s">
        <v>71</v>
      </c>
      <c r="N2024" t="s">
        <v>53</v>
      </c>
      <c r="O2024">
        <v>1.31</v>
      </c>
      <c r="P2024">
        <v>1.1000000000000001</v>
      </c>
      <c r="Q2024" t="s">
        <v>23</v>
      </c>
    </row>
    <row r="2025" spans="1:17" x14ac:dyDescent="0.3">
      <c r="A2025" t="s">
        <v>4307</v>
      </c>
      <c r="B2025" s="1">
        <v>43921</v>
      </c>
      <c r="C2025" t="s">
        <v>4308</v>
      </c>
      <c r="D2025" t="s">
        <v>100</v>
      </c>
      <c r="E2025" t="s">
        <v>41</v>
      </c>
      <c r="F2025">
        <v>18</v>
      </c>
      <c r="G2025">
        <v>17</v>
      </c>
      <c r="H2025">
        <v>1437.12</v>
      </c>
      <c r="I2025">
        <v>1638.3168000000001</v>
      </c>
      <c r="J2025">
        <f t="shared" si="31"/>
        <v>27851.385600000001</v>
      </c>
      <c r="K2025" t="s">
        <v>27</v>
      </c>
      <c r="L2025" t="s">
        <v>79</v>
      </c>
      <c r="M2025" t="s">
        <v>29</v>
      </c>
      <c r="N2025" t="s">
        <v>53</v>
      </c>
      <c r="O2025">
        <v>32.729999999999997</v>
      </c>
      <c r="P2025">
        <v>2.2000000000000002</v>
      </c>
      <c r="Q2025" t="s">
        <v>23</v>
      </c>
    </row>
    <row r="2026" spans="1:17" x14ac:dyDescent="0.3">
      <c r="A2026" t="s">
        <v>4309</v>
      </c>
      <c r="B2026" s="1">
        <v>45636</v>
      </c>
      <c r="C2026" t="s">
        <v>4310</v>
      </c>
      <c r="D2026" t="s">
        <v>33</v>
      </c>
      <c r="E2026" t="s">
        <v>70</v>
      </c>
      <c r="F2026">
        <v>2</v>
      </c>
      <c r="G2026">
        <v>2</v>
      </c>
      <c r="H2026">
        <v>117.21</v>
      </c>
      <c r="I2026">
        <v>134.79149999999998</v>
      </c>
      <c r="J2026">
        <f t="shared" si="31"/>
        <v>269.58299999999997</v>
      </c>
      <c r="K2026" t="s">
        <v>4311</v>
      </c>
      <c r="L2026" t="s">
        <v>86</v>
      </c>
      <c r="M2026" t="s">
        <v>22</v>
      </c>
      <c r="N2026" t="s">
        <v>53</v>
      </c>
      <c r="O2026">
        <v>49.11</v>
      </c>
      <c r="P2026">
        <v>2.6</v>
      </c>
      <c r="Q2026" t="s">
        <v>23</v>
      </c>
    </row>
    <row r="2027" spans="1:17" x14ac:dyDescent="0.3">
      <c r="A2027" t="s">
        <v>4312</v>
      </c>
      <c r="B2027" s="1">
        <v>45643</v>
      </c>
      <c r="C2027" t="s">
        <v>4313</v>
      </c>
      <c r="D2027" t="s">
        <v>130</v>
      </c>
      <c r="E2027" t="s">
        <v>19</v>
      </c>
      <c r="F2027">
        <v>13</v>
      </c>
      <c r="G2027">
        <v>13</v>
      </c>
      <c r="H2027">
        <v>1105.19</v>
      </c>
      <c r="I2027">
        <v>1171.5014000000001</v>
      </c>
      <c r="J2027">
        <f t="shared" si="31"/>
        <v>15229.518200000002</v>
      </c>
      <c r="K2027" t="s">
        <v>27</v>
      </c>
      <c r="L2027" t="s">
        <v>86</v>
      </c>
      <c r="M2027" t="s">
        <v>22</v>
      </c>
      <c r="N2027" t="s">
        <v>89</v>
      </c>
      <c r="O2027">
        <v>42.04</v>
      </c>
      <c r="P2027">
        <v>3</v>
      </c>
      <c r="Q2027" t="s">
        <v>23</v>
      </c>
    </row>
    <row r="2028" spans="1:17" x14ac:dyDescent="0.3">
      <c r="A2028" t="s">
        <v>4314</v>
      </c>
      <c r="B2028" s="1">
        <v>44470</v>
      </c>
      <c r="C2028" t="s">
        <v>4315</v>
      </c>
      <c r="D2028" t="s">
        <v>61</v>
      </c>
      <c r="F2028">
        <v>11</v>
      </c>
      <c r="G2028">
        <v>11</v>
      </c>
      <c r="H2028">
        <v>381.21</v>
      </c>
      <c r="I2028">
        <v>407.8947</v>
      </c>
      <c r="J2028">
        <f t="shared" si="31"/>
        <v>4486.8416999999999</v>
      </c>
      <c r="K2028" t="s">
        <v>20</v>
      </c>
      <c r="L2028" t="s">
        <v>21</v>
      </c>
      <c r="M2028" t="s">
        <v>22</v>
      </c>
      <c r="O2028">
        <v>34.86</v>
      </c>
      <c r="P2028">
        <v>4.8</v>
      </c>
      <c r="Q2028" t="s">
        <v>23</v>
      </c>
    </row>
    <row r="2029" spans="1:17" x14ac:dyDescent="0.3">
      <c r="A2029" t="s">
        <v>4316</v>
      </c>
      <c r="B2029" s="1">
        <v>44230</v>
      </c>
      <c r="C2029" t="s">
        <v>4317</v>
      </c>
      <c r="D2029" t="s">
        <v>130</v>
      </c>
      <c r="E2029" t="s">
        <v>19</v>
      </c>
      <c r="F2029">
        <v>4</v>
      </c>
      <c r="G2029">
        <v>3</v>
      </c>
      <c r="H2029">
        <v>1249.92</v>
      </c>
      <c r="I2029">
        <v>1437.4079999999999</v>
      </c>
      <c r="J2029">
        <f t="shared" si="31"/>
        <v>4312.2240000000002</v>
      </c>
      <c r="K2029" t="s">
        <v>47</v>
      </c>
      <c r="L2029" t="s">
        <v>79</v>
      </c>
      <c r="M2029" t="s">
        <v>29</v>
      </c>
      <c r="N2029" t="s">
        <v>67</v>
      </c>
      <c r="O2029">
        <v>4.8600000000000003</v>
      </c>
      <c r="P2029">
        <v>2.6</v>
      </c>
      <c r="Q2029" t="s">
        <v>23</v>
      </c>
    </row>
    <row r="2030" spans="1:17" x14ac:dyDescent="0.3">
      <c r="A2030" t="s">
        <v>4318</v>
      </c>
      <c r="B2030" s="1">
        <v>45225</v>
      </c>
      <c r="C2030" t="s">
        <v>4319</v>
      </c>
      <c r="D2030" t="s">
        <v>94</v>
      </c>
      <c r="E2030" t="s">
        <v>50</v>
      </c>
      <c r="F2030">
        <v>15</v>
      </c>
      <c r="G2030">
        <v>15</v>
      </c>
      <c r="H2030">
        <v>450.23</v>
      </c>
      <c r="I2030">
        <v>495.25300000000004</v>
      </c>
      <c r="J2030">
        <f t="shared" si="31"/>
        <v>7428.795000000001</v>
      </c>
      <c r="K2030" t="s">
        <v>66</v>
      </c>
      <c r="L2030" t="s">
        <v>79</v>
      </c>
      <c r="M2030" t="s">
        <v>29</v>
      </c>
      <c r="N2030" t="s">
        <v>53</v>
      </c>
      <c r="O2030">
        <v>23.73</v>
      </c>
      <c r="P2030">
        <v>1.6</v>
      </c>
      <c r="Q2030" t="s">
        <v>23</v>
      </c>
    </row>
    <row r="2031" spans="1:17" x14ac:dyDescent="0.3">
      <c r="A2031" t="s">
        <v>4320</v>
      </c>
      <c r="B2031" s="1">
        <v>44541</v>
      </c>
      <c r="D2031" t="s">
        <v>94</v>
      </c>
      <c r="E2031" t="s">
        <v>50</v>
      </c>
      <c r="F2031">
        <v>4</v>
      </c>
      <c r="G2031">
        <v>3</v>
      </c>
      <c r="H2031">
        <v>1295.3399999999999</v>
      </c>
      <c r="I2031">
        <v>1386.0137999999999</v>
      </c>
      <c r="J2031">
        <f t="shared" si="31"/>
        <v>4158.0414000000001</v>
      </c>
      <c r="K2031" t="s">
        <v>27</v>
      </c>
      <c r="L2031" t="s">
        <v>28</v>
      </c>
      <c r="M2031" t="s">
        <v>29</v>
      </c>
      <c r="N2031" t="s">
        <v>89</v>
      </c>
      <c r="O2031">
        <v>42.21</v>
      </c>
      <c r="P2031">
        <v>1.9</v>
      </c>
      <c r="Q2031" t="s">
        <v>23</v>
      </c>
    </row>
    <row r="2032" spans="1:17" x14ac:dyDescent="0.3">
      <c r="A2032" t="s">
        <v>4321</v>
      </c>
      <c r="B2032" s="1">
        <v>44411</v>
      </c>
      <c r="C2032" t="s">
        <v>4322</v>
      </c>
      <c r="D2032" t="s">
        <v>77</v>
      </c>
      <c r="E2032" t="s">
        <v>19</v>
      </c>
      <c r="F2032">
        <v>18</v>
      </c>
      <c r="G2032">
        <v>18</v>
      </c>
      <c r="H2032">
        <v>448.81</v>
      </c>
      <c r="I2032">
        <v>480.22670000000005</v>
      </c>
      <c r="J2032">
        <f t="shared" si="31"/>
        <v>8644.0806000000011</v>
      </c>
      <c r="K2032" t="s">
        <v>27</v>
      </c>
      <c r="L2032" t="s">
        <v>123</v>
      </c>
      <c r="M2032" t="s">
        <v>36</v>
      </c>
      <c r="N2032" t="s">
        <v>37</v>
      </c>
      <c r="O2032">
        <v>28.58</v>
      </c>
      <c r="P2032">
        <v>3.8</v>
      </c>
      <c r="Q2032" t="s">
        <v>23</v>
      </c>
    </row>
    <row r="2033" spans="1:17" x14ac:dyDescent="0.3">
      <c r="A2033" t="s">
        <v>4323</v>
      </c>
      <c r="B2033" s="1">
        <v>44317</v>
      </c>
      <c r="C2033" t="s">
        <v>4324</v>
      </c>
      <c r="D2033" t="s">
        <v>100</v>
      </c>
      <c r="E2033" t="s">
        <v>26</v>
      </c>
      <c r="F2033">
        <v>6</v>
      </c>
      <c r="G2033">
        <v>5</v>
      </c>
      <c r="H2033">
        <v>1240.22</v>
      </c>
      <c r="I2033">
        <v>1413.8508000000002</v>
      </c>
      <c r="J2033">
        <f t="shared" si="31"/>
        <v>7069.2540000000008</v>
      </c>
      <c r="K2033" t="s">
        <v>47</v>
      </c>
      <c r="L2033" t="s">
        <v>42</v>
      </c>
      <c r="M2033" t="s">
        <v>22</v>
      </c>
      <c r="N2033" t="s">
        <v>89</v>
      </c>
      <c r="O2033">
        <v>48.54</v>
      </c>
      <c r="P2033" t="s">
        <v>316</v>
      </c>
      <c r="Q2033" t="s">
        <v>23</v>
      </c>
    </row>
    <row r="2034" spans="1:17" x14ac:dyDescent="0.3">
      <c r="A2034" t="s">
        <v>4325</v>
      </c>
      <c r="B2034" s="1">
        <v>44872</v>
      </c>
      <c r="C2034" t="s">
        <v>4326</v>
      </c>
      <c r="D2034" t="s">
        <v>65</v>
      </c>
      <c r="E2034" t="s">
        <v>82</v>
      </c>
      <c r="F2034">
        <v>9</v>
      </c>
      <c r="G2034">
        <v>7</v>
      </c>
      <c r="H2034">
        <v>686.63</v>
      </c>
      <c r="I2034">
        <v>789.6244999999999</v>
      </c>
      <c r="J2034">
        <f t="shared" si="31"/>
        <v>5527.3714999999993</v>
      </c>
      <c r="K2034" t="s">
        <v>51</v>
      </c>
      <c r="L2034" t="s">
        <v>42</v>
      </c>
      <c r="M2034" t="s">
        <v>22</v>
      </c>
      <c r="N2034" t="s">
        <v>37</v>
      </c>
      <c r="O2034">
        <v>18.760000000000002</v>
      </c>
      <c r="P2034">
        <v>2.5</v>
      </c>
      <c r="Q2034" t="s">
        <v>23</v>
      </c>
    </row>
    <row r="2035" spans="1:17" x14ac:dyDescent="0.3">
      <c r="A2035" t="s">
        <v>4327</v>
      </c>
      <c r="B2035" s="1">
        <v>45537</v>
      </c>
      <c r="C2035" t="s">
        <v>4328</v>
      </c>
      <c r="D2035" t="s">
        <v>56</v>
      </c>
      <c r="F2035">
        <v>17</v>
      </c>
      <c r="G2035">
        <v>14</v>
      </c>
      <c r="H2035">
        <v>126.17</v>
      </c>
      <c r="I2035">
        <v>132.4785</v>
      </c>
      <c r="J2035">
        <f t="shared" si="31"/>
        <v>1854.6990000000001</v>
      </c>
      <c r="K2035" t="s">
        <v>47</v>
      </c>
      <c r="L2035" t="s">
        <v>42</v>
      </c>
      <c r="M2035" t="s">
        <v>36</v>
      </c>
      <c r="N2035" t="s">
        <v>37</v>
      </c>
      <c r="O2035">
        <v>26.61</v>
      </c>
      <c r="P2035">
        <v>9</v>
      </c>
      <c r="Q2035" t="s">
        <v>23</v>
      </c>
    </row>
    <row r="2036" spans="1:17" x14ac:dyDescent="0.3">
      <c r="A2036" t="s">
        <v>4329</v>
      </c>
      <c r="B2036" s="1">
        <v>44924</v>
      </c>
      <c r="C2036" t="s">
        <v>4330</v>
      </c>
      <c r="D2036" t="s">
        <v>65</v>
      </c>
      <c r="E2036" t="s">
        <v>82</v>
      </c>
      <c r="F2036">
        <v>20</v>
      </c>
      <c r="G2036">
        <v>20</v>
      </c>
      <c r="H2036">
        <v>1167.21</v>
      </c>
      <c r="I2036">
        <v>1237.2426</v>
      </c>
      <c r="J2036">
        <f t="shared" si="31"/>
        <v>24744.851999999999</v>
      </c>
      <c r="K2036" t="s">
        <v>66</v>
      </c>
      <c r="L2036" t="s">
        <v>28</v>
      </c>
      <c r="M2036" t="s">
        <v>71</v>
      </c>
      <c r="N2036" t="s">
        <v>37</v>
      </c>
      <c r="O2036">
        <v>23.88</v>
      </c>
      <c r="P2036">
        <v>4.5999999999999996</v>
      </c>
      <c r="Q2036" t="s">
        <v>23</v>
      </c>
    </row>
    <row r="2037" spans="1:17" x14ac:dyDescent="0.3">
      <c r="A2037" t="s">
        <v>4331</v>
      </c>
      <c r="B2037" s="1">
        <v>44294</v>
      </c>
      <c r="C2037" t="s">
        <v>1334</v>
      </c>
      <c r="D2037" t="s">
        <v>85</v>
      </c>
      <c r="E2037" t="s">
        <v>82</v>
      </c>
      <c r="F2037">
        <v>5</v>
      </c>
      <c r="G2037">
        <v>4</v>
      </c>
      <c r="H2037">
        <v>502.34</v>
      </c>
      <c r="I2037">
        <v>532.48040000000003</v>
      </c>
      <c r="J2037">
        <f t="shared" si="31"/>
        <v>2129.9216000000001</v>
      </c>
      <c r="K2037" t="s">
        <v>20</v>
      </c>
      <c r="L2037" t="s">
        <v>28</v>
      </c>
      <c r="M2037" t="s">
        <v>22</v>
      </c>
      <c r="N2037" t="s">
        <v>67</v>
      </c>
      <c r="O2037">
        <v>24.33</v>
      </c>
      <c r="P2037">
        <v>2.5</v>
      </c>
      <c r="Q2037" t="s">
        <v>23</v>
      </c>
    </row>
    <row r="2038" spans="1:17" x14ac:dyDescent="0.3">
      <c r="A2038" t="s">
        <v>4332</v>
      </c>
      <c r="B2038" s="1">
        <v>45566</v>
      </c>
      <c r="C2038" t="s">
        <v>4333</v>
      </c>
      <c r="E2038" t="s">
        <v>19</v>
      </c>
      <c r="F2038">
        <v>17</v>
      </c>
      <c r="G2038">
        <v>16</v>
      </c>
      <c r="H2038">
        <v>6</v>
      </c>
      <c r="I2038">
        <v>6.66</v>
      </c>
      <c r="J2038">
        <f t="shared" si="31"/>
        <v>106.56</v>
      </c>
      <c r="K2038" t="s">
        <v>51</v>
      </c>
      <c r="L2038" t="s">
        <v>28</v>
      </c>
      <c r="M2038" t="s">
        <v>71</v>
      </c>
      <c r="N2038" t="s">
        <v>30</v>
      </c>
      <c r="O2038">
        <v>-5</v>
      </c>
      <c r="P2038">
        <v>4.4000000000000004</v>
      </c>
      <c r="Q2038" t="s">
        <v>23</v>
      </c>
    </row>
    <row r="2039" spans="1:17" x14ac:dyDescent="0.3">
      <c r="A2039" t="s">
        <v>4334</v>
      </c>
      <c r="B2039" s="1">
        <v>44636</v>
      </c>
      <c r="C2039" t="s">
        <v>4335</v>
      </c>
      <c r="D2039" t="s">
        <v>133</v>
      </c>
      <c r="E2039" t="s">
        <v>50</v>
      </c>
      <c r="F2039">
        <v>5</v>
      </c>
      <c r="G2039">
        <v>5</v>
      </c>
      <c r="H2039">
        <v>1202.72</v>
      </c>
      <c r="I2039">
        <v>1274.8832</v>
      </c>
      <c r="J2039">
        <f t="shared" si="31"/>
        <v>6374.4160000000002</v>
      </c>
      <c r="K2039" t="s">
        <v>66</v>
      </c>
      <c r="L2039" t="s">
        <v>86</v>
      </c>
      <c r="M2039" t="s">
        <v>29</v>
      </c>
      <c r="N2039" t="s">
        <v>30</v>
      </c>
      <c r="O2039">
        <v>34.9</v>
      </c>
      <c r="P2039">
        <v>3.3</v>
      </c>
      <c r="Q2039" t="s">
        <v>23</v>
      </c>
    </row>
    <row r="2040" spans="1:17" x14ac:dyDescent="0.3">
      <c r="A2040" t="s">
        <v>4336</v>
      </c>
      <c r="B2040" s="1">
        <v>44859</v>
      </c>
      <c r="C2040" t="s">
        <v>4337</v>
      </c>
      <c r="D2040" t="s">
        <v>130</v>
      </c>
      <c r="E2040" t="s">
        <v>4338</v>
      </c>
      <c r="F2040">
        <v>11</v>
      </c>
      <c r="G2040">
        <v>11</v>
      </c>
      <c r="H2040">
        <v>1228.1300000000001</v>
      </c>
      <c r="I2040">
        <v>1314.0991000000001</v>
      </c>
      <c r="J2040">
        <f t="shared" si="31"/>
        <v>14455.090100000001</v>
      </c>
      <c r="K2040" t="s">
        <v>66</v>
      </c>
      <c r="L2040" t="s">
        <v>42</v>
      </c>
      <c r="M2040" t="s">
        <v>71</v>
      </c>
      <c r="N2040" t="s">
        <v>30</v>
      </c>
      <c r="O2040">
        <v>46.87</v>
      </c>
      <c r="P2040">
        <v>2.2000000000000002</v>
      </c>
      <c r="Q2040" t="s">
        <v>23</v>
      </c>
    </row>
    <row r="2041" spans="1:17" x14ac:dyDescent="0.3">
      <c r="A2041" t="s">
        <v>4339</v>
      </c>
      <c r="B2041" s="1">
        <v>45550</v>
      </c>
      <c r="C2041" t="s">
        <v>4340</v>
      </c>
      <c r="D2041" t="s">
        <v>40</v>
      </c>
      <c r="E2041" t="s">
        <v>26</v>
      </c>
      <c r="F2041">
        <v>7</v>
      </c>
      <c r="G2041">
        <v>7</v>
      </c>
      <c r="H2041">
        <v>671.92</v>
      </c>
      <c r="I2041">
        <v>718.95439999999996</v>
      </c>
      <c r="J2041">
        <f t="shared" si="31"/>
        <v>5032.6808000000001</v>
      </c>
      <c r="K2041" t="s">
        <v>51</v>
      </c>
      <c r="L2041" t="s">
        <v>28</v>
      </c>
      <c r="M2041" t="s">
        <v>36</v>
      </c>
      <c r="N2041" t="s">
        <v>37</v>
      </c>
      <c r="O2041">
        <v>42.51</v>
      </c>
      <c r="P2041">
        <v>4.5</v>
      </c>
      <c r="Q2041" t="s">
        <v>23</v>
      </c>
    </row>
    <row r="2042" spans="1:17" x14ac:dyDescent="0.3">
      <c r="A2042" t="s">
        <v>4341</v>
      </c>
      <c r="B2042" s="1">
        <v>44594</v>
      </c>
      <c r="C2042" t="s">
        <v>4342</v>
      </c>
      <c r="D2042" t="s">
        <v>77</v>
      </c>
      <c r="E2042" t="s">
        <v>78</v>
      </c>
      <c r="F2042">
        <v>4</v>
      </c>
      <c r="G2042">
        <v>4</v>
      </c>
      <c r="H2042">
        <v>1089.29</v>
      </c>
      <c r="I2042">
        <v>1165.5403000000001</v>
      </c>
      <c r="J2042">
        <f t="shared" si="31"/>
        <v>4662.1612000000005</v>
      </c>
      <c r="K2042" t="s">
        <v>20</v>
      </c>
      <c r="L2042" t="s">
        <v>28</v>
      </c>
      <c r="N2042" t="s">
        <v>53</v>
      </c>
      <c r="O2042">
        <v>35.9</v>
      </c>
      <c r="P2042">
        <v>3.1</v>
      </c>
      <c r="Q2042" t="s">
        <v>23</v>
      </c>
    </row>
    <row r="2043" spans="1:17" x14ac:dyDescent="0.3">
      <c r="A2043" t="s">
        <v>4343</v>
      </c>
      <c r="B2043" s="1">
        <v>44678</v>
      </c>
      <c r="C2043" t="s">
        <v>4344</v>
      </c>
      <c r="D2043" t="s">
        <v>109</v>
      </c>
      <c r="E2043" t="s">
        <v>120</v>
      </c>
      <c r="F2043">
        <v>1</v>
      </c>
      <c r="G2043">
        <v>1</v>
      </c>
      <c r="H2043">
        <v>895.85</v>
      </c>
      <c r="I2043">
        <v>994.39350000000013</v>
      </c>
      <c r="J2043">
        <f t="shared" si="31"/>
        <v>994.39350000000013</v>
      </c>
      <c r="K2043" t="s">
        <v>27</v>
      </c>
      <c r="L2043" t="s">
        <v>123</v>
      </c>
      <c r="M2043" t="s">
        <v>36</v>
      </c>
      <c r="N2043" t="s">
        <v>53</v>
      </c>
      <c r="O2043">
        <v>37.72</v>
      </c>
      <c r="P2043">
        <v>3.7</v>
      </c>
      <c r="Q2043" t="s">
        <v>23</v>
      </c>
    </row>
    <row r="2044" spans="1:17" x14ac:dyDescent="0.3">
      <c r="A2044" t="s">
        <v>4345</v>
      </c>
      <c r="B2044" s="1">
        <v>45304</v>
      </c>
      <c r="C2044" t="s">
        <v>4346</v>
      </c>
      <c r="D2044" t="s">
        <v>85</v>
      </c>
      <c r="E2044" t="s">
        <v>82</v>
      </c>
      <c r="F2044">
        <v>2</v>
      </c>
      <c r="G2044">
        <v>2</v>
      </c>
      <c r="H2044">
        <v>590.92999999999995</v>
      </c>
      <c r="I2044">
        <v>650.02300000000002</v>
      </c>
      <c r="J2044">
        <f t="shared" si="31"/>
        <v>1300.046</v>
      </c>
      <c r="K2044" t="s">
        <v>27</v>
      </c>
      <c r="L2044" t="s">
        <v>42</v>
      </c>
      <c r="M2044" t="s">
        <v>22</v>
      </c>
      <c r="N2044" t="s">
        <v>30</v>
      </c>
      <c r="O2044">
        <v>11.63</v>
      </c>
      <c r="P2044">
        <v>2.9</v>
      </c>
      <c r="Q2044" t="s">
        <v>23</v>
      </c>
    </row>
    <row r="2045" spans="1:17" x14ac:dyDescent="0.3">
      <c r="A2045" t="s">
        <v>4347</v>
      </c>
      <c r="B2045" s="1">
        <v>45131</v>
      </c>
      <c r="C2045" t="s">
        <v>4348</v>
      </c>
      <c r="D2045" t="s">
        <v>65</v>
      </c>
      <c r="E2045" t="s">
        <v>78</v>
      </c>
      <c r="F2045">
        <v>12</v>
      </c>
      <c r="G2045">
        <v>12</v>
      </c>
      <c r="H2045">
        <v>351.2</v>
      </c>
      <c r="I2045">
        <v>382.80799999999999</v>
      </c>
      <c r="J2045">
        <f t="shared" si="31"/>
        <v>4593.6959999999999</v>
      </c>
      <c r="K2045" t="s">
        <v>51</v>
      </c>
      <c r="L2045" t="s">
        <v>86</v>
      </c>
      <c r="M2045" t="s">
        <v>29</v>
      </c>
      <c r="N2045" t="s">
        <v>89</v>
      </c>
      <c r="O2045">
        <v>11.62</v>
      </c>
      <c r="P2045">
        <v>1.2</v>
      </c>
      <c r="Q2045" t="s">
        <v>23</v>
      </c>
    </row>
    <row r="2046" spans="1:17" x14ac:dyDescent="0.3">
      <c r="A2046" t="s">
        <v>4349</v>
      </c>
      <c r="B2046" s="1">
        <v>44083</v>
      </c>
      <c r="C2046" t="s">
        <v>4350</v>
      </c>
      <c r="D2046" t="s">
        <v>33</v>
      </c>
      <c r="E2046" t="s">
        <v>70</v>
      </c>
      <c r="F2046">
        <v>2</v>
      </c>
      <c r="G2046">
        <v>2</v>
      </c>
      <c r="H2046">
        <v>934.31</v>
      </c>
      <c r="I2046">
        <v>1018.3979</v>
      </c>
      <c r="J2046">
        <f t="shared" si="31"/>
        <v>2036.7958000000001</v>
      </c>
      <c r="K2046" t="s">
        <v>27</v>
      </c>
      <c r="L2046" t="s">
        <v>123</v>
      </c>
      <c r="M2046" t="s">
        <v>71</v>
      </c>
      <c r="N2046" t="s">
        <v>30</v>
      </c>
      <c r="O2046">
        <v>35.700000000000003</v>
      </c>
      <c r="P2046">
        <v>3.6</v>
      </c>
      <c r="Q2046" t="s">
        <v>23</v>
      </c>
    </row>
    <row r="2047" spans="1:17" x14ac:dyDescent="0.3">
      <c r="A2047" t="s">
        <v>4351</v>
      </c>
      <c r="B2047" s="1">
        <v>45013</v>
      </c>
      <c r="C2047" t="s">
        <v>4352</v>
      </c>
      <c r="D2047" t="s">
        <v>77</v>
      </c>
      <c r="E2047" t="s">
        <v>19</v>
      </c>
      <c r="F2047">
        <v>8</v>
      </c>
      <c r="G2047">
        <v>7</v>
      </c>
      <c r="H2047">
        <v>1101.55</v>
      </c>
      <c r="I2047">
        <v>1255.7670000000001</v>
      </c>
      <c r="J2047">
        <f t="shared" si="31"/>
        <v>8790.3690000000006</v>
      </c>
      <c r="K2047" t="s">
        <v>66</v>
      </c>
      <c r="L2047" t="s">
        <v>28</v>
      </c>
      <c r="M2047" t="s">
        <v>29</v>
      </c>
      <c r="N2047" t="s">
        <v>89</v>
      </c>
      <c r="O2047">
        <v>40.15</v>
      </c>
      <c r="P2047">
        <v>1.4</v>
      </c>
      <c r="Q2047" t="s">
        <v>23</v>
      </c>
    </row>
    <row r="2048" spans="1:17" x14ac:dyDescent="0.3">
      <c r="A2048" t="s">
        <v>4353</v>
      </c>
      <c r="B2048" s="1">
        <v>45383</v>
      </c>
      <c r="C2048" t="s">
        <v>4354</v>
      </c>
      <c r="D2048" t="s">
        <v>77</v>
      </c>
      <c r="E2048" t="s">
        <v>82</v>
      </c>
      <c r="F2048">
        <v>7</v>
      </c>
      <c r="G2048">
        <v>6</v>
      </c>
      <c r="H2048">
        <v>512.03</v>
      </c>
      <c r="I2048">
        <v>563.23300000000006</v>
      </c>
      <c r="J2048">
        <f t="shared" si="31"/>
        <v>3379.3980000000001</v>
      </c>
      <c r="K2048" t="s">
        <v>66</v>
      </c>
      <c r="L2048" t="s">
        <v>21</v>
      </c>
      <c r="M2048" t="s">
        <v>71</v>
      </c>
      <c r="N2048" t="s">
        <v>30</v>
      </c>
      <c r="O2048">
        <v>15.96</v>
      </c>
      <c r="P2048">
        <v>1.5</v>
      </c>
      <c r="Q2048" t="s">
        <v>23</v>
      </c>
    </row>
    <row r="2049" spans="1:17" x14ac:dyDescent="0.3">
      <c r="A2049" t="s">
        <v>4355</v>
      </c>
      <c r="B2049" s="1">
        <v>45314</v>
      </c>
      <c r="C2049" t="s">
        <v>4356</v>
      </c>
      <c r="D2049" t="s">
        <v>130</v>
      </c>
      <c r="E2049" t="s">
        <v>82</v>
      </c>
      <c r="F2049">
        <v>12</v>
      </c>
      <c r="G2049">
        <v>10</v>
      </c>
      <c r="H2049">
        <v>203.84</v>
      </c>
      <c r="I2049">
        <v>232.37760000000003</v>
      </c>
      <c r="J2049">
        <f t="shared" si="31"/>
        <v>2323.7760000000003</v>
      </c>
      <c r="K2049" t="s">
        <v>66</v>
      </c>
      <c r="L2049" t="s">
        <v>28</v>
      </c>
      <c r="M2049" t="s">
        <v>71</v>
      </c>
      <c r="N2049" t="s">
        <v>89</v>
      </c>
      <c r="O2049">
        <v>0.19</v>
      </c>
      <c r="P2049">
        <v>1.7</v>
      </c>
      <c r="Q2049" t="s">
        <v>23</v>
      </c>
    </row>
    <row r="2050" spans="1:17" x14ac:dyDescent="0.3">
      <c r="A2050" t="s">
        <v>4357</v>
      </c>
      <c r="B2050" s="1">
        <v>43855</v>
      </c>
      <c r="C2050" t="s">
        <v>4358</v>
      </c>
      <c r="D2050" t="s">
        <v>65</v>
      </c>
      <c r="E2050" t="s">
        <v>19</v>
      </c>
      <c r="F2050">
        <v>15</v>
      </c>
      <c r="G2050">
        <v>14</v>
      </c>
      <c r="H2050">
        <v>586</v>
      </c>
      <c r="I2050">
        <v>632.88</v>
      </c>
      <c r="J2050">
        <f t="shared" si="31"/>
        <v>8860.32</v>
      </c>
      <c r="K2050" t="s">
        <v>51</v>
      </c>
      <c r="L2050" t="s">
        <v>21</v>
      </c>
      <c r="M2050" t="s">
        <v>29</v>
      </c>
      <c r="N2050" t="s">
        <v>53</v>
      </c>
      <c r="O2050">
        <v>5.63</v>
      </c>
      <c r="P2050">
        <v>4.4000000000000004</v>
      </c>
      <c r="Q2050" t="s">
        <v>74</v>
      </c>
    </row>
    <row r="2051" spans="1:17" x14ac:dyDescent="0.3">
      <c r="A2051" t="s">
        <v>4359</v>
      </c>
      <c r="B2051" s="1">
        <v>44878</v>
      </c>
      <c r="C2051" t="s">
        <v>4360</v>
      </c>
      <c r="D2051" t="s">
        <v>130</v>
      </c>
      <c r="E2051" t="s">
        <v>78</v>
      </c>
      <c r="F2051">
        <v>18</v>
      </c>
      <c r="G2051">
        <v>14</v>
      </c>
      <c r="H2051">
        <v>527.98</v>
      </c>
      <c r="I2051">
        <v>580.77800000000002</v>
      </c>
      <c r="J2051">
        <f t="shared" ref="J2051:J2114" si="32">G2051*I2051</f>
        <v>8130.8919999999998</v>
      </c>
      <c r="K2051" t="s">
        <v>27</v>
      </c>
      <c r="L2051" t="s">
        <v>86</v>
      </c>
      <c r="M2051" t="s">
        <v>29</v>
      </c>
      <c r="N2051" t="s">
        <v>30</v>
      </c>
      <c r="O2051">
        <v>38.840000000000003</v>
      </c>
      <c r="P2051">
        <v>3.9</v>
      </c>
      <c r="Q2051" t="s">
        <v>23</v>
      </c>
    </row>
    <row r="2052" spans="1:17" x14ac:dyDescent="0.3">
      <c r="A2052" t="s">
        <v>4361</v>
      </c>
      <c r="B2052" s="1">
        <v>44308</v>
      </c>
      <c r="C2052" t="s">
        <v>4362</v>
      </c>
      <c r="D2052" t="s">
        <v>33</v>
      </c>
      <c r="E2052" t="s">
        <v>70</v>
      </c>
      <c r="F2052">
        <v>20</v>
      </c>
      <c r="G2052">
        <v>19</v>
      </c>
      <c r="H2052">
        <v>1397.3</v>
      </c>
      <c r="I2052">
        <v>1606.8949999999998</v>
      </c>
      <c r="J2052">
        <f t="shared" si="32"/>
        <v>30531.004999999994</v>
      </c>
      <c r="K2052" t="s">
        <v>47</v>
      </c>
      <c r="L2052" t="s">
        <v>123</v>
      </c>
      <c r="M2052" t="s">
        <v>22</v>
      </c>
      <c r="O2052">
        <v>42.59</v>
      </c>
      <c r="P2052">
        <v>2.5</v>
      </c>
      <c r="Q2052" t="s">
        <v>205</v>
      </c>
    </row>
    <row r="2053" spans="1:17" x14ac:dyDescent="0.3">
      <c r="A2053" t="s">
        <v>4363</v>
      </c>
      <c r="B2053" s="1">
        <v>44474</v>
      </c>
      <c r="C2053" t="s">
        <v>4364</v>
      </c>
      <c r="D2053" t="s">
        <v>56</v>
      </c>
      <c r="E2053" t="s">
        <v>41</v>
      </c>
      <c r="F2053">
        <v>1</v>
      </c>
      <c r="G2053">
        <v>1</v>
      </c>
      <c r="H2053">
        <v>1449.08</v>
      </c>
      <c r="I2053">
        <v>1608.4788000000001</v>
      </c>
      <c r="J2053">
        <f t="shared" si="32"/>
        <v>1608.4788000000001</v>
      </c>
      <c r="K2053" t="s">
        <v>51</v>
      </c>
      <c r="L2053" t="s">
        <v>123</v>
      </c>
      <c r="M2053" t="s">
        <v>36</v>
      </c>
      <c r="N2053" t="s">
        <v>53</v>
      </c>
      <c r="O2053">
        <v>0.38</v>
      </c>
      <c r="P2053">
        <v>9</v>
      </c>
      <c r="Q2053" t="s">
        <v>23</v>
      </c>
    </row>
    <row r="2054" spans="1:17" x14ac:dyDescent="0.3">
      <c r="A2054" t="s">
        <v>4365</v>
      </c>
      <c r="B2054" s="1">
        <v>44298</v>
      </c>
      <c r="C2054" t="s">
        <v>4366</v>
      </c>
      <c r="D2054" t="s">
        <v>133</v>
      </c>
      <c r="E2054" t="s">
        <v>50</v>
      </c>
      <c r="F2054">
        <v>9</v>
      </c>
      <c r="G2054">
        <v>8</v>
      </c>
      <c r="H2054">
        <v>1249.82</v>
      </c>
      <c r="I2054">
        <v>1324.8091999999999</v>
      </c>
      <c r="J2054">
        <f t="shared" si="32"/>
        <v>10598.473599999999</v>
      </c>
      <c r="K2054" t="s">
        <v>27</v>
      </c>
      <c r="L2054" t="s">
        <v>28</v>
      </c>
      <c r="M2054" t="s">
        <v>29</v>
      </c>
      <c r="N2054" t="s">
        <v>89</v>
      </c>
      <c r="O2054">
        <v>23.33</v>
      </c>
      <c r="P2054">
        <v>4.2</v>
      </c>
      <c r="Q2054" t="s">
        <v>23</v>
      </c>
    </row>
    <row r="2055" spans="1:17" x14ac:dyDescent="0.3">
      <c r="A2055" t="s">
        <v>4367</v>
      </c>
      <c r="B2055" s="1">
        <v>45169</v>
      </c>
      <c r="C2055" t="s">
        <v>4368</v>
      </c>
      <c r="D2055" t="s">
        <v>116</v>
      </c>
      <c r="E2055" t="s">
        <v>95</v>
      </c>
      <c r="F2055">
        <v>4</v>
      </c>
      <c r="G2055">
        <v>4</v>
      </c>
      <c r="H2055">
        <v>1339.89</v>
      </c>
      <c r="I2055">
        <v>1420.2834000000003</v>
      </c>
      <c r="J2055">
        <f t="shared" si="32"/>
        <v>5681.133600000001</v>
      </c>
      <c r="K2055" t="s">
        <v>47</v>
      </c>
      <c r="L2055" t="s">
        <v>79</v>
      </c>
      <c r="M2055" t="s">
        <v>71</v>
      </c>
      <c r="N2055" t="s">
        <v>37</v>
      </c>
      <c r="O2055">
        <v>17.75</v>
      </c>
      <c r="P2055">
        <v>2.8</v>
      </c>
      <c r="Q2055" t="s">
        <v>23</v>
      </c>
    </row>
    <row r="2056" spans="1:17" x14ac:dyDescent="0.3">
      <c r="A2056" t="s">
        <v>4369</v>
      </c>
      <c r="B2056" s="1">
        <v>45338</v>
      </c>
      <c r="C2056" t="s">
        <v>4370</v>
      </c>
      <c r="D2056" t="s">
        <v>133</v>
      </c>
      <c r="E2056" t="s">
        <v>117</v>
      </c>
      <c r="F2056">
        <v>11</v>
      </c>
      <c r="G2056">
        <v>9</v>
      </c>
      <c r="H2056">
        <v>1187.03</v>
      </c>
      <c r="I2056">
        <v>1270.1221</v>
      </c>
      <c r="J2056">
        <f t="shared" si="32"/>
        <v>11431.098900000001</v>
      </c>
      <c r="K2056" t="s">
        <v>27</v>
      </c>
      <c r="L2056" t="s">
        <v>42</v>
      </c>
      <c r="M2056" t="s">
        <v>71</v>
      </c>
      <c r="N2056" t="s">
        <v>4371</v>
      </c>
      <c r="O2056">
        <v>19.239999999999998</v>
      </c>
      <c r="P2056">
        <v>2.8</v>
      </c>
      <c r="Q2056" t="s">
        <v>23</v>
      </c>
    </row>
    <row r="2057" spans="1:17" x14ac:dyDescent="0.3">
      <c r="A2057" t="s">
        <v>4372</v>
      </c>
      <c r="B2057" s="1">
        <v>43853</v>
      </c>
      <c r="C2057" t="s">
        <v>4373</v>
      </c>
      <c r="D2057" t="s">
        <v>45</v>
      </c>
      <c r="E2057" t="s">
        <v>110</v>
      </c>
      <c r="F2057">
        <v>9</v>
      </c>
      <c r="G2057">
        <v>8</v>
      </c>
      <c r="H2057">
        <v>470.22</v>
      </c>
      <c r="I2057">
        <v>512.53980000000001</v>
      </c>
      <c r="J2057">
        <f t="shared" si="32"/>
        <v>4100.3184000000001</v>
      </c>
      <c r="K2057" t="s">
        <v>27</v>
      </c>
      <c r="L2057" t="s">
        <v>21</v>
      </c>
      <c r="M2057" t="s">
        <v>71</v>
      </c>
      <c r="N2057" t="s">
        <v>30</v>
      </c>
      <c r="O2057">
        <v>10.83</v>
      </c>
      <c r="P2057">
        <v>1.5</v>
      </c>
      <c r="Q2057" t="s">
        <v>23</v>
      </c>
    </row>
    <row r="2058" spans="1:17" x14ac:dyDescent="0.3">
      <c r="A2058" t="s">
        <v>4374</v>
      </c>
      <c r="B2058" s="1" t="s">
        <v>2362</v>
      </c>
      <c r="C2058" t="s">
        <v>4375</v>
      </c>
      <c r="D2058" t="s">
        <v>65</v>
      </c>
      <c r="E2058" t="s">
        <v>82</v>
      </c>
      <c r="F2058">
        <v>6</v>
      </c>
      <c r="G2058">
        <v>6</v>
      </c>
      <c r="H2058">
        <v>1394.57</v>
      </c>
      <c r="I2058">
        <v>1589.8098</v>
      </c>
      <c r="J2058">
        <f t="shared" si="32"/>
        <v>9538.8588</v>
      </c>
      <c r="K2058" t="s">
        <v>27</v>
      </c>
      <c r="L2058" t="s">
        <v>123</v>
      </c>
      <c r="M2058" t="s">
        <v>29</v>
      </c>
      <c r="N2058" t="s">
        <v>37</v>
      </c>
      <c r="O2058">
        <v>36.72</v>
      </c>
      <c r="P2058">
        <v>3</v>
      </c>
      <c r="Q2058" t="s">
        <v>23</v>
      </c>
    </row>
    <row r="2059" spans="1:17" x14ac:dyDescent="0.3">
      <c r="A2059" t="s">
        <v>4376</v>
      </c>
      <c r="B2059" s="1">
        <v>43986</v>
      </c>
      <c r="C2059" t="s">
        <v>4377</v>
      </c>
      <c r="D2059" t="s">
        <v>33</v>
      </c>
      <c r="E2059" t="s">
        <v>70</v>
      </c>
      <c r="F2059">
        <v>16</v>
      </c>
      <c r="G2059">
        <v>14</v>
      </c>
      <c r="H2059">
        <v>1482.9</v>
      </c>
      <c r="I2059">
        <v>1705.335</v>
      </c>
      <c r="J2059">
        <f t="shared" si="32"/>
        <v>23874.690000000002</v>
      </c>
      <c r="K2059" t="s">
        <v>51</v>
      </c>
      <c r="L2059" t="s">
        <v>79</v>
      </c>
      <c r="M2059" t="s">
        <v>36</v>
      </c>
      <c r="N2059" t="s">
        <v>30</v>
      </c>
      <c r="O2059">
        <v>15.14</v>
      </c>
      <c r="P2059">
        <v>2.5</v>
      </c>
      <c r="Q2059" t="s">
        <v>23</v>
      </c>
    </row>
    <row r="2060" spans="1:17" x14ac:dyDescent="0.3">
      <c r="A2060" t="s">
        <v>4378</v>
      </c>
      <c r="B2060" s="1">
        <v>44522</v>
      </c>
      <c r="C2060" t="s">
        <v>4379</v>
      </c>
      <c r="D2060" t="s">
        <v>109</v>
      </c>
      <c r="E2060" t="s">
        <v>46</v>
      </c>
      <c r="F2060">
        <v>12</v>
      </c>
      <c r="G2060">
        <v>12</v>
      </c>
      <c r="H2060">
        <v>330.43</v>
      </c>
      <c r="I2060">
        <v>346.95150000000001</v>
      </c>
      <c r="J2060">
        <f t="shared" si="32"/>
        <v>4163.4179999999997</v>
      </c>
      <c r="K2060" t="s">
        <v>20</v>
      </c>
      <c r="L2060" t="s">
        <v>28</v>
      </c>
      <c r="M2060" t="s">
        <v>36</v>
      </c>
      <c r="N2060" t="s">
        <v>37</v>
      </c>
      <c r="O2060">
        <v>26.4</v>
      </c>
      <c r="P2060">
        <v>3.1</v>
      </c>
      <c r="Q2060" t="s">
        <v>23</v>
      </c>
    </row>
    <row r="2061" spans="1:17" x14ac:dyDescent="0.3">
      <c r="A2061" t="s">
        <v>4380</v>
      </c>
      <c r="B2061" s="1">
        <v>44996</v>
      </c>
      <c r="C2061" t="s">
        <v>4381</v>
      </c>
      <c r="D2061" t="s">
        <v>100</v>
      </c>
      <c r="E2061" t="s">
        <v>41</v>
      </c>
      <c r="F2061">
        <v>13</v>
      </c>
      <c r="G2061">
        <v>10</v>
      </c>
      <c r="H2061">
        <v>1183.74</v>
      </c>
      <c r="I2061">
        <v>1302.114</v>
      </c>
      <c r="J2061">
        <f t="shared" si="32"/>
        <v>13021.14</v>
      </c>
      <c r="K2061" t="s">
        <v>66</v>
      </c>
      <c r="L2061" t="s">
        <v>79</v>
      </c>
      <c r="M2061" t="s">
        <v>71</v>
      </c>
      <c r="N2061" t="s">
        <v>53</v>
      </c>
      <c r="O2061">
        <v>49.47</v>
      </c>
      <c r="P2061">
        <v>1.5</v>
      </c>
      <c r="Q2061" t="s">
        <v>23</v>
      </c>
    </row>
    <row r="2062" spans="1:17" x14ac:dyDescent="0.3">
      <c r="A2062" t="s">
        <v>4382</v>
      </c>
      <c r="B2062" s="1">
        <v>44104</v>
      </c>
      <c r="C2062" t="s">
        <v>4383</v>
      </c>
      <c r="D2062" t="s">
        <v>100</v>
      </c>
      <c r="E2062" t="s">
        <v>26</v>
      </c>
      <c r="F2062">
        <v>14</v>
      </c>
      <c r="G2062">
        <v>12</v>
      </c>
      <c r="H2062">
        <v>227.1</v>
      </c>
      <c r="I2062">
        <v>247.53900000000002</v>
      </c>
      <c r="J2062">
        <f t="shared" si="32"/>
        <v>2970.4680000000003</v>
      </c>
      <c r="K2062" t="s">
        <v>27</v>
      </c>
      <c r="L2062" t="s">
        <v>123</v>
      </c>
      <c r="M2062" t="s">
        <v>29</v>
      </c>
      <c r="N2062" t="s">
        <v>53</v>
      </c>
      <c r="O2062">
        <v>9.5299999999999994</v>
      </c>
      <c r="P2062">
        <v>2</v>
      </c>
      <c r="Q2062" t="s">
        <v>23</v>
      </c>
    </row>
    <row r="2063" spans="1:17" x14ac:dyDescent="0.3">
      <c r="A2063" t="s">
        <v>4384</v>
      </c>
      <c r="B2063" s="1">
        <v>45417</v>
      </c>
      <c r="C2063" t="s">
        <v>4385</v>
      </c>
      <c r="D2063" t="s">
        <v>40</v>
      </c>
      <c r="E2063" t="s">
        <v>57</v>
      </c>
      <c r="F2063">
        <v>16</v>
      </c>
      <c r="G2063">
        <v>15</v>
      </c>
      <c r="H2063">
        <v>864.07</v>
      </c>
      <c r="I2063">
        <v>976.39909999999998</v>
      </c>
      <c r="J2063">
        <f t="shared" si="32"/>
        <v>14645.986499999999</v>
      </c>
      <c r="K2063" t="s">
        <v>20</v>
      </c>
      <c r="L2063" t="s">
        <v>21</v>
      </c>
      <c r="M2063" t="s">
        <v>22</v>
      </c>
      <c r="N2063" t="s">
        <v>37</v>
      </c>
      <c r="O2063">
        <v>31.74</v>
      </c>
      <c r="P2063">
        <v>1.8</v>
      </c>
      <c r="Q2063" t="s">
        <v>23</v>
      </c>
    </row>
    <row r="2064" spans="1:17" x14ac:dyDescent="0.3">
      <c r="A2064" t="s">
        <v>4386</v>
      </c>
      <c r="B2064" s="1">
        <v>44429</v>
      </c>
      <c r="C2064" t="s">
        <v>4387</v>
      </c>
      <c r="D2064" t="s">
        <v>77</v>
      </c>
      <c r="E2064" t="s">
        <v>78</v>
      </c>
      <c r="F2064">
        <v>11</v>
      </c>
      <c r="G2064">
        <v>10</v>
      </c>
      <c r="H2064">
        <v>384.64</v>
      </c>
      <c r="I2064">
        <v>423.10400000000004</v>
      </c>
      <c r="J2064">
        <f t="shared" si="32"/>
        <v>4231.0400000000009</v>
      </c>
      <c r="K2064" t="s">
        <v>20</v>
      </c>
      <c r="L2064" t="s">
        <v>35</v>
      </c>
      <c r="M2064" t="s">
        <v>29</v>
      </c>
      <c r="N2064" t="s">
        <v>53</v>
      </c>
      <c r="O2064">
        <v>23.03</v>
      </c>
      <c r="P2064">
        <v>2.7</v>
      </c>
      <c r="Q2064" t="s">
        <v>23</v>
      </c>
    </row>
    <row r="2065" spans="1:17" x14ac:dyDescent="0.3">
      <c r="A2065" t="s">
        <v>4388</v>
      </c>
      <c r="B2065" s="1">
        <v>44049</v>
      </c>
      <c r="C2065" t="s">
        <v>4389</v>
      </c>
      <c r="D2065" t="s">
        <v>45</v>
      </c>
      <c r="E2065" t="s">
        <v>46</v>
      </c>
      <c r="F2065">
        <v>14</v>
      </c>
      <c r="G2065">
        <v>11</v>
      </c>
      <c r="H2065">
        <v>1452.25</v>
      </c>
      <c r="I2065">
        <v>1539.385</v>
      </c>
      <c r="J2065">
        <f t="shared" si="32"/>
        <v>16933.235000000001</v>
      </c>
      <c r="K2065" t="s">
        <v>20</v>
      </c>
      <c r="L2065" t="s">
        <v>79</v>
      </c>
      <c r="M2065" t="s">
        <v>36</v>
      </c>
      <c r="N2065" t="s">
        <v>53</v>
      </c>
      <c r="O2065">
        <v>15.32</v>
      </c>
      <c r="P2065">
        <v>1.1000000000000001</v>
      </c>
      <c r="Q2065" t="s">
        <v>23</v>
      </c>
    </row>
    <row r="2066" spans="1:17" x14ac:dyDescent="0.3">
      <c r="A2066" t="s">
        <v>4390</v>
      </c>
      <c r="B2066" s="1">
        <v>44123</v>
      </c>
      <c r="C2066" t="s">
        <v>4391</v>
      </c>
      <c r="D2066" t="s">
        <v>94</v>
      </c>
      <c r="E2066" t="s">
        <v>50</v>
      </c>
      <c r="F2066">
        <v>19</v>
      </c>
      <c r="G2066">
        <v>16</v>
      </c>
      <c r="H2066">
        <v>249.98</v>
      </c>
      <c r="I2066">
        <v>272.47820000000002</v>
      </c>
      <c r="J2066">
        <f t="shared" si="32"/>
        <v>4359.6512000000002</v>
      </c>
      <c r="K2066" t="s">
        <v>27</v>
      </c>
      <c r="L2066" t="s">
        <v>86</v>
      </c>
      <c r="M2066" t="s">
        <v>71</v>
      </c>
      <c r="N2066" t="s">
        <v>37</v>
      </c>
      <c r="O2066">
        <v>39.81</v>
      </c>
      <c r="P2066">
        <v>2</v>
      </c>
      <c r="Q2066" t="s">
        <v>23</v>
      </c>
    </row>
    <row r="2067" spans="1:17" x14ac:dyDescent="0.3">
      <c r="A2067" t="s">
        <v>4392</v>
      </c>
      <c r="B2067" s="1">
        <v>44394</v>
      </c>
      <c r="C2067" t="s">
        <v>4393</v>
      </c>
      <c r="D2067" t="s">
        <v>77</v>
      </c>
      <c r="E2067" t="s">
        <v>78</v>
      </c>
      <c r="F2067">
        <v>8</v>
      </c>
      <c r="G2067">
        <v>8</v>
      </c>
      <c r="H2067">
        <v>483.7</v>
      </c>
      <c r="I2067">
        <v>551.41800000000001</v>
      </c>
      <c r="J2067">
        <f t="shared" si="32"/>
        <v>4411.3440000000001</v>
      </c>
      <c r="K2067" t="s">
        <v>51</v>
      </c>
      <c r="L2067" t="s">
        <v>35</v>
      </c>
      <c r="M2067" t="s">
        <v>71</v>
      </c>
      <c r="N2067" t="s">
        <v>67</v>
      </c>
      <c r="O2067">
        <v>13.06</v>
      </c>
      <c r="P2067">
        <v>0</v>
      </c>
      <c r="Q2067" t="s">
        <v>23</v>
      </c>
    </row>
    <row r="2068" spans="1:17" x14ac:dyDescent="0.3">
      <c r="A2068" t="s">
        <v>4394</v>
      </c>
      <c r="B2068" s="1">
        <v>45579</v>
      </c>
      <c r="C2068" t="s">
        <v>4395</v>
      </c>
      <c r="E2068" t="s">
        <v>70</v>
      </c>
      <c r="F2068">
        <v>17</v>
      </c>
      <c r="G2068">
        <v>14</v>
      </c>
      <c r="H2068">
        <v>939.47</v>
      </c>
      <c r="I2068">
        <v>1014.6276000000001</v>
      </c>
      <c r="J2068">
        <f t="shared" si="32"/>
        <v>14204.786400000003</v>
      </c>
      <c r="K2068" t="s">
        <v>51</v>
      </c>
      <c r="L2068" t="s">
        <v>123</v>
      </c>
      <c r="M2068" t="s">
        <v>36</v>
      </c>
      <c r="N2068" t="s">
        <v>37</v>
      </c>
      <c r="O2068">
        <v>0.06</v>
      </c>
      <c r="P2068">
        <v>3.6</v>
      </c>
      <c r="Q2068" t="s">
        <v>111</v>
      </c>
    </row>
    <row r="2069" spans="1:17" x14ac:dyDescent="0.3">
      <c r="A2069" t="s">
        <v>4396</v>
      </c>
      <c r="B2069" s="1">
        <v>45609</v>
      </c>
      <c r="C2069" t="s">
        <v>4397</v>
      </c>
      <c r="D2069" t="s">
        <v>141</v>
      </c>
      <c r="E2069" t="s">
        <v>117</v>
      </c>
      <c r="F2069">
        <v>17</v>
      </c>
      <c r="G2069">
        <v>15</v>
      </c>
      <c r="H2069">
        <v>1401.87</v>
      </c>
      <c r="I2069">
        <v>1500.0009</v>
      </c>
      <c r="J2069">
        <f t="shared" si="32"/>
        <v>22500.013500000001</v>
      </c>
      <c r="L2069" t="s">
        <v>28</v>
      </c>
      <c r="M2069" t="s">
        <v>36</v>
      </c>
      <c r="N2069" t="s">
        <v>37</v>
      </c>
      <c r="O2069">
        <v>27.63</v>
      </c>
      <c r="P2069">
        <v>2.5</v>
      </c>
      <c r="Q2069" t="s">
        <v>23</v>
      </c>
    </row>
    <row r="2070" spans="1:17" x14ac:dyDescent="0.3">
      <c r="A2070" t="s">
        <v>4398</v>
      </c>
      <c r="B2070" s="1">
        <v>45207</v>
      </c>
      <c r="C2070" t="s">
        <v>4399</v>
      </c>
      <c r="D2070" t="s">
        <v>130</v>
      </c>
      <c r="E2070" t="s">
        <v>82</v>
      </c>
      <c r="F2070">
        <v>7</v>
      </c>
      <c r="G2070">
        <v>6</v>
      </c>
      <c r="H2070">
        <v>75.14</v>
      </c>
      <c r="I2070">
        <v>81.902600000000007</v>
      </c>
      <c r="J2070">
        <f t="shared" si="32"/>
        <v>491.41560000000004</v>
      </c>
      <c r="K2070" t="s">
        <v>47</v>
      </c>
      <c r="L2070" t="s">
        <v>35</v>
      </c>
      <c r="M2070" t="s">
        <v>36</v>
      </c>
      <c r="N2070" t="s">
        <v>67</v>
      </c>
      <c r="O2070">
        <v>3.59</v>
      </c>
      <c r="P2070">
        <v>4.5</v>
      </c>
      <c r="Q2070" t="s">
        <v>23</v>
      </c>
    </row>
    <row r="2071" spans="1:17" x14ac:dyDescent="0.3">
      <c r="A2071" t="s">
        <v>4400</v>
      </c>
      <c r="B2071" s="1">
        <v>45049</v>
      </c>
      <c r="C2071" t="s">
        <v>4401</v>
      </c>
      <c r="D2071" t="s">
        <v>116</v>
      </c>
      <c r="E2071" t="s">
        <v>50</v>
      </c>
      <c r="F2071">
        <v>3</v>
      </c>
      <c r="G2071">
        <v>3</v>
      </c>
      <c r="H2071">
        <v>755.28</v>
      </c>
      <c r="I2071">
        <v>800.59680000000003</v>
      </c>
      <c r="J2071">
        <f t="shared" si="32"/>
        <v>2401.7903999999999</v>
      </c>
      <c r="K2071" t="s">
        <v>66</v>
      </c>
      <c r="L2071" t="s">
        <v>86</v>
      </c>
      <c r="M2071" t="s">
        <v>22</v>
      </c>
      <c r="N2071" t="s">
        <v>30</v>
      </c>
      <c r="O2071">
        <v>39.31</v>
      </c>
      <c r="P2071">
        <v>3</v>
      </c>
      <c r="Q2071" t="s">
        <v>74</v>
      </c>
    </row>
    <row r="2072" spans="1:17" x14ac:dyDescent="0.3">
      <c r="A2072" t="s">
        <v>4402</v>
      </c>
      <c r="B2072" s="1">
        <v>44444</v>
      </c>
      <c r="C2072" t="s">
        <v>4403</v>
      </c>
      <c r="D2072" t="s">
        <v>116</v>
      </c>
      <c r="E2072" t="s">
        <v>50</v>
      </c>
      <c r="F2072">
        <v>7</v>
      </c>
      <c r="G2072">
        <v>7</v>
      </c>
      <c r="H2072">
        <v>820.74</v>
      </c>
      <c r="I2072">
        <v>869.98440000000005</v>
      </c>
      <c r="J2072">
        <f t="shared" si="32"/>
        <v>6089.8908000000001</v>
      </c>
      <c r="K2072" t="s">
        <v>20</v>
      </c>
      <c r="L2072" t="s">
        <v>123</v>
      </c>
      <c r="M2072" t="s">
        <v>29</v>
      </c>
      <c r="N2072" t="s">
        <v>37</v>
      </c>
      <c r="O2072">
        <v>11.14</v>
      </c>
      <c r="P2072">
        <v>4.5999999999999996</v>
      </c>
      <c r="Q2072" t="s">
        <v>23</v>
      </c>
    </row>
    <row r="2073" spans="1:17" x14ac:dyDescent="0.3">
      <c r="A2073" t="s">
        <v>4404</v>
      </c>
      <c r="B2073" s="1">
        <v>44816</v>
      </c>
      <c r="C2073" t="s">
        <v>4405</v>
      </c>
      <c r="D2073" t="s">
        <v>130</v>
      </c>
      <c r="E2073" t="s">
        <v>82</v>
      </c>
      <c r="F2073">
        <v>14</v>
      </c>
      <c r="G2073">
        <v>11</v>
      </c>
      <c r="H2073">
        <v>1341.36</v>
      </c>
      <c r="I2073">
        <v>1542.5639999999999</v>
      </c>
      <c r="J2073">
        <f t="shared" si="32"/>
        <v>16968.203999999998</v>
      </c>
      <c r="K2073" t="s">
        <v>4406</v>
      </c>
      <c r="L2073" t="s">
        <v>123</v>
      </c>
      <c r="M2073" t="s">
        <v>22</v>
      </c>
      <c r="N2073" t="s">
        <v>53</v>
      </c>
      <c r="O2073">
        <v>15.14</v>
      </c>
      <c r="P2073">
        <v>2.2000000000000002</v>
      </c>
      <c r="Q2073" t="s">
        <v>74</v>
      </c>
    </row>
    <row r="2074" spans="1:17" x14ac:dyDescent="0.3">
      <c r="A2074" t="s">
        <v>4407</v>
      </c>
      <c r="B2074" s="1">
        <v>45317</v>
      </c>
      <c r="C2074" t="s">
        <v>4408</v>
      </c>
      <c r="D2074" t="s">
        <v>133</v>
      </c>
      <c r="E2074" t="s">
        <v>50</v>
      </c>
      <c r="F2074">
        <v>14</v>
      </c>
      <c r="G2074">
        <v>12</v>
      </c>
      <c r="H2074">
        <v>445.08</v>
      </c>
      <c r="I2074">
        <v>485.13720000000001</v>
      </c>
      <c r="J2074">
        <f t="shared" si="32"/>
        <v>5821.6463999999996</v>
      </c>
      <c r="K2074" t="s">
        <v>4409</v>
      </c>
      <c r="L2074" t="s">
        <v>35</v>
      </c>
      <c r="M2074" t="s">
        <v>4410</v>
      </c>
      <c r="N2074" t="s">
        <v>67</v>
      </c>
      <c r="O2074">
        <v>14.67</v>
      </c>
      <c r="P2074">
        <v>3.6</v>
      </c>
      <c r="Q2074" t="s">
        <v>23</v>
      </c>
    </row>
    <row r="2075" spans="1:17" x14ac:dyDescent="0.3">
      <c r="A2075" t="s">
        <v>4411</v>
      </c>
      <c r="B2075" s="1">
        <v>44693</v>
      </c>
      <c r="C2075" t="s">
        <v>4412</v>
      </c>
      <c r="D2075" t="s">
        <v>56</v>
      </c>
      <c r="E2075" t="s">
        <v>26</v>
      </c>
      <c r="F2075">
        <v>15</v>
      </c>
      <c r="G2075">
        <v>12</v>
      </c>
      <c r="H2075">
        <v>1458.37</v>
      </c>
      <c r="I2075">
        <v>1677.1254999999996</v>
      </c>
      <c r="J2075">
        <f t="shared" si="32"/>
        <v>20125.505999999994</v>
      </c>
      <c r="K2075" t="s">
        <v>47</v>
      </c>
      <c r="L2075" t="s">
        <v>28</v>
      </c>
      <c r="M2075" t="s">
        <v>4413</v>
      </c>
      <c r="O2075">
        <v>33.130000000000003</v>
      </c>
      <c r="P2075">
        <v>4.8</v>
      </c>
      <c r="Q2075" t="s">
        <v>23</v>
      </c>
    </row>
    <row r="2076" spans="1:17" x14ac:dyDescent="0.3">
      <c r="A2076" t="s">
        <v>4414</v>
      </c>
      <c r="B2076" s="1">
        <v>45332</v>
      </c>
      <c r="C2076" t="s">
        <v>4415</v>
      </c>
      <c r="D2076" t="s">
        <v>45</v>
      </c>
      <c r="E2076" t="s">
        <v>46</v>
      </c>
      <c r="F2076">
        <v>10</v>
      </c>
      <c r="G2076">
        <v>9</v>
      </c>
      <c r="H2076">
        <v>744.95</v>
      </c>
      <c r="I2076">
        <v>782.1975000000001</v>
      </c>
      <c r="J2076">
        <f t="shared" si="32"/>
        <v>7039.7775000000011</v>
      </c>
      <c r="K2076" t="s">
        <v>66</v>
      </c>
      <c r="L2076" t="s">
        <v>86</v>
      </c>
      <c r="M2076" t="s">
        <v>22</v>
      </c>
      <c r="N2076" t="s">
        <v>67</v>
      </c>
      <c r="O2076">
        <v>30.03</v>
      </c>
      <c r="P2076">
        <v>2.8</v>
      </c>
      <c r="Q2076" t="s">
        <v>23</v>
      </c>
    </row>
    <row r="2077" spans="1:17" x14ac:dyDescent="0.3">
      <c r="A2077" t="s">
        <v>4416</v>
      </c>
      <c r="B2077" s="1">
        <v>45494</v>
      </c>
      <c r="D2077" t="s">
        <v>61</v>
      </c>
      <c r="E2077" t="s">
        <v>34</v>
      </c>
      <c r="F2077">
        <v>17</v>
      </c>
      <c r="G2077">
        <v>15</v>
      </c>
      <c r="H2077">
        <v>1327.58</v>
      </c>
      <c r="I2077">
        <v>1486.8896</v>
      </c>
      <c r="J2077">
        <f t="shared" si="32"/>
        <v>22303.344000000001</v>
      </c>
      <c r="K2077" t="s">
        <v>47</v>
      </c>
      <c r="L2077" t="s">
        <v>28</v>
      </c>
      <c r="M2077" t="s">
        <v>71</v>
      </c>
      <c r="N2077" t="s">
        <v>30</v>
      </c>
      <c r="O2077">
        <v>15.69</v>
      </c>
      <c r="P2077">
        <v>3.1</v>
      </c>
      <c r="Q2077" t="s">
        <v>23</v>
      </c>
    </row>
    <row r="2078" spans="1:17" x14ac:dyDescent="0.3">
      <c r="A2078" t="s">
        <v>4417</v>
      </c>
      <c r="B2078" s="1">
        <v>45390</v>
      </c>
      <c r="C2078" t="s">
        <v>4418</v>
      </c>
      <c r="D2078" t="s">
        <v>33</v>
      </c>
      <c r="E2078" t="s">
        <v>62</v>
      </c>
      <c r="F2078">
        <v>5</v>
      </c>
      <c r="G2078">
        <v>4</v>
      </c>
      <c r="H2078">
        <v>394.36</v>
      </c>
      <c r="I2078">
        <v>425.90880000000004</v>
      </c>
      <c r="J2078">
        <f t="shared" si="32"/>
        <v>1703.6352000000002</v>
      </c>
      <c r="K2078" t="s">
        <v>47</v>
      </c>
      <c r="L2078" t="s">
        <v>123</v>
      </c>
      <c r="M2078" t="s">
        <v>29</v>
      </c>
      <c r="O2078">
        <v>9999</v>
      </c>
      <c r="P2078">
        <v>4</v>
      </c>
      <c r="Q2078" t="s">
        <v>23</v>
      </c>
    </row>
    <row r="2079" spans="1:17" x14ac:dyDescent="0.3">
      <c r="A2079" t="s">
        <v>4419</v>
      </c>
      <c r="B2079" s="1">
        <v>44791</v>
      </c>
      <c r="C2079" t="s">
        <v>4420</v>
      </c>
      <c r="D2079" t="s">
        <v>100</v>
      </c>
      <c r="E2079" t="s">
        <v>26</v>
      </c>
      <c r="F2079">
        <v>18</v>
      </c>
      <c r="G2079">
        <v>16</v>
      </c>
      <c r="H2079">
        <v>726.88</v>
      </c>
      <c r="I2079">
        <v>799.5680000000001</v>
      </c>
      <c r="J2079">
        <f t="shared" si="32"/>
        <v>12793.088000000002</v>
      </c>
      <c r="K2079" t="s">
        <v>47</v>
      </c>
      <c r="L2079" t="s">
        <v>86</v>
      </c>
      <c r="M2079" t="s">
        <v>71</v>
      </c>
      <c r="N2079" t="s">
        <v>37</v>
      </c>
      <c r="O2079">
        <v>14.24</v>
      </c>
      <c r="P2079">
        <v>3.5</v>
      </c>
      <c r="Q2079" t="s">
        <v>74</v>
      </c>
    </row>
    <row r="2080" spans="1:17" x14ac:dyDescent="0.3">
      <c r="A2080" t="s">
        <v>4421</v>
      </c>
      <c r="B2080" s="1">
        <v>45496</v>
      </c>
      <c r="C2080" t="s">
        <v>4422</v>
      </c>
      <c r="D2080" t="s">
        <v>85</v>
      </c>
      <c r="E2080" t="s">
        <v>19</v>
      </c>
      <c r="F2080">
        <v>4</v>
      </c>
      <c r="G2080">
        <v>3</v>
      </c>
      <c r="H2080">
        <v>20.41</v>
      </c>
      <c r="I2080">
        <v>23.471499999999999</v>
      </c>
      <c r="J2080">
        <f t="shared" si="32"/>
        <v>70.414500000000004</v>
      </c>
      <c r="K2080" t="s">
        <v>66</v>
      </c>
      <c r="L2080" t="s">
        <v>35</v>
      </c>
      <c r="M2080" t="s">
        <v>36</v>
      </c>
      <c r="N2080" t="s">
        <v>89</v>
      </c>
      <c r="O2080">
        <v>21.41</v>
      </c>
      <c r="P2080">
        <v>2.9</v>
      </c>
      <c r="Q2080" t="s">
        <v>205</v>
      </c>
    </row>
    <row r="2081" spans="1:17" x14ac:dyDescent="0.3">
      <c r="A2081" t="s">
        <v>4423</v>
      </c>
      <c r="B2081" s="1">
        <v>45373</v>
      </c>
      <c r="C2081" t="s">
        <v>4424</v>
      </c>
      <c r="D2081" t="s">
        <v>56</v>
      </c>
      <c r="E2081" t="s">
        <v>26</v>
      </c>
      <c r="F2081">
        <v>3</v>
      </c>
      <c r="G2081">
        <v>2</v>
      </c>
      <c r="H2081">
        <v>267.70999999999998</v>
      </c>
      <c r="I2081">
        <v>297.15809999999999</v>
      </c>
      <c r="J2081">
        <f t="shared" si="32"/>
        <v>594.31619999999998</v>
      </c>
      <c r="K2081" t="s">
        <v>51</v>
      </c>
      <c r="L2081" t="s">
        <v>123</v>
      </c>
      <c r="M2081" t="s">
        <v>22</v>
      </c>
      <c r="N2081" t="s">
        <v>30</v>
      </c>
      <c r="O2081">
        <v>9999</v>
      </c>
      <c r="P2081">
        <v>4.4000000000000004</v>
      </c>
      <c r="Q2081" t="s">
        <v>23</v>
      </c>
    </row>
    <row r="2082" spans="1:17" x14ac:dyDescent="0.3">
      <c r="A2082" t="s">
        <v>4425</v>
      </c>
      <c r="B2082" s="1">
        <v>45001</v>
      </c>
      <c r="C2082" t="s">
        <v>4426</v>
      </c>
      <c r="D2082" t="s">
        <v>133</v>
      </c>
      <c r="E2082" t="s">
        <v>117</v>
      </c>
      <c r="F2082">
        <v>13</v>
      </c>
      <c r="G2082">
        <v>10</v>
      </c>
      <c r="H2082">
        <v>1154.97</v>
      </c>
      <c r="I2082">
        <v>1328.2155</v>
      </c>
      <c r="J2082">
        <f t="shared" si="32"/>
        <v>13282.155000000001</v>
      </c>
      <c r="K2082" t="s">
        <v>47</v>
      </c>
      <c r="L2082" t="s">
        <v>21</v>
      </c>
      <c r="M2082" t="s">
        <v>22</v>
      </c>
      <c r="N2082" t="s">
        <v>67</v>
      </c>
      <c r="O2082">
        <v>16.54</v>
      </c>
      <c r="P2082">
        <v>2</v>
      </c>
      <c r="Q2082" t="s">
        <v>74</v>
      </c>
    </row>
    <row r="2083" spans="1:17" x14ac:dyDescent="0.3">
      <c r="A2083" t="s">
        <v>4427</v>
      </c>
      <c r="B2083" s="1">
        <v>44627</v>
      </c>
      <c r="C2083" t="s">
        <v>4428</v>
      </c>
      <c r="D2083" t="s">
        <v>130</v>
      </c>
      <c r="E2083" t="s">
        <v>82</v>
      </c>
      <c r="F2083">
        <v>13</v>
      </c>
      <c r="G2083">
        <v>13</v>
      </c>
      <c r="H2083">
        <v>907.71</v>
      </c>
      <c r="I2083">
        <v>971.24970000000008</v>
      </c>
      <c r="J2083">
        <f t="shared" si="32"/>
        <v>12626.2461</v>
      </c>
      <c r="K2083" t="s">
        <v>20</v>
      </c>
      <c r="L2083" t="s">
        <v>42</v>
      </c>
      <c r="M2083" t="s">
        <v>71</v>
      </c>
      <c r="N2083" t="s">
        <v>30</v>
      </c>
      <c r="O2083">
        <v>0.33</v>
      </c>
      <c r="P2083">
        <v>2.2999999999999998</v>
      </c>
      <c r="Q2083" t="s">
        <v>23</v>
      </c>
    </row>
    <row r="2084" spans="1:17" x14ac:dyDescent="0.3">
      <c r="A2084" t="s">
        <v>4429</v>
      </c>
      <c r="B2084" s="1">
        <v>43938</v>
      </c>
      <c r="C2084" t="s">
        <v>4430</v>
      </c>
      <c r="D2084" t="s">
        <v>141</v>
      </c>
      <c r="E2084" t="s">
        <v>117</v>
      </c>
      <c r="F2084">
        <v>1</v>
      </c>
      <c r="G2084">
        <v>1</v>
      </c>
      <c r="H2084">
        <v>1462.27</v>
      </c>
      <c r="I2084">
        <v>1666.9878000000001</v>
      </c>
      <c r="J2084">
        <f t="shared" si="32"/>
        <v>1666.9878000000001</v>
      </c>
      <c r="K2084" t="s">
        <v>51</v>
      </c>
      <c r="L2084" t="s">
        <v>123</v>
      </c>
      <c r="M2084" t="s">
        <v>71</v>
      </c>
      <c r="N2084" t="s">
        <v>89</v>
      </c>
      <c r="O2084">
        <v>1.4</v>
      </c>
      <c r="P2084">
        <v>4.0999999999999996</v>
      </c>
      <c r="Q2084" t="s">
        <v>23</v>
      </c>
    </row>
    <row r="2085" spans="1:17" x14ac:dyDescent="0.3">
      <c r="A2085" t="s">
        <v>4431</v>
      </c>
      <c r="B2085" s="1">
        <v>44094</v>
      </c>
      <c r="C2085" t="s">
        <v>4432</v>
      </c>
      <c r="D2085" t="s">
        <v>33</v>
      </c>
      <c r="E2085" t="s">
        <v>70</v>
      </c>
      <c r="F2085">
        <v>14</v>
      </c>
      <c r="G2085">
        <v>12</v>
      </c>
      <c r="H2085">
        <v>1484.56</v>
      </c>
      <c r="I2085">
        <v>1618.1704</v>
      </c>
      <c r="J2085">
        <f t="shared" si="32"/>
        <v>19418.0448</v>
      </c>
      <c r="K2085" t="s">
        <v>27</v>
      </c>
      <c r="L2085" t="s">
        <v>42</v>
      </c>
      <c r="M2085" t="s">
        <v>29</v>
      </c>
      <c r="N2085" t="s">
        <v>67</v>
      </c>
      <c r="O2085">
        <v>49.17</v>
      </c>
      <c r="P2085">
        <v>2.5</v>
      </c>
      <c r="Q2085" t="s">
        <v>23</v>
      </c>
    </row>
    <row r="2086" spans="1:17" x14ac:dyDescent="0.3">
      <c r="A2086" t="s">
        <v>4433</v>
      </c>
      <c r="B2086" s="1">
        <v>45517</v>
      </c>
      <c r="C2086" t="s">
        <v>4434</v>
      </c>
      <c r="D2086" t="s">
        <v>109</v>
      </c>
      <c r="E2086" t="s">
        <v>46</v>
      </c>
      <c r="F2086">
        <v>16</v>
      </c>
      <c r="G2086">
        <v>16</v>
      </c>
      <c r="H2086">
        <v>1486.3</v>
      </c>
      <c r="I2086">
        <v>1605.204</v>
      </c>
      <c r="J2086">
        <f t="shared" si="32"/>
        <v>25683.263999999999</v>
      </c>
      <c r="K2086" t="s">
        <v>47</v>
      </c>
      <c r="L2086" t="s">
        <v>28</v>
      </c>
      <c r="M2086" t="s">
        <v>36</v>
      </c>
      <c r="N2086" t="s">
        <v>89</v>
      </c>
      <c r="O2086">
        <v>49.96</v>
      </c>
      <c r="P2086">
        <v>4</v>
      </c>
      <c r="Q2086" t="s">
        <v>23</v>
      </c>
    </row>
    <row r="2087" spans="1:17" x14ac:dyDescent="0.3">
      <c r="A2087" t="s">
        <v>4435</v>
      </c>
      <c r="B2087" s="1">
        <v>44712</v>
      </c>
      <c r="C2087" t="s">
        <v>4436</v>
      </c>
      <c r="D2087" t="s">
        <v>33</v>
      </c>
      <c r="E2087" t="s">
        <v>70</v>
      </c>
      <c r="F2087">
        <v>17</v>
      </c>
      <c r="G2087">
        <v>15</v>
      </c>
      <c r="H2087">
        <v>109.65</v>
      </c>
      <c r="I2087">
        <v>123.9045</v>
      </c>
      <c r="J2087">
        <f t="shared" si="32"/>
        <v>1858.5674999999999</v>
      </c>
      <c r="K2087" t="s">
        <v>27</v>
      </c>
      <c r="L2087" t="s">
        <v>21</v>
      </c>
      <c r="M2087" t="s">
        <v>71</v>
      </c>
      <c r="N2087" t="s">
        <v>53</v>
      </c>
      <c r="O2087">
        <v>38.79</v>
      </c>
      <c r="P2087">
        <v>3.4</v>
      </c>
      <c r="Q2087" t="s">
        <v>23</v>
      </c>
    </row>
    <row r="2088" spans="1:17" x14ac:dyDescent="0.3">
      <c r="A2088" t="s">
        <v>4437</v>
      </c>
      <c r="B2088" s="1">
        <v>44591</v>
      </c>
      <c r="C2088" t="s">
        <v>4438</v>
      </c>
      <c r="D2088" t="s">
        <v>141</v>
      </c>
      <c r="E2088" t="s">
        <v>50</v>
      </c>
      <c r="F2088">
        <v>18</v>
      </c>
      <c r="G2088">
        <v>14</v>
      </c>
      <c r="H2088">
        <v>460.83</v>
      </c>
      <c r="I2088">
        <v>483.87150000000003</v>
      </c>
      <c r="J2088">
        <f t="shared" si="32"/>
        <v>6774.201</v>
      </c>
      <c r="K2088" t="s">
        <v>27</v>
      </c>
      <c r="L2088" t="s">
        <v>21</v>
      </c>
      <c r="M2088" t="s">
        <v>36</v>
      </c>
      <c r="N2088" t="s">
        <v>89</v>
      </c>
      <c r="O2088">
        <v>10.76</v>
      </c>
      <c r="P2088">
        <v>1.2</v>
      </c>
      <c r="Q2088" t="s">
        <v>23</v>
      </c>
    </row>
    <row r="2089" spans="1:17" x14ac:dyDescent="0.3">
      <c r="A2089" t="s">
        <v>4439</v>
      </c>
      <c r="B2089" s="1">
        <v>44282</v>
      </c>
      <c r="C2089" t="s">
        <v>4440</v>
      </c>
      <c r="D2089" t="s">
        <v>45</v>
      </c>
      <c r="E2089" t="s">
        <v>46</v>
      </c>
      <c r="F2089">
        <v>4</v>
      </c>
      <c r="G2089">
        <v>3</v>
      </c>
      <c r="H2089">
        <v>549.07000000000005</v>
      </c>
      <c r="I2089">
        <v>614.9584000000001</v>
      </c>
      <c r="J2089">
        <f t="shared" si="32"/>
        <v>1844.8752000000004</v>
      </c>
      <c r="K2089" t="s">
        <v>66</v>
      </c>
      <c r="L2089" t="s">
        <v>42</v>
      </c>
      <c r="M2089" t="s">
        <v>22</v>
      </c>
      <c r="N2089" t="s">
        <v>53</v>
      </c>
      <c r="O2089">
        <v>28.12</v>
      </c>
      <c r="P2089">
        <v>2.2999999999999998</v>
      </c>
      <c r="Q2089" t="s">
        <v>23</v>
      </c>
    </row>
    <row r="2090" spans="1:17" x14ac:dyDescent="0.3">
      <c r="A2090" t="s">
        <v>4441</v>
      </c>
      <c r="B2090" s="1">
        <v>44057</v>
      </c>
      <c r="C2090" t="s">
        <v>4442</v>
      </c>
      <c r="D2090" t="s">
        <v>45</v>
      </c>
      <c r="E2090" t="s">
        <v>46</v>
      </c>
      <c r="F2090">
        <v>15</v>
      </c>
      <c r="G2090">
        <v>12</v>
      </c>
      <c r="H2090">
        <v>1240.1500000000001</v>
      </c>
      <c r="I2090">
        <v>1314.5590000000002</v>
      </c>
      <c r="J2090">
        <f t="shared" si="32"/>
        <v>15774.708000000002</v>
      </c>
      <c r="K2090" t="s">
        <v>20</v>
      </c>
      <c r="L2090" t="s">
        <v>79</v>
      </c>
      <c r="M2090" t="s">
        <v>71</v>
      </c>
      <c r="N2090" t="s">
        <v>30</v>
      </c>
      <c r="O2090">
        <v>8.2899999999999991</v>
      </c>
      <c r="P2090">
        <v>3.9</v>
      </c>
      <c r="Q2090" t="s">
        <v>23</v>
      </c>
    </row>
    <row r="2091" spans="1:17" x14ac:dyDescent="0.3">
      <c r="A2091" t="s">
        <v>4443</v>
      </c>
      <c r="B2091" s="1">
        <v>45390</v>
      </c>
      <c r="C2091" t="s">
        <v>4444</v>
      </c>
      <c r="D2091" t="s">
        <v>328</v>
      </c>
      <c r="E2091" t="s">
        <v>26</v>
      </c>
      <c r="F2091">
        <v>5</v>
      </c>
      <c r="G2091">
        <v>4</v>
      </c>
      <c r="H2091">
        <v>12</v>
      </c>
      <c r="I2091">
        <v>13.32</v>
      </c>
      <c r="J2091">
        <f t="shared" si="32"/>
        <v>53.28</v>
      </c>
      <c r="K2091" t="s">
        <v>20</v>
      </c>
      <c r="L2091" t="s">
        <v>28</v>
      </c>
      <c r="M2091" t="s">
        <v>71</v>
      </c>
      <c r="N2091" t="s">
        <v>89</v>
      </c>
      <c r="O2091">
        <v>15.9</v>
      </c>
      <c r="P2091">
        <v>2.7</v>
      </c>
      <c r="Q2091" t="s">
        <v>23</v>
      </c>
    </row>
    <row r="2092" spans="1:17" x14ac:dyDescent="0.3">
      <c r="A2092" t="s">
        <v>4445</v>
      </c>
      <c r="B2092" s="1">
        <v>44199</v>
      </c>
      <c r="C2092" t="s">
        <v>4446</v>
      </c>
      <c r="E2092" t="s">
        <v>110</v>
      </c>
      <c r="F2092">
        <v>12</v>
      </c>
      <c r="G2092">
        <v>10</v>
      </c>
      <c r="H2092">
        <v>942.21</v>
      </c>
      <c r="I2092">
        <v>1036.431</v>
      </c>
      <c r="J2092">
        <f t="shared" si="32"/>
        <v>10364.310000000001</v>
      </c>
      <c r="K2092" t="s">
        <v>20</v>
      </c>
      <c r="L2092" t="s">
        <v>86</v>
      </c>
      <c r="M2092" t="s">
        <v>22</v>
      </c>
      <c r="N2092" t="s">
        <v>53</v>
      </c>
      <c r="O2092">
        <v>29.48</v>
      </c>
      <c r="P2092">
        <v>9</v>
      </c>
      <c r="Q2092" t="s">
        <v>205</v>
      </c>
    </row>
    <row r="2093" spans="1:17" x14ac:dyDescent="0.3">
      <c r="A2093" t="s">
        <v>4447</v>
      </c>
      <c r="B2093" s="1">
        <v>45120</v>
      </c>
      <c r="C2093" t="s">
        <v>4448</v>
      </c>
      <c r="D2093" t="s">
        <v>85</v>
      </c>
      <c r="E2093" t="s">
        <v>82</v>
      </c>
      <c r="F2093">
        <v>6</v>
      </c>
      <c r="G2093">
        <v>5</v>
      </c>
      <c r="H2093">
        <v>1261.33</v>
      </c>
      <c r="I2093">
        <v>1387.463</v>
      </c>
      <c r="J2093">
        <f t="shared" si="32"/>
        <v>6937.3149999999996</v>
      </c>
      <c r="K2093" t="s">
        <v>27</v>
      </c>
      <c r="L2093" t="s">
        <v>21</v>
      </c>
      <c r="M2093" t="s">
        <v>29</v>
      </c>
      <c r="N2093" t="s">
        <v>53</v>
      </c>
      <c r="O2093">
        <v>26.46</v>
      </c>
      <c r="P2093">
        <v>3.1</v>
      </c>
      <c r="Q2093" t="s">
        <v>23</v>
      </c>
    </row>
    <row r="2094" spans="1:17" x14ac:dyDescent="0.3">
      <c r="A2094" t="s">
        <v>4449</v>
      </c>
      <c r="B2094" s="1">
        <v>44681</v>
      </c>
      <c r="C2094" t="s">
        <v>4450</v>
      </c>
      <c r="D2094" t="s">
        <v>65</v>
      </c>
      <c r="E2094" t="s">
        <v>19</v>
      </c>
      <c r="F2094">
        <v>6</v>
      </c>
      <c r="G2094">
        <v>5</v>
      </c>
      <c r="H2094">
        <v>269.17</v>
      </c>
      <c r="I2094">
        <v>288.01190000000003</v>
      </c>
      <c r="J2094">
        <f t="shared" si="32"/>
        <v>1440.0595000000001</v>
      </c>
      <c r="K2094" t="s">
        <v>47</v>
      </c>
      <c r="L2094" t="s">
        <v>123</v>
      </c>
      <c r="M2094" t="s">
        <v>22</v>
      </c>
      <c r="N2094" t="s">
        <v>67</v>
      </c>
      <c r="O2094">
        <v>37.49</v>
      </c>
      <c r="P2094">
        <v>4.3</v>
      </c>
      <c r="Q2094" t="s">
        <v>23</v>
      </c>
    </row>
    <row r="2095" spans="1:17" x14ac:dyDescent="0.3">
      <c r="A2095" t="s">
        <v>4451</v>
      </c>
      <c r="B2095" s="1">
        <v>45642</v>
      </c>
      <c r="C2095" t="s">
        <v>4452</v>
      </c>
      <c r="D2095" t="s">
        <v>56</v>
      </c>
      <c r="E2095" t="s">
        <v>57</v>
      </c>
      <c r="F2095">
        <v>11</v>
      </c>
      <c r="G2095">
        <v>9</v>
      </c>
      <c r="H2095">
        <v>1205.83</v>
      </c>
      <c r="I2095">
        <v>1350.5296000000001</v>
      </c>
      <c r="J2095">
        <f t="shared" si="32"/>
        <v>12154.7664</v>
      </c>
      <c r="K2095" t="s">
        <v>47</v>
      </c>
      <c r="L2095" t="s">
        <v>35</v>
      </c>
      <c r="M2095" t="s">
        <v>22</v>
      </c>
      <c r="N2095" t="s">
        <v>53</v>
      </c>
      <c r="O2095">
        <v>30.5</v>
      </c>
      <c r="P2095">
        <v>2</v>
      </c>
      <c r="Q2095" t="s">
        <v>74</v>
      </c>
    </row>
    <row r="2096" spans="1:17" x14ac:dyDescent="0.3">
      <c r="A2096" t="s">
        <v>4453</v>
      </c>
      <c r="B2096" s="1">
        <v>45005</v>
      </c>
      <c r="C2096" t="s">
        <v>4454</v>
      </c>
      <c r="D2096" t="s">
        <v>109</v>
      </c>
      <c r="E2096" t="s">
        <v>46</v>
      </c>
      <c r="F2096">
        <v>3</v>
      </c>
      <c r="G2096">
        <v>3</v>
      </c>
      <c r="H2096">
        <v>722.42</v>
      </c>
      <c r="I2096">
        <v>765.76520000000005</v>
      </c>
      <c r="J2096">
        <f t="shared" si="32"/>
        <v>2297.2956000000004</v>
      </c>
      <c r="K2096" t="s">
        <v>51</v>
      </c>
      <c r="L2096" t="s">
        <v>79</v>
      </c>
      <c r="M2096" t="s">
        <v>36</v>
      </c>
      <c r="N2096" t="s">
        <v>89</v>
      </c>
      <c r="O2096">
        <v>41.67</v>
      </c>
      <c r="P2096">
        <v>1.5</v>
      </c>
      <c r="Q2096" t="s">
        <v>23</v>
      </c>
    </row>
    <row r="2097" spans="1:17" x14ac:dyDescent="0.3">
      <c r="A2097" t="s">
        <v>4455</v>
      </c>
      <c r="B2097" s="1">
        <v>43881</v>
      </c>
      <c r="C2097" t="s">
        <v>4456</v>
      </c>
      <c r="D2097" t="s">
        <v>65</v>
      </c>
      <c r="E2097" t="s">
        <v>82</v>
      </c>
      <c r="F2097">
        <v>15</v>
      </c>
      <c r="G2097">
        <v>15</v>
      </c>
      <c r="H2097">
        <v>213.02</v>
      </c>
      <c r="I2097">
        <v>238.58240000000004</v>
      </c>
      <c r="J2097">
        <f t="shared" si="32"/>
        <v>3578.7360000000003</v>
      </c>
      <c r="K2097" t="s">
        <v>47</v>
      </c>
      <c r="L2097" t="s">
        <v>123</v>
      </c>
      <c r="M2097" t="s">
        <v>71</v>
      </c>
      <c r="N2097" t="s">
        <v>37</v>
      </c>
      <c r="O2097">
        <v>1.32</v>
      </c>
      <c r="Q2097" t="s">
        <v>23</v>
      </c>
    </row>
    <row r="2098" spans="1:17" x14ac:dyDescent="0.3">
      <c r="A2098" t="s">
        <v>4457</v>
      </c>
      <c r="B2098" s="1">
        <v>44241</v>
      </c>
      <c r="C2098" t="s">
        <v>4458</v>
      </c>
      <c r="D2098" t="s">
        <v>130</v>
      </c>
      <c r="E2098" t="s">
        <v>78</v>
      </c>
      <c r="F2098">
        <v>14</v>
      </c>
      <c r="G2098">
        <v>14</v>
      </c>
      <c r="H2098">
        <v>792.98</v>
      </c>
      <c r="I2098">
        <v>832.62900000000002</v>
      </c>
      <c r="J2098">
        <f t="shared" si="32"/>
        <v>11656.806</v>
      </c>
      <c r="K2098" t="s">
        <v>51</v>
      </c>
      <c r="L2098" t="s">
        <v>79</v>
      </c>
      <c r="M2098" t="s">
        <v>29</v>
      </c>
      <c r="N2098" t="s">
        <v>37</v>
      </c>
      <c r="O2098">
        <v>22.22</v>
      </c>
      <c r="P2098">
        <v>1</v>
      </c>
      <c r="Q2098" t="s">
        <v>23</v>
      </c>
    </row>
    <row r="2099" spans="1:17" x14ac:dyDescent="0.3">
      <c r="A2099" t="s">
        <v>4459</v>
      </c>
      <c r="B2099" s="1">
        <v>44301</v>
      </c>
      <c r="C2099" t="s">
        <v>4460</v>
      </c>
      <c r="D2099" t="s">
        <v>40</v>
      </c>
      <c r="E2099" t="s">
        <v>26</v>
      </c>
      <c r="F2099">
        <v>5</v>
      </c>
      <c r="G2099">
        <v>4</v>
      </c>
      <c r="H2099">
        <v>1076.1400000000001</v>
      </c>
      <c r="I2099">
        <v>1216.0382</v>
      </c>
      <c r="J2099">
        <f t="shared" si="32"/>
        <v>4864.1527999999998</v>
      </c>
      <c r="K2099" t="s">
        <v>47</v>
      </c>
      <c r="L2099" t="s">
        <v>79</v>
      </c>
      <c r="M2099" t="s">
        <v>71</v>
      </c>
      <c r="N2099" t="s">
        <v>37</v>
      </c>
      <c r="O2099">
        <v>15.31</v>
      </c>
      <c r="P2099">
        <v>2.5</v>
      </c>
      <c r="Q2099" t="s">
        <v>23</v>
      </c>
    </row>
    <row r="2100" spans="1:17" x14ac:dyDescent="0.3">
      <c r="A2100" t="s">
        <v>4461</v>
      </c>
      <c r="B2100" s="1">
        <v>44810</v>
      </c>
      <c r="C2100" t="s">
        <v>4462</v>
      </c>
      <c r="D2100" t="s">
        <v>94</v>
      </c>
      <c r="E2100" t="s">
        <v>95</v>
      </c>
      <c r="F2100">
        <v>5</v>
      </c>
      <c r="G2100">
        <v>5</v>
      </c>
      <c r="H2100">
        <v>47.55</v>
      </c>
      <c r="I2100">
        <v>52.780500000000004</v>
      </c>
      <c r="J2100">
        <f t="shared" si="32"/>
        <v>263.90250000000003</v>
      </c>
      <c r="K2100" t="s">
        <v>51</v>
      </c>
      <c r="L2100" t="s">
        <v>21</v>
      </c>
      <c r="M2100" t="s">
        <v>22</v>
      </c>
      <c r="O2100">
        <v>29.01</v>
      </c>
      <c r="P2100">
        <v>1.3</v>
      </c>
      <c r="Q2100" t="s">
        <v>23</v>
      </c>
    </row>
    <row r="2101" spans="1:17" x14ac:dyDescent="0.3">
      <c r="A2101" t="s">
        <v>4463</v>
      </c>
      <c r="B2101" s="1">
        <v>44948</v>
      </c>
      <c r="C2101" t="s">
        <v>4464</v>
      </c>
      <c r="D2101" t="s">
        <v>116</v>
      </c>
      <c r="E2101" t="s">
        <v>50</v>
      </c>
      <c r="F2101">
        <v>4</v>
      </c>
      <c r="G2101">
        <v>4</v>
      </c>
      <c r="H2101">
        <v>86.77</v>
      </c>
      <c r="I2101">
        <v>92.843900000000005</v>
      </c>
      <c r="J2101">
        <f t="shared" si="32"/>
        <v>371.37560000000002</v>
      </c>
      <c r="K2101" t="s">
        <v>66</v>
      </c>
      <c r="L2101" t="s">
        <v>86</v>
      </c>
      <c r="M2101" t="s">
        <v>4465</v>
      </c>
      <c r="N2101" t="s">
        <v>67</v>
      </c>
      <c r="O2101">
        <v>9.52</v>
      </c>
      <c r="P2101">
        <v>3.4</v>
      </c>
      <c r="Q2101" t="s">
        <v>23</v>
      </c>
    </row>
    <row r="2102" spans="1:17" x14ac:dyDescent="0.3">
      <c r="A2102" t="s">
        <v>4466</v>
      </c>
      <c r="B2102" s="1">
        <v>43897</v>
      </c>
      <c r="C2102" t="s">
        <v>4467</v>
      </c>
      <c r="E2102" t="s">
        <v>41</v>
      </c>
      <c r="F2102">
        <v>2</v>
      </c>
      <c r="G2102">
        <v>2</v>
      </c>
      <c r="H2102">
        <v>339.61</v>
      </c>
      <c r="I2102">
        <v>380.36320000000006</v>
      </c>
      <c r="J2102">
        <f t="shared" si="32"/>
        <v>760.72640000000013</v>
      </c>
      <c r="K2102" t="s">
        <v>20</v>
      </c>
      <c r="L2102" t="s">
        <v>79</v>
      </c>
      <c r="M2102" t="s">
        <v>22</v>
      </c>
      <c r="O2102">
        <v>32.15</v>
      </c>
      <c r="P2102">
        <v>1.3</v>
      </c>
      <c r="Q2102" t="s">
        <v>23</v>
      </c>
    </row>
    <row r="2103" spans="1:17" x14ac:dyDescent="0.3">
      <c r="A2103" t="s">
        <v>4468</v>
      </c>
      <c r="B2103" s="1">
        <v>44662</v>
      </c>
      <c r="C2103" t="s">
        <v>4469</v>
      </c>
      <c r="D2103" t="s">
        <v>94</v>
      </c>
      <c r="E2103" t="s">
        <v>95</v>
      </c>
      <c r="F2103">
        <v>15</v>
      </c>
      <c r="G2103">
        <v>15</v>
      </c>
      <c r="H2103">
        <v>1072.47</v>
      </c>
      <c r="I2103">
        <v>1201.1664000000001</v>
      </c>
      <c r="J2103">
        <f t="shared" si="32"/>
        <v>18017.495999999999</v>
      </c>
      <c r="K2103" t="s">
        <v>27</v>
      </c>
      <c r="L2103" t="s">
        <v>28</v>
      </c>
      <c r="M2103" t="s">
        <v>29</v>
      </c>
      <c r="N2103" t="s">
        <v>89</v>
      </c>
      <c r="O2103">
        <v>24.15</v>
      </c>
      <c r="P2103">
        <v>5</v>
      </c>
    </row>
    <row r="2104" spans="1:17" x14ac:dyDescent="0.3">
      <c r="A2104" t="s">
        <v>4470</v>
      </c>
      <c r="B2104" s="1">
        <v>45362</v>
      </c>
      <c r="C2104" t="s">
        <v>4471</v>
      </c>
      <c r="D2104" t="s">
        <v>77</v>
      </c>
      <c r="E2104" t="s">
        <v>82</v>
      </c>
      <c r="F2104">
        <v>12</v>
      </c>
      <c r="G2104">
        <v>12</v>
      </c>
      <c r="H2104">
        <v>546.26</v>
      </c>
      <c r="I2104">
        <v>579.03560000000004</v>
      </c>
      <c r="J2104">
        <f t="shared" si="32"/>
        <v>6948.4272000000001</v>
      </c>
      <c r="K2104" t="s">
        <v>66</v>
      </c>
      <c r="L2104" t="s">
        <v>86</v>
      </c>
      <c r="M2104" t="s">
        <v>71</v>
      </c>
      <c r="N2104" t="s">
        <v>67</v>
      </c>
      <c r="O2104">
        <v>40.86</v>
      </c>
      <c r="P2104">
        <v>4</v>
      </c>
      <c r="Q2104" t="s">
        <v>23</v>
      </c>
    </row>
    <row r="2105" spans="1:17" x14ac:dyDescent="0.3">
      <c r="A2105" t="s">
        <v>4472</v>
      </c>
      <c r="B2105" s="1">
        <v>45512</v>
      </c>
      <c r="C2105" t="s">
        <v>4473</v>
      </c>
      <c r="D2105" t="s">
        <v>45</v>
      </c>
      <c r="E2105" t="s">
        <v>110</v>
      </c>
      <c r="F2105">
        <v>10</v>
      </c>
      <c r="G2105">
        <v>10</v>
      </c>
      <c r="H2105">
        <v>1431.71</v>
      </c>
      <c r="I2105">
        <v>1560.5639000000001</v>
      </c>
      <c r="J2105">
        <f t="shared" si="32"/>
        <v>15605.639000000001</v>
      </c>
      <c r="K2105" t="s">
        <v>51</v>
      </c>
      <c r="L2105" t="s">
        <v>86</v>
      </c>
      <c r="M2105" t="s">
        <v>36</v>
      </c>
      <c r="N2105" t="s">
        <v>30</v>
      </c>
      <c r="O2105">
        <v>36</v>
      </c>
      <c r="P2105">
        <v>2.8</v>
      </c>
      <c r="Q2105" t="s">
        <v>23</v>
      </c>
    </row>
    <row r="2106" spans="1:17" x14ac:dyDescent="0.3">
      <c r="A2106" t="s">
        <v>4474</v>
      </c>
      <c r="B2106" s="1">
        <v>45281</v>
      </c>
      <c r="C2106" t="s">
        <v>4475</v>
      </c>
      <c r="D2106" t="s">
        <v>100</v>
      </c>
      <c r="E2106" t="s">
        <v>57</v>
      </c>
      <c r="F2106">
        <v>1</v>
      </c>
      <c r="G2106">
        <v>1</v>
      </c>
      <c r="H2106">
        <v>749.87</v>
      </c>
      <c r="I2106">
        <v>847.35309999999993</v>
      </c>
      <c r="J2106">
        <f t="shared" si="32"/>
        <v>847.35309999999993</v>
      </c>
      <c r="K2106" t="s">
        <v>66</v>
      </c>
      <c r="L2106" t="s">
        <v>79</v>
      </c>
      <c r="M2106" t="s">
        <v>29</v>
      </c>
      <c r="N2106" t="s">
        <v>4476</v>
      </c>
      <c r="O2106">
        <v>35.74</v>
      </c>
      <c r="P2106">
        <v>1.7</v>
      </c>
      <c r="Q2106" t="s">
        <v>23</v>
      </c>
    </row>
    <row r="2107" spans="1:17" x14ac:dyDescent="0.3">
      <c r="A2107" t="s">
        <v>4477</v>
      </c>
      <c r="B2107" s="1">
        <v>45581</v>
      </c>
      <c r="C2107" t="s">
        <v>4478</v>
      </c>
      <c r="D2107" t="s">
        <v>61</v>
      </c>
      <c r="E2107" t="s">
        <v>70</v>
      </c>
      <c r="F2107">
        <v>4</v>
      </c>
      <c r="G2107">
        <v>4</v>
      </c>
      <c r="H2107">
        <v>1259.04</v>
      </c>
      <c r="I2107">
        <v>1422.7151999999999</v>
      </c>
      <c r="J2107">
        <f t="shared" si="32"/>
        <v>5690.8607999999995</v>
      </c>
      <c r="K2107" t="s">
        <v>27</v>
      </c>
      <c r="L2107" t="s">
        <v>123</v>
      </c>
      <c r="M2107" t="s">
        <v>71</v>
      </c>
      <c r="N2107" t="s">
        <v>67</v>
      </c>
      <c r="O2107">
        <v>43.96</v>
      </c>
      <c r="P2107">
        <v>4.9000000000000004</v>
      </c>
      <c r="Q2107" t="s">
        <v>23</v>
      </c>
    </row>
    <row r="2108" spans="1:17" x14ac:dyDescent="0.3">
      <c r="A2108" t="s">
        <v>4479</v>
      </c>
      <c r="B2108" s="1">
        <v>44936</v>
      </c>
      <c r="C2108" t="s">
        <v>4480</v>
      </c>
      <c r="D2108" t="s">
        <v>109</v>
      </c>
      <c r="E2108" t="s">
        <v>120</v>
      </c>
      <c r="F2108">
        <v>2</v>
      </c>
      <c r="G2108">
        <v>2</v>
      </c>
      <c r="H2108">
        <v>676.43</v>
      </c>
      <c r="I2108">
        <v>744.07299999999998</v>
      </c>
      <c r="J2108">
        <f t="shared" si="32"/>
        <v>1488.146</v>
      </c>
      <c r="K2108" t="s">
        <v>20</v>
      </c>
      <c r="L2108" t="s">
        <v>79</v>
      </c>
      <c r="M2108" t="s">
        <v>22</v>
      </c>
      <c r="N2108" t="s">
        <v>67</v>
      </c>
      <c r="O2108">
        <v>31.32</v>
      </c>
      <c r="P2108">
        <v>2.8</v>
      </c>
      <c r="Q2108" t="s">
        <v>23</v>
      </c>
    </row>
    <row r="2109" spans="1:17" x14ac:dyDescent="0.3">
      <c r="A2109" t="s">
        <v>4481</v>
      </c>
      <c r="B2109" s="1">
        <v>43940</v>
      </c>
      <c r="C2109" t="s">
        <v>4482</v>
      </c>
      <c r="D2109" t="s">
        <v>133</v>
      </c>
      <c r="E2109" t="s">
        <v>117</v>
      </c>
      <c r="F2109">
        <v>10</v>
      </c>
      <c r="G2109">
        <v>9</v>
      </c>
      <c r="H2109">
        <v>554.69000000000005</v>
      </c>
      <c r="I2109">
        <v>626.79970000000003</v>
      </c>
      <c r="J2109">
        <f t="shared" si="32"/>
        <v>5641.1972999999998</v>
      </c>
      <c r="K2109" t="s">
        <v>47</v>
      </c>
      <c r="L2109" t="s">
        <v>35</v>
      </c>
      <c r="M2109" t="s">
        <v>22</v>
      </c>
      <c r="N2109" t="s">
        <v>53</v>
      </c>
      <c r="O2109">
        <v>26.5</v>
      </c>
      <c r="P2109">
        <v>0</v>
      </c>
      <c r="Q2109" t="s">
        <v>23</v>
      </c>
    </row>
    <row r="2110" spans="1:17" x14ac:dyDescent="0.3">
      <c r="A2110" t="s">
        <v>4483</v>
      </c>
      <c r="B2110" s="1">
        <v>44565</v>
      </c>
      <c r="C2110" t="s">
        <v>4484</v>
      </c>
      <c r="D2110" t="s">
        <v>141</v>
      </c>
      <c r="E2110" t="s">
        <v>117</v>
      </c>
      <c r="F2110">
        <v>16</v>
      </c>
      <c r="G2110">
        <v>14</v>
      </c>
      <c r="H2110">
        <v>1090.67</v>
      </c>
      <c r="I2110">
        <v>1167.0169000000001</v>
      </c>
      <c r="J2110">
        <f t="shared" si="32"/>
        <v>16338.2366</v>
      </c>
      <c r="K2110" t="s">
        <v>51</v>
      </c>
      <c r="L2110" t="s">
        <v>21</v>
      </c>
      <c r="M2110" t="s">
        <v>29</v>
      </c>
      <c r="N2110" t="s">
        <v>53</v>
      </c>
      <c r="O2110">
        <v>25.26</v>
      </c>
      <c r="P2110">
        <v>4.7</v>
      </c>
      <c r="Q2110" t="s">
        <v>23</v>
      </c>
    </row>
    <row r="2111" spans="1:17" x14ac:dyDescent="0.3">
      <c r="A2111" t="s">
        <v>4485</v>
      </c>
      <c r="B2111" s="1">
        <v>43851</v>
      </c>
      <c r="C2111" t="s">
        <v>4486</v>
      </c>
      <c r="D2111" t="s">
        <v>33</v>
      </c>
      <c r="E2111" t="s">
        <v>34</v>
      </c>
      <c r="F2111">
        <v>1</v>
      </c>
      <c r="G2111">
        <v>1</v>
      </c>
      <c r="H2111">
        <v>52.1</v>
      </c>
      <c r="I2111">
        <v>58.352000000000004</v>
      </c>
      <c r="J2111">
        <f t="shared" si="32"/>
        <v>58.352000000000004</v>
      </c>
      <c r="K2111" t="s">
        <v>27</v>
      </c>
      <c r="L2111" t="s">
        <v>123</v>
      </c>
      <c r="M2111" t="s">
        <v>1231</v>
      </c>
      <c r="N2111" t="s">
        <v>89</v>
      </c>
      <c r="O2111">
        <v>3.82</v>
      </c>
      <c r="P2111">
        <v>2.6</v>
      </c>
      <c r="Q2111" t="s">
        <v>23</v>
      </c>
    </row>
    <row r="2112" spans="1:17" x14ac:dyDescent="0.3">
      <c r="A2112" t="s">
        <v>4487</v>
      </c>
      <c r="B2112" s="1">
        <v>44871</v>
      </c>
      <c r="C2112" t="s">
        <v>4488</v>
      </c>
      <c r="D2112" t="s">
        <v>61</v>
      </c>
      <c r="E2112" t="s">
        <v>70</v>
      </c>
      <c r="F2112">
        <v>10</v>
      </c>
      <c r="G2112">
        <v>10</v>
      </c>
      <c r="H2112">
        <v>196.69</v>
      </c>
      <c r="I2112">
        <v>214.3921</v>
      </c>
      <c r="J2112">
        <f t="shared" si="32"/>
        <v>2143.9209999999998</v>
      </c>
      <c r="K2112" t="s">
        <v>20</v>
      </c>
      <c r="L2112" t="s">
        <v>86</v>
      </c>
      <c r="M2112" t="s">
        <v>29</v>
      </c>
      <c r="N2112" t="s">
        <v>30</v>
      </c>
      <c r="O2112">
        <v>1.87</v>
      </c>
      <c r="P2112">
        <v>2.2999999999999998</v>
      </c>
      <c r="Q2112" t="s">
        <v>23</v>
      </c>
    </row>
    <row r="2113" spans="1:17" x14ac:dyDescent="0.3">
      <c r="A2113" t="s">
        <v>4489</v>
      </c>
      <c r="B2113" s="1">
        <v>44764</v>
      </c>
      <c r="C2113" t="s">
        <v>4490</v>
      </c>
      <c r="D2113" t="s">
        <v>141</v>
      </c>
      <c r="E2113" t="s">
        <v>50</v>
      </c>
      <c r="F2113">
        <v>16</v>
      </c>
      <c r="G2113">
        <v>13</v>
      </c>
      <c r="H2113">
        <v>932.65</v>
      </c>
      <c r="I2113">
        <v>1053.8944999999999</v>
      </c>
      <c r="J2113">
        <f t="shared" si="32"/>
        <v>13700.628499999999</v>
      </c>
      <c r="K2113" t="s">
        <v>20</v>
      </c>
      <c r="L2113" t="s">
        <v>42</v>
      </c>
      <c r="M2113" t="s">
        <v>22</v>
      </c>
      <c r="N2113" t="s">
        <v>89</v>
      </c>
      <c r="O2113">
        <v>36.01</v>
      </c>
      <c r="P2113">
        <v>4.0999999999999996</v>
      </c>
      <c r="Q2113" t="s">
        <v>74</v>
      </c>
    </row>
    <row r="2114" spans="1:17" x14ac:dyDescent="0.3">
      <c r="A2114" t="s">
        <v>4491</v>
      </c>
      <c r="B2114" s="1">
        <v>44627</v>
      </c>
      <c r="C2114" t="s">
        <v>4492</v>
      </c>
      <c r="D2114" t="s">
        <v>130</v>
      </c>
      <c r="E2114" t="s">
        <v>19</v>
      </c>
      <c r="F2114">
        <v>18</v>
      </c>
      <c r="G2114">
        <v>17</v>
      </c>
      <c r="H2114">
        <v>894.87</v>
      </c>
      <c r="I2114">
        <v>993.30570000000012</v>
      </c>
      <c r="J2114">
        <f t="shared" si="32"/>
        <v>16886.196900000003</v>
      </c>
      <c r="K2114" t="s">
        <v>66</v>
      </c>
      <c r="L2114" t="s">
        <v>86</v>
      </c>
      <c r="M2114" t="s">
        <v>22</v>
      </c>
      <c r="N2114" t="s">
        <v>30</v>
      </c>
      <c r="O2114">
        <v>23.64</v>
      </c>
      <c r="P2114">
        <v>3.1</v>
      </c>
      <c r="Q2114" t="s">
        <v>23</v>
      </c>
    </row>
    <row r="2115" spans="1:17" x14ac:dyDescent="0.3">
      <c r="A2115" t="s">
        <v>4493</v>
      </c>
      <c r="B2115" s="1">
        <v>45071</v>
      </c>
      <c r="C2115" t="s">
        <v>4494</v>
      </c>
      <c r="D2115" t="s">
        <v>61</v>
      </c>
      <c r="E2115" t="s">
        <v>34</v>
      </c>
      <c r="F2115">
        <v>12</v>
      </c>
      <c r="G2115">
        <v>11</v>
      </c>
      <c r="H2115">
        <v>798.23</v>
      </c>
      <c r="I2115">
        <v>854.10610000000008</v>
      </c>
      <c r="J2115">
        <f t="shared" ref="J2115:J2178" si="33">G2115*I2115</f>
        <v>9395.1671000000006</v>
      </c>
      <c r="K2115" t="s">
        <v>51</v>
      </c>
      <c r="L2115" t="s">
        <v>28</v>
      </c>
      <c r="M2115" t="s">
        <v>71</v>
      </c>
      <c r="N2115" t="s">
        <v>89</v>
      </c>
      <c r="O2115">
        <v>35.840000000000003</v>
      </c>
      <c r="P2115">
        <v>5</v>
      </c>
      <c r="Q2115" t="s">
        <v>23</v>
      </c>
    </row>
    <row r="2116" spans="1:17" x14ac:dyDescent="0.3">
      <c r="A2116" t="s">
        <v>4495</v>
      </c>
      <c r="B2116" s="1">
        <v>45023</v>
      </c>
      <c r="C2116" t="s">
        <v>4496</v>
      </c>
      <c r="D2116" t="s">
        <v>77</v>
      </c>
      <c r="E2116" t="s">
        <v>82</v>
      </c>
      <c r="F2116">
        <v>13</v>
      </c>
      <c r="G2116">
        <v>11</v>
      </c>
      <c r="H2116">
        <v>879.74</v>
      </c>
      <c r="I2116">
        <v>958.91660000000013</v>
      </c>
      <c r="J2116">
        <f t="shared" si="33"/>
        <v>10548.082600000002</v>
      </c>
      <c r="K2116" t="s">
        <v>51</v>
      </c>
      <c r="L2116" t="s">
        <v>21</v>
      </c>
      <c r="M2116" t="s">
        <v>36</v>
      </c>
      <c r="N2116" t="s">
        <v>67</v>
      </c>
      <c r="O2116">
        <v>0.24</v>
      </c>
      <c r="P2116">
        <v>1.6</v>
      </c>
      <c r="Q2116" t="s">
        <v>205</v>
      </c>
    </row>
    <row r="2117" spans="1:17" x14ac:dyDescent="0.3">
      <c r="A2117" t="s">
        <v>4497</v>
      </c>
      <c r="B2117" s="1">
        <v>43858</v>
      </c>
      <c r="C2117" t="s">
        <v>4498</v>
      </c>
      <c r="D2117" t="s">
        <v>65</v>
      </c>
      <c r="E2117" t="s">
        <v>78</v>
      </c>
      <c r="F2117">
        <v>11</v>
      </c>
      <c r="G2117">
        <v>10</v>
      </c>
      <c r="H2117">
        <v>731.97</v>
      </c>
      <c r="I2117">
        <v>797.84730000000013</v>
      </c>
      <c r="J2117">
        <f t="shared" si="33"/>
        <v>7978.4730000000018</v>
      </c>
      <c r="K2117" t="s">
        <v>20</v>
      </c>
      <c r="L2117" t="s">
        <v>86</v>
      </c>
      <c r="M2117" t="s">
        <v>71</v>
      </c>
      <c r="N2117" t="s">
        <v>53</v>
      </c>
      <c r="O2117">
        <v>16.41</v>
      </c>
      <c r="P2117">
        <v>3.2</v>
      </c>
      <c r="Q2117" t="s">
        <v>74</v>
      </c>
    </row>
    <row r="2118" spans="1:17" x14ac:dyDescent="0.3">
      <c r="A2118" t="s">
        <v>4499</v>
      </c>
      <c r="B2118" s="1">
        <v>44848</v>
      </c>
      <c r="C2118" t="s">
        <v>1268</v>
      </c>
      <c r="D2118" t="s">
        <v>94</v>
      </c>
      <c r="E2118" t="s">
        <v>50</v>
      </c>
      <c r="F2118">
        <v>10</v>
      </c>
      <c r="G2118">
        <v>9</v>
      </c>
      <c r="H2118">
        <v>1448.7</v>
      </c>
      <c r="I2118">
        <v>1521.1350000000002</v>
      </c>
      <c r="J2118">
        <f t="shared" si="33"/>
        <v>13690.215000000002</v>
      </c>
      <c r="K2118" t="s">
        <v>51</v>
      </c>
      <c r="L2118" t="s">
        <v>21</v>
      </c>
      <c r="M2118" t="s">
        <v>22</v>
      </c>
      <c r="N2118" t="s">
        <v>67</v>
      </c>
      <c r="O2118">
        <v>14.29</v>
      </c>
      <c r="P2118">
        <v>1.3</v>
      </c>
      <c r="Q2118" t="s">
        <v>23</v>
      </c>
    </row>
    <row r="2119" spans="1:17" x14ac:dyDescent="0.3">
      <c r="A2119" t="s">
        <v>4500</v>
      </c>
      <c r="B2119" s="1">
        <v>44578</v>
      </c>
      <c r="C2119" t="s">
        <v>4501</v>
      </c>
      <c r="D2119" t="s">
        <v>130</v>
      </c>
      <c r="E2119" t="s">
        <v>4502</v>
      </c>
      <c r="F2119">
        <v>20</v>
      </c>
      <c r="G2119">
        <v>18</v>
      </c>
      <c r="H2119">
        <v>633.83000000000004</v>
      </c>
      <c r="I2119">
        <v>684.53640000000007</v>
      </c>
      <c r="J2119">
        <f t="shared" si="33"/>
        <v>12321.655200000001</v>
      </c>
      <c r="K2119" t="s">
        <v>51</v>
      </c>
      <c r="L2119" t="s">
        <v>21</v>
      </c>
      <c r="M2119" t="s">
        <v>22</v>
      </c>
      <c r="N2119" t="s">
        <v>53</v>
      </c>
      <c r="P2119">
        <v>1.5</v>
      </c>
      <c r="Q2119" t="s">
        <v>23</v>
      </c>
    </row>
    <row r="2120" spans="1:17" x14ac:dyDescent="0.3">
      <c r="A2120" t="s">
        <v>4503</v>
      </c>
      <c r="B2120" s="1">
        <v>45394</v>
      </c>
      <c r="C2120" t="s">
        <v>4504</v>
      </c>
      <c r="D2120" t="s">
        <v>130</v>
      </c>
      <c r="E2120" t="s">
        <v>82</v>
      </c>
      <c r="F2120">
        <v>7</v>
      </c>
      <c r="G2120">
        <v>7</v>
      </c>
      <c r="H2120">
        <v>1127.6300000000001</v>
      </c>
      <c r="I2120">
        <v>1240.3930000000003</v>
      </c>
      <c r="J2120">
        <f t="shared" si="33"/>
        <v>8682.751000000002</v>
      </c>
      <c r="K2120" t="s">
        <v>27</v>
      </c>
      <c r="L2120" t="s">
        <v>123</v>
      </c>
      <c r="M2120" t="s">
        <v>71</v>
      </c>
      <c r="N2120" t="s">
        <v>89</v>
      </c>
      <c r="O2120">
        <v>22.55</v>
      </c>
      <c r="P2120">
        <v>4.5</v>
      </c>
      <c r="Q2120" t="s">
        <v>205</v>
      </c>
    </row>
    <row r="2121" spans="1:17" x14ac:dyDescent="0.3">
      <c r="A2121" t="s">
        <v>4505</v>
      </c>
      <c r="B2121" s="1">
        <v>45412</v>
      </c>
      <c r="C2121" t="s">
        <v>4506</v>
      </c>
      <c r="D2121" t="s">
        <v>77</v>
      </c>
      <c r="F2121">
        <v>8</v>
      </c>
      <c r="G2121">
        <v>6</v>
      </c>
      <c r="H2121">
        <v>860.76</v>
      </c>
      <c r="I2121">
        <v>964.05120000000011</v>
      </c>
      <c r="J2121">
        <f t="shared" si="33"/>
        <v>5784.3072000000011</v>
      </c>
      <c r="K2121" t="s">
        <v>20</v>
      </c>
      <c r="L2121" t="s">
        <v>79</v>
      </c>
      <c r="M2121" t="s">
        <v>36</v>
      </c>
      <c r="N2121" t="s">
        <v>89</v>
      </c>
      <c r="O2121">
        <v>15.8</v>
      </c>
      <c r="P2121">
        <v>2.2999999999999998</v>
      </c>
      <c r="Q2121" t="s">
        <v>23</v>
      </c>
    </row>
    <row r="2122" spans="1:17" x14ac:dyDescent="0.3">
      <c r="A2122" t="s">
        <v>4507</v>
      </c>
      <c r="B2122" s="1">
        <v>44361</v>
      </c>
      <c r="C2122" t="s">
        <v>4508</v>
      </c>
      <c r="D2122" t="s">
        <v>85</v>
      </c>
      <c r="E2122" t="s">
        <v>19</v>
      </c>
      <c r="F2122">
        <v>18</v>
      </c>
      <c r="G2122">
        <v>16</v>
      </c>
      <c r="H2122">
        <v>815.67</v>
      </c>
      <c r="I2122">
        <v>897.23700000000008</v>
      </c>
      <c r="J2122">
        <f t="shared" si="33"/>
        <v>14355.792000000001</v>
      </c>
      <c r="K2122" t="s">
        <v>20</v>
      </c>
      <c r="L2122" t="s">
        <v>35</v>
      </c>
      <c r="M2122" t="s">
        <v>29</v>
      </c>
      <c r="N2122" t="s">
        <v>53</v>
      </c>
      <c r="O2122">
        <v>26.97</v>
      </c>
      <c r="P2122">
        <v>9</v>
      </c>
      <c r="Q2122" t="s">
        <v>23</v>
      </c>
    </row>
    <row r="2123" spans="1:17" x14ac:dyDescent="0.3">
      <c r="A2123" t="s">
        <v>4509</v>
      </c>
      <c r="B2123" s="1">
        <v>44367</v>
      </c>
      <c r="C2123" t="s">
        <v>3454</v>
      </c>
      <c r="D2123" t="s">
        <v>45</v>
      </c>
      <c r="E2123" t="s">
        <v>120</v>
      </c>
      <c r="F2123">
        <v>3</v>
      </c>
      <c r="G2123">
        <v>2</v>
      </c>
      <c r="H2123">
        <v>428.18</v>
      </c>
      <c r="I2123">
        <v>492.40699999999998</v>
      </c>
      <c r="J2123">
        <f t="shared" si="33"/>
        <v>984.81399999999996</v>
      </c>
      <c r="K2123" t="s">
        <v>47</v>
      </c>
      <c r="L2123" t="s">
        <v>35</v>
      </c>
      <c r="M2123" t="s">
        <v>71</v>
      </c>
      <c r="N2123" t="s">
        <v>30</v>
      </c>
      <c r="O2123">
        <v>47.07</v>
      </c>
      <c r="P2123">
        <v>2.5</v>
      </c>
      <c r="Q2123" t="s">
        <v>23</v>
      </c>
    </row>
    <row r="2124" spans="1:17" x14ac:dyDescent="0.3">
      <c r="A2124" t="s">
        <v>4510</v>
      </c>
      <c r="B2124" s="1">
        <v>45013</v>
      </c>
      <c r="C2124" t="s">
        <v>4511</v>
      </c>
      <c r="D2124" t="s">
        <v>85</v>
      </c>
      <c r="E2124" t="s">
        <v>78</v>
      </c>
      <c r="F2124">
        <v>12</v>
      </c>
      <c r="G2124">
        <v>10</v>
      </c>
      <c r="H2124">
        <v>446.45</v>
      </c>
      <c r="I2124">
        <v>500.02400000000006</v>
      </c>
      <c r="J2124">
        <f t="shared" si="33"/>
        <v>5000.2400000000007</v>
      </c>
      <c r="K2124" t="s">
        <v>51</v>
      </c>
      <c r="L2124" t="s">
        <v>35</v>
      </c>
      <c r="M2124" t="s">
        <v>29</v>
      </c>
      <c r="N2124" t="s">
        <v>67</v>
      </c>
      <c r="O2124">
        <v>42.13</v>
      </c>
      <c r="P2124">
        <v>3.4</v>
      </c>
      <c r="Q2124" t="s">
        <v>23</v>
      </c>
    </row>
    <row r="2125" spans="1:17" x14ac:dyDescent="0.3">
      <c r="A2125" t="s">
        <v>4512</v>
      </c>
      <c r="B2125" s="1">
        <v>45543</v>
      </c>
      <c r="C2125" t="s">
        <v>4513</v>
      </c>
      <c r="D2125" t="s">
        <v>61</v>
      </c>
      <c r="E2125" t="s">
        <v>4514</v>
      </c>
      <c r="F2125">
        <v>18</v>
      </c>
      <c r="G2125">
        <v>16</v>
      </c>
      <c r="H2125">
        <v>286.08</v>
      </c>
      <c r="I2125">
        <v>308.96640000000002</v>
      </c>
      <c r="J2125">
        <f t="shared" si="33"/>
        <v>4943.4624000000003</v>
      </c>
      <c r="K2125" t="s">
        <v>47</v>
      </c>
      <c r="L2125" t="s">
        <v>79</v>
      </c>
      <c r="M2125" t="s">
        <v>71</v>
      </c>
      <c r="N2125" t="s">
        <v>30</v>
      </c>
      <c r="O2125">
        <v>38.340000000000003</v>
      </c>
      <c r="P2125">
        <v>4.0999999999999996</v>
      </c>
      <c r="Q2125" t="s">
        <v>23</v>
      </c>
    </row>
    <row r="2126" spans="1:17" x14ac:dyDescent="0.3">
      <c r="A2126" t="s">
        <v>4515</v>
      </c>
      <c r="B2126" s="1">
        <v>45499</v>
      </c>
      <c r="C2126" t="s">
        <v>4516</v>
      </c>
      <c r="D2126" t="s">
        <v>85</v>
      </c>
      <c r="E2126" t="s">
        <v>19</v>
      </c>
      <c r="F2126">
        <v>20</v>
      </c>
      <c r="G2126">
        <v>16</v>
      </c>
      <c r="H2126">
        <v>739.75</v>
      </c>
      <c r="I2126">
        <v>776.73750000000007</v>
      </c>
      <c r="J2126">
        <f t="shared" si="33"/>
        <v>12427.800000000001</v>
      </c>
      <c r="K2126" t="s">
        <v>51</v>
      </c>
      <c r="L2126" t="s">
        <v>21</v>
      </c>
      <c r="M2126" t="s">
        <v>29</v>
      </c>
      <c r="N2126" t="s">
        <v>37</v>
      </c>
      <c r="O2126">
        <v>10.25</v>
      </c>
      <c r="P2126">
        <v>3.5</v>
      </c>
      <c r="Q2126" t="s">
        <v>23</v>
      </c>
    </row>
    <row r="2127" spans="1:17" x14ac:dyDescent="0.3">
      <c r="A2127" t="s">
        <v>4517</v>
      </c>
      <c r="B2127" s="1">
        <v>44429</v>
      </c>
      <c r="C2127" t="s">
        <v>4518</v>
      </c>
      <c r="E2127" t="s">
        <v>19</v>
      </c>
      <c r="F2127">
        <v>11</v>
      </c>
      <c r="G2127">
        <v>11</v>
      </c>
      <c r="H2127">
        <v>1248.6500000000001</v>
      </c>
      <c r="I2127">
        <v>1361.0285000000001</v>
      </c>
      <c r="J2127">
        <f t="shared" si="33"/>
        <v>14971.313500000002</v>
      </c>
      <c r="K2127" t="s">
        <v>66</v>
      </c>
      <c r="L2127" t="s">
        <v>28</v>
      </c>
      <c r="M2127" t="s">
        <v>71</v>
      </c>
      <c r="N2127" t="s">
        <v>37</v>
      </c>
      <c r="O2127">
        <v>19.28</v>
      </c>
      <c r="P2127">
        <v>4.3</v>
      </c>
      <c r="Q2127" t="s">
        <v>23</v>
      </c>
    </row>
    <row r="2128" spans="1:17" x14ac:dyDescent="0.3">
      <c r="A2128" t="s">
        <v>4519</v>
      </c>
      <c r="B2128" s="1">
        <v>43914</v>
      </c>
      <c r="C2128" t="s">
        <v>4520</v>
      </c>
      <c r="D2128" t="s">
        <v>133</v>
      </c>
      <c r="E2128" t="s">
        <v>95</v>
      </c>
      <c r="F2128">
        <v>11</v>
      </c>
      <c r="G2128">
        <v>10</v>
      </c>
      <c r="H2128">
        <v>755.54</v>
      </c>
      <c r="I2128">
        <v>808.42780000000005</v>
      </c>
      <c r="J2128">
        <f t="shared" si="33"/>
        <v>8084.2780000000002</v>
      </c>
      <c r="K2128" t="s">
        <v>20</v>
      </c>
      <c r="L2128" t="s">
        <v>21</v>
      </c>
      <c r="M2128" t="s">
        <v>71</v>
      </c>
      <c r="N2128" t="s">
        <v>67</v>
      </c>
      <c r="O2128">
        <v>3.22</v>
      </c>
      <c r="P2128">
        <v>3.8</v>
      </c>
      <c r="Q2128" t="s">
        <v>23</v>
      </c>
    </row>
    <row r="2129" spans="1:17" x14ac:dyDescent="0.3">
      <c r="A2129" t="s">
        <v>4521</v>
      </c>
      <c r="B2129" s="1">
        <v>44691</v>
      </c>
      <c r="C2129" t="s">
        <v>4522</v>
      </c>
      <c r="D2129" t="s">
        <v>130</v>
      </c>
      <c r="E2129" t="s">
        <v>82</v>
      </c>
      <c r="F2129">
        <v>9</v>
      </c>
      <c r="G2129">
        <v>7</v>
      </c>
      <c r="H2129">
        <v>1361.45</v>
      </c>
      <c r="I2129">
        <v>1429.5225</v>
      </c>
      <c r="J2129">
        <f t="shared" si="33"/>
        <v>10006.657500000001</v>
      </c>
      <c r="K2129" t="s">
        <v>47</v>
      </c>
      <c r="L2129" t="s">
        <v>123</v>
      </c>
      <c r="M2129" t="s">
        <v>29</v>
      </c>
      <c r="N2129" t="s">
        <v>89</v>
      </c>
      <c r="O2129">
        <v>30.85</v>
      </c>
      <c r="P2129">
        <v>2.7</v>
      </c>
      <c r="Q2129" t="s">
        <v>205</v>
      </c>
    </row>
    <row r="2130" spans="1:17" x14ac:dyDescent="0.3">
      <c r="A2130" t="s">
        <v>4523</v>
      </c>
      <c r="B2130" s="1">
        <v>44546</v>
      </c>
      <c r="C2130" t="s">
        <v>4524</v>
      </c>
      <c r="D2130" t="s">
        <v>45</v>
      </c>
      <c r="E2130" t="s">
        <v>46</v>
      </c>
      <c r="F2130">
        <v>18</v>
      </c>
      <c r="G2130">
        <v>18</v>
      </c>
      <c r="H2130">
        <v>1012.23</v>
      </c>
      <c r="I2130">
        <v>1143.8199</v>
      </c>
      <c r="J2130">
        <f t="shared" si="33"/>
        <v>20588.7582</v>
      </c>
      <c r="K2130" t="s">
        <v>47</v>
      </c>
      <c r="L2130" t="s">
        <v>123</v>
      </c>
      <c r="M2130" t="s">
        <v>71</v>
      </c>
      <c r="N2130" t="s">
        <v>67</v>
      </c>
      <c r="O2130">
        <v>34.799999999999997</v>
      </c>
      <c r="P2130">
        <v>3.6</v>
      </c>
      <c r="Q2130" t="s">
        <v>74</v>
      </c>
    </row>
    <row r="2131" spans="1:17" x14ac:dyDescent="0.3">
      <c r="A2131" t="s">
        <v>4525</v>
      </c>
      <c r="B2131" s="1">
        <v>43974</v>
      </c>
      <c r="C2131" t="s">
        <v>4526</v>
      </c>
      <c r="D2131" t="s">
        <v>116</v>
      </c>
      <c r="E2131" t="s">
        <v>50</v>
      </c>
      <c r="F2131">
        <v>20</v>
      </c>
      <c r="G2131">
        <v>17</v>
      </c>
      <c r="H2131">
        <v>302.27999999999997</v>
      </c>
      <c r="I2131">
        <v>335.5308</v>
      </c>
      <c r="J2131">
        <f t="shared" si="33"/>
        <v>5704.0236000000004</v>
      </c>
      <c r="K2131" t="s">
        <v>66</v>
      </c>
      <c r="L2131" t="s">
        <v>28</v>
      </c>
      <c r="M2131" t="s">
        <v>71</v>
      </c>
      <c r="N2131" t="s">
        <v>37</v>
      </c>
      <c r="O2131">
        <v>0.57999999999999996</v>
      </c>
      <c r="P2131">
        <v>4.9000000000000004</v>
      </c>
      <c r="Q2131" t="s">
        <v>23</v>
      </c>
    </row>
    <row r="2132" spans="1:17" x14ac:dyDescent="0.3">
      <c r="A2132" t="s">
        <v>4527</v>
      </c>
      <c r="B2132" s="1">
        <v>45620</v>
      </c>
      <c r="C2132" t="s">
        <v>4528</v>
      </c>
      <c r="D2132" t="s">
        <v>77</v>
      </c>
      <c r="E2132" t="s">
        <v>82</v>
      </c>
      <c r="F2132">
        <v>1</v>
      </c>
      <c r="G2132">
        <v>1</v>
      </c>
      <c r="H2132">
        <v>352.22</v>
      </c>
      <c r="I2132">
        <v>401.53080000000006</v>
      </c>
      <c r="J2132">
        <f t="shared" si="33"/>
        <v>401.53080000000006</v>
      </c>
      <c r="K2132" t="s">
        <v>66</v>
      </c>
      <c r="L2132" t="s">
        <v>42</v>
      </c>
      <c r="M2132" t="s">
        <v>29</v>
      </c>
      <c r="O2132">
        <v>37.17</v>
      </c>
      <c r="P2132">
        <v>3.5</v>
      </c>
      <c r="Q2132" t="s">
        <v>74</v>
      </c>
    </row>
    <row r="2133" spans="1:17" x14ac:dyDescent="0.3">
      <c r="A2133" t="s">
        <v>4529</v>
      </c>
      <c r="B2133" s="1">
        <v>44335</v>
      </c>
      <c r="C2133" t="s">
        <v>4530</v>
      </c>
      <c r="D2133" t="s">
        <v>94</v>
      </c>
      <c r="E2133" t="s">
        <v>50</v>
      </c>
      <c r="F2133">
        <v>7</v>
      </c>
      <c r="G2133">
        <v>6</v>
      </c>
      <c r="H2133">
        <v>892.62</v>
      </c>
      <c r="I2133">
        <v>1017.5868000000002</v>
      </c>
      <c r="J2133">
        <f t="shared" si="33"/>
        <v>6105.5208000000011</v>
      </c>
      <c r="K2133" t="s">
        <v>27</v>
      </c>
      <c r="L2133" t="s">
        <v>123</v>
      </c>
      <c r="M2133" t="s">
        <v>29</v>
      </c>
      <c r="N2133" t="s">
        <v>37</v>
      </c>
      <c r="O2133">
        <v>7.97</v>
      </c>
      <c r="P2133">
        <v>4.3</v>
      </c>
      <c r="Q2133" t="s">
        <v>23</v>
      </c>
    </row>
    <row r="2134" spans="1:17" x14ac:dyDescent="0.3">
      <c r="A2134" t="s">
        <v>4531</v>
      </c>
      <c r="B2134" s="1">
        <v>45112</v>
      </c>
      <c r="C2134" t="s">
        <v>4532</v>
      </c>
      <c r="D2134" t="s">
        <v>45</v>
      </c>
      <c r="E2134" t="s">
        <v>46</v>
      </c>
      <c r="F2134">
        <v>20</v>
      </c>
      <c r="G2134">
        <v>18</v>
      </c>
      <c r="H2134">
        <v>1483.54</v>
      </c>
      <c r="I2134">
        <v>1661.5648000000001</v>
      </c>
      <c r="J2134">
        <f t="shared" si="33"/>
        <v>29908.166400000002</v>
      </c>
      <c r="K2134" t="s">
        <v>20</v>
      </c>
      <c r="L2134" t="s">
        <v>42</v>
      </c>
      <c r="M2134" t="s">
        <v>22</v>
      </c>
      <c r="N2134" t="s">
        <v>4533</v>
      </c>
      <c r="O2134">
        <v>12.25</v>
      </c>
      <c r="P2134">
        <v>2.7</v>
      </c>
    </row>
    <row r="2135" spans="1:17" x14ac:dyDescent="0.3">
      <c r="A2135" t="s">
        <v>4534</v>
      </c>
      <c r="B2135" s="1">
        <v>44513</v>
      </c>
      <c r="C2135" t="s">
        <v>4535</v>
      </c>
      <c r="D2135" t="s">
        <v>130</v>
      </c>
      <c r="E2135" t="s">
        <v>78</v>
      </c>
      <c r="F2135">
        <v>18</v>
      </c>
      <c r="G2135">
        <v>17</v>
      </c>
      <c r="H2135">
        <v>79.69</v>
      </c>
      <c r="I2135">
        <v>89.252800000000008</v>
      </c>
      <c r="J2135">
        <f t="shared" si="33"/>
        <v>1517.2976000000001</v>
      </c>
      <c r="K2135" t="s">
        <v>20</v>
      </c>
      <c r="L2135" t="s">
        <v>28</v>
      </c>
      <c r="M2135" t="s">
        <v>36</v>
      </c>
      <c r="N2135" t="s">
        <v>89</v>
      </c>
      <c r="O2135">
        <v>10</v>
      </c>
      <c r="P2135">
        <v>4.5</v>
      </c>
      <c r="Q2135" t="s">
        <v>23</v>
      </c>
    </row>
    <row r="2136" spans="1:17" x14ac:dyDescent="0.3">
      <c r="A2136" t="s">
        <v>4536</v>
      </c>
      <c r="B2136" s="1">
        <v>44251</v>
      </c>
      <c r="C2136" t="s">
        <v>4537</v>
      </c>
      <c r="D2136" t="s">
        <v>45</v>
      </c>
      <c r="E2136" t="s">
        <v>120</v>
      </c>
      <c r="F2136">
        <v>20</v>
      </c>
      <c r="G2136">
        <v>17</v>
      </c>
      <c r="H2136">
        <v>592.34</v>
      </c>
      <c r="I2136">
        <v>633.80380000000002</v>
      </c>
      <c r="J2136">
        <f t="shared" si="33"/>
        <v>10774.6646</v>
      </c>
      <c r="K2136" t="s">
        <v>51</v>
      </c>
      <c r="L2136" t="s">
        <v>35</v>
      </c>
      <c r="M2136" t="s">
        <v>36</v>
      </c>
      <c r="N2136" t="s">
        <v>53</v>
      </c>
      <c r="O2136">
        <v>41.8</v>
      </c>
      <c r="P2136">
        <v>4.2</v>
      </c>
      <c r="Q2136" t="s">
        <v>111</v>
      </c>
    </row>
    <row r="2137" spans="1:17" x14ac:dyDescent="0.3">
      <c r="A2137" t="s">
        <v>4538</v>
      </c>
      <c r="B2137" s="1">
        <v>45301</v>
      </c>
      <c r="C2137" t="s">
        <v>4539</v>
      </c>
      <c r="D2137" t="s">
        <v>141</v>
      </c>
      <c r="E2137" t="s">
        <v>95</v>
      </c>
      <c r="F2137">
        <v>6</v>
      </c>
      <c r="G2137">
        <v>6</v>
      </c>
      <c r="H2137">
        <v>790</v>
      </c>
      <c r="I2137">
        <v>900.60000000000014</v>
      </c>
      <c r="J2137">
        <f t="shared" si="33"/>
        <v>5403.6</v>
      </c>
      <c r="K2137" t="s">
        <v>47</v>
      </c>
      <c r="L2137" t="s">
        <v>123</v>
      </c>
      <c r="M2137" t="s">
        <v>71</v>
      </c>
      <c r="N2137" t="s">
        <v>67</v>
      </c>
      <c r="O2137">
        <v>14.8</v>
      </c>
      <c r="P2137">
        <v>4.5</v>
      </c>
      <c r="Q2137" t="s">
        <v>15</v>
      </c>
    </row>
    <row r="2138" spans="1:17" x14ac:dyDescent="0.3">
      <c r="A2138" t="s">
        <v>4540</v>
      </c>
      <c r="B2138" s="1">
        <v>44756</v>
      </c>
      <c r="C2138" t="s">
        <v>4541</v>
      </c>
      <c r="D2138" t="s">
        <v>130</v>
      </c>
      <c r="E2138" t="s">
        <v>82</v>
      </c>
      <c r="F2138">
        <v>20</v>
      </c>
      <c r="G2138">
        <v>20</v>
      </c>
      <c r="H2138">
        <v>373.98</v>
      </c>
      <c r="I2138">
        <v>422.59739999999999</v>
      </c>
      <c r="J2138">
        <f t="shared" si="33"/>
        <v>8451.9480000000003</v>
      </c>
      <c r="K2138" t="s">
        <v>20</v>
      </c>
      <c r="L2138" t="s">
        <v>86</v>
      </c>
      <c r="M2138" t="s">
        <v>29</v>
      </c>
      <c r="N2138" t="s">
        <v>67</v>
      </c>
      <c r="O2138">
        <v>36.869999999999997</v>
      </c>
      <c r="P2138">
        <v>4.7</v>
      </c>
      <c r="Q2138" t="s">
        <v>23</v>
      </c>
    </row>
    <row r="2139" spans="1:17" x14ac:dyDescent="0.3">
      <c r="A2139" t="s">
        <v>4542</v>
      </c>
      <c r="B2139" s="1">
        <v>45014</v>
      </c>
      <c r="C2139" t="s">
        <v>4543</v>
      </c>
      <c r="D2139" t="s">
        <v>77</v>
      </c>
      <c r="E2139" t="s">
        <v>78</v>
      </c>
      <c r="F2139">
        <v>20</v>
      </c>
      <c r="G2139">
        <v>18</v>
      </c>
      <c r="H2139">
        <v>528.91999999999996</v>
      </c>
      <c r="I2139">
        <v>565.94439999999997</v>
      </c>
      <c r="J2139">
        <f t="shared" si="33"/>
        <v>10186.9992</v>
      </c>
      <c r="K2139" t="s">
        <v>51</v>
      </c>
      <c r="L2139" t="s">
        <v>21</v>
      </c>
      <c r="M2139" t="s">
        <v>22</v>
      </c>
      <c r="N2139" t="s">
        <v>53</v>
      </c>
      <c r="O2139">
        <v>21.52</v>
      </c>
      <c r="P2139">
        <v>2</v>
      </c>
    </row>
    <row r="2140" spans="1:17" x14ac:dyDescent="0.3">
      <c r="A2140" t="s">
        <v>4544</v>
      </c>
      <c r="B2140" s="1">
        <v>45161</v>
      </c>
      <c r="C2140" t="s">
        <v>4545</v>
      </c>
      <c r="D2140" t="s">
        <v>77</v>
      </c>
      <c r="E2140" t="s">
        <v>78</v>
      </c>
      <c r="F2140">
        <v>5</v>
      </c>
      <c r="G2140">
        <v>5</v>
      </c>
      <c r="H2140">
        <v>1301.92</v>
      </c>
      <c r="I2140">
        <v>1484.1888000000004</v>
      </c>
      <c r="J2140">
        <f t="shared" si="33"/>
        <v>7420.9440000000013</v>
      </c>
      <c r="K2140" t="s">
        <v>4546</v>
      </c>
      <c r="L2140" t="s">
        <v>86</v>
      </c>
      <c r="M2140" t="s">
        <v>29</v>
      </c>
      <c r="N2140" t="s">
        <v>37</v>
      </c>
      <c r="O2140">
        <v>39.42</v>
      </c>
      <c r="P2140">
        <v>2.1</v>
      </c>
      <c r="Q2140" t="s">
        <v>205</v>
      </c>
    </row>
    <row r="2141" spans="1:17" x14ac:dyDescent="0.3">
      <c r="A2141" t="s">
        <v>4547</v>
      </c>
      <c r="B2141" s="1">
        <v>44677</v>
      </c>
      <c r="C2141" t="s">
        <v>4548</v>
      </c>
      <c r="D2141" t="s">
        <v>1454</v>
      </c>
      <c r="E2141" t="s">
        <v>34</v>
      </c>
      <c r="F2141">
        <v>11</v>
      </c>
      <c r="G2141">
        <v>11</v>
      </c>
      <c r="H2141">
        <v>970.95</v>
      </c>
      <c r="I2141">
        <v>1087.4640000000002</v>
      </c>
      <c r="J2141">
        <f t="shared" si="33"/>
        <v>11962.104000000001</v>
      </c>
      <c r="K2141" t="s">
        <v>4549</v>
      </c>
      <c r="L2141" t="s">
        <v>86</v>
      </c>
      <c r="M2141" t="s">
        <v>71</v>
      </c>
      <c r="N2141" t="s">
        <v>37</v>
      </c>
      <c r="O2141">
        <v>17.38</v>
      </c>
      <c r="P2141">
        <v>1.9</v>
      </c>
      <c r="Q2141" t="s">
        <v>23</v>
      </c>
    </row>
    <row r="2142" spans="1:17" x14ac:dyDescent="0.3">
      <c r="A2142" t="s">
        <v>4550</v>
      </c>
      <c r="B2142" s="1">
        <v>45073</v>
      </c>
      <c r="C2142" t="s">
        <v>4551</v>
      </c>
      <c r="D2142" t="s">
        <v>141</v>
      </c>
      <c r="E2142" t="s">
        <v>117</v>
      </c>
      <c r="F2142">
        <v>12</v>
      </c>
      <c r="G2142">
        <v>10</v>
      </c>
      <c r="H2142">
        <v>12</v>
      </c>
      <c r="I2142">
        <v>13.32</v>
      </c>
      <c r="J2142">
        <f t="shared" si="33"/>
        <v>133.19999999999999</v>
      </c>
      <c r="K2142" t="s">
        <v>66</v>
      </c>
      <c r="L2142" t="s">
        <v>123</v>
      </c>
      <c r="M2142" t="s">
        <v>29</v>
      </c>
      <c r="N2142" t="s">
        <v>30</v>
      </c>
      <c r="O2142">
        <v>4.3</v>
      </c>
      <c r="P2142">
        <v>1.6</v>
      </c>
      <c r="Q2142" t="s">
        <v>23</v>
      </c>
    </row>
    <row r="2143" spans="1:17" x14ac:dyDescent="0.3">
      <c r="A2143" t="s">
        <v>4552</v>
      </c>
      <c r="B2143" s="1">
        <v>45154</v>
      </c>
      <c r="D2143" t="s">
        <v>94</v>
      </c>
      <c r="E2143" t="s">
        <v>117</v>
      </c>
      <c r="F2143">
        <v>6</v>
      </c>
      <c r="G2143">
        <v>5</v>
      </c>
      <c r="H2143">
        <v>934.15</v>
      </c>
      <c r="I2143">
        <v>1036.9065000000001</v>
      </c>
      <c r="J2143">
        <f t="shared" si="33"/>
        <v>5184.5325000000003</v>
      </c>
      <c r="K2143" t="s">
        <v>51</v>
      </c>
      <c r="L2143" t="s">
        <v>28</v>
      </c>
      <c r="M2143" t="s">
        <v>22</v>
      </c>
      <c r="N2143" t="s">
        <v>53</v>
      </c>
      <c r="O2143">
        <v>12.19</v>
      </c>
      <c r="P2143">
        <v>1.1000000000000001</v>
      </c>
      <c r="Q2143" t="s">
        <v>15</v>
      </c>
    </row>
    <row r="2144" spans="1:17" x14ac:dyDescent="0.3">
      <c r="A2144" t="s">
        <v>4553</v>
      </c>
      <c r="B2144" s="1">
        <v>45563</v>
      </c>
      <c r="C2144" t="s">
        <v>4554</v>
      </c>
      <c r="D2144" t="s">
        <v>77</v>
      </c>
      <c r="E2144" t="s">
        <v>82</v>
      </c>
      <c r="F2144">
        <v>13</v>
      </c>
      <c r="G2144">
        <v>13</v>
      </c>
      <c r="H2144">
        <v>449.26</v>
      </c>
      <c r="I2144">
        <v>485.20080000000002</v>
      </c>
      <c r="J2144">
        <f t="shared" si="33"/>
        <v>6307.6104000000005</v>
      </c>
      <c r="K2144" t="s">
        <v>20</v>
      </c>
      <c r="L2144" t="s">
        <v>79</v>
      </c>
      <c r="M2144" t="s">
        <v>71</v>
      </c>
      <c r="N2144" t="s">
        <v>53</v>
      </c>
      <c r="O2144">
        <v>34.869999999999997</v>
      </c>
      <c r="P2144">
        <v>2.9</v>
      </c>
      <c r="Q2144" t="s">
        <v>23</v>
      </c>
    </row>
    <row r="2145" spans="1:17" x14ac:dyDescent="0.3">
      <c r="A2145" t="s">
        <v>4555</v>
      </c>
      <c r="B2145" s="1">
        <v>44969</v>
      </c>
      <c r="C2145" t="s">
        <v>4556</v>
      </c>
      <c r="D2145" t="s">
        <v>40</v>
      </c>
      <c r="E2145" t="s">
        <v>57</v>
      </c>
      <c r="F2145">
        <v>17</v>
      </c>
      <c r="G2145">
        <v>17</v>
      </c>
      <c r="H2145">
        <v>798.86</v>
      </c>
      <c r="I2145">
        <v>886.73460000000011</v>
      </c>
      <c r="J2145">
        <f t="shared" si="33"/>
        <v>15074.488200000002</v>
      </c>
      <c r="K2145" t="s">
        <v>51</v>
      </c>
      <c r="L2145" t="s">
        <v>35</v>
      </c>
      <c r="M2145" t="s">
        <v>36</v>
      </c>
      <c r="N2145" t="s">
        <v>53</v>
      </c>
      <c r="O2145">
        <v>31.52</v>
      </c>
      <c r="P2145">
        <v>3.3</v>
      </c>
      <c r="Q2145" t="s">
        <v>23</v>
      </c>
    </row>
    <row r="2146" spans="1:17" x14ac:dyDescent="0.3">
      <c r="A2146" t="s">
        <v>4557</v>
      </c>
      <c r="B2146" s="1">
        <v>44089</v>
      </c>
      <c r="C2146" t="s">
        <v>4558</v>
      </c>
      <c r="E2146" t="s">
        <v>82</v>
      </c>
      <c r="F2146">
        <v>15</v>
      </c>
      <c r="G2146">
        <v>12</v>
      </c>
      <c r="H2146">
        <v>940.94</v>
      </c>
      <c r="I2146">
        <v>987.98700000000008</v>
      </c>
      <c r="J2146">
        <f t="shared" si="33"/>
        <v>11855.844000000001</v>
      </c>
      <c r="K2146" t="s">
        <v>51</v>
      </c>
      <c r="L2146" t="s">
        <v>123</v>
      </c>
      <c r="M2146" t="s">
        <v>29</v>
      </c>
      <c r="N2146" t="s">
        <v>37</v>
      </c>
      <c r="O2146">
        <v>27.43</v>
      </c>
      <c r="P2146">
        <v>1.2</v>
      </c>
      <c r="Q2146" t="s">
        <v>23</v>
      </c>
    </row>
    <row r="2147" spans="1:17" x14ac:dyDescent="0.3">
      <c r="A2147" t="s">
        <v>4559</v>
      </c>
      <c r="B2147" s="1">
        <v>45038</v>
      </c>
      <c r="C2147" t="s">
        <v>4560</v>
      </c>
      <c r="D2147" t="s">
        <v>94</v>
      </c>
      <c r="E2147" t="s">
        <v>50</v>
      </c>
      <c r="F2147">
        <v>16</v>
      </c>
      <c r="G2147">
        <v>16</v>
      </c>
      <c r="H2147">
        <v>6</v>
      </c>
      <c r="I2147">
        <v>6.5400000000000009</v>
      </c>
      <c r="J2147">
        <f t="shared" si="33"/>
        <v>104.64000000000001</v>
      </c>
      <c r="K2147" t="s">
        <v>27</v>
      </c>
      <c r="L2147" t="s">
        <v>42</v>
      </c>
      <c r="M2147" t="s">
        <v>22</v>
      </c>
      <c r="N2147" t="s">
        <v>30</v>
      </c>
      <c r="O2147">
        <v>16.309999999999999</v>
      </c>
      <c r="P2147">
        <v>1.6</v>
      </c>
      <c r="Q2147" t="s">
        <v>23</v>
      </c>
    </row>
    <row r="2148" spans="1:17" x14ac:dyDescent="0.3">
      <c r="A2148" t="s">
        <v>4561</v>
      </c>
      <c r="B2148" s="1">
        <v>44610</v>
      </c>
      <c r="C2148" t="s">
        <v>4562</v>
      </c>
      <c r="D2148" t="s">
        <v>65</v>
      </c>
      <c r="E2148" t="s">
        <v>19</v>
      </c>
      <c r="F2148">
        <v>7</v>
      </c>
      <c r="G2148">
        <v>7</v>
      </c>
      <c r="H2148">
        <v>12</v>
      </c>
      <c r="I2148">
        <v>12.84</v>
      </c>
      <c r="J2148">
        <f t="shared" si="33"/>
        <v>89.88</v>
      </c>
      <c r="K2148" t="s">
        <v>27</v>
      </c>
      <c r="L2148" t="s">
        <v>35</v>
      </c>
      <c r="M2148" t="s">
        <v>71</v>
      </c>
      <c r="N2148" t="s">
        <v>53</v>
      </c>
      <c r="O2148">
        <v>14.96</v>
      </c>
      <c r="P2148">
        <v>1</v>
      </c>
      <c r="Q2148" t="s">
        <v>23</v>
      </c>
    </row>
    <row r="2149" spans="1:17" x14ac:dyDescent="0.3">
      <c r="A2149" t="s">
        <v>4563</v>
      </c>
      <c r="B2149" s="1">
        <v>43891</v>
      </c>
      <c r="C2149" t="s">
        <v>4564</v>
      </c>
      <c r="D2149" t="s">
        <v>77</v>
      </c>
      <c r="E2149" t="s">
        <v>82</v>
      </c>
      <c r="F2149">
        <v>4</v>
      </c>
      <c r="G2149">
        <v>4</v>
      </c>
      <c r="H2149">
        <v>525.38</v>
      </c>
      <c r="I2149">
        <v>588.42560000000003</v>
      </c>
      <c r="J2149">
        <f t="shared" si="33"/>
        <v>2353.7024000000001</v>
      </c>
      <c r="K2149" t="s">
        <v>47</v>
      </c>
      <c r="L2149" t="s">
        <v>35</v>
      </c>
      <c r="M2149" t="s">
        <v>71</v>
      </c>
      <c r="N2149" t="s">
        <v>37</v>
      </c>
      <c r="O2149">
        <v>39.33</v>
      </c>
      <c r="P2149">
        <v>1.1000000000000001</v>
      </c>
      <c r="Q2149" t="s">
        <v>23</v>
      </c>
    </row>
    <row r="2150" spans="1:17" x14ac:dyDescent="0.3">
      <c r="A2150" t="s">
        <v>4565</v>
      </c>
      <c r="B2150" s="1">
        <v>45075</v>
      </c>
      <c r="C2150" t="s">
        <v>4566</v>
      </c>
      <c r="D2150" t="s">
        <v>77</v>
      </c>
      <c r="E2150" t="s">
        <v>78</v>
      </c>
      <c r="F2150">
        <v>3</v>
      </c>
      <c r="G2150">
        <v>3</v>
      </c>
      <c r="H2150">
        <v>407.5</v>
      </c>
      <c r="I2150">
        <v>460.47499999999997</v>
      </c>
      <c r="J2150">
        <f t="shared" si="33"/>
        <v>1381.425</v>
      </c>
      <c r="K2150" t="s">
        <v>47</v>
      </c>
      <c r="L2150" t="s">
        <v>4567</v>
      </c>
      <c r="M2150" t="s">
        <v>71</v>
      </c>
      <c r="N2150" t="s">
        <v>30</v>
      </c>
      <c r="O2150">
        <v>9.92</v>
      </c>
      <c r="P2150">
        <v>4.3</v>
      </c>
      <c r="Q2150" t="s">
        <v>23</v>
      </c>
    </row>
    <row r="2151" spans="1:17" x14ac:dyDescent="0.3">
      <c r="A2151" t="s">
        <v>1529</v>
      </c>
      <c r="B2151" s="1">
        <v>45050</v>
      </c>
      <c r="C2151" t="s">
        <v>4568</v>
      </c>
      <c r="D2151" t="s">
        <v>109</v>
      </c>
      <c r="E2151" t="s">
        <v>110</v>
      </c>
      <c r="F2151">
        <v>19</v>
      </c>
      <c r="G2151">
        <v>16</v>
      </c>
      <c r="H2151">
        <v>1385.85</v>
      </c>
      <c r="I2151">
        <v>1524.4349999999999</v>
      </c>
      <c r="J2151">
        <f t="shared" si="33"/>
        <v>24390.959999999999</v>
      </c>
      <c r="K2151" t="s">
        <v>47</v>
      </c>
      <c r="L2151" t="s">
        <v>123</v>
      </c>
      <c r="M2151" t="s">
        <v>4569</v>
      </c>
      <c r="N2151" t="s">
        <v>67</v>
      </c>
      <c r="O2151">
        <v>37.33</v>
      </c>
      <c r="P2151">
        <v>1.3</v>
      </c>
      <c r="Q2151" t="s">
        <v>23</v>
      </c>
    </row>
    <row r="2152" spans="1:17" x14ac:dyDescent="0.3">
      <c r="A2152" t="s">
        <v>4570</v>
      </c>
      <c r="B2152" s="1">
        <v>45228</v>
      </c>
      <c r="C2152" t="s">
        <v>4571</v>
      </c>
      <c r="D2152" t="s">
        <v>141</v>
      </c>
      <c r="E2152" t="s">
        <v>50</v>
      </c>
      <c r="F2152">
        <v>12</v>
      </c>
      <c r="G2152">
        <v>10</v>
      </c>
      <c r="H2152">
        <v>546.16</v>
      </c>
      <c r="I2152">
        <v>573.46799999999996</v>
      </c>
      <c r="J2152">
        <f t="shared" si="33"/>
        <v>5734.6799999999994</v>
      </c>
      <c r="K2152" t="s">
        <v>20</v>
      </c>
      <c r="L2152" t="s">
        <v>28</v>
      </c>
      <c r="M2152" t="s">
        <v>36</v>
      </c>
      <c r="N2152" t="s">
        <v>30</v>
      </c>
      <c r="O2152">
        <v>43.39</v>
      </c>
      <c r="P2152">
        <v>4.2</v>
      </c>
      <c r="Q2152" t="s">
        <v>23</v>
      </c>
    </row>
    <row r="2153" spans="1:17" x14ac:dyDescent="0.3">
      <c r="A2153" t="s">
        <v>4572</v>
      </c>
      <c r="B2153" s="1">
        <v>45536</v>
      </c>
      <c r="C2153" t="s">
        <v>4573</v>
      </c>
      <c r="D2153" t="s">
        <v>77</v>
      </c>
      <c r="E2153" t="s">
        <v>82</v>
      </c>
      <c r="F2153">
        <v>10</v>
      </c>
      <c r="G2153">
        <v>10</v>
      </c>
      <c r="H2153">
        <v>760.04</v>
      </c>
      <c r="I2153">
        <v>798.04200000000003</v>
      </c>
      <c r="J2153">
        <f t="shared" si="33"/>
        <v>7980.42</v>
      </c>
      <c r="K2153" t="s">
        <v>47</v>
      </c>
      <c r="L2153" t="s">
        <v>28</v>
      </c>
      <c r="M2153" t="s">
        <v>36</v>
      </c>
      <c r="N2153" t="s">
        <v>89</v>
      </c>
      <c r="O2153">
        <v>15.44</v>
      </c>
      <c r="P2153">
        <v>2.2999999999999998</v>
      </c>
      <c r="Q2153" t="s">
        <v>23</v>
      </c>
    </row>
    <row r="2154" spans="1:17" x14ac:dyDescent="0.3">
      <c r="A2154" t="s">
        <v>4574</v>
      </c>
      <c r="B2154" s="1">
        <v>45348</v>
      </c>
      <c r="C2154" t="s">
        <v>4575</v>
      </c>
      <c r="D2154" t="s">
        <v>33</v>
      </c>
      <c r="E2154" t="s">
        <v>70</v>
      </c>
      <c r="F2154">
        <v>3</v>
      </c>
      <c r="G2154">
        <v>3</v>
      </c>
      <c r="H2154">
        <v>81.48</v>
      </c>
      <c r="I2154">
        <v>93.701999999999998</v>
      </c>
      <c r="J2154">
        <f t="shared" si="33"/>
        <v>281.10599999999999</v>
      </c>
      <c r="K2154" t="s">
        <v>20</v>
      </c>
      <c r="L2154" t="s">
        <v>4576</v>
      </c>
      <c r="M2154" t="s">
        <v>71</v>
      </c>
      <c r="N2154" t="s">
        <v>67</v>
      </c>
      <c r="O2154">
        <v>23.67</v>
      </c>
      <c r="P2154">
        <v>1.6</v>
      </c>
      <c r="Q2154" t="s">
        <v>74</v>
      </c>
    </row>
    <row r="2155" spans="1:17" x14ac:dyDescent="0.3">
      <c r="A2155" t="s">
        <v>4577</v>
      </c>
      <c r="B2155" s="1">
        <v>44013</v>
      </c>
      <c r="C2155" t="s">
        <v>4578</v>
      </c>
      <c r="D2155" t="s">
        <v>116</v>
      </c>
      <c r="E2155" t="s">
        <v>50</v>
      </c>
      <c r="F2155">
        <v>20</v>
      </c>
      <c r="G2155">
        <v>16</v>
      </c>
      <c r="H2155">
        <v>831.72</v>
      </c>
      <c r="I2155">
        <v>923.20920000000012</v>
      </c>
      <c r="J2155">
        <f t="shared" si="33"/>
        <v>14771.347200000002</v>
      </c>
      <c r="K2155" t="s">
        <v>66</v>
      </c>
      <c r="L2155" t="s">
        <v>123</v>
      </c>
      <c r="M2155" t="s">
        <v>71</v>
      </c>
      <c r="N2155" t="s">
        <v>53</v>
      </c>
      <c r="O2155">
        <v>21.58</v>
      </c>
      <c r="P2155">
        <v>4</v>
      </c>
      <c r="Q2155" t="s">
        <v>23</v>
      </c>
    </row>
    <row r="2156" spans="1:17" x14ac:dyDescent="0.3">
      <c r="A2156" t="s">
        <v>4579</v>
      </c>
      <c r="B2156" s="1">
        <v>44277</v>
      </c>
      <c r="C2156" t="s">
        <v>4580</v>
      </c>
      <c r="D2156" t="s">
        <v>133</v>
      </c>
      <c r="E2156" t="s">
        <v>117</v>
      </c>
      <c r="F2156">
        <v>12</v>
      </c>
      <c r="G2156">
        <v>10</v>
      </c>
      <c r="H2156">
        <v>359.62</v>
      </c>
      <c r="I2156">
        <v>413.56299999999999</v>
      </c>
      <c r="J2156">
        <f t="shared" si="33"/>
        <v>4135.63</v>
      </c>
      <c r="K2156" t="s">
        <v>51</v>
      </c>
      <c r="L2156" t="s">
        <v>35</v>
      </c>
      <c r="M2156" t="s">
        <v>22</v>
      </c>
      <c r="N2156" t="s">
        <v>4581</v>
      </c>
      <c r="O2156">
        <v>20.23</v>
      </c>
      <c r="P2156">
        <v>3</v>
      </c>
      <c r="Q2156" t="s">
        <v>23</v>
      </c>
    </row>
    <row r="2157" spans="1:17" x14ac:dyDescent="0.3">
      <c r="A2157" t="s">
        <v>4582</v>
      </c>
      <c r="B2157" s="1">
        <v>45515</v>
      </c>
      <c r="C2157" t="s">
        <v>4583</v>
      </c>
      <c r="D2157" t="s">
        <v>130</v>
      </c>
      <c r="E2157" t="s">
        <v>82</v>
      </c>
      <c r="F2157">
        <v>4</v>
      </c>
      <c r="G2157">
        <v>3</v>
      </c>
      <c r="H2157">
        <v>12</v>
      </c>
      <c r="I2157">
        <v>13.440000000000001</v>
      </c>
      <c r="J2157">
        <f t="shared" si="33"/>
        <v>40.320000000000007</v>
      </c>
      <c r="K2157" t="s">
        <v>20</v>
      </c>
      <c r="L2157" t="s">
        <v>86</v>
      </c>
      <c r="M2157" t="s">
        <v>29</v>
      </c>
      <c r="N2157" t="s">
        <v>89</v>
      </c>
      <c r="O2157">
        <v>37</v>
      </c>
      <c r="P2157">
        <v>2.6</v>
      </c>
      <c r="Q2157" t="s">
        <v>23</v>
      </c>
    </row>
    <row r="2158" spans="1:17" x14ac:dyDescent="0.3">
      <c r="A2158" t="s">
        <v>4584</v>
      </c>
      <c r="B2158" s="1">
        <v>44074</v>
      </c>
      <c r="C2158" t="s">
        <v>4585</v>
      </c>
      <c r="D2158" t="s">
        <v>33</v>
      </c>
      <c r="E2158" t="s">
        <v>70</v>
      </c>
      <c r="F2158">
        <v>2</v>
      </c>
      <c r="G2158">
        <v>2</v>
      </c>
      <c r="H2158">
        <v>597.88</v>
      </c>
      <c r="I2158">
        <v>669.62560000000008</v>
      </c>
      <c r="J2158">
        <f t="shared" si="33"/>
        <v>1339.2512000000002</v>
      </c>
      <c r="K2158" t="s">
        <v>66</v>
      </c>
      <c r="L2158" t="s">
        <v>123</v>
      </c>
      <c r="M2158" t="s">
        <v>22</v>
      </c>
      <c r="N2158" t="s">
        <v>67</v>
      </c>
      <c r="O2158">
        <v>1.72</v>
      </c>
      <c r="P2158">
        <v>4.4000000000000004</v>
      </c>
      <c r="Q2158" t="s">
        <v>23</v>
      </c>
    </row>
    <row r="2159" spans="1:17" x14ac:dyDescent="0.3">
      <c r="A2159" t="s">
        <v>4586</v>
      </c>
      <c r="B2159" s="1">
        <v>44213</v>
      </c>
      <c r="C2159" t="s">
        <v>4587</v>
      </c>
      <c r="E2159" t="s">
        <v>82</v>
      </c>
      <c r="F2159">
        <v>13</v>
      </c>
      <c r="G2159">
        <v>11</v>
      </c>
      <c r="H2159">
        <v>1352.02</v>
      </c>
      <c r="I2159">
        <v>1554.8229999999999</v>
      </c>
      <c r="J2159">
        <f t="shared" si="33"/>
        <v>17103.053</v>
      </c>
      <c r="K2159" t="s">
        <v>47</v>
      </c>
      <c r="L2159" t="s">
        <v>86</v>
      </c>
      <c r="M2159" t="s">
        <v>71</v>
      </c>
      <c r="N2159" t="s">
        <v>67</v>
      </c>
      <c r="O2159">
        <v>25.11</v>
      </c>
      <c r="P2159">
        <v>4.4000000000000004</v>
      </c>
      <c r="Q2159" t="s">
        <v>23</v>
      </c>
    </row>
    <row r="2160" spans="1:17" x14ac:dyDescent="0.3">
      <c r="A2160" t="s">
        <v>4588</v>
      </c>
      <c r="B2160" s="1">
        <v>44161</v>
      </c>
      <c r="C2160" t="s">
        <v>4589</v>
      </c>
      <c r="D2160" t="s">
        <v>141</v>
      </c>
      <c r="E2160" t="s">
        <v>117</v>
      </c>
      <c r="F2160">
        <v>4</v>
      </c>
      <c r="G2160">
        <v>4</v>
      </c>
      <c r="H2160">
        <v>15.62</v>
      </c>
      <c r="I2160">
        <v>17.494400000000002</v>
      </c>
      <c r="J2160">
        <f t="shared" si="33"/>
        <v>69.97760000000001</v>
      </c>
      <c r="K2160" t="s">
        <v>51</v>
      </c>
      <c r="L2160" t="s">
        <v>21</v>
      </c>
      <c r="M2160" t="s">
        <v>4590</v>
      </c>
      <c r="N2160" t="s">
        <v>89</v>
      </c>
      <c r="O2160">
        <v>45.94</v>
      </c>
      <c r="P2160">
        <v>3.6</v>
      </c>
      <c r="Q2160" t="s">
        <v>23</v>
      </c>
    </row>
    <row r="2161" spans="1:17" x14ac:dyDescent="0.3">
      <c r="A2161" t="s">
        <v>4591</v>
      </c>
      <c r="B2161" s="1">
        <v>44819</v>
      </c>
      <c r="C2161" t="s">
        <v>4592</v>
      </c>
      <c r="D2161" t="s">
        <v>85</v>
      </c>
      <c r="E2161" t="s">
        <v>78</v>
      </c>
      <c r="F2161">
        <v>11</v>
      </c>
      <c r="G2161">
        <v>10</v>
      </c>
      <c r="H2161">
        <v>318.5</v>
      </c>
      <c r="I2161">
        <v>363.09000000000003</v>
      </c>
      <c r="J2161">
        <f t="shared" si="33"/>
        <v>3630.9000000000005</v>
      </c>
      <c r="K2161" t="s">
        <v>66</v>
      </c>
      <c r="L2161" t="s">
        <v>21</v>
      </c>
      <c r="M2161" t="s">
        <v>29</v>
      </c>
      <c r="N2161" t="s">
        <v>89</v>
      </c>
      <c r="O2161">
        <v>5.01</v>
      </c>
      <c r="P2161">
        <v>1.6</v>
      </c>
      <c r="Q2161" t="s">
        <v>23</v>
      </c>
    </row>
    <row r="2162" spans="1:17" x14ac:dyDescent="0.3">
      <c r="A2162" t="s">
        <v>4593</v>
      </c>
      <c r="B2162" s="1">
        <v>44928</v>
      </c>
      <c r="C2162" t="s">
        <v>4594</v>
      </c>
      <c r="D2162" t="s">
        <v>56</v>
      </c>
      <c r="E2162" t="s">
        <v>57</v>
      </c>
      <c r="F2162">
        <v>18</v>
      </c>
      <c r="G2162">
        <v>14</v>
      </c>
      <c r="H2162">
        <v>588.88</v>
      </c>
      <c r="I2162">
        <v>630.10160000000008</v>
      </c>
      <c r="J2162">
        <f t="shared" si="33"/>
        <v>8821.4224000000013</v>
      </c>
      <c r="K2162" t="s">
        <v>66</v>
      </c>
      <c r="L2162" t="s">
        <v>86</v>
      </c>
      <c r="M2162" t="s">
        <v>29</v>
      </c>
      <c r="N2162" t="s">
        <v>53</v>
      </c>
      <c r="O2162">
        <v>30.36</v>
      </c>
      <c r="P2162">
        <v>2.1</v>
      </c>
      <c r="Q2162" t="s">
        <v>23</v>
      </c>
    </row>
    <row r="2163" spans="1:17" x14ac:dyDescent="0.3">
      <c r="A2163" t="s">
        <v>4595</v>
      </c>
      <c r="B2163" s="1">
        <v>43940</v>
      </c>
      <c r="C2163" t="s">
        <v>4333</v>
      </c>
      <c r="D2163" t="s">
        <v>85</v>
      </c>
      <c r="E2163" t="s">
        <v>82</v>
      </c>
      <c r="F2163">
        <v>12</v>
      </c>
      <c r="G2163">
        <v>11</v>
      </c>
      <c r="H2163">
        <v>1042.4100000000001</v>
      </c>
      <c r="I2163">
        <v>1146.6510000000003</v>
      </c>
      <c r="J2163">
        <f t="shared" si="33"/>
        <v>12613.161000000004</v>
      </c>
      <c r="K2163" t="s">
        <v>51</v>
      </c>
      <c r="L2163" t="s">
        <v>28</v>
      </c>
      <c r="M2163" t="s">
        <v>71</v>
      </c>
      <c r="N2163" t="s">
        <v>53</v>
      </c>
      <c r="O2163">
        <v>9999</v>
      </c>
      <c r="P2163">
        <v>2.7</v>
      </c>
      <c r="Q2163" t="s">
        <v>23</v>
      </c>
    </row>
    <row r="2164" spans="1:17" x14ac:dyDescent="0.3">
      <c r="A2164" t="s">
        <v>4596</v>
      </c>
      <c r="B2164" s="1">
        <v>45641</v>
      </c>
      <c r="C2164" t="s">
        <v>4597</v>
      </c>
      <c r="D2164" t="s">
        <v>141</v>
      </c>
      <c r="E2164" t="s">
        <v>117</v>
      </c>
      <c r="F2164">
        <v>19</v>
      </c>
      <c r="G2164">
        <v>15</v>
      </c>
      <c r="H2164">
        <v>492.05</v>
      </c>
      <c r="I2164">
        <v>521.57300000000009</v>
      </c>
      <c r="J2164">
        <f t="shared" si="33"/>
        <v>7823.5950000000012</v>
      </c>
      <c r="K2164" t="s">
        <v>20</v>
      </c>
      <c r="L2164" t="s">
        <v>21</v>
      </c>
      <c r="M2164" t="s">
        <v>29</v>
      </c>
      <c r="N2164" t="s">
        <v>53</v>
      </c>
      <c r="O2164">
        <v>46.08</v>
      </c>
      <c r="P2164">
        <v>3.4</v>
      </c>
      <c r="Q2164" t="s">
        <v>23</v>
      </c>
    </row>
    <row r="2165" spans="1:17" x14ac:dyDescent="0.3">
      <c r="A2165" t="s">
        <v>4598</v>
      </c>
      <c r="B2165" s="1">
        <v>45397</v>
      </c>
      <c r="C2165" t="s">
        <v>4599</v>
      </c>
      <c r="D2165" t="s">
        <v>94</v>
      </c>
      <c r="E2165" t="s">
        <v>50</v>
      </c>
      <c r="F2165">
        <v>7</v>
      </c>
      <c r="G2165">
        <v>6</v>
      </c>
      <c r="H2165">
        <v>249.25</v>
      </c>
      <c r="I2165">
        <v>286.63749999999999</v>
      </c>
      <c r="J2165">
        <f t="shared" si="33"/>
        <v>1719.8249999999998</v>
      </c>
      <c r="K2165" t="s">
        <v>47</v>
      </c>
      <c r="L2165" t="s">
        <v>86</v>
      </c>
      <c r="M2165" t="s">
        <v>36</v>
      </c>
      <c r="N2165" t="s">
        <v>30</v>
      </c>
      <c r="O2165">
        <v>40.57</v>
      </c>
      <c r="P2165">
        <v>1.5</v>
      </c>
      <c r="Q2165" t="s">
        <v>23</v>
      </c>
    </row>
    <row r="2166" spans="1:17" x14ac:dyDescent="0.3">
      <c r="A2166" t="s">
        <v>4600</v>
      </c>
      <c r="B2166" s="1">
        <v>45502</v>
      </c>
      <c r="C2166" t="s">
        <v>4601</v>
      </c>
      <c r="D2166" t="s">
        <v>141</v>
      </c>
      <c r="E2166" t="s">
        <v>50</v>
      </c>
      <c r="F2166">
        <v>18</v>
      </c>
      <c r="G2166">
        <v>17</v>
      </c>
      <c r="H2166">
        <v>1000.37</v>
      </c>
      <c r="I2166">
        <v>1110.4107000000001</v>
      </c>
      <c r="J2166">
        <f t="shared" si="33"/>
        <v>18876.981900000002</v>
      </c>
      <c r="K2166" t="s">
        <v>47</v>
      </c>
      <c r="L2166" t="s">
        <v>28</v>
      </c>
      <c r="M2166" t="s">
        <v>71</v>
      </c>
      <c r="N2166" t="s">
        <v>53</v>
      </c>
      <c r="O2166">
        <v>49.11</v>
      </c>
      <c r="P2166">
        <v>3.5</v>
      </c>
      <c r="Q2166" t="s">
        <v>23</v>
      </c>
    </row>
    <row r="2167" spans="1:17" x14ac:dyDescent="0.3">
      <c r="A2167" t="s">
        <v>4602</v>
      </c>
      <c r="B2167" s="1">
        <v>45524</v>
      </c>
      <c r="C2167" t="s">
        <v>4603</v>
      </c>
      <c r="D2167" t="s">
        <v>109</v>
      </c>
      <c r="E2167" t="s">
        <v>46</v>
      </c>
      <c r="F2167">
        <v>11</v>
      </c>
      <c r="G2167">
        <v>10</v>
      </c>
      <c r="H2167">
        <v>1498</v>
      </c>
      <c r="I2167">
        <v>1677.7600000000002</v>
      </c>
      <c r="J2167">
        <f t="shared" si="33"/>
        <v>16777.600000000002</v>
      </c>
      <c r="K2167" t="s">
        <v>66</v>
      </c>
      <c r="L2167" t="s">
        <v>79</v>
      </c>
      <c r="M2167" t="s">
        <v>36</v>
      </c>
      <c r="N2167" t="s">
        <v>89</v>
      </c>
      <c r="O2167">
        <v>6.41</v>
      </c>
      <c r="P2167" t="s">
        <v>316</v>
      </c>
      <c r="Q2167" t="s">
        <v>23</v>
      </c>
    </row>
    <row r="2168" spans="1:17" x14ac:dyDescent="0.3">
      <c r="A2168" t="s">
        <v>4604</v>
      </c>
      <c r="B2168" s="1">
        <v>45244</v>
      </c>
      <c r="C2168" t="s">
        <v>4605</v>
      </c>
      <c r="D2168" t="s">
        <v>133</v>
      </c>
      <c r="E2168" t="s">
        <v>50</v>
      </c>
      <c r="F2168">
        <v>2</v>
      </c>
      <c r="G2168">
        <v>2</v>
      </c>
      <c r="H2168">
        <v>659.07</v>
      </c>
      <c r="I2168">
        <v>751.3398000000002</v>
      </c>
      <c r="J2168">
        <f t="shared" si="33"/>
        <v>1502.6796000000004</v>
      </c>
      <c r="K2168" t="s">
        <v>27</v>
      </c>
      <c r="L2168" t="s">
        <v>79</v>
      </c>
      <c r="M2168" t="s">
        <v>22</v>
      </c>
      <c r="N2168" t="s">
        <v>37</v>
      </c>
      <c r="O2168">
        <v>20.49</v>
      </c>
      <c r="Q2168" t="s">
        <v>23</v>
      </c>
    </row>
    <row r="2169" spans="1:17" x14ac:dyDescent="0.3">
      <c r="A2169" t="s">
        <v>4606</v>
      </c>
      <c r="B2169" s="1">
        <v>44970</v>
      </c>
      <c r="C2169" t="s">
        <v>4607</v>
      </c>
      <c r="D2169" t="s">
        <v>94</v>
      </c>
      <c r="E2169" t="s">
        <v>95</v>
      </c>
      <c r="F2169">
        <v>15</v>
      </c>
      <c r="G2169">
        <v>15</v>
      </c>
      <c r="H2169">
        <v>1478.9</v>
      </c>
      <c r="I2169">
        <v>1582.4230000000002</v>
      </c>
      <c r="J2169">
        <f t="shared" si="33"/>
        <v>23736.345000000005</v>
      </c>
      <c r="K2169" t="s">
        <v>27</v>
      </c>
      <c r="L2169" t="s">
        <v>28</v>
      </c>
      <c r="M2169" t="s">
        <v>71</v>
      </c>
      <c r="N2169" t="s">
        <v>30</v>
      </c>
      <c r="O2169">
        <v>37.35</v>
      </c>
      <c r="P2169">
        <v>4.9000000000000004</v>
      </c>
      <c r="Q2169" t="s">
        <v>23</v>
      </c>
    </row>
    <row r="2170" spans="1:17" x14ac:dyDescent="0.3">
      <c r="A2170" t="s">
        <v>4608</v>
      </c>
      <c r="B2170" s="1">
        <v>44313</v>
      </c>
      <c r="C2170" t="s">
        <v>4609</v>
      </c>
      <c r="D2170" t="s">
        <v>40</v>
      </c>
      <c r="E2170" t="s">
        <v>26</v>
      </c>
      <c r="F2170">
        <v>9</v>
      </c>
      <c r="G2170">
        <v>7</v>
      </c>
      <c r="H2170">
        <v>1204.8499999999999</v>
      </c>
      <c r="I2170">
        <v>1301.2380000000001</v>
      </c>
      <c r="J2170">
        <f t="shared" si="33"/>
        <v>9108.6660000000011</v>
      </c>
      <c r="K2170" t="s">
        <v>27</v>
      </c>
      <c r="L2170" t="s">
        <v>28</v>
      </c>
      <c r="M2170" t="s">
        <v>36</v>
      </c>
      <c r="N2170" t="s">
        <v>53</v>
      </c>
      <c r="O2170">
        <v>31.88</v>
      </c>
      <c r="P2170">
        <v>3.8</v>
      </c>
      <c r="Q2170" t="s">
        <v>23</v>
      </c>
    </row>
    <row r="2171" spans="1:17" x14ac:dyDescent="0.3">
      <c r="A2171" t="s">
        <v>4610</v>
      </c>
      <c r="B2171" s="1">
        <v>44395</v>
      </c>
      <c r="C2171" t="s">
        <v>4611</v>
      </c>
      <c r="D2171" t="s">
        <v>77</v>
      </c>
      <c r="E2171" t="s">
        <v>19</v>
      </c>
      <c r="F2171">
        <v>2</v>
      </c>
      <c r="G2171">
        <v>2</v>
      </c>
      <c r="H2171">
        <v>34.28</v>
      </c>
      <c r="I2171">
        <v>35.994</v>
      </c>
      <c r="J2171">
        <f t="shared" si="33"/>
        <v>71.988</v>
      </c>
      <c r="K2171" t="s">
        <v>47</v>
      </c>
      <c r="L2171" t="s">
        <v>42</v>
      </c>
      <c r="M2171" t="s">
        <v>22</v>
      </c>
      <c r="O2171">
        <v>44.41</v>
      </c>
      <c r="P2171">
        <v>3.2</v>
      </c>
      <c r="Q2171" t="s">
        <v>23</v>
      </c>
    </row>
    <row r="2172" spans="1:17" x14ac:dyDescent="0.3">
      <c r="A2172" t="s">
        <v>4612</v>
      </c>
      <c r="B2172" s="1">
        <v>44844</v>
      </c>
      <c r="C2172" t="s">
        <v>4613</v>
      </c>
      <c r="D2172" t="s">
        <v>109</v>
      </c>
      <c r="E2172" t="s">
        <v>46</v>
      </c>
      <c r="F2172">
        <v>14</v>
      </c>
      <c r="G2172">
        <v>11</v>
      </c>
      <c r="H2172">
        <v>221.54</v>
      </c>
      <c r="I2172">
        <v>243.69400000000002</v>
      </c>
      <c r="J2172">
        <f t="shared" si="33"/>
        <v>2680.634</v>
      </c>
      <c r="K2172" t="s">
        <v>51</v>
      </c>
      <c r="L2172" t="s">
        <v>123</v>
      </c>
      <c r="M2172" t="s">
        <v>36</v>
      </c>
      <c r="N2172" t="s">
        <v>37</v>
      </c>
      <c r="O2172">
        <v>24.1</v>
      </c>
      <c r="P2172">
        <v>3.6</v>
      </c>
      <c r="Q2172" t="s">
        <v>23</v>
      </c>
    </row>
    <row r="2173" spans="1:17" x14ac:dyDescent="0.3">
      <c r="A2173" t="s">
        <v>4614</v>
      </c>
      <c r="B2173" s="1">
        <v>44772</v>
      </c>
      <c r="C2173" t="s">
        <v>4615</v>
      </c>
      <c r="D2173" t="s">
        <v>33</v>
      </c>
      <c r="E2173" t="s">
        <v>4616</v>
      </c>
      <c r="F2173">
        <v>1</v>
      </c>
      <c r="G2173">
        <v>1</v>
      </c>
      <c r="H2173">
        <v>1251.6199999999999</v>
      </c>
      <c r="I2173">
        <v>1401.8144</v>
      </c>
      <c r="J2173">
        <f t="shared" si="33"/>
        <v>1401.8144</v>
      </c>
      <c r="K2173" t="s">
        <v>66</v>
      </c>
      <c r="M2173" t="s">
        <v>71</v>
      </c>
      <c r="N2173" t="s">
        <v>30</v>
      </c>
      <c r="O2173">
        <v>26.36</v>
      </c>
      <c r="P2173">
        <v>1.3</v>
      </c>
      <c r="Q2173" t="s">
        <v>205</v>
      </c>
    </row>
    <row r="2174" spans="1:17" x14ac:dyDescent="0.3">
      <c r="A2174" t="s">
        <v>4617</v>
      </c>
      <c r="B2174" s="1">
        <v>44511</v>
      </c>
      <c r="C2174" t="s">
        <v>4618</v>
      </c>
      <c r="D2174" t="s">
        <v>65</v>
      </c>
      <c r="E2174" t="s">
        <v>19</v>
      </c>
      <c r="F2174">
        <v>13</v>
      </c>
      <c r="G2174">
        <v>10</v>
      </c>
      <c r="H2174">
        <v>1381.64</v>
      </c>
      <c r="I2174">
        <v>1561.2531999999999</v>
      </c>
      <c r="J2174">
        <f t="shared" si="33"/>
        <v>15612.531999999999</v>
      </c>
      <c r="K2174" t="s">
        <v>27</v>
      </c>
      <c r="L2174" t="s">
        <v>21</v>
      </c>
      <c r="M2174" t="s">
        <v>22</v>
      </c>
      <c r="N2174" t="s">
        <v>53</v>
      </c>
      <c r="O2174">
        <v>5.04</v>
      </c>
      <c r="P2174">
        <v>1.8</v>
      </c>
      <c r="Q2174" t="s">
        <v>23</v>
      </c>
    </row>
    <row r="2175" spans="1:17" x14ac:dyDescent="0.3">
      <c r="A2175" t="s">
        <v>4619</v>
      </c>
      <c r="B2175" s="1">
        <v>44243</v>
      </c>
      <c r="C2175" t="s">
        <v>4620</v>
      </c>
      <c r="D2175" t="s">
        <v>94</v>
      </c>
      <c r="E2175" t="s">
        <v>50</v>
      </c>
      <c r="F2175">
        <v>10</v>
      </c>
      <c r="G2175">
        <v>8</v>
      </c>
      <c r="H2175">
        <v>362.01</v>
      </c>
      <c r="I2175">
        <v>412.69140000000004</v>
      </c>
      <c r="J2175">
        <f t="shared" si="33"/>
        <v>3301.5312000000004</v>
      </c>
      <c r="K2175" t="s">
        <v>20</v>
      </c>
      <c r="L2175" t="s">
        <v>21</v>
      </c>
      <c r="M2175" t="s">
        <v>29</v>
      </c>
      <c r="N2175" t="s">
        <v>67</v>
      </c>
      <c r="O2175">
        <v>23.05</v>
      </c>
      <c r="P2175">
        <v>3.6</v>
      </c>
      <c r="Q2175" t="s">
        <v>23</v>
      </c>
    </row>
    <row r="2176" spans="1:17" x14ac:dyDescent="0.3">
      <c r="A2176" t="s">
        <v>4621</v>
      </c>
      <c r="B2176" s="1">
        <v>44130</v>
      </c>
      <c r="C2176" t="s">
        <v>4622</v>
      </c>
      <c r="D2176" t="s">
        <v>100</v>
      </c>
      <c r="E2176" t="s">
        <v>57</v>
      </c>
      <c r="F2176">
        <v>4</v>
      </c>
      <c r="G2176">
        <v>4</v>
      </c>
      <c r="H2176">
        <v>1129.69</v>
      </c>
      <c r="I2176">
        <v>1287.8466000000003</v>
      </c>
      <c r="J2176">
        <f t="shared" si="33"/>
        <v>5151.3864000000012</v>
      </c>
      <c r="K2176" t="s">
        <v>4623</v>
      </c>
      <c r="L2176" t="s">
        <v>35</v>
      </c>
      <c r="M2176" t="s">
        <v>22</v>
      </c>
      <c r="N2176" t="s">
        <v>89</v>
      </c>
      <c r="O2176">
        <v>10.61</v>
      </c>
      <c r="P2176">
        <v>2.2999999999999998</v>
      </c>
      <c r="Q2176" t="s">
        <v>23</v>
      </c>
    </row>
    <row r="2177" spans="1:17" x14ac:dyDescent="0.3">
      <c r="A2177" t="s">
        <v>4624</v>
      </c>
      <c r="B2177" s="1">
        <v>45346</v>
      </c>
      <c r="C2177" t="s">
        <v>4625</v>
      </c>
      <c r="D2177" t="s">
        <v>61</v>
      </c>
      <c r="E2177" t="s">
        <v>70</v>
      </c>
      <c r="F2177">
        <v>16</v>
      </c>
      <c r="G2177">
        <v>13</v>
      </c>
      <c r="H2177">
        <v>1313.7</v>
      </c>
      <c r="I2177">
        <v>1445.0700000000002</v>
      </c>
      <c r="J2177">
        <f t="shared" si="33"/>
        <v>18785.910000000003</v>
      </c>
      <c r="K2177" t="s">
        <v>51</v>
      </c>
      <c r="L2177" t="s">
        <v>21</v>
      </c>
      <c r="M2177" t="s">
        <v>22</v>
      </c>
      <c r="N2177" t="s">
        <v>53</v>
      </c>
      <c r="O2177">
        <v>18.79</v>
      </c>
      <c r="P2177">
        <v>2.2000000000000002</v>
      </c>
      <c r="Q2177" t="s">
        <v>23</v>
      </c>
    </row>
    <row r="2178" spans="1:17" x14ac:dyDescent="0.3">
      <c r="A2178" t="s">
        <v>4626</v>
      </c>
      <c r="B2178" s="1">
        <v>45463</v>
      </c>
      <c r="C2178" t="s">
        <v>4627</v>
      </c>
      <c r="D2178" t="s">
        <v>130</v>
      </c>
      <c r="E2178" t="s">
        <v>82</v>
      </c>
      <c r="F2178">
        <v>4</v>
      </c>
      <c r="G2178">
        <v>3</v>
      </c>
      <c r="H2178">
        <v>586.26</v>
      </c>
      <c r="I2178">
        <v>615.57299999999998</v>
      </c>
      <c r="J2178">
        <f t="shared" si="33"/>
        <v>1846.7190000000001</v>
      </c>
      <c r="K2178" t="s">
        <v>27</v>
      </c>
      <c r="L2178" t="s">
        <v>79</v>
      </c>
      <c r="M2178" t="s">
        <v>22</v>
      </c>
      <c r="N2178" t="s">
        <v>53</v>
      </c>
      <c r="O2178">
        <v>20.83</v>
      </c>
      <c r="P2178">
        <v>2.1</v>
      </c>
      <c r="Q2178" t="s">
        <v>23</v>
      </c>
    </row>
    <row r="2179" spans="1:17" x14ac:dyDescent="0.3">
      <c r="A2179" t="s">
        <v>4628</v>
      </c>
      <c r="B2179" s="1">
        <v>44183</v>
      </c>
      <c r="C2179" t="s">
        <v>4629</v>
      </c>
      <c r="D2179" t="s">
        <v>61</v>
      </c>
      <c r="E2179" t="s">
        <v>70</v>
      </c>
      <c r="F2179">
        <v>5</v>
      </c>
      <c r="G2179">
        <v>5</v>
      </c>
      <c r="H2179">
        <v>787.07</v>
      </c>
      <c r="I2179">
        <v>905.13049999999998</v>
      </c>
      <c r="J2179">
        <f t="shared" ref="J2179:J2242" si="34">G2179*I2179</f>
        <v>4525.6525000000001</v>
      </c>
      <c r="K2179" t="s">
        <v>20</v>
      </c>
      <c r="M2179" t="s">
        <v>36</v>
      </c>
      <c r="N2179" t="s">
        <v>67</v>
      </c>
      <c r="O2179">
        <v>27.2</v>
      </c>
      <c r="P2179">
        <v>1.7</v>
      </c>
      <c r="Q2179" t="s">
        <v>23</v>
      </c>
    </row>
    <row r="2180" spans="1:17" x14ac:dyDescent="0.3">
      <c r="A2180" t="s">
        <v>4630</v>
      </c>
      <c r="B2180" s="1">
        <v>44935</v>
      </c>
      <c r="C2180" t="s">
        <v>4631</v>
      </c>
      <c r="D2180" t="s">
        <v>1094</v>
      </c>
      <c r="E2180" t="s">
        <v>120</v>
      </c>
      <c r="F2180">
        <v>3</v>
      </c>
      <c r="G2180">
        <v>2</v>
      </c>
      <c r="H2180">
        <v>1135</v>
      </c>
      <c r="I2180">
        <v>1248.5</v>
      </c>
      <c r="J2180">
        <f t="shared" si="34"/>
        <v>2497</v>
      </c>
      <c r="K2180" t="s">
        <v>27</v>
      </c>
      <c r="L2180" t="s">
        <v>79</v>
      </c>
      <c r="M2180" t="s">
        <v>22</v>
      </c>
      <c r="N2180" t="s">
        <v>30</v>
      </c>
      <c r="O2180">
        <v>18.04</v>
      </c>
      <c r="P2180">
        <v>1.4</v>
      </c>
      <c r="Q2180" t="s">
        <v>23</v>
      </c>
    </row>
    <row r="2181" spans="1:17" x14ac:dyDescent="0.3">
      <c r="A2181" t="s">
        <v>4632</v>
      </c>
      <c r="B2181" s="1">
        <v>44726</v>
      </c>
      <c r="C2181" t="s">
        <v>4633</v>
      </c>
      <c r="D2181" t="s">
        <v>56</v>
      </c>
      <c r="E2181" t="s">
        <v>57</v>
      </c>
      <c r="F2181">
        <v>4</v>
      </c>
      <c r="G2181">
        <v>4</v>
      </c>
      <c r="H2181">
        <v>20</v>
      </c>
      <c r="I2181">
        <v>22.599999999999998</v>
      </c>
      <c r="J2181">
        <f t="shared" si="34"/>
        <v>90.399999999999991</v>
      </c>
      <c r="K2181" t="s">
        <v>51</v>
      </c>
      <c r="L2181" t="s">
        <v>28</v>
      </c>
      <c r="M2181" t="s">
        <v>22</v>
      </c>
      <c r="N2181" t="s">
        <v>67</v>
      </c>
      <c r="O2181">
        <v>44.25</v>
      </c>
      <c r="P2181">
        <v>2.9</v>
      </c>
      <c r="Q2181" t="s">
        <v>23</v>
      </c>
    </row>
    <row r="2182" spans="1:17" x14ac:dyDescent="0.3">
      <c r="A2182" t="s">
        <v>4634</v>
      </c>
      <c r="B2182" s="1">
        <v>45438</v>
      </c>
      <c r="C2182" t="s">
        <v>4635</v>
      </c>
      <c r="D2182" t="s">
        <v>33</v>
      </c>
      <c r="E2182" t="s">
        <v>34</v>
      </c>
      <c r="F2182">
        <v>15</v>
      </c>
      <c r="G2182">
        <v>12</v>
      </c>
      <c r="H2182">
        <v>680.79</v>
      </c>
      <c r="I2182">
        <v>742.06110000000001</v>
      </c>
      <c r="J2182">
        <f t="shared" si="34"/>
        <v>8904.7332000000006</v>
      </c>
      <c r="K2182" t="s">
        <v>27</v>
      </c>
      <c r="L2182" t="s">
        <v>86</v>
      </c>
      <c r="M2182" t="s">
        <v>29</v>
      </c>
      <c r="N2182" t="s">
        <v>53</v>
      </c>
      <c r="O2182">
        <v>19.27</v>
      </c>
      <c r="P2182">
        <v>2.4</v>
      </c>
      <c r="Q2182" t="s">
        <v>23</v>
      </c>
    </row>
    <row r="2183" spans="1:17" x14ac:dyDescent="0.3">
      <c r="A2183" t="s">
        <v>4636</v>
      </c>
      <c r="B2183" s="1">
        <v>44860</v>
      </c>
      <c r="C2183" t="s">
        <v>4637</v>
      </c>
      <c r="D2183" t="s">
        <v>2873</v>
      </c>
      <c r="E2183" t="s">
        <v>19</v>
      </c>
      <c r="F2183">
        <v>10</v>
      </c>
      <c r="G2183">
        <v>8</v>
      </c>
      <c r="H2183">
        <v>869.96</v>
      </c>
      <c r="I2183">
        <v>1000.454</v>
      </c>
      <c r="J2183">
        <f t="shared" si="34"/>
        <v>8003.6319999999996</v>
      </c>
      <c r="K2183" t="s">
        <v>27</v>
      </c>
      <c r="L2183" t="s">
        <v>4638</v>
      </c>
      <c r="M2183" t="s">
        <v>36</v>
      </c>
      <c r="N2183" t="s">
        <v>53</v>
      </c>
      <c r="O2183">
        <v>27.17</v>
      </c>
      <c r="P2183">
        <v>9</v>
      </c>
      <c r="Q2183" t="s">
        <v>23</v>
      </c>
    </row>
    <row r="2184" spans="1:17" x14ac:dyDescent="0.3">
      <c r="A2184" t="s">
        <v>4639</v>
      </c>
      <c r="B2184" s="1">
        <v>44108</v>
      </c>
      <c r="C2184" t="s">
        <v>4640</v>
      </c>
      <c r="D2184" t="s">
        <v>141</v>
      </c>
      <c r="E2184" t="s">
        <v>117</v>
      </c>
      <c r="F2184">
        <v>15</v>
      </c>
      <c r="G2184">
        <v>15</v>
      </c>
      <c r="H2184">
        <v>1286.6300000000001</v>
      </c>
      <c r="I2184">
        <v>1402.4267000000002</v>
      </c>
      <c r="J2184">
        <f t="shared" si="34"/>
        <v>21036.400500000003</v>
      </c>
      <c r="K2184" t="s">
        <v>27</v>
      </c>
      <c r="L2184" t="s">
        <v>21</v>
      </c>
      <c r="M2184" t="s">
        <v>36</v>
      </c>
      <c r="N2184" t="s">
        <v>30</v>
      </c>
      <c r="O2184">
        <v>12.84</v>
      </c>
      <c r="P2184">
        <v>1.6</v>
      </c>
      <c r="Q2184" t="s">
        <v>23</v>
      </c>
    </row>
    <row r="2185" spans="1:17" x14ac:dyDescent="0.3">
      <c r="A2185" t="s">
        <v>4641</v>
      </c>
      <c r="B2185" s="1">
        <v>44145</v>
      </c>
      <c r="C2185" t="s">
        <v>4642</v>
      </c>
      <c r="D2185" t="s">
        <v>130</v>
      </c>
      <c r="E2185" t="s">
        <v>82</v>
      </c>
      <c r="F2185">
        <v>8</v>
      </c>
      <c r="G2185">
        <v>6</v>
      </c>
      <c r="H2185">
        <v>1184.46</v>
      </c>
      <c r="I2185">
        <v>1350.2844000000002</v>
      </c>
      <c r="J2185">
        <f t="shared" si="34"/>
        <v>8101.7064000000009</v>
      </c>
      <c r="K2185" t="s">
        <v>27</v>
      </c>
      <c r="L2185" t="s">
        <v>86</v>
      </c>
      <c r="M2185" t="s">
        <v>22</v>
      </c>
      <c r="N2185" t="s">
        <v>30</v>
      </c>
      <c r="O2185">
        <v>11.25</v>
      </c>
      <c r="P2185" t="s">
        <v>316</v>
      </c>
      <c r="Q2185" t="s">
        <v>23</v>
      </c>
    </row>
    <row r="2186" spans="1:17" x14ac:dyDescent="0.3">
      <c r="A2186" t="s">
        <v>4643</v>
      </c>
      <c r="B2186" s="1">
        <v>44103</v>
      </c>
      <c r="C2186" t="s">
        <v>4644</v>
      </c>
      <c r="D2186" t="s">
        <v>85</v>
      </c>
      <c r="E2186" t="s">
        <v>78</v>
      </c>
      <c r="F2186">
        <v>4</v>
      </c>
      <c r="G2186">
        <v>4</v>
      </c>
      <c r="H2186">
        <v>264.74</v>
      </c>
      <c r="I2186">
        <v>291.21400000000006</v>
      </c>
      <c r="J2186">
        <f t="shared" si="34"/>
        <v>1164.8560000000002</v>
      </c>
      <c r="K2186" t="s">
        <v>66</v>
      </c>
      <c r="L2186" t="s">
        <v>123</v>
      </c>
      <c r="M2186" t="s">
        <v>36</v>
      </c>
      <c r="N2186" t="s">
        <v>30</v>
      </c>
      <c r="O2186">
        <v>21.87</v>
      </c>
      <c r="P2186">
        <v>4.2</v>
      </c>
      <c r="Q2186" t="s">
        <v>23</v>
      </c>
    </row>
    <row r="2187" spans="1:17" x14ac:dyDescent="0.3">
      <c r="A2187" t="s">
        <v>4645</v>
      </c>
      <c r="B2187" s="1">
        <v>43963</v>
      </c>
      <c r="C2187" t="s">
        <v>4646</v>
      </c>
      <c r="D2187" t="s">
        <v>133</v>
      </c>
      <c r="E2187" t="s">
        <v>50</v>
      </c>
      <c r="F2187">
        <v>9</v>
      </c>
      <c r="G2187">
        <v>7</v>
      </c>
      <c r="H2187">
        <v>813.72</v>
      </c>
      <c r="I2187">
        <v>911.36640000000011</v>
      </c>
      <c r="J2187">
        <f t="shared" si="34"/>
        <v>6379.564800000001</v>
      </c>
      <c r="K2187" t="s">
        <v>51</v>
      </c>
      <c r="L2187" t="s">
        <v>35</v>
      </c>
      <c r="M2187" t="s">
        <v>29</v>
      </c>
      <c r="N2187" t="s">
        <v>37</v>
      </c>
      <c r="O2187">
        <v>44.71</v>
      </c>
      <c r="P2187">
        <v>2.9</v>
      </c>
      <c r="Q2187" t="s">
        <v>23</v>
      </c>
    </row>
    <row r="2188" spans="1:17" x14ac:dyDescent="0.3">
      <c r="A2188" t="s">
        <v>4647</v>
      </c>
      <c r="B2188" s="1">
        <v>44212</v>
      </c>
      <c r="C2188" t="s">
        <v>4648</v>
      </c>
      <c r="D2188" t="s">
        <v>130</v>
      </c>
      <c r="E2188" t="s">
        <v>82</v>
      </c>
      <c r="F2188">
        <v>3</v>
      </c>
      <c r="G2188">
        <v>2</v>
      </c>
      <c r="H2188">
        <v>66.819999999999993</v>
      </c>
      <c r="I2188">
        <v>70.161000000000001</v>
      </c>
      <c r="J2188">
        <f t="shared" si="34"/>
        <v>140.322</v>
      </c>
      <c r="K2188" t="s">
        <v>51</v>
      </c>
      <c r="L2188" t="s">
        <v>28</v>
      </c>
      <c r="M2188" t="s">
        <v>22</v>
      </c>
      <c r="N2188" t="s">
        <v>89</v>
      </c>
      <c r="O2188">
        <v>7.12</v>
      </c>
      <c r="P2188">
        <v>4.5</v>
      </c>
      <c r="Q2188" t="s">
        <v>23</v>
      </c>
    </row>
    <row r="2189" spans="1:17" x14ac:dyDescent="0.3">
      <c r="A2189" t="s">
        <v>4649</v>
      </c>
      <c r="B2189" s="1">
        <v>44223</v>
      </c>
      <c r="C2189" t="s">
        <v>4650</v>
      </c>
      <c r="D2189" t="s">
        <v>100</v>
      </c>
      <c r="E2189" t="s">
        <v>26</v>
      </c>
      <c r="F2189">
        <v>15</v>
      </c>
      <c r="G2189">
        <v>14</v>
      </c>
      <c r="H2189">
        <v>911.54</v>
      </c>
      <c r="I2189">
        <v>1030.0401999999999</v>
      </c>
      <c r="J2189">
        <f t="shared" si="34"/>
        <v>14420.5628</v>
      </c>
      <c r="K2189" t="s">
        <v>66</v>
      </c>
      <c r="L2189" t="s">
        <v>42</v>
      </c>
      <c r="M2189" t="s">
        <v>29</v>
      </c>
      <c r="N2189" t="s">
        <v>30</v>
      </c>
      <c r="O2189">
        <v>46.79</v>
      </c>
      <c r="P2189">
        <v>3.7</v>
      </c>
      <c r="Q2189" t="s">
        <v>23</v>
      </c>
    </row>
    <row r="2190" spans="1:17" x14ac:dyDescent="0.3">
      <c r="A2190" t="s">
        <v>4651</v>
      </c>
      <c r="B2190" s="1">
        <v>44570</v>
      </c>
      <c r="C2190" t="s">
        <v>4652</v>
      </c>
      <c r="D2190" t="s">
        <v>56</v>
      </c>
      <c r="E2190" t="s">
        <v>41</v>
      </c>
      <c r="F2190">
        <v>2</v>
      </c>
      <c r="G2190">
        <v>2</v>
      </c>
      <c r="H2190">
        <v>1251.78</v>
      </c>
      <c r="I2190">
        <v>1401.9936</v>
      </c>
      <c r="J2190">
        <f t="shared" si="34"/>
        <v>2803.9872</v>
      </c>
      <c r="K2190" t="s">
        <v>47</v>
      </c>
      <c r="L2190" t="s">
        <v>28</v>
      </c>
      <c r="M2190" t="s">
        <v>29</v>
      </c>
      <c r="N2190" t="s">
        <v>89</v>
      </c>
      <c r="O2190">
        <v>20.100000000000001</v>
      </c>
      <c r="P2190">
        <v>1.6</v>
      </c>
      <c r="Q2190" t="s">
        <v>23</v>
      </c>
    </row>
    <row r="2191" spans="1:17" x14ac:dyDescent="0.3">
      <c r="A2191" t="s">
        <v>3268</v>
      </c>
      <c r="B2191" s="1">
        <v>43844</v>
      </c>
      <c r="C2191" t="s">
        <v>4653</v>
      </c>
      <c r="D2191" t="s">
        <v>56</v>
      </c>
      <c r="E2191" t="s">
        <v>41</v>
      </c>
      <c r="F2191">
        <v>13</v>
      </c>
      <c r="G2191">
        <v>12</v>
      </c>
      <c r="H2191">
        <v>273.07</v>
      </c>
      <c r="I2191">
        <v>297.6463</v>
      </c>
      <c r="J2191">
        <f t="shared" si="34"/>
        <v>3571.7556</v>
      </c>
      <c r="K2191" t="s">
        <v>51</v>
      </c>
      <c r="L2191" t="s">
        <v>123</v>
      </c>
      <c r="M2191" t="s">
        <v>4654</v>
      </c>
      <c r="N2191" t="s">
        <v>67</v>
      </c>
      <c r="O2191">
        <v>39.76</v>
      </c>
      <c r="P2191">
        <v>5</v>
      </c>
      <c r="Q2191" t="s">
        <v>23</v>
      </c>
    </row>
    <row r="2192" spans="1:17" x14ac:dyDescent="0.3">
      <c r="A2192" t="s">
        <v>4655</v>
      </c>
      <c r="B2192" s="1">
        <v>45444</v>
      </c>
      <c r="C2192" t="s">
        <v>4656</v>
      </c>
      <c r="D2192" t="s">
        <v>61</v>
      </c>
      <c r="E2192" t="s">
        <v>62</v>
      </c>
      <c r="F2192">
        <v>20</v>
      </c>
      <c r="G2192">
        <v>20</v>
      </c>
      <c r="H2192">
        <v>1051.6500000000001</v>
      </c>
      <c r="I2192">
        <v>1146.2985000000001</v>
      </c>
      <c r="J2192">
        <f t="shared" si="34"/>
        <v>22925.97</v>
      </c>
      <c r="K2192" t="s">
        <v>51</v>
      </c>
      <c r="L2192" t="s">
        <v>21</v>
      </c>
      <c r="M2192" t="s">
        <v>22</v>
      </c>
      <c r="N2192" t="s">
        <v>37</v>
      </c>
      <c r="O2192">
        <v>41.9</v>
      </c>
      <c r="P2192">
        <v>2.2999999999999998</v>
      </c>
      <c r="Q2192" t="s">
        <v>23</v>
      </c>
    </row>
    <row r="2193" spans="1:17" x14ac:dyDescent="0.3">
      <c r="A2193" t="s">
        <v>4657</v>
      </c>
      <c r="B2193" s="1">
        <v>44761</v>
      </c>
      <c r="C2193" t="s">
        <v>4658</v>
      </c>
      <c r="D2193" t="s">
        <v>116</v>
      </c>
      <c r="E2193" t="s">
        <v>117</v>
      </c>
      <c r="F2193">
        <v>14</v>
      </c>
      <c r="G2193">
        <v>12</v>
      </c>
      <c r="H2193">
        <v>32.4</v>
      </c>
      <c r="I2193">
        <v>37.26</v>
      </c>
      <c r="J2193">
        <f t="shared" si="34"/>
        <v>447.12</v>
      </c>
      <c r="K2193" t="s">
        <v>51</v>
      </c>
      <c r="L2193" t="s">
        <v>86</v>
      </c>
      <c r="M2193" t="s">
        <v>29</v>
      </c>
      <c r="N2193" t="s">
        <v>53</v>
      </c>
      <c r="O2193">
        <v>39.06</v>
      </c>
      <c r="P2193">
        <v>4.0999999999999996</v>
      </c>
      <c r="Q2193" t="s">
        <v>23</v>
      </c>
    </row>
    <row r="2194" spans="1:17" x14ac:dyDescent="0.3">
      <c r="A2194" t="s">
        <v>4659</v>
      </c>
      <c r="B2194" s="1">
        <v>44664</v>
      </c>
      <c r="C2194" t="s">
        <v>4660</v>
      </c>
      <c r="D2194" t="s">
        <v>85</v>
      </c>
      <c r="E2194" t="s">
        <v>82</v>
      </c>
      <c r="F2194">
        <v>12</v>
      </c>
      <c r="G2194">
        <v>12</v>
      </c>
      <c r="H2194">
        <v>757.91</v>
      </c>
      <c r="I2194">
        <v>826.12189999999998</v>
      </c>
      <c r="J2194">
        <f t="shared" si="34"/>
        <v>9913.4627999999993</v>
      </c>
      <c r="K2194" t="s">
        <v>27</v>
      </c>
      <c r="L2194" t="s">
        <v>123</v>
      </c>
      <c r="M2194" t="s">
        <v>71</v>
      </c>
      <c r="N2194" t="s">
        <v>67</v>
      </c>
      <c r="O2194">
        <v>44.85</v>
      </c>
      <c r="P2194" t="s">
        <v>316</v>
      </c>
      <c r="Q2194" t="s">
        <v>23</v>
      </c>
    </row>
    <row r="2195" spans="1:17" x14ac:dyDescent="0.3">
      <c r="A2195" t="s">
        <v>4661</v>
      </c>
      <c r="B2195" s="1">
        <v>44713</v>
      </c>
      <c r="C2195" t="s">
        <v>4662</v>
      </c>
      <c r="D2195" t="s">
        <v>100</v>
      </c>
      <c r="E2195" t="s">
        <v>26</v>
      </c>
      <c r="F2195">
        <v>20</v>
      </c>
      <c r="G2195">
        <v>17</v>
      </c>
      <c r="H2195">
        <v>754.86</v>
      </c>
      <c r="I2195">
        <v>800.15160000000003</v>
      </c>
      <c r="J2195">
        <f t="shared" si="34"/>
        <v>13602.5772</v>
      </c>
      <c r="K2195" t="s">
        <v>51</v>
      </c>
      <c r="L2195" t="s">
        <v>35</v>
      </c>
      <c r="M2195" t="s">
        <v>4663</v>
      </c>
      <c r="N2195" t="s">
        <v>89</v>
      </c>
      <c r="O2195">
        <v>19.8</v>
      </c>
      <c r="P2195" t="s">
        <v>316</v>
      </c>
      <c r="Q2195" t="s">
        <v>23</v>
      </c>
    </row>
    <row r="2196" spans="1:17" x14ac:dyDescent="0.3">
      <c r="A2196" t="s">
        <v>4664</v>
      </c>
      <c r="B2196" s="1">
        <v>45572</v>
      </c>
      <c r="C2196" t="s">
        <v>4665</v>
      </c>
      <c r="D2196" t="s">
        <v>141</v>
      </c>
      <c r="E2196" t="s">
        <v>95</v>
      </c>
      <c r="F2196">
        <v>20</v>
      </c>
      <c r="G2196">
        <v>19</v>
      </c>
      <c r="H2196">
        <v>1061.8599999999999</v>
      </c>
      <c r="I2196">
        <v>1168.046</v>
      </c>
      <c r="J2196">
        <f t="shared" si="34"/>
        <v>22192.874</v>
      </c>
      <c r="K2196" t="s">
        <v>66</v>
      </c>
      <c r="L2196" t="s">
        <v>35</v>
      </c>
      <c r="M2196" t="s">
        <v>29</v>
      </c>
      <c r="N2196" t="s">
        <v>4666</v>
      </c>
      <c r="O2196">
        <v>31.3</v>
      </c>
      <c r="P2196">
        <v>3.7</v>
      </c>
      <c r="Q2196" t="s">
        <v>23</v>
      </c>
    </row>
    <row r="2197" spans="1:17" x14ac:dyDescent="0.3">
      <c r="A2197" t="s">
        <v>4667</v>
      </c>
      <c r="B2197" s="1">
        <v>44382</v>
      </c>
      <c r="C2197" t="s">
        <v>4668</v>
      </c>
      <c r="D2197" t="s">
        <v>61</v>
      </c>
      <c r="E2197" t="s">
        <v>62</v>
      </c>
      <c r="F2197">
        <v>17</v>
      </c>
      <c r="G2197">
        <v>17</v>
      </c>
      <c r="H2197">
        <v>740.67</v>
      </c>
      <c r="I2197">
        <v>807.33029999999997</v>
      </c>
      <c r="J2197">
        <f t="shared" si="34"/>
        <v>13724.615099999999</v>
      </c>
      <c r="K2197" t="s">
        <v>27</v>
      </c>
      <c r="L2197" t="s">
        <v>35</v>
      </c>
      <c r="M2197" t="s">
        <v>36</v>
      </c>
      <c r="N2197" t="s">
        <v>89</v>
      </c>
      <c r="O2197">
        <v>39.29</v>
      </c>
      <c r="P2197">
        <v>3.1</v>
      </c>
      <c r="Q2197" t="s">
        <v>23</v>
      </c>
    </row>
    <row r="2198" spans="1:17" x14ac:dyDescent="0.3">
      <c r="A2198" t="s">
        <v>4669</v>
      </c>
      <c r="B2198" s="1">
        <v>44958</v>
      </c>
      <c r="C2198" t="s">
        <v>4670</v>
      </c>
      <c r="D2198" t="s">
        <v>109</v>
      </c>
      <c r="E2198" t="s">
        <v>120</v>
      </c>
      <c r="F2198">
        <v>9</v>
      </c>
      <c r="G2198">
        <v>7</v>
      </c>
      <c r="H2198">
        <v>829.15</v>
      </c>
      <c r="I2198">
        <v>903.77350000000001</v>
      </c>
      <c r="J2198">
        <f t="shared" si="34"/>
        <v>6326.4144999999999</v>
      </c>
      <c r="K2198" t="s">
        <v>51</v>
      </c>
      <c r="L2198" t="s">
        <v>42</v>
      </c>
      <c r="M2198" t="s">
        <v>71</v>
      </c>
      <c r="N2198" t="s">
        <v>37</v>
      </c>
      <c r="O2198">
        <v>2.38</v>
      </c>
      <c r="P2198">
        <v>4.2</v>
      </c>
      <c r="Q2198" t="s">
        <v>23</v>
      </c>
    </row>
    <row r="2199" spans="1:17" x14ac:dyDescent="0.3">
      <c r="A2199" t="s">
        <v>4671</v>
      </c>
      <c r="B2199" s="1">
        <v>45640</v>
      </c>
      <c r="C2199" t="s">
        <v>4672</v>
      </c>
      <c r="D2199" t="s">
        <v>65</v>
      </c>
      <c r="E2199" t="s">
        <v>78</v>
      </c>
      <c r="F2199">
        <v>8</v>
      </c>
      <c r="G2199">
        <v>6</v>
      </c>
      <c r="H2199">
        <v>191.15</v>
      </c>
      <c r="I2199">
        <v>202.61900000000003</v>
      </c>
      <c r="J2199">
        <f t="shared" si="34"/>
        <v>1215.7140000000002</v>
      </c>
      <c r="K2199" t="s">
        <v>51</v>
      </c>
      <c r="L2199" t="s">
        <v>123</v>
      </c>
      <c r="M2199" t="s">
        <v>71</v>
      </c>
      <c r="N2199" t="s">
        <v>37</v>
      </c>
      <c r="O2199">
        <v>3.11</v>
      </c>
      <c r="P2199">
        <v>3.1</v>
      </c>
      <c r="Q2199" t="s">
        <v>23</v>
      </c>
    </row>
    <row r="2200" spans="1:17" x14ac:dyDescent="0.3">
      <c r="A2200" t="s">
        <v>4673</v>
      </c>
      <c r="B2200" s="1">
        <v>45050</v>
      </c>
      <c r="C2200" t="s">
        <v>4674</v>
      </c>
      <c r="D2200" t="s">
        <v>61</v>
      </c>
      <c r="E2200" t="s">
        <v>34</v>
      </c>
      <c r="F2200">
        <v>4</v>
      </c>
      <c r="G2200">
        <v>4</v>
      </c>
      <c r="H2200">
        <v>1286.3900000000001</v>
      </c>
      <c r="I2200">
        <v>1402.1651000000002</v>
      </c>
      <c r="J2200">
        <f t="shared" si="34"/>
        <v>5608.6604000000007</v>
      </c>
      <c r="K2200" t="s">
        <v>51</v>
      </c>
      <c r="L2200" t="s">
        <v>79</v>
      </c>
      <c r="M2200" t="s">
        <v>36</v>
      </c>
      <c r="N2200" t="s">
        <v>30</v>
      </c>
      <c r="O2200">
        <v>44.69</v>
      </c>
      <c r="P2200">
        <v>3.5</v>
      </c>
      <c r="Q2200" t="s">
        <v>74</v>
      </c>
    </row>
    <row r="2201" spans="1:17" x14ac:dyDescent="0.3">
      <c r="A2201" t="s">
        <v>4675</v>
      </c>
      <c r="B2201" s="1">
        <v>43906</v>
      </c>
      <c r="C2201" t="s">
        <v>4676</v>
      </c>
      <c r="D2201" t="s">
        <v>56</v>
      </c>
      <c r="E2201" t="s">
        <v>57</v>
      </c>
      <c r="F2201">
        <v>9</v>
      </c>
      <c r="G2201">
        <v>7</v>
      </c>
      <c r="H2201">
        <v>1331.08</v>
      </c>
      <c r="I2201">
        <v>1437.5663999999999</v>
      </c>
      <c r="J2201">
        <f t="shared" si="34"/>
        <v>10062.9648</v>
      </c>
      <c r="K2201" t="s">
        <v>27</v>
      </c>
      <c r="L2201" t="s">
        <v>79</v>
      </c>
      <c r="M2201" t="s">
        <v>22</v>
      </c>
      <c r="N2201" t="s">
        <v>53</v>
      </c>
      <c r="O2201">
        <v>33.64</v>
      </c>
      <c r="P2201">
        <v>3</v>
      </c>
      <c r="Q2201" t="s">
        <v>111</v>
      </c>
    </row>
    <row r="2202" spans="1:17" x14ac:dyDescent="0.3">
      <c r="A2202" t="s">
        <v>4677</v>
      </c>
      <c r="B2202" s="1">
        <v>44074</v>
      </c>
      <c r="C2202" t="s">
        <v>4678</v>
      </c>
      <c r="D2202" t="s">
        <v>33</v>
      </c>
      <c r="E2202" t="s">
        <v>70</v>
      </c>
      <c r="F2202">
        <v>11</v>
      </c>
      <c r="G2202">
        <v>9</v>
      </c>
      <c r="H2202">
        <v>795.92</v>
      </c>
      <c r="I2202">
        <v>843.67520000000002</v>
      </c>
      <c r="J2202">
        <f t="shared" si="34"/>
        <v>7593.0767999999998</v>
      </c>
      <c r="K2202" t="s">
        <v>4679</v>
      </c>
      <c r="L2202" t="s">
        <v>42</v>
      </c>
      <c r="M2202" t="s">
        <v>71</v>
      </c>
      <c r="N2202" t="s">
        <v>67</v>
      </c>
      <c r="O2202">
        <v>12.88</v>
      </c>
      <c r="P2202">
        <v>1.2</v>
      </c>
    </row>
    <row r="2203" spans="1:17" x14ac:dyDescent="0.3">
      <c r="A2203" t="s">
        <v>4680</v>
      </c>
      <c r="B2203" s="1">
        <v>44354</v>
      </c>
      <c r="C2203" t="s">
        <v>4681</v>
      </c>
      <c r="D2203" t="s">
        <v>130</v>
      </c>
      <c r="E2203" t="s">
        <v>78</v>
      </c>
      <c r="F2203">
        <v>19</v>
      </c>
      <c r="G2203">
        <v>16</v>
      </c>
      <c r="H2203">
        <v>411.35</v>
      </c>
      <c r="I2203">
        <v>440.14450000000005</v>
      </c>
      <c r="J2203">
        <f t="shared" si="34"/>
        <v>7042.3120000000008</v>
      </c>
      <c r="K2203" t="s">
        <v>27</v>
      </c>
      <c r="L2203" t="s">
        <v>79</v>
      </c>
      <c r="M2203" t="s">
        <v>36</v>
      </c>
      <c r="N2203" t="s">
        <v>53</v>
      </c>
      <c r="O2203">
        <v>46.54</v>
      </c>
      <c r="P2203">
        <v>1.5</v>
      </c>
      <c r="Q2203" t="s">
        <v>23</v>
      </c>
    </row>
    <row r="2204" spans="1:17" x14ac:dyDescent="0.3">
      <c r="A2204" t="s">
        <v>4682</v>
      </c>
      <c r="B2204" s="1">
        <v>44226</v>
      </c>
      <c r="C2204" t="s">
        <v>4683</v>
      </c>
      <c r="D2204" t="s">
        <v>85</v>
      </c>
      <c r="E2204" t="s">
        <v>82</v>
      </c>
      <c r="F2204">
        <v>5</v>
      </c>
      <c r="G2204">
        <v>5</v>
      </c>
      <c r="H2204">
        <v>887.07</v>
      </c>
      <c r="I2204">
        <v>1011.2598000000002</v>
      </c>
      <c r="J2204">
        <f t="shared" si="34"/>
        <v>5056.2990000000009</v>
      </c>
      <c r="K2204" t="s">
        <v>51</v>
      </c>
      <c r="M2204" t="s">
        <v>22</v>
      </c>
      <c r="N2204" t="s">
        <v>53</v>
      </c>
      <c r="O2204">
        <v>23.88</v>
      </c>
      <c r="P2204">
        <v>2.9</v>
      </c>
      <c r="Q2204" t="s">
        <v>23</v>
      </c>
    </row>
    <row r="2205" spans="1:17" x14ac:dyDescent="0.3">
      <c r="A2205" t="s">
        <v>4684</v>
      </c>
      <c r="B2205" s="1">
        <v>44725</v>
      </c>
      <c r="C2205" t="s">
        <v>4685</v>
      </c>
      <c r="D2205" t="s">
        <v>141</v>
      </c>
      <c r="E2205" t="s">
        <v>50</v>
      </c>
      <c r="F2205">
        <v>1</v>
      </c>
      <c r="G2205">
        <v>1</v>
      </c>
      <c r="H2205">
        <v>943.03</v>
      </c>
      <c r="I2205">
        <v>1009.0421</v>
      </c>
      <c r="J2205">
        <f t="shared" si="34"/>
        <v>1009.0421</v>
      </c>
      <c r="K2205" t="s">
        <v>20</v>
      </c>
      <c r="L2205" t="s">
        <v>28</v>
      </c>
      <c r="M2205" t="s">
        <v>36</v>
      </c>
      <c r="N2205" t="s">
        <v>89</v>
      </c>
      <c r="O2205">
        <v>5.14</v>
      </c>
      <c r="P2205">
        <v>3.2</v>
      </c>
      <c r="Q2205" t="s">
        <v>23</v>
      </c>
    </row>
    <row r="2206" spans="1:17" x14ac:dyDescent="0.3">
      <c r="A2206" t="s">
        <v>4686</v>
      </c>
      <c r="B2206" s="1">
        <v>45158</v>
      </c>
      <c r="C2206" t="s">
        <v>4687</v>
      </c>
      <c r="D2206" t="s">
        <v>133</v>
      </c>
      <c r="E2206" t="s">
        <v>95</v>
      </c>
      <c r="F2206">
        <v>18</v>
      </c>
      <c r="G2206">
        <v>16</v>
      </c>
      <c r="H2206">
        <v>1142.01</v>
      </c>
      <c r="I2206">
        <v>1279.0512000000001</v>
      </c>
      <c r="J2206">
        <f t="shared" si="34"/>
        <v>20464.819200000002</v>
      </c>
      <c r="K2206" t="s">
        <v>51</v>
      </c>
      <c r="L2206" t="s">
        <v>79</v>
      </c>
      <c r="M2206" t="s">
        <v>29</v>
      </c>
      <c r="N2206" t="s">
        <v>37</v>
      </c>
      <c r="O2206">
        <v>5.6</v>
      </c>
      <c r="P2206">
        <v>1.2</v>
      </c>
      <c r="Q2206" t="s">
        <v>23</v>
      </c>
    </row>
    <row r="2207" spans="1:17" x14ac:dyDescent="0.3">
      <c r="A2207" t="s">
        <v>4688</v>
      </c>
      <c r="B2207" s="1">
        <v>44818</v>
      </c>
      <c r="C2207" t="s">
        <v>4689</v>
      </c>
      <c r="D2207" t="s">
        <v>133</v>
      </c>
      <c r="E2207" t="s">
        <v>4690</v>
      </c>
      <c r="F2207">
        <v>3</v>
      </c>
      <c r="G2207">
        <v>3</v>
      </c>
      <c r="H2207">
        <v>807.73</v>
      </c>
      <c r="I2207">
        <v>912.73489999999993</v>
      </c>
      <c r="J2207">
        <f t="shared" si="34"/>
        <v>2738.2046999999998</v>
      </c>
      <c r="K2207" t="s">
        <v>47</v>
      </c>
      <c r="L2207" t="s">
        <v>35</v>
      </c>
      <c r="M2207" t="s">
        <v>71</v>
      </c>
      <c r="N2207" t="s">
        <v>53</v>
      </c>
      <c r="O2207">
        <v>28.89</v>
      </c>
      <c r="P2207">
        <v>2.7</v>
      </c>
      <c r="Q2207" t="s">
        <v>23</v>
      </c>
    </row>
    <row r="2208" spans="1:17" x14ac:dyDescent="0.3">
      <c r="A2208" t="s">
        <v>4691</v>
      </c>
      <c r="B2208" s="1" t="s">
        <v>2362</v>
      </c>
      <c r="C2208" t="s">
        <v>4692</v>
      </c>
      <c r="E2208" t="s">
        <v>57</v>
      </c>
      <c r="F2208">
        <v>7</v>
      </c>
      <c r="G2208">
        <v>7</v>
      </c>
      <c r="H2208">
        <v>1078.99</v>
      </c>
      <c r="I2208">
        <v>1240.8384999999998</v>
      </c>
      <c r="J2208">
        <f t="shared" si="34"/>
        <v>8685.8694999999989</v>
      </c>
      <c r="K2208" t="s">
        <v>51</v>
      </c>
      <c r="L2208" t="s">
        <v>42</v>
      </c>
      <c r="M2208" t="s">
        <v>71</v>
      </c>
      <c r="N2208" t="s">
        <v>37</v>
      </c>
      <c r="O2208">
        <v>45.18</v>
      </c>
      <c r="P2208">
        <v>2</v>
      </c>
      <c r="Q2208" t="s">
        <v>23</v>
      </c>
    </row>
    <row r="2209" spans="1:17" x14ac:dyDescent="0.3">
      <c r="A2209" t="s">
        <v>4693</v>
      </c>
      <c r="B2209" s="1">
        <v>45206</v>
      </c>
      <c r="C2209" t="s">
        <v>4694</v>
      </c>
      <c r="E2209" t="s">
        <v>41</v>
      </c>
      <c r="F2209">
        <v>9</v>
      </c>
      <c r="G2209">
        <v>7</v>
      </c>
      <c r="H2209">
        <v>773.63</v>
      </c>
      <c r="I2209">
        <v>812.31150000000002</v>
      </c>
      <c r="J2209">
        <f t="shared" si="34"/>
        <v>5686.1805000000004</v>
      </c>
      <c r="K2209" t="s">
        <v>47</v>
      </c>
      <c r="L2209" t="s">
        <v>28</v>
      </c>
      <c r="M2209" t="s">
        <v>29</v>
      </c>
      <c r="N2209" t="s">
        <v>89</v>
      </c>
      <c r="O2209">
        <v>29.37</v>
      </c>
      <c r="P2209">
        <v>1.7</v>
      </c>
      <c r="Q2209" t="s">
        <v>23</v>
      </c>
    </row>
    <row r="2210" spans="1:17" x14ac:dyDescent="0.3">
      <c r="A2210" t="s">
        <v>4695</v>
      </c>
      <c r="B2210" s="1">
        <v>44989</v>
      </c>
      <c r="C2210" t="s">
        <v>4696</v>
      </c>
      <c r="D2210" t="s">
        <v>56</v>
      </c>
      <c r="E2210" t="s">
        <v>57</v>
      </c>
      <c r="F2210">
        <v>9</v>
      </c>
      <c r="G2210">
        <v>9</v>
      </c>
      <c r="H2210">
        <v>234.89</v>
      </c>
      <c r="I2210">
        <v>270.12349999999998</v>
      </c>
      <c r="J2210">
        <f t="shared" si="34"/>
        <v>2431.1115</v>
      </c>
      <c r="K2210" t="s">
        <v>27</v>
      </c>
      <c r="L2210" t="s">
        <v>42</v>
      </c>
      <c r="M2210" t="s">
        <v>71</v>
      </c>
      <c r="N2210" t="s">
        <v>30</v>
      </c>
      <c r="O2210">
        <v>41.13</v>
      </c>
      <c r="P2210">
        <v>4.5</v>
      </c>
      <c r="Q2210" t="s">
        <v>23</v>
      </c>
    </row>
    <row r="2211" spans="1:17" x14ac:dyDescent="0.3">
      <c r="A2211" t="s">
        <v>4697</v>
      </c>
      <c r="B2211" s="1">
        <v>45149</v>
      </c>
      <c r="C2211" t="s">
        <v>4698</v>
      </c>
      <c r="D2211" t="s">
        <v>56</v>
      </c>
      <c r="E2211" t="s">
        <v>57</v>
      </c>
      <c r="F2211">
        <v>18</v>
      </c>
      <c r="G2211">
        <v>18</v>
      </c>
      <c r="H2211">
        <v>103.06</v>
      </c>
      <c r="I2211">
        <v>113.36600000000001</v>
      </c>
      <c r="J2211">
        <f t="shared" si="34"/>
        <v>2040.5880000000002</v>
      </c>
      <c r="K2211" t="s">
        <v>20</v>
      </c>
      <c r="L2211" t="s">
        <v>79</v>
      </c>
      <c r="M2211" t="s">
        <v>29</v>
      </c>
      <c r="N2211" t="s">
        <v>67</v>
      </c>
      <c r="O2211">
        <v>44.82</v>
      </c>
      <c r="P2211">
        <v>3.4</v>
      </c>
      <c r="Q2211" t="s">
        <v>23</v>
      </c>
    </row>
    <row r="2212" spans="1:17" x14ac:dyDescent="0.3">
      <c r="A2212" t="s">
        <v>4699</v>
      </c>
      <c r="B2212" s="1">
        <v>45450</v>
      </c>
      <c r="C2212" t="s">
        <v>4700</v>
      </c>
      <c r="D2212" t="s">
        <v>40</v>
      </c>
      <c r="E2212" t="s">
        <v>57</v>
      </c>
      <c r="F2212">
        <v>3</v>
      </c>
      <c r="G2212">
        <v>3</v>
      </c>
      <c r="H2212">
        <v>1205.76</v>
      </c>
      <c r="I2212">
        <v>1350.4512000000002</v>
      </c>
      <c r="J2212">
        <f t="shared" si="34"/>
        <v>4051.3536000000004</v>
      </c>
      <c r="K2212" t="s">
        <v>66</v>
      </c>
      <c r="L2212" t="s">
        <v>86</v>
      </c>
      <c r="M2212" t="s">
        <v>22</v>
      </c>
      <c r="N2212" t="s">
        <v>89</v>
      </c>
      <c r="O2212">
        <v>29.84</v>
      </c>
      <c r="Q2212" t="s">
        <v>23</v>
      </c>
    </row>
    <row r="2213" spans="1:17" x14ac:dyDescent="0.3">
      <c r="A2213" t="s">
        <v>4701</v>
      </c>
      <c r="B2213" s="1">
        <v>44742</v>
      </c>
      <c r="C2213" t="s">
        <v>4702</v>
      </c>
      <c r="D2213" t="s">
        <v>130</v>
      </c>
      <c r="E2213" t="s">
        <v>82</v>
      </c>
      <c r="F2213">
        <v>8</v>
      </c>
      <c r="G2213">
        <v>7</v>
      </c>
      <c r="H2213">
        <v>924.56</v>
      </c>
      <c r="I2213">
        <v>1053.9983999999999</v>
      </c>
      <c r="J2213">
        <f t="shared" si="34"/>
        <v>7377.9887999999992</v>
      </c>
      <c r="K2213" t="s">
        <v>20</v>
      </c>
      <c r="L2213" t="s">
        <v>86</v>
      </c>
      <c r="M2213" t="s">
        <v>22</v>
      </c>
      <c r="N2213" t="s">
        <v>89</v>
      </c>
      <c r="O2213">
        <v>25.6</v>
      </c>
      <c r="P2213">
        <v>4.5</v>
      </c>
      <c r="Q2213" t="s">
        <v>23</v>
      </c>
    </row>
    <row r="2214" spans="1:17" x14ac:dyDescent="0.3">
      <c r="A2214" t="s">
        <v>4703</v>
      </c>
      <c r="B2214" s="1">
        <v>45306</v>
      </c>
      <c r="C2214" t="s">
        <v>4704</v>
      </c>
      <c r="D2214" t="s">
        <v>133</v>
      </c>
      <c r="E2214" t="s">
        <v>117</v>
      </c>
      <c r="F2214">
        <v>5</v>
      </c>
      <c r="G2214">
        <v>5</v>
      </c>
      <c r="H2214">
        <v>883.27</v>
      </c>
      <c r="I2214">
        <v>945.09890000000007</v>
      </c>
      <c r="J2214">
        <f t="shared" si="34"/>
        <v>4725.4945000000007</v>
      </c>
      <c r="K2214" t="s">
        <v>66</v>
      </c>
      <c r="L2214" t="s">
        <v>123</v>
      </c>
      <c r="M2214" t="s">
        <v>29</v>
      </c>
      <c r="N2214" t="s">
        <v>30</v>
      </c>
      <c r="O2214">
        <v>35.85</v>
      </c>
      <c r="P2214">
        <v>1.7</v>
      </c>
      <c r="Q2214" t="s">
        <v>23</v>
      </c>
    </row>
    <row r="2215" spans="1:17" x14ac:dyDescent="0.3">
      <c r="A2215" t="s">
        <v>4705</v>
      </c>
      <c r="B2215" s="1">
        <v>44332</v>
      </c>
      <c r="C2215" t="s">
        <v>4706</v>
      </c>
      <c r="D2215" t="s">
        <v>56</v>
      </c>
      <c r="F2215">
        <v>12</v>
      </c>
      <c r="G2215">
        <v>10</v>
      </c>
      <c r="H2215">
        <v>396.31</v>
      </c>
      <c r="I2215">
        <v>439.90410000000003</v>
      </c>
      <c r="J2215">
        <f t="shared" si="34"/>
        <v>4399.0410000000002</v>
      </c>
      <c r="K2215" t="s">
        <v>51</v>
      </c>
      <c r="L2215" t="s">
        <v>35</v>
      </c>
      <c r="M2215" t="s">
        <v>71</v>
      </c>
      <c r="N2215" t="s">
        <v>53</v>
      </c>
      <c r="O2215">
        <v>27.75</v>
      </c>
      <c r="P2215">
        <v>4.8</v>
      </c>
      <c r="Q2215" t="s">
        <v>15</v>
      </c>
    </row>
    <row r="2216" spans="1:17" x14ac:dyDescent="0.3">
      <c r="A2216" t="s">
        <v>4707</v>
      </c>
      <c r="B2216" s="1">
        <v>44387</v>
      </c>
      <c r="C2216" t="s">
        <v>4708</v>
      </c>
      <c r="D2216" t="s">
        <v>130</v>
      </c>
      <c r="E2216" t="s">
        <v>82</v>
      </c>
      <c r="F2216">
        <v>20</v>
      </c>
      <c r="G2216">
        <v>16</v>
      </c>
      <c r="H2216">
        <v>521.08000000000004</v>
      </c>
      <c r="I2216">
        <v>573.1880000000001</v>
      </c>
      <c r="J2216">
        <f t="shared" si="34"/>
        <v>9171.0080000000016</v>
      </c>
      <c r="K2216" t="s">
        <v>27</v>
      </c>
      <c r="L2216" t="s">
        <v>28</v>
      </c>
      <c r="M2216" t="s">
        <v>22</v>
      </c>
      <c r="N2216" t="s">
        <v>37</v>
      </c>
      <c r="O2216">
        <v>30.33</v>
      </c>
      <c r="P2216">
        <v>3.1</v>
      </c>
      <c r="Q2216" t="s">
        <v>23</v>
      </c>
    </row>
    <row r="2217" spans="1:17" x14ac:dyDescent="0.3">
      <c r="A2217" t="s">
        <v>4709</v>
      </c>
      <c r="B2217" s="1">
        <v>45058</v>
      </c>
      <c r="C2217" t="s">
        <v>4710</v>
      </c>
      <c r="D2217" t="s">
        <v>40</v>
      </c>
      <c r="E2217" t="s">
        <v>57</v>
      </c>
      <c r="F2217">
        <v>18</v>
      </c>
      <c r="G2217">
        <v>18</v>
      </c>
      <c r="H2217">
        <v>774.71</v>
      </c>
      <c r="I2217">
        <v>867.67520000000013</v>
      </c>
      <c r="J2217">
        <f t="shared" si="34"/>
        <v>15618.153600000001</v>
      </c>
      <c r="K2217" t="s">
        <v>20</v>
      </c>
      <c r="L2217" t="s">
        <v>123</v>
      </c>
      <c r="M2217" t="s">
        <v>71</v>
      </c>
      <c r="N2217" t="s">
        <v>89</v>
      </c>
      <c r="O2217">
        <v>7.63</v>
      </c>
      <c r="P2217">
        <v>4.0999999999999996</v>
      </c>
      <c r="Q2217" t="s">
        <v>23</v>
      </c>
    </row>
    <row r="2218" spans="1:17" x14ac:dyDescent="0.3">
      <c r="A2218" t="s">
        <v>4711</v>
      </c>
      <c r="B2218" s="1">
        <v>44226</v>
      </c>
      <c r="C2218" t="s">
        <v>4712</v>
      </c>
      <c r="D2218" t="s">
        <v>94</v>
      </c>
      <c r="E2218" t="s">
        <v>50</v>
      </c>
      <c r="F2218">
        <v>12</v>
      </c>
      <c r="G2218">
        <v>10</v>
      </c>
      <c r="H2218">
        <v>492.79</v>
      </c>
      <c r="I2218">
        <v>566.70849999999996</v>
      </c>
      <c r="J2218">
        <f t="shared" si="34"/>
        <v>5667.0849999999991</v>
      </c>
      <c r="K2218" t="s">
        <v>51</v>
      </c>
      <c r="L2218" t="s">
        <v>42</v>
      </c>
      <c r="M2218" t="s">
        <v>29</v>
      </c>
      <c r="N2218" t="s">
        <v>37</v>
      </c>
      <c r="O2218">
        <v>42.87</v>
      </c>
      <c r="P2218">
        <v>3.5</v>
      </c>
      <c r="Q2218" t="s">
        <v>23</v>
      </c>
    </row>
    <row r="2219" spans="1:17" x14ac:dyDescent="0.3">
      <c r="A2219" t="s">
        <v>4713</v>
      </c>
      <c r="B2219" s="1">
        <v>44210</v>
      </c>
      <c r="C2219" t="s">
        <v>4714</v>
      </c>
      <c r="D2219" t="s">
        <v>61</v>
      </c>
      <c r="E2219" t="s">
        <v>70</v>
      </c>
      <c r="F2219">
        <v>12</v>
      </c>
      <c r="G2219">
        <v>12</v>
      </c>
      <c r="H2219">
        <v>279.85000000000002</v>
      </c>
      <c r="I2219">
        <v>310.63350000000003</v>
      </c>
      <c r="J2219">
        <f t="shared" si="34"/>
        <v>3727.6020000000003</v>
      </c>
      <c r="K2219" t="s">
        <v>20</v>
      </c>
      <c r="L2219" t="s">
        <v>123</v>
      </c>
      <c r="M2219" t="s">
        <v>36</v>
      </c>
      <c r="N2219" t="s">
        <v>67</v>
      </c>
      <c r="O2219">
        <v>13.77</v>
      </c>
      <c r="P2219">
        <v>4.4000000000000004</v>
      </c>
      <c r="Q2219" t="s">
        <v>23</v>
      </c>
    </row>
    <row r="2220" spans="1:17" x14ac:dyDescent="0.3">
      <c r="A2220" t="s">
        <v>4715</v>
      </c>
      <c r="B2220" s="1">
        <v>44664</v>
      </c>
      <c r="C2220" t="s">
        <v>4716</v>
      </c>
      <c r="D2220" t="s">
        <v>133</v>
      </c>
      <c r="E2220" t="s">
        <v>117</v>
      </c>
      <c r="F2220">
        <v>9</v>
      </c>
      <c r="G2220">
        <v>8</v>
      </c>
      <c r="H2220">
        <v>1399.6</v>
      </c>
      <c r="I2220">
        <v>1595.5440000000001</v>
      </c>
      <c r="J2220">
        <f t="shared" si="34"/>
        <v>12764.352000000001</v>
      </c>
      <c r="K2220" t="s">
        <v>51</v>
      </c>
      <c r="L2220" t="s">
        <v>123</v>
      </c>
      <c r="M2220" t="s">
        <v>36</v>
      </c>
      <c r="N2220" t="s">
        <v>89</v>
      </c>
      <c r="O2220">
        <v>22.01</v>
      </c>
      <c r="P2220">
        <v>1.7</v>
      </c>
      <c r="Q2220" t="s">
        <v>23</v>
      </c>
    </row>
    <row r="2221" spans="1:17" x14ac:dyDescent="0.3">
      <c r="A2221" t="s">
        <v>4717</v>
      </c>
      <c r="B2221" s="1">
        <v>45092</v>
      </c>
      <c r="C2221" t="s">
        <v>4718</v>
      </c>
      <c r="D2221" t="s">
        <v>130</v>
      </c>
      <c r="E2221" t="s">
        <v>82</v>
      </c>
      <c r="F2221">
        <v>5</v>
      </c>
      <c r="G2221">
        <v>5</v>
      </c>
      <c r="H2221">
        <v>20</v>
      </c>
      <c r="I2221">
        <v>21.200000000000003</v>
      </c>
      <c r="J2221">
        <f t="shared" si="34"/>
        <v>106.00000000000001</v>
      </c>
      <c r="K2221" t="s">
        <v>66</v>
      </c>
      <c r="L2221" t="s">
        <v>123</v>
      </c>
      <c r="M2221" t="s">
        <v>29</v>
      </c>
      <c r="N2221" t="s">
        <v>37</v>
      </c>
      <c r="O2221">
        <v>28.52</v>
      </c>
      <c r="P2221">
        <v>1.5</v>
      </c>
      <c r="Q2221" t="s">
        <v>23</v>
      </c>
    </row>
    <row r="2222" spans="1:17" x14ac:dyDescent="0.3">
      <c r="A2222" t="s">
        <v>4719</v>
      </c>
      <c r="B2222" s="1">
        <v>45326</v>
      </c>
      <c r="C2222" t="s">
        <v>4720</v>
      </c>
      <c r="D2222" t="s">
        <v>116</v>
      </c>
      <c r="E2222" t="s">
        <v>95</v>
      </c>
      <c r="F2222">
        <v>3</v>
      </c>
      <c r="G2222">
        <v>2</v>
      </c>
      <c r="H2222">
        <v>347.88</v>
      </c>
      <c r="I2222">
        <v>368.75280000000004</v>
      </c>
      <c r="J2222">
        <f t="shared" si="34"/>
        <v>737.50560000000007</v>
      </c>
      <c r="K2222" t="s">
        <v>27</v>
      </c>
      <c r="L2222" t="s">
        <v>21</v>
      </c>
      <c r="M2222" t="s">
        <v>36</v>
      </c>
      <c r="N2222" t="s">
        <v>53</v>
      </c>
      <c r="O2222">
        <v>13.21</v>
      </c>
      <c r="P2222">
        <v>4.5</v>
      </c>
      <c r="Q2222" t="s">
        <v>23</v>
      </c>
    </row>
    <row r="2223" spans="1:17" x14ac:dyDescent="0.3">
      <c r="A2223" t="s">
        <v>4721</v>
      </c>
      <c r="B2223" s="1">
        <v>44783</v>
      </c>
      <c r="C2223" t="s">
        <v>4722</v>
      </c>
      <c r="D2223" t="s">
        <v>77</v>
      </c>
      <c r="F2223">
        <v>3</v>
      </c>
      <c r="G2223">
        <v>2</v>
      </c>
      <c r="H2223">
        <v>52.26</v>
      </c>
      <c r="I2223">
        <v>58.008600000000001</v>
      </c>
      <c r="J2223">
        <f t="shared" si="34"/>
        <v>116.0172</v>
      </c>
      <c r="K2223" t="s">
        <v>27</v>
      </c>
      <c r="L2223" t="s">
        <v>123</v>
      </c>
      <c r="M2223" t="s">
        <v>29</v>
      </c>
      <c r="N2223" t="s">
        <v>37</v>
      </c>
      <c r="O2223">
        <v>18.21</v>
      </c>
      <c r="P2223">
        <v>2.9</v>
      </c>
      <c r="Q2223" t="s">
        <v>23</v>
      </c>
    </row>
    <row r="2224" spans="1:17" x14ac:dyDescent="0.3">
      <c r="A2224" t="s">
        <v>4723</v>
      </c>
      <c r="B2224" s="1">
        <v>45544</v>
      </c>
      <c r="C2224" t="s">
        <v>4724</v>
      </c>
      <c r="D2224" t="s">
        <v>109</v>
      </c>
      <c r="E2224" t="s">
        <v>46</v>
      </c>
      <c r="F2224">
        <v>12</v>
      </c>
      <c r="G2224">
        <v>11</v>
      </c>
      <c r="H2224">
        <v>224.29</v>
      </c>
      <c r="I2224">
        <v>255.69060000000002</v>
      </c>
      <c r="J2224">
        <f t="shared" si="34"/>
        <v>2812.5966000000003</v>
      </c>
      <c r="K2224" t="s">
        <v>66</v>
      </c>
      <c r="L2224" t="s">
        <v>28</v>
      </c>
      <c r="M2224" t="s">
        <v>29</v>
      </c>
      <c r="N2224" t="s">
        <v>89</v>
      </c>
      <c r="O2224">
        <v>25.55</v>
      </c>
      <c r="P2224">
        <v>4.2</v>
      </c>
      <c r="Q2224" t="s">
        <v>23</v>
      </c>
    </row>
    <row r="2225" spans="1:17" x14ac:dyDescent="0.3">
      <c r="A2225" t="s">
        <v>4725</v>
      </c>
      <c r="B2225" s="1">
        <v>45602</v>
      </c>
      <c r="C2225" t="s">
        <v>4726</v>
      </c>
      <c r="D2225" t="s">
        <v>109</v>
      </c>
      <c r="E2225" t="s">
        <v>46</v>
      </c>
      <c r="F2225">
        <v>14</v>
      </c>
      <c r="G2225">
        <v>14</v>
      </c>
      <c r="H2225">
        <v>1450.18</v>
      </c>
      <c r="I2225">
        <v>1566.1944000000001</v>
      </c>
      <c r="J2225">
        <f t="shared" si="34"/>
        <v>21926.721600000001</v>
      </c>
      <c r="K2225" t="s">
        <v>4727</v>
      </c>
      <c r="L2225" t="s">
        <v>21</v>
      </c>
      <c r="M2225" t="s">
        <v>29</v>
      </c>
      <c r="N2225" t="s">
        <v>37</v>
      </c>
      <c r="O2225">
        <v>23.45</v>
      </c>
      <c r="P2225">
        <v>1.4</v>
      </c>
      <c r="Q2225" t="s">
        <v>205</v>
      </c>
    </row>
    <row r="2226" spans="1:17" x14ac:dyDescent="0.3">
      <c r="A2226" t="s">
        <v>4728</v>
      </c>
      <c r="B2226" s="1">
        <v>44360</v>
      </c>
      <c r="C2226" t="s">
        <v>4729</v>
      </c>
      <c r="E2226" t="s">
        <v>50</v>
      </c>
      <c r="F2226">
        <v>7</v>
      </c>
      <c r="G2226">
        <v>7</v>
      </c>
      <c r="H2226">
        <v>1315.5</v>
      </c>
      <c r="I2226">
        <v>1499.67</v>
      </c>
      <c r="J2226">
        <f t="shared" si="34"/>
        <v>10497.69</v>
      </c>
      <c r="K2226" t="s">
        <v>47</v>
      </c>
      <c r="L2226" t="s">
        <v>35</v>
      </c>
      <c r="M2226" t="s">
        <v>22</v>
      </c>
      <c r="N2226" t="s">
        <v>30</v>
      </c>
      <c r="O2226">
        <v>13.15</v>
      </c>
      <c r="P2226">
        <v>3.5</v>
      </c>
      <c r="Q2226" t="s">
        <v>23</v>
      </c>
    </row>
    <row r="2227" spans="1:17" x14ac:dyDescent="0.3">
      <c r="A2227" t="s">
        <v>4730</v>
      </c>
      <c r="B2227" s="1">
        <v>43951</v>
      </c>
      <c r="C2227" t="s">
        <v>4731</v>
      </c>
      <c r="D2227" t="s">
        <v>40</v>
      </c>
      <c r="E2227" t="s">
        <v>57</v>
      </c>
      <c r="F2227">
        <v>20</v>
      </c>
      <c r="G2227">
        <v>19</v>
      </c>
      <c r="H2227">
        <v>883.49</v>
      </c>
      <c r="I2227">
        <v>954.16920000000005</v>
      </c>
      <c r="J2227">
        <f t="shared" si="34"/>
        <v>18129.214800000002</v>
      </c>
      <c r="K2227" t="s">
        <v>47</v>
      </c>
      <c r="L2227" t="s">
        <v>35</v>
      </c>
      <c r="M2227" t="s">
        <v>22</v>
      </c>
      <c r="N2227" t="s">
        <v>67</v>
      </c>
      <c r="O2227">
        <v>27.41</v>
      </c>
      <c r="P2227">
        <v>1.9</v>
      </c>
      <c r="Q2227" t="s">
        <v>23</v>
      </c>
    </row>
    <row r="2228" spans="1:17" x14ac:dyDescent="0.3">
      <c r="A2228" t="s">
        <v>4732</v>
      </c>
      <c r="B2228" s="1">
        <v>44855</v>
      </c>
      <c r="C2228" t="s">
        <v>4733</v>
      </c>
      <c r="D2228" t="s">
        <v>141</v>
      </c>
      <c r="E2228" t="s">
        <v>117</v>
      </c>
      <c r="F2228">
        <v>8</v>
      </c>
      <c r="G2228">
        <v>7</v>
      </c>
      <c r="H2228">
        <v>241.52</v>
      </c>
      <c r="I2228">
        <v>258.4264</v>
      </c>
      <c r="J2228">
        <f t="shared" si="34"/>
        <v>1808.9848</v>
      </c>
      <c r="K2228" t="s">
        <v>27</v>
      </c>
      <c r="L2228" t="s">
        <v>42</v>
      </c>
      <c r="M2228" t="s">
        <v>29</v>
      </c>
      <c r="N2228" t="s">
        <v>37</v>
      </c>
      <c r="O2228">
        <v>28.37</v>
      </c>
      <c r="P2228">
        <v>4.7</v>
      </c>
      <c r="Q2228" t="s">
        <v>74</v>
      </c>
    </row>
    <row r="2229" spans="1:17" x14ac:dyDescent="0.3">
      <c r="A2229" t="s">
        <v>4734</v>
      </c>
      <c r="B2229" s="1">
        <v>44845</v>
      </c>
      <c r="C2229" t="s">
        <v>4735</v>
      </c>
      <c r="D2229" t="s">
        <v>116</v>
      </c>
      <c r="E2229" t="s">
        <v>50</v>
      </c>
      <c r="F2229">
        <v>10</v>
      </c>
      <c r="G2229">
        <v>9</v>
      </c>
      <c r="H2229">
        <v>74.489999999999995</v>
      </c>
      <c r="I2229">
        <v>80.449200000000005</v>
      </c>
      <c r="J2229">
        <f t="shared" si="34"/>
        <v>724.04280000000006</v>
      </c>
      <c r="K2229" t="s">
        <v>47</v>
      </c>
      <c r="L2229" t="s">
        <v>28</v>
      </c>
      <c r="M2229" t="s">
        <v>22</v>
      </c>
      <c r="N2229" t="s">
        <v>53</v>
      </c>
      <c r="O2229">
        <v>33.67</v>
      </c>
      <c r="P2229">
        <v>2.4</v>
      </c>
      <c r="Q2229" t="s">
        <v>23</v>
      </c>
    </row>
    <row r="2230" spans="1:17" x14ac:dyDescent="0.3">
      <c r="A2230" t="s">
        <v>4736</v>
      </c>
      <c r="B2230" s="1">
        <v>43880</v>
      </c>
      <c r="C2230" t="s">
        <v>4737</v>
      </c>
      <c r="D2230" t="s">
        <v>40</v>
      </c>
      <c r="E2230" t="s">
        <v>57</v>
      </c>
      <c r="F2230">
        <v>4</v>
      </c>
      <c r="G2230">
        <v>3</v>
      </c>
      <c r="H2230">
        <v>1458.41</v>
      </c>
      <c r="I2230">
        <v>1662.5874000000003</v>
      </c>
      <c r="J2230">
        <f t="shared" si="34"/>
        <v>4987.762200000001</v>
      </c>
      <c r="K2230" t="s">
        <v>20</v>
      </c>
      <c r="L2230" t="s">
        <v>86</v>
      </c>
      <c r="M2230" t="s">
        <v>71</v>
      </c>
      <c r="N2230" t="s">
        <v>67</v>
      </c>
      <c r="O2230">
        <v>1.41</v>
      </c>
      <c r="P2230">
        <v>4.0999999999999996</v>
      </c>
      <c r="Q2230" t="s">
        <v>23</v>
      </c>
    </row>
    <row r="2231" spans="1:17" x14ac:dyDescent="0.3">
      <c r="A2231" t="s">
        <v>4738</v>
      </c>
      <c r="B2231" s="1">
        <v>43960</v>
      </c>
      <c r="C2231" t="s">
        <v>4739</v>
      </c>
      <c r="D2231" t="s">
        <v>109</v>
      </c>
      <c r="E2231" t="s">
        <v>46</v>
      </c>
      <c r="F2231">
        <v>6</v>
      </c>
      <c r="G2231">
        <v>6</v>
      </c>
      <c r="H2231">
        <v>1026.4000000000001</v>
      </c>
      <c r="I2231">
        <v>1170.0960000000002</v>
      </c>
      <c r="J2231">
        <f t="shared" si="34"/>
        <v>7020.5760000000009</v>
      </c>
      <c r="K2231" t="s">
        <v>27</v>
      </c>
      <c r="L2231" t="s">
        <v>21</v>
      </c>
      <c r="M2231" t="s">
        <v>71</v>
      </c>
      <c r="N2231" t="s">
        <v>89</v>
      </c>
      <c r="O2231">
        <v>16.690000000000001</v>
      </c>
      <c r="P2231">
        <v>4.4000000000000004</v>
      </c>
      <c r="Q2231" t="s">
        <v>23</v>
      </c>
    </row>
    <row r="2232" spans="1:17" x14ac:dyDescent="0.3">
      <c r="A2232" t="s">
        <v>4740</v>
      </c>
      <c r="B2232" s="1">
        <v>44587</v>
      </c>
      <c r="C2232" t="s">
        <v>4741</v>
      </c>
      <c r="D2232" t="s">
        <v>1094</v>
      </c>
      <c r="E2232" t="s">
        <v>110</v>
      </c>
      <c r="F2232">
        <v>15</v>
      </c>
      <c r="G2232">
        <v>13</v>
      </c>
      <c r="H2232">
        <v>1373.44</v>
      </c>
      <c r="I2232">
        <v>1510.7840000000001</v>
      </c>
      <c r="J2232">
        <f t="shared" si="34"/>
        <v>19640.192000000003</v>
      </c>
      <c r="K2232" t="s">
        <v>27</v>
      </c>
      <c r="L2232" t="s">
        <v>21</v>
      </c>
      <c r="M2232" t="s">
        <v>22</v>
      </c>
      <c r="N2232" t="s">
        <v>53</v>
      </c>
      <c r="O2232">
        <v>6.16</v>
      </c>
      <c r="P2232">
        <v>2.9</v>
      </c>
      <c r="Q2232" t="s">
        <v>23</v>
      </c>
    </row>
    <row r="2233" spans="1:17" x14ac:dyDescent="0.3">
      <c r="A2233" t="s">
        <v>4742</v>
      </c>
      <c r="B2233" s="1">
        <v>45089</v>
      </c>
      <c r="C2233" t="s">
        <v>4743</v>
      </c>
      <c r="D2233" t="s">
        <v>77</v>
      </c>
      <c r="E2233" t="s">
        <v>19</v>
      </c>
      <c r="F2233">
        <v>5</v>
      </c>
      <c r="G2233">
        <v>5</v>
      </c>
      <c r="H2233">
        <v>1085.1500000000001</v>
      </c>
      <c r="I2233">
        <v>1171.9620000000002</v>
      </c>
      <c r="J2233">
        <f t="shared" si="34"/>
        <v>5859.8100000000013</v>
      </c>
      <c r="K2233" t="s">
        <v>47</v>
      </c>
      <c r="L2233" t="s">
        <v>35</v>
      </c>
      <c r="M2233" t="s">
        <v>4744</v>
      </c>
      <c r="O2233">
        <v>3.51</v>
      </c>
      <c r="P2233">
        <v>3.6</v>
      </c>
      <c r="Q2233" t="s">
        <v>23</v>
      </c>
    </row>
    <row r="2234" spans="1:17" x14ac:dyDescent="0.3">
      <c r="A2234" t="s">
        <v>4745</v>
      </c>
      <c r="B2234" s="1">
        <v>45259</v>
      </c>
      <c r="C2234" t="s">
        <v>4746</v>
      </c>
      <c r="D2234" t="s">
        <v>45</v>
      </c>
      <c r="E2234" t="s">
        <v>46</v>
      </c>
      <c r="F2234">
        <v>9</v>
      </c>
      <c r="G2234">
        <v>9</v>
      </c>
      <c r="H2234">
        <v>818.6</v>
      </c>
      <c r="I2234">
        <v>908.64600000000007</v>
      </c>
      <c r="J2234">
        <f t="shared" si="34"/>
        <v>8177.8140000000003</v>
      </c>
      <c r="K2234" t="s">
        <v>20</v>
      </c>
      <c r="L2234" t="s">
        <v>79</v>
      </c>
      <c r="M2234" t="s">
        <v>29</v>
      </c>
      <c r="N2234" t="s">
        <v>37</v>
      </c>
      <c r="O2234">
        <v>37.380000000000003</v>
      </c>
      <c r="P2234">
        <v>4.5999999999999996</v>
      </c>
      <c r="Q2234" t="s">
        <v>15</v>
      </c>
    </row>
    <row r="2235" spans="1:17" x14ac:dyDescent="0.3">
      <c r="A2235" t="s">
        <v>4747</v>
      </c>
      <c r="B2235" s="1">
        <v>45502</v>
      </c>
      <c r="C2235" t="s">
        <v>4748</v>
      </c>
      <c r="D2235" t="s">
        <v>65</v>
      </c>
      <c r="E2235" t="s">
        <v>19</v>
      </c>
      <c r="F2235">
        <v>4</v>
      </c>
      <c r="G2235">
        <v>3</v>
      </c>
      <c r="H2235">
        <v>312.87</v>
      </c>
      <c r="I2235">
        <v>334.77090000000004</v>
      </c>
      <c r="J2235">
        <f t="shared" si="34"/>
        <v>1004.3127000000002</v>
      </c>
      <c r="K2235" t="s">
        <v>51</v>
      </c>
      <c r="L2235" t="s">
        <v>86</v>
      </c>
      <c r="M2235" t="s">
        <v>71</v>
      </c>
      <c r="N2235" t="s">
        <v>30</v>
      </c>
      <c r="O2235">
        <v>45.37</v>
      </c>
      <c r="P2235">
        <v>2.9</v>
      </c>
      <c r="Q2235" t="s">
        <v>23</v>
      </c>
    </row>
    <row r="2236" spans="1:17" x14ac:dyDescent="0.3">
      <c r="A2236" t="s">
        <v>4749</v>
      </c>
      <c r="B2236" s="1">
        <v>44675</v>
      </c>
      <c r="C2236" t="s">
        <v>4750</v>
      </c>
      <c r="D2236" t="s">
        <v>33</v>
      </c>
      <c r="E2236" t="s">
        <v>70</v>
      </c>
      <c r="F2236">
        <v>11</v>
      </c>
      <c r="G2236">
        <v>11</v>
      </c>
      <c r="H2236">
        <v>509.99</v>
      </c>
      <c r="I2236">
        <v>550.78920000000005</v>
      </c>
      <c r="J2236">
        <f t="shared" si="34"/>
        <v>6058.6812000000009</v>
      </c>
      <c r="K2236" t="s">
        <v>20</v>
      </c>
      <c r="L2236" t="s">
        <v>86</v>
      </c>
      <c r="M2236" t="s">
        <v>29</v>
      </c>
      <c r="N2236" t="s">
        <v>30</v>
      </c>
      <c r="O2236">
        <v>40.14</v>
      </c>
      <c r="P2236">
        <v>3.9</v>
      </c>
    </row>
    <row r="2237" spans="1:17" x14ac:dyDescent="0.3">
      <c r="A2237" t="s">
        <v>4751</v>
      </c>
      <c r="B2237" s="1">
        <v>44350</v>
      </c>
      <c r="C2237" t="s">
        <v>4752</v>
      </c>
      <c r="D2237" t="s">
        <v>77</v>
      </c>
      <c r="E2237" t="s">
        <v>82</v>
      </c>
      <c r="F2237">
        <v>2</v>
      </c>
      <c r="G2237">
        <v>2</v>
      </c>
      <c r="H2237">
        <v>728.24</v>
      </c>
      <c r="I2237">
        <v>815.62880000000007</v>
      </c>
      <c r="J2237">
        <f t="shared" si="34"/>
        <v>1631.2576000000001</v>
      </c>
      <c r="K2237" t="s">
        <v>20</v>
      </c>
      <c r="L2237" t="s">
        <v>28</v>
      </c>
      <c r="M2237" t="s">
        <v>29</v>
      </c>
      <c r="N2237" t="s">
        <v>37</v>
      </c>
      <c r="O2237">
        <v>39.89</v>
      </c>
      <c r="P2237">
        <v>3.6</v>
      </c>
      <c r="Q2237" t="s">
        <v>23</v>
      </c>
    </row>
    <row r="2238" spans="1:17" x14ac:dyDescent="0.3">
      <c r="A2238" t="s">
        <v>4753</v>
      </c>
      <c r="B2238" s="1">
        <v>45207</v>
      </c>
      <c r="C2238" t="s">
        <v>4754</v>
      </c>
      <c r="D2238" t="s">
        <v>33</v>
      </c>
      <c r="E2238" t="s">
        <v>70</v>
      </c>
      <c r="F2238">
        <v>9</v>
      </c>
      <c r="G2238">
        <v>8</v>
      </c>
      <c r="H2238">
        <v>599.78</v>
      </c>
      <c r="I2238">
        <v>659.75800000000004</v>
      </c>
      <c r="J2238">
        <f t="shared" si="34"/>
        <v>5278.0640000000003</v>
      </c>
      <c r="K2238" t="s">
        <v>27</v>
      </c>
      <c r="L2238" t="s">
        <v>21</v>
      </c>
      <c r="M2238" t="s">
        <v>29</v>
      </c>
      <c r="N2238" t="s">
        <v>37</v>
      </c>
      <c r="O2238">
        <v>41.55</v>
      </c>
      <c r="P2238">
        <v>2.6</v>
      </c>
      <c r="Q2238" t="s">
        <v>23</v>
      </c>
    </row>
    <row r="2239" spans="1:17" x14ac:dyDescent="0.3">
      <c r="A2239" t="s">
        <v>4755</v>
      </c>
      <c r="B2239" s="1">
        <v>43999</v>
      </c>
      <c r="C2239" t="s">
        <v>4756</v>
      </c>
      <c r="D2239" t="s">
        <v>133</v>
      </c>
      <c r="E2239" t="s">
        <v>117</v>
      </c>
      <c r="F2239">
        <v>10</v>
      </c>
      <c r="G2239">
        <v>9</v>
      </c>
      <c r="H2239">
        <v>68.819999999999993</v>
      </c>
      <c r="I2239">
        <v>78.454800000000006</v>
      </c>
      <c r="J2239">
        <f t="shared" si="34"/>
        <v>706.09320000000002</v>
      </c>
      <c r="K2239" t="s">
        <v>51</v>
      </c>
      <c r="L2239" t="s">
        <v>42</v>
      </c>
      <c r="M2239" t="s">
        <v>22</v>
      </c>
      <c r="N2239" t="s">
        <v>89</v>
      </c>
      <c r="O2239">
        <v>21.47</v>
      </c>
      <c r="P2239">
        <v>1.4</v>
      </c>
      <c r="Q2239" t="s">
        <v>23</v>
      </c>
    </row>
    <row r="2240" spans="1:17" x14ac:dyDescent="0.3">
      <c r="A2240" t="s">
        <v>4757</v>
      </c>
      <c r="B2240" s="1">
        <v>44429</v>
      </c>
      <c r="C2240" t="s">
        <v>4758</v>
      </c>
      <c r="D2240" t="s">
        <v>116</v>
      </c>
      <c r="E2240" t="s">
        <v>50</v>
      </c>
      <c r="F2240">
        <v>1</v>
      </c>
      <c r="G2240">
        <v>1</v>
      </c>
      <c r="H2240">
        <v>1051.71</v>
      </c>
      <c r="I2240">
        <v>1146.3639000000001</v>
      </c>
      <c r="J2240">
        <f t="shared" si="34"/>
        <v>1146.3639000000001</v>
      </c>
      <c r="K2240" t="s">
        <v>20</v>
      </c>
      <c r="L2240" t="s">
        <v>79</v>
      </c>
      <c r="M2240" t="s">
        <v>36</v>
      </c>
      <c r="N2240" t="s">
        <v>89</v>
      </c>
      <c r="O2240">
        <v>12.26</v>
      </c>
      <c r="P2240">
        <v>4.4000000000000004</v>
      </c>
      <c r="Q2240" t="s">
        <v>23</v>
      </c>
    </row>
    <row r="2241" spans="1:17" x14ac:dyDescent="0.3">
      <c r="A2241" t="s">
        <v>4759</v>
      </c>
      <c r="B2241" s="1">
        <v>43895</v>
      </c>
      <c r="C2241" t="s">
        <v>4760</v>
      </c>
      <c r="D2241" t="s">
        <v>33</v>
      </c>
      <c r="E2241" t="s">
        <v>70</v>
      </c>
      <c r="F2241">
        <v>6</v>
      </c>
      <c r="G2241">
        <v>5</v>
      </c>
      <c r="H2241">
        <v>493.28</v>
      </c>
      <c r="I2241">
        <v>517.94399999999996</v>
      </c>
      <c r="J2241">
        <f t="shared" si="34"/>
        <v>2589.7199999999998</v>
      </c>
      <c r="K2241" t="s">
        <v>51</v>
      </c>
      <c r="L2241" t="s">
        <v>35</v>
      </c>
      <c r="M2241" t="s">
        <v>22</v>
      </c>
      <c r="N2241" t="s">
        <v>30</v>
      </c>
      <c r="O2241">
        <v>22.9</v>
      </c>
      <c r="P2241">
        <v>1.8</v>
      </c>
      <c r="Q2241" t="s">
        <v>23</v>
      </c>
    </row>
    <row r="2242" spans="1:17" x14ac:dyDescent="0.3">
      <c r="A2242" t="s">
        <v>4761</v>
      </c>
      <c r="B2242" s="1">
        <v>44302</v>
      </c>
      <c r="C2242" t="s">
        <v>4762</v>
      </c>
      <c r="D2242" t="s">
        <v>40</v>
      </c>
      <c r="E2242" t="s">
        <v>41</v>
      </c>
      <c r="F2242">
        <v>15</v>
      </c>
      <c r="G2242">
        <v>14</v>
      </c>
      <c r="H2242">
        <v>226.42</v>
      </c>
      <c r="I2242">
        <v>251.3262</v>
      </c>
      <c r="J2242">
        <f t="shared" si="34"/>
        <v>3518.5668000000001</v>
      </c>
      <c r="K2242" t="s">
        <v>20</v>
      </c>
      <c r="L2242" t="s">
        <v>42</v>
      </c>
      <c r="M2242" t="s">
        <v>71</v>
      </c>
      <c r="N2242" t="s">
        <v>37</v>
      </c>
      <c r="O2242">
        <v>35.79</v>
      </c>
      <c r="P2242">
        <v>1.9</v>
      </c>
      <c r="Q2242" t="s">
        <v>23</v>
      </c>
    </row>
    <row r="2243" spans="1:17" x14ac:dyDescent="0.3">
      <c r="A2243" t="s">
        <v>4763</v>
      </c>
      <c r="B2243" s="1">
        <v>45648</v>
      </c>
      <c r="C2243" t="s">
        <v>4764</v>
      </c>
      <c r="D2243" t="s">
        <v>61</v>
      </c>
      <c r="E2243" t="s">
        <v>70</v>
      </c>
      <c r="F2243">
        <v>11</v>
      </c>
      <c r="G2243">
        <v>9</v>
      </c>
      <c r="H2243">
        <v>978.47</v>
      </c>
      <c r="I2243">
        <v>1056.7476000000001</v>
      </c>
      <c r="J2243">
        <f t="shared" ref="J2243:J2306" si="35">G2243*I2243</f>
        <v>9510.7284000000018</v>
      </c>
      <c r="K2243" t="s">
        <v>27</v>
      </c>
      <c r="L2243" t="s">
        <v>35</v>
      </c>
      <c r="M2243" t="s">
        <v>71</v>
      </c>
      <c r="N2243" t="s">
        <v>53</v>
      </c>
      <c r="O2243">
        <v>28.8</v>
      </c>
      <c r="P2243">
        <v>2.1</v>
      </c>
      <c r="Q2243" t="s">
        <v>23</v>
      </c>
    </row>
    <row r="2244" spans="1:17" x14ac:dyDescent="0.3">
      <c r="A2244" t="s">
        <v>4765</v>
      </c>
      <c r="B2244" s="1">
        <v>45532</v>
      </c>
      <c r="C2244" t="s">
        <v>4766</v>
      </c>
      <c r="D2244" t="s">
        <v>65</v>
      </c>
      <c r="E2244" t="s">
        <v>82</v>
      </c>
      <c r="F2244">
        <v>11</v>
      </c>
      <c r="G2244">
        <v>10</v>
      </c>
      <c r="H2244">
        <v>1001.41</v>
      </c>
      <c r="I2244">
        <v>1061.4946</v>
      </c>
      <c r="J2244">
        <f t="shared" si="35"/>
        <v>10614.946</v>
      </c>
      <c r="K2244" t="s">
        <v>27</v>
      </c>
      <c r="L2244" t="s">
        <v>35</v>
      </c>
      <c r="M2244" t="s">
        <v>36</v>
      </c>
      <c r="N2244" t="s">
        <v>53</v>
      </c>
      <c r="O2244">
        <v>4.41</v>
      </c>
      <c r="P2244">
        <v>4.5999999999999996</v>
      </c>
      <c r="Q2244" t="s">
        <v>74</v>
      </c>
    </row>
    <row r="2245" spans="1:17" x14ac:dyDescent="0.3">
      <c r="A2245" t="s">
        <v>4767</v>
      </c>
      <c r="B2245" s="1">
        <v>44639</v>
      </c>
      <c r="C2245" t="s">
        <v>4768</v>
      </c>
      <c r="D2245" t="s">
        <v>61</v>
      </c>
      <c r="E2245" t="s">
        <v>34</v>
      </c>
      <c r="F2245">
        <v>5</v>
      </c>
      <c r="G2245">
        <v>5</v>
      </c>
      <c r="H2245">
        <v>680.14</v>
      </c>
      <c r="I2245">
        <v>775.35960000000011</v>
      </c>
      <c r="J2245">
        <f t="shared" si="35"/>
        <v>3876.7980000000007</v>
      </c>
      <c r="K2245" t="s">
        <v>20</v>
      </c>
      <c r="L2245" t="s">
        <v>21</v>
      </c>
      <c r="M2245" t="s">
        <v>71</v>
      </c>
      <c r="N2245" t="s">
        <v>89</v>
      </c>
      <c r="O2245">
        <v>41.81</v>
      </c>
      <c r="P2245">
        <v>2.2000000000000002</v>
      </c>
      <c r="Q2245" t="s">
        <v>23</v>
      </c>
    </row>
    <row r="2246" spans="1:17" x14ac:dyDescent="0.3">
      <c r="A2246" t="s">
        <v>4769</v>
      </c>
      <c r="B2246" s="1">
        <v>44253</v>
      </c>
      <c r="C2246" t="s">
        <v>4770</v>
      </c>
      <c r="D2246" t="s">
        <v>45</v>
      </c>
      <c r="E2246" t="s">
        <v>46</v>
      </c>
      <c r="F2246">
        <v>8</v>
      </c>
      <c r="G2246">
        <v>6</v>
      </c>
      <c r="H2246">
        <v>1160.28</v>
      </c>
      <c r="I2246">
        <v>1322.7192</v>
      </c>
      <c r="J2246">
        <f t="shared" si="35"/>
        <v>7936.3152</v>
      </c>
      <c r="K2246" t="s">
        <v>27</v>
      </c>
      <c r="L2246" t="s">
        <v>86</v>
      </c>
      <c r="M2246" t="s">
        <v>29</v>
      </c>
      <c r="N2246" t="s">
        <v>67</v>
      </c>
      <c r="O2246">
        <v>11.57</v>
      </c>
      <c r="P2246">
        <v>3.7</v>
      </c>
      <c r="Q2246" t="s">
        <v>23</v>
      </c>
    </row>
    <row r="2247" spans="1:17" x14ac:dyDescent="0.3">
      <c r="A2247" t="s">
        <v>4771</v>
      </c>
      <c r="B2247" s="1">
        <v>44492</v>
      </c>
      <c r="C2247" t="s">
        <v>4772</v>
      </c>
      <c r="D2247" t="s">
        <v>141</v>
      </c>
      <c r="E2247" t="s">
        <v>50</v>
      </c>
      <c r="F2247">
        <v>15</v>
      </c>
      <c r="G2247">
        <v>14</v>
      </c>
      <c r="H2247">
        <v>917.64</v>
      </c>
      <c r="I2247">
        <v>1036.9331999999999</v>
      </c>
      <c r="J2247">
        <f t="shared" si="35"/>
        <v>14517.0648</v>
      </c>
      <c r="K2247" t="s">
        <v>20</v>
      </c>
      <c r="L2247" t="s">
        <v>4773</v>
      </c>
      <c r="M2247" t="s">
        <v>36</v>
      </c>
      <c r="N2247" t="s">
        <v>53</v>
      </c>
      <c r="O2247">
        <v>35.99</v>
      </c>
      <c r="P2247">
        <v>3.7</v>
      </c>
      <c r="Q2247" t="s">
        <v>23</v>
      </c>
    </row>
    <row r="2248" spans="1:17" x14ac:dyDescent="0.3">
      <c r="A2248" t="s">
        <v>4774</v>
      </c>
      <c r="B2248" s="1">
        <v>44617</v>
      </c>
      <c r="C2248" t="s">
        <v>4775</v>
      </c>
      <c r="D2248" t="s">
        <v>1055</v>
      </c>
      <c r="E2248" t="s">
        <v>50</v>
      </c>
      <c r="F2248">
        <v>10</v>
      </c>
      <c r="G2248">
        <v>9</v>
      </c>
      <c r="H2248">
        <v>448.01</v>
      </c>
      <c r="I2248">
        <v>488.33090000000004</v>
      </c>
      <c r="J2248">
        <f t="shared" si="35"/>
        <v>4394.9781000000003</v>
      </c>
      <c r="K2248" t="s">
        <v>20</v>
      </c>
      <c r="L2248" t="s">
        <v>28</v>
      </c>
      <c r="M2248" t="s">
        <v>71</v>
      </c>
      <c r="N2248" t="s">
        <v>37</v>
      </c>
      <c r="O2248">
        <v>26.31</v>
      </c>
      <c r="P2248">
        <v>1.4</v>
      </c>
      <c r="Q2248" t="s">
        <v>23</v>
      </c>
    </row>
    <row r="2249" spans="1:17" x14ac:dyDescent="0.3">
      <c r="A2249" t="s">
        <v>4776</v>
      </c>
      <c r="B2249" s="1">
        <v>45581</v>
      </c>
      <c r="C2249" t="s">
        <v>4777</v>
      </c>
      <c r="D2249" t="s">
        <v>133</v>
      </c>
      <c r="E2249" t="s">
        <v>117</v>
      </c>
      <c r="F2249">
        <v>12</v>
      </c>
      <c r="G2249">
        <v>11</v>
      </c>
      <c r="H2249">
        <v>1375.98</v>
      </c>
      <c r="I2249">
        <v>1458.5388</v>
      </c>
      <c r="J2249">
        <f t="shared" si="35"/>
        <v>16043.926800000001</v>
      </c>
      <c r="K2249" t="s">
        <v>66</v>
      </c>
      <c r="L2249" t="s">
        <v>35</v>
      </c>
      <c r="M2249" t="s">
        <v>22</v>
      </c>
      <c r="N2249" t="s">
        <v>89</v>
      </c>
      <c r="O2249">
        <v>47.77</v>
      </c>
      <c r="P2249">
        <v>3.6</v>
      </c>
      <c r="Q2249" t="s">
        <v>23</v>
      </c>
    </row>
    <row r="2250" spans="1:17" x14ac:dyDescent="0.3">
      <c r="A2250" t="s">
        <v>4778</v>
      </c>
      <c r="B2250" s="1">
        <v>44756</v>
      </c>
      <c r="C2250" t="s">
        <v>4779</v>
      </c>
      <c r="D2250" t="s">
        <v>133</v>
      </c>
      <c r="E2250" t="s">
        <v>117</v>
      </c>
      <c r="F2250">
        <v>3</v>
      </c>
      <c r="G2250">
        <v>3</v>
      </c>
      <c r="H2250">
        <v>310.12</v>
      </c>
      <c r="I2250">
        <v>334.92960000000005</v>
      </c>
      <c r="J2250">
        <f t="shared" si="35"/>
        <v>1004.7888000000002</v>
      </c>
      <c r="K2250" t="s">
        <v>4780</v>
      </c>
      <c r="L2250" t="s">
        <v>79</v>
      </c>
      <c r="M2250" t="s">
        <v>71</v>
      </c>
      <c r="N2250" t="s">
        <v>30</v>
      </c>
      <c r="O2250">
        <v>17.260000000000002</v>
      </c>
      <c r="P2250">
        <v>4.8</v>
      </c>
      <c r="Q2250" t="s">
        <v>23</v>
      </c>
    </row>
    <row r="2251" spans="1:17" x14ac:dyDescent="0.3">
      <c r="A2251" t="s">
        <v>4781</v>
      </c>
      <c r="B2251" s="1">
        <v>44614</v>
      </c>
      <c r="C2251" t="s">
        <v>4782</v>
      </c>
      <c r="D2251" t="s">
        <v>94</v>
      </c>
      <c r="E2251" t="s">
        <v>117</v>
      </c>
      <c r="F2251">
        <v>1</v>
      </c>
      <c r="G2251">
        <v>1</v>
      </c>
      <c r="H2251">
        <v>1215.26</v>
      </c>
      <c r="I2251">
        <v>1397.549</v>
      </c>
      <c r="J2251">
        <f t="shared" si="35"/>
        <v>1397.549</v>
      </c>
      <c r="K2251" t="s">
        <v>47</v>
      </c>
      <c r="L2251" t="s">
        <v>42</v>
      </c>
      <c r="M2251" t="s">
        <v>36</v>
      </c>
      <c r="N2251" t="s">
        <v>67</v>
      </c>
      <c r="O2251">
        <v>26.31</v>
      </c>
      <c r="P2251">
        <v>4.8</v>
      </c>
      <c r="Q2251" t="s">
        <v>23</v>
      </c>
    </row>
    <row r="2252" spans="1:17" x14ac:dyDescent="0.3">
      <c r="A2252" t="s">
        <v>4783</v>
      </c>
      <c r="B2252" s="1">
        <v>44755</v>
      </c>
      <c r="C2252" t="s">
        <v>4784</v>
      </c>
      <c r="D2252" t="s">
        <v>77</v>
      </c>
      <c r="E2252" t="s">
        <v>82</v>
      </c>
      <c r="F2252">
        <v>18</v>
      </c>
      <c r="G2252">
        <v>16</v>
      </c>
      <c r="H2252">
        <v>902.57</v>
      </c>
      <c r="I2252">
        <v>965.74990000000014</v>
      </c>
      <c r="J2252">
        <f t="shared" si="35"/>
        <v>15451.998400000002</v>
      </c>
      <c r="K2252" t="s">
        <v>66</v>
      </c>
      <c r="L2252" t="s">
        <v>35</v>
      </c>
      <c r="M2252" t="s">
        <v>29</v>
      </c>
      <c r="N2252" t="s">
        <v>89</v>
      </c>
      <c r="O2252">
        <v>30.63</v>
      </c>
      <c r="P2252">
        <v>3.5</v>
      </c>
      <c r="Q2252" t="s">
        <v>23</v>
      </c>
    </row>
    <row r="2253" spans="1:17" x14ac:dyDescent="0.3">
      <c r="A2253" t="s">
        <v>4785</v>
      </c>
      <c r="B2253" s="1">
        <v>44934</v>
      </c>
      <c r="C2253" t="s">
        <v>4786</v>
      </c>
      <c r="D2253" t="s">
        <v>40</v>
      </c>
      <c r="E2253" t="s">
        <v>26</v>
      </c>
      <c r="F2253">
        <v>20</v>
      </c>
      <c r="G2253">
        <v>18</v>
      </c>
      <c r="H2253">
        <v>382.65</v>
      </c>
      <c r="I2253">
        <v>440.04749999999996</v>
      </c>
      <c r="J2253">
        <f t="shared" si="35"/>
        <v>7920.8549999999996</v>
      </c>
      <c r="K2253" t="s">
        <v>51</v>
      </c>
      <c r="L2253" t="s">
        <v>86</v>
      </c>
      <c r="M2253" t="s">
        <v>36</v>
      </c>
      <c r="N2253" t="s">
        <v>30</v>
      </c>
      <c r="O2253">
        <v>9999</v>
      </c>
      <c r="P2253">
        <v>2.2000000000000002</v>
      </c>
      <c r="Q2253" t="s">
        <v>23</v>
      </c>
    </row>
    <row r="2254" spans="1:17" x14ac:dyDescent="0.3">
      <c r="A2254" t="s">
        <v>4787</v>
      </c>
      <c r="B2254" s="1">
        <v>44441</v>
      </c>
      <c r="C2254" t="s">
        <v>4788</v>
      </c>
      <c r="D2254" t="s">
        <v>65</v>
      </c>
      <c r="E2254" t="s">
        <v>78</v>
      </c>
      <c r="F2254">
        <v>3</v>
      </c>
      <c r="G2254">
        <v>2</v>
      </c>
      <c r="H2254">
        <v>1344.71</v>
      </c>
      <c r="I2254">
        <v>1479.1810000000003</v>
      </c>
      <c r="J2254">
        <f t="shared" si="35"/>
        <v>2958.3620000000005</v>
      </c>
      <c r="K2254" t="s">
        <v>27</v>
      </c>
      <c r="L2254" t="s">
        <v>21</v>
      </c>
      <c r="M2254" t="s">
        <v>71</v>
      </c>
      <c r="N2254" t="s">
        <v>4789</v>
      </c>
      <c r="O2254">
        <v>34.78</v>
      </c>
      <c r="P2254">
        <v>4.3</v>
      </c>
      <c r="Q2254" t="s">
        <v>74</v>
      </c>
    </row>
    <row r="2255" spans="1:17" x14ac:dyDescent="0.3">
      <c r="A2255" t="s">
        <v>4790</v>
      </c>
      <c r="B2255" s="1">
        <v>43910</v>
      </c>
      <c r="C2255" t="s">
        <v>4791</v>
      </c>
      <c r="D2255" t="s">
        <v>109</v>
      </c>
      <c r="E2255" t="s">
        <v>46</v>
      </c>
      <c r="F2255">
        <v>14</v>
      </c>
      <c r="G2255">
        <v>11</v>
      </c>
      <c r="H2255">
        <v>38.72</v>
      </c>
      <c r="I2255">
        <v>42.591999999999999</v>
      </c>
      <c r="J2255">
        <f t="shared" si="35"/>
        <v>468.512</v>
      </c>
      <c r="K2255" t="s">
        <v>27</v>
      </c>
      <c r="L2255" t="s">
        <v>79</v>
      </c>
      <c r="M2255" t="s">
        <v>29</v>
      </c>
      <c r="N2255" t="s">
        <v>89</v>
      </c>
      <c r="O2255">
        <v>1.03</v>
      </c>
      <c r="P2255">
        <v>1.6</v>
      </c>
      <c r="Q2255" t="s">
        <v>23</v>
      </c>
    </row>
    <row r="2256" spans="1:17" x14ac:dyDescent="0.3">
      <c r="A2256" t="s">
        <v>4792</v>
      </c>
      <c r="B2256" s="1">
        <v>44292</v>
      </c>
      <c r="C2256" t="s">
        <v>4793</v>
      </c>
      <c r="D2256" t="s">
        <v>133</v>
      </c>
      <c r="E2256" t="s">
        <v>117</v>
      </c>
      <c r="F2256">
        <v>13</v>
      </c>
      <c r="G2256">
        <v>11</v>
      </c>
      <c r="H2256">
        <v>312.98</v>
      </c>
      <c r="I2256">
        <v>353.66739999999999</v>
      </c>
      <c r="J2256">
        <f t="shared" si="35"/>
        <v>3890.3413999999998</v>
      </c>
      <c r="K2256" t="s">
        <v>20</v>
      </c>
      <c r="L2256" t="s">
        <v>28</v>
      </c>
      <c r="M2256" t="s">
        <v>22</v>
      </c>
      <c r="N2256" t="s">
        <v>4794</v>
      </c>
      <c r="O2256">
        <v>26.02</v>
      </c>
      <c r="P2256">
        <v>2.5</v>
      </c>
      <c r="Q2256" t="s">
        <v>23</v>
      </c>
    </row>
    <row r="2257" spans="1:17" x14ac:dyDescent="0.3">
      <c r="A2257" t="s">
        <v>4795</v>
      </c>
      <c r="B2257" s="1">
        <v>44360</v>
      </c>
      <c r="C2257" t="s">
        <v>4796</v>
      </c>
      <c r="D2257" t="s">
        <v>141</v>
      </c>
      <c r="E2257" t="s">
        <v>50</v>
      </c>
      <c r="F2257">
        <v>16</v>
      </c>
      <c r="G2257">
        <v>14</v>
      </c>
      <c r="H2257">
        <v>1155.22</v>
      </c>
      <c r="I2257">
        <v>1247.6376</v>
      </c>
      <c r="J2257">
        <f t="shared" si="35"/>
        <v>17466.9264</v>
      </c>
      <c r="K2257" t="s">
        <v>66</v>
      </c>
      <c r="L2257" t="s">
        <v>28</v>
      </c>
      <c r="M2257" t="s">
        <v>71</v>
      </c>
      <c r="N2257" t="s">
        <v>67</v>
      </c>
      <c r="O2257">
        <v>10.43</v>
      </c>
      <c r="P2257">
        <v>3.4</v>
      </c>
      <c r="Q2257" t="s">
        <v>23</v>
      </c>
    </row>
    <row r="2258" spans="1:17" x14ac:dyDescent="0.3">
      <c r="A2258" t="s">
        <v>4797</v>
      </c>
      <c r="B2258" s="1">
        <v>45086</v>
      </c>
      <c r="C2258" t="s">
        <v>4798</v>
      </c>
      <c r="D2258" t="s">
        <v>45</v>
      </c>
      <c r="E2258" t="s">
        <v>46</v>
      </c>
      <c r="F2258">
        <v>1</v>
      </c>
      <c r="G2258">
        <v>1</v>
      </c>
      <c r="H2258">
        <v>12</v>
      </c>
      <c r="I2258">
        <v>12.600000000000001</v>
      </c>
      <c r="J2258">
        <f t="shared" si="35"/>
        <v>12.600000000000001</v>
      </c>
      <c r="K2258" t="s">
        <v>20</v>
      </c>
      <c r="L2258" t="s">
        <v>42</v>
      </c>
      <c r="M2258" t="s">
        <v>71</v>
      </c>
      <c r="N2258" t="s">
        <v>89</v>
      </c>
      <c r="O2258">
        <v>18.66</v>
      </c>
      <c r="P2258">
        <v>4.3</v>
      </c>
      <c r="Q2258" t="s">
        <v>23</v>
      </c>
    </row>
    <row r="2259" spans="1:17" x14ac:dyDescent="0.3">
      <c r="A2259" t="s">
        <v>4799</v>
      </c>
      <c r="B2259" s="1">
        <v>45280</v>
      </c>
      <c r="C2259" t="s">
        <v>4800</v>
      </c>
      <c r="D2259" t="s">
        <v>141</v>
      </c>
      <c r="E2259" t="s">
        <v>117</v>
      </c>
      <c r="F2259">
        <v>10</v>
      </c>
      <c r="G2259">
        <v>8</v>
      </c>
      <c r="H2259">
        <v>1022.4</v>
      </c>
      <c r="I2259">
        <v>1134.864</v>
      </c>
      <c r="J2259">
        <f t="shared" si="35"/>
        <v>9078.9120000000003</v>
      </c>
      <c r="K2259" t="s">
        <v>47</v>
      </c>
      <c r="L2259" t="s">
        <v>86</v>
      </c>
      <c r="M2259" t="s">
        <v>22</v>
      </c>
      <c r="N2259" t="s">
        <v>37</v>
      </c>
      <c r="O2259">
        <v>44.31</v>
      </c>
      <c r="P2259">
        <v>3.7</v>
      </c>
      <c r="Q2259" t="s">
        <v>23</v>
      </c>
    </row>
    <row r="2260" spans="1:17" x14ac:dyDescent="0.3">
      <c r="A2260" t="s">
        <v>4801</v>
      </c>
      <c r="B2260" s="1">
        <v>44278</v>
      </c>
      <c r="C2260" t="s">
        <v>4802</v>
      </c>
      <c r="D2260" t="s">
        <v>61</v>
      </c>
      <c r="E2260" t="s">
        <v>34</v>
      </c>
      <c r="F2260">
        <v>6</v>
      </c>
      <c r="G2260">
        <v>5</v>
      </c>
      <c r="H2260">
        <v>709.57</v>
      </c>
      <c r="I2260">
        <v>801.81409999999994</v>
      </c>
      <c r="J2260">
        <f t="shared" si="35"/>
        <v>4009.0704999999998</v>
      </c>
      <c r="K2260" t="s">
        <v>27</v>
      </c>
      <c r="L2260" t="s">
        <v>35</v>
      </c>
      <c r="M2260" t="s">
        <v>29</v>
      </c>
      <c r="N2260" t="s">
        <v>37</v>
      </c>
      <c r="O2260">
        <v>42.9</v>
      </c>
      <c r="P2260">
        <v>2.5</v>
      </c>
      <c r="Q2260" t="s">
        <v>23</v>
      </c>
    </row>
    <row r="2261" spans="1:17" x14ac:dyDescent="0.3">
      <c r="A2261" t="s">
        <v>4803</v>
      </c>
      <c r="B2261" s="1">
        <v>43869</v>
      </c>
      <c r="C2261" t="s">
        <v>4804</v>
      </c>
      <c r="D2261" t="s">
        <v>116</v>
      </c>
      <c r="E2261" t="s">
        <v>50</v>
      </c>
      <c r="F2261">
        <v>7</v>
      </c>
      <c r="G2261">
        <v>6</v>
      </c>
      <c r="H2261">
        <v>1195.76</v>
      </c>
      <c r="I2261">
        <v>1291.4208000000001</v>
      </c>
      <c r="J2261">
        <f t="shared" si="35"/>
        <v>7748.5248000000011</v>
      </c>
      <c r="K2261" t="s">
        <v>20</v>
      </c>
      <c r="L2261" t="s">
        <v>79</v>
      </c>
      <c r="M2261" t="s">
        <v>36</v>
      </c>
      <c r="N2261" t="s">
        <v>30</v>
      </c>
      <c r="O2261">
        <v>3.41</v>
      </c>
      <c r="P2261">
        <v>3.8</v>
      </c>
      <c r="Q2261" t="s">
        <v>23</v>
      </c>
    </row>
    <row r="2262" spans="1:17" x14ac:dyDescent="0.3">
      <c r="A2262" t="s">
        <v>4805</v>
      </c>
      <c r="B2262" s="1">
        <v>44189</v>
      </c>
      <c r="C2262" t="s">
        <v>4806</v>
      </c>
      <c r="D2262" t="s">
        <v>116</v>
      </c>
      <c r="E2262" t="s">
        <v>50</v>
      </c>
      <c r="F2262">
        <v>1</v>
      </c>
      <c r="G2262">
        <v>1</v>
      </c>
      <c r="H2262">
        <v>1128.8699999999999</v>
      </c>
      <c r="I2262">
        <v>1264.3344</v>
      </c>
      <c r="J2262">
        <f t="shared" si="35"/>
        <v>1264.3344</v>
      </c>
      <c r="K2262" t="s">
        <v>20</v>
      </c>
      <c r="L2262" t="s">
        <v>35</v>
      </c>
      <c r="M2262" t="s">
        <v>36</v>
      </c>
      <c r="N2262" t="s">
        <v>4807</v>
      </c>
      <c r="O2262">
        <v>13.8</v>
      </c>
      <c r="P2262">
        <v>2.2999999999999998</v>
      </c>
      <c r="Q2262" t="s">
        <v>23</v>
      </c>
    </row>
    <row r="2263" spans="1:17" x14ac:dyDescent="0.3">
      <c r="A2263" t="s">
        <v>4808</v>
      </c>
      <c r="B2263" s="1" t="s">
        <v>3201</v>
      </c>
      <c r="C2263" t="s">
        <v>4809</v>
      </c>
      <c r="D2263" t="s">
        <v>85</v>
      </c>
      <c r="E2263" t="s">
        <v>78</v>
      </c>
      <c r="F2263">
        <v>9</v>
      </c>
      <c r="G2263">
        <v>9</v>
      </c>
      <c r="H2263">
        <v>1092.69</v>
      </c>
      <c r="I2263">
        <v>1147.3245000000002</v>
      </c>
      <c r="J2263">
        <f t="shared" si="35"/>
        <v>10325.920500000002</v>
      </c>
      <c r="K2263" t="s">
        <v>51</v>
      </c>
      <c r="L2263" t="s">
        <v>35</v>
      </c>
      <c r="M2263" t="s">
        <v>71</v>
      </c>
      <c r="N2263" t="s">
        <v>53</v>
      </c>
      <c r="O2263">
        <v>22.41</v>
      </c>
      <c r="P2263">
        <v>4.2</v>
      </c>
      <c r="Q2263" t="s">
        <v>23</v>
      </c>
    </row>
    <row r="2264" spans="1:17" x14ac:dyDescent="0.3">
      <c r="A2264" t="s">
        <v>4810</v>
      </c>
      <c r="B2264" s="1">
        <v>45054</v>
      </c>
      <c r="C2264" t="s">
        <v>4811</v>
      </c>
      <c r="D2264" t="s">
        <v>116</v>
      </c>
      <c r="E2264" t="s">
        <v>50</v>
      </c>
      <c r="F2264">
        <v>17</v>
      </c>
      <c r="G2264">
        <v>14</v>
      </c>
      <c r="H2264">
        <v>43.34</v>
      </c>
      <c r="I2264">
        <v>45.940400000000004</v>
      </c>
      <c r="J2264">
        <f t="shared" si="35"/>
        <v>643.16560000000004</v>
      </c>
      <c r="L2264" t="s">
        <v>123</v>
      </c>
      <c r="M2264" t="s">
        <v>71</v>
      </c>
      <c r="N2264" t="s">
        <v>30</v>
      </c>
      <c r="O2264">
        <v>31</v>
      </c>
      <c r="P2264">
        <v>4.7</v>
      </c>
      <c r="Q2264" t="s">
        <v>23</v>
      </c>
    </row>
    <row r="2265" spans="1:17" x14ac:dyDescent="0.3">
      <c r="A2265" t="s">
        <v>4812</v>
      </c>
      <c r="B2265" s="1">
        <v>44357</v>
      </c>
      <c r="C2265" t="s">
        <v>4813</v>
      </c>
      <c r="D2265" t="s">
        <v>130</v>
      </c>
      <c r="E2265" t="s">
        <v>82</v>
      </c>
      <c r="F2265">
        <v>15</v>
      </c>
      <c r="G2265">
        <v>12</v>
      </c>
      <c r="H2265">
        <v>865.14</v>
      </c>
      <c r="I2265">
        <v>917.04840000000002</v>
      </c>
      <c r="J2265">
        <f t="shared" si="35"/>
        <v>11004.5808</v>
      </c>
      <c r="K2265" t="s">
        <v>20</v>
      </c>
      <c r="L2265" t="s">
        <v>35</v>
      </c>
      <c r="M2265" t="s">
        <v>22</v>
      </c>
      <c r="N2265" t="s">
        <v>30</v>
      </c>
      <c r="O2265">
        <v>7.5</v>
      </c>
      <c r="P2265">
        <v>2.1</v>
      </c>
      <c r="Q2265" t="s">
        <v>23</v>
      </c>
    </row>
    <row r="2266" spans="1:17" x14ac:dyDescent="0.3">
      <c r="A2266" t="s">
        <v>4814</v>
      </c>
      <c r="B2266" s="1">
        <v>44611</v>
      </c>
      <c r="C2266" t="s">
        <v>4815</v>
      </c>
      <c r="D2266" t="s">
        <v>56</v>
      </c>
      <c r="E2266" t="s">
        <v>41</v>
      </c>
      <c r="F2266">
        <v>6</v>
      </c>
      <c r="G2266">
        <v>5</v>
      </c>
      <c r="H2266">
        <v>1055.6300000000001</v>
      </c>
      <c r="I2266">
        <v>1192.8619000000001</v>
      </c>
      <c r="J2266">
        <f t="shared" si="35"/>
        <v>5964.3095000000003</v>
      </c>
      <c r="K2266" t="s">
        <v>47</v>
      </c>
      <c r="L2266" t="s">
        <v>21</v>
      </c>
      <c r="M2266" t="s">
        <v>36</v>
      </c>
      <c r="N2266" t="s">
        <v>30</v>
      </c>
      <c r="O2266">
        <v>8.33</v>
      </c>
      <c r="P2266">
        <v>1.3</v>
      </c>
      <c r="Q2266" t="s">
        <v>23</v>
      </c>
    </row>
    <row r="2267" spans="1:17" x14ac:dyDescent="0.3">
      <c r="A2267" t="s">
        <v>4816</v>
      </c>
      <c r="B2267" s="1">
        <v>44777</v>
      </c>
      <c r="C2267" t="s">
        <v>4817</v>
      </c>
      <c r="D2267" t="s">
        <v>61</v>
      </c>
      <c r="E2267" t="s">
        <v>70</v>
      </c>
      <c r="F2267">
        <v>19</v>
      </c>
      <c r="G2267">
        <v>16</v>
      </c>
      <c r="H2267">
        <v>6</v>
      </c>
      <c r="I2267">
        <v>6.42</v>
      </c>
      <c r="J2267">
        <f t="shared" si="35"/>
        <v>102.72</v>
      </c>
      <c r="L2267" t="s">
        <v>42</v>
      </c>
      <c r="M2267" t="s">
        <v>22</v>
      </c>
      <c r="N2267" t="s">
        <v>37</v>
      </c>
      <c r="O2267">
        <v>40.51</v>
      </c>
      <c r="P2267">
        <v>4.2</v>
      </c>
      <c r="Q2267" t="s">
        <v>23</v>
      </c>
    </row>
    <row r="2268" spans="1:17" x14ac:dyDescent="0.3">
      <c r="A2268" t="s">
        <v>4818</v>
      </c>
      <c r="B2268" s="1">
        <v>44988</v>
      </c>
      <c r="C2268" t="s">
        <v>4819</v>
      </c>
      <c r="D2268" t="s">
        <v>133</v>
      </c>
      <c r="E2268" t="s">
        <v>117</v>
      </c>
      <c r="F2268">
        <v>1</v>
      </c>
      <c r="G2268">
        <v>1</v>
      </c>
      <c r="H2268">
        <v>786.72</v>
      </c>
      <c r="I2268">
        <v>826.05600000000004</v>
      </c>
      <c r="J2268">
        <f t="shared" si="35"/>
        <v>826.05600000000004</v>
      </c>
      <c r="K2268" t="s">
        <v>20</v>
      </c>
      <c r="L2268" t="s">
        <v>35</v>
      </c>
      <c r="M2268" t="s">
        <v>29</v>
      </c>
      <c r="N2268" t="s">
        <v>30</v>
      </c>
      <c r="O2268">
        <v>34.89</v>
      </c>
      <c r="P2268">
        <v>1.2</v>
      </c>
      <c r="Q2268" t="s">
        <v>23</v>
      </c>
    </row>
    <row r="2269" spans="1:17" x14ac:dyDescent="0.3">
      <c r="A2269" t="s">
        <v>4820</v>
      </c>
      <c r="B2269" s="1">
        <v>44644</v>
      </c>
      <c r="C2269" t="s">
        <v>4821</v>
      </c>
      <c r="D2269" t="s">
        <v>109</v>
      </c>
      <c r="E2269" t="s">
        <v>110</v>
      </c>
      <c r="F2269">
        <v>2</v>
      </c>
      <c r="G2269">
        <v>2</v>
      </c>
      <c r="H2269">
        <v>910.67</v>
      </c>
      <c r="I2269">
        <v>956.20349999999996</v>
      </c>
      <c r="J2269">
        <f t="shared" si="35"/>
        <v>1912.4069999999999</v>
      </c>
      <c r="K2269" t="s">
        <v>27</v>
      </c>
      <c r="L2269" t="s">
        <v>123</v>
      </c>
      <c r="M2269" t="s">
        <v>36</v>
      </c>
      <c r="N2269" t="s">
        <v>67</v>
      </c>
      <c r="O2269">
        <v>23.1</v>
      </c>
      <c r="P2269">
        <v>4.2</v>
      </c>
      <c r="Q2269" t="s">
        <v>23</v>
      </c>
    </row>
    <row r="2270" spans="1:17" x14ac:dyDescent="0.3">
      <c r="A2270" t="s">
        <v>4822</v>
      </c>
      <c r="B2270" s="1">
        <v>44274</v>
      </c>
      <c r="C2270" t="s">
        <v>4823</v>
      </c>
      <c r="D2270" t="s">
        <v>40</v>
      </c>
      <c r="E2270" t="s">
        <v>4824</v>
      </c>
      <c r="F2270">
        <v>13</v>
      </c>
      <c r="G2270">
        <v>13</v>
      </c>
      <c r="H2270">
        <v>933.56</v>
      </c>
      <c r="I2270">
        <v>1008.2448000000001</v>
      </c>
      <c r="J2270">
        <f t="shared" si="35"/>
        <v>13107.182400000002</v>
      </c>
      <c r="K2270" t="s">
        <v>27</v>
      </c>
      <c r="L2270" t="s">
        <v>28</v>
      </c>
      <c r="M2270" t="s">
        <v>29</v>
      </c>
      <c r="N2270" t="s">
        <v>30</v>
      </c>
      <c r="O2270">
        <v>27.14</v>
      </c>
      <c r="P2270">
        <v>2</v>
      </c>
      <c r="Q2270" t="s">
        <v>23</v>
      </c>
    </row>
    <row r="2271" spans="1:17" x14ac:dyDescent="0.3">
      <c r="A2271" t="s">
        <v>4825</v>
      </c>
      <c r="B2271" s="1">
        <v>45572</v>
      </c>
      <c r="C2271" t="s">
        <v>4826</v>
      </c>
      <c r="D2271" t="s">
        <v>40</v>
      </c>
      <c r="E2271" t="s">
        <v>57</v>
      </c>
      <c r="F2271">
        <v>13</v>
      </c>
      <c r="G2271">
        <v>10</v>
      </c>
      <c r="H2271">
        <v>746.12</v>
      </c>
      <c r="I2271">
        <v>790.88720000000001</v>
      </c>
      <c r="J2271">
        <f t="shared" si="35"/>
        <v>7908.8720000000003</v>
      </c>
      <c r="K2271" t="s">
        <v>66</v>
      </c>
      <c r="L2271" t="s">
        <v>42</v>
      </c>
      <c r="M2271" t="s">
        <v>22</v>
      </c>
      <c r="N2271" t="s">
        <v>37</v>
      </c>
      <c r="O2271">
        <v>10.16</v>
      </c>
      <c r="P2271">
        <v>2.9</v>
      </c>
      <c r="Q2271" t="s">
        <v>23</v>
      </c>
    </row>
    <row r="2272" spans="1:17" x14ac:dyDescent="0.3">
      <c r="A2272" t="s">
        <v>4827</v>
      </c>
      <c r="B2272" s="1">
        <v>44061</v>
      </c>
      <c r="C2272" t="s">
        <v>4828</v>
      </c>
      <c r="E2272" t="s">
        <v>34</v>
      </c>
      <c r="F2272">
        <v>10</v>
      </c>
      <c r="G2272">
        <v>9</v>
      </c>
      <c r="H2272">
        <v>493.11</v>
      </c>
      <c r="I2272">
        <v>547.35210000000006</v>
      </c>
      <c r="J2272">
        <f t="shared" si="35"/>
        <v>4926.1689000000006</v>
      </c>
      <c r="K2272" t="s">
        <v>20</v>
      </c>
      <c r="L2272" t="s">
        <v>123</v>
      </c>
      <c r="M2272" t="s">
        <v>22</v>
      </c>
      <c r="N2272" t="s">
        <v>89</v>
      </c>
      <c r="O2272">
        <v>13.7</v>
      </c>
      <c r="P2272">
        <v>3</v>
      </c>
      <c r="Q2272" t="s">
        <v>23</v>
      </c>
    </row>
    <row r="2273" spans="1:17" x14ac:dyDescent="0.3">
      <c r="A2273" t="s">
        <v>4829</v>
      </c>
      <c r="B2273" s="1">
        <v>44764</v>
      </c>
      <c r="C2273" t="s">
        <v>4061</v>
      </c>
      <c r="D2273" t="s">
        <v>45</v>
      </c>
      <c r="E2273" t="s">
        <v>110</v>
      </c>
      <c r="F2273">
        <v>20</v>
      </c>
      <c r="G2273">
        <v>16</v>
      </c>
      <c r="H2273">
        <v>1096.94</v>
      </c>
      <c r="I2273">
        <v>1217.6034000000002</v>
      </c>
      <c r="J2273">
        <f t="shared" si="35"/>
        <v>19481.654400000003</v>
      </c>
      <c r="K2273" t="s">
        <v>20</v>
      </c>
      <c r="L2273" t="s">
        <v>86</v>
      </c>
      <c r="M2273" t="s">
        <v>71</v>
      </c>
      <c r="N2273" t="s">
        <v>37</v>
      </c>
      <c r="O2273">
        <v>14.79</v>
      </c>
      <c r="P2273">
        <v>2.2999999999999998</v>
      </c>
      <c r="Q2273" t="s">
        <v>23</v>
      </c>
    </row>
    <row r="2274" spans="1:17" x14ac:dyDescent="0.3">
      <c r="A2274" t="s">
        <v>4830</v>
      </c>
      <c r="B2274" s="1">
        <v>44758</v>
      </c>
      <c r="C2274" t="s">
        <v>4831</v>
      </c>
      <c r="D2274" t="s">
        <v>56</v>
      </c>
      <c r="E2274" t="s">
        <v>41</v>
      </c>
      <c r="F2274">
        <v>6</v>
      </c>
      <c r="G2274">
        <v>6</v>
      </c>
      <c r="H2274">
        <v>1152.49</v>
      </c>
      <c r="I2274">
        <v>1221.6394</v>
      </c>
      <c r="J2274">
        <f t="shared" si="35"/>
        <v>7329.8364000000001</v>
      </c>
      <c r="K2274" t="s">
        <v>66</v>
      </c>
      <c r="L2274" t="s">
        <v>35</v>
      </c>
      <c r="M2274" t="s">
        <v>29</v>
      </c>
      <c r="N2274" t="s">
        <v>67</v>
      </c>
      <c r="O2274">
        <v>3.96</v>
      </c>
      <c r="P2274">
        <v>3.2</v>
      </c>
      <c r="Q2274" t="s">
        <v>23</v>
      </c>
    </row>
    <row r="2275" spans="1:17" x14ac:dyDescent="0.3">
      <c r="A2275" t="s">
        <v>4832</v>
      </c>
      <c r="B2275" s="1">
        <v>43905</v>
      </c>
      <c r="C2275" t="s">
        <v>4833</v>
      </c>
      <c r="D2275" t="s">
        <v>65</v>
      </c>
      <c r="E2275" t="s">
        <v>19</v>
      </c>
      <c r="F2275">
        <v>11</v>
      </c>
      <c r="G2275">
        <v>10</v>
      </c>
      <c r="H2275">
        <v>881.72</v>
      </c>
      <c r="I2275">
        <v>978.70920000000012</v>
      </c>
      <c r="J2275">
        <f t="shared" si="35"/>
        <v>9787.0920000000006</v>
      </c>
      <c r="K2275" t="s">
        <v>66</v>
      </c>
      <c r="L2275" t="s">
        <v>42</v>
      </c>
      <c r="M2275" t="s">
        <v>22</v>
      </c>
      <c r="N2275" t="s">
        <v>53</v>
      </c>
      <c r="O2275">
        <v>21.72</v>
      </c>
      <c r="P2275">
        <v>4.0999999999999996</v>
      </c>
      <c r="Q2275" t="s">
        <v>23</v>
      </c>
    </row>
    <row r="2276" spans="1:17" x14ac:dyDescent="0.3">
      <c r="A2276" t="s">
        <v>4834</v>
      </c>
      <c r="B2276" s="1">
        <v>44368</v>
      </c>
      <c r="C2276" t="s">
        <v>4835</v>
      </c>
      <c r="D2276" t="s">
        <v>40</v>
      </c>
      <c r="E2276" t="s">
        <v>57</v>
      </c>
      <c r="F2276">
        <v>12</v>
      </c>
      <c r="G2276">
        <v>10</v>
      </c>
      <c r="H2276">
        <v>20</v>
      </c>
      <c r="I2276">
        <v>22.800000000000004</v>
      </c>
      <c r="J2276">
        <f t="shared" si="35"/>
        <v>228.00000000000006</v>
      </c>
      <c r="K2276" t="s">
        <v>20</v>
      </c>
      <c r="L2276" t="s">
        <v>79</v>
      </c>
      <c r="M2276" t="s">
        <v>22</v>
      </c>
      <c r="N2276" t="s">
        <v>30</v>
      </c>
      <c r="O2276">
        <v>40.840000000000003</v>
      </c>
      <c r="P2276">
        <v>2.7</v>
      </c>
      <c r="Q2276" t="s">
        <v>205</v>
      </c>
    </row>
    <row r="2277" spans="1:17" x14ac:dyDescent="0.3">
      <c r="A2277" t="s">
        <v>4836</v>
      </c>
      <c r="B2277" s="1">
        <v>44380</v>
      </c>
      <c r="C2277" t="s">
        <v>4837</v>
      </c>
      <c r="D2277" t="s">
        <v>133</v>
      </c>
      <c r="E2277" t="s">
        <v>95</v>
      </c>
      <c r="F2277">
        <v>19</v>
      </c>
      <c r="G2277">
        <v>15</v>
      </c>
      <c r="H2277">
        <v>218.27</v>
      </c>
      <c r="I2277">
        <v>229.18350000000001</v>
      </c>
      <c r="J2277">
        <f t="shared" si="35"/>
        <v>3437.7525000000001</v>
      </c>
      <c r="K2277" t="s">
        <v>66</v>
      </c>
      <c r="L2277" t="s">
        <v>28</v>
      </c>
      <c r="M2277" t="s">
        <v>36</v>
      </c>
      <c r="N2277" t="s">
        <v>53</v>
      </c>
      <c r="O2277">
        <v>19.71</v>
      </c>
      <c r="P2277">
        <v>2.9</v>
      </c>
    </row>
    <row r="2278" spans="1:17" x14ac:dyDescent="0.3">
      <c r="A2278" t="s">
        <v>4838</v>
      </c>
      <c r="B2278" s="1">
        <v>45284</v>
      </c>
      <c r="C2278" t="s">
        <v>4839</v>
      </c>
      <c r="D2278" t="s">
        <v>56</v>
      </c>
      <c r="E2278" t="s">
        <v>26</v>
      </c>
      <c r="F2278">
        <v>6</v>
      </c>
      <c r="G2278">
        <v>6</v>
      </c>
      <c r="H2278">
        <v>788.69</v>
      </c>
      <c r="I2278">
        <v>906.99350000000004</v>
      </c>
      <c r="J2278">
        <f t="shared" si="35"/>
        <v>5441.9610000000002</v>
      </c>
      <c r="K2278" t="s">
        <v>66</v>
      </c>
      <c r="L2278" t="s">
        <v>79</v>
      </c>
      <c r="M2278" t="s">
        <v>36</v>
      </c>
      <c r="N2278" t="s">
        <v>53</v>
      </c>
      <c r="O2278">
        <v>6.83</v>
      </c>
      <c r="P2278">
        <v>2.2000000000000002</v>
      </c>
      <c r="Q2278" t="s">
        <v>23</v>
      </c>
    </row>
    <row r="2279" spans="1:17" x14ac:dyDescent="0.3">
      <c r="A2279" t="s">
        <v>4840</v>
      </c>
      <c r="B2279" s="1">
        <v>44541</v>
      </c>
      <c r="C2279" t="s">
        <v>4841</v>
      </c>
      <c r="D2279" t="s">
        <v>65</v>
      </c>
      <c r="E2279" t="s">
        <v>19</v>
      </c>
      <c r="F2279">
        <v>8</v>
      </c>
      <c r="G2279">
        <v>7</v>
      </c>
      <c r="H2279">
        <v>718.31</v>
      </c>
      <c r="I2279">
        <v>804.50720000000001</v>
      </c>
      <c r="J2279">
        <f t="shared" si="35"/>
        <v>5631.5504000000001</v>
      </c>
      <c r="K2279" t="s">
        <v>47</v>
      </c>
      <c r="L2279" t="s">
        <v>28</v>
      </c>
      <c r="M2279" t="s">
        <v>71</v>
      </c>
      <c r="N2279" t="s">
        <v>37</v>
      </c>
      <c r="O2279">
        <v>44.62</v>
      </c>
      <c r="P2279">
        <v>1.4</v>
      </c>
      <c r="Q2279" t="s">
        <v>23</v>
      </c>
    </row>
    <row r="2280" spans="1:17" x14ac:dyDescent="0.3">
      <c r="A2280" t="s">
        <v>4842</v>
      </c>
      <c r="B2280" s="1">
        <v>44088</v>
      </c>
      <c r="C2280" t="s">
        <v>4843</v>
      </c>
      <c r="D2280" t="s">
        <v>77</v>
      </c>
      <c r="E2280" t="s">
        <v>82</v>
      </c>
      <c r="F2280">
        <v>16</v>
      </c>
      <c r="G2280">
        <v>14</v>
      </c>
      <c r="H2280">
        <v>727.37</v>
      </c>
      <c r="I2280">
        <v>792.83330000000001</v>
      </c>
      <c r="J2280">
        <f t="shared" si="35"/>
        <v>11099.6662</v>
      </c>
      <c r="K2280" t="s">
        <v>20</v>
      </c>
      <c r="L2280" t="s">
        <v>123</v>
      </c>
      <c r="M2280" t="s">
        <v>29</v>
      </c>
      <c r="N2280" t="s">
        <v>53</v>
      </c>
      <c r="O2280">
        <v>45.45</v>
      </c>
      <c r="P2280">
        <v>3.3</v>
      </c>
      <c r="Q2280" t="s">
        <v>23</v>
      </c>
    </row>
    <row r="2281" spans="1:17" x14ac:dyDescent="0.3">
      <c r="A2281" t="s">
        <v>2837</v>
      </c>
      <c r="B2281" s="1">
        <v>44320</v>
      </c>
      <c r="C2281" t="s">
        <v>4844</v>
      </c>
      <c r="D2281" t="s">
        <v>61</v>
      </c>
      <c r="E2281" t="s">
        <v>70</v>
      </c>
      <c r="F2281">
        <v>5</v>
      </c>
      <c r="G2281">
        <v>4</v>
      </c>
      <c r="H2281">
        <v>513.29</v>
      </c>
      <c r="I2281">
        <v>544.0874</v>
      </c>
      <c r="J2281">
        <f t="shared" si="35"/>
        <v>2176.3496</v>
      </c>
      <c r="K2281" t="s">
        <v>51</v>
      </c>
      <c r="L2281" t="s">
        <v>4845</v>
      </c>
      <c r="M2281" t="s">
        <v>71</v>
      </c>
      <c r="N2281" t="s">
        <v>53</v>
      </c>
      <c r="O2281">
        <v>9.94</v>
      </c>
      <c r="P2281">
        <v>3.8</v>
      </c>
      <c r="Q2281" t="s">
        <v>23</v>
      </c>
    </row>
    <row r="2282" spans="1:17" x14ac:dyDescent="0.3">
      <c r="A2282" t="s">
        <v>4846</v>
      </c>
      <c r="B2282" s="1">
        <v>44268</v>
      </c>
      <c r="C2282" t="s">
        <v>4847</v>
      </c>
      <c r="D2282" t="s">
        <v>141</v>
      </c>
      <c r="F2282">
        <v>5</v>
      </c>
      <c r="G2282">
        <v>4</v>
      </c>
      <c r="H2282">
        <v>5.29</v>
      </c>
      <c r="I2282">
        <v>5.6603000000000003</v>
      </c>
      <c r="J2282">
        <f t="shared" si="35"/>
        <v>22.641200000000001</v>
      </c>
      <c r="K2282" t="s">
        <v>66</v>
      </c>
      <c r="L2282" t="s">
        <v>28</v>
      </c>
      <c r="M2282" t="s">
        <v>22</v>
      </c>
      <c r="N2282" t="s">
        <v>37</v>
      </c>
      <c r="O2282">
        <v>15.75</v>
      </c>
      <c r="P2282">
        <v>2.1</v>
      </c>
      <c r="Q2282" t="s">
        <v>74</v>
      </c>
    </row>
    <row r="2283" spans="1:17" x14ac:dyDescent="0.3">
      <c r="A2283" t="s">
        <v>4848</v>
      </c>
      <c r="B2283" s="1">
        <v>45278</v>
      </c>
      <c r="C2283" t="s">
        <v>4849</v>
      </c>
      <c r="D2283" t="s">
        <v>45</v>
      </c>
      <c r="E2283" t="s">
        <v>46</v>
      </c>
      <c r="F2283">
        <v>7</v>
      </c>
      <c r="G2283">
        <v>6</v>
      </c>
      <c r="H2283">
        <v>127.21</v>
      </c>
      <c r="I2283">
        <v>138.65890000000002</v>
      </c>
      <c r="J2283">
        <f t="shared" si="35"/>
        <v>831.9534000000001</v>
      </c>
      <c r="K2283" t="s">
        <v>51</v>
      </c>
      <c r="L2283" t="s">
        <v>123</v>
      </c>
      <c r="M2283" t="s">
        <v>29</v>
      </c>
      <c r="N2283" t="s">
        <v>37</v>
      </c>
      <c r="O2283">
        <v>37.68</v>
      </c>
      <c r="P2283">
        <v>5</v>
      </c>
      <c r="Q2283" t="s">
        <v>23</v>
      </c>
    </row>
    <row r="2284" spans="1:17" x14ac:dyDescent="0.3">
      <c r="A2284" t="s">
        <v>4850</v>
      </c>
      <c r="B2284" s="1">
        <v>44841</v>
      </c>
      <c r="C2284" t="s">
        <v>4851</v>
      </c>
      <c r="D2284" t="s">
        <v>77</v>
      </c>
      <c r="E2284" t="s">
        <v>19</v>
      </c>
      <c r="F2284">
        <v>9</v>
      </c>
      <c r="G2284">
        <v>8</v>
      </c>
      <c r="H2284">
        <v>812.77</v>
      </c>
      <c r="I2284">
        <v>894.04700000000003</v>
      </c>
      <c r="J2284">
        <f t="shared" si="35"/>
        <v>7152.3760000000002</v>
      </c>
      <c r="K2284" t="s">
        <v>20</v>
      </c>
      <c r="L2284" t="s">
        <v>28</v>
      </c>
      <c r="M2284" t="s">
        <v>36</v>
      </c>
      <c r="N2284" t="s">
        <v>89</v>
      </c>
      <c r="O2284">
        <v>3.56</v>
      </c>
      <c r="P2284">
        <v>4.4000000000000004</v>
      </c>
      <c r="Q2284" t="s">
        <v>23</v>
      </c>
    </row>
    <row r="2285" spans="1:17" x14ac:dyDescent="0.3">
      <c r="A2285" t="s">
        <v>4852</v>
      </c>
      <c r="B2285" s="1">
        <v>44740</v>
      </c>
      <c r="C2285" t="s">
        <v>4853</v>
      </c>
      <c r="D2285" t="s">
        <v>45</v>
      </c>
      <c r="E2285" t="s">
        <v>120</v>
      </c>
      <c r="F2285">
        <v>17</v>
      </c>
      <c r="G2285">
        <v>16</v>
      </c>
      <c r="H2285">
        <v>763.17</v>
      </c>
      <c r="I2285">
        <v>824.22360000000003</v>
      </c>
      <c r="J2285">
        <f t="shared" si="35"/>
        <v>13187.577600000001</v>
      </c>
      <c r="K2285" t="s">
        <v>66</v>
      </c>
      <c r="L2285" t="s">
        <v>21</v>
      </c>
      <c r="M2285" t="s">
        <v>36</v>
      </c>
      <c r="N2285" t="s">
        <v>89</v>
      </c>
      <c r="O2285">
        <v>11.39</v>
      </c>
      <c r="P2285">
        <v>2.7</v>
      </c>
      <c r="Q2285" t="s">
        <v>23</v>
      </c>
    </row>
    <row r="2286" spans="1:17" x14ac:dyDescent="0.3">
      <c r="A2286" t="s">
        <v>4854</v>
      </c>
      <c r="B2286" s="1">
        <v>44609</v>
      </c>
      <c r="C2286" t="s">
        <v>4855</v>
      </c>
      <c r="D2286" t="s">
        <v>40</v>
      </c>
      <c r="E2286" t="s">
        <v>26</v>
      </c>
      <c r="F2286">
        <v>15</v>
      </c>
      <c r="G2286">
        <v>13</v>
      </c>
      <c r="H2286">
        <v>256.58999999999997</v>
      </c>
      <c r="I2286">
        <v>279.68309999999997</v>
      </c>
      <c r="J2286">
        <f t="shared" si="35"/>
        <v>3635.8802999999998</v>
      </c>
      <c r="K2286" t="s">
        <v>47</v>
      </c>
      <c r="L2286" t="s">
        <v>21</v>
      </c>
      <c r="M2286" t="s">
        <v>22</v>
      </c>
      <c r="N2286" t="s">
        <v>89</v>
      </c>
      <c r="O2286">
        <v>28.15</v>
      </c>
      <c r="P2286">
        <v>1.5</v>
      </c>
      <c r="Q2286" t="s">
        <v>205</v>
      </c>
    </row>
    <row r="2287" spans="1:17" x14ac:dyDescent="0.3">
      <c r="A2287" t="s">
        <v>4856</v>
      </c>
      <c r="B2287" s="1">
        <v>44994</v>
      </c>
      <c r="C2287" t="s">
        <v>4857</v>
      </c>
      <c r="D2287" t="s">
        <v>77</v>
      </c>
      <c r="E2287" t="s">
        <v>19</v>
      </c>
      <c r="F2287">
        <v>16</v>
      </c>
      <c r="G2287">
        <v>15</v>
      </c>
      <c r="H2287">
        <v>70.900000000000006</v>
      </c>
      <c r="I2287">
        <v>81.534999999999997</v>
      </c>
      <c r="J2287">
        <f t="shared" si="35"/>
        <v>1223.0249999999999</v>
      </c>
      <c r="K2287" t="s">
        <v>20</v>
      </c>
      <c r="L2287" t="s">
        <v>35</v>
      </c>
      <c r="M2287" t="s">
        <v>71</v>
      </c>
      <c r="N2287" t="s">
        <v>30</v>
      </c>
      <c r="O2287">
        <v>9999</v>
      </c>
      <c r="P2287">
        <v>4</v>
      </c>
      <c r="Q2287" t="s">
        <v>23</v>
      </c>
    </row>
    <row r="2288" spans="1:17" x14ac:dyDescent="0.3">
      <c r="A2288" t="s">
        <v>4858</v>
      </c>
      <c r="B2288" s="1">
        <v>44245</v>
      </c>
      <c r="C2288" t="s">
        <v>843</v>
      </c>
      <c r="D2288" t="s">
        <v>61</v>
      </c>
      <c r="E2288" t="s">
        <v>70</v>
      </c>
      <c r="F2288">
        <v>19</v>
      </c>
      <c r="G2288">
        <v>17</v>
      </c>
      <c r="H2288">
        <v>101.86</v>
      </c>
      <c r="I2288">
        <v>116.12040000000002</v>
      </c>
      <c r="J2288">
        <f t="shared" si="35"/>
        <v>1974.0468000000003</v>
      </c>
      <c r="K2288" t="s">
        <v>20</v>
      </c>
      <c r="L2288" t="s">
        <v>123</v>
      </c>
      <c r="M2288" t="s">
        <v>29</v>
      </c>
      <c r="N2288" t="s">
        <v>30</v>
      </c>
      <c r="O2288">
        <v>24.07</v>
      </c>
      <c r="P2288">
        <v>3.3</v>
      </c>
      <c r="Q2288" t="s">
        <v>23</v>
      </c>
    </row>
    <row r="2289" spans="1:17" x14ac:dyDescent="0.3">
      <c r="A2289" t="s">
        <v>4859</v>
      </c>
      <c r="B2289" s="1">
        <v>44162</v>
      </c>
      <c r="C2289" t="s">
        <v>4860</v>
      </c>
      <c r="D2289" t="s">
        <v>940</v>
      </c>
      <c r="E2289" t="s">
        <v>95</v>
      </c>
      <c r="F2289">
        <v>4</v>
      </c>
      <c r="G2289">
        <v>3</v>
      </c>
      <c r="H2289">
        <v>407.66</v>
      </c>
      <c r="I2289">
        <v>440.27280000000007</v>
      </c>
      <c r="J2289">
        <f t="shared" si="35"/>
        <v>1320.8184000000001</v>
      </c>
      <c r="K2289" t="s">
        <v>20</v>
      </c>
      <c r="L2289" t="s">
        <v>123</v>
      </c>
      <c r="M2289" t="s">
        <v>29</v>
      </c>
      <c r="N2289" t="s">
        <v>37</v>
      </c>
      <c r="O2289">
        <v>20.29</v>
      </c>
      <c r="P2289">
        <v>2.2999999999999998</v>
      </c>
      <c r="Q2289" t="s">
        <v>111</v>
      </c>
    </row>
    <row r="2290" spans="1:17" x14ac:dyDescent="0.3">
      <c r="A2290" t="s">
        <v>928</v>
      </c>
      <c r="B2290" s="1">
        <v>44378</v>
      </c>
      <c r="C2290" t="s">
        <v>4861</v>
      </c>
      <c r="D2290" t="s">
        <v>65</v>
      </c>
      <c r="E2290" t="s">
        <v>19</v>
      </c>
      <c r="F2290">
        <v>7</v>
      </c>
      <c r="G2290">
        <v>7</v>
      </c>
      <c r="H2290">
        <v>605.52</v>
      </c>
      <c r="I2290">
        <v>666.072</v>
      </c>
      <c r="J2290">
        <f t="shared" si="35"/>
        <v>4662.5039999999999</v>
      </c>
      <c r="K2290" t="s">
        <v>27</v>
      </c>
      <c r="L2290" t="s">
        <v>21</v>
      </c>
      <c r="M2290" t="s">
        <v>71</v>
      </c>
      <c r="N2290" t="s">
        <v>67</v>
      </c>
      <c r="O2290">
        <v>30.32</v>
      </c>
      <c r="P2290">
        <v>4.3</v>
      </c>
      <c r="Q2290" t="s">
        <v>23</v>
      </c>
    </row>
    <row r="2291" spans="1:17" x14ac:dyDescent="0.3">
      <c r="A2291" t="s">
        <v>4862</v>
      </c>
      <c r="B2291" s="1">
        <v>44711</v>
      </c>
      <c r="C2291" t="s">
        <v>4863</v>
      </c>
      <c r="D2291" t="s">
        <v>116</v>
      </c>
      <c r="E2291" t="s">
        <v>50</v>
      </c>
      <c r="F2291">
        <v>4</v>
      </c>
      <c r="G2291">
        <v>3</v>
      </c>
      <c r="H2291">
        <v>367.17</v>
      </c>
      <c r="I2291">
        <v>396.54360000000003</v>
      </c>
      <c r="J2291">
        <f t="shared" si="35"/>
        <v>1189.6308000000001</v>
      </c>
      <c r="K2291" t="s">
        <v>47</v>
      </c>
      <c r="L2291" t="s">
        <v>123</v>
      </c>
      <c r="M2291" t="s">
        <v>22</v>
      </c>
      <c r="N2291" t="s">
        <v>67</v>
      </c>
      <c r="O2291">
        <v>3.49</v>
      </c>
      <c r="P2291">
        <v>1.4</v>
      </c>
      <c r="Q2291" t="s">
        <v>23</v>
      </c>
    </row>
    <row r="2292" spans="1:17" x14ac:dyDescent="0.3">
      <c r="A2292" t="s">
        <v>4864</v>
      </c>
      <c r="B2292" s="1">
        <v>44976</v>
      </c>
      <c r="C2292" t="s">
        <v>4865</v>
      </c>
      <c r="D2292" t="s">
        <v>100</v>
      </c>
      <c r="E2292" t="s">
        <v>57</v>
      </c>
      <c r="F2292">
        <v>8</v>
      </c>
      <c r="G2292">
        <v>6</v>
      </c>
      <c r="H2292">
        <v>1176.92</v>
      </c>
      <c r="I2292">
        <v>1271.0736000000002</v>
      </c>
      <c r="J2292">
        <f t="shared" si="35"/>
        <v>7626.441600000001</v>
      </c>
      <c r="K2292" t="s">
        <v>20</v>
      </c>
      <c r="L2292" t="s">
        <v>35</v>
      </c>
      <c r="M2292" t="s">
        <v>22</v>
      </c>
      <c r="N2292" t="s">
        <v>67</v>
      </c>
      <c r="O2292">
        <v>29.94</v>
      </c>
      <c r="P2292">
        <v>1.8</v>
      </c>
      <c r="Q2292" t="s">
        <v>111</v>
      </c>
    </row>
    <row r="2293" spans="1:17" x14ac:dyDescent="0.3">
      <c r="A2293" t="s">
        <v>4866</v>
      </c>
      <c r="B2293" s="1">
        <v>45457</v>
      </c>
      <c r="C2293" t="s">
        <v>4867</v>
      </c>
      <c r="D2293" t="s">
        <v>116</v>
      </c>
      <c r="E2293" t="s">
        <v>50</v>
      </c>
      <c r="F2293">
        <v>5</v>
      </c>
      <c r="G2293">
        <v>5</v>
      </c>
      <c r="H2293">
        <v>785.6</v>
      </c>
      <c r="I2293">
        <v>832.7360000000001</v>
      </c>
      <c r="J2293">
        <f t="shared" si="35"/>
        <v>4163.68</v>
      </c>
      <c r="K2293" t="s">
        <v>47</v>
      </c>
      <c r="L2293" t="s">
        <v>79</v>
      </c>
      <c r="M2293" t="s">
        <v>22</v>
      </c>
      <c r="N2293" t="s">
        <v>37</v>
      </c>
      <c r="O2293">
        <v>32.31</v>
      </c>
      <c r="P2293">
        <v>3.7</v>
      </c>
      <c r="Q2293" t="s">
        <v>23</v>
      </c>
    </row>
    <row r="2294" spans="1:17" x14ac:dyDescent="0.3">
      <c r="A2294" t="s">
        <v>4868</v>
      </c>
      <c r="B2294" s="1">
        <v>44467</v>
      </c>
      <c r="C2294" t="s">
        <v>4869</v>
      </c>
      <c r="D2294" t="s">
        <v>109</v>
      </c>
      <c r="E2294" t="s">
        <v>120</v>
      </c>
      <c r="F2294">
        <v>12</v>
      </c>
      <c r="G2294">
        <v>12</v>
      </c>
      <c r="H2294">
        <v>311.72000000000003</v>
      </c>
      <c r="I2294">
        <v>330.42320000000007</v>
      </c>
      <c r="J2294">
        <f t="shared" si="35"/>
        <v>3965.0784000000008</v>
      </c>
      <c r="K2294" t="s">
        <v>51</v>
      </c>
      <c r="L2294" t="s">
        <v>21</v>
      </c>
      <c r="M2294" t="s">
        <v>29</v>
      </c>
      <c r="N2294" t="s">
        <v>67</v>
      </c>
      <c r="O2294">
        <v>7.83</v>
      </c>
      <c r="P2294">
        <v>3.9</v>
      </c>
      <c r="Q2294" t="s">
        <v>23</v>
      </c>
    </row>
    <row r="2295" spans="1:17" x14ac:dyDescent="0.3">
      <c r="A2295" t="s">
        <v>4870</v>
      </c>
      <c r="B2295" s="1">
        <v>44713</v>
      </c>
      <c r="C2295" t="s">
        <v>4871</v>
      </c>
      <c r="D2295" t="s">
        <v>85</v>
      </c>
      <c r="E2295" t="s">
        <v>19</v>
      </c>
      <c r="F2295">
        <v>5</v>
      </c>
      <c r="G2295">
        <v>5</v>
      </c>
      <c r="H2295">
        <v>376.81</v>
      </c>
      <c r="I2295">
        <v>403.18670000000003</v>
      </c>
      <c r="J2295">
        <f t="shared" si="35"/>
        <v>2015.9335000000001</v>
      </c>
      <c r="K2295" t="s">
        <v>27</v>
      </c>
      <c r="L2295" t="s">
        <v>123</v>
      </c>
      <c r="M2295" t="s">
        <v>22</v>
      </c>
      <c r="N2295" t="s">
        <v>89</v>
      </c>
      <c r="O2295">
        <v>35.18</v>
      </c>
      <c r="P2295">
        <v>1.2</v>
      </c>
      <c r="Q2295" t="s">
        <v>205</v>
      </c>
    </row>
    <row r="2296" spans="1:17" x14ac:dyDescent="0.3">
      <c r="A2296" t="s">
        <v>4872</v>
      </c>
      <c r="B2296" s="1">
        <v>44041</v>
      </c>
      <c r="C2296" t="s">
        <v>4873</v>
      </c>
      <c r="D2296" t="s">
        <v>100</v>
      </c>
      <c r="E2296" t="s">
        <v>4874</v>
      </c>
      <c r="F2296">
        <v>16</v>
      </c>
      <c r="G2296">
        <v>14</v>
      </c>
      <c r="H2296">
        <v>771.74</v>
      </c>
      <c r="I2296">
        <v>818.0444</v>
      </c>
      <c r="J2296">
        <f t="shared" si="35"/>
        <v>11452.6216</v>
      </c>
      <c r="K2296" t="s">
        <v>20</v>
      </c>
      <c r="L2296" t="s">
        <v>123</v>
      </c>
      <c r="M2296" t="s">
        <v>36</v>
      </c>
      <c r="N2296" t="s">
        <v>30</v>
      </c>
      <c r="O2296">
        <v>13.01</v>
      </c>
      <c r="P2296">
        <v>3.4</v>
      </c>
      <c r="Q2296" t="s">
        <v>23</v>
      </c>
    </row>
    <row r="2297" spans="1:17" x14ac:dyDescent="0.3">
      <c r="A2297" t="s">
        <v>4875</v>
      </c>
      <c r="B2297" s="1">
        <v>45387</v>
      </c>
      <c r="C2297" t="s">
        <v>4876</v>
      </c>
      <c r="E2297" t="s">
        <v>95</v>
      </c>
      <c r="F2297">
        <v>6</v>
      </c>
      <c r="G2297">
        <v>6</v>
      </c>
      <c r="H2297">
        <v>700.1</v>
      </c>
      <c r="I2297">
        <v>791.11299999999994</v>
      </c>
      <c r="J2297">
        <f t="shared" si="35"/>
        <v>4746.6779999999999</v>
      </c>
      <c r="K2297" t="s">
        <v>27</v>
      </c>
      <c r="L2297" t="s">
        <v>28</v>
      </c>
      <c r="M2297" t="s">
        <v>36</v>
      </c>
      <c r="N2297" t="s">
        <v>37</v>
      </c>
      <c r="O2297">
        <v>42.35</v>
      </c>
      <c r="P2297">
        <v>1.8</v>
      </c>
      <c r="Q2297" t="s">
        <v>23</v>
      </c>
    </row>
    <row r="2298" spans="1:17" x14ac:dyDescent="0.3">
      <c r="A2298" t="s">
        <v>4877</v>
      </c>
      <c r="B2298" s="1">
        <v>43865</v>
      </c>
      <c r="C2298" t="s">
        <v>4878</v>
      </c>
      <c r="D2298" t="s">
        <v>133</v>
      </c>
      <c r="E2298" t="s">
        <v>95</v>
      </c>
      <c r="F2298">
        <v>14</v>
      </c>
      <c r="G2298">
        <v>12</v>
      </c>
      <c r="H2298">
        <v>913.1</v>
      </c>
      <c r="I2298">
        <v>1022.6720000000001</v>
      </c>
      <c r="J2298">
        <f t="shared" si="35"/>
        <v>12272.064000000002</v>
      </c>
      <c r="K2298" t="s">
        <v>51</v>
      </c>
      <c r="L2298" t="s">
        <v>28</v>
      </c>
      <c r="M2298" t="s">
        <v>29</v>
      </c>
      <c r="N2298" t="s">
        <v>30</v>
      </c>
      <c r="O2298">
        <v>24.81</v>
      </c>
      <c r="P2298">
        <v>4.9000000000000004</v>
      </c>
      <c r="Q2298" t="s">
        <v>23</v>
      </c>
    </row>
    <row r="2299" spans="1:17" x14ac:dyDescent="0.3">
      <c r="A2299" t="s">
        <v>4879</v>
      </c>
      <c r="B2299" s="1">
        <v>44414</v>
      </c>
      <c r="C2299" t="s">
        <v>592</v>
      </c>
      <c r="D2299" t="s">
        <v>100</v>
      </c>
      <c r="E2299" t="s">
        <v>57</v>
      </c>
      <c r="F2299">
        <v>14</v>
      </c>
      <c r="G2299">
        <v>14</v>
      </c>
      <c r="H2299">
        <v>1463.98</v>
      </c>
      <c r="I2299">
        <v>1595.7382000000002</v>
      </c>
      <c r="J2299">
        <f t="shared" si="35"/>
        <v>22340.334800000004</v>
      </c>
      <c r="K2299" t="s">
        <v>51</v>
      </c>
      <c r="L2299" t="s">
        <v>86</v>
      </c>
      <c r="M2299" t="s">
        <v>71</v>
      </c>
      <c r="N2299" t="s">
        <v>89</v>
      </c>
      <c r="O2299">
        <v>21.69</v>
      </c>
      <c r="P2299">
        <v>1.4</v>
      </c>
      <c r="Q2299" t="s">
        <v>23</v>
      </c>
    </row>
    <row r="2300" spans="1:17" x14ac:dyDescent="0.3">
      <c r="A2300" t="s">
        <v>4880</v>
      </c>
      <c r="B2300" s="1">
        <v>45448</v>
      </c>
      <c r="C2300" t="s">
        <v>4881</v>
      </c>
      <c r="D2300" t="s">
        <v>94</v>
      </c>
      <c r="E2300" t="s">
        <v>50</v>
      </c>
      <c r="F2300">
        <v>2</v>
      </c>
      <c r="G2300">
        <v>2</v>
      </c>
      <c r="H2300">
        <v>301.83999999999997</v>
      </c>
      <c r="I2300">
        <v>322.96879999999999</v>
      </c>
      <c r="J2300">
        <f t="shared" si="35"/>
        <v>645.93759999999997</v>
      </c>
      <c r="K2300" t="s">
        <v>27</v>
      </c>
      <c r="L2300" t="s">
        <v>28</v>
      </c>
      <c r="M2300" t="s">
        <v>71</v>
      </c>
      <c r="N2300" t="s">
        <v>30</v>
      </c>
      <c r="O2300">
        <v>8.76</v>
      </c>
      <c r="P2300">
        <v>2.6</v>
      </c>
      <c r="Q2300" t="s">
        <v>23</v>
      </c>
    </row>
    <row r="2301" spans="1:17" x14ac:dyDescent="0.3">
      <c r="A2301" t="s">
        <v>4882</v>
      </c>
      <c r="B2301" s="1">
        <v>44251</v>
      </c>
      <c r="C2301" t="s">
        <v>4883</v>
      </c>
      <c r="D2301" t="s">
        <v>65</v>
      </c>
      <c r="E2301" t="s">
        <v>19</v>
      </c>
      <c r="F2301">
        <v>9</v>
      </c>
      <c r="G2301">
        <v>7</v>
      </c>
      <c r="H2301">
        <v>83.07</v>
      </c>
      <c r="I2301">
        <v>93.038399999999996</v>
      </c>
      <c r="J2301">
        <f t="shared" si="35"/>
        <v>651.26879999999994</v>
      </c>
      <c r="K2301" t="s">
        <v>27</v>
      </c>
      <c r="L2301" t="s">
        <v>28</v>
      </c>
      <c r="M2301" t="s">
        <v>71</v>
      </c>
      <c r="N2301" t="s">
        <v>53</v>
      </c>
      <c r="O2301">
        <v>11.86</v>
      </c>
      <c r="P2301">
        <v>4.3</v>
      </c>
      <c r="Q2301" t="s">
        <v>23</v>
      </c>
    </row>
    <row r="2302" spans="1:17" x14ac:dyDescent="0.3">
      <c r="A2302" t="s">
        <v>4884</v>
      </c>
      <c r="B2302" s="1">
        <v>44002</v>
      </c>
      <c r="C2302" t="s">
        <v>4885</v>
      </c>
      <c r="D2302" t="s">
        <v>94</v>
      </c>
      <c r="E2302" t="s">
        <v>50</v>
      </c>
      <c r="F2302">
        <v>20</v>
      </c>
      <c r="G2302">
        <v>16</v>
      </c>
      <c r="H2302">
        <v>263.81</v>
      </c>
      <c r="I2302">
        <v>284.91480000000001</v>
      </c>
      <c r="J2302">
        <f t="shared" si="35"/>
        <v>4558.6368000000002</v>
      </c>
      <c r="K2302" t="s">
        <v>51</v>
      </c>
      <c r="L2302" t="s">
        <v>28</v>
      </c>
      <c r="M2302" t="s">
        <v>22</v>
      </c>
      <c r="N2302" t="s">
        <v>30</v>
      </c>
      <c r="O2302">
        <v>15.28</v>
      </c>
      <c r="P2302">
        <v>3.6</v>
      </c>
      <c r="Q2302" t="s">
        <v>23</v>
      </c>
    </row>
    <row r="2303" spans="1:17" x14ac:dyDescent="0.3">
      <c r="A2303" t="s">
        <v>1630</v>
      </c>
      <c r="B2303" s="1">
        <v>44836</v>
      </c>
      <c r="C2303" t="s">
        <v>4886</v>
      </c>
      <c r="D2303" t="s">
        <v>109</v>
      </c>
      <c r="E2303" t="s">
        <v>46</v>
      </c>
      <c r="F2303">
        <v>19</v>
      </c>
      <c r="G2303">
        <v>18</v>
      </c>
      <c r="H2303">
        <v>1317.53</v>
      </c>
      <c r="I2303">
        <v>1462.4583</v>
      </c>
      <c r="J2303">
        <f t="shared" si="35"/>
        <v>26324.249400000001</v>
      </c>
      <c r="K2303" t="s">
        <v>20</v>
      </c>
      <c r="L2303" t="s">
        <v>79</v>
      </c>
      <c r="M2303" t="s">
        <v>36</v>
      </c>
      <c r="N2303" t="s">
        <v>30</v>
      </c>
      <c r="O2303">
        <v>26.52</v>
      </c>
      <c r="P2303">
        <v>4.4000000000000004</v>
      </c>
      <c r="Q2303" t="s">
        <v>23</v>
      </c>
    </row>
    <row r="2304" spans="1:17" x14ac:dyDescent="0.3">
      <c r="A2304" t="s">
        <v>4887</v>
      </c>
      <c r="B2304" s="1">
        <v>45102</v>
      </c>
      <c r="C2304" t="s">
        <v>4888</v>
      </c>
      <c r="D2304" t="s">
        <v>33</v>
      </c>
      <c r="E2304" t="s">
        <v>34</v>
      </c>
      <c r="F2304">
        <v>17</v>
      </c>
      <c r="G2304">
        <v>16</v>
      </c>
      <c r="H2304">
        <v>1020.96</v>
      </c>
      <c r="I2304">
        <v>1092.4272000000001</v>
      </c>
      <c r="J2304">
        <f t="shared" si="35"/>
        <v>17478.835200000001</v>
      </c>
      <c r="K2304" t="s">
        <v>66</v>
      </c>
      <c r="L2304" t="s">
        <v>86</v>
      </c>
      <c r="M2304" t="s">
        <v>36</v>
      </c>
      <c r="N2304" t="s">
        <v>30</v>
      </c>
      <c r="O2304">
        <v>8.16</v>
      </c>
      <c r="P2304">
        <v>4.4000000000000004</v>
      </c>
      <c r="Q2304" t="s">
        <v>23</v>
      </c>
    </row>
    <row r="2305" spans="1:17" x14ac:dyDescent="0.3">
      <c r="A2305" t="s">
        <v>4889</v>
      </c>
      <c r="B2305" s="1">
        <v>45459</v>
      </c>
      <c r="C2305" t="s">
        <v>4890</v>
      </c>
      <c r="D2305" t="s">
        <v>56</v>
      </c>
      <c r="E2305" t="s">
        <v>41</v>
      </c>
      <c r="F2305">
        <v>16</v>
      </c>
      <c r="G2305">
        <v>14</v>
      </c>
      <c r="H2305">
        <v>960.28</v>
      </c>
      <c r="I2305">
        <v>1056.308</v>
      </c>
      <c r="J2305">
        <f t="shared" si="35"/>
        <v>14788.312</v>
      </c>
      <c r="K2305" t="s">
        <v>20</v>
      </c>
      <c r="L2305" t="s">
        <v>21</v>
      </c>
      <c r="M2305" t="s">
        <v>29</v>
      </c>
      <c r="N2305" t="s">
        <v>30</v>
      </c>
      <c r="O2305">
        <v>36.06</v>
      </c>
      <c r="P2305">
        <v>2.4</v>
      </c>
      <c r="Q2305" t="s">
        <v>205</v>
      </c>
    </row>
    <row r="2306" spans="1:17" x14ac:dyDescent="0.3">
      <c r="A2306" t="s">
        <v>4891</v>
      </c>
      <c r="B2306" s="1">
        <v>44354</v>
      </c>
      <c r="C2306" t="s">
        <v>4892</v>
      </c>
      <c r="D2306" t="s">
        <v>116</v>
      </c>
      <c r="E2306" t="s">
        <v>117</v>
      </c>
      <c r="F2306">
        <v>5</v>
      </c>
      <c r="G2306">
        <v>5</v>
      </c>
      <c r="H2306">
        <v>80.819999999999993</v>
      </c>
      <c r="I2306">
        <v>91.326599999999985</v>
      </c>
      <c r="J2306">
        <f t="shared" si="35"/>
        <v>456.63299999999992</v>
      </c>
      <c r="K2306" t="s">
        <v>51</v>
      </c>
      <c r="L2306" t="s">
        <v>28</v>
      </c>
      <c r="M2306" t="s">
        <v>22</v>
      </c>
      <c r="N2306" t="s">
        <v>37</v>
      </c>
      <c r="O2306">
        <v>29.75</v>
      </c>
      <c r="P2306">
        <v>1.8</v>
      </c>
      <c r="Q2306" t="s">
        <v>23</v>
      </c>
    </row>
    <row r="2307" spans="1:17" x14ac:dyDescent="0.3">
      <c r="A2307" t="s">
        <v>4893</v>
      </c>
      <c r="B2307" s="1">
        <v>44408</v>
      </c>
      <c r="C2307" t="s">
        <v>4894</v>
      </c>
      <c r="D2307" t="s">
        <v>61</v>
      </c>
      <c r="E2307" t="s">
        <v>70</v>
      </c>
      <c r="F2307">
        <v>2</v>
      </c>
      <c r="G2307">
        <v>2</v>
      </c>
      <c r="H2307">
        <v>88.34</v>
      </c>
      <c r="I2307">
        <v>98.057400000000015</v>
      </c>
      <c r="J2307">
        <f t="shared" ref="J2307:J2370" si="36">G2307*I2307</f>
        <v>196.11480000000003</v>
      </c>
      <c r="K2307" t="s">
        <v>20</v>
      </c>
      <c r="L2307" t="s">
        <v>21</v>
      </c>
      <c r="M2307" t="s">
        <v>22</v>
      </c>
      <c r="N2307" t="s">
        <v>67</v>
      </c>
      <c r="O2307">
        <v>40.369999999999997</v>
      </c>
      <c r="P2307">
        <v>2.7</v>
      </c>
      <c r="Q2307" t="s">
        <v>23</v>
      </c>
    </row>
    <row r="2308" spans="1:17" x14ac:dyDescent="0.3">
      <c r="A2308" t="s">
        <v>4895</v>
      </c>
      <c r="B2308" s="1">
        <v>45089</v>
      </c>
      <c r="C2308" t="s">
        <v>4896</v>
      </c>
      <c r="D2308" t="s">
        <v>133</v>
      </c>
      <c r="E2308" t="s">
        <v>50</v>
      </c>
      <c r="F2308">
        <v>17</v>
      </c>
      <c r="G2308">
        <v>17</v>
      </c>
      <c r="H2308">
        <v>1079.3599999999999</v>
      </c>
      <c r="I2308">
        <v>1154.9151999999999</v>
      </c>
      <c r="J2308">
        <f t="shared" si="36"/>
        <v>19633.558399999998</v>
      </c>
      <c r="K2308" t="s">
        <v>47</v>
      </c>
      <c r="L2308" t="s">
        <v>42</v>
      </c>
      <c r="M2308" t="s">
        <v>29</v>
      </c>
      <c r="N2308" t="s">
        <v>89</v>
      </c>
      <c r="O2308">
        <v>36.25</v>
      </c>
      <c r="P2308">
        <v>2.1</v>
      </c>
    </row>
    <row r="2309" spans="1:17" x14ac:dyDescent="0.3">
      <c r="A2309" t="s">
        <v>4897</v>
      </c>
      <c r="B2309" s="1">
        <v>44419</v>
      </c>
      <c r="C2309" t="s">
        <v>4898</v>
      </c>
      <c r="D2309" t="s">
        <v>56</v>
      </c>
      <c r="E2309" t="s">
        <v>57</v>
      </c>
      <c r="F2309">
        <v>11</v>
      </c>
      <c r="G2309">
        <v>11</v>
      </c>
      <c r="H2309">
        <v>980.72</v>
      </c>
      <c r="I2309">
        <v>1049.3704</v>
      </c>
      <c r="J2309">
        <f t="shared" si="36"/>
        <v>11543.0744</v>
      </c>
      <c r="K2309" t="s">
        <v>51</v>
      </c>
      <c r="L2309" t="s">
        <v>86</v>
      </c>
      <c r="M2309" t="s">
        <v>36</v>
      </c>
      <c r="N2309" t="s">
        <v>37</v>
      </c>
      <c r="O2309">
        <v>24.94</v>
      </c>
      <c r="P2309">
        <v>2.2000000000000002</v>
      </c>
      <c r="Q2309" t="s">
        <v>23</v>
      </c>
    </row>
    <row r="2310" spans="1:17" x14ac:dyDescent="0.3">
      <c r="A2310" t="s">
        <v>4899</v>
      </c>
      <c r="B2310" s="1">
        <v>44308</v>
      </c>
      <c r="C2310" t="s">
        <v>4900</v>
      </c>
      <c r="D2310" t="s">
        <v>65</v>
      </c>
      <c r="E2310" t="s">
        <v>78</v>
      </c>
      <c r="F2310">
        <v>11</v>
      </c>
      <c r="G2310">
        <v>10</v>
      </c>
      <c r="H2310">
        <v>1381.78</v>
      </c>
      <c r="I2310">
        <v>1533.7758000000001</v>
      </c>
      <c r="J2310">
        <f t="shared" si="36"/>
        <v>15337.758000000002</v>
      </c>
      <c r="K2310" t="s">
        <v>47</v>
      </c>
      <c r="L2310" t="s">
        <v>21</v>
      </c>
      <c r="M2310" t="s">
        <v>71</v>
      </c>
      <c r="N2310" t="s">
        <v>37</v>
      </c>
      <c r="O2310">
        <v>47.44</v>
      </c>
      <c r="P2310">
        <v>3</v>
      </c>
      <c r="Q2310" t="s">
        <v>23</v>
      </c>
    </row>
    <row r="2311" spans="1:17" x14ac:dyDescent="0.3">
      <c r="A2311" t="s">
        <v>4901</v>
      </c>
      <c r="B2311" s="1">
        <v>44647</v>
      </c>
      <c r="C2311" t="s">
        <v>4902</v>
      </c>
      <c r="D2311" t="s">
        <v>85</v>
      </c>
      <c r="E2311" t="s">
        <v>82</v>
      </c>
      <c r="F2311">
        <v>17</v>
      </c>
      <c r="G2311">
        <v>17</v>
      </c>
      <c r="H2311">
        <v>869.6</v>
      </c>
      <c r="I2311">
        <v>913.08</v>
      </c>
      <c r="J2311">
        <f t="shared" si="36"/>
        <v>15522.36</v>
      </c>
      <c r="K2311" t="s">
        <v>4903</v>
      </c>
      <c r="L2311" t="s">
        <v>86</v>
      </c>
      <c r="M2311" t="s">
        <v>36</v>
      </c>
      <c r="N2311" t="s">
        <v>30</v>
      </c>
      <c r="O2311">
        <v>44.08</v>
      </c>
      <c r="P2311">
        <v>2.2000000000000002</v>
      </c>
    </row>
    <row r="2312" spans="1:17" x14ac:dyDescent="0.3">
      <c r="A2312" t="s">
        <v>4904</v>
      </c>
      <c r="B2312" s="1">
        <v>43970</v>
      </c>
      <c r="C2312" t="s">
        <v>4905</v>
      </c>
      <c r="D2312" t="s">
        <v>130</v>
      </c>
      <c r="E2312" t="s">
        <v>78</v>
      </c>
      <c r="F2312">
        <v>3</v>
      </c>
      <c r="G2312">
        <v>2</v>
      </c>
      <c r="H2312">
        <v>75.19</v>
      </c>
      <c r="I2312">
        <v>86.468499999999992</v>
      </c>
      <c r="J2312">
        <f t="shared" si="36"/>
        <v>172.93699999999998</v>
      </c>
      <c r="K2312" t="s">
        <v>47</v>
      </c>
      <c r="L2312" t="s">
        <v>123</v>
      </c>
      <c r="M2312" t="s">
        <v>36</v>
      </c>
      <c r="N2312" t="s">
        <v>89</v>
      </c>
      <c r="O2312">
        <v>16.77</v>
      </c>
      <c r="P2312">
        <v>1</v>
      </c>
      <c r="Q2312" t="s">
        <v>23</v>
      </c>
    </row>
    <row r="2313" spans="1:17" x14ac:dyDescent="0.3">
      <c r="A2313" t="s">
        <v>4906</v>
      </c>
      <c r="B2313" s="1">
        <v>45212</v>
      </c>
      <c r="C2313" t="s">
        <v>4907</v>
      </c>
      <c r="D2313" t="s">
        <v>94</v>
      </c>
      <c r="E2313" t="s">
        <v>95</v>
      </c>
      <c r="F2313">
        <v>14</v>
      </c>
      <c r="G2313">
        <v>12</v>
      </c>
      <c r="H2313">
        <v>201.98</v>
      </c>
      <c r="I2313">
        <v>214.09880000000001</v>
      </c>
      <c r="J2313">
        <f t="shared" si="36"/>
        <v>2569.1856000000002</v>
      </c>
      <c r="K2313" t="s">
        <v>66</v>
      </c>
      <c r="L2313" t="s">
        <v>35</v>
      </c>
      <c r="M2313" t="s">
        <v>29</v>
      </c>
      <c r="N2313" t="s">
        <v>37</v>
      </c>
      <c r="O2313">
        <v>2.72</v>
      </c>
      <c r="P2313">
        <v>2.9</v>
      </c>
      <c r="Q2313" t="s">
        <v>23</v>
      </c>
    </row>
    <row r="2314" spans="1:17" x14ac:dyDescent="0.3">
      <c r="A2314" t="s">
        <v>4908</v>
      </c>
      <c r="B2314" s="1">
        <v>44859</v>
      </c>
      <c r="C2314" t="s">
        <v>4909</v>
      </c>
      <c r="D2314" t="s">
        <v>85</v>
      </c>
      <c r="E2314" t="s">
        <v>19</v>
      </c>
      <c r="F2314">
        <v>7</v>
      </c>
      <c r="G2314">
        <v>7</v>
      </c>
      <c r="H2314">
        <v>1135.6300000000001</v>
      </c>
      <c r="I2314">
        <v>1260.5493000000001</v>
      </c>
      <c r="J2314">
        <f t="shared" si="36"/>
        <v>8823.8451000000005</v>
      </c>
      <c r="K2314" t="s">
        <v>51</v>
      </c>
      <c r="L2314" t="s">
        <v>86</v>
      </c>
      <c r="M2314" t="s">
        <v>71</v>
      </c>
      <c r="N2314" t="s">
        <v>89</v>
      </c>
      <c r="O2314">
        <v>28.81</v>
      </c>
      <c r="P2314">
        <v>4.3</v>
      </c>
      <c r="Q2314" t="s">
        <v>23</v>
      </c>
    </row>
    <row r="2315" spans="1:17" x14ac:dyDescent="0.3">
      <c r="A2315" t="s">
        <v>4910</v>
      </c>
      <c r="B2315" s="1">
        <v>44080</v>
      </c>
      <c r="C2315" t="s">
        <v>4911</v>
      </c>
      <c r="D2315" t="s">
        <v>94</v>
      </c>
      <c r="E2315" t="s">
        <v>95</v>
      </c>
      <c r="F2315">
        <v>8</v>
      </c>
      <c r="G2315">
        <v>6</v>
      </c>
      <c r="H2315">
        <v>1280.76</v>
      </c>
      <c r="I2315">
        <v>1383.2208000000001</v>
      </c>
      <c r="J2315">
        <f t="shared" si="36"/>
        <v>8299.3248000000003</v>
      </c>
      <c r="K2315" t="s">
        <v>47</v>
      </c>
      <c r="L2315" t="s">
        <v>28</v>
      </c>
      <c r="M2315" t="s">
        <v>22</v>
      </c>
      <c r="N2315" t="s">
        <v>37</v>
      </c>
      <c r="O2315">
        <v>5.41</v>
      </c>
      <c r="P2315">
        <v>2.9</v>
      </c>
      <c r="Q2315" t="s">
        <v>23</v>
      </c>
    </row>
    <row r="2316" spans="1:17" x14ac:dyDescent="0.3">
      <c r="A2316" t="s">
        <v>4912</v>
      </c>
      <c r="B2316" s="1">
        <v>44694</v>
      </c>
      <c r="C2316" t="s">
        <v>4913</v>
      </c>
      <c r="D2316" t="s">
        <v>45</v>
      </c>
      <c r="E2316" t="s">
        <v>110</v>
      </c>
      <c r="F2316">
        <v>3</v>
      </c>
      <c r="G2316">
        <v>3</v>
      </c>
      <c r="H2316">
        <v>229.81</v>
      </c>
      <c r="I2316">
        <v>257.38720000000001</v>
      </c>
      <c r="J2316">
        <f t="shared" si="36"/>
        <v>772.16160000000002</v>
      </c>
      <c r="K2316" t="s">
        <v>66</v>
      </c>
      <c r="L2316" t="s">
        <v>42</v>
      </c>
      <c r="M2316" t="s">
        <v>22</v>
      </c>
      <c r="N2316" t="s">
        <v>89</v>
      </c>
      <c r="O2316">
        <v>47.77</v>
      </c>
      <c r="P2316">
        <v>4.4000000000000004</v>
      </c>
      <c r="Q2316" t="s">
        <v>23</v>
      </c>
    </row>
    <row r="2317" spans="1:17" x14ac:dyDescent="0.3">
      <c r="A2317" t="s">
        <v>4914</v>
      </c>
      <c r="B2317" s="1">
        <v>44810</v>
      </c>
      <c r="C2317" t="s">
        <v>4915</v>
      </c>
      <c r="D2317" t="s">
        <v>109</v>
      </c>
      <c r="E2317" t="s">
        <v>110</v>
      </c>
      <c r="F2317">
        <v>11</v>
      </c>
      <c r="G2317">
        <v>10</v>
      </c>
      <c r="H2317">
        <v>1234.43</v>
      </c>
      <c r="I2317">
        <v>1308.4958000000001</v>
      </c>
      <c r="J2317">
        <f t="shared" si="36"/>
        <v>13084.958000000002</v>
      </c>
      <c r="K2317" t="s">
        <v>66</v>
      </c>
      <c r="L2317" t="s">
        <v>42</v>
      </c>
      <c r="M2317" t="s">
        <v>29</v>
      </c>
      <c r="N2317" t="s">
        <v>53</v>
      </c>
      <c r="O2317">
        <v>18.13</v>
      </c>
      <c r="Q2317" t="s">
        <v>23</v>
      </c>
    </row>
    <row r="2318" spans="1:17" x14ac:dyDescent="0.3">
      <c r="A2318" t="s">
        <v>4916</v>
      </c>
      <c r="B2318" s="1">
        <v>45473</v>
      </c>
      <c r="C2318" t="s">
        <v>4917</v>
      </c>
      <c r="D2318" t="s">
        <v>109</v>
      </c>
      <c r="E2318" t="s">
        <v>4918</v>
      </c>
      <c r="F2318">
        <v>13</v>
      </c>
      <c r="G2318">
        <v>10</v>
      </c>
      <c r="H2318">
        <v>1223.1199999999999</v>
      </c>
      <c r="I2318">
        <v>1333.2008000000001</v>
      </c>
      <c r="J2318">
        <f t="shared" si="36"/>
        <v>13332.008000000002</v>
      </c>
      <c r="K2318" t="s">
        <v>47</v>
      </c>
      <c r="L2318" t="s">
        <v>79</v>
      </c>
      <c r="M2318" t="s">
        <v>29</v>
      </c>
      <c r="N2318" t="s">
        <v>37</v>
      </c>
      <c r="O2318">
        <v>37.53</v>
      </c>
      <c r="P2318">
        <v>3.5</v>
      </c>
      <c r="Q2318" t="s">
        <v>23</v>
      </c>
    </row>
    <row r="2319" spans="1:17" x14ac:dyDescent="0.3">
      <c r="A2319" t="s">
        <v>4919</v>
      </c>
      <c r="B2319" s="1">
        <v>45578</v>
      </c>
      <c r="C2319" t="s">
        <v>4920</v>
      </c>
      <c r="D2319" t="s">
        <v>85</v>
      </c>
      <c r="E2319" t="s">
        <v>19</v>
      </c>
      <c r="F2319">
        <v>14</v>
      </c>
      <c r="G2319">
        <v>13</v>
      </c>
      <c r="H2319">
        <v>1137.05</v>
      </c>
      <c r="I2319">
        <v>1205.2729999999999</v>
      </c>
      <c r="J2319">
        <f t="shared" si="36"/>
        <v>15668.548999999999</v>
      </c>
      <c r="K2319" t="s">
        <v>27</v>
      </c>
      <c r="L2319" t="s">
        <v>35</v>
      </c>
      <c r="M2319" t="s">
        <v>22</v>
      </c>
      <c r="N2319" t="s">
        <v>30</v>
      </c>
      <c r="O2319">
        <v>42.91</v>
      </c>
      <c r="P2319">
        <v>3.1</v>
      </c>
      <c r="Q2319" t="s">
        <v>23</v>
      </c>
    </row>
    <row r="2320" spans="1:17" x14ac:dyDescent="0.3">
      <c r="A2320" t="s">
        <v>4921</v>
      </c>
      <c r="B2320" s="1">
        <v>44341</v>
      </c>
      <c r="C2320" t="s">
        <v>4922</v>
      </c>
      <c r="D2320" t="s">
        <v>45</v>
      </c>
      <c r="E2320" t="s">
        <v>46</v>
      </c>
      <c r="F2320">
        <v>13</v>
      </c>
      <c r="G2320">
        <v>12</v>
      </c>
      <c r="H2320">
        <v>11.72</v>
      </c>
      <c r="I2320">
        <v>13.243599999999999</v>
      </c>
      <c r="J2320">
        <f t="shared" si="36"/>
        <v>158.92319999999998</v>
      </c>
      <c r="K2320" t="s">
        <v>47</v>
      </c>
      <c r="M2320" t="s">
        <v>36</v>
      </c>
      <c r="N2320" t="s">
        <v>67</v>
      </c>
      <c r="O2320">
        <v>10.17</v>
      </c>
      <c r="P2320">
        <v>1.7</v>
      </c>
      <c r="Q2320" t="s">
        <v>23</v>
      </c>
    </row>
    <row r="2321" spans="1:17" x14ac:dyDescent="0.3">
      <c r="A2321" t="s">
        <v>4923</v>
      </c>
      <c r="B2321" s="1">
        <v>43940</v>
      </c>
      <c r="C2321" t="s">
        <v>4924</v>
      </c>
      <c r="D2321" t="s">
        <v>77</v>
      </c>
      <c r="E2321" t="s">
        <v>82</v>
      </c>
      <c r="F2321">
        <v>9</v>
      </c>
      <c r="G2321">
        <v>7</v>
      </c>
      <c r="H2321">
        <v>645.78</v>
      </c>
      <c r="I2321">
        <v>742.64699999999993</v>
      </c>
      <c r="J2321">
        <f t="shared" si="36"/>
        <v>5198.5289999999995</v>
      </c>
      <c r="K2321" t="s">
        <v>20</v>
      </c>
      <c r="L2321" t="s">
        <v>42</v>
      </c>
      <c r="M2321" t="s">
        <v>71</v>
      </c>
      <c r="N2321" t="s">
        <v>89</v>
      </c>
      <c r="O2321">
        <v>5.38</v>
      </c>
      <c r="P2321">
        <v>2.9</v>
      </c>
      <c r="Q2321" t="s">
        <v>23</v>
      </c>
    </row>
    <row r="2322" spans="1:17" x14ac:dyDescent="0.3">
      <c r="A2322" t="s">
        <v>4925</v>
      </c>
      <c r="B2322" s="1">
        <v>44309</v>
      </c>
      <c r="C2322" t="s">
        <v>4926</v>
      </c>
      <c r="D2322" t="s">
        <v>130</v>
      </c>
      <c r="E2322" t="s">
        <v>82</v>
      </c>
      <c r="F2322">
        <v>9</v>
      </c>
      <c r="G2322">
        <v>9</v>
      </c>
      <c r="H2322">
        <v>1310.93</v>
      </c>
      <c r="I2322">
        <v>1389.5858000000001</v>
      </c>
      <c r="J2322">
        <f t="shared" si="36"/>
        <v>12506.272200000001</v>
      </c>
      <c r="K2322" t="s">
        <v>47</v>
      </c>
      <c r="L2322" t="s">
        <v>28</v>
      </c>
      <c r="M2322" t="s">
        <v>29</v>
      </c>
      <c r="N2322" t="s">
        <v>67</v>
      </c>
      <c r="O2322">
        <v>10.65</v>
      </c>
      <c r="P2322">
        <v>2.2000000000000002</v>
      </c>
      <c r="Q2322" t="s">
        <v>23</v>
      </c>
    </row>
    <row r="2323" spans="1:17" x14ac:dyDescent="0.3">
      <c r="A2323" t="s">
        <v>4927</v>
      </c>
      <c r="B2323" s="1">
        <v>44507</v>
      </c>
      <c r="C2323" t="s">
        <v>4928</v>
      </c>
      <c r="D2323" t="s">
        <v>56</v>
      </c>
      <c r="E2323" t="s">
        <v>41</v>
      </c>
      <c r="F2323">
        <v>19</v>
      </c>
      <c r="G2323">
        <v>18</v>
      </c>
      <c r="H2323">
        <v>219.88</v>
      </c>
      <c r="I2323">
        <v>230.874</v>
      </c>
      <c r="J2323">
        <f t="shared" si="36"/>
        <v>4155.732</v>
      </c>
      <c r="K2323" t="s">
        <v>27</v>
      </c>
      <c r="L2323" t="s">
        <v>35</v>
      </c>
      <c r="M2323" t="s">
        <v>71</v>
      </c>
      <c r="N2323" t="s">
        <v>89</v>
      </c>
      <c r="O2323">
        <v>10.94</v>
      </c>
      <c r="P2323">
        <v>4.9000000000000004</v>
      </c>
      <c r="Q2323" t="s">
        <v>23</v>
      </c>
    </row>
    <row r="2324" spans="1:17" x14ac:dyDescent="0.3">
      <c r="A2324" t="s">
        <v>4929</v>
      </c>
      <c r="B2324" s="1">
        <v>45159</v>
      </c>
      <c r="C2324" t="s">
        <v>4930</v>
      </c>
      <c r="D2324" t="s">
        <v>141</v>
      </c>
      <c r="E2324" t="s">
        <v>50</v>
      </c>
      <c r="F2324">
        <v>17</v>
      </c>
      <c r="G2324">
        <v>16</v>
      </c>
      <c r="H2324">
        <v>1257.53</v>
      </c>
      <c r="I2324">
        <v>1446.1594999999998</v>
      </c>
      <c r="J2324">
        <f t="shared" si="36"/>
        <v>23138.551999999996</v>
      </c>
      <c r="K2324" t="s">
        <v>20</v>
      </c>
      <c r="L2324" t="s">
        <v>35</v>
      </c>
      <c r="M2324" t="s">
        <v>71</v>
      </c>
      <c r="N2324" t="s">
        <v>67</v>
      </c>
      <c r="P2324">
        <v>1.2</v>
      </c>
      <c r="Q2324" t="s">
        <v>23</v>
      </c>
    </row>
    <row r="2325" spans="1:17" x14ac:dyDescent="0.3">
      <c r="A2325" t="s">
        <v>4931</v>
      </c>
      <c r="B2325" s="1">
        <v>45101</v>
      </c>
      <c r="C2325" t="s">
        <v>4932</v>
      </c>
      <c r="D2325" t="s">
        <v>94</v>
      </c>
      <c r="E2325" t="s">
        <v>95</v>
      </c>
      <c r="F2325">
        <v>19</v>
      </c>
      <c r="G2325">
        <v>17</v>
      </c>
      <c r="H2325">
        <v>926.8</v>
      </c>
      <c r="I2325">
        <v>1000.944</v>
      </c>
      <c r="J2325">
        <f t="shared" si="36"/>
        <v>17016.047999999999</v>
      </c>
      <c r="K2325" t="s">
        <v>47</v>
      </c>
      <c r="L2325" t="s">
        <v>42</v>
      </c>
      <c r="M2325" t="s">
        <v>71</v>
      </c>
      <c r="N2325" t="s">
        <v>30</v>
      </c>
      <c r="O2325">
        <v>47.63</v>
      </c>
      <c r="P2325">
        <v>3.9</v>
      </c>
      <c r="Q2325" t="s">
        <v>23</v>
      </c>
    </row>
    <row r="2326" spans="1:17" x14ac:dyDescent="0.3">
      <c r="A2326" t="s">
        <v>4933</v>
      </c>
      <c r="B2326" s="1">
        <v>45239</v>
      </c>
      <c r="C2326" t="s">
        <v>4934</v>
      </c>
      <c r="D2326" t="s">
        <v>94</v>
      </c>
      <c r="E2326" t="s">
        <v>50</v>
      </c>
      <c r="F2326">
        <v>11</v>
      </c>
      <c r="G2326">
        <v>10</v>
      </c>
      <c r="H2326">
        <v>326.86</v>
      </c>
      <c r="I2326">
        <v>359.54600000000005</v>
      </c>
      <c r="J2326">
        <f t="shared" si="36"/>
        <v>3595.4600000000005</v>
      </c>
      <c r="K2326" t="s">
        <v>47</v>
      </c>
      <c r="L2326" t="s">
        <v>35</v>
      </c>
      <c r="M2326" t="s">
        <v>36</v>
      </c>
      <c r="N2326" t="s">
        <v>53</v>
      </c>
      <c r="O2326">
        <v>11.34</v>
      </c>
      <c r="P2326">
        <v>4.2</v>
      </c>
      <c r="Q2326" t="s">
        <v>23</v>
      </c>
    </row>
    <row r="2327" spans="1:17" x14ac:dyDescent="0.3">
      <c r="A2327" t="s">
        <v>4935</v>
      </c>
      <c r="B2327" s="1">
        <v>44202</v>
      </c>
      <c r="C2327" t="s">
        <v>4936</v>
      </c>
      <c r="D2327" t="s">
        <v>40</v>
      </c>
      <c r="E2327" t="s">
        <v>57</v>
      </c>
      <c r="F2327">
        <v>13</v>
      </c>
      <c r="G2327">
        <v>13</v>
      </c>
      <c r="H2327">
        <v>954.8</v>
      </c>
      <c r="I2327">
        <v>1059.828</v>
      </c>
      <c r="J2327">
        <f t="shared" si="36"/>
        <v>13777.763999999999</v>
      </c>
      <c r="K2327" t="s">
        <v>20</v>
      </c>
      <c r="L2327" t="s">
        <v>4937</v>
      </c>
      <c r="M2327" t="s">
        <v>71</v>
      </c>
      <c r="N2327" t="s">
        <v>53</v>
      </c>
      <c r="O2327">
        <v>17.97</v>
      </c>
      <c r="P2327">
        <v>4.8</v>
      </c>
      <c r="Q2327" t="s">
        <v>23</v>
      </c>
    </row>
    <row r="2328" spans="1:17" x14ac:dyDescent="0.3">
      <c r="A2328" t="s">
        <v>4938</v>
      </c>
      <c r="B2328" s="1">
        <v>43840</v>
      </c>
      <c r="C2328" t="s">
        <v>4939</v>
      </c>
      <c r="D2328" t="s">
        <v>61</v>
      </c>
      <c r="E2328" t="s">
        <v>70</v>
      </c>
      <c r="F2328">
        <v>15</v>
      </c>
      <c r="G2328">
        <v>12</v>
      </c>
      <c r="H2328">
        <v>1106.02</v>
      </c>
      <c r="I2328">
        <v>1161.3210000000001</v>
      </c>
      <c r="J2328">
        <f t="shared" si="36"/>
        <v>13935.852000000003</v>
      </c>
      <c r="K2328" t="s">
        <v>66</v>
      </c>
      <c r="L2328" t="s">
        <v>4940</v>
      </c>
      <c r="M2328" t="s">
        <v>36</v>
      </c>
      <c r="N2328" t="s">
        <v>53</v>
      </c>
      <c r="O2328">
        <v>13.73</v>
      </c>
      <c r="P2328">
        <v>1.1000000000000001</v>
      </c>
      <c r="Q2328" t="s">
        <v>15</v>
      </c>
    </row>
    <row r="2329" spans="1:17" x14ac:dyDescent="0.3">
      <c r="A2329" t="s">
        <v>4941</v>
      </c>
      <c r="B2329" s="1">
        <v>45638</v>
      </c>
      <c r="C2329" t="s">
        <v>4942</v>
      </c>
      <c r="D2329" t="s">
        <v>18</v>
      </c>
      <c r="E2329" t="s">
        <v>82</v>
      </c>
      <c r="F2329">
        <v>10</v>
      </c>
      <c r="G2329">
        <v>10</v>
      </c>
      <c r="H2329">
        <v>836.98</v>
      </c>
      <c r="I2329">
        <v>945.78739999999993</v>
      </c>
      <c r="J2329">
        <f t="shared" si="36"/>
        <v>9457.8739999999998</v>
      </c>
      <c r="K2329" t="s">
        <v>51</v>
      </c>
      <c r="L2329" t="s">
        <v>86</v>
      </c>
      <c r="M2329" t="s">
        <v>29</v>
      </c>
      <c r="N2329" t="s">
        <v>37</v>
      </c>
      <c r="O2329">
        <v>49.3</v>
      </c>
      <c r="P2329">
        <v>4.9000000000000004</v>
      </c>
      <c r="Q2329" t="s">
        <v>23</v>
      </c>
    </row>
    <row r="2330" spans="1:17" x14ac:dyDescent="0.3">
      <c r="A2330" t="s">
        <v>4943</v>
      </c>
      <c r="B2330" s="1">
        <v>44306</v>
      </c>
      <c r="C2330" t="s">
        <v>4944</v>
      </c>
      <c r="D2330" t="s">
        <v>56</v>
      </c>
      <c r="E2330" t="s">
        <v>41</v>
      </c>
      <c r="F2330">
        <v>5</v>
      </c>
      <c r="G2330">
        <v>5</v>
      </c>
      <c r="H2330">
        <v>1139.1600000000001</v>
      </c>
      <c r="I2330">
        <v>1298.6424000000002</v>
      </c>
      <c r="J2330">
        <f t="shared" si="36"/>
        <v>6493.2120000000014</v>
      </c>
      <c r="K2330" t="s">
        <v>20</v>
      </c>
      <c r="L2330" t="s">
        <v>28</v>
      </c>
      <c r="M2330" t="s">
        <v>36</v>
      </c>
      <c r="N2330" t="s">
        <v>53</v>
      </c>
      <c r="O2330">
        <v>38.35</v>
      </c>
      <c r="P2330">
        <v>4.9000000000000004</v>
      </c>
      <c r="Q2330" t="s">
        <v>23</v>
      </c>
    </row>
    <row r="2331" spans="1:17" x14ac:dyDescent="0.3">
      <c r="A2331" t="s">
        <v>4647</v>
      </c>
      <c r="B2331" s="1">
        <v>43916</v>
      </c>
      <c r="C2331" t="s">
        <v>4945</v>
      </c>
      <c r="D2331" t="s">
        <v>133</v>
      </c>
      <c r="E2331" t="s">
        <v>50</v>
      </c>
      <c r="F2331">
        <v>11</v>
      </c>
      <c r="G2331">
        <v>10</v>
      </c>
      <c r="H2331">
        <v>981.26</v>
      </c>
      <c r="I2331">
        <v>1108.8237999999999</v>
      </c>
      <c r="J2331">
        <f t="shared" si="36"/>
        <v>11088.237999999999</v>
      </c>
      <c r="K2331" t="s">
        <v>27</v>
      </c>
      <c r="L2331" t="s">
        <v>21</v>
      </c>
      <c r="M2331" t="s">
        <v>29</v>
      </c>
      <c r="N2331" t="s">
        <v>67</v>
      </c>
      <c r="O2331">
        <v>38.950000000000003</v>
      </c>
      <c r="P2331">
        <v>2.6</v>
      </c>
      <c r="Q2331" t="s">
        <v>23</v>
      </c>
    </row>
    <row r="2332" spans="1:17" x14ac:dyDescent="0.3">
      <c r="A2332" t="s">
        <v>4946</v>
      </c>
      <c r="B2332" s="1">
        <v>45535</v>
      </c>
      <c r="C2332" t="s">
        <v>4947</v>
      </c>
      <c r="D2332" t="s">
        <v>77</v>
      </c>
      <c r="E2332" t="s">
        <v>19</v>
      </c>
      <c r="F2332">
        <v>20</v>
      </c>
      <c r="G2332">
        <v>19</v>
      </c>
      <c r="H2332">
        <v>531.79999999999995</v>
      </c>
      <c r="I2332">
        <v>611.56999999999994</v>
      </c>
      <c r="J2332">
        <f t="shared" si="36"/>
        <v>11619.829999999998</v>
      </c>
      <c r="K2332" t="s">
        <v>27</v>
      </c>
      <c r="L2332" t="s">
        <v>21</v>
      </c>
      <c r="M2332" t="s">
        <v>71</v>
      </c>
      <c r="N2332" t="s">
        <v>89</v>
      </c>
      <c r="O2332">
        <v>14.48</v>
      </c>
      <c r="P2332">
        <v>1.3</v>
      </c>
      <c r="Q2332" t="s">
        <v>23</v>
      </c>
    </row>
    <row r="2333" spans="1:17" x14ac:dyDescent="0.3">
      <c r="A2333" t="s">
        <v>4948</v>
      </c>
      <c r="B2333" s="1">
        <v>45316</v>
      </c>
      <c r="C2333" t="s">
        <v>4949</v>
      </c>
      <c r="D2333" t="s">
        <v>116</v>
      </c>
      <c r="E2333" t="s">
        <v>95</v>
      </c>
      <c r="F2333">
        <v>4</v>
      </c>
      <c r="G2333">
        <v>4</v>
      </c>
      <c r="H2333">
        <v>15.96</v>
      </c>
      <c r="I2333">
        <v>18.194400000000002</v>
      </c>
      <c r="J2333">
        <f t="shared" si="36"/>
        <v>72.777600000000007</v>
      </c>
      <c r="K2333" t="s">
        <v>27</v>
      </c>
      <c r="L2333" t="s">
        <v>42</v>
      </c>
      <c r="M2333" t="s">
        <v>71</v>
      </c>
      <c r="N2333" t="s">
        <v>37</v>
      </c>
      <c r="O2333">
        <v>20.79</v>
      </c>
      <c r="P2333">
        <v>3.7</v>
      </c>
    </row>
    <row r="2334" spans="1:17" x14ac:dyDescent="0.3">
      <c r="A2334" t="s">
        <v>4950</v>
      </c>
      <c r="B2334" s="1">
        <v>45042</v>
      </c>
      <c r="C2334" t="s">
        <v>4951</v>
      </c>
      <c r="D2334" t="s">
        <v>40</v>
      </c>
      <c r="E2334" t="s">
        <v>57</v>
      </c>
      <c r="F2334">
        <v>20</v>
      </c>
      <c r="G2334">
        <v>17</v>
      </c>
      <c r="H2334">
        <v>109.03</v>
      </c>
      <c r="I2334">
        <v>122.11360000000002</v>
      </c>
      <c r="J2334">
        <f t="shared" si="36"/>
        <v>2075.9312000000004</v>
      </c>
      <c r="K2334" t="s">
        <v>47</v>
      </c>
      <c r="L2334" t="s">
        <v>21</v>
      </c>
      <c r="M2334" t="s">
        <v>71</v>
      </c>
      <c r="N2334" t="s">
        <v>89</v>
      </c>
      <c r="O2334">
        <v>15.77</v>
      </c>
      <c r="P2334">
        <v>3.9</v>
      </c>
      <c r="Q2334" t="s">
        <v>23</v>
      </c>
    </row>
    <row r="2335" spans="1:17" x14ac:dyDescent="0.3">
      <c r="A2335" t="s">
        <v>4952</v>
      </c>
      <c r="B2335" s="1">
        <v>44345</v>
      </c>
      <c r="C2335" t="s">
        <v>4953</v>
      </c>
      <c r="D2335" t="s">
        <v>133</v>
      </c>
      <c r="E2335" t="s">
        <v>50</v>
      </c>
      <c r="F2335">
        <v>2</v>
      </c>
      <c r="G2335">
        <v>2</v>
      </c>
      <c r="H2335">
        <v>1155.5</v>
      </c>
      <c r="I2335">
        <v>1224.8300000000002</v>
      </c>
      <c r="J2335">
        <f t="shared" si="36"/>
        <v>2449.6600000000003</v>
      </c>
      <c r="K2335" t="s">
        <v>51</v>
      </c>
      <c r="L2335" t="s">
        <v>42</v>
      </c>
      <c r="M2335" t="s">
        <v>36</v>
      </c>
      <c r="N2335" t="s">
        <v>37</v>
      </c>
      <c r="O2335">
        <v>46.63</v>
      </c>
      <c r="P2335">
        <v>4.7</v>
      </c>
      <c r="Q2335" t="s">
        <v>23</v>
      </c>
    </row>
    <row r="2336" spans="1:17" x14ac:dyDescent="0.3">
      <c r="A2336" t="s">
        <v>4954</v>
      </c>
      <c r="B2336" s="1">
        <v>44690</v>
      </c>
      <c r="C2336" t="s">
        <v>4955</v>
      </c>
      <c r="D2336" t="s">
        <v>33</v>
      </c>
      <c r="E2336" t="s">
        <v>62</v>
      </c>
      <c r="F2336">
        <v>3</v>
      </c>
      <c r="G2336">
        <v>3</v>
      </c>
      <c r="H2336">
        <v>1269.5999999999999</v>
      </c>
      <c r="I2336">
        <v>1447.3440000000001</v>
      </c>
      <c r="J2336">
        <f t="shared" si="36"/>
        <v>4342.0320000000002</v>
      </c>
      <c r="K2336" t="s">
        <v>27</v>
      </c>
      <c r="L2336" t="s">
        <v>42</v>
      </c>
      <c r="M2336" t="s">
        <v>71</v>
      </c>
      <c r="O2336">
        <v>34.549999999999997</v>
      </c>
      <c r="P2336">
        <v>4.2</v>
      </c>
      <c r="Q2336" t="s">
        <v>15</v>
      </c>
    </row>
    <row r="2337" spans="1:17" x14ac:dyDescent="0.3">
      <c r="A2337" t="s">
        <v>4956</v>
      </c>
      <c r="B2337" s="1">
        <v>44517</v>
      </c>
      <c r="C2337" t="s">
        <v>4957</v>
      </c>
      <c r="D2337" t="s">
        <v>40</v>
      </c>
      <c r="E2337" t="s">
        <v>41</v>
      </c>
      <c r="F2337">
        <v>10</v>
      </c>
      <c r="G2337">
        <v>8</v>
      </c>
      <c r="H2337">
        <v>689.23</v>
      </c>
      <c r="I2337">
        <v>723.69150000000002</v>
      </c>
      <c r="J2337">
        <f t="shared" si="36"/>
        <v>5789.5320000000002</v>
      </c>
      <c r="K2337" t="s">
        <v>27</v>
      </c>
      <c r="L2337" t="s">
        <v>28</v>
      </c>
      <c r="M2337" t="s">
        <v>22</v>
      </c>
      <c r="N2337" t="s">
        <v>30</v>
      </c>
      <c r="O2337">
        <v>9999</v>
      </c>
      <c r="P2337">
        <v>2.9</v>
      </c>
      <c r="Q2337" t="s">
        <v>23</v>
      </c>
    </row>
    <row r="2338" spans="1:17" x14ac:dyDescent="0.3">
      <c r="A2338" t="s">
        <v>4958</v>
      </c>
      <c r="B2338" s="1">
        <v>45437</v>
      </c>
      <c r="C2338" t="s">
        <v>4959</v>
      </c>
      <c r="D2338" t="s">
        <v>61</v>
      </c>
      <c r="E2338" t="s">
        <v>70</v>
      </c>
      <c r="F2338">
        <v>10</v>
      </c>
      <c r="G2338">
        <v>9</v>
      </c>
      <c r="H2338">
        <v>216.36</v>
      </c>
      <c r="I2338">
        <v>235.83240000000004</v>
      </c>
      <c r="J2338">
        <f t="shared" si="36"/>
        <v>2122.4916000000003</v>
      </c>
      <c r="K2338" t="s">
        <v>51</v>
      </c>
      <c r="L2338" t="s">
        <v>21</v>
      </c>
      <c r="M2338" t="s">
        <v>36</v>
      </c>
      <c r="N2338" t="s">
        <v>37</v>
      </c>
      <c r="O2338">
        <v>43.07</v>
      </c>
      <c r="P2338">
        <v>4.4000000000000004</v>
      </c>
      <c r="Q2338" t="s">
        <v>23</v>
      </c>
    </row>
    <row r="2339" spans="1:17" x14ac:dyDescent="0.3">
      <c r="A2339" t="s">
        <v>4960</v>
      </c>
      <c r="B2339" s="1">
        <v>44628</v>
      </c>
      <c r="C2339" t="s">
        <v>4961</v>
      </c>
      <c r="D2339" t="s">
        <v>141</v>
      </c>
      <c r="E2339" t="s">
        <v>50</v>
      </c>
      <c r="F2339">
        <v>19</v>
      </c>
      <c r="G2339">
        <v>15</v>
      </c>
      <c r="H2339">
        <v>1130.97</v>
      </c>
      <c r="I2339">
        <v>1198.8282000000002</v>
      </c>
      <c r="J2339">
        <f t="shared" si="36"/>
        <v>17982.423000000003</v>
      </c>
      <c r="K2339" t="s">
        <v>51</v>
      </c>
      <c r="L2339" t="s">
        <v>123</v>
      </c>
      <c r="M2339" t="s">
        <v>22</v>
      </c>
      <c r="N2339" t="s">
        <v>53</v>
      </c>
      <c r="O2339">
        <v>30.81</v>
      </c>
      <c r="P2339">
        <v>1.6</v>
      </c>
      <c r="Q2339" t="s">
        <v>23</v>
      </c>
    </row>
    <row r="2340" spans="1:17" x14ac:dyDescent="0.3">
      <c r="A2340" t="s">
        <v>4962</v>
      </c>
      <c r="B2340" s="1">
        <v>45185</v>
      </c>
      <c r="C2340" t="s">
        <v>4963</v>
      </c>
      <c r="D2340" t="s">
        <v>141</v>
      </c>
      <c r="E2340" t="s">
        <v>117</v>
      </c>
      <c r="F2340">
        <v>7</v>
      </c>
      <c r="G2340">
        <v>6</v>
      </c>
      <c r="H2340">
        <v>242.31</v>
      </c>
      <c r="I2340">
        <v>271.38720000000001</v>
      </c>
      <c r="J2340">
        <f t="shared" si="36"/>
        <v>1628.3232</v>
      </c>
      <c r="K2340" t="s">
        <v>47</v>
      </c>
      <c r="L2340" t="s">
        <v>21</v>
      </c>
      <c r="M2340" t="s">
        <v>71</v>
      </c>
      <c r="N2340" t="s">
        <v>67</v>
      </c>
      <c r="O2340">
        <v>15.19</v>
      </c>
      <c r="P2340">
        <v>9</v>
      </c>
      <c r="Q2340" t="s">
        <v>23</v>
      </c>
    </row>
    <row r="2341" spans="1:17" x14ac:dyDescent="0.3">
      <c r="A2341" t="s">
        <v>4964</v>
      </c>
      <c r="B2341" s="1">
        <v>44804</v>
      </c>
      <c r="C2341" t="s">
        <v>4965</v>
      </c>
      <c r="D2341" t="s">
        <v>116</v>
      </c>
      <c r="E2341" t="s">
        <v>50</v>
      </c>
      <c r="F2341">
        <v>16</v>
      </c>
      <c r="G2341">
        <v>14</v>
      </c>
      <c r="H2341">
        <v>374.57</v>
      </c>
      <c r="I2341">
        <v>408.28130000000004</v>
      </c>
      <c r="J2341">
        <f t="shared" si="36"/>
        <v>5715.9382000000005</v>
      </c>
      <c r="K2341" t="s">
        <v>66</v>
      </c>
      <c r="L2341" t="s">
        <v>123</v>
      </c>
      <c r="M2341" t="s">
        <v>29</v>
      </c>
      <c r="N2341" t="s">
        <v>53</v>
      </c>
      <c r="O2341">
        <v>28.38</v>
      </c>
      <c r="P2341">
        <v>1.6</v>
      </c>
      <c r="Q2341" t="s">
        <v>23</v>
      </c>
    </row>
    <row r="2342" spans="1:17" x14ac:dyDescent="0.3">
      <c r="A2342" t="s">
        <v>4966</v>
      </c>
      <c r="B2342" s="1">
        <v>45353</v>
      </c>
      <c r="C2342" t="s">
        <v>4967</v>
      </c>
      <c r="D2342" t="s">
        <v>45</v>
      </c>
      <c r="E2342" t="s">
        <v>120</v>
      </c>
      <c r="F2342">
        <v>6</v>
      </c>
      <c r="G2342">
        <v>6</v>
      </c>
      <c r="H2342">
        <v>368.05</v>
      </c>
      <c r="I2342">
        <v>401.17450000000002</v>
      </c>
      <c r="J2342">
        <f t="shared" si="36"/>
        <v>2407.047</v>
      </c>
      <c r="K2342" t="s">
        <v>51</v>
      </c>
      <c r="L2342" t="s">
        <v>42</v>
      </c>
      <c r="M2342" t="s">
        <v>22</v>
      </c>
      <c r="N2342" t="s">
        <v>37</v>
      </c>
      <c r="O2342">
        <v>17.329999999999998</v>
      </c>
      <c r="P2342">
        <v>5</v>
      </c>
      <c r="Q2342" t="s">
        <v>23</v>
      </c>
    </row>
    <row r="2343" spans="1:17" x14ac:dyDescent="0.3">
      <c r="A2343" t="s">
        <v>4968</v>
      </c>
      <c r="B2343" s="1">
        <v>44850</v>
      </c>
      <c r="C2343" t="s">
        <v>4969</v>
      </c>
      <c r="D2343" t="s">
        <v>141</v>
      </c>
      <c r="E2343" t="s">
        <v>50</v>
      </c>
      <c r="F2343">
        <v>9</v>
      </c>
      <c r="G2343">
        <v>9</v>
      </c>
      <c r="H2343">
        <v>85.27</v>
      </c>
      <c r="I2343">
        <v>92.0916</v>
      </c>
      <c r="J2343">
        <f t="shared" si="36"/>
        <v>828.82439999999997</v>
      </c>
      <c r="K2343" t="s">
        <v>47</v>
      </c>
      <c r="L2343" t="s">
        <v>21</v>
      </c>
      <c r="M2343" t="s">
        <v>29</v>
      </c>
      <c r="N2343" t="s">
        <v>30</v>
      </c>
      <c r="O2343">
        <v>19.170000000000002</v>
      </c>
      <c r="P2343">
        <v>5</v>
      </c>
      <c r="Q2343" t="s">
        <v>111</v>
      </c>
    </row>
    <row r="2344" spans="1:17" x14ac:dyDescent="0.3">
      <c r="A2344" t="s">
        <v>4970</v>
      </c>
      <c r="B2344" s="1">
        <v>43941</v>
      </c>
      <c r="C2344" t="s">
        <v>4971</v>
      </c>
      <c r="D2344" t="s">
        <v>133</v>
      </c>
      <c r="E2344" t="s">
        <v>117</v>
      </c>
      <c r="F2344">
        <v>15</v>
      </c>
      <c r="G2344">
        <v>13</v>
      </c>
      <c r="H2344">
        <v>879.52</v>
      </c>
      <c r="I2344">
        <v>1011.4479999999999</v>
      </c>
      <c r="J2344">
        <f t="shared" si="36"/>
        <v>13148.823999999999</v>
      </c>
      <c r="K2344" t="s">
        <v>51</v>
      </c>
      <c r="L2344" t="s">
        <v>86</v>
      </c>
      <c r="M2344" t="s">
        <v>71</v>
      </c>
      <c r="N2344" t="s">
        <v>67</v>
      </c>
      <c r="O2344">
        <v>23.3</v>
      </c>
      <c r="P2344">
        <v>4.5999999999999996</v>
      </c>
      <c r="Q2344" t="s">
        <v>23</v>
      </c>
    </row>
    <row r="2345" spans="1:17" x14ac:dyDescent="0.3">
      <c r="A2345" t="s">
        <v>4972</v>
      </c>
      <c r="B2345" s="1">
        <v>44217</v>
      </c>
      <c r="C2345" t="s">
        <v>4973</v>
      </c>
      <c r="D2345" t="s">
        <v>45</v>
      </c>
      <c r="E2345" t="s">
        <v>46</v>
      </c>
      <c r="F2345">
        <v>14</v>
      </c>
      <c r="G2345">
        <v>11</v>
      </c>
      <c r="H2345">
        <v>960.66</v>
      </c>
      <c r="I2345">
        <v>1037.5128</v>
      </c>
      <c r="J2345">
        <f t="shared" si="36"/>
        <v>11412.640799999999</v>
      </c>
      <c r="K2345" t="s">
        <v>51</v>
      </c>
      <c r="L2345" t="s">
        <v>42</v>
      </c>
      <c r="M2345" t="s">
        <v>22</v>
      </c>
      <c r="N2345" t="s">
        <v>89</v>
      </c>
      <c r="O2345">
        <v>15.7</v>
      </c>
      <c r="P2345">
        <v>2.2999999999999998</v>
      </c>
      <c r="Q2345" t="s">
        <v>23</v>
      </c>
    </row>
    <row r="2346" spans="1:17" x14ac:dyDescent="0.3">
      <c r="A2346" t="s">
        <v>4974</v>
      </c>
      <c r="B2346" s="1">
        <v>44318</v>
      </c>
      <c r="C2346" t="s">
        <v>4975</v>
      </c>
      <c r="D2346" t="s">
        <v>94</v>
      </c>
      <c r="E2346" t="s">
        <v>95</v>
      </c>
      <c r="F2346">
        <v>13</v>
      </c>
      <c r="G2346">
        <v>13</v>
      </c>
      <c r="H2346">
        <v>1315.17</v>
      </c>
      <c r="I2346">
        <v>1486.1421</v>
      </c>
      <c r="J2346">
        <f t="shared" si="36"/>
        <v>19319.847300000001</v>
      </c>
      <c r="K2346" t="s">
        <v>27</v>
      </c>
      <c r="L2346" t="s">
        <v>28</v>
      </c>
      <c r="M2346" t="s">
        <v>29</v>
      </c>
      <c r="N2346" t="s">
        <v>89</v>
      </c>
      <c r="O2346">
        <v>30.49</v>
      </c>
      <c r="P2346">
        <v>3.1</v>
      </c>
      <c r="Q2346" t="s">
        <v>23</v>
      </c>
    </row>
    <row r="2347" spans="1:17" x14ac:dyDescent="0.3">
      <c r="A2347" t="s">
        <v>4976</v>
      </c>
      <c r="B2347" s="1">
        <v>44467</v>
      </c>
      <c r="C2347" t="s">
        <v>4977</v>
      </c>
      <c r="D2347" t="s">
        <v>77</v>
      </c>
      <c r="E2347" t="s">
        <v>82</v>
      </c>
      <c r="F2347">
        <v>15</v>
      </c>
      <c r="G2347">
        <v>12</v>
      </c>
      <c r="H2347">
        <v>1408.93</v>
      </c>
      <c r="I2347">
        <v>1563.9123000000002</v>
      </c>
      <c r="J2347">
        <f t="shared" si="36"/>
        <v>18766.947600000003</v>
      </c>
      <c r="K2347" t="s">
        <v>47</v>
      </c>
      <c r="L2347" t="s">
        <v>35</v>
      </c>
      <c r="M2347" t="s">
        <v>22</v>
      </c>
      <c r="N2347" t="s">
        <v>89</v>
      </c>
      <c r="O2347">
        <v>1.98</v>
      </c>
      <c r="P2347">
        <v>4</v>
      </c>
      <c r="Q2347" t="s">
        <v>23</v>
      </c>
    </row>
    <row r="2348" spans="1:17" x14ac:dyDescent="0.3">
      <c r="A2348" t="s">
        <v>4978</v>
      </c>
      <c r="B2348" s="1">
        <v>44760</v>
      </c>
      <c r="C2348" t="s">
        <v>4979</v>
      </c>
      <c r="D2348" t="s">
        <v>40</v>
      </c>
      <c r="E2348" t="s">
        <v>57</v>
      </c>
      <c r="F2348">
        <v>1</v>
      </c>
      <c r="G2348">
        <v>1</v>
      </c>
      <c r="H2348">
        <v>834.1</v>
      </c>
      <c r="I2348">
        <v>925.85100000000011</v>
      </c>
      <c r="J2348">
        <f t="shared" si="36"/>
        <v>925.85100000000011</v>
      </c>
      <c r="K2348" t="s">
        <v>51</v>
      </c>
      <c r="L2348" t="s">
        <v>86</v>
      </c>
      <c r="M2348" t="s">
        <v>71</v>
      </c>
      <c r="N2348" t="s">
        <v>89</v>
      </c>
      <c r="O2348">
        <v>21.07</v>
      </c>
      <c r="P2348">
        <v>3.3</v>
      </c>
      <c r="Q2348" t="s">
        <v>23</v>
      </c>
    </row>
    <row r="2349" spans="1:17" x14ac:dyDescent="0.3">
      <c r="A2349" t="s">
        <v>4980</v>
      </c>
      <c r="B2349" s="1">
        <v>44266</v>
      </c>
      <c r="C2349" t="s">
        <v>4981</v>
      </c>
      <c r="D2349" t="s">
        <v>130</v>
      </c>
      <c r="E2349" t="s">
        <v>82</v>
      </c>
      <c r="F2349">
        <v>13</v>
      </c>
      <c r="G2349">
        <v>13</v>
      </c>
      <c r="H2349">
        <v>1073.2</v>
      </c>
      <c r="I2349">
        <v>1234.18</v>
      </c>
      <c r="J2349">
        <f t="shared" si="36"/>
        <v>16044.34</v>
      </c>
      <c r="K2349" t="s">
        <v>47</v>
      </c>
      <c r="L2349" t="s">
        <v>79</v>
      </c>
      <c r="M2349" t="s">
        <v>71</v>
      </c>
      <c r="N2349" t="s">
        <v>37</v>
      </c>
      <c r="O2349">
        <v>38.93</v>
      </c>
      <c r="P2349">
        <v>1.1000000000000001</v>
      </c>
      <c r="Q2349" t="s">
        <v>23</v>
      </c>
    </row>
    <row r="2350" spans="1:17" x14ac:dyDescent="0.3">
      <c r="A2350" t="s">
        <v>4982</v>
      </c>
      <c r="B2350" s="1">
        <v>44008</v>
      </c>
      <c r="C2350" t="s">
        <v>4983</v>
      </c>
      <c r="D2350" t="s">
        <v>141</v>
      </c>
      <c r="E2350" t="s">
        <v>117</v>
      </c>
      <c r="F2350">
        <v>12</v>
      </c>
      <c r="G2350">
        <v>10</v>
      </c>
      <c r="H2350">
        <v>395.22</v>
      </c>
      <c r="I2350">
        <v>438.69420000000008</v>
      </c>
      <c r="J2350">
        <f t="shared" si="36"/>
        <v>4386.9420000000009</v>
      </c>
      <c r="K2350" t="s">
        <v>47</v>
      </c>
      <c r="L2350" t="s">
        <v>42</v>
      </c>
      <c r="M2350" t="s">
        <v>36</v>
      </c>
      <c r="N2350" t="s">
        <v>89</v>
      </c>
      <c r="O2350">
        <v>17.47</v>
      </c>
      <c r="P2350">
        <v>3.3</v>
      </c>
      <c r="Q2350" t="s">
        <v>23</v>
      </c>
    </row>
    <row r="2351" spans="1:17" x14ac:dyDescent="0.3">
      <c r="A2351" t="s">
        <v>4984</v>
      </c>
      <c r="B2351" s="1">
        <v>44357</v>
      </c>
      <c r="C2351" t="s">
        <v>4985</v>
      </c>
      <c r="D2351" t="s">
        <v>141</v>
      </c>
      <c r="E2351" t="s">
        <v>95</v>
      </c>
      <c r="F2351">
        <v>9</v>
      </c>
      <c r="G2351">
        <v>9</v>
      </c>
      <c r="H2351">
        <v>981.74</v>
      </c>
      <c r="I2351">
        <v>1050.4618</v>
      </c>
      <c r="J2351">
        <f t="shared" si="36"/>
        <v>9454.1562000000013</v>
      </c>
      <c r="K2351" t="s">
        <v>27</v>
      </c>
      <c r="L2351" t="s">
        <v>35</v>
      </c>
      <c r="M2351" t="s">
        <v>36</v>
      </c>
      <c r="N2351" t="s">
        <v>67</v>
      </c>
      <c r="O2351">
        <v>0.41</v>
      </c>
      <c r="P2351">
        <v>1.2</v>
      </c>
      <c r="Q2351" t="s">
        <v>23</v>
      </c>
    </row>
    <row r="2352" spans="1:17" x14ac:dyDescent="0.3">
      <c r="A2352" t="s">
        <v>4986</v>
      </c>
      <c r="B2352" s="1">
        <v>44437</v>
      </c>
      <c r="C2352" t="s">
        <v>4987</v>
      </c>
      <c r="D2352" t="s">
        <v>130</v>
      </c>
      <c r="E2352" t="s">
        <v>78</v>
      </c>
      <c r="F2352">
        <v>1</v>
      </c>
      <c r="G2352">
        <v>1</v>
      </c>
      <c r="H2352">
        <v>314.36</v>
      </c>
      <c r="I2352">
        <v>352.08320000000003</v>
      </c>
      <c r="J2352">
        <f t="shared" si="36"/>
        <v>352.08320000000003</v>
      </c>
      <c r="K2352" t="s">
        <v>20</v>
      </c>
      <c r="L2352" t="s">
        <v>35</v>
      </c>
      <c r="M2352" t="s">
        <v>29</v>
      </c>
      <c r="N2352" t="s">
        <v>53</v>
      </c>
      <c r="O2352">
        <v>45.73</v>
      </c>
      <c r="P2352">
        <v>9</v>
      </c>
      <c r="Q2352" t="s">
        <v>23</v>
      </c>
    </row>
    <row r="2353" spans="1:17" x14ac:dyDescent="0.3">
      <c r="A2353" t="s">
        <v>4988</v>
      </c>
      <c r="B2353" s="1">
        <v>45645</v>
      </c>
      <c r="C2353" t="s">
        <v>4989</v>
      </c>
      <c r="D2353" t="s">
        <v>109</v>
      </c>
      <c r="E2353" t="s">
        <v>46</v>
      </c>
      <c r="F2353">
        <v>7</v>
      </c>
      <c r="G2353">
        <v>7</v>
      </c>
      <c r="H2353">
        <v>1462.51</v>
      </c>
      <c r="I2353">
        <v>1681.8864999999998</v>
      </c>
      <c r="J2353">
        <f t="shared" si="36"/>
        <v>11773.205499999998</v>
      </c>
      <c r="K2353" t="s">
        <v>66</v>
      </c>
      <c r="L2353" t="s">
        <v>21</v>
      </c>
      <c r="M2353" t="s">
        <v>29</v>
      </c>
      <c r="N2353" t="s">
        <v>89</v>
      </c>
      <c r="O2353">
        <v>47.05</v>
      </c>
      <c r="P2353">
        <v>4.4000000000000004</v>
      </c>
      <c r="Q2353" t="s">
        <v>23</v>
      </c>
    </row>
    <row r="2354" spans="1:17" x14ac:dyDescent="0.3">
      <c r="A2354" t="s">
        <v>4990</v>
      </c>
      <c r="B2354" s="1">
        <v>44389</v>
      </c>
      <c r="C2354" t="s">
        <v>4991</v>
      </c>
      <c r="D2354" t="s">
        <v>33</v>
      </c>
      <c r="E2354" t="s">
        <v>34</v>
      </c>
      <c r="F2354">
        <v>1</v>
      </c>
      <c r="G2354">
        <v>1</v>
      </c>
      <c r="H2354">
        <v>1245.27</v>
      </c>
      <c r="I2354">
        <v>1419.6078000000002</v>
      </c>
      <c r="J2354">
        <f t="shared" si="36"/>
        <v>1419.6078000000002</v>
      </c>
      <c r="K2354" t="s">
        <v>47</v>
      </c>
      <c r="L2354" t="s">
        <v>42</v>
      </c>
      <c r="M2354" t="s">
        <v>36</v>
      </c>
      <c r="N2354" t="s">
        <v>30</v>
      </c>
      <c r="O2354">
        <v>19.53</v>
      </c>
      <c r="P2354">
        <v>3.2</v>
      </c>
      <c r="Q2354" t="s">
        <v>15</v>
      </c>
    </row>
    <row r="2355" spans="1:17" x14ac:dyDescent="0.3">
      <c r="A2355" t="s">
        <v>4992</v>
      </c>
      <c r="B2355" s="1">
        <v>44221</v>
      </c>
      <c r="C2355" t="s">
        <v>4993</v>
      </c>
      <c r="D2355" t="s">
        <v>100</v>
      </c>
      <c r="E2355" t="s">
        <v>26</v>
      </c>
      <c r="F2355">
        <v>20</v>
      </c>
      <c r="G2355">
        <v>19</v>
      </c>
      <c r="H2355">
        <v>582.12</v>
      </c>
      <c r="I2355">
        <v>622.86840000000007</v>
      </c>
      <c r="J2355">
        <f t="shared" si="36"/>
        <v>11834.499600000001</v>
      </c>
      <c r="K2355" t="s">
        <v>51</v>
      </c>
      <c r="L2355" t="s">
        <v>28</v>
      </c>
      <c r="M2355" t="s">
        <v>71</v>
      </c>
      <c r="N2355" t="s">
        <v>37</v>
      </c>
      <c r="O2355">
        <v>2.2599999999999998</v>
      </c>
      <c r="P2355">
        <v>2.6</v>
      </c>
      <c r="Q2355" t="s">
        <v>23</v>
      </c>
    </row>
    <row r="2356" spans="1:17" x14ac:dyDescent="0.3">
      <c r="A2356" t="s">
        <v>4994</v>
      </c>
      <c r="B2356" s="1">
        <v>45425</v>
      </c>
      <c r="C2356" t="s">
        <v>4995</v>
      </c>
      <c r="D2356" t="s">
        <v>109</v>
      </c>
      <c r="E2356" t="s">
        <v>46</v>
      </c>
      <c r="F2356">
        <v>20</v>
      </c>
      <c r="G2356">
        <v>16</v>
      </c>
      <c r="H2356">
        <v>567.91</v>
      </c>
      <c r="I2356">
        <v>596.30549999999994</v>
      </c>
      <c r="J2356">
        <f t="shared" si="36"/>
        <v>9540.887999999999</v>
      </c>
      <c r="K2356" t="s">
        <v>47</v>
      </c>
      <c r="L2356" t="s">
        <v>35</v>
      </c>
      <c r="M2356" t="s">
        <v>29</v>
      </c>
      <c r="N2356" t="s">
        <v>53</v>
      </c>
      <c r="O2356">
        <v>12.81</v>
      </c>
      <c r="P2356">
        <v>3.2</v>
      </c>
      <c r="Q2356" t="s">
        <v>23</v>
      </c>
    </row>
    <row r="2357" spans="1:17" x14ac:dyDescent="0.3">
      <c r="A2357" t="s">
        <v>4996</v>
      </c>
      <c r="B2357" s="1">
        <v>44300</v>
      </c>
      <c r="C2357" t="s">
        <v>4997</v>
      </c>
      <c r="D2357" t="s">
        <v>141</v>
      </c>
      <c r="E2357" t="s">
        <v>50</v>
      </c>
      <c r="F2357">
        <v>7</v>
      </c>
      <c r="G2357">
        <v>6</v>
      </c>
      <c r="H2357">
        <v>1108.3599999999999</v>
      </c>
      <c r="I2357">
        <v>1185.9451999999999</v>
      </c>
      <c r="J2357">
        <f t="shared" si="36"/>
        <v>7115.6711999999989</v>
      </c>
      <c r="K2357" t="s">
        <v>51</v>
      </c>
      <c r="L2357" t="s">
        <v>21</v>
      </c>
      <c r="M2357" t="s">
        <v>29</v>
      </c>
      <c r="N2357" t="s">
        <v>67</v>
      </c>
      <c r="O2357">
        <v>-5</v>
      </c>
      <c r="P2357">
        <v>2.7</v>
      </c>
      <c r="Q2357" t="s">
        <v>205</v>
      </c>
    </row>
    <row r="2358" spans="1:17" x14ac:dyDescent="0.3">
      <c r="A2358" t="s">
        <v>4998</v>
      </c>
      <c r="B2358" s="1" t="s">
        <v>2317</v>
      </c>
      <c r="C2358" t="s">
        <v>4999</v>
      </c>
      <c r="D2358" t="s">
        <v>141</v>
      </c>
      <c r="E2358" t="s">
        <v>5000</v>
      </c>
      <c r="F2358">
        <v>13</v>
      </c>
      <c r="G2358">
        <v>11</v>
      </c>
      <c r="H2358">
        <v>367.44</v>
      </c>
      <c r="I2358">
        <v>404.18400000000003</v>
      </c>
      <c r="J2358">
        <f t="shared" si="36"/>
        <v>4446.0240000000003</v>
      </c>
      <c r="K2358" t="s">
        <v>51</v>
      </c>
      <c r="L2358" t="s">
        <v>21</v>
      </c>
      <c r="M2358" t="s">
        <v>36</v>
      </c>
      <c r="N2358" t="s">
        <v>89</v>
      </c>
      <c r="O2358">
        <v>19.899999999999999</v>
      </c>
      <c r="P2358">
        <v>3.3</v>
      </c>
      <c r="Q2358" t="s">
        <v>23</v>
      </c>
    </row>
    <row r="2359" spans="1:17" x14ac:dyDescent="0.3">
      <c r="A2359" t="s">
        <v>5001</v>
      </c>
      <c r="B2359" s="1">
        <v>44736</v>
      </c>
      <c r="C2359" t="s">
        <v>5002</v>
      </c>
      <c r="D2359" t="s">
        <v>100</v>
      </c>
      <c r="E2359" t="s">
        <v>57</v>
      </c>
      <c r="F2359">
        <v>12</v>
      </c>
      <c r="G2359">
        <v>10</v>
      </c>
      <c r="H2359">
        <v>1096.52</v>
      </c>
      <c r="I2359">
        <v>1151.346</v>
      </c>
      <c r="J2359">
        <f t="shared" si="36"/>
        <v>11513.46</v>
      </c>
      <c r="K2359" t="s">
        <v>27</v>
      </c>
      <c r="L2359" t="s">
        <v>86</v>
      </c>
      <c r="M2359" t="s">
        <v>22</v>
      </c>
      <c r="N2359" t="s">
        <v>37</v>
      </c>
      <c r="O2359">
        <v>41.49</v>
      </c>
      <c r="P2359">
        <v>4.8</v>
      </c>
      <c r="Q2359" t="s">
        <v>23</v>
      </c>
    </row>
    <row r="2360" spans="1:17" x14ac:dyDescent="0.3">
      <c r="A2360" t="s">
        <v>5003</v>
      </c>
      <c r="B2360" s="1">
        <v>43960</v>
      </c>
      <c r="C2360" t="s">
        <v>5004</v>
      </c>
      <c r="D2360" t="s">
        <v>141</v>
      </c>
      <c r="E2360" t="s">
        <v>50</v>
      </c>
      <c r="F2360">
        <v>7</v>
      </c>
      <c r="G2360">
        <v>7</v>
      </c>
      <c r="H2360">
        <v>1254.24</v>
      </c>
      <c r="I2360">
        <v>1429.8336000000002</v>
      </c>
      <c r="J2360">
        <f t="shared" si="36"/>
        <v>10008.835200000001</v>
      </c>
      <c r="K2360" t="s">
        <v>51</v>
      </c>
      <c r="L2360" t="s">
        <v>86</v>
      </c>
      <c r="M2360" t="s">
        <v>29</v>
      </c>
      <c r="N2360" t="s">
        <v>67</v>
      </c>
      <c r="O2360">
        <v>35.979999999999997</v>
      </c>
      <c r="P2360">
        <v>1.7</v>
      </c>
      <c r="Q2360" t="s">
        <v>23</v>
      </c>
    </row>
    <row r="2361" spans="1:17" x14ac:dyDescent="0.3">
      <c r="A2361" t="s">
        <v>5005</v>
      </c>
      <c r="B2361" s="1">
        <v>44531</v>
      </c>
      <c r="C2361" t="s">
        <v>5006</v>
      </c>
      <c r="D2361" t="s">
        <v>61</v>
      </c>
      <c r="E2361" t="s">
        <v>62</v>
      </c>
      <c r="F2361">
        <v>12</v>
      </c>
      <c r="G2361">
        <v>10</v>
      </c>
      <c r="H2361">
        <v>118.9</v>
      </c>
      <c r="I2361">
        <v>134.357</v>
      </c>
      <c r="J2361">
        <f t="shared" si="36"/>
        <v>1343.57</v>
      </c>
      <c r="K2361" t="s">
        <v>51</v>
      </c>
      <c r="L2361" t="s">
        <v>42</v>
      </c>
      <c r="M2361" t="s">
        <v>71</v>
      </c>
      <c r="N2361" t="s">
        <v>67</v>
      </c>
      <c r="O2361">
        <v>16.97</v>
      </c>
      <c r="P2361">
        <v>0</v>
      </c>
      <c r="Q2361" t="s">
        <v>23</v>
      </c>
    </row>
    <row r="2362" spans="1:17" x14ac:dyDescent="0.3">
      <c r="A2362" t="s">
        <v>5007</v>
      </c>
      <c r="B2362" s="1">
        <v>44382</v>
      </c>
      <c r="C2362" t="s">
        <v>5008</v>
      </c>
      <c r="D2362" t="s">
        <v>85</v>
      </c>
      <c r="E2362" t="s">
        <v>82</v>
      </c>
      <c r="F2362">
        <v>11</v>
      </c>
      <c r="G2362">
        <v>10</v>
      </c>
      <c r="H2362">
        <v>1258.96</v>
      </c>
      <c r="I2362">
        <v>1359.6768000000002</v>
      </c>
      <c r="J2362">
        <f t="shared" si="36"/>
        <v>13596.768000000002</v>
      </c>
      <c r="K2362" t="s">
        <v>66</v>
      </c>
      <c r="L2362" t="s">
        <v>123</v>
      </c>
      <c r="M2362" t="s">
        <v>36</v>
      </c>
      <c r="N2362" t="s">
        <v>30</v>
      </c>
      <c r="O2362">
        <v>26.25</v>
      </c>
      <c r="P2362">
        <v>2.2000000000000002</v>
      </c>
      <c r="Q2362" t="s">
        <v>23</v>
      </c>
    </row>
    <row r="2363" spans="1:17" x14ac:dyDescent="0.3">
      <c r="A2363" t="s">
        <v>5009</v>
      </c>
      <c r="B2363" s="1">
        <v>43945</v>
      </c>
      <c r="C2363" t="s">
        <v>5010</v>
      </c>
      <c r="D2363" t="s">
        <v>130</v>
      </c>
      <c r="E2363" t="s">
        <v>82</v>
      </c>
      <c r="F2363">
        <v>14</v>
      </c>
      <c r="G2363">
        <v>14</v>
      </c>
      <c r="H2363">
        <v>985.98</v>
      </c>
      <c r="I2363">
        <v>1124.0172000000002</v>
      </c>
      <c r="J2363">
        <f t="shared" si="36"/>
        <v>15736.240800000003</v>
      </c>
      <c r="K2363" t="s">
        <v>66</v>
      </c>
      <c r="L2363" t="s">
        <v>42</v>
      </c>
      <c r="M2363" t="s">
        <v>22</v>
      </c>
      <c r="N2363" t="s">
        <v>67</v>
      </c>
      <c r="O2363">
        <v>23.33</v>
      </c>
      <c r="P2363">
        <v>2.2999999999999998</v>
      </c>
      <c r="Q2363" t="s">
        <v>205</v>
      </c>
    </row>
    <row r="2364" spans="1:17" x14ac:dyDescent="0.3">
      <c r="A2364" t="s">
        <v>3242</v>
      </c>
      <c r="B2364" s="1">
        <v>43879</v>
      </c>
      <c r="C2364" t="s">
        <v>5011</v>
      </c>
      <c r="D2364" t="s">
        <v>85</v>
      </c>
      <c r="E2364" t="s">
        <v>78</v>
      </c>
      <c r="F2364">
        <v>8</v>
      </c>
      <c r="G2364">
        <v>7</v>
      </c>
      <c r="H2364">
        <v>274.02999999999997</v>
      </c>
      <c r="I2364">
        <v>301.43299999999999</v>
      </c>
      <c r="J2364">
        <f t="shared" si="36"/>
        <v>2110.0309999999999</v>
      </c>
      <c r="K2364" t="s">
        <v>47</v>
      </c>
      <c r="L2364" t="s">
        <v>28</v>
      </c>
      <c r="M2364" t="s">
        <v>36</v>
      </c>
      <c r="N2364" t="s">
        <v>67</v>
      </c>
      <c r="O2364">
        <v>0.19</v>
      </c>
      <c r="P2364">
        <v>2.1</v>
      </c>
      <c r="Q2364" t="s">
        <v>23</v>
      </c>
    </row>
    <row r="2365" spans="1:17" x14ac:dyDescent="0.3">
      <c r="A2365" t="s">
        <v>5012</v>
      </c>
      <c r="B2365" s="1">
        <v>44139</v>
      </c>
      <c r="C2365" t="s">
        <v>5013</v>
      </c>
      <c r="D2365" t="s">
        <v>65</v>
      </c>
      <c r="E2365" t="s">
        <v>82</v>
      </c>
      <c r="F2365">
        <v>20</v>
      </c>
      <c r="G2365">
        <v>16</v>
      </c>
      <c r="H2365">
        <v>17.5</v>
      </c>
      <c r="I2365">
        <v>19.425000000000001</v>
      </c>
      <c r="J2365">
        <f t="shared" si="36"/>
        <v>310.8</v>
      </c>
      <c r="K2365" t="s">
        <v>27</v>
      </c>
      <c r="L2365" t="s">
        <v>35</v>
      </c>
      <c r="M2365" t="s">
        <v>29</v>
      </c>
      <c r="N2365" t="s">
        <v>67</v>
      </c>
      <c r="O2365">
        <v>45.22</v>
      </c>
      <c r="P2365">
        <v>2.1</v>
      </c>
      <c r="Q2365" t="s">
        <v>23</v>
      </c>
    </row>
    <row r="2366" spans="1:17" x14ac:dyDescent="0.3">
      <c r="A2366" t="s">
        <v>5014</v>
      </c>
      <c r="B2366" s="1">
        <v>43926</v>
      </c>
      <c r="C2366" t="s">
        <v>5015</v>
      </c>
      <c r="D2366" t="s">
        <v>116</v>
      </c>
      <c r="E2366" t="s">
        <v>50</v>
      </c>
      <c r="F2366">
        <v>18</v>
      </c>
      <c r="G2366">
        <v>18</v>
      </c>
      <c r="H2366">
        <v>1333.78</v>
      </c>
      <c r="I2366">
        <v>1520.5092000000002</v>
      </c>
      <c r="J2366">
        <f t="shared" si="36"/>
        <v>27369.165600000004</v>
      </c>
      <c r="K2366" t="s">
        <v>66</v>
      </c>
      <c r="L2366" t="s">
        <v>86</v>
      </c>
      <c r="M2366" t="s">
        <v>29</v>
      </c>
      <c r="N2366" t="s">
        <v>37</v>
      </c>
      <c r="O2366">
        <v>28.23</v>
      </c>
      <c r="P2366">
        <v>3.3</v>
      </c>
      <c r="Q2366" t="s">
        <v>23</v>
      </c>
    </row>
    <row r="2367" spans="1:17" x14ac:dyDescent="0.3">
      <c r="A2367" t="s">
        <v>5016</v>
      </c>
      <c r="B2367" s="1">
        <v>44167</v>
      </c>
      <c r="C2367" t="s">
        <v>5017</v>
      </c>
      <c r="D2367" t="s">
        <v>56</v>
      </c>
      <c r="F2367">
        <v>8</v>
      </c>
      <c r="G2367">
        <v>7</v>
      </c>
      <c r="H2367">
        <v>112.06</v>
      </c>
      <c r="I2367">
        <v>124.38660000000002</v>
      </c>
      <c r="J2367">
        <f t="shared" si="36"/>
        <v>870.70620000000008</v>
      </c>
      <c r="K2367" t="s">
        <v>66</v>
      </c>
      <c r="L2367" t="s">
        <v>42</v>
      </c>
      <c r="M2367" t="s">
        <v>71</v>
      </c>
      <c r="N2367" t="s">
        <v>53</v>
      </c>
      <c r="O2367">
        <v>33.01</v>
      </c>
      <c r="P2367">
        <v>3.6</v>
      </c>
      <c r="Q2367" t="s">
        <v>23</v>
      </c>
    </row>
    <row r="2368" spans="1:17" x14ac:dyDescent="0.3">
      <c r="A2368" t="s">
        <v>5018</v>
      </c>
      <c r="B2368" s="1">
        <v>44069</v>
      </c>
      <c r="C2368" t="s">
        <v>5019</v>
      </c>
      <c r="D2368" t="s">
        <v>130</v>
      </c>
      <c r="E2368" t="s">
        <v>82</v>
      </c>
      <c r="F2368">
        <v>6</v>
      </c>
      <c r="G2368">
        <v>5</v>
      </c>
      <c r="H2368">
        <v>591.13</v>
      </c>
      <c r="I2368">
        <v>626.59780000000001</v>
      </c>
      <c r="J2368">
        <f t="shared" si="36"/>
        <v>3132.989</v>
      </c>
      <c r="K2368" t="s">
        <v>66</v>
      </c>
      <c r="L2368" t="s">
        <v>28</v>
      </c>
      <c r="M2368" t="s">
        <v>71</v>
      </c>
      <c r="N2368" t="s">
        <v>37</v>
      </c>
      <c r="O2368">
        <v>18.809999999999999</v>
      </c>
      <c r="P2368">
        <v>1.8</v>
      </c>
      <c r="Q2368" t="s">
        <v>23</v>
      </c>
    </row>
    <row r="2369" spans="1:17" x14ac:dyDescent="0.3">
      <c r="A2369" t="s">
        <v>5020</v>
      </c>
      <c r="B2369" s="1">
        <v>45572</v>
      </c>
      <c r="C2369" t="s">
        <v>5021</v>
      </c>
      <c r="D2369" t="s">
        <v>45</v>
      </c>
      <c r="E2369" t="s">
        <v>46</v>
      </c>
      <c r="F2369">
        <v>9</v>
      </c>
      <c r="G2369">
        <v>9</v>
      </c>
      <c r="H2369">
        <v>436.81</v>
      </c>
      <c r="I2369">
        <v>497.96340000000004</v>
      </c>
      <c r="J2369">
        <f t="shared" si="36"/>
        <v>4481.6706000000004</v>
      </c>
      <c r="K2369" t="s">
        <v>66</v>
      </c>
      <c r="L2369" t="s">
        <v>21</v>
      </c>
      <c r="M2369" t="s">
        <v>29</v>
      </c>
      <c r="N2369" t="s">
        <v>30</v>
      </c>
      <c r="O2369">
        <v>24.01</v>
      </c>
      <c r="P2369">
        <v>1.6</v>
      </c>
      <c r="Q2369" t="s">
        <v>74</v>
      </c>
    </row>
    <row r="2370" spans="1:17" x14ac:dyDescent="0.3">
      <c r="A2370" t="s">
        <v>5022</v>
      </c>
      <c r="B2370" s="1">
        <v>45372</v>
      </c>
      <c r="C2370" t="s">
        <v>5023</v>
      </c>
      <c r="D2370" t="s">
        <v>94</v>
      </c>
      <c r="E2370" t="s">
        <v>95</v>
      </c>
      <c r="F2370">
        <v>20</v>
      </c>
      <c r="G2370">
        <v>18</v>
      </c>
      <c r="H2370">
        <v>1293.3</v>
      </c>
      <c r="I2370">
        <v>1383.8310000000001</v>
      </c>
      <c r="J2370">
        <f t="shared" si="36"/>
        <v>24908.958000000002</v>
      </c>
      <c r="K2370" t="s">
        <v>66</v>
      </c>
      <c r="L2370" t="s">
        <v>35</v>
      </c>
      <c r="M2370" t="s">
        <v>36</v>
      </c>
      <c r="O2370">
        <v>22.75</v>
      </c>
      <c r="P2370">
        <v>1.8</v>
      </c>
      <c r="Q2370" t="s">
        <v>15</v>
      </c>
    </row>
    <row r="2371" spans="1:17" x14ac:dyDescent="0.3">
      <c r="A2371" t="s">
        <v>5024</v>
      </c>
      <c r="B2371" s="1">
        <v>45133</v>
      </c>
      <c r="C2371" t="s">
        <v>5025</v>
      </c>
      <c r="D2371" t="s">
        <v>94</v>
      </c>
      <c r="E2371" t="s">
        <v>117</v>
      </c>
      <c r="F2371">
        <v>5</v>
      </c>
      <c r="G2371">
        <v>5</v>
      </c>
      <c r="H2371">
        <v>834.57</v>
      </c>
      <c r="I2371">
        <v>959.75549999999998</v>
      </c>
      <c r="J2371">
        <f t="shared" ref="J2371:J2434" si="37">G2371*I2371</f>
        <v>4798.7775000000001</v>
      </c>
      <c r="K2371" t="s">
        <v>66</v>
      </c>
      <c r="L2371" t="s">
        <v>21</v>
      </c>
      <c r="M2371" t="s">
        <v>29</v>
      </c>
      <c r="N2371" t="s">
        <v>37</v>
      </c>
      <c r="O2371">
        <v>31.62</v>
      </c>
      <c r="P2371">
        <v>4.9000000000000004</v>
      </c>
      <c r="Q2371" t="s">
        <v>23</v>
      </c>
    </row>
    <row r="2372" spans="1:17" x14ac:dyDescent="0.3">
      <c r="A2372" t="s">
        <v>5026</v>
      </c>
      <c r="B2372" s="1">
        <v>43993</v>
      </c>
      <c r="C2372" t="s">
        <v>5027</v>
      </c>
      <c r="D2372" t="s">
        <v>406</v>
      </c>
      <c r="E2372" t="s">
        <v>78</v>
      </c>
      <c r="F2372">
        <v>17</v>
      </c>
      <c r="G2372">
        <v>15</v>
      </c>
      <c r="H2372">
        <v>993.91</v>
      </c>
      <c r="I2372">
        <v>1133.0574000000001</v>
      </c>
      <c r="J2372">
        <f t="shared" si="37"/>
        <v>16995.861000000001</v>
      </c>
      <c r="K2372" t="s">
        <v>20</v>
      </c>
      <c r="L2372" t="s">
        <v>35</v>
      </c>
      <c r="M2372" t="s">
        <v>36</v>
      </c>
      <c r="N2372" t="s">
        <v>30</v>
      </c>
      <c r="O2372">
        <v>27.97</v>
      </c>
      <c r="P2372">
        <v>3.5</v>
      </c>
      <c r="Q2372" t="s">
        <v>23</v>
      </c>
    </row>
    <row r="2373" spans="1:17" x14ac:dyDescent="0.3">
      <c r="A2373" t="s">
        <v>5028</v>
      </c>
      <c r="B2373" s="1">
        <v>43894</v>
      </c>
      <c r="C2373" t="s">
        <v>5029</v>
      </c>
      <c r="D2373" t="s">
        <v>33</v>
      </c>
      <c r="E2373" t="s">
        <v>5030</v>
      </c>
      <c r="F2373">
        <v>3</v>
      </c>
      <c r="G2373">
        <v>2</v>
      </c>
      <c r="H2373">
        <v>1044.1300000000001</v>
      </c>
      <c r="I2373">
        <v>1096.3365000000001</v>
      </c>
      <c r="J2373">
        <f t="shared" si="37"/>
        <v>2192.6730000000002</v>
      </c>
      <c r="K2373" t="s">
        <v>5031</v>
      </c>
      <c r="L2373" t="s">
        <v>42</v>
      </c>
      <c r="M2373" t="s">
        <v>22</v>
      </c>
      <c r="N2373" t="s">
        <v>67</v>
      </c>
      <c r="O2373">
        <v>29.02</v>
      </c>
      <c r="P2373">
        <v>3.5</v>
      </c>
      <c r="Q2373" t="s">
        <v>23</v>
      </c>
    </row>
    <row r="2374" spans="1:17" x14ac:dyDescent="0.3">
      <c r="A2374" t="s">
        <v>5032</v>
      </c>
      <c r="B2374" s="1">
        <v>44515</v>
      </c>
      <c r="C2374" t="s">
        <v>5033</v>
      </c>
      <c r="D2374" t="s">
        <v>85</v>
      </c>
      <c r="E2374" t="s">
        <v>82</v>
      </c>
      <c r="F2374">
        <v>17</v>
      </c>
      <c r="G2374">
        <v>17</v>
      </c>
      <c r="H2374">
        <v>1486.99</v>
      </c>
      <c r="I2374">
        <v>1605.9492</v>
      </c>
      <c r="J2374">
        <f t="shared" si="37"/>
        <v>27301.136399999999</v>
      </c>
      <c r="K2374" t="s">
        <v>47</v>
      </c>
      <c r="L2374" t="s">
        <v>123</v>
      </c>
      <c r="M2374" t="s">
        <v>22</v>
      </c>
      <c r="N2374" t="s">
        <v>37</v>
      </c>
      <c r="O2374">
        <v>44.01</v>
      </c>
      <c r="P2374">
        <v>3.9</v>
      </c>
      <c r="Q2374" t="s">
        <v>23</v>
      </c>
    </row>
    <row r="2375" spans="1:17" x14ac:dyDescent="0.3">
      <c r="A2375" t="s">
        <v>5034</v>
      </c>
      <c r="B2375" s="1">
        <v>44659</v>
      </c>
      <c r="C2375" t="s">
        <v>5035</v>
      </c>
      <c r="D2375" t="s">
        <v>33</v>
      </c>
      <c r="E2375" t="s">
        <v>62</v>
      </c>
      <c r="F2375">
        <v>14</v>
      </c>
      <c r="G2375">
        <v>14</v>
      </c>
      <c r="H2375">
        <v>688.54</v>
      </c>
      <c r="I2375">
        <v>784.93560000000002</v>
      </c>
      <c r="J2375">
        <f t="shared" si="37"/>
        <v>10989.098400000001</v>
      </c>
      <c r="K2375" t="s">
        <v>20</v>
      </c>
      <c r="L2375" t="s">
        <v>123</v>
      </c>
      <c r="M2375" t="s">
        <v>71</v>
      </c>
      <c r="N2375" t="s">
        <v>30</v>
      </c>
      <c r="O2375">
        <v>5.44</v>
      </c>
      <c r="P2375">
        <v>3.3</v>
      </c>
      <c r="Q2375" t="s">
        <v>23</v>
      </c>
    </row>
    <row r="2376" spans="1:17" x14ac:dyDescent="0.3">
      <c r="A2376" t="s">
        <v>5036</v>
      </c>
      <c r="B2376" s="1">
        <v>45160</v>
      </c>
      <c r="C2376" t="s">
        <v>5037</v>
      </c>
      <c r="D2376" t="s">
        <v>109</v>
      </c>
      <c r="E2376" t="s">
        <v>46</v>
      </c>
      <c r="F2376">
        <v>6</v>
      </c>
      <c r="G2376">
        <v>5</v>
      </c>
      <c r="H2376">
        <v>47.33</v>
      </c>
      <c r="I2376">
        <v>53.009600000000006</v>
      </c>
      <c r="J2376">
        <f t="shared" si="37"/>
        <v>265.048</v>
      </c>
      <c r="K2376" t="s">
        <v>47</v>
      </c>
      <c r="L2376" t="s">
        <v>21</v>
      </c>
      <c r="M2376" t="s">
        <v>5038</v>
      </c>
      <c r="N2376" t="s">
        <v>89</v>
      </c>
      <c r="O2376">
        <v>35.58</v>
      </c>
      <c r="P2376">
        <v>2.4</v>
      </c>
      <c r="Q2376" t="s">
        <v>23</v>
      </c>
    </row>
    <row r="2377" spans="1:17" x14ac:dyDescent="0.3">
      <c r="A2377" t="s">
        <v>5039</v>
      </c>
      <c r="B2377" s="1">
        <v>43968</v>
      </c>
      <c r="C2377" t="s">
        <v>5040</v>
      </c>
      <c r="D2377" t="s">
        <v>33</v>
      </c>
      <c r="E2377" t="s">
        <v>34</v>
      </c>
      <c r="F2377">
        <v>2</v>
      </c>
      <c r="G2377">
        <v>2</v>
      </c>
      <c r="H2377">
        <v>1440.42</v>
      </c>
      <c r="I2377">
        <v>1627.6745999999998</v>
      </c>
      <c r="J2377">
        <f t="shared" si="37"/>
        <v>3255.3491999999997</v>
      </c>
      <c r="K2377" t="s">
        <v>5041</v>
      </c>
      <c r="L2377" t="s">
        <v>79</v>
      </c>
      <c r="M2377" t="s">
        <v>71</v>
      </c>
      <c r="N2377" t="s">
        <v>30</v>
      </c>
      <c r="O2377">
        <v>1.84</v>
      </c>
      <c r="P2377">
        <v>1.9</v>
      </c>
      <c r="Q2377" t="s">
        <v>23</v>
      </c>
    </row>
    <row r="2378" spans="1:17" x14ac:dyDescent="0.3">
      <c r="A2378" t="s">
        <v>5042</v>
      </c>
      <c r="B2378" s="1">
        <v>44936</v>
      </c>
      <c r="D2378" t="s">
        <v>40</v>
      </c>
      <c r="E2378" t="s">
        <v>41</v>
      </c>
      <c r="F2378">
        <v>6</v>
      </c>
      <c r="G2378">
        <v>6</v>
      </c>
      <c r="H2378">
        <v>1230.0899999999999</v>
      </c>
      <c r="I2378">
        <v>1365.3999000000001</v>
      </c>
      <c r="J2378">
        <f t="shared" si="37"/>
        <v>8192.3994000000002</v>
      </c>
      <c r="K2378" t="s">
        <v>51</v>
      </c>
      <c r="L2378" t="s">
        <v>35</v>
      </c>
      <c r="M2378" t="s">
        <v>71</v>
      </c>
      <c r="N2378" t="s">
        <v>67</v>
      </c>
      <c r="O2378">
        <v>18.09</v>
      </c>
      <c r="P2378">
        <v>9</v>
      </c>
      <c r="Q2378" t="s">
        <v>23</v>
      </c>
    </row>
    <row r="2379" spans="1:17" x14ac:dyDescent="0.3">
      <c r="A2379" t="s">
        <v>5043</v>
      </c>
      <c r="B2379" s="1">
        <v>43957</v>
      </c>
      <c r="C2379" t="s">
        <v>5044</v>
      </c>
      <c r="D2379" t="s">
        <v>109</v>
      </c>
      <c r="E2379" t="s">
        <v>46</v>
      </c>
      <c r="F2379">
        <v>16</v>
      </c>
      <c r="G2379">
        <v>14</v>
      </c>
      <c r="H2379">
        <v>1086.9100000000001</v>
      </c>
      <c r="I2379">
        <v>1195.6010000000001</v>
      </c>
      <c r="J2379">
        <f t="shared" si="37"/>
        <v>16738.414000000001</v>
      </c>
      <c r="K2379" t="s">
        <v>20</v>
      </c>
      <c r="L2379" t="s">
        <v>21</v>
      </c>
      <c r="M2379" t="s">
        <v>71</v>
      </c>
      <c r="N2379" t="s">
        <v>53</v>
      </c>
      <c r="O2379">
        <v>38.99</v>
      </c>
      <c r="P2379">
        <v>4</v>
      </c>
      <c r="Q2379" t="s">
        <v>23</v>
      </c>
    </row>
    <row r="2380" spans="1:17" x14ac:dyDescent="0.3">
      <c r="A2380" t="s">
        <v>5045</v>
      </c>
      <c r="B2380" s="1">
        <v>44349</v>
      </c>
      <c r="C2380" t="s">
        <v>5046</v>
      </c>
      <c r="D2380" t="s">
        <v>100</v>
      </c>
      <c r="E2380" t="s">
        <v>41</v>
      </c>
      <c r="F2380">
        <v>2</v>
      </c>
      <c r="G2380">
        <v>2</v>
      </c>
      <c r="H2380">
        <v>456.67</v>
      </c>
      <c r="I2380">
        <v>493.20360000000005</v>
      </c>
      <c r="J2380">
        <f t="shared" si="37"/>
        <v>986.4072000000001</v>
      </c>
      <c r="K2380" t="s">
        <v>20</v>
      </c>
      <c r="L2380" t="s">
        <v>28</v>
      </c>
      <c r="M2380" t="s">
        <v>29</v>
      </c>
      <c r="N2380" t="s">
        <v>30</v>
      </c>
      <c r="O2380">
        <v>21.14</v>
      </c>
      <c r="P2380">
        <v>2.2999999999999998</v>
      </c>
      <c r="Q2380" t="s">
        <v>23</v>
      </c>
    </row>
    <row r="2381" spans="1:17" x14ac:dyDescent="0.3">
      <c r="A2381" t="s">
        <v>5047</v>
      </c>
      <c r="B2381" s="1">
        <v>44021</v>
      </c>
      <c r="C2381" t="s">
        <v>2257</v>
      </c>
      <c r="D2381" t="s">
        <v>116</v>
      </c>
      <c r="E2381" t="s">
        <v>95</v>
      </c>
      <c r="F2381">
        <v>11</v>
      </c>
      <c r="G2381">
        <v>9</v>
      </c>
      <c r="H2381">
        <v>956.45</v>
      </c>
      <c r="I2381">
        <v>1061.6595000000002</v>
      </c>
      <c r="J2381">
        <f t="shared" si="37"/>
        <v>9554.9355000000014</v>
      </c>
      <c r="K2381" t="s">
        <v>47</v>
      </c>
      <c r="L2381" t="s">
        <v>86</v>
      </c>
      <c r="M2381" t="s">
        <v>29</v>
      </c>
      <c r="N2381" t="s">
        <v>37</v>
      </c>
      <c r="O2381">
        <v>48.98</v>
      </c>
      <c r="P2381" t="s">
        <v>316</v>
      </c>
      <c r="Q2381" t="s">
        <v>23</v>
      </c>
    </row>
    <row r="2382" spans="1:17" x14ac:dyDescent="0.3">
      <c r="A2382" t="s">
        <v>5048</v>
      </c>
      <c r="B2382" s="1">
        <v>44920</v>
      </c>
      <c r="C2382" t="s">
        <v>5049</v>
      </c>
      <c r="D2382" t="s">
        <v>40</v>
      </c>
      <c r="E2382" t="s">
        <v>57</v>
      </c>
      <c r="F2382">
        <v>12</v>
      </c>
      <c r="G2382">
        <v>11</v>
      </c>
      <c r="H2382">
        <v>1000.09</v>
      </c>
      <c r="I2382">
        <v>1120.1008000000002</v>
      </c>
      <c r="J2382">
        <f t="shared" si="37"/>
        <v>12321.108800000002</v>
      </c>
      <c r="K2382" t="s">
        <v>47</v>
      </c>
      <c r="L2382" t="s">
        <v>42</v>
      </c>
      <c r="M2382" t="s">
        <v>29</v>
      </c>
      <c r="N2382" t="s">
        <v>89</v>
      </c>
      <c r="O2382">
        <v>33.19</v>
      </c>
      <c r="P2382">
        <v>2.5</v>
      </c>
      <c r="Q2382" t="s">
        <v>23</v>
      </c>
    </row>
    <row r="2383" spans="1:17" x14ac:dyDescent="0.3">
      <c r="A2383" t="s">
        <v>5050</v>
      </c>
      <c r="B2383" s="1" t="s">
        <v>2362</v>
      </c>
      <c r="C2383" t="s">
        <v>5051</v>
      </c>
      <c r="D2383" t="s">
        <v>116</v>
      </c>
      <c r="E2383" t="s">
        <v>117</v>
      </c>
      <c r="F2383">
        <v>20</v>
      </c>
      <c r="G2383">
        <v>18</v>
      </c>
      <c r="H2383">
        <v>871.03</v>
      </c>
      <c r="I2383">
        <v>966.8433</v>
      </c>
      <c r="J2383">
        <f t="shared" si="37"/>
        <v>17403.179400000001</v>
      </c>
      <c r="K2383" t="s">
        <v>27</v>
      </c>
      <c r="L2383" t="s">
        <v>123</v>
      </c>
      <c r="M2383" t="s">
        <v>71</v>
      </c>
      <c r="N2383" t="s">
        <v>89</v>
      </c>
      <c r="O2383">
        <v>1.3</v>
      </c>
      <c r="P2383">
        <v>3.7</v>
      </c>
      <c r="Q2383" t="s">
        <v>23</v>
      </c>
    </row>
    <row r="2384" spans="1:17" x14ac:dyDescent="0.3">
      <c r="A2384" t="s">
        <v>5052</v>
      </c>
      <c r="B2384" s="1">
        <v>45349</v>
      </c>
      <c r="C2384" t="s">
        <v>5053</v>
      </c>
      <c r="D2384" t="s">
        <v>61</v>
      </c>
      <c r="E2384" t="s">
        <v>62</v>
      </c>
      <c r="F2384">
        <v>7</v>
      </c>
      <c r="G2384">
        <v>6</v>
      </c>
      <c r="H2384">
        <v>719.53</v>
      </c>
      <c r="I2384">
        <v>798.67830000000004</v>
      </c>
      <c r="J2384">
        <f t="shared" si="37"/>
        <v>4792.0698000000002</v>
      </c>
      <c r="K2384" t="s">
        <v>51</v>
      </c>
      <c r="L2384" t="s">
        <v>79</v>
      </c>
      <c r="M2384" t="s">
        <v>36</v>
      </c>
      <c r="N2384" t="s">
        <v>67</v>
      </c>
      <c r="O2384">
        <v>11.98</v>
      </c>
      <c r="P2384">
        <v>3.1</v>
      </c>
      <c r="Q2384" t="s">
        <v>74</v>
      </c>
    </row>
    <row r="2385" spans="1:17" x14ac:dyDescent="0.3">
      <c r="A2385" t="s">
        <v>5054</v>
      </c>
      <c r="B2385" s="1">
        <v>44399</v>
      </c>
      <c r="C2385" t="s">
        <v>5055</v>
      </c>
      <c r="D2385" t="s">
        <v>40</v>
      </c>
      <c r="E2385" t="s">
        <v>57</v>
      </c>
      <c r="F2385">
        <v>15</v>
      </c>
      <c r="G2385">
        <v>12</v>
      </c>
      <c r="H2385">
        <v>1287.71</v>
      </c>
      <c r="I2385">
        <v>1352.0955000000001</v>
      </c>
      <c r="J2385">
        <f t="shared" si="37"/>
        <v>16225.146000000001</v>
      </c>
      <c r="K2385" t="s">
        <v>51</v>
      </c>
      <c r="L2385" t="s">
        <v>123</v>
      </c>
      <c r="M2385" t="s">
        <v>22</v>
      </c>
      <c r="N2385" t="s">
        <v>30</v>
      </c>
      <c r="O2385">
        <v>5.66</v>
      </c>
      <c r="P2385">
        <v>2.4</v>
      </c>
      <c r="Q2385" t="s">
        <v>74</v>
      </c>
    </row>
    <row r="2386" spans="1:17" x14ac:dyDescent="0.3">
      <c r="A2386" t="s">
        <v>5056</v>
      </c>
      <c r="B2386" s="1">
        <v>44995</v>
      </c>
      <c r="C2386" t="s">
        <v>5057</v>
      </c>
      <c r="D2386" t="s">
        <v>133</v>
      </c>
      <c r="E2386" t="s">
        <v>50</v>
      </c>
      <c r="F2386">
        <v>8</v>
      </c>
      <c r="G2386">
        <v>7</v>
      </c>
      <c r="H2386">
        <v>415.3</v>
      </c>
      <c r="I2386">
        <v>436.06500000000005</v>
      </c>
      <c r="J2386">
        <f t="shared" si="37"/>
        <v>3052.4550000000004</v>
      </c>
      <c r="K2386" t="s">
        <v>66</v>
      </c>
      <c r="L2386" t="s">
        <v>35</v>
      </c>
      <c r="M2386" t="s">
        <v>29</v>
      </c>
      <c r="N2386" t="s">
        <v>53</v>
      </c>
      <c r="O2386">
        <v>15.25</v>
      </c>
      <c r="P2386">
        <v>4.4000000000000004</v>
      </c>
      <c r="Q2386" t="s">
        <v>23</v>
      </c>
    </row>
    <row r="2387" spans="1:17" x14ac:dyDescent="0.3">
      <c r="A2387" t="s">
        <v>5058</v>
      </c>
      <c r="B2387" s="1">
        <v>44775</v>
      </c>
      <c r="C2387" t="s">
        <v>5059</v>
      </c>
      <c r="D2387" t="s">
        <v>56</v>
      </c>
      <c r="E2387" t="s">
        <v>41</v>
      </c>
      <c r="F2387">
        <v>1</v>
      </c>
      <c r="G2387">
        <v>1</v>
      </c>
      <c r="H2387">
        <v>819.55</v>
      </c>
      <c r="I2387">
        <v>876.91849999999999</v>
      </c>
      <c r="J2387">
        <f t="shared" si="37"/>
        <v>876.91849999999999</v>
      </c>
      <c r="K2387" t="s">
        <v>27</v>
      </c>
      <c r="L2387" t="s">
        <v>35</v>
      </c>
      <c r="M2387" t="s">
        <v>36</v>
      </c>
      <c r="N2387" t="s">
        <v>37</v>
      </c>
      <c r="O2387">
        <v>21.43</v>
      </c>
      <c r="P2387">
        <v>1.5</v>
      </c>
      <c r="Q2387" t="s">
        <v>23</v>
      </c>
    </row>
    <row r="2388" spans="1:17" x14ac:dyDescent="0.3">
      <c r="A2388" t="s">
        <v>5060</v>
      </c>
      <c r="B2388" s="1">
        <v>44253</v>
      </c>
      <c r="C2388" t="s">
        <v>5061</v>
      </c>
      <c r="D2388" t="s">
        <v>109</v>
      </c>
      <c r="E2388" t="s">
        <v>46</v>
      </c>
      <c r="F2388">
        <v>6</v>
      </c>
      <c r="G2388">
        <v>6</v>
      </c>
      <c r="H2388">
        <v>369.71</v>
      </c>
      <c r="I2388">
        <v>417.77229999999992</v>
      </c>
      <c r="J2388">
        <f t="shared" si="37"/>
        <v>2506.6337999999996</v>
      </c>
      <c r="K2388" t="s">
        <v>66</v>
      </c>
      <c r="L2388" t="s">
        <v>21</v>
      </c>
      <c r="M2388" t="s">
        <v>22</v>
      </c>
      <c r="N2388" t="s">
        <v>37</v>
      </c>
      <c r="O2388">
        <v>11.59</v>
      </c>
      <c r="P2388">
        <v>4.2</v>
      </c>
      <c r="Q2388" t="s">
        <v>23</v>
      </c>
    </row>
    <row r="2389" spans="1:17" x14ac:dyDescent="0.3">
      <c r="A2389" t="s">
        <v>5062</v>
      </c>
      <c r="B2389" s="1">
        <v>44766</v>
      </c>
      <c r="C2389" t="s">
        <v>5063</v>
      </c>
      <c r="D2389" t="s">
        <v>94</v>
      </c>
      <c r="E2389" t="s">
        <v>117</v>
      </c>
      <c r="F2389">
        <v>4</v>
      </c>
      <c r="G2389">
        <v>3</v>
      </c>
      <c r="H2389">
        <v>242.73</v>
      </c>
      <c r="I2389">
        <v>267.00299999999999</v>
      </c>
      <c r="J2389">
        <f t="shared" si="37"/>
        <v>801.00900000000001</v>
      </c>
      <c r="K2389" t="s">
        <v>27</v>
      </c>
      <c r="L2389" t="s">
        <v>35</v>
      </c>
      <c r="M2389" t="s">
        <v>22</v>
      </c>
      <c r="N2389" t="s">
        <v>37</v>
      </c>
      <c r="O2389">
        <v>9.41</v>
      </c>
      <c r="P2389">
        <v>0</v>
      </c>
      <c r="Q2389" t="s">
        <v>23</v>
      </c>
    </row>
    <row r="2390" spans="1:17" x14ac:dyDescent="0.3">
      <c r="A2390" t="s">
        <v>5064</v>
      </c>
      <c r="B2390" s="1">
        <v>45007</v>
      </c>
      <c r="C2390" t="s">
        <v>5065</v>
      </c>
      <c r="D2390" t="s">
        <v>141</v>
      </c>
      <c r="E2390" t="s">
        <v>50</v>
      </c>
      <c r="F2390">
        <v>6</v>
      </c>
      <c r="G2390">
        <v>5</v>
      </c>
      <c r="H2390">
        <v>6</v>
      </c>
      <c r="I2390">
        <v>6.66</v>
      </c>
      <c r="J2390">
        <f t="shared" si="37"/>
        <v>33.299999999999997</v>
      </c>
      <c r="K2390" t="s">
        <v>66</v>
      </c>
      <c r="L2390" t="s">
        <v>28</v>
      </c>
      <c r="M2390" t="s">
        <v>22</v>
      </c>
      <c r="N2390" t="s">
        <v>67</v>
      </c>
      <c r="O2390">
        <v>24.8</v>
      </c>
      <c r="Q2390" t="s">
        <v>23</v>
      </c>
    </row>
    <row r="2391" spans="1:17" x14ac:dyDescent="0.3">
      <c r="A2391" t="s">
        <v>5066</v>
      </c>
      <c r="B2391" s="1">
        <v>44451</v>
      </c>
      <c r="C2391" t="s">
        <v>5067</v>
      </c>
      <c r="D2391" t="s">
        <v>85</v>
      </c>
      <c r="E2391" t="s">
        <v>82</v>
      </c>
      <c r="F2391">
        <v>7</v>
      </c>
      <c r="G2391">
        <v>6</v>
      </c>
      <c r="H2391">
        <v>12</v>
      </c>
      <c r="I2391">
        <v>13.200000000000001</v>
      </c>
      <c r="J2391">
        <f t="shared" si="37"/>
        <v>79.2</v>
      </c>
      <c r="K2391" t="s">
        <v>47</v>
      </c>
      <c r="L2391" t="s">
        <v>79</v>
      </c>
      <c r="M2391" t="s">
        <v>29</v>
      </c>
      <c r="N2391" t="s">
        <v>37</v>
      </c>
      <c r="O2391">
        <v>37.85</v>
      </c>
      <c r="P2391">
        <v>9</v>
      </c>
      <c r="Q2391" t="s">
        <v>23</v>
      </c>
    </row>
    <row r="2392" spans="1:17" x14ac:dyDescent="0.3">
      <c r="A2392" t="s">
        <v>5068</v>
      </c>
      <c r="B2392" s="1">
        <v>43939</v>
      </c>
      <c r="C2392" t="s">
        <v>5069</v>
      </c>
      <c r="D2392" t="s">
        <v>40</v>
      </c>
      <c r="E2392" t="s">
        <v>26</v>
      </c>
      <c r="F2392">
        <v>2</v>
      </c>
      <c r="G2392">
        <v>2</v>
      </c>
      <c r="H2392">
        <v>1397.65</v>
      </c>
      <c r="I2392">
        <v>1579.3444999999999</v>
      </c>
      <c r="J2392">
        <f t="shared" si="37"/>
        <v>3158.6889999999999</v>
      </c>
      <c r="K2392" t="s">
        <v>20</v>
      </c>
      <c r="L2392" t="s">
        <v>42</v>
      </c>
      <c r="M2392" t="s">
        <v>22</v>
      </c>
      <c r="N2392" t="s">
        <v>67</v>
      </c>
      <c r="O2392">
        <v>35.71</v>
      </c>
      <c r="P2392">
        <v>4.0999999999999996</v>
      </c>
      <c r="Q2392" t="s">
        <v>23</v>
      </c>
    </row>
    <row r="2393" spans="1:17" x14ac:dyDescent="0.3">
      <c r="A2393" t="s">
        <v>5070</v>
      </c>
      <c r="B2393" s="1">
        <v>44119</v>
      </c>
      <c r="C2393" t="s">
        <v>5071</v>
      </c>
      <c r="D2393" t="s">
        <v>61</v>
      </c>
      <c r="E2393" t="s">
        <v>34</v>
      </c>
      <c r="F2393">
        <v>7</v>
      </c>
      <c r="G2393">
        <v>7</v>
      </c>
      <c r="H2393">
        <v>1221.03</v>
      </c>
      <c r="I2393">
        <v>1282.0815</v>
      </c>
      <c r="J2393">
        <f t="shared" si="37"/>
        <v>8974.5704999999998</v>
      </c>
      <c r="K2393" t="s">
        <v>20</v>
      </c>
      <c r="L2393" t="s">
        <v>86</v>
      </c>
      <c r="M2393" t="s">
        <v>29</v>
      </c>
      <c r="N2393" t="s">
        <v>67</v>
      </c>
      <c r="O2393">
        <v>16.98</v>
      </c>
      <c r="P2393">
        <v>4.5</v>
      </c>
      <c r="Q2393" t="s">
        <v>23</v>
      </c>
    </row>
    <row r="2394" spans="1:17" x14ac:dyDescent="0.3">
      <c r="A2394" t="s">
        <v>5072</v>
      </c>
      <c r="B2394" s="1">
        <v>44906</v>
      </c>
      <c r="C2394" t="s">
        <v>5073</v>
      </c>
      <c r="D2394" t="s">
        <v>141</v>
      </c>
      <c r="E2394" t="s">
        <v>50</v>
      </c>
      <c r="F2394">
        <v>10</v>
      </c>
      <c r="G2394">
        <v>8</v>
      </c>
      <c r="H2394">
        <v>165.96</v>
      </c>
      <c r="I2394">
        <v>177.5772</v>
      </c>
      <c r="J2394">
        <f t="shared" si="37"/>
        <v>1420.6176</v>
      </c>
      <c r="K2394" t="s">
        <v>51</v>
      </c>
      <c r="L2394" t="s">
        <v>35</v>
      </c>
      <c r="M2394" t="s">
        <v>22</v>
      </c>
      <c r="N2394" t="s">
        <v>37</v>
      </c>
      <c r="O2394">
        <v>13.99</v>
      </c>
      <c r="P2394">
        <v>4</v>
      </c>
      <c r="Q2394" t="s">
        <v>23</v>
      </c>
    </row>
    <row r="2395" spans="1:17" x14ac:dyDescent="0.3">
      <c r="A2395" t="s">
        <v>5074</v>
      </c>
      <c r="B2395" s="1">
        <v>43970</v>
      </c>
      <c r="C2395" t="s">
        <v>5075</v>
      </c>
      <c r="D2395" t="s">
        <v>65</v>
      </c>
      <c r="E2395" t="s">
        <v>82</v>
      </c>
      <c r="F2395">
        <v>6</v>
      </c>
      <c r="G2395">
        <v>5</v>
      </c>
      <c r="H2395">
        <v>83.28</v>
      </c>
      <c r="I2395">
        <v>94.939200000000014</v>
      </c>
      <c r="J2395">
        <f t="shared" si="37"/>
        <v>474.69600000000008</v>
      </c>
      <c r="K2395" t="s">
        <v>5076</v>
      </c>
      <c r="L2395" t="s">
        <v>86</v>
      </c>
      <c r="M2395" t="s">
        <v>71</v>
      </c>
      <c r="N2395" t="s">
        <v>30</v>
      </c>
      <c r="O2395">
        <v>39.06</v>
      </c>
      <c r="P2395">
        <v>4.0999999999999996</v>
      </c>
      <c r="Q2395" t="s">
        <v>23</v>
      </c>
    </row>
    <row r="2396" spans="1:17" x14ac:dyDescent="0.3">
      <c r="A2396" t="s">
        <v>5077</v>
      </c>
      <c r="B2396" s="1">
        <v>44848</v>
      </c>
      <c r="C2396" t="s">
        <v>5078</v>
      </c>
      <c r="D2396" t="s">
        <v>45</v>
      </c>
      <c r="E2396" t="s">
        <v>46</v>
      </c>
      <c r="F2396">
        <v>5</v>
      </c>
      <c r="G2396">
        <v>4</v>
      </c>
      <c r="H2396">
        <v>186.97</v>
      </c>
      <c r="I2396">
        <v>203.79730000000001</v>
      </c>
      <c r="J2396">
        <f t="shared" si="37"/>
        <v>815.18920000000003</v>
      </c>
      <c r="K2396" t="s">
        <v>27</v>
      </c>
      <c r="L2396" t="s">
        <v>28</v>
      </c>
      <c r="M2396" t="s">
        <v>22</v>
      </c>
      <c r="N2396" t="s">
        <v>37</v>
      </c>
      <c r="O2396">
        <v>37.619999999999997</v>
      </c>
      <c r="P2396">
        <v>2.8</v>
      </c>
      <c r="Q2396" t="s">
        <v>74</v>
      </c>
    </row>
    <row r="2397" spans="1:17" x14ac:dyDescent="0.3">
      <c r="A2397" t="s">
        <v>5079</v>
      </c>
      <c r="B2397" s="1">
        <v>43916</v>
      </c>
      <c r="C2397" t="s">
        <v>5080</v>
      </c>
      <c r="D2397" t="s">
        <v>85</v>
      </c>
      <c r="E2397" t="s">
        <v>5081</v>
      </c>
      <c r="F2397">
        <v>20</v>
      </c>
      <c r="G2397">
        <v>20</v>
      </c>
      <c r="H2397">
        <v>81.93</v>
      </c>
      <c r="I2397">
        <v>89.303700000000021</v>
      </c>
      <c r="J2397">
        <f t="shared" si="37"/>
        <v>1786.0740000000005</v>
      </c>
      <c r="K2397" t="s">
        <v>51</v>
      </c>
      <c r="L2397" t="s">
        <v>42</v>
      </c>
      <c r="M2397" t="s">
        <v>36</v>
      </c>
      <c r="N2397" t="s">
        <v>30</v>
      </c>
      <c r="O2397">
        <v>38.07</v>
      </c>
      <c r="P2397">
        <v>3.6</v>
      </c>
      <c r="Q2397" t="s">
        <v>23</v>
      </c>
    </row>
    <row r="2398" spans="1:17" x14ac:dyDescent="0.3">
      <c r="A2398" t="s">
        <v>5082</v>
      </c>
      <c r="B2398" s="1">
        <v>45259</v>
      </c>
      <c r="C2398" t="s">
        <v>5083</v>
      </c>
      <c r="D2398" t="s">
        <v>40</v>
      </c>
      <c r="E2398" t="s">
        <v>57</v>
      </c>
      <c r="F2398">
        <v>5</v>
      </c>
      <c r="G2398">
        <v>4</v>
      </c>
      <c r="H2398">
        <v>937.35</v>
      </c>
      <c r="I2398">
        <v>1002.9645</v>
      </c>
      <c r="J2398">
        <f t="shared" si="37"/>
        <v>4011.8580000000002</v>
      </c>
      <c r="K2398" t="s">
        <v>66</v>
      </c>
      <c r="L2398" t="s">
        <v>86</v>
      </c>
      <c r="M2398" t="s">
        <v>71</v>
      </c>
      <c r="N2398" t="s">
        <v>30</v>
      </c>
      <c r="O2398">
        <v>21.98</v>
      </c>
      <c r="P2398">
        <v>4.3</v>
      </c>
      <c r="Q2398" t="s">
        <v>23</v>
      </c>
    </row>
    <row r="2399" spans="1:17" x14ac:dyDescent="0.3">
      <c r="A2399" t="s">
        <v>5084</v>
      </c>
      <c r="B2399" s="1">
        <v>44085</v>
      </c>
      <c r="C2399" t="s">
        <v>5085</v>
      </c>
      <c r="D2399" t="s">
        <v>77</v>
      </c>
      <c r="E2399" t="s">
        <v>82</v>
      </c>
      <c r="F2399">
        <v>6</v>
      </c>
      <c r="G2399">
        <v>6</v>
      </c>
      <c r="H2399">
        <v>1372.39</v>
      </c>
      <c r="I2399">
        <v>1454.7334000000001</v>
      </c>
      <c r="J2399">
        <f t="shared" si="37"/>
        <v>8728.4004000000004</v>
      </c>
      <c r="K2399" t="s">
        <v>20</v>
      </c>
      <c r="L2399" t="s">
        <v>86</v>
      </c>
      <c r="M2399" t="s">
        <v>36</v>
      </c>
      <c r="N2399" t="s">
        <v>37</v>
      </c>
      <c r="O2399">
        <v>32.83</v>
      </c>
      <c r="P2399">
        <v>9</v>
      </c>
      <c r="Q2399" t="s">
        <v>23</v>
      </c>
    </row>
    <row r="2400" spans="1:17" x14ac:dyDescent="0.3">
      <c r="A2400" t="s">
        <v>5086</v>
      </c>
      <c r="B2400" s="1">
        <v>44931</v>
      </c>
      <c r="C2400" t="s">
        <v>5087</v>
      </c>
      <c r="D2400" t="s">
        <v>85</v>
      </c>
      <c r="E2400" t="s">
        <v>82</v>
      </c>
      <c r="F2400">
        <v>3</v>
      </c>
      <c r="G2400">
        <v>3</v>
      </c>
      <c r="H2400">
        <v>1305.4000000000001</v>
      </c>
      <c r="I2400">
        <v>1409.8320000000001</v>
      </c>
      <c r="J2400">
        <f t="shared" si="37"/>
        <v>4229.4960000000001</v>
      </c>
      <c r="K2400" t="s">
        <v>20</v>
      </c>
      <c r="L2400" t="s">
        <v>5088</v>
      </c>
      <c r="M2400" t="s">
        <v>29</v>
      </c>
      <c r="N2400" t="s">
        <v>30</v>
      </c>
      <c r="O2400">
        <v>30.04</v>
      </c>
      <c r="P2400">
        <v>1.2</v>
      </c>
      <c r="Q2400" t="s">
        <v>15</v>
      </c>
    </row>
    <row r="2401" spans="1:17" x14ac:dyDescent="0.3">
      <c r="A2401" t="s">
        <v>5089</v>
      </c>
      <c r="B2401" s="1">
        <v>45330</v>
      </c>
      <c r="C2401" t="s">
        <v>5090</v>
      </c>
      <c r="D2401" t="s">
        <v>94</v>
      </c>
      <c r="E2401" t="s">
        <v>95</v>
      </c>
      <c r="F2401">
        <v>15</v>
      </c>
      <c r="G2401">
        <v>14</v>
      </c>
      <c r="H2401">
        <v>898.41</v>
      </c>
      <c r="I2401">
        <v>988.25100000000009</v>
      </c>
      <c r="J2401">
        <f t="shared" si="37"/>
        <v>13835.514000000001</v>
      </c>
      <c r="K2401" t="s">
        <v>66</v>
      </c>
      <c r="L2401" t="s">
        <v>86</v>
      </c>
      <c r="M2401" t="s">
        <v>36</v>
      </c>
      <c r="N2401" t="s">
        <v>53</v>
      </c>
      <c r="O2401">
        <v>0.74</v>
      </c>
      <c r="P2401">
        <v>1.7</v>
      </c>
      <c r="Q2401" t="s">
        <v>23</v>
      </c>
    </row>
    <row r="2402" spans="1:17" x14ac:dyDescent="0.3">
      <c r="A2402" t="s">
        <v>5091</v>
      </c>
      <c r="B2402" s="1">
        <v>44973</v>
      </c>
      <c r="C2402" t="s">
        <v>5092</v>
      </c>
      <c r="D2402" t="s">
        <v>65</v>
      </c>
      <c r="E2402" t="s">
        <v>5093</v>
      </c>
      <c r="F2402">
        <v>14</v>
      </c>
      <c r="G2402">
        <v>12</v>
      </c>
      <c r="H2402">
        <v>1028.8599999999999</v>
      </c>
      <c r="I2402">
        <v>1080.3029999999999</v>
      </c>
      <c r="J2402">
        <f t="shared" si="37"/>
        <v>12963.635999999999</v>
      </c>
      <c r="K2402" t="s">
        <v>66</v>
      </c>
      <c r="L2402" t="s">
        <v>123</v>
      </c>
      <c r="M2402" t="s">
        <v>36</v>
      </c>
      <c r="N2402" t="s">
        <v>30</v>
      </c>
      <c r="O2402">
        <v>35.26</v>
      </c>
      <c r="P2402">
        <v>3.5</v>
      </c>
      <c r="Q2402" t="s">
        <v>23</v>
      </c>
    </row>
    <row r="2403" spans="1:17" x14ac:dyDescent="0.3">
      <c r="A2403" t="s">
        <v>5094</v>
      </c>
      <c r="B2403" s="1">
        <v>44572</v>
      </c>
      <c r="C2403" t="s">
        <v>5095</v>
      </c>
      <c r="D2403" t="s">
        <v>94</v>
      </c>
      <c r="E2403" t="s">
        <v>117</v>
      </c>
      <c r="F2403">
        <v>6</v>
      </c>
      <c r="G2403">
        <v>6</v>
      </c>
      <c r="H2403">
        <v>870.59</v>
      </c>
      <c r="I2403">
        <v>992.47260000000017</v>
      </c>
      <c r="J2403">
        <f t="shared" si="37"/>
        <v>5954.8356000000013</v>
      </c>
      <c r="K2403" t="s">
        <v>51</v>
      </c>
      <c r="L2403" t="s">
        <v>28</v>
      </c>
      <c r="M2403" t="s">
        <v>36</v>
      </c>
      <c r="N2403" t="s">
        <v>53</v>
      </c>
      <c r="O2403">
        <v>2.85</v>
      </c>
      <c r="P2403">
        <v>4.2</v>
      </c>
      <c r="Q2403" t="s">
        <v>23</v>
      </c>
    </row>
    <row r="2404" spans="1:17" x14ac:dyDescent="0.3">
      <c r="A2404" t="s">
        <v>5096</v>
      </c>
      <c r="B2404" s="1">
        <v>45033</v>
      </c>
      <c r="C2404" t="s">
        <v>5097</v>
      </c>
      <c r="E2404" t="s">
        <v>117</v>
      </c>
      <c r="F2404">
        <v>4</v>
      </c>
      <c r="G2404">
        <v>4</v>
      </c>
      <c r="H2404">
        <v>1334.82</v>
      </c>
      <c r="I2404">
        <v>1401.5609999999999</v>
      </c>
      <c r="J2404">
        <f t="shared" si="37"/>
        <v>5606.2439999999997</v>
      </c>
      <c r="K2404" t="s">
        <v>5098</v>
      </c>
      <c r="L2404" t="s">
        <v>28</v>
      </c>
      <c r="M2404" t="s">
        <v>22</v>
      </c>
      <c r="N2404" t="s">
        <v>30</v>
      </c>
      <c r="O2404">
        <v>32.33</v>
      </c>
      <c r="P2404">
        <v>4.5</v>
      </c>
      <c r="Q2404" t="s">
        <v>74</v>
      </c>
    </row>
    <row r="2405" spans="1:17" x14ac:dyDescent="0.3">
      <c r="A2405" t="s">
        <v>5099</v>
      </c>
      <c r="B2405" s="1">
        <v>44578</v>
      </c>
      <c r="C2405" t="s">
        <v>5100</v>
      </c>
      <c r="D2405" t="s">
        <v>56</v>
      </c>
      <c r="E2405" t="s">
        <v>57</v>
      </c>
      <c r="F2405">
        <v>14</v>
      </c>
      <c r="G2405">
        <v>13</v>
      </c>
      <c r="H2405">
        <v>1415.68</v>
      </c>
      <c r="I2405">
        <v>1571.4048000000003</v>
      </c>
      <c r="J2405">
        <f t="shared" si="37"/>
        <v>20428.262400000003</v>
      </c>
      <c r="K2405" t="s">
        <v>27</v>
      </c>
      <c r="M2405" t="s">
        <v>36</v>
      </c>
      <c r="N2405" t="s">
        <v>53</v>
      </c>
      <c r="O2405">
        <v>8.6199999999999992</v>
      </c>
      <c r="P2405">
        <v>4.5</v>
      </c>
      <c r="Q2405" t="s">
        <v>23</v>
      </c>
    </row>
    <row r="2406" spans="1:17" x14ac:dyDescent="0.3">
      <c r="A2406" t="s">
        <v>5101</v>
      </c>
      <c r="B2406" s="1">
        <v>44649</v>
      </c>
      <c r="C2406" t="s">
        <v>5102</v>
      </c>
      <c r="D2406" t="s">
        <v>130</v>
      </c>
      <c r="E2406" t="s">
        <v>82</v>
      </c>
      <c r="F2406">
        <v>5</v>
      </c>
      <c r="G2406">
        <v>5</v>
      </c>
      <c r="H2406">
        <v>164.68</v>
      </c>
      <c r="I2406">
        <v>186.08839999999998</v>
      </c>
      <c r="J2406">
        <f t="shared" si="37"/>
        <v>930.44199999999989</v>
      </c>
      <c r="K2406" t="s">
        <v>47</v>
      </c>
      <c r="L2406" t="s">
        <v>42</v>
      </c>
      <c r="M2406" t="s">
        <v>71</v>
      </c>
      <c r="N2406" t="s">
        <v>67</v>
      </c>
      <c r="O2406">
        <v>39.659999999999997</v>
      </c>
      <c r="P2406">
        <v>2.4</v>
      </c>
      <c r="Q2406" t="s">
        <v>23</v>
      </c>
    </row>
    <row r="2407" spans="1:17" x14ac:dyDescent="0.3">
      <c r="A2407" t="s">
        <v>5103</v>
      </c>
      <c r="B2407" s="1">
        <v>44463</v>
      </c>
      <c r="C2407" t="s">
        <v>5104</v>
      </c>
      <c r="D2407" t="s">
        <v>65</v>
      </c>
      <c r="E2407" t="s">
        <v>82</v>
      </c>
      <c r="F2407">
        <v>8</v>
      </c>
      <c r="G2407">
        <v>7</v>
      </c>
      <c r="H2407">
        <v>1006.42</v>
      </c>
      <c r="I2407">
        <v>1157.3829999999998</v>
      </c>
      <c r="J2407">
        <f t="shared" si="37"/>
        <v>8101.6809999999987</v>
      </c>
      <c r="K2407" t="s">
        <v>66</v>
      </c>
      <c r="L2407" t="s">
        <v>42</v>
      </c>
      <c r="M2407" t="s">
        <v>36</v>
      </c>
      <c r="N2407" t="s">
        <v>67</v>
      </c>
      <c r="O2407">
        <v>6.78</v>
      </c>
      <c r="P2407">
        <v>2.8</v>
      </c>
      <c r="Q2407" t="s">
        <v>23</v>
      </c>
    </row>
    <row r="2408" spans="1:17" x14ac:dyDescent="0.3">
      <c r="A2408" t="s">
        <v>5105</v>
      </c>
      <c r="B2408" s="1">
        <v>44064</v>
      </c>
      <c r="C2408" t="s">
        <v>5106</v>
      </c>
      <c r="D2408" t="s">
        <v>77</v>
      </c>
      <c r="E2408" t="s">
        <v>78</v>
      </c>
      <c r="F2408">
        <v>20</v>
      </c>
      <c r="G2408">
        <v>20</v>
      </c>
      <c r="H2408">
        <v>347.94</v>
      </c>
      <c r="I2408">
        <v>396.65160000000003</v>
      </c>
      <c r="J2408">
        <f t="shared" si="37"/>
        <v>7933.0320000000011</v>
      </c>
      <c r="K2408" t="s">
        <v>20</v>
      </c>
      <c r="L2408" t="s">
        <v>123</v>
      </c>
      <c r="M2408" t="s">
        <v>29</v>
      </c>
      <c r="N2408" t="s">
        <v>53</v>
      </c>
      <c r="O2408">
        <v>13.27</v>
      </c>
      <c r="P2408">
        <v>4.4000000000000004</v>
      </c>
      <c r="Q2408" t="s">
        <v>23</v>
      </c>
    </row>
    <row r="2409" spans="1:17" x14ac:dyDescent="0.3">
      <c r="A2409" t="s">
        <v>5107</v>
      </c>
      <c r="B2409" s="1">
        <v>44825</v>
      </c>
      <c r="C2409" t="s">
        <v>5108</v>
      </c>
      <c r="D2409" t="s">
        <v>85</v>
      </c>
      <c r="E2409" t="s">
        <v>82</v>
      </c>
      <c r="F2409">
        <v>13</v>
      </c>
      <c r="G2409">
        <v>13</v>
      </c>
      <c r="H2409">
        <v>770.63</v>
      </c>
      <c r="I2409">
        <v>832.2804000000001</v>
      </c>
      <c r="J2409">
        <f t="shared" si="37"/>
        <v>10819.645200000001</v>
      </c>
      <c r="K2409" t="s">
        <v>51</v>
      </c>
      <c r="L2409" t="s">
        <v>35</v>
      </c>
      <c r="M2409" t="s">
        <v>29</v>
      </c>
      <c r="N2409" t="s">
        <v>37</v>
      </c>
      <c r="O2409">
        <v>26.04</v>
      </c>
      <c r="P2409">
        <v>3.7</v>
      </c>
      <c r="Q2409" t="s">
        <v>23</v>
      </c>
    </row>
    <row r="2410" spans="1:17" x14ac:dyDescent="0.3">
      <c r="A2410" t="s">
        <v>5109</v>
      </c>
      <c r="B2410" s="1">
        <v>44916</v>
      </c>
      <c r="C2410" t="s">
        <v>5110</v>
      </c>
      <c r="D2410" t="s">
        <v>133</v>
      </c>
      <c r="E2410" t="s">
        <v>50</v>
      </c>
      <c r="F2410">
        <v>13</v>
      </c>
      <c r="G2410">
        <v>10</v>
      </c>
      <c r="H2410">
        <v>944.68</v>
      </c>
      <c r="I2410">
        <v>1010.8076</v>
      </c>
      <c r="J2410">
        <f t="shared" si="37"/>
        <v>10108.075999999999</v>
      </c>
      <c r="K2410" t="s">
        <v>66</v>
      </c>
      <c r="L2410" t="s">
        <v>35</v>
      </c>
      <c r="M2410" t="s">
        <v>71</v>
      </c>
      <c r="N2410" t="s">
        <v>67</v>
      </c>
      <c r="O2410">
        <v>0.67</v>
      </c>
      <c r="Q2410" t="s">
        <v>23</v>
      </c>
    </row>
    <row r="2411" spans="1:17" x14ac:dyDescent="0.3">
      <c r="A2411" t="s">
        <v>5111</v>
      </c>
      <c r="B2411" s="1">
        <v>44999</v>
      </c>
      <c r="C2411" t="s">
        <v>5112</v>
      </c>
      <c r="D2411" t="s">
        <v>40</v>
      </c>
      <c r="E2411" t="s">
        <v>26</v>
      </c>
      <c r="F2411">
        <v>14</v>
      </c>
      <c r="G2411">
        <v>13</v>
      </c>
      <c r="H2411">
        <v>218.05</v>
      </c>
      <c r="I2411">
        <v>250.75749999999999</v>
      </c>
      <c r="J2411">
        <f t="shared" si="37"/>
        <v>3259.8474999999999</v>
      </c>
      <c r="K2411" t="s">
        <v>66</v>
      </c>
      <c r="L2411" t="s">
        <v>35</v>
      </c>
      <c r="M2411" t="s">
        <v>71</v>
      </c>
      <c r="N2411" t="s">
        <v>53</v>
      </c>
      <c r="O2411">
        <v>17.239999999999998</v>
      </c>
      <c r="P2411">
        <v>3.3</v>
      </c>
      <c r="Q2411" t="s">
        <v>74</v>
      </c>
    </row>
    <row r="2412" spans="1:17" x14ac:dyDescent="0.3">
      <c r="A2412" t="s">
        <v>2831</v>
      </c>
      <c r="B2412" s="1">
        <v>44099</v>
      </c>
      <c r="C2412" t="s">
        <v>5113</v>
      </c>
      <c r="D2412" t="s">
        <v>61</v>
      </c>
      <c r="E2412" t="s">
        <v>34</v>
      </c>
      <c r="F2412">
        <v>5</v>
      </c>
      <c r="G2412">
        <v>4</v>
      </c>
      <c r="H2412">
        <v>269.89999999999998</v>
      </c>
      <c r="I2412">
        <v>286.09399999999999</v>
      </c>
      <c r="J2412">
        <f t="shared" si="37"/>
        <v>1144.376</v>
      </c>
      <c r="K2412" t="s">
        <v>66</v>
      </c>
      <c r="L2412" t="s">
        <v>21</v>
      </c>
      <c r="M2412" t="s">
        <v>29</v>
      </c>
      <c r="N2412" t="s">
        <v>67</v>
      </c>
      <c r="O2412">
        <v>1.36</v>
      </c>
      <c r="P2412">
        <v>1.9</v>
      </c>
      <c r="Q2412" t="s">
        <v>23</v>
      </c>
    </row>
    <row r="2413" spans="1:17" x14ac:dyDescent="0.3">
      <c r="A2413" t="s">
        <v>5114</v>
      </c>
      <c r="B2413" s="1">
        <v>44617</v>
      </c>
      <c r="C2413" t="s">
        <v>5115</v>
      </c>
      <c r="D2413" t="s">
        <v>141</v>
      </c>
      <c r="E2413" t="s">
        <v>50</v>
      </c>
      <c r="F2413">
        <v>4</v>
      </c>
      <c r="G2413">
        <v>3</v>
      </c>
      <c r="H2413">
        <v>742.72</v>
      </c>
      <c r="I2413">
        <v>846.70080000000007</v>
      </c>
      <c r="J2413">
        <f t="shared" si="37"/>
        <v>2540.1024000000002</v>
      </c>
      <c r="K2413" t="s">
        <v>5116</v>
      </c>
      <c r="L2413" t="s">
        <v>42</v>
      </c>
      <c r="M2413" t="s">
        <v>71</v>
      </c>
      <c r="O2413">
        <v>22.35</v>
      </c>
      <c r="P2413">
        <v>2.8</v>
      </c>
      <c r="Q2413" t="s">
        <v>23</v>
      </c>
    </row>
    <row r="2414" spans="1:17" x14ac:dyDescent="0.3">
      <c r="A2414" t="s">
        <v>5117</v>
      </c>
      <c r="B2414" s="1">
        <v>45220</v>
      </c>
      <c r="C2414" t="s">
        <v>5118</v>
      </c>
      <c r="D2414" t="s">
        <v>65</v>
      </c>
      <c r="E2414" t="s">
        <v>82</v>
      </c>
      <c r="F2414">
        <v>2</v>
      </c>
      <c r="G2414">
        <v>2</v>
      </c>
      <c r="H2414">
        <v>667.66</v>
      </c>
      <c r="I2414">
        <v>727.74940000000004</v>
      </c>
      <c r="J2414">
        <f t="shared" si="37"/>
        <v>1455.4988000000001</v>
      </c>
      <c r="K2414" t="s">
        <v>1230</v>
      </c>
      <c r="L2414" t="s">
        <v>42</v>
      </c>
      <c r="M2414" t="s">
        <v>22</v>
      </c>
      <c r="N2414" t="s">
        <v>37</v>
      </c>
      <c r="O2414">
        <v>42.55</v>
      </c>
      <c r="P2414">
        <v>3.9</v>
      </c>
      <c r="Q2414" t="s">
        <v>23</v>
      </c>
    </row>
    <row r="2415" spans="1:17" x14ac:dyDescent="0.3">
      <c r="A2415" t="s">
        <v>5119</v>
      </c>
      <c r="B2415" s="1">
        <v>43941</v>
      </c>
      <c r="C2415" t="s">
        <v>5120</v>
      </c>
      <c r="D2415" t="s">
        <v>45</v>
      </c>
      <c r="E2415" t="s">
        <v>120</v>
      </c>
      <c r="F2415">
        <v>6</v>
      </c>
      <c r="G2415">
        <v>5</v>
      </c>
      <c r="H2415">
        <v>1371.5</v>
      </c>
      <c r="I2415">
        <v>1467.5050000000001</v>
      </c>
      <c r="J2415">
        <f t="shared" si="37"/>
        <v>7337.5250000000005</v>
      </c>
      <c r="K2415" t="s">
        <v>66</v>
      </c>
      <c r="L2415" t="s">
        <v>28</v>
      </c>
      <c r="M2415" t="s">
        <v>22</v>
      </c>
      <c r="N2415" t="s">
        <v>53</v>
      </c>
      <c r="O2415">
        <v>48.28</v>
      </c>
      <c r="P2415">
        <v>4.0999999999999996</v>
      </c>
      <c r="Q2415" t="s">
        <v>23</v>
      </c>
    </row>
    <row r="2416" spans="1:17" x14ac:dyDescent="0.3">
      <c r="A2416" t="s">
        <v>5121</v>
      </c>
      <c r="B2416" s="1">
        <v>44270</v>
      </c>
      <c r="C2416" t="s">
        <v>5122</v>
      </c>
      <c r="D2416" t="s">
        <v>45</v>
      </c>
      <c r="E2416" t="s">
        <v>120</v>
      </c>
      <c r="F2416">
        <v>1</v>
      </c>
      <c r="G2416">
        <v>1</v>
      </c>
      <c r="H2416">
        <v>485.53</v>
      </c>
      <c r="I2416">
        <v>548.64889999999991</v>
      </c>
      <c r="J2416">
        <f t="shared" si="37"/>
        <v>548.64889999999991</v>
      </c>
      <c r="K2416" t="s">
        <v>51</v>
      </c>
      <c r="L2416" t="s">
        <v>42</v>
      </c>
      <c r="M2416" t="s">
        <v>71</v>
      </c>
      <c r="N2416" t="s">
        <v>53</v>
      </c>
      <c r="O2416">
        <v>24.26</v>
      </c>
      <c r="P2416">
        <v>1.6</v>
      </c>
      <c r="Q2416" t="s">
        <v>111</v>
      </c>
    </row>
    <row r="2417" spans="1:17" x14ac:dyDescent="0.3">
      <c r="A2417" t="s">
        <v>5123</v>
      </c>
      <c r="B2417" s="1">
        <v>45426</v>
      </c>
      <c r="C2417" t="s">
        <v>5124</v>
      </c>
      <c r="D2417" t="s">
        <v>116</v>
      </c>
      <c r="E2417" t="s">
        <v>95</v>
      </c>
      <c r="F2417">
        <v>9</v>
      </c>
      <c r="G2417">
        <v>9</v>
      </c>
      <c r="H2417">
        <v>1005.8</v>
      </c>
      <c r="I2417">
        <v>1106.3800000000001</v>
      </c>
      <c r="J2417">
        <f t="shared" si="37"/>
        <v>9957.4200000000019</v>
      </c>
      <c r="K2417" t="s">
        <v>20</v>
      </c>
      <c r="L2417" t="s">
        <v>86</v>
      </c>
      <c r="M2417" t="s">
        <v>22</v>
      </c>
      <c r="N2417" t="s">
        <v>89</v>
      </c>
      <c r="O2417">
        <v>-5</v>
      </c>
      <c r="P2417">
        <v>3.8</v>
      </c>
      <c r="Q2417" t="s">
        <v>23</v>
      </c>
    </row>
    <row r="2418" spans="1:17" x14ac:dyDescent="0.3">
      <c r="A2418" t="s">
        <v>5125</v>
      </c>
      <c r="B2418" s="1">
        <v>43999</v>
      </c>
      <c r="C2418" t="s">
        <v>5126</v>
      </c>
      <c r="D2418" t="s">
        <v>130</v>
      </c>
      <c r="E2418" t="s">
        <v>82</v>
      </c>
      <c r="F2418">
        <v>11</v>
      </c>
      <c r="G2418">
        <v>11</v>
      </c>
      <c r="H2418">
        <v>112.94</v>
      </c>
      <c r="I2418">
        <v>118.587</v>
      </c>
      <c r="J2418">
        <f t="shared" si="37"/>
        <v>1304.4570000000001</v>
      </c>
      <c r="K2418" t="s">
        <v>27</v>
      </c>
      <c r="L2418" t="s">
        <v>123</v>
      </c>
      <c r="M2418" t="s">
        <v>22</v>
      </c>
      <c r="N2418" t="s">
        <v>53</v>
      </c>
      <c r="O2418">
        <v>24.39</v>
      </c>
      <c r="P2418">
        <v>1.5</v>
      </c>
      <c r="Q2418" t="s">
        <v>23</v>
      </c>
    </row>
    <row r="2419" spans="1:17" x14ac:dyDescent="0.3">
      <c r="A2419" t="s">
        <v>5127</v>
      </c>
      <c r="B2419" s="1">
        <v>44814</v>
      </c>
      <c r="C2419" t="s">
        <v>5128</v>
      </c>
      <c r="D2419" t="s">
        <v>116</v>
      </c>
      <c r="E2419" t="s">
        <v>50</v>
      </c>
      <c r="F2419">
        <v>17</v>
      </c>
      <c r="G2419">
        <v>17</v>
      </c>
      <c r="H2419">
        <v>1127.0899999999999</v>
      </c>
      <c r="I2419">
        <v>1296.1534999999999</v>
      </c>
      <c r="J2419">
        <f t="shared" si="37"/>
        <v>22034.609499999999</v>
      </c>
      <c r="K2419" t="s">
        <v>47</v>
      </c>
      <c r="L2419" t="s">
        <v>21</v>
      </c>
      <c r="M2419" t="s">
        <v>22</v>
      </c>
      <c r="O2419">
        <v>42.7</v>
      </c>
      <c r="P2419">
        <v>3.3</v>
      </c>
      <c r="Q2419" t="s">
        <v>23</v>
      </c>
    </row>
    <row r="2420" spans="1:17" x14ac:dyDescent="0.3">
      <c r="A2420" t="s">
        <v>5129</v>
      </c>
      <c r="B2420" s="1">
        <v>45441</v>
      </c>
      <c r="C2420" t="s">
        <v>5130</v>
      </c>
      <c r="D2420" t="s">
        <v>130</v>
      </c>
      <c r="E2420" t="s">
        <v>82</v>
      </c>
      <c r="F2420">
        <v>10</v>
      </c>
      <c r="G2420">
        <v>8</v>
      </c>
      <c r="H2420">
        <v>943.47</v>
      </c>
      <c r="I2420">
        <v>1028.3823000000002</v>
      </c>
      <c r="J2420">
        <f t="shared" si="37"/>
        <v>8227.0584000000017</v>
      </c>
      <c r="K2420" t="s">
        <v>20</v>
      </c>
      <c r="L2420" t="s">
        <v>5131</v>
      </c>
      <c r="M2420" t="s">
        <v>22</v>
      </c>
      <c r="N2420" t="s">
        <v>89</v>
      </c>
      <c r="O2420">
        <v>12.01</v>
      </c>
      <c r="P2420">
        <v>2</v>
      </c>
      <c r="Q2420" t="s">
        <v>111</v>
      </c>
    </row>
    <row r="2421" spans="1:17" x14ac:dyDescent="0.3">
      <c r="A2421" t="s">
        <v>5132</v>
      </c>
      <c r="B2421" s="1">
        <v>43876</v>
      </c>
      <c r="C2421" t="s">
        <v>5133</v>
      </c>
      <c r="D2421" t="s">
        <v>61</v>
      </c>
      <c r="E2421" t="s">
        <v>62</v>
      </c>
      <c r="F2421">
        <v>13</v>
      </c>
      <c r="G2421">
        <v>12</v>
      </c>
      <c r="H2421">
        <v>9.6999999999999993</v>
      </c>
      <c r="I2421">
        <v>10.475999999999999</v>
      </c>
      <c r="J2421">
        <f t="shared" si="37"/>
        <v>125.71199999999999</v>
      </c>
      <c r="K2421" t="s">
        <v>27</v>
      </c>
      <c r="L2421" t="s">
        <v>21</v>
      </c>
      <c r="M2421" t="s">
        <v>29</v>
      </c>
      <c r="N2421" t="s">
        <v>67</v>
      </c>
      <c r="O2421">
        <v>19.059999999999999</v>
      </c>
      <c r="P2421">
        <v>4.5</v>
      </c>
      <c r="Q2421" t="s">
        <v>23</v>
      </c>
    </row>
    <row r="2422" spans="1:17" x14ac:dyDescent="0.3">
      <c r="A2422" t="s">
        <v>5134</v>
      </c>
      <c r="B2422" s="1">
        <v>45204</v>
      </c>
      <c r="C2422" t="s">
        <v>5135</v>
      </c>
      <c r="D2422" t="s">
        <v>141</v>
      </c>
      <c r="E2422" t="s">
        <v>50</v>
      </c>
      <c r="F2422">
        <v>4</v>
      </c>
      <c r="G2422">
        <v>4</v>
      </c>
      <c r="H2422">
        <v>214.68</v>
      </c>
      <c r="I2422">
        <v>234.00120000000001</v>
      </c>
      <c r="J2422">
        <f t="shared" si="37"/>
        <v>936.00480000000005</v>
      </c>
      <c r="K2422" t="s">
        <v>5136</v>
      </c>
      <c r="L2422" t="s">
        <v>35</v>
      </c>
      <c r="M2422" t="s">
        <v>29</v>
      </c>
      <c r="N2422" t="s">
        <v>30</v>
      </c>
      <c r="O2422">
        <v>34.93</v>
      </c>
      <c r="P2422">
        <v>1.4</v>
      </c>
      <c r="Q2422" t="s">
        <v>23</v>
      </c>
    </row>
    <row r="2423" spans="1:17" x14ac:dyDescent="0.3">
      <c r="A2423" t="s">
        <v>5137</v>
      </c>
      <c r="B2423" s="1">
        <v>44227</v>
      </c>
      <c r="C2423" t="s">
        <v>5138</v>
      </c>
      <c r="D2423" t="s">
        <v>133</v>
      </c>
      <c r="E2423" t="s">
        <v>117</v>
      </c>
      <c r="F2423">
        <v>8</v>
      </c>
      <c r="G2423">
        <v>7</v>
      </c>
      <c r="H2423">
        <v>698.01</v>
      </c>
      <c r="I2423">
        <v>781.77120000000002</v>
      </c>
      <c r="J2423">
        <f t="shared" si="37"/>
        <v>5472.3984</v>
      </c>
      <c r="K2423" t="s">
        <v>27</v>
      </c>
      <c r="L2423" t="s">
        <v>35</v>
      </c>
      <c r="M2423" t="s">
        <v>22</v>
      </c>
      <c r="N2423" t="s">
        <v>89</v>
      </c>
      <c r="O2423">
        <v>23.72</v>
      </c>
      <c r="P2423">
        <v>4.0999999999999996</v>
      </c>
      <c r="Q2423" t="s">
        <v>23</v>
      </c>
    </row>
    <row r="2424" spans="1:17" x14ac:dyDescent="0.3">
      <c r="A2424" t="s">
        <v>5139</v>
      </c>
      <c r="B2424" s="1">
        <v>44681</v>
      </c>
      <c r="C2424" t="s">
        <v>4692</v>
      </c>
      <c r="D2424" t="s">
        <v>65</v>
      </c>
      <c r="E2424" t="s">
        <v>19</v>
      </c>
      <c r="F2424">
        <v>15</v>
      </c>
      <c r="G2424">
        <v>14</v>
      </c>
      <c r="H2424">
        <v>1494.51</v>
      </c>
      <c r="I2424">
        <v>1584.1806000000001</v>
      </c>
      <c r="J2424">
        <f t="shared" si="37"/>
        <v>22178.528400000003</v>
      </c>
      <c r="K2424" t="s">
        <v>51</v>
      </c>
      <c r="L2424" t="s">
        <v>35</v>
      </c>
      <c r="M2424" t="s">
        <v>22</v>
      </c>
      <c r="N2424" t="s">
        <v>89</v>
      </c>
      <c r="O2424">
        <v>8.6999999999999993</v>
      </c>
      <c r="P2424">
        <v>1.1000000000000001</v>
      </c>
      <c r="Q2424" t="s">
        <v>23</v>
      </c>
    </row>
    <row r="2425" spans="1:17" x14ac:dyDescent="0.3">
      <c r="A2425" t="s">
        <v>5140</v>
      </c>
      <c r="B2425" s="1">
        <v>44522</v>
      </c>
      <c r="C2425" t="s">
        <v>5141</v>
      </c>
      <c r="D2425" t="s">
        <v>33</v>
      </c>
      <c r="E2425" t="s">
        <v>62</v>
      </c>
      <c r="F2425">
        <v>16</v>
      </c>
      <c r="G2425">
        <v>15</v>
      </c>
      <c r="H2425">
        <v>1261.06</v>
      </c>
      <c r="I2425">
        <v>1424.9977999999999</v>
      </c>
      <c r="J2425">
        <f t="shared" si="37"/>
        <v>21374.966999999997</v>
      </c>
      <c r="K2425" t="s">
        <v>20</v>
      </c>
      <c r="L2425" t="s">
        <v>35</v>
      </c>
      <c r="M2425" t="s">
        <v>36</v>
      </c>
      <c r="N2425" t="s">
        <v>89</v>
      </c>
      <c r="O2425">
        <v>14.68</v>
      </c>
      <c r="P2425">
        <v>3.8</v>
      </c>
      <c r="Q2425" t="s">
        <v>23</v>
      </c>
    </row>
    <row r="2426" spans="1:17" x14ac:dyDescent="0.3">
      <c r="A2426" t="s">
        <v>5142</v>
      </c>
      <c r="B2426" s="1">
        <v>44557</v>
      </c>
      <c r="C2426" t="s">
        <v>5143</v>
      </c>
      <c r="D2426" t="s">
        <v>77</v>
      </c>
      <c r="E2426" t="s">
        <v>82</v>
      </c>
      <c r="F2426">
        <v>17</v>
      </c>
      <c r="G2426">
        <v>17</v>
      </c>
      <c r="H2426">
        <v>1375.39</v>
      </c>
      <c r="I2426">
        <v>1512.9290000000003</v>
      </c>
      <c r="J2426">
        <f t="shared" si="37"/>
        <v>25719.793000000005</v>
      </c>
      <c r="K2426" t="s">
        <v>27</v>
      </c>
      <c r="L2426" t="s">
        <v>28</v>
      </c>
      <c r="M2426" t="s">
        <v>36</v>
      </c>
      <c r="N2426" t="s">
        <v>67</v>
      </c>
      <c r="O2426">
        <v>30.07</v>
      </c>
      <c r="P2426">
        <v>2.9</v>
      </c>
      <c r="Q2426" t="s">
        <v>23</v>
      </c>
    </row>
    <row r="2427" spans="1:17" x14ac:dyDescent="0.3">
      <c r="A2427" t="s">
        <v>5144</v>
      </c>
      <c r="B2427" s="1">
        <v>45402</v>
      </c>
      <c r="C2427" t="s">
        <v>5145</v>
      </c>
      <c r="D2427" t="s">
        <v>116</v>
      </c>
      <c r="E2427" t="s">
        <v>117</v>
      </c>
      <c r="F2427">
        <v>20</v>
      </c>
      <c r="G2427">
        <v>16</v>
      </c>
      <c r="H2427">
        <v>209.65</v>
      </c>
      <c r="I2427">
        <v>236.90449999999998</v>
      </c>
      <c r="J2427">
        <f t="shared" si="37"/>
        <v>3790.4719999999998</v>
      </c>
      <c r="K2427" t="s">
        <v>66</v>
      </c>
      <c r="L2427" t="s">
        <v>123</v>
      </c>
      <c r="M2427" t="s">
        <v>71</v>
      </c>
      <c r="N2427" t="s">
        <v>53</v>
      </c>
      <c r="O2427">
        <v>43.96</v>
      </c>
      <c r="P2427">
        <v>4.4000000000000004</v>
      </c>
      <c r="Q2427" t="s">
        <v>23</v>
      </c>
    </row>
    <row r="2428" spans="1:17" x14ac:dyDescent="0.3">
      <c r="A2428" t="s">
        <v>5146</v>
      </c>
      <c r="B2428" s="1">
        <v>43861</v>
      </c>
      <c r="C2428" t="s">
        <v>5147</v>
      </c>
      <c r="D2428" t="s">
        <v>109</v>
      </c>
      <c r="E2428" t="s">
        <v>46</v>
      </c>
      <c r="F2428">
        <v>20</v>
      </c>
      <c r="G2428">
        <v>19</v>
      </c>
      <c r="H2428">
        <v>701.59</v>
      </c>
      <c r="I2428">
        <v>785.78080000000011</v>
      </c>
      <c r="J2428">
        <f t="shared" si="37"/>
        <v>14929.835200000001</v>
      </c>
      <c r="K2428" t="s">
        <v>51</v>
      </c>
      <c r="L2428" t="s">
        <v>123</v>
      </c>
      <c r="M2428" t="s">
        <v>22</v>
      </c>
      <c r="N2428" t="s">
        <v>30</v>
      </c>
      <c r="O2428">
        <v>25.47</v>
      </c>
      <c r="P2428">
        <v>2</v>
      </c>
      <c r="Q2428" t="s">
        <v>23</v>
      </c>
    </row>
    <row r="2429" spans="1:17" x14ac:dyDescent="0.3">
      <c r="A2429" t="s">
        <v>5148</v>
      </c>
      <c r="B2429" s="1">
        <v>45041</v>
      </c>
      <c r="C2429" t="s">
        <v>5149</v>
      </c>
      <c r="D2429" t="s">
        <v>109</v>
      </c>
      <c r="E2429" t="s">
        <v>46</v>
      </c>
      <c r="F2429">
        <v>9</v>
      </c>
      <c r="G2429">
        <v>7</v>
      </c>
      <c r="H2429">
        <v>829.27</v>
      </c>
      <c r="I2429">
        <v>903.90430000000003</v>
      </c>
      <c r="J2429">
        <f t="shared" si="37"/>
        <v>6327.3301000000001</v>
      </c>
      <c r="K2429" t="s">
        <v>27</v>
      </c>
      <c r="L2429" t="s">
        <v>21</v>
      </c>
      <c r="M2429" t="s">
        <v>22</v>
      </c>
      <c r="N2429" t="s">
        <v>37</v>
      </c>
      <c r="O2429">
        <v>20.58</v>
      </c>
      <c r="P2429">
        <v>4.9000000000000004</v>
      </c>
      <c r="Q2429" t="s">
        <v>74</v>
      </c>
    </row>
    <row r="2430" spans="1:17" x14ac:dyDescent="0.3">
      <c r="A2430" t="s">
        <v>5150</v>
      </c>
      <c r="B2430" s="1">
        <v>44127</v>
      </c>
      <c r="C2430" t="s">
        <v>5151</v>
      </c>
      <c r="D2430" t="s">
        <v>61</v>
      </c>
      <c r="E2430" t="s">
        <v>62</v>
      </c>
      <c r="F2430">
        <v>3</v>
      </c>
      <c r="G2430">
        <v>2</v>
      </c>
      <c r="H2430">
        <v>597.21</v>
      </c>
      <c r="I2430">
        <v>674.84730000000002</v>
      </c>
      <c r="J2430">
        <f t="shared" si="37"/>
        <v>1349.6946</v>
      </c>
      <c r="K2430" t="s">
        <v>27</v>
      </c>
      <c r="L2430" t="s">
        <v>28</v>
      </c>
      <c r="M2430" t="s">
        <v>22</v>
      </c>
      <c r="N2430" t="s">
        <v>30</v>
      </c>
      <c r="O2430">
        <v>10.25</v>
      </c>
      <c r="P2430">
        <v>2.5</v>
      </c>
      <c r="Q2430" t="s">
        <v>23</v>
      </c>
    </row>
    <row r="2431" spans="1:17" x14ac:dyDescent="0.3">
      <c r="A2431" t="s">
        <v>5152</v>
      </c>
      <c r="B2431" s="1">
        <v>44771</v>
      </c>
      <c r="C2431" t="s">
        <v>2140</v>
      </c>
      <c r="D2431" t="s">
        <v>141</v>
      </c>
      <c r="E2431" t="s">
        <v>50</v>
      </c>
      <c r="F2431">
        <v>20</v>
      </c>
      <c r="G2431">
        <v>16</v>
      </c>
      <c r="H2431">
        <v>500</v>
      </c>
      <c r="I2431">
        <v>550</v>
      </c>
      <c r="J2431">
        <f t="shared" si="37"/>
        <v>8800</v>
      </c>
      <c r="K2431" t="s">
        <v>20</v>
      </c>
      <c r="L2431" t="s">
        <v>42</v>
      </c>
      <c r="M2431" t="s">
        <v>22</v>
      </c>
      <c r="N2431" t="s">
        <v>37</v>
      </c>
      <c r="O2431">
        <v>4</v>
      </c>
      <c r="P2431">
        <v>4.4000000000000004</v>
      </c>
      <c r="Q2431" t="s">
        <v>74</v>
      </c>
    </row>
    <row r="2432" spans="1:17" x14ac:dyDescent="0.3">
      <c r="A2432" t="s">
        <v>5153</v>
      </c>
      <c r="B2432" s="1">
        <v>44077</v>
      </c>
      <c r="C2432" t="s">
        <v>5154</v>
      </c>
      <c r="D2432" t="s">
        <v>56</v>
      </c>
      <c r="E2432" t="s">
        <v>57</v>
      </c>
      <c r="F2432">
        <v>11</v>
      </c>
      <c r="G2432">
        <v>9</v>
      </c>
      <c r="H2432">
        <v>252.65</v>
      </c>
      <c r="I2432">
        <v>272.86200000000002</v>
      </c>
      <c r="J2432">
        <f t="shared" si="37"/>
        <v>2455.7580000000003</v>
      </c>
      <c r="K2432" t="s">
        <v>66</v>
      </c>
      <c r="L2432" t="s">
        <v>42</v>
      </c>
      <c r="M2432" t="s">
        <v>29</v>
      </c>
      <c r="N2432" t="s">
        <v>67</v>
      </c>
      <c r="O2432">
        <v>45.72</v>
      </c>
      <c r="P2432">
        <v>4.2</v>
      </c>
    </row>
    <row r="2433" spans="1:17" x14ac:dyDescent="0.3">
      <c r="A2433" t="s">
        <v>5155</v>
      </c>
      <c r="B2433" s="1">
        <v>45280</v>
      </c>
      <c r="C2433" t="s">
        <v>5156</v>
      </c>
      <c r="D2433" t="s">
        <v>61</v>
      </c>
      <c r="E2433" t="s">
        <v>70</v>
      </c>
      <c r="F2433">
        <v>3</v>
      </c>
      <c r="G2433">
        <v>2</v>
      </c>
      <c r="H2433">
        <v>1196.42</v>
      </c>
      <c r="I2433">
        <v>1280.1694000000002</v>
      </c>
      <c r="J2433">
        <f t="shared" si="37"/>
        <v>2560.3388000000004</v>
      </c>
      <c r="K2433" t="s">
        <v>66</v>
      </c>
      <c r="L2433" t="s">
        <v>86</v>
      </c>
      <c r="M2433" t="s">
        <v>22</v>
      </c>
      <c r="N2433" t="s">
        <v>53</v>
      </c>
      <c r="O2433">
        <v>11.59</v>
      </c>
      <c r="P2433">
        <v>4.5999999999999996</v>
      </c>
      <c r="Q2433" t="s">
        <v>23</v>
      </c>
    </row>
    <row r="2434" spans="1:17" x14ac:dyDescent="0.3">
      <c r="A2434" t="s">
        <v>5157</v>
      </c>
      <c r="B2434" s="1">
        <v>44299</v>
      </c>
      <c r="C2434" t="s">
        <v>5158</v>
      </c>
      <c r="D2434" t="s">
        <v>45</v>
      </c>
      <c r="E2434" t="s">
        <v>46</v>
      </c>
      <c r="F2434">
        <v>16</v>
      </c>
      <c r="G2434">
        <v>14</v>
      </c>
      <c r="H2434">
        <v>159.25</v>
      </c>
      <c r="I2434">
        <v>183.13749999999999</v>
      </c>
      <c r="J2434">
        <f t="shared" si="37"/>
        <v>2563.9249999999997</v>
      </c>
      <c r="K2434" t="s">
        <v>51</v>
      </c>
      <c r="L2434" t="s">
        <v>79</v>
      </c>
      <c r="M2434" t="s">
        <v>71</v>
      </c>
      <c r="N2434" t="s">
        <v>89</v>
      </c>
      <c r="O2434">
        <v>7.05</v>
      </c>
      <c r="P2434">
        <v>4.9000000000000004</v>
      </c>
      <c r="Q2434" t="s">
        <v>23</v>
      </c>
    </row>
    <row r="2435" spans="1:17" x14ac:dyDescent="0.3">
      <c r="A2435" t="s">
        <v>5159</v>
      </c>
      <c r="B2435" s="1">
        <v>44974</v>
      </c>
      <c r="C2435" t="s">
        <v>5160</v>
      </c>
      <c r="D2435" t="s">
        <v>141</v>
      </c>
      <c r="E2435" t="s">
        <v>117</v>
      </c>
      <c r="F2435">
        <v>7</v>
      </c>
      <c r="G2435">
        <v>7</v>
      </c>
      <c r="H2435">
        <v>1431.63</v>
      </c>
      <c r="I2435">
        <v>1632.0582000000004</v>
      </c>
      <c r="J2435">
        <f t="shared" ref="J2435:J2498" si="38">G2435*I2435</f>
        <v>11424.407400000004</v>
      </c>
      <c r="K2435" t="s">
        <v>27</v>
      </c>
      <c r="L2435" t="s">
        <v>5161</v>
      </c>
      <c r="M2435" t="s">
        <v>71</v>
      </c>
      <c r="N2435" t="s">
        <v>89</v>
      </c>
      <c r="O2435">
        <v>43.2</v>
      </c>
      <c r="P2435">
        <v>1.2</v>
      </c>
      <c r="Q2435" t="s">
        <v>23</v>
      </c>
    </row>
    <row r="2436" spans="1:17" x14ac:dyDescent="0.3">
      <c r="A2436" t="s">
        <v>5162</v>
      </c>
      <c r="B2436" s="1">
        <v>44090</v>
      </c>
      <c r="C2436" t="s">
        <v>5163</v>
      </c>
      <c r="D2436" t="s">
        <v>65</v>
      </c>
      <c r="E2436" t="s">
        <v>82</v>
      </c>
      <c r="F2436">
        <v>20</v>
      </c>
      <c r="G2436">
        <v>16</v>
      </c>
      <c r="H2436">
        <v>1099.1500000000001</v>
      </c>
      <c r="I2436">
        <v>1264.0225</v>
      </c>
      <c r="J2436">
        <f t="shared" si="38"/>
        <v>20224.36</v>
      </c>
      <c r="K2436" t="s">
        <v>66</v>
      </c>
      <c r="L2436" t="s">
        <v>79</v>
      </c>
      <c r="M2436" t="s">
        <v>22</v>
      </c>
      <c r="N2436" t="s">
        <v>53</v>
      </c>
      <c r="O2436">
        <v>5.44</v>
      </c>
      <c r="P2436">
        <v>2.4</v>
      </c>
      <c r="Q2436" t="s">
        <v>111</v>
      </c>
    </row>
    <row r="2437" spans="1:17" x14ac:dyDescent="0.3">
      <c r="A2437" t="s">
        <v>5164</v>
      </c>
      <c r="B2437" s="1">
        <v>45469</v>
      </c>
      <c r="C2437" t="s">
        <v>5165</v>
      </c>
      <c r="D2437" t="s">
        <v>94</v>
      </c>
      <c r="E2437" t="s">
        <v>50</v>
      </c>
      <c r="F2437">
        <v>19</v>
      </c>
      <c r="G2437">
        <v>18</v>
      </c>
      <c r="H2437">
        <v>294.07</v>
      </c>
      <c r="I2437">
        <v>311.71420000000001</v>
      </c>
      <c r="J2437">
        <f t="shared" si="38"/>
        <v>5610.8555999999999</v>
      </c>
      <c r="K2437" t="s">
        <v>47</v>
      </c>
      <c r="L2437" t="s">
        <v>28</v>
      </c>
      <c r="M2437" t="s">
        <v>71</v>
      </c>
      <c r="N2437" t="s">
        <v>5166</v>
      </c>
      <c r="O2437">
        <v>25.38</v>
      </c>
      <c r="P2437">
        <v>3.5</v>
      </c>
      <c r="Q2437" t="s">
        <v>23</v>
      </c>
    </row>
    <row r="2438" spans="1:17" x14ac:dyDescent="0.3">
      <c r="A2438" t="s">
        <v>5167</v>
      </c>
      <c r="B2438" s="1">
        <v>45539</v>
      </c>
      <c r="C2438" t="s">
        <v>5168</v>
      </c>
      <c r="D2438" t="s">
        <v>56</v>
      </c>
      <c r="E2438" t="s">
        <v>26</v>
      </c>
      <c r="F2438">
        <v>3</v>
      </c>
      <c r="G2438">
        <v>3</v>
      </c>
      <c r="H2438">
        <v>110.41</v>
      </c>
      <c r="I2438">
        <v>124.76329999999999</v>
      </c>
      <c r="J2438">
        <f t="shared" si="38"/>
        <v>374.28989999999999</v>
      </c>
      <c r="K2438" t="s">
        <v>51</v>
      </c>
      <c r="L2438" t="s">
        <v>86</v>
      </c>
      <c r="M2438" t="s">
        <v>71</v>
      </c>
      <c r="N2438" t="s">
        <v>30</v>
      </c>
      <c r="P2438">
        <v>1.7</v>
      </c>
      <c r="Q2438" t="s">
        <v>23</v>
      </c>
    </row>
    <row r="2439" spans="1:17" x14ac:dyDescent="0.3">
      <c r="A2439" t="s">
        <v>5169</v>
      </c>
      <c r="B2439" s="1">
        <v>43994</v>
      </c>
      <c r="C2439" t="s">
        <v>5170</v>
      </c>
      <c r="D2439" t="s">
        <v>65</v>
      </c>
      <c r="E2439" t="s">
        <v>82</v>
      </c>
      <c r="F2439">
        <v>19</v>
      </c>
      <c r="G2439">
        <v>17</v>
      </c>
      <c r="H2439">
        <v>846.76</v>
      </c>
      <c r="I2439">
        <v>914.50080000000003</v>
      </c>
      <c r="J2439">
        <f t="shared" si="38"/>
        <v>15546.5136</v>
      </c>
      <c r="K2439" t="s">
        <v>47</v>
      </c>
      <c r="L2439" t="s">
        <v>123</v>
      </c>
      <c r="M2439" t="s">
        <v>71</v>
      </c>
      <c r="N2439" t="s">
        <v>89</v>
      </c>
      <c r="O2439">
        <v>22.9</v>
      </c>
      <c r="P2439">
        <v>3.6</v>
      </c>
      <c r="Q2439" t="s">
        <v>23</v>
      </c>
    </row>
    <row r="2440" spans="1:17" x14ac:dyDescent="0.3">
      <c r="A2440" t="s">
        <v>5171</v>
      </c>
      <c r="B2440" s="1">
        <v>44637</v>
      </c>
      <c r="C2440" t="s">
        <v>5172</v>
      </c>
      <c r="D2440" t="s">
        <v>109</v>
      </c>
      <c r="E2440" t="s">
        <v>46</v>
      </c>
      <c r="F2440">
        <v>20</v>
      </c>
      <c r="G2440">
        <v>18</v>
      </c>
      <c r="H2440">
        <v>934.34</v>
      </c>
      <c r="I2440">
        <v>1074.491</v>
      </c>
      <c r="J2440">
        <f t="shared" si="38"/>
        <v>19340.838</v>
      </c>
      <c r="K2440" t="s">
        <v>66</v>
      </c>
      <c r="L2440" t="s">
        <v>28</v>
      </c>
      <c r="M2440" t="s">
        <v>22</v>
      </c>
      <c r="N2440" t="s">
        <v>67</v>
      </c>
      <c r="O2440">
        <v>8.75</v>
      </c>
      <c r="P2440">
        <v>3.7</v>
      </c>
    </row>
    <row r="2441" spans="1:17" x14ac:dyDescent="0.3">
      <c r="A2441" t="s">
        <v>5173</v>
      </c>
      <c r="B2441" s="1">
        <v>44292</v>
      </c>
      <c r="C2441" t="s">
        <v>5174</v>
      </c>
      <c r="D2441" t="s">
        <v>56</v>
      </c>
      <c r="E2441" t="s">
        <v>26</v>
      </c>
      <c r="F2441">
        <v>12</v>
      </c>
      <c r="G2441">
        <v>11</v>
      </c>
      <c r="H2441">
        <v>1241.3399999999999</v>
      </c>
      <c r="I2441">
        <v>1353.0606</v>
      </c>
      <c r="J2441">
        <f t="shared" si="38"/>
        <v>14883.6666</v>
      </c>
      <c r="K2441" t="s">
        <v>20</v>
      </c>
      <c r="L2441" t="s">
        <v>123</v>
      </c>
      <c r="M2441" t="s">
        <v>29</v>
      </c>
      <c r="N2441" t="s">
        <v>67</v>
      </c>
      <c r="O2441">
        <v>28.65</v>
      </c>
      <c r="P2441">
        <v>4.0999999999999996</v>
      </c>
      <c r="Q2441" t="s">
        <v>23</v>
      </c>
    </row>
    <row r="2442" spans="1:17" x14ac:dyDescent="0.3">
      <c r="A2442" t="s">
        <v>5175</v>
      </c>
      <c r="B2442" s="1">
        <v>45331</v>
      </c>
      <c r="C2442" t="s">
        <v>5176</v>
      </c>
      <c r="D2442" t="s">
        <v>116</v>
      </c>
      <c r="E2442" t="s">
        <v>50</v>
      </c>
      <c r="F2442">
        <v>10</v>
      </c>
      <c r="G2442">
        <v>8</v>
      </c>
      <c r="H2442">
        <v>933.87</v>
      </c>
      <c r="I2442">
        <v>980.56350000000009</v>
      </c>
      <c r="J2442">
        <f t="shared" si="38"/>
        <v>7844.5080000000007</v>
      </c>
      <c r="K2442" t="s">
        <v>47</v>
      </c>
      <c r="L2442" t="s">
        <v>35</v>
      </c>
      <c r="M2442" t="s">
        <v>36</v>
      </c>
      <c r="N2442" t="s">
        <v>67</v>
      </c>
      <c r="O2442">
        <v>26.1</v>
      </c>
      <c r="P2442">
        <v>4.8</v>
      </c>
      <c r="Q2442" t="s">
        <v>23</v>
      </c>
    </row>
    <row r="2443" spans="1:17" x14ac:dyDescent="0.3">
      <c r="A2443" t="s">
        <v>5177</v>
      </c>
      <c r="B2443" s="1">
        <v>45573</v>
      </c>
      <c r="C2443" t="s">
        <v>5178</v>
      </c>
      <c r="D2443" t="s">
        <v>45</v>
      </c>
      <c r="E2443" t="s">
        <v>110</v>
      </c>
      <c r="F2443">
        <v>5</v>
      </c>
      <c r="G2443">
        <v>4</v>
      </c>
      <c r="H2443">
        <v>327.41000000000003</v>
      </c>
      <c r="I2443">
        <v>366.69920000000008</v>
      </c>
      <c r="J2443">
        <f t="shared" si="38"/>
        <v>1466.7968000000003</v>
      </c>
      <c r="K2443" t="s">
        <v>27</v>
      </c>
      <c r="L2443" t="s">
        <v>42</v>
      </c>
      <c r="M2443" t="s">
        <v>22</v>
      </c>
      <c r="N2443" t="s">
        <v>5179</v>
      </c>
      <c r="O2443">
        <v>0.27</v>
      </c>
      <c r="P2443">
        <v>1.5</v>
      </c>
      <c r="Q2443" t="s">
        <v>23</v>
      </c>
    </row>
    <row r="2444" spans="1:17" x14ac:dyDescent="0.3">
      <c r="A2444" t="s">
        <v>5180</v>
      </c>
      <c r="B2444" s="1">
        <v>44895</v>
      </c>
      <c r="C2444" t="s">
        <v>5181</v>
      </c>
      <c r="D2444" t="s">
        <v>116</v>
      </c>
      <c r="E2444" t="s">
        <v>50</v>
      </c>
      <c r="F2444">
        <v>10</v>
      </c>
      <c r="G2444">
        <v>8</v>
      </c>
      <c r="H2444">
        <v>1329.63</v>
      </c>
      <c r="I2444">
        <v>1422.7041000000002</v>
      </c>
      <c r="J2444">
        <f t="shared" si="38"/>
        <v>11381.632800000001</v>
      </c>
      <c r="K2444" t="s">
        <v>66</v>
      </c>
      <c r="L2444" t="s">
        <v>35</v>
      </c>
      <c r="M2444" t="s">
        <v>36</v>
      </c>
      <c r="N2444" t="s">
        <v>37</v>
      </c>
      <c r="O2444">
        <v>25.27</v>
      </c>
      <c r="P2444">
        <v>1.8</v>
      </c>
      <c r="Q2444" t="s">
        <v>23</v>
      </c>
    </row>
    <row r="2445" spans="1:17" x14ac:dyDescent="0.3">
      <c r="A2445" t="s">
        <v>5182</v>
      </c>
      <c r="B2445" s="1">
        <v>45024</v>
      </c>
      <c r="C2445" t="s">
        <v>5183</v>
      </c>
      <c r="D2445" t="s">
        <v>133</v>
      </c>
      <c r="E2445" t="s">
        <v>50</v>
      </c>
      <c r="F2445">
        <v>7</v>
      </c>
      <c r="G2445">
        <v>7</v>
      </c>
      <c r="H2445">
        <v>292.82</v>
      </c>
      <c r="I2445">
        <v>307.46100000000001</v>
      </c>
      <c r="J2445">
        <f t="shared" si="38"/>
        <v>2152.2269999999999</v>
      </c>
      <c r="K2445" t="s">
        <v>66</v>
      </c>
      <c r="L2445" t="s">
        <v>42</v>
      </c>
      <c r="M2445" t="s">
        <v>29</v>
      </c>
      <c r="N2445" t="s">
        <v>89</v>
      </c>
      <c r="O2445">
        <v>49.92</v>
      </c>
      <c r="P2445">
        <v>4.8</v>
      </c>
    </row>
    <row r="2446" spans="1:17" x14ac:dyDescent="0.3">
      <c r="A2446" t="s">
        <v>5184</v>
      </c>
      <c r="B2446" s="1">
        <v>45425</v>
      </c>
      <c r="C2446" t="s">
        <v>5185</v>
      </c>
      <c r="E2446" t="s">
        <v>50</v>
      </c>
      <c r="F2446">
        <v>7</v>
      </c>
      <c r="G2446">
        <v>7</v>
      </c>
      <c r="H2446">
        <v>867.56</v>
      </c>
      <c r="I2446">
        <v>936.96479999999997</v>
      </c>
      <c r="J2446">
        <f t="shared" si="38"/>
        <v>6558.7536</v>
      </c>
      <c r="K2446" t="s">
        <v>51</v>
      </c>
      <c r="L2446" t="s">
        <v>42</v>
      </c>
      <c r="M2446" t="s">
        <v>29</v>
      </c>
      <c r="N2446" t="s">
        <v>53</v>
      </c>
      <c r="O2446">
        <v>5.15</v>
      </c>
      <c r="P2446">
        <v>2.5</v>
      </c>
      <c r="Q2446" t="s">
        <v>23</v>
      </c>
    </row>
    <row r="2447" spans="1:17" x14ac:dyDescent="0.3">
      <c r="A2447" t="s">
        <v>5186</v>
      </c>
      <c r="B2447" s="1">
        <v>43932</v>
      </c>
      <c r="C2447" t="s">
        <v>5187</v>
      </c>
      <c r="D2447" t="s">
        <v>940</v>
      </c>
      <c r="E2447" t="s">
        <v>50</v>
      </c>
      <c r="F2447">
        <v>4</v>
      </c>
      <c r="G2447">
        <v>3</v>
      </c>
      <c r="H2447">
        <v>168.15</v>
      </c>
      <c r="I2447">
        <v>179.9205</v>
      </c>
      <c r="J2447">
        <f t="shared" si="38"/>
        <v>539.76150000000007</v>
      </c>
      <c r="K2447" t="s">
        <v>51</v>
      </c>
      <c r="L2447" t="s">
        <v>21</v>
      </c>
      <c r="M2447" t="s">
        <v>71</v>
      </c>
      <c r="N2447" t="s">
        <v>67</v>
      </c>
      <c r="O2447">
        <v>35.92</v>
      </c>
      <c r="P2447">
        <v>9</v>
      </c>
      <c r="Q2447" t="s">
        <v>23</v>
      </c>
    </row>
    <row r="2448" spans="1:17" x14ac:dyDescent="0.3">
      <c r="A2448" t="s">
        <v>5188</v>
      </c>
      <c r="B2448" s="1">
        <v>43947</v>
      </c>
      <c r="C2448" t="s">
        <v>5189</v>
      </c>
      <c r="D2448" t="s">
        <v>133</v>
      </c>
      <c r="E2448" t="s">
        <v>95</v>
      </c>
      <c r="F2448">
        <v>3</v>
      </c>
      <c r="G2448">
        <v>3</v>
      </c>
      <c r="H2448">
        <v>1298.23</v>
      </c>
      <c r="I2448">
        <v>1479.9822000000001</v>
      </c>
      <c r="J2448">
        <f t="shared" si="38"/>
        <v>4439.9466000000002</v>
      </c>
      <c r="K2448" t="s">
        <v>51</v>
      </c>
      <c r="L2448" t="s">
        <v>35</v>
      </c>
      <c r="M2448" t="s">
        <v>36</v>
      </c>
      <c r="N2448" t="s">
        <v>89</v>
      </c>
      <c r="O2448">
        <v>49.48</v>
      </c>
      <c r="P2448">
        <v>2.9</v>
      </c>
      <c r="Q2448" t="s">
        <v>205</v>
      </c>
    </row>
    <row r="2449" spans="1:17" x14ac:dyDescent="0.3">
      <c r="A2449" t="s">
        <v>5190</v>
      </c>
      <c r="B2449" s="1">
        <v>44004</v>
      </c>
      <c r="C2449" t="s">
        <v>5191</v>
      </c>
      <c r="D2449" t="s">
        <v>130</v>
      </c>
      <c r="E2449" t="s">
        <v>82</v>
      </c>
      <c r="F2449">
        <v>2</v>
      </c>
      <c r="G2449">
        <v>2</v>
      </c>
      <c r="H2449">
        <v>147.05000000000001</v>
      </c>
      <c r="I2449">
        <v>160.28450000000004</v>
      </c>
      <c r="J2449">
        <f t="shared" si="38"/>
        <v>320.56900000000007</v>
      </c>
      <c r="K2449" t="s">
        <v>66</v>
      </c>
      <c r="L2449" t="s">
        <v>21</v>
      </c>
      <c r="M2449" t="s">
        <v>71</v>
      </c>
      <c r="N2449" t="s">
        <v>67</v>
      </c>
      <c r="O2449">
        <v>46.09</v>
      </c>
      <c r="P2449">
        <v>5</v>
      </c>
      <c r="Q2449" t="s">
        <v>23</v>
      </c>
    </row>
    <row r="2450" spans="1:17" x14ac:dyDescent="0.3">
      <c r="A2450" t="s">
        <v>5192</v>
      </c>
      <c r="B2450" s="1">
        <v>45468</v>
      </c>
      <c r="C2450" t="s">
        <v>5193</v>
      </c>
      <c r="D2450" t="s">
        <v>65</v>
      </c>
      <c r="E2450" t="s">
        <v>82</v>
      </c>
      <c r="F2450">
        <v>17</v>
      </c>
      <c r="G2450">
        <v>16</v>
      </c>
      <c r="H2450">
        <v>333.27</v>
      </c>
      <c r="I2450">
        <v>366.59700000000004</v>
      </c>
      <c r="J2450">
        <f t="shared" si="38"/>
        <v>5865.5520000000006</v>
      </c>
      <c r="K2450" t="s">
        <v>20</v>
      </c>
      <c r="L2450" t="s">
        <v>35</v>
      </c>
      <c r="M2450" t="s">
        <v>71</v>
      </c>
      <c r="N2450" t="s">
        <v>30</v>
      </c>
      <c r="O2450">
        <v>12.12</v>
      </c>
      <c r="P2450">
        <v>1.9</v>
      </c>
      <c r="Q2450" t="s">
        <v>23</v>
      </c>
    </row>
    <row r="2451" spans="1:17" x14ac:dyDescent="0.3">
      <c r="A2451" t="s">
        <v>5194</v>
      </c>
      <c r="B2451" s="1">
        <v>43958</v>
      </c>
      <c r="C2451" t="s">
        <v>5195</v>
      </c>
      <c r="D2451" t="s">
        <v>33</v>
      </c>
      <c r="E2451" t="s">
        <v>34</v>
      </c>
      <c r="F2451">
        <v>20</v>
      </c>
      <c r="G2451">
        <v>20</v>
      </c>
      <c r="H2451">
        <v>1063.69</v>
      </c>
      <c r="I2451">
        <v>1127.5114000000001</v>
      </c>
      <c r="J2451">
        <f t="shared" si="38"/>
        <v>22550.228000000003</v>
      </c>
      <c r="K2451" t="s">
        <v>27</v>
      </c>
      <c r="L2451" t="s">
        <v>123</v>
      </c>
      <c r="M2451" t="s">
        <v>22</v>
      </c>
      <c r="N2451" t="s">
        <v>37</v>
      </c>
      <c r="O2451">
        <v>20.27</v>
      </c>
      <c r="P2451">
        <v>3.7</v>
      </c>
      <c r="Q2451" t="s">
        <v>23</v>
      </c>
    </row>
    <row r="2452" spans="1:17" x14ac:dyDescent="0.3">
      <c r="A2452" t="s">
        <v>5196</v>
      </c>
      <c r="B2452" s="1">
        <v>44998</v>
      </c>
      <c r="C2452" t="s">
        <v>5197</v>
      </c>
      <c r="D2452" t="s">
        <v>116</v>
      </c>
      <c r="E2452" t="s">
        <v>95</v>
      </c>
      <c r="F2452">
        <v>20</v>
      </c>
      <c r="G2452">
        <v>19</v>
      </c>
      <c r="H2452">
        <v>656.65</v>
      </c>
      <c r="I2452">
        <v>748.58100000000002</v>
      </c>
      <c r="J2452">
        <f t="shared" si="38"/>
        <v>14223.039000000001</v>
      </c>
      <c r="K2452" t="s">
        <v>51</v>
      </c>
      <c r="L2452" t="s">
        <v>42</v>
      </c>
      <c r="M2452" t="s">
        <v>36</v>
      </c>
      <c r="N2452" t="s">
        <v>53</v>
      </c>
      <c r="O2452">
        <v>-5</v>
      </c>
      <c r="P2452">
        <v>2</v>
      </c>
      <c r="Q2452" t="s">
        <v>23</v>
      </c>
    </row>
    <row r="2453" spans="1:17" x14ac:dyDescent="0.3">
      <c r="A2453" t="s">
        <v>5198</v>
      </c>
      <c r="B2453" s="1">
        <v>45512</v>
      </c>
      <c r="C2453" t="s">
        <v>5199</v>
      </c>
      <c r="D2453" t="s">
        <v>94</v>
      </c>
      <c r="E2453" t="s">
        <v>117</v>
      </c>
      <c r="F2453">
        <v>9</v>
      </c>
      <c r="G2453">
        <v>8</v>
      </c>
      <c r="H2453">
        <v>851.9</v>
      </c>
      <c r="I2453">
        <v>911.53300000000002</v>
      </c>
      <c r="J2453">
        <f t="shared" si="38"/>
        <v>7292.2640000000001</v>
      </c>
      <c r="K2453" t="s">
        <v>47</v>
      </c>
      <c r="L2453" t="s">
        <v>35</v>
      </c>
      <c r="M2453" t="s">
        <v>22</v>
      </c>
      <c r="N2453" t="s">
        <v>30</v>
      </c>
      <c r="O2453">
        <v>36.25</v>
      </c>
      <c r="P2453">
        <v>0</v>
      </c>
      <c r="Q2453" t="s">
        <v>23</v>
      </c>
    </row>
    <row r="2454" spans="1:17" x14ac:dyDescent="0.3">
      <c r="A2454" t="s">
        <v>5200</v>
      </c>
      <c r="B2454" s="1">
        <v>44326</v>
      </c>
      <c r="C2454" t="s">
        <v>5201</v>
      </c>
      <c r="D2454" t="s">
        <v>130</v>
      </c>
      <c r="E2454" t="s">
        <v>19</v>
      </c>
      <c r="F2454">
        <v>13</v>
      </c>
      <c r="G2454">
        <v>10</v>
      </c>
      <c r="H2454">
        <v>1056.4100000000001</v>
      </c>
      <c r="I2454">
        <v>1193.7433000000001</v>
      </c>
      <c r="J2454">
        <f t="shared" si="38"/>
        <v>11937.433000000001</v>
      </c>
      <c r="K2454" t="s">
        <v>20</v>
      </c>
      <c r="L2454" t="s">
        <v>79</v>
      </c>
      <c r="M2454" t="s">
        <v>29</v>
      </c>
      <c r="N2454" t="s">
        <v>37</v>
      </c>
      <c r="O2454">
        <v>5.69</v>
      </c>
      <c r="P2454">
        <v>2.1</v>
      </c>
      <c r="Q2454" t="s">
        <v>23</v>
      </c>
    </row>
    <row r="2455" spans="1:17" x14ac:dyDescent="0.3">
      <c r="A2455" t="s">
        <v>5202</v>
      </c>
      <c r="B2455" s="1">
        <v>45444</v>
      </c>
      <c r="C2455" t="s">
        <v>5203</v>
      </c>
      <c r="D2455" t="s">
        <v>141</v>
      </c>
      <c r="E2455" t="s">
        <v>95</v>
      </c>
      <c r="F2455">
        <v>4</v>
      </c>
      <c r="G2455">
        <v>4</v>
      </c>
      <c r="H2455">
        <v>1199.9000000000001</v>
      </c>
      <c r="I2455">
        <v>1283.8930000000003</v>
      </c>
      <c r="J2455">
        <f t="shared" si="38"/>
        <v>5135.572000000001</v>
      </c>
      <c r="K2455" t="s">
        <v>20</v>
      </c>
      <c r="L2455" t="s">
        <v>86</v>
      </c>
      <c r="M2455" t="s">
        <v>29</v>
      </c>
      <c r="N2455" t="s">
        <v>67</v>
      </c>
      <c r="O2455">
        <v>27.11</v>
      </c>
      <c r="P2455">
        <v>3.9</v>
      </c>
      <c r="Q2455" t="s">
        <v>23</v>
      </c>
    </row>
    <row r="2456" spans="1:17" x14ac:dyDescent="0.3">
      <c r="A2456" t="s">
        <v>5204</v>
      </c>
      <c r="B2456" s="1">
        <v>45312</v>
      </c>
      <c r="C2456" t="s">
        <v>5205</v>
      </c>
      <c r="D2456" t="s">
        <v>40</v>
      </c>
      <c r="E2456" t="s">
        <v>26</v>
      </c>
      <c r="F2456">
        <v>20</v>
      </c>
      <c r="G2456">
        <v>20</v>
      </c>
      <c r="H2456">
        <v>660.27</v>
      </c>
      <c r="I2456">
        <v>759.31049999999993</v>
      </c>
      <c r="J2456">
        <f t="shared" si="38"/>
        <v>15186.21</v>
      </c>
      <c r="K2456" t="s">
        <v>51</v>
      </c>
      <c r="L2456" t="s">
        <v>79</v>
      </c>
      <c r="M2456" t="s">
        <v>29</v>
      </c>
      <c r="N2456" t="s">
        <v>30</v>
      </c>
      <c r="O2456">
        <v>10.85</v>
      </c>
      <c r="P2456">
        <v>1.7</v>
      </c>
      <c r="Q2456" t="s">
        <v>23</v>
      </c>
    </row>
    <row r="2457" spans="1:17" x14ac:dyDescent="0.3">
      <c r="A2457" t="s">
        <v>5206</v>
      </c>
      <c r="B2457" s="1">
        <v>45310</v>
      </c>
      <c r="C2457" t="s">
        <v>5207</v>
      </c>
      <c r="D2457" t="s">
        <v>65</v>
      </c>
      <c r="E2457" t="s">
        <v>78</v>
      </c>
      <c r="F2457">
        <v>1</v>
      </c>
      <c r="G2457">
        <v>1</v>
      </c>
      <c r="H2457">
        <v>1164.0899999999999</v>
      </c>
      <c r="I2457">
        <v>1245.5762999999999</v>
      </c>
      <c r="J2457">
        <f t="shared" si="38"/>
        <v>1245.5762999999999</v>
      </c>
      <c r="K2457" t="s">
        <v>66</v>
      </c>
      <c r="L2457" t="s">
        <v>28</v>
      </c>
      <c r="M2457" t="s">
        <v>29</v>
      </c>
      <c r="N2457" t="s">
        <v>30</v>
      </c>
      <c r="O2457">
        <v>39.79</v>
      </c>
      <c r="P2457">
        <v>2</v>
      </c>
      <c r="Q2457" t="s">
        <v>23</v>
      </c>
    </row>
    <row r="2458" spans="1:17" x14ac:dyDescent="0.3">
      <c r="A2458" t="s">
        <v>5208</v>
      </c>
      <c r="B2458" s="1">
        <v>45506</v>
      </c>
      <c r="C2458" t="s">
        <v>5209</v>
      </c>
      <c r="D2458" t="s">
        <v>116</v>
      </c>
      <c r="E2458" t="s">
        <v>50</v>
      </c>
      <c r="F2458">
        <v>12</v>
      </c>
      <c r="G2458">
        <v>12</v>
      </c>
      <c r="H2458">
        <v>717.18</v>
      </c>
      <c r="I2458">
        <v>824.75699999999983</v>
      </c>
      <c r="J2458">
        <f t="shared" si="38"/>
        <v>9897.0839999999989</v>
      </c>
      <c r="K2458" t="s">
        <v>51</v>
      </c>
      <c r="L2458" t="s">
        <v>28</v>
      </c>
      <c r="M2458" t="s">
        <v>22</v>
      </c>
      <c r="N2458" t="s">
        <v>53</v>
      </c>
      <c r="O2458">
        <v>19.77</v>
      </c>
      <c r="P2458">
        <v>2.1</v>
      </c>
      <c r="Q2458" t="s">
        <v>23</v>
      </c>
    </row>
    <row r="2459" spans="1:17" x14ac:dyDescent="0.3">
      <c r="A2459" t="s">
        <v>5210</v>
      </c>
      <c r="B2459" s="1">
        <v>44468</v>
      </c>
      <c r="C2459" t="s">
        <v>5211</v>
      </c>
      <c r="D2459" t="s">
        <v>109</v>
      </c>
      <c r="E2459" t="s">
        <v>46</v>
      </c>
      <c r="F2459">
        <v>3</v>
      </c>
      <c r="G2459">
        <v>3</v>
      </c>
      <c r="H2459">
        <v>71.14</v>
      </c>
      <c r="I2459">
        <v>78.254000000000005</v>
      </c>
      <c r="J2459">
        <f t="shared" si="38"/>
        <v>234.762</v>
      </c>
      <c r="K2459" t="s">
        <v>51</v>
      </c>
      <c r="L2459" t="s">
        <v>35</v>
      </c>
      <c r="N2459" t="s">
        <v>53</v>
      </c>
      <c r="O2459">
        <v>13.11</v>
      </c>
      <c r="P2459">
        <v>2.8</v>
      </c>
      <c r="Q2459" t="s">
        <v>23</v>
      </c>
    </row>
    <row r="2460" spans="1:17" x14ac:dyDescent="0.3">
      <c r="A2460" t="s">
        <v>5212</v>
      </c>
      <c r="B2460" s="1">
        <v>45591</v>
      </c>
      <c r="C2460" t="s">
        <v>5213</v>
      </c>
      <c r="D2460" t="s">
        <v>45</v>
      </c>
      <c r="E2460" t="s">
        <v>5214</v>
      </c>
      <c r="F2460">
        <v>16</v>
      </c>
      <c r="G2460">
        <v>16</v>
      </c>
      <c r="H2460">
        <v>326.07</v>
      </c>
      <c r="I2460">
        <v>361.93770000000001</v>
      </c>
      <c r="J2460">
        <f t="shared" si="38"/>
        <v>5791.0032000000001</v>
      </c>
      <c r="K2460" t="s">
        <v>47</v>
      </c>
      <c r="L2460" t="s">
        <v>123</v>
      </c>
      <c r="M2460" t="s">
        <v>71</v>
      </c>
      <c r="N2460" t="s">
        <v>30</v>
      </c>
      <c r="O2460">
        <v>10.96</v>
      </c>
      <c r="P2460">
        <v>2.4</v>
      </c>
      <c r="Q2460" t="s">
        <v>74</v>
      </c>
    </row>
    <row r="2461" spans="1:17" x14ac:dyDescent="0.3">
      <c r="A2461" t="s">
        <v>5215</v>
      </c>
      <c r="B2461" s="1">
        <v>45511</v>
      </c>
      <c r="C2461" t="s">
        <v>5216</v>
      </c>
      <c r="D2461" t="s">
        <v>77</v>
      </c>
      <c r="E2461" t="s">
        <v>19</v>
      </c>
      <c r="F2461">
        <v>19</v>
      </c>
      <c r="G2461">
        <v>17</v>
      </c>
      <c r="H2461">
        <v>327.04000000000002</v>
      </c>
      <c r="I2461">
        <v>369.55520000000001</v>
      </c>
      <c r="J2461">
        <f t="shared" si="38"/>
        <v>6282.4384</v>
      </c>
      <c r="K2461" t="s">
        <v>66</v>
      </c>
      <c r="L2461" t="s">
        <v>21</v>
      </c>
      <c r="M2461" t="s">
        <v>29</v>
      </c>
      <c r="N2461" t="s">
        <v>30</v>
      </c>
      <c r="O2461">
        <v>37.4</v>
      </c>
      <c r="P2461">
        <v>3.6</v>
      </c>
      <c r="Q2461" t="s">
        <v>23</v>
      </c>
    </row>
    <row r="2462" spans="1:17" x14ac:dyDescent="0.3">
      <c r="A2462" t="s">
        <v>5217</v>
      </c>
      <c r="B2462" s="1">
        <v>45045</v>
      </c>
      <c r="C2462" t="s">
        <v>5218</v>
      </c>
      <c r="D2462" t="s">
        <v>116</v>
      </c>
      <c r="E2462" t="s">
        <v>95</v>
      </c>
      <c r="F2462">
        <v>7</v>
      </c>
      <c r="G2462">
        <v>7</v>
      </c>
      <c r="H2462">
        <v>1158.27</v>
      </c>
      <c r="I2462">
        <v>1227.7662</v>
      </c>
      <c r="J2462">
        <f t="shared" si="38"/>
        <v>8594.3634000000002</v>
      </c>
      <c r="K2462" t="s">
        <v>66</v>
      </c>
      <c r="L2462" t="s">
        <v>28</v>
      </c>
      <c r="M2462" t="s">
        <v>71</v>
      </c>
      <c r="N2462" t="s">
        <v>30</v>
      </c>
      <c r="O2462">
        <v>27.28</v>
      </c>
      <c r="P2462">
        <v>3.2</v>
      </c>
      <c r="Q2462" t="s">
        <v>23</v>
      </c>
    </row>
    <row r="2463" spans="1:17" x14ac:dyDescent="0.3">
      <c r="A2463" t="s">
        <v>5219</v>
      </c>
      <c r="B2463" s="1">
        <v>45604</v>
      </c>
      <c r="C2463" t="s">
        <v>5220</v>
      </c>
      <c r="D2463" t="s">
        <v>116</v>
      </c>
      <c r="E2463" t="s">
        <v>50</v>
      </c>
      <c r="F2463">
        <v>9</v>
      </c>
      <c r="G2463">
        <v>9</v>
      </c>
      <c r="H2463">
        <v>614.53</v>
      </c>
      <c r="I2463">
        <v>688.27359999999999</v>
      </c>
      <c r="J2463">
        <f t="shared" si="38"/>
        <v>6194.4624000000003</v>
      </c>
      <c r="K2463" t="s">
        <v>51</v>
      </c>
      <c r="L2463" t="s">
        <v>28</v>
      </c>
      <c r="N2463" t="s">
        <v>53</v>
      </c>
      <c r="O2463">
        <v>24.59</v>
      </c>
      <c r="P2463">
        <v>3.7</v>
      </c>
      <c r="Q2463" t="s">
        <v>74</v>
      </c>
    </row>
    <row r="2464" spans="1:17" x14ac:dyDescent="0.3">
      <c r="A2464" t="s">
        <v>5221</v>
      </c>
      <c r="B2464" s="1">
        <v>43990</v>
      </c>
      <c r="C2464" t="s">
        <v>5222</v>
      </c>
      <c r="D2464" t="s">
        <v>100</v>
      </c>
      <c r="E2464" t="s">
        <v>41</v>
      </c>
      <c r="F2464">
        <v>11</v>
      </c>
      <c r="G2464">
        <v>10</v>
      </c>
      <c r="H2464">
        <v>1131.71</v>
      </c>
      <c r="I2464">
        <v>1267.5152</v>
      </c>
      <c r="J2464">
        <f t="shared" si="38"/>
        <v>12675.152</v>
      </c>
      <c r="K2464" t="s">
        <v>20</v>
      </c>
      <c r="L2464" t="s">
        <v>28</v>
      </c>
      <c r="M2464" t="s">
        <v>71</v>
      </c>
      <c r="N2464" t="s">
        <v>89</v>
      </c>
      <c r="O2464">
        <v>37.72</v>
      </c>
      <c r="P2464">
        <v>3.6</v>
      </c>
      <c r="Q2464" t="s">
        <v>23</v>
      </c>
    </row>
    <row r="2465" spans="1:17" x14ac:dyDescent="0.3">
      <c r="A2465" t="s">
        <v>5223</v>
      </c>
      <c r="B2465" s="1">
        <v>44472</v>
      </c>
      <c r="C2465" t="s">
        <v>5224</v>
      </c>
      <c r="D2465" t="s">
        <v>33</v>
      </c>
      <c r="E2465" t="s">
        <v>62</v>
      </c>
      <c r="F2465">
        <v>1</v>
      </c>
      <c r="G2465">
        <v>1</v>
      </c>
      <c r="H2465">
        <v>597.41</v>
      </c>
      <c r="I2465">
        <v>633.25459999999998</v>
      </c>
      <c r="J2465">
        <f t="shared" si="38"/>
        <v>633.25459999999998</v>
      </c>
      <c r="K2465" t="s">
        <v>51</v>
      </c>
      <c r="L2465" t="s">
        <v>28</v>
      </c>
      <c r="M2465" t="s">
        <v>29</v>
      </c>
      <c r="N2465" t="s">
        <v>53</v>
      </c>
      <c r="O2465">
        <v>13.27</v>
      </c>
      <c r="P2465">
        <v>2.7</v>
      </c>
      <c r="Q2465" t="s">
        <v>23</v>
      </c>
    </row>
    <row r="2466" spans="1:17" x14ac:dyDescent="0.3">
      <c r="A2466" t="s">
        <v>587</v>
      </c>
      <c r="B2466" s="1">
        <v>45458</v>
      </c>
      <c r="C2466" t="s">
        <v>5225</v>
      </c>
      <c r="D2466" t="s">
        <v>40</v>
      </c>
      <c r="E2466" t="s">
        <v>26</v>
      </c>
      <c r="F2466">
        <v>1</v>
      </c>
      <c r="G2466">
        <v>1</v>
      </c>
      <c r="H2466">
        <v>25.7</v>
      </c>
      <c r="I2466">
        <v>28.013000000000002</v>
      </c>
      <c r="J2466">
        <f t="shared" si="38"/>
        <v>28.013000000000002</v>
      </c>
      <c r="K2466" t="s">
        <v>47</v>
      </c>
      <c r="L2466" t="s">
        <v>35</v>
      </c>
      <c r="M2466" t="s">
        <v>36</v>
      </c>
      <c r="N2466" t="s">
        <v>30</v>
      </c>
      <c r="O2466">
        <v>44.79</v>
      </c>
      <c r="P2466">
        <v>1.2</v>
      </c>
      <c r="Q2466" t="s">
        <v>23</v>
      </c>
    </row>
    <row r="2467" spans="1:17" x14ac:dyDescent="0.3">
      <c r="A2467" t="s">
        <v>5226</v>
      </c>
      <c r="B2467" s="1">
        <v>44969</v>
      </c>
      <c r="C2467" t="s">
        <v>5227</v>
      </c>
      <c r="D2467" t="s">
        <v>61</v>
      </c>
      <c r="E2467" t="s">
        <v>70</v>
      </c>
      <c r="F2467">
        <v>18</v>
      </c>
      <c r="G2467">
        <v>15</v>
      </c>
      <c r="H2467">
        <v>41.52</v>
      </c>
      <c r="I2467">
        <v>47.332800000000006</v>
      </c>
      <c r="J2467">
        <f t="shared" si="38"/>
        <v>709.99200000000008</v>
      </c>
      <c r="K2467" t="s">
        <v>51</v>
      </c>
      <c r="L2467" t="s">
        <v>86</v>
      </c>
      <c r="M2467" t="s">
        <v>29</v>
      </c>
      <c r="N2467" t="s">
        <v>67</v>
      </c>
      <c r="O2467">
        <v>43.55</v>
      </c>
      <c r="P2467">
        <v>4.5</v>
      </c>
      <c r="Q2467" t="s">
        <v>23</v>
      </c>
    </row>
    <row r="2468" spans="1:17" x14ac:dyDescent="0.3">
      <c r="A2468" t="s">
        <v>5228</v>
      </c>
      <c r="B2468" s="1">
        <v>44915</v>
      </c>
      <c r="C2468" t="s">
        <v>5229</v>
      </c>
      <c r="D2468" t="s">
        <v>77</v>
      </c>
      <c r="E2468" t="s">
        <v>82</v>
      </c>
      <c r="F2468">
        <v>20</v>
      </c>
      <c r="G2468">
        <v>17</v>
      </c>
      <c r="H2468">
        <v>306.18</v>
      </c>
      <c r="I2468">
        <v>330.67440000000005</v>
      </c>
      <c r="J2468">
        <f t="shared" si="38"/>
        <v>5621.4648000000007</v>
      </c>
      <c r="K2468" t="s">
        <v>51</v>
      </c>
      <c r="L2468" t="s">
        <v>123</v>
      </c>
      <c r="M2468" t="s">
        <v>71</v>
      </c>
      <c r="N2468" t="s">
        <v>37</v>
      </c>
      <c r="O2468">
        <v>49.25</v>
      </c>
      <c r="P2468">
        <v>3.5</v>
      </c>
      <c r="Q2468" t="s">
        <v>205</v>
      </c>
    </row>
    <row r="2469" spans="1:17" x14ac:dyDescent="0.3">
      <c r="A2469" t="s">
        <v>5230</v>
      </c>
      <c r="B2469" s="1">
        <v>45501</v>
      </c>
      <c r="C2469" t="s">
        <v>5231</v>
      </c>
      <c r="D2469" t="s">
        <v>116</v>
      </c>
      <c r="E2469" t="s">
        <v>50</v>
      </c>
      <c r="F2469">
        <v>4</v>
      </c>
      <c r="G2469">
        <v>3</v>
      </c>
      <c r="H2469">
        <v>469.65</v>
      </c>
      <c r="I2469">
        <v>507.22200000000004</v>
      </c>
      <c r="J2469">
        <f t="shared" si="38"/>
        <v>1521.6660000000002</v>
      </c>
      <c r="K2469" t="s">
        <v>20</v>
      </c>
      <c r="L2469" t="s">
        <v>86</v>
      </c>
      <c r="M2469" t="s">
        <v>22</v>
      </c>
      <c r="N2469" t="s">
        <v>5232</v>
      </c>
      <c r="O2469">
        <v>5.46</v>
      </c>
      <c r="P2469" t="s">
        <v>316</v>
      </c>
      <c r="Q2469" t="s">
        <v>23</v>
      </c>
    </row>
    <row r="2470" spans="1:17" x14ac:dyDescent="0.3">
      <c r="A2470" t="s">
        <v>3203</v>
      </c>
      <c r="B2470" s="1">
        <v>44376</v>
      </c>
      <c r="C2470" t="s">
        <v>5233</v>
      </c>
      <c r="D2470" t="s">
        <v>45</v>
      </c>
      <c r="E2470" t="s">
        <v>46</v>
      </c>
      <c r="F2470">
        <v>12</v>
      </c>
      <c r="G2470">
        <v>11</v>
      </c>
      <c r="H2470">
        <v>768.97</v>
      </c>
      <c r="I2470">
        <v>830.48760000000004</v>
      </c>
      <c r="J2470">
        <f t="shared" si="38"/>
        <v>9135.3636000000006</v>
      </c>
      <c r="K2470" t="s">
        <v>27</v>
      </c>
      <c r="L2470" t="s">
        <v>86</v>
      </c>
      <c r="M2470" t="s">
        <v>71</v>
      </c>
      <c r="N2470" t="s">
        <v>53</v>
      </c>
      <c r="O2470">
        <v>20.329999999999998</v>
      </c>
      <c r="P2470">
        <v>3.6</v>
      </c>
      <c r="Q2470" t="s">
        <v>23</v>
      </c>
    </row>
    <row r="2471" spans="1:17" x14ac:dyDescent="0.3">
      <c r="A2471" t="s">
        <v>5234</v>
      </c>
      <c r="B2471" s="1">
        <v>44972</v>
      </c>
      <c r="C2471" t="s">
        <v>5235</v>
      </c>
      <c r="D2471" t="s">
        <v>56</v>
      </c>
      <c r="E2471" t="s">
        <v>57</v>
      </c>
      <c r="F2471">
        <v>15</v>
      </c>
      <c r="G2471">
        <v>12</v>
      </c>
      <c r="H2471">
        <v>225.26</v>
      </c>
      <c r="I2471">
        <v>252.2912</v>
      </c>
      <c r="J2471">
        <f t="shared" si="38"/>
        <v>3027.4944</v>
      </c>
      <c r="K2471" t="s">
        <v>27</v>
      </c>
      <c r="L2471" t="s">
        <v>21</v>
      </c>
      <c r="M2471" t="s">
        <v>29</v>
      </c>
      <c r="N2471" t="s">
        <v>53</v>
      </c>
      <c r="O2471">
        <v>4.91</v>
      </c>
      <c r="P2471">
        <v>2.1</v>
      </c>
      <c r="Q2471" t="s">
        <v>74</v>
      </c>
    </row>
    <row r="2472" spans="1:17" x14ac:dyDescent="0.3">
      <c r="A2472" t="s">
        <v>5236</v>
      </c>
      <c r="B2472" s="1">
        <v>45436</v>
      </c>
      <c r="C2472" t="s">
        <v>5237</v>
      </c>
      <c r="D2472" t="s">
        <v>1454</v>
      </c>
      <c r="E2472" t="s">
        <v>70</v>
      </c>
      <c r="F2472">
        <v>15</v>
      </c>
      <c r="G2472">
        <v>14</v>
      </c>
      <c r="H2472">
        <v>1290.96</v>
      </c>
      <c r="I2472">
        <v>1420.0560000000003</v>
      </c>
      <c r="J2472">
        <f t="shared" si="38"/>
        <v>19880.784000000003</v>
      </c>
      <c r="K2472" t="s">
        <v>51</v>
      </c>
      <c r="L2472" t="s">
        <v>35</v>
      </c>
      <c r="M2472" t="s">
        <v>36</v>
      </c>
      <c r="N2472" t="s">
        <v>30</v>
      </c>
      <c r="O2472">
        <v>13.52</v>
      </c>
      <c r="P2472">
        <v>3.2</v>
      </c>
      <c r="Q2472" t="s">
        <v>23</v>
      </c>
    </row>
    <row r="2473" spans="1:17" x14ac:dyDescent="0.3">
      <c r="A2473" t="s">
        <v>5238</v>
      </c>
      <c r="B2473" s="1">
        <v>44637</v>
      </c>
      <c r="C2473" t="s">
        <v>5239</v>
      </c>
      <c r="D2473" t="s">
        <v>40</v>
      </c>
      <c r="E2473" t="s">
        <v>57</v>
      </c>
      <c r="F2473">
        <v>1</v>
      </c>
      <c r="G2473">
        <v>1</v>
      </c>
      <c r="H2473">
        <v>6</v>
      </c>
      <c r="I2473">
        <v>6.42</v>
      </c>
      <c r="J2473">
        <f t="shared" si="38"/>
        <v>6.42</v>
      </c>
      <c r="K2473" t="s">
        <v>20</v>
      </c>
      <c r="L2473" t="s">
        <v>28</v>
      </c>
      <c r="M2473" t="s">
        <v>22</v>
      </c>
      <c r="N2473" t="s">
        <v>89</v>
      </c>
      <c r="O2473">
        <v>8.75</v>
      </c>
      <c r="P2473">
        <v>1.4</v>
      </c>
      <c r="Q2473" t="s">
        <v>74</v>
      </c>
    </row>
    <row r="2474" spans="1:17" x14ac:dyDescent="0.3">
      <c r="A2474" t="s">
        <v>5240</v>
      </c>
      <c r="B2474" s="1">
        <v>43963</v>
      </c>
      <c r="C2474" t="s">
        <v>5241</v>
      </c>
      <c r="D2474" t="s">
        <v>33</v>
      </c>
      <c r="E2474" t="s">
        <v>62</v>
      </c>
      <c r="F2474">
        <v>17</v>
      </c>
      <c r="G2474">
        <v>16</v>
      </c>
      <c r="H2474">
        <v>338.69</v>
      </c>
      <c r="I2474">
        <v>389.49349999999998</v>
      </c>
      <c r="J2474">
        <f t="shared" si="38"/>
        <v>6231.8959999999997</v>
      </c>
      <c r="K2474" t="s">
        <v>20</v>
      </c>
      <c r="L2474" t="s">
        <v>35</v>
      </c>
      <c r="M2474" t="s">
        <v>22</v>
      </c>
      <c r="N2474" t="s">
        <v>67</v>
      </c>
      <c r="O2474">
        <v>37.049999999999997</v>
      </c>
      <c r="P2474">
        <v>2.9</v>
      </c>
      <c r="Q2474" t="s">
        <v>23</v>
      </c>
    </row>
    <row r="2475" spans="1:17" x14ac:dyDescent="0.3">
      <c r="A2475" t="s">
        <v>5242</v>
      </c>
      <c r="B2475" s="1">
        <v>44869</v>
      </c>
      <c r="C2475" t="s">
        <v>5243</v>
      </c>
      <c r="D2475" t="s">
        <v>133</v>
      </c>
      <c r="E2475" t="s">
        <v>117</v>
      </c>
      <c r="F2475">
        <v>2</v>
      </c>
      <c r="G2475">
        <v>2</v>
      </c>
      <c r="H2475">
        <v>1241.29</v>
      </c>
      <c r="I2475">
        <v>1427.4834999999998</v>
      </c>
      <c r="J2475">
        <f t="shared" si="38"/>
        <v>2854.9669999999996</v>
      </c>
      <c r="K2475" t="s">
        <v>51</v>
      </c>
      <c r="L2475" t="s">
        <v>35</v>
      </c>
      <c r="M2475" t="s">
        <v>29</v>
      </c>
      <c r="N2475" t="s">
        <v>30</v>
      </c>
      <c r="O2475">
        <v>25.13</v>
      </c>
      <c r="P2475">
        <v>1.9</v>
      </c>
      <c r="Q2475" t="s">
        <v>23</v>
      </c>
    </row>
    <row r="2476" spans="1:17" x14ac:dyDescent="0.3">
      <c r="A2476" t="s">
        <v>5244</v>
      </c>
      <c r="B2476" s="1">
        <v>45061</v>
      </c>
      <c r="C2476" t="s">
        <v>5245</v>
      </c>
      <c r="D2476" t="s">
        <v>56</v>
      </c>
      <c r="E2476" t="s">
        <v>57</v>
      </c>
      <c r="F2476">
        <v>7</v>
      </c>
      <c r="G2476">
        <v>7</v>
      </c>
      <c r="H2476">
        <v>718.12</v>
      </c>
      <c r="I2476">
        <v>811.47559999999987</v>
      </c>
      <c r="J2476">
        <f t="shared" si="38"/>
        <v>5680.3291999999992</v>
      </c>
      <c r="K2476" t="s">
        <v>66</v>
      </c>
      <c r="L2476" t="s">
        <v>28</v>
      </c>
      <c r="M2476" t="s">
        <v>71</v>
      </c>
      <c r="N2476" t="s">
        <v>30</v>
      </c>
      <c r="O2476">
        <v>14.04</v>
      </c>
      <c r="P2476">
        <v>4.4000000000000004</v>
      </c>
      <c r="Q2476" t="s">
        <v>23</v>
      </c>
    </row>
    <row r="2477" spans="1:17" x14ac:dyDescent="0.3">
      <c r="A2477" t="s">
        <v>5246</v>
      </c>
      <c r="B2477" s="1">
        <v>45256</v>
      </c>
      <c r="C2477" t="s">
        <v>5247</v>
      </c>
      <c r="D2477" t="s">
        <v>56</v>
      </c>
      <c r="E2477" t="s">
        <v>57</v>
      </c>
      <c r="F2477">
        <v>15</v>
      </c>
      <c r="G2477">
        <v>12</v>
      </c>
      <c r="H2477">
        <v>114.72</v>
      </c>
      <c r="I2477">
        <v>121.6032</v>
      </c>
      <c r="J2477">
        <f t="shared" si="38"/>
        <v>1459.2384</v>
      </c>
      <c r="K2477" t="s">
        <v>20</v>
      </c>
      <c r="L2477" t="s">
        <v>123</v>
      </c>
      <c r="M2477" t="s">
        <v>5248</v>
      </c>
      <c r="N2477" t="s">
        <v>53</v>
      </c>
      <c r="O2477">
        <v>35.049999999999997</v>
      </c>
      <c r="P2477">
        <v>2.2000000000000002</v>
      </c>
      <c r="Q2477" t="s">
        <v>23</v>
      </c>
    </row>
    <row r="2478" spans="1:17" x14ac:dyDescent="0.3">
      <c r="A2478" t="s">
        <v>2452</v>
      </c>
      <c r="B2478" s="1" t="s">
        <v>3201</v>
      </c>
      <c r="C2478" t="s">
        <v>5249</v>
      </c>
      <c r="D2478" t="s">
        <v>94</v>
      </c>
      <c r="E2478" t="s">
        <v>50</v>
      </c>
      <c r="F2478">
        <v>11</v>
      </c>
      <c r="G2478">
        <v>9</v>
      </c>
      <c r="H2478">
        <v>1396.13</v>
      </c>
      <c r="I2478">
        <v>1605.5495000000001</v>
      </c>
      <c r="J2478">
        <f t="shared" si="38"/>
        <v>14449.945500000002</v>
      </c>
      <c r="K2478" t="s">
        <v>66</v>
      </c>
      <c r="L2478" t="s">
        <v>21</v>
      </c>
      <c r="M2478" t="s">
        <v>36</v>
      </c>
      <c r="N2478" t="s">
        <v>30</v>
      </c>
      <c r="O2478">
        <v>16.899999999999999</v>
      </c>
      <c r="P2478">
        <v>4.4000000000000004</v>
      </c>
      <c r="Q2478" t="s">
        <v>23</v>
      </c>
    </row>
    <row r="2479" spans="1:17" x14ac:dyDescent="0.3">
      <c r="A2479" t="s">
        <v>5250</v>
      </c>
      <c r="B2479" s="1">
        <v>44381</v>
      </c>
      <c r="C2479" t="s">
        <v>5251</v>
      </c>
      <c r="D2479" t="s">
        <v>100</v>
      </c>
      <c r="E2479" t="s">
        <v>57</v>
      </c>
      <c r="F2479">
        <v>14</v>
      </c>
      <c r="G2479">
        <v>13</v>
      </c>
      <c r="H2479">
        <v>515.04999999999995</v>
      </c>
      <c r="I2479">
        <v>556.25400000000002</v>
      </c>
      <c r="J2479">
        <f t="shared" si="38"/>
        <v>7231.3020000000006</v>
      </c>
      <c r="K2479" t="s">
        <v>20</v>
      </c>
      <c r="L2479" t="s">
        <v>42</v>
      </c>
      <c r="M2479" t="s">
        <v>29</v>
      </c>
      <c r="N2479" t="s">
        <v>67</v>
      </c>
      <c r="O2479">
        <v>5.98</v>
      </c>
      <c r="P2479">
        <v>1</v>
      </c>
      <c r="Q2479" t="s">
        <v>23</v>
      </c>
    </row>
    <row r="2480" spans="1:17" x14ac:dyDescent="0.3">
      <c r="A2480" t="s">
        <v>5252</v>
      </c>
      <c r="B2480" s="1">
        <v>44957</v>
      </c>
      <c r="C2480" t="s">
        <v>5253</v>
      </c>
      <c r="D2480" t="s">
        <v>61</v>
      </c>
      <c r="E2480" t="s">
        <v>70</v>
      </c>
      <c r="F2480">
        <v>3</v>
      </c>
      <c r="G2480">
        <v>2</v>
      </c>
      <c r="H2480">
        <v>559.58000000000004</v>
      </c>
      <c r="I2480">
        <v>615.53800000000012</v>
      </c>
      <c r="J2480">
        <f t="shared" si="38"/>
        <v>1231.0760000000002</v>
      </c>
      <c r="K2480" t="s">
        <v>51</v>
      </c>
      <c r="L2480" t="s">
        <v>21</v>
      </c>
      <c r="M2480" t="s">
        <v>22</v>
      </c>
      <c r="N2480" t="s">
        <v>89</v>
      </c>
      <c r="O2480">
        <v>28.78</v>
      </c>
      <c r="P2480">
        <v>1.6</v>
      </c>
      <c r="Q2480" t="s">
        <v>23</v>
      </c>
    </row>
    <row r="2481" spans="1:17" x14ac:dyDescent="0.3">
      <c r="A2481" t="s">
        <v>5254</v>
      </c>
      <c r="B2481" s="1">
        <v>45066</v>
      </c>
      <c r="C2481" t="s">
        <v>5255</v>
      </c>
      <c r="D2481" t="s">
        <v>141</v>
      </c>
      <c r="E2481" t="s">
        <v>95</v>
      </c>
      <c r="F2481">
        <v>2</v>
      </c>
      <c r="G2481">
        <v>2</v>
      </c>
      <c r="H2481">
        <v>803.68</v>
      </c>
      <c r="I2481">
        <v>884.048</v>
      </c>
      <c r="J2481">
        <f t="shared" si="38"/>
        <v>1768.096</v>
      </c>
      <c r="K2481" t="s">
        <v>47</v>
      </c>
      <c r="L2481" t="s">
        <v>79</v>
      </c>
      <c r="M2481" t="s">
        <v>71</v>
      </c>
      <c r="N2481" t="s">
        <v>53</v>
      </c>
      <c r="O2481">
        <v>9.3000000000000007</v>
      </c>
      <c r="P2481">
        <v>1.2</v>
      </c>
      <c r="Q2481" t="s">
        <v>23</v>
      </c>
    </row>
    <row r="2482" spans="1:17" x14ac:dyDescent="0.3">
      <c r="A2482" t="s">
        <v>5256</v>
      </c>
      <c r="B2482" s="1">
        <v>44923</v>
      </c>
      <c r="C2482" t="s">
        <v>5257</v>
      </c>
      <c r="D2482" t="s">
        <v>77</v>
      </c>
      <c r="E2482" t="s">
        <v>82</v>
      </c>
      <c r="F2482">
        <v>19</v>
      </c>
      <c r="G2482">
        <v>16</v>
      </c>
      <c r="H2482">
        <v>290.58999999999997</v>
      </c>
      <c r="I2482">
        <v>305.11949999999996</v>
      </c>
      <c r="J2482">
        <f t="shared" si="38"/>
        <v>4881.9119999999994</v>
      </c>
      <c r="K2482" t="s">
        <v>66</v>
      </c>
      <c r="L2482" t="s">
        <v>28</v>
      </c>
      <c r="M2482" t="s">
        <v>22</v>
      </c>
      <c r="N2482" t="s">
        <v>67</v>
      </c>
      <c r="O2482">
        <v>39.979999999999997</v>
      </c>
      <c r="P2482">
        <v>4.3</v>
      </c>
      <c r="Q2482" t="s">
        <v>23</v>
      </c>
    </row>
    <row r="2483" spans="1:17" x14ac:dyDescent="0.3">
      <c r="A2483" t="s">
        <v>5258</v>
      </c>
      <c r="B2483" s="1">
        <v>45042</v>
      </c>
      <c r="C2483" t="s">
        <v>5259</v>
      </c>
      <c r="D2483" t="s">
        <v>116</v>
      </c>
      <c r="E2483" t="s">
        <v>50</v>
      </c>
      <c r="F2483">
        <v>15</v>
      </c>
      <c r="G2483">
        <v>14</v>
      </c>
      <c r="H2483">
        <v>1197.3</v>
      </c>
      <c r="I2483">
        <v>1376.8949999999998</v>
      </c>
      <c r="J2483">
        <f t="shared" si="38"/>
        <v>19276.529999999995</v>
      </c>
      <c r="K2483" t="s">
        <v>47</v>
      </c>
      <c r="L2483" t="s">
        <v>86</v>
      </c>
      <c r="M2483" t="s">
        <v>36</v>
      </c>
      <c r="O2483">
        <v>20.94</v>
      </c>
      <c r="P2483">
        <v>2.2999999999999998</v>
      </c>
      <c r="Q2483" t="s">
        <v>23</v>
      </c>
    </row>
    <row r="2484" spans="1:17" x14ac:dyDescent="0.3">
      <c r="A2484" t="s">
        <v>5260</v>
      </c>
      <c r="B2484" s="1">
        <v>45462</v>
      </c>
      <c r="C2484" t="s">
        <v>5261</v>
      </c>
      <c r="D2484" t="s">
        <v>100</v>
      </c>
      <c r="E2484" t="s">
        <v>41</v>
      </c>
      <c r="F2484">
        <v>14</v>
      </c>
      <c r="G2484">
        <v>12</v>
      </c>
      <c r="H2484">
        <v>387.18</v>
      </c>
      <c r="I2484">
        <v>429.76980000000003</v>
      </c>
      <c r="J2484">
        <f t="shared" si="38"/>
        <v>5157.2376000000004</v>
      </c>
      <c r="K2484" t="s">
        <v>27</v>
      </c>
      <c r="L2484" t="s">
        <v>42</v>
      </c>
      <c r="M2484" t="s">
        <v>29</v>
      </c>
      <c r="O2484">
        <v>25.5</v>
      </c>
      <c r="P2484">
        <v>1.1000000000000001</v>
      </c>
      <c r="Q2484" t="s">
        <v>23</v>
      </c>
    </row>
    <row r="2485" spans="1:17" x14ac:dyDescent="0.3">
      <c r="A2485" t="s">
        <v>5262</v>
      </c>
      <c r="B2485" s="1">
        <v>44182</v>
      </c>
      <c r="C2485" t="s">
        <v>5263</v>
      </c>
      <c r="D2485" t="s">
        <v>85</v>
      </c>
      <c r="E2485" t="s">
        <v>82</v>
      </c>
      <c r="F2485">
        <v>6</v>
      </c>
      <c r="G2485">
        <v>6</v>
      </c>
      <c r="H2485">
        <v>1219.03</v>
      </c>
      <c r="I2485">
        <v>1279.9815000000001</v>
      </c>
      <c r="J2485">
        <f t="shared" si="38"/>
        <v>7679.889000000001</v>
      </c>
      <c r="K2485" t="s">
        <v>47</v>
      </c>
      <c r="L2485" t="s">
        <v>123</v>
      </c>
      <c r="M2485" t="s">
        <v>22</v>
      </c>
      <c r="N2485" t="s">
        <v>67</v>
      </c>
      <c r="O2485">
        <v>21.19</v>
      </c>
      <c r="P2485">
        <v>9</v>
      </c>
      <c r="Q2485" t="s">
        <v>23</v>
      </c>
    </row>
    <row r="2486" spans="1:17" x14ac:dyDescent="0.3">
      <c r="A2486" t="s">
        <v>5264</v>
      </c>
      <c r="B2486" s="1">
        <v>44725</v>
      </c>
      <c r="C2486" t="s">
        <v>5265</v>
      </c>
      <c r="D2486" t="s">
        <v>61</v>
      </c>
      <c r="E2486" t="s">
        <v>62</v>
      </c>
      <c r="F2486">
        <v>16</v>
      </c>
      <c r="G2486">
        <v>16</v>
      </c>
      <c r="H2486">
        <v>297.3</v>
      </c>
      <c r="I2486">
        <v>341.89499999999998</v>
      </c>
      <c r="J2486">
        <f t="shared" si="38"/>
        <v>5470.32</v>
      </c>
      <c r="K2486" t="s">
        <v>27</v>
      </c>
      <c r="L2486" t="s">
        <v>21</v>
      </c>
      <c r="M2486" t="s">
        <v>36</v>
      </c>
      <c r="N2486" t="s">
        <v>30</v>
      </c>
      <c r="O2486">
        <v>33.590000000000003</v>
      </c>
      <c r="P2486">
        <v>1.1000000000000001</v>
      </c>
      <c r="Q2486" t="s">
        <v>23</v>
      </c>
    </row>
    <row r="2487" spans="1:17" x14ac:dyDescent="0.3">
      <c r="A2487" t="s">
        <v>5266</v>
      </c>
      <c r="B2487" s="1">
        <v>45420</v>
      </c>
      <c r="C2487" t="s">
        <v>5267</v>
      </c>
      <c r="D2487" t="s">
        <v>85</v>
      </c>
      <c r="E2487" t="s">
        <v>82</v>
      </c>
      <c r="F2487">
        <v>6</v>
      </c>
      <c r="G2487">
        <v>6</v>
      </c>
      <c r="H2487">
        <v>1150.67</v>
      </c>
      <c r="I2487">
        <v>1323.2705000000001</v>
      </c>
      <c r="J2487">
        <f t="shared" si="38"/>
        <v>7939.6230000000005</v>
      </c>
      <c r="K2487" t="s">
        <v>51</v>
      </c>
      <c r="L2487" t="s">
        <v>35</v>
      </c>
      <c r="M2487" t="s">
        <v>22</v>
      </c>
      <c r="N2487" t="s">
        <v>53</v>
      </c>
      <c r="O2487">
        <v>11.4</v>
      </c>
      <c r="P2487">
        <v>3</v>
      </c>
      <c r="Q2487" t="s">
        <v>23</v>
      </c>
    </row>
    <row r="2488" spans="1:17" x14ac:dyDescent="0.3">
      <c r="A2488" t="s">
        <v>5268</v>
      </c>
      <c r="B2488" s="1">
        <v>44023</v>
      </c>
      <c r="C2488" t="s">
        <v>5269</v>
      </c>
      <c r="D2488" t="s">
        <v>33</v>
      </c>
      <c r="E2488" t="s">
        <v>70</v>
      </c>
      <c r="F2488">
        <v>20</v>
      </c>
      <c r="G2488">
        <v>20</v>
      </c>
      <c r="H2488">
        <v>859.89</v>
      </c>
      <c r="I2488">
        <v>945.87900000000002</v>
      </c>
      <c r="J2488">
        <f t="shared" si="38"/>
        <v>18917.580000000002</v>
      </c>
      <c r="K2488" t="s">
        <v>51</v>
      </c>
      <c r="L2488" t="s">
        <v>42</v>
      </c>
      <c r="M2488" t="s">
        <v>36</v>
      </c>
      <c r="N2488" t="s">
        <v>37</v>
      </c>
      <c r="O2488">
        <v>40.21</v>
      </c>
      <c r="P2488">
        <v>4.5</v>
      </c>
      <c r="Q2488" t="s">
        <v>23</v>
      </c>
    </row>
    <row r="2489" spans="1:17" x14ac:dyDescent="0.3">
      <c r="A2489" t="s">
        <v>5270</v>
      </c>
      <c r="B2489" s="1">
        <v>44741</v>
      </c>
      <c r="C2489" t="s">
        <v>5271</v>
      </c>
      <c r="D2489" t="s">
        <v>100</v>
      </c>
      <c r="E2489" t="s">
        <v>57</v>
      </c>
      <c r="F2489">
        <v>16</v>
      </c>
      <c r="G2489">
        <v>15</v>
      </c>
      <c r="H2489">
        <v>605.41999999999996</v>
      </c>
      <c r="I2489">
        <v>684.12459999999987</v>
      </c>
      <c r="J2489">
        <f t="shared" si="38"/>
        <v>10261.868999999999</v>
      </c>
      <c r="K2489" t="s">
        <v>20</v>
      </c>
      <c r="L2489" t="s">
        <v>79</v>
      </c>
      <c r="M2489" t="s">
        <v>71</v>
      </c>
      <c r="N2489" t="s">
        <v>30</v>
      </c>
      <c r="O2489">
        <v>19.84</v>
      </c>
      <c r="P2489" t="s">
        <v>316</v>
      </c>
      <c r="Q2489" t="s">
        <v>23</v>
      </c>
    </row>
    <row r="2490" spans="1:17" x14ac:dyDescent="0.3">
      <c r="A2490" t="s">
        <v>5272</v>
      </c>
      <c r="B2490" s="1">
        <v>45475</v>
      </c>
      <c r="C2490" t="s">
        <v>5273</v>
      </c>
      <c r="D2490" t="s">
        <v>40</v>
      </c>
      <c r="E2490" t="s">
        <v>57</v>
      </c>
      <c r="F2490">
        <v>15</v>
      </c>
      <c r="G2490">
        <v>13</v>
      </c>
      <c r="H2490">
        <v>590.58000000000004</v>
      </c>
      <c r="I2490">
        <v>626.01480000000004</v>
      </c>
      <c r="J2490">
        <f t="shared" si="38"/>
        <v>8138.1924000000008</v>
      </c>
      <c r="K2490" t="s">
        <v>66</v>
      </c>
      <c r="L2490" t="s">
        <v>28</v>
      </c>
      <c r="M2490" t="s">
        <v>29</v>
      </c>
      <c r="N2490" t="s">
        <v>67</v>
      </c>
      <c r="O2490">
        <v>5.07</v>
      </c>
      <c r="P2490">
        <v>1.6</v>
      </c>
      <c r="Q2490" t="s">
        <v>23</v>
      </c>
    </row>
    <row r="2491" spans="1:17" x14ac:dyDescent="0.3">
      <c r="A2491" t="s">
        <v>5274</v>
      </c>
      <c r="B2491" s="1">
        <v>44639</v>
      </c>
      <c r="C2491" t="s">
        <v>5275</v>
      </c>
      <c r="D2491" t="s">
        <v>141</v>
      </c>
      <c r="E2491" t="s">
        <v>50</v>
      </c>
      <c r="F2491">
        <v>8</v>
      </c>
      <c r="G2491">
        <v>8</v>
      </c>
      <c r="H2491">
        <v>358.65</v>
      </c>
      <c r="I2491">
        <v>387.34199999999998</v>
      </c>
      <c r="J2491">
        <f t="shared" si="38"/>
        <v>3098.7359999999999</v>
      </c>
      <c r="K2491" t="s">
        <v>66</v>
      </c>
      <c r="L2491" t="s">
        <v>86</v>
      </c>
      <c r="M2491" t="s">
        <v>71</v>
      </c>
      <c r="N2491" t="s">
        <v>53</v>
      </c>
      <c r="O2491">
        <v>14.42</v>
      </c>
      <c r="P2491">
        <v>4</v>
      </c>
      <c r="Q2491" t="s">
        <v>111</v>
      </c>
    </row>
    <row r="2492" spans="1:17" x14ac:dyDescent="0.3">
      <c r="A2492" t="s">
        <v>5276</v>
      </c>
      <c r="B2492" s="1">
        <v>44355</v>
      </c>
      <c r="C2492" t="s">
        <v>5277</v>
      </c>
      <c r="D2492" t="s">
        <v>56</v>
      </c>
      <c r="E2492" t="s">
        <v>57</v>
      </c>
      <c r="F2492">
        <v>1</v>
      </c>
      <c r="G2492">
        <v>1</v>
      </c>
      <c r="H2492">
        <v>1199.25</v>
      </c>
      <c r="I2492">
        <v>1343.16</v>
      </c>
      <c r="J2492">
        <f t="shared" si="38"/>
        <v>1343.16</v>
      </c>
      <c r="L2492" t="s">
        <v>28</v>
      </c>
      <c r="N2492" t="s">
        <v>67</v>
      </c>
      <c r="O2492">
        <v>41.49</v>
      </c>
      <c r="P2492">
        <v>1.5</v>
      </c>
      <c r="Q2492" t="s">
        <v>23</v>
      </c>
    </row>
    <row r="2493" spans="1:17" x14ac:dyDescent="0.3">
      <c r="A2493" t="s">
        <v>5278</v>
      </c>
      <c r="B2493" s="1">
        <v>45477</v>
      </c>
      <c r="C2493" t="s">
        <v>5279</v>
      </c>
      <c r="D2493" t="s">
        <v>77</v>
      </c>
      <c r="E2493" t="s">
        <v>78</v>
      </c>
      <c r="F2493">
        <v>12</v>
      </c>
      <c r="G2493">
        <v>11</v>
      </c>
      <c r="H2493">
        <v>324.89999999999998</v>
      </c>
      <c r="I2493">
        <v>354.14100000000002</v>
      </c>
      <c r="J2493">
        <f t="shared" si="38"/>
        <v>3895.5510000000004</v>
      </c>
      <c r="K2493" t="s">
        <v>20</v>
      </c>
      <c r="L2493" t="s">
        <v>86</v>
      </c>
      <c r="M2493" t="s">
        <v>36</v>
      </c>
      <c r="N2493" t="s">
        <v>30</v>
      </c>
      <c r="O2493">
        <v>14.11</v>
      </c>
      <c r="P2493">
        <v>4</v>
      </c>
      <c r="Q2493" t="s">
        <v>23</v>
      </c>
    </row>
    <row r="2494" spans="1:17" x14ac:dyDescent="0.3">
      <c r="A2494" t="s">
        <v>5280</v>
      </c>
      <c r="B2494" s="1">
        <v>44875</v>
      </c>
      <c r="C2494" t="s">
        <v>5281</v>
      </c>
      <c r="D2494" t="s">
        <v>133</v>
      </c>
      <c r="E2494" t="s">
        <v>95</v>
      </c>
      <c r="F2494">
        <v>14</v>
      </c>
      <c r="G2494">
        <v>12</v>
      </c>
      <c r="H2494">
        <v>1421.49</v>
      </c>
      <c r="I2494">
        <v>1549.4241000000002</v>
      </c>
      <c r="J2494">
        <f t="shared" si="38"/>
        <v>18593.089200000002</v>
      </c>
      <c r="K2494" t="s">
        <v>20</v>
      </c>
      <c r="L2494" t="s">
        <v>79</v>
      </c>
      <c r="M2494" t="s">
        <v>22</v>
      </c>
      <c r="N2494" t="s">
        <v>89</v>
      </c>
      <c r="O2494">
        <v>17.39</v>
      </c>
      <c r="P2494">
        <v>5</v>
      </c>
      <c r="Q2494" t="s">
        <v>205</v>
      </c>
    </row>
    <row r="2495" spans="1:17" x14ac:dyDescent="0.3">
      <c r="A2495" t="s">
        <v>5282</v>
      </c>
      <c r="B2495" s="1">
        <v>45630</v>
      </c>
      <c r="C2495" t="s">
        <v>2559</v>
      </c>
      <c r="D2495" t="s">
        <v>94</v>
      </c>
      <c r="E2495" t="s">
        <v>50</v>
      </c>
      <c r="F2495">
        <v>6</v>
      </c>
      <c r="G2495">
        <v>5</v>
      </c>
      <c r="H2495">
        <v>1365.18</v>
      </c>
      <c r="I2495">
        <v>1501.6980000000001</v>
      </c>
      <c r="J2495">
        <f t="shared" si="38"/>
        <v>7508.4900000000007</v>
      </c>
      <c r="K2495" t="s">
        <v>20</v>
      </c>
      <c r="L2495" t="s">
        <v>79</v>
      </c>
      <c r="M2495" t="s">
        <v>22</v>
      </c>
      <c r="N2495" t="s">
        <v>53</v>
      </c>
      <c r="O2495">
        <v>40.81</v>
      </c>
      <c r="P2495">
        <v>3.4</v>
      </c>
      <c r="Q2495" t="s">
        <v>23</v>
      </c>
    </row>
    <row r="2496" spans="1:17" x14ac:dyDescent="0.3">
      <c r="A2496" t="s">
        <v>5283</v>
      </c>
      <c r="B2496" s="1">
        <v>44270</v>
      </c>
      <c r="C2496" t="s">
        <v>5284</v>
      </c>
      <c r="D2496" t="s">
        <v>116</v>
      </c>
      <c r="E2496" t="s">
        <v>50</v>
      </c>
      <c r="F2496">
        <v>5</v>
      </c>
      <c r="G2496">
        <v>5</v>
      </c>
      <c r="H2496">
        <v>135.85</v>
      </c>
      <c r="I2496">
        <v>142.64250000000001</v>
      </c>
      <c r="J2496">
        <f t="shared" si="38"/>
        <v>713.21250000000009</v>
      </c>
      <c r="K2496" t="s">
        <v>47</v>
      </c>
      <c r="L2496" t="s">
        <v>21</v>
      </c>
      <c r="M2496" t="s">
        <v>22</v>
      </c>
      <c r="N2496" t="s">
        <v>53</v>
      </c>
      <c r="O2496">
        <v>24.29</v>
      </c>
      <c r="P2496">
        <v>3.7</v>
      </c>
      <c r="Q2496" t="s">
        <v>23</v>
      </c>
    </row>
    <row r="2497" spans="1:17" x14ac:dyDescent="0.3">
      <c r="A2497" t="s">
        <v>5285</v>
      </c>
      <c r="B2497" s="1">
        <v>45123</v>
      </c>
      <c r="C2497" t="s">
        <v>5286</v>
      </c>
      <c r="D2497" t="s">
        <v>56</v>
      </c>
      <c r="E2497" t="s">
        <v>57</v>
      </c>
      <c r="F2497">
        <v>14</v>
      </c>
      <c r="G2497">
        <v>13</v>
      </c>
      <c r="H2497">
        <v>121.1</v>
      </c>
      <c r="I2497">
        <v>130.78800000000001</v>
      </c>
      <c r="J2497">
        <f t="shared" si="38"/>
        <v>1700.2440000000001</v>
      </c>
      <c r="K2497" t="s">
        <v>51</v>
      </c>
      <c r="L2497" t="s">
        <v>86</v>
      </c>
      <c r="M2497" t="s">
        <v>29</v>
      </c>
      <c r="N2497" t="s">
        <v>53</v>
      </c>
      <c r="O2497">
        <v>20.76</v>
      </c>
      <c r="P2497">
        <v>4.4000000000000004</v>
      </c>
      <c r="Q2497" t="s">
        <v>23</v>
      </c>
    </row>
    <row r="2498" spans="1:17" x14ac:dyDescent="0.3">
      <c r="A2498" t="s">
        <v>5287</v>
      </c>
      <c r="B2498" s="1">
        <v>45405</v>
      </c>
      <c r="C2498" t="s">
        <v>686</v>
      </c>
      <c r="D2498" t="s">
        <v>85</v>
      </c>
      <c r="E2498" t="s">
        <v>82</v>
      </c>
      <c r="F2498">
        <v>6</v>
      </c>
      <c r="G2498">
        <v>5</v>
      </c>
      <c r="H2498">
        <v>432.88</v>
      </c>
      <c r="I2498">
        <v>458.8528</v>
      </c>
      <c r="J2498">
        <f t="shared" si="38"/>
        <v>2294.2640000000001</v>
      </c>
      <c r="K2498" t="s">
        <v>51</v>
      </c>
      <c r="L2498" t="s">
        <v>21</v>
      </c>
      <c r="M2498" t="s">
        <v>29</v>
      </c>
      <c r="N2498" t="s">
        <v>89</v>
      </c>
      <c r="O2498">
        <v>35.06</v>
      </c>
      <c r="P2498">
        <v>4.7</v>
      </c>
      <c r="Q2498" t="s">
        <v>23</v>
      </c>
    </row>
    <row r="2499" spans="1:17" x14ac:dyDescent="0.3">
      <c r="A2499" t="s">
        <v>5288</v>
      </c>
      <c r="B2499" s="1">
        <v>44836</v>
      </c>
      <c r="C2499" t="s">
        <v>5289</v>
      </c>
      <c r="D2499" t="s">
        <v>626</v>
      </c>
      <c r="E2499" t="s">
        <v>57</v>
      </c>
      <c r="F2499">
        <v>18</v>
      </c>
      <c r="G2499">
        <v>14</v>
      </c>
      <c r="H2499">
        <v>580.25</v>
      </c>
      <c r="I2499">
        <v>638.27500000000009</v>
      </c>
      <c r="J2499">
        <f t="shared" ref="J2499:J2562" si="39">G2499*I2499</f>
        <v>8935.8500000000022</v>
      </c>
      <c r="K2499" t="s">
        <v>66</v>
      </c>
      <c r="L2499" t="s">
        <v>21</v>
      </c>
      <c r="M2499" t="s">
        <v>29</v>
      </c>
      <c r="N2499" t="s">
        <v>30</v>
      </c>
      <c r="O2499">
        <v>29</v>
      </c>
      <c r="P2499">
        <v>1.9</v>
      </c>
      <c r="Q2499" t="s">
        <v>23</v>
      </c>
    </row>
    <row r="2500" spans="1:17" x14ac:dyDescent="0.3">
      <c r="A2500" t="s">
        <v>5290</v>
      </c>
      <c r="B2500" s="1">
        <v>44395</v>
      </c>
      <c r="C2500" t="s">
        <v>5291</v>
      </c>
      <c r="D2500" t="s">
        <v>65</v>
      </c>
      <c r="E2500" t="s">
        <v>19</v>
      </c>
      <c r="F2500">
        <v>15</v>
      </c>
      <c r="G2500">
        <v>13</v>
      </c>
      <c r="H2500">
        <v>147.4</v>
      </c>
      <c r="I2500">
        <v>160.66600000000003</v>
      </c>
      <c r="J2500">
        <f t="shared" si="39"/>
        <v>2088.6580000000004</v>
      </c>
      <c r="K2500" t="s">
        <v>27</v>
      </c>
      <c r="L2500" t="s">
        <v>28</v>
      </c>
      <c r="M2500" t="s">
        <v>71</v>
      </c>
      <c r="N2500" t="s">
        <v>37</v>
      </c>
      <c r="O2500">
        <v>7.79</v>
      </c>
      <c r="P2500">
        <v>2.2000000000000002</v>
      </c>
      <c r="Q2500" t="s">
        <v>23</v>
      </c>
    </row>
    <row r="2501" spans="1:17" x14ac:dyDescent="0.3">
      <c r="A2501" t="s">
        <v>5292</v>
      </c>
      <c r="B2501" s="1">
        <v>44038</v>
      </c>
      <c r="C2501" t="s">
        <v>5293</v>
      </c>
      <c r="D2501" t="s">
        <v>94</v>
      </c>
      <c r="E2501" t="s">
        <v>95</v>
      </c>
      <c r="F2501">
        <v>5</v>
      </c>
      <c r="G2501">
        <v>5</v>
      </c>
      <c r="H2501">
        <v>516.38</v>
      </c>
      <c r="I2501">
        <v>557.69040000000007</v>
      </c>
      <c r="J2501">
        <f t="shared" si="39"/>
        <v>2788.4520000000002</v>
      </c>
      <c r="K2501" t="s">
        <v>27</v>
      </c>
      <c r="L2501" t="s">
        <v>42</v>
      </c>
      <c r="M2501" t="s">
        <v>22</v>
      </c>
      <c r="N2501" t="s">
        <v>67</v>
      </c>
      <c r="O2501">
        <v>18.62</v>
      </c>
      <c r="P2501">
        <v>4.5999999999999996</v>
      </c>
      <c r="Q2501" t="s">
        <v>111</v>
      </c>
    </row>
    <row r="2502" spans="1:17" x14ac:dyDescent="0.3">
      <c r="A2502" t="s">
        <v>5294</v>
      </c>
      <c r="B2502" s="1">
        <v>44879</v>
      </c>
      <c r="C2502" t="s">
        <v>5295</v>
      </c>
      <c r="D2502" t="s">
        <v>56</v>
      </c>
      <c r="E2502" t="s">
        <v>57</v>
      </c>
      <c r="F2502">
        <v>18</v>
      </c>
      <c r="G2502">
        <v>17</v>
      </c>
      <c r="H2502">
        <v>345.58</v>
      </c>
      <c r="I2502">
        <v>366.31479999999999</v>
      </c>
      <c r="J2502">
        <f t="shared" si="39"/>
        <v>6227.3516</v>
      </c>
      <c r="K2502" t="s">
        <v>66</v>
      </c>
      <c r="L2502" t="s">
        <v>79</v>
      </c>
      <c r="M2502" t="s">
        <v>29</v>
      </c>
      <c r="N2502" t="s">
        <v>53</v>
      </c>
      <c r="O2502">
        <v>17.48</v>
      </c>
      <c r="P2502">
        <v>4.2</v>
      </c>
      <c r="Q2502" t="s">
        <v>23</v>
      </c>
    </row>
    <row r="2503" spans="1:17" x14ac:dyDescent="0.3">
      <c r="A2503" t="s">
        <v>5296</v>
      </c>
      <c r="B2503" s="1">
        <v>43926</v>
      </c>
      <c r="C2503" t="s">
        <v>5297</v>
      </c>
      <c r="D2503" t="s">
        <v>45</v>
      </c>
      <c r="E2503" t="s">
        <v>46</v>
      </c>
      <c r="F2503">
        <v>18</v>
      </c>
      <c r="G2503">
        <v>14</v>
      </c>
      <c r="H2503">
        <v>1365.24</v>
      </c>
      <c r="I2503">
        <v>1488.1116000000002</v>
      </c>
      <c r="J2503">
        <f t="shared" si="39"/>
        <v>20833.562400000003</v>
      </c>
      <c r="K2503" t="s">
        <v>51</v>
      </c>
      <c r="L2503" t="s">
        <v>86</v>
      </c>
      <c r="M2503" t="s">
        <v>36</v>
      </c>
      <c r="N2503" t="s">
        <v>53</v>
      </c>
      <c r="P2503">
        <v>1.4</v>
      </c>
      <c r="Q2503" t="s">
        <v>23</v>
      </c>
    </row>
    <row r="2504" spans="1:17" x14ac:dyDescent="0.3">
      <c r="A2504" t="s">
        <v>5298</v>
      </c>
      <c r="B2504" s="1">
        <v>44232</v>
      </c>
      <c r="C2504" t="s">
        <v>5299</v>
      </c>
      <c r="D2504" t="s">
        <v>40</v>
      </c>
      <c r="E2504" t="s">
        <v>57</v>
      </c>
      <c r="F2504">
        <v>19</v>
      </c>
      <c r="G2504">
        <v>19</v>
      </c>
      <c r="H2504">
        <v>1138.71</v>
      </c>
      <c r="I2504">
        <v>1195.6455000000001</v>
      </c>
      <c r="J2504">
        <f t="shared" si="39"/>
        <v>22717.264500000001</v>
      </c>
      <c r="K2504" t="s">
        <v>27</v>
      </c>
      <c r="L2504" t="s">
        <v>21</v>
      </c>
      <c r="M2504" t="s">
        <v>71</v>
      </c>
      <c r="N2504" t="s">
        <v>53</v>
      </c>
      <c r="O2504">
        <v>48.61</v>
      </c>
      <c r="P2504">
        <v>1.3</v>
      </c>
      <c r="Q2504" t="s">
        <v>205</v>
      </c>
    </row>
    <row r="2505" spans="1:17" x14ac:dyDescent="0.3">
      <c r="A2505" t="s">
        <v>5300</v>
      </c>
      <c r="B2505" s="1">
        <v>44810</v>
      </c>
      <c r="C2505" t="s">
        <v>1110</v>
      </c>
      <c r="D2505" t="s">
        <v>33</v>
      </c>
      <c r="E2505" t="s">
        <v>70</v>
      </c>
      <c r="F2505">
        <v>16</v>
      </c>
      <c r="G2505">
        <v>13</v>
      </c>
      <c r="H2505">
        <v>224.26</v>
      </c>
      <c r="I2505">
        <v>235.47300000000001</v>
      </c>
      <c r="J2505">
        <f t="shared" si="39"/>
        <v>3061.1490000000003</v>
      </c>
      <c r="K2505" t="s">
        <v>51</v>
      </c>
      <c r="L2505" t="s">
        <v>35</v>
      </c>
      <c r="M2505" t="s">
        <v>71</v>
      </c>
      <c r="N2505" t="s">
        <v>53</v>
      </c>
      <c r="O2505">
        <v>10.51</v>
      </c>
      <c r="P2505">
        <v>4.0999999999999996</v>
      </c>
      <c r="Q2505" t="s">
        <v>23</v>
      </c>
    </row>
    <row r="2506" spans="1:17" x14ac:dyDescent="0.3">
      <c r="A2506" t="s">
        <v>5301</v>
      </c>
      <c r="B2506" s="1">
        <v>45262</v>
      </c>
      <c r="D2506" t="s">
        <v>40</v>
      </c>
      <c r="E2506" t="s">
        <v>57</v>
      </c>
      <c r="F2506">
        <v>20</v>
      </c>
      <c r="G2506">
        <v>16</v>
      </c>
      <c r="H2506">
        <v>891.33</v>
      </c>
      <c r="I2506">
        <v>1025.0294999999999</v>
      </c>
      <c r="J2506">
        <f t="shared" si="39"/>
        <v>16400.471999999998</v>
      </c>
      <c r="K2506" t="s">
        <v>51</v>
      </c>
      <c r="M2506" t="s">
        <v>36</v>
      </c>
      <c r="N2506" t="s">
        <v>67</v>
      </c>
      <c r="O2506">
        <v>8.81</v>
      </c>
      <c r="P2506">
        <v>4.8</v>
      </c>
      <c r="Q2506" t="s">
        <v>23</v>
      </c>
    </row>
    <row r="2507" spans="1:17" x14ac:dyDescent="0.3">
      <c r="A2507" t="s">
        <v>5302</v>
      </c>
      <c r="B2507" s="1">
        <v>45325</v>
      </c>
      <c r="C2507" t="s">
        <v>5303</v>
      </c>
      <c r="D2507" t="s">
        <v>33</v>
      </c>
      <c r="E2507" t="s">
        <v>62</v>
      </c>
      <c r="F2507">
        <v>7</v>
      </c>
      <c r="G2507">
        <v>6</v>
      </c>
      <c r="H2507">
        <v>138.86000000000001</v>
      </c>
      <c r="I2507">
        <v>147.19160000000002</v>
      </c>
      <c r="J2507">
        <f t="shared" si="39"/>
        <v>883.14960000000019</v>
      </c>
      <c r="K2507" t="s">
        <v>20</v>
      </c>
      <c r="L2507" t="s">
        <v>21</v>
      </c>
      <c r="M2507" t="s">
        <v>22</v>
      </c>
      <c r="N2507" t="s">
        <v>30</v>
      </c>
      <c r="O2507">
        <v>3.36</v>
      </c>
      <c r="P2507">
        <v>2.4</v>
      </c>
      <c r="Q2507" t="s">
        <v>23</v>
      </c>
    </row>
    <row r="2508" spans="1:17" x14ac:dyDescent="0.3">
      <c r="A2508" t="s">
        <v>260</v>
      </c>
      <c r="B2508" s="1">
        <v>44316</v>
      </c>
      <c r="D2508" t="s">
        <v>45</v>
      </c>
      <c r="E2508" t="s">
        <v>46</v>
      </c>
      <c r="F2508">
        <v>14</v>
      </c>
      <c r="G2508">
        <v>11</v>
      </c>
      <c r="H2508">
        <v>374.45</v>
      </c>
      <c r="I2508">
        <v>408.15050000000002</v>
      </c>
      <c r="J2508">
        <f t="shared" si="39"/>
        <v>4489.6554999999998</v>
      </c>
      <c r="K2508" t="s">
        <v>27</v>
      </c>
      <c r="L2508" t="s">
        <v>86</v>
      </c>
      <c r="M2508" t="s">
        <v>71</v>
      </c>
      <c r="N2508" t="s">
        <v>53</v>
      </c>
      <c r="O2508">
        <v>15.06</v>
      </c>
      <c r="P2508">
        <v>2.1</v>
      </c>
      <c r="Q2508" t="s">
        <v>23</v>
      </c>
    </row>
    <row r="2509" spans="1:17" x14ac:dyDescent="0.3">
      <c r="A2509" t="s">
        <v>5304</v>
      </c>
      <c r="B2509" s="1">
        <v>44966</v>
      </c>
      <c r="C2509" t="s">
        <v>5305</v>
      </c>
      <c r="D2509" t="s">
        <v>77</v>
      </c>
      <c r="E2509" t="s">
        <v>78</v>
      </c>
      <c r="F2509">
        <v>4</v>
      </c>
      <c r="G2509">
        <v>4</v>
      </c>
      <c r="H2509">
        <v>575</v>
      </c>
      <c r="I2509">
        <v>638.25</v>
      </c>
      <c r="J2509">
        <f t="shared" si="39"/>
        <v>2553</v>
      </c>
      <c r="K2509" t="s">
        <v>51</v>
      </c>
      <c r="L2509" t="s">
        <v>123</v>
      </c>
      <c r="M2509" t="s">
        <v>36</v>
      </c>
      <c r="N2509" t="s">
        <v>37</v>
      </c>
      <c r="O2509">
        <v>45</v>
      </c>
      <c r="P2509">
        <v>3.1</v>
      </c>
      <c r="Q2509" t="s">
        <v>23</v>
      </c>
    </row>
    <row r="2510" spans="1:17" x14ac:dyDescent="0.3">
      <c r="A2510" t="s">
        <v>5306</v>
      </c>
      <c r="B2510" s="1">
        <v>44551</v>
      </c>
      <c r="C2510" t="s">
        <v>5307</v>
      </c>
      <c r="D2510" t="s">
        <v>77</v>
      </c>
      <c r="E2510" t="s">
        <v>19</v>
      </c>
      <c r="F2510">
        <v>9</v>
      </c>
      <c r="G2510">
        <v>8</v>
      </c>
      <c r="H2510">
        <v>574.73</v>
      </c>
      <c r="I2510">
        <v>614.9611000000001</v>
      </c>
      <c r="J2510">
        <f t="shared" si="39"/>
        <v>4919.6888000000008</v>
      </c>
      <c r="K2510" t="s">
        <v>47</v>
      </c>
      <c r="L2510" t="s">
        <v>21</v>
      </c>
      <c r="M2510" t="s">
        <v>71</v>
      </c>
      <c r="N2510" t="s">
        <v>37</v>
      </c>
      <c r="O2510">
        <v>41.05</v>
      </c>
      <c r="P2510" t="s">
        <v>316</v>
      </c>
      <c r="Q2510" t="s">
        <v>23</v>
      </c>
    </row>
    <row r="2511" spans="1:17" x14ac:dyDescent="0.3">
      <c r="A2511" t="s">
        <v>5308</v>
      </c>
      <c r="B2511" s="1">
        <v>45406</v>
      </c>
      <c r="C2511" t="s">
        <v>5309</v>
      </c>
      <c r="D2511" t="s">
        <v>56</v>
      </c>
      <c r="E2511" t="s">
        <v>57</v>
      </c>
      <c r="F2511">
        <v>16</v>
      </c>
      <c r="G2511">
        <v>16</v>
      </c>
      <c r="H2511">
        <v>553.73</v>
      </c>
      <c r="I2511">
        <v>592.49110000000007</v>
      </c>
      <c r="J2511">
        <f t="shared" si="39"/>
        <v>9479.8576000000012</v>
      </c>
      <c r="K2511" t="s">
        <v>27</v>
      </c>
      <c r="L2511" t="s">
        <v>123</v>
      </c>
      <c r="M2511" t="s">
        <v>29</v>
      </c>
      <c r="N2511" t="s">
        <v>89</v>
      </c>
      <c r="O2511">
        <v>32.53</v>
      </c>
      <c r="P2511">
        <v>4.9000000000000004</v>
      </c>
      <c r="Q2511" t="s">
        <v>23</v>
      </c>
    </row>
    <row r="2512" spans="1:17" x14ac:dyDescent="0.3">
      <c r="A2512" t="s">
        <v>5310</v>
      </c>
      <c r="B2512" s="1">
        <v>45456</v>
      </c>
      <c r="C2512" t="s">
        <v>5311</v>
      </c>
      <c r="D2512" t="s">
        <v>130</v>
      </c>
      <c r="E2512" t="s">
        <v>82</v>
      </c>
      <c r="F2512">
        <v>10</v>
      </c>
      <c r="G2512">
        <v>9</v>
      </c>
      <c r="H2512">
        <v>287.62</v>
      </c>
      <c r="I2512">
        <v>304.87720000000002</v>
      </c>
      <c r="J2512">
        <f t="shared" si="39"/>
        <v>2743.8948</v>
      </c>
      <c r="K2512" t="s">
        <v>66</v>
      </c>
      <c r="L2512" t="s">
        <v>123</v>
      </c>
      <c r="M2512" t="s">
        <v>22</v>
      </c>
      <c r="N2512" t="s">
        <v>89</v>
      </c>
      <c r="O2512">
        <v>12.96</v>
      </c>
      <c r="P2512">
        <v>3.4</v>
      </c>
      <c r="Q2512" t="s">
        <v>23</v>
      </c>
    </row>
    <row r="2513" spans="1:17" x14ac:dyDescent="0.3">
      <c r="A2513" t="s">
        <v>105</v>
      </c>
      <c r="B2513" s="1">
        <v>44044</v>
      </c>
      <c r="C2513" t="s">
        <v>5312</v>
      </c>
      <c r="D2513" t="s">
        <v>61</v>
      </c>
      <c r="E2513" t="s">
        <v>70</v>
      </c>
      <c r="F2513">
        <v>17</v>
      </c>
      <c r="G2513">
        <v>16</v>
      </c>
      <c r="H2513">
        <v>962.91</v>
      </c>
      <c r="I2513">
        <v>1049.5719000000001</v>
      </c>
      <c r="J2513">
        <f t="shared" si="39"/>
        <v>16793.150400000002</v>
      </c>
      <c r="K2513" t="s">
        <v>20</v>
      </c>
      <c r="L2513" t="s">
        <v>86</v>
      </c>
      <c r="M2513" t="s">
        <v>29</v>
      </c>
      <c r="N2513" t="s">
        <v>67</v>
      </c>
      <c r="O2513">
        <v>32.479999999999997</v>
      </c>
      <c r="P2513">
        <v>1.5</v>
      </c>
      <c r="Q2513" t="s">
        <v>23</v>
      </c>
    </row>
    <row r="2514" spans="1:17" x14ac:dyDescent="0.3">
      <c r="A2514" t="s">
        <v>5313</v>
      </c>
      <c r="B2514" s="1">
        <v>44638</v>
      </c>
      <c r="C2514" t="s">
        <v>5314</v>
      </c>
      <c r="D2514" t="s">
        <v>65</v>
      </c>
      <c r="E2514" t="s">
        <v>78</v>
      </c>
      <c r="F2514">
        <v>18</v>
      </c>
      <c r="G2514">
        <v>16</v>
      </c>
      <c r="H2514">
        <v>534.55999999999995</v>
      </c>
      <c r="I2514">
        <v>566.6336</v>
      </c>
      <c r="J2514">
        <f t="shared" si="39"/>
        <v>9066.1376</v>
      </c>
      <c r="K2514" t="s">
        <v>51</v>
      </c>
      <c r="L2514" t="s">
        <v>42</v>
      </c>
      <c r="M2514" t="s">
        <v>22</v>
      </c>
      <c r="N2514" t="s">
        <v>67</v>
      </c>
      <c r="O2514">
        <v>41.01</v>
      </c>
      <c r="P2514">
        <v>4.5999999999999996</v>
      </c>
      <c r="Q2514" t="s">
        <v>23</v>
      </c>
    </row>
    <row r="2515" spans="1:17" x14ac:dyDescent="0.3">
      <c r="A2515" t="s">
        <v>5315</v>
      </c>
      <c r="B2515" s="1">
        <v>43897</v>
      </c>
      <c r="C2515" t="s">
        <v>5316</v>
      </c>
      <c r="D2515" t="s">
        <v>40</v>
      </c>
      <c r="E2515" t="s">
        <v>57</v>
      </c>
      <c r="F2515">
        <v>4</v>
      </c>
      <c r="G2515">
        <v>3</v>
      </c>
      <c r="H2515">
        <v>1206.53</v>
      </c>
      <c r="I2515">
        <v>1266.8565000000001</v>
      </c>
      <c r="J2515">
        <f t="shared" si="39"/>
        <v>3800.5695000000005</v>
      </c>
      <c r="K2515" t="s">
        <v>47</v>
      </c>
      <c r="L2515" t="s">
        <v>42</v>
      </c>
      <c r="M2515" t="s">
        <v>22</v>
      </c>
      <c r="N2515" t="s">
        <v>30</v>
      </c>
      <c r="O2515">
        <v>28.54</v>
      </c>
      <c r="P2515">
        <v>2.4</v>
      </c>
      <c r="Q2515" t="s">
        <v>23</v>
      </c>
    </row>
    <row r="2516" spans="1:17" x14ac:dyDescent="0.3">
      <c r="A2516" t="s">
        <v>5317</v>
      </c>
      <c r="B2516" s="1">
        <v>44027</v>
      </c>
      <c r="C2516" t="s">
        <v>5318</v>
      </c>
      <c r="D2516" t="s">
        <v>130</v>
      </c>
      <c r="E2516" t="s">
        <v>19</v>
      </c>
      <c r="F2516">
        <v>14</v>
      </c>
      <c r="G2516">
        <v>14</v>
      </c>
      <c r="H2516">
        <v>309.14</v>
      </c>
      <c r="I2516">
        <v>330.77980000000002</v>
      </c>
      <c r="J2516">
        <f t="shared" si="39"/>
        <v>4630.9171999999999</v>
      </c>
      <c r="K2516" t="s">
        <v>20</v>
      </c>
      <c r="L2516" t="s">
        <v>123</v>
      </c>
      <c r="M2516" t="s">
        <v>71</v>
      </c>
      <c r="N2516" t="s">
        <v>67</v>
      </c>
      <c r="O2516">
        <v>18.96</v>
      </c>
      <c r="P2516">
        <v>2</v>
      </c>
      <c r="Q2516" t="s">
        <v>23</v>
      </c>
    </row>
    <row r="2517" spans="1:17" x14ac:dyDescent="0.3">
      <c r="A2517" t="s">
        <v>5319</v>
      </c>
      <c r="B2517" s="1">
        <v>43860</v>
      </c>
      <c r="C2517" t="s">
        <v>5320</v>
      </c>
      <c r="D2517" t="s">
        <v>109</v>
      </c>
      <c r="E2517" t="s">
        <v>46</v>
      </c>
      <c r="F2517">
        <v>5</v>
      </c>
      <c r="G2517">
        <v>4</v>
      </c>
      <c r="H2517">
        <v>793.99</v>
      </c>
      <c r="I2517">
        <v>849.56930000000011</v>
      </c>
      <c r="J2517">
        <f t="shared" si="39"/>
        <v>3398.2772000000004</v>
      </c>
      <c r="K2517" t="s">
        <v>51</v>
      </c>
      <c r="L2517" t="s">
        <v>42</v>
      </c>
      <c r="M2517" t="s">
        <v>71</v>
      </c>
      <c r="N2517" t="s">
        <v>89</v>
      </c>
      <c r="O2517">
        <v>38.36</v>
      </c>
      <c r="P2517">
        <v>1.5</v>
      </c>
      <c r="Q2517" t="s">
        <v>23</v>
      </c>
    </row>
    <row r="2518" spans="1:17" x14ac:dyDescent="0.3">
      <c r="A2518" t="s">
        <v>5321</v>
      </c>
      <c r="B2518" s="1">
        <v>44652</v>
      </c>
      <c r="C2518" t="s">
        <v>4405</v>
      </c>
      <c r="D2518" t="s">
        <v>130</v>
      </c>
      <c r="E2518" t="s">
        <v>78</v>
      </c>
      <c r="F2518">
        <v>9</v>
      </c>
      <c r="G2518">
        <v>7</v>
      </c>
      <c r="H2518">
        <v>863.76</v>
      </c>
      <c r="I2518">
        <v>932.86080000000004</v>
      </c>
      <c r="J2518">
        <f t="shared" si="39"/>
        <v>6530.0255999999999</v>
      </c>
      <c r="K2518" t="s">
        <v>51</v>
      </c>
      <c r="L2518" t="s">
        <v>123</v>
      </c>
      <c r="M2518" t="s">
        <v>29</v>
      </c>
      <c r="N2518" t="s">
        <v>67</v>
      </c>
      <c r="O2518">
        <v>37.340000000000003</v>
      </c>
      <c r="P2518">
        <v>1.2</v>
      </c>
      <c r="Q2518" t="s">
        <v>23</v>
      </c>
    </row>
    <row r="2519" spans="1:17" x14ac:dyDescent="0.3">
      <c r="A2519" t="s">
        <v>5322</v>
      </c>
      <c r="B2519" s="1">
        <v>44723</v>
      </c>
      <c r="C2519" t="s">
        <v>5323</v>
      </c>
      <c r="D2519" t="s">
        <v>33</v>
      </c>
      <c r="E2519" t="s">
        <v>70</v>
      </c>
      <c r="F2519">
        <v>20</v>
      </c>
      <c r="G2519">
        <v>19</v>
      </c>
      <c r="H2519">
        <v>77.59</v>
      </c>
      <c r="I2519">
        <v>81.469500000000011</v>
      </c>
      <c r="J2519">
        <f t="shared" si="39"/>
        <v>1547.9205000000002</v>
      </c>
      <c r="K2519" t="s">
        <v>47</v>
      </c>
      <c r="L2519" t="s">
        <v>35</v>
      </c>
      <c r="M2519" t="s">
        <v>36</v>
      </c>
      <c r="N2519" t="s">
        <v>53</v>
      </c>
      <c r="O2519">
        <v>40.17</v>
      </c>
      <c r="P2519">
        <v>1.8</v>
      </c>
      <c r="Q2519" t="s">
        <v>23</v>
      </c>
    </row>
    <row r="2520" spans="1:17" x14ac:dyDescent="0.3">
      <c r="A2520" t="s">
        <v>5324</v>
      </c>
      <c r="B2520" s="1">
        <v>44819</v>
      </c>
      <c r="C2520" t="s">
        <v>5325</v>
      </c>
      <c r="D2520" t="s">
        <v>77</v>
      </c>
      <c r="E2520" t="s">
        <v>82</v>
      </c>
      <c r="F2520">
        <v>13</v>
      </c>
      <c r="G2520">
        <v>12</v>
      </c>
      <c r="H2520">
        <v>434.83</v>
      </c>
      <c r="I2520">
        <v>491.35789999999992</v>
      </c>
      <c r="J2520">
        <f t="shared" si="39"/>
        <v>5896.2947999999988</v>
      </c>
      <c r="K2520" t="s">
        <v>20</v>
      </c>
      <c r="L2520" t="s">
        <v>79</v>
      </c>
      <c r="M2520" t="s">
        <v>36</v>
      </c>
      <c r="N2520" t="s">
        <v>30</v>
      </c>
      <c r="O2520">
        <v>35.090000000000003</v>
      </c>
      <c r="P2520">
        <v>2.9</v>
      </c>
      <c r="Q2520" t="s">
        <v>23</v>
      </c>
    </row>
    <row r="2521" spans="1:17" x14ac:dyDescent="0.3">
      <c r="A2521" t="s">
        <v>5326</v>
      </c>
      <c r="B2521" s="1">
        <v>44596</v>
      </c>
      <c r="C2521" t="s">
        <v>5327</v>
      </c>
      <c r="D2521" t="s">
        <v>94</v>
      </c>
      <c r="E2521" t="s">
        <v>50</v>
      </c>
      <c r="F2521">
        <v>20</v>
      </c>
      <c r="G2521">
        <v>18</v>
      </c>
      <c r="H2521">
        <v>853.42</v>
      </c>
      <c r="I2521">
        <v>921.69360000000006</v>
      </c>
      <c r="J2521">
        <f t="shared" si="39"/>
        <v>16590.484800000002</v>
      </c>
      <c r="K2521" t="s">
        <v>20</v>
      </c>
      <c r="L2521" t="s">
        <v>123</v>
      </c>
      <c r="M2521" t="s">
        <v>29</v>
      </c>
      <c r="N2521" t="s">
        <v>53</v>
      </c>
      <c r="P2521">
        <v>2.2999999999999998</v>
      </c>
      <c r="Q2521" t="s">
        <v>74</v>
      </c>
    </row>
    <row r="2522" spans="1:17" x14ac:dyDescent="0.3">
      <c r="A2522" t="s">
        <v>5328</v>
      </c>
      <c r="B2522" s="1">
        <v>44033</v>
      </c>
      <c r="C2522" t="s">
        <v>5329</v>
      </c>
      <c r="D2522" t="s">
        <v>33</v>
      </c>
      <c r="E2522" t="s">
        <v>70</v>
      </c>
      <c r="F2522">
        <v>8</v>
      </c>
      <c r="G2522">
        <v>7</v>
      </c>
      <c r="H2522">
        <v>260.61</v>
      </c>
      <c r="I2522">
        <v>276.2466</v>
      </c>
      <c r="J2522">
        <f t="shared" si="39"/>
        <v>1933.7262000000001</v>
      </c>
      <c r="K2522" t="s">
        <v>20</v>
      </c>
      <c r="L2522" t="s">
        <v>79</v>
      </c>
      <c r="N2522" t="s">
        <v>67</v>
      </c>
      <c r="O2522">
        <v>44.52</v>
      </c>
      <c r="P2522">
        <v>2.9</v>
      </c>
      <c r="Q2522" t="s">
        <v>23</v>
      </c>
    </row>
    <row r="2523" spans="1:17" x14ac:dyDescent="0.3">
      <c r="A2523" t="s">
        <v>5330</v>
      </c>
      <c r="B2523" s="1">
        <v>43921</v>
      </c>
      <c r="C2523" t="s">
        <v>3850</v>
      </c>
      <c r="D2523" t="s">
        <v>116</v>
      </c>
      <c r="E2523" t="s">
        <v>117</v>
      </c>
      <c r="F2523">
        <v>2</v>
      </c>
      <c r="G2523">
        <v>2</v>
      </c>
      <c r="H2523">
        <v>694.41</v>
      </c>
      <c r="I2523">
        <v>777.73919999999998</v>
      </c>
      <c r="J2523">
        <f t="shared" si="39"/>
        <v>1555.4784</v>
      </c>
      <c r="K2523" t="s">
        <v>47</v>
      </c>
      <c r="L2523" t="s">
        <v>79</v>
      </c>
      <c r="M2523" t="s">
        <v>29</v>
      </c>
      <c r="N2523" t="s">
        <v>37</v>
      </c>
      <c r="O2523">
        <v>19.05</v>
      </c>
      <c r="P2523">
        <v>2</v>
      </c>
      <c r="Q2523" t="s">
        <v>23</v>
      </c>
    </row>
    <row r="2524" spans="1:17" x14ac:dyDescent="0.3">
      <c r="A2524" t="s">
        <v>1849</v>
      </c>
      <c r="B2524" s="1">
        <v>43961</v>
      </c>
      <c r="C2524" t="s">
        <v>5331</v>
      </c>
      <c r="D2524" t="s">
        <v>100</v>
      </c>
      <c r="E2524" t="s">
        <v>57</v>
      </c>
      <c r="F2524">
        <v>19</v>
      </c>
      <c r="G2524">
        <v>19</v>
      </c>
      <c r="H2524">
        <v>680.08</v>
      </c>
      <c r="I2524">
        <v>714.08400000000006</v>
      </c>
      <c r="J2524">
        <f t="shared" si="39"/>
        <v>13567.596000000001</v>
      </c>
      <c r="K2524" t="s">
        <v>20</v>
      </c>
      <c r="L2524" t="s">
        <v>5332</v>
      </c>
      <c r="M2524" t="s">
        <v>71</v>
      </c>
      <c r="N2524" t="s">
        <v>30</v>
      </c>
      <c r="O2524">
        <v>28.22</v>
      </c>
      <c r="P2524">
        <v>2.7</v>
      </c>
      <c r="Q2524" t="s">
        <v>23</v>
      </c>
    </row>
    <row r="2525" spans="1:17" x14ac:dyDescent="0.3">
      <c r="A2525" t="s">
        <v>5333</v>
      </c>
      <c r="B2525" s="1">
        <v>45650</v>
      </c>
      <c r="C2525" t="s">
        <v>5334</v>
      </c>
      <c r="D2525" t="s">
        <v>109</v>
      </c>
      <c r="E2525" t="s">
        <v>46</v>
      </c>
      <c r="F2525">
        <v>18</v>
      </c>
      <c r="G2525">
        <v>17</v>
      </c>
      <c r="H2525">
        <v>9.26</v>
      </c>
      <c r="I2525">
        <v>10.093400000000001</v>
      </c>
      <c r="J2525">
        <f t="shared" si="39"/>
        <v>171.58780000000002</v>
      </c>
      <c r="K2525" t="s">
        <v>66</v>
      </c>
      <c r="M2525" t="s">
        <v>36</v>
      </c>
      <c r="N2525" t="s">
        <v>37</v>
      </c>
      <c r="O2525">
        <v>36.68</v>
      </c>
      <c r="P2525">
        <v>2.4</v>
      </c>
      <c r="Q2525" t="s">
        <v>23</v>
      </c>
    </row>
    <row r="2526" spans="1:17" x14ac:dyDescent="0.3">
      <c r="A2526" t="s">
        <v>5335</v>
      </c>
      <c r="B2526" s="1">
        <v>44386</v>
      </c>
      <c r="C2526" t="s">
        <v>5336</v>
      </c>
      <c r="D2526" t="s">
        <v>45</v>
      </c>
      <c r="E2526" t="s">
        <v>120</v>
      </c>
      <c r="F2526">
        <v>19</v>
      </c>
      <c r="G2526">
        <v>16</v>
      </c>
      <c r="H2526">
        <v>263</v>
      </c>
      <c r="I2526">
        <v>281.41000000000003</v>
      </c>
      <c r="J2526">
        <f t="shared" si="39"/>
        <v>4502.5600000000004</v>
      </c>
      <c r="K2526" t="s">
        <v>20</v>
      </c>
      <c r="L2526" t="s">
        <v>28</v>
      </c>
      <c r="M2526" t="s">
        <v>36</v>
      </c>
      <c r="N2526" t="s">
        <v>67</v>
      </c>
      <c r="O2526">
        <v>39.869999999999997</v>
      </c>
      <c r="P2526">
        <v>2.2000000000000002</v>
      </c>
      <c r="Q2526" t="s">
        <v>23</v>
      </c>
    </row>
    <row r="2527" spans="1:17" x14ac:dyDescent="0.3">
      <c r="A2527" t="s">
        <v>5337</v>
      </c>
      <c r="B2527" s="1">
        <v>44305</v>
      </c>
      <c r="C2527" t="s">
        <v>5338</v>
      </c>
      <c r="D2527" t="s">
        <v>65</v>
      </c>
      <c r="E2527" t="s">
        <v>19</v>
      </c>
      <c r="F2527">
        <v>8</v>
      </c>
      <c r="G2527">
        <v>7</v>
      </c>
      <c r="H2527">
        <v>1028.02</v>
      </c>
      <c r="I2527">
        <v>1130.8220000000001</v>
      </c>
      <c r="J2527">
        <f t="shared" si="39"/>
        <v>7915.7540000000008</v>
      </c>
      <c r="K2527" t="s">
        <v>66</v>
      </c>
      <c r="L2527" t="s">
        <v>21</v>
      </c>
      <c r="M2527" t="s">
        <v>36</v>
      </c>
      <c r="N2527" t="s">
        <v>37</v>
      </c>
      <c r="O2527">
        <v>24.25</v>
      </c>
      <c r="P2527">
        <v>1.3</v>
      </c>
      <c r="Q2527" t="s">
        <v>23</v>
      </c>
    </row>
    <row r="2528" spans="1:17" x14ac:dyDescent="0.3">
      <c r="A2528" t="s">
        <v>5339</v>
      </c>
      <c r="B2528" s="1">
        <v>44730</v>
      </c>
      <c r="C2528" t="s">
        <v>5340</v>
      </c>
      <c r="D2528" t="s">
        <v>133</v>
      </c>
      <c r="E2528" t="s">
        <v>50</v>
      </c>
      <c r="F2528">
        <v>6</v>
      </c>
      <c r="G2528">
        <v>5</v>
      </c>
      <c r="H2528">
        <v>225.86</v>
      </c>
      <c r="I2528">
        <v>259.73899999999998</v>
      </c>
      <c r="J2528">
        <f t="shared" si="39"/>
        <v>1298.6949999999999</v>
      </c>
      <c r="K2528" t="s">
        <v>20</v>
      </c>
      <c r="L2528" t="s">
        <v>86</v>
      </c>
      <c r="M2528" t="s">
        <v>71</v>
      </c>
      <c r="O2528">
        <v>33.54</v>
      </c>
      <c r="P2528">
        <v>4.5</v>
      </c>
      <c r="Q2528" t="s">
        <v>23</v>
      </c>
    </row>
    <row r="2529" spans="1:17" x14ac:dyDescent="0.3">
      <c r="A2529" t="s">
        <v>5341</v>
      </c>
      <c r="B2529" s="1">
        <v>45386</v>
      </c>
      <c r="C2529" t="s">
        <v>5342</v>
      </c>
      <c r="D2529" t="s">
        <v>65</v>
      </c>
      <c r="E2529" t="s">
        <v>82</v>
      </c>
      <c r="F2529">
        <v>12</v>
      </c>
      <c r="G2529">
        <v>12</v>
      </c>
      <c r="H2529">
        <v>292.54000000000002</v>
      </c>
      <c r="I2529">
        <v>321.79400000000004</v>
      </c>
      <c r="J2529">
        <f t="shared" si="39"/>
        <v>3861.5280000000002</v>
      </c>
      <c r="K2529" t="s">
        <v>51</v>
      </c>
      <c r="L2529" t="s">
        <v>123</v>
      </c>
      <c r="M2529" t="s">
        <v>36</v>
      </c>
      <c r="N2529" t="s">
        <v>67</v>
      </c>
      <c r="O2529">
        <v>32.11</v>
      </c>
      <c r="P2529">
        <v>3.4</v>
      </c>
      <c r="Q2529" t="s">
        <v>23</v>
      </c>
    </row>
    <row r="2530" spans="1:17" x14ac:dyDescent="0.3">
      <c r="A2530" t="s">
        <v>5343</v>
      </c>
      <c r="B2530" s="1">
        <v>44487</v>
      </c>
      <c r="C2530" t="s">
        <v>5344</v>
      </c>
      <c r="D2530" t="s">
        <v>77</v>
      </c>
      <c r="E2530" t="s">
        <v>19</v>
      </c>
      <c r="F2530">
        <v>12</v>
      </c>
      <c r="G2530">
        <v>12</v>
      </c>
      <c r="H2530">
        <v>491</v>
      </c>
      <c r="I2530">
        <v>559.74</v>
      </c>
      <c r="J2530">
        <f t="shared" si="39"/>
        <v>6716.88</v>
      </c>
      <c r="K2530" t="s">
        <v>27</v>
      </c>
      <c r="L2530" t="s">
        <v>28</v>
      </c>
      <c r="M2530" t="s">
        <v>71</v>
      </c>
      <c r="N2530" t="s">
        <v>37</v>
      </c>
      <c r="O2530">
        <v>15.74</v>
      </c>
      <c r="P2530">
        <v>1.9</v>
      </c>
      <c r="Q2530" t="s">
        <v>205</v>
      </c>
    </row>
    <row r="2531" spans="1:17" x14ac:dyDescent="0.3">
      <c r="A2531" t="s">
        <v>5345</v>
      </c>
      <c r="B2531" s="1">
        <v>44779</v>
      </c>
      <c r="C2531" t="s">
        <v>5346</v>
      </c>
      <c r="D2531" t="s">
        <v>61</v>
      </c>
      <c r="E2531" t="s">
        <v>70</v>
      </c>
      <c r="F2531">
        <v>15</v>
      </c>
      <c r="G2531">
        <v>14</v>
      </c>
      <c r="H2531">
        <v>242.9</v>
      </c>
      <c r="I2531">
        <v>279.33499999999998</v>
      </c>
      <c r="J2531">
        <f t="shared" si="39"/>
        <v>3910.6899999999996</v>
      </c>
      <c r="K2531" t="s">
        <v>27</v>
      </c>
      <c r="L2531" t="s">
        <v>21</v>
      </c>
      <c r="M2531" t="s">
        <v>71</v>
      </c>
      <c r="N2531" t="s">
        <v>30</v>
      </c>
      <c r="O2531">
        <v>35.1</v>
      </c>
      <c r="P2531">
        <v>4.2</v>
      </c>
      <c r="Q2531" t="s">
        <v>205</v>
      </c>
    </row>
    <row r="2532" spans="1:17" x14ac:dyDescent="0.3">
      <c r="A2532" t="s">
        <v>5347</v>
      </c>
      <c r="B2532" s="1">
        <v>45409</v>
      </c>
      <c r="C2532" t="s">
        <v>5348</v>
      </c>
      <c r="D2532" t="s">
        <v>626</v>
      </c>
      <c r="E2532" t="s">
        <v>26</v>
      </c>
      <c r="F2532">
        <v>11</v>
      </c>
      <c r="G2532">
        <v>11</v>
      </c>
      <c r="H2532">
        <v>299.29000000000002</v>
      </c>
      <c r="I2532">
        <v>314.25450000000001</v>
      </c>
      <c r="J2532">
        <f t="shared" si="39"/>
        <v>3456.7995000000001</v>
      </c>
      <c r="K2532" t="s">
        <v>3040</v>
      </c>
      <c r="L2532" t="s">
        <v>28</v>
      </c>
      <c r="M2532" t="s">
        <v>36</v>
      </c>
      <c r="N2532" t="s">
        <v>53</v>
      </c>
      <c r="O2532">
        <v>5.2</v>
      </c>
      <c r="P2532">
        <v>1.1000000000000001</v>
      </c>
      <c r="Q2532" t="s">
        <v>23</v>
      </c>
    </row>
    <row r="2533" spans="1:17" x14ac:dyDescent="0.3">
      <c r="A2533" t="s">
        <v>5349</v>
      </c>
      <c r="B2533" s="1">
        <v>44607</v>
      </c>
      <c r="C2533" t="s">
        <v>5350</v>
      </c>
      <c r="D2533" t="s">
        <v>45</v>
      </c>
      <c r="E2533" t="s">
        <v>120</v>
      </c>
      <c r="F2533">
        <v>15</v>
      </c>
      <c r="G2533">
        <v>12</v>
      </c>
      <c r="H2533">
        <v>1346.17</v>
      </c>
      <c r="I2533">
        <v>1426.9402000000002</v>
      </c>
      <c r="J2533">
        <f t="shared" si="39"/>
        <v>17123.282400000004</v>
      </c>
      <c r="K2533" t="s">
        <v>51</v>
      </c>
      <c r="L2533" t="s">
        <v>21</v>
      </c>
      <c r="M2533" t="s">
        <v>29</v>
      </c>
      <c r="N2533" t="s">
        <v>89</v>
      </c>
      <c r="O2533">
        <v>2.2999999999999998</v>
      </c>
      <c r="P2533">
        <v>2.5</v>
      </c>
      <c r="Q2533" t="s">
        <v>23</v>
      </c>
    </row>
    <row r="2534" spans="1:17" x14ac:dyDescent="0.3">
      <c r="A2534" t="s">
        <v>5351</v>
      </c>
      <c r="B2534" s="1">
        <v>44793</v>
      </c>
      <c r="C2534" t="s">
        <v>5352</v>
      </c>
      <c r="D2534" t="s">
        <v>94</v>
      </c>
      <c r="E2534" t="s">
        <v>50</v>
      </c>
      <c r="F2534">
        <v>7</v>
      </c>
      <c r="G2534">
        <v>6</v>
      </c>
      <c r="H2534">
        <v>980.36</v>
      </c>
      <c r="I2534">
        <v>1117.6104</v>
      </c>
      <c r="J2534">
        <f t="shared" si="39"/>
        <v>6705.6624000000002</v>
      </c>
      <c r="K2534" t="s">
        <v>27</v>
      </c>
      <c r="L2534" t="s">
        <v>21</v>
      </c>
      <c r="M2534" t="s">
        <v>71</v>
      </c>
      <c r="N2534" t="s">
        <v>67</v>
      </c>
      <c r="O2534">
        <v>13.32</v>
      </c>
      <c r="P2534">
        <v>3.7</v>
      </c>
      <c r="Q2534" t="s">
        <v>23</v>
      </c>
    </row>
    <row r="2535" spans="1:17" x14ac:dyDescent="0.3">
      <c r="A2535" t="s">
        <v>5353</v>
      </c>
      <c r="B2535" s="1">
        <v>44101</v>
      </c>
      <c r="C2535" t="s">
        <v>2792</v>
      </c>
      <c r="D2535" t="s">
        <v>77</v>
      </c>
      <c r="E2535" t="s">
        <v>78</v>
      </c>
      <c r="F2535">
        <v>2</v>
      </c>
      <c r="G2535">
        <v>2</v>
      </c>
      <c r="H2535">
        <v>656.41</v>
      </c>
      <c r="I2535">
        <v>741.74329999999986</v>
      </c>
      <c r="J2535">
        <f t="shared" si="39"/>
        <v>1483.4865999999997</v>
      </c>
      <c r="K2535" t="s">
        <v>27</v>
      </c>
      <c r="L2535" t="s">
        <v>86</v>
      </c>
      <c r="M2535" t="s">
        <v>71</v>
      </c>
      <c r="N2535" t="s">
        <v>37</v>
      </c>
      <c r="O2535">
        <v>47.21</v>
      </c>
      <c r="P2535">
        <v>2</v>
      </c>
      <c r="Q2535" t="s">
        <v>23</v>
      </c>
    </row>
    <row r="2536" spans="1:17" x14ac:dyDescent="0.3">
      <c r="A2536" t="s">
        <v>5354</v>
      </c>
      <c r="B2536" s="1">
        <v>44139</v>
      </c>
      <c r="C2536" t="s">
        <v>5355</v>
      </c>
      <c r="D2536" t="s">
        <v>61</v>
      </c>
      <c r="E2536" t="s">
        <v>70</v>
      </c>
      <c r="F2536">
        <v>1</v>
      </c>
      <c r="G2536">
        <v>1</v>
      </c>
      <c r="H2536">
        <v>868.57</v>
      </c>
      <c r="I2536">
        <v>911.99850000000004</v>
      </c>
      <c r="J2536">
        <f t="shared" si="39"/>
        <v>911.99850000000004</v>
      </c>
      <c r="K2536" t="s">
        <v>51</v>
      </c>
      <c r="L2536" t="s">
        <v>21</v>
      </c>
      <c r="M2536" t="s">
        <v>71</v>
      </c>
      <c r="N2536" t="s">
        <v>37</v>
      </c>
      <c r="O2536">
        <v>0.49</v>
      </c>
      <c r="P2536">
        <v>1.4</v>
      </c>
      <c r="Q2536" t="s">
        <v>23</v>
      </c>
    </row>
    <row r="2537" spans="1:17" x14ac:dyDescent="0.3">
      <c r="A2537" t="s">
        <v>5356</v>
      </c>
      <c r="B2537" s="1">
        <v>44561</v>
      </c>
      <c r="C2537" t="s">
        <v>5357</v>
      </c>
      <c r="D2537" t="s">
        <v>65</v>
      </c>
      <c r="E2537" t="s">
        <v>19</v>
      </c>
      <c r="F2537">
        <v>8</v>
      </c>
      <c r="G2537">
        <v>8</v>
      </c>
      <c r="H2537">
        <v>572.1</v>
      </c>
      <c r="I2537">
        <v>606.42600000000004</v>
      </c>
      <c r="J2537">
        <f t="shared" si="39"/>
        <v>4851.4080000000004</v>
      </c>
      <c r="K2537" t="s">
        <v>47</v>
      </c>
      <c r="L2537" t="s">
        <v>79</v>
      </c>
      <c r="M2537" t="s">
        <v>71</v>
      </c>
      <c r="N2537" t="s">
        <v>67</v>
      </c>
      <c r="O2537">
        <v>27.46</v>
      </c>
      <c r="P2537">
        <v>1.1000000000000001</v>
      </c>
      <c r="Q2537" t="s">
        <v>23</v>
      </c>
    </row>
    <row r="2538" spans="1:17" x14ac:dyDescent="0.3">
      <c r="A2538" t="s">
        <v>5358</v>
      </c>
      <c r="B2538" s="1">
        <v>43964</v>
      </c>
      <c r="C2538" t="s">
        <v>5359</v>
      </c>
      <c r="D2538" t="s">
        <v>100</v>
      </c>
      <c r="E2538" t="s">
        <v>57</v>
      </c>
      <c r="F2538">
        <v>11</v>
      </c>
      <c r="G2538">
        <v>11</v>
      </c>
      <c r="H2538">
        <v>332.65</v>
      </c>
      <c r="I2538">
        <v>372.56799999999998</v>
      </c>
      <c r="J2538">
        <f t="shared" si="39"/>
        <v>4098.2479999999996</v>
      </c>
      <c r="K2538" t="s">
        <v>20</v>
      </c>
      <c r="L2538" t="s">
        <v>79</v>
      </c>
      <c r="M2538" t="s">
        <v>29</v>
      </c>
      <c r="N2538" t="s">
        <v>30</v>
      </c>
      <c r="O2538">
        <v>3.98</v>
      </c>
      <c r="P2538">
        <v>4.5</v>
      </c>
      <c r="Q2538" t="s">
        <v>23</v>
      </c>
    </row>
    <row r="2539" spans="1:17" x14ac:dyDescent="0.3">
      <c r="A2539" t="s">
        <v>5360</v>
      </c>
      <c r="B2539" s="1">
        <v>44381</v>
      </c>
      <c r="C2539" t="s">
        <v>5361</v>
      </c>
      <c r="D2539" t="s">
        <v>85</v>
      </c>
      <c r="E2539" t="s">
        <v>78</v>
      </c>
      <c r="F2539">
        <v>2</v>
      </c>
      <c r="G2539">
        <v>2</v>
      </c>
      <c r="H2539">
        <v>516.02</v>
      </c>
      <c r="I2539">
        <v>593.42299999999989</v>
      </c>
      <c r="J2539">
        <f t="shared" si="39"/>
        <v>1186.8459999999998</v>
      </c>
      <c r="K2539" t="s">
        <v>20</v>
      </c>
      <c r="L2539" t="s">
        <v>21</v>
      </c>
      <c r="M2539" t="s">
        <v>71</v>
      </c>
      <c r="N2539" t="s">
        <v>67</v>
      </c>
      <c r="O2539">
        <v>19.059999999999999</v>
      </c>
      <c r="P2539">
        <v>2.5</v>
      </c>
      <c r="Q2539" t="s">
        <v>23</v>
      </c>
    </row>
    <row r="2540" spans="1:17" x14ac:dyDescent="0.3">
      <c r="A2540" t="s">
        <v>5362</v>
      </c>
      <c r="B2540" s="1">
        <v>44439</v>
      </c>
      <c r="C2540" t="s">
        <v>5363</v>
      </c>
      <c r="D2540" t="s">
        <v>85</v>
      </c>
      <c r="E2540" t="s">
        <v>19</v>
      </c>
      <c r="F2540">
        <v>11</v>
      </c>
      <c r="G2540">
        <v>11</v>
      </c>
      <c r="H2540">
        <v>194.51</v>
      </c>
      <c r="I2540">
        <v>208.12569999999999</v>
      </c>
      <c r="J2540">
        <f t="shared" si="39"/>
        <v>2289.3827000000001</v>
      </c>
      <c r="K2540" t="s">
        <v>66</v>
      </c>
      <c r="L2540" t="s">
        <v>21</v>
      </c>
      <c r="M2540" t="s">
        <v>22</v>
      </c>
      <c r="N2540" t="s">
        <v>89</v>
      </c>
      <c r="O2540">
        <v>48.24</v>
      </c>
      <c r="P2540">
        <v>2</v>
      </c>
      <c r="Q2540" t="s">
        <v>111</v>
      </c>
    </row>
    <row r="2541" spans="1:17" x14ac:dyDescent="0.3">
      <c r="A2541" t="s">
        <v>5364</v>
      </c>
      <c r="B2541" s="1">
        <v>44912</v>
      </c>
      <c r="C2541" t="s">
        <v>5365</v>
      </c>
      <c r="D2541" t="s">
        <v>61</v>
      </c>
      <c r="E2541" t="s">
        <v>62</v>
      </c>
      <c r="F2541">
        <v>1</v>
      </c>
      <c r="G2541">
        <v>1</v>
      </c>
      <c r="H2541">
        <v>1046.8599999999999</v>
      </c>
      <c r="I2541">
        <v>1151.546</v>
      </c>
      <c r="J2541">
        <f t="shared" si="39"/>
        <v>1151.546</v>
      </c>
      <c r="L2541" t="s">
        <v>79</v>
      </c>
      <c r="M2541" t="s">
        <v>22</v>
      </c>
      <c r="N2541" t="s">
        <v>53</v>
      </c>
      <c r="O2541">
        <v>18.75</v>
      </c>
      <c r="P2541">
        <v>2.8</v>
      </c>
      <c r="Q2541" t="s">
        <v>23</v>
      </c>
    </row>
    <row r="2542" spans="1:17" x14ac:dyDescent="0.3">
      <c r="A2542" t="s">
        <v>5366</v>
      </c>
      <c r="B2542" s="1">
        <v>44086</v>
      </c>
      <c r="C2542" t="s">
        <v>5367</v>
      </c>
      <c r="D2542" t="s">
        <v>33</v>
      </c>
      <c r="E2542" t="s">
        <v>70</v>
      </c>
      <c r="F2542">
        <v>11</v>
      </c>
      <c r="G2542">
        <v>11</v>
      </c>
      <c r="H2542">
        <v>857.63</v>
      </c>
      <c r="I2542">
        <v>951.96930000000009</v>
      </c>
      <c r="J2542">
        <f t="shared" si="39"/>
        <v>10471.662300000002</v>
      </c>
      <c r="K2542" t="s">
        <v>51</v>
      </c>
      <c r="L2542" t="s">
        <v>28</v>
      </c>
      <c r="M2542" t="s">
        <v>71</v>
      </c>
      <c r="N2542" t="s">
        <v>89</v>
      </c>
      <c r="O2542">
        <v>28.02</v>
      </c>
      <c r="P2542">
        <v>3.3</v>
      </c>
      <c r="Q2542" t="s">
        <v>23</v>
      </c>
    </row>
    <row r="2543" spans="1:17" x14ac:dyDescent="0.3">
      <c r="A2543" t="s">
        <v>5368</v>
      </c>
      <c r="B2543" s="1">
        <v>44703</v>
      </c>
      <c r="C2543" t="s">
        <v>5369</v>
      </c>
      <c r="D2543" t="s">
        <v>65</v>
      </c>
      <c r="E2543" t="s">
        <v>19</v>
      </c>
      <c r="F2543">
        <v>8</v>
      </c>
      <c r="G2543">
        <v>7</v>
      </c>
      <c r="H2543">
        <v>73.650000000000006</v>
      </c>
      <c r="I2543">
        <v>84.697500000000005</v>
      </c>
      <c r="J2543">
        <f t="shared" si="39"/>
        <v>592.88250000000005</v>
      </c>
      <c r="K2543" t="s">
        <v>47</v>
      </c>
      <c r="L2543" t="s">
        <v>42</v>
      </c>
      <c r="M2543" t="s">
        <v>71</v>
      </c>
      <c r="N2543" t="s">
        <v>67</v>
      </c>
      <c r="P2543">
        <v>1.3</v>
      </c>
      <c r="Q2543" t="s">
        <v>23</v>
      </c>
    </row>
    <row r="2544" spans="1:17" x14ac:dyDescent="0.3">
      <c r="A2544" t="s">
        <v>5370</v>
      </c>
      <c r="B2544" s="1">
        <v>44219</v>
      </c>
      <c r="C2544" t="s">
        <v>5371</v>
      </c>
      <c r="D2544" t="s">
        <v>109</v>
      </c>
      <c r="E2544" t="s">
        <v>46</v>
      </c>
      <c r="F2544">
        <v>7</v>
      </c>
      <c r="G2544">
        <v>6</v>
      </c>
      <c r="H2544">
        <v>672.28</v>
      </c>
      <c r="I2544">
        <v>705.89400000000001</v>
      </c>
      <c r="J2544">
        <f t="shared" si="39"/>
        <v>4235.3639999999996</v>
      </c>
      <c r="K2544" t="s">
        <v>47</v>
      </c>
      <c r="L2544" t="s">
        <v>5372</v>
      </c>
      <c r="M2544" t="s">
        <v>29</v>
      </c>
      <c r="N2544" t="s">
        <v>37</v>
      </c>
      <c r="O2544">
        <v>31.19</v>
      </c>
      <c r="P2544">
        <v>2.8</v>
      </c>
      <c r="Q2544" t="s">
        <v>23</v>
      </c>
    </row>
    <row r="2545" spans="1:17" x14ac:dyDescent="0.3">
      <c r="A2545" t="s">
        <v>5373</v>
      </c>
      <c r="B2545" s="1">
        <v>44776</v>
      </c>
      <c r="C2545" t="s">
        <v>5374</v>
      </c>
      <c r="D2545" t="s">
        <v>130</v>
      </c>
      <c r="E2545" t="s">
        <v>82</v>
      </c>
      <c r="F2545">
        <v>14</v>
      </c>
      <c r="G2545">
        <v>11</v>
      </c>
      <c r="H2545">
        <v>1035.44</v>
      </c>
      <c r="I2545">
        <v>1170.0472</v>
      </c>
      <c r="J2545">
        <f t="shared" si="39"/>
        <v>12870.519199999999</v>
      </c>
      <c r="K2545" t="s">
        <v>66</v>
      </c>
      <c r="L2545" t="s">
        <v>42</v>
      </c>
      <c r="M2545" t="s">
        <v>71</v>
      </c>
      <c r="N2545" t="s">
        <v>89</v>
      </c>
      <c r="O2545">
        <v>0.56000000000000005</v>
      </c>
      <c r="P2545">
        <v>1.5</v>
      </c>
      <c r="Q2545" t="s">
        <v>23</v>
      </c>
    </row>
    <row r="2546" spans="1:17" x14ac:dyDescent="0.3">
      <c r="A2546" t="s">
        <v>5375</v>
      </c>
      <c r="B2546" s="1">
        <v>45555</v>
      </c>
      <c r="C2546" t="s">
        <v>5376</v>
      </c>
      <c r="D2546" t="s">
        <v>130</v>
      </c>
      <c r="E2546" t="s">
        <v>82</v>
      </c>
      <c r="F2546">
        <v>8</v>
      </c>
      <c r="G2546">
        <v>6</v>
      </c>
      <c r="H2546">
        <v>1495.14</v>
      </c>
      <c r="I2546">
        <v>1599.7998000000002</v>
      </c>
      <c r="J2546">
        <f t="shared" si="39"/>
        <v>9598.7988000000005</v>
      </c>
      <c r="K2546" t="s">
        <v>66</v>
      </c>
      <c r="L2546" t="s">
        <v>35</v>
      </c>
      <c r="M2546" t="s">
        <v>36</v>
      </c>
      <c r="N2546" t="s">
        <v>89</v>
      </c>
      <c r="O2546">
        <v>10.92</v>
      </c>
      <c r="P2546">
        <v>3.6</v>
      </c>
      <c r="Q2546" t="s">
        <v>111</v>
      </c>
    </row>
    <row r="2547" spans="1:17" x14ac:dyDescent="0.3">
      <c r="A2547" t="s">
        <v>5377</v>
      </c>
      <c r="B2547" s="1">
        <v>43920</v>
      </c>
      <c r="C2547" t="s">
        <v>5378</v>
      </c>
      <c r="D2547" t="s">
        <v>77</v>
      </c>
      <c r="E2547" t="s">
        <v>78</v>
      </c>
      <c r="F2547">
        <v>14</v>
      </c>
      <c r="G2547">
        <v>11</v>
      </c>
      <c r="H2547">
        <v>788.09</v>
      </c>
      <c r="I2547">
        <v>890.54169999999999</v>
      </c>
      <c r="J2547">
        <f t="shared" si="39"/>
        <v>9795.9586999999992</v>
      </c>
      <c r="K2547" t="s">
        <v>51</v>
      </c>
      <c r="L2547" t="s">
        <v>79</v>
      </c>
      <c r="M2547" t="s">
        <v>36</v>
      </c>
      <c r="O2547">
        <v>6.64</v>
      </c>
      <c r="P2547">
        <v>2.8</v>
      </c>
      <c r="Q2547" t="s">
        <v>23</v>
      </c>
    </row>
    <row r="2548" spans="1:17" x14ac:dyDescent="0.3">
      <c r="A2548" t="s">
        <v>5379</v>
      </c>
      <c r="B2548" s="1">
        <v>44344</v>
      </c>
      <c r="C2548" t="s">
        <v>5380</v>
      </c>
      <c r="D2548" t="s">
        <v>56</v>
      </c>
      <c r="E2548" t="s">
        <v>57</v>
      </c>
      <c r="F2548">
        <v>6</v>
      </c>
      <c r="G2548">
        <v>6</v>
      </c>
      <c r="H2548">
        <v>1441.27</v>
      </c>
      <c r="I2548">
        <v>1570.9843000000001</v>
      </c>
      <c r="J2548">
        <f t="shared" si="39"/>
        <v>9425.9058000000005</v>
      </c>
      <c r="K2548" t="s">
        <v>66</v>
      </c>
      <c r="L2548" t="s">
        <v>35</v>
      </c>
      <c r="M2548" t="s">
        <v>71</v>
      </c>
      <c r="N2548" t="s">
        <v>30</v>
      </c>
      <c r="O2548">
        <v>1.82</v>
      </c>
      <c r="P2548">
        <v>4.8</v>
      </c>
      <c r="Q2548" t="s">
        <v>205</v>
      </c>
    </row>
    <row r="2549" spans="1:17" x14ac:dyDescent="0.3">
      <c r="A2549" t="s">
        <v>5381</v>
      </c>
      <c r="B2549" s="1">
        <v>44847</v>
      </c>
      <c r="C2549" t="s">
        <v>5382</v>
      </c>
      <c r="D2549" t="s">
        <v>45</v>
      </c>
      <c r="E2549" t="s">
        <v>110</v>
      </c>
      <c r="F2549">
        <v>7</v>
      </c>
      <c r="G2549">
        <v>6</v>
      </c>
      <c r="H2549">
        <v>12</v>
      </c>
      <c r="I2549">
        <v>13.32</v>
      </c>
      <c r="J2549">
        <f t="shared" si="39"/>
        <v>79.92</v>
      </c>
      <c r="K2549" t="s">
        <v>66</v>
      </c>
      <c r="L2549" t="s">
        <v>79</v>
      </c>
      <c r="M2549" t="s">
        <v>36</v>
      </c>
      <c r="N2549" t="s">
        <v>67</v>
      </c>
      <c r="O2549">
        <v>41.81</v>
      </c>
      <c r="P2549">
        <v>3.7</v>
      </c>
      <c r="Q2549" t="s">
        <v>23</v>
      </c>
    </row>
    <row r="2550" spans="1:17" x14ac:dyDescent="0.3">
      <c r="A2550" t="s">
        <v>5383</v>
      </c>
      <c r="B2550" s="1">
        <v>45183</v>
      </c>
      <c r="C2550" t="s">
        <v>5384</v>
      </c>
      <c r="D2550" t="s">
        <v>116</v>
      </c>
      <c r="E2550" t="s">
        <v>117</v>
      </c>
      <c r="F2550">
        <v>18</v>
      </c>
      <c r="G2550">
        <v>14</v>
      </c>
      <c r="H2550">
        <v>705.13</v>
      </c>
      <c r="I2550">
        <v>775.64300000000003</v>
      </c>
      <c r="J2550">
        <f t="shared" si="39"/>
        <v>10859.002</v>
      </c>
      <c r="K2550" t="s">
        <v>27</v>
      </c>
      <c r="L2550" t="s">
        <v>79</v>
      </c>
      <c r="M2550" t="s">
        <v>71</v>
      </c>
      <c r="N2550" t="s">
        <v>89</v>
      </c>
      <c r="O2550">
        <v>7.36</v>
      </c>
      <c r="P2550">
        <v>2.5</v>
      </c>
      <c r="Q2550" t="s">
        <v>23</v>
      </c>
    </row>
    <row r="2551" spans="1:17" x14ac:dyDescent="0.3">
      <c r="A2551" t="s">
        <v>5385</v>
      </c>
      <c r="B2551" s="1">
        <v>45203</v>
      </c>
      <c r="C2551" t="s">
        <v>5386</v>
      </c>
      <c r="E2551" t="s">
        <v>50</v>
      </c>
      <c r="F2551">
        <v>8</v>
      </c>
      <c r="G2551">
        <v>8</v>
      </c>
      <c r="H2551">
        <v>52.72</v>
      </c>
      <c r="I2551">
        <v>59.573599999999992</v>
      </c>
      <c r="J2551">
        <f t="shared" si="39"/>
        <v>476.58879999999994</v>
      </c>
      <c r="K2551" t="s">
        <v>47</v>
      </c>
      <c r="L2551" t="s">
        <v>35</v>
      </c>
      <c r="M2551" t="s">
        <v>36</v>
      </c>
      <c r="N2551" t="s">
        <v>89</v>
      </c>
      <c r="O2551">
        <v>19.989999999999998</v>
      </c>
      <c r="P2551">
        <v>3.4</v>
      </c>
      <c r="Q2551" t="s">
        <v>23</v>
      </c>
    </row>
    <row r="2552" spans="1:17" x14ac:dyDescent="0.3">
      <c r="A2552" t="s">
        <v>5387</v>
      </c>
      <c r="B2552" s="1">
        <v>43901</v>
      </c>
      <c r="C2552" t="s">
        <v>5388</v>
      </c>
      <c r="D2552" t="s">
        <v>77</v>
      </c>
      <c r="E2552" t="s">
        <v>82</v>
      </c>
      <c r="F2552">
        <v>5</v>
      </c>
      <c r="G2552">
        <v>4</v>
      </c>
      <c r="H2552">
        <v>1200.47</v>
      </c>
      <c r="I2552">
        <v>1260.4935</v>
      </c>
      <c r="J2552">
        <f t="shared" si="39"/>
        <v>5041.9740000000002</v>
      </c>
      <c r="K2552" t="s">
        <v>27</v>
      </c>
      <c r="L2552" t="s">
        <v>86</v>
      </c>
      <c r="M2552" t="s">
        <v>22</v>
      </c>
      <c r="N2552" t="s">
        <v>89</v>
      </c>
      <c r="O2552">
        <v>40.5</v>
      </c>
      <c r="P2552">
        <v>3.3</v>
      </c>
      <c r="Q2552" t="s">
        <v>23</v>
      </c>
    </row>
    <row r="2553" spans="1:17" x14ac:dyDescent="0.3">
      <c r="A2553" t="s">
        <v>5389</v>
      </c>
      <c r="B2553" s="1">
        <v>43869</v>
      </c>
      <c r="C2553" t="s">
        <v>5390</v>
      </c>
      <c r="D2553" t="s">
        <v>65</v>
      </c>
      <c r="E2553" t="s">
        <v>82</v>
      </c>
      <c r="F2553">
        <v>18</v>
      </c>
      <c r="G2553">
        <v>16</v>
      </c>
      <c r="H2553">
        <v>84.83</v>
      </c>
      <c r="I2553">
        <v>97.55449999999999</v>
      </c>
      <c r="J2553">
        <f t="shared" si="39"/>
        <v>1560.8719999999998</v>
      </c>
      <c r="K2553" t="s">
        <v>66</v>
      </c>
      <c r="L2553" t="s">
        <v>35</v>
      </c>
      <c r="M2553" t="s">
        <v>71</v>
      </c>
      <c r="N2553" t="s">
        <v>89</v>
      </c>
      <c r="O2553">
        <v>42.3</v>
      </c>
      <c r="P2553">
        <v>1.2</v>
      </c>
      <c r="Q2553" t="s">
        <v>23</v>
      </c>
    </row>
    <row r="2554" spans="1:17" x14ac:dyDescent="0.3">
      <c r="A2554" t="s">
        <v>5391</v>
      </c>
      <c r="B2554" s="1">
        <v>45279</v>
      </c>
      <c r="C2554" t="s">
        <v>5392</v>
      </c>
      <c r="D2554" t="s">
        <v>40</v>
      </c>
      <c r="E2554" t="s">
        <v>26</v>
      </c>
      <c r="F2554">
        <v>16</v>
      </c>
      <c r="G2554">
        <v>13</v>
      </c>
      <c r="H2554">
        <v>714.46</v>
      </c>
      <c r="I2554">
        <v>821.62900000000002</v>
      </c>
      <c r="J2554">
        <f t="shared" si="39"/>
        <v>10681.177</v>
      </c>
      <c r="K2554" t="s">
        <v>27</v>
      </c>
      <c r="L2554" t="s">
        <v>35</v>
      </c>
      <c r="M2554" t="s">
        <v>71</v>
      </c>
      <c r="N2554" t="s">
        <v>37</v>
      </c>
      <c r="O2554">
        <v>39.64</v>
      </c>
      <c r="P2554" t="s">
        <v>316</v>
      </c>
      <c r="Q2554" t="s">
        <v>23</v>
      </c>
    </row>
    <row r="2555" spans="1:17" x14ac:dyDescent="0.3">
      <c r="A2555" t="s">
        <v>5393</v>
      </c>
      <c r="B2555" s="1">
        <v>45597</v>
      </c>
      <c r="C2555" t="s">
        <v>5394</v>
      </c>
      <c r="D2555" t="s">
        <v>85</v>
      </c>
      <c r="E2555" t="s">
        <v>82</v>
      </c>
      <c r="F2555">
        <v>19</v>
      </c>
      <c r="G2555">
        <v>19</v>
      </c>
      <c r="H2555">
        <v>68.91</v>
      </c>
      <c r="I2555">
        <v>77.179200000000009</v>
      </c>
      <c r="J2555">
        <f t="shared" si="39"/>
        <v>1466.4048000000003</v>
      </c>
      <c r="K2555" t="s">
        <v>51</v>
      </c>
      <c r="L2555" t="s">
        <v>86</v>
      </c>
      <c r="M2555" t="s">
        <v>22</v>
      </c>
      <c r="N2555" t="s">
        <v>89</v>
      </c>
      <c r="O2555">
        <v>10.7</v>
      </c>
      <c r="P2555">
        <v>4.7</v>
      </c>
      <c r="Q2555" t="s">
        <v>205</v>
      </c>
    </row>
    <row r="2556" spans="1:17" x14ac:dyDescent="0.3">
      <c r="A2556" t="s">
        <v>5395</v>
      </c>
      <c r="B2556" s="1" t="s">
        <v>3201</v>
      </c>
      <c r="C2556" t="s">
        <v>5396</v>
      </c>
      <c r="D2556" t="s">
        <v>130</v>
      </c>
      <c r="E2556" t="s">
        <v>82</v>
      </c>
      <c r="F2556">
        <v>11</v>
      </c>
      <c r="G2556">
        <v>10</v>
      </c>
      <c r="H2556">
        <v>846.58</v>
      </c>
      <c r="I2556">
        <v>939.70380000000011</v>
      </c>
      <c r="J2556">
        <f t="shared" si="39"/>
        <v>9397.0380000000005</v>
      </c>
      <c r="K2556" t="s">
        <v>27</v>
      </c>
      <c r="L2556" t="s">
        <v>79</v>
      </c>
      <c r="M2556" t="s">
        <v>71</v>
      </c>
      <c r="N2556" t="s">
        <v>53</v>
      </c>
      <c r="O2556">
        <v>2.2599999999999998</v>
      </c>
      <c r="P2556">
        <v>1.8</v>
      </c>
      <c r="Q2556" t="s">
        <v>23</v>
      </c>
    </row>
    <row r="2557" spans="1:17" x14ac:dyDescent="0.3">
      <c r="A2557" t="s">
        <v>5397</v>
      </c>
      <c r="B2557" s="1">
        <v>45314</v>
      </c>
      <c r="C2557" t="s">
        <v>5398</v>
      </c>
      <c r="D2557" t="s">
        <v>133</v>
      </c>
      <c r="E2557" t="s">
        <v>50</v>
      </c>
      <c r="F2557">
        <v>9</v>
      </c>
      <c r="G2557">
        <v>7</v>
      </c>
      <c r="H2557">
        <v>1109.23</v>
      </c>
      <c r="I2557">
        <v>1264.5222000000001</v>
      </c>
      <c r="J2557">
        <f t="shared" si="39"/>
        <v>8851.6554000000015</v>
      </c>
      <c r="K2557" t="s">
        <v>66</v>
      </c>
      <c r="L2557" t="s">
        <v>123</v>
      </c>
      <c r="M2557" t="s">
        <v>36</v>
      </c>
      <c r="N2557" t="s">
        <v>30</v>
      </c>
      <c r="O2557">
        <v>36.51</v>
      </c>
      <c r="P2557">
        <v>3</v>
      </c>
      <c r="Q2557" t="s">
        <v>23</v>
      </c>
    </row>
    <row r="2558" spans="1:17" x14ac:dyDescent="0.3">
      <c r="A2558" t="s">
        <v>5399</v>
      </c>
      <c r="B2558" s="1">
        <v>45008</v>
      </c>
      <c r="C2558" t="s">
        <v>5400</v>
      </c>
      <c r="D2558" t="s">
        <v>77</v>
      </c>
      <c r="E2558" t="s">
        <v>82</v>
      </c>
      <c r="F2558">
        <v>16</v>
      </c>
      <c r="G2558">
        <v>14</v>
      </c>
      <c r="H2558">
        <v>553.9</v>
      </c>
      <c r="I2558">
        <v>587.13400000000001</v>
      </c>
      <c r="J2558">
        <f t="shared" si="39"/>
        <v>8219.8760000000002</v>
      </c>
      <c r="K2558" t="s">
        <v>20</v>
      </c>
      <c r="L2558" t="s">
        <v>86</v>
      </c>
      <c r="M2558" t="s">
        <v>29</v>
      </c>
      <c r="N2558" t="s">
        <v>30</v>
      </c>
      <c r="O2558">
        <v>41.97</v>
      </c>
      <c r="P2558">
        <v>1.1000000000000001</v>
      </c>
      <c r="Q2558" t="s">
        <v>23</v>
      </c>
    </row>
    <row r="2559" spans="1:17" x14ac:dyDescent="0.3">
      <c r="A2559" t="s">
        <v>5401</v>
      </c>
      <c r="B2559" s="1">
        <v>45412</v>
      </c>
      <c r="C2559" t="s">
        <v>5402</v>
      </c>
      <c r="D2559" t="s">
        <v>56</v>
      </c>
      <c r="E2559" t="s">
        <v>57</v>
      </c>
      <c r="F2559">
        <v>13</v>
      </c>
      <c r="G2559">
        <v>13</v>
      </c>
      <c r="H2559">
        <v>764.84</v>
      </c>
      <c r="I2559">
        <v>879.56599999999992</v>
      </c>
      <c r="J2559">
        <f t="shared" si="39"/>
        <v>11434.357999999998</v>
      </c>
      <c r="K2559" t="s">
        <v>66</v>
      </c>
      <c r="L2559" t="s">
        <v>42</v>
      </c>
      <c r="M2559" t="s">
        <v>22</v>
      </c>
      <c r="N2559" t="s">
        <v>67</v>
      </c>
      <c r="O2559">
        <v>20.66</v>
      </c>
      <c r="P2559">
        <v>1.8</v>
      </c>
      <c r="Q2559" t="s">
        <v>23</v>
      </c>
    </row>
    <row r="2560" spans="1:17" x14ac:dyDescent="0.3">
      <c r="A2560" t="s">
        <v>5403</v>
      </c>
      <c r="B2560" s="1">
        <v>43840</v>
      </c>
      <c r="C2560" t="s">
        <v>5404</v>
      </c>
      <c r="D2560" t="s">
        <v>77</v>
      </c>
      <c r="E2560" t="s">
        <v>19</v>
      </c>
      <c r="F2560">
        <v>10</v>
      </c>
      <c r="G2560">
        <v>8</v>
      </c>
      <c r="H2560">
        <v>338.67</v>
      </c>
      <c r="I2560">
        <v>389.47050000000002</v>
      </c>
      <c r="J2560">
        <f t="shared" si="39"/>
        <v>3115.7640000000001</v>
      </c>
      <c r="K2560" t="s">
        <v>20</v>
      </c>
      <c r="L2560" t="s">
        <v>123</v>
      </c>
      <c r="M2560" t="s">
        <v>36</v>
      </c>
      <c r="N2560" t="s">
        <v>30</v>
      </c>
      <c r="O2560">
        <v>12.81</v>
      </c>
      <c r="P2560">
        <v>3.4</v>
      </c>
      <c r="Q2560" t="s">
        <v>23</v>
      </c>
    </row>
    <row r="2561" spans="1:17" x14ac:dyDescent="0.3">
      <c r="A2561" t="s">
        <v>5405</v>
      </c>
      <c r="B2561" s="1">
        <v>44804</v>
      </c>
      <c r="C2561" t="s">
        <v>5406</v>
      </c>
      <c r="D2561" t="s">
        <v>65</v>
      </c>
      <c r="E2561" t="s">
        <v>82</v>
      </c>
      <c r="F2561">
        <v>3</v>
      </c>
      <c r="G2561">
        <v>3</v>
      </c>
      <c r="H2561">
        <v>892.35</v>
      </c>
      <c r="I2561">
        <v>990.50850000000014</v>
      </c>
      <c r="J2561">
        <f t="shared" si="39"/>
        <v>2971.5255000000006</v>
      </c>
      <c r="K2561" t="s">
        <v>51</v>
      </c>
      <c r="L2561" t="s">
        <v>42</v>
      </c>
      <c r="M2561" t="s">
        <v>5407</v>
      </c>
      <c r="N2561" t="s">
        <v>30</v>
      </c>
      <c r="O2561">
        <v>17.34</v>
      </c>
      <c r="P2561">
        <v>1.9</v>
      </c>
      <c r="Q2561" t="s">
        <v>23</v>
      </c>
    </row>
    <row r="2562" spans="1:17" x14ac:dyDescent="0.3">
      <c r="A2562" t="s">
        <v>5408</v>
      </c>
      <c r="B2562" s="1">
        <v>44346</v>
      </c>
      <c r="C2562" t="s">
        <v>5409</v>
      </c>
      <c r="D2562" t="s">
        <v>130</v>
      </c>
      <c r="E2562" t="s">
        <v>82</v>
      </c>
      <c r="F2562">
        <v>16</v>
      </c>
      <c r="G2562">
        <v>13</v>
      </c>
      <c r="H2562">
        <v>1441.08</v>
      </c>
      <c r="I2562">
        <v>1570.7772</v>
      </c>
      <c r="J2562">
        <f t="shared" si="39"/>
        <v>20420.103599999999</v>
      </c>
      <c r="K2562" t="s">
        <v>66</v>
      </c>
      <c r="L2562" t="s">
        <v>28</v>
      </c>
      <c r="M2562" t="s">
        <v>29</v>
      </c>
      <c r="N2562" t="s">
        <v>30</v>
      </c>
      <c r="O2562">
        <v>47.09</v>
      </c>
      <c r="P2562">
        <v>2.1</v>
      </c>
      <c r="Q2562" t="s">
        <v>23</v>
      </c>
    </row>
    <row r="2563" spans="1:17" x14ac:dyDescent="0.3">
      <c r="A2563" t="s">
        <v>5410</v>
      </c>
      <c r="B2563" s="1">
        <v>44099</v>
      </c>
      <c r="C2563" t="s">
        <v>5411</v>
      </c>
      <c r="D2563" t="s">
        <v>85</v>
      </c>
      <c r="E2563" t="s">
        <v>82</v>
      </c>
      <c r="F2563">
        <v>1</v>
      </c>
      <c r="G2563">
        <v>1</v>
      </c>
      <c r="H2563">
        <v>73.84</v>
      </c>
      <c r="I2563">
        <v>81.962400000000017</v>
      </c>
      <c r="J2563">
        <f t="shared" ref="J2563:J2626" si="40">G2563*I2563</f>
        <v>81.962400000000017</v>
      </c>
      <c r="K2563" t="s">
        <v>20</v>
      </c>
      <c r="L2563" t="s">
        <v>35</v>
      </c>
      <c r="M2563" t="s">
        <v>22</v>
      </c>
      <c r="N2563" t="s">
        <v>37</v>
      </c>
      <c r="O2563">
        <v>1.69</v>
      </c>
      <c r="P2563">
        <v>2.7</v>
      </c>
      <c r="Q2563" t="s">
        <v>23</v>
      </c>
    </row>
    <row r="2564" spans="1:17" x14ac:dyDescent="0.3">
      <c r="A2564" t="s">
        <v>5412</v>
      </c>
      <c r="B2564" s="1">
        <v>45403</v>
      </c>
      <c r="D2564" t="s">
        <v>94</v>
      </c>
      <c r="E2564" t="s">
        <v>50</v>
      </c>
      <c r="F2564">
        <v>16</v>
      </c>
      <c r="G2564">
        <v>15</v>
      </c>
      <c r="H2564">
        <v>956.24</v>
      </c>
      <c r="I2564">
        <v>1032.7392</v>
      </c>
      <c r="J2564">
        <f t="shared" si="40"/>
        <v>15491.088</v>
      </c>
      <c r="K2564" t="s">
        <v>66</v>
      </c>
      <c r="L2564" t="s">
        <v>35</v>
      </c>
      <c r="M2564" t="s">
        <v>71</v>
      </c>
      <c r="N2564" t="s">
        <v>37</v>
      </c>
      <c r="O2564">
        <v>39.270000000000003</v>
      </c>
      <c r="P2564">
        <v>4.4000000000000004</v>
      </c>
      <c r="Q2564" t="s">
        <v>23</v>
      </c>
    </row>
    <row r="2565" spans="1:17" x14ac:dyDescent="0.3">
      <c r="A2565" t="s">
        <v>5413</v>
      </c>
      <c r="B2565" s="1">
        <v>44363</v>
      </c>
      <c r="C2565" t="s">
        <v>5414</v>
      </c>
      <c r="D2565" t="s">
        <v>141</v>
      </c>
      <c r="E2565" t="s">
        <v>95</v>
      </c>
      <c r="F2565">
        <v>5</v>
      </c>
      <c r="G2565">
        <v>5</v>
      </c>
      <c r="H2565">
        <v>22.78</v>
      </c>
      <c r="I2565">
        <v>25.969200000000004</v>
      </c>
      <c r="J2565">
        <f t="shared" si="40"/>
        <v>129.84600000000003</v>
      </c>
      <c r="K2565" t="s">
        <v>5415</v>
      </c>
      <c r="L2565" t="s">
        <v>42</v>
      </c>
      <c r="M2565" t="s">
        <v>36</v>
      </c>
      <c r="N2565" t="s">
        <v>37</v>
      </c>
      <c r="O2565">
        <v>26.81</v>
      </c>
      <c r="P2565">
        <v>1.7</v>
      </c>
      <c r="Q2565" t="s">
        <v>23</v>
      </c>
    </row>
    <row r="2566" spans="1:17" x14ac:dyDescent="0.3">
      <c r="A2566" t="s">
        <v>5416</v>
      </c>
      <c r="B2566" s="1">
        <v>45313</v>
      </c>
      <c r="C2566" t="s">
        <v>5417</v>
      </c>
      <c r="D2566" t="s">
        <v>40</v>
      </c>
      <c r="E2566" t="s">
        <v>41</v>
      </c>
      <c r="F2566">
        <v>2</v>
      </c>
      <c r="G2566">
        <v>2</v>
      </c>
      <c r="H2566">
        <v>1056.82</v>
      </c>
      <c r="I2566">
        <v>1120.2292</v>
      </c>
      <c r="J2566">
        <f t="shared" si="40"/>
        <v>2240.4584</v>
      </c>
      <c r="K2566" t="s">
        <v>66</v>
      </c>
      <c r="L2566" t="s">
        <v>123</v>
      </c>
      <c r="M2566" t="s">
        <v>29</v>
      </c>
      <c r="N2566" t="s">
        <v>37</v>
      </c>
      <c r="O2566">
        <v>12.56</v>
      </c>
      <c r="P2566">
        <v>3.8</v>
      </c>
      <c r="Q2566" t="s">
        <v>15</v>
      </c>
    </row>
    <row r="2567" spans="1:17" x14ac:dyDescent="0.3">
      <c r="A2567" t="s">
        <v>5418</v>
      </c>
      <c r="B2567" s="1">
        <v>44604</v>
      </c>
      <c r="C2567" t="s">
        <v>5419</v>
      </c>
      <c r="D2567" t="s">
        <v>130</v>
      </c>
      <c r="E2567" t="s">
        <v>78</v>
      </c>
      <c r="F2567">
        <v>16</v>
      </c>
      <c r="G2567">
        <v>13</v>
      </c>
      <c r="H2567">
        <v>6</v>
      </c>
      <c r="I2567">
        <v>6.42</v>
      </c>
      <c r="J2567">
        <f t="shared" si="40"/>
        <v>83.46</v>
      </c>
      <c r="K2567" t="s">
        <v>27</v>
      </c>
      <c r="L2567" t="s">
        <v>86</v>
      </c>
      <c r="M2567" t="s">
        <v>36</v>
      </c>
      <c r="N2567" t="s">
        <v>30</v>
      </c>
      <c r="O2567">
        <v>39</v>
      </c>
      <c r="P2567">
        <v>2.4</v>
      </c>
      <c r="Q2567" t="s">
        <v>23</v>
      </c>
    </row>
    <row r="2568" spans="1:17" x14ac:dyDescent="0.3">
      <c r="A2568" t="s">
        <v>5420</v>
      </c>
      <c r="B2568" s="1">
        <v>43970</v>
      </c>
      <c r="C2568" t="s">
        <v>5421</v>
      </c>
      <c r="D2568" t="s">
        <v>141</v>
      </c>
      <c r="E2568" t="s">
        <v>50</v>
      </c>
      <c r="F2568">
        <v>6</v>
      </c>
      <c r="G2568">
        <v>6</v>
      </c>
      <c r="H2568">
        <v>750.1</v>
      </c>
      <c r="I2568">
        <v>810.10800000000006</v>
      </c>
      <c r="J2568">
        <f t="shared" si="40"/>
        <v>4860.6480000000001</v>
      </c>
      <c r="K2568" t="s">
        <v>20</v>
      </c>
      <c r="L2568" t="s">
        <v>86</v>
      </c>
      <c r="M2568" t="s">
        <v>71</v>
      </c>
      <c r="N2568" t="s">
        <v>53</v>
      </c>
      <c r="O2568">
        <v>21.56</v>
      </c>
      <c r="P2568">
        <v>9</v>
      </c>
      <c r="Q2568" t="s">
        <v>23</v>
      </c>
    </row>
    <row r="2569" spans="1:17" x14ac:dyDescent="0.3">
      <c r="A2569" t="s">
        <v>5422</v>
      </c>
      <c r="B2569" s="1">
        <v>45066</v>
      </c>
      <c r="C2569" t="s">
        <v>5423</v>
      </c>
      <c r="D2569" t="s">
        <v>116</v>
      </c>
      <c r="E2569" t="s">
        <v>95</v>
      </c>
      <c r="F2569">
        <v>8</v>
      </c>
      <c r="G2569">
        <v>6</v>
      </c>
      <c r="H2569">
        <v>1236.98</v>
      </c>
      <c r="I2569">
        <v>1410.1572000000001</v>
      </c>
      <c r="J2569">
        <f t="shared" si="40"/>
        <v>8460.9432000000015</v>
      </c>
      <c r="K2569" t="s">
        <v>66</v>
      </c>
      <c r="L2569" t="s">
        <v>42</v>
      </c>
      <c r="N2569" t="s">
        <v>37</v>
      </c>
      <c r="O2569">
        <v>5.82</v>
      </c>
      <c r="P2569">
        <v>3</v>
      </c>
      <c r="Q2569" t="s">
        <v>23</v>
      </c>
    </row>
    <row r="2570" spans="1:17" x14ac:dyDescent="0.3">
      <c r="A2570" t="s">
        <v>5424</v>
      </c>
      <c r="B2570" s="1">
        <v>44711</v>
      </c>
      <c r="C2570" t="s">
        <v>5425</v>
      </c>
      <c r="D2570" t="s">
        <v>100</v>
      </c>
      <c r="E2570" t="s">
        <v>57</v>
      </c>
      <c r="F2570">
        <v>1</v>
      </c>
      <c r="G2570">
        <v>1</v>
      </c>
      <c r="H2570">
        <v>626.87</v>
      </c>
      <c r="I2570">
        <v>658.21350000000007</v>
      </c>
      <c r="J2570">
        <f t="shared" si="40"/>
        <v>658.21350000000007</v>
      </c>
      <c r="K2570" t="s">
        <v>5426</v>
      </c>
      <c r="L2570" t="s">
        <v>79</v>
      </c>
      <c r="M2570" t="s">
        <v>29</v>
      </c>
      <c r="N2570" t="s">
        <v>89</v>
      </c>
      <c r="O2570">
        <v>3.58</v>
      </c>
      <c r="P2570">
        <v>1.8</v>
      </c>
      <c r="Q2570" t="s">
        <v>23</v>
      </c>
    </row>
    <row r="2571" spans="1:17" x14ac:dyDescent="0.3">
      <c r="A2571" t="s">
        <v>5427</v>
      </c>
      <c r="B2571" s="1">
        <v>44816</v>
      </c>
      <c r="C2571" t="s">
        <v>5428</v>
      </c>
      <c r="D2571" t="s">
        <v>45</v>
      </c>
      <c r="E2571" t="s">
        <v>110</v>
      </c>
      <c r="F2571">
        <v>6</v>
      </c>
      <c r="G2571">
        <v>6</v>
      </c>
      <c r="H2571">
        <v>959.77</v>
      </c>
      <c r="I2571">
        <v>1084.5400999999999</v>
      </c>
      <c r="J2571">
        <f t="shared" si="40"/>
        <v>6507.2405999999992</v>
      </c>
      <c r="K2571" t="s">
        <v>66</v>
      </c>
      <c r="L2571" t="s">
        <v>86</v>
      </c>
      <c r="M2571" t="s">
        <v>36</v>
      </c>
      <c r="N2571" t="s">
        <v>30</v>
      </c>
      <c r="O2571">
        <v>30.16</v>
      </c>
      <c r="P2571">
        <v>2</v>
      </c>
      <c r="Q2571" t="s">
        <v>74</v>
      </c>
    </row>
    <row r="2572" spans="1:17" x14ac:dyDescent="0.3">
      <c r="A2572" t="s">
        <v>5429</v>
      </c>
      <c r="B2572" s="1">
        <v>43924</v>
      </c>
      <c r="C2572" t="s">
        <v>5430</v>
      </c>
      <c r="D2572" t="s">
        <v>109</v>
      </c>
      <c r="E2572" t="s">
        <v>46</v>
      </c>
      <c r="F2572">
        <v>3</v>
      </c>
      <c r="G2572">
        <v>3</v>
      </c>
      <c r="H2572">
        <v>70.5</v>
      </c>
      <c r="I2572">
        <v>78.25500000000001</v>
      </c>
      <c r="J2572">
        <f t="shared" si="40"/>
        <v>234.76500000000004</v>
      </c>
      <c r="K2572" t="s">
        <v>66</v>
      </c>
      <c r="L2572" t="s">
        <v>21</v>
      </c>
      <c r="M2572" t="s">
        <v>71</v>
      </c>
      <c r="N2572" t="s">
        <v>30</v>
      </c>
      <c r="O2572">
        <v>5.99</v>
      </c>
      <c r="P2572">
        <v>2.2999999999999998</v>
      </c>
      <c r="Q2572" t="s">
        <v>23</v>
      </c>
    </row>
    <row r="2573" spans="1:17" x14ac:dyDescent="0.3">
      <c r="A2573" t="s">
        <v>5431</v>
      </c>
      <c r="B2573" s="1">
        <v>45050</v>
      </c>
      <c r="C2573" t="s">
        <v>5432</v>
      </c>
      <c r="D2573" t="s">
        <v>109</v>
      </c>
      <c r="E2573" t="s">
        <v>46</v>
      </c>
      <c r="F2573">
        <v>19</v>
      </c>
      <c r="G2573">
        <v>15</v>
      </c>
      <c r="H2573">
        <v>1448.91</v>
      </c>
      <c r="I2573">
        <v>1550.3337000000001</v>
      </c>
      <c r="J2573">
        <f t="shared" si="40"/>
        <v>23255.005500000003</v>
      </c>
      <c r="K2573" t="s">
        <v>66</v>
      </c>
      <c r="L2573" t="s">
        <v>86</v>
      </c>
      <c r="M2573" t="s">
        <v>71</v>
      </c>
      <c r="N2573" t="s">
        <v>37</v>
      </c>
      <c r="O2573">
        <v>0.73</v>
      </c>
      <c r="P2573">
        <v>2.1</v>
      </c>
      <c r="Q2573" t="s">
        <v>23</v>
      </c>
    </row>
    <row r="2574" spans="1:17" x14ac:dyDescent="0.3">
      <c r="A2574" t="s">
        <v>5433</v>
      </c>
      <c r="B2574" s="1">
        <v>45005</v>
      </c>
      <c r="C2574" t="s">
        <v>5434</v>
      </c>
      <c r="D2574" t="s">
        <v>94</v>
      </c>
      <c r="E2574" t="s">
        <v>117</v>
      </c>
      <c r="F2574">
        <v>11</v>
      </c>
      <c r="G2574">
        <v>11</v>
      </c>
      <c r="H2574">
        <v>1304.45</v>
      </c>
      <c r="I2574">
        <v>1395.7615000000001</v>
      </c>
      <c r="J2574">
        <f t="shared" si="40"/>
        <v>15353.3765</v>
      </c>
      <c r="K2574" t="s">
        <v>27</v>
      </c>
      <c r="L2574" t="s">
        <v>21</v>
      </c>
      <c r="M2574" t="s">
        <v>71</v>
      </c>
      <c r="N2574" t="s">
        <v>30</v>
      </c>
      <c r="O2574">
        <v>23.11</v>
      </c>
      <c r="P2574">
        <v>4.4000000000000004</v>
      </c>
      <c r="Q2574" t="s">
        <v>23</v>
      </c>
    </row>
    <row r="2575" spans="1:17" x14ac:dyDescent="0.3">
      <c r="A2575" t="s">
        <v>5435</v>
      </c>
      <c r="B2575" s="1">
        <v>43852</v>
      </c>
      <c r="C2575" t="s">
        <v>5436</v>
      </c>
      <c r="D2575" t="s">
        <v>56</v>
      </c>
      <c r="E2575" t="s">
        <v>26</v>
      </c>
      <c r="F2575">
        <v>5</v>
      </c>
      <c r="G2575">
        <v>5</v>
      </c>
      <c r="H2575">
        <v>1123.9100000000001</v>
      </c>
      <c r="I2575">
        <v>1258.7792000000002</v>
      </c>
      <c r="J2575">
        <f t="shared" si="40"/>
        <v>6293.8960000000006</v>
      </c>
      <c r="K2575" t="s">
        <v>20</v>
      </c>
      <c r="L2575" t="s">
        <v>28</v>
      </c>
      <c r="M2575" t="s">
        <v>29</v>
      </c>
      <c r="O2575">
        <v>49.34</v>
      </c>
      <c r="P2575">
        <v>5</v>
      </c>
      <c r="Q2575" t="s">
        <v>205</v>
      </c>
    </row>
    <row r="2576" spans="1:17" x14ac:dyDescent="0.3">
      <c r="A2576" t="s">
        <v>5437</v>
      </c>
      <c r="B2576" s="1">
        <v>44009</v>
      </c>
      <c r="C2576" t="s">
        <v>5438</v>
      </c>
      <c r="D2576" t="s">
        <v>61</v>
      </c>
      <c r="E2576" t="s">
        <v>34</v>
      </c>
      <c r="F2576">
        <v>15</v>
      </c>
      <c r="G2576">
        <v>13</v>
      </c>
      <c r="H2576">
        <v>408.81</v>
      </c>
      <c r="I2576">
        <v>441.51480000000004</v>
      </c>
      <c r="J2576">
        <f t="shared" si="40"/>
        <v>5739.6924000000008</v>
      </c>
      <c r="K2576" t="s">
        <v>20</v>
      </c>
      <c r="L2576" t="s">
        <v>21</v>
      </c>
      <c r="M2576" t="s">
        <v>71</v>
      </c>
      <c r="O2576">
        <v>13.66</v>
      </c>
      <c r="P2576">
        <v>3.4</v>
      </c>
      <c r="Q2576" t="s">
        <v>23</v>
      </c>
    </row>
    <row r="2577" spans="1:17" x14ac:dyDescent="0.3">
      <c r="A2577" t="s">
        <v>5439</v>
      </c>
      <c r="B2577" s="1">
        <v>45512</v>
      </c>
      <c r="C2577" t="s">
        <v>5440</v>
      </c>
      <c r="D2577" t="s">
        <v>133</v>
      </c>
      <c r="E2577" t="s">
        <v>117</v>
      </c>
      <c r="F2577">
        <v>11</v>
      </c>
      <c r="G2577">
        <v>10</v>
      </c>
      <c r="H2577">
        <v>814.03</v>
      </c>
      <c r="I2577">
        <v>903.57330000000002</v>
      </c>
      <c r="J2577">
        <f t="shared" si="40"/>
        <v>9035.7330000000002</v>
      </c>
      <c r="K2577" t="s">
        <v>51</v>
      </c>
      <c r="L2577" t="s">
        <v>28</v>
      </c>
      <c r="M2577" t="s">
        <v>36</v>
      </c>
      <c r="N2577" t="s">
        <v>37</v>
      </c>
      <c r="O2577">
        <v>-5</v>
      </c>
      <c r="P2577">
        <v>4.3</v>
      </c>
      <c r="Q2577" t="s">
        <v>23</v>
      </c>
    </row>
    <row r="2578" spans="1:17" x14ac:dyDescent="0.3">
      <c r="A2578" t="s">
        <v>5441</v>
      </c>
      <c r="B2578" s="1">
        <v>44976</v>
      </c>
      <c r="C2578" t="s">
        <v>5442</v>
      </c>
      <c r="D2578" t="s">
        <v>109</v>
      </c>
      <c r="E2578" t="s">
        <v>120</v>
      </c>
      <c r="F2578">
        <v>19</v>
      </c>
      <c r="G2578">
        <v>17</v>
      </c>
      <c r="H2578">
        <v>565.36</v>
      </c>
      <c r="I2578">
        <v>650.16399999999999</v>
      </c>
      <c r="J2578">
        <f t="shared" si="40"/>
        <v>11052.788</v>
      </c>
      <c r="K2578" t="s">
        <v>27</v>
      </c>
      <c r="L2578" t="s">
        <v>21</v>
      </c>
      <c r="M2578" t="s">
        <v>29</v>
      </c>
      <c r="N2578" t="s">
        <v>89</v>
      </c>
      <c r="O2578">
        <v>9999</v>
      </c>
      <c r="P2578">
        <v>4.5</v>
      </c>
      <c r="Q2578" t="s">
        <v>23</v>
      </c>
    </row>
    <row r="2579" spans="1:17" x14ac:dyDescent="0.3">
      <c r="A2579" t="s">
        <v>5443</v>
      </c>
      <c r="B2579" s="1">
        <v>45022</v>
      </c>
      <c r="C2579" t="s">
        <v>5444</v>
      </c>
      <c r="D2579" t="s">
        <v>61</v>
      </c>
      <c r="E2579" t="s">
        <v>34</v>
      </c>
      <c r="F2579">
        <v>20</v>
      </c>
      <c r="G2579">
        <v>18</v>
      </c>
      <c r="H2579">
        <v>787.3</v>
      </c>
      <c r="I2579">
        <v>889.64899999999989</v>
      </c>
      <c r="J2579">
        <f t="shared" si="40"/>
        <v>16013.681999999997</v>
      </c>
      <c r="K2579" t="s">
        <v>66</v>
      </c>
      <c r="L2579" t="s">
        <v>79</v>
      </c>
      <c r="M2579" t="s">
        <v>36</v>
      </c>
      <c r="N2579" t="s">
        <v>30</v>
      </c>
      <c r="O2579">
        <v>39.18</v>
      </c>
      <c r="P2579">
        <v>1</v>
      </c>
      <c r="Q2579" t="s">
        <v>23</v>
      </c>
    </row>
    <row r="2580" spans="1:17" x14ac:dyDescent="0.3">
      <c r="A2580" t="s">
        <v>5445</v>
      </c>
      <c r="B2580" s="1">
        <v>43866</v>
      </c>
      <c r="C2580" t="s">
        <v>5446</v>
      </c>
      <c r="D2580" t="s">
        <v>94</v>
      </c>
      <c r="E2580" t="s">
        <v>95</v>
      </c>
      <c r="F2580">
        <v>7</v>
      </c>
      <c r="G2580">
        <v>6</v>
      </c>
      <c r="H2580">
        <v>319.16000000000003</v>
      </c>
      <c r="I2580">
        <v>351.07600000000008</v>
      </c>
      <c r="J2580">
        <f t="shared" si="40"/>
        <v>2106.4560000000006</v>
      </c>
      <c r="K2580" t="s">
        <v>47</v>
      </c>
      <c r="L2580" t="s">
        <v>28</v>
      </c>
      <c r="M2580" t="s">
        <v>5447</v>
      </c>
      <c r="N2580" t="s">
        <v>30</v>
      </c>
      <c r="O2580">
        <v>33.93</v>
      </c>
      <c r="P2580">
        <v>0</v>
      </c>
      <c r="Q2580" t="s">
        <v>23</v>
      </c>
    </row>
    <row r="2581" spans="1:17" x14ac:dyDescent="0.3">
      <c r="A2581" t="s">
        <v>5448</v>
      </c>
      <c r="B2581" s="1">
        <v>44909</v>
      </c>
      <c r="C2581" t="s">
        <v>5449</v>
      </c>
      <c r="D2581" t="s">
        <v>77</v>
      </c>
      <c r="E2581" t="s">
        <v>82</v>
      </c>
      <c r="F2581">
        <v>19</v>
      </c>
      <c r="G2581">
        <v>19</v>
      </c>
      <c r="H2581">
        <v>279.74</v>
      </c>
      <c r="I2581">
        <v>296.52440000000001</v>
      </c>
      <c r="J2581">
        <f t="shared" si="40"/>
        <v>5633.9636</v>
      </c>
      <c r="K2581" t="s">
        <v>51</v>
      </c>
      <c r="L2581" t="s">
        <v>79</v>
      </c>
      <c r="M2581" t="s">
        <v>71</v>
      </c>
      <c r="N2581" t="s">
        <v>67</v>
      </c>
      <c r="O2581">
        <v>33.950000000000003</v>
      </c>
      <c r="P2581">
        <v>4</v>
      </c>
      <c r="Q2581" t="s">
        <v>23</v>
      </c>
    </row>
    <row r="2582" spans="1:17" x14ac:dyDescent="0.3">
      <c r="A2582" t="s">
        <v>5450</v>
      </c>
      <c r="B2582" s="1">
        <v>45578</v>
      </c>
      <c r="C2582" t="s">
        <v>5451</v>
      </c>
      <c r="D2582" t="s">
        <v>1454</v>
      </c>
      <c r="E2582" t="s">
        <v>70</v>
      </c>
      <c r="F2582">
        <v>13</v>
      </c>
      <c r="G2582">
        <v>13</v>
      </c>
      <c r="H2582">
        <v>734.28</v>
      </c>
      <c r="I2582">
        <v>785.67960000000005</v>
      </c>
      <c r="J2582">
        <f t="shared" si="40"/>
        <v>10213.834800000001</v>
      </c>
      <c r="K2582" t="s">
        <v>47</v>
      </c>
      <c r="L2582" t="s">
        <v>28</v>
      </c>
      <c r="M2582" t="s">
        <v>36</v>
      </c>
      <c r="N2582" t="s">
        <v>67</v>
      </c>
      <c r="O2582">
        <v>25.1</v>
      </c>
      <c r="P2582">
        <v>1.7</v>
      </c>
      <c r="Q2582" t="s">
        <v>23</v>
      </c>
    </row>
    <row r="2583" spans="1:17" x14ac:dyDescent="0.3">
      <c r="A2583" t="s">
        <v>5452</v>
      </c>
      <c r="B2583" s="1">
        <v>44599</v>
      </c>
      <c r="C2583" t="s">
        <v>5453</v>
      </c>
      <c r="D2583" t="s">
        <v>133</v>
      </c>
      <c r="E2583" t="s">
        <v>50</v>
      </c>
      <c r="F2583">
        <v>20</v>
      </c>
      <c r="G2583">
        <v>19</v>
      </c>
      <c r="H2583">
        <v>818.19</v>
      </c>
      <c r="I2583">
        <v>875.46330000000012</v>
      </c>
      <c r="J2583">
        <f t="shared" si="40"/>
        <v>16633.802700000004</v>
      </c>
      <c r="K2583" t="s">
        <v>47</v>
      </c>
      <c r="L2583" t="s">
        <v>86</v>
      </c>
      <c r="M2583" t="s">
        <v>29</v>
      </c>
      <c r="N2583" t="s">
        <v>30</v>
      </c>
      <c r="O2583">
        <v>24.89</v>
      </c>
      <c r="P2583">
        <v>3.8</v>
      </c>
      <c r="Q2583" t="s">
        <v>23</v>
      </c>
    </row>
    <row r="2584" spans="1:17" x14ac:dyDescent="0.3">
      <c r="A2584" t="s">
        <v>5454</v>
      </c>
      <c r="B2584" s="1">
        <v>45196</v>
      </c>
      <c r="C2584" t="s">
        <v>5455</v>
      </c>
      <c r="D2584" t="s">
        <v>33</v>
      </c>
      <c r="E2584" t="s">
        <v>70</v>
      </c>
      <c r="F2584">
        <v>3</v>
      </c>
      <c r="G2584">
        <v>2</v>
      </c>
      <c r="H2584">
        <v>1012.53</v>
      </c>
      <c r="I2584">
        <v>1063.1565000000001</v>
      </c>
      <c r="J2584">
        <f t="shared" si="40"/>
        <v>2126.3130000000001</v>
      </c>
      <c r="K2584" t="s">
        <v>20</v>
      </c>
      <c r="L2584" t="s">
        <v>28</v>
      </c>
      <c r="M2584" t="s">
        <v>22</v>
      </c>
      <c r="N2584" t="s">
        <v>30</v>
      </c>
      <c r="O2584">
        <v>43.6</v>
      </c>
      <c r="P2584">
        <v>3.6</v>
      </c>
      <c r="Q2584" t="s">
        <v>23</v>
      </c>
    </row>
    <row r="2585" spans="1:17" x14ac:dyDescent="0.3">
      <c r="A2585" t="s">
        <v>5456</v>
      </c>
      <c r="B2585" s="1">
        <v>44841</v>
      </c>
      <c r="C2585" t="s">
        <v>5457</v>
      </c>
      <c r="D2585" t="s">
        <v>56</v>
      </c>
      <c r="E2585" t="s">
        <v>57</v>
      </c>
      <c r="F2585">
        <v>4</v>
      </c>
      <c r="G2585">
        <v>4</v>
      </c>
      <c r="H2585">
        <v>951.68</v>
      </c>
      <c r="I2585">
        <v>999.26400000000001</v>
      </c>
      <c r="J2585">
        <f t="shared" si="40"/>
        <v>3997.056</v>
      </c>
      <c r="K2585" t="s">
        <v>51</v>
      </c>
      <c r="L2585" t="s">
        <v>42</v>
      </c>
      <c r="M2585" t="s">
        <v>29</v>
      </c>
      <c r="N2585" t="s">
        <v>89</v>
      </c>
      <c r="O2585">
        <v>12.06</v>
      </c>
      <c r="P2585">
        <v>3.5</v>
      </c>
      <c r="Q2585" t="s">
        <v>23</v>
      </c>
    </row>
    <row r="2586" spans="1:17" x14ac:dyDescent="0.3">
      <c r="A2586" t="s">
        <v>5458</v>
      </c>
      <c r="B2586" s="1">
        <v>44002</v>
      </c>
      <c r="C2586" t="s">
        <v>5459</v>
      </c>
      <c r="D2586" t="s">
        <v>109</v>
      </c>
      <c r="E2586" t="s">
        <v>46</v>
      </c>
      <c r="F2586">
        <v>4</v>
      </c>
      <c r="G2586">
        <v>4</v>
      </c>
      <c r="H2586">
        <v>1420.09</v>
      </c>
      <c r="I2586">
        <v>1562.0989999999999</v>
      </c>
      <c r="J2586">
        <f t="shared" si="40"/>
        <v>6248.3959999999997</v>
      </c>
      <c r="K2586" t="s">
        <v>27</v>
      </c>
      <c r="L2586" t="s">
        <v>123</v>
      </c>
      <c r="M2586" t="s">
        <v>29</v>
      </c>
      <c r="O2586">
        <v>31.33</v>
      </c>
      <c r="P2586">
        <v>1.5</v>
      </c>
      <c r="Q2586" t="s">
        <v>23</v>
      </c>
    </row>
    <row r="2587" spans="1:17" x14ac:dyDescent="0.3">
      <c r="A2587" t="s">
        <v>5460</v>
      </c>
      <c r="B2587" s="1">
        <v>45499</v>
      </c>
      <c r="C2587" t="s">
        <v>5461</v>
      </c>
      <c r="D2587" t="s">
        <v>85</v>
      </c>
      <c r="E2587" t="s">
        <v>82</v>
      </c>
      <c r="F2587">
        <v>14</v>
      </c>
      <c r="G2587">
        <v>13</v>
      </c>
      <c r="H2587">
        <v>753.18</v>
      </c>
      <c r="I2587">
        <v>836.02980000000002</v>
      </c>
      <c r="J2587">
        <f t="shared" si="40"/>
        <v>10868.3874</v>
      </c>
      <c r="K2587" t="s">
        <v>47</v>
      </c>
      <c r="L2587" t="s">
        <v>21</v>
      </c>
      <c r="M2587" t="s">
        <v>36</v>
      </c>
      <c r="N2587" t="s">
        <v>53</v>
      </c>
      <c r="O2587">
        <v>32</v>
      </c>
      <c r="P2587">
        <v>2.5</v>
      </c>
      <c r="Q2587" t="s">
        <v>23</v>
      </c>
    </row>
    <row r="2588" spans="1:17" x14ac:dyDescent="0.3">
      <c r="A2588" t="s">
        <v>5462</v>
      </c>
      <c r="B2588" s="1">
        <v>44121</v>
      </c>
      <c r="C2588" t="s">
        <v>5463</v>
      </c>
      <c r="D2588" t="s">
        <v>85</v>
      </c>
      <c r="E2588" t="s">
        <v>82</v>
      </c>
      <c r="F2588">
        <v>2</v>
      </c>
      <c r="G2588">
        <v>2</v>
      </c>
      <c r="H2588">
        <v>211.23</v>
      </c>
      <c r="I2588">
        <v>223.90379999999999</v>
      </c>
      <c r="J2588">
        <f t="shared" si="40"/>
        <v>447.80759999999998</v>
      </c>
      <c r="K2588" t="s">
        <v>66</v>
      </c>
      <c r="L2588" t="s">
        <v>42</v>
      </c>
      <c r="M2588" t="s">
        <v>71</v>
      </c>
      <c r="N2588" t="s">
        <v>37</v>
      </c>
      <c r="O2588">
        <v>29.11</v>
      </c>
      <c r="P2588">
        <v>4.0999999999999996</v>
      </c>
      <c r="Q2588" t="s">
        <v>23</v>
      </c>
    </row>
    <row r="2589" spans="1:17" x14ac:dyDescent="0.3">
      <c r="A2589" t="s">
        <v>5464</v>
      </c>
      <c r="B2589" s="1">
        <v>44019</v>
      </c>
      <c r="C2589" t="s">
        <v>5465</v>
      </c>
      <c r="D2589" t="s">
        <v>65</v>
      </c>
      <c r="E2589" t="s">
        <v>82</v>
      </c>
      <c r="F2589">
        <v>3</v>
      </c>
      <c r="G2589">
        <v>2</v>
      </c>
      <c r="H2589">
        <v>1253.9000000000001</v>
      </c>
      <c r="I2589">
        <v>1391.8290000000002</v>
      </c>
      <c r="J2589">
        <f t="shared" si="40"/>
        <v>2783.6580000000004</v>
      </c>
      <c r="K2589" t="s">
        <v>51</v>
      </c>
      <c r="L2589" t="s">
        <v>86</v>
      </c>
      <c r="M2589" t="s">
        <v>36</v>
      </c>
      <c r="N2589" t="s">
        <v>53</v>
      </c>
      <c r="O2589">
        <v>40.119999999999997</v>
      </c>
      <c r="P2589">
        <v>1.3</v>
      </c>
      <c r="Q2589" t="s">
        <v>23</v>
      </c>
    </row>
    <row r="2590" spans="1:17" x14ac:dyDescent="0.3">
      <c r="A2590" t="s">
        <v>5466</v>
      </c>
      <c r="B2590" s="1">
        <v>45288</v>
      </c>
      <c r="C2590" t="s">
        <v>5467</v>
      </c>
      <c r="D2590" t="s">
        <v>116</v>
      </c>
      <c r="E2590" t="s">
        <v>50</v>
      </c>
      <c r="F2590">
        <v>16</v>
      </c>
      <c r="G2590">
        <v>14</v>
      </c>
      <c r="H2590">
        <v>861.57</v>
      </c>
      <c r="I2590">
        <v>982.18980000000022</v>
      </c>
      <c r="J2590">
        <f t="shared" si="40"/>
        <v>13750.657200000003</v>
      </c>
      <c r="K2590" t="s">
        <v>47</v>
      </c>
      <c r="L2590" t="s">
        <v>35</v>
      </c>
      <c r="M2590" t="s">
        <v>29</v>
      </c>
      <c r="N2590" t="s">
        <v>37</v>
      </c>
      <c r="O2590">
        <v>47.43</v>
      </c>
      <c r="P2590">
        <v>9</v>
      </c>
      <c r="Q2590" t="s">
        <v>23</v>
      </c>
    </row>
    <row r="2591" spans="1:17" x14ac:dyDescent="0.3">
      <c r="A2591" t="s">
        <v>5468</v>
      </c>
      <c r="B2591" s="1">
        <v>44652</v>
      </c>
      <c r="C2591" t="s">
        <v>5469</v>
      </c>
      <c r="D2591" t="s">
        <v>141</v>
      </c>
      <c r="E2591" t="s">
        <v>50</v>
      </c>
      <c r="F2591">
        <v>4</v>
      </c>
      <c r="G2591">
        <v>4</v>
      </c>
      <c r="H2591">
        <v>1159.3399999999999</v>
      </c>
      <c r="I2591">
        <v>1228.9004</v>
      </c>
      <c r="J2591">
        <f t="shared" si="40"/>
        <v>4915.6016</v>
      </c>
      <c r="K2591" t="s">
        <v>51</v>
      </c>
      <c r="L2591" t="s">
        <v>21</v>
      </c>
      <c r="M2591" t="s">
        <v>36</v>
      </c>
      <c r="N2591" t="s">
        <v>67</v>
      </c>
      <c r="O2591">
        <v>27.2</v>
      </c>
      <c r="P2591">
        <v>3.9</v>
      </c>
      <c r="Q2591" t="s">
        <v>23</v>
      </c>
    </row>
    <row r="2592" spans="1:17" x14ac:dyDescent="0.3">
      <c r="A2592" t="s">
        <v>5470</v>
      </c>
      <c r="B2592" s="1">
        <v>45426</v>
      </c>
      <c r="C2592" t="s">
        <v>5471</v>
      </c>
      <c r="D2592" t="s">
        <v>116</v>
      </c>
      <c r="E2592" t="s">
        <v>50</v>
      </c>
      <c r="F2592">
        <v>9</v>
      </c>
      <c r="G2592">
        <v>9</v>
      </c>
      <c r="H2592">
        <v>1192.9000000000001</v>
      </c>
      <c r="I2592">
        <v>1347.9770000000001</v>
      </c>
      <c r="J2592">
        <f t="shared" si="40"/>
        <v>12131.793000000001</v>
      </c>
      <c r="K2592" t="s">
        <v>66</v>
      </c>
      <c r="L2592" t="s">
        <v>86</v>
      </c>
      <c r="M2592" t="s">
        <v>71</v>
      </c>
      <c r="N2592" t="s">
        <v>53</v>
      </c>
      <c r="O2592">
        <v>44.97</v>
      </c>
      <c r="P2592">
        <v>3.8</v>
      </c>
      <c r="Q2592" t="s">
        <v>23</v>
      </c>
    </row>
    <row r="2593" spans="1:17" x14ac:dyDescent="0.3">
      <c r="A2593" t="s">
        <v>5472</v>
      </c>
      <c r="B2593" s="1">
        <v>45537</v>
      </c>
      <c r="C2593" t="s">
        <v>5473</v>
      </c>
      <c r="D2593" t="s">
        <v>40</v>
      </c>
      <c r="E2593" t="s">
        <v>57</v>
      </c>
      <c r="F2593">
        <v>4</v>
      </c>
      <c r="G2593">
        <v>4</v>
      </c>
      <c r="H2593">
        <v>1242.42</v>
      </c>
      <c r="I2593">
        <v>1316.9652000000001</v>
      </c>
      <c r="J2593">
        <f t="shared" si="40"/>
        <v>5267.8608000000004</v>
      </c>
      <c r="K2593" t="s">
        <v>47</v>
      </c>
      <c r="L2593" t="s">
        <v>79</v>
      </c>
      <c r="M2593" t="s">
        <v>36</v>
      </c>
      <c r="N2593" t="s">
        <v>37</v>
      </c>
      <c r="O2593">
        <v>16.57</v>
      </c>
      <c r="P2593">
        <v>4.7</v>
      </c>
      <c r="Q2593" t="s">
        <v>23</v>
      </c>
    </row>
    <row r="2594" spans="1:17" x14ac:dyDescent="0.3">
      <c r="A2594" t="s">
        <v>5474</v>
      </c>
      <c r="B2594" s="1">
        <v>45034</v>
      </c>
      <c r="C2594" t="s">
        <v>5475</v>
      </c>
      <c r="D2594" t="s">
        <v>40</v>
      </c>
      <c r="E2594" t="s">
        <v>26</v>
      </c>
      <c r="F2594">
        <v>9</v>
      </c>
      <c r="G2594">
        <v>8</v>
      </c>
      <c r="H2594">
        <v>1181.6099999999999</v>
      </c>
      <c r="I2594">
        <v>1276.1387999999999</v>
      </c>
      <c r="J2594">
        <f t="shared" si="40"/>
        <v>10209.1104</v>
      </c>
      <c r="K2594" t="s">
        <v>47</v>
      </c>
      <c r="L2594" t="s">
        <v>86</v>
      </c>
      <c r="M2594" t="s">
        <v>36</v>
      </c>
      <c r="N2594" t="s">
        <v>53</v>
      </c>
      <c r="O2594">
        <v>11.3</v>
      </c>
      <c r="P2594">
        <v>3.3</v>
      </c>
      <c r="Q2594" t="s">
        <v>23</v>
      </c>
    </row>
    <row r="2595" spans="1:17" x14ac:dyDescent="0.3">
      <c r="A2595" t="s">
        <v>5476</v>
      </c>
      <c r="B2595" s="1">
        <v>45646</v>
      </c>
      <c r="C2595" t="s">
        <v>5477</v>
      </c>
      <c r="D2595" t="s">
        <v>100</v>
      </c>
      <c r="E2595" t="s">
        <v>57</v>
      </c>
      <c r="F2595">
        <v>4</v>
      </c>
      <c r="G2595">
        <v>4</v>
      </c>
      <c r="H2595">
        <v>256.16000000000003</v>
      </c>
      <c r="I2595">
        <v>268.96800000000002</v>
      </c>
      <c r="J2595">
        <f t="shared" si="40"/>
        <v>1075.8720000000001</v>
      </c>
      <c r="K2595" t="s">
        <v>66</v>
      </c>
      <c r="L2595" t="s">
        <v>28</v>
      </c>
      <c r="M2595" t="s">
        <v>36</v>
      </c>
      <c r="N2595" t="s">
        <v>37</v>
      </c>
      <c r="O2595">
        <v>35.270000000000003</v>
      </c>
      <c r="P2595">
        <v>3.9</v>
      </c>
      <c r="Q2595" t="s">
        <v>23</v>
      </c>
    </row>
    <row r="2596" spans="1:17" x14ac:dyDescent="0.3">
      <c r="A2596" t="s">
        <v>5478</v>
      </c>
      <c r="B2596" s="1">
        <v>45211</v>
      </c>
      <c r="C2596" t="s">
        <v>5479</v>
      </c>
      <c r="D2596" t="s">
        <v>61</v>
      </c>
      <c r="E2596" t="s">
        <v>5480</v>
      </c>
      <c r="F2596">
        <v>2</v>
      </c>
      <c r="G2596">
        <v>2</v>
      </c>
      <c r="H2596">
        <v>27.73</v>
      </c>
      <c r="I2596">
        <v>31.612200000000005</v>
      </c>
      <c r="J2596">
        <f t="shared" si="40"/>
        <v>63.22440000000001</v>
      </c>
      <c r="K2596" t="s">
        <v>47</v>
      </c>
      <c r="L2596" t="s">
        <v>42</v>
      </c>
      <c r="M2596" t="s">
        <v>22</v>
      </c>
      <c r="N2596" t="s">
        <v>30</v>
      </c>
      <c r="O2596">
        <v>13.16</v>
      </c>
      <c r="P2596">
        <v>2.5</v>
      </c>
      <c r="Q2596" t="s">
        <v>23</v>
      </c>
    </row>
    <row r="2597" spans="1:17" x14ac:dyDescent="0.3">
      <c r="A2597" t="s">
        <v>5481</v>
      </c>
      <c r="B2597" s="1">
        <v>44930</v>
      </c>
      <c r="C2597" t="s">
        <v>5482</v>
      </c>
      <c r="D2597" t="s">
        <v>77</v>
      </c>
      <c r="E2597" t="s">
        <v>19</v>
      </c>
      <c r="F2597">
        <v>1</v>
      </c>
      <c r="G2597">
        <v>1</v>
      </c>
      <c r="H2597">
        <v>249.33</v>
      </c>
      <c r="I2597">
        <v>276.75630000000001</v>
      </c>
      <c r="J2597">
        <f t="shared" si="40"/>
        <v>276.75630000000001</v>
      </c>
      <c r="K2597" t="s">
        <v>20</v>
      </c>
      <c r="L2597" t="s">
        <v>79</v>
      </c>
      <c r="M2597" t="s">
        <v>22</v>
      </c>
      <c r="N2597" t="s">
        <v>89</v>
      </c>
      <c r="O2597">
        <v>36.83</v>
      </c>
      <c r="P2597">
        <v>2.8</v>
      </c>
      <c r="Q2597" t="s">
        <v>23</v>
      </c>
    </row>
    <row r="2598" spans="1:17" x14ac:dyDescent="0.3">
      <c r="A2598" t="s">
        <v>5483</v>
      </c>
      <c r="B2598" s="1">
        <v>45367</v>
      </c>
      <c r="C2598" t="s">
        <v>5484</v>
      </c>
      <c r="D2598" t="s">
        <v>65</v>
      </c>
      <c r="E2598" t="s">
        <v>78</v>
      </c>
      <c r="F2598">
        <v>16</v>
      </c>
      <c r="G2598">
        <v>13</v>
      </c>
      <c r="H2598">
        <v>923.98</v>
      </c>
      <c r="I2598">
        <v>1007.1382000000001</v>
      </c>
      <c r="J2598">
        <f t="shared" si="40"/>
        <v>13092.796600000001</v>
      </c>
      <c r="K2598" t="s">
        <v>20</v>
      </c>
      <c r="L2598" t="s">
        <v>86</v>
      </c>
      <c r="M2598" t="s">
        <v>71</v>
      </c>
      <c r="N2598" t="s">
        <v>67</v>
      </c>
      <c r="O2598">
        <v>11.7</v>
      </c>
      <c r="P2598">
        <v>3.9</v>
      </c>
      <c r="Q2598" t="s">
        <v>111</v>
      </c>
    </row>
    <row r="2599" spans="1:17" x14ac:dyDescent="0.3">
      <c r="A2599" t="s">
        <v>5485</v>
      </c>
      <c r="B2599" s="1">
        <v>45042</v>
      </c>
      <c r="C2599" t="s">
        <v>1504</v>
      </c>
      <c r="D2599" t="s">
        <v>141</v>
      </c>
      <c r="E2599" t="s">
        <v>5486</v>
      </c>
      <c r="F2599">
        <v>13</v>
      </c>
      <c r="G2599">
        <v>13</v>
      </c>
      <c r="H2599">
        <v>1115.6300000000001</v>
      </c>
      <c r="I2599">
        <v>1227.1930000000002</v>
      </c>
      <c r="J2599">
        <f t="shared" si="40"/>
        <v>15953.509000000002</v>
      </c>
      <c r="K2599" t="s">
        <v>47</v>
      </c>
      <c r="L2599" t="s">
        <v>86</v>
      </c>
      <c r="M2599" t="s">
        <v>29</v>
      </c>
      <c r="N2599" t="s">
        <v>53</v>
      </c>
      <c r="O2599">
        <v>30.97</v>
      </c>
      <c r="P2599">
        <v>4.5</v>
      </c>
      <c r="Q2599" t="s">
        <v>23</v>
      </c>
    </row>
    <row r="2600" spans="1:17" x14ac:dyDescent="0.3">
      <c r="A2600" t="s">
        <v>5487</v>
      </c>
      <c r="B2600" s="1">
        <v>45437</v>
      </c>
      <c r="C2600" t="s">
        <v>5488</v>
      </c>
      <c r="D2600" t="s">
        <v>133</v>
      </c>
      <c r="E2600" t="s">
        <v>95</v>
      </c>
      <c r="F2600">
        <v>2</v>
      </c>
      <c r="G2600">
        <v>2</v>
      </c>
      <c r="H2600">
        <v>357.6</v>
      </c>
      <c r="I2600">
        <v>407.66400000000004</v>
      </c>
      <c r="J2600">
        <f t="shared" si="40"/>
        <v>815.32800000000009</v>
      </c>
      <c r="K2600" t="s">
        <v>20</v>
      </c>
      <c r="L2600" t="s">
        <v>21</v>
      </c>
      <c r="M2600" t="s">
        <v>36</v>
      </c>
      <c r="N2600" t="s">
        <v>89</v>
      </c>
      <c r="O2600">
        <v>-5</v>
      </c>
      <c r="P2600">
        <v>2.2000000000000002</v>
      </c>
      <c r="Q2600" t="s">
        <v>23</v>
      </c>
    </row>
    <row r="2601" spans="1:17" x14ac:dyDescent="0.3">
      <c r="A2601" t="s">
        <v>5489</v>
      </c>
      <c r="B2601" s="1">
        <v>44833</v>
      </c>
      <c r="C2601" t="s">
        <v>5490</v>
      </c>
      <c r="D2601" t="s">
        <v>94</v>
      </c>
      <c r="E2601" t="s">
        <v>95</v>
      </c>
      <c r="F2601">
        <v>19</v>
      </c>
      <c r="G2601">
        <v>16</v>
      </c>
      <c r="H2601">
        <v>1311.26</v>
      </c>
      <c r="I2601">
        <v>1468.6112000000001</v>
      </c>
      <c r="J2601">
        <f t="shared" si="40"/>
        <v>23497.779200000001</v>
      </c>
      <c r="K2601" t="s">
        <v>66</v>
      </c>
      <c r="L2601" t="s">
        <v>86</v>
      </c>
      <c r="M2601" t="s">
        <v>71</v>
      </c>
      <c r="N2601" t="s">
        <v>67</v>
      </c>
      <c r="O2601">
        <v>32.29</v>
      </c>
      <c r="P2601">
        <v>2.1</v>
      </c>
      <c r="Q2601" t="s">
        <v>23</v>
      </c>
    </row>
    <row r="2602" spans="1:17" x14ac:dyDescent="0.3">
      <c r="A2602" t="s">
        <v>5491</v>
      </c>
      <c r="B2602" s="1">
        <v>44417</v>
      </c>
      <c r="C2602" t="s">
        <v>5492</v>
      </c>
      <c r="D2602" t="s">
        <v>33</v>
      </c>
      <c r="E2602" t="s">
        <v>34</v>
      </c>
      <c r="F2602">
        <v>1</v>
      </c>
      <c r="G2602">
        <v>1</v>
      </c>
      <c r="H2602">
        <v>396.18</v>
      </c>
      <c r="I2602">
        <v>443.72160000000002</v>
      </c>
      <c r="J2602">
        <f t="shared" si="40"/>
        <v>443.72160000000002</v>
      </c>
      <c r="K2602" t="s">
        <v>20</v>
      </c>
      <c r="L2602" t="s">
        <v>35</v>
      </c>
      <c r="M2602" t="s">
        <v>71</v>
      </c>
      <c r="N2602" t="s">
        <v>89</v>
      </c>
      <c r="O2602">
        <v>9.61</v>
      </c>
      <c r="P2602">
        <v>4</v>
      </c>
      <c r="Q2602" t="s">
        <v>23</v>
      </c>
    </row>
    <row r="2603" spans="1:17" x14ac:dyDescent="0.3">
      <c r="A2603" t="s">
        <v>5493</v>
      </c>
      <c r="B2603" s="1">
        <v>44211</v>
      </c>
      <c r="C2603" t="s">
        <v>5494</v>
      </c>
      <c r="D2603" t="s">
        <v>141</v>
      </c>
      <c r="E2603" t="s">
        <v>117</v>
      </c>
      <c r="F2603">
        <v>3</v>
      </c>
      <c r="G2603">
        <v>2</v>
      </c>
      <c r="H2603">
        <v>1012.07</v>
      </c>
      <c r="I2603">
        <v>1113.277</v>
      </c>
      <c r="J2603">
        <f t="shared" si="40"/>
        <v>2226.5540000000001</v>
      </c>
      <c r="K2603" t="s">
        <v>66</v>
      </c>
      <c r="L2603" t="s">
        <v>79</v>
      </c>
      <c r="M2603" t="s">
        <v>22</v>
      </c>
      <c r="N2603" t="s">
        <v>37</v>
      </c>
      <c r="O2603">
        <v>6.53</v>
      </c>
      <c r="P2603">
        <v>2.2999999999999998</v>
      </c>
      <c r="Q2603" t="s">
        <v>23</v>
      </c>
    </row>
    <row r="2604" spans="1:17" x14ac:dyDescent="0.3">
      <c r="A2604" t="s">
        <v>5495</v>
      </c>
      <c r="B2604" s="1">
        <v>43903</v>
      </c>
      <c r="C2604" t="s">
        <v>5496</v>
      </c>
      <c r="D2604" t="s">
        <v>56</v>
      </c>
      <c r="E2604" t="s">
        <v>57</v>
      </c>
      <c r="F2604">
        <v>17</v>
      </c>
      <c r="G2604">
        <v>16</v>
      </c>
      <c r="H2604">
        <v>1055.95</v>
      </c>
      <c r="I2604">
        <v>1161.5450000000001</v>
      </c>
      <c r="J2604">
        <f t="shared" si="40"/>
        <v>18584.72</v>
      </c>
      <c r="K2604" t="s">
        <v>51</v>
      </c>
      <c r="M2604" t="s">
        <v>71</v>
      </c>
      <c r="N2604" t="s">
        <v>67</v>
      </c>
      <c r="O2604">
        <v>47.63</v>
      </c>
      <c r="P2604">
        <v>1.2</v>
      </c>
      <c r="Q2604" t="s">
        <v>23</v>
      </c>
    </row>
    <row r="2605" spans="1:17" x14ac:dyDescent="0.3">
      <c r="A2605" t="s">
        <v>5497</v>
      </c>
      <c r="B2605" s="1">
        <v>45556</v>
      </c>
      <c r="C2605" t="s">
        <v>5498</v>
      </c>
      <c r="D2605" t="s">
        <v>141</v>
      </c>
      <c r="E2605" t="s">
        <v>50</v>
      </c>
      <c r="F2605">
        <v>10</v>
      </c>
      <c r="G2605">
        <v>9</v>
      </c>
      <c r="H2605">
        <v>334.01</v>
      </c>
      <c r="I2605">
        <v>360.73079999999999</v>
      </c>
      <c r="J2605">
        <f t="shared" si="40"/>
        <v>3246.5771999999997</v>
      </c>
      <c r="K2605" t="s">
        <v>66</v>
      </c>
      <c r="L2605" t="s">
        <v>79</v>
      </c>
      <c r="M2605" t="s">
        <v>71</v>
      </c>
      <c r="N2605" t="s">
        <v>53</v>
      </c>
      <c r="O2605">
        <v>16.86</v>
      </c>
      <c r="P2605">
        <v>2.2000000000000002</v>
      </c>
      <c r="Q2605" t="s">
        <v>23</v>
      </c>
    </row>
    <row r="2606" spans="1:17" x14ac:dyDescent="0.3">
      <c r="A2606" t="s">
        <v>5499</v>
      </c>
      <c r="B2606" s="1">
        <v>44232</v>
      </c>
      <c r="C2606" t="s">
        <v>5500</v>
      </c>
      <c r="D2606" t="s">
        <v>94</v>
      </c>
      <c r="E2606" t="s">
        <v>50</v>
      </c>
      <c r="F2606">
        <v>20</v>
      </c>
      <c r="G2606">
        <v>17</v>
      </c>
      <c r="H2606">
        <v>6.29</v>
      </c>
      <c r="I2606">
        <v>7.2334999999999994</v>
      </c>
      <c r="J2606">
        <f t="shared" si="40"/>
        <v>122.96949999999998</v>
      </c>
      <c r="K2606" t="s">
        <v>20</v>
      </c>
      <c r="L2606" t="s">
        <v>123</v>
      </c>
      <c r="M2606" t="s">
        <v>36</v>
      </c>
      <c r="N2606" t="s">
        <v>30</v>
      </c>
      <c r="O2606">
        <v>29.88</v>
      </c>
      <c r="P2606">
        <v>1.9</v>
      </c>
      <c r="Q2606" t="s">
        <v>23</v>
      </c>
    </row>
    <row r="2607" spans="1:17" x14ac:dyDescent="0.3">
      <c r="A2607" t="s">
        <v>5501</v>
      </c>
      <c r="B2607" s="1">
        <v>45281</v>
      </c>
      <c r="C2607" t="s">
        <v>5502</v>
      </c>
      <c r="D2607" t="s">
        <v>85</v>
      </c>
      <c r="E2607" t="s">
        <v>82</v>
      </c>
      <c r="F2607">
        <v>10</v>
      </c>
      <c r="G2607">
        <v>9</v>
      </c>
      <c r="H2607">
        <v>799.55</v>
      </c>
      <c r="I2607">
        <v>895.49599999999998</v>
      </c>
      <c r="J2607">
        <f t="shared" si="40"/>
        <v>8059.4639999999999</v>
      </c>
      <c r="K2607" t="s">
        <v>66</v>
      </c>
      <c r="L2607" t="s">
        <v>86</v>
      </c>
      <c r="M2607" t="s">
        <v>71</v>
      </c>
      <c r="N2607" t="s">
        <v>89</v>
      </c>
      <c r="O2607">
        <v>12.19</v>
      </c>
      <c r="P2607">
        <v>2.2000000000000002</v>
      </c>
      <c r="Q2607" t="s">
        <v>23</v>
      </c>
    </row>
    <row r="2608" spans="1:17" x14ac:dyDescent="0.3">
      <c r="A2608" t="s">
        <v>5503</v>
      </c>
      <c r="B2608" s="1">
        <v>44393</v>
      </c>
      <c r="C2608" t="s">
        <v>5504</v>
      </c>
      <c r="D2608" t="s">
        <v>116</v>
      </c>
      <c r="E2608" t="s">
        <v>117</v>
      </c>
      <c r="F2608">
        <v>13</v>
      </c>
      <c r="G2608">
        <v>11</v>
      </c>
      <c r="H2608">
        <v>1160.1199999999999</v>
      </c>
      <c r="I2608">
        <v>1310.9355999999998</v>
      </c>
      <c r="J2608">
        <f t="shared" si="40"/>
        <v>14420.291599999997</v>
      </c>
      <c r="K2608" t="s">
        <v>51</v>
      </c>
      <c r="L2608" t="s">
        <v>28</v>
      </c>
      <c r="M2608" t="s">
        <v>36</v>
      </c>
      <c r="N2608" t="s">
        <v>30</v>
      </c>
      <c r="O2608">
        <v>43.26</v>
      </c>
      <c r="P2608">
        <v>3.7</v>
      </c>
      <c r="Q2608" t="s">
        <v>23</v>
      </c>
    </row>
    <row r="2609" spans="1:17" x14ac:dyDescent="0.3">
      <c r="A2609" t="s">
        <v>5505</v>
      </c>
      <c r="B2609" s="1">
        <v>45582</v>
      </c>
      <c r="C2609" t="s">
        <v>5506</v>
      </c>
      <c r="D2609" t="s">
        <v>133</v>
      </c>
      <c r="E2609" t="s">
        <v>50</v>
      </c>
      <c r="F2609">
        <v>7</v>
      </c>
      <c r="G2609">
        <v>7</v>
      </c>
      <c r="H2609">
        <v>551.21</v>
      </c>
      <c r="I2609">
        <v>617.35520000000008</v>
      </c>
      <c r="J2609">
        <f t="shared" si="40"/>
        <v>4321.4864000000007</v>
      </c>
      <c r="K2609" t="s">
        <v>47</v>
      </c>
      <c r="L2609" t="s">
        <v>35</v>
      </c>
      <c r="M2609" t="s">
        <v>71</v>
      </c>
      <c r="N2609" t="s">
        <v>37</v>
      </c>
      <c r="O2609">
        <v>45.79</v>
      </c>
      <c r="P2609">
        <v>2</v>
      </c>
      <c r="Q2609" t="s">
        <v>23</v>
      </c>
    </row>
    <row r="2610" spans="1:17" x14ac:dyDescent="0.3">
      <c r="A2610" t="s">
        <v>5507</v>
      </c>
      <c r="B2610" s="1">
        <v>44616</v>
      </c>
      <c r="C2610" t="s">
        <v>5508</v>
      </c>
      <c r="D2610" t="s">
        <v>116</v>
      </c>
      <c r="E2610" t="s">
        <v>117</v>
      </c>
      <c r="F2610">
        <v>11</v>
      </c>
      <c r="G2610">
        <v>9</v>
      </c>
      <c r="H2610">
        <v>930.08</v>
      </c>
      <c r="I2610">
        <v>1060.2912000000001</v>
      </c>
      <c r="J2610">
        <f t="shared" si="40"/>
        <v>9542.6208000000006</v>
      </c>
      <c r="K2610" t="s">
        <v>20</v>
      </c>
      <c r="L2610" t="s">
        <v>79</v>
      </c>
      <c r="M2610" t="s">
        <v>22</v>
      </c>
      <c r="N2610" t="s">
        <v>89</v>
      </c>
      <c r="O2610">
        <v>21.5</v>
      </c>
      <c r="P2610">
        <v>3.7</v>
      </c>
      <c r="Q2610" t="s">
        <v>23</v>
      </c>
    </row>
    <row r="2611" spans="1:17" x14ac:dyDescent="0.3">
      <c r="A2611" t="s">
        <v>5509</v>
      </c>
      <c r="B2611" s="1">
        <v>44358</v>
      </c>
      <c r="C2611" t="s">
        <v>5510</v>
      </c>
      <c r="D2611" t="s">
        <v>94</v>
      </c>
      <c r="E2611" t="s">
        <v>50</v>
      </c>
      <c r="F2611">
        <v>10</v>
      </c>
      <c r="G2611">
        <v>8</v>
      </c>
      <c r="H2611">
        <v>1286.42</v>
      </c>
      <c r="I2611">
        <v>1453.6545999999998</v>
      </c>
      <c r="J2611">
        <f t="shared" si="40"/>
        <v>11629.236799999999</v>
      </c>
      <c r="K2611" t="s">
        <v>20</v>
      </c>
      <c r="L2611" t="s">
        <v>21</v>
      </c>
      <c r="M2611" t="s">
        <v>36</v>
      </c>
      <c r="N2611" t="s">
        <v>37</v>
      </c>
      <c r="O2611">
        <v>33.89</v>
      </c>
      <c r="P2611">
        <v>2.7</v>
      </c>
      <c r="Q2611" t="s">
        <v>23</v>
      </c>
    </row>
    <row r="2612" spans="1:17" x14ac:dyDescent="0.3">
      <c r="A2612" t="s">
        <v>5511</v>
      </c>
      <c r="B2612" s="1">
        <v>44064</v>
      </c>
      <c r="C2612" t="s">
        <v>5512</v>
      </c>
      <c r="D2612" t="s">
        <v>85</v>
      </c>
      <c r="E2612" t="s">
        <v>78</v>
      </c>
      <c r="F2612">
        <v>19</v>
      </c>
      <c r="G2612">
        <v>19</v>
      </c>
      <c r="H2612">
        <v>1489.74</v>
      </c>
      <c r="I2612">
        <v>1713.2009999999998</v>
      </c>
      <c r="J2612">
        <f t="shared" si="40"/>
        <v>32550.818999999996</v>
      </c>
      <c r="K2612" t="s">
        <v>66</v>
      </c>
      <c r="L2612" t="s">
        <v>28</v>
      </c>
      <c r="M2612" t="s">
        <v>36</v>
      </c>
      <c r="N2612" t="s">
        <v>53</v>
      </c>
      <c r="O2612">
        <v>20.350000000000001</v>
      </c>
      <c r="P2612">
        <v>3.7</v>
      </c>
      <c r="Q2612" t="s">
        <v>23</v>
      </c>
    </row>
    <row r="2613" spans="1:17" x14ac:dyDescent="0.3">
      <c r="A2613" t="s">
        <v>5513</v>
      </c>
      <c r="B2613" s="1">
        <v>44705</v>
      </c>
      <c r="C2613" t="s">
        <v>5514</v>
      </c>
      <c r="D2613" t="s">
        <v>133</v>
      </c>
      <c r="E2613" t="s">
        <v>95</v>
      </c>
      <c r="F2613">
        <v>16</v>
      </c>
      <c r="G2613">
        <v>16</v>
      </c>
      <c r="H2613">
        <v>834.78</v>
      </c>
      <c r="I2613">
        <v>951.64920000000006</v>
      </c>
      <c r="J2613">
        <f t="shared" si="40"/>
        <v>15226.387200000001</v>
      </c>
      <c r="K2613" t="s">
        <v>27</v>
      </c>
      <c r="L2613" t="s">
        <v>35</v>
      </c>
      <c r="M2613" t="s">
        <v>36</v>
      </c>
      <c r="N2613" t="s">
        <v>67</v>
      </c>
      <c r="O2613">
        <v>22.69</v>
      </c>
      <c r="P2613">
        <v>4.5</v>
      </c>
      <c r="Q2613" t="s">
        <v>23</v>
      </c>
    </row>
    <row r="2614" spans="1:17" x14ac:dyDescent="0.3">
      <c r="A2614" t="s">
        <v>5515</v>
      </c>
      <c r="B2614" s="1">
        <v>44125</v>
      </c>
      <c r="C2614" t="s">
        <v>5516</v>
      </c>
      <c r="D2614" t="s">
        <v>40</v>
      </c>
      <c r="E2614" t="s">
        <v>57</v>
      </c>
      <c r="F2614">
        <v>19</v>
      </c>
      <c r="G2614">
        <v>17</v>
      </c>
      <c r="H2614">
        <v>13.44</v>
      </c>
      <c r="I2614">
        <v>15.321600000000002</v>
      </c>
      <c r="J2614">
        <f t="shared" si="40"/>
        <v>260.46720000000005</v>
      </c>
      <c r="K2614" t="s">
        <v>27</v>
      </c>
      <c r="M2614" t="s">
        <v>36</v>
      </c>
      <c r="N2614" t="s">
        <v>30</v>
      </c>
      <c r="O2614">
        <v>27.85</v>
      </c>
      <c r="P2614">
        <v>2.2999999999999998</v>
      </c>
      <c r="Q2614" t="s">
        <v>23</v>
      </c>
    </row>
    <row r="2615" spans="1:17" x14ac:dyDescent="0.3">
      <c r="A2615" t="s">
        <v>5517</v>
      </c>
      <c r="B2615" s="1">
        <v>44040</v>
      </c>
      <c r="C2615" t="s">
        <v>5518</v>
      </c>
      <c r="D2615" t="s">
        <v>85</v>
      </c>
      <c r="E2615" t="s">
        <v>78</v>
      </c>
      <c r="F2615">
        <v>19</v>
      </c>
      <c r="G2615">
        <v>16</v>
      </c>
      <c r="H2615">
        <v>347.04</v>
      </c>
      <c r="I2615">
        <v>367.86240000000004</v>
      </c>
      <c r="J2615">
        <f t="shared" si="40"/>
        <v>5885.7984000000006</v>
      </c>
      <c r="K2615" t="s">
        <v>27</v>
      </c>
      <c r="L2615" t="s">
        <v>35</v>
      </c>
      <c r="M2615" t="s">
        <v>71</v>
      </c>
      <c r="N2615" t="s">
        <v>67</v>
      </c>
      <c r="O2615">
        <v>30.2</v>
      </c>
      <c r="P2615">
        <v>2.5</v>
      </c>
      <c r="Q2615" t="s">
        <v>23</v>
      </c>
    </row>
    <row r="2616" spans="1:17" x14ac:dyDescent="0.3">
      <c r="A2616" t="s">
        <v>5519</v>
      </c>
      <c r="B2616" s="1">
        <v>43920</v>
      </c>
      <c r="C2616" t="s">
        <v>5520</v>
      </c>
      <c r="D2616" t="s">
        <v>116</v>
      </c>
      <c r="E2616" t="s">
        <v>50</v>
      </c>
      <c r="F2616">
        <v>13</v>
      </c>
      <c r="G2616">
        <v>13</v>
      </c>
      <c r="H2616">
        <v>1442.65</v>
      </c>
      <c r="I2616">
        <v>1615.7680000000003</v>
      </c>
      <c r="J2616">
        <f t="shared" si="40"/>
        <v>21004.984000000004</v>
      </c>
      <c r="K2616" t="s">
        <v>47</v>
      </c>
      <c r="L2616" t="s">
        <v>123</v>
      </c>
      <c r="M2616" t="s">
        <v>29</v>
      </c>
      <c r="N2616" t="s">
        <v>37</v>
      </c>
      <c r="P2616">
        <v>1.3</v>
      </c>
      <c r="Q2616" t="s">
        <v>23</v>
      </c>
    </row>
    <row r="2617" spans="1:17" x14ac:dyDescent="0.3">
      <c r="A2617" t="s">
        <v>5521</v>
      </c>
      <c r="B2617" s="1">
        <v>44552</v>
      </c>
      <c r="C2617" t="s">
        <v>5522</v>
      </c>
      <c r="D2617" t="s">
        <v>45</v>
      </c>
      <c r="E2617" t="s">
        <v>46</v>
      </c>
      <c r="F2617">
        <v>18</v>
      </c>
      <c r="G2617">
        <v>16</v>
      </c>
      <c r="H2617">
        <v>1051.81</v>
      </c>
      <c r="I2617">
        <v>1114.9186</v>
      </c>
      <c r="J2617">
        <f t="shared" si="40"/>
        <v>17838.6976</v>
      </c>
      <c r="K2617" t="s">
        <v>47</v>
      </c>
      <c r="L2617" t="s">
        <v>21</v>
      </c>
      <c r="M2617" t="s">
        <v>71</v>
      </c>
      <c r="N2617" t="s">
        <v>30</v>
      </c>
      <c r="O2617">
        <v>12.5</v>
      </c>
      <c r="P2617">
        <v>2.8</v>
      </c>
      <c r="Q2617" t="s">
        <v>74</v>
      </c>
    </row>
    <row r="2618" spans="1:17" x14ac:dyDescent="0.3">
      <c r="A2618" t="s">
        <v>5523</v>
      </c>
      <c r="B2618" s="1">
        <v>44646</v>
      </c>
      <c r="C2618" t="s">
        <v>5524</v>
      </c>
      <c r="D2618" t="s">
        <v>2873</v>
      </c>
      <c r="E2618" t="s">
        <v>82</v>
      </c>
      <c r="F2618">
        <v>20</v>
      </c>
      <c r="G2618">
        <v>18</v>
      </c>
      <c r="H2618">
        <v>91.89</v>
      </c>
      <c r="I2618">
        <v>104.75460000000001</v>
      </c>
      <c r="J2618">
        <f t="shared" si="40"/>
        <v>1885.5828000000001</v>
      </c>
      <c r="K2618" t="s">
        <v>47</v>
      </c>
      <c r="L2618" t="s">
        <v>79</v>
      </c>
      <c r="M2618" t="s">
        <v>71</v>
      </c>
      <c r="N2618" t="s">
        <v>37</v>
      </c>
      <c r="O2618">
        <v>45.12</v>
      </c>
      <c r="P2618">
        <v>3.4</v>
      </c>
      <c r="Q2618" t="s">
        <v>23</v>
      </c>
    </row>
    <row r="2619" spans="1:17" x14ac:dyDescent="0.3">
      <c r="A2619" t="s">
        <v>5525</v>
      </c>
      <c r="B2619" s="1">
        <v>45532</v>
      </c>
      <c r="C2619" t="s">
        <v>5526</v>
      </c>
      <c r="D2619" t="s">
        <v>141</v>
      </c>
      <c r="E2619" t="s">
        <v>50</v>
      </c>
      <c r="F2619">
        <v>7</v>
      </c>
      <c r="G2619">
        <v>6</v>
      </c>
      <c r="H2619">
        <v>1438.61</v>
      </c>
      <c r="I2619">
        <v>1611.2432000000001</v>
      </c>
      <c r="J2619">
        <f t="shared" si="40"/>
        <v>9667.4592000000011</v>
      </c>
      <c r="K2619" t="s">
        <v>51</v>
      </c>
      <c r="L2619" t="s">
        <v>86</v>
      </c>
      <c r="M2619" t="s">
        <v>29</v>
      </c>
      <c r="N2619" t="s">
        <v>89</v>
      </c>
      <c r="O2619">
        <v>43.19</v>
      </c>
      <c r="P2619">
        <v>3.7</v>
      </c>
      <c r="Q2619" t="s">
        <v>23</v>
      </c>
    </row>
    <row r="2620" spans="1:17" x14ac:dyDescent="0.3">
      <c r="A2620" t="s">
        <v>5527</v>
      </c>
      <c r="B2620" s="1">
        <v>44833</v>
      </c>
      <c r="C2620" t="s">
        <v>5528</v>
      </c>
      <c r="D2620" t="s">
        <v>94</v>
      </c>
      <c r="E2620" t="s">
        <v>117</v>
      </c>
      <c r="F2620">
        <v>7</v>
      </c>
      <c r="G2620">
        <v>7</v>
      </c>
      <c r="H2620">
        <v>455.06</v>
      </c>
      <c r="I2620">
        <v>477.81300000000005</v>
      </c>
      <c r="J2620">
        <f t="shared" si="40"/>
        <v>3344.6910000000003</v>
      </c>
      <c r="K2620" t="s">
        <v>51</v>
      </c>
      <c r="L2620" t="s">
        <v>123</v>
      </c>
      <c r="M2620" t="s">
        <v>29</v>
      </c>
      <c r="N2620" t="s">
        <v>30</v>
      </c>
      <c r="O2620">
        <v>37.630000000000003</v>
      </c>
      <c r="P2620">
        <v>4.4000000000000004</v>
      </c>
      <c r="Q2620" t="s">
        <v>23</v>
      </c>
    </row>
    <row r="2621" spans="1:17" x14ac:dyDescent="0.3">
      <c r="A2621" t="s">
        <v>5529</v>
      </c>
      <c r="B2621" s="1">
        <v>44661</v>
      </c>
      <c r="C2621" t="s">
        <v>5530</v>
      </c>
      <c r="D2621" t="s">
        <v>61</v>
      </c>
      <c r="E2621" t="s">
        <v>62</v>
      </c>
      <c r="F2621">
        <v>1</v>
      </c>
      <c r="G2621">
        <v>1</v>
      </c>
      <c r="H2621">
        <v>263.02999999999997</v>
      </c>
      <c r="I2621">
        <v>302.48449999999997</v>
      </c>
      <c r="J2621">
        <f t="shared" si="40"/>
        <v>302.48449999999997</v>
      </c>
      <c r="K2621" t="s">
        <v>47</v>
      </c>
      <c r="L2621" t="s">
        <v>79</v>
      </c>
      <c r="M2621" t="s">
        <v>71</v>
      </c>
      <c r="N2621" t="s">
        <v>37</v>
      </c>
      <c r="O2621">
        <v>9.94</v>
      </c>
      <c r="P2621">
        <v>0</v>
      </c>
      <c r="Q2621" t="s">
        <v>23</v>
      </c>
    </row>
    <row r="2622" spans="1:17" x14ac:dyDescent="0.3">
      <c r="A2622" t="s">
        <v>5531</v>
      </c>
      <c r="B2622" s="1">
        <v>45391</v>
      </c>
      <c r="C2622" t="s">
        <v>5532</v>
      </c>
      <c r="D2622" t="s">
        <v>94</v>
      </c>
      <c r="E2622" t="s">
        <v>50</v>
      </c>
      <c r="F2622">
        <v>13</v>
      </c>
      <c r="G2622">
        <v>13</v>
      </c>
      <c r="H2622">
        <v>11.7</v>
      </c>
      <c r="I2622">
        <v>12.635999999999999</v>
      </c>
      <c r="J2622">
        <f t="shared" si="40"/>
        <v>164.268</v>
      </c>
      <c r="K2622" t="s">
        <v>51</v>
      </c>
      <c r="L2622" t="s">
        <v>79</v>
      </c>
      <c r="M2622" t="s">
        <v>29</v>
      </c>
      <c r="N2622" t="s">
        <v>89</v>
      </c>
      <c r="O2622">
        <v>47.01</v>
      </c>
      <c r="P2622">
        <v>4.4000000000000004</v>
      </c>
      <c r="Q2622" t="s">
        <v>23</v>
      </c>
    </row>
    <row r="2623" spans="1:17" x14ac:dyDescent="0.3">
      <c r="A2623" t="s">
        <v>5533</v>
      </c>
      <c r="B2623" s="1">
        <v>45474</v>
      </c>
      <c r="C2623" t="s">
        <v>5534</v>
      </c>
      <c r="D2623" t="s">
        <v>45</v>
      </c>
      <c r="E2623" t="s">
        <v>120</v>
      </c>
      <c r="F2623">
        <v>5</v>
      </c>
      <c r="G2623">
        <v>5</v>
      </c>
      <c r="H2623">
        <v>67.150000000000006</v>
      </c>
      <c r="I2623">
        <v>74.536500000000018</v>
      </c>
      <c r="J2623">
        <f t="shared" si="40"/>
        <v>372.68250000000012</v>
      </c>
      <c r="K2623" t="s">
        <v>66</v>
      </c>
      <c r="L2623" t="s">
        <v>28</v>
      </c>
      <c r="M2623" t="s">
        <v>29</v>
      </c>
      <c r="N2623" t="s">
        <v>5535</v>
      </c>
      <c r="O2623">
        <v>39.22</v>
      </c>
      <c r="P2623">
        <v>5</v>
      </c>
      <c r="Q2623" t="s">
        <v>23</v>
      </c>
    </row>
    <row r="2624" spans="1:17" x14ac:dyDescent="0.3">
      <c r="A2624" t="s">
        <v>5536</v>
      </c>
      <c r="B2624" s="1">
        <v>44704</v>
      </c>
      <c r="C2624" t="s">
        <v>5537</v>
      </c>
      <c r="D2624" t="s">
        <v>94</v>
      </c>
      <c r="E2624" t="s">
        <v>117</v>
      </c>
      <c r="F2624">
        <v>14</v>
      </c>
      <c r="G2624">
        <v>11</v>
      </c>
      <c r="H2624">
        <v>205.25</v>
      </c>
      <c r="I2624">
        <v>227.82750000000001</v>
      </c>
      <c r="J2624">
        <f t="shared" si="40"/>
        <v>2506.1025</v>
      </c>
      <c r="K2624" t="s">
        <v>27</v>
      </c>
      <c r="L2624" t="s">
        <v>21</v>
      </c>
      <c r="M2624" t="s">
        <v>29</v>
      </c>
      <c r="N2624" t="s">
        <v>67</v>
      </c>
      <c r="O2624">
        <v>32.869999999999997</v>
      </c>
      <c r="P2624">
        <v>4.0999999999999996</v>
      </c>
      <c r="Q2624" t="s">
        <v>111</v>
      </c>
    </row>
    <row r="2625" spans="1:17" x14ac:dyDescent="0.3">
      <c r="A2625" t="s">
        <v>5538</v>
      </c>
      <c r="B2625" s="1">
        <v>45397</v>
      </c>
      <c r="C2625" t="s">
        <v>5539</v>
      </c>
      <c r="D2625" t="s">
        <v>61</v>
      </c>
      <c r="E2625" t="s">
        <v>70</v>
      </c>
      <c r="F2625">
        <v>7</v>
      </c>
      <c r="G2625">
        <v>6</v>
      </c>
      <c r="H2625">
        <v>369.32</v>
      </c>
      <c r="I2625">
        <v>395.17240000000004</v>
      </c>
      <c r="J2625">
        <f t="shared" si="40"/>
        <v>2371.0344000000005</v>
      </c>
      <c r="K2625" t="s">
        <v>47</v>
      </c>
      <c r="L2625" t="s">
        <v>21</v>
      </c>
      <c r="M2625" t="s">
        <v>71</v>
      </c>
      <c r="N2625" t="s">
        <v>89</v>
      </c>
      <c r="O2625">
        <v>9.0399999999999991</v>
      </c>
      <c r="P2625">
        <v>9</v>
      </c>
      <c r="Q2625" t="s">
        <v>205</v>
      </c>
    </row>
    <row r="2626" spans="1:17" x14ac:dyDescent="0.3">
      <c r="A2626" t="s">
        <v>5540</v>
      </c>
      <c r="B2626" s="1">
        <v>45172</v>
      </c>
      <c r="C2626" t="s">
        <v>5541</v>
      </c>
      <c r="D2626" t="s">
        <v>100</v>
      </c>
      <c r="E2626" t="s">
        <v>26</v>
      </c>
      <c r="F2626">
        <v>17</v>
      </c>
      <c r="G2626">
        <v>17</v>
      </c>
      <c r="H2626">
        <v>1300.55</v>
      </c>
      <c r="I2626">
        <v>1456.616</v>
      </c>
      <c r="J2626">
        <f t="shared" si="40"/>
        <v>24762.472000000002</v>
      </c>
      <c r="K2626" t="s">
        <v>66</v>
      </c>
      <c r="L2626" t="s">
        <v>35</v>
      </c>
      <c r="M2626" t="s">
        <v>29</v>
      </c>
      <c r="N2626" t="s">
        <v>53</v>
      </c>
      <c r="O2626">
        <v>12.72</v>
      </c>
      <c r="P2626">
        <v>1.5</v>
      </c>
      <c r="Q2626" t="s">
        <v>23</v>
      </c>
    </row>
    <row r="2627" spans="1:17" x14ac:dyDescent="0.3">
      <c r="A2627" t="s">
        <v>5542</v>
      </c>
      <c r="B2627" s="1">
        <v>45646</v>
      </c>
      <c r="C2627" t="s">
        <v>5543</v>
      </c>
      <c r="D2627" t="s">
        <v>77</v>
      </c>
      <c r="E2627" t="s">
        <v>78</v>
      </c>
      <c r="F2627">
        <v>10</v>
      </c>
      <c r="G2627">
        <v>8</v>
      </c>
      <c r="H2627">
        <v>201.17</v>
      </c>
      <c r="I2627">
        <v>231.34549999999996</v>
      </c>
      <c r="J2627">
        <f t="shared" ref="J2627:J2690" si="41">G2627*I2627</f>
        <v>1850.7639999999997</v>
      </c>
      <c r="K2627" t="s">
        <v>27</v>
      </c>
      <c r="L2627" t="s">
        <v>86</v>
      </c>
      <c r="M2627" t="s">
        <v>71</v>
      </c>
      <c r="N2627" t="s">
        <v>89</v>
      </c>
      <c r="O2627">
        <v>32.43</v>
      </c>
      <c r="P2627">
        <v>3.3</v>
      </c>
      <c r="Q2627" t="s">
        <v>23</v>
      </c>
    </row>
    <row r="2628" spans="1:17" x14ac:dyDescent="0.3">
      <c r="A2628" t="s">
        <v>283</v>
      </c>
      <c r="B2628" s="1">
        <v>45228</v>
      </c>
      <c r="C2628" t="s">
        <v>5544</v>
      </c>
      <c r="D2628" t="s">
        <v>94</v>
      </c>
      <c r="E2628" t="s">
        <v>117</v>
      </c>
      <c r="F2628">
        <v>7</v>
      </c>
      <c r="G2628">
        <v>7</v>
      </c>
      <c r="H2628">
        <v>651.62</v>
      </c>
      <c r="I2628">
        <v>749.36299999999994</v>
      </c>
      <c r="J2628">
        <f t="shared" si="41"/>
        <v>5245.5409999999993</v>
      </c>
      <c r="K2628" t="s">
        <v>20</v>
      </c>
      <c r="L2628" t="s">
        <v>21</v>
      </c>
      <c r="M2628" t="s">
        <v>71</v>
      </c>
      <c r="N2628" t="s">
        <v>67</v>
      </c>
      <c r="O2628">
        <v>25.24</v>
      </c>
      <c r="P2628">
        <v>4.3</v>
      </c>
      <c r="Q2628" t="s">
        <v>23</v>
      </c>
    </row>
    <row r="2629" spans="1:17" x14ac:dyDescent="0.3">
      <c r="A2629" t="s">
        <v>5545</v>
      </c>
      <c r="B2629" s="1">
        <v>44480</v>
      </c>
      <c r="C2629" t="s">
        <v>5546</v>
      </c>
      <c r="D2629" t="s">
        <v>61</v>
      </c>
      <c r="E2629" t="s">
        <v>70</v>
      </c>
      <c r="F2629">
        <v>20</v>
      </c>
      <c r="G2629">
        <v>18</v>
      </c>
      <c r="H2629">
        <v>1383.9</v>
      </c>
      <c r="I2629">
        <v>1494.6120000000003</v>
      </c>
      <c r="J2629">
        <f t="shared" si="41"/>
        <v>26903.016000000007</v>
      </c>
      <c r="K2629" t="s">
        <v>47</v>
      </c>
      <c r="L2629" t="s">
        <v>28</v>
      </c>
      <c r="M2629" t="s">
        <v>29</v>
      </c>
      <c r="N2629" t="s">
        <v>30</v>
      </c>
      <c r="O2629">
        <v>23.99</v>
      </c>
      <c r="P2629">
        <v>2.4</v>
      </c>
      <c r="Q2629" t="s">
        <v>23</v>
      </c>
    </row>
    <row r="2630" spans="1:17" x14ac:dyDescent="0.3">
      <c r="A2630" t="s">
        <v>5547</v>
      </c>
      <c r="B2630" s="1">
        <v>45412</v>
      </c>
      <c r="C2630" t="s">
        <v>5548</v>
      </c>
      <c r="D2630" t="s">
        <v>45</v>
      </c>
      <c r="E2630" t="s">
        <v>5549</v>
      </c>
      <c r="F2630">
        <v>2</v>
      </c>
      <c r="G2630">
        <v>2</v>
      </c>
      <c r="H2630">
        <v>849.34</v>
      </c>
      <c r="I2630">
        <v>976.74099999999999</v>
      </c>
      <c r="J2630">
        <f t="shared" si="41"/>
        <v>1953.482</v>
      </c>
      <c r="K2630" t="s">
        <v>20</v>
      </c>
      <c r="L2630" t="s">
        <v>42</v>
      </c>
      <c r="N2630" t="s">
        <v>53</v>
      </c>
      <c r="O2630">
        <v>29.16</v>
      </c>
      <c r="P2630">
        <v>3.8</v>
      </c>
      <c r="Q2630" t="s">
        <v>23</v>
      </c>
    </row>
    <row r="2631" spans="1:17" x14ac:dyDescent="0.3">
      <c r="A2631" t="s">
        <v>5550</v>
      </c>
      <c r="B2631" s="1">
        <v>45052</v>
      </c>
      <c r="C2631" t="s">
        <v>5551</v>
      </c>
      <c r="E2631" t="s">
        <v>95</v>
      </c>
      <c r="F2631">
        <v>3</v>
      </c>
      <c r="G2631">
        <v>2</v>
      </c>
      <c r="H2631">
        <v>169.44</v>
      </c>
      <c r="I2631">
        <v>184.68960000000001</v>
      </c>
      <c r="J2631">
        <f t="shared" si="41"/>
        <v>369.37920000000003</v>
      </c>
      <c r="K2631" t="s">
        <v>51</v>
      </c>
      <c r="L2631" t="s">
        <v>42</v>
      </c>
      <c r="M2631" t="s">
        <v>29</v>
      </c>
      <c r="N2631" t="s">
        <v>37</v>
      </c>
      <c r="O2631">
        <v>44.38</v>
      </c>
      <c r="P2631">
        <v>2</v>
      </c>
      <c r="Q2631" t="s">
        <v>23</v>
      </c>
    </row>
    <row r="2632" spans="1:17" x14ac:dyDescent="0.3">
      <c r="A2632" t="s">
        <v>5552</v>
      </c>
      <c r="B2632" s="1">
        <v>45439</v>
      </c>
      <c r="C2632" t="s">
        <v>5553</v>
      </c>
      <c r="D2632" t="s">
        <v>65</v>
      </c>
      <c r="E2632" t="s">
        <v>19</v>
      </c>
      <c r="F2632">
        <v>15</v>
      </c>
      <c r="G2632">
        <v>13</v>
      </c>
      <c r="H2632">
        <v>1440.37</v>
      </c>
      <c r="I2632">
        <v>1555.5996</v>
      </c>
      <c r="J2632">
        <f t="shared" si="41"/>
        <v>20222.7948</v>
      </c>
      <c r="K2632" t="s">
        <v>51</v>
      </c>
      <c r="L2632" t="s">
        <v>42</v>
      </c>
      <c r="N2632" t="s">
        <v>89</v>
      </c>
      <c r="O2632">
        <v>-5</v>
      </c>
      <c r="P2632">
        <v>3.2</v>
      </c>
    </row>
    <row r="2633" spans="1:17" x14ac:dyDescent="0.3">
      <c r="A2633" t="s">
        <v>5554</v>
      </c>
      <c r="B2633" s="1">
        <v>44466</v>
      </c>
      <c r="C2633" t="s">
        <v>5555</v>
      </c>
      <c r="D2633" t="s">
        <v>56</v>
      </c>
      <c r="E2633" t="s">
        <v>41</v>
      </c>
      <c r="F2633">
        <v>6</v>
      </c>
      <c r="G2633">
        <v>5</v>
      </c>
      <c r="H2633">
        <v>1397.49</v>
      </c>
      <c r="I2633">
        <v>1481.3394000000001</v>
      </c>
      <c r="J2633">
        <f t="shared" si="41"/>
        <v>7406.6970000000001</v>
      </c>
      <c r="K2633" t="s">
        <v>66</v>
      </c>
      <c r="L2633" t="s">
        <v>79</v>
      </c>
      <c r="M2633" t="s">
        <v>29</v>
      </c>
      <c r="N2633" t="s">
        <v>37</v>
      </c>
      <c r="O2633">
        <v>48.1</v>
      </c>
      <c r="P2633">
        <v>3.9</v>
      </c>
      <c r="Q2633" t="s">
        <v>23</v>
      </c>
    </row>
    <row r="2634" spans="1:17" x14ac:dyDescent="0.3">
      <c r="A2634" t="s">
        <v>5556</v>
      </c>
      <c r="B2634" s="1">
        <v>44628</v>
      </c>
      <c r="C2634" t="s">
        <v>5557</v>
      </c>
      <c r="D2634" t="s">
        <v>133</v>
      </c>
      <c r="E2634" t="s">
        <v>50</v>
      </c>
      <c r="F2634">
        <v>4</v>
      </c>
      <c r="G2634">
        <v>4</v>
      </c>
      <c r="H2634">
        <v>623.25</v>
      </c>
      <c r="I2634">
        <v>716.73749999999995</v>
      </c>
      <c r="J2634">
        <f t="shared" si="41"/>
        <v>2866.95</v>
      </c>
      <c r="K2634" t="s">
        <v>47</v>
      </c>
      <c r="L2634" t="s">
        <v>28</v>
      </c>
      <c r="M2634" t="s">
        <v>22</v>
      </c>
      <c r="N2634" t="s">
        <v>30</v>
      </c>
      <c r="O2634">
        <v>37.68</v>
      </c>
      <c r="P2634">
        <v>1.6</v>
      </c>
      <c r="Q2634" t="s">
        <v>23</v>
      </c>
    </row>
    <row r="2635" spans="1:17" x14ac:dyDescent="0.3">
      <c r="A2635" t="s">
        <v>5558</v>
      </c>
      <c r="B2635" s="1">
        <v>45406</v>
      </c>
      <c r="C2635" t="s">
        <v>5559</v>
      </c>
      <c r="D2635" t="s">
        <v>133</v>
      </c>
      <c r="E2635" t="s">
        <v>50</v>
      </c>
      <c r="F2635">
        <v>20</v>
      </c>
      <c r="G2635">
        <v>18</v>
      </c>
      <c r="H2635">
        <v>1011.75</v>
      </c>
      <c r="I2635">
        <v>1082.5725</v>
      </c>
      <c r="J2635">
        <f t="shared" si="41"/>
        <v>19486.305</v>
      </c>
      <c r="K2635" t="s">
        <v>27</v>
      </c>
      <c r="L2635" t="s">
        <v>86</v>
      </c>
      <c r="M2635" t="s">
        <v>71</v>
      </c>
      <c r="N2635" t="s">
        <v>30</v>
      </c>
      <c r="O2635">
        <v>5.9</v>
      </c>
      <c r="P2635">
        <v>4.5</v>
      </c>
      <c r="Q2635" t="s">
        <v>15</v>
      </c>
    </row>
    <row r="2636" spans="1:17" x14ac:dyDescent="0.3">
      <c r="A2636" t="s">
        <v>5560</v>
      </c>
      <c r="B2636" s="1">
        <v>44683</v>
      </c>
      <c r="C2636" t="s">
        <v>5561</v>
      </c>
      <c r="D2636" t="s">
        <v>133</v>
      </c>
      <c r="E2636" t="s">
        <v>95</v>
      </c>
      <c r="F2636">
        <v>5</v>
      </c>
      <c r="G2636">
        <v>4</v>
      </c>
      <c r="H2636">
        <v>748.84</v>
      </c>
      <c r="I2636">
        <v>846.18919999999991</v>
      </c>
      <c r="J2636">
        <f t="shared" si="41"/>
        <v>3384.7567999999997</v>
      </c>
      <c r="K2636" t="s">
        <v>51</v>
      </c>
      <c r="L2636" t="s">
        <v>35</v>
      </c>
      <c r="M2636" t="s">
        <v>22</v>
      </c>
      <c r="N2636" t="s">
        <v>67</v>
      </c>
      <c r="O2636">
        <v>38.49</v>
      </c>
      <c r="P2636">
        <v>1.2</v>
      </c>
      <c r="Q2636" t="s">
        <v>23</v>
      </c>
    </row>
    <row r="2637" spans="1:17" x14ac:dyDescent="0.3">
      <c r="A2637" t="s">
        <v>5562</v>
      </c>
      <c r="B2637" s="1">
        <v>43846</v>
      </c>
      <c r="C2637" t="s">
        <v>5563</v>
      </c>
      <c r="D2637" t="s">
        <v>61</v>
      </c>
      <c r="E2637" t="s">
        <v>5564</v>
      </c>
      <c r="F2637">
        <v>5</v>
      </c>
      <c r="G2637">
        <v>5</v>
      </c>
      <c r="H2637">
        <v>1038.6099999999999</v>
      </c>
      <c r="I2637">
        <v>1111.3126999999999</v>
      </c>
      <c r="J2637">
        <f t="shared" si="41"/>
        <v>5556.5635000000002</v>
      </c>
      <c r="K2637" t="s">
        <v>66</v>
      </c>
      <c r="L2637" t="s">
        <v>28</v>
      </c>
      <c r="M2637" t="s">
        <v>71</v>
      </c>
      <c r="N2637" t="s">
        <v>30</v>
      </c>
      <c r="O2637">
        <v>7.98</v>
      </c>
      <c r="P2637">
        <v>4.5999999999999996</v>
      </c>
      <c r="Q2637" t="s">
        <v>23</v>
      </c>
    </row>
    <row r="2638" spans="1:17" x14ac:dyDescent="0.3">
      <c r="A2638" t="s">
        <v>5565</v>
      </c>
      <c r="B2638" s="1">
        <v>44470</v>
      </c>
      <c r="C2638" t="s">
        <v>5566</v>
      </c>
      <c r="D2638" t="s">
        <v>85</v>
      </c>
      <c r="E2638" t="s">
        <v>19</v>
      </c>
      <c r="F2638">
        <v>9</v>
      </c>
      <c r="G2638">
        <v>7</v>
      </c>
      <c r="H2638">
        <v>1459.07</v>
      </c>
      <c r="I2638">
        <v>1604.9770000000001</v>
      </c>
      <c r="J2638">
        <f t="shared" si="41"/>
        <v>11234.839</v>
      </c>
      <c r="K2638" t="s">
        <v>20</v>
      </c>
      <c r="L2638" t="s">
        <v>28</v>
      </c>
      <c r="N2638" t="s">
        <v>89</v>
      </c>
      <c r="O2638">
        <v>32.22</v>
      </c>
      <c r="P2638">
        <v>4.4000000000000004</v>
      </c>
      <c r="Q2638" t="s">
        <v>23</v>
      </c>
    </row>
    <row r="2639" spans="1:17" x14ac:dyDescent="0.3">
      <c r="A2639" t="s">
        <v>5567</v>
      </c>
      <c r="B2639" s="1">
        <v>44514</v>
      </c>
      <c r="C2639" t="s">
        <v>5568</v>
      </c>
      <c r="D2639" t="s">
        <v>94</v>
      </c>
      <c r="E2639" t="s">
        <v>50</v>
      </c>
      <c r="F2639">
        <v>12</v>
      </c>
      <c r="G2639">
        <v>10</v>
      </c>
      <c r="H2639">
        <v>1147.77</v>
      </c>
      <c r="I2639">
        <v>1296.9800999999998</v>
      </c>
      <c r="J2639">
        <f t="shared" si="41"/>
        <v>12969.800999999998</v>
      </c>
      <c r="K2639" t="s">
        <v>27</v>
      </c>
      <c r="L2639" t="s">
        <v>21</v>
      </c>
      <c r="M2639" t="s">
        <v>22</v>
      </c>
      <c r="N2639" t="s">
        <v>30</v>
      </c>
      <c r="O2639">
        <v>21.2</v>
      </c>
      <c r="P2639">
        <v>1.8</v>
      </c>
      <c r="Q2639" t="s">
        <v>15</v>
      </c>
    </row>
    <row r="2640" spans="1:17" x14ac:dyDescent="0.3">
      <c r="A2640" t="s">
        <v>5569</v>
      </c>
      <c r="B2640" s="1">
        <v>44070</v>
      </c>
      <c r="C2640" t="s">
        <v>5570</v>
      </c>
      <c r="D2640" t="s">
        <v>61</v>
      </c>
      <c r="E2640" t="s">
        <v>34</v>
      </c>
      <c r="F2640">
        <v>16</v>
      </c>
      <c r="G2640">
        <v>13</v>
      </c>
      <c r="H2640">
        <v>186.28</v>
      </c>
      <c r="I2640">
        <v>199.31960000000001</v>
      </c>
      <c r="J2640">
        <f t="shared" si="41"/>
        <v>2591.1548000000003</v>
      </c>
      <c r="K2640" t="s">
        <v>66</v>
      </c>
      <c r="L2640" t="s">
        <v>42</v>
      </c>
      <c r="M2640" t="s">
        <v>71</v>
      </c>
      <c r="N2640" t="s">
        <v>53</v>
      </c>
      <c r="O2640">
        <v>12.28</v>
      </c>
      <c r="P2640">
        <v>2.9</v>
      </c>
      <c r="Q2640" t="s">
        <v>23</v>
      </c>
    </row>
    <row r="2641" spans="1:17" x14ac:dyDescent="0.3">
      <c r="A2641" t="s">
        <v>5571</v>
      </c>
      <c r="B2641" s="1">
        <v>44307</v>
      </c>
      <c r="C2641" t="s">
        <v>5572</v>
      </c>
      <c r="D2641" t="s">
        <v>56</v>
      </c>
      <c r="E2641" t="s">
        <v>57</v>
      </c>
      <c r="F2641">
        <v>7</v>
      </c>
      <c r="G2641">
        <v>6</v>
      </c>
      <c r="H2641">
        <v>499.73</v>
      </c>
      <c r="I2641">
        <v>554.70030000000008</v>
      </c>
      <c r="J2641">
        <f t="shared" si="41"/>
        <v>3328.2018000000007</v>
      </c>
      <c r="K2641" t="s">
        <v>51</v>
      </c>
      <c r="L2641" t="s">
        <v>79</v>
      </c>
      <c r="M2641" t="s">
        <v>22</v>
      </c>
      <c r="N2641" t="s">
        <v>67</v>
      </c>
      <c r="O2641">
        <v>2.83</v>
      </c>
      <c r="P2641">
        <v>1.3</v>
      </c>
      <c r="Q2641" t="s">
        <v>23</v>
      </c>
    </row>
    <row r="2642" spans="1:17" x14ac:dyDescent="0.3">
      <c r="A2642" t="s">
        <v>5573</v>
      </c>
      <c r="B2642" s="1">
        <v>43840</v>
      </c>
      <c r="C2642" t="s">
        <v>5574</v>
      </c>
      <c r="D2642" t="s">
        <v>141</v>
      </c>
      <c r="E2642" t="s">
        <v>117</v>
      </c>
      <c r="F2642">
        <v>9</v>
      </c>
      <c r="G2642">
        <v>9</v>
      </c>
      <c r="H2642">
        <v>494.33</v>
      </c>
      <c r="I2642">
        <v>519.04650000000004</v>
      </c>
      <c r="J2642">
        <f t="shared" si="41"/>
        <v>4671.4185000000007</v>
      </c>
      <c r="K2642" t="s">
        <v>27</v>
      </c>
      <c r="L2642" t="s">
        <v>28</v>
      </c>
      <c r="M2642" t="s">
        <v>29</v>
      </c>
      <c r="N2642" t="s">
        <v>37</v>
      </c>
      <c r="O2642">
        <v>29.26</v>
      </c>
      <c r="P2642">
        <v>3.9</v>
      </c>
      <c r="Q2642" t="s">
        <v>111</v>
      </c>
    </row>
    <row r="2643" spans="1:17" x14ac:dyDescent="0.3">
      <c r="A2643" t="s">
        <v>5575</v>
      </c>
      <c r="B2643" s="1" t="s">
        <v>3201</v>
      </c>
      <c r="C2643" t="s">
        <v>5576</v>
      </c>
      <c r="D2643" t="s">
        <v>141</v>
      </c>
      <c r="E2643" t="s">
        <v>50</v>
      </c>
      <c r="F2643">
        <v>10</v>
      </c>
      <c r="G2643">
        <v>10</v>
      </c>
      <c r="H2643">
        <v>921.58</v>
      </c>
      <c r="I2643">
        <v>1041.3853999999999</v>
      </c>
      <c r="J2643">
        <f t="shared" si="41"/>
        <v>10413.853999999999</v>
      </c>
      <c r="K2643" t="s">
        <v>27</v>
      </c>
      <c r="L2643" t="s">
        <v>79</v>
      </c>
      <c r="M2643" t="s">
        <v>22</v>
      </c>
      <c r="N2643" t="s">
        <v>53</v>
      </c>
      <c r="O2643">
        <v>45.32</v>
      </c>
      <c r="P2643">
        <v>1.3</v>
      </c>
      <c r="Q2643" t="s">
        <v>205</v>
      </c>
    </row>
    <row r="2644" spans="1:17" x14ac:dyDescent="0.3">
      <c r="A2644" t="s">
        <v>587</v>
      </c>
      <c r="B2644" s="1">
        <v>45600</v>
      </c>
      <c r="C2644" t="s">
        <v>5577</v>
      </c>
      <c r="D2644" t="s">
        <v>85</v>
      </c>
      <c r="E2644" t="s">
        <v>19</v>
      </c>
      <c r="F2644">
        <v>8</v>
      </c>
      <c r="G2644">
        <v>7</v>
      </c>
      <c r="H2644">
        <v>312.95999999999998</v>
      </c>
      <c r="I2644">
        <v>350.51519999999999</v>
      </c>
      <c r="J2644">
        <f t="shared" si="41"/>
        <v>2453.6064000000001</v>
      </c>
      <c r="K2644" t="s">
        <v>51</v>
      </c>
      <c r="L2644" t="s">
        <v>123</v>
      </c>
      <c r="N2644" t="s">
        <v>5578</v>
      </c>
      <c r="O2644">
        <v>10.210000000000001</v>
      </c>
      <c r="P2644">
        <v>1.4</v>
      </c>
      <c r="Q2644" t="s">
        <v>205</v>
      </c>
    </row>
    <row r="2645" spans="1:17" x14ac:dyDescent="0.3">
      <c r="A2645" t="s">
        <v>5579</v>
      </c>
      <c r="B2645" s="1">
        <v>45365</v>
      </c>
      <c r="C2645" t="s">
        <v>5580</v>
      </c>
      <c r="D2645" t="s">
        <v>61</v>
      </c>
      <c r="E2645" t="s">
        <v>62</v>
      </c>
      <c r="F2645">
        <v>8</v>
      </c>
      <c r="G2645">
        <v>6</v>
      </c>
      <c r="H2645">
        <v>1303.77</v>
      </c>
      <c r="I2645">
        <v>1473.2600999999997</v>
      </c>
      <c r="J2645">
        <f t="shared" si="41"/>
        <v>8839.5605999999989</v>
      </c>
      <c r="K2645" t="s">
        <v>20</v>
      </c>
      <c r="L2645" t="s">
        <v>79</v>
      </c>
      <c r="M2645" t="s">
        <v>29</v>
      </c>
      <c r="N2645" t="s">
        <v>89</v>
      </c>
      <c r="O2645">
        <v>30.94</v>
      </c>
      <c r="P2645">
        <v>3.4</v>
      </c>
      <c r="Q2645" t="s">
        <v>23</v>
      </c>
    </row>
    <row r="2646" spans="1:17" x14ac:dyDescent="0.3">
      <c r="A2646" t="s">
        <v>5581</v>
      </c>
      <c r="B2646" s="1">
        <v>43932</v>
      </c>
      <c r="C2646" t="s">
        <v>5582</v>
      </c>
      <c r="D2646" t="s">
        <v>133</v>
      </c>
      <c r="E2646" t="s">
        <v>50</v>
      </c>
      <c r="F2646">
        <v>13</v>
      </c>
      <c r="G2646">
        <v>11</v>
      </c>
      <c r="H2646">
        <v>1045.44</v>
      </c>
      <c r="I2646">
        <v>1160.4384000000002</v>
      </c>
      <c r="J2646">
        <f t="shared" si="41"/>
        <v>12764.822400000003</v>
      </c>
      <c r="K2646" t="s">
        <v>66</v>
      </c>
      <c r="L2646" t="s">
        <v>79</v>
      </c>
      <c r="M2646" t="s">
        <v>36</v>
      </c>
      <c r="N2646" t="s">
        <v>53</v>
      </c>
      <c r="O2646">
        <v>1.8</v>
      </c>
      <c r="P2646">
        <v>1.2</v>
      </c>
      <c r="Q2646" t="s">
        <v>15</v>
      </c>
    </row>
    <row r="2647" spans="1:17" x14ac:dyDescent="0.3">
      <c r="A2647" t="s">
        <v>5583</v>
      </c>
      <c r="B2647" s="1">
        <v>45296</v>
      </c>
      <c r="C2647" t="s">
        <v>5584</v>
      </c>
      <c r="D2647" t="s">
        <v>133</v>
      </c>
      <c r="E2647" t="s">
        <v>117</v>
      </c>
      <c r="F2647">
        <v>15</v>
      </c>
      <c r="G2647">
        <v>13</v>
      </c>
      <c r="H2647">
        <v>1072.81</v>
      </c>
      <c r="I2647">
        <v>1212.2752999999998</v>
      </c>
      <c r="J2647">
        <f t="shared" si="41"/>
        <v>15759.578899999997</v>
      </c>
      <c r="K2647" t="s">
        <v>27</v>
      </c>
      <c r="L2647" t="s">
        <v>28</v>
      </c>
      <c r="M2647" t="s">
        <v>22</v>
      </c>
      <c r="N2647" t="s">
        <v>37</v>
      </c>
      <c r="O2647">
        <v>48.89</v>
      </c>
      <c r="P2647">
        <v>2.1</v>
      </c>
      <c r="Q2647" t="s">
        <v>23</v>
      </c>
    </row>
    <row r="2648" spans="1:17" x14ac:dyDescent="0.3">
      <c r="A2648" t="s">
        <v>5585</v>
      </c>
      <c r="B2648" s="1">
        <v>44694</v>
      </c>
      <c r="C2648" t="s">
        <v>5586</v>
      </c>
      <c r="D2648" t="s">
        <v>130</v>
      </c>
      <c r="E2648" t="s">
        <v>82</v>
      </c>
      <c r="F2648">
        <v>1</v>
      </c>
      <c r="G2648">
        <v>1</v>
      </c>
      <c r="H2648">
        <v>1114.6199999999999</v>
      </c>
      <c r="I2648">
        <v>1181.4972</v>
      </c>
      <c r="J2648">
        <f t="shared" si="41"/>
        <v>1181.4972</v>
      </c>
      <c r="K2648" t="s">
        <v>20</v>
      </c>
      <c r="L2648" t="s">
        <v>21</v>
      </c>
      <c r="M2648" t="s">
        <v>22</v>
      </c>
      <c r="N2648" t="s">
        <v>30</v>
      </c>
      <c r="O2648">
        <v>0.36</v>
      </c>
      <c r="P2648">
        <v>3.7</v>
      </c>
      <c r="Q2648" t="s">
        <v>23</v>
      </c>
    </row>
    <row r="2649" spans="1:17" x14ac:dyDescent="0.3">
      <c r="A2649" t="s">
        <v>5587</v>
      </c>
      <c r="B2649" s="1">
        <v>44965</v>
      </c>
      <c r="C2649" t="s">
        <v>5588</v>
      </c>
      <c r="D2649" t="s">
        <v>116</v>
      </c>
      <c r="E2649" t="s">
        <v>50</v>
      </c>
      <c r="F2649">
        <v>11</v>
      </c>
      <c r="G2649">
        <v>10</v>
      </c>
      <c r="H2649">
        <v>603.52</v>
      </c>
      <c r="I2649">
        <v>681.97759999999994</v>
      </c>
      <c r="J2649">
        <f t="shared" si="41"/>
        <v>6819.7759999999998</v>
      </c>
      <c r="K2649" t="s">
        <v>51</v>
      </c>
      <c r="L2649" t="s">
        <v>86</v>
      </c>
      <c r="M2649" t="s">
        <v>36</v>
      </c>
      <c r="N2649" t="s">
        <v>30</v>
      </c>
      <c r="O2649">
        <v>46.41</v>
      </c>
      <c r="P2649">
        <v>3.4</v>
      </c>
      <c r="Q2649" t="s">
        <v>23</v>
      </c>
    </row>
    <row r="2650" spans="1:17" x14ac:dyDescent="0.3">
      <c r="A2650" t="s">
        <v>5589</v>
      </c>
      <c r="B2650" s="1">
        <v>44112</v>
      </c>
      <c r="C2650" t="s">
        <v>5590</v>
      </c>
      <c r="D2650" t="s">
        <v>94</v>
      </c>
      <c r="E2650" t="s">
        <v>50</v>
      </c>
      <c r="F2650">
        <v>14</v>
      </c>
      <c r="G2650">
        <v>14</v>
      </c>
      <c r="H2650">
        <v>267.95999999999998</v>
      </c>
      <c r="I2650">
        <v>297.43560000000002</v>
      </c>
      <c r="J2650">
        <f t="shared" si="41"/>
        <v>4164.0984000000008</v>
      </c>
      <c r="K2650" t="s">
        <v>27</v>
      </c>
      <c r="L2650" t="s">
        <v>35</v>
      </c>
      <c r="M2650" t="s">
        <v>22</v>
      </c>
      <c r="O2650">
        <v>44.55</v>
      </c>
      <c r="P2650">
        <v>3.5</v>
      </c>
      <c r="Q2650" t="s">
        <v>23</v>
      </c>
    </row>
    <row r="2651" spans="1:17" x14ac:dyDescent="0.3">
      <c r="A2651" t="s">
        <v>5591</v>
      </c>
      <c r="B2651" s="1">
        <v>44145</v>
      </c>
      <c r="C2651" t="s">
        <v>5592</v>
      </c>
      <c r="D2651" t="s">
        <v>56</v>
      </c>
      <c r="E2651" t="s">
        <v>57</v>
      </c>
      <c r="F2651">
        <v>12</v>
      </c>
      <c r="G2651">
        <v>11</v>
      </c>
      <c r="H2651">
        <v>1411.66</v>
      </c>
      <c r="I2651">
        <v>1524.5928000000001</v>
      </c>
      <c r="J2651">
        <f t="shared" si="41"/>
        <v>16770.520800000002</v>
      </c>
      <c r="K2651" t="s">
        <v>20</v>
      </c>
      <c r="L2651" t="s">
        <v>86</v>
      </c>
      <c r="M2651" t="s">
        <v>36</v>
      </c>
      <c r="N2651" t="s">
        <v>67</v>
      </c>
      <c r="O2651">
        <v>42.53</v>
      </c>
      <c r="P2651">
        <v>2.1</v>
      </c>
    </row>
    <row r="2652" spans="1:17" x14ac:dyDescent="0.3">
      <c r="A2652" t="s">
        <v>5593</v>
      </c>
      <c r="B2652" s="1">
        <v>43831</v>
      </c>
      <c r="C2652" t="s">
        <v>5594</v>
      </c>
      <c r="D2652" t="s">
        <v>100</v>
      </c>
      <c r="E2652" t="s">
        <v>57</v>
      </c>
      <c r="F2652">
        <v>3</v>
      </c>
      <c r="G2652">
        <v>3</v>
      </c>
      <c r="H2652">
        <v>872.64</v>
      </c>
      <c r="I2652">
        <v>1003.5359999999999</v>
      </c>
      <c r="J2652">
        <f t="shared" si="41"/>
        <v>3010.6079999999997</v>
      </c>
      <c r="K2652" t="s">
        <v>20</v>
      </c>
      <c r="L2652" t="s">
        <v>79</v>
      </c>
      <c r="M2652" t="s">
        <v>29</v>
      </c>
      <c r="N2652" t="s">
        <v>53</v>
      </c>
      <c r="O2652">
        <v>33.57</v>
      </c>
      <c r="P2652">
        <v>1.1000000000000001</v>
      </c>
      <c r="Q2652" t="s">
        <v>111</v>
      </c>
    </row>
    <row r="2653" spans="1:17" x14ac:dyDescent="0.3">
      <c r="A2653" t="s">
        <v>5595</v>
      </c>
      <c r="B2653" s="1">
        <v>45472</v>
      </c>
      <c r="C2653" t="s">
        <v>2826</v>
      </c>
      <c r="D2653" t="s">
        <v>77</v>
      </c>
      <c r="E2653" t="s">
        <v>19</v>
      </c>
      <c r="F2653">
        <v>14</v>
      </c>
      <c r="G2653">
        <v>14</v>
      </c>
      <c r="H2653">
        <v>580.58000000000004</v>
      </c>
      <c r="I2653">
        <v>609.60900000000004</v>
      </c>
      <c r="J2653">
        <f t="shared" si="41"/>
        <v>8534.5259999999998</v>
      </c>
      <c r="K2653" t="s">
        <v>27</v>
      </c>
      <c r="L2653" t="s">
        <v>21</v>
      </c>
      <c r="M2653" t="s">
        <v>36</v>
      </c>
      <c r="N2653" t="s">
        <v>53</v>
      </c>
      <c r="O2653">
        <v>31.19</v>
      </c>
      <c r="P2653">
        <v>1.2</v>
      </c>
      <c r="Q2653" t="s">
        <v>23</v>
      </c>
    </row>
    <row r="2654" spans="1:17" x14ac:dyDescent="0.3">
      <c r="A2654" t="s">
        <v>5596</v>
      </c>
      <c r="B2654" s="1">
        <v>44363</v>
      </c>
      <c r="C2654" t="s">
        <v>5597</v>
      </c>
      <c r="D2654" t="s">
        <v>133</v>
      </c>
      <c r="E2654" t="s">
        <v>95</v>
      </c>
      <c r="F2654">
        <v>3</v>
      </c>
      <c r="G2654">
        <v>2</v>
      </c>
      <c r="H2654">
        <v>311.45</v>
      </c>
      <c r="I2654">
        <v>355.05300000000005</v>
      </c>
      <c r="J2654">
        <f t="shared" si="41"/>
        <v>710.10600000000011</v>
      </c>
      <c r="K2654" t="s">
        <v>51</v>
      </c>
      <c r="L2654" t="s">
        <v>79</v>
      </c>
      <c r="M2654" t="s">
        <v>36</v>
      </c>
      <c r="N2654" t="s">
        <v>37</v>
      </c>
      <c r="O2654">
        <v>40.090000000000003</v>
      </c>
      <c r="P2654">
        <v>1.8</v>
      </c>
      <c r="Q2654" t="s">
        <v>23</v>
      </c>
    </row>
    <row r="2655" spans="1:17" x14ac:dyDescent="0.3">
      <c r="A2655" t="s">
        <v>5598</v>
      </c>
      <c r="B2655" s="1">
        <v>45337</v>
      </c>
      <c r="C2655" t="s">
        <v>5599</v>
      </c>
      <c r="D2655" t="s">
        <v>116</v>
      </c>
      <c r="E2655" t="s">
        <v>117</v>
      </c>
      <c r="F2655">
        <v>14</v>
      </c>
      <c r="G2655">
        <v>12</v>
      </c>
      <c r="H2655">
        <v>528.04999999999995</v>
      </c>
      <c r="I2655">
        <v>601.97699999999998</v>
      </c>
      <c r="J2655">
        <f t="shared" si="41"/>
        <v>7223.7240000000002</v>
      </c>
      <c r="K2655" t="s">
        <v>20</v>
      </c>
      <c r="L2655" t="s">
        <v>35</v>
      </c>
      <c r="M2655" t="s">
        <v>22</v>
      </c>
      <c r="N2655" t="s">
        <v>89</v>
      </c>
      <c r="O2655">
        <v>49.37</v>
      </c>
      <c r="P2655">
        <v>2.4</v>
      </c>
      <c r="Q2655" t="s">
        <v>23</v>
      </c>
    </row>
    <row r="2656" spans="1:17" x14ac:dyDescent="0.3">
      <c r="A2656" t="s">
        <v>5600</v>
      </c>
      <c r="B2656" s="1">
        <v>44519</v>
      </c>
      <c r="C2656" t="s">
        <v>5601</v>
      </c>
      <c r="D2656" t="s">
        <v>65</v>
      </c>
      <c r="E2656" t="s">
        <v>5602</v>
      </c>
      <c r="F2656">
        <v>2</v>
      </c>
      <c r="G2656">
        <v>2</v>
      </c>
      <c r="H2656">
        <v>1397.87</v>
      </c>
      <c r="I2656">
        <v>1537.6569999999999</v>
      </c>
      <c r="J2656">
        <f t="shared" si="41"/>
        <v>3075.3139999999999</v>
      </c>
      <c r="K2656" t="s">
        <v>51</v>
      </c>
      <c r="L2656" t="s">
        <v>28</v>
      </c>
      <c r="M2656" t="s">
        <v>29</v>
      </c>
      <c r="N2656" t="s">
        <v>89</v>
      </c>
      <c r="O2656">
        <v>38.85</v>
      </c>
      <c r="P2656">
        <v>4.5999999999999996</v>
      </c>
      <c r="Q2656" t="s">
        <v>23</v>
      </c>
    </row>
    <row r="2657" spans="1:17" x14ac:dyDescent="0.3">
      <c r="A2657" t="s">
        <v>5603</v>
      </c>
      <c r="B2657" s="1">
        <v>44522</v>
      </c>
      <c r="C2657" t="s">
        <v>5604</v>
      </c>
      <c r="D2657" t="s">
        <v>2873</v>
      </c>
      <c r="E2657" t="s">
        <v>82</v>
      </c>
      <c r="F2657">
        <v>11</v>
      </c>
      <c r="G2657">
        <v>11</v>
      </c>
      <c r="H2657">
        <v>804.72</v>
      </c>
      <c r="I2657">
        <v>844.95600000000002</v>
      </c>
      <c r="J2657">
        <f t="shared" si="41"/>
        <v>9294.5159999999996</v>
      </c>
      <c r="K2657" t="s">
        <v>27</v>
      </c>
      <c r="L2657" t="s">
        <v>35</v>
      </c>
      <c r="N2657" t="s">
        <v>89</v>
      </c>
      <c r="O2657">
        <v>33.78</v>
      </c>
      <c r="P2657">
        <v>4.5</v>
      </c>
      <c r="Q2657" t="s">
        <v>23</v>
      </c>
    </row>
    <row r="2658" spans="1:17" x14ac:dyDescent="0.3">
      <c r="A2658" t="s">
        <v>5605</v>
      </c>
      <c r="B2658" s="1">
        <v>44405</v>
      </c>
      <c r="C2658" t="s">
        <v>5606</v>
      </c>
      <c r="D2658" t="s">
        <v>61</v>
      </c>
      <c r="E2658" t="s">
        <v>70</v>
      </c>
      <c r="F2658">
        <v>11</v>
      </c>
      <c r="G2658">
        <v>11</v>
      </c>
      <c r="H2658">
        <v>1303.8900000000001</v>
      </c>
      <c r="I2658">
        <v>1473.3957</v>
      </c>
      <c r="J2658">
        <f t="shared" si="41"/>
        <v>16207.352699999999</v>
      </c>
      <c r="K2658" t="s">
        <v>20</v>
      </c>
      <c r="L2658" t="s">
        <v>42</v>
      </c>
      <c r="M2658" t="s">
        <v>71</v>
      </c>
      <c r="N2658" t="s">
        <v>67</v>
      </c>
      <c r="O2658">
        <v>2.68</v>
      </c>
      <c r="P2658">
        <v>1.4</v>
      </c>
      <c r="Q2658" t="s">
        <v>23</v>
      </c>
    </row>
    <row r="2659" spans="1:17" x14ac:dyDescent="0.3">
      <c r="A2659" t="s">
        <v>5607</v>
      </c>
      <c r="B2659" s="1">
        <v>45491</v>
      </c>
      <c r="C2659" t="s">
        <v>5608</v>
      </c>
      <c r="D2659" t="s">
        <v>33</v>
      </c>
      <c r="E2659" t="s">
        <v>62</v>
      </c>
      <c r="F2659">
        <v>1</v>
      </c>
      <c r="G2659">
        <v>1</v>
      </c>
      <c r="H2659">
        <v>1443.57</v>
      </c>
      <c r="I2659">
        <v>1616.7984000000001</v>
      </c>
      <c r="J2659">
        <f t="shared" si="41"/>
        <v>1616.7984000000001</v>
      </c>
      <c r="K2659" t="s">
        <v>66</v>
      </c>
      <c r="L2659" t="s">
        <v>28</v>
      </c>
      <c r="M2659" t="s">
        <v>71</v>
      </c>
      <c r="N2659" t="s">
        <v>53</v>
      </c>
      <c r="O2659">
        <v>39.15</v>
      </c>
      <c r="P2659">
        <v>4.3</v>
      </c>
      <c r="Q2659" t="s">
        <v>23</v>
      </c>
    </row>
    <row r="2660" spans="1:17" x14ac:dyDescent="0.3">
      <c r="A2660" t="s">
        <v>5609</v>
      </c>
      <c r="B2660" s="1">
        <v>45256</v>
      </c>
      <c r="C2660" t="s">
        <v>5610</v>
      </c>
      <c r="D2660" t="s">
        <v>100</v>
      </c>
      <c r="E2660" t="s">
        <v>41</v>
      </c>
      <c r="F2660">
        <v>15</v>
      </c>
      <c r="G2660">
        <v>13</v>
      </c>
      <c r="H2660">
        <v>878.92</v>
      </c>
      <c r="I2660">
        <v>966.81200000000001</v>
      </c>
      <c r="J2660">
        <f t="shared" si="41"/>
        <v>12568.556</v>
      </c>
      <c r="K2660" t="s">
        <v>51</v>
      </c>
      <c r="L2660" t="s">
        <v>79</v>
      </c>
      <c r="M2660" t="s">
        <v>5611</v>
      </c>
      <c r="O2660">
        <v>28.67</v>
      </c>
      <c r="P2660">
        <v>3.4</v>
      </c>
      <c r="Q2660" t="s">
        <v>23</v>
      </c>
    </row>
    <row r="2661" spans="1:17" x14ac:dyDescent="0.3">
      <c r="A2661" t="s">
        <v>5612</v>
      </c>
      <c r="B2661" s="1">
        <v>44430</v>
      </c>
      <c r="C2661" t="s">
        <v>5613</v>
      </c>
      <c r="D2661" t="s">
        <v>141</v>
      </c>
      <c r="E2661" t="s">
        <v>50</v>
      </c>
      <c r="F2661">
        <v>6</v>
      </c>
      <c r="G2661">
        <v>6</v>
      </c>
      <c r="H2661">
        <v>932</v>
      </c>
      <c r="I2661">
        <v>1025.2</v>
      </c>
      <c r="J2661">
        <f t="shared" si="41"/>
        <v>6151.2000000000007</v>
      </c>
      <c r="K2661" t="s">
        <v>47</v>
      </c>
      <c r="L2661" t="s">
        <v>123</v>
      </c>
      <c r="M2661" t="s">
        <v>22</v>
      </c>
      <c r="N2661" t="s">
        <v>37</v>
      </c>
      <c r="O2661">
        <v>14.39</v>
      </c>
      <c r="P2661">
        <v>4.8</v>
      </c>
      <c r="Q2661" t="s">
        <v>23</v>
      </c>
    </row>
    <row r="2662" spans="1:17" x14ac:dyDescent="0.3">
      <c r="A2662" t="s">
        <v>5614</v>
      </c>
      <c r="B2662" s="1">
        <v>44997</v>
      </c>
      <c r="C2662" t="s">
        <v>5615</v>
      </c>
      <c r="D2662" t="s">
        <v>141</v>
      </c>
      <c r="E2662" t="s">
        <v>50</v>
      </c>
      <c r="F2662">
        <v>4</v>
      </c>
      <c r="G2662">
        <v>4</v>
      </c>
      <c r="H2662">
        <v>71.260000000000005</v>
      </c>
      <c r="I2662">
        <v>81.236400000000017</v>
      </c>
      <c r="J2662">
        <f t="shared" si="41"/>
        <v>324.94560000000007</v>
      </c>
      <c r="K2662" t="s">
        <v>66</v>
      </c>
      <c r="L2662" t="s">
        <v>42</v>
      </c>
      <c r="M2662" t="s">
        <v>22</v>
      </c>
      <c r="N2662" t="s">
        <v>53</v>
      </c>
      <c r="O2662">
        <v>40.07</v>
      </c>
      <c r="P2662">
        <v>4.7</v>
      </c>
      <c r="Q2662" t="s">
        <v>23</v>
      </c>
    </row>
    <row r="2663" spans="1:17" x14ac:dyDescent="0.3">
      <c r="A2663" t="s">
        <v>5616</v>
      </c>
      <c r="B2663" s="1">
        <v>45096</v>
      </c>
      <c r="C2663" t="s">
        <v>5617</v>
      </c>
      <c r="D2663" t="s">
        <v>133</v>
      </c>
      <c r="E2663" t="s">
        <v>5618</v>
      </c>
      <c r="F2663">
        <v>20</v>
      </c>
      <c r="G2663">
        <v>17</v>
      </c>
      <c r="H2663">
        <v>969.75</v>
      </c>
      <c r="I2663">
        <v>1037.6325000000002</v>
      </c>
      <c r="J2663">
        <f t="shared" si="41"/>
        <v>17639.752500000002</v>
      </c>
      <c r="K2663" t="s">
        <v>66</v>
      </c>
      <c r="L2663" t="s">
        <v>21</v>
      </c>
      <c r="M2663" t="s">
        <v>36</v>
      </c>
      <c r="N2663" t="s">
        <v>67</v>
      </c>
      <c r="O2663">
        <v>15.96</v>
      </c>
      <c r="P2663">
        <v>4.5</v>
      </c>
      <c r="Q2663" t="s">
        <v>23</v>
      </c>
    </row>
    <row r="2664" spans="1:17" x14ac:dyDescent="0.3">
      <c r="A2664" t="s">
        <v>5619</v>
      </c>
      <c r="B2664" s="1" t="s">
        <v>2317</v>
      </c>
      <c r="C2664" t="s">
        <v>5620</v>
      </c>
      <c r="D2664" t="s">
        <v>116</v>
      </c>
      <c r="E2664" t="s">
        <v>50</v>
      </c>
      <c r="F2664">
        <v>12</v>
      </c>
      <c r="G2664">
        <v>12</v>
      </c>
      <c r="H2664">
        <v>269.95</v>
      </c>
      <c r="I2664">
        <v>286.14699999999999</v>
      </c>
      <c r="J2664">
        <f t="shared" si="41"/>
        <v>3433.7640000000001</v>
      </c>
      <c r="K2664" t="s">
        <v>66</v>
      </c>
      <c r="L2664" t="s">
        <v>28</v>
      </c>
      <c r="M2664" t="s">
        <v>36</v>
      </c>
      <c r="N2664" t="s">
        <v>30</v>
      </c>
      <c r="O2664">
        <v>35.950000000000003</v>
      </c>
      <c r="P2664">
        <v>2.1</v>
      </c>
      <c r="Q2664" t="s">
        <v>23</v>
      </c>
    </row>
    <row r="2665" spans="1:17" x14ac:dyDescent="0.3">
      <c r="A2665" t="s">
        <v>5621</v>
      </c>
      <c r="B2665" s="1">
        <v>44998</v>
      </c>
      <c r="C2665" t="s">
        <v>5622</v>
      </c>
      <c r="D2665" t="s">
        <v>116</v>
      </c>
      <c r="E2665" t="s">
        <v>50</v>
      </c>
      <c r="F2665">
        <v>20</v>
      </c>
      <c r="G2665">
        <v>16</v>
      </c>
      <c r="H2665">
        <v>1421.57</v>
      </c>
      <c r="I2665">
        <v>1506.8642</v>
      </c>
      <c r="J2665">
        <f t="shared" si="41"/>
        <v>24109.8272</v>
      </c>
      <c r="K2665" t="s">
        <v>47</v>
      </c>
      <c r="L2665" t="s">
        <v>86</v>
      </c>
      <c r="M2665" t="s">
        <v>71</v>
      </c>
      <c r="N2665" t="s">
        <v>53</v>
      </c>
      <c r="O2665">
        <v>30.18</v>
      </c>
      <c r="P2665">
        <v>3.3</v>
      </c>
      <c r="Q2665" t="s">
        <v>205</v>
      </c>
    </row>
    <row r="2666" spans="1:17" x14ac:dyDescent="0.3">
      <c r="A2666" t="s">
        <v>5623</v>
      </c>
      <c r="B2666" s="1">
        <v>45497</v>
      </c>
      <c r="C2666" t="s">
        <v>5624</v>
      </c>
      <c r="D2666" t="s">
        <v>40</v>
      </c>
      <c r="E2666" t="s">
        <v>57</v>
      </c>
      <c r="F2666">
        <v>18</v>
      </c>
      <c r="G2666">
        <v>15</v>
      </c>
      <c r="H2666">
        <v>91.14</v>
      </c>
      <c r="I2666">
        <v>103.89960000000001</v>
      </c>
      <c r="J2666">
        <f t="shared" si="41"/>
        <v>1558.4940000000001</v>
      </c>
      <c r="K2666" t="s">
        <v>66</v>
      </c>
      <c r="L2666" t="s">
        <v>79</v>
      </c>
      <c r="M2666" t="s">
        <v>29</v>
      </c>
      <c r="N2666" t="s">
        <v>67</v>
      </c>
      <c r="O2666">
        <v>22.07</v>
      </c>
      <c r="P2666">
        <v>1.6</v>
      </c>
    </row>
    <row r="2667" spans="1:17" x14ac:dyDescent="0.3">
      <c r="A2667" t="s">
        <v>5625</v>
      </c>
      <c r="B2667" s="1">
        <v>44603</v>
      </c>
      <c r="C2667" t="s">
        <v>5626</v>
      </c>
      <c r="D2667" t="s">
        <v>77</v>
      </c>
      <c r="E2667" t="s">
        <v>82</v>
      </c>
      <c r="F2667">
        <v>6</v>
      </c>
      <c r="G2667">
        <v>6</v>
      </c>
      <c r="H2667">
        <v>1252.33</v>
      </c>
      <c r="I2667">
        <v>1314.9465</v>
      </c>
      <c r="J2667">
        <f t="shared" si="41"/>
        <v>7889.6790000000001</v>
      </c>
      <c r="K2667" t="s">
        <v>27</v>
      </c>
      <c r="L2667" t="s">
        <v>86</v>
      </c>
      <c r="M2667" t="s">
        <v>29</v>
      </c>
      <c r="N2667" t="s">
        <v>89</v>
      </c>
      <c r="O2667">
        <v>23.85</v>
      </c>
      <c r="P2667">
        <v>4.2</v>
      </c>
      <c r="Q2667" t="s">
        <v>23</v>
      </c>
    </row>
    <row r="2668" spans="1:17" x14ac:dyDescent="0.3">
      <c r="A2668" t="s">
        <v>5627</v>
      </c>
      <c r="B2668" s="1">
        <v>45463</v>
      </c>
      <c r="C2668" t="s">
        <v>5628</v>
      </c>
      <c r="D2668" t="s">
        <v>109</v>
      </c>
      <c r="E2668" t="s">
        <v>46</v>
      </c>
      <c r="F2668">
        <v>20</v>
      </c>
      <c r="G2668">
        <v>20</v>
      </c>
      <c r="H2668">
        <v>438.26</v>
      </c>
      <c r="I2668">
        <v>460.173</v>
      </c>
      <c r="J2668">
        <f t="shared" si="41"/>
        <v>9203.4599999999991</v>
      </c>
      <c r="K2668" t="s">
        <v>66</v>
      </c>
      <c r="L2668" t="s">
        <v>21</v>
      </c>
      <c r="M2668" t="s">
        <v>29</v>
      </c>
      <c r="N2668" t="s">
        <v>53</v>
      </c>
      <c r="O2668">
        <v>8.41</v>
      </c>
      <c r="P2668">
        <v>4.7</v>
      </c>
      <c r="Q2668" t="s">
        <v>74</v>
      </c>
    </row>
    <row r="2669" spans="1:17" x14ac:dyDescent="0.3">
      <c r="A2669" t="s">
        <v>5629</v>
      </c>
      <c r="B2669" s="1">
        <v>44312</v>
      </c>
      <c r="C2669" t="s">
        <v>5630</v>
      </c>
      <c r="D2669" t="s">
        <v>116</v>
      </c>
      <c r="E2669" t="s">
        <v>50</v>
      </c>
      <c r="F2669">
        <v>5</v>
      </c>
      <c r="G2669">
        <v>4</v>
      </c>
      <c r="H2669">
        <v>1309.1099999999999</v>
      </c>
      <c r="I2669">
        <v>1492.3854000000001</v>
      </c>
      <c r="J2669">
        <f t="shared" si="41"/>
        <v>5969.5416000000005</v>
      </c>
      <c r="K2669" t="s">
        <v>51</v>
      </c>
      <c r="L2669" t="s">
        <v>35</v>
      </c>
      <c r="M2669" t="s">
        <v>22</v>
      </c>
      <c r="N2669" t="s">
        <v>89</v>
      </c>
      <c r="O2669">
        <v>23.29</v>
      </c>
      <c r="P2669">
        <v>4.7</v>
      </c>
      <c r="Q2669" t="s">
        <v>23</v>
      </c>
    </row>
    <row r="2670" spans="1:17" x14ac:dyDescent="0.3">
      <c r="A2670" t="s">
        <v>5631</v>
      </c>
      <c r="B2670" s="1">
        <v>45653</v>
      </c>
      <c r="C2670" t="s">
        <v>5632</v>
      </c>
      <c r="D2670" t="s">
        <v>130</v>
      </c>
      <c r="E2670" t="s">
        <v>78</v>
      </c>
      <c r="F2670">
        <v>8</v>
      </c>
      <c r="G2670">
        <v>7</v>
      </c>
      <c r="H2670">
        <v>956.59</v>
      </c>
      <c r="I2670">
        <v>1071.3808000000001</v>
      </c>
      <c r="J2670">
        <f t="shared" si="41"/>
        <v>7499.6656000000012</v>
      </c>
      <c r="K2670" t="s">
        <v>66</v>
      </c>
      <c r="L2670" t="s">
        <v>28</v>
      </c>
      <c r="M2670" t="s">
        <v>71</v>
      </c>
      <c r="N2670" t="s">
        <v>67</v>
      </c>
      <c r="O2670">
        <v>47.61</v>
      </c>
      <c r="P2670">
        <v>2.8</v>
      </c>
      <c r="Q2670" t="s">
        <v>74</v>
      </c>
    </row>
    <row r="2671" spans="1:17" x14ac:dyDescent="0.3">
      <c r="A2671" t="s">
        <v>5633</v>
      </c>
      <c r="B2671" s="1">
        <v>43973</v>
      </c>
      <c r="C2671" t="s">
        <v>5634</v>
      </c>
      <c r="D2671" t="s">
        <v>133</v>
      </c>
      <c r="E2671" t="s">
        <v>50</v>
      </c>
      <c r="F2671">
        <v>6</v>
      </c>
      <c r="G2671">
        <v>6</v>
      </c>
      <c r="H2671">
        <v>20</v>
      </c>
      <c r="I2671">
        <v>21.400000000000002</v>
      </c>
      <c r="J2671">
        <f t="shared" si="41"/>
        <v>128.4</v>
      </c>
      <c r="K2671" t="s">
        <v>51</v>
      </c>
      <c r="L2671" t="s">
        <v>86</v>
      </c>
      <c r="M2671" t="s">
        <v>29</v>
      </c>
      <c r="N2671" t="s">
        <v>53</v>
      </c>
      <c r="O2671">
        <v>7.21</v>
      </c>
      <c r="P2671">
        <v>1.2</v>
      </c>
      <c r="Q2671" t="s">
        <v>23</v>
      </c>
    </row>
    <row r="2672" spans="1:17" x14ac:dyDescent="0.3">
      <c r="A2672" t="s">
        <v>5635</v>
      </c>
      <c r="B2672" s="1">
        <v>44627</v>
      </c>
      <c r="C2672" t="s">
        <v>5636</v>
      </c>
      <c r="D2672" t="s">
        <v>130</v>
      </c>
      <c r="E2672" t="s">
        <v>82</v>
      </c>
      <c r="F2672">
        <v>15</v>
      </c>
      <c r="G2672">
        <v>15</v>
      </c>
      <c r="H2672">
        <v>547.70000000000005</v>
      </c>
      <c r="I2672">
        <v>580.56200000000013</v>
      </c>
      <c r="J2672">
        <f t="shared" si="41"/>
        <v>8708.4300000000021</v>
      </c>
      <c r="K2672" t="s">
        <v>51</v>
      </c>
      <c r="L2672" t="s">
        <v>79</v>
      </c>
      <c r="M2672" t="s">
        <v>71</v>
      </c>
      <c r="N2672" t="s">
        <v>37</v>
      </c>
      <c r="O2672">
        <v>41.65</v>
      </c>
      <c r="P2672">
        <v>1.2</v>
      </c>
      <c r="Q2672" t="s">
        <v>23</v>
      </c>
    </row>
    <row r="2673" spans="1:17" x14ac:dyDescent="0.3">
      <c r="A2673" t="s">
        <v>5637</v>
      </c>
      <c r="B2673" s="1">
        <v>44061</v>
      </c>
      <c r="C2673" t="s">
        <v>5638</v>
      </c>
      <c r="E2673" t="s">
        <v>46</v>
      </c>
      <c r="F2673">
        <v>20</v>
      </c>
      <c r="G2673">
        <v>20</v>
      </c>
      <c r="H2673">
        <v>861.35</v>
      </c>
      <c r="I2673">
        <v>981.93900000000008</v>
      </c>
      <c r="J2673">
        <f t="shared" si="41"/>
        <v>19638.780000000002</v>
      </c>
      <c r="K2673" t="s">
        <v>27</v>
      </c>
      <c r="L2673" t="s">
        <v>86</v>
      </c>
      <c r="M2673" t="s">
        <v>29</v>
      </c>
      <c r="N2673" t="s">
        <v>30</v>
      </c>
      <c r="O2673">
        <v>27.17</v>
      </c>
      <c r="P2673">
        <v>1</v>
      </c>
      <c r="Q2673" t="s">
        <v>74</v>
      </c>
    </row>
    <row r="2674" spans="1:17" x14ac:dyDescent="0.3">
      <c r="A2674" t="s">
        <v>5639</v>
      </c>
      <c r="B2674" s="1">
        <v>44934</v>
      </c>
      <c r="C2674" t="s">
        <v>5640</v>
      </c>
      <c r="D2674" t="s">
        <v>116</v>
      </c>
      <c r="E2674" t="s">
        <v>95</v>
      </c>
      <c r="F2674">
        <v>15</v>
      </c>
      <c r="G2674">
        <v>12</v>
      </c>
      <c r="H2674">
        <v>1292.3699999999999</v>
      </c>
      <c r="I2674">
        <v>1421.607</v>
      </c>
      <c r="J2674">
        <f t="shared" si="41"/>
        <v>17059.284</v>
      </c>
      <c r="K2674" t="s">
        <v>47</v>
      </c>
      <c r="L2674" t="s">
        <v>42</v>
      </c>
      <c r="M2674" t="s">
        <v>71</v>
      </c>
      <c r="N2674" t="s">
        <v>37</v>
      </c>
      <c r="O2674">
        <v>18.190000000000001</v>
      </c>
      <c r="P2674">
        <v>3.2</v>
      </c>
      <c r="Q2674" t="s">
        <v>23</v>
      </c>
    </row>
    <row r="2675" spans="1:17" x14ac:dyDescent="0.3">
      <c r="A2675" t="s">
        <v>5641</v>
      </c>
      <c r="B2675" s="1">
        <v>45643</v>
      </c>
      <c r="C2675" t="s">
        <v>5642</v>
      </c>
      <c r="D2675" t="s">
        <v>1094</v>
      </c>
      <c r="E2675" t="s">
        <v>46</v>
      </c>
      <c r="F2675">
        <v>16</v>
      </c>
      <c r="G2675">
        <v>16</v>
      </c>
      <c r="H2675">
        <v>39.94</v>
      </c>
      <c r="I2675">
        <v>43.135199999999998</v>
      </c>
      <c r="J2675">
        <f t="shared" si="41"/>
        <v>690.16319999999996</v>
      </c>
      <c r="K2675" t="s">
        <v>27</v>
      </c>
      <c r="L2675" t="s">
        <v>28</v>
      </c>
      <c r="M2675" t="s">
        <v>36</v>
      </c>
      <c r="N2675" t="s">
        <v>53</v>
      </c>
      <c r="O2675">
        <v>29.37</v>
      </c>
      <c r="P2675">
        <v>3.6</v>
      </c>
      <c r="Q2675" t="s">
        <v>23</v>
      </c>
    </row>
    <row r="2676" spans="1:17" x14ac:dyDescent="0.3">
      <c r="A2676" t="s">
        <v>5643</v>
      </c>
      <c r="B2676" s="1">
        <v>45195</v>
      </c>
      <c r="C2676" t="s">
        <v>5644</v>
      </c>
      <c r="D2676" t="s">
        <v>77</v>
      </c>
      <c r="F2676">
        <v>15</v>
      </c>
      <c r="G2676">
        <v>12</v>
      </c>
      <c r="H2676">
        <v>1322.42</v>
      </c>
      <c r="I2676">
        <v>1401.7652</v>
      </c>
      <c r="J2676">
        <f t="shared" si="41"/>
        <v>16821.182400000002</v>
      </c>
      <c r="K2676" t="s">
        <v>66</v>
      </c>
      <c r="L2676" t="s">
        <v>35</v>
      </c>
      <c r="M2676" t="s">
        <v>71</v>
      </c>
      <c r="N2676" t="s">
        <v>53</v>
      </c>
      <c r="O2676">
        <v>29.64</v>
      </c>
      <c r="P2676">
        <v>3.8</v>
      </c>
      <c r="Q2676" t="s">
        <v>111</v>
      </c>
    </row>
    <row r="2677" spans="1:17" x14ac:dyDescent="0.3">
      <c r="A2677" t="s">
        <v>5645</v>
      </c>
      <c r="B2677" s="1">
        <v>45343</v>
      </c>
      <c r="C2677" t="s">
        <v>5646</v>
      </c>
      <c r="D2677" t="s">
        <v>109</v>
      </c>
      <c r="E2677" t="s">
        <v>120</v>
      </c>
      <c r="F2677">
        <v>10</v>
      </c>
      <c r="G2677">
        <v>9</v>
      </c>
      <c r="H2677">
        <v>50.48</v>
      </c>
      <c r="I2677">
        <v>55.527999999999999</v>
      </c>
      <c r="J2677">
        <f t="shared" si="41"/>
        <v>499.75200000000001</v>
      </c>
      <c r="K2677" t="s">
        <v>47</v>
      </c>
      <c r="L2677" t="s">
        <v>86</v>
      </c>
      <c r="M2677" t="s">
        <v>29</v>
      </c>
      <c r="N2677" t="s">
        <v>37</v>
      </c>
      <c r="O2677">
        <v>2.77</v>
      </c>
      <c r="P2677">
        <v>2</v>
      </c>
      <c r="Q2677" t="s">
        <v>23</v>
      </c>
    </row>
    <row r="2678" spans="1:17" x14ac:dyDescent="0.3">
      <c r="A2678" t="s">
        <v>5647</v>
      </c>
      <c r="B2678" s="1">
        <v>45554</v>
      </c>
      <c r="C2678" t="s">
        <v>5648</v>
      </c>
      <c r="D2678" t="s">
        <v>45</v>
      </c>
      <c r="E2678" t="s">
        <v>46</v>
      </c>
      <c r="F2678">
        <v>8</v>
      </c>
      <c r="G2678">
        <v>7</v>
      </c>
      <c r="H2678">
        <v>996.44</v>
      </c>
      <c r="I2678">
        <v>1046.2620000000002</v>
      </c>
      <c r="J2678">
        <f t="shared" si="41"/>
        <v>7323.8340000000007</v>
      </c>
      <c r="K2678" t="s">
        <v>20</v>
      </c>
      <c r="L2678" t="s">
        <v>42</v>
      </c>
      <c r="M2678" t="s">
        <v>29</v>
      </c>
      <c r="N2678" t="s">
        <v>53</v>
      </c>
      <c r="O2678">
        <v>17.309999999999999</v>
      </c>
      <c r="P2678">
        <v>5</v>
      </c>
      <c r="Q2678" t="s">
        <v>23</v>
      </c>
    </row>
    <row r="2679" spans="1:17" x14ac:dyDescent="0.3">
      <c r="A2679" t="s">
        <v>5649</v>
      </c>
      <c r="B2679" s="1">
        <v>44090</v>
      </c>
      <c r="C2679" t="s">
        <v>5650</v>
      </c>
      <c r="D2679" t="s">
        <v>85</v>
      </c>
      <c r="E2679" t="s">
        <v>78</v>
      </c>
      <c r="F2679">
        <v>3</v>
      </c>
      <c r="G2679">
        <v>2</v>
      </c>
      <c r="H2679">
        <v>610.15</v>
      </c>
      <c r="I2679">
        <v>652.8605</v>
      </c>
      <c r="J2679">
        <f t="shared" si="41"/>
        <v>1305.721</v>
      </c>
      <c r="K2679" t="s">
        <v>66</v>
      </c>
      <c r="L2679" t="s">
        <v>21</v>
      </c>
      <c r="M2679" t="s">
        <v>36</v>
      </c>
      <c r="N2679" t="s">
        <v>53</v>
      </c>
      <c r="O2679">
        <v>44.19</v>
      </c>
      <c r="P2679">
        <v>2.2000000000000002</v>
      </c>
      <c r="Q2679" t="s">
        <v>23</v>
      </c>
    </row>
    <row r="2680" spans="1:17" x14ac:dyDescent="0.3">
      <c r="A2680" t="s">
        <v>5651</v>
      </c>
      <c r="B2680" s="1">
        <v>45017</v>
      </c>
      <c r="C2680" t="s">
        <v>5652</v>
      </c>
      <c r="D2680" t="s">
        <v>45</v>
      </c>
      <c r="E2680" t="s">
        <v>46</v>
      </c>
      <c r="F2680">
        <v>19</v>
      </c>
      <c r="G2680">
        <v>15</v>
      </c>
      <c r="H2680">
        <v>82.95</v>
      </c>
      <c r="I2680">
        <v>91.245000000000005</v>
      </c>
      <c r="J2680">
        <f t="shared" si="41"/>
        <v>1368.6750000000002</v>
      </c>
      <c r="K2680" t="s">
        <v>66</v>
      </c>
      <c r="L2680" t="s">
        <v>28</v>
      </c>
      <c r="M2680" t="s">
        <v>71</v>
      </c>
      <c r="N2680" t="s">
        <v>53</v>
      </c>
      <c r="O2680">
        <v>8.14</v>
      </c>
      <c r="P2680">
        <v>2.1</v>
      </c>
      <c r="Q2680" t="s">
        <v>23</v>
      </c>
    </row>
    <row r="2681" spans="1:17" x14ac:dyDescent="0.3">
      <c r="A2681" t="s">
        <v>5653</v>
      </c>
      <c r="B2681" s="1">
        <v>45215</v>
      </c>
      <c r="C2681" t="s">
        <v>5654</v>
      </c>
      <c r="D2681" t="s">
        <v>130</v>
      </c>
      <c r="E2681" t="s">
        <v>78</v>
      </c>
      <c r="F2681">
        <v>16</v>
      </c>
      <c r="G2681">
        <v>14</v>
      </c>
      <c r="H2681">
        <v>283.37</v>
      </c>
      <c r="I2681">
        <v>320.2081</v>
      </c>
      <c r="J2681">
        <f t="shared" si="41"/>
        <v>4482.9134000000004</v>
      </c>
      <c r="K2681" t="s">
        <v>66</v>
      </c>
      <c r="L2681" t="s">
        <v>28</v>
      </c>
      <c r="M2681" t="s">
        <v>36</v>
      </c>
      <c r="N2681" t="s">
        <v>37</v>
      </c>
      <c r="O2681">
        <v>43.94</v>
      </c>
      <c r="P2681">
        <v>3.6</v>
      </c>
      <c r="Q2681" t="s">
        <v>23</v>
      </c>
    </row>
    <row r="2682" spans="1:17" x14ac:dyDescent="0.3">
      <c r="A2682" t="s">
        <v>5655</v>
      </c>
      <c r="B2682" s="1">
        <v>44986</v>
      </c>
      <c r="C2682" t="s">
        <v>5656</v>
      </c>
      <c r="D2682" t="s">
        <v>85</v>
      </c>
      <c r="E2682" t="s">
        <v>82</v>
      </c>
      <c r="F2682">
        <v>11</v>
      </c>
      <c r="G2682">
        <v>11</v>
      </c>
      <c r="H2682">
        <v>487.05</v>
      </c>
      <c r="I2682">
        <v>560.10749999999996</v>
      </c>
      <c r="J2682">
        <f t="shared" si="41"/>
        <v>6161.1824999999999</v>
      </c>
      <c r="K2682" t="s">
        <v>51</v>
      </c>
      <c r="L2682" t="s">
        <v>42</v>
      </c>
      <c r="M2682" t="s">
        <v>29</v>
      </c>
      <c r="N2682" t="s">
        <v>67</v>
      </c>
      <c r="O2682">
        <v>19.170000000000002</v>
      </c>
      <c r="Q2682" t="s">
        <v>23</v>
      </c>
    </row>
    <row r="2683" spans="1:17" x14ac:dyDescent="0.3">
      <c r="A2683" t="s">
        <v>5657</v>
      </c>
      <c r="B2683" s="1">
        <v>44924</v>
      </c>
      <c r="C2683" t="s">
        <v>5658</v>
      </c>
      <c r="D2683" t="s">
        <v>100</v>
      </c>
      <c r="E2683" t="s">
        <v>41</v>
      </c>
      <c r="F2683">
        <v>11</v>
      </c>
      <c r="G2683">
        <v>11</v>
      </c>
      <c r="H2683">
        <v>778.79</v>
      </c>
      <c r="I2683">
        <v>880.03269999999986</v>
      </c>
      <c r="J2683">
        <f t="shared" si="41"/>
        <v>9680.3596999999991</v>
      </c>
      <c r="K2683" t="s">
        <v>27</v>
      </c>
      <c r="L2683" t="s">
        <v>86</v>
      </c>
      <c r="M2683" t="s">
        <v>71</v>
      </c>
      <c r="N2683" t="s">
        <v>37</v>
      </c>
      <c r="O2683">
        <v>45.64</v>
      </c>
      <c r="P2683">
        <v>2</v>
      </c>
      <c r="Q2683" t="s">
        <v>23</v>
      </c>
    </row>
    <row r="2684" spans="1:17" x14ac:dyDescent="0.3">
      <c r="A2684" t="s">
        <v>5659</v>
      </c>
      <c r="B2684" s="1">
        <v>44292</v>
      </c>
      <c r="C2684" t="s">
        <v>5660</v>
      </c>
      <c r="D2684" t="s">
        <v>56</v>
      </c>
      <c r="E2684" t="s">
        <v>57</v>
      </c>
      <c r="F2684">
        <v>15</v>
      </c>
      <c r="G2684">
        <v>13</v>
      </c>
      <c r="H2684">
        <v>229.97</v>
      </c>
      <c r="I2684">
        <v>252.96700000000001</v>
      </c>
      <c r="J2684">
        <f t="shared" si="41"/>
        <v>3288.5710000000004</v>
      </c>
      <c r="K2684" t="s">
        <v>20</v>
      </c>
      <c r="L2684" t="s">
        <v>42</v>
      </c>
      <c r="M2684" t="s">
        <v>29</v>
      </c>
      <c r="N2684" t="s">
        <v>53</v>
      </c>
      <c r="O2684">
        <v>24.28</v>
      </c>
      <c r="P2684">
        <v>4.5</v>
      </c>
      <c r="Q2684" t="s">
        <v>23</v>
      </c>
    </row>
    <row r="2685" spans="1:17" x14ac:dyDescent="0.3">
      <c r="A2685" t="s">
        <v>5661</v>
      </c>
      <c r="B2685" s="1">
        <v>45432</v>
      </c>
      <c r="C2685" t="s">
        <v>5662</v>
      </c>
      <c r="D2685" t="s">
        <v>33</v>
      </c>
      <c r="E2685" t="s">
        <v>70</v>
      </c>
      <c r="F2685">
        <v>6</v>
      </c>
      <c r="G2685">
        <v>6</v>
      </c>
      <c r="H2685">
        <v>54.72</v>
      </c>
      <c r="I2685">
        <v>61.286400000000008</v>
      </c>
      <c r="J2685">
        <f t="shared" si="41"/>
        <v>367.71840000000003</v>
      </c>
      <c r="K2685" t="s">
        <v>51</v>
      </c>
      <c r="L2685" t="s">
        <v>123</v>
      </c>
      <c r="M2685" t="s">
        <v>36</v>
      </c>
      <c r="N2685" t="s">
        <v>67</v>
      </c>
      <c r="O2685">
        <v>10.26</v>
      </c>
      <c r="P2685">
        <v>1.4</v>
      </c>
      <c r="Q2685" t="s">
        <v>23</v>
      </c>
    </row>
    <row r="2686" spans="1:17" x14ac:dyDescent="0.3">
      <c r="A2686" t="s">
        <v>5663</v>
      </c>
      <c r="B2686" s="1">
        <v>45010</v>
      </c>
      <c r="C2686" t="s">
        <v>5664</v>
      </c>
      <c r="D2686" t="s">
        <v>100</v>
      </c>
      <c r="E2686" t="s">
        <v>41</v>
      </c>
      <c r="F2686">
        <v>1</v>
      </c>
      <c r="G2686">
        <v>1</v>
      </c>
      <c r="H2686">
        <v>1451.34</v>
      </c>
      <c r="I2686">
        <v>1552.9338</v>
      </c>
      <c r="J2686">
        <f t="shared" si="41"/>
        <v>1552.9338</v>
      </c>
      <c r="L2686" t="s">
        <v>79</v>
      </c>
      <c r="M2686" t="s">
        <v>36</v>
      </c>
      <c r="N2686" t="s">
        <v>67</v>
      </c>
      <c r="O2686">
        <v>1.19</v>
      </c>
      <c r="P2686">
        <v>1.6</v>
      </c>
      <c r="Q2686" t="s">
        <v>23</v>
      </c>
    </row>
    <row r="2687" spans="1:17" x14ac:dyDescent="0.3">
      <c r="A2687" t="s">
        <v>5665</v>
      </c>
      <c r="B2687" s="1">
        <v>45380</v>
      </c>
      <c r="C2687" t="s">
        <v>5666</v>
      </c>
      <c r="D2687" t="s">
        <v>56</v>
      </c>
      <c r="E2687" t="s">
        <v>41</v>
      </c>
      <c r="F2687">
        <v>15</v>
      </c>
      <c r="G2687">
        <v>12</v>
      </c>
      <c r="H2687">
        <v>344.75</v>
      </c>
      <c r="I2687">
        <v>379.22500000000002</v>
      </c>
      <c r="J2687">
        <f t="shared" si="41"/>
        <v>4550.7000000000007</v>
      </c>
      <c r="K2687" t="s">
        <v>20</v>
      </c>
      <c r="L2687" t="s">
        <v>42</v>
      </c>
      <c r="M2687" t="s">
        <v>36</v>
      </c>
      <c r="N2687" t="s">
        <v>30</v>
      </c>
      <c r="O2687">
        <v>4.8600000000000003</v>
      </c>
      <c r="P2687">
        <v>2.2000000000000002</v>
      </c>
      <c r="Q2687" t="s">
        <v>23</v>
      </c>
    </row>
    <row r="2688" spans="1:17" x14ac:dyDescent="0.3">
      <c r="A2688" t="s">
        <v>5667</v>
      </c>
      <c r="B2688" s="1">
        <v>44180</v>
      </c>
      <c r="C2688" t="s">
        <v>5668</v>
      </c>
      <c r="D2688" t="s">
        <v>45</v>
      </c>
      <c r="E2688" t="s">
        <v>46</v>
      </c>
      <c r="F2688">
        <v>18</v>
      </c>
      <c r="G2688">
        <v>17</v>
      </c>
      <c r="H2688">
        <v>1003.82</v>
      </c>
      <c r="I2688">
        <v>1104.2020000000002</v>
      </c>
      <c r="J2688">
        <f t="shared" si="41"/>
        <v>18771.434000000005</v>
      </c>
      <c r="K2688" t="s">
        <v>66</v>
      </c>
      <c r="L2688" t="s">
        <v>42</v>
      </c>
      <c r="M2688" t="s">
        <v>71</v>
      </c>
      <c r="N2688" t="s">
        <v>67</v>
      </c>
      <c r="O2688">
        <v>26.28</v>
      </c>
      <c r="P2688">
        <v>3.4</v>
      </c>
      <c r="Q2688" t="s">
        <v>23</v>
      </c>
    </row>
    <row r="2689" spans="1:17" x14ac:dyDescent="0.3">
      <c r="A2689" t="s">
        <v>5669</v>
      </c>
      <c r="B2689" s="1">
        <v>44873</v>
      </c>
      <c r="C2689" t="s">
        <v>5670</v>
      </c>
      <c r="D2689" t="s">
        <v>1836</v>
      </c>
      <c r="E2689" t="s">
        <v>46</v>
      </c>
      <c r="F2689">
        <v>10</v>
      </c>
      <c r="G2689">
        <v>10</v>
      </c>
      <c r="H2689">
        <v>6</v>
      </c>
      <c r="I2689">
        <v>6.6000000000000005</v>
      </c>
      <c r="J2689">
        <f t="shared" si="41"/>
        <v>66</v>
      </c>
      <c r="K2689" t="s">
        <v>51</v>
      </c>
      <c r="L2689" t="s">
        <v>42</v>
      </c>
      <c r="M2689" t="s">
        <v>36</v>
      </c>
      <c r="N2689" t="s">
        <v>89</v>
      </c>
      <c r="O2689">
        <v>23.24</v>
      </c>
      <c r="P2689">
        <v>4.3</v>
      </c>
      <c r="Q2689" t="s">
        <v>23</v>
      </c>
    </row>
    <row r="2690" spans="1:17" x14ac:dyDescent="0.3">
      <c r="A2690" t="s">
        <v>5671</v>
      </c>
      <c r="B2690" s="1">
        <v>44245</v>
      </c>
      <c r="C2690" t="s">
        <v>5672</v>
      </c>
      <c r="E2690" t="s">
        <v>70</v>
      </c>
      <c r="F2690">
        <v>10</v>
      </c>
      <c r="G2690">
        <v>8</v>
      </c>
      <c r="H2690">
        <v>64.319999999999993</v>
      </c>
      <c r="I2690">
        <v>68.822400000000002</v>
      </c>
      <c r="J2690">
        <f t="shared" si="41"/>
        <v>550.57920000000001</v>
      </c>
      <c r="K2690" t="s">
        <v>51</v>
      </c>
      <c r="L2690" t="s">
        <v>123</v>
      </c>
      <c r="M2690" t="s">
        <v>29</v>
      </c>
      <c r="N2690" t="s">
        <v>30</v>
      </c>
      <c r="O2690">
        <v>31.37</v>
      </c>
      <c r="P2690">
        <v>1.5</v>
      </c>
      <c r="Q2690" t="s">
        <v>23</v>
      </c>
    </row>
    <row r="2691" spans="1:17" x14ac:dyDescent="0.3">
      <c r="A2691" t="s">
        <v>5673</v>
      </c>
      <c r="B2691" s="1">
        <v>44652</v>
      </c>
      <c r="C2691" t="s">
        <v>5674</v>
      </c>
      <c r="D2691" t="s">
        <v>100</v>
      </c>
      <c r="E2691" t="s">
        <v>41</v>
      </c>
      <c r="F2691">
        <v>8</v>
      </c>
      <c r="G2691">
        <v>8</v>
      </c>
      <c r="H2691">
        <v>3.52</v>
      </c>
      <c r="I2691">
        <v>3.9424000000000006</v>
      </c>
      <c r="J2691">
        <f t="shared" ref="J2691:J2754" si="42">G2691*I2691</f>
        <v>31.539200000000005</v>
      </c>
      <c r="K2691" t="s">
        <v>51</v>
      </c>
      <c r="L2691" t="s">
        <v>79</v>
      </c>
      <c r="M2691" t="s">
        <v>36</v>
      </c>
      <c r="N2691" t="s">
        <v>37</v>
      </c>
      <c r="O2691">
        <v>2.85</v>
      </c>
      <c r="P2691">
        <v>4.9000000000000004</v>
      </c>
      <c r="Q2691" t="s">
        <v>23</v>
      </c>
    </row>
    <row r="2692" spans="1:17" x14ac:dyDescent="0.3">
      <c r="A2692" t="s">
        <v>5675</v>
      </c>
      <c r="B2692" s="1">
        <v>44970</v>
      </c>
      <c r="C2692" t="s">
        <v>5676</v>
      </c>
      <c r="D2692" t="s">
        <v>61</v>
      </c>
      <c r="E2692" t="s">
        <v>34</v>
      </c>
      <c r="F2692">
        <v>16</v>
      </c>
      <c r="G2692">
        <v>16</v>
      </c>
      <c r="H2692">
        <v>539.88</v>
      </c>
      <c r="I2692">
        <v>577.67160000000001</v>
      </c>
      <c r="J2692">
        <f t="shared" si="42"/>
        <v>9242.7456000000002</v>
      </c>
      <c r="K2692" t="s">
        <v>51</v>
      </c>
      <c r="L2692" t="s">
        <v>42</v>
      </c>
      <c r="M2692" t="s">
        <v>36</v>
      </c>
      <c r="N2692" t="s">
        <v>53</v>
      </c>
      <c r="O2692">
        <v>48.63</v>
      </c>
      <c r="P2692">
        <v>4.5999999999999996</v>
      </c>
      <c r="Q2692" t="s">
        <v>23</v>
      </c>
    </row>
    <row r="2693" spans="1:17" x14ac:dyDescent="0.3">
      <c r="A2693" t="s">
        <v>5677</v>
      </c>
      <c r="B2693" s="1">
        <v>44194</v>
      </c>
      <c r="C2693" t="s">
        <v>5678</v>
      </c>
      <c r="D2693" t="s">
        <v>85</v>
      </c>
      <c r="E2693" t="s">
        <v>19</v>
      </c>
      <c r="F2693">
        <v>9</v>
      </c>
      <c r="G2693">
        <v>7</v>
      </c>
      <c r="H2693">
        <v>1184.67</v>
      </c>
      <c r="I2693">
        <v>1267.5969000000002</v>
      </c>
      <c r="J2693">
        <f t="shared" si="42"/>
        <v>8873.1783000000014</v>
      </c>
      <c r="K2693" t="s">
        <v>27</v>
      </c>
      <c r="L2693" t="s">
        <v>86</v>
      </c>
      <c r="M2693" t="s">
        <v>71</v>
      </c>
      <c r="N2693" t="s">
        <v>53</v>
      </c>
      <c r="O2693">
        <v>5.17</v>
      </c>
      <c r="P2693">
        <v>1.2</v>
      </c>
      <c r="Q2693" t="s">
        <v>15</v>
      </c>
    </row>
    <row r="2694" spans="1:17" x14ac:dyDescent="0.3">
      <c r="A2694" t="s">
        <v>5679</v>
      </c>
      <c r="B2694" s="1">
        <v>44182</v>
      </c>
      <c r="C2694" t="s">
        <v>5680</v>
      </c>
      <c r="D2694" t="s">
        <v>141</v>
      </c>
      <c r="E2694" t="s">
        <v>95</v>
      </c>
      <c r="F2694">
        <v>7</v>
      </c>
      <c r="G2694">
        <v>6</v>
      </c>
      <c r="H2694">
        <v>1029.3800000000001</v>
      </c>
      <c r="I2694">
        <v>1122.0242000000003</v>
      </c>
      <c r="J2694">
        <f t="shared" si="42"/>
        <v>6732.1452000000018</v>
      </c>
      <c r="K2694" t="s">
        <v>51</v>
      </c>
      <c r="L2694" t="s">
        <v>123</v>
      </c>
      <c r="M2694" t="s">
        <v>36</v>
      </c>
      <c r="N2694" t="s">
        <v>53</v>
      </c>
      <c r="O2694">
        <v>47.56</v>
      </c>
      <c r="P2694">
        <v>3.6</v>
      </c>
      <c r="Q2694" t="s">
        <v>23</v>
      </c>
    </row>
    <row r="2695" spans="1:17" x14ac:dyDescent="0.3">
      <c r="A2695" t="s">
        <v>5681</v>
      </c>
      <c r="B2695" s="1">
        <v>44450</v>
      </c>
      <c r="C2695" t="s">
        <v>5682</v>
      </c>
      <c r="D2695" t="s">
        <v>61</v>
      </c>
      <c r="E2695" t="s">
        <v>62</v>
      </c>
      <c r="F2695">
        <v>4</v>
      </c>
      <c r="G2695">
        <v>4</v>
      </c>
      <c r="H2695">
        <v>178.7</v>
      </c>
      <c r="I2695">
        <v>194.78300000000002</v>
      </c>
      <c r="J2695">
        <f t="shared" si="42"/>
        <v>779.13200000000006</v>
      </c>
      <c r="K2695" t="s">
        <v>51</v>
      </c>
      <c r="L2695" t="s">
        <v>42</v>
      </c>
      <c r="M2695" t="s">
        <v>36</v>
      </c>
      <c r="N2695" t="s">
        <v>37</v>
      </c>
      <c r="O2695">
        <v>35.119999999999997</v>
      </c>
      <c r="P2695">
        <v>2.4</v>
      </c>
      <c r="Q2695" t="s">
        <v>23</v>
      </c>
    </row>
    <row r="2696" spans="1:17" x14ac:dyDescent="0.3">
      <c r="A2696" t="s">
        <v>5683</v>
      </c>
      <c r="B2696" s="1">
        <v>44815</v>
      </c>
      <c r="C2696" t="s">
        <v>5684</v>
      </c>
      <c r="D2696" t="s">
        <v>40</v>
      </c>
      <c r="E2696" t="s">
        <v>41</v>
      </c>
      <c r="F2696">
        <v>15</v>
      </c>
      <c r="G2696">
        <v>12</v>
      </c>
      <c r="H2696">
        <v>12</v>
      </c>
      <c r="I2696">
        <v>13.200000000000001</v>
      </c>
      <c r="J2696">
        <f t="shared" si="42"/>
        <v>158.4</v>
      </c>
      <c r="K2696" t="s">
        <v>51</v>
      </c>
      <c r="L2696" t="s">
        <v>86</v>
      </c>
      <c r="M2696" t="s">
        <v>29</v>
      </c>
      <c r="N2696" t="s">
        <v>30</v>
      </c>
      <c r="O2696">
        <v>23.67</v>
      </c>
      <c r="P2696">
        <v>1.2</v>
      </c>
      <c r="Q2696" t="s">
        <v>23</v>
      </c>
    </row>
    <row r="2697" spans="1:17" x14ac:dyDescent="0.3">
      <c r="A2697" t="s">
        <v>5685</v>
      </c>
      <c r="B2697" s="1">
        <v>44696</v>
      </c>
      <c r="C2697" t="s">
        <v>5686</v>
      </c>
      <c r="D2697" t="s">
        <v>61</v>
      </c>
      <c r="E2697" t="s">
        <v>70</v>
      </c>
      <c r="F2697">
        <v>4</v>
      </c>
      <c r="G2697">
        <v>3</v>
      </c>
      <c r="H2697">
        <v>243.47</v>
      </c>
      <c r="I2697">
        <v>255.64350000000002</v>
      </c>
      <c r="J2697">
        <f t="shared" si="42"/>
        <v>766.93050000000005</v>
      </c>
      <c r="K2697" t="s">
        <v>5687</v>
      </c>
      <c r="L2697" t="s">
        <v>42</v>
      </c>
      <c r="M2697" t="s">
        <v>36</v>
      </c>
      <c r="N2697" t="s">
        <v>37</v>
      </c>
      <c r="O2697">
        <v>9999</v>
      </c>
      <c r="P2697">
        <v>3.5</v>
      </c>
      <c r="Q2697" t="s">
        <v>23</v>
      </c>
    </row>
    <row r="2698" spans="1:17" x14ac:dyDescent="0.3">
      <c r="A2698" t="s">
        <v>5688</v>
      </c>
      <c r="B2698" s="1">
        <v>44888</v>
      </c>
      <c r="C2698" t="s">
        <v>5689</v>
      </c>
      <c r="D2698" t="s">
        <v>141</v>
      </c>
      <c r="E2698" t="s">
        <v>117</v>
      </c>
      <c r="F2698">
        <v>13</v>
      </c>
      <c r="G2698">
        <v>13</v>
      </c>
      <c r="H2698">
        <v>755.81</v>
      </c>
      <c r="I2698">
        <v>793.60050000000001</v>
      </c>
      <c r="J2698">
        <f t="shared" si="42"/>
        <v>10316.806500000001</v>
      </c>
      <c r="K2698" t="s">
        <v>27</v>
      </c>
      <c r="L2698" t="s">
        <v>42</v>
      </c>
      <c r="M2698" t="s">
        <v>22</v>
      </c>
      <c r="N2698" t="s">
        <v>67</v>
      </c>
      <c r="O2698">
        <v>4.96</v>
      </c>
      <c r="P2698">
        <v>3.2</v>
      </c>
      <c r="Q2698" t="s">
        <v>23</v>
      </c>
    </row>
    <row r="2699" spans="1:17" x14ac:dyDescent="0.3">
      <c r="A2699" t="s">
        <v>5690</v>
      </c>
      <c r="B2699" s="1">
        <v>45272</v>
      </c>
      <c r="C2699" t="s">
        <v>5691</v>
      </c>
      <c r="D2699" t="s">
        <v>109</v>
      </c>
      <c r="E2699" t="s">
        <v>46</v>
      </c>
      <c r="F2699">
        <v>16</v>
      </c>
      <c r="G2699">
        <v>16</v>
      </c>
      <c r="H2699">
        <v>1126.03</v>
      </c>
      <c r="I2699">
        <v>1249.8933000000002</v>
      </c>
      <c r="J2699">
        <f t="shared" si="42"/>
        <v>19998.292800000003</v>
      </c>
      <c r="K2699" t="s">
        <v>20</v>
      </c>
      <c r="L2699" t="s">
        <v>79</v>
      </c>
      <c r="M2699" t="s">
        <v>22</v>
      </c>
      <c r="N2699" t="s">
        <v>37</v>
      </c>
      <c r="O2699">
        <v>8.1999999999999993</v>
      </c>
      <c r="P2699">
        <v>3.5</v>
      </c>
      <c r="Q2699" t="s">
        <v>23</v>
      </c>
    </row>
    <row r="2700" spans="1:17" x14ac:dyDescent="0.3">
      <c r="A2700" t="s">
        <v>5692</v>
      </c>
      <c r="B2700" s="1">
        <v>45087</v>
      </c>
      <c r="C2700" t="s">
        <v>5693</v>
      </c>
      <c r="D2700" t="s">
        <v>85</v>
      </c>
      <c r="E2700" t="s">
        <v>82</v>
      </c>
      <c r="F2700">
        <v>17</v>
      </c>
      <c r="G2700">
        <v>17</v>
      </c>
      <c r="H2700">
        <v>1013.16</v>
      </c>
      <c r="I2700">
        <v>1063.818</v>
      </c>
      <c r="J2700">
        <f t="shared" si="42"/>
        <v>18084.905999999999</v>
      </c>
      <c r="K2700" t="s">
        <v>27</v>
      </c>
      <c r="L2700" t="s">
        <v>79</v>
      </c>
      <c r="M2700" t="s">
        <v>71</v>
      </c>
      <c r="N2700" t="s">
        <v>89</v>
      </c>
      <c r="O2700">
        <v>6.85</v>
      </c>
      <c r="P2700">
        <v>3.8</v>
      </c>
      <c r="Q2700" t="s">
        <v>23</v>
      </c>
    </row>
    <row r="2701" spans="1:17" x14ac:dyDescent="0.3">
      <c r="A2701" t="s">
        <v>5694</v>
      </c>
      <c r="B2701" s="1">
        <v>44524</v>
      </c>
      <c r="C2701" t="s">
        <v>5695</v>
      </c>
      <c r="D2701" t="s">
        <v>77</v>
      </c>
      <c r="E2701" t="s">
        <v>19</v>
      </c>
      <c r="F2701">
        <v>8</v>
      </c>
      <c r="G2701">
        <v>6</v>
      </c>
      <c r="H2701">
        <v>1092.67</v>
      </c>
      <c r="I2701">
        <v>1223.7904000000001</v>
      </c>
      <c r="J2701">
        <f t="shared" si="42"/>
        <v>7342.742400000001</v>
      </c>
      <c r="K2701" t="s">
        <v>27</v>
      </c>
      <c r="L2701" t="s">
        <v>42</v>
      </c>
      <c r="M2701" t="s">
        <v>71</v>
      </c>
      <c r="N2701" t="s">
        <v>53</v>
      </c>
      <c r="O2701">
        <v>42.72</v>
      </c>
      <c r="P2701">
        <v>4.3</v>
      </c>
      <c r="Q2701" t="s">
        <v>23</v>
      </c>
    </row>
    <row r="2702" spans="1:17" x14ac:dyDescent="0.3">
      <c r="A2702" t="s">
        <v>5696</v>
      </c>
      <c r="B2702" s="1">
        <v>44723</v>
      </c>
      <c r="C2702" t="s">
        <v>5697</v>
      </c>
      <c r="D2702" t="s">
        <v>130</v>
      </c>
      <c r="E2702" t="s">
        <v>82</v>
      </c>
      <c r="F2702">
        <v>17</v>
      </c>
      <c r="G2702">
        <v>17</v>
      </c>
      <c r="H2702">
        <v>1462.07</v>
      </c>
      <c r="I2702">
        <v>1564.4149</v>
      </c>
      <c r="J2702">
        <f t="shared" si="42"/>
        <v>26595.0533</v>
      </c>
      <c r="K2702" t="s">
        <v>566</v>
      </c>
      <c r="L2702" t="s">
        <v>79</v>
      </c>
      <c r="M2702" t="s">
        <v>29</v>
      </c>
      <c r="N2702" t="s">
        <v>67</v>
      </c>
      <c r="O2702">
        <v>36.78</v>
      </c>
      <c r="P2702">
        <v>3.7</v>
      </c>
      <c r="Q2702" t="s">
        <v>23</v>
      </c>
    </row>
    <row r="2703" spans="1:17" x14ac:dyDescent="0.3">
      <c r="A2703" t="s">
        <v>5698</v>
      </c>
      <c r="B2703" s="1">
        <v>45556</v>
      </c>
      <c r="C2703" t="s">
        <v>5699</v>
      </c>
      <c r="D2703" t="s">
        <v>130</v>
      </c>
      <c r="E2703" t="s">
        <v>19</v>
      </c>
      <c r="F2703">
        <v>17</v>
      </c>
      <c r="G2703">
        <v>15</v>
      </c>
      <c r="H2703">
        <v>1136.74</v>
      </c>
      <c r="I2703">
        <v>1273.1488000000002</v>
      </c>
      <c r="J2703">
        <f t="shared" si="42"/>
        <v>19097.232000000004</v>
      </c>
      <c r="K2703" t="s">
        <v>51</v>
      </c>
      <c r="L2703" t="s">
        <v>86</v>
      </c>
      <c r="M2703" t="s">
        <v>36</v>
      </c>
      <c r="N2703" t="s">
        <v>37</v>
      </c>
      <c r="O2703">
        <v>39.520000000000003</v>
      </c>
      <c r="P2703">
        <v>2.2999999999999998</v>
      </c>
      <c r="Q2703" t="s">
        <v>15</v>
      </c>
    </row>
    <row r="2704" spans="1:17" x14ac:dyDescent="0.3">
      <c r="A2704" t="s">
        <v>5700</v>
      </c>
      <c r="B2704" s="1">
        <v>44766</v>
      </c>
      <c r="C2704" t="s">
        <v>5701</v>
      </c>
      <c r="D2704" t="s">
        <v>56</v>
      </c>
      <c r="E2704" t="s">
        <v>41</v>
      </c>
      <c r="F2704">
        <v>17</v>
      </c>
      <c r="G2704">
        <v>15</v>
      </c>
      <c r="H2704">
        <v>750.66</v>
      </c>
      <c r="I2704">
        <v>825.726</v>
      </c>
      <c r="J2704">
        <f t="shared" si="42"/>
        <v>12385.89</v>
      </c>
      <c r="K2704" t="s">
        <v>66</v>
      </c>
      <c r="L2704" t="s">
        <v>35</v>
      </c>
      <c r="M2704" t="s">
        <v>71</v>
      </c>
      <c r="N2704" t="s">
        <v>53</v>
      </c>
      <c r="O2704">
        <v>3.24</v>
      </c>
      <c r="P2704">
        <v>3</v>
      </c>
      <c r="Q2704" t="s">
        <v>23</v>
      </c>
    </row>
    <row r="2705" spans="1:17" x14ac:dyDescent="0.3">
      <c r="A2705" t="s">
        <v>5702</v>
      </c>
      <c r="B2705" s="1">
        <v>45651</v>
      </c>
      <c r="C2705" t="s">
        <v>5703</v>
      </c>
      <c r="D2705" t="s">
        <v>56</v>
      </c>
      <c r="E2705" t="s">
        <v>26</v>
      </c>
      <c r="F2705">
        <v>19</v>
      </c>
      <c r="G2705">
        <v>19</v>
      </c>
      <c r="H2705">
        <v>871.03</v>
      </c>
      <c r="I2705">
        <v>984.26389999999992</v>
      </c>
      <c r="J2705">
        <f t="shared" si="42"/>
        <v>18701.0141</v>
      </c>
      <c r="K2705" t="s">
        <v>51</v>
      </c>
      <c r="L2705" t="s">
        <v>79</v>
      </c>
      <c r="M2705" t="s">
        <v>71</v>
      </c>
      <c r="N2705" t="s">
        <v>37</v>
      </c>
      <c r="O2705">
        <v>27.04</v>
      </c>
      <c r="P2705">
        <v>2.9</v>
      </c>
      <c r="Q2705" t="s">
        <v>23</v>
      </c>
    </row>
    <row r="2706" spans="1:17" x14ac:dyDescent="0.3">
      <c r="A2706" t="s">
        <v>5704</v>
      </c>
      <c r="B2706" s="1">
        <v>44060</v>
      </c>
      <c r="C2706" t="s">
        <v>5705</v>
      </c>
      <c r="D2706" t="s">
        <v>56</v>
      </c>
      <c r="E2706" t="s">
        <v>57</v>
      </c>
      <c r="F2706">
        <v>5</v>
      </c>
      <c r="G2706">
        <v>5</v>
      </c>
      <c r="H2706">
        <v>1259.1199999999999</v>
      </c>
      <c r="I2706">
        <v>1334.6671999999999</v>
      </c>
      <c r="J2706">
        <f t="shared" si="42"/>
        <v>6673.3359999999993</v>
      </c>
      <c r="K2706" t="s">
        <v>20</v>
      </c>
      <c r="L2706" t="s">
        <v>35</v>
      </c>
      <c r="M2706" t="s">
        <v>71</v>
      </c>
      <c r="N2706" t="s">
        <v>89</v>
      </c>
      <c r="O2706">
        <v>4.12</v>
      </c>
      <c r="P2706">
        <v>2.7</v>
      </c>
      <c r="Q2706" t="s">
        <v>23</v>
      </c>
    </row>
    <row r="2707" spans="1:17" x14ac:dyDescent="0.3">
      <c r="A2707" t="s">
        <v>5706</v>
      </c>
      <c r="B2707" s="1">
        <v>44673</v>
      </c>
      <c r="D2707" t="s">
        <v>56</v>
      </c>
      <c r="E2707" t="s">
        <v>5707</v>
      </c>
      <c r="F2707">
        <v>16</v>
      </c>
      <c r="G2707">
        <v>13</v>
      </c>
      <c r="H2707">
        <v>1171.6099999999999</v>
      </c>
      <c r="I2707">
        <v>1288.771</v>
      </c>
      <c r="J2707">
        <f t="shared" si="42"/>
        <v>16754.023000000001</v>
      </c>
      <c r="K2707" t="s">
        <v>20</v>
      </c>
      <c r="L2707" t="s">
        <v>86</v>
      </c>
      <c r="M2707" t="s">
        <v>71</v>
      </c>
      <c r="N2707" t="s">
        <v>53</v>
      </c>
      <c r="O2707">
        <v>22.28</v>
      </c>
      <c r="P2707">
        <v>2.4</v>
      </c>
      <c r="Q2707" t="s">
        <v>205</v>
      </c>
    </row>
    <row r="2708" spans="1:17" x14ac:dyDescent="0.3">
      <c r="A2708" t="s">
        <v>5708</v>
      </c>
      <c r="B2708" s="1">
        <v>45015</v>
      </c>
      <c r="C2708" t="s">
        <v>5709</v>
      </c>
      <c r="D2708" t="s">
        <v>65</v>
      </c>
      <c r="E2708" t="s">
        <v>82</v>
      </c>
      <c r="F2708">
        <v>5</v>
      </c>
      <c r="G2708">
        <v>5</v>
      </c>
      <c r="H2708">
        <v>1296.26</v>
      </c>
      <c r="I2708">
        <v>1374.0356000000002</v>
      </c>
      <c r="J2708">
        <f t="shared" si="42"/>
        <v>6870.1780000000008</v>
      </c>
      <c r="K2708" t="s">
        <v>20</v>
      </c>
      <c r="L2708" t="s">
        <v>28</v>
      </c>
      <c r="M2708" t="s">
        <v>22</v>
      </c>
      <c r="N2708" t="s">
        <v>37</v>
      </c>
      <c r="O2708">
        <v>18.73</v>
      </c>
      <c r="P2708">
        <v>2.1</v>
      </c>
      <c r="Q2708" t="s">
        <v>23</v>
      </c>
    </row>
    <row r="2709" spans="1:17" x14ac:dyDescent="0.3">
      <c r="A2709" t="s">
        <v>5710</v>
      </c>
      <c r="B2709" s="1">
        <v>44425</v>
      </c>
      <c r="C2709" t="s">
        <v>5711</v>
      </c>
      <c r="D2709" t="s">
        <v>61</v>
      </c>
      <c r="E2709" t="s">
        <v>70</v>
      </c>
      <c r="F2709">
        <v>2</v>
      </c>
      <c r="G2709">
        <v>2</v>
      </c>
      <c r="H2709">
        <v>20</v>
      </c>
      <c r="I2709">
        <v>22.400000000000002</v>
      </c>
      <c r="J2709">
        <f t="shared" si="42"/>
        <v>44.800000000000004</v>
      </c>
      <c r="K2709" t="s">
        <v>51</v>
      </c>
      <c r="L2709" t="s">
        <v>5712</v>
      </c>
      <c r="M2709" t="s">
        <v>36</v>
      </c>
      <c r="N2709" t="s">
        <v>53</v>
      </c>
      <c r="O2709">
        <v>39.44</v>
      </c>
      <c r="P2709">
        <v>0</v>
      </c>
      <c r="Q2709" t="s">
        <v>23</v>
      </c>
    </row>
    <row r="2710" spans="1:17" x14ac:dyDescent="0.3">
      <c r="A2710" t="s">
        <v>5713</v>
      </c>
      <c r="B2710" s="1">
        <v>44302</v>
      </c>
      <c r="C2710" t="s">
        <v>5714</v>
      </c>
      <c r="D2710" t="s">
        <v>85</v>
      </c>
      <c r="E2710" t="s">
        <v>78</v>
      </c>
      <c r="F2710">
        <v>18</v>
      </c>
      <c r="G2710">
        <v>18</v>
      </c>
      <c r="H2710">
        <v>1456.29</v>
      </c>
      <c r="I2710">
        <v>1587.3561</v>
      </c>
      <c r="J2710">
        <f t="shared" si="42"/>
        <v>28572.409800000001</v>
      </c>
      <c r="K2710" t="s">
        <v>20</v>
      </c>
      <c r="L2710" t="s">
        <v>42</v>
      </c>
      <c r="M2710" t="s">
        <v>36</v>
      </c>
      <c r="N2710" t="s">
        <v>67</v>
      </c>
      <c r="O2710">
        <v>2.89</v>
      </c>
      <c r="P2710">
        <v>4.4000000000000004</v>
      </c>
      <c r="Q2710" t="s">
        <v>23</v>
      </c>
    </row>
    <row r="2711" spans="1:17" x14ac:dyDescent="0.3">
      <c r="A2711" t="s">
        <v>5715</v>
      </c>
      <c r="B2711" s="1">
        <v>44042</v>
      </c>
      <c r="C2711" t="s">
        <v>5716</v>
      </c>
      <c r="D2711" t="s">
        <v>133</v>
      </c>
      <c r="E2711" t="s">
        <v>50</v>
      </c>
      <c r="F2711">
        <v>5</v>
      </c>
      <c r="G2711">
        <v>5</v>
      </c>
      <c r="H2711">
        <v>150.19</v>
      </c>
      <c r="I2711">
        <v>168.21280000000002</v>
      </c>
      <c r="J2711">
        <f t="shared" si="42"/>
        <v>841.06400000000008</v>
      </c>
      <c r="K2711" t="s">
        <v>20</v>
      </c>
      <c r="L2711" t="s">
        <v>35</v>
      </c>
      <c r="M2711" t="s">
        <v>22</v>
      </c>
      <c r="N2711" t="s">
        <v>53</v>
      </c>
      <c r="O2711">
        <v>39.82</v>
      </c>
      <c r="P2711">
        <v>4.9000000000000004</v>
      </c>
      <c r="Q2711" t="s">
        <v>23</v>
      </c>
    </row>
    <row r="2712" spans="1:17" x14ac:dyDescent="0.3">
      <c r="A2712" t="s">
        <v>5717</v>
      </c>
      <c r="B2712" s="1">
        <v>45586</v>
      </c>
      <c r="C2712" t="s">
        <v>5718</v>
      </c>
      <c r="D2712" t="s">
        <v>141</v>
      </c>
      <c r="E2712" t="s">
        <v>50</v>
      </c>
      <c r="F2712">
        <v>11</v>
      </c>
      <c r="G2712">
        <v>9</v>
      </c>
      <c r="H2712">
        <v>1455.2</v>
      </c>
      <c r="I2712">
        <v>1557.0640000000001</v>
      </c>
      <c r="J2712">
        <f t="shared" si="42"/>
        <v>14013.576000000001</v>
      </c>
      <c r="K2712" t="s">
        <v>66</v>
      </c>
      <c r="L2712" t="s">
        <v>35</v>
      </c>
      <c r="M2712" t="s">
        <v>29</v>
      </c>
      <c r="N2712" t="s">
        <v>89</v>
      </c>
      <c r="O2712">
        <v>43.86</v>
      </c>
      <c r="P2712">
        <v>1.9</v>
      </c>
      <c r="Q2712" t="s">
        <v>23</v>
      </c>
    </row>
    <row r="2713" spans="1:17" x14ac:dyDescent="0.3">
      <c r="A2713" t="s">
        <v>5719</v>
      </c>
      <c r="B2713" s="1">
        <v>44570</v>
      </c>
      <c r="C2713" t="s">
        <v>1316</v>
      </c>
      <c r="D2713" t="s">
        <v>56</v>
      </c>
      <c r="E2713" t="s">
        <v>57</v>
      </c>
      <c r="F2713">
        <v>19</v>
      </c>
      <c r="G2713">
        <v>19</v>
      </c>
      <c r="H2713">
        <v>923.42</v>
      </c>
      <c r="I2713">
        <v>1015.7620000000001</v>
      </c>
      <c r="J2713">
        <f t="shared" si="42"/>
        <v>19299.478000000003</v>
      </c>
      <c r="K2713" t="s">
        <v>51</v>
      </c>
      <c r="L2713" t="s">
        <v>86</v>
      </c>
      <c r="M2713" t="s">
        <v>29</v>
      </c>
      <c r="N2713" t="s">
        <v>30</v>
      </c>
      <c r="O2713">
        <v>36.369999999999997</v>
      </c>
      <c r="P2713">
        <v>2.6</v>
      </c>
      <c r="Q2713" t="s">
        <v>23</v>
      </c>
    </row>
    <row r="2714" spans="1:17" x14ac:dyDescent="0.3">
      <c r="A2714" t="s">
        <v>5720</v>
      </c>
      <c r="B2714" s="1">
        <v>44656</v>
      </c>
      <c r="C2714" t="s">
        <v>5721</v>
      </c>
      <c r="D2714" t="s">
        <v>328</v>
      </c>
      <c r="E2714" t="s">
        <v>41</v>
      </c>
      <c r="F2714">
        <v>11</v>
      </c>
      <c r="G2714">
        <v>10</v>
      </c>
      <c r="H2714">
        <v>598.66999999999996</v>
      </c>
      <c r="I2714">
        <v>628.60349999999994</v>
      </c>
      <c r="J2714">
        <f t="shared" si="42"/>
        <v>6286.0349999999999</v>
      </c>
      <c r="K2714" t="s">
        <v>51</v>
      </c>
      <c r="L2714" t="s">
        <v>79</v>
      </c>
      <c r="M2714" t="s">
        <v>22</v>
      </c>
      <c r="N2714" t="s">
        <v>37</v>
      </c>
      <c r="O2714">
        <v>27.81</v>
      </c>
      <c r="P2714">
        <v>3.6</v>
      </c>
      <c r="Q2714" t="s">
        <v>23</v>
      </c>
    </row>
    <row r="2715" spans="1:17" x14ac:dyDescent="0.3">
      <c r="A2715" t="s">
        <v>5722</v>
      </c>
      <c r="B2715" s="1">
        <v>44297</v>
      </c>
      <c r="C2715" t="s">
        <v>5723</v>
      </c>
      <c r="D2715" t="s">
        <v>85</v>
      </c>
      <c r="E2715" t="s">
        <v>19</v>
      </c>
      <c r="F2715">
        <v>7</v>
      </c>
      <c r="G2715">
        <v>7</v>
      </c>
      <c r="H2715">
        <v>142.25</v>
      </c>
      <c r="I2715">
        <v>156.47500000000002</v>
      </c>
      <c r="J2715">
        <f t="shared" si="42"/>
        <v>1095.3250000000003</v>
      </c>
      <c r="K2715" t="s">
        <v>20</v>
      </c>
      <c r="L2715" t="s">
        <v>86</v>
      </c>
      <c r="M2715" t="s">
        <v>36</v>
      </c>
      <c r="N2715" t="s">
        <v>37</v>
      </c>
      <c r="O2715">
        <v>13.43</v>
      </c>
      <c r="P2715">
        <v>4.2</v>
      </c>
      <c r="Q2715" t="s">
        <v>111</v>
      </c>
    </row>
    <row r="2716" spans="1:17" x14ac:dyDescent="0.3">
      <c r="A2716" t="s">
        <v>5724</v>
      </c>
      <c r="B2716" s="1">
        <v>43964</v>
      </c>
      <c r="D2716" t="s">
        <v>85</v>
      </c>
      <c r="E2716" t="s">
        <v>82</v>
      </c>
      <c r="F2716">
        <v>20</v>
      </c>
      <c r="G2716">
        <v>19</v>
      </c>
      <c r="H2716">
        <v>1401.57</v>
      </c>
      <c r="I2716">
        <v>1485.6641999999999</v>
      </c>
      <c r="J2716">
        <f t="shared" si="42"/>
        <v>28227.6198</v>
      </c>
      <c r="K2716" t="s">
        <v>20</v>
      </c>
      <c r="L2716" t="s">
        <v>28</v>
      </c>
      <c r="M2716" t="s">
        <v>29</v>
      </c>
      <c r="N2716" t="s">
        <v>53</v>
      </c>
      <c r="O2716">
        <v>10.88</v>
      </c>
      <c r="P2716">
        <v>1.8</v>
      </c>
      <c r="Q2716" t="s">
        <v>23</v>
      </c>
    </row>
    <row r="2717" spans="1:17" x14ac:dyDescent="0.3">
      <c r="A2717" t="s">
        <v>5725</v>
      </c>
      <c r="B2717" s="1">
        <v>45641</v>
      </c>
      <c r="C2717" t="s">
        <v>5726</v>
      </c>
      <c r="D2717" t="s">
        <v>40</v>
      </c>
      <c r="E2717" t="s">
        <v>57</v>
      </c>
      <c r="F2717">
        <v>18</v>
      </c>
      <c r="G2717">
        <v>18</v>
      </c>
      <c r="H2717">
        <v>137.38999999999999</v>
      </c>
      <c r="I2717">
        <v>157.99849999999998</v>
      </c>
      <c r="J2717">
        <f t="shared" si="42"/>
        <v>2843.9729999999995</v>
      </c>
      <c r="K2717" t="s">
        <v>47</v>
      </c>
      <c r="L2717" t="s">
        <v>35</v>
      </c>
      <c r="M2717" t="s">
        <v>36</v>
      </c>
      <c r="N2717" t="s">
        <v>30</v>
      </c>
      <c r="O2717">
        <v>33.28</v>
      </c>
      <c r="P2717">
        <v>1.6</v>
      </c>
      <c r="Q2717" t="s">
        <v>23</v>
      </c>
    </row>
    <row r="2718" spans="1:17" x14ac:dyDescent="0.3">
      <c r="A2718" t="s">
        <v>5727</v>
      </c>
      <c r="B2718" s="1">
        <v>44753</v>
      </c>
      <c r="C2718" t="s">
        <v>5728</v>
      </c>
      <c r="D2718" t="s">
        <v>33</v>
      </c>
      <c r="E2718" t="s">
        <v>34</v>
      </c>
      <c r="F2718">
        <v>11</v>
      </c>
      <c r="G2718">
        <v>10</v>
      </c>
      <c r="H2718">
        <v>804.56</v>
      </c>
      <c r="I2718">
        <v>852.83359999999993</v>
      </c>
      <c r="J2718">
        <f t="shared" si="42"/>
        <v>8528.3359999999993</v>
      </c>
      <c r="K2718" t="s">
        <v>66</v>
      </c>
      <c r="L2718" t="s">
        <v>42</v>
      </c>
      <c r="M2718" t="s">
        <v>22</v>
      </c>
      <c r="N2718" t="s">
        <v>67</v>
      </c>
      <c r="O2718">
        <v>7.38</v>
      </c>
      <c r="P2718">
        <v>2.9</v>
      </c>
      <c r="Q2718" t="s">
        <v>23</v>
      </c>
    </row>
    <row r="2719" spans="1:17" x14ac:dyDescent="0.3">
      <c r="A2719" t="s">
        <v>5729</v>
      </c>
      <c r="B2719" s="1">
        <v>44049</v>
      </c>
      <c r="C2719" t="s">
        <v>5730</v>
      </c>
      <c r="D2719" t="s">
        <v>45</v>
      </c>
      <c r="E2719" t="s">
        <v>120</v>
      </c>
      <c r="F2719">
        <v>2</v>
      </c>
      <c r="G2719">
        <v>2</v>
      </c>
      <c r="H2719">
        <v>370.05</v>
      </c>
      <c r="I2719">
        <v>421.85700000000008</v>
      </c>
      <c r="J2719">
        <f t="shared" si="42"/>
        <v>843.71400000000017</v>
      </c>
      <c r="K2719" t="s">
        <v>20</v>
      </c>
      <c r="L2719" t="s">
        <v>123</v>
      </c>
      <c r="N2719" t="s">
        <v>53</v>
      </c>
      <c r="O2719">
        <v>23.38</v>
      </c>
      <c r="P2719">
        <v>1.3</v>
      </c>
      <c r="Q2719" t="s">
        <v>23</v>
      </c>
    </row>
    <row r="2720" spans="1:17" x14ac:dyDescent="0.3">
      <c r="A2720" t="s">
        <v>5731</v>
      </c>
      <c r="B2720" s="1">
        <v>43967</v>
      </c>
      <c r="C2720" t="s">
        <v>5732</v>
      </c>
      <c r="D2720" t="s">
        <v>77</v>
      </c>
      <c r="E2720" t="s">
        <v>82</v>
      </c>
      <c r="F2720">
        <v>14</v>
      </c>
      <c r="G2720">
        <v>13</v>
      </c>
      <c r="H2720">
        <v>1063.53</v>
      </c>
      <c r="I2720">
        <v>1212.4242000000002</v>
      </c>
      <c r="J2720">
        <f t="shared" si="42"/>
        <v>15761.514600000002</v>
      </c>
      <c r="K2720" t="s">
        <v>51</v>
      </c>
      <c r="L2720" t="s">
        <v>28</v>
      </c>
      <c r="M2720" t="s">
        <v>71</v>
      </c>
      <c r="N2720" t="s">
        <v>30</v>
      </c>
      <c r="O2720">
        <v>49.27</v>
      </c>
      <c r="P2720">
        <v>3.4</v>
      </c>
      <c r="Q2720" t="s">
        <v>23</v>
      </c>
    </row>
    <row r="2721" spans="1:17" x14ac:dyDescent="0.3">
      <c r="A2721" t="s">
        <v>5733</v>
      </c>
      <c r="B2721" s="1">
        <v>44467</v>
      </c>
      <c r="C2721" t="s">
        <v>5734</v>
      </c>
      <c r="D2721" t="s">
        <v>85</v>
      </c>
      <c r="E2721" t="s">
        <v>82</v>
      </c>
      <c r="F2721">
        <v>13</v>
      </c>
      <c r="G2721">
        <v>12</v>
      </c>
      <c r="H2721">
        <v>1202.49</v>
      </c>
      <c r="I2721">
        <v>1274.6394</v>
      </c>
      <c r="J2721">
        <f t="shared" si="42"/>
        <v>15295.6728</v>
      </c>
      <c r="K2721" t="s">
        <v>27</v>
      </c>
      <c r="L2721" t="s">
        <v>35</v>
      </c>
      <c r="M2721" t="s">
        <v>22</v>
      </c>
      <c r="N2721" t="s">
        <v>67</v>
      </c>
      <c r="O2721">
        <v>0.87</v>
      </c>
      <c r="P2721">
        <v>4.5999999999999996</v>
      </c>
      <c r="Q2721" t="s">
        <v>23</v>
      </c>
    </row>
    <row r="2722" spans="1:17" x14ac:dyDescent="0.3">
      <c r="A2722" t="s">
        <v>5735</v>
      </c>
      <c r="B2722" s="1">
        <v>44838</v>
      </c>
      <c r="C2722" t="s">
        <v>5736</v>
      </c>
      <c r="D2722" t="s">
        <v>1454</v>
      </c>
      <c r="E2722" t="s">
        <v>62</v>
      </c>
      <c r="F2722">
        <v>5</v>
      </c>
      <c r="G2722">
        <v>5</v>
      </c>
      <c r="H2722">
        <v>978.21</v>
      </c>
      <c r="I2722">
        <v>1105.3772999999999</v>
      </c>
      <c r="J2722">
        <f t="shared" si="42"/>
        <v>5526.8864999999996</v>
      </c>
      <c r="K2722" t="s">
        <v>51</v>
      </c>
      <c r="L2722" t="s">
        <v>21</v>
      </c>
      <c r="M2722" t="s">
        <v>22</v>
      </c>
      <c r="N2722" t="s">
        <v>89</v>
      </c>
      <c r="O2722">
        <v>20.74</v>
      </c>
      <c r="P2722">
        <v>5</v>
      </c>
      <c r="Q2722" t="s">
        <v>23</v>
      </c>
    </row>
    <row r="2723" spans="1:17" x14ac:dyDescent="0.3">
      <c r="A2723" t="s">
        <v>5737</v>
      </c>
      <c r="B2723" s="1">
        <v>45546</v>
      </c>
      <c r="C2723" t="s">
        <v>5738</v>
      </c>
      <c r="D2723" t="s">
        <v>133</v>
      </c>
      <c r="E2723" t="s">
        <v>95</v>
      </c>
      <c r="F2723">
        <v>20</v>
      </c>
      <c r="G2723">
        <v>18</v>
      </c>
      <c r="H2723">
        <v>1475.08</v>
      </c>
      <c r="I2723">
        <v>1578.3356000000001</v>
      </c>
      <c r="J2723">
        <f t="shared" si="42"/>
        <v>28410.040800000002</v>
      </c>
      <c r="K2723" t="s">
        <v>47</v>
      </c>
      <c r="L2723" t="s">
        <v>28</v>
      </c>
      <c r="M2723" t="s">
        <v>5739</v>
      </c>
      <c r="N2723" t="s">
        <v>89</v>
      </c>
      <c r="O2723">
        <v>25.75</v>
      </c>
      <c r="P2723">
        <v>4.2</v>
      </c>
      <c r="Q2723" t="s">
        <v>23</v>
      </c>
    </row>
    <row r="2724" spans="1:17" x14ac:dyDescent="0.3">
      <c r="A2724" t="s">
        <v>5740</v>
      </c>
      <c r="B2724" s="1">
        <v>45359</v>
      </c>
      <c r="C2724" t="s">
        <v>5741</v>
      </c>
      <c r="D2724" t="s">
        <v>65</v>
      </c>
      <c r="E2724" t="s">
        <v>82</v>
      </c>
      <c r="F2724">
        <v>5</v>
      </c>
      <c r="G2724">
        <v>5</v>
      </c>
      <c r="H2724">
        <v>89.13</v>
      </c>
      <c r="I2724">
        <v>99.825600000000009</v>
      </c>
      <c r="J2724">
        <f t="shared" si="42"/>
        <v>499.12800000000004</v>
      </c>
      <c r="K2724" t="s">
        <v>27</v>
      </c>
      <c r="L2724" t="s">
        <v>79</v>
      </c>
      <c r="M2724" t="s">
        <v>29</v>
      </c>
      <c r="N2724" t="s">
        <v>67</v>
      </c>
      <c r="O2724">
        <v>49.11</v>
      </c>
      <c r="P2724">
        <v>1.5</v>
      </c>
      <c r="Q2724" t="s">
        <v>23</v>
      </c>
    </row>
    <row r="2725" spans="1:17" x14ac:dyDescent="0.3">
      <c r="A2725" t="s">
        <v>5742</v>
      </c>
      <c r="B2725" s="1">
        <v>45448</v>
      </c>
      <c r="C2725" t="s">
        <v>5743</v>
      </c>
      <c r="D2725" t="s">
        <v>109</v>
      </c>
      <c r="E2725" t="s">
        <v>46</v>
      </c>
      <c r="F2725">
        <v>10</v>
      </c>
      <c r="G2725">
        <v>8</v>
      </c>
      <c r="H2725">
        <v>879.92</v>
      </c>
      <c r="I2725">
        <v>985.5104</v>
      </c>
      <c r="J2725">
        <f t="shared" si="42"/>
        <v>7884.0832</v>
      </c>
      <c r="K2725" t="s">
        <v>27</v>
      </c>
      <c r="L2725" t="s">
        <v>123</v>
      </c>
      <c r="M2725" t="s">
        <v>29</v>
      </c>
      <c r="N2725" t="s">
        <v>30</v>
      </c>
      <c r="O2725">
        <v>39.15</v>
      </c>
      <c r="P2725">
        <v>3.4</v>
      </c>
      <c r="Q2725" t="s">
        <v>23</v>
      </c>
    </row>
    <row r="2726" spans="1:17" x14ac:dyDescent="0.3">
      <c r="A2726" t="s">
        <v>5744</v>
      </c>
      <c r="B2726" s="1">
        <v>44837</v>
      </c>
      <c r="C2726" t="s">
        <v>5745</v>
      </c>
      <c r="D2726" t="s">
        <v>141</v>
      </c>
      <c r="E2726" t="s">
        <v>117</v>
      </c>
      <c r="F2726">
        <v>16</v>
      </c>
      <c r="G2726">
        <v>16</v>
      </c>
      <c r="H2726">
        <v>1090.83</v>
      </c>
      <c r="I2726">
        <v>1232.6378999999997</v>
      </c>
      <c r="J2726">
        <f t="shared" si="42"/>
        <v>19722.206399999995</v>
      </c>
      <c r="K2726" t="s">
        <v>66</v>
      </c>
      <c r="L2726" t="s">
        <v>79</v>
      </c>
      <c r="M2726" t="s">
        <v>22</v>
      </c>
      <c r="N2726" t="s">
        <v>89</v>
      </c>
      <c r="O2726">
        <v>19.22</v>
      </c>
      <c r="P2726">
        <v>2.9</v>
      </c>
      <c r="Q2726" t="s">
        <v>15</v>
      </c>
    </row>
    <row r="2727" spans="1:17" x14ac:dyDescent="0.3">
      <c r="A2727" t="s">
        <v>5746</v>
      </c>
      <c r="B2727" s="1">
        <v>45227</v>
      </c>
      <c r="C2727" t="s">
        <v>5747</v>
      </c>
      <c r="D2727" t="s">
        <v>33</v>
      </c>
      <c r="E2727" t="s">
        <v>62</v>
      </c>
      <c r="F2727">
        <v>4</v>
      </c>
      <c r="G2727">
        <v>3</v>
      </c>
      <c r="H2727">
        <v>1244.79</v>
      </c>
      <c r="I2727">
        <v>1307.0295000000001</v>
      </c>
      <c r="J2727">
        <f t="shared" si="42"/>
        <v>3921.0885000000003</v>
      </c>
      <c r="K2727" t="s">
        <v>27</v>
      </c>
      <c r="L2727" t="s">
        <v>21</v>
      </c>
      <c r="M2727" t="s">
        <v>71</v>
      </c>
      <c r="N2727" t="s">
        <v>67</v>
      </c>
      <c r="O2727">
        <v>38.74</v>
      </c>
      <c r="P2727">
        <v>3</v>
      </c>
      <c r="Q2727" t="s">
        <v>23</v>
      </c>
    </row>
    <row r="2728" spans="1:17" x14ac:dyDescent="0.3">
      <c r="A2728" t="s">
        <v>5748</v>
      </c>
      <c r="B2728" s="1">
        <v>44443</v>
      </c>
      <c r="C2728" t="s">
        <v>5749</v>
      </c>
      <c r="D2728" t="s">
        <v>40</v>
      </c>
      <c r="E2728" t="s">
        <v>57</v>
      </c>
      <c r="F2728">
        <v>19</v>
      </c>
      <c r="G2728">
        <v>19</v>
      </c>
      <c r="H2728">
        <v>234.15</v>
      </c>
      <c r="I2728">
        <v>269.27249999999998</v>
      </c>
      <c r="J2728">
        <f t="shared" si="42"/>
        <v>5116.1774999999998</v>
      </c>
      <c r="K2728" t="s">
        <v>20</v>
      </c>
      <c r="L2728" t="s">
        <v>28</v>
      </c>
      <c r="M2728" t="s">
        <v>71</v>
      </c>
      <c r="N2728" t="s">
        <v>37</v>
      </c>
      <c r="O2728">
        <v>19.239999999999998</v>
      </c>
      <c r="P2728">
        <v>2.2999999999999998</v>
      </c>
      <c r="Q2728" t="s">
        <v>23</v>
      </c>
    </row>
    <row r="2729" spans="1:17" x14ac:dyDescent="0.3">
      <c r="A2729" t="s">
        <v>5750</v>
      </c>
      <c r="B2729" s="1">
        <v>44067</v>
      </c>
      <c r="C2729" t="s">
        <v>2838</v>
      </c>
      <c r="D2729" t="s">
        <v>56</v>
      </c>
      <c r="E2729" t="s">
        <v>26</v>
      </c>
      <c r="F2729">
        <v>1</v>
      </c>
      <c r="G2729">
        <v>1</v>
      </c>
      <c r="H2729">
        <v>1001.25</v>
      </c>
      <c r="I2729">
        <v>1061.325</v>
      </c>
      <c r="J2729">
        <f t="shared" si="42"/>
        <v>1061.325</v>
      </c>
      <c r="K2729" t="s">
        <v>20</v>
      </c>
      <c r="L2729" t="s">
        <v>21</v>
      </c>
      <c r="M2729" t="s">
        <v>71</v>
      </c>
      <c r="N2729" t="s">
        <v>89</v>
      </c>
      <c r="O2729">
        <v>30.97</v>
      </c>
      <c r="P2729">
        <v>3.4</v>
      </c>
      <c r="Q2729" t="s">
        <v>23</v>
      </c>
    </row>
    <row r="2730" spans="1:17" x14ac:dyDescent="0.3">
      <c r="A2730" t="s">
        <v>5751</v>
      </c>
      <c r="B2730" s="1">
        <v>45095</v>
      </c>
      <c r="C2730" t="s">
        <v>5752</v>
      </c>
      <c r="D2730" t="s">
        <v>130</v>
      </c>
      <c r="E2730" t="s">
        <v>19</v>
      </c>
      <c r="F2730">
        <v>7</v>
      </c>
      <c r="G2730">
        <v>7</v>
      </c>
      <c r="H2730">
        <v>392.77</v>
      </c>
      <c r="I2730">
        <v>451.68549999999993</v>
      </c>
      <c r="J2730">
        <f t="shared" si="42"/>
        <v>3161.7984999999994</v>
      </c>
      <c r="K2730" t="s">
        <v>20</v>
      </c>
      <c r="L2730" t="s">
        <v>123</v>
      </c>
      <c r="M2730" t="s">
        <v>29</v>
      </c>
      <c r="N2730" t="s">
        <v>30</v>
      </c>
      <c r="O2730">
        <v>0.73</v>
      </c>
      <c r="P2730">
        <v>4.8</v>
      </c>
      <c r="Q2730" t="s">
        <v>23</v>
      </c>
    </row>
    <row r="2731" spans="1:17" x14ac:dyDescent="0.3">
      <c r="A2731" t="s">
        <v>5753</v>
      </c>
      <c r="B2731" s="1">
        <v>44346</v>
      </c>
      <c r="C2731" t="s">
        <v>5754</v>
      </c>
      <c r="D2731" t="s">
        <v>56</v>
      </c>
      <c r="E2731" t="s">
        <v>26</v>
      </c>
      <c r="F2731">
        <v>11</v>
      </c>
      <c r="G2731">
        <v>9</v>
      </c>
      <c r="H2731">
        <v>91.45</v>
      </c>
      <c r="I2731">
        <v>96.937000000000012</v>
      </c>
      <c r="J2731">
        <f t="shared" si="42"/>
        <v>872.43300000000011</v>
      </c>
      <c r="K2731" t="s">
        <v>47</v>
      </c>
      <c r="L2731" t="s">
        <v>28</v>
      </c>
      <c r="M2731" t="s">
        <v>22</v>
      </c>
      <c r="N2731" t="s">
        <v>30</v>
      </c>
      <c r="O2731">
        <v>29.43</v>
      </c>
      <c r="P2731">
        <v>4.5999999999999996</v>
      </c>
      <c r="Q2731" t="s">
        <v>23</v>
      </c>
    </row>
    <row r="2732" spans="1:17" x14ac:dyDescent="0.3">
      <c r="A2732" t="s">
        <v>5755</v>
      </c>
      <c r="B2732" s="1">
        <v>45114</v>
      </c>
      <c r="C2732" t="s">
        <v>5756</v>
      </c>
      <c r="D2732" t="s">
        <v>56</v>
      </c>
      <c r="E2732" t="s">
        <v>57</v>
      </c>
      <c r="F2732">
        <v>15</v>
      </c>
      <c r="G2732">
        <v>15</v>
      </c>
      <c r="H2732">
        <v>724.35</v>
      </c>
      <c r="I2732">
        <v>775.05450000000008</v>
      </c>
      <c r="J2732">
        <f t="shared" si="42"/>
        <v>11625.817500000001</v>
      </c>
      <c r="K2732" t="s">
        <v>66</v>
      </c>
      <c r="L2732" t="s">
        <v>123</v>
      </c>
      <c r="M2732" t="s">
        <v>22</v>
      </c>
      <c r="N2732" t="s">
        <v>30</v>
      </c>
      <c r="O2732">
        <v>16.68</v>
      </c>
      <c r="P2732">
        <v>3.9</v>
      </c>
      <c r="Q2732" t="s">
        <v>23</v>
      </c>
    </row>
    <row r="2733" spans="1:17" x14ac:dyDescent="0.3">
      <c r="A2733" t="s">
        <v>5757</v>
      </c>
      <c r="B2733" s="1">
        <v>45303</v>
      </c>
      <c r="C2733" t="s">
        <v>5758</v>
      </c>
      <c r="D2733" t="s">
        <v>65</v>
      </c>
      <c r="E2733" t="s">
        <v>5759</v>
      </c>
      <c r="F2733">
        <v>8</v>
      </c>
      <c r="G2733">
        <v>6</v>
      </c>
      <c r="H2733">
        <v>1218.6199999999999</v>
      </c>
      <c r="I2733">
        <v>1389.2268000000001</v>
      </c>
      <c r="J2733">
        <f t="shared" si="42"/>
        <v>8335.3608000000004</v>
      </c>
      <c r="K2733" t="s">
        <v>47</v>
      </c>
      <c r="L2733" t="s">
        <v>28</v>
      </c>
      <c r="M2733" t="s">
        <v>36</v>
      </c>
      <c r="N2733" t="s">
        <v>37</v>
      </c>
      <c r="O2733">
        <v>15.72</v>
      </c>
      <c r="P2733">
        <v>2</v>
      </c>
      <c r="Q2733" t="s">
        <v>111</v>
      </c>
    </row>
    <row r="2734" spans="1:17" x14ac:dyDescent="0.3">
      <c r="A2734" t="s">
        <v>5760</v>
      </c>
      <c r="B2734" s="1">
        <v>44928</v>
      </c>
      <c r="C2734" t="s">
        <v>5761</v>
      </c>
      <c r="D2734" t="s">
        <v>77</v>
      </c>
      <c r="E2734" t="s">
        <v>82</v>
      </c>
      <c r="F2734">
        <v>15</v>
      </c>
      <c r="G2734">
        <v>15</v>
      </c>
      <c r="H2734">
        <v>673.23</v>
      </c>
      <c r="I2734">
        <v>706.89150000000006</v>
      </c>
      <c r="J2734">
        <f t="shared" si="42"/>
        <v>10603.372500000001</v>
      </c>
      <c r="K2734" t="s">
        <v>20</v>
      </c>
      <c r="L2734" t="s">
        <v>123</v>
      </c>
      <c r="M2734" t="s">
        <v>22</v>
      </c>
      <c r="N2734" t="s">
        <v>37</v>
      </c>
      <c r="O2734">
        <v>31.96</v>
      </c>
      <c r="P2734">
        <v>2.2000000000000002</v>
      </c>
      <c r="Q2734" t="s">
        <v>23</v>
      </c>
    </row>
    <row r="2735" spans="1:17" x14ac:dyDescent="0.3">
      <c r="A2735" t="s">
        <v>5762</v>
      </c>
      <c r="B2735" s="1">
        <v>45233</v>
      </c>
      <c r="C2735" t="s">
        <v>5763</v>
      </c>
      <c r="D2735" t="s">
        <v>40</v>
      </c>
      <c r="E2735" t="s">
        <v>41</v>
      </c>
      <c r="F2735">
        <v>19</v>
      </c>
      <c r="G2735">
        <v>17</v>
      </c>
      <c r="H2735">
        <v>591.13</v>
      </c>
      <c r="I2735">
        <v>620.68650000000002</v>
      </c>
      <c r="J2735">
        <f t="shared" si="42"/>
        <v>10551.6705</v>
      </c>
      <c r="K2735" t="s">
        <v>27</v>
      </c>
      <c r="L2735" t="s">
        <v>21</v>
      </c>
      <c r="M2735" t="s">
        <v>36</v>
      </c>
      <c r="N2735" t="s">
        <v>37</v>
      </c>
      <c r="O2735">
        <v>47.55</v>
      </c>
      <c r="P2735">
        <v>2.2000000000000002</v>
      </c>
      <c r="Q2735" t="s">
        <v>23</v>
      </c>
    </row>
    <row r="2736" spans="1:17" x14ac:dyDescent="0.3">
      <c r="A2736" t="s">
        <v>5764</v>
      </c>
      <c r="B2736" s="1">
        <v>44966</v>
      </c>
      <c r="C2736" t="s">
        <v>5765</v>
      </c>
      <c r="D2736" t="s">
        <v>40</v>
      </c>
      <c r="E2736" t="s">
        <v>57</v>
      </c>
      <c r="F2736">
        <v>18</v>
      </c>
      <c r="G2736">
        <v>16</v>
      </c>
      <c r="H2736">
        <v>709.48</v>
      </c>
      <c r="I2736">
        <v>794.61760000000015</v>
      </c>
      <c r="J2736">
        <f t="shared" si="42"/>
        <v>12713.881600000002</v>
      </c>
      <c r="K2736" t="s">
        <v>47</v>
      </c>
      <c r="L2736" t="s">
        <v>28</v>
      </c>
      <c r="M2736" t="s">
        <v>71</v>
      </c>
      <c r="N2736" t="s">
        <v>89</v>
      </c>
      <c r="O2736">
        <v>16.52</v>
      </c>
      <c r="P2736">
        <v>3</v>
      </c>
      <c r="Q2736" t="s">
        <v>23</v>
      </c>
    </row>
    <row r="2737" spans="1:17" x14ac:dyDescent="0.3">
      <c r="A2737" t="s">
        <v>5766</v>
      </c>
      <c r="B2737" s="1">
        <v>44225</v>
      </c>
      <c r="C2737" t="s">
        <v>5767</v>
      </c>
      <c r="D2737" t="s">
        <v>45</v>
      </c>
      <c r="E2737" t="s">
        <v>120</v>
      </c>
      <c r="F2737">
        <v>11</v>
      </c>
      <c r="G2737">
        <v>9</v>
      </c>
      <c r="H2737">
        <v>104.81</v>
      </c>
      <c r="I2737">
        <v>113.19480000000001</v>
      </c>
      <c r="J2737">
        <f t="shared" si="42"/>
        <v>1018.7532000000001</v>
      </c>
      <c r="K2737" t="s">
        <v>27</v>
      </c>
      <c r="L2737" t="s">
        <v>86</v>
      </c>
      <c r="M2737" t="s">
        <v>71</v>
      </c>
      <c r="O2737">
        <v>7.0000000000000007E-2</v>
      </c>
      <c r="P2737">
        <v>2.7</v>
      </c>
      <c r="Q2737" t="s">
        <v>23</v>
      </c>
    </row>
    <row r="2738" spans="1:17" x14ac:dyDescent="0.3">
      <c r="A2738" t="s">
        <v>5768</v>
      </c>
      <c r="B2738" s="1">
        <v>44677</v>
      </c>
      <c r="C2738" t="s">
        <v>5769</v>
      </c>
      <c r="D2738" t="s">
        <v>56</v>
      </c>
      <c r="E2738" t="s">
        <v>5770</v>
      </c>
      <c r="F2738">
        <v>18</v>
      </c>
      <c r="G2738">
        <v>17</v>
      </c>
      <c r="H2738">
        <v>1197.0999999999999</v>
      </c>
      <c r="I2738">
        <v>1376.6649999999997</v>
      </c>
      <c r="J2738">
        <f t="shared" si="42"/>
        <v>23403.304999999997</v>
      </c>
      <c r="K2738" t="s">
        <v>66</v>
      </c>
      <c r="L2738" t="s">
        <v>42</v>
      </c>
      <c r="M2738" t="s">
        <v>29</v>
      </c>
      <c r="N2738" t="s">
        <v>37</v>
      </c>
      <c r="O2738">
        <v>38.42</v>
      </c>
      <c r="P2738">
        <v>2</v>
      </c>
      <c r="Q2738" t="s">
        <v>23</v>
      </c>
    </row>
    <row r="2739" spans="1:17" x14ac:dyDescent="0.3">
      <c r="A2739" t="s">
        <v>5771</v>
      </c>
      <c r="B2739" s="1">
        <v>44034</v>
      </c>
      <c r="C2739" t="s">
        <v>5772</v>
      </c>
      <c r="D2739" t="s">
        <v>1454</v>
      </c>
      <c r="E2739" t="s">
        <v>70</v>
      </c>
      <c r="F2739">
        <v>19</v>
      </c>
      <c r="G2739">
        <v>19</v>
      </c>
      <c r="H2739">
        <v>219.33</v>
      </c>
      <c r="I2739">
        <v>245.64960000000005</v>
      </c>
      <c r="J2739">
        <f t="shared" si="42"/>
        <v>4667.3424000000014</v>
      </c>
      <c r="K2739" t="s">
        <v>66</v>
      </c>
      <c r="L2739" t="s">
        <v>123</v>
      </c>
      <c r="M2739" t="s">
        <v>71</v>
      </c>
      <c r="N2739" t="s">
        <v>89</v>
      </c>
      <c r="O2739">
        <v>32.17</v>
      </c>
      <c r="P2739">
        <v>3.4</v>
      </c>
      <c r="Q2739" t="s">
        <v>23</v>
      </c>
    </row>
    <row r="2740" spans="1:17" x14ac:dyDescent="0.3">
      <c r="A2740" t="s">
        <v>5773</v>
      </c>
      <c r="B2740" s="1">
        <v>43943</v>
      </c>
      <c r="C2740" t="s">
        <v>5774</v>
      </c>
      <c r="D2740" t="s">
        <v>100</v>
      </c>
      <c r="E2740" t="s">
        <v>57</v>
      </c>
      <c r="F2740">
        <v>4</v>
      </c>
      <c r="G2740">
        <v>3</v>
      </c>
      <c r="H2740">
        <v>665.33</v>
      </c>
      <c r="I2740">
        <v>758.47620000000018</v>
      </c>
      <c r="J2740">
        <f t="shared" si="42"/>
        <v>2275.4286000000006</v>
      </c>
      <c r="K2740" t="s">
        <v>20</v>
      </c>
      <c r="L2740" t="s">
        <v>28</v>
      </c>
      <c r="M2740" t="s">
        <v>22</v>
      </c>
      <c r="N2740" t="s">
        <v>37</v>
      </c>
      <c r="O2740">
        <v>3.14</v>
      </c>
      <c r="P2740">
        <v>4.3</v>
      </c>
      <c r="Q2740" t="s">
        <v>23</v>
      </c>
    </row>
    <row r="2741" spans="1:17" x14ac:dyDescent="0.3">
      <c r="A2741" t="s">
        <v>5775</v>
      </c>
      <c r="B2741" s="1">
        <v>43870</v>
      </c>
      <c r="C2741" t="s">
        <v>5776</v>
      </c>
      <c r="D2741" t="s">
        <v>45</v>
      </c>
      <c r="E2741" t="s">
        <v>5777</v>
      </c>
      <c r="F2741">
        <v>3</v>
      </c>
      <c r="G2741">
        <v>2</v>
      </c>
      <c r="H2741">
        <v>388.38</v>
      </c>
      <c r="I2741">
        <v>415.56659999999999</v>
      </c>
      <c r="J2741">
        <f t="shared" si="42"/>
        <v>831.13319999999999</v>
      </c>
      <c r="K2741" t="s">
        <v>51</v>
      </c>
      <c r="L2741" t="s">
        <v>35</v>
      </c>
      <c r="M2741" t="s">
        <v>29</v>
      </c>
      <c r="O2741">
        <v>21.44</v>
      </c>
      <c r="P2741">
        <v>1.8</v>
      </c>
      <c r="Q2741" t="s">
        <v>23</v>
      </c>
    </row>
    <row r="2742" spans="1:17" x14ac:dyDescent="0.3">
      <c r="A2742" t="s">
        <v>5778</v>
      </c>
      <c r="B2742" s="1">
        <v>44909</v>
      </c>
      <c r="C2742" t="s">
        <v>5779</v>
      </c>
      <c r="D2742" t="s">
        <v>141</v>
      </c>
      <c r="E2742" t="s">
        <v>95</v>
      </c>
      <c r="F2742">
        <v>3</v>
      </c>
      <c r="G2742">
        <v>3</v>
      </c>
      <c r="H2742">
        <v>1455.06</v>
      </c>
      <c r="I2742">
        <v>1542.3636000000001</v>
      </c>
      <c r="J2742">
        <f t="shared" si="42"/>
        <v>4627.0907999999999</v>
      </c>
      <c r="K2742" t="s">
        <v>66</v>
      </c>
      <c r="L2742" t="s">
        <v>35</v>
      </c>
      <c r="M2742" t="s">
        <v>36</v>
      </c>
      <c r="N2742" t="s">
        <v>37</v>
      </c>
      <c r="O2742">
        <v>26.92</v>
      </c>
      <c r="P2742">
        <v>1.8</v>
      </c>
      <c r="Q2742" t="s">
        <v>23</v>
      </c>
    </row>
    <row r="2743" spans="1:17" x14ac:dyDescent="0.3">
      <c r="A2743" t="s">
        <v>5780</v>
      </c>
      <c r="B2743" s="1">
        <v>43835</v>
      </c>
      <c r="C2743" t="s">
        <v>5781</v>
      </c>
      <c r="D2743" t="s">
        <v>116</v>
      </c>
      <c r="E2743" t="s">
        <v>50</v>
      </c>
      <c r="F2743">
        <v>18</v>
      </c>
      <c r="G2743">
        <v>14</v>
      </c>
      <c r="H2743">
        <v>1403.15</v>
      </c>
      <c r="I2743">
        <v>1571.5280000000002</v>
      </c>
      <c r="J2743">
        <f t="shared" si="42"/>
        <v>22001.392000000003</v>
      </c>
      <c r="K2743" t="s">
        <v>51</v>
      </c>
      <c r="L2743" t="s">
        <v>79</v>
      </c>
      <c r="M2743" t="s">
        <v>71</v>
      </c>
      <c r="N2743" t="s">
        <v>37</v>
      </c>
      <c r="O2743">
        <v>22.47</v>
      </c>
      <c r="P2743">
        <v>1.1000000000000001</v>
      </c>
      <c r="Q2743" t="s">
        <v>23</v>
      </c>
    </row>
    <row r="2744" spans="1:17" x14ac:dyDescent="0.3">
      <c r="A2744" t="s">
        <v>5782</v>
      </c>
      <c r="B2744" s="1">
        <v>45551</v>
      </c>
      <c r="C2744" t="s">
        <v>5783</v>
      </c>
      <c r="D2744" t="s">
        <v>100</v>
      </c>
      <c r="E2744" t="s">
        <v>57</v>
      </c>
      <c r="F2744">
        <v>11</v>
      </c>
      <c r="G2744">
        <v>11</v>
      </c>
      <c r="H2744">
        <v>992.35</v>
      </c>
      <c r="I2744">
        <v>1081.6615000000002</v>
      </c>
      <c r="J2744">
        <f t="shared" si="42"/>
        <v>11898.276500000002</v>
      </c>
      <c r="K2744" t="s">
        <v>20</v>
      </c>
      <c r="L2744" t="s">
        <v>79</v>
      </c>
      <c r="M2744" t="s">
        <v>22</v>
      </c>
      <c r="N2744" t="s">
        <v>67</v>
      </c>
      <c r="O2744">
        <v>-5</v>
      </c>
      <c r="P2744">
        <v>2.8</v>
      </c>
      <c r="Q2744" t="s">
        <v>23</v>
      </c>
    </row>
    <row r="2745" spans="1:17" x14ac:dyDescent="0.3">
      <c r="A2745" t="s">
        <v>5784</v>
      </c>
      <c r="B2745" s="1">
        <v>44797</v>
      </c>
      <c r="C2745" t="s">
        <v>5785</v>
      </c>
      <c r="D2745" t="s">
        <v>133</v>
      </c>
      <c r="E2745" t="s">
        <v>2912</v>
      </c>
      <c r="F2745">
        <v>13</v>
      </c>
      <c r="G2745">
        <v>10</v>
      </c>
      <c r="H2745">
        <v>1272.26</v>
      </c>
      <c r="I2745">
        <v>1335.873</v>
      </c>
      <c r="J2745">
        <f t="shared" si="42"/>
        <v>13358.73</v>
      </c>
      <c r="K2745" t="s">
        <v>27</v>
      </c>
      <c r="L2745" t="s">
        <v>86</v>
      </c>
      <c r="M2745" t="s">
        <v>29</v>
      </c>
      <c r="N2745" t="s">
        <v>37</v>
      </c>
      <c r="O2745">
        <v>44.84</v>
      </c>
      <c r="P2745">
        <v>4.9000000000000004</v>
      </c>
      <c r="Q2745" t="s">
        <v>23</v>
      </c>
    </row>
    <row r="2746" spans="1:17" x14ac:dyDescent="0.3">
      <c r="A2746" t="s">
        <v>5786</v>
      </c>
      <c r="B2746" s="1">
        <v>45653</v>
      </c>
      <c r="C2746" t="s">
        <v>5787</v>
      </c>
      <c r="D2746" t="s">
        <v>130</v>
      </c>
      <c r="E2746" t="s">
        <v>19</v>
      </c>
      <c r="F2746">
        <v>2</v>
      </c>
      <c r="G2746">
        <v>2</v>
      </c>
      <c r="H2746">
        <v>35.03</v>
      </c>
      <c r="I2746">
        <v>37.482100000000003</v>
      </c>
      <c r="J2746">
        <f t="shared" si="42"/>
        <v>74.964200000000005</v>
      </c>
      <c r="K2746" t="s">
        <v>51</v>
      </c>
      <c r="L2746" t="s">
        <v>35</v>
      </c>
      <c r="M2746" t="s">
        <v>71</v>
      </c>
      <c r="N2746" t="s">
        <v>30</v>
      </c>
      <c r="O2746">
        <v>3.02</v>
      </c>
      <c r="P2746">
        <v>3.1</v>
      </c>
      <c r="Q2746" t="s">
        <v>23</v>
      </c>
    </row>
    <row r="2747" spans="1:17" x14ac:dyDescent="0.3">
      <c r="A2747" t="s">
        <v>5788</v>
      </c>
      <c r="B2747" s="1">
        <v>44444</v>
      </c>
      <c r="C2747" t="s">
        <v>5789</v>
      </c>
      <c r="D2747" t="s">
        <v>45</v>
      </c>
      <c r="E2747" t="s">
        <v>46</v>
      </c>
      <c r="F2747">
        <v>6</v>
      </c>
      <c r="G2747">
        <v>6</v>
      </c>
      <c r="H2747">
        <v>1282.6300000000001</v>
      </c>
      <c r="I2747">
        <v>1398.0667000000003</v>
      </c>
      <c r="J2747">
        <f t="shared" si="42"/>
        <v>8388.4002000000019</v>
      </c>
      <c r="K2747" t="s">
        <v>47</v>
      </c>
      <c r="L2747" t="s">
        <v>42</v>
      </c>
      <c r="M2747" t="s">
        <v>29</v>
      </c>
      <c r="N2747" t="s">
        <v>89</v>
      </c>
      <c r="O2747">
        <v>25.12</v>
      </c>
      <c r="P2747">
        <v>1.1000000000000001</v>
      </c>
      <c r="Q2747" t="s">
        <v>74</v>
      </c>
    </row>
    <row r="2748" spans="1:17" x14ac:dyDescent="0.3">
      <c r="A2748" t="s">
        <v>5790</v>
      </c>
      <c r="B2748" s="1">
        <v>44432</v>
      </c>
      <c r="C2748" t="s">
        <v>5791</v>
      </c>
      <c r="D2748" t="s">
        <v>61</v>
      </c>
      <c r="E2748" t="s">
        <v>62</v>
      </c>
      <c r="F2748">
        <v>19</v>
      </c>
      <c r="G2748">
        <v>18</v>
      </c>
      <c r="H2748">
        <v>22.49</v>
      </c>
      <c r="I2748">
        <v>25.413699999999995</v>
      </c>
      <c r="J2748">
        <f t="shared" si="42"/>
        <v>457.44659999999993</v>
      </c>
      <c r="K2748" t="s">
        <v>51</v>
      </c>
      <c r="L2748" t="s">
        <v>35</v>
      </c>
      <c r="M2748" t="s">
        <v>29</v>
      </c>
      <c r="N2748" t="s">
        <v>37</v>
      </c>
      <c r="O2748">
        <v>-5</v>
      </c>
      <c r="P2748">
        <v>1.4</v>
      </c>
      <c r="Q2748" t="s">
        <v>23</v>
      </c>
    </row>
    <row r="2749" spans="1:17" x14ac:dyDescent="0.3">
      <c r="A2749" t="s">
        <v>5792</v>
      </c>
      <c r="B2749" s="1">
        <v>44969</v>
      </c>
      <c r="C2749" t="s">
        <v>5793</v>
      </c>
      <c r="D2749" t="s">
        <v>116</v>
      </c>
      <c r="E2749" t="s">
        <v>50</v>
      </c>
      <c r="F2749">
        <v>6</v>
      </c>
      <c r="G2749">
        <v>5</v>
      </c>
      <c r="H2749">
        <v>1474.67</v>
      </c>
      <c r="I2749">
        <v>1636.8837000000003</v>
      </c>
      <c r="J2749">
        <f t="shared" si="42"/>
        <v>8184.4185000000016</v>
      </c>
      <c r="K2749" t="s">
        <v>51</v>
      </c>
      <c r="L2749" t="s">
        <v>35</v>
      </c>
      <c r="M2749" t="s">
        <v>22</v>
      </c>
      <c r="N2749" t="s">
        <v>53</v>
      </c>
      <c r="O2749">
        <v>10.71</v>
      </c>
      <c r="P2749">
        <v>4.9000000000000004</v>
      </c>
      <c r="Q2749" t="s">
        <v>23</v>
      </c>
    </row>
    <row r="2750" spans="1:17" x14ac:dyDescent="0.3">
      <c r="A2750" t="s">
        <v>5794</v>
      </c>
      <c r="B2750" s="1">
        <v>44478</v>
      </c>
      <c r="C2750" t="s">
        <v>5795</v>
      </c>
      <c r="D2750" t="s">
        <v>61</v>
      </c>
      <c r="E2750" t="s">
        <v>62</v>
      </c>
      <c r="F2750">
        <v>5</v>
      </c>
      <c r="G2750">
        <v>5</v>
      </c>
      <c r="H2750">
        <v>909.84</v>
      </c>
      <c r="I2750">
        <v>1019.0208000000001</v>
      </c>
      <c r="J2750">
        <f t="shared" si="42"/>
        <v>5095.1040000000003</v>
      </c>
      <c r="L2750" t="s">
        <v>123</v>
      </c>
      <c r="M2750" t="s">
        <v>29</v>
      </c>
      <c r="N2750" t="s">
        <v>67</v>
      </c>
      <c r="O2750">
        <v>27.58</v>
      </c>
      <c r="P2750">
        <v>3.7</v>
      </c>
      <c r="Q2750" t="s">
        <v>23</v>
      </c>
    </row>
    <row r="2751" spans="1:17" x14ac:dyDescent="0.3">
      <c r="A2751" t="s">
        <v>5796</v>
      </c>
      <c r="B2751" s="1">
        <v>43832</v>
      </c>
      <c r="C2751" t="s">
        <v>5797</v>
      </c>
      <c r="D2751" t="s">
        <v>40</v>
      </c>
      <c r="E2751" t="s">
        <v>5798</v>
      </c>
      <c r="F2751">
        <v>15</v>
      </c>
      <c r="G2751">
        <v>13</v>
      </c>
      <c r="H2751">
        <v>656.11</v>
      </c>
      <c r="I2751">
        <v>715.15990000000011</v>
      </c>
      <c r="J2751">
        <f t="shared" si="42"/>
        <v>9297.0787000000018</v>
      </c>
      <c r="K2751" t="s">
        <v>47</v>
      </c>
      <c r="L2751" t="s">
        <v>28</v>
      </c>
      <c r="M2751" t="s">
        <v>71</v>
      </c>
      <c r="N2751" t="s">
        <v>5799</v>
      </c>
      <c r="O2751">
        <v>27.17</v>
      </c>
      <c r="P2751">
        <v>2.1</v>
      </c>
      <c r="Q2751" t="s">
        <v>23</v>
      </c>
    </row>
    <row r="2752" spans="1:17" x14ac:dyDescent="0.3">
      <c r="A2752" t="s">
        <v>5800</v>
      </c>
      <c r="B2752" s="1">
        <v>44339</v>
      </c>
      <c r="C2752" t="s">
        <v>5801</v>
      </c>
      <c r="D2752" t="s">
        <v>133</v>
      </c>
      <c r="E2752" t="s">
        <v>50</v>
      </c>
      <c r="F2752">
        <v>1</v>
      </c>
      <c r="G2752">
        <v>1</v>
      </c>
      <c r="H2752">
        <v>1094.18</v>
      </c>
      <c r="I2752">
        <v>1203.5980000000002</v>
      </c>
      <c r="J2752">
        <f t="shared" si="42"/>
        <v>1203.5980000000002</v>
      </c>
      <c r="K2752" t="s">
        <v>27</v>
      </c>
      <c r="L2752" t="s">
        <v>86</v>
      </c>
      <c r="M2752" t="s">
        <v>71</v>
      </c>
      <c r="N2752" t="s">
        <v>30</v>
      </c>
      <c r="O2752">
        <v>44.67</v>
      </c>
      <c r="P2752">
        <v>2.1</v>
      </c>
      <c r="Q2752" t="s">
        <v>23</v>
      </c>
    </row>
    <row r="2753" spans="1:17" x14ac:dyDescent="0.3">
      <c r="A2753" t="s">
        <v>5802</v>
      </c>
      <c r="B2753" s="1">
        <v>43873</v>
      </c>
      <c r="C2753" t="s">
        <v>5803</v>
      </c>
      <c r="D2753" t="s">
        <v>45</v>
      </c>
      <c r="E2753" t="s">
        <v>110</v>
      </c>
      <c r="F2753">
        <v>6</v>
      </c>
      <c r="G2753">
        <v>6</v>
      </c>
      <c r="H2753">
        <v>1343.91</v>
      </c>
      <c r="I2753">
        <v>1411.1055000000001</v>
      </c>
      <c r="J2753">
        <f t="shared" si="42"/>
        <v>8466.6330000000016</v>
      </c>
      <c r="K2753" t="s">
        <v>51</v>
      </c>
      <c r="L2753" t="s">
        <v>35</v>
      </c>
      <c r="M2753" t="s">
        <v>36</v>
      </c>
      <c r="N2753" t="s">
        <v>30</v>
      </c>
      <c r="O2753">
        <v>13.48</v>
      </c>
      <c r="P2753">
        <v>4.9000000000000004</v>
      </c>
      <c r="Q2753" t="s">
        <v>23</v>
      </c>
    </row>
    <row r="2754" spans="1:17" x14ac:dyDescent="0.3">
      <c r="A2754" t="s">
        <v>5804</v>
      </c>
      <c r="B2754" s="1">
        <v>44772</v>
      </c>
      <c r="C2754" t="s">
        <v>5805</v>
      </c>
      <c r="D2754" t="s">
        <v>116</v>
      </c>
      <c r="E2754" t="s">
        <v>95</v>
      </c>
      <c r="F2754">
        <v>1</v>
      </c>
      <c r="G2754">
        <v>1</v>
      </c>
      <c r="H2754">
        <v>12</v>
      </c>
      <c r="I2754">
        <v>13.080000000000002</v>
      </c>
      <c r="J2754">
        <f t="shared" si="42"/>
        <v>13.080000000000002</v>
      </c>
      <c r="K2754" t="s">
        <v>5806</v>
      </c>
      <c r="L2754" t="s">
        <v>42</v>
      </c>
      <c r="M2754" t="s">
        <v>29</v>
      </c>
      <c r="N2754" t="s">
        <v>30</v>
      </c>
      <c r="O2754">
        <v>5.19</v>
      </c>
      <c r="P2754">
        <v>3.3</v>
      </c>
      <c r="Q2754" t="s">
        <v>111</v>
      </c>
    </row>
    <row r="2755" spans="1:17" x14ac:dyDescent="0.3">
      <c r="A2755" t="s">
        <v>5807</v>
      </c>
      <c r="B2755" s="1">
        <v>44047</v>
      </c>
      <c r="C2755" t="s">
        <v>5808</v>
      </c>
      <c r="D2755" t="s">
        <v>33</v>
      </c>
      <c r="E2755" t="s">
        <v>70</v>
      </c>
      <c r="F2755">
        <v>18</v>
      </c>
      <c r="G2755">
        <v>16</v>
      </c>
      <c r="H2755">
        <v>1451.62</v>
      </c>
      <c r="I2755">
        <v>1538.7172</v>
      </c>
      <c r="J2755">
        <f t="shared" ref="J2755:J2818" si="43">G2755*I2755</f>
        <v>24619.475200000001</v>
      </c>
      <c r="K2755" t="s">
        <v>27</v>
      </c>
      <c r="L2755" t="s">
        <v>35</v>
      </c>
      <c r="M2755" t="s">
        <v>22</v>
      </c>
      <c r="N2755" t="s">
        <v>67</v>
      </c>
      <c r="O2755">
        <v>31.75</v>
      </c>
      <c r="P2755">
        <v>3.3</v>
      </c>
      <c r="Q2755" t="s">
        <v>23</v>
      </c>
    </row>
    <row r="2756" spans="1:17" x14ac:dyDescent="0.3">
      <c r="A2756" t="s">
        <v>5809</v>
      </c>
      <c r="B2756" s="1">
        <v>45634</v>
      </c>
      <c r="C2756" t="s">
        <v>5810</v>
      </c>
      <c r="D2756" t="s">
        <v>65</v>
      </c>
      <c r="E2756" t="s">
        <v>5811</v>
      </c>
      <c r="F2756">
        <v>5</v>
      </c>
      <c r="G2756">
        <v>4</v>
      </c>
      <c r="H2756">
        <v>538.5</v>
      </c>
      <c r="I2756">
        <v>603.12</v>
      </c>
      <c r="J2756">
        <f t="shared" si="43"/>
        <v>2412.48</v>
      </c>
      <c r="K2756" t="s">
        <v>66</v>
      </c>
      <c r="L2756" t="s">
        <v>35</v>
      </c>
      <c r="N2756" t="s">
        <v>67</v>
      </c>
      <c r="O2756">
        <v>9.09</v>
      </c>
      <c r="P2756">
        <v>2.2999999999999998</v>
      </c>
      <c r="Q2756" t="s">
        <v>23</v>
      </c>
    </row>
    <row r="2757" spans="1:17" x14ac:dyDescent="0.3">
      <c r="A2757" t="s">
        <v>5812</v>
      </c>
      <c r="B2757" s="1">
        <v>45510</v>
      </c>
      <c r="C2757" t="s">
        <v>5813</v>
      </c>
      <c r="D2757" t="s">
        <v>56</v>
      </c>
      <c r="E2757" t="s">
        <v>41</v>
      </c>
      <c r="F2757">
        <v>20</v>
      </c>
      <c r="G2757">
        <v>19</v>
      </c>
      <c r="H2757">
        <v>168.57</v>
      </c>
      <c r="I2757">
        <v>180.3699</v>
      </c>
      <c r="J2757">
        <f t="shared" si="43"/>
        <v>3427.0281</v>
      </c>
      <c r="K2757" t="s">
        <v>66</v>
      </c>
      <c r="L2757" t="s">
        <v>86</v>
      </c>
      <c r="M2757" t="s">
        <v>36</v>
      </c>
      <c r="N2757" t="s">
        <v>53</v>
      </c>
      <c r="O2757">
        <v>26.73</v>
      </c>
      <c r="P2757">
        <v>3.7</v>
      </c>
      <c r="Q2757" t="s">
        <v>23</v>
      </c>
    </row>
    <row r="2758" spans="1:17" x14ac:dyDescent="0.3">
      <c r="A2758" t="s">
        <v>5814</v>
      </c>
      <c r="B2758" s="1">
        <v>44886</v>
      </c>
      <c r="C2758" t="s">
        <v>5815</v>
      </c>
      <c r="D2758" t="s">
        <v>133</v>
      </c>
      <c r="E2758" t="s">
        <v>50</v>
      </c>
      <c r="F2758">
        <v>4</v>
      </c>
      <c r="G2758">
        <v>3</v>
      </c>
      <c r="H2758">
        <v>761.31</v>
      </c>
      <c r="I2758">
        <v>852.66719999999998</v>
      </c>
      <c r="J2758">
        <f t="shared" si="43"/>
        <v>2558.0016000000001</v>
      </c>
      <c r="K2758" t="s">
        <v>47</v>
      </c>
      <c r="L2758" t="s">
        <v>123</v>
      </c>
      <c r="M2758" t="s">
        <v>36</v>
      </c>
      <c r="N2758" t="s">
        <v>5816</v>
      </c>
      <c r="O2758">
        <v>36.14</v>
      </c>
      <c r="P2758">
        <v>1.8</v>
      </c>
      <c r="Q2758" t="s">
        <v>23</v>
      </c>
    </row>
    <row r="2759" spans="1:17" x14ac:dyDescent="0.3">
      <c r="A2759" t="s">
        <v>5817</v>
      </c>
      <c r="B2759" s="1">
        <v>44031</v>
      </c>
      <c r="C2759" t="s">
        <v>5818</v>
      </c>
      <c r="D2759" t="s">
        <v>40</v>
      </c>
      <c r="E2759" t="s">
        <v>41</v>
      </c>
      <c r="F2759">
        <v>3</v>
      </c>
      <c r="G2759">
        <v>3</v>
      </c>
      <c r="H2759">
        <v>823.44</v>
      </c>
      <c r="I2759">
        <v>914.01840000000016</v>
      </c>
      <c r="J2759">
        <f t="shared" si="43"/>
        <v>2742.0552000000007</v>
      </c>
      <c r="K2759" t="s">
        <v>27</v>
      </c>
      <c r="L2759" t="s">
        <v>35</v>
      </c>
      <c r="M2759" t="s">
        <v>22</v>
      </c>
      <c r="N2759" t="s">
        <v>67</v>
      </c>
      <c r="O2759">
        <v>39.94</v>
      </c>
      <c r="P2759">
        <v>2.1</v>
      </c>
      <c r="Q2759" t="s">
        <v>23</v>
      </c>
    </row>
    <row r="2760" spans="1:17" x14ac:dyDescent="0.3">
      <c r="A2760" t="s">
        <v>5819</v>
      </c>
      <c r="B2760" s="1">
        <v>45636</v>
      </c>
      <c r="C2760" t="s">
        <v>5820</v>
      </c>
      <c r="D2760" t="s">
        <v>100</v>
      </c>
      <c r="E2760" t="s">
        <v>26</v>
      </c>
      <c r="F2760">
        <v>19</v>
      </c>
      <c r="G2760">
        <v>15</v>
      </c>
      <c r="H2760">
        <v>830.88</v>
      </c>
      <c r="I2760">
        <v>880.7328</v>
      </c>
      <c r="J2760">
        <f t="shared" si="43"/>
        <v>13210.992</v>
      </c>
      <c r="K2760" t="s">
        <v>66</v>
      </c>
      <c r="L2760" t="s">
        <v>86</v>
      </c>
      <c r="M2760" t="s">
        <v>71</v>
      </c>
      <c r="N2760" t="s">
        <v>30</v>
      </c>
      <c r="O2760">
        <v>30.68</v>
      </c>
      <c r="P2760">
        <v>2.7</v>
      </c>
      <c r="Q2760" t="s">
        <v>23</v>
      </c>
    </row>
    <row r="2761" spans="1:17" x14ac:dyDescent="0.3">
      <c r="A2761" t="s">
        <v>5821</v>
      </c>
      <c r="B2761" s="1">
        <v>45165</v>
      </c>
      <c r="C2761" t="s">
        <v>5822</v>
      </c>
      <c r="D2761" t="s">
        <v>33</v>
      </c>
      <c r="E2761" t="s">
        <v>34</v>
      </c>
      <c r="F2761">
        <v>6</v>
      </c>
      <c r="G2761">
        <v>5</v>
      </c>
      <c r="H2761">
        <v>519.23</v>
      </c>
      <c r="I2761">
        <v>591.92220000000009</v>
      </c>
      <c r="J2761">
        <f t="shared" si="43"/>
        <v>2959.6110000000003</v>
      </c>
      <c r="K2761" t="s">
        <v>51</v>
      </c>
      <c r="L2761" t="s">
        <v>35</v>
      </c>
      <c r="M2761" t="s">
        <v>29</v>
      </c>
      <c r="N2761" t="s">
        <v>37</v>
      </c>
      <c r="O2761">
        <v>46.4</v>
      </c>
      <c r="P2761">
        <v>3.9</v>
      </c>
      <c r="Q2761" t="s">
        <v>23</v>
      </c>
    </row>
    <row r="2762" spans="1:17" x14ac:dyDescent="0.3">
      <c r="A2762" t="s">
        <v>5823</v>
      </c>
      <c r="B2762" s="1">
        <v>45359</v>
      </c>
      <c r="C2762" t="s">
        <v>5824</v>
      </c>
      <c r="D2762" t="s">
        <v>141</v>
      </c>
      <c r="E2762" t="s">
        <v>50</v>
      </c>
      <c r="F2762">
        <v>17</v>
      </c>
      <c r="G2762">
        <v>17</v>
      </c>
      <c r="H2762">
        <v>604.34</v>
      </c>
      <c r="I2762">
        <v>676.86080000000015</v>
      </c>
      <c r="J2762">
        <f t="shared" si="43"/>
        <v>11506.633600000003</v>
      </c>
      <c r="K2762" t="s">
        <v>66</v>
      </c>
      <c r="L2762" t="s">
        <v>123</v>
      </c>
      <c r="M2762" t="s">
        <v>29</v>
      </c>
      <c r="N2762" t="s">
        <v>89</v>
      </c>
      <c r="O2762">
        <v>26.81</v>
      </c>
      <c r="P2762">
        <v>4.5999999999999996</v>
      </c>
      <c r="Q2762" t="s">
        <v>23</v>
      </c>
    </row>
    <row r="2763" spans="1:17" x14ac:dyDescent="0.3">
      <c r="A2763" t="s">
        <v>5825</v>
      </c>
      <c r="B2763" s="1">
        <v>44462</v>
      </c>
      <c r="C2763" t="s">
        <v>5826</v>
      </c>
      <c r="D2763" t="s">
        <v>33</v>
      </c>
      <c r="E2763" t="s">
        <v>70</v>
      </c>
      <c r="F2763">
        <v>4</v>
      </c>
      <c r="G2763">
        <v>3</v>
      </c>
      <c r="H2763">
        <v>291.39</v>
      </c>
      <c r="I2763">
        <v>329.27069999999998</v>
      </c>
      <c r="J2763">
        <f t="shared" si="43"/>
        <v>987.81209999999987</v>
      </c>
      <c r="K2763" t="s">
        <v>27</v>
      </c>
      <c r="L2763" t="s">
        <v>21</v>
      </c>
      <c r="M2763" t="s">
        <v>29</v>
      </c>
      <c r="N2763" t="s">
        <v>89</v>
      </c>
      <c r="O2763">
        <v>16.760000000000002</v>
      </c>
      <c r="P2763">
        <v>3.8</v>
      </c>
      <c r="Q2763" t="s">
        <v>23</v>
      </c>
    </row>
    <row r="2764" spans="1:17" x14ac:dyDescent="0.3">
      <c r="A2764" t="s">
        <v>5827</v>
      </c>
      <c r="B2764" s="1">
        <v>44626</v>
      </c>
      <c r="C2764" t="s">
        <v>5828</v>
      </c>
      <c r="D2764" t="s">
        <v>45</v>
      </c>
      <c r="E2764" t="s">
        <v>46</v>
      </c>
      <c r="F2764">
        <v>4</v>
      </c>
      <c r="G2764">
        <v>3</v>
      </c>
      <c r="H2764">
        <v>330.27</v>
      </c>
      <c r="I2764">
        <v>350.08620000000002</v>
      </c>
      <c r="J2764">
        <f t="shared" si="43"/>
        <v>1050.2586000000001</v>
      </c>
      <c r="K2764" t="s">
        <v>51</v>
      </c>
      <c r="L2764" t="s">
        <v>28</v>
      </c>
      <c r="M2764" t="s">
        <v>71</v>
      </c>
      <c r="N2764" t="s">
        <v>30</v>
      </c>
      <c r="O2764">
        <v>41.41</v>
      </c>
      <c r="P2764">
        <v>4.5999999999999996</v>
      </c>
      <c r="Q2764" t="s">
        <v>23</v>
      </c>
    </row>
    <row r="2765" spans="1:17" x14ac:dyDescent="0.3">
      <c r="A2765" t="s">
        <v>5829</v>
      </c>
      <c r="B2765" s="1">
        <v>45204</v>
      </c>
      <c r="C2765" t="s">
        <v>5830</v>
      </c>
      <c r="D2765" t="s">
        <v>40</v>
      </c>
      <c r="E2765" t="s">
        <v>57</v>
      </c>
      <c r="F2765">
        <v>16</v>
      </c>
      <c r="G2765">
        <v>13</v>
      </c>
      <c r="H2765">
        <v>294.60000000000002</v>
      </c>
      <c r="I2765">
        <v>324.06000000000006</v>
      </c>
      <c r="J2765">
        <f t="shared" si="43"/>
        <v>4212.7800000000007</v>
      </c>
      <c r="K2765" t="s">
        <v>51</v>
      </c>
      <c r="L2765" t="s">
        <v>79</v>
      </c>
      <c r="M2765" t="s">
        <v>29</v>
      </c>
      <c r="N2765" t="s">
        <v>30</v>
      </c>
      <c r="O2765">
        <v>48.66</v>
      </c>
      <c r="P2765">
        <v>3.8</v>
      </c>
      <c r="Q2765" t="s">
        <v>23</v>
      </c>
    </row>
    <row r="2766" spans="1:17" x14ac:dyDescent="0.3">
      <c r="A2766" t="s">
        <v>5831</v>
      </c>
      <c r="B2766" s="1">
        <v>44252</v>
      </c>
      <c r="C2766" t="s">
        <v>5832</v>
      </c>
      <c r="D2766" t="s">
        <v>65</v>
      </c>
      <c r="E2766" t="s">
        <v>19</v>
      </c>
      <c r="F2766">
        <v>16</v>
      </c>
      <c r="G2766">
        <v>15</v>
      </c>
      <c r="H2766">
        <v>1331.18</v>
      </c>
      <c r="I2766">
        <v>1530.857</v>
      </c>
      <c r="J2766">
        <f t="shared" si="43"/>
        <v>22962.855</v>
      </c>
      <c r="K2766" t="s">
        <v>47</v>
      </c>
      <c r="L2766" t="s">
        <v>123</v>
      </c>
      <c r="M2766" t="s">
        <v>29</v>
      </c>
      <c r="N2766" t="s">
        <v>89</v>
      </c>
      <c r="O2766">
        <v>8.9</v>
      </c>
      <c r="P2766" t="s">
        <v>316</v>
      </c>
      <c r="Q2766" t="s">
        <v>23</v>
      </c>
    </row>
    <row r="2767" spans="1:17" x14ac:dyDescent="0.3">
      <c r="A2767" t="s">
        <v>5833</v>
      </c>
      <c r="B2767" s="1">
        <v>43836</v>
      </c>
      <c r="C2767" t="s">
        <v>5834</v>
      </c>
      <c r="D2767" t="s">
        <v>94</v>
      </c>
      <c r="E2767" t="s">
        <v>5835</v>
      </c>
      <c r="F2767">
        <v>13</v>
      </c>
      <c r="G2767">
        <v>12</v>
      </c>
      <c r="H2767">
        <v>903.3</v>
      </c>
      <c r="I2767">
        <v>966.53100000000006</v>
      </c>
      <c r="J2767">
        <f t="shared" si="43"/>
        <v>11598.372000000001</v>
      </c>
      <c r="K2767" t="s">
        <v>66</v>
      </c>
      <c r="L2767" t="s">
        <v>79</v>
      </c>
      <c r="M2767" t="s">
        <v>29</v>
      </c>
      <c r="N2767" t="s">
        <v>89</v>
      </c>
      <c r="O2767">
        <v>42.69</v>
      </c>
      <c r="P2767">
        <v>2.5</v>
      </c>
      <c r="Q2767" t="s">
        <v>23</v>
      </c>
    </row>
    <row r="2768" spans="1:17" x14ac:dyDescent="0.3">
      <c r="A2768" t="s">
        <v>5836</v>
      </c>
      <c r="B2768" s="1">
        <v>45551</v>
      </c>
      <c r="C2768" t="s">
        <v>5837</v>
      </c>
      <c r="D2768" t="s">
        <v>61</v>
      </c>
      <c r="E2768" t="s">
        <v>34</v>
      </c>
      <c r="F2768">
        <v>12</v>
      </c>
      <c r="G2768">
        <v>11</v>
      </c>
      <c r="H2768">
        <v>1074.53</v>
      </c>
      <c r="I2768">
        <v>1171.2377000000001</v>
      </c>
      <c r="J2768">
        <f t="shared" si="43"/>
        <v>12883.614700000002</v>
      </c>
      <c r="K2768" t="s">
        <v>66</v>
      </c>
      <c r="L2768" t="s">
        <v>21</v>
      </c>
      <c r="M2768" t="s">
        <v>29</v>
      </c>
      <c r="N2768" t="s">
        <v>53</v>
      </c>
      <c r="O2768">
        <v>31.13</v>
      </c>
      <c r="P2768">
        <v>3.5</v>
      </c>
      <c r="Q2768" t="s">
        <v>23</v>
      </c>
    </row>
    <row r="2769" spans="1:17" x14ac:dyDescent="0.3">
      <c r="A2769" t="s">
        <v>5838</v>
      </c>
      <c r="B2769" s="1">
        <v>45519</v>
      </c>
      <c r="C2769" t="s">
        <v>5839</v>
      </c>
      <c r="D2769" t="s">
        <v>77</v>
      </c>
      <c r="E2769" t="s">
        <v>82</v>
      </c>
      <c r="F2769">
        <v>14</v>
      </c>
      <c r="G2769">
        <v>12</v>
      </c>
      <c r="H2769">
        <v>55.1</v>
      </c>
      <c r="I2769">
        <v>58.957000000000008</v>
      </c>
      <c r="J2769">
        <f t="shared" si="43"/>
        <v>707.48400000000015</v>
      </c>
      <c r="K2769" t="s">
        <v>20</v>
      </c>
      <c r="L2769" t="s">
        <v>35</v>
      </c>
      <c r="M2769" t="s">
        <v>36</v>
      </c>
      <c r="N2769" t="s">
        <v>30</v>
      </c>
      <c r="O2769">
        <v>33.65</v>
      </c>
      <c r="P2769">
        <v>3.2</v>
      </c>
      <c r="Q2769" t="s">
        <v>23</v>
      </c>
    </row>
    <row r="2770" spans="1:17" x14ac:dyDescent="0.3">
      <c r="A2770" t="s">
        <v>5840</v>
      </c>
      <c r="B2770" s="1">
        <v>45126</v>
      </c>
      <c r="C2770" t="s">
        <v>5841</v>
      </c>
      <c r="D2770" t="s">
        <v>94</v>
      </c>
      <c r="E2770" t="s">
        <v>50</v>
      </c>
      <c r="F2770">
        <v>1</v>
      </c>
      <c r="G2770">
        <v>1</v>
      </c>
      <c r="H2770">
        <v>1154.6600000000001</v>
      </c>
      <c r="I2770">
        <v>1247.0328000000002</v>
      </c>
      <c r="J2770">
        <f t="shared" si="43"/>
        <v>1247.0328000000002</v>
      </c>
      <c r="K2770" t="s">
        <v>5842</v>
      </c>
      <c r="L2770" t="s">
        <v>86</v>
      </c>
      <c r="M2770" t="s">
        <v>36</v>
      </c>
      <c r="N2770" t="s">
        <v>30</v>
      </c>
      <c r="O2770">
        <v>43.17</v>
      </c>
      <c r="P2770">
        <v>4.7</v>
      </c>
      <c r="Q2770" t="s">
        <v>23</v>
      </c>
    </row>
    <row r="2771" spans="1:17" x14ac:dyDescent="0.3">
      <c r="A2771" t="s">
        <v>5843</v>
      </c>
      <c r="B2771" s="1">
        <v>44845</v>
      </c>
      <c r="C2771" t="s">
        <v>5844</v>
      </c>
      <c r="D2771" t="s">
        <v>40</v>
      </c>
      <c r="E2771" t="s">
        <v>26</v>
      </c>
      <c r="F2771">
        <v>6</v>
      </c>
      <c r="G2771">
        <v>5</v>
      </c>
      <c r="H2771">
        <v>711.45</v>
      </c>
      <c r="I2771">
        <v>803.93849999999998</v>
      </c>
      <c r="J2771">
        <f t="shared" si="43"/>
        <v>4019.6925000000001</v>
      </c>
      <c r="K2771" t="s">
        <v>20</v>
      </c>
      <c r="L2771" t="s">
        <v>21</v>
      </c>
      <c r="M2771" t="s">
        <v>22</v>
      </c>
      <c r="N2771" t="s">
        <v>67</v>
      </c>
      <c r="O2771">
        <v>5.66</v>
      </c>
      <c r="P2771">
        <v>2.2000000000000002</v>
      </c>
      <c r="Q2771" t="s">
        <v>23</v>
      </c>
    </row>
    <row r="2772" spans="1:17" x14ac:dyDescent="0.3">
      <c r="A2772" t="s">
        <v>5845</v>
      </c>
      <c r="B2772" s="1">
        <v>45089</v>
      </c>
      <c r="C2772" t="s">
        <v>5846</v>
      </c>
      <c r="D2772" t="s">
        <v>1454</v>
      </c>
      <c r="E2772" t="s">
        <v>70</v>
      </c>
      <c r="F2772">
        <v>8</v>
      </c>
      <c r="G2772">
        <v>8</v>
      </c>
      <c r="H2772">
        <v>433.79</v>
      </c>
      <c r="I2772">
        <v>472.83110000000005</v>
      </c>
      <c r="J2772">
        <f t="shared" si="43"/>
        <v>3782.6488000000004</v>
      </c>
      <c r="K2772" t="s">
        <v>51</v>
      </c>
      <c r="L2772" t="s">
        <v>79</v>
      </c>
      <c r="M2772" t="s">
        <v>29</v>
      </c>
      <c r="N2772" t="s">
        <v>89</v>
      </c>
      <c r="O2772">
        <v>26.91</v>
      </c>
      <c r="P2772">
        <v>4.2</v>
      </c>
      <c r="Q2772" t="s">
        <v>23</v>
      </c>
    </row>
    <row r="2773" spans="1:17" x14ac:dyDescent="0.3">
      <c r="A2773" t="s">
        <v>5847</v>
      </c>
      <c r="B2773" s="1">
        <v>44909</v>
      </c>
      <c r="C2773" t="s">
        <v>5848</v>
      </c>
      <c r="D2773" t="s">
        <v>40</v>
      </c>
      <c r="E2773" t="s">
        <v>57</v>
      </c>
      <c r="F2773">
        <v>6</v>
      </c>
      <c r="G2773">
        <v>6</v>
      </c>
      <c r="H2773">
        <v>466.05</v>
      </c>
      <c r="I2773">
        <v>521.97600000000011</v>
      </c>
      <c r="J2773">
        <f t="shared" si="43"/>
        <v>3131.8560000000007</v>
      </c>
      <c r="K2773" t="s">
        <v>66</v>
      </c>
      <c r="L2773" t="s">
        <v>42</v>
      </c>
      <c r="M2773" t="s">
        <v>36</v>
      </c>
      <c r="N2773" t="s">
        <v>37</v>
      </c>
      <c r="O2773">
        <v>46.82</v>
      </c>
      <c r="P2773">
        <v>4.7</v>
      </c>
      <c r="Q2773" t="s">
        <v>23</v>
      </c>
    </row>
    <row r="2774" spans="1:17" x14ac:dyDescent="0.3">
      <c r="A2774" t="s">
        <v>5849</v>
      </c>
      <c r="B2774" s="1">
        <v>43873</v>
      </c>
      <c r="D2774" t="s">
        <v>65</v>
      </c>
      <c r="E2774" t="s">
        <v>82</v>
      </c>
      <c r="F2774">
        <v>15</v>
      </c>
      <c r="G2774">
        <v>13</v>
      </c>
      <c r="H2774">
        <v>392.92</v>
      </c>
      <c r="I2774">
        <v>451.858</v>
      </c>
      <c r="J2774">
        <f t="shared" si="43"/>
        <v>5874.1540000000005</v>
      </c>
      <c r="K2774" t="s">
        <v>66</v>
      </c>
      <c r="L2774" t="s">
        <v>86</v>
      </c>
      <c r="M2774" t="s">
        <v>71</v>
      </c>
      <c r="N2774" t="s">
        <v>89</v>
      </c>
      <c r="O2774">
        <v>32.979999999999997</v>
      </c>
      <c r="P2774">
        <v>3.2</v>
      </c>
      <c r="Q2774" t="s">
        <v>23</v>
      </c>
    </row>
    <row r="2775" spans="1:17" x14ac:dyDescent="0.3">
      <c r="A2775" t="s">
        <v>5850</v>
      </c>
      <c r="B2775" s="1">
        <v>45169</v>
      </c>
      <c r="C2775" t="s">
        <v>5851</v>
      </c>
      <c r="D2775" t="s">
        <v>77</v>
      </c>
      <c r="E2775" t="s">
        <v>82</v>
      </c>
      <c r="F2775">
        <v>13</v>
      </c>
      <c r="G2775">
        <v>13</v>
      </c>
      <c r="H2775">
        <v>509.26</v>
      </c>
      <c r="I2775">
        <v>544.90819999999997</v>
      </c>
      <c r="J2775">
        <f t="shared" si="43"/>
        <v>7083.8065999999999</v>
      </c>
      <c r="K2775" t="s">
        <v>51</v>
      </c>
      <c r="L2775" t="s">
        <v>79</v>
      </c>
      <c r="M2775" t="s">
        <v>36</v>
      </c>
      <c r="N2775" t="s">
        <v>67</v>
      </c>
      <c r="O2775">
        <v>44.35</v>
      </c>
      <c r="P2775">
        <v>2.7</v>
      </c>
      <c r="Q2775" t="s">
        <v>23</v>
      </c>
    </row>
    <row r="2776" spans="1:17" x14ac:dyDescent="0.3">
      <c r="A2776" t="s">
        <v>5552</v>
      </c>
      <c r="B2776" s="1">
        <v>45265</v>
      </c>
      <c r="C2776" t="s">
        <v>5852</v>
      </c>
      <c r="D2776" t="s">
        <v>133</v>
      </c>
      <c r="E2776" t="s">
        <v>50</v>
      </c>
      <c r="F2776">
        <v>10</v>
      </c>
      <c r="G2776">
        <v>10</v>
      </c>
      <c r="H2776">
        <v>1041.73</v>
      </c>
      <c r="I2776">
        <v>1187.5722000000001</v>
      </c>
      <c r="J2776">
        <f t="shared" si="43"/>
        <v>11875.722000000002</v>
      </c>
      <c r="K2776" t="s">
        <v>47</v>
      </c>
      <c r="L2776" t="s">
        <v>79</v>
      </c>
      <c r="M2776" t="s">
        <v>22</v>
      </c>
      <c r="N2776" t="s">
        <v>53</v>
      </c>
      <c r="O2776">
        <v>40.98</v>
      </c>
      <c r="P2776">
        <v>2.8</v>
      </c>
      <c r="Q2776" t="s">
        <v>23</v>
      </c>
    </row>
    <row r="2777" spans="1:17" x14ac:dyDescent="0.3">
      <c r="A2777" t="s">
        <v>5853</v>
      </c>
      <c r="B2777" s="1">
        <v>45001</v>
      </c>
      <c r="C2777" t="s">
        <v>5854</v>
      </c>
      <c r="D2777" t="s">
        <v>130</v>
      </c>
      <c r="E2777" t="s">
        <v>82</v>
      </c>
      <c r="F2777">
        <v>1</v>
      </c>
      <c r="G2777">
        <v>1</v>
      </c>
      <c r="H2777">
        <v>276.83999999999997</v>
      </c>
      <c r="I2777">
        <v>312.82919999999996</v>
      </c>
      <c r="J2777">
        <f t="shared" si="43"/>
        <v>312.82919999999996</v>
      </c>
      <c r="K2777" t="s">
        <v>66</v>
      </c>
      <c r="L2777" t="s">
        <v>79</v>
      </c>
      <c r="M2777" t="s">
        <v>22</v>
      </c>
      <c r="N2777" t="s">
        <v>89</v>
      </c>
      <c r="O2777">
        <v>38.869999999999997</v>
      </c>
      <c r="P2777">
        <v>3.1</v>
      </c>
      <c r="Q2777" t="s">
        <v>23</v>
      </c>
    </row>
    <row r="2778" spans="1:17" x14ac:dyDescent="0.3">
      <c r="A2778" t="s">
        <v>5855</v>
      </c>
      <c r="B2778" s="1">
        <v>45135</v>
      </c>
      <c r="C2778" t="s">
        <v>5856</v>
      </c>
      <c r="D2778" t="s">
        <v>33</v>
      </c>
      <c r="E2778" t="s">
        <v>70</v>
      </c>
      <c r="F2778">
        <v>7</v>
      </c>
      <c r="G2778">
        <v>6</v>
      </c>
      <c r="H2778">
        <v>515.82000000000005</v>
      </c>
      <c r="I2778">
        <v>562.24380000000008</v>
      </c>
      <c r="J2778">
        <f t="shared" si="43"/>
        <v>3373.4628000000002</v>
      </c>
      <c r="K2778" t="s">
        <v>47</v>
      </c>
      <c r="L2778" t="s">
        <v>35</v>
      </c>
      <c r="M2778" t="s">
        <v>36</v>
      </c>
      <c r="N2778" t="s">
        <v>37</v>
      </c>
      <c r="O2778">
        <v>27.09</v>
      </c>
      <c r="P2778">
        <v>2.2000000000000002</v>
      </c>
      <c r="Q2778" t="s">
        <v>15</v>
      </c>
    </row>
    <row r="2779" spans="1:17" x14ac:dyDescent="0.3">
      <c r="A2779" t="s">
        <v>5857</v>
      </c>
      <c r="B2779" s="1">
        <v>45551</v>
      </c>
      <c r="C2779" t="s">
        <v>5858</v>
      </c>
      <c r="D2779" t="s">
        <v>133</v>
      </c>
      <c r="E2779" t="s">
        <v>95</v>
      </c>
      <c r="F2779">
        <v>20</v>
      </c>
      <c r="G2779">
        <v>20</v>
      </c>
      <c r="H2779">
        <v>1357.12</v>
      </c>
      <c r="I2779">
        <v>1560.6879999999996</v>
      </c>
      <c r="J2779">
        <f t="shared" si="43"/>
        <v>31213.759999999995</v>
      </c>
      <c r="K2779" t="s">
        <v>51</v>
      </c>
      <c r="L2779" t="s">
        <v>123</v>
      </c>
      <c r="M2779" t="s">
        <v>71</v>
      </c>
      <c r="N2779" t="s">
        <v>37</v>
      </c>
      <c r="O2779">
        <v>21.87</v>
      </c>
      <c r="P2779">
        <v>3.4</v>
      </c>
      <c r="Q2779" t="s">
        <v>23</v>
      </c>
    </row>
    <row r="2780" spans="1:17" x14ac:dyDescent="0.3">
      <c r="A2780" t="s">
        <v>5859</v>
      </c>
      <c r="B2780" s="1">
        <v>44750</v>
      </c>
      <c r="C2780" t="s">
        <v>4902</v>
      </c>
      <c r="D2780" t="s">
        <v>65</v>
      </c>
      <c r="E2780" t="s">
        <v>78</v>
      </c>
      <c r="F2780">
        <v>2</v>
      </c>
      <c r="G2780">
        <v>2</v>
      </c>
      <c r="H2780">
        <v>711.62</v>
      </c>
      <c r="I2780">
        <v>789.89820000000009</v>
      </c>
      <c r="J2780">
        <f t="shared" si="43"/>
        <v>1579.7964000000002</v>
      </c>
      <c r="K2780" t="s">
        <v>27</v>
      </c>
      <c r="L2780" t="s">
        <v>123</v>
      </c>
      <c r="M2780" t="s">
        <v>36</v>
      </c>
      <c r="N2780" t="s">
        <v>30</v>
      </c>
      <c r="O2780">
        <v>11.8</v>
      </c>
      <c r="P2780">
        <v>4</v>
      </c>
      <c r="Q2780" t="s">
        <v>23</v>
      </c>
    </row>
    <row r="2781" spans="1:17" x14ac:dyDescent="0.3">
      <c r="A2781" t="s">
        <v>5860</v>
      </c>
      <c r="B2781" s="1">
        <v>44578</v>
      </c>
      <c r="C2781" t="s">
        <v>5861</v>
      </c>
      <c r="D2781" t="s">
        <v>77</v>
      </c>
      <c r="E2781" t="s">
        <v>82</v>
      </c>
      <c r="F2781">
        <v>17</v>
      </c>
      <c r="G2781">
        <v>14</v>
      </c>
      <c r="H2781">
        <v>597.79</v>
      </c>
      <c r="I2781">
        <v>663.54690000000005</v>
      </c>
      <c r="J2781">
        <f t="shared" si="43"/>
        <v>9289.6566000000003</v>
      </c>
      <c r="K2781" t="s">
        <v>51</v>
      </c>
      <c r="L2781" t="s">
        <v>21</v>
      </c>
      <c r="M2781" t="s">
        <v>71</v>
      </c>
      <c r="N2781" t="s">
        <v>30</v>
      </c>
      <c r="O2781">
        <v>39.92</v>
      </c>
      <c r="P2781">
        <v>3.7</v>
      </c>
      <c r="Q2781" t="s">
        <v>23</v>
      </c>
    </row>
    <row r="2782" spans="1:17" x14ac:dyDescent="0.3">
      <c r="A2782" t="s">
        <v>5862</v>
      </c>
      <c r="B2782" s="1">
        <v>43857</v>
      </c>
      <c r="C2782" t="s">
        <v>5863</v>
      </c>
      <c r="D2782" t="s">
        <v>116</v>
      </c>
      <c r="E2782" t="s">
        <v>117</v>
      </c>
      <c r="F2782">
        <v>6</v>
      </c>
      <c r="G2782">
        <v>5</v>
      </c>
      <c r="H2782">
        <v>1498.76</v>
      </c>
      <c r="I2782">
        <v>1648.6360000000002</v>
      </c>
      <c r="J2782">
        <f t="shared" si="43"/>
        <v>8243.18</v>
      </c>
      <c r="K2782" t="s">
        <v>51</v>
      </c>
      <c r="L2782" t="s">
        <v>21</v>
      </c>
      <c r="M2782" t="s">
        <v>36</v>
      </c>
      <c r="N2782" t="s">
        <v>30</v>
      </c>
      <c r="O2782">
        <v>47.95</v>
      </c>
      <c r="P2782">
        <v>3.9</v>
      </c>
      <c r="Q2782" t="s">
        <v>23</v>
      </c>
    </row>
    <row r="2783" spans="1:17" x14ac:dyDescent="0.3">
      <c r="A2783" t="s">
        <v>5864</v>
      </c>
      <c r="B2783" s="1">
        <v>44608</v>
      </c>
      <c r="C2783" t="s">
        <v>5865</v>
      </c>
      <c r="D2783" t="s">
        <v>65</v>
      </c>
      <c r="E2783" t="s">
        <v>78</v>
      </c>
      <c r="F2783">
        <v>4</v>
      </c>
      <c r="G2783">
        <v>4</v>
      </c>
      <c r="H2783">
        <v>255.61</v>
      </c>
      <c r="I2783">
        <v>281.17100000000005</v>
      </c>
      <c r="J2783">
        <f t="shared" si="43"/>
        <v>1124.6840000000002</v>
      </c>
      <c r="K2783" t="s">
        <v>20</v>
      </c>
      <c r="L2783" t="s">
        <v>123</v>
      </c>
      <c r="M2783" t="s">
        <v>71</v>
      </c>
      <c r="N2783" t="s">
        <v>67</v>
      </c>
      <c r="O2783">
        <v>5.54</v>
      </c>
      <c r="P2783">
        <v>3.9</v>
      </c>
      <c r="Q2783" t="s">
        <v>23</v>
      </c>
    </row>
    <row r="2784" spans="1:17" x14ac:dyDescent="0.3">
      <c r="A2784" t="s">
        <v>5866</v>
      </c>
      <c r="B2784" s="1">
        <v>44948</v>
      </c>
      <c r="C2784" t="s">
        <v>5867</v>
      </c>
      <c r="D2784" t="s">
        <v>40</v>
      </c>
      <c r="E2784" t="s">
        <v>57</v>
      </c>
      <c r="F2784">
        <v>14</v>
      </c>
      <c r="G2784">
        <v>11</v>
      </c>
      <c r="H2784">
        <v>1237.55</v>
      </c>
      <c r="I2784">
        <v>1311.8030000000001</v>
      </c>
      <c r="J2784">
        <f t="shared" si="43"/>
        <v>14429.833000000001</v>
      </c>
      <c r="K2784" t="s">
        <v>66</v>
      </c>
      <c r="L2784" t="s">
        <v>42</v>
      </c>
      <c r="M2784" t="s">
        <v>36</v>
      </c>
      <c r="N2784" t="s">
        <v>53</v>
      </c>
      <c r="O2784">
        <v>9999</v>
      </c>
      <c r="P2784">
        <v>3.7</v>
      </c>
      <c r="Q2784" t="s">
        <v>23</v>
      </c>
    </row>
    <row r="2785" spans="1:17" x14ac:dyDescent="0.3">
      <c r="A2785" t="s">
        <v>5868</v>
      </c>
      <c r="B2785" s="1">
        <v>45172</v>
      </c>
      <c r="C2785" t="s">
        <v>5869</v>
      </c>
      <c r="D2785" t="s">
        <v>100</v>
      </c>
      <c r="E2785" t="s">
        <v>26</v>
      </c>
      <c r="F2785">
        <v>18</v>
      </c>
      <c r="G2785">
        <v>15</v>
      </c>
      <c r="H2785">
        <v>64.66</v>
      </c>
      <c r="I2785">
        <v>69.832800000000006</v>
      </c>
      <c r="J2785">
        <f t="shared" si="43"/>
        <v>1047.4920000000002</v>
      </c>
      <c r="K2785" t="s">
        <v>20</v>
      </c>
      <c r="L2785" t="s">
        <v>123</v>
      </c>
      <c r="M2785" t="s">
        <v>22</v>
      </c>
      <c r="N2785" t="s">
        <v>30</v>
      </c>
      <c r="O2785">
        <v>3.64</v>
      </c>
      <c r="P2785">
        <v>0</v>
      </c>
      <c r="Q2785" t="s">
        <v>23</v>
      </c>
    </row>
    <row r="2786" spans="1:17" x14ac:dyDescent="0.3">
      <c r="A2786" t="s">
        <v>5870</v>
      </c>
      <c r="B2786" s="1">
        <v>44790</v>
      </c>
      <c r="C2786" t="s">
        <v>5871</v>
      </c>
      <c r="D2786" t="s">
        <v>94</v>
      </c>
      <c r="E2786" t="s">
        <v>50</v>
      </c>
      <c r="F2786">
        <v>2</v>
      </c>
      <c r="G2786">
        <v>2</v>
      </c>
      <c r="H2786">
        <v>1123.46</v>
      </c>
      <c r="I2786">
        <v>1213.3368</v>
      </c>
      <c r="J2786">
        <f t="shared" si="43"/>
        <v>2426.6736000000001</v>
      </c>
      <c r="K2786" t="s">
        <v>20</v>
      </c>
      <c r="L2786" t="s">
        <v>21</v>
      </c>
      <c r="M2786" t="s">
        <v>71</v>
      </c>
      <c r="N2786" t="s">
        <v>30</v>
      </c>
      <c r="O2786">
        <v>8.15</v>
      </c>
      <c r="P2786">
        <v>4.0999999999999996</v>
      </c>
      <c r="Q2786" t="s">
        <v>23</v>
      </c>
    </row>
    <row r="2787" spans="1:17" x14ac:dyDescent="0.3">
      <c r="A2787" t="s">
        <v>5872</v>
      </c>
      <c r="B2787" s="1">
        <v>44674</v>
      </c>
      <c r="C2787" t="s">
        <v>5873</v>
      </c>
      <c r="D2787" t="s">
        <v>45</v>
      </c>
      <c r="E2787" t="s">
        <v>46</v>
      </c>
      <c r="F2787">
        <v>14</v>
      </c>
      <c r="G2787">
        <v>11</v>
      </c>
      <c r="H2787">
        <v>432.72</v>
      </c>
      <c r="I2787">
        <v>463.01040000000006</v>
      </c>
      <c r="J2787">
        <f t="shared" si="43"/>
        <v>5093.1144000000004</v>
      </c>
      <c r="K2787" t="s">
        <v>27</v>
      </c>
      <c r="L2787" t="s">
        <v>79</v>
      </c>
      <c r="M2787" t="s">
        <v>29</v>
      </c>
      <c r="N2787" t="s">
        <v>37</v>
      </c>
      <c r="O2787">
        <v>5.77</v>
      </c>
      <c r="P2787">
        <v>2.8</v>
      </c>
      <c r="Q2787" t="s">
        <v>23</v>
      </c>
    </row>
    <row r="2788" spans="1:17" x14ac:dyDescent="0.3">
      <c r="A2788" t="s">
        <v>5874</v>
      </c>
      <c r="B2788" s="1">
        <v>44474</v>
      </c>
      <c r="C2788" t="s">
        <v>5875</v>
      </c>
      <c r="D2788" t="s">
        <v>109</v>
      </c>
      <c r="E2788" t="s">
        <v>46</v>
      </c>
      <c r="F2788">
        <v>9</v>
      </c>
      <c r="G2788">
        <v>9</v>
      </c>
      <c r="H2788">
        <v>130.84</v>
      </c>
      <c r="I2788">
        <v>150.46599999999998</v>
      </c>
      <c r="J2788">
        <f t="shared" si="43"/>
        <v>1354.1939999999997</v>
      </c>
      <c r="K2788" t="s">
        <v>20</v>
      </c>
      <c r="L2788" t="s">
        <v>35</v>
      </c>
      <c r="M2788" t="s">
        <v>22</v>
      </c>
      <c r="N2788" t="s">
        <v>37</v>
      </c>
      <c r="O2788">
        <v>31.49</v>
      </c>
      <c r="P2788">
        <v>1.4</v>
      </c>
      <c r="Q2788" t="s">
        <v>23</v>
      </c>
    </row>
    <row r="2789" spans="1:17" x14ac:dyDescent="0.3">
      <c r="A2789" t="s">
        <v>5876</v>
      </c>
      <c r="B2789" s="1">
        <v>44378</v>
      </c>
      <c r="C2789" t="s">
        <v>5877</v>
      </c>
      <c r="D2789" t="s">
        <v>130</v>
      </c>
      <c r="E2789" t="s">
        <v>78</v>
      </c>
      <c r="F2789">
        <v>3</v>
      </c>
      <c r="G2789">
        <v>2</v>
      </c>
      <c r="H2789">
        <v>1424.25</v>
      </c>
      <c r="I2789">
        <v>1637.8874999999998</v>
      </c>
      <c r="J2789">
        <f t="shared" si="43"/>
        <v>3275.7749999999996</v>
      </c>
      <c r="K2789" t="s">
        <v>47</v>
      </c>
      <c r="L2789" t="s">
        <v>86</v>
      </c>
      <c r="M2789" t="s">
        <v>36</v>
      </c>
      <c r="N2789" t="s">
        <v>30</v>
      </c>
      <c r="O2789">
        <v>24.64</v>
      </c>
      <c r="P2789">
        <v>1.3</v>
      </c>
      <c r="Q2789" t="s">
        <v>23</v>
      </c>
    </row>
    <row r="2790" spans="1:17" x14ac:dyDescent="0.3">
      <c r="A2790" t="s">
        <v>5878</v>
      </c>
      <c r="B2790" s="1">
        <v>45019</v>
      </c>
      <c r="C2790" t="s">
        <v>5879</v>
      </c>
      <c r="D2790" t="s">
        <v>61</v>
      </c>
      <c r="E2790" t="s">
        <v>70</v>
      </c>
      <c r="F2790">
        <v>1</v>
      </c>
      <c r="G2790">
        <v>1</v>
      </c>
      <c r="H2790">
        <v>391.36</v>
      </c>
      <c r="I2790">
        <v>422.66880000000003</v>
      </c>
      <c r="J2790">
        <f t="shared" si="43"/>
        <v>422.66880000000003</v>
      </c>
      <c r="K2790" t="s">
        <v>51</v>
      </c>
      <c r="M2790" t="s">
        <v>36</v>
      </c>
      <c r="N2790" t="s">
        <v>89</v>
      </c>
      <c r="O2790">
        <v>15.46</v>
      </c>
      <c r="P2790">
        <v>2.2999999999999998</v>
      </c>
      <c r="Q2790" t="s">
        <v>23</v>
      </c>
    </row>
    <row r="2791" spans="1:17" x14ac:dyDescent="0.3">
      <c r="A2791" t="s">
        <v>5880</v>
      </c>
      <c r="B2791" s="1">
        <v>45210</v>
      </c>
      <c r="C2791" t="s">
        <v>5881</v>
      </c>
      <c r="D2791" t="s">
        <v>94</v>
      </c>
      <c r="E2791" t="s">
        <v>117</v>
      </c>
      <c r="F2791">
        <v>16</v>
      </c>
      <c r="G2791">
        <v>13</v>
      </c>
      <c r="H2791">
        <v>237.98</v>
      </c>
      <c r="I2791">
        <v>268.91739999999999</v>
      </c>
      <c r="J2791">
        <f t="shared" si="43"/>
        <v>3495.9261999999999</v>
      </c>
      <c r="K2791" t="s">
        <v>20</v>
      </c>
      <c r="L2791" t="s">
        <v>21</v>
      </c>
      <c r="M2791" t="s">
        <v>29</v>
      </c>
      <c r="N2791" t="s">
        <v>67</v>
      </c>
      <c r="O2791">
        <v>29.77</v>
      </c>
      <c r="P2791">
        <v>4.4000000000000004</v>
      </c>
      <c r="Q2791" t="s">
        <v>74</v>
      </c>
    </row>
    <row r="2792" spans="1:17" x14ac:dyDescent="0.3">
      <c r="A2792" t="s">
        <v>5882</v>
      </c>
      <c r="B2792" s="1">
        <v>45090</v>
      </c>
      <c r="C2792" t="s">
        <v>5883</v>
      </c>
      <c r="D2792" t="s">
        <v>116</v>
      </c>
      <c r="E2792" t="s">
        <v>95</v>
      </c>
      <c r="F2792">
        <v>16</v>
      </c>
      <c r="G2792">
        <v>13</v>
      </c>
      <c r="H2792">
        <v>6</v>
      </c>
      <c r="I2792">
        <v>6.5400000000000009</v>
      </c>
      <c r="J2792">
        <f t="shared" si="43"/>
        <v>85.02000000000001</v>
      </c>
      <c r="K2792" t="s">
        <v>27</v>
      </c>
      <c r="L2792" t="s">
        <v>21</v>
      </c>
      <c r="M2792" t="s">
        <v>71</v>
      </c>
      <c r="N2792" t="s">
        <v>30</v>
      </c>
      <c r="O2792">
        <v>8.85</v>
      </c>
      <c r="P2792">
        <v>2.8</v>
      </c>
      <c r="Q2792" t="s">
        <v>23</v>
      </c>
    </row>
    <row r="2793" spans="1:17" x14ac:dyDescent="0.3">
      <c r="A2793" t="s">
        <v>5884</v>
      </c>
      <c r="B2793" s="1">
        <v>44245</v>
      </c>
      <c r="C2793" t="s">
        <v>5885</v>
      </c>
      <c r="D2793" t="s">
        <v>116</v>
      </c>
      <c r="E2793" t="s">
        <v>50</v>
      </c>
      <c r="F2793">
        <v>16</v>
      </c>
      <c r="G2793">
        <v>14</v>
      </c>
      <c r="H2793">
        <v>1372.91</v>
      </c>
      <c r="I2793">
        <v>1578.8464999999999</v>
      </c>
      <c r="J2793">
        <f t="shared" si="43"/>
        <v>22103.850999999999</v>
      </c>
      <c r="K2793" t="s">
        <v>66</v>
      </c>
      <c r="L2793" t="s">
        <v>28</v>
      </c>
      <c r="M2793" t="s">
        <v>71</v>
      </c>
      <c r="N2793" t="s">
        <v>89</v>
      </c>
      <c r="O2793">
        <v>14.9</v>
      </c>
      <c r="P2793">
        <v>3.9</v>
      </c>
      <c r="Q2793" t="s">
        <v>23</v>
      </c>
    </row>
    <row r="2794" spans="1:17" x14ac:dyDescent="0.3">
      <c r="A2794" t="s">
        <v>5886</v>
      </c>
      <c r="B2794" s="1">
        <v>44540</v>
      </c>
      <c r="C2794" t="s">
        <v>5887</v>
      </c>
      <c r="D2794" t="s">
        <v>61</v>
      </c>
      <c r="E2794" t="s">
        <v>70</v>
      </c>
      <c r="F2794">
        <v>1</v>
      </c>
      <c r="G2794">
        <v>1</v>
      </c>
      <c r="H2794">
        <v>723.52</v>
      </c>
      <c r="I2794">
        <v>810.34240000000011</v>
      </c>
      <c r="J2794">
        <f t="shared" si="43"/>
        <v>810.34240000000011</v>
      </c>
      <c r="K2794" t="s">
        <v>51</v>
      </c>
      <c r="L2794" t="s">
        <v>21</v>
      </c>
      <c r="M2794" t="s">
        <v>29</v>
      </c>
      <c r="N2794" t="s">
        <v>37</v>
      </c>
      <c r="O2794">
        <v>38.86</v>
      </c>
      <c r="P2794">
        <v>2.2999999999999998</v>
      </c>
      <c r="Q2794" t="s">
        <v>23</v>
      </c>
    </row>
    <row r="2795" spans="1:17" x14ac:dyDescent="0.3">
      <c r="A2795" t="s">
        <v>5888</v>
      </c>
      <c r="B2795" s="1">
        <v>43845</v>
      </c>
      <c r="C2795" t="s">
        <v>5889</v>
      </c>
      <c r="D2795" t="s">
        <v>61</v>
      </c>
      <c r="E2795" t="s">
        <v>70</v>
      </c>
      <c r="F2795">
        <v>14</v>
      </c>
      <c r="G2795">
        <v>14</v>
      </c>
      <c r="H2795">
        <v>1019.52</v>
      </c>
      <c r="I2795">
        <v>1111.2768000000001</v>
      </c>
      <c r="J2795">
        <f t="shared" si="43"/>
        <v>15557.875200000002</v>
      </c>
      <c r="K2795" t="s">
        <v>20</v>
      </c>
      <c r="L2795" t="s">
        <v>42</v>
      </c>
      <c r="M2795" t="s">
        <v>71</v>
      </c>
      <c r="N2795" t="s">
        <v>67</v>
      </c>
      <c r="O2795">
        <v>14.36</v>
      </c>
      <c r="P2795">
        <v>4.5</v>
      </c>
      <c r="Q2795" t="s">
        <v>23</v>
      </c>
    </row>
    <row r="2796" spans="1:17" x14ac:dyDescent="0.3">
      <c r="A2796" t="s">
        <v>5890</v>
      </c>
      <c r="B2796" s="1">
        <v>44559</v>
      </c>
      <c r="C2796" t="s">
        <v>5891</v>
      </c>
      <c r="D2796" t="s">
        <v>100</v>
      </c>
      <c r="E2796" t="s">
        <v>57</v>
      </c>
      <c r="F2796">
        <v>15</v>
      </c>
      <c r="G2796">
        <v>14</v>
      </c>
      <c r="H2796">
        <v>59.34</v>
      </c>
      <c r="I2796">
        <v>63.493800000000007</v>
      </c>
      <c r="J2796">
        <f t="shared" si="43"/>
        <v>888.91320000000007</v>
      </c>
      <c r="K2796" t="s">
        <v>27</v>
      </c>
      <c r="L2796" t="s">
        <v>123</v>
      </c>
      <c r="M2796" t="s">
        <v>71</v>
      </c>
      <c r="N2796" t="s">
        <v>30</v>
      </c>
      <c r="O2796">
        <v>13.72</v>
      </c>
      <c r="P2796">
        <v>3.7</v>
      </c>
      <c r="Q2796" t="s">
        <v>23</v>
      </c>
    </row>
    <row r="2797" spans="1:17" x14ac:dyDescent="0.3">
      <c r="A2797" t="s">
        <v>5892</v>
      </c>
      <c r="B2797" s="1">
        <v>44521</v>
      </c>
      <c r="C2797" t="s">
        <v>5893</v>
      </c>
      <c r="D2797" t="s">
        <v>61</v>
      </c>
      <c r="E2797" t="s">
        <v>70</v>
      </c>
      <c r="F2797">
        <v>18</v>
      </c>
      <c r="G2797">
        <v>15</v>
      </c>
      <c r="H2797">
        <v>219.7</v>
      </c>
      <c r="I2797">
        <v>252.65499999999997</v>
      </c>
      <c r="J2797">
        <f t="shared" si="43"/>
        <v>3789.8249999999998</v>
      </c>
      <c r="K2797" t="s">
        <v>47</v>
      </c>
      <c r="L2797" t="s">
        <v>35</v>
      </c>
      <c r="M2797" t="s">
        <v>36</v>
      </c>
      <c r="N2797" t="s">
        <v>67</v>
      </c>
      <c r="O2797">
        <v>48.83</v>
      </c>
      <c r="P2797">
        <v>1.9</v>
      </c>
      <c r="Q2797" t="s">
        <v>23</v>
      </c>
    </row>
    <row r="2798" spans="1:17" x14ac:dyDescent="0.3">
      <c r="A2798" t="s">
        <v>5894</v>
      </c>
      <c r="B2798" s="1">
        <v>44601</v>
      </c>
      <c r="C2798" t="s">
        <v>5895</v>
      </c>
      <c r="D2798" t="s">
        <v>77</v>
      </c>
      <c r="F2798">
        <v>2</v>
      </c>
      <c r="G2798">
        <v>2</v>
      </c>
      <c r="H2798">
        <v>249.79</v>
      </c>
      <c r="I2798">
        <v>277.26690000000002</v>
      </c>
      <c r="J2798">
        <f t="shared" si="43"/>
        <v>554.53380000000004</v>
      </c>
      <c r="K2798" t="s">
        <v>27</v>
      </c>
      <c r="L2798" t="s">
        <v>86</v>
      </c>
      <c r="M2798" t="s">
        <v>71</v>
      </c>
      <c r="N2798" t="s">
        <v>53</v>
      </c>
      <c r="O2798">
        <v>25.56</v>
      </c>
      <c r="P2798">
        <v>1.5</v>
      </c>
      <c r="Q2798" t="s">
        <v>23</v>
      </c>
    </row>
    <row r="2799" spans="1:17" x14ac:dyDescent="0.3">
      <c r="A2799" t="s">
        <v>5896</v>
      </c>
      <c r="B2799" s="1">
        <v>45364</v>
      </c>
      <c r="C2799" t="s">
        <v>5897</v>
      </c>
      <c r="D2799" t="s">
        <v>109</v>
      </c>
      <c r="E2799" t="s">
        <v>110</v>
      </c>
      <c r="F2799">
        <v>11</v>
      </c>
      <c r="G2799">
        <v>10</v>
      </c>
      <c r="H2799">
        <v>340.3</v>
      </c>
      <c r="I2799">
        <v>357.31500000000005</v>
      </c>
      <c r="J2799">
        <f t="shared" si="43"/>
        <v>3573.1500000000005</v>
      </c>
      <c r="K2799" t="s">
        <v>47</v>
      </c>
      <c r="L2799" t="s">
        <v>42</v>
      </c>
      <c r="M2799" t="s">
        <v>22</v>
      </c>
      <c r="N2799" t="s">
        <v>67</v>
      </c>
      <c r="O2799">
        <v>26.2</v>
      </c>
      <c r="P2799">
        <v>4.3</v>
      </c>
      <c r="Q2799" t="s">
        <v>23</v>
      </c>
    </row>
    <row r="2800" spans="1:17" x14ac:dyDescent="0.3">
      <c r="A2800" t="s">
        <v>5898</v>
      </c>
      <c r="B2800" s="1">
        <v>44063</v>
      </c>
      <c r="C2800" t="s">
        <v>5899</v>
      </c>
      <c r="D2800" t="s">
        <v>56</v>
      </c>
      <c r="E2800" t="s">
        <v>41</v>
      </c>
      <c r="F2800">
        <v>18</v>
      </c>
      <c r="G2800">
        <v>14</v>
      </c>
      <c r="H2800">
        <v>1198.46</v>
      </c>
      <c r="I2800">
        <v>1342.2752000000003</v>
      </c>
      <c r="J2800">
        <f t="shared" si="43"/>
        <v>18791.852800000004</v>
      </c>
      <c r="L2800" t="s">
        <v>42</v>
      </c>
      <c r="M2800" t="s">
        <v>29</v>
      </c>
      <c r="N2800" t="s">
        <v>37</v>
      </c>
      <c r="O2800">
        <v>12.05</v>
      </c>
      <c r="P2800">
        <v>2</v>
      </c>
      <c r="Q2800" t="s">
        <v>23</v>
      </c>
    </row>
    <row r="2801" spans="1:17" x14ac:dyDescent="0.3">
      <c r="A2801" t="s">
        <v>5900</v>
      </c>
      <c r="B2801" s="1">
        <v>45297</v>
      </c>
      <c r="C2801" t="s">
        <v>5901</v>
      </c>
      <c r="D2801" t="s">
        <v>133</v>
      </c>
      <c r="E2801" t="s">
        <v>50</v>
      </c>
      <c r="F2801">
        <v>19</v>
      </c>
      <c r="G2801">
        <v>16</v>
      </c>
      <c r="H2801">
        <v>1226.97</v>
      </c>
      <c r="I2801">
        <v>1312.8579000000002</v>
      </c>
      <c r="J2801">
        <f t="shared" si="43"/>
        <v>21005.726400000003</v>
      </c>
      <c r="K2801" t="s">
        <v>47</v>
      </c>
      <c r="L2801" t="s">
        <v>123</v>
      </c>
      <c r="M2801" t="s">
        <v>29</v>
      </c>
      <c r="N2801" t="s">
        <v>89</v>
      </c>
      <c r="O2801">
        <v>46.04</v>
      </c>
      <c r="P2801" t="s">
        <v>316</v>
      </c>
      <c r="Q2801" t="s">
        <v>23</v>
      </c>
    </row>
    <row r="2802" spans="1:17" x14ac:dyDescent="0.3">
      <c r="A2802" t="s">
        <v>5902</v>
      </c>
      <c r="B2802" s="1">
        <v>43891</v>
      </c>
      <c r="C2802" t="s">
        <v>5903</v>
      </c>
      <c r="D2802" t="s">
        <v>141</v>
      </c>
      <c r="E2802" t="s">
        <v>596</v>
      </c>
      <c r="F2802">
        <v>9</v>
      </c>
      <c r="G2802">
        <v>8</v>
      </c>
      <c r="H2802">
        <v>199.27</v>
      </c>
      <c r="I2802">
        <v>217.20430000000002</v>
      </c>
      <c r="J2802">
        <f t="shared" si="43"/>
        <v>1737.6344000000001</v>
      </c>
      <c r="K2802" t="s">
        <v>27</v>
      </c>
      <c r="L2802" t="s">
        <v>79</v>
      </c>
      <c r="M2802" t="s">
        <v>29</v>
      </c>
      <c r="N2802" t="s">
        <v>67</v>
      </c>
      <c r="O2802">
        <v>6.16</v>
      </c>
      <c r="P2802">
        <v>2.2000000000000002</v>
      </c>
      <c r="Q2802" t="s">
        <v>205</v>
      </c>
    </row>
    <row r="2803" spans="1:17" x14ac:dyDescent="0.3">
      <c r="A2803" t="s">
        <v>5904</v>
      </c>
      <c r="B2803" s="1">
        <v>45287</v>
      </c>
      <c r="C2803" t="s">
        <v>5905</v>
      </c>
      <c r="D2803" t="s">
        <v>109</v>
      </c>
      <c r="E2803" t="s">
        <v>110</v>
      </c>
      <c r="F2803">
        <v>20</v>
      </c>
      <c r="G2803">
        <v>16</v>
      </c>
      <c r="H2803">
        <v>1180.75</v>
      </c>
      <c r="I2803">
        <v>1251.595</v>
      </c>
      <c r="J2803">
        <f t="shared" si="43"/>
        <v>20025.52</v>
      </c>
      <c r="K2803" t="s">
        <v>47</v>
      </c>
      <c r="L2803" t="s">
        <v>28</v>
      </c>
      <c r="M2803" t="s">
        <v>71</v>
      </c>
      <c r="N2803" t="s">
        <v>37</v>
      </c>
      <c r="O2803">
        <v>49.89</v>
      </c>
      <c r="P2803">
        <v>3.3</v>
      </c>
      <c r="Q2803" t="s">
        <v>23</v>
      </c>
    </row>
    <row r="2804" spans="1:17" x14ac:dyDescent="0.3">
      <c r="A2804" t="s">
        <v>5906</v>
      </c>
      <c r="B2804" s="1">
        <v>44738</v>
      </c>
      <c r="C2804" t="s">
        <v>5907</v>
      </c>
      <c r="D2804" t="s">
        <v>109</v>
      </c>
      <c r="E2804" t="s">
        <v>5908</v>
      </c>
      <c r="F2804">
        <v>4</v>
      </c>
      <c r="G2804">
        <v>3</v>
      </c>
      <c r="H2804">
        <v>1269.75</v>
      </c>
      <c r="I2804">
        <v>1447.5150000000001</v>
      </c>
      <c r="J2804">
        <f t="shared" si="43"/>
        <v>4342.5450000000001</v>
      </c>
      <c r="K2804" t="s">
        <v>66</v>
      </c>
      <c r="L2804" t="s">
        <v>35</v>
      </c>
      <c r="M2804" t="s">
        <v>22</v>
      </c>
      <c r="N2804" t="s">
        <v>89</v>
      </c>
      <c r="O2804">
        <v>22.34</v>
      </c>
      <c r="P2804">
        <v>1.7</v>
      </c>
      <c r="Q2804" t="s">
        <v>23</v>
      </c>
    </row>
    <row r="2805" spans="1:17" x14ac:dyDescent="0.3">
      <c r="A2805" t="s">
        <v>5909</v>
      </c>
      <c r="B2805" s="1">
        <v>45263</v>
      </c>
      <c r="C2805" t="s">
        <v>5910</v>
      </c>
      <c r="D2805" t="s">
        <v>141</v>
      </c>
      <c r="E2805" t="s">
        <v>95</v>
      </c>
      <c r="F2805">
        <v>15</v>
      </c>
      <c r="G2805">
        <v>12</v>
      </c>
      <c r="H2805">
        <v>803.05</v>
      </c>
      <c r="I2805">
        <v>923.50749999999982</v>
      </c>
      <c r="J2805">
        <f t="shared" si="43"/>
        <v>11082.089999999998</v>
      </c>
      <c r="K2805" t="s">
        <v>66</v>
      </c>
      <c r="L2805" t="s">
        <v>35</v>
      </c>
      <c r="M2805" t="s">
        <v>22</v>
      </c>
      <c r="N2805" t="s">
        <v>89</v>
      </c>
      <c r="O2805">
        <v>10.220000000000001</v>
      </c>
      <c r="P2805">
        <v>2.2000000000000002</v>
      </c>
      <c r="Q2805" t="s">
        <v>23</v>
      </c>
    </row>
    <row r="2806" spans="1:17" x14ac:dyDescent="0.3">
      <c r="A2806" t="s">
        <v>5911</v>
      </c>
      <c r="B2806" s="1">
        <v>45203</v>
      </c>
      <c r="C2806" t="s">
        <v>5912</v>
      </c>
      <c r="D2806" t="s">
        <v>85</v>
      </c>
      <c r="E2806" t="s">
        <v>78</v>
      </c>
      <c r="F2806">
        <v>12</v>
      </c>
      <c r="G2806">
        <v>10</v>
      </c>
      <c r="H2806">
        <v>387.54</v>
      </c>
      <c r="I2806">
        <v>434.04480000000007</v>
      </c>
      <c r="J2806">
        <f t="shared" si="43"/>
        <v>4340.4480000000003</v>
      </c>
      <c r="K2806" t="s">
        <v>66</v>
      </c>
      <c r="L2806" t="s">
        <v>86</v>
      </c>
      <c r="M2806" t="s">
        <v>71</v>
      </c>
      <c r="N2806" t="s">
        <v>37</v>
      </c>
      <c r="O2806">
        <v>49.58</v>
      </c>
      <c r="P2806">
        <v>4</v>
      </c>
      <c r="Q2806" t="s">
        <v>23</v>
      </c>
    </row>
    <row r="2807" spans="1:17" x14ac:dyDescent="0.3">
      <c r="A2807" t="s">
        <v>5913</v>
      </c>
      <c r="B2807" s="1">
        <v>44896</v>
      </c>
      <c r="C2807" t="s">
        <v>5914</v>
      </c>
      <c r="D2807" t="s">
        <v>141</v>
      </c>
      <c r="E2807" t="s">
        <v>117</v>
      </c>
      <c r="F2807">
        <v>15</v>
      </c>
      <c r="G2807">
        <v>15</v>
      </c>
      <c r="H2807">
        <v>1088.95</v>
      </c>
      <c r="I2807">
        <v>1208.7345000000003</v>
      </c>
      <c r="J2807">
        <f t="shared" si="43"/>
        <v>18131.017500000005</v>
      </c>
      <c r="K2807" t="s">
        <v>27</v>
      </c>
      <c r="L2807" t="s">
        <v>86</v>
      </c>
      <c r="M2807" t="s">
        <v>36</v>
      </c>
      <c r="N2807" t="s">
        <v>89</v>
      </c>
      <c r="O2807">
        <v>7.87</v>
      </c>
      <c r="P2807">
        <v>2.9</v>
      </c>
      <c r="Q2807" t="s">
        <v>23</v>
      </c>
    </row>
    <row r="2808" spans="1:17" x14ac:dyDescent="0.3">
      <c r="A2808" t="s">
        <v>5915</v>
      </c>
      <c r="B2808" s="1">
        <v>44987</v>
      </c>
      <c r="C2808" t="s">
        <v>5916</v>
      </c>
      <c r="D2808" t="s">
        <v>65</v>
      </c>
      <c r="E2808" t="s">
        <v>78</v>
      </c>
      <c r="F2808">
        <v>20</v>
      </c>
      <c r="G2808">
        <v>17</v>
      </c>
      <c r="H2808">
        <v>181.07</v>
      </c>
      <c r="I2808">
        <v>195.5556</v>
      </c>
      <c r="J2808">
        <f t="shared" si="43"/>
        <v>3324.4452000000001</v>
      </c>
      <c r="K2808" t="s">
        <v>47</v>
      </c>
      <c r="L2808" t="s">
        <v>123</v>
      </c>
      <c r="M2808" t="s">
        <v>22</v>
      </c>
      <c r="N2808" t="s">
        <v>37</v>
      </c>
      <c r="O2808">
        <v>13.11</v>
      </c>
      <c r="P2808">
        <v>2.2999999999999998</v>
      </c>
      <c r="Q2808" t="s">
        <v>23</v>
      </c>
    </row>
    <row r="2809" spans="1:17" x14ac:dyDescent="0.3">
      <c r="A2809" t="s">
        <v>5917</v>
      </c>
      <c r="B2809" s="1">
        <v>45030</v>
      </c>
      <c r="C2809" t="s">
        <v>5918</v>
      </c>
      <c r="D2809" t="s">
        <v>40</v>
      </c>
      <c r="E2809" t="s">
        <v>57</v>
      </c>
      <c r="F2809">
        <v>3</v>
      </c>
      <c r="G2809">
        <v>2</v>
      </c>
      <c r="H2809">
        <v>1134.8800000000001</v>
      </c>
      <c r="I2809">
        <v>1248.3680000000002</v>
      </c>
      <c r="J2809">
        <f t="shared" si="43"/>
        <v>2496.7360000000003</v>
      </c>
      <c r="K2809" t="s">
        <v>66</v>
      </c>
      <c r="L2809" t="s">
        <v>79</v>
      </c>
      <c r="M2809" t="s">
        <v>71</v>
      </c>
      <c r="N2809" t="s">
        <v>89</v>
      </c>
      <c r="O2809">
        <v>2.09</v>
      </c>
      <c r="P2809">
        <v>2.6</v>
      </c>
      <c r="Q2809" t="s">
        <v>23</v>
      </c>
    </row>
    <row r="2810" spans="1:17" x14ac:dyDescent="0.3">
      <c r="A2810" t="s">
        <v>5919</v>
      </c>
      <c r="B2810" s="1">
        <v>45479</v>
      </c>
      <c r="C2810" t="s">
        <v>5920</v>
      </c>
      <c r="D2810" t="s">
        <v>56</v>
      </c>
      <c r="E2810" t="s">
        <v>57</v>
      </c>
      <c r="F2810">
        <v>10</v>
      </c>
      <c r="G2810">
        <v>8</v>
      </c>
      <c r="H2810">
        <v>1300.32</v>
      </c>
      <c r="I2810">
        <v>1469.3615999999997</v>
      </c>
      <c r="J2810">
        <f t="shared" si="43"/>
        <v>11754.892799999998</v>
      </c>
      <c r="K2810" t="s">
        <v>47</v>
      </c>
      <c r="L2810" t="s">
        <v>21</v>
      </c>
      <c r="M2810" t="s">
        <v>36</v>
      </c>
      <c r="N2810" t="s">
        <v>89</v>
      </c>
      <c r="O2810">
        <v>40.119999999999997</v>
      </c>
      <c r="P2810">
        <v>3.1</v>
      </c>
      <c r="Q2810" t="s">
        <v>23</v>
      </c>
    </row>
    <row r="2811" spans="1:17" x14ac:dyDescent="0.3">
      <c r="A2811" t="s">
        <v>5921</v>
      </c>
      <c r="B2811" s="1">
        <v>44520</v>
      </c>
      <c r="C2811" t="s">
        <v>5922</v>
      </c>
      <c r="D2811" t="s">
        <v>61</v>
      </c>
      <c r="E2811" t="s">
        <v>70</v>
      </c>
      <c r="F2811">
        <v>10</v>
      </c>
      <c r="G2811">
        <v>10</v>
      </c>
      <c r="H2811">
        <v>328.58</v>
      </c>
      <c r="I2811">
        <v>361.43799999999999</v>
      </c>
      <c r="J2811">
        <f t="shared" si="43"/>
        <v>3614.38</v>
      </c>
      <c r="K2811" t="s">
        <v>27</v>
      </c>
      <c r="L2811" t="s">
        <v>42</v>
      </c>
      <c r="M2811" t="s">
        <v>71</v>
      </c>
      <c r="N2811" t="s">
        <v>37</v>
      </c>
      <c r="O2811">
        <v>9.75</v>
      </c>
      <c r="P2811">
        <v>4.0999999999999996</v>
      </c>
      <c r="Q2811" t="s">
        <v>23</v>
      </c>
    </row>
    <row r="2812" spans="1:17" x14ac:dyDescent="0.3">
      <c r="A2812" t="s">
        <v>5923</v>
      </c>
      <c r="B2812" s="1">
        <v>44899</v>
      </c>
      <c r="C2812" t="s">
        <v>5924</v>
      </c>
      <c r="D2812" t="s">
        <v>133</v>
      </c>
      <c r="E2812" t="s">
        <v>50</v>
      </c>
      <c r="F2812">
        <v>4</v>
      </c>
      <c r="G2812">
        <v>4</v>
      </c>
      <c r="H2812">
        <v>1249.92</v>
      </c>
      <c r="I2812">
        <v>1337.4144000000001</v>
      </c>
      <c r="J2812">
        <f t="shared" si="43"/>
        <v>5349.6576000000005</v>
      </c>
      <c r="K2812" t="s">
        <v>51</v>
      </c>
      <c r="L2812" t="s">
        <v>86</v>
      </c>
      <c r="M2812" t="s">
        <v>71</v>
      </c>
      <c r="N2812" t="s">
        <v>53</v>
      </c>
      <c r="O2812">
        <v>14.62</v>
      </c>
      <c r="P2812">
        <v>3.6</v>
      </c>
      <c r="Q2812" t="s">
        <v>23</v>
      </c>
    </row>
    <row r="2813" spans="1:17" x14ac:dyDescent="0.3">
      <c r="A2813" t="s">
        <v>5925</v>
      </c>
      <c r="B2813" s="1">
        <v>45158</v>
      </c>
      <c r="C2813" t="s">
        <v>5926</v>
      </c>
      <c r="D2813" t="s">
        <v>61</v>
      </c>
      <c r="E2813" t="s">
        <v>70</v>
      </c>
      <c r="F2813">
        <v>19</v>
      </c>
      <c r="G2813">
        <v>18</v>
      </c>
      <c r="H2813">
        <v>92.5</v>
      </c>
      <c r="I2813">
        <v>106.37499999999999</v>
      </c>
      <c r="J2813">
        <f t="shared" si="43"/>
        <v>1914.7499999999998</v>
      </c>
      <c r="K2813" t="s">
        <v>51</v>
      </c>
      <c r="L2813" t="s">
        <v>28</v>
      </c>
      <c r="M2813" t="s">
        <v>22</v>
      </c>
      <c r="N2813" t="s">
        <v>53</v>
      </c>
      <c r="O2813">
        <v>46.62</v>
      </c>
      <c r="P2813">
        <v>2.1</v>
      </c>
      <c r="Q2813" t="s">
        <v>23</v>
      </c>
    </row>
    <row r="2814" spans="1:17" x14ac:dyDescent="0.3">
      <c r="A2814" t="s">
        <v>5927</v>
      </c>
      <c r="B2814" s="1">
        <v>45439</v>
      </c>
      <c r="C2814" t="s">
        <v>5928</v>
      </c>
      <c r="D2814" t="s">
        <v>109</v>
      </c>
      <c r="E2814" t="s">
        <v>120</v>
      </c>
      <c r="F2814">
        <v>2</v>
      </c>
      <c r="G2814">
        <v>2</v>
      </c>
      <c r="H2814">
        <v>392.12</v>
      </c>
      <c r="I2814">
        <v>427.41080000000005</v>
      </c>
      <c r="J2814">
        <f t="shared" si="43"/>
        <v>854.8216000000001</v>
      </c>
      <c r="K2814" t="s">
        <v>20</v>
      </c>
      <c r="L2814" t="s">
        <v>35</v>
      </c>
      <c r="M2814" t="s">
        <v>36</v>
      </c>
      <c r="N2814" t="s">
        <v>89</v>
      </c>
      <c r="O2814">
        <v>30.96</v>
      </c>
      <c r="P2814">
        <v>2</v>
      </c>
      <c r="Q2814" t="s">
        <v>23</v>
      </c>
    </row>
    <row r="2815" spans="1:17" x14ac:dyDescent="0.3">
      <c r="A2815" t="s">
        <v>5929</v>
      </c>
      <c r="B2815" s="1">
        <v>44101</v>
      </c>
      <c r="C2815" t="s">
        <v>5930</v>
      </c>
      <c r="D2815" t="s">
        <v>77</v>
      </c>
      <c r="E2815" t="s">
        <v>82</v>
      </c>
      <c r="F2815">
        <v>2</v>
      </c>
      <c r="G2815">
        <v>2</v>
      </c>
      <c r="H2815">
        <v>310.39</v>
      </c>
      <c r="I2815">
        <v>353.84460000000001</v>
      </c>
      <c r="J2815">
        <f t="shared" si="43"/>
        <v>707.68920000000003</v>
      </c>
      <c r="K2815" t="s">
        <v>47</v>
      </c>
      <c r="L2815" t="s">
        <v>42</v>
      </c>
      <c r="M2815" t="s">
        <v>36</v>
      </c>
      <c r="N2815" t="s">
        <v>30</v>
      </c>
      <c r="O2815">
        <v>30.21</v>
      </c>
      <c r="P2815">
        <v>4.0999999999999996</v>
      </c>
      <c r="Q2815" t="s">
        <v>23</v>
      </c>
    </row>
    <row r="2816" spans="1:17" x14ac:dyDescent="0.3">
      <c r="A2816" t="s">
        <v>5931</v>
      </c>
      <c r="B2816" s="1">
        <v>44698</v>
      </c>
      <c r="C2816" t="s">
        <v>5932</v>
      </c>
      <c r="D2816" t="s">
        <v>130</v>
      </c>
      <c r="E2816" t="s">
        <v>19</v>
      </c>
      <c r="F2816">
        <v>16</v>
      </c>
      <c r="G2816">
        <v>14</v>
      </c>
      <c r="H2816">
        <v>763.62</v>
      </c>
      <c r="I2816">
        <v>878.1629999999999</v>
      </c>
      <c r="J2816">
        <f t="shared" si="43"/>
        <v>12294.281999999999</v>
      </c>
      <c r="K2816" t="s">
        <v>66</v>
      </c>
      <c r="L2816" t="s">
        <v>42</v>
      </c>
      <c r="M2816" t="s">
        <v>29</v>
      </c>
      <c r="N2816" t="s">
        <v>37</v>
      </c>
      <c r="O2816">
        <v>31.59</v>
      </c>
      <c r="P2816">
        <v>1.2</v>
      </c>
      <c r="Q2816" t="s">
        <v>23</v>
      </c>
    </row>
    <row r="2817" spans="1:17" x14ac:dyDescent="0.3">
      <c r="A2817" t="s">
        <v>5933</v>
      </c>
      <c r="B2817" s="1">
        <v>44542</v>
      </c>
      <c r="C2817" t="s">
        <v>5934</v>
      </c>
      <c r="D2817" t="s">
        <v>109</v>
      </c>
      <c r="E2817" t="s">
        <v>46</v>
      </c>
      <c r="F2817">
        <v>8</v>
      </c>
      <c r="G2817">
        <v>8</v>
      </c>
      <c r="H2817">
        <v>1426.18</v>
      </c>
      <c r="I2817">
        <v>1640.107</v>
      </c>
      <c r="J2817">
        <f t="shared" si="43"/>
        <v>13120.856</v>
      </c>
      <c r="K2817" t="s">
        <v>47</v>
      </c>
      <c r="L2817" t="s">
        <v>28</v>
      </c>
      <c r="M2817" t="s">
        <v>71</v>
      </c>
      <c r="N2817" t="s">
        <v>67</v>
      </c>
      <c r="O2817">
        <v>19.48</v>
      </c>
      <c r="P2817">
        <v>3.8</v>
      </c>
      <c r="Q2817" t="s">
        <v>23</v>
      </c>
    </row>
    <row r="2818" spans="1:17" x14ac:dyDescent="0.3">
      <c r="A2818" t="s">
        <v>5935</v>
      </c>
      <c r="B2818" s="1">
        <v>43986</v>
      </c>
      <c r="C2818" t="s">
        <v>5936</v>
      </c>
      <c r="D2818" t="s">
        <v>109</v>
      </c>
      <c r="E2818" t="s">
        <v>120</v>
      </c>
      <c r="F2818">
        <v>18</v>
      </c>
      <c r="G2818">
        <v>15</v>
      </c>
      <c r="H2818">
        <v>6</v>
      </c>
      <c r="I2818">
        <v>6.7200000000000006</v>
      </c>
      <c r="J2818">
        <f t="shared" si="43"/>
        <v>100.80000000000001</v>
      </c>
      <c r="L2818" t="s">
        <v>21</v>
      </c>
      <c r="M2818" t="s">
        <v>29</v>
      </c>
      <c r="N2818" t="s">
        <v>37</v>
      </c>
      <c r="O2818">
        <v>21.36</v>
      </c>
      <c r="P2818">
        <v>3.8</v>
      </c>
      <c r="Q2818" t="s">
        <v>23</v>
      </c>
    </row>
    <row r="2819" spans="1:17" x14ac:dyDescent="0.3">
      <c r="A2819" t="s">
        <v>5937</v>
      </c>
      <c r="B2819" s="1">
        <v>43879</v>
      </c>
      <c r="C2819" t="s">
        <v>5938</v>
      </c>
      <c r="D2819" t="s">
        <v>45</v>
      </c>
      <c r="E2819" t="s">
        <v>46</v>
      </c>
      <c r="F2819">
        <v>11</v>
      </c>
      <c r="G2819">
        <v>11</v>
      </c>
      <c r="H2819">
        <v>603.99</v>
      </c>
      <c r="I2819">
        <v>682.50869999999998</v>
      </c>
      <c r="J2819">
        <f t="shared" ref="J2819:J2882" si="44">G2819*I2819</f>
        <v>7507.5956999999999</v>
      </c>
      <c r="K2819" t="s">
        <v>20</v>
      </c>
      <c r="L2819" t="s">
        <v>123</v>
      </c>
      <c r="M2819" t="s">
        <v>36</v>
      </c>
      <c r="N2819" t="s">
        <v>67</v>
      </c>
      <c r="O2819">
        <v>43.96</v>
      </c>
      <c r="P2819">
        <v>5</v>
      </c>
      <c r="Q2819" t="s">
        <v>23</v>
      </c>
    </row>
    <row r="2820" spans="1:17" x14ac:dyDescent="0.3">
      <c r="A2820" t="s">
        <v>5939</v>
      </c>
      <c r="B2820" s="1">
        <v>44909</v>
      </c>
      <c r="C2820" t="s">
        <v>5940</v>
      </c>
      <c r="D2820" t="s">
        <v>109</v>
      </c>
      <c r="E2820" t="s">
        <v>46</v>
      </c>
      <c r="F2820">
        <v>5</v>
      </c>
      <c r="G2820">
        <v>4</v>
      </c>
      <c r="H2820">
        <v>1339.46</v>
      </c>
      <c r="I2820">
        <v>1446.6168000000002</v>
      </c>
      <c r="J2820">
        <f t="shared" si="44"/>
        <v>5786.467200000001</v>
      </c>
      <c r="L2820" t="s">
        <v>21</v>
      </c>
      <c r="M2820" t="s">
        <v>22</v>
      </c>
      <c r="N2820" t="s">
        <v>53</v>
      </c>
      <c r="O2820">
        <v>11.91</v>
      </c>
      <c r="P2820">
        <v>2.2999999999999998</v>
      </c>
      <c r="Q2820" t="s">
        <v>23</v>
      </c>
    </row>
    <row r="2821" spans="1:17" x14ac:dyDescent="0.3">
      <c r="A2821" t="s">
        <v>5941</v>
      </c>
      <c r="B2821" s="1">
        <v>43944</v>
      </c>
      <c r="C2821" t="s">
        <v>5942</v>
      </c>
      <c r="D2821" t="s">
        <v>33</v>
      </c>
      <c r="E2821" t="s">
        <v>70</v>
      </c>
      <c r="F2821">
        <v>1</v>
      </c>
      <c r="G2821">
        <v>1</v>
      </c>
      <c r="H2821">
        <v>1221.77</v>
      </c>
      <c r="I2821">
        <v>1319.5116</v>
      </c>
      <c r="J2821">
        <f t="shared" si="44"/>
        <v>1319.5116</v>
      </c>
      <c r="K2821" t="s">
        <v>20</v>
      </c>
      <c r="L2821" t="s">
        <v>35</v>
      </c>
      <c r="M2821" t="s">
        <v>22</v>
      </c>
      <c r="N2821" t="s">
        <v>30</v>
      </c>
      <c r="O2821">
        <v>45.41</v>
      </c>
      <c r="P2821">
        <v>2.8</v>
      </c>
      <c r="Q2821" t="s">
        <v>23</v>
      </c>
    </row>
    <row r="2822" spans="1:17" x14ac:dyDescent="0.3">
      <c r="A2822" t="s">
        <v>5943</v>
      </c>
      <c r="B2822" s="1">
        <v>44137</v>
      </c>
      <c r="C2822" t="s">
        <v>5944</v>
      </c>
      <c r="D2822" t="s">
        <v>85</v>
      </c>
      <c r="E2822" t="s">
        <v>78</v>
      </c>
      <c r="F2822">
        <v>3</v>
      </c>
      <c r="G2822">
        <v>3</v>
      </c>
      <c r="H2822">
        <v>850.11</v>
      </c>
      <c r="I2822">
        <v>960.62429999999995</v>
      </c>
      <c r="J2822">
        <f t="shared" si="44"/>
        <v>2881.8728999999998</v>
      </c>
      <c r="K2822" t="s">
        <v>47</v>
      </c>
      <c r="L2822" t="s">
        <v>86</v>
      </c>
      <c r="M2822" t="s">
        <v>22</v>
      </c>
      <c r="N2822" t="s">
        <v>37</v>
      </c>
      <c r="O2822">
        <v>0.99</v>
      </c>
      <c r="P2822">
        <v>4.4000000000000004</v>
      </c>
      <c r="Q2822" t="s">
        <v>23</v>
      </c>
    </row>
    <row r="2823" spans="1:17" x14ac:dyDescent="0.3">
      <c r="A2823" t="s">
        <v>5945</v>
      </c>
      <c r="B2823" s="1">
        <v>44648</v>
      </c>
      <c r="C2823" t="s">
        <v>5946</v>
      </c>
      <c r="D2823" t="s">
        <v>56</v>
      </c>
      <c r="E2823" t="s">
        <v>57</v>
      </c>
      <c r="F2823">
        <v>10</v>
      </c>
      <c r="G2823">
        <v>9</v>
      </c>
      <c r="H2823">
        <v>506.03</v>
      </c>
      <c r="I2823">
        <v>531.33150000000001</v>
      </c>
      <c r="J2823">
        <f t="shared" si="44"/>
        <v>4781.9835000000003</v>
      </c>
      <c r="K2823" t="s">
        <v>27</v>
      </c>
      <c r="L2823" t="s">
        <v>42</v>
      </c>
      <c r="M2823" t="s">
        <v>71</v>
      </c>
      <c r="N2823" t="s">
        <v>67</v>
      </c>
      <c r="O2823">
        <v>5.75</v>
      </c>
      <c r="P2823">
        <v>1.2</v>
      </c>
      <c r="Q2823" t="s">
        <v>23</v>
      </c>
    </row>
    <row r="2824" spans="1:17" x14ac:dyDescent="0.3">
      <c r="A2824" t="s">
        <v>5947</v>
      </c>
      <c r="B2824" s="1">
        <v>45245</v>
      </c>
      <c r="C2824" t="s">
        <v>5948</v>
      </c>
      <c r="D2824" t="s">
        <v>61</v>
      </c>
      <c r="E2824" t="s">
        <v>34</v>
      </c>
      <c r="F2824">
        <v>9</v>
      </c>
      <c r="G2824">
        <v>8</v>
      </c>
      <c r="H2824">
        <v>1005.96</v>
      </c>
      <c r="I2824">
        <v>1116.6156000000001</v>
      </c>
      <c r="J2824">
        <f t="shared" si="44"/>
        <v>8932.9248000000007</v>
      </c>
      <c r="K2824" t="s">
        <v>20</v>
      </c>
      <c r="L2824" t="s">
        <v>123</v>
      </c>
      <c r="M2824" t="s">
        <v>29</v>
      </c>
      <c r="N2824" t="s">
        <v>89</v>
      </c>
      <c r="O2824">
        <v>39.28</v>
      </c>
      <c r="P2824">
        <v>1.8</v>
      </c>
      <c r="Q2824" t="s">
        <v>23</v>
      </c>
    </row>
    <row r="2825" spans="1:17" x14ac:dyDescent="0.3">
      <c r="A2825" t="s">
        <v>5949</v>
      </c>
      <c r="B2825" s="1">
        <v>44150</v>
      </c>
      <c r="C2825" t="s">
        <v>5950</v>
      </c>
      <c r="D2825" t="s">
        <v>33</v>
      </c>
      <c r="E2825" t="s">
        <v>34</v>
      </c>
      <c r="F2825">
        <v>1</v>
      </c>
      <c r="G2825">
        <v>1</v>
      </c>
      <c r="H2825">
        <v>1069.03</v>
      </c>
      <c r="I2825">
        <v>1186.6233</v>
      </c>
      <c r="J2825">
        <f t="shared" si="44"/>
        <v>1186.6233</v>
      </c>
      <c r="K2825" t="s">
        <v>47</v>
      </c>
      <c r="L2825" t="s">
        <v>42</v>
      </c>
      <c r="M2825" t="s">
        <v>36</v>
      </c>
      <c r="N2825" t="s">
        <v>37</v>
      </c>
      <c r="O2825">
        <v>43.95</v>
      </c>
      <c r="P2825">
        <v>3.4</v>
      </c>
      <c r="Q2825" t="s">
        <v>205</v>
      </c>
    </row>
    <row r="2826" spans="1:17" x14ac:dyDescent="0.3">
      <c r="A2826" t="s">
        <v>5951</v>
      </c>
      <c r="B2826" s="1">
        <v>45343</v>
      </c>
      <c r="C2826" t="s">
        <v>5952</v>
      </c>
      <c r="D2826" t="s">
        <v>100</v>
      </c>
      <c r="E2826" t="s">
        <v>41</v>
      </c>
      <c r="F2826">
        <v>20</v>
      </c>
      <c r="G2826">
        <v>20</v>
      </c>
      <c r="H2826">
        <v>498.8</v>
      </c>
      <c r="I2826">
        <v>563.64400000000001</v>
      </c>
      <c r="J2826">
        <f t="shared" si="44"/>
        <v>11272.880000000001</v>
      </c>
      <c r="K2826" t="s">
        <v>66</v>
      </c>
      <c r="L2826" t="s">
        <v>79</v>
      </c>
      <c r="M2826" t="s">
        <v>71</v>
      </c>
      <c r="N2826" t="s">
        <v>67</v>
      </c>
      <c r="O2826">
        <v>21.16</v>
      </c>
      <c r="P2826">
        <v>4.2</v>
      </c>
      <c r="Q2826" t="s">
        <v>23</v>
      </c>
    </row>
    <row r="2827" spans="1:17" x14ac:dyDescent="0.3">
      <c r="A2827" t="s">
        <v>5953</v>
      </c>
      <c r="B2827" s="1">
        <v>45576</v>
      </c>
      <c r="C2827" t="s">
        <v>5954</v>
      </c>
      <c r="D2827" t="s">
        <v>65</v>
      </c>
      <c r="E2827" t="s">
        <v>19</v>
      </c>
      <c r="F2827">
        <v>11</v>
      </c>
      <c r="G2827">
        <v>10</v>
      </c>
      <c r="H2827">
        <v>627.24</v>
      </c>
      <c r="I2827">
        <v>671.1468000000001</v>
      </c>
      <c r="J2827">
        <f t="shared" si="44"/>
        <v>6711.4680000000008</v>
      </c>
      <c r="K2827" t="s">
        <v>27</v>
      </c>
      <c r="L2827" t="s">
        <v>123</v>
      </c>
      <c r="M2827" t="s">
        <v>71</v>
      </c>
      <c r="N2827" t="s">
        <v>37</v>
      </c>
      <c r="O2827">
        <v>33.61</v>
      </c>
      <c r="P2827">
        <v>4.0999999999999996</v>
      </c>
      <c r="Q2827" t="s">
        <v>23</v>
      </c>
    </row>
    <row r="2828" spans="1:17" x14ac:dyDescent="0.3">
      <c r="A2828" t="s">
        <v>5955</v>
      </c>
      <c r="B2828" s="1">
        <v>45416</v>
      </c>
      <c r="C2828" t="s">
        <v>5956</v>
      </c>
      <c r="D2828" t="s">
        <v>100</v>
      </c>
      <c r="E2828" t="s">
        <v>41</v>
      </c>
      <c r="F2828">
        <v>10</v>
      </c>
      <c r="G2828">
        <v>9</v>
      </c>
      <c r="H2828">
        <v>6</v>
      </c>
      <c r="I2828">
        <v>6.7799999999999994</v>
      </c>
      <c r="J2828">
        <f t="shared" si="44"/>
        <v>61.019999999999996</v>
      </c>
      <c r="K2828" t="s">
        <v>47</v>
      </c>
      <c r="L2828" t="s">
        <v>79</v>
      </c>
      <c r="M2828" t="s">
        <v>36</v>
      </c>
      <c r="N2828" t="s">
        <v>30</v>
      </c>
      <c r="O2828">
        <v>42.23</v>
      </c>
      <c r="P2828">
        <v>2.2000000000000002</v>
      </c>
      <c r="Q2828" t="s">
        <v>23</v>
      </c>
    </row>
    <row r="2829" spans="1:17" x14ac:dyDescent="0.3">
      <c r="A2829" t="s">
        <v>5957</v>
      </c>
      <c r="B2829" s="1">
        <v>44715</v>
      </c>
      <c r="C2829" t="s">
        <v>5958</v>
      </c>
      <c r="D2829" t="s">
        <v>133</v>
      </c>
      <c r="E2829" t="s">
        <v>50</v>
      </c>
      <c r="F2829">
        <v>15</v>
      </c>
      <c r="G2829">
        <v>13</v>
      </c>
      <c r="H2829">
        <v>1449.08</v>
      </c>
      <c r="I2829">
        <v>1565.0064</v>
      </c>
      <c r="J2829">
        <f t="shared" si="44"/>
        <v>20345.083200000001</v>
      </c>
      <c r="K2829" t="s">
        <v>27</v>
      </c>
      <c r="L2829" t="s">
        <v>5959</v>
      </c>
      <c r="M2829" t="s">
        <v>36</v>
      </c>
      <c r="N2829" t="s">
        <v>53</v>
      </c>
      <c r="O2829">
        <v>22.35</v>
      </c>
      <c r="P2829">
        <v>1.5</v>
      </c>
      <c r="Q2829" t="s">
        <v>23</v>
      </c>
    </row>
    <row r="2830" spans="1:17" x14ac:dyDescent="0.3">
      <c r="A2830" t="s">
        <v>5960</v>
      </c>
      <c r="B2830" s="1">
        <v>44326</v>
      </c>
      <c r="C2830" t="s">
        <v>5961</v>
      </c>
      <c r="D2830" t="s">
        <v>100</v>
      </c>
      <c r="E2830" t="s">
        <v>41</v>
      </c>
      <c r="F2830">
        <v>17</v>
      </c>
      <c r="G2830">
        <v>16</v>
      </c>
      <c r="H2830">
        <v>1196.3800000000001</v>
      </c>
      <c r="I2830">
        <v>1351.9094</v>
      </c>
      <c r="J2830">
        <f t="shared" si="44"/>
        <v>21630.5504</v>
      </c>
      <c r="K2830" t="s">
        <v>51</v>
      </c>
      <c r="L2830" t="s">
        <v>35</v>
      </c>
      <c r="M2830" t="s">
        <v>22</v>
      </c>
      <c r="N2830" t="s">
        <v>30</v>
      </c>
      <c r="O2830">
        <v>20.77</v>
      </c>
      <c r="P2830">
        <v>2.9</v>
      </c>
      <c r="Q2830" t="s">
        <v>74</v>
      </c>
    </row>
    <row r="2831" spans="1:17" x14ac:dyDescent="0.3">
      <c r="A2831" t="s">
        <v>5962</v>
      </c>
      <c r="B2831" s="1">
        <v>43971</v>
      </c>
      <c r="C2831" t="s">
        <v>5963</v>
      </c>
      <c r="D2831" t="s">
        <v>94</v>
      </c>
      <c r="E2831" t="s">
        <v>50</v>
      </c>
      <c r="F2831">
        <v>6</v>
      </c>
      <c r="G2831">
        <v>6</v>
      </c>
      <c r="H2831">
        <v>1032.26</v>
      </c>
      <c r="I2831">
        <v>1176.7764000000002</v>
      </c>
      <c r="J2831">
        <f t="shared" si="44"/>
        <v>7060.6584000000012</v>
      </c>
      <c r="K2831" t="s">
        <v>20</v>
      </c>
      <c r="L2831" t="s">
        <v>28</v>
      </c>
      <c r="M2831" t="s">
        <v>22</v>
      </c>
      <c r="N2831" t="s">
        <v>30</v>
      </c>
      <c r="O2831">
        <v>33.479999999999997</v>
      </c>
      <c r="P2831">
        <v>2.6</v>
      </c>
      <c r="Q2831" t="s">
        <v>23</v>
      </c>
    </row>
    <row r="2832" spans="1:17" x14ac:dyDescent="0.3">
      <c r="A2832" t="s">
        <v>5964</v>
      </c>
      <c r="B2832" s="1">
        <v>44060</v>
      </c>
      <c r="C2832" t="s">
        <v>5965</v>
      </c>
      <c r="D2832" t="s">
        <v>33</v>
      </c>
      <c r="E2832" t="s">
        <v>70</v>
      </c>
      <c r="F2832">
        <v>12</v>
      </c>
      <c r="G2832">
        <v>10</v>
      </c>
      <c r="H2832">
        <v>931.13</v>
      </c>
      <c r="I2832">
        <v>1014.9317000000001</v>
      </c>
      <c r="J2832">
        <f t="shared" si="44"/>
        <v>10149.317000000001</v>
      </c>
      <c r="K2832" t="s">
        <v>51</v>
      </c>
      <c r="L2832" t="s">
        <v>28</v>
      </c>
      <c r="M2832" t="s">
        <v>22</v>
      </c>
      <c r="N2832" t="s">
        <v>53</v>
      </c>
      <c r="O2832">
        <v>12.52</v>
      </c>
      <c r="P2832">
        <v>1.4</v>
      </c>
      <c r="Q2832" t="s">
        <v>23</v>
      </c>
    </row>
    <row r="2833" spans="1:17" x14ac:dyDescent="0.3">
      <c r="A2833" t="s">
        <v>5966</v>
      </c>
      <c r="B2833" s="1">
        <v>45499</v>
      </c>
      <c r="C2833" t="s">
        <v>5967</v>
      </c>
      <c r="D2833" t="s">
        <v>94</v>
      </c>
      <c r="E2833" t="s">
        <v>50</v>
      </c>
      <c r="F2833">
        <v>11</v>
      </c>
      <c r="G2833">
        <v>10</v>
      </c>
      <c r="H2833">
        <v>650.47</v>
      </c>
      <c r="I2833">
        <v>741.53580000000011</v>
      </c>
      <c r="J2833">
        <f t="shared" si="44"/>
        <v>7415.3580000000011</v>
      </c>
      <c r="K2833" t="s">
        <v>66</v>
      </c>
      <c r="L2833" t="s">
        <v>35</v>
      </c>
      <c r="M2833" t="s">
        <v>36</v>
      </c>
      <c r="N2833" t="s">
        <v>67</v>
      </c>
      <c r="O2833">
        <v>48.83</v>
      </c>
      <c r="P2833">
        <v>2</v>
      </c>
      <c r="Q2833" t="s">
        <v>23</v>
      </c>
    </row>
    <row r="2834" spans="1:17" x14ac:dyDescent="0.3">
      <c r="A2834" t="s">
        <v>5968</v>
      </c>
      <c r="B2834" s="1">
        <v>45204</v>
      </c>
      <c r="C2834" t="s">
        <v>5969</v>
      </c>
      <c r="D2834" t="s">
        <v>40</v>
      </c>
      <c r="E2834" t="s">
        <v>26</v>
      </c>
      <c r="F2834">
        <v>13</v>
      </c>
      <c r="G2834">
        <v>10</v>
      </c>
      <c r="H2834">
        <v>840.51</v>
      </c>
      <c r="I2834">
        <v>932.9661000000001</v>
      </c>
      <c r="J2834">
        <f t="shared" si="44"/>
        <v>9329.6610000000001</v>
      </c>
      <c r="K2834" t="s">
        <v>51</v>
      </c>
      <c r="L2834" t="s">
        <v>79</v>
      </c>
      <c r="M2834" t="s">
        <v>36</v>
      </c>
      <c r="N2834" t="s">
        <v>37</v>
      </c>
      <c r="O2834">
        <v>32.520000000000003</v>
      </c>
      <c r="P2834">
        <v>4</v>
      </c>
      <c r="Q2834" t="s">
        <v>23</v>
      </c>
    </row>
    <row r="2835" spans="1:17" x14ac:dyDescent="0.3">
      <c r="A2835" t="s">
        <v>5970</v>
      </c>
      <c r="B2835" s="1">
        <v>45299</v>
      </c>
      <c r="C2835" t="s">
        <v>5971</v>
      </c>
      <c r="D2835" t="s">
        <v>61</v>
      </c>
      <c r="E2835" t="s">
        <v>70</v>
      </c>
      <c r="F2835">
        <v>12</v>
      </c>
      <c r="G2835">
        <v>12</v>
      </c>
      <c r="H2835">
        <v>1344.09</v>
      </c>
      <c r="I2835">
        <v>1491.9399000000001</v>
      </c>
      <c r="J2835">
        <f t="shared" si="44"/>
        <v>17903.2788</v>
      </c>
      <c r="K2835" t="s">
        <v>27</v>
      </c>
      <c r="L2835" t="s">
        <v>79</v>
      </c>
      <c r="M2835" t="s">
        <v>22</v>
      </c>
      <c r="N2835" t="s">
        <v>67</v>
      </c>
      <c r="O2835">
        <v>49.14</v>
      </c>
      <c r="P2835">
        <v>4.4000000000000004</v>
      </c>
      <c r="Q2835" t="s">
        <v>23</v>
      </c>
    </row>
    <row r="2836" spans="1:17" x14ac:dyDescent="0.3">
      <c r="A2836" t="s">
        <v>5972</v>
      </c>
      <c r="B2836" s="1">
        <v>44819</v>
      </c>
      <c r="C2836" t="s">
        <v>5973</v>
      </c>
      <c r="D2836" t="s">
        <v>61</v>
      </c>
      <c r="E2836" t="s">
        <v>62</v>
      </c>
      <c r="F2836">
        <v>12</v>
      </c>
      <c r="G2836">
        <v>10</v>
      </c>
      <c r="H2836">
        <v>41.13</v>
      </c>
      <c r="I2836">
        <v>43.186500000000002</v>
      </c>
      <c r="J2836">
        <f t="shared" si="44"/>
        <v>431.86500000000001</v>
      </c>
      <c r="K2836" t="s">
        <v>51</v>
      </c>
      <c r="L2836" t="s">
        <v>28</v>
      </c>
      <c r="M2836" t="s">
        <v>29</v>
      </c>
      <c r="N2836" t="s">
        <v>67</v>
      </c>
      <c r="O2836">
        <v>-5</v>
      </c>
      <c r="P2836">
        <v>4.2</v>
      </c>
      <c r="Q2836" t="s">
        <v>23</v>
      </c>
    </row>
    <row r="2837" spans="1:17" x14ac:dyDescent="0.3">
      <c r="A2837" t="s">
        <v>5974</v>
      </c>
      <c r="B2837" s="1">
        <v>45202</v>
      </c>
      <c r="C2837" t="s">
        <v>5975</v>
      </c>
      <c r="D2837" t="s">
        <v>100</v>
      </c>
      <c r="E2837" t="s">
        <v>26</v>
      </c>
      <c r="F2837">
        <v>7</v>
      </c>
      <c r="G2837">
        <v>7</v>
      </c>
      <c r="H2837">
        <v>155.05000000000001</v>
      </c>
      <c r="I2837">
        <v>167.45400000000004</v>
      </c>
      <c r="J2837">
        <f t="shared" si="44"/>
        <v>1172.1780000000003</v>
      </c>
      <c r="K2837" t="s">
        <v>51</v>
      </c>
      <c r="L2837" t="s">
        <v>28</v>
      </c>
      <c r="M2837" t="s">
        <v>22</v>
      </c>
      <c r="N2837" t="s">
        <v>53</v>
      </c>
      <c r="O2837">
        <v>9.26</v>
      </c>
      <c r="P2837">
        <v>1.4</v>
      </c>
      <c r="Q2837" t="s">
        <v>23</v>
      </c>
    </row>
    <row r="2838" spans="1:17" x14ac:dyDescent="0.3">
      <c r="A2838" t="s">
        <v>5976</v>
      </c>
      <c r="B2838" s="1">
        <v>44060</v>
      </c>
      <c r="C2838" t="s">
        <v>2087</v>
      </c>
      <c r="D2838" t="s">
        <v>33</v>
      </c>
      <c r="E2838" t="s">
        <v>70</v>
      </c>
      <c r="F2838">
        <v>1</v>
      </c>
      <c r="G2838">
        <v>1</v>
      </c>
      <c r="H2838">
        <v>104.84</v>
      </c>
      <c r="I2838">
        <v>116.37240000000001</v>
      </c>
      <c r="J2838">
        <f t="shared" si="44"/>
        <v>116.37240000000001</v>
      </c>
      <c r="K2838" t="s">
        <v>27</v>
      </c>
      <c r="L2838" t="s">
        <v>28</v>
      </c>
      <c r="M2838" t="s">
        <v>29</v>
      </c>
      <c r="N2838" t="s">
        <v>37</v>
      </c>
      <c r="O2838">
        <v>20.89</v>
      </c>
      <c r="P2838">
        <v>4.5999999999999996</v>
      </c>
      <c r="Q2838" t="s">
        <v>23</v>
      </c>
    </row>
    <row r="2839" spans="1:17" x14ac:dyDescent="0.3">
      <c r="A2839" t="s">
        <v>5977</v>
      </c>
      <c r="B2839" s="1">
        <v>44159</v>
      </c>
      <c r="C2839" t="s">
        <v>5978</v>
      </c>
      <c r="D2839" t="s">
        <v>100</v>
      </c>
      <c r="E2839" t="s">
        <v>5979</v>
      </c>
      <c r="F2839">
        <v>8</v>
      </c>
      <c r="G2839">
        <v>8</v>
      </c>
      <c r="H2839">
        <v>1319.77</v>
      </c>
      <c r="I2839">
        <v>1504.5378000000001</v>
      </c>
      <c r="J2839">
        <f t="shared" si="44"/>
        <v>12036.3024</v>
      </c>
      <c r="L2839" t="s">
        <v>86</v>
      </c>
      <c r="M2839" t="s">
        <v>36</v>
      </c>
      <c r="N2839" t="s">
        <v>67</v>
      </c>
      <c r="O2839">
        <v>27.67</v>
      </c>
      <c r="P2839">
        <v>2.2000000000000002</v>
      </c>
      <c r="Q2839" t="s">
        <v>23</v>
      </c>
    </row>
    <row r="2840" spans="1:17" x14ac:dyDescent="0.3">
      <c r="A2840" t="s">
        <v>5980</v>
      </c>
      <c r="B2840" s="1">
        <v>44573</v>
      </c>
      <c r="C2840" t="s">
        <v>5981</v>
      </c>
      <c r="D2840" t="s">
        <v>61</v>
      </c>
      <c r="E2840" t="s">
        <v>70</v>
      </c>
      <c r="F2840">
        <v>3</v>
      </c>
      <c r="G2840">
        <v>2</v>
      </c>
      <c r="H2840">
        <v>830.53</v>
      </c>
      <c r="I2840">
        <v>913.58300000000008</v>
      </c>
      <c r="J2840">
        <f t="shared" si="44"/>
        <v>1827.1660000000002</v>
      </c>
      <c r="K2840" t="s">
        <v>20</v>
      </c>
      <c r="L2840" t="s">
        <v>28</v>
      </c>
      <c r="M2840" t="s">
        <v>29</v>
      </c>
      <c r="N2840" t="s">
        <v>53</v>
      </c>
      <c r="O2840">
        <v>27.64</v>
      </c>
      <c r="P2840">
        <v>3.7</v>
      </c>
      <c r="Q2840" t="s">
        <v>23</v>
      </c>
    </row>
    <row r="2841" spans="1:17" x14ac:dyDescent="0.3">
      <c r="A2841" t="s">
        <v>5982</v>
      </c>
      <c r="B2841" s="1">
        <v>43911</v>
      </c>
      <c r="C2841" t="s">
        <v>5983</v>
      </c>
      <c r="D2841" t="s">
        <v>130</v>
      </c>
      <c r="F2841">
        <v>10</v>
      </c>
      <c r="G2841">
        <v>9</v>
      </c>
      <c r="H2841">
        <v>461.31</v>
      </c>
      <c r="I2841">
        <v>530.50649999999996</v>
      </c>
      <c r="J2841">
        <f t="shared" si="44"/>
        <v>4774.5584999999992</v>
      </c>
      <c r="K2841" t="s">
        <v>20</v>
      </c>
      <c r="L2841" t="s">
        <v>123</v>
      </c>
      <c r="M2841" t="s">
        <v>29</v>
      </c>
      <c r="N2841" t="s">
        <v>37</v>
      </c>
      <c r="O2841">
        <v>18.18</v>
      </c>
      <c r="P2841">
        <v>2.2999999999999998</v>
      </c>
      <c r="Q2841" t="s">
        <v>23</v>
      </c>
    </row>
    <row r="2842" spans="1:17" x14ac:dyDescent="0.3">
      <c r="A2842" t="s">
        <v>5984</v>
      </c>
      <c r="B2842" s="1">
        <v>45086</v>
      </c>
      <c r="C2842" t="s">
        <v>5985</v>
      </c>
      <c r="D2842" t="s">
        <v>33</v>
      </c>
      <c r="E2842" t="s">
        <v>34</v>
      </c>
      <c r="F2842">
        <v>20</v>
      </c>
      <c r="G2842">
        <v>17</v>
      </c>
      <c r="H2842">
        <v>1119.06</v>
      </c>
      <c r="I2842">
        <v>1208.5848000000001</v>
      </c>
      <c r="J2842">
        <f t="shared" si="44"/>
        <v>20545.941600000002</v>
      </c>
      <c r="K2842" t="s">
        <v>51</v>
      </c>
      <c r="L2842" t="s">
        <v>86</v>
      </c>
      <c r="M2842" t="s">
        <v>29</v>
      </c>
      <c r="N2842" t="s">
        <v>89</v>
      </c>
      <c r="O2842">
        <v>-5</v>
      </c>
      <c r="P2842">
        <v>2.9</v>
      </c>
      <c r="Q2842" t="s">
        <v>23</v>
      </c>
    </row>
    <row r="2843" spans="1:17" x14ac:dyDescent="0.3">
      <c r="A2843" t="s">
        <v>5986</v>
      </c>
      <c r="B2843" s="1">
        <v>44558</v>
      </c>
      <c r="C2843" t="s">
        <v>5987</v>
      </c>
      <c r="D2843" t="s">
        <v>133</v>
      </c>
      <c r="E2843" t="s">
        <v>50</v>
      </c>
      <c r="F2843">
        <v>4</v>
      </c>
      <c r="G2843">
        <v>3</v>
      </c>
      <c r="H2843">
        <v>300.93</v>
      </c>
      <c r="I2843">
        <v>318.98580000000004</v>
      </c>
      <c r="J2843">
        <f t="shared" si="44"/>
        <v>956.95740000000012</v>
      </c>
      <c r="K2843" t="s">
        <v>27</v>
      </c>
      <c r="L2843" t="s">
        <v>123</v>
      </c>
      <c r="M2843" t="s">
        <v>22</v>
      </c>
      <c r="N2843" t="s">
        <v>89</v>
      </c>
      <c r="O2843">
        <v>1.75</v>
      </c>
      <c r="P2843">
        <v>1.5</v>
      </c>
      <c r="Q2843" t="s">
        <v>23</v>
      </c>
    </row>
    <row r="2844" spans="1:17" x14ac:dyDescent="0.3">
      <c r="A2844" t="s">
        <v>5988</v>
      </c>
      <c r="B2844" s="1">
        <v>44336</v>
      </c>
      <c r="C2844" t="s">
        <v>5989</v>
      </c>
      <c r="D2844" t="s">
        <v>130</v>
      </c>
      <c r="E2844" t="s">
        <v>78</v>
      </c>
      <c r="F2844">
        <v>6</v>
      </c>
      <c r="G2844">
        <v>5</v>
      </c>
      <c r="H2844">
        <v>893.23</v>
      </c>
      <c r="I2844">
        <v>955.75610000000006</v>
      </c>
      <c r="J2844">
        <f t="shared" si="44"/>
        <v>4778.7805000000008</v>
      </c>
      <c r="K2844" t="s">
        <v>27</v>
      </c>
      <c r="L2844" t="s">
        <v>123</v>
      </c>
      <c r="M2844" t="s">
        <v>29</v>
      </c>
      <c r="N2844" t="s">
        <v>37</v>
      </c>
      <c r="O2844">
        <v>42.44</v>
      </c>
      <c r="P2844">
        <v>4.9000000000000004</v>
      </c>
      <c r="Q2844" t="s">
        <v>23</v>
      </c>
    </row>
    <row r="2845" spans="1:17" x14ac:dyDescent="0.3">
      <c r="A2845" t="s">
        <v>5990</v>
      </c>
      <c r="B2845" s="1">
        <v>45202</v>
      </c>
      <c r="C2845" t="s">
        <v>5991</v>
      </c>
      <c r="D2845" t="s">
        <v>141</v>
      </c>
      <c r="E2845" t="s">
        <v>5992</v>
      </c>
      <c r="F2845">
        <v>2</v>
      </c>
      <c r="G2845">
        <v>2</v>
      </c>
      <c r="H2845">
        <v>1359.87</v>
      </c>
      <c r="I2845">
        <v>1468.6596</v>
      </c>
      <c r="J2845">
        <f t="shared" si="44"/>
        <v>2937.3191999999999</v>
      </c>
      <c r="K2845" t="s">
        <v>51</v>
      </c>
      <c r="L2845" t="s">
        <v>123</v>
      </c>
      <c r="M2845" t="s">
        <v>22</v>
      </c>
      <c r="N2845" t="s">
        <v>53</v>
      </c>
      <c r="O2845">
        <v>22.81</v>
      </c>
      <c r="P2845">
        <v>3.1</v>
      </c>
      <c r="Q2845" t="s">
        <v>23</v>
      </c>
    </row>
    <row r="2846" spans="1:17" x14ac:dyDescent="0.3">
      <c r="A2846" t="s">
        <v>5993</v>
      </c>
      <c r="B2846" s="1">
        <v>43881</v>
      </c>
      <c r="C2846" t="s">
        <v>1438</v>
      </c>
      <c r="D2846" t="s">
        <v>133</v>
      </c>
      <c r="E2846" t="s">
        <v>95</v>
      </c>
      <c r="F2846">
        <v>4</v>
      </c>
      <c r="G2846">
        <v>4</v>
      </c>
      <c r="H2846">
        <v>665.58</v>
      </c>
      <c r="I2846">
        <v>752.10540000000003</v>
      </c>
      <c r="J2846">
        <f t="shared" si="44"/>
        <v>3008.4216000000001</v>
      </c>
      <c r="K2846" t="s">
        <v>20</v>
      </c>
      <c r="L2846" t="s">
        <v>86</v>
      </c>
      <c r="M2846" t="s">
        <v>29</v>
      </c>
      <c r="N2846" t="s">
        <v>53</v>
      </c>
      <c r="O2846">
        <v>38.74</v>
      </c>
      <c r="P2846">
        <v>3.8</v>
      </c>
      <c r="Q2846" t="s">
        <v>74</v>
      </c>
    </row>
    <row r="2847" spans="1:17" x14ac:dyDescent="0.3">
      <c r="A2847" t="s">
        <v>5994</v>
      </c>
      <c r="B2847" s="1">
        <v>44354</v>
      </c>
      <c r="C2847" t="s">
        <v>5995</v>
      </c>
      <c r="D2847" t="s">
        <v>141</v>
      </c>
      <c r="E2847" t="s">
        <v>50</v>
      </c>
      <c r="F2847">
        <v>2</v>
      </c>
      <c r="G2847">
        <v>2</v>
      </c>
      <c r="H2847">
        <v>12</v>
      </c>
      <c r="I2847">
        <v>13.559999999999999</v>
      </c>
      <c r="J2847">
        <f t="shared" si="44"/>
        <v>27.119999999999997</v>
      </c>
      <c r="K2847" t="s">
        <v>20</v>
      </c>
      <c r="L2847" t="s">
        <v>28</v>
      </c>
      <c r="M2847" t="s">
        <v>36</v>
      </c>
      <c r="O2847">
        <v>7.05</v>
      </c>
      <c r="P2847">
        <v>4.0999999999999996</v>
      </c>
      <c r="Q2847" t="s">
        <v>23</v>
      </c>
    </row>
    <row r="2848" spans="1:17" x14ac:dyDescent="0.3">
      <c r="A2848" t="s">
        <v>5996</v>
      </c>
      <c r="B2848" s="1">
        <v>44269</v>
      </c>
      <c r="C2848" t="s">
        <v>5997</v>
      </c>
      <c r="D2848" t="s">
        <v>133</v>
      </c>
      <c r="E2848" t="s">
        <v>117</v>
      </c>
      <c r="F2848">
        <v>20</v>
      </c>
      <c r="G2848">
        <v>18</v>
      </c>
      <c r="H2848">
        <v>591.19000000000005</v>
      </c>
      <c r="I2848">
        <v>662.13280000000009</v>
      </c>
      <c r="J2848">
        <f t="shared" si="44"/>
        <v>11918.390400000002</v>
      </c>
      <c r="K2848" t="s">
        <v>66</v>
      </c>
      <c r="L2848" t="s">
        <v>35</v>
      </c>
      <c r="M2848" t="s">
        <v>29</v>
      </c>
      <c r="N2848" t="s">
        <v>53</v>
      </c>
      <c r="O2848">
        <v>26.54</v>
      </c>
      <c r="P2848">
        <v>1.7</v>
      </c>
      <c r="Q2848" t="s">
        <v>23</v>
      </c>
    </row>
    <row r="2849" spans="1:17" x14ac:dyDescent="0.3">
      <c r="A2849" t="s">
        <v>5998</v>
      </c>
      <c r="B2849" s="1">
        <v>44817</v>
      </c>
      <c r="C2849" t="s">
        <v>5999</v>
      </c>
      <c r="D2849" t="s">
        <v>94</v>
      </c>
      <c r="E2849" t="s">
        <v>50</v>
      </c>
      <c r="F2849">
        <v>19</v>
      </c>
      <c r="G2849">
        <v>19</v>
      </c>
      <c r="H2849">
        <v>234.56</v>
      </c>
      <c r="I2849">
        <v>267.39840000000004</v>
      </c>
      <c r="J2849">
        <f t="shared" si="44"/>
        <v>5080.5696000000007</v>
      </c>
      <c r="K2849" t="s">
        <v>66</v>
      </c>
      <c r="L2849" t="s">
        <v>86</v>
      </c>
      <c r="M2849" t="s">
        <v>29</v>
      </c>
      <c r="N2849" t="s">
        <v>37</v>
      </c>
      <c r="O2849">
        <v>28.81</v>
      </c>
      <c r="P2849">
        <v>2.1</v>
      </c>
      <c r="Q2849" t="s">
        <v>111</v>
      </c>
    </row>
    <row r="2850" spans="1:17" x14ac:dyDescent="0.3">
      <c r="A2850" t="s">
        <v>6000</v>
      </c>
      <c r="B2850" s="1">
        <v>44303</v>
      </c>
      <c r="C2850" t="s">
        <v>6001</v>
      </c>
      <c r="D2850" t="s">
        <v>77</v>
      </c>
      <c r="E2850" t="s">
        <v>82</v>
      </c>
      <c r="F2850">
        <v>19</v>
      </c>
      <c r="G2850">
        <v>16</v>
      </c>
      <c r="H2850">
        <v>347.12</v>
      </c>
      <c r="I2850">
        <v>371.41840000000002</v>
      </c>
      <c r="J2850">
        <f t="shared" si="44"/>
        <v>5942.6944000000003</v>
      </c>
      <c r="K2850" t="s">
        <v>66</v>
      </c>
      <c r="L2850" t="s">
        <v>86</v>
      </c>
      <c r="M2850" t="s">
        <v>36</v>
      </c>
      <c r="N2850" t="s">
        <v>37</v>
      </c>
      <c r="O2850">
        <v>48.54</v>
      </c>
      <c r="P2850">
        <v>1.3</v>
      </c>
      <c r="Q2850" t="s">
        <v>23</v>
      </c>
    </row>
    <row r="2851" spans="1:17" x14ac:dyDescent="0.3">
      <c r="A2851" t="s">
        <v>6002</v>
      </c>
      <c r="B2851" s="1">
        <v>44485</v>
      </c>
      <c r="C2851" t="s">
        <v>6003</v>
      </c>
      <c r="E2851" t="s">
        <v>70</v>
      </c>
      <c r="F2851">
        <v>17</v>
      </c>
      <c r="G2851">
        <v>17</v>
      </c>
      <c r="H2851">
        <v>467.15</v>
      </c>
      <c r="I2851">
        <v>523.20799999999997</v>
      </c>
      <c r="J2851">
        <f t="shared" si="44"/>
        <v>8894.5360000000001</v>
      </c>
      <c r="K2851" t="s">
        <v>20</v>
      </c>
      <c r="L2851" t="s">
        <v>123</v>
      </c>
      <c r="M2851" t="s">
        <v>71</v>
      </c>
      <c r="N2851" t="s">
        <v>30</v>
      </c>
      <c r="O2851">
        <v>38.659999999999997</v>
      </c>
      <c r="P2851">
        <v>2.9</v>
      </c>
    </row>
    <row r="2852" spans="1:17" x14ac:dyDescent="0.3">
      <c r="A2852" t="s">
        <v>6004</v>
      </c>
      <c r="B2852" s="1">
        <v>44725</v>
      </c>
      <c r="C2852" t="s">
        <v>6005</v>
      </c>
      <c r="D2852" t="s">
        <v>109</v>
      </c>
      <c r="E2852" t="s">
        <v>46</v>
      </c>
      <c r="F2852">
        <v>6</v>
      </c>
      <c r="G2852">
        <v>5</v>
      </c>
      <c r="H2852">
        <v>1188.82</v>
      </c>
      <c r="I2852">
        <v>1367.1429999999998</v>
      </c>
      <c r="J2852">
        <f t="shared" si="44"/>
        <v>6835.7149999999992</v>
      </c>
      <c r="K2852" t="s">
        <v>20</v>
      </c>
      <c r="L2852" t="s">
        <v>79</v>
      </c>
      <c r="M2852" t="s">
        <v>22</v>
      </c>
      <c r="N2852" t="s">
        <v>67</v>
      </c>
      <c r="O2852">
        <v>41.71</v>
      </c>
      <c r="P2852">
        <v>4.3</v>
      </c>
      <c r="Q2852" t="s">
        <v>23</v>
      </c>
    </row>
    <row r="2853" spans="1:17" x14ac:dyDescent="0.3">
      <c r="A2853" t="s">
        <v>6006</v>
      </c>
      <c r="B2853" s="1">
        <v>44205</v>
      </c>
      <c r="C2853" t="s">
        <v>6007</v>
      </c>
      <c r="D2853" t="s">
        <v>65</v>
      </c>
      <c r="E2853" t="s">
        <v>78</v>
      </c>
      <c r="F2853">
        <v>13</v>
      </c>
      <c r="G2853">
        <v>12</v>
      </c>
      <c r="H2853">
        <v>1103.0999999999999</v>
      </c>
      <c r="I2853">
        <v>1268.5649999999998</v>
      </c>
      <c r="J2853">
        <f t="shared" si="44"/>
        <v>15222.779999999999</v>
      </c>
      <c r="K2853" t="s">
        <v>66</v>
      </c>
      <c r="L2853" t="s">
        <v>28</v>
      </c>
      <c r="M2853" t="s">
        <v>36</v>
      </c>
      <c r="N2853" t="s">
        <v>6008</v>
      </c>
      <c r="O2853">
        <v>49.14</v>
      </c>
      <c r="P2853">
        <v>1.5</v>
      </c>
      <c r="Q2853" t="s">
        <v>23</v>
      </c>
    </row>
    <row r="2854" spans="1:17" x14ac:dyDescent="0.3">
      <c r="A2854" t="s">
        <v>6009</v>
      </c>
      <c r="B2854" s="1">
        <v>44246</v>
      </c>
      <c r="C2854" t="s">
        <v>6010</v>
      </c>
      <c r="D2854" t="s">
        <v>141</v>
      </c>
      <c r="E2854" t="s">
        <v>95</v>
      </c>
      <c r="F2854">
        <v>1</v>
      </c>
      <c r="G2854">
        <v>1</v>
      </c>
      <c r="H2854">
        <v>120.73</v>
      </c>
      <c r="I2854">
        <v>135.2176</v>
      </c>
      <c r="J2854">
        <f t="shared" si="44"/>
        <v>135.2176</v>
      </c>
      <c r="K2854" t="s">
        <v>20</v>
      </c>
      <c r="L2854" t="s">
        <v>35</v>
      </c>
      <c r="M2854" t="s">
        <v>22</v>
      </c>
      <c r="N2854" t="s">
        <v>30</v>
      </c>
      <c r="O2854">
        <v>7.28</v>
      </c>
      <c r="P2854">
        <v>4.2</v>
      </c>
      <c r="Q2854" t="s">
        <v>23</v>
      </c>
    </row>
    <row r="2855" spans="1:17" x14ac:dyDescent="0.3">
      <c r="A2855" t="s">
        <v>6011</v>
      </c>
      <c r="B2855" s="1">
        <v>45453</v>
      </c>
      <c r="C2855" t="s">
        <v>3374</v>
      </c>
      <c r="D2855" t="s">
        <v>116</v>
      </c>
      <c r="E2855" t="s">
        <v>6012</v>
      </c>
      <c r="F2855">
        <v>10</v>
      </c>
      <c r="G2855">
        <v>8</v>
      </c>
      <c r="H2855">
        <v>223.56</v>
      </c>
      <c r="I2855">
        <v>248.15160000000003</v>
      </c>
      <c r="J2855">
        <f t="shared" si="44"/>
        <v>1985.2128000000002</v>
      </c>
      <c r="K2855" t="s">
        <v>51</v>
      </c>
      <c r="L2855" t="s">
        <v>21</v>
      </c>
      <c r="M2855" t="s">
        <v>22</v>
      </c>
      <c r="N2855" t="s">
        <v>30</v>
      </c>
      <c r="O2855">
        <v>2.85</v>
      </c>
      <c r="P2855">
        <v>4.8</v>
      </c>
      <c r="Q2855" t="s">
        <v>23</v>
      </c>
    </row>
    <row r="2856" spans="1:17" x14ac:dyDescent="0.3">
      <c r="A2856" t="s">
        <v>6013</v>
      </c>
      <c r="B2856" s="1">
        <v>44884</v>
      </c>
      <c r="C2856" t="s">
        <v>6014</v>
      </c>
      <c r="D2856" t="s">
        <v>65</v>
      </c>
      <c r="E2856" t="s">
        <v>82</v>
      </c>
      <c r="F2856">
        <v>12</v>
      </c>
      <c r="G2856">
        <v>12</v>
      </c>
      <c r="H2856">
        <v>181.21</v>
      </c>
      <c r="I2856">
        <v>192.08260000000001</v>
      </c>
      <c r="J2856">
        <f t="shared" si="44"/>
        <v>2304.9912000000004</v>
      </c>
      <c r="K2856" t="s">
        <v>47</v>
      </c>
      <c r="L2856" t="s">
        <v>21</v>
      </c>
      <c r="N2856" t="s">
        <v>89</v>
      </c>
      <c r="O2856">
        <v>8.32</v>
      </c>
      <c r="Q2856" t="s">
        <v>23</v>
      </c>
    </row>
    <row r="2857" spans="1:17" x14ac:dyDescent="0.3">
      <c r="A2857" t="s">
        <v>6015</v>
      </c>
      <c r="B2857" s="1">
        <v>45609</v>
      </c>
      <c r="C2857" t="s">
        <v>6016</v>
      </c>
      <c r="D2857" t="s">
        <v>33</v>
      </c>
      <c r="F2857">
        <v>18</v>
      </c>
      <c r="G2857">
        <v>18</v>
      </c>
      <c r="H2857">
        <v>545.49</v>
      </c>
      <c r="I2857">
        <v>605.49390000000005</v>
      </c>
      <c r="J2857">
        <f t="shared" si="44"/>
        <v>10898.890200000002</v>
      </c>
      <c r="K2857" t="s">
        <v>20</v>
      </c>
      <c r="L2857" t="s">
        <v>42</v>
      </c>
      <c r="M2857" t="s">
        <v>22</v>
      </c>
      <c r="N2857" t="s">
        <v>89</v>
      </c>
      <c r="O2857">
        <v>46.74</v>
      </c>
      <c r="P2857">
        <v>3.1</v>
      </c>
      <c r="Q2857" t="s">
        <v>23</v>
      </c>
    </row>
    <row r="2858" spans="1:17" x14ac:dyDescent="0.3">
      <c r="A2858" t="s">
        <v>6017</v>
      </c>
      <c r="B2858" s="1">
        <v>45467</v>
      </c>
      <c r="C2858" t="s">
        <v>6018</v>
      </c>
      <c r="D2858" t="s">
        <v>130</v>
      </c>
      <c r="E2858" t="s">
        <v>78</v>
      </c>
      <c r="F2858">
        <v>9</v>
      </c>
      <c r="G2858">
        <v>7</v>
      </c>
      <c r="H2858">
        <v>1019.82</v>
      </c>
      <c r="I2858">
        <v>1142.1984000000002</v>
      </c>
      <c r="J2858">
        <f t="shared" si="44"/>
        <v>7995.3888000000015</v>
      </c>
      <c r="K2858" t="s">
        <v>47</v>
      </c>
      <c r="L2858" t="s">
        <v>35</v>
      </c>
      <c r="N2858" t="s">
        <v>67</v>
      </c>
      <c r="O2858">
        <v>49.55</v>
      </c>
      <c r="P2858">
        <v>1.7</v>
      </c>
      <c r="Q2858" t="s">
        <v>15</v>
      </c>
    </row>
    <row r="2859" spans="1:17" x14ac:dyDescent="0.3">
      <c r="A2859" t="s">
        <v>6019</v>
      </c>
      <c r="B2859" s="1">
        <v>44775</v>
      </c>
      <c r="C2859" t="s">
        <v>6020</v>
      </c>
      <c r="D2859" t="s">
        <v>45</v>
      </c>
      <c r="E2859" t="s">
        <v>46</v>
      </c>
      <c r="F2859">
        <v>8</v>
      </c>
      <c r="G2859">
        <v>7</v>
      </c>
      <c r="H2859">
        <v>848.48</v>
      </c>
      <c r="I2859">
        <v>967.26720000000012</v>
      </c>
      <c r="J2859">
        <f t="shared" si="44"/>
        <v>6770.8704000000007</v>
      </c>
      <c r="K2859" t="s">
        <v>47</v>
      </c>
      <c r="L2859" t="s">
        <v>123</v>
      </c>
      <c r="M2859" t="s">
        <v>71</v>
      </c>
      <c r="N2859" t="s">
        <v>89</v>
      </c>
      <c r="O2859">
        <v>31.57</v>
      </c>
      <c r="P2859">
        <v>2.2000000000000002</v>
      </c>
      <c r="Q2859" t="s">
        <v>23</v>
      </c>
    </row>
    <row r="2860" spans="1:17" x14ac:dyDescent="0.3">
      <c r="A2860" t="s">
        <v>6021</v>
      </c>
      <c r="B2860" s="1">
        <v>44165</v>
      </c>
      <c r="C2860" t="s">
        <v>6022</v>
      </c>
      <c r="D2860" t="s">
        <v>56</v>
      </c>
      <c r="E2860" t="s">
        <v>57</v>
      </c>
      <c r="F2860">
        <v>20</v>
      </c>
      <c r="G2860">
        <v>17</v>
      </c>
      <c r="H2860">
        <v>533.42999999999995</v>
      </c>
      <c r="I2860">
        <v>581.43870000000004</v>
      </c>
      <c r="J2860">
        <f t="shared" si="44"/>
        <v>9884.4579000000012</v>
      </c>
      <c r="K2860" t="s">
        <v>27</v>
      </c>
      <c r="L2860" t="s">
        <v>28</v>
      </c>
      <c r="M2860" t="s">
        <v>71</v>
      </c>
      <c r="N2860" t="s">
        <v>89</v>
      </c>
      <c r="O2860">
        <v>8.6300000000000008</v>
      </c>
      <c r="P2860">
        <v>3.5</v>
      </c>
      <c r="Q2860" t="s">
        <v>74</v>
      </c>
    </row>
    <row r="2861" spans="1:17" x14ac:dyDescent="0.3">
      <c r="A2861" t="s">
        <v>6023</v>
      </c>
      <c r="B2861" s="1">
        <v>44359</v>
      </c>
      <c r="C2861" t="s">
        <v>6024</v>
      </c>
      <c r="D2861" t="s">
        <v>56</v>
      </c>
      <c r="E2861" t="s">
        <v>57</v>
      </c>
      <c r="F2861">
        <v>2</v>
      </c>
      <c r="G2861">
        <v>2</v>
      </c>
      <c r="H2861">
        <v>1499.61</v>
      </c>
      <c r="I2861">
        <v>1679.5632000000001</v>
      </c>
      <c r="J2861">
        <f t="shared" si="44"/>
        <v>3359.1264000000001</v>
      </c>
      <c r="K2861" t="s">
        <v>51</v>
      </c>
      <c r="L2861" t="s">
        <v>6025</v>
      </c>
      <c r="M2861" t="s">
        <v>22</v>
      </c>
      <c r="N2861" t="s">
        <v>30</v>
      </c>
      <c r="O2861">
        <v>29.93</v>
      </c>
      <c r="P2861">
        <v>3.2</v>
      </c>
      <c r="Q2861" t="s">
        <v>23</v>
      </c>
    </row>
    <row r="2862" spans="1:17" x14ac:dyDescent="0.3">
      <c r="A2862" t="s">
        <v>3745</v>
      </c>
      <c r="B2862" s="1">
        <v>45529</v>
      </c>
      <c r="C2862" t="s">
        <v>6026</v>
      </c>
      <c r="D2862" t="s">
        <v>65</v>
      </c>
      <c r="E2862" t="s">
        <v>82</v>
      </c>
      <c r="F2862">
        <v>12</v>
      </c>
      <c r="G2862">
        <v>12</v>
      </c>
      <c r="H2862">
        <v>732.96</v>
      </c>
      <c r="I2862">
        <v>784.26720000000012</v>
      </c>
      <c r="J2862">
        <f t="shared" si="44"/>
        <v>9411.2064000000009</v>
      </c>
      <c r="K2862" t="s">
        <v>20</v>
      </c>
      <c r="L2862" t="s">
        <v>35</v>
      </c>
      <c r="M2862" t="s">
        <v>29</v>
      </c>
      <c r="N2862" t="s">
        <v>30</v>
      </c>
      <c r="O2862">
        <v>47.15</v>
      </c>
      <c r="P2862">
        <v>1.5</v>
      </c>
      <c r="Q2862" t="s">
        <v>23</v>
      </c>
    </row>
    <row r="2863" spans="1:17" x14ac:dyDescent="0.3">
      <c r="A2863" t="s">
        <v>6027</v>
      </c>
      <c r="B2863" s="1">
        <v>45484</v>
      </c>
      <c r="C2863" t="s">
        <v>6028</v>
      </c>
      <c r="D2863" t="s">
        <v>116</v>
      </c>
      <c r="E2863" t="s">
        <v>50</v>
      </c>
      <c r="F2863">
        <v>9</v>
      </c>
      <c r="G2863">
        <v>9</v>
      </c>
      <c r="H2863">
        <v>1207.8499999999999</v>
      </c>
      <c r="I2863">
        <v>1268.2425000000001</v>
      </c>
      <c r="J2863">
        <f t="shared" si="44"/>
        <v>11414.182500000001</v>
      </c>
      <c r="K2863" t="s">
        <v>20</v>
      </c>
      <c r="L2863" t="s">
        <v>123</v>
      </c>
      <c r="M2863" t="s">
        <v>36</v>
      </c>
      <c r="N2863" t="s">
        <v>30</v>
      </c>
      <c r="O2863">
        <v>18.559999999999999</v>
      </c>
      <c r="P2863">
        <v>2.7</v>
      </c>
      <c r="Q2863" t="s">
        <v>23</v>
      </c>
    </row>
    <row r="2864" spans="1:17" x14ac:dyDescent="0.3">
      <c r="A2864" t="s">
        <v>6029</v>
      </c>
      <c r="B2864" s="1">
        <v>44209</v>
      </c>
      <c r="C2864" t="s">
        <v>6030</v>
      </c>
      <c r="D2864" t="s">
        <v>56</v>
      </c>
      <c r="E2864" t="s">
        <v>57</v>
      </c>
      <c r="F2864">
        <v>5</v>
      </c>
      <c r="G2864">
        <v>4</v>
      </c>
      <c r="H2864">
        <v>1166.9100000000001</v>
      </c>
      <c r="I2864">
        <v>1306.9392000000003</v>
      </c>
      <c r="J2864">
        <f t="shared" si="44"/>
        <v>5227.756800000001</v>
      </c>
      <c r="K2864" t="s">
        <v>27</v>
      </c>
      <c r="L2864" t="s">
        <v>21</v>
      </c>
      <c r="M2864" t="s">
        <v>71</v>
      </c>
      <c r="N2864" t="s">
        <v>89</v>
      </c>
      <c r="O2864">
        <v>28.21</v>
      </c>
      <c r="P2864">
        <v>4.4000000000000004</v>
      </c>
      <c r="Q2864" t="s">
        <v>23</v>
      </c>
    </row>
    <row r="2865" spans="1:17" x14ac:dyDescent="0.3">
      <c r="A2865" t="s">
        <v>6031</v>
      </c>
      <c r="B2865" s="1">
        <v>45346</v>
      </c>
      <c r="C2865" t="s">
        <v>6032</v>
      </c>
      <c r="D2865" t="s">
        <v>109</v>
      </c>
      <c r="E2865" t="s">
        <v>110</v>
      </c>
      <c r="F2865">
        <v>12</v>
      </c>
      <c r="G2865">
        <v>12</v>
      </c>
      <c r="H2865">
        <v>1267.48</v>
      </c>
      <c r="I2865">
        <v>1444.9272000000001</v>
      </c>
      <c r="J2865">
        <f t="shared" si="44"/>
        <v>17339.126400000001</v>
      </c>
      <c r="K2865" t="s">
        <v>51</v>
      </c>
      <c r="L2865" t="s">
        <v>28</v>
      </c>
      <c r="M2865" t="s">
        <v>71</v>
      </c>
      <c r="N2865" t="s">
        <v>53</v>
      </c>
      <c r="O2865">
        <v>44.11</v>
      </c>
      <c r="P2865">
        <v>4.4000000000000004</v>
      </c>
      <c r="Q2865" t="s">
        <v>23</v>
      </c>
    </row>
    <row r="2866" spans="1:17" x14ac:dyDescent="0.3">
      <c r="A2866" t="s">
        <v>6033</v>
      </c>
      <c r="B2866" s="1">
        <v>45412</v>
      </c>
      <c r="C2866" t="s">
        <v>6034</v>
      </c>
      <c r="D2866" t="s">
        <v>56</v>
      </c>
      <c r="E2866" t="s">
        <v>57</v>
      </c>
      <c r="F2866">
        <v>14</v>
      </c>
      <c r="G2866">
        <v>13</v>
      </c>
      <c r="H2866">
        <v>641.73</v>
      </c>
      <c r="I2866">
        <v>712.32030000000009</v>
      </c>
      <c r="J2866">
        <f t="shared" si="44"/>
        <v>9260.1639000000014</v>
      </c>
      <c r="K2866" t="s">
        <v>27</v>
      </c>
      <c r="L2866" t="s">
        <v>86</v>
      </c>
      <c r="M2866" t="s">
        <v>6035</v>
      </c>
      <c r="N2866" t="s">
        <v>67</v>
      </c>
      <c r="O2866">
        <v>24.58</v>
      </c>
      <c r="P2866">
        <v>2.6</v>
      </c>
    </row>
    <row r="2867" spans="1:17" x14ac:dyDescent="0.3">
      <c r="A2867" t="s">
        <v>6036</v>
      </c>
      <c r="B2867" s="1">
        <v>44985</v>
      </c>
      <c r="C2867" t="s">
        <v>6037</v>
      </c>
      <c r="D2867" t="s">
        <v>61</v>
      </c>
      <c r="E2867" t="s">
        <v>70</v>
      </c>
      <c r="F2867">
        <v>4</v>
      </c>
      <c r="G2867">
        <v>4</v>
      </c>
      <c r="H2867">
        <v>1419.6</v>
      </c>
      <c r="I2867">
        <v>1490.58</v>
      </c>
      <c r="J2867">
        <f t="shared" si="44"/>
        <v>5962.32</v>
      </c>
      <c r="K2867" t="s">
        <v>27</v>
      </c>
      <c r="L2867" t="s">
        <v>35</v>
      </c>
      <c r="M2867" t="s">
        <v>22</v>
      </c>
      <c r="N2867" t="s">
        <v>37</v>
      </c>
      <c r="O2867">
        <v>4.38</v>
      </c>
      <c r="P2867">
        <v>2.1</v>
      </c>
      <c r="Q2867" t="s">
        <v>23</v>
      </c>
    </row>
    <row r="2868" spans="1:17" x14ac:dyDescent="0.3">
      <c r="A2868" t="s">
        <v>6038</v>
      </c>
      <c r="B2868" s="1">
        <v>45462</v>
      </c>
      <c r="C2868" t="s">
        <v>6039</v>
      </c>
      <c r="D2868" t="s">
        <v>130</v>
      </c>
      <c r="E2868" t="s">
        <v>19</v>
      </c>
      <c r="F2868">
        <v>20</v>
      </c>
      <c r="G2868">
        <v>20</v>
      </c>
      <c r="H2868">
        <v>1232.4100000000001</v>
      </c>
      <c r="I2868">
        <v>1306.3546000000001</v>
      </c>
      <c r="J2868">
        <f t="shared" si="44"/>
        <v>26127.092000000004</v>
      </c>
      <c r="K2868" t="s">
        <v>47</v>
      </c>
      <c r="L2868" t="s">
        <v>42</v>
      </c>
      <c r="M2868" t="s">
        <v>36</v>
      </c>
      <c r="N2868" t="s">
        <v>67</v>
      </c>
      <c r="O2868">
        <v>7.37</v>
      </c>
      <c r="P2868">
        <v>1.9</v>
      </c>
      <c r="Q2868" t="s">
        <v>23</v>
      </c>
    </row>
    <row r="2869" spans="1:17" x14ac:dyDescent="0.3">
      <c r="A2869" t="s">
        <v>6040</v>
      </c>
      <c r="B2869" s="1">
        <v>44744</v>
      </c>
      <c r="C2869" t="s">
        <v>6041</v>
      </c>
      <c r="D2869" t="s">
        <v>141</v>
      </c>
      <c r="E2869" t="s">
        <v>117</v>
      </c>
      <c r="F2869">
        <v>11</v>
      </c>
      <c r="G2869">
        <v>9</v>
      </c>
      <c r="H2869">
        <v>322.08</v>
      </c>
      <c r="I2869">
        <v>354.28800000000001</v>
      </c>
      <c r="J2869">
        <f t="shared" si="44"/>
        <v>3188.5920000000001</v>
      </c>
      <c r="K2869" t="s">
        <v>66</v>
      </c>
      <c r="L2869" t="s">
        <v>42</v>
      </c>
      <c r="M2869" t="s">
        <v>71</v>
      </c>
      <c r="N2869" t="s">
        <v>37</v>
      </c>
      <c r="P2869">
        <v>2.5</v>
      </c>
      <c r="Q2869" t="s">
        <v>23</v>
      </c>
    </row>
    <row r="2870" spans="1:17" x14ac:dyDescent="0.3">
      <c r="A2870" t="s">
        <v>6042</v>
      </c>
      <c r="B2870" s="1">
        <v>45558</v>
      </c>
      <c r="C2870" t="s">
        <v>6043</v>
      </c>
      <c r="D2870" t="s">
        <v>116</v>
      </c>
      <c r="E2870" t="s">
        <v>50</v>
      </c>
      <c r="F2870">
        <v>16</v>
      </c>
      <c r="G2870">
        <v>16</v>
      </c>
      <c r="H2870">
        <v>1073.2</v>
      </c>
      <c r="I2870">
        <v>1148.3240000000001</v>
      </c>
      <c r="J2870">
        <f t="shared" si="44"/>
        <v>18373.184000000001</v>
      </c>
      <c r="K2870" t="s">
        <v>27</v>
      </c>
      <c r="L2870" t="s">
        <v>42</v>
      </c>
      <c r="M2870" t="s">
        <v>71</v>
      </c>
      <c r="N2870" t="s">
        <v>89</v>
      </c>
      <c r="O2870">
        <v>28.59</v>
      </c>
      <c r="P2870">
        <v>2.9</v>
      </c>
      <c r="Q2870" t="s">
        <v>23</v>
      </c>
    </row>
    <row r="2871" spans="1:17" x14ac:dyDescent="0.3">
      <c r="A2871" t="s">
        <v>6044</v>
      </c>
      <c r="B2871" s="1">
        <v>43990</v>
      </c>
      <c r="C2871" t="s">
        <v>6045</v>
      </c>
      <c r="D2871" t="s">
        <v>61</v>
      </c>
      <c r="E2871" t="s">
        <v>70</v>
      </c>
      <c r="F2871">
        <v>18</v>
      </c>
      <c r="G2871">
        <v>16</v>
      </c>
      <c r="H2871">
        <v>898.19</v>
      </c>
      <c r="I2871">
        <v>1005.9728000000001</v>
      </c>
      <c r="J2871">
        <f t="shared" si="44"/>
        <v>16095.564800000002</v>
      </c>
      <c r="K2871" t="s">
        <v>20</v>
      </c>
      <c r="L2871" t="s">
        <v>21</v>
      </c>
      <c r="M2871" t="s">
        <v>71</v>
      </c>
      <c r="N2871" t="s">
        <v>37</v>
      </c>
      <c r="O2871">
        <v>32.590000000000003</v>
      </c>
      <c r="P2871">
        <v>2.9</v>
      </c>
      <c r="Q2871" t="s">
        <v>23</v>
      </c>
    </row>
    <row r="2872" spans="1:17" x14ac:dyDescent="0.3">
      <c r="A2872" t="s">
        <v>6046</v>
      </c>
      <c r="B2872" s="1">
        <v>45654</v>
      </c>
      <c r="C2872" t="s">
        <v>6047</v>
      </c>
      <c r="D2872" t="s">
        <v>109</v>
      </c>
      <c r="E2872" t="s">
        <v>46</v>
      </c>
      <c r="F2872">
        <v>12</v>
      </c>
      <c r="G2872">
        <v>12</v>
      </c>
      <c r="H2872">
        <v>741.58</v>
      </c>
      <c r="I2872">
        <v>800.90640000000008</v>
      </c>
      <c r="J2872">
        <f t="shared" si="44"/>
        <v>9610.8768000000018</v>
      </c>
      <c r="K2872" t="s">
        <v>20</v>
      </c>
      <c r="L2872" t="s">
        <v>123</v>
      </c>
      <c r="M2872" t="s">
        <v>71</v>
      </c>
      <c r="N2872" t="s">
        <v>37</v>
      </c>
      <c r="O2872">
        <v>34.17</v>
      </c>
      <c r="P2872">
        <v>1.2</v>
      </c>
      <c r="Q2872" t="s">
        <v>23</v>
      </c>
    </row>
    <row r="2873" spans="1:17" x14ac:dyDescent="0.3">
      <c r="A2873" t="s">
        <v>6048</v>
      </c>
      <c r="B2873" s="1">
        <v>44673</v>
      </c>
      <c r="C2873" t="s">
        <v>6049</v>
      </c>
      <c r="D2873" t="s">
        <v>116</v>
      </c>
      <c r="E2873" t="s">
        <v>50</v>
      </c>
      <c r="F2873">
        <v>10</v>
      </c>
      <c r="G2873">
        <v>10</v>
      </c>
      <c r="H2873">
        <v>268.01</v>
      </c>
      <c r="I2873">
        <v>281.41050000000001</v>
      </c>
      <c r="J2873">
        <f t="shared" si="44"/>
        <v>2814.105</v>
      </c>
      <c r="K2873" t="s">
        <v>66</v>
      </c>
      <c r="L2873" t="s">
        <v>79</v>
      </c>
      <c r="M2873" t="s">
        <v>36</v>
      </c>
      <c r="N2873" t="s">
        <v>30</v>
      </c>
      <c r="O2873">
        <v>18.04</v>
      </c>
      <c r="P2873">
        <v>3.9</v>
      </c>
      <c r="Q2873" t="s">
        <v>23</v>
      </c>
    </row>
    <row r="2874" spans="1:17" x14ac:dyDescent="0.3">
      <c r="A2874" t="s">
        <v>6050</v>
      </c>
      <c r="B2874" s="1">
        <v>44155</v>
      </c>
      <c r="C2874" t="s">
        <v>6051</v>
      </c>
      <c r="D2874" t="s">
        <v>109</v>
      </c>
      <c r="E2874" t="s">
        <v>110</v>
      </c>
      <c r="F2874">
        <v>20</v>
      </c>
      <c r="G2874">
        <v>18</v>
      </c>
      <c r="H2874">
        <v>192.42</v>
      </c>
      <c r="I2874">
        <v>203.96520000000001</v>
      </c>
      <c r="J2874">
        <f t="shared" si="44"/>
        <v>3671.3736000000004</v>
      </c>
      <c r="K2874" t="s">
        <v>20</v>
      </c>
      <c r="L2874" t="s">
        <v>42</v>
      </c>
      <c r="M2874" t="s">
        <v>22</v>
      </c>
      <c r="N2874" t="s">
        <v>37</v>
      </c>
      <c r="O2874">
        <v>20.78</v>
      </c>
      <c r="P2874">
        <v>2.7</v>
      </c>
      <c r="Q2874" t="s">
        <v>23</v>
      </c>
    </row>
    <row r="2875" spans="1:17" x14ac:dyDescent="0.3">
      <c r="A2875" t="s">
        <v>6052</v>
      </c>
      <c r="B2875" s="1">
        <v>44099</v>
      </c>
      <c r="C2875" t="s">
        <v>6053</v>
      </c>
      <c r="D2875" t="s">
        <v>141</v>
      </c>
      <c r="E2875" t="s">
        <v>50</v>
      </c>
      <c r="F2875">
        <v>10</v>
      </c>
      <c r="G2875">
        <v>10</v>
      </c>
      <c r="H2875">
        <v>894.48</v>
      </c>
      <c r="I2875">
        <v>939.20400000000006</v>
      </c>
      <c r="J2875">
        <f t="shared" si="44"/>
        <v>9392.0400000000009</v>
      </c>
      <c r="K2875" t="s">
        <v>6054</v>
      </c>
      <c r="L2875" t="s">
        <v>123</v>
      </c>
      <c r="M2875" t="s">
        <v>36</v>
      </c>
      <c r="N2875" t="s">
        <v>37</v>
      </c>
      <c r="O2875">
        <v>2.76</v>
      </c>
      <c r="P2875">
        <v>2.1</v>
      </c>
      <c r="Q2875" t="s">
        <v>23</v>
      </c>
    </row>
    <row r="2876" spans="1:17" x14ac:dyDescent="0.3">
      <c r="A2876" t="s">
        <v>6055</v>
      </c>
      <c r="B2876" s="1">
        <v>44607</v>
      </c>
      <c r="C2876" t="s">
        <v>6056</v>
      </c>
      <c r="D2876" t="s">
        <v>65</v>
      </c>
      <c r="E2876" t="s">
        <v>82</v>
      </c>
      <c r="F2876">
        <v>12</v>
      </c>
      <c r="G2876">
        <v>10</v>
      </c>
      <c r="H2876">
        <v>1237.44</v>
      </c>
      <c r="I2876">
        <v>1361.1840000000002</v>
      </c>
      <c r="J2876">
        <f t="shared" si="44"/>
        <v>13611.840000000002</v>
      </c>
      <c r="K2876" t="s">
        <v>51</v>
      </c>
      <c r="L2876" t="s">
        <v>123</v>
      </c>
      <c r="M2876" t="s">
        <v>36</v>
      </c>
      <c r="N2876" t="s">
        <v>37</v>
      </c>
      <c r="P2876">
        <v>2.6</v>
      </c>
      <c r="Q2876" t="s">
        <v>23</v>
      </c>
    </row>
    <row r="2877" spans="1:17" x14ac:dyDescent="0.3">
      <c r="A2877" t="s">
        <v>6057</v>
      </c>
      <c r="B2877" s="1">
        <v>44040</v>
      </c>
      <c r="C2877" t="s">
        <v>6058</v>
      </c>
      <c r="D2877" t="s">
        <v>77</v>
      </c>
      <c r="E2877" t="s">
        <v>6059</v>
      </c>
      <c r="F2877">
        <v>1</v>
      </c>
      <c r="G2877">
        <v>1</v>
      </c>
      <c r="H2877">
        <v>435.2</v>
      </c>
      <c r="I2877">
        <v>483.072</v>
      </c>
      <c r="J2877">
        <f t="shared" si="44"/>
        <v>483.072</v>
      </c>
      <c r="K2877" t="s">
        <v>47</v>
      </c>
      <c r="L2877" t="s">
        <v>42</v>
      </c>
      <c r="M2877" t="s">
        <v>22</v>
      </c>
      <c r="N2877" t="s">
        <v>30</v>
      </c>
      <c r="O2877">
        <v>12.38</v>
      </c>
      <c r="P2877">
        <v>3.7</v>
      </c>
      <c r="Q2877" t="s">
        <v>23</v>
      </c>
    </row>
    <row r="2878" spans="1:17" x14ac:dyDescent="0.3">
      <c r="A2878" t="s">
        <v>6060</v>
      </c>
      <c r="B2878" s="1">
        <v>45344</v>
      </c>
      <c r="C2878" t="s">
        <v>6061</v>
      </c>
      <c r="D2878" t="s">
        <v>77</v>
      </c>
      <c r="E2878" t="s">
        <v>82</v>
      </c>
      <c r="F2878">
        <v>19</v>
      </c>
      <c r="G2878">
        <v>18</v>
      </c>
      <c r="H2878">
        <v>51.75</v>
      </c>
      <c r="I2878">
        <v>56.407500000000006</v>
      </c>
      <c r="J2878">
        <f t="shared" si="44"/>
        <v>1015.3350000000002</v>
      </c>
      <c r="K2878" t="s">
        <v>27</v>
      </c>
      <c r="L2878" t="s">
        <v>42</v>
      </c>
      <c r="M2878" t="s">
        <v>71</v>
      </c>
      <c r="N2878" t="s">
        <v>89</v>
      </c>
      <c r="O2878">
        <v>10.25</v>
      </c>
      <c r="P2878">
        <v>1.2</v>
      </c>
      <c r="Q2878" t="s">
        <v>23</v>
      </c>
    </row>
    <row r="2879" spans="1:17" x14ac:dyDescent="0.3">
      <c r="A2879" t="s">
        <v>6062</v>
      </c>
      <c r="B2879" s="1">
        <v>45537</v>
      </c>
      <c r="C2879" t="s">
        <v>6063</v>
      </c>
      <c r="D2879" t="s">
        <v>130</v>
      </c>
      <c r="E2879" t="s">
        <v>6064</v>
      </c>
      <c r="F2879">
        <v>14</v>
      </c>
      <c r="G2879">
        <v>13</v>
      </c>
      <c r="H2879">
        <v>809.78</v>
      </c>
      <c r="I2879">
        <v>866.46460000000002</v>
      </c>
      <c r="J2879">
        <f t="shared" si="44"/>
        <v>11264.0398</v>
      </c>
      <c r="K2879" t="s">
        <v>20</v>
      </c>
      <c r="L2879" t="s">
        <v>21</v>
      </c>
      <c r="M2879" t="s">
        <v>71</v>
      </c>
      <c r="N2879" t="s">
        <v>53</v>
      </c>
      <c r="O2879">
        <v>46.73</v>
      </c>
      <c r="P2879">
        <v>1.8</v>
      </c>
      <c r="Q2879" t="s">
        <v>23</v>
      </c>
    </row>
    <row r="2880" spans="1:17" x14ac:dyDescent="0.3">
      <c r="A2880" t="s">
        <v>6065</v>
      </c>
      <c r="B2880" s="1">
        <v>44452</v>
      </c>
      <c r="C2880" t="s">
        <v>6066</v>
      </c>
      <c r="D2880" t="s">
        <v>77</v>
      </c>
      <c r="E2880" t="s">
        <v>78</v>
      </c>
      <c r="F2880">
        <v>5</v>
      </c>
      <c r="G2880">
        <v>5</v>
      </c>
      <c r="H2880">
        <v>1495.22</v>
      </c>
      <c r="I2880">
        <v>1599.8854000000001</v>
      </c>
      <c r="J2880">
        <f t="shared" si="44"/>
        <v>7999.4270000000006</v>
      </c>
      <c r="K2880" t="s">
        <v>27</v>
      </c>
      <c r="L2880" t="s">
        <v>123</v>
      </c>
      <c r="M2880" t="s">
        <v>71</v>
      </c>
      <c r="N2880" t="s">
        <v>67</v>
      </c>
      <c r="O2880">
        <v>46.08</v>
      </c>
      <c r="P2880">
        <v>1.9</v>
      </c>
      <c r="Q2880" t="s">
        <v>23</v>
      </c>
    </row>
    <row r="2881" spans="1:17" x14ac:dyDescent="0.3">
      <c r="A2881" t="s">
        <v>6067</v>
      </c>
      <c r="B2881" s="1">
        <v>44534</v>
      </c>
      <c r="C2881" t="s">
        <v>6068</v>
      </c>
      <c r="D2881" t="s">
        <v>109</v>
      </c>
      <c r="E2881" t="s">
        <v>110</v>
      </c>
      <c r="F2881">
        <v>10</v>
      </c>
      <c r="G2881">
        <v>9</v>
      </c>
      <c r="H2881">
        <v>1485.35</v>
      </c>
      <c r="I2881">
        <v>1574.471</v>
      </c>
      <c r="J2881">
        <f t="shared" si="44"/>
        <v>14170.239</v>
      </c>
      <c r="K2881" t="s">
        <v>51</v>
      </c>
      <c r="L2881" t="s">
        <v>42</v>
      </c>
      <c r="M2881" t="s">
        <v>22</v>
      </c>
      <c r="N2881" t="s">
        <v>53</v>
      </c>
      <c r="O2881">
        <v>45.28</v>
      </c>
      <c r="P2881">
        <v>4.8</v>
      </c>
      <c r="Q2881" t="s">
        <v>23</v>
      </c>
    </row>
    <row r="2882" spans="1:17" x14ac:dyDescent="0.3">
      <c r="A2882" t="s">
        <v>6069</v>
      </c>
      <c r="B2882" s="1">
        <v>45207</v>
      </c>
      <c r="C2882" t="s">
        <v>6070</v>
      </c>
      <c r="D2882" t="s">
        <v>85</v>
      </c>
      <c r="E2882" t="s">
        <v>19</v>
      </c>
      <c r="F2882">
        <v>16</v>
      </c>
      <c r="G2882">
        <v>13</v>
      </c>
      <c r="H2882">
        <v>246.14</v>
      </c>
      <c r="I2882">
        <v>263.3698</v>
      </c>
      <c r="J2882">
        <f t="shared" si="44"/>
        <v>3423.8074000000001</v>
      </c>
      <c r="K2882" t="s">
        <v>6071</v>
      </c>
      <c r="L2882" t="s">
        <v>123</v>
      </c>
      <c r="M2882" t="s">
        <v>71</v>
      </c>
      <c r="N2882" t="s">
        <v>37</v>
      </c>
      <c r="O2882">
        <v>15.85</v>
      </c>
      <c r="P2882">
        <v>1.3</v>
      </c>
      <c r="Q2882" t="s">
        <v>205</v>
      </c>
    </row>
    <row r="2883" spans="1:17" x14ac:dyDescent="0.3">
      <c r="A2883" t="s">
        <v>6072</v>
      </c>
      <c r="B2883" s="1">
        <v>44005</v>
      </c>
      <c r="C2883" t="s">
        <v>4057</v>
      </c>
      <c r="D2883" t="s">
        <v>141</v>
      </c>
      <c r="E2883" t="s">
        <v>50</v>
      </c>
      <c r="F2883">
        <v>19</v>
      </c>
      <c r="G2883">
        <v>16</v>
      </c>
      <c r="H2883">
        <v>993.69</v>
      </c>
      <c r="I2883">
        <v>1053.3114</v>
      </c>
      <c r="J2883">
        <f t="shared" ref="J2883:J2946" si="45">G2883*I2883</f>
        <v>16852.982400000001</v>
      </c>
      <c r="K2883" t="s">
        <v>66</v>
      </c>
      <c r="L2883" t="s">
        <v>79</v>
      </c>
      <c r="M2883" t="s">
        <v>29</v>
      </c>
      <c r="N2883" t="s">
        <v>37</v>
      </c>
      <c r="O2883">
        <v>42.81</v>
      </c>
      <c r="P2883">
        <v>4.7</v>
      </c>
      <c r="Q2883" t="s">
        <v>15</v>
      </c>
    </row>
    <row r="2884" spans="1:17" x14ac:dyDescent="0.3">
      <c r="A2884" t="s">
        <v>6073</v>
      </c>
      <c r="B2884" s="1">
        <v>44402</v>
      </c>
      <c r="C2884" t="s">
        <v>6074</v>
      </c>
      <c r="D2884" t="s">
        <v>85</v>
      </c>
      <c r="E2884" t="s">
        <v>82</v>
      </c>
      <c r="F2884">
        <v>14</v>
      </c>
      <c r="G2884">
        <v>12</v>
      </c>
      <c r="H2884">
        <v>40.909999999999997</v>
      </c>
      <c r="I2884">
        <v>45.4101</v>
      </c>
      <c r="J2884">
        <f t="shared" si="45"/>
        <v>544.9212</v>
      </c>
      <c r="K2884" t="s">
        <v>6075</v>
      </c>
      <c r="L2884" t="s">
        <v>123</v>
      </c>
      <c r="M2884" t="s">
        <v>22</v>
      </c>
      <c r="N2884" t="s">
        <v>67</v>
      </c>
      <c r="O2884">
        <v>47.08</v>
      </c>
      <c r="P2884">
        <v>2.1</v>
      </c>
      <c r="Q2884" t="s">
        <v>23</v>
      </c>
    </row>
    <row r="2885" spans="1:17" x14ac:dyDescent="0.3">
      <c r="A2885" t="s">
        <v>6076</v>
      </c>
      <c r="B2885" s="1">
        <v>45128</v>
      </c>
      <c r="C2885" t="s">
        <v>6077</v>
      </c>
      <c r="D2885" t="s">
        <v>45</v>
      </c>
      <c r="E2885" t="s">
        <v>6078</v>
      </c>
      <c r="F2885">
        <v>15</v>
      </c>
      <c r="G2885">
        <v>13</v>
      </c>
      <c r="H2885">
        <v>510.49</v>
      </c>
      <c r="I2885">
        <v>587.06349999999998</v>
      </c>
      <c r="J2885">
        <f t="shared" si="45"/>
        <v>7631.8254999999999</v>
      </c>
      <c r="K2885" t="s">
        <v>51</v>
      </c>
      <c r="L2885" t="s">
        <v>86</v>
      </c>
      <c r="M2885" t="s">
        <v>29</v>
      </c>
      <c r="N2885" t="s">
        <v>53</v>
      </c>
      <c r="O2885">
        <v>21.27</v>
      </c>
      <c r="P2885">
        <v>3</v>
      </c>
      <c r="Q2885" t="s">
        <v>205</v>
      </c>
    </row>
    <row r="2886" spans="1:17" x14ac:dyDescent="0.3">
      <c r="A2886" t="s">
        <v>6079</v>
      </c>
      <c r="B2886" s="1">
        <v>45603</v>
      </c>
      <c r="C2886" t="s">
        <v>6080</v>
      </c>
      <c r="D2886" t="s">
        <v>77</v>
      </c>
      <c r="E2886" t="s">
        <v>82</v>
      </c>
      <c r="F2886">
        <v>17</v>
      </c>
      <c r="G2886">
        <v>16</v>
      </c>
      <c r="H2886">
        <v>375.53</v>
      </c>
      <c r="I2886">
        <v>424.3488999999999</v>
      </c>
      <c r="J2886">
        <f t="shared" si="45"/>
        <v>6789.5823999999984</v>
      </c>
      <c r="K2886" t="s">
        <v>47</v>
      </c>
      <c r="L2886" t="s">
        <v>79</v>
      </c>
      <c r="M2886" t="s">
        <v>29</v>
      </c>
      <c r="N2886" t="s">
        <v>6081</v>
      </c>
      <c r="O2886">
        <v>28.53</v>
      </c>
      <c r="P2886">
        <v>3</v>
      </c>
      <c r="Q2886" t="s">
        <v>23</v>
      </c>
    </row>
    <row r="2887" spans="1:17" x14ac:dyDescent="0.3">
      <c r="A2887" t="s">
        <v>6082</v>
      </c>
      <c r="B2887" s="1">
        <v>43944</v>
      </c>
      <c r="C2887" t="s">
        <v>6083</v>
      </c>
      <c r="D2887" t="s">
        <v>2286</v>
      </c>
      <c r="E2887" t="s">
        <v>78</v>
      </c>
      <c r="F2887">
        <v>2</v>
      </c>
      <c r="G2887">
        <v>2</v>
      </c>
      <c r="H2887">
        <v>1090.3499999999999</v>
      </c>
      <c r="I2887">
        <v>1166.6745000000001</v>
      </c>
      <c r="J2887">
        <f t="shared" si="45"/>
        <v>2333.3490000000002</v>
      </c>
      <c r="K2887" t="s">
        <v>20</v>
      </c>
      <c r="L2887" t="s">
        <v>86</v>
      </c>
      <c r="M2887" t="s">
        <v>71</v>
      </c>
      <c r="N2887" t="s">
        <v>89</v>
      </c>
      <c r="O2887">
        <v>36.43</v>
      </c>
      <c r="P2887">
        <v>3.7</v>
      </c>
      <c r="Q2887" t="s">
        <v>23</v>
      </c>
    </row>
    <row r="2888" spans="1:17" x14ac:dyDescent="0.3">
      <c r="A2888" t="s">
        <v>6084</v>
      </c>
      <c r="B2888" s="1">
        <v>44192</v>
      </c>
      <c r="C2888" t="s">
        <v>6085</v>
      </c>
      <c r="D2888" t="s">
        <v>116</v>
      </c>
      <c r="E2888" t="s">
        <v>50</v>
      </c>
      <c r="F2888">
        <v>2</v>
      </c>
      <c r="G2888">
        <v>2</v>
      </c>
      <c r="H2888">
        <v>985.25</v>
      </c>
      <c r="I2888">
        <v>1044.365</v>
      </c>
      <c r="J2888">
        <f t="shared" si="45"/>
        <v>2088.73</v>
      </c>
      <c r="K2888" t="s">
        <v>20</v>
      </c>
      <c r="L2888" t="s">
        <v>21</v>
      </c>
      <c r="M2888" t="s">
        <v>36</v>
      </c>
      <c r="N2888" t="s">
        <v>67</v>
      </c>
      <c r="O2888">
        <v>1.58</v>
      </c>
      <c r="P2888">
        <v>3.2</v>
      </c>
      <c r="Q2888" t="s">
        <v>23</v>
      </c>
    </row>
    <row r="2889" spans="1:17" x14ac:dyDescent="0.3">
      <c r="A2889" t="s">
        <v>6086</v>
      </c>
      <c r="B2889" s="1">
        <v>43843</v>
      </c>
      <c r="C2889" t="s">
        <v>6087</v>
      </c>
      <c r="D2889" t="s">
        <v>94</v>
      </c>
      <c r="E2889" t="s">
        <v>50</v>
      </c>
      <c r="F2889">
        <v>16</v>
      </c>
      <c r="G2889">
        <v>15</v>
      </c>
      <c r="H2889">
        <v>1109.2</v>
      </c>
      <c r="I2889">
        <v>1242.3040000000001</v>
      </c>
      <c r="J2889">
        <f t="shared" si="45"/>
        <v>18634.560000000001</v>
      </c>
      <c r="K2889" t="s">
        <v>51</v>
      </c>
      <c r="L2889" t="s">
        <v>79</v>
      </c>
      <c r="M2889" t="s">
        <v>71</v>
      </c>
      <c r="N2889" t="s">
        <v>37</v>
      </c>
      <c r="O2889">
        <v>7.48</v>
      </c>
      <c r="P2889">
        <v>4.5</v>
      </c>
      <c r="Q2889" t="s">
        <v>23</v>
      </c>
    </row>
    <row r="2890" spans="1:17" x14ac:dyDescent="0.3">
      <c r="A2890" t="s">
        <v>6088</v>
      </c>
      <c r="B2890" s="1">
        <v>44969</v>
      </c>
      <c r="C2890" t="s">
        <v>6089</v>
      </c>
      <c r="D2890" t="s">
        <v>85</v>
      </c>
      <c r="E2890" t="s">
        <v>82</v>
      </c>
      <c r="F2890">
        <v>12</v>
      </c>
      <c r="G2890">
        <v>11</v>
      </c>
      <c r="H2890">
        <v>1073.9100000000001</v>
      </c>
      <c r="I2890">
        <v>1127.6055000000001</v>
      </c>
      <c r="J2890">
        <f t="shared" si="45"/>
        <v>12403.660500000002</v>
      </c>
      <c r="K2890" t="s">
        <v>51</v>
      </c>
      <c r="L2890" t="s">
        <v>35</v>
      </c>
      <c r="M2890" t="s">
        <v>29</v>
      </c>
      <c r="N2890" t="s">
        <v>89</v>
      </c>
      <c r="O2890">
        <v>20.18</v>
      </c>
      <c r="P2890">
        <v>4</v>
      </c>
      <c r="Q2890" t="s">
        <v>23</v>
      </c>
    </row>
    <row r="2891" spans="1:17" x14ac:dyDescent="0.3">
      <c r="A2891" t="s">
        <v>6090</v>
      </c>
      <c r="B2891" s="1">
        <v>44847</v>
      </c>
      <c r="C2891" t="s">
        <v>6091</v>
      </c>
      <c r="D2891" t="s">
        <v>94</v>
      </c>
      <c r="E2891" t="s">
        <v>50</v>
      </c>
      <c r="F2891">
        <v>12</v>
      </c>
      <c r="G2891">
        <v>11</v>
      </c>
      <c r="H2891">
        <v>738.12</v>
      </c>
      <c r="I2891">
        <v>826.69440000000009</v>
      </c>
      <c r="J2891">
        <f t="shared" si="45"/>
        <v>9093.6384000000016</v>
      </c>
      <c r="K2891" t="s">
        <v>27</v>
      </c>
      <c r="L2891" t="s">
        <v>123</v>
      </c>
      <c r="M2891" t="s">
        <v>36</v>
      </c>
      <c r="N2891" t="s">
        <v>67</v>
      </c>
      <c r="O2891">
        <v>18.7</v>
      </c>
      <c r="P2891">
        <v>1.7</v>
      </c>
      <c r="Q2891" t="s">
        <v>23</v>
      </c>
    </row>
    <row r="2892" spans="1:17" x14ac:dyDescent="0.3">
      <c r="A2892" t="s">
        <v>6092</v>
      </c>
      <c r="B2892" s="1">
        <v>45412</v>
      </c>
      <c r="C2892" t="s">
        <v>6093</v>
      </c>
      <c r="D2892" t="s">
        <v>94</v>
      </c>
      <c r="E2892" t="s">
        <v>50</v>
      </c>
      <c r="F2892">
        <v>13</v>
      </c>
      <c r="G2892">
        <v>10</v>
      </c>
      <c r="H2892">
        <v>6</v>
      </c>
      <c r="I2892">
        <v>6.66</v>
      </c>
      <c r="J2892">
        <f t="shared" si="45"/>
        <v>66.599999999999994</v>
      </c>
      <c r="K2892" t="s">
        <v>47</v>
      </c>
      <c r="M2892" t="s">
        <v>36</v>
      </c>
      <c r="N2892" t="s">
        <v>53</v>
      </c>
      <c r="O2892">
        <v>2.2799999999999998</v>
      </c>
      <c r="P2892">
        <v>4.7</v>
      </c>
      <c r="Q2892" t="s">
        <v>23</v>
      </c>
    </row>
    <row r="2893" spans="1:17" x14ac:dyDescent="0.3">
      <c r="A2893" t="s">
        <v>6094</v>
      </c>
      <c r="B2893" s="1">
        <v>43881</v>
      </c>
      <c r="C2893" t="s">
        <v>6095</v>
      </c>
      <c r="D2893" t="s">
        <v>116</v>
      </c>
      <c r="E2893" t="s">
        <v>95</v>
      </c>
      <c r="F2893">
        <v>15</v>
      </c>
      <c r="G2893">
        <v>13</v>
      </c>
      <c r="H2893">
        <v>1225.69</v>
      </c>
      <c r="I2893">
        <v>1323.7452000000001</v>
      </c>
      <c r="J2893">
        <f t="shared" si="45"/>
        <v>17208.687600000001</v>
      </c>
      <c r="K2893" t="s">
        <v>6096</v>
      </c>
      <c r="L2893" t="s">
        <v>79</v>
      </c>
      <c r="M2893" t="s">
        <v>71</v>
      </c>
      <c r="N2893" t="s">
        <v>89</v>
      </c>
      <c r="O2893">
        <v>46.16</v>
      </c>
      <c r="P2893">
        <v>1.3</v>
      </c>
      <c r="Q2893" t="s">
        <v>23</v>
      </c>
    </row>
    <row r="2894" spans="1:17" x14ac:dyDescent="0.3">
      <c r="A2894" t="s">
        <v>6097</v>
      </c>
      <c r="B2894" s="1">
        <v>44422</v>
      </c>
      <c r="C2894" t="s">
        <v>6098</v>
      </c>
      <c r="D2894" t="s">
        <v>130</v>
      </c>
      <c r="E2894" t="s">
        <v>78</v>
      </c>
      <c r="F2894">
        <v>20</v>
      </c>
      <c r="G2894">
        <v>16</v>
      </c>
      <c r="H2894">
        <v>12</v>
      </c>
      <c r="I2894">
        <v>12.96</v>
      </c>
      <c r="J2894">
        <f t="shared" si="45"/>
        <v>207.36</v>
      </c>
      <c r="K2894" t="s">
        <v>27</v>
      </c>
      <c r="L2894" t="s">
        <v>123</v>
      </c>
      <c r="M2894" t="s">
        <v>22</v>
      </c>
      <c r="N2894" t="s">
        <v>89</v>
      </c>
      <c r="O2894">
        <v>13.96</v>
      </c>
      <c r="P2894">
        <v>1.5</v>
      </c>
      <c r="Q2894" t="s">
        <v>23</v>
      </c>
    </row>
    <row r="2895" spans="1:17" x14ac:dyDescent="0.3">
      <c r="A2895" t="s">
        <v>6099</v>
      </c>
      <c r="B2895" s="1">
        <v>45293</v>
      </c>
      <c r="C2895" t="s">
        <v>6100</v>
      </c>
      <c r="D2895" t="s">
        <v>18</v>
      </c>
      <c r="E2895" t="s">
        <v>82</v>
      </c>
      <c r="F2895">
        <v>6</v>
      </c>
      <c r="G2895">
        <v>6</v>
      </c>
      <c r="H2895">
        <v>1077.58</v>
      </c>
      <c r="I2895">
        <v>1228.4412</v>
      </c>
      <c r="J2895">
        <f t="shared" si="45"/>
        <v>7370.6471999999994</v>
      </c>
      <c r="K2895" t="s">
        <v>66</v>
      </c>
      <c r="L2895" t="s">
        <v>79</v>
      </c>
      <c r="M2895" t="s">
        <v>22</v>
      </c>
      <c r="N2895" t="s">
        <v>53</v>
      </c>
      <c r="O2895">
        <v>11.08</v>
      </c>
      <c r="P2895">
        <v>3.9</v>
      </c>
      <c r="Q2895" t="s">
        <v>111</v>
      </c>
    </row>
    <row r="2896" spans="1:17" x14ac:dyDescent="0.3">
      <c r="A2896" t="s">
        <v>6101</v>
      </c>
      <c r="B2896" s="1">
        <v>44236</v>
      </c>
      <c r="C2896" t="s">
        <v>6102</v>
      </c>
      <c r="D2896" t="s">
        <v>77</v>
      </c>
      <c r="E2896" t="s">
        <v>6103</v>
      </c>
      <c r="F2896">
        <v>1</v>
      </c>
      <c r="G2896">
        <v>1</v>
      </c>
      <c r="H2896">
        <v>1334</v>
      </c>
      <c r="I2896">
        <v>1454.0600000000002</v>
      </c>
      <c r="J2896">
        <f t="shared" si="45"/>
        <v>1454.0600000000002</v>
      </c>
      <c r="K2896" t="s">
        <v>51</v>
      </c>
      <c r="L2896" t="s">
        <v>21</v>
      </c>
      <c r="M2896" t="s">
        <v>71</v>
      </c>
      <c r="N2896" t="s">
        <v>89</v>
      </c>
      <c r="O2896">
        <v>31.7</v>
      </c>
      <c r="P2896">
        <v>3.9</v>
      </c>
      <c r="Q2896" t="s">
        <v>23</v>
      </c>
    </row>
    <row r="2897" spans="1:17" x14ac:dyDescent="0.3">
      <c r="A2897" t="s">
        <v>6104</v>
      </c>
      <c r="B2897" s="1">
        <v>44678</v>
      </c>
      <c r="C2897" t="s">
        <v>6105</v>
      </c>
      <c r="D2897" t="s">
        <v>328</v>
      </c>
      <c r="E2897" t="s">
        <v>41</v>
      </c>
      <c r="F2897">
        <v>17</v>
      </c>
      <c r="G2897">
        <v>15</v>
      </c>
      <c r="H2897">
        <v>1231.52</v>
      </c>
      <c r="I2897">
        <v>1330.0416</v>
      </c>
      <c r="J2897">
        <f t="shared" si="45"/>
        <v>19950.624</v>
      </c>
      <c r="K2897" t="s">
        <v>47</v>
      </c>
      <c r="L2897" t="s">
        <v>86</v>
      </c>
      <c r="M2897" t="s">
        <v>22</v>
      </c>
      <c r="N2897" t="s">
        <v>67</v>
      </c>
      <c r="O2897">
        <v>11.69</v>
      </c>
      <c r="P2897">
        <v>3.3</v>
      </c>
      <c r="Q2897" t="s">
        <v>23</v>
      </c>
    </row>
    <row r="2898" spans="1:17" x14ac:dyDescent="0.3">
      <c r="A2898" t="s">
        <v>6106</v>
      </c>
      <c r="B2898" s="1">
        <v>44924</v>
      </c>
      <c r="C2898" t="s">
        <v>6107</v>
      </c>
      <c r="D2898" t="s">
        <v>65</v>
      </c>
      <c r="E2898" t="s">
        <v>78</v>
      </c>
      <c r="F2898">
        <v>20</v>
      </c>
      <c r="G2898">
        <v>20</v>
      </c>
      <c r="H2898">
        <v>147.36000000000001</v>
      </c>
      <c r="I2898">
        <v>166.51679999999999</v>
      </c>
      <c r="J2898">
        <f t="shared" si="45"/>
        <v>3330.3359999999998</v>
      </c>
      <c r="K2898" t="s">
        <v>47</v>
      </c>
      <c r="L2898" t="s">
        <v>21</v>
      </c>
      <c r="M2898" t="s">
        <v>36</v>
      </c>
      <c r="N2898" t="s">
        <v>30</v>
      </c>
      <c r="O2898">
        <v>14.12</v>
      </c>
      <c r="P2898">
        <v>2.7</v>
      </c>
      <c r="Q2898" t="s">
        <v>74</v>
      </c>
    </row>
    <row r="2899" spans="1:17" x14ac:dyDescent="0.3">
      <c r="A2899" t="s">
        <v>6108</v>
      </c>
      <c r="B2899" s="1">
        <v>44672</v>
      </c>
      <c r="C2899" t="s">
        <v>6109</v>
      </c>
      <c r="D2899" t="s">
        <v>85</v>
      </c>
      <c r="E2899" t="s">
        <v>19</v>
      </c>
      <c r="F2899">
        <v>15</v>
      </c>
      <c r="G2899">
        <v>12</v>
      </c>
      <c r="H2899">
        <v>83.51</v>
      </c>
      <c r="I2899">
        <v>91.025900000000007</v>
      </c>
      <c r="J2899">
        <f t="shared" si="45"/>
        <v>1092.3108000000002</v>
      </c>
      <c r="K2899" t="s">
        <v>20</v>
      </c>
      <c r="L2899" t="s">
        <v>6110</v>
      </c>
      <c r="M2899" t="s">
        <v>22</v>
      </c>
      <c r="N2899" t="s">
        <v>30</v>
      </c>
      <c r="O2899">
        <v>25.79</v>
      </c>
      <c r="P2899">
        <v>1.8</v>
      </c>
      <c r="Q2899" t="s">
        <v>23</v>
      </c>
    </row>
    <row r="2900" spans="1:17" x14ac:dyDescent="0.3">
      <c r="A2900" t="s">
        <v>6111</v>
      </c>
      <c r="B2900" s="1">
        <v>44444</v>
      </c>
      <c r="C2900" t="s">
        <v>6112</v>
      </c>
      <c r="D2900" t="s">
        <v>85</v>
      </c>
      <c r="E2900" t="s">
        <v>82</v>
      </c>
      <c r="F2900">
        <v>16</v>
      </c>
      <c r="G2900">
        <v>13</v>
      </c>
      <c r="H2900">
        <v>1137.1099999999999</v>
      </c>
      <c r="I2900">
        <v>1262.1921</v>
      </c>
      <c r="J2900">
        <f t="shared" si="45"/>
        <v>16408.497299999999</v>
      </c>
      <c r="K2900" t="s">
        <v>47</v>
      </c>
      <c r="L2900" t="s">
        <v>35</v>
      </c>
      <c r="M2900" t="s">
        <v>29</v>
      </c>
      <c r="N2900" t="s">
        <v>30</v>
      </c>
      <c r="O2900">
        <v>13.81</v>
      </c>
      <c r="P2900">
        <v>4</v>
      </c>
      <c r="Q2900" t="s">
        <v>23</v>
      </c>
    </row>
    <row r="2901" spans="1:17" x14ac:dyDescent="0.3">
      <c r="A2901" t="s">
        <v>6113</v>
      </c>
      <c r="B2901" s="1">
        <v>44281</v>
      </c>
      <c r="C2901" t="s">
        <v>6114</v>
      </c>
      <c r="D2901" t="s">
        <v>1454</v>
      </c>
      <c r="E2901" t="s">
        <v>70</v>
      </c>
      <c r="F2901">
        <v>6</v>
      </c>
      <c r="G2901">
        <v>5</v>
      </c>
      <c r="H2901">
        <v>580.85</v>
      </c>
      <c r="I2901">
        <v>656.3605</v>
      </c>
      <c r="J2901">
        <f t="shared" si="45"/>
        <v>3281.8024999999998</v>
      </c>
      <c r="K2901" t="s">
        <v>47</v>
      </c>
      <c r="L2901" t="s">
        <v>42</v>
      </c>
      <c r="M2901" t="s">
        <v>36</v>
      </c>
      <c r="N2901" t="s">
        <v>53</v>
      </c>
      <c r="O2901">
        <v>33.81</v>
      </c>
      <c r="P2901">
        <v>4.3</v>
      </c>
      <c r="Q2901" t="s">
        <v>23</v>
      </c>
    </row>
    <row r="2902" spans="1:17" x14ac:dyDescent="0.3">
      <c r="A2902" t="s">
        <v>6115</v>
      </c>
      <c r="B2902" s="1">
        <v>44664</v>
      </c>
      <c r="C2902" t="s">
        <v>6116</v>
      </c>
      <c r="D2902" t="s">
        <v>116</v>
      </c>
      <c r="E2902" t="s">
        <v>6117</v>
      </c>
      <c r="F2902">
        <v>4</v>
      </c>
      <c r="G2902">
        <v>3</v>
      </c>
      <c r="H2902">
        <v>378.34</v>
      </c>
      <c r="I2902">
        <v>435.09099999999995</v>
      </c>
      <c r="J2902">
        <f t="shared" si="45"/>
        <v>1305.2729999999999</v>
      </c>
      <c r="K2902" t="s">
        <v>66</v>
      </c>
      <c r="L2902" t="s">
        <v>79</v>
      </c>
      <c r="M2902" t="s">
        <v>29</v>
      </c>
      <c r="N2902" t="s">
        <v>53</v>
      </c>
      <c r="O2902">
        <v>38.4</v>
      </c>
      <c r="P2902">
        <v>3.1</v>
      </c>
      <c r="Q2902" t="s">
        <v>23</v>
      </c>
    </row>
    <row r="2903" spans="1:17" x14ac:dyDescent="0.3">
      <c r="A2903" t="s">
        <v>6118</v>
      </c>
      <c r="B2903" s="1">
        <v>43952</v>
      </c>
      <c r="C2903" t="s">
        <v>6119</v>
      </c>
      <c r="D2903" t="s">
        <v>94</v>
      </c>
      <c r="E2903" t="s">
        <v>6120</v>
      </c>
      <c r="F2903">
        <v>6</v>
      </c>
      <c r="G2903">
        <v>6</v>
      </c>
      <c r="H2903">
        <v>314.42</v>
      </c>
      <c r="I2903">
        <v>336.42940000000004</v>
      </c>
      <c r="J2903">
        <f t="shared" si="45"/>
        <v>2018.5764000000004</v>
      </c>
      <c r="K2903" t="s">
        <v>47</v>
      </c>
      <c r="L2903" t="s">
        <v>21</v>
      </c>
      <c r="M2903" t="s">
        <v>71</v>
      </c>
      <c r="N2903" t="s">
        <v>37</v>
      </c>
      <c r="O2903">
        <v>21.05</v>
      </c>
      <c r="P2903">
        <v>3.4</v>
      </c>
      <c r="Q2903" t="s">
        <v>23</v>
      </c>
    </row>
    <row r="2904" spans="1:17" x14ac:dyDescent="0.3">
      <c r="A2904" t="s">
        <v>6121</v>
      </c>
      <c r="B2904" s="1">
        <v>45570</v>
      </c>
      <c r="C2904" t="s">
        <v>6122</v>
      </c>
      <c r="D2904" t="s">
        <v>141</v>
      </c>
      <c r="E2904" t="s">
        <v>50</v>
      </c>
      <c r="F2904">
        <v>13</v>
      </c>
      <c r="G2904">
        <v>12</v>
      </c>
      <c r="H2904">
        <v>1437.26</v>
      </c>
      <c r="I2904">
        <v>1638.4764000000002</v>
      </c>
      <c r="J2904">
        <f t="shared" si="45"/>
        <v>19661.716800000002</v>
      </c>
      <c r="K2904" t="s">
        <v>20</v>
      </c>
      <c r="L2904" t="s">
        <v>42</v>
      </c>
      <c r="M2904" t="s">
        <v>36</v>
      </c>
      <c r="N2904" t="s">
        <v>37</v>
      </c>
      <c r="O2904">
        <v>47.05</v>
      </c>
      <c r="P2904">
        <v>2.4</v>
      </c>
      <c r="Q2904" t="s">
        <v>23</v>
      </c>
    </row>
    <row r="2905" spans="1:17" x14ac:dyDescent="0.3">
      <c r="A2905" t="s">
        <v>6123</v>
      </c>
      <c r="B2905" s="1">
        <v>44707</v>
      </c>
      <c r="C2905" t="s">
        <v>6124</v>
      </c>
      <c r="D2905" t="s">
        <v>116</v>
      </c>
      <c r="E2905" t="s">
        <v>95</v>
      </c>
      <c r="F2905">
        <v>5</v>
      </c>
      <c r="G2905">
        <v>4</v>
      </c>
      <c r="H2905">
        <v>1201.52</v>
      </c>
      <c r="I2905">
        <v>1369.7328000000002</v>
      </c>
      <c r="J2905">
        <f t="shared" si="45"/>
        <v>5478.9312000000009</v>
      </c>
      <c r="K2905" t="s">
        <v>51</v>
      </c>
      <c r="L2905" t="s">
        <v>28</v>
      </c>
      <c r="M2905" t="s">
        <v>71</v>
      </c>
      <c r="N2905" t="s">
        <v>67</v>
      </c>
      <c r="O2905">
        <v>40.549999999999997</v>
      </c>
      <c r="P2905">
        <v>4.0999999999999996</v>
      </c>
      <c r="Q2905" t="s">
        <v>23</v>
      </c>
    </row>
    <row r="2906" spans="1:17" x14ac:dyDescent="0.3">
      <c r="A2906" t="s">
        <v>6125</v>
      </c>
      <c r="B2906" s="1">
        <v>44752</v>
      </c>
      <c r="C2906" t="s">
        <v>6126</v>
      </c>
      <c r="D2906" t="s">
        <v>94</v>
      </c>
      <c r="E2906" t="s">
        <v>50</v>
      </c>
      <c r="F2906">
        <v>5</v>
      </c>
      <c r="G2906">
        <v>5</v>
      </c>
      <c r="H2906">
        <v>1454.24</v>
      </c>
      <c r="I2906">
        <v>1585.1216000000002</v>
      </c>
      <c r="J2906">
        <f t="shared" si="45"/>
        <v>7925.6080000000011</v>
      </c>
      <c r="K2906" t="s">
        <v>51</v>
      </c>
      <c r="L2906" t="s">
        <v>123</v>
      </c>
      <c r="M2906" t="s">
        <v>36</v>
      </c>
      <c r="N2906" t="s">
        <v>53</v>
      </c>
      <c r="O2906">
        <v>32.56</v>
      </c>
      <c r="P2906">
        <v>1.7</v>
      </c>
      <c r="Q2906" t="s">
        <v>23</v>
      </c>
    </row>
    <row r="2907" spans="1:17" x14ac:dyDescent="0.3">
      <c r="A2907" t="s">
        <v>6127</v>
      </c>
      <c r="B2907" s="1">
        <v>45471</v>
      </c>
      <c r="C2907" t="s">
        <v>6128</v>
      </c>
      <c r="D2907" t="s">
        <v>141</v>
      </c>
      <c r="E2907" t="s">
        <v>50</v>
      </c>
      <c r="F2907">
        <v>11</v>
      </c>
      <c r="G2907">
        <v>9</v>
      </c>
      <c r="H2907">
        <v>1367.87</v>
      </c>
      <c r="I2907">
        <v>1449.9422</v>
      </c>
      <c r="J2907">
        <f t="shared" si="45"/>
        <v>13049.479799999999</v>
      </c>
      <c r="K2907" t="s">
        <v>51</v>
      </c>
      <c r="L2907" t="s">
        <v>123</v>
      </c>
      <c r="M2907" t="s">
        <v>22</v>
      </c>
      <c r="N2907" t="s">
        <v>67</v>
      </c>
      <c r="O2907">
        <v>45.85</v>
      </c>
      <c r="P2907">
        <v>2.2999999999999998</v>
      </c>
      <c r="Q2907" t="s">
        <v>23</v>
      </c>
    </row>
    <row r="2908" spans="1:17" x14ac:dyDescent="0.3">
      <c r="A2908" t="s">
        <v>6129</v>
      </c>
      <c r="B2908" s="1">
        <v>45127</v>
      </c>
      <c r="C2908" t="s">
        <v>6130</v>
      </c>
      <c r="D2908" t="s">
        <v>65</v>
      </c>
      <c r="E2908" t="s">
        <v>82</v>
      </c>
      <c r="F2908">
        <v>10</v>
      </c>
      <c r="G2908">
        <v>9</v>
      </c>
      <c r="H2908">
        <v>833.57</v>
      </c>
      <c r="I2908">
        <v>891.9199000000001</v>
      </c>
      <c r="J2908">
        <f t="shared" si="45"/>
        <v>8027.2791000000007</v>
      </c>
      <c r="K2908" t="s">
        <v>66</v>
      </c>
      <c r="L2908" t="s">
        <v>42</v>
      </c>
      <c r="M2908" t="s">
        <v>22</v>
      </c>
      <c r="N2908" t="s">
        <v>89</v>
      </c>
      <c r="O2908">
        <v>49.7</v>
      </c>
      <c r="P2908">
        <v>3.5</v>
      </c>
      <c r="Q2908" t="s">
        <v>23</v>
      </c>
    </row>
    <row r="2909" spans="1:17" x14ac:dyDescent="0.3">
      <c r="A2909" t="s">
        <v>6131</v>
      </c>
      <c r="B2909" s="1">
        <v>44916</v>
      </c>
      <c r="C2909" t="s">
        <v>6132</v>
      </c>
      <c r="D2909" t="s">
        <v>109</v>
      </c>
      <c r="E2909" t="s">
        <v>120</v>
      </c>
      <c r="F2909">
        <v>4</v>
      </c>
      <c r="G2909">
        <v>4</v>
      </c>
      <c r="H2909">
        <v>332.3</v>
      </c>
      <c r="I2909">
        <v>378.82200000000006</v>
      </c>
      <c r="J2909">
        <f t="shared" si="45"/>
        <v>1515.2880000000002</v>
      </c>
      <c r="K2909" t="s">
        <v>66</v>
      </c>
      <c r="L2909" t="s">
        <v>28</v>
      </c>
      <c r="M2909" t="s">
        <v>71</v>
      </c>
      <c r="N2909" t="s">
        <v>67</v>
      </c>
      <c r="O2909">
        <v>2.4</v>
      </c>
      <c r="P2909">
        <v>1.4</v>
      </c>
      <c r="Q2909" t="s">
        <v>23</v>
      </c>
    </row>
    <row r="2910" spans="1:17" x14ac:dyDescent="0.3">
      <c r="A2910" t="s">
        <v>6133</v>
      </c>
      <c r="B2910" s="1">
        <v>45112</v>
      </c>
      <c r="C2910" t="s">
        <v>6134</v>
      </c>
      <c r="D2910" t="s">
        <v>116</v>
      </c>
      <c r="E2910" t="s">
        <v>95</v>
      </c>
      <c r="F2910">
        <v>13</v>
      </c>
      <c r="G2910">
        <v>11</v>
      </c>
      <c r="H2910">
        <v>957.85</v>
      </c>
      <c r="I2910">
        <v>1063.2135000000001</v>
      </c>
      <c r="J2910">
        <f t="shared" si="45"/>
        <v>11695.3485</v>
      </c>
      <c r="K2910" t="s">
        <v>27</v>
      </c>
      <c r="L2910" t="s">
        <v>6135</v>
      </c>
      <c r="M2910" t="s">
        <v>3812</v>
      </c>
      <c r="N2910" t="s">
        <v>37</v>
      </c>
      <c r="O2910">
        <v>9.5399999999999991</v>
      </c>
      <c r="P2910">
        <v>3.1</v>
      </c>
      <c r="Q2910" t="s">
        <v>23</v>
      </c>
    </row>
    <row r="2911" spans="1:17" x14ac:dyDescent="0.3">
      <c r="A2911" t="s">
        <v>6136</v>
      </c>
      <c r="B2911" s="1">
        <v>44085</v>
      </c>
      <c r="C2911" t="s">
        <v>6137</v>
      </c>
      <c r="D2911" t="s">
        <v>61</v>
      </c>
      <c r="E2911" t="s">
        <v>62</v>
      </c>
      <c r="F2911">
        <v>5</v>
      </c>
      <c r="G2911">
        <v>4</v>
      </c>
      <c r="H2911">
        <v>403.89</v>
      </c>
      <c r="I2911">
        <v>424.08449999999999</v>
      </c>
      <c r="J2911">
        <f t="shared" si="45"/>
        <v>1696.338</v>
      </c>
      <c r="K2911" t="s">
        <v>66</v>
      </c>
      <c r="L2911" t="s">
        <v>28</v>
      </c>
      <c r="M2911" t="s">
        <v>71</v>
      </c>
      <c r="N2911" t="s">
        <v>89</v>
      </c>
      <c r="O2911">
        <v>21.53</v>
      </c>
      <c r="P2911" t="s">
        <v>316</v>
      </c>
      <c r="Q2911" t="s">
        <v>23</v>
      </c>
    </row>
    <row r="2912" spans="1:17" x14ac:dyDescent="0.3">
      <c r="A2912" t="s">
        <v>5464</v>
      </c>
      <c r="B2912" s="1">
        <v>45282</v>
      </c>
      <c r="C2912" t="s">
        <v>6138</v>
      </c>
      <c r="D2912" t="s">
        <v>1094</v>
      </c>
      <c r="E2912" t="s">
        <v>46</v>
      </c>
      <c r="F2912">
        <v>19</v>
      </c>
      <c r="G2912">
        <v>16</v>
      </c>
      <c r="H2912">
        <v>338.25</v>
      </c>
      <c r="I2912">
        <v>355.16250000000002</v>
      </c>
      <c r="J2912">
        <f t="shared" si="45"/>
        <v>5682.6</v>
      </c>
      <c r="K2912" t="s">
        <v>51</v>
      </c>
      <c r="L2912" t="s">
        <v>21</v>
      </c>
      <c r="M2912" t="s">
        <v>36</v>
      </c>
      <c r="N2912" t="s">
        <v>6139</v>
      </c>
      <c r="O2912">
        <v>25.32</v>
      </c>
      <c r="P2912">
        <v>1.2</v>
      </c>
      <c r="Q2912" t="s">
        <v>23</v>
      </c>
    </row>
    <row r="2913" spans="1:17" x14ac:dyDescent="0.3">
      <c r="A2913" t="s">
        <v>6140</v>
      </c>
      <c r="B2913" s="1">
        <v>45089</v>
      </c>
      <c r="C2913" t="s">
        <v>6141</v>
      </c>
      <c r="D2913" t="s">
        <v>45</v>
      </c>
      <c r="E2913" t="s">
        <v>110</v>
      </c>
      <c r="F2913">
        <v>8</v>
      </c>
      <c r="G2913">
        <v>6</v>
      </c>
      <c r="H2913">
        <v>1334.58</v>
      </c>
      <c r="I2913">
        <v>1534.7669999999998</v>
      </c>
      <c r="J2913">
        <f t="shared" si="45"/>
        <v>9208.601999999999</v>
      </c>
      <c r="K2913" t="s">
        <v>47</v>
      </c>
      <c r="L2913" t="s">
        <v>79</v>
      </c>
      <c r="N2913" t="s">
        <v>67</v>
      </c>
      <c r="O2913">
        <v>12.14</v>
      </c>
      <c r="P2913">
        <v>3.1</v>
      </c>
      <c r="Q2913" t="s">
        <v>23</v>
      </c>
    </row>
    <row r="2914" spans="1:17" x14ac:dyDescent="0.3">
      <c r="A2914" t="s">
        <v>6142</v>
      </c>
      <c r="B2914" s="1">
        <v>44473</v>
      </c>
      <c r="C2914" t="s">
        <v>6143</v>
      </c>
      <c r="D2914" t="s">
        <v>56</v>
      </c>
      <c r="E2914" t="s">
        <v>41</v>
      </c>
      <c r="F2914">
        <v>14</v>
      </c>
      <c r="G2914">
        <v>12</v>
      </c>
      <c r="H2914">
        <v>308.63</v>
      </c>
      <c r="I2914">
        <v>348.75189999999998</v>
      </c>
      <c r="J2914">
        <f t="shared" si="45"/>
        <v>4185.0227999999997</v>
      </c>
      <c r="K2914" t="s">
        <v>51</v>
      </c>
      <c r="L2914" t="s">
        <v>86</v>
      </c>
      <c r="M2914" t="s">
        <v>71</v>
      </c>
      <c r="N2914" t="s">
        <v>53</v>
      </c>
      <c r="O2914">
        <v>27.89</v>
      </c>
      <c r="P2914">
        <v>3.6</v>
      </c>
      <c r="Q2914" t="s">
        <v>23</v>
      </c>
    </row>
    <row r="2915" spans="1:17" x14ac:dyDescent="0.3">
      <c r="A2915" t="s">
        <v>6144</v>
      </c>
      <c r="B2915" s="1">
        <v>44816</v>
      </c>
      <c r="C2915" t="s">
        <v>6145</v>
      </c>
      <c r="D2915" t="s">
        <v>77</v>
      </c>
      <c r="E2915" t="s">
        <v>82</v>
      </c>
      <c r="F2915">
        <v>18</v>
      </c>
      <c r="G2915">
        <v>15</v>
      </c>
      <c r="H2915">
        <v>1044.94</v>
      </c>
      <c r="I2915">
        <v>1191.2316000000003</v>
      </c>
      <c r="J2915">
        <f t="shared" si="45"/>
        <v>17868.474000000006</v>
      </c>
      <c r="K2915" t="s">
        <v>27</v>
      </c>
      <c r="L2915" t="s">
        <v>123</v>
      </c>
      <c r="M2915" t="s">
        <v>29</v>
      </c>
      <c r="N2915" t="s">
        <v>67</v>
      </c>
      <c r="O2915">
        <v>34.67</v>
      </c>
      <c r="P2915">
        <v>2.7</v>
      </c>
      <c r="Q2915" t="s">
        <v>23</v>
      </c>
    </row>
    <row r="2916" spans="1:17" x14ac:dyDescent="0.3">
      <c r="A2916" t="s">
        <v>6146</v>
      </c>
      <c r="B2916" s="1">
        <v>44140</v>
      </c>
      <c r="C2916" t="s">
        <v>6147</v>
      </c>
      <c r="D2916" t="s">
        <v>61</v>
      </c>
      <c r="E2916" t="s">
        <v>6148</v>
      </c>
      <c r="F2916">
        <v>16</v>
      </c>
      <c r="G2916">
        <v>16</v>
      </c>
      <c r="H2916">
        <v>215.29</v>
      </c>
      <c r="I2916">
        <v>236.81900000000002</v>
      </c>
      <c r="J2916">
        <f t="shared" si="45"/>
        <v>3789.1040000000003</v>
      </c>
      <c r="K2916" t="s">
        <v>47</v>
      </c>
      <c r="L2916" t="s">
        <v>123</v>
      </c>
      <c r="M2916" t="s">
        <v>29</v>
      </c>
      <c r="N2916" t="s">
        <v>67</v>
      </c>
      <c r="O2916">
        <v>42.28</v>
      </c>
      <c r="P2916">
        <v>0</v>
      </c>
      <c r="Q2916" t="s">
        <v>23</v>
      </c>
    </row>
    <row r="2917" spans="1:17" x14ac:dyDescent="0.3">
      <c r="A2917" t="s">
        <v>6149</v>
      </c>
      <c r="B2917" s="1">
        <v>44308</v>
      </c>
      <c r="C2917" t="s">
        <v>6150</v>
      </c>
      <c r="D2917" t="s">
        <v>130</v>
      </c>
      <c r="E2917" t="s">
        <v>82</v>
      </c>
      <c r="F2917">
        <v>15</v>
      </c>
      <c r="G2917">
        <v>13</v>
      </c>
      <c r="H2917">
        <v>56.55</v>
      </c>
      <c r="I2917">
        <v>61.639499999999998</v>
      </c>
      <c r="J2917">
        <f t="shared" si="45"/>
        <v>801.31349999999998</v>
      </c>
      <c r="K2917" t="s">
        <v>66</v>
      </c>
      <c r="L2917" t="s">
        <v>86</v>
      </c>
      <c r="M2917" t="s">
        <v>22</v>
      </c>
      <c r="N2917" t="s">
        <v>89</v>
      </c>
      <c r="O2917">
        <v>37.83</v>
      </c>
      <c r="P2917">
        <v>4.3</v>
      </c>
      <c r="Q2917" t="s">
        <v>23</v>
      </c>
    </row>
    <row r="2918" spans="1:17" x14ac:dyDescent="0.3">
      <c r="A2918" t="s">
        <v>6151</v>
      </c>
      <c r="B2918" s="1">
        <v>43853</v>
      </c>
      <c r="C2918" t="s">
        <v>6152</v>
      </c>
      <c r="D2918" t="s">
        <v>100</v>
      </c>
      <c r="E2918" t="s">
        <v>57</v>
      </c>
      <c r="F2918">
        <v>17</v>
      </c>
      <c r="G2918">
        <v>15</v>
      </c>
      <c r="H2918">
        <v>1009.36</v>
      </c>
      <c r="I2918">
        <v>1150.6704000000002</v>
      </c>
      <c r="J2918">
        <f t="shared" si="45"/>
        <v>17260.056000000004</v>
      </c>
      <c r="K2918" t="s">
        <v>20</v>
      </c>
      <c r="L2918" t="s">
        <v>123</v>
      </c>
      <c r="M2918" t="s">
        <v>71</v>
      </c>
      <c r="N2918" t="s">
        <v>37</v>
      </c>
      <c r="O2918">
        <v>9.26</v>
      </c>
      <c r="P2918">
        <v>2.8</v>
      </c>
      <c r="Q2918" t="s">
        <v>23</v>
      </c>
    </row>
    <row r="2919" spans="1:17" x14ac:dyDescent="0.3">
      <c r="A2919" t="s">
        <v>6153</v>
      </c>
      <c r="B2919" s="1">
        <v>44303</v>
      </c>
      <c r="C2919" t="s">
        <v>6154</v>
      </c>
      <c r="D2919" t="s">
        <v>33</v>
      </c>
      <c r="E2919" t="s">
        <v>62</v>
      </c>
      <c r="F2919">
        <v>16</v>
      </c>
      <c r="G2919">
        <v>14</v>
      </c>
      <c r="H2919">
        <v>795.04</v>
      </c>
      <c r="I2919">
        <v>842.74239999999998</v>
      </c>
      <c r="J2919">
        <f t="shared" si="45"/>
        <v>11798.393599999999</v>
      </c>
      <c r="K2919" t="s">
        <v>51</v>
      </c>
      <c r="L2919" t="s">
        <v>28</v>
      </c>
      <c r="M2919" t="s">
        <v>29</v>
      </c>
      <c r="N2919" t="s">
        <v>37</v>
      </c>
      <c r="O2919">
        <v>11.41</v>
      </c>
      <c r="P2919">
        <v>1.3</v>
      </c>
      <c r="Q2919" t="s">
        <v>23</v>
      </c>
    </row>
    <row r="2920" spans="1:17" x14ac:dyDescent="0.3">
      <c r="A2920" t="s">
        <v>6155</v>
      </c>
      <c r="B2920" s="1">
        <v>45200</v>
      </c>
      <c r="C2920" t="s">
        <v>6156</v>
      </c>
      <c r="D2920" t="s">
        <v>109</v>
      </c>
      <c r="E2920" t="s">
        <v>46</v>
      </c>
      <c r="F2920">
        <v>2</v>
      </c>
      <c r="G2920">
        <v>2</v>
      </c>
      <c r="H2920">
        <v>211.54</v>
      </c>
      <c r="I2920">
        <v>239.04019999999997</v>
      </c>
      <c r="J2920">
        <f t="shared" si="45"/>
        <v>478.08039999999994</v>
      </c>
      <c r="K2920" t="s">
        <v>27</v>
      </c>
      <c r="L2920" t="s">
        <v>86</v>
      </c>
      <c r="M2920" t="s">
        <v>71</v>
      </c>
      <c r="N2920" t="s">
        <v>30</v>
      </c>
      <c r="O2920">
        <v>22.58</v>
      </c>
      <c r="P2920">
        <v>1.3</v>
      </c>
      <c r="Q2920" t="s">
        <v>23</v>
      </c>
    </row>
    <row r="2921" spans="1:17" x14ac:dyDescent="0.3">
      <c r="A2921" t="s">
        <v>6157</v>
      </c>
      <c r="B2921" s="1">
        <v>44366</v>
      </c>
      <c r="C2921" t="s">
        <v>6158</v>
      </c>
      <c r="D2921" t="s">
        <v>130</v>
      </c>
      <c r="E2921" t="s">
        <v>82</v>
      </c>
      <c r="F2921">
        <v>16</v>
      </c>
      <c r="G2921">
        <v>14</v>
      </c>
      <c r="H2921">
        <v>533.47</v>
      </c>
      <c r="I2921">
        <v>565.47820000000002</v>
      </c>
      <c r="J2921">
        <f t="shared" si="45"/>
        <v>7916.6948000000002</v>
      </c>
      <c r="K2921" t="s">
        <v>6159</v>
      </c>
      <c r="L2921" t="s">
        <v>79</v>
      </c>
      <c r="M2921" t="s">
        <v>22</v>
      </c>
      <c r="N2921" t="s">
        <v>67</v>
      </c>
      <c r="O2921">
        <v>23.77</v>
      </c>
      <c r="P2921">
        <v>9</v>
      </c>
      <c r="Q2921" t="s">
        <v>23</v>
      </c>
    </row>
    <row r="2922" spans="1:17" x14ac:dyDescent="0.3">
      <c r="A2922" t="s">
        <v>6160</v>
      </c>
      <c r="B2922" s="1">
        <v>44065</v>
      </c>
      <c r="C2922" t="s">
        <v>6161</v>
      </c>
      <c r="D2922" t="s">
        <v>85</v>
      </c>
      <c r="E2922" t="s">
        <v>19</v>
      </c>
      <c r="F2922">
        <v>19</v>
      </c>
      <c r="G2922">
        <v>15</v>
      </c>
      <c r="H2922">
        <v>929.49</v>
      </c>
      <c r="I2922">
        <v>1013.1441000000001</v>
      </c>
      <c r="J2922">
        <f t="shared" si="45"/>
        <v>15197.161500000002</v>
      </c>
      <c r="K2922" t="s">
        <v>47</v>
      </c>
      <c r="L2922" t="s">
        <v>35</v>
      </c>
      <c r="M2922" t="s">
        <v>36</v>
      </c>
      <c r="N2922" t="s">
        <v>53</v>
      </c>
      <c r="O2922">
        <v>21.16</v>
      </c>
      <c r="P2922">
        <v>2.9</v>
      </c>
      <c r="Q2922" t="s">
        <v>23</v>
      </c>
    </row>
    <row r="2923" spans="1:17" x14ac:dyDescent="0.3">
      <c r="A2923" t="s">
        <v>6162</v>
      </c>
      <c r="B2923" s="1">
        <v>44334</v>
      </c>
      <c r="C2923" t="s">
        <v>6163</v>
      </c>
      <c r="D2923" t="s">
        <v>94</v>
      </c>
      <c r="E2923" t="s">
        <v>117</v>
      </c>
      <c r="F2923">
        <v>4</v>
      </c>
      <c r="G2923">
        <v>3</v>
      </c>
      <c r="H2923">
        <v>677.88</v>
      </c>
      <c r="I2923">
        <v>725.33160000000009</v>
      </c>
      <c r="J2923">
        <f t="shared" si="45"/>
        <v>2175.9948000000004</v>
      </c>
      <c r="K2923" t="s">
        <v>27</v>
      </c>
      <c r="L2923" t="s">
        <v>42</v>
      </c>
      <c r="M2923" t="s">
        <v>22</v>
      </c>
      <c r="N2923" t="s">
        <v>53</v>
      </c>
      <c r="O2923">
        <v>9999</v>
      </c>
      <c r="P2923">
        <v>3.1</v>
      </c>
      <c r="Q2923" t="s">
        <v>23</v>
      </c>
    </row>
    <row r="2924" spans="1:17" x14ac:dyDescent="0.3">
      <c r="A2924" t="s">
        <v>6164</v>
      </c>
      <c r="B2924" s="1">
        <v>45329</v>
      </c>
      <c r="C2924" t="s">
        <v>6165</v>
      </c>
      <c r="D2924" t="s">
        <v>33</v>
      </c>
      <c r="E2924" t="s">
        <v>62</v>
      </c>
      <c r="F2924">
        <v>14</v>
      </c>
      <c r="G2924">
        <v>14</v>
      </c>
      <c r="H2924">
        <v>1032.99</v>
      </c>
      <c r="I2924">
        <v>1094.9694000000002</v>
      </c>
      <c r="J2924">
        <f t="shared" si="45"/>
        <v>15329.571600000003</v>
      </c>
      <c r="K2924" t="s">
        <v>47</v>
      </c>
      <c r="L2924" t="s">
        <v>86</v>
      </c>
      <c r="M2924" t="s">
        <v>22</v>
      </c>
      <c r="N2924" t="s">
        <v>89</v>
      </c>
      <c r="O2924">
        <v>26.72</v>
      </c>
      <c r="P2924">
        <v>2.7</v>
      </c>
      <c r="Q2924" t="s">
        <v>23</v>
      </c>
    </row>
    <row r="2925" spans="1:17" x14ac:dyDescent="0.3">
      <c r="A2925" t="s">
        <v>6166</v>
      </c>
      <c r="B2925" s="1">
        <v>45160</v>
      </c>
      <c r="C2925" t="s">
        <v>6167</v>
      </c>
      <c r="D2925" t="s">
        <v>94</v>
      </c>
      <c r="E2925" t="s">
        <v>117</v>
      </c>
      <c r="F2925">
        <v>4</v>
      </c>
      <c r="G2925">
        <v>3</v>
      </c>
      <c r="H2925">
        <v>935.9</v>
      </c>
      <c r="I2925">
        <v>1076.2849999999999</v>
      </c>
      <c r="J2925">
        <f t="shared" si="45"/>
        <v>3228.8549999999996</v>
      </c>
      <c r="K2925" t="s">
        <v>27</v>
      </c>
      <c r="L2925" t="s">
        <v>28</v>
      </c>
      <c r="M2925" t="s">
        <v>29</v>
      </c>
      <c r="N2925" t="s">
        <v>89</v>
      </c>
      <c r="O2925">
        <v>-5</v>
      </c>
      <c r="P2925">
        <v>2.7</v>
      </c>
      <c r="Q2925" t="s">
        <v>23</v>
      </c>
    </row>
    <row r="2926" spans="1:17" x14ac:dyDescent="0.3">
      <c r="A2926" t="s">
        <v>6168</v>
      </c>
      <c r="B2926" s="1">
        <v>45097</v>
      </c>
      <c r="C2926" t="s">
        <v>6169</v>
      </c>
      <c r="D2926" t="s">
        <v>116</v>
      </c>
      <c r="E2926" t="s">
        <v>50</v>
      </c>
      <c r="F2926">
        <v>2</v>
      </c>
      <c r="G2926">
        <v>2</v>
      </c>
      <c r="H2926">
        <v>1027.95</v>
      </c>
      <c r="I2926">
        <v>1171.8630000000003</v>
      </c>
      <c r="J2926">
        <f t="shared" si="45"/>
        <v>2343.7260000000006</v>
      </c>
      <c r="K2926" t="s">
        <v>27</v>
      </c>
      <c r="L2926" t="s">
        <v>79</v>
      </c>
      <c r="M2926" t="s">
        <v>29</v>
      </c>
      <c r="N2926" t="s">
        <v>53</v>
      </c>
      <c r="O2926">
        <v>42.75</v>
      </c>
      <c r="P2926">
        <v>3</v>
      </c>
      <c r="Q2926" t="s">
        <v>23</v>
      </c>
    </row>
    <row r="2927" spans="1:17" x14ac:dyDescent="0.3">
      <c r="A2927" t="s">
        <v>6170</v>
      </c>
      <c r="B2927" s="1">
        <v>45274</v>
      </c>
      <c r="C2927" t="s">
        <v>6171</v>
      </c>
      <c r="D2927" t="s">
        <v>141</v>
      </c>
      <c r="E2927" t="s">
        <v>95</v>
      </c>
      <c r="F2927">
        <v>9</v>
      </c>
      <c r="G2927">
        <v>9</v>
      </c>
      <c r="H2927">
        <v>1286.31</v>
      </c>
      <c r="I2927">
        <v>1350.6255000000001</v>
      </c>
      <c r="J2927">
        <f t="shared" si="45"/>
        <v>12155.629500000001</v>
      </c>
      <c r="K2927" t="s">
        <v>6172</v>
      </c>
      <c r="L2927" t="s">
        <v>123</v>
      </c>
      <c r="M2927" t="s">
        <v>22</v>
      </c>
      <c r="N2927" t="s">
        <v>53</v>
      </c>
      <c r="O2927">
        <v>21.28</v>
      </c>
      <c r="P2927">
        <v>1</v>
      </c>
      <c r="Q2927" t="s">
        <v>23</v>
      </c>
    </row>
    <row r="2928" spans="1:17" x14ac:dyDescent="0.3">
      <c r="A2928" t="s">
        <v>2218</v>
      </c>
      <c r="B2928" s="1">
        <v>44897</v>
      </c>
      <c r="C2928" t="s">
        <v>6173</v>
      </c>
      <c r="D2928" t="s">
        <v>40</v>
      </c>
      <c r="E2928" t="s">
        <v>57</v>
      </c>
      <c r="F2928">
        <v>3</v>
      </c>
      <c r="G2928">
        <v>2</v>
      </c>
      <c r="H2928">
        <v>1127.06</v>
      </c>
      <c r="I2928">
        <v>1194.6836000000001</v>
      </c>
      <c r="J2928">
        <f t="shared" si="45"/>
        <v>2389.3672000000001</v>
      </c>
      <c r="K2928" t="s">
        <v>51</v>
      </c>
      <c r="L2928" t="s">
        <v>42</v>
      </c>
      <c r="M2928" t="s">
        <v>22</v>
      </c>
      <c r="N2928" t="s">
        <v>67</v>
      </c>
      <c r="O2928">
        <v>49.3</v>
      </c>
      <c r="P2928">
        <v>4.2</v>
      </c>
      <c r="Q2928" t="s">
        <v>23</v>
      </c>
    </row>
    <row r="2929" spans="1:17" x14ac:dyDescent="0.3">
      <c r="A2929" t="s">
        <v>6174</v>
      </c>
      <c r="B2929" s="1">
        <v>45123</v>
      </c>
      <c r="C2929" t="s">
        <v>6175</v>
      </c>
      <c r="D2929" t="s">
        <v>77</v>
      </c>
      <c r="E2929" t="s">
        <v>19</v>
      </c>
      <c r="F2929">
        <v>4</v>
      </c>
      <c r="G2929">
        <v>4</v>
      </c>
      <c r="H2929">
        <v>659.67</v>
      </c>
      <c r="I2929">
        <v>752.02380000000005</v>
      </c>
      <c r="J2929">
        <f t="shared" si="45"/>
        <v>3008.0952000000002</v>
      </c>
      <c r="K2929" t="s">
        <v>27</v>
      </c>
      <c r="L2929" t="s">
        <v>21</v>
      </c>
      <c r="M2929" t="s">
        <v>36</v>
      </c>
      <c r="N2929" t="s">
        <v>67</v>
      </c>
      <c r="O2929">
        <v>13.92</v>
      </c>
      <c r="P2929">
        <v>4.9000000000000004</v>
      </c>
      <c r="Q2929" t="s">
        <v>23</v>
      </c>
    </row>
    <row r="2930" spans="1:17" x14ac:dyDescent="0.3">
      <c r="A2930" t="s">
        <v>6176</v>
      </c>
      <c r="B2930" s="1">
        <v>44142</v>
      </c>
      <c r="C2930" t="s">
        <v>6177</v>
      </c>
      <c r="D2930" t="s">
        <v>141</v>
      </c>
      <c r="F2930">
        <v>18</v>
      </c>
      <c r="G2930">
        <v>16</v>
      </c>
      <c r="H2930">
        <v>1229.31</v>
      </c>
      <c r="I2930">
        <v>1413.7064999999998</v>
      </c>
      <c r="J2930">
        <f t="shared" si="45"/>
        <v>22619.303999999996</v>
      </c>
      <c r="K2930" t="s">
        <v>51</v>
      </c>
      <c r="L2930" t="s">
        <v>79</v>
      </c>
      <c r="M2930" t="s">
        <v>22</v>
      </c>
      <c r="N2930" t="s">
        <v>67</v>
      </c>
      <c r="O2930">
        <v>29.88</v>
      </c>
      <c r="P2930">
        <v>4.3</v>
      </c>
      <c r="Q2930" t="s">
        <v>74</v>
      </c>
    </row>
    <row r="2931" spans="1:17" x14ac:dyDescent="0.3">
      <c r="A2931" t="s">
        <v>6178</v>
      </c>
      <c r="B2931" s="1">
        <v>45127</v>
      </c>
      <c r="C2931" t="s">
        <v>6179</v>
      </c>
      <c r="D2931" t="s">
        <v>100</v>
      </c>
      <c r="E2931" t="s">
        <v>57</v>
      </c>
      <c r="F2931">
        <v>7</v>
      </c>
      <c r="G2931">
        <v>7</v>
      </c>
      <c r="H2931">
        <v>1252.47</v>
      </c>
      <c r="I2931">
        <v>1390.2417000000003</v>
      </c>
      <c r="J2931">
        <f t="shared" si="45"/>
        <v>9731.6919000000016</v>
      </c>
      <c r="K2931" t="s">
        <v>47</v>
      </c>
      <c r="L2931" t="s">
        <v>123</v>
      </c>
      <c r="M2931" t="s">
        <v>29</v>
      </c>
      <c r="N2931" t="s">
        <v>53</v>
      </c>
      <c r="O2931">
        <v>31.52</v>
      </c>
      <c r="P2931">
        <v>2.4</v>
      </c>
      <c r="Q2931" t="s">
        <v>23</v>
      </c>
    </row>
    <row r="2932" spans="1:17" x14ac:dyDescent="0.3">
      <c r="A2932" t="s">
        <v>6180</v>
      </c>
      <c r="B2932" s="1">
        <v>45643</v>
      </c>
      <c r="C2932" t="s">
        <v>6181</v>
      </c>
      <c r="E2932" t="s">
        <v>57</v>
      </c>
      <c r="F2932">
        <v>10</v>
      </c>
      <c r="G2932">
        <v>8</v>
      </c>
      <c r="H2932">
        <v>62.19</v>
      </c>
      <c r="I2932">
        <v>68.409000000000006</v>
      </c>
      <c r="J2932">
        <f t="shared" si="45"/>
        <v>547.27200000000005</v>
      </c>
      <c r="K2932" t="s">
        <v>5687</v>
      </c>
      <c r="L2932" t="s">
        <v>42</v>
      </c>
      <c r="M2932" t="s">
        <v>36</v>
      </c>
      <c r="N2932" t="s">
        <v>67</v>
      </c>
      <c r="O2932">
        <v>35.380000000000003</v>
      </c>
      <c r="P2932">
        <v>1.2</v>
      </c>
      <c r="Q2932" t="s">
        <v>23</v>
      </c>
    </row>
    <row r="2933" spans="1:17" x14ac:dyDescent="0.3">
      <c r="A2933" t="s">
        <v>6182</v>
      </c>
      <c r="B2933" s="1">
        <v>44223</v>
      </c>
      <c r="C2933" t="s">
        <v>6183</v>
      </c>
      <c r="D2933" t="s">
        <v>65</v>
      </c>
      <c r="E2933" t="s">
        <v>82</v>
      </c>
      <c r="F2933">
        <v>2</v>
      </c>
      <c r="G2933">
        <v>2</v>
      </c>
      <c r="H2933">
        <v>100.02</v>
      </c>
      <c r="I2933">
        <v>108.02160000000001</v>
      </c>
      <c r="J2933">
        <f t="shared" si="45"/>
        <v>216.04320000000001</v>
      </c>
      <c r="K2933" t="s">
        <v>27</v>
      </c>
      <c r="L2933" t="s">
        <v>86</v>
      </c>
      <c r="M2933" t="s">
        <v>71</v>
      </c>
      <c r="N2933" t="s">
        <v>67</v>
      </c>
      <c r="O2933">
        <v>19.39</v>
      </c>
      <c r="P2933">
        <v>4.5</v>
      </c>
      <c r="Q2933" t="s">
        <v>23</v>
      </c>
    </row>
    <row r="2934" spans="1:17" x14ac:dyDescent="0.3">
      <c r="A2934" t="s">
        <v>6184</v>
      </c>
      <c r="B2934" s="1">
        <v>44034</v>
      </c>
      <c r="C2934" t="s">
        <v>6185</v>
      </c>
      <c r="D2934" t="s">
        <v>85</v>
      </c>
      <c r="E2934" t="s">
        <v>19</v>
      </c>
      <c r="F2934">
        <v>13</v>
      </c>
      <c r="G2934">
        <v>12</v>
      </c>
      <c r="H2934">
        <v>1446.57</v>
      </c>
      <c r="I2934">
        <v>1562.2955999999999</v>
      </c>
      <c r="J2934">
        <f t="shared" si="45"/>
        <v>18747.547200000001</v>
      </c>
      <c r="K2934" t="s">
        <v>47</v>
      </c>
      <c r="L2934" t="s">
        <v>86</v>
      </c>
      <c r="M2934" t="s">
        <v>71</v>
      </c>
      <c r="N2934" t="s">
        <v>67</v>
      </c>
      <c r="O2934">
        <v>21.75</v>
      </c>
      <c r="P2934">
        <v>3.6</v>
      </c>
      <c r="Q2934" t="s">
        <v>23</v>
      </c>
    </row>
    <row r="2935" spans="1:17" x14ac:dyDescent="0.3">
      <c r="A2935" t="s">
        <v>6186</v>
      </c>
      <c r="B2935" s="1">
        <v>45445</v>
      </c>
      <c r="C2935" t="s">
        <v>6187</v>
      </c>
      <c r="D2935" t="s">
        <v>109</v>
      </c>
      <c r="E2935" t="s">
        <v>110</v>
      </c>
      <c r="F2935">
        <v>4</v>
      </c>
      <c r="G2935">
        <v>4</v>
      </c>
      <c r="H2935">
        <v>325.51</v>
      </c>
      <c r="I2935">
        <v>374.33649999999994</v>
      </c>
      <c r="J2935">
        <f t="shared" si="45"/>
        <v>1497.3459999999998</v>
      </c>
      <c r="K2935" t="s">
        <v>20</v>
      </c>
      <c r="L2935" t="s">
        <v>28</v>
      </c>
      <c r="M2935" t="s">
        <v>71</v>
      </c>
      <c r="N2935" t="s">
        <v>89</v>
      </c>
      <c r="O2935">
        <v>31.63</v>
      </c>
      <c r="P2935">
        <v>9</v>
      </c>
      <c r="Q2935" t="s">
        <v>23</v>
      </c>
    </row>
    <row r="2936" spans="1:17" x14ac:dyDescent="0.3">
      <c r="A2936" t="s">
        <v>6188</v>
      </c>
      <c r="B2936" s="1">
        <v>45637</v>
      </c>
      <c r="C2936" t="s">
        <v>6189</v>
      </c>
      <c r="D2936" t="s">
        <v>109</v>
      </c>
      <c r="F2936">
        <v>4</v>
      </c>
      <c r="G2936">
        <v>3</v>
      </c>
      <c r="H2936">
        <v>44.86</v>
      </c>
      <c r="I2936">
        <v>48.448800000000006</v>
      </c>
      <c r="J2936">
        <f t="shared" si="45"/>
        <v>145.34640000000002</v>
      </c>
      <c r="K2936" t="s">
        <v>51</v>
      </c>
      <c r="L2936" t="s">
        <v>35</v>
      </c>
      <c r="M2936" t="s">
        <v>29</v>
      </c>
      <c r="N2936" t="s">
        <v>89</v>
      </c>
      <c r="O2936">
        <v>29.74</v>
      </c>
      <c r="P2936">
        <v>2.7</v>
      </c>
      <c r="Q2936" t="s">
        <v>23</v>
      </c>
    </row>
    <row r="2937" spans="1:17" x14ac:dyDescent="0.3">
      <c r="A2937" t="s">
        <v>6190</v>
      </c>
      <c r="B2937" s="1">
        <v>44806</v>
      </c>
      <c r="C2937" t="s">
        <v>6191</v>
      </c>
      <c r="D2937" t="s">
        <v>116</v>
      </c>
      <c r="E2937" t="s">
        <v>50</v>
      </c>
      <c r="F2937">
        <v>8</v>
      </c>
      <c r="G2937">
        <v>7</v>
      </c>
      <c r="H2937">
        <v>1476.89</v>
      </c>
      <c r="I2937">
        <v>1550.7345000000003</v>
      </c>
      <c r="J2937">
        <f t="shared" si="45"/>
        <v>10855.141500000002</v>
      </c>
      <c r="K2937" t="s">
        <v>27</v>
      </c>
      <c r="L2937" t="s">
        <v>123</v>
      </c>
      <c r="M2937" t="s">
        <v>71</v>
      </c>
      <c r="N2937" t="s">
        <v>37</v>
      </c>
      <c r="O2937">
        <v>46.72</v>
      </c>
      <c r="P2937">
        <v>4.0999999999999996</v>
      </c>
      <c r="Q2937" t="s">
        <v>23</v>
      </c>
    </row>
    <row r="2938" spans="1:17" x14ac:dyDescent="0.3">
      <c r="A2938" t="s">
        <v>6192</v>
      </c>
      <c r="B2938" s="1">
        <v>45192</v>
      </c>
      <c r="C2938" t="s">
        <v>6193</v>
      </c>
      <c r="D2938" t="s">
        <v>45</v>
      </c>
      <c r="E2938" t="s">
        <v>46</v>
      </c>
      <c r="F2938">
        <v>18</v>
      </c>
      <c r="G2938">
        <v>18</v>
      </c>
      <c r="H2938">
        <v>867.03</v>
      </c>
      <c r="I2938">
        <v>953.73300000000006</v>
      </c>
      <c r="J2938">
        <f t="shared" si="45"/>
        <v>17167.194</v>
      </c>
      <c r="K2938" t="s">
        <v>47</v>
      </c>
      <c r="L2938" t="s">
        <v>123</v>
      </c>
      <c r="M2938" t="s">
        <v>29</v>
      </c>
      <c r="N2938" t="s">
        <v>53</v>
      </c>
      <c r="O2938">
        <v>20.02</v>
      </c>
      <c r="P2938">
        <v>1.6</v>
      </c>
      <c r="Q2938" t="s">
        <v>23</v>
      </c>
    </row>
    <row r="2939" spans="1:17" x14ac:dyDescent="0.3">
      <c r="A2939" t="s">
        <v>6194</v>
      </c>
      <c r="B2939" s="1">
        <v>44078</v>
      </c>
      <c r="C2939" t="s">
        <v>6195</v>
      </c>
      <c r="D2939" t="s">
        <v>94</v>
      </c>
      <c r="E2939" t="s">
        <v>95</v>
      </c>
      <c r="F2939">
        <v>9</v>
      </c>
      <c r="G2939">
        <v>8</v>
      </c>
      <c r="H2939">
        <v>188.45</v>
      </c>
      <c r="I2939">
        <v>205.41050000000001</v>
      </c>
      <c r="J2939">
        <f t="shared" si="45"/>
        <v>1643.2840000000001</v>
      </c>
      <c r="K2939" t="s">
        <v>51</v>
      </c>
      <c r="L2939" t="s">
        <v>123</v>
      </c>
      <c r="M2939" t="s">
        <v>36</v>
      </c>
      <c r="N2939" t="s">
        <v>30</v>
      </c>
      <c r="O2939">
        <v>6.41</v>
      </c>
      <c r="P2939">
        <v>5</v>
      </c>
      <c r="Q2939" t="s">
        <v>23</v>
      </c>
    </row>
    <row r="2940" spans="1:17" x14ac:dyDescent="0.3">
      <c r="A2940" t="s">
        <v>6196</v>
      </c>
      <c r="B2940" s="1">
        <v>45199</v>
      </c>
      <c r="C2940" t="s">
        <v>6197</v>
      </c>
      <c r="D2940" t="s">
        <v>56</v>
      </c>
      <c r="E2940" t="s">
        <v>57</v>
      </c>
      <c r="F2940">
        <v>15</v>
      </c>
      <c r="G2940">
        <v>15</v>
      </c>
      <c r="H2940">
        <v>316.64</v>
      </c>
      <c r="I2940">
        <v>354.63679999999999</v>
      </c>
      <c r="J2940">
        <f t="shared" si="45"/>
        <v>5319.5519999999997</v>
      </c>
      <c r="K2940" t="s">
        <v>6198</v>
      </c>
      <c r="L2940" t="s">
        <v>21</v>
      </c>
      <c r="M2940" t="s">
        <v>29</v>
      </c>
      <c r="N2940" t="s">
        <v>89</v>
      </c>
      <c r="O2940">
        <v>29.07</v>
      </c>
      <c r="P2940">
        <v>2.7</v>
      </c>
      <c r="Q2940" t="s">
        <v>23</v>
      </c>
    </row>
    <row r="2941" spans="1:17" x14ac:dyDescent="0.3">
      <c r="A2941" t="s">
        <v>6199</v>
      </c>
      <c r="B2941" s="1">
        <v>45472</v>
      </c>
      <c r="C2941" t="s">
        <v>6200</v>
      </c>
      <c r="D2941" t="s">
        <v>141</v>
      </c>
      <c r="E2941" t="s">
        <v>95</v>
      </c>
      <c r="F2941">
        <v>1</v>
      </c>
      <c r="G2941">
        <v>1</v>
      </c>
      <c r="H2941">
        <v>946.06</v>
      </c>
      <c r="I2941">
        <v>993.36299999999994</v>
      </c>
      <c r="J2941">
        <f t="shared" si="45"/>
        <v>993.36299999999994</v>
      </c>
      <c r="K2941" t="s">
        <v>27</v>
      </c>
      <c r="L2941" t="s">
        <v>35</v>
      </c>
      <c r="M2941" t="s">
        <v>71</v>
      </c>
      <c r="N2941" t="s">
        <v>89</v>
      </c>
      <c r="O2941">
        <v>32.119999999999997</v>
      </c>
      <c r="P2941">
        <v>4</v>
      </c>
      <c r="Q2941" t="s">
        <v>23</v>
      </c>
    </row>
    <row r="2942" spans="1:17" x14ac:dyDescent="0.3">
      <c r="A2942" t="s">
        <v>6201</v>
      </c>
      <c r="B2942" s="1">
        <v>44812</v>
      </c>
      <c r="C2942" t="s">
        <v>6202</v>
      </c>
      <c r="D2942" t="s">
        <v>65</v>
      </c>
      <c r="E2942" t="s">
        <v>19</v>
      </c>
      <c r="F2942">
        <v>18</v>
      </c>
      <c r="G2942">
        <v>15</v>
      </c>
      <c r="H2942">
        <v>1399.08</v>
      </c>
      <c r="I2942">
        <v>1566.9696000000001</v>
      </c>
      <c r="J2942">
        <f t="shared" si="45"/>
        <v>23504.544000000002</v>
      </c>
      <c r="K2942" t="s">
        <v>66</v>
      </c>
      <c r="L2942" t="s">
        <v>86</v>
      </c>
      <c r="M2942" t="s">
        <v>29</v>
      </c>
      <c r="N2942" t="s">
        <v>89</v>
      </c>
      <c r="O2942">
        <v>37.46</v>
      </c>
      <c r="P2942">
        <v>4.2</v>
      </c>
      <c r="Q2942" t="s">
        <v>23</v>
      </c>
    </row>
    <row r="2943" spans="1:17" x14ac:dyDescent="0.3">
      <c r="A2943" t="s">
        <v>6203</v>
      </c>
      <c r="B2943" s="1">
        <v>45354</v>
      </c>
      <c r="C2943" t="s">
        <v>6204</v>
      </c>
      <c r="D2943" t="s">
        <v>40</v>
      </c>
      <c r="E2943" t="s">
        <v>26</v>
      </c>
      <c r="F2943">
        <v>10</v>
      </c>
      <c r="G2943">
        <v>8</v>
      </c>
      <c r="H2943">
        <v>1381.05</v>
      </c>
      <c r="I2943">
        <v>1560.5864999999999</v>
      </c>
      <c r="J2943">
        <f t="shared" si="45"/>
        <v>12484.691999999999</v>
      </c>
      <c r="K2943" t="s">
        <v>6205</v>
      </c>
      <c r="L2943" t="s">
        <v>86</v>
      </c>
      <c r="M2943" t="s">
        <v>71</v>
      </c>
      <c r="N2943" t="s">
        <v>67</v>
      </c>
      <c r="O2943">
        <v>9.66</v>
      </c>
      <c r="P2943">
        <v>2.1</v>
      </c>
      <c r="Q2943" t="s">
        <v>23</v>
      </c>
    </row>
    <row r="2944" spans="1:17" x14ac:dyDescent="0.3">
      <c r="A2944" t="s">
        <v>6206</v>
      </c>
      <c r="B2944" s="1">
        <v>44669</v>
      </c>
      <c r="C2944" t="s">
        <v>6207</v>
      </c>
      <c r="D2944" t="s">
        <v>40</v>
      </c>
      <c r="E2944" t="s">
        <v>26</v>
      </c>
      <c r="F2944">
        <v>14</v>
      </c>
      <c r="G2944">
        <v>12</v>
      </c>
      <c r="H2944">
        <v>1128.04</v>
      </c>
      <c r="I2944">
        <v>1285.9656</v>
      </c>
      <c r="J2944">
        <f t="shared" si="45"/>
        <v>15431.5872</v>
      </c>
      <c r="K2944" t="s">
        <v>47</v>
      </c>
      <c r="L2944" t="s">
        <v>123</v>
      </c>
      <c r="M2944" t="s">
        <v>22</v>
      </c>
      <c r="N2944" t="s">
        <v>67</v>
      </c>
      <c r="O2944">
        <v>48.93</v>
      </c>
      <c r="P2944">
        <v>1.2</v>
      </c>
      <c r="Q2944" t="s">
        <v>23</v>
      </c>
    </row>
    <row r="2945" spans="1:17" x14ac:dyDescent="0.3">
      <c r="A2945" t="s">
        <v>6208</v>
      </c>
      <c r="B2945" s="1">
        <v>44306</v>
      </c>
      <c r="C2945" t="s">
        <v>6209</v>
      </c>
      <c r="D2945" t="s">
        <v>65</v>
      </c>
      <c r="E2945" t="s">
        <v>19</v>
      </c>
      <c r="F2945">
        <v>9</v>
      </c>
      <c r="G2945">
        <v>8</v>
      </c>
      <c r="H2945">
        <v>166.03</v>
      </c>
      <c r="I2945">
        <v>187.61389999999997</v>
      </c>
      <c r="J2945">
        <f t="shared" si="45"/>
        <v>1500.9111999999998</v>
      </c>
      <c r="K2945" t="s">
        <v>20</v>
      </c>
      <c r="L2945" t="s">
        <v>35</v>
      </c>
      <c r="M2945" t="s">
        <v>36</v>
      </c>
      <c r="N2945" t="s">
        <v>89</v>
      </c>
      <c r="O2945">
        <v>39.89</v>
      </c>
      <c r="P2945">
        <v>1.2</v>
      </c>
      <c r="Q2945" t="s">
        <v>23</v>
      </c>
    </row>
    <row r="2946" spans="1:17" x14ac:dyDescent="0.3">
      <c r="A2946" t="s">
        <v>6210</v>
      </c>
      <c r="B2946" s="1">
        <v>44479</v>
      </c>
      <c r="C2946" t="s">
        <v>6211</v>
      </c>
      <c r="D2946" t="s">
        <v>45</v>
      </c>
      <c r="E2946" t="s">
        <v>120</v>
      </c>
      <c r="F2946">
        <v>5</v>
      </c>
      <c r="G2946">
        <v>4</v>
      </c>
      <c r="H2946">
        <v>436.2</v>
      </c>
      <c r="I2946">
        <v>475.45800000000003</v>
      </c>
      <c r="J2946">
        <f t="shared" si="45"/>
        <v>1901.8320000000001</v>
      </c>
      <c r="K2946" t="s">
        <v>51</v>
      </c>
      <c r="L2946" t="s">
        <v>86</v>
      </c>
      <c r="M2946" t="s">
        <v>29</v>
      </c>
      <c r="N2946" t="s">
        <v>89</v>
      </c>
      <c r="O2946">
        <v>20.78</v>
      </c>
      <c r="P2946">
        <v>3</v>
      </c>
      <c r="Q2946" t="s">
        <v>23</v>
      </c>
    </row>
    <row r="2947" spans="1:17" x14ac:dyDescent="0.3">
      <c r="A2947" t="s">
        <v>6212</v>
      </c>
      <c r="B2947" s="1">
        <v>44942</v>
      </c>
      <c r="C2947" t="s">
        <v>6213</v>
      </c>
      <c r="D2947" t="s">
        <v>77</v>
      </c>
      <c r="E2947" t="s">
        <v>78</v>
      </c>
      <c r="F2947">
        <v>13</v>
      </c>
      <c r="G2947">
        <v>13</v>
      </c>
      <c r="H2947">
        <v>57.37</v>
      </c>
      <c r="I2947">
        <v>65.401800000000009</v>
      </c>
      <c r="J2947">
        <f t="shared" ref="J2947:J3010" si="46">G2947*I2947</f>
        <v>850.22340000000008</v>
      </c>
      <c r="K2947" t="s">
        <v>27</v>
      </c>
      <c r="L2947" t="s">
        <v>21</v>
      </c>
      <c r="M2947" t="s">
        <v>22</v>
      </c>
      <c r="N2947" t="s">
        <v>30</v>
      </c>
      <c r="O2947">
        <v>21.77</v>
      </c>
      <c r="P2947">
        <v>3.1</v>
      </c>
      <c r="Q2947" t="s">
        <v>23</v>
      </c>
    </row>
    <row r="2948" spans="1:17" x14ac:dyDescent="0.3">
      <c r="A2948" t="s">
        <v>6214</v>
      </c>
      <c r="B2948" s="1">
        <v>44437</v>
      </c>
      <c r="C2948" t="s">
        <v>6215</v>
      </c>
      <c r="D2948" t="s">
        <v>116</v>
      </c>
      <c r="E2948" t="s">
        <v>95</v>
      </c>
      <c r="F2948">
        <v>1</v>
      </c>
      <c r="G2948">
        <v>1</v>
      </c>
      <c r="H2948">
        <v>599.19000000000005</v>
      </c>
      <c r="I2948">
        <v>677.0847</v>
      </c>
      <c r="J2948">
        <f t="shared" si="46"/>
        <v>677.0847</v>
      </c>
      <c r="K2948" t="s">
        <v>27</v>
      </c>
      <c r="L2948" t="s">
        <v>79</v>
      </c>
      <c r="M2948" t="s">
        <v>29</v>
      </c>
      <c r="N2948" t="s">
        <v>37</v>
      </c>
      <c r="O2948">
        <v>6.73</v>
      </c>
      <c r="P2948">
        <v>5</v>
      </c>
      <c r="Q2948" t="s">
        <v>23</v>
      </c>
    </row>
    <row r="2949" spans="1:17" x14ac:dyDescent="0.3">
      <c r="A2949" t="s">
        <v>6216</v>
      </c>
      <c r="B2949" s="1">
        <v>45256</v>
      </c>
      <c r="C2949" t="s">
        <v>6217</v>
      </c>
      <c r="D2949" t="s">
        <v>109</v>
      </c>
      <c r="E2949" t="s">
        <v>46</v>
      </c>
      <c r="F2949">
        <v>8</v>
      </c>
      <c r="G2949">
        <v>7</v>
      </c>
      <c r="H2949">
        <v>12</v>
      </c>
      <c r="I2949">
        <v>13.680000000000001</v>
      </c>
      <c r="J2949">
        <f t="shared" si="46"/>
        <v>95.76</v>
      </c>
      <c r="K2949" t="s">
        <v>27</v>
      </c>
      <c r="L2949" t="s">
        <v>28</v>
      </c>
      <c r="M2949" t="s">
        <v>36</v>
      </c>
      <c r="N2949" t="s">
        <v>37</v>
      </c>
      <c r="O2949">
        <v>49.22</v>
      </c>
      <c r="P2949">
        <v>1.8</v>
      </c>
      <c r="Q2949" t="s">
        <v>23</v>
      </c>
    </row>
    <row r="2950" spans="1:17" x14ac:dyDescent="0.3">
      <c r="A2950" t="s">
        <v>6218</v>
      </c>
      <c r="B2950" s="1">
        <v>44215</v>
      </c>
      <c r="C2950" t="s">
        <v>6219</v>
      </c>
      <c r="D2950" t="s">
        <v>130</v>
      </c>
      <c r="E2950" t="s">
        <v>78</v>
      </c>
      <c r="F2950">
        <v>14</v>
      </c>
      <c r="G2950">
        <v>13</v>
      </c>
      <c r="H2950">
        <v>23.64</v>
      </c>
      <c r="I2950">
        <v>26.713199999999997</v>
      </c>
      <c r="J2950">
        <f t="shared" si="46"/>
        <v>347.27159999999998</v>
      </c>
      <c r="K2950" t="s">
        <v>66</v>
      </c>
      <c r="L2950" t="s">
        <v>86</v>
      </c>
      <c r="M2950" t="s">
        <v>29</v>
      </c>
      <c r="N2950" t="s">
        <v>53</v>
      </c>
      <c r="O2950">
        <v>1.18</v>
      </c>
      <c r="P2950">
        <v>4.4000000000000004</v>
      </c>
      <c r="Q2950" t="s">
        <v>23</v>
      </c>
    </row>
    <row r="2951" spans="1:17" x14ac:dyDescent="0.3">
      <c r="A2951" t="s">
        <v>6220</v>
      </c>
      <c r="B2951" s="1">
        <v>44852</v>
      </c>
      <c r="C2951" t="s">
        <v>6221</v>
      </c>
      <c r="D2951" t="s">
        <v>100</v>
      </c>
      <c r="E2951" t="s">
        <v>41</v>
      </c>
      <c r="F2951">
        <v>1</v>
      </c>
      <c r="G2951">
        <v>1</v>
      </c>
      <c r="H2951">
        <v>950.68</v>
      </c>
      <c r="I2951">
        <v>1083.7752</v>
      </c>
      <c r="J2951">
        <f t="shared" si="46"/>
        <v>1083.7752</v>
      </c>
      <c r="K2951" t="s">
        <v>27</v>
      </c>
      <c r="L2951" t="s">
        <v>123</v>
      </c>
      <c r="M2951" t="s">
        <v>22</v>
      </c>
      <c r="N2951" t="s">
        <v>67</v>
      </c>
      <c r="O2951">
        <v>19.97</v>
      </c>
      <c r="P2951">
        <v>3.4</v>
      </c>
      <c r="Q2951" t="s">
        <v>74</v>
      </c>
    </row>
    <row r="2952" spans="1:17" x14ac:dyDescent="0.3">
      <c r="A2952" t="s">
        <v>6222</v>
      </c>
      <c r="C2952" t="s">
        <v>6223</v>
      </c>
      <c r="D2952" t="s">
        <v>65</v>
      </c>
      <c r="E2952" t="s">
        <v>19</v>
      </c>
      <c r="F2952">
        <v>8</v>
      </c>
      <c r="G2952">
        <v>8</v>
      </c>
      <c r="H2952">
        <v>1378.99</v>
      </c>
      <c r="I2952">
        <v>1461.7294000000002</v>
      </c>
      <c r="J2952">
        <f t="shared" si="46"/>
        <v>11693.835200000001</v>
      </c>
      <c r="K2952" t="s">
        <v>66</v>
      </c>
      <c r="L2952" t="s">
        <v>79</v>
      </c>
      <c r="M2952" t="s">
        <v>36</v>
      </c>
      <c r="N2952" t="s">
        <v>67</v>
      </c>
      <c r="O2952">
        <v>26.81</v>
      </c>
      <c r="P2952">
        <v>4</v>
      </c>
      <c r="Q2952" t="s">
        <v>23</v>
      </c>
    </row>
    <row r="2953" spans="1:17" x14ac:dyDescent="0.3">
      <c r="A2953" t="s">
        <v>6224</v>
      </c>
      <c r="B2953" s="1">
        <v>45120</v>
      </c>
      <c r="C2953" t="s">
        <v>6225</v>
      </c>
      <c r="D2953" t="s">
        <v>85</v>
      </c>
      <c r="E2953" t="s">
        <v>78</v>
      </c>
      <c r="F2953">
        <v>1</v>
      </c>
      <c r="G2953">
        <v>1</v>
      </c>
      <c r="H2953">
        <v>742.57</v>
      </c>
      <c r="I2953">
        <v>853.95550000000003</v>
      </c>
      <c r="J2953">
        <f t="shared" si="46"/>
        <v>853.95550000000003</v>
      </c>
      <c r="K2953" t="s">
        <v>66</v>
      </c>
      <c r="L2953" t="s">
        <v>21</v>
      </c>
      <c r="M2953" t="s">
        <v>22</v>
      </c>
      <c r="N2953" t="s">
        <v>89</v>
      </c>
      <c r="O2953">
        <v>7.19</v>
      </c>
      <c r="P2953">
        <v>3.6</v>
      </c>
      <c r="Q2953" t="s">
        <v>23</v>
      </c>
    </row>
    <row r="2954" spans="1:17" x14ac:dyDescent="0.3">
      <c r="A2954" t="s">
        <v>6226</v>
      </c>
      <c r="B2954" s="1">
        <v>44226</v>
      </c>
      <c r="C2954" t="s">
        <v>6227</v>
      </c>
      <c r="D2954" t="s">
        <v>141</v>
      </c>
      <c r="E2954" t="s">
        <v>50</v>
      </c>
      <c r="F2954">
        <v>1</v>
      </c>
      <c r="G2954">
        <v>1</v>
      </c>
      <c r="H2954">
        <v>519.42999999999995</v>
      </c>
      <c r="I2954">
        <v>586.95589999999993</v>
      </c>
      <c r="J2954">
        <f t="shared" si="46"/>
        <v>586.95589999999993</v>
      </c>
      <c r="K2954" t="s">
        <v>51</v>
      </c>
      <c r="L2954" t="s">
        <v>21</v>
      </c>
      <c r="M2954" t="s">
        <v>29</v>
      </c>
      <c r="N2954" t="s">
        <v>30</v>
      </c>
      <c r="O2954">
        <v>10.63</v>
      </c>
      <c r="P2954">
        <v>4.9000000000000004</v>
      </c>
      <c r="Q2954" t="s">
        <v>23</v>
      </c>
    </row>
    <row r="2955" spans="1:17" x14ac:dyDescent="0.3">
      <c r="A2955" t="s">
        <v>6228</v>
      </c>
      <c r="B2955" s="1">
        <v>45346</v>
      </c>
      <c r="C2955" t="s">
        <v>4405</v>
      </c>
      <c r="D2955" t="s">
        <v>100</v>
      </c>
      <c r="E2955" t="s">
        <v>41</v>
      </c>
      <c r="F2955">
        <v>8</v>
      </c>
      <c r="G2955">
        <v>8</v>
      </c>
      <c r="H2955">
        <v>337.77</v>
      </c>
      <c r="I2955">
        <v>378.30240000000003</v>
      </c>
      <c r="J2955">
        <f t="shared" si="46"/>
        <v>3026.4192000000003</v>
      </c>
      <c r="K2955" t="s">
        <v>51</v>
      </c>
      <c r="L2955" t="s">
        <v>123</v>
      </c>
      <c r="M2955" t="s">
        <v>29</v>
      </c>
      <c r="N2955" t="s">
        <v>53</v>
      </c>
      <c r="O2955">
        <v>27.36</v>
      </c>
      <c r="P2955">
        <v>4.0999999999999996</v>
      </c>
      <c r="Q2955" t="s">
        <v>23</v>
      </c>
    </row>
    <row r="2956" spans="1:17" x14ac:dyDescent="0.3">
      <c r="A2956" t="s">
        <v>6229</v>
      </c>
      <c r="B2956" s="1">
        <v>45582</v>
      </c>
      <c r="C2956" t="s">
        <v>6230</v>
      </c>
      <c r="D2956" t="s">
        <v>183</v>
      </c>
      <c r="E2956" t="s">
        <v>117</v>
      </c>
      <c r="F2956">
        <v>1</v>
      </c>
      <c r="G2956">
        <v>1</v>
      </c>
      <c r="H2956">
        <v>87.77</v>
      </c>
      <c r="I2956">
        <v>94.791600000000003</v>
      </c>
      <c r="J2956">
        <f t="shared" si="46"/>
        <v>94.791600000000003</v>
      </c>
      <c r="K2956" t="s">
        <v>51</v>
      </c>
      <c r="L2956" t="s">
        <v>79</v>
      </c>
      <c r="M2956" t="s">
        <v>6231</v>
      </c>
      <c r="N2956" t="s">
        <v>53</v>
      </c>
      <c r="O2956">
        <v>10.119999999999999</v>
      </c>
      <c r="P2956">
        <v>2.2999999999999998</v>
      </c>
      <c r="Q2956" t="s">
        <v>23</v>
      </c>
    </row>
    <row r="2957" spans="1:17" x14ac:dyDescent="0.3">
      <c r="A2957" t="s">
        <v>6232</v>
      </c>
      <c r="B2957" s="1">
        <v>43905</v>
      </c>
      <c r="C2957" t="s">
        <v>6233</v>
      </c>
      <c r="D2957" t="s">
        <v>45</v>
      </c>
      <c r="E2957" t="s">
        <v>110</v>
      </c>
      <c r="F2957">
        <v>12</v>
      </c>
      <c r="G2957">
        <v>12</v>
      </c>
      <c r="H2957">
        <v>879.32</v>
      </c>
      <c r="I2957">
        <v>949.66560000000015</v>
      </c>
      <c r="J2957">
        <f t="shared" si="46"/>
        <v>11395.987200000001</v>
      </c>
      <c r="K2957" t="s">
        <v>27</v>
      </c>
      <c r="L2957" t="s">
        <v>79</v>
      </c>
      <c r="M2957" t="s">
        <v>22</v>
      </c>
      <c r="N2957" t="s">
        <v>37</v>
      </c>
      <c r="O2957">
        <v>8.49</v>
      </c>
      <c r="P2957">
        <v>0</v>
      </c>
      <c r="Q2957" t="s">
        <v>23</v>
      </c>
    </row>
    <row r="2958" spans="1:17" x14ac:dyDescent="0.3">
      <c r="A2958" t="s">
        <v>6234</v>
      </c>
      <c r="B2958" s="1">
        <v>45050</v>
      </c>
      <c r="C2958" t="s">
        <v>6235</v>
      </c>
      <c r="D2958" t="s">
        <v>45</v>
      </c>
      <c r="E2958" t="s">
        <v>110</v>
      </c>
      <c r="F2958">
        <v>19</v>
      </c>
      <c r="G2958">
        <v>17</v>
      </c>
      <c r="H2958">
        <v>1360.12</v>
      </c>
      <c r="I2958">
        <v>1550.5368000000001</v>
      </c>
      <c r="J2958">
        <f t="shared" si="46"/>
        <v>26359.125600000003</v>
      </c>
      <c r="K2958" t="s">
        <v>47</v>
      </c>
      <c r="L2958" t="s">
        <v>79</v>
      </c>
      <c r="M2958" t="s">
        <v>71</v>
      </c>
      <c r="N2958" t="s">
        <v>67</v>
      </c>
      <c r="O2958">
        <v>32.14</v>
      </c>
      <c r="P2958">
        <v>3.8</v>
      </c>
      <c r="Q2958" t="s">
        <v>205</v>
      </c>
    </row>
    <row r="2959" spans="1:17" x14ac:dyDescent="0.3">
      <c r="A2959" t="s">
        <v>6236</v>
      </c>
      <c r="B2959" s="1">
        <v>44809</v>
      </c>
      <c r="C2959" t="s">
        <v>6237</v>
      </c>
      <c r="D2959" t="s">
        <v>94</v>
      </c>
      <c r="E2959" t="s">
        <v>117</v>
      </c>
      <c r="F2959">
        <v>14</v>
      </c>
      <c r="G2959">
        <v>11</v>
      </c>
      <c r="H2959">
        <v>566.66999999999996</v>
      </c>
      <c r="I2959">
        <v>629.00369999999998</v>
      </c>
      <c r="J2959">
        <f t="shared" si="46"/>
        <v>6919.0406999999996</v>
      </c>
      <c r="K2959" t="s">
        <v>51</v>
      </c>
      <c r="L2959" t="s">
        <v>86</v>
      </c>
      <c r="M2959" t="s">
        <v>22</v>
      </c>
      <c r="N2959" t="s">
        <v>30</v>
      </c>
      <c r="O2959">
        <v>41.33</v>
      </c>
      <c r="P2959">
        <v>3.5</v>
      </c>
      <c r="Q2959" t="s">
        <v>15</v>
      </c>
    </row>
    <row r="2960" spans="1:17" x14ac:dyDescent="0.3">
      <c r="A2960" t="s">
        <v>6238</v>
      </c>
      <c r="B2960" s="1">
        <v>44305</v>
      </c>
      <c r="C2960" t="s">
        <v>6239</v>
      </c>
      <c r="D2960" t="s">
        <v>40</v>
      </c>
      <c r="E2960" t="s">
        <v>57</v>
      </c>
      <c r="F2960">
        <v>8</v>
      </c>
      <c r="G2960">
        <v>7</v>
      </c>
      <c r="H2960">
        <v>461.07</v>
      </c>
      <c r="I2960">
        <v>525.61980000000005</v>
      </c>
      <c r="J2960">
        <f t="shared" si="46"/>
        <v>3679.3386000000005</v>
      </c>
      <c r="K2960" t="s">
        <v>20</v>
      </c>
      <c r="L2960" t="s">
        <v>21</v>
      </c>
      <c r="M2960" t="s">
        <v>22</v>
      </c>
      <c r="N2960" t="s">
        <v>89</v>
      </c>
      <c r="O2960">
        <v>6</v>
      </c>
      <c r="P2960">
        <v>3.6</v>
      </c>
      <c r="Q2960" t="s">
        <v>205</v>
      </c>
    </row>
    <row r="2961" spans="1:17" x14ac:dyDescent="0.3">
      <c r="A2961" t="s">
        <v>6240</v>
      </c>
      <c r="B2961" s="1">
        <v>44954</v>
      </c>
      <c r="C2961" t="s">
        <v>6241</v>
      </c>
      <c r="D2961" t="s">
        <v>33</v>
      </c>
      <c r="E2961" t="s">
        <v>70</v>
      </c>
      <c r="F2961">
        <v>2</v>
      </c>
      <c r="G2961">
        <v>2</v>
      </c>
      <c r="H2961">
        <v>928.81</v>
      </c>
      <c r="I2961">
        <v>1003.1148000000001</v>
      </c>
      <c r="J2961">
        <f t="shared" si="46"/>
        <v>2006.2296000000001</v>
      </c>
      <c r="K2961" t="s">
        <v>51</v>
      </c>
      <c r="L2961" t="s">
        <v>42</v>
      </c>
      <c r="M2961" t="s">
        <v>71</v>
      </c>
      <c r="N2961" t="s">
        <v>37</v>
      </c>
      <c r="O2961">
        <v>41.83</v>
      </c>
      <c r="P2961">
        <v>1.3</v>
      </c>
      <c r="Q2961" t="s">
        <v>23</v>
      </c>
    </row>
    <row r="2962" spans="1:17" x14ac:dyDescent="0.3">
      <c r="A2962" t="s">
        <v>6242</v>
      </c>
      <c r="B2962" s="1">
        <v>44486</v>
      </c>
      <c r="C2962" t="s">
        <v>6243</v>
      </c>
      <c r="D2962" t="s">
        <v>133</v>
      </c>
      <c r="E2962" t="s">
        <v>50</v>
      </c>
      <c r="F2962">
        <v>16</v>
      </c>
      <c r="G2962">
        <v>15</v>
      </c>
      <c r="H2962">
        <v>423.35</v>
      </c>
      <c r="I2962">
        <v>465.68500000000006</v>
      </c>
      <c r="J2962">
        <f t="shared" si="46"/>
        <v>6985.2750000000005</v>
      </c>
      <c r="K2962" t="s">
        <v>27</v>
      </c>
      <c r="L2962" t="s">
        <v>86</v>
      </c>
      <c r="M2962" t="s">
        <v>36</v>
      </c>
      <c r="N2962" t="s">
        <v>89</v>
      </c>
      <c r="O2962">
        <v>12.34</v>
      </c>
      <c r="P2962">
        <v>2.7</v>
      </c>
      <c r="Q2962" t="s">
        <v>23</v>
      </c>
    </row>
    <row r="2963" spans="1:17" x14ac:dyDescent="0.3">
      <c r="A2963" t="s">
        <v>6244</v>
      </c>
      <c r="B2963" s="1">
        <v>44400</v>
      </c>
      <c r="C2963" t="s">
        <v>321</v>
      </c>
      <c r="D2963" t="s">
        <v>109</v>
      </c>
      <c r="E2963" t="s">
        <v>46</v>
      </c>
      <c r="F2963">
        <v>1</v>
      </c>
      <c r="G2963">
        <v>1</v>
      </c>
      <c r="H2963">
        <v>201</v>
      </c>
      <c r="I2963">
        <v>217.08</v>
      </c>
      <c r="J2963">
        <f t="shared" si="46"/>
        <v>217.08</v>
      </c>
      <c r="K2963" t="s">
        <v>27</v>
      </c>
      <c r="L2963" t="s">
        <v>79</v>
      </c>
      <c r="M2963" t="s">
        <v>71</v>
      </c>
      <c r="N2963" t="s">
        <v>53</v>
      </c>
      <c r="O2963">
        <v>12.38</v>
      </c>
      <c r="P2963">
        <v>2</v>
      </c>
      <c r="Q2963" t="s">
        <v>23</v>
      </c>
    </row>
    <row r="2964" spans="1:17" x14ac:dyDescent="0.3">
      <c r="A2964" t="s">
        <v>6245</v>
      </c>
      <c r="B2964" s="1">
        <v>45244</v>
      </c>
      <c r="C2964" t="s">
        <v>6246</v>
      </c>
      <c r="D2964" t="s">
        <v>94</v>
      </c>
      <c r="E2964" t="s">
        <v>95</v>
      </c>
      <c r="F2964">
        <v>6</v>
      </c>
      <c r="G2964">
        <v>5</v>
      </c>
      <c r="H2964">
        <v>1408.95</v>
      </c>
      <c r="I2964">
        <v>1620.2925</v>
      </c>
      <c r="J2964">
        <f t="shared" si="46"/>
        <v>8101.4624999999996</v>
      </c>
      <c r="K2964" t="s">
        <v>51</v>
      </c>
      <c r="L2964" t="s">
        <v>79</v>
      </c>
      <c r="M2964" t="s">
        <v>29</v>
      </c>
      <c r="N2964" t="s">
        <v>53</v>
      </c>
      <c r="O2964">
        <v>12.14</v>
      </c>
      <c r="P2964">
        <v>1.2</v>
      </c>
      <c r="Q2964" t="s">
        <v>23</v>
      </c>
    </row>
    <row r="2965" spans="1:17" x14ac:dyDescent="0.3">
      <c r="A2965" t="s">
        <v>6247</v>
      </c>
      <c r="B2965" s="1">
        <v>44589</v>
      </c>
      <c r="C2965" t="s">
        <v>6248</v>
      </c>
      <c r="D2965" t="s">
        <v>33</v>
      </c>
      <c r="E2965" t="s">
        <v>70</v>
      </c>
      <c r="F2965">
        <v>14</v>
      </c>
      <c r="G2965">
        <v>12</v>
      </c>
      <c r="H2965">
        <v>304.12</v>
      </c>
      <c r="I2965">
        <v>328.44960000000003</v>
      </c>
      <c r="J2965">
        <f t="shared" si="46"/>
        <v>3941.3952000000004</v>
      </c>
      <c r="K2965" t="s">
        <v>47</v>
      </c>
      <c r="L2965" t="s">
        <v>28</v>
      </c>
      <c r="M2965" t="s">
        <v>22</v>
      </c>
      <c r="N2965" t="s">
        <v>30</v>
      </c>
      <c r="O2965">
        <v>10.91</v>
      </c>
      <c r="P2965">
        <v>3.1</v>
      </c>
      <c r="Q2965" t="s">
        <v>23</v>
      </c>
    </row>
    <row r="2966" spans="1:17" x14ac:dyDescent="0.3">
      <c r="A2966" t="s">
        <v>6249</v>
      </c>
      <c r="B2966" s="1">
        <v>45464</v>
      </c>
      <c r="C2966" t="s">
        <v>6250</v>
      </c>
      <c r="D2966" t="s">
        <v>77</v>
      </c>
      <c r="E2966" t="s">
        <v>78</v>
      </c>
      <c r="F2966">
        <v>3</v>
      </c>
      <c r="G2966">
        <v>2</v>
      </c>
      <c r="H2966">
        <v>1208.72</v>
      </c>
      <c r="I2966">
        <v>1390.028</v>
      </c>
      <c r="J2966">
        <f t="shared" si="46"/>
        <v>2780.056</v>
      </c>
      <c r="K2966" t="s">
        <v>20</v>
      </c>
      <c r="L2966" t="s">
        <v>123</v>
      </c>
      <c r="M2966" t="s">
        <v>29</v>
      </c>
      <c r="N2966" t="s">
        <v>53</v>
      </c>
      <c r="O2966">
        <v>12.39</v>
      </c>
      <c r="P2966">
        <v>3.8</v>
      </c>
      <c r="Q2966" t="s">
        <v>23</v>
      </c>
    </row>
    <row r="2967" spans="1:17" x14ac:dyDescent="0.3">
      <c r="A2967" t="s">
        <v>6251</v>
      </c>
      <c r="B2967" s="1">
        <v>44726</v>
      </c>
      <c r="C2967" t="s">
        <v>4488</v>
      </c>
      <c r="D2967" t="s">
        <v>133</v>
      </c>
      <c r="E2967" t="s">
        <v>117</v>
      </c>
      <c r="F2967">
        <v>3</v>
      </c>
      <c r="G2967">
        <v>2</v>
      </c>
      <c r="H2967">
        <v>1051.28</v>
      </c>
      <c r="I2967">
        <v>1187.9463999999998</v>
      </c>
      <c r="J2967">
        <f t="shared" si="46"/>
        <v>2375.8927999999996</v>
      </c>
      <c r="K2967" t="s">
        <v>51</v>
      </c>
      <c r="L2967" t="s">
        <v>86</v>
      </c>
      <c r="M2967" t="s">
        <v>22</v>
      </c>
      <c r="N2967" t="s">
        <v>67</v>
      </c>
      <c r="O2967">
        <v>12.71</v>
      </c>
      <c r="P2967">
        <v>2.4</v>
      </c>
      <c r="Q2967" t="s">
        <v>74</v>
      </c>
    </row>
    <row r="2968" spans="1:17" x14ac:dyDescent="0.3">
      <c r="A2968" t="s">
        <v>6252</v>
      </c>
      <c r="B2968" s="1">
        <v>43874</v>
      </c>
      <c r="C2968" t="s">
        <v>6253</v>
      </c>
      <c r="D2968" t="s">
        <v>85</v>
      </c>
      <c r="E2968" t="s">
        <v>78</v>
      </c>
      <c r="F2968">
        <v>3</v>
      </c>
      <c r="G2968">
        <v>2</v>
      </c>
      <c r="H2968">
        <v>660</v>
      </c>
      <c r="I2968">
        <v>706.2</v>
      </c>
      <c r="J2968">
        <f t="shared" si="46"/>
        <v>1412.4</v>
      </c>
      <c r="K2968" t="s">
        <v>27</v>
      </c>
      <c r="L2968" t="s">
        <v>21</v>
      </c>
      <c r="M2968" t="s">
        <v>29</v>
      </c>
      <c r="N2968" t="s">
        <v>89</v>
      </c>
      <c r="O2968">
        <v>36.619999999999997</v>
      </c>
      <c r="P2968">
        <v>2.9</v>
      </c>
      <c r="Q2968" t="s">
        <v>23</v>
      </c>
    </row>
    <row r="2969" spans="1:17" x14ac:dyDescent="0.3">
      <c r="A2969" t="s">
        <v>6254</v>
      </c>
      <c r="B2969" s="1" t="s">
        <v>2362</v>
      </c>
      <c r="C2969" t="s">
        <v>6255</v>
      </c>
      <c r="D2969" t="s">
        <v>65</v>
      </c>
      <c r="E2969" t="s">
        <v>78</v>
      </c>
      <c r="F2969">
        <v>3</v>
      </c>
      <c r="G2969">
        <v>2</v>
      </c>
      <c r="H2969">
        <v>1358.13</v>
      </c>
      <c r="I2969">
        <v>1561.8495</v>
      </c>
      <c r="J2969">
        <f t="shared" si="46"/>
        <v>3123.6990000000001</v>
      </c>
      <c r="K2969" t="s">
        <v>66</v>
      </c>
      <c r="L2969" t="s">
        <v>42</v>
      </c>
      <c r="M2969" t="s">
        <v>71</v>
      </c>
      <c r="N2969" t="s">
        <v>37</v>
      </c>
      <c r="O2969">
        <v>30.14</v>
      </c>
      <c r="P2969">
        <v>1</v>
      </c>
      <c r="Q2969" t="s">
        <v>23</v>
      </c>
    </row>
    <row r="2970" spans="1:17" x14ac:dyDescent="0.3">
      <c r="A2970" t="s">
        <v>6256</v>
      </c>
      <c r="B2970" s="1">
        <v>44186</v>
      </c>
      <c r="C2970" t="s">
        <v>6257</v>
      </c>
      <c r="D2970" t="s">
        <v>61</v>
      </c>
      <c r="E2970" t="s">
        <v>34</v>
      </c>
      <c r="F2970">
        <v>17</v>
      </c>
      <c r="G2970">
        <v>15</v>
      </c>
      <c r="H2970">
        <v>424.39</v>
      </c>
      <c r="I2970">
        <v>449.85340000000002</v>
      </c>
      <c r="J2970">
        <f t="shared" si="46"/>
        <v>6747.8010000000004</v>
      </c>
      <c r="K2970" t="s">
        <v>20</v>
      </c>
      <c r="L2970" t="s">
        <v>79</v>
      </c>
      <c r="M2970" t="s">
        <v>29</v>
      </c>
      <c r="N2970" t="s">
        <v>89</v>
      </c>
      <c r="P2970">
        <v>4.2</v>
      </c>
      <c r="Q2970" t="s">
        <v>23</v>
      </c>
    </row>
    <row r="2971" spans="1:17" x14ac:dyDescent="0.3">
      <c r="A2971" t="s">
        <v>6258</v>
      </c>
      <c r="B2971" s="1">
        <v>44862</v>
      </c>
      <c r="C2971" t="s">
        <v>6259</v>
      </c>
      <c r="D2971" t="s">
        <v>133</v>
      </c>
      <c r="E2971" t="s">
        <v>95</v>
      </c>
      <c r="F2971">
        <v>8</v>
      </c>
      <c r="G2971">
        <v>8</v>
      </c>
      <c r="H2971">
        <v>1097.71</v>
      </c>
      <c r="I2971">
        <v>1229.4352000000001</v>
      </c>
      <c r="J2971">
        <f t="shared" si="46"/>
        <v>9835.481600000001</v>
      </c>
      <c r="K2971" t="s">
        <v>47</v>
      </c>
      <c r="L2971" t="s">
        <v>28</v>
      </c>
      <c r="M2971" t="s">
        <v>22</v>
      </c>
      <c r="N2971" t="s">
        <v>67</v>
      </c>
      <c r="O2971">
        <v>49.37</v>
      </c>
      <c r="P2971">
        <v>4.5999999999999996</v>
      </c>
      <c r="Q2971" t="s">
        <v>23</v>
      </c>
    </row>
    <row r="2972" spans="1:17" x14ac:dyDescent="0.3">
      <c r="A2972" t="s">
        <v>6260</v>
      </c>
      <c r="B2972" s="1">
        <v>44290</v>
      </c>
      <c r="C2972" t="s">
        <v>6261</v>
      </c>
      <c r="D2972" t="s">
        <v>116</v>
      </c>
      <c r="E2972" t="s">
        <v>95</v>
      </c>
      <c r="F2972">
        <v>4</v>
      </c>
      <c r="G2972">
        <v>4</v>
      </c>
      <c r="H2972">
        <v>1391.07</v>
      </c>
      <c r="I2972">
        <v>1557.9984000000002</v>
      </c>
      <c r="J2972">
        <f t="shared" si="46"/>
        <v>6231.9936000000007</v>
      </c>
      <c r="K2972" t="s">
        <v>47</v>
      </c>
      <c r="L2972" t="s">
        <v>123</v>
      </c>
      <c r="M2972" t="s">
        <v>22</v>
      </c>
      <c r="N2972" t="s">
        <v>89</v>
      </c>
      <c r="O2972">
        <v>45.86</v>
      </c>
      <c r="P2972">
        <v>2.8</v>
      </c>
      <c r="Q2972" t="s">
        <v>23</v>
      </c>
    </row>
    <row r="2973" spans="1:17" x14ac:dyDescent="0.3">
      <c r="A2973" t="s">
        <v>6262</v>
      </c>
      <c r="B2973" s="1">
        <v>44238</v>
      </c>
      <c r="D2973" t="s">
        <v>85</v>
      </c>
      <c r="E2973" t="s">
        <v>82</v>
      </c>
      <c r="F2973">
        <v>9</v>
      </c>
      <c r="G2973">
        <v>9</v>
      </c>
      <c r="H2973">
        <v>1125.1400000000001</v>
      </c>
      <c r="I2973">
        <v>1181.3970000000002</v>
      </c>
      <c r="J2973">
        <f t="shared" si="46"/>
        <v>10632.573000000002</v>
      </c>
      <c r="K2973" t="s">
        <v>47</v>
      </c>
      <c r="L2973" t="s">
        <v>86</v>
      </c>
      <c r="M2973" t="s">
        <v>71</v>
      </c>
      <c r="N2973" t="s">
        <v>67</v>
      </c>
      <c r="O2973">
        <v>25.07</v>
      </c>
      <c r="P2973">
        <v>2.5</v>
      </c>
      <c r="Q2973" t="s">
        <v>23</v>
      </c>
    </row>
    <row r="2974" spans="1:17" x14ac:dyDescent="0.3">
      <c r="A2974" t="s">
        <v>6263</v>
      </c>
      <c r="B2974" s="1">
        <v>43970</v>
      </c>
      <c r="C2974" t="s">
        <v>6264</v>
      </c>
      <c r="D2974" t="s">
        <v>45</v>
      </c>
      <c r="E2974" t="s">
        <v>110</v>
      </c>
      <c r="F2974">
        <v>2</v>
      </c>
      <c r="G2974">
        <v>2</v>
      </c>
      <c r="H2974">
        <v>1365.51</v>
      </c>
      <c r="I2974">
        <v>1570.3364999999999</v>
      </c>
      <c r="J2974">
        <f t="shared" si="46"/>
        <v>3140.6729999999998</v>
      </c>
      <c r="K2974" t="s">
        <v>20</v>
      </c>
      <c r="L2974" t="s">
        <v>86</v>
      </c>
      <c r="M2974" t="s">
        <v>71</v>
      </c>
      <c r="N2974" t="s">
        <v>89</v>
      </c>
      <c r="O2974">
        <v>16.72</v>
      </c>
      <c r="P2974">
        <v>2.4</v>
      </c>
      <c r="Q2974" t="s">
        <v>74</v>
      </c>
    </row>
    <row r="2975" spans="1:17" x14ac:dyDescent="0.3">
      <c r="A2975" t="s">
        <v>1543</v>
      </c>
      <c r="B2975" s="1">
        <v>45118</v>
      </c>
      <c r="C2975" t="s">
        <v>6265</v>
      </c>
      <c r="D2975" t="s">
        <v>133</v>
      </c>
      <c r="E2975" t="s">
        <v>95</v>
      </c>
      <c r="F2975">
        <v>6</v>
      </c>
      <c r="G2975">
        <v>6</v>
      </c>
      <c r="H2975">
        <v>1061.99</v>
      </c>
      <c r="I2975">
        <v>1210.6686000000002</v>
      </c>
      <c r="J2975">
        <f t="shared" si="46"/>
        <v>7264.0116000000016</v>
      </c>
      <c r="K2975" t="s">
        <v>27</v>
      </c>
      <c r="L2975" t="s">
        <v>35</v>
      </c>
      <c r="M2975" t="s">
        <v>36</v>
      </c>
      <c r="N2975" t="s">
        <v>53</v>
      </c>
      <c r="O2975">
        <v>38.299999999999997</v>
      </c>
      <c r="P2975">
        <v>2.8</v>
      </c>
      <c r="Q2975" t="s">
        <v>205</v>
      </c>
    </row>
    <row r="2976" spans="1:17" x14ac:dyDescent="0.3">
      <c r="A2976" t="s">
        <v>6266</v>
      </c>
      <c r="B2976" s="1">
        <v>43892</v>
      </c>
      <c r="C2976" t="s">
        <v>6267</v>
      </c>
      <c r="D2976" t="s">
        <v>77</v>
      </c>
      <c r="E2976" t="s">
        <v>82</v>
      </c>
      <c r="F2976">
        <v>2</v>
      </c>
      <c r="G2976">
        <v>2</v>
      </c>
      <c r="H2976">
        <v>524.25</v>
      </c>
      <c r="I2976">
        <v>571.4325</v>
      </c>
      <c r="J2976">
        <f t="shared" si="46"/>
        <v>1142.865</v>
      </c>
      <c r="K2976" t="s">
        <v>51</v>
      </c>
      <c r="L2976" t="s">
        <v>28</v>
      </c>
      <c r="M2976" t="s">
        <v>36</v>
      </c>
      <c r="N2976" t="s">
        <v>37</v>
      </c>
      <c r="O2976">
        <v>9999</v>
      </c>
      <c r="P2976">
        <v>4.3</v>
      </c>
      <c r="Q2976" t="s">
        <v>23</v>
      </c>
    </row>
    <row r="2977" spans="1:17" x14ac:dyDescent="0.3">
      <c r="A2977" t="s">
        <v>6268</v>
      </c>
      <c r="B2977" s="1">
        <v>44159</v>
      </c>
      <c r="C2977" t="s">
        <v>6269</v>
      </c>
      <c r="D2977" t="s">
        <v>141</v>
      </c>
      <c r="E2977" t="s">
        <v>117</v>
      </c>
      <c r="F2977">
        <v>7</v>
      </c>
      <c r="G2977">
        <v>6</v>
      </c>
      <c r="H2977">
        <v>467.97</v>
      </c>
      <c r="I2977">
        <v>514.76700000000005</v>
      </c>
      <c r="J2977">
        <f t="shared" si="46"/>
        <v>3088.6020000000003</v>
      </c>
      <c r="K2977" t="s">
        <v>20</v>
      </c>
      <c r="L2977" t="s">
        <v>21</v>
      </c>
      <c r="M2977" t="s">
        <v>36</v>
      </c>
      <c r="N2977" t="s">
        <v>30</v>
      </c>
      <c r="O2977">
        <v>4.01</v>
      </c>
      <c r="P2977">
        <v>2.7</v>
      </c>
      <c r="Q2977" t="s">
        <v>23</v>
      </c>
    </row>
    <row r="2978" spans="1:17" x14ac:dyDescent="0.3">
      <c r="A2978" t="s">
        <v>6270</v>
      </c>
      <c r="B2978" s="1">
        <v>44543</v>
      </c>
      <c r="C2978" t="s">
        <v>2788</v>
      </c>
      <c r="D2978" t="s">
        <v>133</v>
      </c>
      <c r="E2978" t="s">
        <v>95</v>
      </c>
      <c r="F2978">
        <v>14</v>
      </c>
      <c r="G2978">
        <v>14</v>
      </c>
      <c r="H2978">
        <v>1185.4000000000001</v>
      </c>
      <c r="I2978">
        <v>1351.3560000000002</v>
      </c>
      <c r="J2978">
        <f t="shared" si="46"/>
        <v>18918.984000000004</v>
      </c>
      <c r="K2978" t="s">
        <v>66</v>
      </c>
      <c r="L2978" t="s">
        <v>42</v>
      </c>
      <c r="M2978" t="s">
        <v>6271</v>
      </c>
      <c r="N2978" t="s">
        <v>37</v>
      </c>
      <c r="O2978">
        <v>29.87</v>
      </c>
      <c r="P2978">
        <v>1.6</v>
      </c>
      <c r="Q2978" t="s">
        <v>74</v>
      </c>
    </row>
    <row r="2979" spans="1:17" x14ac:dyDescent="0.3">
      <c r="A2979" t="s">
        <v>6272</v>
      </c>
      <c r="B2979" s="1">
        <v>45019</v>
      </c>
      <c r="C2979" t="s">
        <v>6273</v>
      </c>
      <c r="D2979" t="s">
        <v>33</v>
      </c>
      <c r="E2979" t="s">
        <v>70</v>
      </c>
      <c r="F2979">
        <v>7</v>
      </c>
      <c r="G2979">
        <v>6</v>
      </c>
      <c r="H2979">
        <v>20</v>
      </c>
      <c r="I2979">
        <v>22.400000000000002</v>
      </c>
      <c r="J2979">
        <f t="shared" si="46"/>
        <v>134.4</v>
      </c>
      <c r="K2979" t="s">
        <v>27</v>
      </c>
      <c r="L2979" t="s">
        <v>79</v>
      </c>
      <c r="M2979" t="s">
        <v>22</v>
      </c>
      <c r="N2979" t="s">
        <v>30</v>
      </c>
      <c r="O2979">
        <v>49.2</v>
      </c>
      <c r="P2979">
        <v>1.5</v>
      </c>
      <c r="Q2979" t="s">
        <v>23</v>
      </c>
    </row>
    <row r="2980" spans="1:17" x14ac:dyDescent="0.3">
      <c r="A2980" t="s">
        <v>6274</v>
      </c>
      <c r="B2980" s="1">
        <v>44579</v>
      </c>
      <c r="C2980" t="s">
        <v>989</v>
      </c>
      <c r="D2980" t="s">
        <v>56</v>
      </c>
      <c r="E2980" t="s">
        <v>57</v>
      </c>
      <c r="F2980">
        <v>1</v>
      </c>
      <c r="G2980">
        <v>1</v>
      </c>
      <c r="H2980">
        <v>39.15</v>
      </c>
      <c r="I2980">
        <v>44.631</v>
      </c>
      <c r="J2980">
        <f t="shared" si="46"/>
        <v>44.631</v>
      </c>
      <c r="K2980" t="s">
        <v>51</v>
      </c>
      <c r="L2980" t="s">
        <v>123</v>
      </c>
      <c r="M2980" t="s">
        <v>29</v>
      </c>
      <c r="N2980" t="s">
        <v>67</v>
      </c>
      <c r="O2980">
        <v>15.22</v>
      </c>
      <c r="P2980">
        <v>2</v>
      </c>
      <c r="Q2980" t="s">
        <v>23</v>
      </c>
    </row>
    <row r="2981" spans="1:17" x14ac:dyDescent="0.3">
      <c r="A2981" t="s">
        <v>6275</v>
      </c>
      <c r="B2981" s="1">
        <v>44030</v>
      </c>
      <c r="C2981" t="s">
        <v>6276</v>
      </c>
      <c r="D2981" t="s">
        <v>61</v>
      </c>
      <c r="E2981" t="s">
        <v>62</v>
      </c>
      <c r="F2981">
        <v>1</v>
      </c>
      <c r="G2981">
        <v>1</v>
      </c>
      <c r="H2981">
        <v>20</v>
      </c>
      <c r="I2981">
        <v>23</v>
      </c>
      <c r="J2981">
        <f t="shared" si="46"/>
        <v>23</v>
      </c>
      <c r="K2981" t="s">
        <v>51</v>
      </c>
      <c r="L2981" t="s">
        <v>35</v>
      </c>
      <c r="N2981" t="s">
        <v>67</v>
      </c>
      <c r="O2981">
        <v>38.659999999999997</v>
      </c>
      <c r="P2981">
        <v>1.7</v>
      </c>
      <c r="Q2981" t="s">
        <v>23</v>
      </c>
    </row>
    <row r="2982" spans="1:17" x14ac:dyDescent="0.3">
      <c r="A2982" t="s">
        <v>6277</v>
      </c>
      <c r="B2982" s="1">
        <v>45623</v>
      </c>
      <c r="C2982" t="s">
        <v>6278</v>
      </c>
      <c r="D2982" t="s">
        <v>130</v>
      </c>
      <c r="E2982" t="s">
        <v>19</v>
      </c>
      <c r="F2982">
        <v>4</v>
      </c>
      <c r="G2982">
        <v>3</v>
      </c>
      <c r="H2982">
        <v>1039.1099999999999</v>
      </c>
      <c r="I2982">
        <v>1091.0654999999999</v>
      </c>
      <c r="J2982">
        <f t="shared" si="46"/>
        <v>3273.1965</v>
      </c>
      <c r="K2982" t="s">
        <v>27</v>
      </c>
      <c r="L2982" t="s">
        <v>28</v>
      </c>
      <c r="M2982" t="s">
        <v>22</v>
      </c>
      <c r="N2982" t="s">
        <v>53</v>
      </c>
      <c r="O2982">
        <v>4.32</v>
      </c>
      <c r="P2982">
        <v>3</v>
      </c>
      <c r="Q2982" t="s">
        <v>23</v>
      </c>
    </row>
    <row r="2983" spans="1:17" x14ac:dyDescent="0.3">
      <c r="A2983" t="s">
        <v>6279</v>
      </c>
      <c r="B2983" s="1">
        <v>44212</v>
      </c>
      <c r="C2983" t="s">
        <v>3545</v>
      </c>
      <c r="D2983" t="s">
        <v>40</v>
      </c>
      <c r="F2983">
        <v>17</v>
      </c>
      <c r="G2983">
        <v>17</v>
      </c>
      <c r="H2983">
        <v>262.24</v>
      </c>
      <c r="I2983">
        <v>280.59680000000003</v>
      </c>
      <c r="J2983">
        <f t="shared" si="46"/>
        <v>4770.1456000000007</v>
      </c>
      <c r="K2983" t="s">
        <v>47</v>
      </c>
      <c r="L2983" t="s">
        <v>86</v>
      </c>
      <c r="M2983" t="s">
        <v>71</v>
      </c>
      <c r="N2983" t="s">
        <v>53</v>
      </c>
      <c r="O2983">
        <v>32.19</v>
      </c>
      <c r="Q2983" t="s">
        <v>205</v>
      </c>
    </row>
    <row r="2984" spans="1:17" x14ac:dyDescent="0.3">
      <c r="A2984" t="s">
        <v>6280</v>
      </c>
      <c r="B2984" s="1">
        <v>44067</v>
      </c>
      <c r="C2984" t="s">
        <v>6281</v>
      </c>
      <c r="D2984" t="s">
        <v>61</v>
      </c>
      <c r="E2984" t="s">
        <v>70</v>
      </c>
      <c r="F2984">
        <v>5</v>
      </c>
      <c r="G2984">
        <v>4</v>
      </c>
      <c r="H2984">
        <v>153.44999999999999</v>
      </c>
      <c r="I2984">
        <v>170.3295</v>
      </c>
      <c r="J2984">
        <f t="shared" si="46"/>
        <v>681.31799999999998</v>
      </c>
      <c r="K2984" t="s">
        <v>20</v>
      </c>
      <c r="L2984" t="s">
        <v>86</v>
      </c>
      <c r="M2984" t="s">
        <v>22</v>
      </c>
      <c r="N2984" t="s">
        <v>67</v>
      </c>
      <c r="O2984">
        <v>24.66</v>
      </c>
      <c r="P2984">
        <v>4.7</v>
      </c>
      <c r="Q2984" t="s">
        <v>23</v>
      </c>
    </row>
    <row r="2985" spans="1:17" x14ac:dyDescent="0.3">
      <c r="A2985" t="s">
        <v>6282</v>
      </c>
      <c r="B2985" s="1">
        <v>44254</v>
      </c>
      <c r="C2985" t="s">
        <v>6283</v>
      </c>
      <c r="D2985" t="s">
        <v>56</v>
      </c>
      <c r="E2985" t="s">
        <v>26</v>
      </c>
      <c r="F2985">
        <v>5</v>
      </c>
      <c r="G2985">
        <v>5</v>
      </c>
      <c r="H2985">
        <v>20</v>
      </c>
      <c r="I2985">
        <v>22.200000000000003</v>
      </c>
      <c r="J2985">
        <f t="shared" si="46"/>
        <v>111.00000000000001</v>
      </c>
      <c r="K2985" t="s">
        <v>66</v>
      </c>
      <c r="L2985" t="s">
        <v>28</v>
      </c>
      <c r="M2985" t="s">
        <v>22</v>
      </c>
      <c r="N2985" t="s">
        <v>53</v>
      </c>
      <c r="O2985">
        <v>44.21</v>
      </c>
      <c r="P2985">
        <v>2.8</v>
      </c>
      <c r="Q2985" t="s">
        <v>23</v>
      </c>
    </row>
    <row r="2986" spans="1:17" x14ac:dyDescent="0.3">
      <c r="A2986" t="s">
        <v>6284</v>
      </c>
      <c r="B2986" s="1">
        <v>44631</v>
      </c>
      <c r="C2986" t="s">
        <v>6285</v>
      </c>
      <c r="D2986" t="s">
        <v>65</v>
      </c>
      <c r="E2986" t="s">
        <v>82</v>
      </c>
      <c r="F2986">
        <v>1</v>
      </c>
      <c r="G2986">
        <v>1</v>
      </c>
      <c r="H2986">
        <v>433.54</v>
      </c>
      <c r="I2986">
        <v>476.89400000000006</v>
      </c>
      <c r="J2986">
        <f t="shared" si="46"/>
        <v>476.89400000000006</v>
      </c>
      <c r="K2986" t="s">
        <v>51</v>
      </c>
      <c r="L2986" t="s">
        <v>86</v>
      </c>
      <c r="M2986" t="s">
        <v>36</v>
      </c>
      <c r="N2986" t="s">
        <v>53</v>
      </c>
      <c r="O2986">
        <v>18.7</v>
      </c>
      <c r="P2986">
        <v>4.4000000000000004</v>
      </c>
      <c r="Q2986" t="s">
        <v>23</v>
      </c>
    </row>
    <row r="2987" spans="1:17" x14ac:dyDescent="0.3">
      <c r="A2987" t="s">
        <v>6286</v>
      </c>
      <c r="B2987" s="1">
        <v>44220</v>
      </c>
      <c r="C2987" t="s">
        <v>6287</v>
      </c>
      <c r="D2987" t="s">
        <v>100</v>
      </c>
      <c r="E2987" t="s">
        <v>57</v>
      </c>
      <c r="F2987">
        <v>1</v>
      </c>
      <c r="G2987">
        <v>1</v>
      </c>
      <c r="H2987">
        <v>505.54</v>
      </c>
      <c r="I2987">
        <v>561.14940000000013</v>
      </c>
      <c r="J2987">
        <f t="shared" si="46"/>
        <v>561.14940000000013</v>
      </c>
      <c r="K2987" t="s">
        <v>20</v>
      </c>
      <c r="L2987" t="s">
        <v>21</v>
      </c>
      <c r="M2987" t="s">
        <v>71</v>
      </c>
      <c r="O2987">
        <v>9999</v>
      </c>
      <c r="P2987">
        <v>3.9</v>
      </c>
      <c r="Q2987" t="s">
        <v>23</v>
      </c>
    </row>
    <row r="2988" spans="1:17" x14ac:dyDescent="0.3">
      <c r="A2988" t="s">
        <v>6288</v>
      </c>
      <c r="B2988" s="1">
        <v>45653</v>
      </c>
      <c r="C2988" t="s">
        <v>6289</v>
      </c>
      <c r="D2988" t="s">
        <v>65</v>
      </c>
      <c r="E2988" t="s">
        <v>78</v>
      </c>
      <c r="F2988">
        <v>15</v>
      </c>
      <c r="G2988">
        <v>13</v>
      </c>
      <c r="H2988">
        <v>1146.1199999999999</v>
      </c>
      <c r="I2988">
        <v>1214.8871999999999</v>
      </c>
      <c r="J2988">
        <f t="shared" si="46"/>
        <v>15793.533599999999</v>
      </c>
      <c r="K2988" t="s">
        <v>47</v>
      </c>
      <c r="L2988" t="s">
        <v>86</v>
      </c>
      <c r="M2988" t="s">
        <v>22</v>
      </c>
      <c r="N2988" t="s">
        <v>37</v>
      </c>
      <c r="O2988">
        <v>8.77</v>
      </c>
      <c r="P2988">
        <v>3</v>
      </c>
      <c r="Q2988" t="s">
        <v>23</v>
      </c>
    </row>
    <row r="2989" spans="1:17" x14ac:dyDescent="0.3">
      <c r="A2989" t="s">
        <v>6290</v>
      </c>
      <c r="B2989" s="1">
        <v>44184</v>
      </c>
      <c r="C2989" t="s">
        <v>6291</v>
      </c>
      <c r="D2989" t="s">
        <v>1836</v>
      </c>
      <c r="E2989" t="s">
        <v>46</v>
      </c>
      <c r="F2989">
        <v>9</v>
      </c>
      <c r="G2989">
        <v>7</v>
      </c>
      <c r="H2989">
        <v>1058.69</v>
      </c>
      <c r="I2989">
        <v>1175.1459000000002</v>
      </c>
      <c r="J2989">
        <f t="shared" si="46"/>
        <v>8226.0213000000022</v>
      </c>
      <c r="K2989" t="s">
        <v>47</v>
      </c>
      <c r="L2989" t="s">
        <v>42</v>
      </c>
      <c r="M2989" t="s">
        <v>71</v>
      </c>
      <c r="N2989" t="s">
        <v>53</v>
      </c>
      <c r="O2989">
        <v>32.65</v>
      </c>
      <c r="P2989">
        <v>4.5</v>
      </c>
      <c r="Q2989" t="s">
        <v>23</v>
      </c>
    </row>
    <row r="2990" spans="1:17" x14ac:dyDescent="0.3">
      <c r="A2990" t="s">
        <v>6292</v>
      </c>
      <c r="B2990" s="1">
        <v>44469</v>
      </c>
      <c r="C2990" t="s">
        <v>6293</v>
      </c>
      <c r="D2990" t="s">
        <v>100</v>
      </c>
      <c r="E2990" t="s">
        <v>57</v>
      </c>
      <c r="F2990">
        <v>6</v>
      </c>
      <c r="G2990">
        <v>6</v>
      </c>
      <c r="H2990">
        <v>1454.29</v>
      </c>
      <c r="I2990">
        <v>1599.7190000000001</v>
      </c>
      <c r="J2990">
        <f t="shared" si="46"/>
        <v>9598.3140000000003</v>
      </c>
      <c r="K2990" t="s">
        <v>27</v>
      </c>
      <c r="L2990" t="s">
        <v>86</v>
      </c>
      <c r="M2990" t="s">
        <v>71</v>
      </c>
      <c r="N2990" t="s">
        <v>37</v>
      </c>
      <c r="P2990">
        <v>4.3</v>
      </c>
      <c r="Q2990" t="s">
        <v>23</v>
      </c>
    </row>
    <row r="2991" spans="1:17" x14ac:dyDescent="0.3">
      <c r="A2991" t="s">
        <v>6294</v>
      </c>
      <c r="B2991" s="1">
        <v>45107</v>
      </c>
      <c r="C2991" t="s">
        <v>6295</v>
      </c>
      <c r="D2991" t="s">
        <v>109</v>
      </c>
      <c r="E2991" t="s">
        <v>120</v>
      </c>
      <c r="F2991">
        <v>10</v>
      </c>
      <c r="G2991">
        <v>8</v>
      </c>
      <c r="H2991">
        <v>702.51</v>
      </c>
      <c r="I2991">
        <v>751.6857</v>
      </c>
      <c r="J2991">
        <f t="shared" si="46"/>
        <v>6013.4856</v>
      </c>
      <c r="K2991" t="s">
        <v>47</v>
      </c>
      <c r="L2991" t="s">
        <v>123</v>
      </c>
      <c r="M2991" t="s">
        <v>29</v>
      </c>
      <c r="N2991" t="s">
        <v>53</v>
      </c>
      <c r="O2991">
        <v>35.78</v>
      </c>
      <c r="P2991">
        <v>4.9000000000000004</v>
      </c>
      <c r="Q2991" t="s">
        <v>23</v>
      </c>
    </row>
    <row r="2992" spans="1:17" x14ac:dyDescent="0.3">
      <c r="A2992" t="s">
        <v>6296</v>
      </c>
      <c r="B2992" s="1">
        <v>44795</v>
      </c>
      <c r="C2992" t="s">
        <v>6297</v>
      </c>
      <c r="D2992" t="s">
        <v>141</v>
      </c>
      <c r="E2992" t="s">
        <v>50</v>
      </c>
      <c r="F2992">
        <v>11</v>
      </c>
      <c r="G2992">
        <v>10</v>
      </c>
      <c r="H2992">
        <v>339.07</v>
      </c>
      <c r="I2992">
        <v>389.93049999999994</v>
      </c>
      <c r="J2992">
        <f t="shared" si="46"/>
        <v>3899.3049999999994</v>
      </c>
      <c r="K2992" t="s">
        <v>27</v>
      </c>
      <c r="L2992" t="s">
        <v>79</v>
      </c>
      <c r="M2992" t="s">
        <v>22</v>
      </c>
      <c r="N2992" t="s">
        <v>89</v>
      </c>
      <c r="O2992">
        <v>38.54</v>
      </c>
      <c r="P2992">
        <v>9</v>
      </c>
      <c r="Q2992" t="s">
        <v>23</v>
      </c>
    </row>
    <row r="2993" spans="1:17" x14ac:dyDescent="0.3">
      <c r="A2993" t="s">
        <v>6298</v>
      </c>
      <c r="B2993" s="1">
        <v>44205</v>
      </c>
      <c r="C2993" t="s">
        <v>6299</v>
      </c>
      <c r="D2993" t="s">
        <v>40</v>
      </c>
      <c r="E2993" t="s">
        <v>57</v>
      </c>
      <c r="F2993">
        <v>16</v>
      </c>
      <c r="G2993">
        <v>14</v>
      </c>
      <c r="H2993">
        <v>1111.52</v>
      </c>
      <c r="I2993">
        <v>1222.672</v>
      </c>
      <c r="J2993">
        <f t="shared" si="46"/>
        <v>17117.407999999999</v>
      </c>
      <c r="K2993" t="s">
        <v>20</v>
      </c>
      <c r="L2993" t="s">
        <v>123</v>
      </c>
      <c r="M2993" t="s">
        <v>36</v>
      </c>
      <c r="N2993" t="s">
        <v>89</v>
      </c>
      <c r="O2993">
        <v>28.12</v>
      </c>
      <c r="P2993">
        <v>1.3</v>
      </c>
      <c r="Q2993" t="s">
        <v>23</v>
      </c>
    </row>
    <row r="2994" spans="1:17" x14ac:dyDescent="0.3">
      <c r="A2994" t="s">
        <v>6300</v>
      </c>
      <c r="B2994" s="1">
        <v>44773</v>
      </c>
      <c r="C2994" t="s">
        <v>6301</v>
      </c>
      <c r="D2994" t="s">
        <v>61</v>
      </c>
      <c r="E2994" t="s">
        <v>70</v>
      </c>
      <c r="F2994">
        <v>7</v>
      </c>
      <c r="G2994">
        <v>6</v>
      </c>
      <c r="H2994">
        <v>1197.81</v>
      </c>
      <c r="I2994">
        <v>1377.4814999999999</v>
      </c>
      <c r="J2994">
        <f t="shared" si="46"/>
        <v>8264.8889999999992</v>
      </c>
      <c r="K2994" t="s">
        <v>20</v>
      </c>
      <c r="L2994" t="s">
        <v>28</v>
      </c>
      <c r="M2994" t="s">
        <v>29</v>
      </c>
      <c r="N2994" t="s">
        <v>53</v>
      </c>
      <c r="O2994">
        <v>25.68</v>
      </c>
      <c r="P2994">
        <v>4.8</v>
      </c>
      <c r="Q2994" t="s">
        <v>23</v>
      </c>
    </row>
    <row r="2995" spans="1:17" x14ac:dyDescent="0.3">
      <c r="A2995" t="s">
        <v>6302</v>
      </c>
      <c r="B2995" s="1">
        <v>44436</v>
      </c>
      <c r="C2995" t="s">
        <v>6303</v>
      </c>
      <c r="D2995" t="s">
        <v>116</v>
      </c>
      <c r="E2995" t="s">
        <v>6304</v>
      </c>
      <c r="F2995">
        <v>10</v>
      </c>
      <c r="G2995">
        <v>10</v>
      </c>
      <c r="H2995">
        <v>12</v>
      </c>
      <c r="I2995">
        <v>12.84</v>
      </c>
      <c r="J2995">
        <f t="shared" si="46"/>
        <v>128.4</v>
      </c>
      <c r="K2995" t="s">
        <v>66</v>
      </c>
      <c r="L2995" t="s">
        <v>86</v>
      </c>
      <c r="M2995" t="s">
        <v>22</v>
      </c>
      <c r="N2995" t="s">
        <v>53</v>
      </c>
      <c r="O2995">
        <v>4.42</v>
      </c>
      <c r="P2995">
        <v>3.3</v>
      </c>
      <c r="Q2995" t="s">
        <v>23</v>
      </c>
    </row>
    <row r="2996" spans="1:17" x14ac:dyDescent="0.3">
      <c r="A2996" t="s">
        <v>6305</v>
      </c>
      <c r="B2996" s="1">
        <v>44050</v>
      </c>
      <c r="C2996" t="s">
        <v>6306</v>
      </c>
      <c r="D2996" t="s">
        <v>94</v>
      </c>
      <c r="E2996" t="s">
        <v>95</v>
      </c>
      <c r="F2996">
        <v>7</v>
      </c>
      <c r="G2996">
        <v>6</v>
      </c>
      <c r="H2996">
        <v>1262.74</v>
      </c>
      <c r="I2996">
        <v>1452.1509999999998</v>
      </c>
      <c r="J2996">
        <f t="shared" si="46"/>
        <v>8712.905999999999</v>
      </c>
      <c r="K2996" t="s">
        <v>51</v>
      </c>
      <c r="L2996" t="s">
        <v>35</v>
      </c>
      <c r="M2996" t="s">
        <v>36</v>
      </c>
      <c r="N2996" t="s">
        <v>30</v>
      </c>
      <c r="O2996">
        <v>21.96</v>
      </c>
      <c r="P2996">
        <v>2.1</v>
      </c>
      <c r="Q2996" t="s">
        <v>23</v>
      </c>
    </row>
    <row r="2997" spans="1:17" x14ac:dyDescent="0.3">
      <c r="A2997" t="s">
        <v>6307</v>
      </c>
      <c r="B2997" s="1">
        <v>44016</v>
      </c>
      <c r="C2997" t="s">
        <v>6308</v>
      </c>
      <c r="D2997" t="s">
        <v>65</v>
      </c>
      <c r="E2997" t="s">
        <v>19</v>
      </c>
      <c r="F2997">
        <v>19</v>
      </c>
      <c r="G2997">
        <v>16</v>
      </c>
      <c r="H2997">
        <v>378.43</v>
      </c>
      <c r="I2997">
        <v>397.35150000000004</v>
      </c>
      <c r="J2997">
        <f t="shared" si="46"/>
        <v>6357.6240000000007</v>
      </c>
      <c r="K2997" t="s">
        <v>47</v>
      </c>
      <c r="L2997" t="s">
        <v>28</v>
      </c>
      <c r="M2997" t="s">
        <v>29</v>
      </c>
      <c r="N2997" t="s">
        <v>37</v>
      </c>
      <c r="O2997">
        <v>3.67</v>
      </c>
      <c r="P2997">
        <v>2.7</v>
      </c>
      <c r="Q2997" t="s">
        <v>23</v>
      </c>
    </row>
    <row r="2998" spans="1:17" x14ac:dyDescent="0.3">
      <c r="A2998" t="s">
        <v>6309</v>
      </c>
      <c r="B2998" s="1">
        <v>45610</v>
      </c>
      <c r="C2998" t="s">
        <v>6310</v>
      </c>
      <c r="D2998" t="s">
        <v>77</v>
      </c>
      <c r="E2998" t="s">
        <v>82</v>
      </c>
      <c r="F2998">
        <v>4</v>
      </c>
      <c r="G2998">
        <v>3</v>
      </c>
      <c r="H2998">
        <v>1413.33</v>
      </c>
      <c r="I2998">
        <v>1597.0628999999997</v>
      </c>
      <c r="J2998">
        <f t="shared" si="46"/>
        <v>4791.1886999999988</v>
      </c>
      <c r="K2998" t="s">
        <v>66</v>
      </c>
      <c r="L2998" t="s">
        <v>28</v>
      </c>
      <c r="M2998" t="s">
        <v>22</v>
      </c>
      <c r="N2998" t="s">
        <v>89</v>
      </c>
      <c r="O2998">
        <v>30.41</v>
      </c>
      <c r="P2998">
        <v>2.1</v>
      </c>
      <c r="Q2998" t="s">
        <v>23</v>
      </c>
    </row>
    <row r="2999" spans="1:17" x14ac:dyDescent="0.3">
      <c r="A2999" t="s">
        <v>6311</v>
      </c>
      <c r="B2999" s="1">
        <v>45396</v>
      </c>
      <c r="C2999" t="s">
        <v>6312</v>
      </c>
      <c r="D2999" t="s">
        <v>116</v>
      </c>
      <c r="E2999" t="s">
        <v>95</v>
      </c>
      <c r="F2999">
        <v>13</v>
      </c>
      <c r="G2999">
        <v>10</v>
      </c>
      <c r="H2999">
        <v>1382.21</v>
      </c>
      <c r="I2999">
        <v>1451.3205</v>
      </c>
      <c r="J2999">
        <f t="shared" si="46"/>
        <v>14513.205</v>
      </c>
      <c r="K2999" t="s">
        <v>51</v>
      </c>
      <c r="L2999" t="s">
        <v>79</v>
      </c>
      <c r="M2999" t="s">
        <v>71</v>
      </c>
      <c r="N2999" t="s">
        <v>53</v>
      </c>
      <c r="O2999">
        <v>13.98</v>
      </c>
      <c r="P2999">
        <v>1.9</v>
      </c>
      <c r="Q2999" t="s">
        <v>74</v>
      </c>
    </row>
    <row r="3000" spans="1:17" x14ac:dyDescent="0.3">
      <c r="A3000" t="s">
        <v>6313</v>
      </c>
      <c r="B3000" s="1">
        <v>44029</v>
      </c>
      <c r="C3000" t="s">
        <v>6314</v>
      </c>
      <c r="D3000" t="s">
        <v>94</v>
      </c>
      <c r="E3000" t="s">
        <v>117</v>
      </c>
      <c r="F3000">
        <v>16</v>
      </c>
      <c r="G3000">
        <v>13</v>
      </c>
      <c r="H3000">
        <v>107.9</v>
      </c>
      <c r="I3000">
        <v>116.53200000000001</v>
      </c>
      <c r="J3000">
        <f t="shared" si="46"/>
        <v>1514.9160000000002</v>
      </c>
      <c r="K3000" t="s">
        <v>20</v>
      </c>
      <c r="L3000" t="s">
        <v>86</v>
      </c>
      <c r="M3000" t="s">
        <v>22</v>
      </c>
      <c r="N3000" t="s">
        <v>67</v>
      </c>
      <c r="O3000">
        <v>16.399999999999999</v>
      </c>
      <c r="Q3000" t="s">
        <v>23</v>
      </c>
    </row>
    <row r="3001" spans="1:17" x14ac:dyDescent="0.3">
      <c r="A3001" t="s">
        <v>6315</v>
      </c>
      <c r="B3001" s="1">
        <v>43870</v>
      </c>
      <c r="C3001" t="s">
        <v>6316</v>
      </c>
      <c r="D3001" t="s">
        <v>40</v>
      </c>
      <c r="E3001" t="s">
        <v>26</v>
      </c>
      <c r="F3001">
        <v>2</v>
      </c>
      <c r="G3001">
        <v>2</v>
      </c>
      <c r="H3001">
        <v>706.63</v>
      </c>
      <c r="I3001">
        <v>770.22670000000005</v>
      </c>
      <c r="J3001">
        <f t="shared" si="46"/>
        <v>1540.4534000000001</v>
      </c>
      <c r="K3001" t="s">
        <v>66</v>
      </c>
      <c r="L3001" t="s">
        <v>123</v>
      </c>
      <c r="M3001" t="s">
        <v>36</v>
      </c>
      <c r="N3001" t="s">
        <v>30</v>
      </c>
      <c r="O3001">
        <v>3.53</v>
      </c>
      <c r="P3001">
        <v>4.2</v>
      </c>
      <c r="Q3001" t="s">
        <v>23</v>
      </c>
    </row>
    <row r="3002" spans="1:17" x14ac:dyDescent="0.3">
      <c r="A3002" t="s">
        <v>6317</v>
      </c>
      <c r="B3002" s="1">
        <v>44798</v>
      </c>
      <c r="C3002" t="s">
        <v>6318</v>
      </c>
      <c r="D3002" t="s">
        <v>133</v>
      </c>
      <c r="E3002" t="s">
        <v>50</v>
      </c>
      <c r="F3002">
        <v>20</v>
      </c>
      <c r="G3002">
        <v>19</v>
      </c>
      <c r="H3002">
        <v>405.57</v>
      </c>
      <c r="I3002">
        <v>425.8485</v>
      </c>
      <c r="J3002">
        <f t="shared" si="46"/>
        <v>8091.1215000000002</v>
      </c>
      <c r="K3002" t="s">
        <v>47</v>
      </c>
      <c r="L3002" t="s">
        <v>79</v>
      </c>
      <c r="M3002" t="s">
        <v>29</v>
      </c>
      <c r="N3002" t="s">
        <v>37</v>
      </c>
      <c r="O3002">
        <v>34.369999999999997</v>
      </c>
      <c r="P3002">
        <v>4.5</v>
      </c>
      <c r="Q3002" t="s">
        <v>23</v>
      </c>
    </row>
    <row r="3003" spans="1:17" x14ac:dyDescent="0.3">
      <c r="A3003" t="s">
        <v>6319</v>
      </c>
      <c r="B3003" s="1">
        <v>44093</v>
      </c>
      <c r="C3003" t="s">
        <v>6320</v>
      </c>
      <c r="D3003" t="s">
        <v>56</v>
      </c>
      <c r="E3003" t="s">
        <v>41</v>
      </c>
      <c r="F3003">
        <v>5</v>
      </c>
      <c r="G3003">
        <v>5</v>
      </c>
      <c r="H3003">
        <v>1255.5</v>
      </c>
      <c r="I3003">
        <v>1368.4950000000001</v>
      </c>
      <c r="J3003">
        <f t="shared" si="46"/>
        <v>6842.4750000000004</v>
      </c>
      <c r="K3003" t="s">
        <v>27</v>
      </c>
      <c r="L3003" t="s">
        <v>79</v>
      </c>
      <c r="M3003" t="s">
        <v>29</v>
      </c>
      <c r="N3003" t="s">
        <v>67</v>
      </c>
      <c r="O3003">
        <v>26.02</v>
      </c>
      <c r="P3003">
        <v>4.7</v>
      </c>
      <c r="Q3003" t="s">
        <v>23</v>
      </c>
    </row>
    <row r="3004" spans="1:17" x14ac:dyDescent="0.3">
      <c r="A3004" t="s">
        <v>6321</v>
      </c>
      <c r="B3004" s="1">
        <v>44339</v>
      </c>
      <c r="C3004" t="s">
        <v>6322</v>
      </c>
      <c r="D3004" t="s">
        <v>94</v>
      </c>
      <c r="E3004" t="s">
        <v>50</v>
      </c>
      <c r="F3004">
        <v>1</v>
      </c>
      <c r="G3004">
        <v>1</v>
      </c>
      <c r="H3004">
        <v>497.56</v>
      </c>
      <c r="I3004">
        <v>567.21840000000009</v>
      </c>
      <c r="J3004">
        <f t="shared" si="46"/>
        <v>567.21840000000009</v>
      </c>
      <c r="K3004" t="s">
        <v>20</v>
      </c>
      <c r="L3004" t="s">
        <v>79</v>
      </c>
      <c r="M3004" t="s">
        <v>71</v>
      </c>
      <c r="N3004" t="s">
        <v>89</v>
      </c>
      <c r="O3004">
        <v>46.45</v>
      </c>
      <c r="P3004">
        <v>1.2</v>
      </c>
      <c r="Q3004" t="s">
        <v>23</v>
      </c>
    </row>
    <row r="3005" spans="1:17" x14ac:dyDescent="0.3">
      <c r="A3005" t="s">
        <v>6323</v>
      </c>
      <c r="B3005" s="1">
        <v>45366</v>
      </c>
      <c r="C3005" t="s">
        <v>6324</v>
      </c>
      <c r="D3005" t="s">
        <v>33</v>
      </c>
      <c r="E3005" t="s">
        <v>62</v>
      </c>
      <c r="F3005">
        <v>17</v>
      </c>
      <c r="G3005">
        <v>15</v>
      </c>
      <c r="H3005">
        <v>100.95</v>
      </c>
      <c r="I3005">
        <v>109.02600000000001</v>
      </c>
      <c r="J3005">
        <f t="shared" si="46"/>
        <v>1635.39</v>
      </c>
      <c r="K3005" t="s">
        <v>47</v>
      </c>
      <c r="L3005" t="s">
        <v>21</v>
      </c>
      <c r="M3005" t="s">
        <v>36</v>
      </c>
      <c r="N3005" t="s">
        <v>67</v>
      </c>
      <c r="O3005">
        <v>38.03</v>
      </c>
      <c r="P3005">
        <v>4.5</v>
      </c>
      <c r="Q3005" t="s">
        <v>23</v>
      </c>
    </row>
    <row r="3006" spans="1:17" x14ac:dyDescent="0.3">
      <c r="A3006" t="s">
        <v>6325</v>
      </c>
      <c r="B3006" s="1">
        <v>44230</v>
      </c>
      <c r="C3006" t="s">
        <v>6326</v>
      </c>
      <c r="D3006" t="s">
        <v>94</v>
      </c>
      <c r="E3006" t="s">
        <v>50</v>
      </c>
      <c r="F3006">
        <v>18</v>
      </c>
      <c r="G3006">
        <v>14</v>
      </c>
      <c r="H3006">
        <v>530.87</v>
      </c>
      <c r="I3006">
        <v>573.33960000000002</v>
      </c>
      <c r="J3006">
        <f t="shared" si="46"/>
        <v>8026.7543999999998</v>
      </c>
      <c r="K3006" t="s">
        <v>27</v>
      </c>
      <c r="L3006" t="s">
        <v>79</v>
      </c>
      <c r="M3006" t="s">
        <v>29</v>
      </c>
      <c r="N3006" t="s">
        <v>30</v>
      </c>
      <c r="O3006">
        <v>36.770000000000003</v>
      </c>
      <c r="P3006" t="s">
        <v>316</v>
      </c>
      <c r="Q3006" t="s">
        <v>23</v>
      </c>
    </row>
    <row r="3007" spans="1:17" x14ac:dyDescent="0.3">
      <c r="A3007" t="s">
        <v>6327</v>
      </c>
      <c r="B3007" s="1">
        <v>44534</v>
      </c>
      <c r="C3007" t="s">
        <v>6328</v>
      </c>
      <c r="D3007" t="s">
        <v>100</v>
      </c>
      <c r="E3007" t="s">
        <v>41</v>
      </c>
      <c r="F3007">
        <v>11</v>
      </c>
      <c r="G3007">
        <v>11</v>
      </c>
      <c r="H3007">
        <v>1485.53</v>
      </c>
      <c r="I3007">
        <v>1559.8065000000001</v>
      </c>
      <c r="J3007">
        <f t="shared" si="46"/>
        <v>17157.871500000001</v>
      </c>
      <c r="K3007" t="s">
        <v>66</v>
      </c>
      <c r="L3007" t="s">
        <v>123</v>
      </c>
      <c r="M3007" t="s">
        <v>29</v>
      </c>
      <c r="N3007" t="s">
        <v>89</v>
      </c>
      <c r="O3007">
        <v>48.14</v>
      </c>
      <c r="P3007">
        <v>3.3</v>
      </c>
      <c r="Q3007" t="s">
        <v>23</v>
      </c>
    </row>
    <row r="3008" spans="1:17" x14ac:dyDescent="0.3">
      <c r="A3008" t="s">
        <v>6329</v>
      </c>
      <c r="B3008" s="1">
        <v>45581</v>
      </c>
      <c r="C3008" t="s">
        <v>6330</v>
      </c>
      <c r="D3008" t="s">
        <v>61</v>
      </c>
      <c r="E3008" t="s">
        <v>34</v>
      </c>
      <c r="F3008">
        <v>1</v>
      </c>
      <c r="G3008">
        <v>1</v>
      </c>
      <c r="H3008">
        <v>1434.29</v>
      </c>
      <c r="I3008">
        <v>1606.4048</v>
      </c>
      <c r="J3008">
        <f t="shared" si="46"/>
        <v>1606.4048</v>
      </c>
      <c r="K3008" t="s">
        <v>20</v>
      </c>
      <c r="L3008" t="s">
        <v>123</v>
      </c>
      <c r="M3008" t="s">
        <v>71</v>
      </c>
      <c r="N3008" t="s">
        <v>6331</v>
      </c>
      <c r="O3008">
        <v>4.63</v>
      </c>
      <c r="P3008">
        <v>3.1</v>
      </c>
      <c r="Q3008" t="s">
        <v>23</v>
      </c>
    </row>
    <row r="3009" spans="1:17" x14ac:dyDescent="0.3">
      <c r="A3009" t="s">
        <v>6332</v>
      </c>
      <c r="B3009" s="1">
        <v>45287</v>
      </c>
      <c r="C3009" t="s">
        <v>6333</v>
      </c>
      <c r="D3009" t="s">
        <v>130</v>
      </c>
      <c r="E3009" t="s">
        <v>78</v>
      </c>
      <c r="F3009">
        <v>5</v>
      </c>
      <c r="G3009">
        <v>5</v>
      </c>
      <c r="H3009">
        <v>514.04999999999995</v>
      </c>
      <c r="I3009">
        <v>565.45500000000004</v>
      </c>
      <c r="J3009">
        <f t="shared" si="46"/>
        <v>2827.2750000000001</v>
      </c>
      <c r="K3009" t="s">
        <v>47</v>
      </c>
      <c r="L3009" t="s">
        <v>35</v>
      </c>
      <c r="M3009" t="s">
        <v>29</v>
      </c>
      <c r="N3009" t="s">
        <v>53</v>
      </c>
      <c r="O3009">
        <v>20.09</v>
      </c>
      <c r="P3009">
        <v>3</v>
      </c>
      <c r="Q3009" t="s">
        <v>23</v>
      </c>
    </row>
    <row r="3010" spans="1:17" x14ac:dyDescent="0.3">
      <c r="A3010" t="s">
        <v>6334</v>
      </c>
      <c r="B3010" s="1">
        <v>45256</v>
      </c>
      <c r="C3010" t="s">
        <v>6335</v>
      </c>
      <c r="D3010" t="s">
        <v>100</v>
      </c>
      <c r="E3010" t="s">
        <v>41</v>
      </c>
      <c r="F3010">
        <v>13</v>
      </c>
      <c r="G3010">
        <v>11</v>
      </c>
      <c r="H3010">
        <v>1491.92</v>
      </c>
      <c r="I3010">
        <v>1566.5160000000001</v>
      </c>
      <c r="J3010">
        <f t="shared" si="46"/>
        <v>17231.675999999999</v>
      </c>
      <c r="K3010" t="s">
        <v>66</v>
      </c>
      <c r="L3010" t="s">
        <v>79</v>
      </c>
      <c r="M3010" t="s">
        <v>29</v>
      </c>
      <c r="N3010" t="s">
        <v>67</v>
      </c>
      <c r="O3010">
        <v>24.12</v>
      </c>
      <c r="P3010">
        <v>3.3</v>
      </c>
      <c r="Q3010" t="s">
        <v>23</v>
      </c>
    </row>
    <row r="3011" spans="1:17" x14ac:dyDescent="0.3">
      <c r="A3011" t="s">
        <v>6336</v>
      </c>
      <c r="B3011" s="1">
        <v>44253</v>
      </c>
      <c r="C3011" t="s">
        <v>6337</v>
      </c>
      <c r="D3011" t="s">
        <v>100</v>
      </c>
      <c r="E3011" t="s">
        <v>26</v>
      </c>
      <c r="F3011">
        <v>15</v>
      </c>
      <c r="G3011">
        <v>12</v>
      </c>
      <c r="H3011">
        <v>1341.2</v>
      </c>
      <c r="I3011">
        <v>1475.3200000000002</v>
      </c>
      <c r="J3011">
        <f t="shared" ref="J3011:J3074" si="47">G3011*I3011</f>
        <v>17703.840000000004</v>
      </c>
      <c r="K3011" t="s">
        <v>51</v>
      </c>
      <c r="L3011" t="s">
        <v>28</v>
      </c>
      <c r="M3011" t="s">
        <v>29</v>
      </c>
      <c r="N3011" t="s">
        <v>37</v>
      </c>
      <c r="O3011">
        <v>44.03</v>
      </c>
      <c r="P3011">
        <v>2.9</v>
      </c>
      <c r="Q3011" t="s">
        <v>23</v>
      </c>
    </row>
    <row r="3012" spans="1:17" x14ac:dyDescent="0.3">
      <c r="A3012" t="s">
        <v>6338</v>
      </c>
      <c r="B3012" s="1">
        <v>44506</v>
      </c>
      <c r="C3012" t="s">
        <v>6339</v>
      </c>
      <c r="D3012" t="s">
        <v>100</v>
      </c>
      <c r="E3012" t="s">
        <v>26</v>
      </c>
      <c r="F3012">
        <v>13</v>
      </c>
      <c r="G3012">
        <v>10</v>
      </c>
      <c r="H3012">
        <v>52.52</v>
      </c>
      <c r="I3012">
        <v>59.872800000000012</v>
      </c>
      <c r="J3012">
        <f t="shared" si="47"/>
        <v>598.72800000000007</v>
      </c>
      <c r="K3012" t="s">
        <v>66</v>
      </c>
      <c r="L3012" t="s">
        <v>21</v>
      </c>
      <c r="M3012" t="s">
        <v>22</v>
      </c>
      <c r="N3012" t="s">
        <v>53</v>
      </c>
      <c r="O3012">
        <v>4.3</v>
      </c>
      <c r="P3012">
        <v>2.1</v>
      </c>
      <c r="Q3012" t="s">
        <v>23</v>
      </c>
    </row>
    <row r="3013" spans="1:17" x14ac:dyDescent="0.3">
      <c r="A3013" t="s">
        <v>6340</v>
      </c>
      <c r="B3013" s="1">
        <v>45552</v>
      </c>
      <c r="C3013" t="s">
        <v>6341</v>
      </c>
      <c r="D3013" t="s">
        <v>109</v>
      </c>
      <c r="E3013" t="s">
        <v>46</v>
      </c>
      <c r="F3013">
        <v>17</v>
      </c>
      <c r="G3013">
        <v>16</v>
      </c>
      <c r="H3013">
        <v>838.42</v>
      </c>
      <c r="I3013">
        <v>897.10940000000005</v>
      </c>
      <c r="J3013">
        <f t="shared" si="47"/>
        <v>14353.750400000001</v>
      </c>
      <c r="K3013" t="s">
        <v>51</v>
      </c>
      <c r="L3013" t="s">
        <v>79</v>
      </c>
      <c r="N3013" t="s">
        <v>30</v>
      </c>
      <c r="O3013">
        <v>16.510000000000002</v>
      </c>
      <c r="P3013">
        <v>1.1000000000000001</v>
      </c>
      <c r="Q3013" t="s">
        <v>23</v>
      </c>
    </row>
    <row r="3014" spans="1:17" x14ac:dyDescent="0.3">
      <c r="A3014" t="s">
        <v>6342</v>
      </c>
      <c r="B3014" s="1">
        <v>45525</v>
      </c>
      <c r="C3014" t="s">
        <v>6343</v>
      </c>
      <c r="D3014" t="s">
        <v>109</v>
      </c>
      <c r="E3014" t="s">
        <v>110</v>
      </c>
      <c r="F3014">
        <v>18</v>
      </c>
      <c r="G3014">
        <v>14</v>
      </c>
      <c r="H3014">
        <v>740.32</v>
      </c>
      <c r="I3014">
        <v>799.54560000000015</v>
      </c>
      <c r="J3014">
        <f t="shared" si="47"/>
        <v>11193.638400000002</v>
      </c>
      <c r="K3014" t="s">
        <v>20</v>
      </c>
      <c r="L3014" t="s">
        <v>123</v>
      </c>
      <c r="M3014" t="s">
        <v>36</v>
      </c>
      <c r="N3014" t="s">
        <v>53</v>
      </c>
      <c r="P3014">
        <v>2.4</v>
      </c>
      <c r="Q3014" t="s">
        <v>23</v>
      </c>
    </row>
    <row r="3015" spans="1:17" x14ac:dyDescent="0.3">
      <c r="A3015" t="s">
        <v>6344</v>
      </c>
      <c r="B3015" s="1">
        <v>44489</v>
      </c>
      <c r="C3015" t="s">
        <v>6345</v>
      </c>
      <c r="D3015" t="s">
        <v>65</v>
      </c>
      <c r="E3015" t="s">
        <v>19</v>
      </c>
      <c r="F3015">
        <v>3</v>
      </c>
      <c r="G3015">
        <v>2</v>
      </c>
      <c r="H3015">
        <v>639.41</v>
      </c>
      <c r="I3015">
        <v>722.53329999999994</v>
      </c>
      <c r="J3015">
        <f t="shared" si="47"/>
        <v>1445.0665999999999</v>
      </c>
      <c r="K3015" t="s">
        <v>47</v>
      </c>
      <c r="L3015" t="s">
        <v>35</v>
      </c>
      <c r="M3015" t="s">
        <v>29</v>
      </c>
      <c r="N3015" t="s">
        <v>89</v>
      </c>
      <c r="O3015">
        <v>29.97</v>
      </c>
      <c r="P3015">
        <v>4.8</v>
      </c>
      <c r="Q3015" t="s">
        <v>23</v>
      </c>
    </row>
    <row r="3016" spans="1:17" x14ac:dyDescent="0.3">
      <c r="A3016" t="s">
        <v>6346</v>
      </c>
      <c r="B3016" s="1">
        <v>45153</v>
      </c>
      <c r="C3016" t="s">
        <v>6347</v>
      </c>
      <c r="D3016" t="s">
        <v>2873</v>
      </c>
      <c r="E3016" t="s">
        <v>78</v>
      </c>
      <c r="F3016">
        <v>19</v>
      </c>
      <c r="G3016">
        <v>18</v>
      </c>
      <c r="H3016">
        <v>998.26</v>
      </c>
      <c r="I3016">
        <v>1058.1556</v>
      </c>
      <c r="J3016">
        <f t="shared" si="47"/>
        <v>19046.800800000001</v>
      </c>
      <c r="K3016" t="s">
        <v>6348</v>
      </c>
      <c r="L3016" t="s">
        <v>79</v>
      </c>
      <c r="M3016" t="s">
        <v>71</v>
      </c>
      <c r="N3016" t="s">
        <v>67</v>
      </c>
      <c r="O3016">
        <v>24.54</v>
      </c>
      <c r="P3016">
        <v>3.6</v>
      </c>
      <c r="Q3016" t="s">
        <v>23</v>
      </c>
    </row>
    <row r="3017" spans="1:17" x14ac:dyDescent="0.3">
      <c r="A3017" t="s">
        <v>6349</v>
      </c>
      <c r="B3017" s="1">
        <v>44798</v>
      </c>
      <c r="C3017" t="s">
        <v>6350</v>
      </c>
      <c r="D3017" t="s">
        <v>56</v>
      </c>
      <c r="E3017" t="s">
        <v>26</v>
      </c>
      <c r="F3017">
        <v>4</v>
      </c>
      <c r="G3017">
        <v>3</v>
      </c>
      <c r="H3017">
        <v>152.35</v>
      </c>
      <c r="I3017">
        <v>175.20249999999999</v>
      </c>
      <c r="J3017">
        <f t="shared" si="47"/>
        <v>525.60749999999996</v>
      </c>
      <c r="K3017" t="s">
        <v>66</v>
      </c>
      <c r="L3017" t="s">
        <v>79</v>
      </c>
      <c r="M3017" t="s">
        <v>29</v>
      </c>
      <c r="N3017" t="s">
        <v>30</v>
      </c>
      <c r="O3017">
        <v>47.84</v>
      </c>
      <c r="P3017">
        <v>1.3</v>
      </c>
      <c r="Q3017" t="s">
        <v>23</v>
      </c>
    </row>
    <row r="3018" spans="1:17" x14ac:dyDescent="0.3">
      <c r="A3018" t="s">
        <v>6351</v>
      </c>
      <c r="B3018" s="1">
        <v>44809</v>
      </c>
      <c r="C3018" t="s">
        <v>6352</v>
      </c>
      <c r="D3018" t="s">
        <v>94</v>
      </c>
      <c r="E3018" t="s">
        <v>50</v>
      </c>
      <c r="F3018">
        <v>17</v>
      </c>
      <c r="G3018">
        <v>14</v>
      </c>
      <c r="H3018">
        <v>625.34</v>
      </c>
      <c r="I3018">
        <v>700.38080000000014</v>
      </c>
      <c r="J3018">
        <f t="shared" si="47"/>
        <v>9805.3312000000024</v>
      </c>
      <c r="K3018" t="s">
        <v>66</v>
      </c>
      <c r="L3018" t="s">
        <v>42</v>
      </c>
      <c r="M3018" t="s">
        <v>71</v>
      </c>
      <c r="N3018" t="s">
        <v>53</v>
      </c>
      <c r="O3018">
        <v>46.13</v>
      </c>
      <c r="P3018">
        <v>3.1</v>
      </c>
      <c r="Q3018" t="s">
        <v>23</v>
      </c>
    </row>
    <row r="3019" spans="1:17" x14ac:dyDescent="0.3">
      <c r="A3019" t="s">
        <v>6353</v>
      </c>
      <c r="B3019" s="1">
        <v>43837</v>
      </c>
      <c r="C3019" t="s">
        <v>6354</v>
      </c>
      <c r="D3019" t="s">
        <v>141</v>
      </c>
      <c r="E3019" t="s">
        <v>50</v>
      </c>
      <c r="F3019">
        <v>13</v>
      </c>
      <c r="G3019">
        <v>11</v>
      </c>
      <c r="H3019">
        <v>379.51</v>
      </c>
      <c r="I3019">
        <v>421.2561</v>
      </c>
      <c r="J3019">
        <f t="shared" si="47"/>
        <v>4633.8171000000002</v>
      </c>
      <c r="K3019" t="s">
        <v>27</v>
      </c>
      <c r="L3019" t="s">
        <v>42</v>
      </c>
      <c r="M3019" t="s">
        <v>36</v>
      </c>
      <c r="N3019" t="s">
        <v>53</v>
      </c>
      <c r="O3019">
        <v>39.15</v>
      </c>
      <c r="P3019">
        <v>2.5</v>
      </c>
      <c r="Q3019" t="s">
        <v>111</v>
      </c>
    </row>
    <row r="3020" spans="1:17" x14ac:dyDescent="0.3">
      <c r="A3020" t="s">
        <v>6355</v>
      </c>
      <c r="B3020" s="1">
        <v>43984</v>
      </c>
      <c r="C3020" t="s">
        <v>6356</v>
      </c>
      <c r="D3020" t="s">
        <v>45</v>
      </c>
      <c r="E3020" t="s">
        <v>46</v>
      </c>
      <c r="F3020">
        <v>11</v>
      </c>
      <c r="G3020">
        <v>11</v>
      </c>
      <c r="H3020">
        <v>937.68</v>
      </c>
      <c r="I3020">
        <v>1068.9552000000001</v>
      </c>
      <c r="J3020">
        <f t="shared" si="47"/>
        <v>11758.507200000002</v>
      </c>
      <c r="K3020" t="s">
        <v>20</v>
      </c>
      <c r="L3020" t="s">
        <v>35</v>
      </c>
      <c r="M3020" t="s">
        <v>22</v>
      </c>
      <c r="N3020" t="s">
        <v>37</v>
      </c>
      <c r="O3020">
        <v>23.75</v>
      </c>
      <c r="P3020">
        <v>3.3</v>
      </c>
      <c r="Q3020" t="s">
        <v>23</v>
      </c>
    </row>
    <row r="3021" spans="1:17" x14ac:dyDescent="0.3">
      <c r="A3021" t="s">
        <v>6357</v>
      </c>
      <c r="B3021" s="1">
        <v>44268</v>
      </c>
      <c r="C3021" t="s">
        <v>6358</v>
      </c>
      <c r="D3021" t="s">
        <v>45</v>
      </c>
      <c r="E3021" t="s">
        <v>46</v>
      </c>
      <c r="F3021">
        <v>4</v>
      </c>
      <c r="G3021">
        <v>4</v>
      </c>
      <c r="H3021">
        <v>907.19</v>
      </c>
      <c r="I3021">
        <v>1016.0528000000002</v>
      </c>
      <c r="J3021">
        <f t="shared" si="47"/>
        <v>4064.2112000000006</v>
      </c>
      <c r="K3021" t="s">
        <v>51</v>
      </c>
      <c r="L3021" t="s">
        <v>123</v>
      </c>
      <c r="M3021" t="s">
        <v>36</v>
      </c>
      <c r="N3021" t="s">
        <v>89</v>
      </c>
      <c r="O3021">
        <v>40.49</v>
      </c>
      <c r="P3021">
        <v>2.4</v>
      </c>
      <c r="Q3021" t="s">
        <v>23</v>
      </c>
    </row>
    <row r="3022" spans="1:17" x14ac:dyDescent="0.3">
      <c r="A3022" t="s">
        <v>6359</v>
      </c>
      <c r="B3022" s="1">
        <v>43856</v>
      </c>
      <c r="C3022" t="s">
        <v>6360</v>
      </c>
      <c r="D3022" t="s">
        <v>85</v>
      </c>
      <c r="E3022" t="s">
        <v>6361</v>
      </c>
      <c r="F3022">
        <v>15</v>
      </c>
      <c r="G3022">
        <v>14</v>
      </c>
      <c r="H3022">
        <v>1294.6600000000001</v>
      </c>
      <c r="I3022">
        <v>1450.0192000000002</v>
      </c>
      <c r="J3022">
        <f t="shared" si="47"/>
        <v>20300.268800000002</v>
      </c>
      <c r="K3022" t="s">
        <v>51</v>
      </c>
      <c r="L3022" t="s">
        <v>35</v>
      </c>
      <c r="M3022" t="s">
        <v>29</v>
      </c>
      <c r="N3022" t="s">
        <v>30</v>
      </c>
      <c r="O3022">
        <v>1.57</v>
      </c>
      <c r="P3022">
        <v>4.0999999999999996</v>
      </c>
      <c r="Q3022" t="s">
        <v>23</v>
      </c>
    </row>
    <row r="3023" spans="1:17" x14ac:dyDescent="0.3">
      <c r="A3023" t="s">
        <v>6362</v>
      </c>
      <c r="B3023" s="1">
        <v>44766</v>
      </c>
      <c r="C3023" t="s">
        <v>6363</v>
      </c>
      <c r="D3023" t="s">
        <v>77</v>
      </c>
      <c r="E3023" t="s">
        <v>82</v>
      </c>
      <c r="F3023">
        <v>15</v>
      </c>
      <c r="G3023">
        <v>14</v>
      </c>
      <c r="H3023">
        <v>41.85</v>
      </c>
      <c r="I3023">
        <v>47.70900000000001</v>
      </c>
      <c r="J3023">
        <f t="shared" si="47"/>
        <v>667.92600000000016</v>
      </c>
      <c r="K3023" t="s">
        <v>51</v>
      </c>
      <c r="L3023" t="s">
        <v>79</v>
      </c>
      <c r="M3023" t="s">
        <v>36</v>
      </c>
      <c r="N3023" t="s">
        <v>53</v>
      </c>
      <c r="O3023">
        <v>34.159999999999997</v>
      </c>
      <c r="P3023">
        <v>3.4</v>
      </c>
      <c r="Q3023" t="s">
        <v>23</v>
      </c>
    </row>
    <row r="3024" spans="1:17" x14ac:dyDescent="0.3">
      <c r="A3024" t="s">
        <v>6364</v>
      </c>
      <c r="B3024" s="1">
        <v>45324</v>
      </c>
      <c r="C3024" t="s">
        <v>6365</v>
      </c>
      <c r="D3024" t="s">
        <v>1454</v>
      </c>
      <c r="E3024" t="s">
        <v>62</v>
      </c>
      <c r="F3024">
        <v>11</v>
      </c>
      <c r="G3024">
        <v>10</v>
      </c>
      <c r="H3024">
        <v>1062.04</v>
      </c>
      <c r="I3024">
        <v>1221.3459999999998</v>
      </c>
      <c r="J3024">
        <f t="shared" si="47"/>
        <v>12213.459999999997</v>
      </c>
      <c r="K3024" t="s">
        <v>47</v>
      </c>
      <c r="L3024" t="s">
        <v>79</v>
      </c>
      <c r="M3024" t="s">
        <v>29</v>
      </c>
      <c r="N3024" t="s">
        <v>53</v>
      </c>
      <c r="O3024">
        <v>41.15</v>
      </c>
      <c r="P3024">
        <v>5</v>
      </c>
      <c r="Q3024" t="s">
        <v>23</v>
      </c>
    </row>
    <row r="3025" spans="1:17" x14ac:dyDescent="0.3">
      <c r="A3025" t="s">
        <v>6366</v>
      </c>
      <c r="B3025" s="1">
        <v>44502</v>
      </c>
      <c r="C3025" t="s">
        <v>6367</v>
      </c>
      <c r="D3025" t="s">
        <v>56</v>
      </c>
      <c r="E3025" t="s">
        <v>26</v>
      </c>
      <c r="F3025">
        <v>4</v>
      </c>
      <c r="G3025">
        <v>3</v>
      </c>
      <c r="H3025">
        <v>758.47</v>
      </c>
      <c r="I3025">
        <v>849.48640000000012</v>
      </c>
      <c r="J3025">
        <f t="shared" si="47"/>
        <v>2548.4592000000002</v>
      </c>
      <c r="K3025" t="s">
        <v>20</v>
      </c>
      <c r="L3025" t="s">
        <v>28</v>
      </c>
      <c r="M3025" t="s">
        <v>36</v>
      </c>
      <c r="N3025" t="s">
        <v>37</v>
      </c>
      <c r="O3025">
        <v>22.14</v>
      </c>
      <c r="P3025">
        <v>2.8</v>
      </c>
      <c r="Q3025" t="s">
        <v>23</v>
      </c>
    </row>
    <row r="3026" spans="1:17" x14ac:dyDescent="0.3">
      <c r="A3026" t="s">
        <v>6368</v>
      </c>
      <c r="B3026" s="1">
        <v>45536</v>
      </c>
      <c r="C3026" t="s">
        <v>6369</v>
      </c>
      <c r="D3026" t="s">
        <v>109</v>
      </c>
      <c r="E3026" t="s">
        <v>110</v>
      </c>
      <c r="F3026">
        <v>19</v>
      </c>
      <c r="G3026">
        <v>18</v>
      </c>
      <c r="H3026">
        <v>31.39</v>
      </c>
      <c r="I3026">
        <v>32.959499999999998</v>
      </c>
      <c r="J3026">
        <f t="shared" si="47"/>
        <v>593.27099999999996</v>
      </c>
      <c r="K3026" t="s">
        <v>20</v>
      </c>
      <c r="L3026" t="s">
        <v>79</v>
      </c>
      <c r="M3026" t="s">
        <v>71</v>
      </c>
      <c r="N3026" t="s">
        <v>37</v>
      </c>
      <c r="O3026">
        <v>20.92</v>
      </c>
      <c r="P3026">
        <v>1.4</v>
      </c>
      <c r="Q3026" t="s">
        <v>23</v>
      </c>
    </row>
    <row r="3027" spans="1:17" x14ac:dyDescent="0.3">
      <c r="A3027" t="s">
        <v>6370</v>
      </c>
      <c r="B3027" s="1">
        <v>44635</v>
      </c>
      <c r="C3027" t="s">
        <v>6371</v>
      </c>
      <c r="D3027" t="s">
        <v>133</v>
      </c>
      <c r="E3027" t="s">
        <v>117</v>
      </c>
      <c r="F3027">
        <v>12</v>
      </c>
      <c r="G3027">
        <v>12</v>
      </c>
      <c r="H3027">
        <v>385.38</v>
      </c>
      <c r="I3027">
        <v>439.33320000000003</v>
      </c>
      <c r="J3027">
        <f t="shared" si="47"/>
        <v>5271.9984000000004</v>
      </c>
      <c r="K3027" t="s">
        <v>66</v>
      </c>
      <c r="L3027" t="s">
        <v>35</v>
      </c>
      <c r="M3027" t="s">
        <v>29</v>
      </c>
      <c r="N3027" t="s">
        <v>30</v>
      </c>
      <c r="O3027">
        <v>36.47</v>
      </c>
      <c r="P3027">
        <v>4</v>
      </c>
      <c r="Q3027" t="s">
        <v>23</v>
      </c>
    </row>
    <row r="3028" spans="1:17" x14ac:dyDescent="0.3">
      <c r="A3028" t="s">
        <v>6372</v>
      </c>
      <c r="B3028" s="1">
        <v>44310</v>
      </c>
      <c r="C3028" t="s">
        <v>6373</v>
      </c>
      <c r="D3028" t="s">
        <v>85</v>
      </c>
      <c r="E3028" t="s">
        <v>82</v>
      </c>
      <c r="F3028">
        <v>7</v>
      </c>
      <c r="G3028">
        <v>7</v>
      </c>
      <c r="H3028">
        <v>822.57</v>
      </c>
      <c r="I3028">
        <v>888.37560000000008</v>
      </c>
      <c r="J3028">
        <f t="shared" si="47"/>
        <v>6218.6292000000003</v>
      </c>
      <c r="K3028" t="s">
        <v>20</v>
      </c>
      <c r="L3028" t="s">
        <v>42</v>
      </c>
      <c r="M3028" t="s">
        <v>71</v>
      </c>
      <c r="N3028" t="s">
        <v>37</v>
      </c>
      <c r="O3028">
        <v>23.46</v>
      </c>
      <c r="P3028">
        <v>2.5</v>
      </c>
      <c r="Q3028" t="s">
        <v>23</v>
      </c>
    </row>
    <row r="3029" spans="1:17" x14ac:dyDescent="0.3">
      <c r="A3029" t="s">
        <v>6374</v>
      </c>
      <c r="B3029" s="1">
        <v>44417</v>
      </c>
      <c r="C3029" t="s">
        <v>6375</v>
      </c>
      <c r="D3029" t="s">
        <v>116</v>
      </c>
      <c r="E3029" t="s">
        <v>50</v>
      </c>
      <c r="F3029">
        <v>1</v>
      </c>
      <c r="G3029">
        <v>1</v>
      </c>
      <c r="H3029">
        <v>115.68</v>
      </c>
      <c r="I3029">
        <v>123.77760000000002</v>
      </c>
      <c r="J3029">
        <f t="shared" si="47"/>
        <v>123.77760000000002</v>
      </c>
      <c r="K3029" t="s">
        <v>51</v>
      </c>
      <c r="L3029" t="s">
        <v>86</v>
      </c>
      <c r="M3029" t="s">
        <v>36</v>
      </c>
      <c r="N3029" t="s">
        <v>30</v>
      </c>
      <c r="O3029">
        <v>37.42</v>
      </c>
      <c r="P3029">
        <v>3.8</v>
      </c>
      <c r="Q3029" t="s">
        <v>23</v>
      </c>
    </row>
    <row r="3030" spans="1:17" x14ac:dyDescent="0.3">
      <c r="A3030" t="s">
        <v>6376</v>
      </c>
      <c r="B3030" s="1">
        <v>45635</v>
      </c>
      <c r="C3030" t="s">
        <v>6377</v>
      </c>
      <c r="D3030" t="s">
        <v>109</v>
      </c>
      <c r="E3030" t="s">
        <v>46</v>
      </c>
      <c r="F3030">
        <v>11</v>
      </c>
      <c r="G3030">
        <v>11</v>
      </c>
      <c r="H3030">
        <v>962.14</v>
      </c>
      <c r="I3030">
        <v>1039.1112000000001</v>
      </c>
      <c r="J3030">
        <f t="shared" si="47"/>
        <v>11430.2232</v>
      </c>
      <c r="K3030" t="s">
        <v>20</v>
      </c>
      <c r="L3030" t="s">
        <v>42</v>
      </c>
      <c r="M3030" t="s">
        <v>29</v>
      </c>
      <c r="N3030" t="s">
        <v>37</v>
      </c>
      <c r="O3030">
        <v>7.91</v>
      </c>
      <c r="P3030">
        <v>3.3</v>
      </c>
      <c r="Q3030" t="s">
        <v>23</v>
      </c>
    </row>
    <row r="3031" spans="1:17" x14ac:dyDescent="0.3">
      <c r="A3031" t="s">
        <v>6378</v>
      </c>
      <c r="B3031" s="1">
        <v>44373</v>
      </c>
      <c r="C3031" t="s">
        <v>6379</v>
      </c>
      <c r="D3031" t="s">
        <v>61</v>
      </c>
      <c r="E3031" t="s">
        <v>70</v>
      </c>
      <c r="F3031">
        <v>18</v>
      </c>
      <c r="G3031">
        <v>18</v>
      </c>
      <c r="H3031">
        <v>1348.04</v>
      </c>
      <c r="I3031">
        <v>1523.2851999999998</v>
      </c>
      <c r="J3031">
        <f t="shared" si="47"/>
        <v>27419.133599999997</v>
      </c>
      <c r="K3031" t="s">
        <v>66</v>
      </c>
      <c r="L3031" t="s">
        <v>86</v>
      </c>
      <c r="M3031" t="s">
        <v>71</v>
      </c>
      <c r="N3031" t="s">
        <v>89</v>
      </c>
      <c r="O3031">
        <v>5.51</v>
      </c>
      <c r="P3031">
        <v>1.1000000000000001</v>
      </c>
      <c r="Q3031" t="s">
        <v>205</v>
      </c>
    </row>
    <row r="3032" spans="1:17" x14ac:dyDescent="0.3">
      <c r="A3032" t="s">
        <v>6380</v>
      </c>
      <c r="B3032" s="1">
        <v>44729</v>
      </c>
      <c r="C3032" t="s">
        <v>6381</v>
      </c>
      <c r="D3032" t="s">
        <v>40</v>
      </c>
      <c r="E3032" t="s">
        <v>26</v>
      </c>
      <c r="F3032">
        <v>4</v>
      </c>
      <c r="G3032">
        <v>4</v>
      </c>
      <c r="H3032">
        <v>1462.72</v>
      </c>
      <c r="I3032">
        <v>1682.1279999999999</v>
      </c>
      <c r="J3032">
        <f t="shared" si="47"/>
        <v>6728.5119999999997</v>
      </c>
      <c r="K3032" t="s">
        <v>66</v>
      </c>
      <c r="L3032" t="s">
        <v>86</v>
      </c>
      <c r="M3032" t="s">
        <v>36</v>
      </c>
      <c r="N3032" t="s">
        <v>53</v>
      </c>
      <c r="O3032">
        <v>40.24</v>
      </c>
      <c r="P3032">
        <v>5</v>
      </c>
      <c r="Q3032" t="s">
        <v>23</v>
      </c>
    </row>
    <row r="3033" spans="1:17" x14ac:dyDescent="0.3">
      <c r="A3033" t="s">
        <v>6382</v>
      </c>
      <c r="B3033" s="1">
        <v>44098</v>
      </c>
      <c r="C3033" t="s">
        <v>6383</v>
      </c>
      <c r="D3033" t="s">
        <v>85</v>
      </c>
      <c r="E3033" t="s">
        <v>82</v>
      </c>
      <c r="F3033">
        <v>6</v>
      </c>
      <c r="G3033">
        <v>6</v>
      </c>
      <c r="H3033">
        <v>1016.06</v>
      </c>
      <c r="I3033">
        <v>1137.9872</v>
      </c>
      <c r="J3033">
        <f t="shared" si="47"/>
        <v>6827.9232000000002</v>
      </c>
      <c r="K3033" t="s">
        <v>51</v>
      </c>
      <c r="L3033" t="s">
        <v>42</v>
      </c>
      <c r="M3033" t="s">
        <v>71</v>
      </c>
      <c r="N3033" t="s">
        <v>53</v>
      </c>
      <c r="O3033">
        <v>22.83</v>
      </c>
      <c r="P3033">
        <v>3</v>
      </c>
    </row>
    <row r="3034" spans="1:17" x14ac:dyDescent="0.3">
      <c r="A3034" t="s">
        <v>6384</v>
      </c>
      <c r="B3034" s="1">
        <v>44430</v>
      </c>
      <c r="C3034" t="s">
        <v>6385</v>
      </c>
      <c r="D3034" t="s">
        <v>77</v>
      </c>
      <c r="E3034" t="s">
        <v>19</v>
      </c>
      <c r="F3034">
        <v>6</v>
      </c>
      <c r="G3034">
        <v>6</v>
      </c>
      <c r="H3034">
        <v>844.78</v>
      </c>
      <c r="I3034">
        <v>937.70580000000007</v>
      </c>
      <c r="J3034">
        <f t="shared" si="47"/>
        <v>5626.2348000000002</v>
      </c>
      <c r="K3034" t="s">
        <v>66</v>
      </c>
      <c r="L3034" t="s">
        <v>28</v>
      </c>
      <c r="M3034" t="s">
        <v>71</v>
      </c>
      <c r="N3034" t="s">
        <v>30</v>
      </c>
      <c r="O3034">
        <v>38.78</v>
      </c>
      <c r="P3034">
        <v>2.8</v>
      </c>
      <c r="Q3034" t="s">
        <v>23</v>
      </c>
    </row>
    <row r="3035" spans="1:17" x14ac:dyDescent="0.3">
      <c r="A3035" t="s">
        <v>6386</v>
      </c>
      <c r="B3035" s="1">
        <v>45578</v>
      </c>
      <c r="C3035" t="s">
        <v>6387</v>
      </c>
      <c r="E3035" t="s">
        <v>95</v>
      </c>
      <c r="F3035">
        <v>19</v>
      </c>
      <c r="G3035">
        <v>17</v>
      </c>
      <c r="H3035">
        <v>1483.97</v>
      </c>
      <c r="I3035">
        <v>1676.8860999999999</v>
      </c>
      <c r="J3035">
        <f t="shared" si="47"/>
        <v>28507.063699999999</v>
      </c>
      <c r="K3035" t="s">
        <v>20</v>
      </c>
      <c r="L3035" t="s">
        <v>21</v>
      </c>
      <c r="M3035" t="s">
        <v>29</v>
      </c>
      <c r="N3035" t="s">
        <v>53</v>
      </c>
      <c r="O3035">
        <v>17.260000000000002</v>
      </c>
      <c r="P3035">
        <v>3.9</v>
      </c>
      <c r="Q3035" t="s">
        <v>23</v>
      </c>
    </row>
    <row r="3036" spans="1:17" x14ac:dyDescent="0.3">
      <c r="A3036" t="s">
        <v>6388</v>
      </c>
      <c r="B3036" s="1">
        <v>45609</v>
      </c>
      <c r="C3036" t="s">
        <v>6389</v>
      </c>
      <c r="D3036" t="s">
        <v>94</v>
      </c>
      <c r="E3036" t="s">
        <v>50</v>
      </c>
      <c r="F3036">
        <v>16</v>
      </c>
      <c r="G3036">
        <v>15</v>
      </c>
      <c r="H3036">
        <v>567.49</v>
      </c>
      <c r="I3036">
        <v>595.86450000000002</v>
      </c>
      <c r="J3036">
        <f t="shared" si="47"/>
        <v>8937.9675000000007</v>
      </c>
      <c r="K3036" t="s">
        <v>27</v>
      </c>
      <c r="L3036" t="s">
        <v>86</v>
      </c>
      <c r="M3036" t="s">
        <v>36</v>
      </c>
      <c r="N3036" t="s">
        <v>37</v>
      </c>
      <c r="O3036">
        <v>48.6</v>
      </c>
      <c r="P3036">
        <v>2.7</v>
      </c>
      <c r="Q3036" t="s">
        <v>23</v>
      </c>
    </row>
    <row r="3037" spans="1:17" x14ac:dyDescent="0.3">
      <c r="A3037" t="s">
        <v>6390</v>
      </c>
      <c r="B3037" s="1">
        <v>44024</v>
      </c>
      <c r="C3037" t="s">
        <v>6391</v>
      </c>
      <c r="D3037" t="s">
        <v>109</v>
      </c>
      <c r="E3037" t="s">
        <v>6392</v>
      </c>
      <c r="F3037">
        <v>12</v>
      </c>
      <c r="G3037">
        <v>12</v>
      </c>
      <c r="H3037">
        <v>290.81</v>
      </c>
      <c r="I3037">
        <v>328.61529999999999</v>
      </c>
      <c r="J3037">
        <f t="shared" si="47"/>
        <v>3943.3836000000001</v>
      </c>
      <c r="K3037" t="s">
        <v>66</v>
      </c>
      <c r="L3037" t="s">
        <v>28</v>
      </c>
      <c r="M3037" t="s">
        <v>22</v>
      </c>
      <c r="N3037" t="s">
        <v>37</v>
      </c>
      <c r="O3037">
        <v>-5</v>
      </c>
      <c r="P3037">
        <v>2.1</v>
      </c>
      <c r="Q3037" t="s">
        <v>23</v>
      </c>
    </row>
    <row r="3038" spans="1:17" x14ac:dyDescent="0.3">
      <c r="A3038" t="s">
        <v>6393</v>
      </c>
      <c r="B3038" s="1">
        <v>45170</v>
      </c>
      <c r="C3038" t="s">
        <v>6394</v>
      </c>
      <c r="D3038" t="s">
        <v>40</v>
      </c>
      <c r="E3038" t="s">
        <v>26</v>
      </c>
      <c r="F3038">
        <v>19</v>
      </c>
      <c r="G3038">
        <v>16</v>
      </c>
      <c r="H3038">
        <v>436.31</v>
      </c>
      <c r="I3038">
        <v>479.94100000000003</v>
      </c>
      <c r="J3038">
        <f t="shared" si="47"/>
        <v>7679.0560000000005</v>
      </c>
      <c r="K3038" t="s">
        <v>27</v>
      </c>
      <c r="L3038" t="s">
        <v>35</v>
      </c>
      <c r="M3038" t="s">
        <v>71</v>
      </c>
      <c r="N3038" t="s">
        <v>89</v>
      </c>
      <c r="O3038">
        <v>30.55</v>
      </c>
      <c r="P3038">
        <v>3</v>
      </c>
      <c r="Q3038" t="s">
        <v>23</v>
      </c>
    </row>
    <row r="3039" spans="1:17" x14ac:dyDescent="0.3">
      <c r="A3039" t="s">
        <v>6395</v>
      </c>
      <c r="B3039" s="1">
        <v>45370</v>
      </c>
      <c r="C3039" t="s">
        <v>6396</v>
      </c>
      <c r="D3039" t="s">
        <v>65</v>
      </c>
      <c r="E3039" t="s">
        <v>82</v>
      </c>
      <c r="F3039">
        <v>11</v>
      </c>
      <c r="G3039">
        <v>11</v>
      </c>
      <c r="H3039">
        <v>638.65</v>
      </c>
      <c r="I3039">
        <v>734.44749999999988</v>
      </c>
      <c r="J3039">
        <f t="shared" si="47"/>
        <v>8078.9224999999988</v>
      </c>
      <c r="K3039" t="s">
        <v>20</v>
      </c>
      <c r="L3039" t="s">
        <v>21</v>
      </c>
      <c r="M3039" t="s">
        <v>29</v>
      </c>
      <c r="N3039" t="s">
        <v>53</v>
      </c>
      <c r="O3039">
        <v>20.6</v>
      </c>
      <c r="P3039">
        <v>3.1</v>
      </c>
      <c r="Q3039" t="s">
        <v>23</v>
      </c>
    </row>
    <row r="3040" spans="1:17" x14ac:dyDescent="0.3">
      <c r="A3040" t="s">
        <v>6397</v>
      </c>
      <c r="B3040" s="1">
        <v>44429</v>
      </c>
      <c r="C3040" t="s">
        <v>6398</v>
      </c>
      <c r="D3040" t="s">
        <v>45</v>
      </c>
      <c r="E3040" t="s">
        <v>110</v>
      </c>
      <c r="F3040">
        <v>2</v>
      </c>
      <c r="G3040">
        <v>2</v>
      </c>
      <c r="H3040">
        <v>661.47</v>
      </c>
      <c r="I3040">
        <v>707.77290000000005</v>
      </c>
      <c r="J3040">
        <f t="shared" si="47"/>
        <v>1415.5458000000001</v>
      </c>
      <c r="K3040" t="s">
        <v>27</v>
      </c>
      <c r="L3040" t="s">
        <v>21</v>
      </c>
      <c r="M3040" t="s">
        <v>22</v>
      </c>
      <c r="N3040" t="s">
        <v>53</v>
      </c>
      <c r="O3040">
        <v>20.64</v>
      </c>
      <c r="P3040">
        <v>1</v>
      </c>
      <c r="Q3040" t="s">
        <v>23</v>
      </c>
    </row>
    <row r="3041" spans="1:17" x14ac:dyDescent="0.3">
      <c r="A3041" t="s">
        <v>6399</v>
      </c>
      <c r="B3041" s="1">
        <v>45284</v>
      </c>
      <c r="C3041" t="s">
        <v>6400</v>
      </c>
      <c r="D3041" t="s">
        <v>40</v>
      </c>
      <c r="E3041" t="s">
        <v>26</v>
      </c>
      <c r="F3041">
        <v>2</v>
      </c>
      <c r="G3041">
        <v>2</v>
      </c>
      <c r="H3041">
        <v>382.14</v>
      </c>
      <c r="I3041">
        <v>431.81819999999993</v>
      </c>
      <c r="J3041">
        <f t="shared" si="47"/>
        <v>863.63639999999987</v>
      </c>
      <c r="K3041" t="s">
        <v>51</v>
      </c>
      <c r="L3041" t="s">
        <v>42</v>
      </c>
      <c r="M3041" t="s">
        <v>29</v>
      </c>
      <c r="O3041">
        <v>19.670000000000002</v>
      </c>
      <c r="P3041">
        <v>1.7</v>
      </c>
      <c r="Q3041" t="s">
        <v>23</v>
      </c>
    </row>
    <row r="3042" spans="1:17" x14ac:dyDescent="0.3">
      <c r="A3042" t="s">
        <v>6401</v>
      </c>
      <c r="B3042" s="1">
        <v>44227</v>
      </c>
      <c r="C3042" t="s">
        <v>6402</v>
      </c>
      <c r="D3042" t="s">
        <v>65</v>
      </c>
      <c r="E3042" t="s">
        <v>19</v>
      </c>
      <c r="F3042">
        <v>7</v>
      </c>
      <c r="G3042">
        <v>7</v>
      </c>
      <c r="H3042">
        <v>1287.26</v>
      </c>
      <c r="I3042">
        <v>1441.7312000000002</v>
      </c>
      <c r="J3042">
        <f t="shared" si="47"/>
        <v>10092.118400000001</v>
      </c>
      <c r="K3042" t="s">
        <v>47</v>
      </c>
      <c r="L3042" t="s">
        <v>123</v>
      </c>
      <c r="M3042" t="s">
        <v>29</v>
      </c>
      <c r="N3042" t="s">
        <v>89</v>
      </c>
      <c r="O3042">
        <v>29.67</v>
      </c>
      <c r="P3042">
        <v>4</v>
      </c>
      <c r="Q3042" t="s">
        <v>23</v>
      </c>
    </row>
    <row r="3043" spans="1:17" x14ac:dyDescent="0.3">
      <c r="A3043" t="s">
        <v>6403</v>
      </c>
      <c r="B3043" s="1">
        <v>45478</v>
      </c>
      <c r="C3043" t="s">
        <v>6404</v>
      </c>
      <c r="D3043" t="s">
        <v>133</v>
      </c>
      <c r="E3043" t="s">
        <v>50</v>
      </c>
      <c r="F3043">
        <v>14</v>
      </c>
      <c r="G3043">
        <v>13</v>
      </c>
      <c r="H3043">
        <v>773.42</v>
      </c>
      <c r="I3043">
        <v>858.49620000000004</v>
      </c>
      <c r="J3043">
        <f t="shared" si="47"/>
        <v>11160.4506</v>
      </c>
      <c r="K3043" t="s">
        <v>51</v>
      </c>
      <c r="L3043" t="s">
        <v>123</v>
      </c>
      <c r="M3043" t="s">
        <v>36</v>
      </c>
      <c r="N3043" t="s">
        <v>30</v>
      </c>
      <c r="O3043">
        <v>21.57</v>
      </c>
      <c r="P3043">
        <v>2</v>
      </c>
      <c r="Q3043" t="s">
        <v>23</v>
      </c>
    </row>
    <row r="3044" spans="1:17" x14ac:dyDescent="0.3">
      <c r="A3044" t="s">
        <v>6405</v>
      </c>
      <c r="B3044" s="1" t="s">
        <v>3201</v>
      </c>
      <c r="C3044" t="s">
        <v>6406</v>
      </c>
      <c r="D3044" t="s">
        <v>33</v>
      </c>
      <c r="E3044" t="s">
        <v>70</v>
      </c>
      <c r="F3044">
        <v>2</v>
      </c>
      <c r="G3044">
        <v>2</v>
      </c>
      <c r="H3044">
        <v>603.9</v>
      </c>
      <c r="I3044">
        <v>688.44600000000003</v>
      </c>
      <c r="J3044">
        <f t="shared" si="47"/>
        <v>1376.8920000000001</v>
      </c>
      <c r="K3044" t="s">
        <v>27</v>
      </c>
      <c r="L3044" t="s">
        <v>21</v>
      </c>
      <c r="M3044" t="s">
        <v>36</v>
      </c>
      <c r="N3044" t="s">
        <v>53</v>
      </c>
      <c r="O3044">
        <v>47.02</v>
      </c>
      <c r="P3044">
        <v>2.9</v>
      </c>
      <c r="Q3044" t="s">
        <v>23</v>
      </c>
    </row>
    <row r="3045" spans="1:17" x14ac:dyDescent="0.3">
      <c r="A3045" t="s">
        <v>6407</v>
      </c>
      <c r="B3045" s="1">
        <v>45008</v>
      </c>
      <c r="C3045" t="s">
        <v>6408</v>
      </c>
      <c r="D3045" t="s">
        <v>56</v>
      </c>
      <c r="E3045" t="s">
        <v>57</v>
      </c>
      <c r="F3045">
        <v>15</v>
      </c>
      <c r="G3045">
        <v>15</v>
      </c>
      <c r="H3045">
        <v>831.88</v>
      </c>
      <c r="I3045">
        <v>898.43040000000008</v>
      </c>
      <c r="J3045">
        <f t="shared" si="47"/>
        <v>13476.456000000002</v>
      </c>
      <c r="K3045" t="s">
        <v>47</v>
      </c>
      <c r="L3045" t="s">
        <v>42</v>
      </c>
      <c r="M3045" t="s">
        <v>22</v>
      </c>
      <c r="N3045" t="s">
        <v>30</v>
      </c>
      <c r="O3045">
        <v>40.229999999999997</v>
      </c>
      <c r="P3045">
        <v>4.9000000000000004</v>
      </c>
      <c r="Q3045" t="s">
        <v>23</v>
      </c>
    </row>
    <row r="3046" spans="1:17" x14ac:dyDescent="0.3">
      <c r="A3046" t="s">
        <v>6409</v>
      </c>
      <c r="B3046" s="1">
        <v>44100</v>
      </c>
      <c r="C3046" t="s">
        <v>835</v>
      </c>
      <c r="D3046" t="s">
        <v>65</v>
      </c>
      <c r="E3046" t="s">
        <v>82</v>
      </c>
      <c r="F3046">
        <v>19</v>
      </c>
      <c r="G3046">
        <v>18</v>
      </c>
      <c r="H3046">
        <v>1287.98</v>
      </c>
      <c r="I3046">
        <v>1468.2972000000002</v>
      </c>
      <c r="J3046">
        <f t="shared" si="47"/>
        <v>26429.349600000005</v>
      </c>
      <c r="K3046" t="s">
        <v>47</v>
      </c>
      <c r="L3046" t="s">
        <v>28</v>
      </c>
      <c r="M3046" t="s">
        <v>71</v>
      </c>
      <c r="N3046" t="s">
        <v>89</v>
      </c>
      <c r="O3046">
        <v>41.74</v>
      </c>
      <c r="P3046">
        <v>1.7</v>
      </c>
      <c r="Q3046" t="s">
        <v>23</v>
      </c>
    </row>
    <row r="3047" spans="1:17" x14ac:dyDescent="0.3">
      <c r="A3047" t="s">
        <v>6410</v>
      </c>
      <c r="B3047" s="1">
        <v>44467</v>
      </c>
      <c r="C3047" t="s">
        <v>6411</v>
      </c>
      <c r="D3047" t="s">
        <v>61</v>
      </c>
      <c r="E3047" t="s">
        <v>34</v>
      </c>
      <c r="F3047">
        <v>15</v>
      </c>
      <c r="G3047">
        <v>14</v>
      </c>
      <c r="H3047">
        <v>1134.28</v>
      </c>
      <c r="I3047">
        <v>1236.3652</v>
      </c>
      <c r="J3047">
        <f t="shared" si="47"/>
        <v>17309.112799999999</v>
      </c>
      <c r="K3047" t="s">
        <v>66</v>
      </c>
      <c r="L3047" t="s">
        <v>79</v>
      </c>
      <c r="M3047" t="s">
        <v>22</v>
      </c>
      <c r="N3047" t="s">
        <v>37</v>
      </c>
      <c r="O3047">
        <v>19.05</v>
      </c>
      <c r="P3047">
        <v>3.9</v>
      </c>
      <c r="Q3047" t="s">
        <v>23</v>
      </c>
    </row>
    <row r="3048" spans="1:17" x14ac:dyDescent="0.3">
      <c r="A3048" t="s">
        <v>6412</v>
      </c>
      <c r="B3048" s="1">
        <v>43878</v>
      </c>
      <c r="C3048" t="s">
        <v>6413</v>
      </c>
      <c r="D3048" t="s">
        <v>77</v>
      </c>
      <c r="E3048" t="s">
        <v>82</v>
      </c>
      <c r="F3048">
        <v>12</v>
      </c>
      <c r="G3048">
        <v>10</v>
      </c>
      <c r="H3048">
        <v>733.36</v>
      </c>
      <c r="I3048">
        <v>806.69600000000003</v>
      </c>
      <c r="J3048">
        <f t="shared" si="47"/>
        <v>8066.96</v>
      </c>
      <c r="K3048" t="s">
        <v>20</v>
      </c>
      <c r="L3048" t="s">
        <v>21</v>
      </c>
      <c r="M3048" t="s">
        <v>6414</v>
      </c>
      <c r="N3048" t="s">
        <v>67</v>
      </c>
      <c r="O3048">
        <v>25.4</v>
      </c>
      <c r="P3048">
        <v>4.9000000000000004</v>
      </c>
      <c r="Q3048" t="s">
        <v>23</v>
      </c>
    </row>
    <row r="3049" spans="1:17" x14ac:dyDescent="0.3">
      <c r="A3049" t="s">
        <v>6415</v>
      </c>
      <c r="B3049" s="1">
        <v>43863</v>
      </c>
      <c r="C3049" t="s">
        <v>6416</v>
      </c>
      <c r="D3049" t="s">
        <v>56</v>
      </c>
      <c r="E3049" t="s">
        <v>41</v>
      </c>
      <c r="F3049">
        <v>16</v>
      </c>
      <c r="G3049">
        <v>13</v>
      </c>
      <c r="H3049">
        <v>945.62</v>
      </c>
      <c r="I3049">
        <v>1059.0944000000002</v>
      </c>
      <c r="J3049">
        <f t="shared" si="47"/>
        <v>13768.227200000003</v>
      </c>
      <c r="K3049" t="s">
        <v>51</v>
      </c>
      <c r="L3049" t="s">
        <v>35</v>
      </c>
      <c r="M3049" t="s">
        <v>71</v>
      </c>
      <c r="N3049" t="s">
        <v>53</v>
      </c>
      <c r="O3049">
        <v>9999</v>
      </c>
      <c r="P3049">
        <v>3.8</v>
      </c>
      <c r="Q3049" t="s">
        <v>23</v>
      </c>
    </row>
    <row r="3050" spans="1:17" x14ac:dyDescent="0.3">
      <c r="A3050" t="s">
        <v>6417</v>
      </c>
      <c r="B3050" s="1">
        <v>44420</v>
      </c>
      <c r="C3050" t="s">
        <v>6418</v>
      </c>
      <c r="D3050" t="s">
        <v>45</v>
      </c>
      <c r="E3050" t="s">
        <v>120</v>
      </c>
      <c r="F3050">
        <v>10</v>
      </c>
      <c r="G3050">
        <v>9</v>
      </c>
      <c r="H3050">
        <v>783.05</v>
      </c>
      <c r="I3050">
        <v>892.67700000000002</v>
      </c>
      <c r="J3050">
        <f t="shared" si="47"/>
        <v>8034.0929999999998</v>
      </c>
      <c r="K3050" t="s">
        <v>66</v>
      </c>
      <c r="L3050" t="s">
        <v>28</v>
      </c>
      <c r="M3050" t="s">
        <v>6419</v>
      </c>
      <c r="N3050" t="s">
        <v>37</v>
      </c>
      <c r="O3050">
        <v>5.48</v>
      </c>
      <c r="P3050">
        <v>1.5</v>
      </c>
      <c r="Q3050" t="s">
        <v>23</v>
      </c>
    </row>
    <row r="3051" spans="1:17" x14ac:dyDescent="0.3">
      <c r="A3051" t="s">
        <v>6420</v>
      </c>
      <c r="B3051" s="1">
        <v>43872</v>
      </c>
      <c r="C3051" t="s">
        <v>6421</v>
      </c>
      <c r="D3051" t="s">
        <v>77</v>
      </c>
      <c r="E3051" t="s">
        <v>19</v>
      </c>
      <c r="F3051">
        <v>9</v>
      </c>
      <c r="G3051">
        <v>8</v>
      </c>
      <c r="H3051">
        <v>1082.68</v>
      </c>
      <c r="I3051">
        <v>1212.6016000000002</v>
      </c>
      <c r="J3051">
        <f t="shared" si="47"/>
        <v>9700.8128000000015</v>
      </c>
      <c r="K3051" t="s">
        <v>47</v>
      </c>
      <c r="L3051" t="s">
        <v>21</v>
      </c>
      <c r="M3051" t="s">
        <v>22</v>
      </c>
      <c r="N3051" t="s">
        <v>30</v>
      </c>
      <c r="O3051">
        <v>5.61</v>
      </c>
      <c r="P3051">
        <v>2.6</v>
      </c>
      <c r="Q3051" t="s">
        <v>23</v>
      </c>
    </row>
    <row r="3052" spans="1:17" x14ac:dyDescent="0.3">
      <c r="A3052" t="s">
        <v>6422</v>
      </c>
      <c r="B3052" s="1">
        <v>45222</v>
      </c>
      <c r="C3052" t="s">
        <v>6423</v>
      </c>
      <c r="D3052" t="s">
        <v>141</v>
      </c>
      <c r="E3052" t="s">
        <v>117</v>
      </c>
      <c r="F3052">
        <v>19</v>
      </c>
      <c r="G3052">
        <v>17</v>
      </c>
      <c r="H3052">
        <v>1191.3900000000001</v>
      </c>
      <c r="I3052">
        <v>1262.8734000000002</v>
      </c>
      <c r="J3052">
        <f t="shared" si="47"/>
        <v>21468.847800000003</v>
      </c>
      <c r="K3052" t="s">
        <v>66</v>
      </c>
      <c r="L3052" t="s">
        <v>28</v>
      </c>
      <c r="M3052" t="s">
        <v>22</v>
      </c>
      <c r="N3052" t="s">
        <v>89</v>
      </c>
      <c r="O3052">
        <v>47.97</v>
      </c>
      <c r="P3052">
        <v>3.2</v>
      </c>
      <c r="Q3052" t="s">
        <v>23</v>
      </c>
    </row>
    <row r="3053" spans="1:17" x14ac:dyDescent="0.3">
      <c r="A3053" t="s">
        <v>2088</v>
      </c>
      <c r="B3053" s="1">
        <v>44959</v>
      </c>
      <c r="C3053" t="s">
        <v>6424</v>
      </c>
      <c r="D3053" t="s">
        <v>1836</v>
      </c>
      <c r="E3053" t="s">
        <v>120</v>
      </c>
      <c r="F3053">
        <v>20</v>
      </c>
      <c r="G3053">
        <v>20</v>
      </c>
      <c r="H3053">
        <v>138.68</v>
      </c>
      <c r="I3053">
        <v>156.70839999999998</v>
      </c>
      <c r="J3053">
        <f t="shared" si="47"/>
        <v>3134.1679999999997</v>
      </c>
      <c r="K3053" t="s">
        <v>27</v>
      </c>
      <c r="L3053" t="s">
        <v>123</v>
      </c>
      <c r="M3053" t="s">
        <v>29</v>
      </c>
      <c r="N3053" t="s">
        <v>89</v>
      </c>
      <c r="O3053">
        <v>43.59</v>
      </c>
      <c r="P3053">
        <v>4.5999999999999996</v>
      </c>
      <c r="Q3053" t="s">
        <v>74</v>
      </c>
    </row>
    <row r="3054" spans="1:17" x14ac:dyDescent="0.3">
      <c r="A3054" t="s">
        <v>6425</v>
      </c>
      <c r="B3054" s="1">
        <v>44889</v>
      </c>
      <c r="C3054" t="s">
        <v>6426</v>
      </c>
      <c r="D3054" t="s">
        <v>100</v>
      </c>
      <c r="E3054" t="s">
        <v>41</v>
      </c>
      <c r="F3054">
        <v>6</v>
      </c>
      <c r="G3054">
        <v>6</v>
      </c>
      <c r="H3054">
        <v>260.14999999999998</v>
      </c>
      <c r="I3054">
        <v>293.96949999999993</v>
      </c>
      <c r="J3054">
        <f t="shared" si="47"/>
        <v>1763.8169999999996</v>
      </c>
      <c r="K3054" t="s">
        <v>66</v>
      </c>
      <c r="L3054" t="s">
        <v>79</v>
      </c>
      <c r="M3054" t="s">
        <v>36</v>
      </c>
      <c r="N3054" t="s">
        <v>53</v>
      </c>
      <c r="O3054">
        <v>20.94</v>
      </c>
      <c r="P3054">
        <v>1.3</v>
      </c>
      <c r="Q3054" t="s">
        <v>205</v>
      </c>
    </row>
    <row r="3055" spans="1:17" x14ac:dyDescent="0.3">
      <c r="A3055" t="s">
        <v>6427</v>
      </c>
      <c r="B3055" s="1">
        <v>44215</v>
      </c>
      <c r="C3055" t="s">
        <v>6428</v>
      </c>
      <c r="D3055" t="s">
        <v>109</v>
      </c>
      <c r="E3055" t="s">
        <v>46</v>
      </c>
      <c r="F3055">
        <v>12</v>
      </c>
      <c r="G3055">
        <v>12</v>
      </c>
      <c r="H3055">
        <v>1261.96</v>
      </c>
      <c r="I3055">
        <v>1337.6776000000002</v>
      </c>
      <c r="J3055">
        <f t="shared" si="47"/>
        <v>16052.131200000003</v>
      </c>
      <c r="K3055" t="s">
        <v>66</v>
      </c>
      <c r="L3055" t="s">
        <v>86</v>
      </c>
      <c r="M3055" t="s">
        <v>71</v>
      </c>
      <c r="N3055" t="s">
        <v>53</v>
      </c>
      <c r="O3055">
        <v>3.44</v>
      </c>
      <c r="P3055">
        <v>4.5999999999999996</v>
      </c>
      <c r="Q3055" t="s">
        <v>23</v>
      </c>
    </row>
    <row r="3056" spans="1:17" x14ac:dyDescent="0.3">
      <c r="A3056" t="s">
        <v>6429</v>
      </c>
      <c r="B3056" s="1">
        <v>44283</v>
      </c>
      <c r="C3056" t="s">
        <v>6430</v>
      </c>
      <c r="E3056" t="s">
        <v>62</v>
      </c>
      <c r="F3056">
        <v>13</v>
      </c>
      <c r="G3056">
        <v>13</v>
      </c>
      <c r="H3056">
        <v>342.29</v>
      </c>
      <c r="I3056">
        <v>373.09610000000004</v>
      </c>
      <c r="J3056">
        <f t="shared" si="47"/>
        <v>4850.2493000000004</v>
      </c>
      <c r="K3056" t="s">
        <v>47</v>
      </c>
      <c r="L3056" t="s">
        <v>79</v>
      </c>
      <c r="M3056" t="s">
        <v>22</v>
      </c>
      <c r="N3056" t="s">
        <v>37</v>
      </c>
      <c r="O3056">
        <v>11.75</v>
      </c>
      <c r="P3056">
        <v>3.5</v>
      </c>
      <c r="Q3056" t="s">
        <v>15</v>
      </c>
    </row>
    <row r="3057" spans="1:17" x14ac:dyDescent="0.3">
      <c r="A3057" t="s">
        <v>6431</v>
      </c>
      <c r="B3057" s="1">
        <v>45644</v>
      </c>
      <c r="C3057" t="s">
        <v>6432</v>
      </c>
      <c r="D3057" t="s">
        <v>116</v>
      </c>
      <c r="E3057" t="s">
        <v>50</v>
      </c>
      <c r="F3057">
        <v>17</v>
      </c>
      <c r="G3057">
        <v>16</v>
      </c>
      <c r="H3057">
        <v>310.48</v>
      </c>
      <c r="I3057">
        <v>350.8424</v>
      </c>
      <c r="J3057">
        <f t="shared" si="47"/>
        <v>5613.4784</v>
      </c>
      <c r="K3057" t="s">
        <v>20</v>
      </c>
      <c r="L3057" t="s">
        <v>28</v>
      </c>
      <c r="M3057" t="s">
        <v>71</v>
      </c>
      <c r="N3057" t="s">
        <v>67</v>
      </c>
      <c r="O3057">
        <v>35.799999999999997</v>
      </c>
      <c r="P3057">
        <v>1.4</v>
      </c>
      <c r="Q3057" t="s">
        <v>15</v>
      </c>
    </row>
    <row r="3058" spans="1:17" x14ac:dyDescent="0.3">
      <c r="A3058" t="s">
        <v>6433</v>
      </c>
      <c r="B3058" s="1">
        <v>44039</v>
      </c>
      <c r="C3058" t="s">
        <v>6434</v>
      </c>
      <c r="D3058" t="s">
        <v>77</v>
      </c>
      <c r="E3058" t="s">
        <v>19</v>
      </c>
      <c r="F3058">
        <v>2</v>
      </c>
      <c r="G3058">
        <v>2</v>
      </c>
      <c r="H3058">
        <v>111.56</v>
      </c>
      <c r="I3058">
        <v>123.83160000000001</v>
      </c>
      <c r="J3058">
        <f t="shared" si="47"/>
        <v>247.66320000000002</v>
      </c>
      <c r="K3058" t="s">
        <v>27</v>
      </c>
      <c r="L3058" t="s">
        <v>86</v>
      </c>
      <c r="M3058" t="s">
        <v>36</v>
      </c>
      <c r="N3058" t="s">
        <v>53</v>
      </c>
      <c r="O3058">
        <v>14.44</v>
      </c>
      <c r="P3058">
        <v>4.5999999999999996</v>
      </c>
      <c r="Q3058" t="s">
        <v>23</v>
      </c>
    </row>
    <row r="3059" spans="1:17" x14ac:dyDescent="0.3">
      <c r="A3059" t="s">
        <v>6435</v>
      </c>
      <c r="B3059" s="1">
        <v>45587</v>
      </c>
      <c r="C3059" t="s">
        <v>6436</v>
      </c>
      <c r="D3059" t="s">
        <v>65</v>
      </c>
      <c r="E3059" t="s">
        <v>82</v>
      </c>
      <c r="F3059">
        <v>18</v>
      </c>
      <c r="G3059">
        <v>16</v>
      </c>
      <c r="H3059">
        <v>1205.9100000000001</v>
      </c>
      <c r="I3059">
        <v>1266.2055</v>
      </c>
      <c r="J3059">
        <f t="shared" si="47"/>
        <v>20259.288</v>
      </c>
      <c r="K3059" t="s">
        <v>27</v>
      </c>
      <c r="L3059" t="s">
        <v>123</v>
      </c>
      <c r="M3059" t="s">
        <v>6437</v>
      </c>
      <c r="N3059" t="s">
        <v>30</v>
      </c>
      <c r="O3059">
        <v>31.17</v>
      </c>
      <c r="P3059">
        <v>1</v>
      </c>
      <c r="Q3059" t="s">
        <v>23</v>
      </c>
    </row>
    <row r="3060" spans="1:17" x14ac:dyDescent="0.3">
      <c r="A3060" t="s">
        <v>6438</v>
      </c>
      <c r="B3060" s="1">
        <v>45199</v>
      </c>
      <c r="C3060" t="s">
        <v>6439</v>
      </c>
      <c r="D3060" t="s">
        <v>116</v>
      </c>
      <c r="E3060" t="s">
        <v>95</v>
      </c>
      <c r="F3060">
        <v>20</v>
      </c>
      <c r="G3060">
        <v>19</v>
      </c>
      <c r="H3060">
        <v>147.59</v>
      </c>
      <c r="I3060">
        <v>157.9213</v>
      </c>
      <c r="J3060">
        <f t="shared" si="47"/>
        <v>3000.5047</v>
      </c>
      <c r="K3060" t="s">
        <v>51</v>
      </c>
      <c r="L3060" t="s">
        <v>86</v>
      </c>
      <c r="M3060" t="s">
        <v>22</v>
      </c>
      <c r="N3060" t="s">
        <v>53</v>
      </c>
      <c r="O3060">
        <v>12.38</v>
      </c>
      <c r="P3060">
        <v>4.2</v>
      </c>
      <c r="Q3060" t="s">
        <v>23</v>
      </c>
    </row>
    <row r="3061" spans="1:17" x14ac:dyDescent="0.3">
      <c r="A3061" t="s">
        <v>6440</v>
      </c>
      <c r="B3061" s="1">
        <v>44054</v>
      </c>
      <c r="C3061" t="s">
        <v>6441</v>
      </c>
      <c r="D3061" t="s">
        <v>100</v>
      </c>
      <c r="E3061" t="s">
        <v>57</v>
      </c>
      <c r="F3061">
        <v>19</v>
      </c>
      <c r="G3061">
        <v>19</v>
      </c>
      <c r="H3061">
        <v>1111.47</v>
      </c>
      <c r="I3061">
        <v>1189.2729000000002</v>
      </c>
      <c r="J3061">
        <f t="shared" si="47"/>
        <v>22596.185100000002</v>
      </c>
      <c r="K3061" t="s">
        <v>20</v>
      </c>
      <c r="L3061" t="s">
        <v>28</v>
      </c>
      <c r="M3061" t="s">
        <v>36</v>
      </c>
      <c r="N3061" t="s">
        <v>30</v>
      </c>
      <c r="O3061">
        <v>23.21</v>
      </c>
      <c r="P3061">
        <v>3.2</v>
      </c>
      <c r="Q3061" t="s">
        <v>111</v>
      </c>
    </row>
    <row r="3062" spans="1:17" x14ac:dyDescent="0.3">
      <c r="A3062" t="s">
        <v>6442</v>
      </c>
      <c r="B3062" s="1">
        <v>44720</v>
      </c>
      <c r="C3062" t="s">
        <v>6443</v>
      </c>
      <c r="D3062" t="s">
        <v>133</v>
      </c>
      <c r="E3062" t="s">
        <v>95</v>
      </c>
      <c r="F3062">
        <v>8</v>
      </c>
      <c r="G3062">
        <v>6</v>
      </c>
      <c r="H3062">
        <v>1193.31</v>
      </c>
      <c r="I3062">
        <v>1360.3734000000002</v>
      </c>
      <c r="J3062">
        <f t="shared" si="47"/>
        <v>8162.2404000000006</v>
      </c>
      <c r="K3062" t="s">
        <v>27</v>
      </c>
      <c r="L3062" t="s">
        <v>35</v>
      </c>
      <c r="M3062" t="s">
        <v>22</v>
      </c>
      <c r="N3062" t="s">
        <v>53</v>
      </c>
      <c r="O3062">
        <v>16.829999999999998</v>
      </c>
      <c r="P3062">
        <v>3</v>
      </c>
      <c r="Q3062" t="s">
        <v>23</v>
      </c>
    </row>
    <row r="3063" spans="1:17" x14ac:dyDescent="0.3">
      <c r="A3063" t="s">
        <v>6444</v>
      </c>
      <c r="B3063" s="1">
        <v>44008</v>
      </c>
      <c r="C3063" t="s">
        <v>6445</v>
      </c>
      <c r="D3063" t="s">
        <v>61</v>
      </c>
      <c r="E3063" t="s">
        <v>70</v>
      </c>
      <c r="F3063">
        <v>7</v>
      </c>
      <c r="G3063">
        <v>7</v>
      </c>
      <c r="H3063">
        <v>1491.21</v>
      </c>
      <c r="I3063">
        <v>1685.0672999999999</v>
      </c>
      <c r="J3063">
        <f t="shared" si="47"/>
        <v>11795.471099999999</v>
      </c>
      <c r="K3063" t="s">
        <v>27</v>
      </c>
      <c r="L3063" t="s">
        <v>79</v>
      </c>
      <c r="M3063" t="s">
        <v>29</v>
      </c>
      <c r="N3063" t="s">
        <v>53</v>
      </c>
      <c r="O3063">
        <v>10.19</v>
      </c>
      <c r="P3063">
        <v>3.3</v>
      </c>
      <c r="Q3063" t="s">
        <v>23</v>
      </c>
    </row>
    <row r="3064" spans="1:17" x14ac:dyDescent="0.3">
      <c r="A3064" t="s">
        <v>6446</v>
      </c>
      <c r="B3064" s="1">
        <v>44439</v>
      </c>
      <c r="C3064" t="s">
        <v>6447</v>
      </c>
      <c r="D3064" t="s">
        <v>45</v>
      </c>
      <c r="E3064" t="s">
        <v>120</v>
      </c>
      <c r="F3064">
        <v>10</v>
      </c>
      <c r="G3064">
        <v>10</v>
      </c>
      <c r="H3064">
        <v>292.35000000000002</v>
      </c>
      <c r="I3064">
        <v>306.96750000000003</v>
      </c>
      <c r="J3064">
        <f t="shared" si="47"/>
        <v>3069.6750000000002</v>
      </c>
      <c r="K3064" t="s">
        <v>51</v>
      </c>
      <c r="L3064" t="s">
        <v>123</v>
      </c>
      <c r="M3064" t="s">
        <v>22</v>
      </c>
      <c r="N3064" t="s">
        <v>89</v>
      </c>
      <c r="O3064">
        <v>19.53</v>
      </c>
      <c r="P3064">
        <v>1.3</v>
      </c>
      <c r="Q3064" t="s">
        <v>23</v>
      </c>
    </row>
    <row r="3065" spans="1:17" x14ac:dyDescent="0.3">
      <c r="A3065" t="s">
        <v>6448</v>
      </c>
      <c r="B3065" s="1">
        <v>44569</v>
      </c>
      <c r="C3065" t="s">
        <v>6449</v>
      </c>
      <c r="D3065" t="s">
        <v>141</v>
      </c>
      <c r="E3065" t="s">
        <v>50</v>
      </c>
      <c r="F3065">
        <v>1</v>
      </c>
      <c r="G3065">
        <v>1</v>
      </c>
      <c r="H3065">
        <v>363.79</v>
      </c>
      <c r="I3065">
        <v>381.97950000000003</v>
      </c>
      <c r="J3065">
        <f t="shared" si="47"/>
        <v>381.97950000000003</v>
      </c>
      <c r="K3065" t="s">
        <v>20</v>
      </c>
      <c r="L3065" t="s">
        <v>123</v>
      </c>
      <c r="M3065" t="s">
        <v>22</v>
      </c>
      <c r="N3065" t="s">
        <v>67</v>
      </c>
      <c r="O3065">
        <v>44.45</v>
      </c>
      <c r="P3065">
        <v>1.5</v>
      </c>
      <c r="Q3065" t="s">
        <v>23</v>
      </c>
    </row>
    <row r="3066" spans="1:17" x14ac:dyDescent="0.3">
      <c r="A3066" t="s">
        <v>6450</v>
      </c>
      <c r="B3066" s="1">
        <v>44808</v>
      </c>
      <c r="C3066" t="s">
        <v>6451</v>
      </c>
      <c r="D3066" t="s">
        <v>130</v>
      </c>
      <c r="E3066" t="s">
        <v>82</v>
      </c>
      <c r="F3066">
        <v>13</v>
      </c>
      <c r="G3066">
        <v>12</v>
      </c>
      <c r="H3066">
        <v>479.87</v>
      </c>
      <c r="I3066">
        <v>537.45440000000008</v>
      </c>
      <c r="J3066">
        <f t="shared" si="47"/>
        <v>6449.4528000000009</v>
      </c>
      <c r="K3066" t="s">
        <v>20</v>
      </c>
      <c r="L3066" t="s">
        <v>79</v>
      </c>
      <c r="M3066" t="s">
        <v>22</v>
      </c>
      <c r="N3066" t="s">
        <v>37</v>
      </c>
      <c r="O3066">
        <v>47.55</v>
      </c>
      <c r="P3066">
        <v>3.4</v>
      </c>
      <c r="Q3066" t="s">
        <v>15</v>
      </c>
    </row>
    <row r="3067" spans="1:17" x14ac:dyDescent="0.3">
      <c r="A3067" t="s">
        <v>6452</v>
      </c>
      <c r="B3067" s="1">
        <v>44559</v>
      </c>
      <c r="C3067" t="s">
        <v>6453</v>
      </c>
      <c r="D3067" t="s">
        <v>130</v>
      </c>
      <c r="E3067" t="s">
        <v>78</v>
      </c>
      <c r="F3067">
        <v>17</v>
      </c>
      <c r="G3067">
        <v>15</v>
      </c>
      <c r="H3067">
        <v>1464.46</v>
      </c>
      <c r="I3067">
        <v>1537.683</v>
      </c>
      <c r="J3067">
        <f t="shared" si="47"/>
        <v>23065.244999999999</v>
      </c>
      <c r="K3067" t="s">
        <v>20</v>
      </c>
      <c r="L3067" t="s">
        <v>86</v>
      </c>
      <c r="M3067" t="s">
        <v>71</v>
      </c>
      <c r="N3067" t="s">
        <v>67</v>
      </c>
      <c r="O3067">
        <v>28.23</v>
      </c>
      <c r="P3067">
        <v>2.1</v>
      </c>
      <c r="Q3067" t="s">
        <v>23</v>
      </c>
    </row>
    <row r="3068" spans="1:17" x14ac:dyDescent="0.3">
      <c r="A3068" t="s">
        <v>6454</v>
      </c>
      <c r="B3068" s="1">
        <v>45059</v>
      </c>
      <c r="C3068" t="s">
        <v>6455</v>
      </c>
      <c r="D3068" t="s">
        <v>61</v>
      </c>
      <c r="E3068" t="s">
        <v>62</v>
      </c>
      <c r="F3068">
        <v>19</v>
      </c>
      <c r="G3068">
        <v>17</v>
      </c>
      <c r="H3068">
        <v>50.27</v>
      </c>
      <c r="I3068">
        <v>57.810499999999998</v>
      </c>
      <c r="J3068">
        <f t="shared" si="47"/>
        <v>982.77850000000001</v>
      </c>
      <c r="K3068" t="s">
        <v>51</v>
      </c>
      <c r="L3068" t="s">
        <v>21</v>
      </c>
      <c r="M3068" t="s">
        <v>22</v>
      </c>
      <c r="N3068" t="s">
        <v>37</v>
      </c>
      <c r="O3068">
        <v>43.16</v>
      </c>
      <c r="P3068">
        <v>1.1000000000000001</v>
      </c>
      <c r="Q3068" t="s">
        <v>23</v>
      </c>
    </row>
    <row r="3069" spans="1:17" x14ac:dyDescent="0.3">
      <c r="A3069" t="s">
        <v>6456</v>
      </c>
      <c r="B3069" s="1">
        <v>44182</v>
      </c>
      <c r="C3069" t="s">
        <v>6457</v>
      </c>
      <c r="D3069" t="s">
        <v>65</v>
      </c>
      <c r="E3069" t="s">
        <v>19</v>
      </c>
      <c r="F3069">
        <v>9</v>
      </c>
      <c r="G3069">
        <v>7</v>
      </c>
      <c r="H3069">
        <v>219.48</v>
      </c>
      <c r="I3069">
        <v>252.40199999999996</v>
      </c>
      <c r="J3069">
        <f t="shared" si="47"/>
        <v>1766.8139999999996</v>
      </c>
      <c r="K3069" t="s">
        <v>51</v>
      </c>
      <c r="L3069" t="s">
        <v>21</v>
      </c>
      <c r="M3069" t="s">
        <v>22</v>
      </c>
      <c r="N3069" t="s">
        <v>53</v>
      </c>
      <c r="O3069">
        <v>43.44</v>
      </c>
      <c r="P3069">
        <v>3.3</v>
      </c>
      <c r="Q3069" t="s">
        <v>23</v>
      </c>
    </row>
    <row r="3070" spans="1:17" x14ac:dyDescent="0.3">
      <c r="A3070" t="s">
        <v>6458</v>
      </c>
      <c r="B3070" s="1">
        <v>45167</v>
      </c>
      <c r="C3070" t="s">
        <v>6459</v>
      </c>
      <c r="D3070" t="s">
        <v>85</v>
      </c>
      <c r="E3070" t="s">
        <v>82</v>
      </c>
      <c r="F3070">
        <v>5</v>
      </c>
      <c r="G3070">
        <v>5</v>
      </c>
      <c r="H3070">
        <v>984.15</v>
      </c>
      <c r="I3070">
        <v>1033.3575000000001</v>
      </c>
      <c r="J3070">
        <f t="shared" si="47"/>
        <v>5166.7875000000004</v>
      </c>
      <c r="K3070" t="s">
        <v>47</v>
      </c>
      <c r="L3070" t="s">
        <v>79</v>
      </c>
      <c r="M3070" t="s">
        <v>71</v>
      </c>
      <c r="N3070" t="s">
        <v>89</v>
      </c>
      <c r="O3070">
        <v>41.69</v>
      </c>
      <c r="P3070">
        <v>4.5</v>
      </c>
      <c r="Q3070" t="s">
        <v>23</v>
      </c>
    </row>
    <row r="3071" spans="1:17" x14ac:dyDescent="0.3">
      <c r="A3071" t="s">
        <v>6460</v>
      </c>
      <c r="B3071" s="1">
        <v>44652</v>
      </c>
      <c r="C3071" t="s">
        <v>6461</v>
      </c>
      <c r="D3071" t="s">
        <v>133</v>
      </c>
      <c r="E3071" t="s">
        <v>50</v>
      </c>
      <c r="F3071">
        <v>14</v>
      </c>
      <c r="G3071">
        <v>12</v>
      </c>
      <c r="H3071">
        <v>14.54</v>
      </c>
      <c r="I3071">
        <v>15.703200000000001</v>
      </c>
      <c r="J3071">
        <f t="shared" si="47"/>
        <v>188.4384</v>
      </c>
      <c r="K3071" t="s">
        <v>27</v>
      </c>
      <c r="L3071" t="s">
        <v>28</v>
      </c>
      <c r="M3071" t="s">
        <v>71</v>
      </c>
      <c r="N3071" t="s">
        <v>53</v>
      </c>
      <c r="O3071">
        <v>26.72</v>
      </c>
      <c r="P3071">
        <v>4.7</v>
      </c>
      <c r="Q3071" t="s">
        <v>23</v>
      </c>
    </row>
    <row r="3072" spans="1:17" x14ac:dyDescent="0.3">
      <c r="A3072" t="s">
        <v>6462</v>
      </c>
      <c r="B3072" s="1">
        <v>44579</v>
      </c>
      <c r="C3072" t="s">
        <v>6463</v>
      </c>
      <c r="D3072" t="s">
        <v>45</v>
      </c>
      <c r="E3072" t="s">
        <v>46</v>
      </c>
      <c r="F3072">
        <v>11</v>
      </c>
      <c r="G3072">
        <v>11</v>
      </c>
      <c r="H3072">
        <v>920.2</v>
      </c>
      <c r="I3072">
        <v>975.41200000000015</v>
      </c>
      <c r="J3072">
        <f t="shared" si="47"/>
        <v>10729.532000000001</v>
      </c>
      <c r="K3072" t="s">
        <v>27</v>
      </c>
      <c r="L3072" t="s">
        <v>35</v>
      </c>
      <c r="M3072" t="s">
        <v>29</v>
      </c>
      <c r="N3072" t="s">
        <v>67</v>
      </c>
      <c r="O3072">
        <v>34.85</v>
      </c>
      <c r="P3072">
        <v>1.7</v>
      </c>
      <c r="Q3072" t="s">
        <v>23</v>
      </c>
    </row>
    <row r="3073" spans="1:17" x14ac:dyDescent="0.3">
      <c r="A3073" t="s">
        <v>6464</v>
      </c>
      <c r="B3073" s="1">
        <v>44270</v>
      </c>
      <c r="C3073" t="s">
        <v>6465</v>
      </c>
      <c r="D3073" t="s">
        <v>133</v>
      </c>
      <c r="E3073" t="s">
        <v>50</v>
      </c>
      <c r="F3073">
        <v>10</v>
      </c>
      <c r="G3073">
        <v>8</v>
      </c>
      <c r="H3073">
        <v>852.35</v>
      </c>
      <c r="I3073">
        <v>929.06150000000014</v>
      </c>
      <c r="J3073">
        <f t="shared" si="47"/>
        <v>7432.4920000000011</v>
      </c>
      <c r="K3073" t="s">
        <v>51</v>
      </c>
      <c r="L3073" t="s">
        <v>28</v>
      </c>
      <c r="M3073" t="s">
        <v>22</v>
      </c>
      <c r="N3073" t="s">
        <v>37</v>
      </c>
      <c r="O3073">
        <v>18.79</v>
      </c>
      <c r="P3073">
        <v>9</v>
      </c>
      <c r="Q3073" t="s">
        <v>23</v>
      </c>
    </row>
    <row r="3074" spans="1:17" x14ac:dyDescent="0.3">
      <c r="A3074" t="s">
        <v>6466</v>
      </c>
      <c r="B3074" s="1">
        <v>43957</v>
      </c>
      <c r="C3074" t="s">
        <v>6467</v>
      </c>
      <c r="D3074" t="s">
        <v>33</v>
      </c>
      <c r="E3074" t="s">
        <v>34</v>
      </c>
      <c r="F3074">
        <v>7</v>
      </c>
      <c r="G3074">
        <v>6</v>
      </c>
      <c r="H3074">
        <v>402.59</v>
      </c>
      <c r="I3074">
        <v>450.9008</v>
      </c>
      <c r="J3074">
        <f t="shared" si="47"/>
        <v>2705.4048000000003</v>
      </c>
      <c r="K3074" t="s">
        <v>66</v>
      </c>
      <c r="L3074" t="s">
        <v>42</v>
      </c>
      <c r="M3074" t="s">
        <v>71</v>
      </c>
      <c r="N3074" t="s">
        <v>53</v>
      </c>
      <c r="O3074">
        <v>36.200000000000003</v>
      </c>
      <c r="P3074">
        <v>3.8</v>
      </c>
      <c r="Q3074" t="s">
        <v>23</v>
      </c>
    </row>
    <row r="3075" spans="1:17" x14ac:dyDescent="0.3">
      <c r="A3075" t="s">
        <v>6468</v>
      </c>
      <c r="B3075" s="1">
        <v>45204</v>
      </c>
      <c r="C3075" t="s">
        <v>6469</v>
      </c>
      <c r="D3075" t="s">
        <v>45</v>
      </c>
      <c r="E3075" t="s">
        <v>110</v>
      </c>
      <c r="F3075">
        <v>7</v>
      </c>
      <c r="G3075">
        <v>6</v>
      </c>
      <c r="H3075">
        <v>1263.43</v>
      </c>
      <c r="I3075">
        <v>1402.4073000000003</v>
      </c>
      <c r="J3075">
        <f t="shared" ref="J3075:J3138" si="48">G3075*I3075</f>
        <v>8414.4438000000009</v>
      </c>
      <c r="K3075" t="s">
        <v>51</v>
      </c>
      <c r="L3075" t="s">
        <v>42</v>
      </c>
      <c r="M3075" t="s">
        <v>29</v>
      </c>
      <c r="N3075" t="s">
        <v>89</v>
      </c>
      <c r="O3075">
        <v>13.16</v>
      </c>
      <c r="P3075">
        <v>3.8</v>
      </c>
      <c r="Q3075" t="s">
        <v>23</v>
      </c>
    </row>
    <row r="3076" spans="1:17" x14ac:dyDescent="0.3">
      <c r="A3076" t="s">
        <v>6470</v>
      </c>
      <c r="B3076" s="1">
        <v>45259</v>
      </c>
      <c r="C3076" t="s">
        <v>6471</v>
      </c>
      <c r="D3076" t="s">
        <v>33</v>
      </c>
      <c r="E3076" t="s">
        <v>70</v>
      </c>
      <c r="F3076">
        <v>11</v>
      </c>
      <c r="G3076">
        <v>11</v>
      </c>
      <c r="H3076">
        <v>280.39</v>
      </c>
      <c r="I3076">
        <v>297.21339999999998</v>
      </c>
      <c r="J3076">
        <f t="shared" si="48"/>
        <v>3269.3473999999997</v>
      </c>
      <c r="K3076" t="s">
        <v>27</v>
      </c>
      <c r="L3076" t="s">
        <v>42</v>
      </c>
      <c r="M3076" t="s">
        <v>36</v>
      </c>
      <c r="N3076" t="s">
        <v>67</v>
      </c>
      <c r="O3076">
        <v>0.59</v>
      </c>
      <c r="P3076">
        <v>1</v>
      </c>
      <c r="Q3076" t="s">
        <v>23</v>
      </c>
    </row>
    <row r="3077" spans="1:17" x14ac:dyDescent="0.3">
      <c r="A3077" t="s">
        <v>6472</v>
      </c>
      <c r="B3077" s="1">
        <v>44410</v>
      </c>
      <c r="C3077" t="s">
        <v>6473</v>
      </c>
      <c r="D3077" t="s">
        <v>65</v>
      </c>
      <c r="E3077" t="s">
        <v>82</v>
      </c>
      <c r="F3077">
        <v>18</v>
      </c>
      <c r="G3077">
        <v>16</v>
      </c>
      <c r="H3077">
        <v>754</v>
      </c>
      <c r="I3077">
        <v>806.78000000000009</v>
      </c>
      <c r="J3077">
        <f t="shared" si="48"/>
        <v>12908.480000000001</v>
      </c>
      <c r="K3077" t="s">
        <v>66</v>
      </c>
      <c r="L3077" t="s">
        <v>35</v>
      </c>
      <c r="M3077" t="s">
        <v>22</v>
      </c>
      <c r="N3077" t="s">
        <v>37</v>
      </c>
      <c r="O3077">
        <v>48.94</v>
      </c>
      <c r="P3077">
        <v>3.6</v>
      </c>
      <c r="Q3077" t="s">
        <v>74</v>
      </c>
    </row>
    <row r="3078" spans="1:17" x14ac:dyDescent="0.3">
      <c r="A3078" t="s">
        <v>6474</v>
      </c>
      <c r="B3078" s="1">
        <v>44537</v>
      </c>
      <c r="C3078" t="s">
        <v>6475</v>
      </c>
      <c r="E3078" t="s">
        <v>6476</v>
      </c>
      <c r="F3078">
        <v>15</v>
      </c>
      <c r="G3078">
        <v>12</v>
      </c>
      <c r="H3078">
        <v>1447.79</v>
      </c>
      <c r="I3078">
        <v>1534.6574000000001</v>
      </c>
      <c r="J3078">
        <f t="shared" si="48"/>
        <v>18415.888800000001</v>
      </c>
      <c r="K3078" t="s">
        <v>47</v>
      </c>
      <c r="L3078" t="s">
        <v>35</v>
      </c>
      <c r="M3078" t="s">
        <v>22</v>
      </c>
      <c r="N3078" t="s">
        <v>6477</v>
      </c>
      <c r="O3078">
        <v>6.39</v>
      </c>
      <c r="P3078">
        <v>1.5</v>
      </c>
      <c r="Q3078" t="s">
        <v>23</v>
      </c>
    </row>
    <row r="3079" spans="1:17" x14ac:dyDescent="0.3">
      <c r="A3079" t="s">
        <v>6478</v>
      </c>
      <c r="B3079" s="1">
        <v>44183</v>
      </c>
      <c r="C3079" t="s">
        <v>6479</v>
      </c>
      <c r="D3079" t="s">
        <v>85</v>
      </c>
      <c r="E3079" t="s">
        <v>19</v>
      </c>
      <c r="F3079">
        <v>14</v>
      </c>
      <c r="G3079">
        <v>14</v>
      </c>
      <c r="H3079">
        <v>1253.18</v>
      </c>
      <c r="I3079">
        <v>1340.9026000000001</v>
      </c>
      <c r="J3079">
        <f t="shared" si="48"/>
        <v>18772.636400000003</v>
      </c>
      <c r="K3079" t="s">
        <v>66</v>
      </c>
      <c r="L3079" t="s">
        <v>86</v>
      </c>
      <c r="M3079" t="s">
        <v>71</v>
      </c>
      <c r="N3079" t="s">
        <v>37</v>
      </c>
      <c r="O3079">
        <v>41.49</v>
      </c>
      <c r="P3079">
        <v>1.3</v>
      </c>
      <c r="Q3079" t="s">
        <v>23</v>
      </c>
    </row>
    <row r="3080" spans="1:17" x14ac:dyDescent="0.3">
      <c r="A3080" t="s">
        <v>6480</v>
      </c>
      <c r="B3080" s="1">
        <v>44748</v>
      </c>
      <c r="C3080" t="s">
        <v>6481</v>
      </c>
      <c r="D3080" t="s">
        <v>141</v>
      </c>
      <c r="E3080" t="s">
        <v>117</v>
      </c>
      <c r="F3080">
        <v>4</v>
      </c>
      <c r="G3080">
        <v>4</v>
      </c>
      <c r="H3080">
        <v>12</v>
      </c>
      <c r="I3080">
        <v>13.799999999999999</v>
      </c>
      <c r="J3080">
        <f t="shared" si="48"/>
        <v>55.199999999999996</v>
      </c>
      <c r="K3080" t="s">
        <v>51</v>
      </c>
      <c r="L3080" t="s">
        <v>123</v>
      </c>
      <c r="M3080" t="s">
        <v>71</v>
      </c>
      <c r="N3080" t="s">
        <v>53</v>
      </c>
      <c r="O3080">
        <v>38.57</v>
      </c>
      <c r="P3080">
        <v>4</v>
      </c>
      <c r="Q3080" t="s">
        <v>23</v>
      </c>
    </row>
    <row r="3081" spans="1:17" x14ac:dyDescent="0.3">
      <c r="A3081" t="s">
        <v>6482</v>
      </c>
      <c r="B3081" s="1">
        <v>45266</v>
      </c>
      <c r="C3081" t="s">
        <v>6483</v>
      </c>
      <c r="D3081" t="s">
        <v>33</v>
      </c>
      <c r="E3081" t="s">
        <v>6484</v>
      </c>
      <c r="F3081">
        <v>12</v>
      </c>
      <c r="G3081">
        <v>12</v>
      </c>
      <c r="H3081">
        <v>1499.16</v>
      </c>
      <c r="I3081">
        <v>1709.0424000000003</v>
      </c>
      <c r="J3081">
        <f t="shared" si="48"/>
        <v>20508.508800000003</v>
      </c>
      <c r="K3081" t="s">
        <v>66</v>
      </c>
      <c r="L3081" t="s">
        <v>28</v>
      </c>
      <c r="M3081" t="s">
        <v>71</v>
      </c>
      <c r="N3081" t="s">
        <v>53</v>
      </c>
      <c r="O3081">
        <v>33.46</v>
      </c>
      <c r="P3081">
        <v>3.3</v>
      </c>
      <c r="Q3081" t="s">
        <v>23</v>
      </c>
    </row>
    <row r="3082" spans="1:17" x14ac:dyDescent="0.3">
      <c r="A3082" t="s">
        <v>6485</v>
      </c>
      <c r="B3082" s="1">
        <v>45265</v>
      </c>
      <c r="C3082" t="s">
        <v>6486</v>
      </c>
      <c r="D3082" t="s">
        <v>56</v>
      </c>
      <c r="E3082" t="s">
        <v>41</v>
      </c>
      <c r="F3082">
        <v>17</v>
      </c>
      <c r="G3082">
        <v>17</v>
      </c>
      <c r="H3082">
        <v>760.1</v>
      </c>
      <c r="I3082">
        <v>843.71100000000013</v>
      </c>
      <c r="J3082">
        <f t="shared" si="48"/>
        <v>14343.087000000001</v>
      </c>
      <c r="K3082" t="s">
        <v>20</v>
      </c>
      <c r="L3082" t="s">
        <v>35</v>
      </c>
      <c r="M3082" t="s">
        <v>71</v>
      </c>
      <c r="N3082" t="s">
        <v>37</v>
      </c>
      <c r="O3082">
        <v>48.82</v>
      </c>
      <c r="P3082">
        <v>1</v>
      </c>
      <c r="Q3082" t="s">
        <v>23</v>
      </c>
    </row>
    <row r="3083" spans="1:17" x14ac:dyDescent="0.3">
      <c r="A3083" t="s">
        <v>6487</v>
      </c>
      <c r="B3083" s="1">
        <v>44560</v>
      </c>
      <c r="C3083" t="s">
        <v>6488</v>
      </c>
      <c r="D3083" t="s">
        <v>133</v>
      </c>
      <c r="E3083" t="s">
        <v>117</v>
      </c>
      <c r="F3083">
        <v>5</v>
      </c>
      <c r="G3083">
        <v>4</v>
      </c>
      <c r="H3083">
        <v>30.01</v>
      </c>
      <c r="I3083">
        <v>34.511499999999998</v>
      </c>
      <c r="J3083">
        <f t="shared" si="48"/>
        <v>138.04599999999999</v>
      </c>
      <c r="K3083" t="s">
        <v>66</v>
      </c>
      <c r="L3083" t="s">
        <v>79</v>
      </c>
      <c r="M3083" t="s">
        <v>22</v>
      </c>
      <c r="N3083" t="s">
        <v>30</v>
      </c>
      <c r="O3083">
        <v>35.04</v>
      </c>
      <c r="P3083">
        <v>2.2999999999999998</v>
      </c>
      <c r="Q3083" t="s">
        <v>23</v>
      </c>
    </row>
    <row r="3084" spans="1:17" x14ac:dyDescent="0.3">
      <c r="A3084" t="s">
        <v>6489</v>
      </c>
      <c r="B3084" s="1">
        <v>45641</v>
      </c>
      <c r="C3084" t="s">
        <v>6490</v>
      </c>
      <c r="D3084" t="s">
        <v>100</v>
      </c>
      <c r="E3084" t="s">
        <v>41</v>
      </c>
      <c r="F3084">
        <v>1</v>
      </c>
      <c r="G3084">
        <v>1</v>
      </c>
      <c r="H3084">
        <v>403.92</v>
      </c>
      <c r="I3084">
        <v>460.46880000000004</v>
      </c>
      <c r="J3084">
        <f t="shared" si="48"/>
        <v>460.46880000000004</v>
      </c>
      <c r="K3084" t="s">
        <v>51</v>
      </c>
      <c r="L3084" t="s">
        <v>86</v>
      </c>
      <c r="M3084" t="s">
        <v>29</v>
      </c>
      <c r="N3084" t="s">
        <v>37</v>
      </c>
      <c r="O3084">
        <v>13.15</v>
      </c>
      <c r="Q3084" t="s">
        <v>23</v>
      </c>
    </row>
    <row r="3085" spans="1:17" x14ac:dyDescent="0.3">
      <c r="A3085" t="s">
        <v>6491</v>
      </c>
      <c r="B3085" s="1">
        <v>45386</v>
      </c>
      <c r="C3085" t="s">
        <v>6492</v>
      </c>
      <c r="D3085" t="s">
        <v>40</v>
      </c>
      <c r="E3085" t="s">
        <v>41</v>
      </c>
      <c r="F3085">
        <v>8</v>
      </c>
      <c r="G3085">
        <v>6</v>
      </c>
      <c r="H3085">
        <v>1497.21</v>
      </c>
      <c r="I3085">
        <v>1602.0147000000002</v>
      </c>
      <c r="J3085">
        <f t="shared" si="48"/>
        <v>9612.088200000002</v>
      </c>
      <c r="K3085" t="s">
        <v>27</v>
      </c>
      <c r="L3085" t="s">
        <v>123</v>
      </c>
      <c r="M3085" t="s">
        <v>71</v>
      </c>
      <c r="N3085" t="s">
        <v>53</v>
      </c>
      <c r="O3085">
        <v>45.61</v>
      </c>
      <c r="P3085">
        <v>2.1</v>
      </c>
      <c r="Q3085" t="s">
        <v>23</v>
      </c>
    </row>
    <row r="3086" spans="1:17" x14ac:dyDescent="0.3">
      <c r="A3086" t="s">
        <v>6493</v>
      </c>
      <c r="B3086" s="1">
        <v>44040</v>
      </c>
      <c r="C3086" t="s">
        <v>6494</v>
      </c>
      <c r="D3086" t="s">
        <v>45</v>
      </c>
      <c r="E3086" t="s">
        <v>120</v>
      </c>
      <c r="F3086">
        <v>9</v>
      </c>
      <c r="G3086">
        <v>8</v>
      </c>
      <c r="H3086">
        <v>660.65</v>
      </c>
      <c r="I3086">
        <v>733.32150000000001</v>
      </c>
      <c r="J3086">
        <f t="shared" si="48"/>
        <v>5866.5720000000001</v>
      </c>
      <c r="K3086" t="s">
        <v>6495</v>
      </c>
      <c r="L3086" t="s">
        <v>79</v>
      </c>
      <c r="M3086" t="s">
        <v>6496</v>
      </c>
      <c r="N3086" t="s">
        <v>53</v>
      </c>
      <c r="O3086">
        <v>8.57</v>
      </c>
      <c r="P3086">
        <v>4.2</v>
      </c>
      <c r="Q3086" t="s">
        <v>23</v>
      </c>
    </row>
    <row r="3087" spans="1:17" x14ac:dyDescent="0.3">
      <c r="A3087" t="s">
        <v>6497</v>
      </c>
      <c r="B3087" s="1">
        <v>44559</v>
      </c>
      <c r="C3087" t="s">
        <v>6498</v>
      </c>
      <c r="D3087" t="s">
        <v>100</v>
      </c>
      <c r="E3087" t="s">
        <v>57</v>
      </c>
      <c r="F3087">
        <v>17</v>
      </c>
      <c r="G3087">
        <v>14</v>
      </c>
      <c r="H3087">
        <v>876.69</v>
      </c>
      <c r="I3087">
        <v>955.59210000000007</v>
      </c>
      <c r="J3087">
        <f t="shared" si="48"/>
        <v>13378.289400000001</v>
      </c>
      <c r="K3087" t="s">
        <v>47</v>
      </c>
      <c r="L3087" t="s">
        <v>42</v>
      </c>
      <c r="M3087" t="s">
        <v>22</v>
      </c>
      <c r="N3087" t="s">
        <v>89</v>
      </c>
      <c r="O3087">
        <v>32.07</v>
      </c>
      <c r="P3087">
        <v>2.8</v>
      </c>
      <c r="Q3087" t="s">
        <v>23</v>
      </c>
    </row>
    <row r="3088" spans="1:17" x14ac:dyDescent="0.3">
      <c r="A3088" t="s">
        <v>6499</v>
      </c>
      <c r="B3088" s="1">
        <v>44175</v>
      </c>
      <c r="C3088" t="s">
        <v>6500</v>
      </c>
      <c r="D3088" t="s">
        <v>100</v>
      </c>
      <c r="E3088" t="s">
        <v>26</v>
      </c>
      <c r="F3088">
        <v>12</v>
      </c>
      <c r="G3088">
        <v>10</v>
      </c>
      <c r="H3088">
        <v>32.08</v>
      </c>
      <c r="I3088">
        <v>34.6464</v>
      </c>
      <c r="J3088">
        <f t="shared" si="48"/>
        <v>346.464</v>
      </c>
      <c r="K3088" t="s">
        <v>66</v>
      </c>
      <c r="L3088" t="s">
        <v>42</v>
      </c>
      <c r="M3088" t="s">
        <v>36</v>
      </c>
      <c r="N3088" t="s">
        <v>37</v>
      </c>
      <c r="O3088">
        <v>18.8</v>
      </c>
      <c r="P3088">
        <v>4.8</v>
      </c>
      <c r="Q3088" t="s">
        <v>23</v>
      </c>
    </row>
    <row r="3089" spans="1:17" x14ac:dyDescent="0.3">
      <c r="A3089" t="s">
        <v>6501</v>
      </c>
      <c r="B3089" s="1">
        <v>43887</v>
      </c>
      <c r="C3089" t="s">
        <v>6502</v>
      </c>
      <c r="D3089" t="s">
        <v>61</v>
      </c>
      <c r="E3089" t="s">
        <v>70</v>
      </c>
      <c r="F3089">
        <v>10</v>
      </c>
      <c r="G3089">
        <v>9</v>
      </c>
      <c r="H3089">
        <v>661.63</v>
      </c>
      <c r="I3089">
        <v>741.02560000000005</v>
      </c>
      <c r="J3089">
        <f t="shared" si="48"/>
        <v>6669.2304000000004</v>
      </c>
      <c r="K3089" t="s">
        <v>51</v>
      </c>
      <c r="L3089" t="s">
        <v>79</v>
      </c>
      <c r="M3089" t="s">
        <v>71</v>
      </c>
      <c r="N3089" t="s">
        <v>37</v>
      </c>
      <c r="O3089">
        <v>10.11</v>
      </c>
      <c r="P3089">
        <v>9</v>
      </c>
      <c r="Q3089" t="s">
        <v>23</v>
      </c>
    </row>
    <row r="3090" spans="1:17" x14ac:dyDescent="0.3">
      <c r="A3090" t="s">
        <v>6503</v>
      </c>
      <c r="B3090" s="1">
        <v>44020</v>
      </c>
      <c r="C3090" t="s">
        <v>6504</v>
      </c>
      <c r="D3090" t="s">
        <v>94</v>
      </c>
      <c r="E3090" t="s">
        <v>117</v>
      </c>
      <c r="F3090">
        <v>15</v>
      </c>
      <c r="G3090">
        <v>12</v>
      </c>
      <c r="H3090">
        <v>815.23</v>
      </c>
      <c r="I3090">
        <v>872.29610000000002</v>
      </c>
      <c r="J3090">
        <f t="shared" si="48"/>
        <v>10467.5532</v>
      </c>
      <c r="K3090" t="s">
        <v>51</v>
      </c>
      <c r="L3090" t="s">
        <v>21</v>
      </c>
      <c r="M3090" t="s">
        <v>22</v>
      </c>
      <c r="N3090" t="s">
        <v>67</v>
      </c>
      <c r="O3090">
        <v>45.68</v>
      </c>
      <c r="P3090">
        <v>1.8</v>
      </c>
      <c r="Q3090" t="s">
        <v>23</v>
      </c>
    </row>
    <row r="3091" spans="1:17" x14ac:dyDescent="0.3">
      <c r="A3091" t="s">
        <v>6505</v>
      </c>
      <c r="B3091" s="1">
        <v>44330</v>
      </c>
      <c r="C3091" t="s">
        <v>6506</v>
      </c>
      <c r="D3091" t="s">
        <v>77</v>
      </c>
      <c r="E3091" t="s">
        <v>82</v>
      </c>
      <c r="F3091">
        <v>14</v>
      </c>
      <c r="G3091">
        <v>14</v>
      </c>
      <c r="H3091">
        <v>1492.01</v>
      </c>
      <c r="I3091">
        <v>1596.4507000000001</v>
      </c>
      <c r="J3091">
        <f t="shared" si="48"/>
        <v>22350.309800000003</v>
      </c>
      <c r="K3091" t="s">
        <v>27</v>
      </c>
      <c r="L3091" t="s">
        <v>42</v>
      </c>
      <c r="M3091" t="s">
        <v>22</v>
      </c>
      <c r="N3091" t="s">
        <v>37</v>
      </c>
      <c r="O3091">
        <v>14.44</v>
      </c>
      <c r="P3091">
        <v>4.3</v>
      </c>
      <c r="Q3091" t="s">
        <v>23</v>
      </c>
    </row>
    <row r="3092" spans="1:17" x14ac:dyDescent="0.3">
      <c r="A3092" t="s">
        <v>6507</v>
      </c>
      <c r="B3092" s="1">
        <v>44349</v>
      </c>
      <c r="C3092" t="s">
        <v>6508</v>
      </c>
      <c r="D3092" t="s">
        <v>141</v>
      </c>
      <c r="E3092" t="s">
        <v>50</v>
      </c>
      <c r="F3092">
        <v>5</v>
      </c>
      <c r="G3092">
        <v>5</v>
      </c>
      <c r="H3092">
        <v>1082.9100000000001</v>
      </c>
      <c r="I3092">
        <v>1158.7137000000002</v>
      </c>
      <c r="J3092">
        <f t="shared" si="48"/>
        <v>5793.5685000000012</v>
      </c>
      <c r="K3092" t="s">
        <v>27</v>
      </c>
      <c r="L3092" t="s">
        <v>42</v>
      </c>
      <c r="M3092" t="s">
        <v>36</v>
      </c>
      <c r="N3092" t="s">
        <v>37</v>
      </c>
      <c r="O3092">
        <v>25.67</v>
      </c>
      <c r="P3092">
        <v>1.7</v>
      </c>
      <c r="Q3092" t="s">
        <v>23</v>
      </c>
    </row>
    <row r="3093" spans="1:17" x14ac:dyDescent="0.3">
      <c r="A3093" t="s">
        <v>6509</v>
      </c>
      <c r="B3093" s="1">
        <v>45377</v>
      </c>
      <c r="C3093" t="s">
        <v>6510</v>
      </c>
      <c r="D3093" t="s">
        <v>77</v>
      </c>
      <c r="E3093" t="s">
        <v>82</v>
      </c>
      <c r="F3093">
        <v>12</v>
      </c>
      <c r="G3093">
        <v>10</v>
      </c>
      <c r="H3093">
        <v>770.65</v>
      </c>
      <c r="I3093">
        <v>824.59550000000002</v>
      </c>
      <c r="J3093">
        <f t="shared" si="48"/>
        <v>8245.9549999999999</v>
      </c>
      <c r="K3093" t="s">
        <v>47</v>
      </c>
      <c r="L3093" t="s">
        <v>42</v>
      </c>
      <c r="M3093" t="s">
        <v>36</v>
      </c>
      <c r="N3093" t="s">
        <v>67</v>
      </c>
      <c r="O3093">
        <v>17.54</v>
      </c>
      <c r="P3093">
        <v>2.1</v>
      </c>
      <c r="Q3093" t="s">
        <v>205</v>
      </c>
    </row>
    <row r="3094" spans="1:17" x14ac:dyDescent="0.3">
      <c r="A3094" t="s">
        <v>6511</v>
      </c>
      <c r="B3094" s="1">
        <v>45351</v>
      </c>
      <c r="C3094" t="s">
        <v>6512</v>
      </c>
      <c r="D3094" t="s">
        <v>33</v>
      </c>
      <c r="E3094" t="s">
        <v>34</v>
      </c>
      <c r="F3094">
        <v>18</v>
      </c>
      <c r="G3094">
        <v>18</v>
      </c>
      <c r="H3094">
        <v>32.130000000000003</v>
      </c>
      <c r="I3094">
        <v>34.057800000000007</v>
      </c>
      <c r="J3094">
        <f t="shared" si="48"/>
        <v>613.04040000000009</v>
      </c>
      <c r="K3094" t="s">
        <v>47</v>
      </c>
      <c r="L3094" t="s">
        <v>42</v>
      </c>
      <c r="M3094" t="s">
        <v>22</v>
      </c>
      <c r="N3094" t="s">
        <v>53</v>
      </c>
      <c r="O3094">
        <v>36.200000000000003</v>
      </c>
      <c r="P3094">
        <v>4.2</v>
      </c>
      <c r="Q3094" t="s">
        <v>23</v>
      </c>
    </row>
    <row r="3095" spans="1:17" x14ac:dyDescent="0.3">
      <c r="A3095" t="s">
        <v>6513</v>
      </c>
      <c r="B3095" s="1">
        <v>45262</v>
      </c>
      <c r="C3095" t="s">
        <v>6514</v>
      </c>
      <c r="D3095" t="s">
        <v>141</v>
      </c>
      <c r="E3095" t="s">
        <v>95</v>
      </c>
      <c r="F3095">
        <v>8</v>
      </c>
      <c r="G3095">
        <v>7</v>
      </c>
      <c r="H3095">
        <v>113.72</v>
      </c>
      <c r="I3095">
        <v>121.68040000000001</v>
      </c>
      <c r="J3095">
        <f t="shared" si="48"/>
        <v>851.76280000000008</v>
      </c>
      <c r="K3095" t="s">
        <v>20</v>
      </c>
      <c r="L3095" t="s">
        <v>86</v>
      </c>
      <c r="M3095" t="s">
        <v>71</v>
      </c>
      <c r="N3095" t="s">
        <v>37</v>
      </c>
      <c r="O3095">
        <v>15.08</v>
      </c>
      <c r="P3095">
        <v>2.8</v>
      </c>
      <c r="Q3095" t="s">
        <v>15</v>
      </c>
    </row>
    <row r="3096" spans="1:17" x14ac:dyDescent="0.3">
      <c r="A3096" t="s">
        <v>6515</v>
      </c>
      <c r="B3096" s="1">
        <v>45265</v>
      </c>
      <c r="C3096" t="s">
        <v>6516</v>
      </c>
      <c r="D3096" t="s">
        <v>56</v>
      </c>
      <c r="E3096" t="s">
        <v>57</v>
      </c>
      <c r="F3096">
        <v>17</v>
      </c>
      <c r="G3096">
        <v>16</v>
      </c>
      <c r="H3096">
        <v>612.58000000000004</v>
      </c>
      <c r="I3096">
        <v>655.46060000000011</v>
      </c>
      <c r="J3096">
        <f t="shared" si="48"/>
        <v>10487.369600000002</v>
      </c>
      <c r="K3096" t="s">
        <v>51</v>
      </c>
      <c r="L3096" t="s">
        <v>28</v>
      </c>
      <c r="M3096" t="s">
        <v>29</v>
      </c>
      <c r="N3096" t="s">
        <v>89</v>
      </c>
      <c r="O3096">
        <v>10.42</v>
      </c>
      <c r="P3096">
        <v>1</v>
      </c>
      <c r="Q3096" t="s">
        <v>23</v>
      </c>
    </row>
    <row r="3097" spans="1:17" x14ac:dyDescent="0.3">
      <c r="A3097" t="s">
        <v>6517</v>
      </c>
      <c r="B3097" s="1">
        <v>45249</v>
      </c>
      <c r="C3097" t="s">
        <v>6518</v>
      </c>
      <c r="D3097" t="s">
        <v>45</v>
      </c>
      <c r="E3097" t="s">
        <v>6519</v>
      </c>
      <c r="F3097">
        <v>7</v>
      </c>
      <c r="G3097">
        <v>7</v>
      </c>
      <c r="H3097">
        <v>870.05</v>
      </c>
      <c r="I3097">
        <v>983.15649999999982</v>
      </c>
      <c r="J3097">
        <f t="shared" si="48"/>
        <v>6882.0954999999985</v>
      </c>
      <c r="K3097" t="s">
        <v>27</v>
      </c>
      <c r="L3097" t="s">
        <v>35</v>
      </c>
      <c r="M3097" t="s">
        <v>71</v>
      </c>
      <c r="N3097" t="s">
        <v>53</v>
      </c>
      <c r="O3097">
        <v>48.88</v>
      </c>
      <c r="P3097">
        <v>4.5999999999999996</v>
      </c>
      <c r="Q3097" t="s">
        <v>23</v>
      </c>
    </row>
    <row r="3098" spans="1:17" x14ac:dyDescent="0.3">
      <c r="A3098" t="s">
        <v>6520</v>
      </c>
      <c r="B3098" s="1">
        <v>44723</v>
      </c>
      <c r="C3098" t="s">
        <v>6521</v>
      </c>
      <c r="D3098" t="s">
        <v>109</v>
      </c>
      <c r="E3098" t="s">
        <v>120</v>
      </c>
      <c r="F3098">
        <v>15</v>
      </c>
      <c r="G3098">
        <v>13</v>
      </c>
      <c r="H3098">
        <v>583.03</v>
      </c>
      <c r="I3098">
        <v>664.65420000000006</v>
      </c>
      <c r="J3098">
        <f t="shared" si="48"/>
        <v>8640.5046000000002</v>
      </c>
      <c r="K3098" t="s">
        <v>47</v>
      </c>
      <c r="L3098" t="s">
        <v>86</v>
      </c>
      <c r="M3098" t="s">
        <v>29</v>
      </c>
      <c r="N3098" t="s">
        <v>67</v>
      </c>
      <c r="O3098">
        <v>29.13</v>
      </c>
      <c r="P3098">
        <v>4.7</v>
      </c>
      <c r="Q3098" t="s">
        <v>23</v>
      </c>
    </row>
    <row r="3099" spans="1:17" x14ac:dyDescent="0.3">
      <c r="A3099" t="s">
        <v>6522</v>
      </c>
      <c r="B3099" s="1">
        <v>44909</v>
      </c>
      <c r="C3099" t="s">
        <v>6523</v>
      </c>
      <c r="D3099" t="s">
        <v>56</v>
      </c>
      <c r="E3099" t="s">
        <v>57</v>
      </c>
      <c r="F3099">
        <v>10</v>
      </c>
      <c r="G3099">
        <v>8</v>
      </c>
      <c r="H3099">
        <v>1010.48</v>
      </c>
      <c r="I3099">
        <v>1111.528</v>
      </c>
      <c r="J3099">
        <f t="shared" si="48"/>
        <v>8892.2240000000002</v>
      </c>
      <c r="K3099" t="s">
        <v>20</v>
      </c>
      <c r="L3099" t="s">
        <v>86</v>
      </c>
      <c r="M3099" t="s">
        <v>36</v>
      </c>
      <c r="N3099" t="s">
        <v>37</v>
      </c>
      <c r="O3099">
        <v>28.84</v>
      </c>
      <c r="P3099">
        <v>3</v>
      </c>
      <c r="Q3099" t="s">
        <v>23</v>
      </c>
    </row>
    <row r="3100" spans="1:17" x14ac:dyDescent="0.3">
      <c r="A3100" t="s">
        <v>6524</v>
      </c>
      <c r="B3100" s="1">
        <v>45518</v>
      </c>
      <c r="C3100" t="s">
        <v>6525</v>
      </c>
      <c r="D3100" t="s">
        <v>65</v>
      </c>
      <c r="E3100" t="s">
        <v>78</v>
      </c>
      <c r="F3100">
        <v>18</v>
      </c>
      <c r="G3100">
        <v>18</v>
      </c>
      <c r="H3100">
        <v>628.23</v>
      </c>
      <c r="I3100">
        <v>659.64150000000006</v>
      </c>
      <c r="J3100">
        <f t="shared" si="48"/>
        <v>11873.547</v>
      </c>
      <c r="K3100" t="s">
        <v>27</v>
      </c>
      <c r="L3100" t="s">
        <v>28</v>
      </c>
      <c r="M3100" t="s">
        <v>22</v>
      </c>
      <c r="N3100" t="s">
        <v>30</v>
      </c>
      <c r="O3100">
        <v>24.58</v>
      </c>
      <c r="P3100">
        <v>4.4000000000000004</v>
      </c>
      <c r="Q3100" t="s">
        <v>74</v>
      </c>
    </row>
    <row r="3101" spans="1:17" x14ac:dyDescent="0.3">
      <c r="A3101" t="s">
        <v>6526</v>
      </c>
      <c r="B3101" s="1">
        <v>44002</v>
      </c>
      <c r="C3101" t="s">
        <v>6527</v>
      </c>
      <c r="D3101" t="s">
        <v>141</v>
      </c>
      <c r="E3101" t="s">
        <v>50</v>
      </c>
      <c r="F3101">
        <v>4</v>
      </c>
      <c r="G3101">
        <v>3</v>
      </c>
      <c r="H3101">
        <v>772.33</v>
      </c>
      <c r="I3101">
        <v>880.45620000000019</v>
      </c>
      <c r="J3101">
        <f t="shared" si="48"/>
        <v>2641.3686000000007</v>
      </c>
      <c r="K3101" t="s">
        <v>27</v>
      </c>
      <c r="L3101" t="s">
        <v>42</v>
      </c>
      <c r="M3101" t="s">
        <v>71</v>
      </c>
      <c r="N3101" t="s">
        <v>37</v>
      </c>
      <c r="O3101">
        <v>43.59</v>
      </c>
      <c r="P3101">
        <v>2.6</v>
      </c>
      <c r="Q3101" t="s">
        <v>15</v>
      </c>
    </row>
    <row r="3102" spans="1:17" x14ac:dyDescent="0.3">
      <c r="A3102" t="s">
        <v>6528</v>
      </c>
      <c r="B3102" s="1">
        <v>45222</v>
      </c>
      <c r="C3102" t="s">
        <v>6529</v>
      </c>
      <c r="D3102" t="s">
        <v>65</v>
      </c>
      <c r="E3102" t="s">
        <v>19</v>
      </c>
      <c r="F3102">
        <v>18</v>
      </c>
      <c r="G3102">
        <v>16</v>
      </c>
      <c r="H3102">
        <v>1118.23</v>
      </c>
      <c r="I3102">
        <v>1196.5061000000001</v>
      </c>
      <c r="J3102">
        <f t="shared" si="48"/>
        <v>19144.097600000001</v>
      </c>
      <c r="K3102" t="s">
        <v>66</v>
      </c>
      <c r="L3102" t="s">
        <v>28</v>
      </c>
      <c r="M3102" t="s">
        <v>71</v>
      </c>
      <c r="N3102" t="s">
        <v>53</v>
      </c>
      <c r="O3102">
        <v>32.78</v>
      </c>
      <c r="P3102">
        <v>1.9</v>
      </c>
      <c r="Q3102" t="s">
        <v>23</v>
      </c>
    </row>
    <row r="3103" spans="1:17" x14ac:dyDescent="0.3">
      <c r="A3103" t="s">
        <v>6530</v>
      </c>
      <c r="B3103" s="1">
        <v>44860</v>
      </c>
      <c r="C3103" t="s">
        <v>6531</v>
      </c>
      <c r="D3103" t="s">
        <v>109</v>
      </c>
      <c r="E3103" t="s">
        <v>110</v>
      </c>
      <c r="F3103">
        <v>18</v>
      </c>
      <c r="G3103">
        <v>15</v>
      </c>
      <c r="H3103">
        <v>620.88</v>
      </c>
      <c r="I3103">
        <v>701.59439999999995</v>
      </c>
      <c r="J3103">
        <f t="shared" si="48"/>
        <v>10523.915999999999</v>
      </c>
      <c r="K3103" t="s">
        <v>47</v>
      </c>
      <c r="L3103" t="s">
        <v>123</v>
      </c>
      <c r="M3103" t="s">
        <v>29</v>
      </c>
      <c r="N3103" t="s">
        <v>89</v>
      </c>
      <c r="O3103">
        <v>1.74</v>
      </c>
      <c r="P3103">
        <v>2.6</v>
      </c>
      <c r="Q3103" t="s">
        <v>23</v>
      </c>
    </row>
    <row r="3104" spans="1:17" x14ac:dyDescent="0.3">
      <c r="A3104" t="s">
        <v>6532</v>
      </c>
      <c r="B3104" s="1">
        <v>45326</v>
      </c>
      <c r="C3104" t="s">
        <v>6533</v>
      </c>
      <c r="D3104" t="s">
        <v>56</v>
      </c>
      <c r="E3104" t="s">
        <v>41</v>
      </c>
      <c r="F3104">
        <v>19</v>
      </c>
      <c r="G3104">
        <v>16</v>
      </c>
      <c r="H3104">
        <v>1095.45</v>
      </c>
      <c r="I3104">
        <v>1248.8130000000001</v>
      </c>
      <c r="J3104">
        <f t="shared" si="48"/>
        <v>19981.008000000002</v>
      </c>
      <c r="K3104" t="s">
        <v>27</v>
      </c>
      <c r="L3104" t="s">
        <v>123</v>
      </c>
      <c r="M3104" t="s">
        <v>36</v>
      </c>
      <c r="N3104" t="s">
        <v>53</v>
      </c>
      <c r="O3104">
        <v>19.45</v>
      </c>
      <c r="P3104">
        <v>3.8</v>
      </c>
      <c r="Q3104" t="s">
        <v>23</v>
      </c>
    </row>
    <row r="3105" spans="1:17" x14ac:dyDescent="0.3">
      <c r="A3105" t="s">
        <v>6534</v>
      </c>
      <c r="B3105" s="1">
        <v>44808</v>
      </c>
      <c r="C3105" t="s">
        <v>6535</v>
      </c>
      <c r="E3105" t="s">
        <v>46</v>
      </c>
      <c r="F3105">
        <v>10</v>
      </c>
      <c r="G3105">
        <v>9</v>
      </c>
      <c r="H3105">
        <v>1381.76</v>
      </c>
      <c r="I3105">
        <v>1575.2064000000003</v>
      </c>
      <c r="J3105">
        <f t="shared" si="48"/>
        <v>14176.857600000003</v>
      </c>
      <c r="K3105" t="s">
        <v>51</v>
      </c>
      <c r="L3105" t="s">
        <v>79</v>
      </c>
      <c r="M3105" t="s">
        <v>71</v>
      </c>
      <c r="N3105" t="s">
        <v>53</v>
      </c>
      <c r="O3105">
        <v>36.58</v>
      </c>
      <c r="P3105">
        <v>2.7</v>
      </c>
      <c r="Q3105" t="s">
        <v>74</v>
      </c>
    </row>
    <row r="3106" spans="1:17" x14ac:dyDescent="0.3">
      <c r="A3106" t="s">
        <v>6536</v>
      </c>
      <c r="B3106" s="1">
        <v>43946</v>
      </c>
      <c r="C3106" t="s">
        <v>6537</v>
      </c>
      <c r="E3106" t="s">
        <v>50</v>
      </c>
      <c r="F3106">
        <v>17</v>
      </c>
      <c r="G3106">
        <v>17</v>
      </c>
      <c r="H3106">
        <v>1039.54</v>
      </c>
      <c r="I3106">
        <v>1112.3078</v>
      </c>
      <c r="J3106">
        <f t="shared" si="48"/>
        <v>18909.232599999999</v>
      </c>
      <c r="K3106" t="s">
        <v>47</v>
      </c>
      <c r="L3106" t="s">
        <v>6538</v>
      </c>
      <c r="M3106" t="s">
        <v>71</v>
      </c>
      <c r="N3106" t="s">
        <v>37</v>
      </c>
      <c r="O3106">
        <v>21.23</v>
      </c>
      <c r="P3106">
        <v>4.4000000000000004</v>
      </c>
      <c r="Q3106" t="s">
        <v>23</v>
      </c>
    </row>
    <row r="3107" spans="1:17" x14ac:dyDescent="0.3">
      <c r="A3107" t="s">
        <v>6539</v>
      </c>
      <c r="B3107" s="1">
        <v>45041</v>
      </c>
      <c r="D3107" t="s">
        <v>130</v>
      </c>
      <c r="E3107" t="s">
        <v>78</v>
      </c>
      <c r="F3107">
        <v>20</v>
      </c>
      <c r="G3107">
        <v>16</v>
      </c>
      <c r="H3107">
        <v>459.38</v>
      </c>
      <c r="I3107">
        <v>491.53660000000002</v>
      </c>
      <c r="J3107">
        <f t="shared" si="48"/>
        <v>7864.5856000000003</v>
      </c>
      <c r="K3107" t="s">
        <v>27</v>
      </c>
      <c r="L3107" t="s">
        <v>42</v>
      </c>
      <c r="M3107" t="s">
        <v>36</v>
      </c>
      <c r="N3107" t="s">
        <v>89</v>
      </c>
      <c r="O3107">
        <v>1.1599999999999999</v>
      </c>
      <c r="P3107">
        <v>0</v>
      </c>
      <c r="Q3107" t="s">
        <v>74</v>
      </c>
    </row>
    <row r="3108" spans="1:17" x14ac:dyDescent="0.3">
      <c r="A3108" t="s">
        <v>6540</v>
      </c>
      <c r="B3108" s="1">
        <v>43940</v>
      </c>
      <c r="C3108" t="s">
        <v>6541</v>
      </c>
      <c r="D3108" t="s">
        <v>1055</v>
      </c>
      <c r="E3108" t="s">
        <v>117</v>
      </c>
      <c r="F3108">
        <v>11</v>
      </c>
      <c r="G3108">
        <v>9</v>
      </c>
      <c r="H3108">
        <v>1270.24</v>
      </c>
      <c r="I3108">
        <v>1397.2640000000001</v>
      </c>
      <c r="J3108">
        <f t="shared" si="48"/>
        <v>12575.376</v>
      </c>
      <c r="K3108" t="s">
        <v>20</v>
      </c>
      <c r="L3108" t="s">
        <v>28</v>
      </c>
      <c r="N3108" t="s">
        <v>53</v>
      </c>
      <c r="O3108">
        <v>49.16</v>
      </c>
      <c r="P3108">
        <v>1.1000000000000001</v>
      </c>
      <c r="Q3108" t="s">
        <v>23</v>
      </c>
    </row>
    <row r="3109" spans="1:17" x14ac:dyDescent="0.3">
      <c r="A3109" t="s">
        <v>6542</v>
      </c>
      <c r="B3109" s="1">
        <v>44256</v>
      </c>
      <c r="C3109" t="s">
        <v>6543</v>
      </c>
      <c r="D3109" t="s">
        <v>100</v>
      </c>
      <c r="E3109" t="s">
        <v>57</v>
      </c>
      <c r="F3109">
        <v>15</v>
      </c>
      <c r="G3109">
        <v>13</v>
      </c>
      <c r="H3109">
        <v>424.25</v>
      </c>
      <c r="I3109">
        <v>475.16</v>
      </c>
      <c r="J3109">
        <f t="shared" si="48"/>
        <v>6177.08</v>
      </c>
      <c r="K3109" t="s">
        <v>51</v>
      </c>
      <c r="L3109" t="s">
        <v>86</v>
      </c>
      <c r="M3109" t="s">
        <v>29</v>
      </c>
      <c r="N3109" t="s">
        <v>89</v>
      </c>
      <c r="O3109">
        <v>6.74</v>
      </c>
      <c r="P3109">
        <v>1.7</v>
      </c>
      <c r="Q3109" t="s">
        <v>23</v>
      </c>
    </row>
    <row r="3110" spans="1:17" x14ac:dyDescent="0.3">
      <c r="A3110" t="s">
        <v>6544</v>
      </c>
      <c r="B3110" s="1">
        <v>45637</v>
      </c>
      <c r="C3110" t="s">
        <v>2402</v>
      </c>
      <c r="D3110" t="s">
        <v>130</v>
      </c>
      <c r="E3110" t="s">
        <v>82</v>
      </c>
      <c r="F3110">
        <v>17</v>
      </c>
      <c r="G3110">
        <v>14</v>
      </c>
      <c r="H3110">
        <v>1089.73</v>
      </c>
      <c r="I3110">
        <v>1220.4976000000001</v>
      </c>
      <c r="J3110">
        <f t="shared" si="48"/>
        <v>17086.966400000001</v>
      </c>
      <c r="K3110" t="s">
        <v>51</v>
      </c>
      <c r="L3110" t="s">
        <v>86</v>
      </c>
      <c r="M3110" t="s">
        <v>36</v>
      </c>
      <c r="N3110" t="s">
        <v>89</v>
      </c>
      <c r="O3110">
        <v>4.88</v>
      </c>
      <c r="P3110">
        <v>1.4</v>
      </c>
      <c r="Q3110" t="s">
        <v>23</v>
      </c>
    </row>
    <row r="3111" spans="1:17" x14ac:dyDescent="0.3">
      <c r="A3111" t="s">
        <v>6545</v>
      </c>
      <c r="B3111" s="1">
        <v>44514</v>
      </c>
      <c r="C3111" t="s">
        <v>6546</v>
      </c>
      <c r="D3111" t="s">
        <v>109</v>
      </c>
      <c r="E3111" t="s">
        <v>46</v>
      </c>
      <c r="F3111">
        <v>10</v>
      </c>
      <c r="G3111">
        <v>8</v>
      </c>
      <c r="H3111">
        <v>20</v>
      </c>
      <c r="I3111">
        <v>21.8</v>
      </c>
      <c r="J3111">
        <f t="shared" si="48"/>
        <v>174.4</v>
      </c>
      <c r="K3111" t="s">
        <v>51</v>
      </c>
      <c r="L3111" t="s">
        <v>21</v>
      </c>
      <c r="M3111" t="s">
        <v>71</v>
      </c>
      <c r="N3111" t="s">
        <v>53</v>
      </c>
      <c r="O3111">
        <v>48.52</v>
      </c>
      <c r="P3111">
        <v>3.9</v>
      </c>
      <c r="Q3111" t="s">
        <v>23</v>
      </c>
    </row>
    <row r="3112" spans="1:17" x14ac:dyDescent="0.3">
      <c r="A3112" t="s">
        <v>6547</v>
      </c>
      <c r="B3112" s="1">
        <v>44844</v>
      </c>
      <c r="C3112" t="s">
        <v>6548</v>
      </c>
      <c r="D3112" t="s">
        <v>94</v>
      </c>
      <c r="E3112" t="s">
        <v>95</v>
      </c>
      <c r="F3112">
        <v>20</v>
      </c>
      <c r="G3112">
        <v>19</v>
      </c>
      <c r="H3112">
        <v>865.85</v>
      </c>
      <c r="I3112">
        <v>909.14250000000004</v>
      </c>
      <c r="J3112">
        <f t="shared" si="48"/>
        <v>17273.7075</v>
      </c>
      <c r="K3112" t="s">
        <v>66</v>
      </c>
      <c r="L3112" t="s">
        <v>123</v>
      </c>
      <c r="M3112" t="s">
        <v>36</v>
      </c>
      <c r="N3112" t="s">
        <v>37</v>
      </c>
      <c r="O3112">
        <v>2.6</v>
      </c>
      <c r="P3112">
        <v>3.8</v>
      </c>
      <c r="Q3112" t="s">
        <v>23</v>
      </c>
    </row>
    <row r="3113" spans="1:17" x14ac:dyDescent="0.3">
      <c r="A3113" t="s">
        <v>6549</v>
      </c>
      <c r="B3113" s="1">
        <v>44854</v>
      </c>
      <c r="C3113" t="s">
        <v>6550</v>
      </c>
      <c r="D3113" t="s">
        <v>109</v>
      </c>
      <c r="E3113" t="s">
        <v>120</v>
      </c>
      <c r="F3113">
        <v>6</v>
      </c>
      <c r="G3113">
        <v>6</v>
      </c>
      <c r="H3113">
        <v>1462.54</v>
      </c>
      <c r="I3113">
        <v>1638.0448000000001</v>
      </c>
      <c r="J3113">
        <f t="shared" si="48"/>
        <v>9828.2688000000016</v>
      </c>
      <c r="K3113" t="s">
        <v>51</v>
      </c>
      <c r="L3113" t="s">
        <v>123</v>
      </c>
      <c r="M3113" t="s">
        <v>22</v>
      </c>
      <c r="N3113" t="s">
        <v>53</v>
      </c>
      <c r="O3113">
        <v>34.520000000000003</v>
      </c>
      <c r="P3113">
        <v>4.0999999999999996</v>
      </c>
      <c r="Q3113" t="s">
        <v>23</v>
      </c>
    </row>
    <row r="3114" spans="1:17" x14ac:dyDescent="0.3">
      <c r="A3114" t="s">
        <v>6551</v>
      </c>
      <c r="B3114" s="1" t="s">
        <v>3201</v>
      </c>
      <c r="C3114" t="s">
        <v>6552</v>
      </c>
      <c r="D3114" t="s">
        <v>85</v>
      </c>
      <c r="E3114" t="s">
        <v>78</v>
      </c>
      <c r="F3114">
        <v>12</v>
      </c>
      <c r="G3114">
        <v>12</v>
      </c>
      <c r="H3114">
        <v>548.84</v>
      </c>
      <c r="I3114">
        <v>620.18920000000003</v>
      </c>
      <c r="J3114">
        <f t="shared" si="48"/>
        <v>7442.2704000000003</v>
      </c>
      <c r="K3114" t="s">
        <v>51</v>
      </c>
      <c r="L3114" t="s">
        <v>6553</v>
      </c>
      <c r="M3114" t="s">
        <v>29</v>
      </c>
      <c r="N3114" t="s">
        <v>67</v>
      </c>
      <c r="O3114">
        <v>26.7</v>
      </c>
      <c r="P3114">
        <v>4.2</v>
      </c>
      <c r="Q3114" t="s">
        <v>23</v>
      </c>
    </row>
    <row r="3115" spans="1:17" x14ac:dyDescent="0.3">
      <c r="A3115" t="s">
        <v>6554</v>
      </c>
      <c r="B3115" s="1">
        <v>44765</v>
      </c>
      <c r="C3115" t="s">
        <v>6555</v>
      </c>
      <c r="D3115" t="s">
        <v>100</v>
      </c>
      <c r="E3115" t="s">
        <v>57</v>
      </c>
      <c r="F3115">
        <v>16</v>
      </c>
      <c r="G3115">
        <v>14</v>
      </c>
      <c r="H3115">
        <v>1295.32</v>
      </c>
      <c r="I3115">
        <v>1398.9456</v>
      </c>
      <c r="J3115">
        <f t="shared" si="48"/>
        <v>19585.238400000002</v>
      </c>
      <c r="K3115" t="s">
        <v>5426</v>
      </c>
      <c r="L3115" t="s">
        <v>79</v>
      </c>
      <c r="M3115" t="s">
        <v>36</v>
      </c>
      <c r="N3115" t="s">
        <v>30</v>
      </c>
      <c r="O3115">
        <v>29.95</v>
      </c>
      <c r="P3115">
        <v>3.3</v>
      </c>
      <c r="Q3115" t="s">
        <v>23</v>
      </c>
    </row>
    <row r="3116" spans="1:17" x14ac:dyDescent="0.3">
      <c r="A3116" t="s">
        <v>6556</v>
      </c>
      <c r="B3116" s="1">
        <v>45154</v>
      </c>
      <c r="C3116" t="s">
        <v>6557</v>
      </c>
      <c r="D3116" t="s">
        <v>130</v>
      </c>
      <c r="E3116" t="s">
        <v>82</v>
      </c>
      <c r="F3116">
        <v>2</v>
      </c>
      <c r="G3116">
        <v>2</v>
      </c>
      <c r="H3116">
        <v>246.12</v>
      </c>
      <c r="I3116">
        <v>280.57680000000005</v>
      </c>
      <c r="J3116">
        <f t="shared" si="48"/>
        <v>561.1536000000001</v>
      </c>
      <c r="K3116" t="s">
        <v>20</v>
      </c>
      <c r="L3116" t="s">
        <v>86</v>
      </c>
      <c r="M3116" t="s">
        <v>71</v>
      </c>
      <c r="N3116" t="s">
        <v>89</v>
      </c>
      <c r="O3116">
        <v>8.75</v>
      </c>
      <c r="P3116">
        <v>2.9</v>
      </c>
      <c r="Q3116" t="s">
        <v>23</v>
      </c>
    </row>
    <row r="3117" spans="1:17" x14ac:dyDescent="0.3">
      <c r="A3117" t="s">
        <v>6558</v>
      </c>
      <c r="B3117" s="1">
        <v>45431</v>
      </c>
      <c r="C3117" t="s">
        <v>6559</v>
      </c>
      <c r="D3117" t="s">
        <v>85</v>
      </c>
      <c r="E3117" t="s">
        <v>82</v>
      </c>
      <c r="F3117">
        <v>20</v>
      </c>
      <c r="G3117">
        <v>17</v>
      </c>
      <c r="H3117">
        <v>187.8</v>
      </c>
      <c r="I3117">
        <v>214.09200000000004</v>
      </c>
      <c r="J3117">
        <f t="shared" si="48"/>
        <v>3639.5640000000008</v>
      </c>
      <c r="K3117" t="s">
        <v>51</v>
      </c>
      <c r="L3117" t="s">
        <v>28</v>
      </c>
      <c r="M3117" t="s">
        <v>36</v>
      </c>
      <c r="N3117" t="s">
        <v>89</v>
      </c>
      <c r="O3117">
        <v>3.82</v>
      </c>
      <c r="P3117">
        <v>4.2</v>
      </c>
      <c r="Q3117" t="s">
        <v>74</v>
      </c>
    </row>
    <row r="3118" spans="1:17" x14ac:dyDescent="0.3">
      <c r="A3118" t="s">
        <v>6560</v>
      </c>
      <c r="B3118" s="1">
        <v>43908</v>
      </c>
      <c r="C3118" t="s">
        <v>6561</v>
      </c>
      <c r="D3118" t="s">
        <v>94</v>
      </c>
      <c r="E3118" t="s">
        <v>6562</v>
      </c>
      <c r="F3118">
        <v>1</v>
      </c>
      <c r="G3118">
        <v>1</v>
      </c>
      <c r="H3118">
        <v>1400.73</v>
      </c>
      <c r="I3118">
        <v>1554.8103000000001</v>
      </c>
      <c r="J3118">
        <f t="shared" si="48"/>
        <v>1554.8103000000001</v>
      </c>
      <c r="K3118" t="s">
        <v>47</v>
      </c>
      <c r="L3118" t="s">
        <v>123</v>
      </c>
      <c r="M3118" t="s">
        <v>36</v>
      </c>
      <c r="N3118" t="s">
        <v>89</v>
      </c>
      <c r="O3118">
        <v>24.35</v>
      </c>
      <c r="P3118">
        <v>2</v>
      </c>
      <c r="Q3118" t="s">
        <v>111</v>
      </c>
    </row>
    <row r="3119" spans="1:17" x14ac:dyDescent="0.3">
      <c r="A3119" t="s">
        <v>6563</v>
      </c>
      <c r="B3119" s="1">
        <v>44233</v>
      </c>
      <c r="C3119" t="s">
        <v>856</v>
      </c>
      <c r="D3119" t="s">
        <v>141</v>
      </c>
      <c r="E3119" t="s">
        <v>95</v>
      </c>
      <c r="F3119">
        <v>3</v>
      </c>
      <c r="G3119">
        <v>2</v>
      </c>
      <c r="H3119">
        <v>353.45</v>
      </c>
      <c r="I3119">
        <v>381.726</v>
      </c>
      <c r="J3119">
        <f t="shared" si="48"/>
        <v>763.452</v>
      </c>
      <c r="K3119" t="s">
        <v>51</v>
      </c>
      <c r="L3119" t="s">
        <v>6564</v>
      </c>
      <c r="M3119" t="s">
        <v>22</v>
      </c>
      <c r="N3119" t="s">
        <v>89</v>
      </c>
      <c r="O3119">
        <v>49.96</v>
      </c>
      <c r="P3119">
        <v>3.7</v>
      </c>
      <c r="Q3119" t="s">
        <v>74</v>
      </c>
    </row>
    <row r="3120" spans="1:17" x14ac:dyDescent="0.3">
      <c r="A3120" t="s">
        <v>6565</v>
      </c>
      <c r="B3120" s="1">
        <v>45646</v>
      </c>
      <c r="C3120" t="s">
        <v>6566</v>
      </c>
      <c r="D3120" t="s">
        <v>133</v>
      </c>
      <c r="E3120" t="s">
        <v>95</v>
      </c>
      <c r="F3120">
        <v>2</v>
      </c>
      <c r="G3120">
        <v>2</v>
      </c>
      <c r="H3120">
        <v>669.02</v>
      </c>
      <c r="I3120">
        <v>735.92200000000003</v>
      </c>
      <c r="J3120">
        <f t="shared" si="48"/>
        <v>1471.8440000000001</v>
      </c>
      <c r="K3120" t="s">
        <v>27</v>
      </c>
      <c r="L3120" t="s">
        <v>35</v>
      </c>
      <c r="M3120" t="s">
        <v>22</v>
      </c>
      <c r="N3120" t="s">
        <v>30</v>
      </c>
      <c r="O3120">
        <v>35.54</v>
      </c>
      <c r="P3120">
        <v>3.9</v>
      </c>
      <c r="Q3120" t="s">
        <v>23</v>
      </c>
    </row>
    <row r="3121" spans="1:17" x14ac:dyDescent="0.3">
      <c r="A3121" t="s">
        <v>6567</v>
      </c>
      <c r="B3121" s="1">
        <v>44866</v>
      </c>
      <c r="C3121" t="s">
        <v>3065</v>
      </c>
      <c r="D3121" t="s">
        <v>130</v>
      </c>
      <c r="E3121" t="s">
        <v>78</v>
      </c>
      <c r="F3121">
        <v>16</v>
      </c>
      <c r="G3121">
        <v>15</v>
      </c>
      <c r="H3121">
        <v>389.16</v>
      </c>
      <c r="I3121">
        <v>424.18440000000004</v>
      </c>
      <c r="J3121">
        <f t="shared" si="48"/>
        <v>6362.7660000000005</v>
      </c>
      <c r="K3121" t="s">
        <v>51</v>
      </c>
      <c r="L3121" t="s">
        <v>21</v>
      </c>
      <c r="M3121" t="s">
        <v>71</v>
      </c>
      <c r="N3121" t="s">
        <v>89</v>
      </c>
      <c r="O3121">
        <v>27.42</v>
      </c>
      <c r="P3121">
        <v>2.6</v>
      </c>
      <c r="Q3121" t="s">
        <v>23</v>
      </c>
    </row>
    <row r="3122" spans="1:17" x14ac:dyDescent="0.3">
      <c r="A3122" t="s">
        <v>6568</v>
      </c>
      <c r="B3122" s="1">
        <v>44898</v>
      </c>
      <c r="C3122" t="s">
        <v>6569</v>
      </c>
      <c r="D3122" t="s">
        <v>56</v>
      </c>
      <c r="E3122" t="s">
        <v>57</v>
      </c>
      <c r="F3122">
        <v>16</v>
      </c>
      <c r="G3122">
        <v>15</v>
      </c>
      <c r="H3122">
        <v>136.30000000000001</v>
      </c>
      <c r="I3122">
        <v>156.745</v>
      </c>
      <c r="J3122">
        <f t="shared" si="48"/>
        <v>2351.1750000000002</v>
      </c>
      <c r="K3122" t="s">
        <v>47</v>
      </c>
      <c r="L3122" t="s">
        <v>86</v>
      </c>
      <c r="M3122" t="s">
        <v>22</v>
      </c>
      <c r="N3122" t="s">
        <v>37</v>
      </c>
      <c r="O3122">
        <v>36.299999999999997</v>
      </c>
      <c r="P3122">
        <v>4.3</v>
      </c>
      <c r="Q3122" t="s">
        <v>23</v>
      </c>
    </row>
    <row r="3123" spans="1:17" x14ac:dyDescent="0.3">
      <c r="A3123" t="s">
        <v>6570</v>
      </c>
      <c r="B3123" s="1">
        <v>44322</v>
      </c>
      <c r="C3123" t="s">
        <v>6571</v>
      </c>
      <c r="D3123" t="s">
        <v>100</v>
      </c>
      <c r="E3123" t="s">
        <v>57</v>
      </c>
      <c r="F3123">
        <v>13</v>
      </c>
      <c r="G3123">
        <v>13</v>
      </c>
      <c r="H3123">
        <v>919.76</v>
      </c>
      <c r="I3123">
        <v>984.14320000000009</v>
      </c>
      <c r="J3123">
        <f t="shared" si="48"/>
        <v>12793.861600000002</v>
      </c>
      <c r="K3123" t="s">
        <v>47</v>
      </c>
      <c r="L3123" t="s">
        <v>123</v>
      </c>
      <c r="M3123" t="s">
        <v>71</v>
      </c>
      <c r="N3123" t="s">
        <v>37</v>
      </c>
      <c r="O3123">
        <v>49</v>
      </c>
      <c r="P3123">
        <v>1.5</v>
      </c>
      <c r="Q3123" t="s">
        <v>23</v>
      </c>
    </row>
    <row r="3124" spans="1:17" x14ac:dyDescent="0.3">
      <c r="A3124" t="s">
        <v>6572</v>
      </c>
      <c r="B3124" s="1">
        <v>44438</v>
      </c>
      <c r="C3124" t="s">
        <v>6573</v>
      </c>
      <c r="D3124" t="s">
        <v>141</v>
      </c>
      <c r="E3124" t="s">
        <v>95</v>
      </c>
      <c r="F3124">
        <v>12</v>
      </c>
      <c r="G3124">
        <v>11</v>
      </c>
      <c r="H3124">
        <v>1140.0899999999999</v>
      </c>
      <c r="I3124">
        <v>1276.9008000000001</v>
      </c>
      <c r="J3124">
        <f t="shared" si="48"/>
        <v>14045.908800000001</v>
      </c>
      <c r="K3124" t="s">
        <v>51</v>
      </c>
      <c r="L3124" t="s">
        <v>86</v>
      </c>
      <c r="M3124" t="s">
        <v>36</v>
      </c>
      <c r="N3124" t="s">
        <v>37</v>
      </c>
      <c r="O3124">
        <v>15.47</v>
      </c>
      <c r="P3124">
        <v>4.2</v>
      </c>
      <c r="Q3124" t="s">
        <v>23</v>
      </c>
    </row>
    <row r="3125" spans="1:17" x14ac:dyDescent="0.3">
      <c r="A3125" t="s">
        <v>6574</v>
      </c>
      <c r="B3125" s="1">
        <v>44962</v>
      </c>
      <c r="C3125" t="s">
        <v>6575</v>
      </c>
      <c r="D3125" t="s">
        <v>100</v>
      </c>
      <c r="E3125" t="s">
        <v>57</v>
      </c>
      <c r="F3125">
        <v>14</v>
      </c>
      <c r="G3125">
        <v>13</v>
      </c>
      <c r="H3125">
        <v>637.27</v>
      </c>
      <c r="I3125">
        <v>732.86049999999989</v>
      </c>
      <c r="J3125">
        <f t="shared" si="48"/>
        <v>9527.186499999998</v>
      </c>
      <c r="K3125" t="s">
        <v>66</v>
      </c>
      <c r="L3125" t="s">
        <v>86</v>
      </c>
      <c r="M3125" t="s">
        <v>22</v>
      </c>
      <c r="N3125" t="s">
        <v>37</v>
      </c>
      <c r="O3125">
        <v>14.46</v>
      </c>
      <c r="P3125">
        <v>4.3</v>
      </c>
      <c r="Q3125" t="s">
        <v>23</v>
      </c>
    </row>
    <row r="3126" spans="1:17" x14ac:dyDescent="0.3">
      <c r="A3126" t="s">
        <v>6576</v>
      </c>
      <c r="B3126" s="1">
        <v>44720</v>
      </c>
      <c r="C3126" t="s">
        <v>6577</v>
      </c>
      <c r="D3126" t="s">
        <v>61</v>
      </c>
      <c r="E3126" t="s">
        <v>70</v>
      </c>
      <c r="F3126">
        <v>16</v>
      </c>
      <c r="G3126">
        <v>13</v>
      </c>
      <c r="H3126">
        <v>1194.0899999999999</v>
      </c>
      <c r="I3126">
        <v>1277.6763000000001</v>
      </c>
      <c r="J3126">
        <f t="shared" si="48"/>
        <v>16609.7919</v>
      </c>
      <c r="K3126" t="s">
        <v>66</v>
      </c>
      <c r="L3126" t="s">
        <v>79</v>
      </c>
      <c r="M3126" t="s">
        <v>71</v>
      </c>
      <c r="N3126" t="s">
        <v>37</v>
      </c>
      <c r="O3126">
        <v>9999</v>
      </c>
      <c r="P3126">
        <v>1.9</v>
      </c>
      <c r="Q3126" t="s">
        <v>23</v>
      </c>
    </row>
    <row r="3127" spans="1:17" x14ac:dyDescent="0.3">
      <c r="A3127" t="s">
        <v>6578</v>
      </c>
      <c r="B3127" s="1">
        <v>44711</v>
      </c>
      <c r="C3127" t="s">
        <v>6579</v>
      </c>
      <c r="D3127" t="s">
        <v>116</v>
      </c>
      <c r="E3127" t="s">
        <v>50</v>
      </c>
      <c r="F3127">
        <v>19</v>
      </c>
      <c r="G3127">
        <v>19</v>
      </c>
      <c r="H3127">
        <v>641.96</v>
      </c>
      <c r="I3127">
        <v>731.83440000000007</v>
      </c>
      <c r="J3127">
        <f t="shared" si="48"/>
        <v>13904.853600000002</v>
      </c>
      <c r="K3127" t="s">
        <v>51</v>
      </c>
      <c r="L3127" t="s">
        <v>86</v>
      </c>
      <c r="M3127" t="s">
        <v>22</v>
      </c>
      <c r="N3127" t="s">
        <v>67</v>
      </c>
      <c r="O3127">
        <v>44.83</v>
      </c>
      <c r="P3127">
        <v>2.5</v>
      </c>
      <c r="Q3127" t="s">
        <v>23</v>
      </c>
    </row>
    <row r="3128" spans="1:17" x14ac:dyDescent="0.3">
      <c r="A3128" t="s">
        <v>6580</v>
      </c>
      <c r="B3128" s="1">
        <v>44691</v>
      </c>
      <c r="C3128" t="s">
        <v>6581</v>
      </c>
      <c r="D3128" t="s">
        <v>77</v>
      </c>
      <c r="E3128" t="s">
        <v>19</v>
      </c>
      <c r="F3128">
        <v>19</v>
      </c>
      <c r="G3128">
        <v>17</v>
      </c>
      <c r="H3128">
        <v>1380.26</v>
      </c>
      <c r="I3128">
        <v>1490.6808000000001</v>
      </c>
      <c r="J3128">
        <f t="shared" si="48"/>
        <v>25341.573600000003</v>
      </c>
      <c r="K3128" t="s">
        <v>66</v>
      </c>
      <c r="L3128" t="s">
        <v>21</v>
      </c>
      <c r="M3128" t="s">
        <v>22</v>
      </c>
      <c r="N3128" t="s">
        <v>37</v>
      </c>
      <c r="O3128">
        <v>12.46</v>
      </c>
      <c r="P3128">
        <v>1.1000000000000001</v>
      </c>
      <c r="Q3128" t="s">
        <v>23</v>
      </c>
    </row>
    <row r="3129" spans="1:17" x14ac:dyDescent="0.3">
      <c r="A3129" t="s">
        <v>6582</v>
      </c>
      <c r="B3129" s="1">
        <v>44028</v>
      </c>
      <c r="C3129" t="s">
        <v>6583</v>
      </c>
      <c r="D3129" t="s">
        <v>85</v>
      </c>
      <c r="E3129" t="s">
        <v>19</v>
      </c>
      <c r="F3129">
        <v>19</v>
      </c>
      <c r="G3129">
        <v>17</v>
      </c>
      <c r="H3129">
        <v>1246.32</v>
      </c>
      <c r="I3129">
        <v>1408.3415999999997</v>
      </c>
      <c r="J3129">
        <f t="shared" si="48"/>
        <v>23941.807199999996</v>
      </c>
      <c r="K3129" t="s">
        <v>47</v>
      </c>
      <c r="L3129" t="s">
        <v>123</v>
      </c>
      <c r="M3129" t="s">
        <v>22</v>
      </c>
      <c r="N3129" t="s">
        <v>30</v>
      </c>
      <c r="O3129">
        <v>20.47</v>
      </c>
      <c r="P3129">
        <v>3.6</v>
      </c>
      <c r="Q3129" t="s">
        <v>74</v>
      </c>
    </row>
    <row r="3130" spans="1:17" x14ac:dyDescent="0.3">
      <c r="A3130" t="s">
        <v>6584</v>
      </c>
      <c r="B3130" s="1">
        <v>43864</v>
      </c>
      <c r="C3130" t="s">
        <v>6585</v>
      </c>
      <c r="D3130" t="s">
        <v>116</v>
      </c>
      <c r="E3130" t="s">
        <v>95</v>
      </c>
      <c r="F3130">
        <v>17</v>
      </c>
      <c r="G3130">
        <v>15</v>
      </c>
      <c r="H3130">
        <v>1118.77</v>
      </c>
      <c r="I3130">
        <v>1230.6470000000002</v>
      </c>
      <c r="J3130">
        <f t="shared" si="48"/>
        <v>18459.705000000002</v>
      </c>
      <c r="K3130" t="s">
        <v>20</v>
      </c>
      <c r="L3130" t="s">
        <v>42</v>
      </c>
      <c r="M3130" t="s">
        <v>22</v>
      </c>
      <c r="N3130" t="s">
        <v>67</v>
      </c>
      <c r="O3130">
        <v>34.74</v>
      </c>
      <c r="P3130">
        <v>3.8</v>
      </c>
      <c r="Q3130" t="s">
        <v>205</v>
      </c>
    </row>
    <row r="3131" spans="1:17" x14ac:dyDescent="0.3">
      <c r="A3131" t="s">
        <v>6586</v>
      </c>
      <c r="B3131" s="1">
        <v>44127</v>
      </c>
      <c r="C3131" t="s">
        <v>6587</v>
      </c>
      <c r="D3131" t="s">
        <v>116</v>
      </c>
      <c r="E3131" t="s">
        <v>117</v>
      </c>
      <c r="F3131">
        <v>3</v>
      </c>
      <c r="G3131">
        <v>3</v>
      </c>
      <c r="H3131">
        <v>960.06</v>
      </c>
      <c r="I3131">
        <v>1027.2642000000001</v>
      </c>
      <c r="J3131">
        <f t="shared" si="48"/>
        <v>3081.7926000000002</v>
      </c>
      <c r="K3131" t="s">
        <v>20</v>
      </c>
      <c r="L3131" t="s">
        <v>123</v>
      </c>
      <c r="M3131" t="s">
        <v>36</v>
      </c>
      <c r="N3131" t="s">
        <v>89</v>
      </c>
      <c r="O3131">
        <v>6.08</v>
      </c>
      <c r="P3131">
        <v>2.2999999999999998</v>
      </c>
      <c r="Q3131" t="s">
        <v>23</v>
      </c>
    </row>
    <row r="3132" spans="1:17" x14ac:dyDescent="0.3">
      <c r="A3132" t="s">
        <v>6588</v>
      </c>
      <c r="B3132" s="1">
        <v>43953</v>
      </c>
      <c r="C3132" t="s">
        <v>6589</v>
      </c>
      <c r="D3132" t="s">
        <v>56</v>
      </c>
      <c r="E3132" t="s">
        <v>41</v>
      </c>
      <c r="F3132">
        <v>8</v>
      </c>
      <c r="G3132">
        <v>6</v>
      </c>
      <c r="H3132">
        <v>1439.23</v>
      </c>
      <c r="I3132">
        <v>1568.7607</v>
      </c>
      <c r="J3132">
        <f t="shared" si="48"/>
        <v>9412.5642000000007</v>
      </c>
      <c r="K3132" t="s">
        <v>66</v>
      </c>
      <c r="L3132" t="s">
        <v>79</v>
      </c>
      <c r="M3132" t="s">
        <v>29</v>
      </c>
      <c r="N3132" t="s">
        <v>53</v>
      </c>
      <c r="O3132">
        <v>42.58</v>
      </c>
      <c r="P3132">
        <v>3.8</v>
      </c>
      <c r="Q3132" t="s">
        <v>23</v>
      </c>
    </row>
    <row r="3133" spans="1:17" x14ac:dyDescent="0.3">
      <c r="A3133" t="s">
        <v>6590</v>
      </c>
      <c r="B3133" s="1">
        <v>45239</v>
      </c>
      <c r="C3133" t="s">
        <v>6591</v>
      </c>
      <c r="D3133" t="s">
        <v>141</v>
      </c>
      <c r="E3133" t="s">
        <v>117</v>
      </c>
      <c r="F3133">
        <v>20</v>
      </c>
      <c r="G3133">
        <v>19</v>
      </c>
      <c r="H3133">
        <v>905.24</v>
      </c>
      <c r="I3133">
        <v>1013.8688000000001</v>
      </c>
      <c r="J3133">
        <f t="shared" si="48"/>
        <v>19263.5072</v>
      </c>
      <c r="K3133" t="s">
        <v>47</v>
      </c>
      <c r="L3133" t="s">
        <v>6592</v>
      </c>
      <c r="M3133" t="s">
        <v>71</v>
      </c>
      <c r="N3133" t="s">
        <v>37</v>
      </c>
      <c r="O3133">
        <v>41.25</v>
      </c>
      <c r="P3133">
        <v>3.5</v>
      </c>
      <c r="Q3133" t="s">
        <v>23</v>
      </c>
    </row>
    <row r="3134" spans="1:17" x14ac:dyDescent="0.3">
      <c r="A3134" t="s">
        <v>6593</v>
      </c>
      <c r="B3134" s="1">
        <v>45078</v>
      </c>
      <c r="C3134" t="s">
        <v>6594</v>
      </c>
      <c r="D3134" t="s">
        <v>33</v>
      </c>
      <c r="E3134" t="s">
        <v>70</v>
      </c>
      <c r="F3134">
        <v>1</v>
      </c>
      <c r="G3134">
        <v>1</v>
      </c>
      <c r="H3134">
        <v>173.41</v>
      </c>
      <c r="I3134">
        <v>195.95329999999998</v>
      </c>
      <c r="J3134">
        <f t="shared" si="48"/>
        <v>195.95329999999998</v>
      </c>
      <c r="K3134" t="s">
        <v>51</v>
      </c>
      <c r="L3134" t="s">
        <v>123</v>
      </c>
      <c r="M3134" t="s">
        <v>36</v>
      </c>
      <c r="N3134" t="s">
        <v>30</v>
      </c>
      <c r="O3134">
        <v>40.15</v>
      </c>
      <c r="P3134">
        <v>2.4</v>
      </c>
      <c r="Q3134" t="s">
        <v>23</v>
      </c>
    </row>
    <row r="3135" spans="1:17" x14ac:dyDescent="0.3">
      <c r="A3135" t="s">
        <v>6595</v>
      </c>
      <c r="B3135" s="1">
        <v>44552</v>
      </c>
      <c r="C3135" t="s">
        <v>6596</v>
      </c>
      <c r="D3135" t="s">
        <v>33</v>
      </c>
      <c r="E3135" t="s">
        <v>70</v>
      </c>
      <c r="F3135">
        <v>16</v>
      </c>
      <c r="G3135">
        <v>15</v>
      </c>
      <c r="H3135">
        <v>787.22</v>
      </c>
      <c r="I3135">
        <v>889.55859999999996</v>
      </c>
      <c r="J3135">
        <f t="shared" si="48"/>
        <v>13343.378999999999</v>
      </c>
      <c r="K3135" t="s">
        <v>51</v>
      </c>
      <c r="L3135" t="s">
        <v>28</v>
      </c>
      <c r="M3135" t="s">
        <v>29</v>
      </c>
      <c r="N3135" t="s">
        <v>30</v>
      </c>
      <c r="O3135">
        <v>27.52</v>
      </c>
      <c r="P3135">
        <v>2.9</v>
      </c>
      <c r="Q3135" t="s">
        <v>23</v>
      </c>
    </row>
    <row r="3136" spans="1:17" x14ac:dyDescent="0.3">
      <c r="A3136" t="s">
        <v>6597</v>
      </c>
      <c r="B3136" s="1">
        <v>44148</v>
      </c>
      <c r="C3136" t="s">
        <v>6598</v>
      </c>
      <c r="D3136" t="s">
        <v>130</v>
      </c>
      <c r="E3136" t="s">
        <v>78</v>
      </c>
      <c r="F3136">
        <v>2</v>
      </c>
      <c r="G3136">
        <v>2</v>
      </c>
      <c r="H3136">
        <v>616.46</v>
      </c>
      <c r="I3136">
        <v>702.76440000000014</v>
      </c>
      <c r="J3136">
        <f t="shared" si="48"/>
        <v>1405.5288000000003</v>
      </c>
      <c r="K3136" t="s">
        <v>66</v>
      </c>
      <c r="L3136" t="s">
        <v>79</v>
      </c>
      <c r="M3136" t="s">
        <v>36</v>
      </c>
      <c r="N3136" t="s">
        <v>53</v>
      </c>
      <c r="O3136">
        <v>5.63</v>
      </c>
      <c r="P3136">
        <v>4.2</v>
      </c>
      <c r="Q3136" t="s">
        <v>23</v>
      </c>
    </row>
    <row r="3137" spans="1:17" x14ac:dyDescent="0.3">
      <c r="A3137" t="s">
        <v>6599</v>
      </c>
      <c r="B3137" s="1">
        <v>45210</v>
      </c>
      <c r="C3137" t="s">
        <v>6600</v>
      </c>
      <c r="E3137" t="s">
        <v>117</v>
      </c>
      <c r="F3137">
        <v>5</v>
      </c>
      <c r="G3137">
        <v>4</v>
      </c>
      <c r="H3137">
        <v>665.9</v>
      </c>
      <c r="I3137">
        <v>745.80799999999999</v>
      </c>
      <c r="J3137">
        <f t="shared" si="48"/>
        <v>2983.232</v>
      </c>
      <c r="K3137" t="s">
        <v>47</v>
      </c>
      <c r="L3137" t="s">
        <v>42</v>
      </c>
      <c r="M3137" t="s">
        <v>36</v>
      </c>
      <c r="N3137" t="s">
        <v>37</v>
      </c>
      <c r="O3137">
        <v>44.6</v>
      </c>
      <c r="P3137">
        <v>1.1000000000000001</v>
      </c>
      <c r="Q3137" t="s">
        <v>23</v>
      </c>
    </row>
    <row r="3138" spans="1:17" x14ac:dyDescent="0.3">
      <c r="A3138" t="s">
        <v>6601</v>
      </c>
      <c r="B3138" s="1">
        <v>44807</v>
      </c>
      <c r="C3138" t="s">
        <v>6602</v>
      </c>
      <c r="D3138" t="s">
        <v>61</v>
      </c>
      <c r="E3138" t="s">
        <v>70</v>
      </c>
      <c r="F3138">
        <v>15</v>
      </c>
      <c r="G3138">
        <v>14</v>
      </c>
      <c r="H3138">
        <v>424.3</v>
      </c>
      <c r="I3138">
        <v>487.94499999999999</v>
      </c>
      <c r="J3138">
        <f t="shared" si="48"/>
        <v>6831.23</v>
      </c>
      <c r="K3138" t="s">
        <v>47</v>
      </c>
      <c r="L3138" t="s">
        <v>86</v>
      </c>
      <c r="M3138" t="s">
        <v>29</v>
      </c>
      <c r="N3138" t="s">
        <v>53</v>
      </c>
      <c r="O3138">
        <v>15.82</v>
      </c>
      <c r="P3138">
        <v>3</v>
      </c>
      <c r="Q3138" t="s">
        <v>23</v>
      </c>
    </row>
    <row r="3139" spans="1:17" x14ac:dyDescent="0.3">
      <c r="A3139" t="s">
        <v>6603</v>
      </c>
      <c r="B3139" s="1">
        <v>44857</v>
      </c>
      <c r="C3139" t="s">
        <v>6604</v>
      </c>
      <c r="D3139" t="s">
        <v>33</v>
      </c>
      <c r="E3139" t="s">
        <v>34</v>
      </c>
      <c r="F3139">
        <v>10</v>
      </c>
      <c r="G3139">
        <v>8</v>
      </c>
      <c r="H3139">
        <v>323.27999999999997</v>
      </c>
      <c r="I3139">
        <v>365.30639999999994</v>
      </c>
      <c r="J3139">
        <f t="shared" ref="J3139:J3202" si="49">G3139*I3139</f>
        <v>2922.4511999999995</v>
      </c>
      <c r="K3139" t="s">
        <v>66</v>
      </c>
      <c r="L3139" t="s">
        <v>35</v>
      </c>
      <c r="M3139" t="s">
        <v>29</v>
      </c>
      <c r="N3139" t="s">
        <v>67</v>
      </c>
      <c r="O3139">
        <v>24.25</v>
      </c>
      <c r="P3139">
        <v>3</v>
      </c>
      <c r="Q3139" t="s">
        <v>23</v>
      </c>
    </row>
    <row r="3140" spans="1:17" x14ac:dyDescent="0.3">
      <c r="A3140" t="s">
        <v>6605</v>
      </c>
      <c r="B3140" s="1">
        <v>45213</v>
      </c>
      <c r="C3140" t="s">
        <v>5830</v>
      </c>
      <c r="D3140" t="s">
        <v>40</v>
      </c>
      <c r="E3140" t="s">
        <v>57</v>
      </c>
      <c r="F3140">
        <v>18</v>
      </c>
      <c r="G3140">
        <v>17</v>
      </c>
      <c r="H3140">
        <v>1184.55</v>
      </c>
      <c r="I3140">
        <v>1338.5414999999998</v>
      </c>
      <c r="J3140">
        <f t="shared" si="49"/>
        <v>22755.205499999996</v>
      </c>
      <c r="K3140" t="s">
        <v>47</v>
      </c>
      <c r="L3140" t="s">
        <v>42</v>
      </c>
      <c r="M3140" t="s">
        <v>22</v>
      </c>
      <c r="N3140" t="s">
        <v>67</v>
      </c>
      <c r="O3140">
        <v>-5</v>
      </c>
      <c r="P3140">
        <v>4</v>
      </c>
      <c r="Q3140" t="s">
        <v>111</v>
      </c>
    </row>
    <row r="3141" spans="1:17" x14ac:dyDescent="0.3">
      <c r="A3141" t="s">
        <v>6606</v>
      </c>
      <c r="B3141" s="1">
        <v>45022</v>
      </c>
      <c r="C3141" t="s">
        <v>6607</v>
      </c>
      <c r="D3141" t="s">
        <v>65</v>
      </c>
      <c r="E3141" t="s">
        <v>19</v>
      </c>
      <c r="F3141">
        <v>9</v>
      </c>
      <c r="G3141">
        <v>9</v>
      </c>
      <c r="H3141">
        <v>427.92</v>
      </c>
      <c r="I3141">
        <v>466.43280000000004</v>
      </c>
      <c r="J3141">
        <f t="shared" si="49"/>
        <v>4197.8952000000008</v>
      </c>
      <c r="K3141" t="s">
        <v>66</v>
      </c>
      <c r="L3141" t="s">
        <v>79</v>
      </c>
      <c r="M3141" t="s">
        <v>71</v>
      </c>
      <c r="N3141" t="s">
        <v>30</v>
      </c>
      <c r="O3141">
        <v>6.68</v>
      </c>
      <c r="P3141">
        <v>1.9</v>
      </c>
      <c r="Q3141" t="s">
        <v>23</v>
      </c>
    </row>
    <row r="3142" spans="1:17" x14ac:dyDescent="0.3">
      <c r="A3142" t="s">
        <v>6608</v>
      </c>
      <c r="B3142" s="1">
        <v>43955</v>
      </c>
      <c r="C3142" t="s">
        <v>6609</v>
      </c>
      <c r="D3142" t="s">
        <v>116</v>
      </c>
      <c r="E3142" t="s">
        <v>50</v>
      </c>
      <c r="F3142">
        <v>1</v>
      </c>
      <c r="G3142">
        <v>1</v>
      </c>
      <c r="H3142">
        <v>236.19</v>
      </c>
      <c r="I3142">
        <v>250.3614</v>
      </c>
      <c r="J3142">
        <f t="shared" si="49"/>
        <v>250.3614</v>
      </c>
      <c r="K3142" t="s">
        <v>47</v>
      </c>
      <c r="L3142" t="s">
        <v>123</v>
      </c>
      <c r="M3142" t="s">
        <v>22</v>
      </c>
      <c r="N3142" t="s">
        <v>89</v>
      </c>
      <c r="O3142">
        <v>21.12</v>
      </c>
      <c r="P3142">
        <v>5</v>
      </c>
      <c r="Q3142" t="s">
        <v>23</v>
      </c>
    </row>
    <row r="3143" spans="1:17" x14ac:dyDescent="0.3">
      <c r="A3143" t="s">
        <v>6610</v>
      </c>
      <c r="B3143" s="1">
        <v>45524</v>
      </c>
      <c r="C3143" t="s">
        <v>6611</v>
      </c>
      <c r="D3143" t="s">
        <v>109</v>
      </c>
      <c r="E3143" t="s">
        <v>110</v>
      </c>
      <c r="F3143">
        <v>9</v>
      </c>
      <c r="G3143">
        <v>7</v>
      </c>
      <c r="H3143">
        <v>1010.83</v>
      </c>
      <c r="I3143">
        <v>1132.1296000000002</v>
      </c>
      <c r="J3143">
        <f t="shared" si="49"/>
        <v>7924.9072000000015</v>
      </c>
      <c r="K3143" t="s">
        <v>51</v>
      </c>
      <c r="L3143" t="s">
        <v>123</v>
      </c>
      <c r="M3143" t="s">
        <v>29</v>
      </c>
      <c r="N3143" t="s">
        <v>53</v>
      </c>
      <c r="O3143">
        <v>46.43</v>
      </c>
      <c r="P3143">
        <v>3.1</v>
      </c>
      <c r="Q3143" t="s">
        <v>23</v>
      </c>
    </row>
    <row r="3144" spans="1:17" x14ac:dyDescent="0.3">
      <c r="A3144" t="s">
        <v>6612</v>
      </c>
      <c r="B3144" s="1">
        <v>45563</v>
      </c>
      <c r="C3144" t="s">
        <v>6613</v>
      </c>
      <c r="D3144" t="s">
        <v>116</v>
      </c>
      <c r="E3144" t="s">
        <v>50</v>
      </c>
      <c r="F3144">
        <v>8</v>
      </c>
      <c r="G3144">
        <v>7</v>
      </c>
      <c r="H3144">
        <v>8.7799999999999994</v>
      </c>
      <c r="I3144">
        <v>9.7458000000000009</v>
      </c>
      <c r="J3144">
        <f t="shared" si="49"/>
        <v>68.220600000000005</v>
      </c>
      <c r="K3144" t="s">
        <v>20</v>
      </c>
      <c r="L3144" t="s">
        <v>28</v>
      </c>
      <c r="M3144" t="s">
        <v>29</v>
      </c>
      <c r="N3144" t="s">
        <v>67</v>
      </c>
      <c r="O3144">
        <v>8.67</v>
      </c>
      <c r="P3144">
        <v>2.2999999999999998</v>
      </c>
      <c r="Q3144" t="s">
        <v>23</v>
      </c>
    </row>
    <row r="3145" spans="1:17" x14ac:dyDescent="0.3">
      <c r="A3145" t="s">
        <v>6614</v>
      </c>
      <c r="B3145" s="1">
        <v>44013</v>
      </c>
      <c r="C3145" t="s">
        <v>6615</v>
      </c>
      <c r="D3145" t="s">
        <v>109</v>
      </c>
      <c r="E3145" t="s">
        <v>110</v>
      </c>
      <c r="F3145">
        <v>16</v>
      </c>
      <c r="G3145">
        <v>15</v>
      </c>
      <c r="H3145">
        <v>462.12</v>
      </c>
      <c r="I3145">
        <v>489.84720000000004</v>
      </c>
      <c r="J3145">
        <f t="shared" si="49"/>
        <v>7347.7080000000005</v>
      </c>
      <c r="K3145" t="s">
        <v>47</v>
      </c>
      <c r="L3145" t="s">
        <v>21</v>
      </c>
      <c r="M3145" t="s">
        <v>29</v>
      </c>
      <c r="N3145" t="s">
        <v>67</v>
      </c>
      <c r="O3145">
        <v>48.96</v>
      </c>
      <c r="P3145">
        <v>4.2</v>
      </c>
      <c r="Q3145" t="s">
        <v>23</v>
      </c>
    </row>
    <row r="3146" spans="1:17" x14ac:dyDescent="0.3">
      <c r="A3146" t="s">
        <v>6616</v>
      </c>
      <c r="B3146" s="1">
        <v>44388</v>
      </c>
      <c r="C3146" t="s">
        <v>6617</v>
      </c>
      <c r="D3146" t="s">
        <v>33</v>
      </c>
      <c r="E3146" t="s">
        <v>70</v>
      </c>
      <c r="F3146">
        <v>1</v>
      </c>
      <c r="G3146">
        <v>1</v>
      </c>
      <c r="H3146">
        <v>420.37</v>
      </c>
      <c r="I3146">
        <v>449.79590000000002</v>
      </c>
      <c r="J3146">
        <f t="shared" si="49"/>
        <v>449.79590000000002</v>
      </c>
      <c r="K3146" t="s">
        <v>47</v>
      </c>
      <c r="L3146" t="s">
        <v>86</v>
      </c>
      <c r="M3146" t="s">
        <v>22</v>
      </c>
      <c r="N3146" t="s">
        <v>89</v>
      </c>
      <c r="O3146">
        <v>1.8</v>
      </c>
      <c r="P3146">
        <v>9</v>
      </c>
      <c r="Q3146" t="s">
        <v>23</v>
      </c>
    </row>
    <row r="3147" spans="1:17" x14ac:dyDescent="0.3">
      <c r="A3147" t="s">
        <v>6618</v>
      </c>
      <c r="B3147" s="1">
        <v>45550</v>
      </c>
      <c r="C3147" t="s">
        <v>6619</v>
      </c>
      <c r="D3147" t="s">
        <v>45</v>
      </c>
      <c r="E3147" t="s">
        <v>46</v>
      </c>
      <c r="F3147">
        <v>17</v>
      </c>
      <c r="G3147">
        <v>14</v>
      </c>
      <c r="H3147">
        <v>1020.62</v>
      </c>
      <c r="I3147">
        <v>1132.8882000000001</v>
      </c>
      <c r="J3147">
        <f t="shared" si="49"/>
        <v>15860.434800000001</v>
      </c>
      <c r="K3147" t="s">
        <v>66</v>
      </c>
      <c r="L3147" t="s">
        <v>79</v>
      </c>
      <c r="M3147" t="s">
        <v>22</v>
      </c>
      <c r="N3147" t="s">
        <v>53</v>
      </c>
      <c r="O3147">
        <v>38.53</v>
      </c>
      <c r="P3147">
        <v>1.1000000000000001</v>
      </c>
      <c r="Q3147" t="s">
        <v>23</v>
      </c>
    </row>
    <row r="3148" spans="1:17" x14ac:dyDescent="0.3">
      <c r="A3148" t="s">
        <v>6620</v>
      </c>
      <c r="B3148" s="1">
        <v>45170</v>
      </c>
      <c r="C3148" t="s">
        <v>6621</v>
      </c>
      <c r="D3148" t="s">
        <v>116</v>
      </c>
      <c r="E3148" t="s">
        <v>50</v>
      </c>
      <c r="F3148">
        <v>1</v>
      </c>
      <c r="G3148">
        <v>1</v>
      </c>
      <c r="H3148">
        <v>20</v>
      </c>
      <c r="I3148">
        <v>22</v>
      </c>
      <c r="J3148">
        <f t="shared" si="49"/>
        <v>22</v>
      </c>
      <c r="K3148" t="s">
        <v>20</v>
      </c>
      <c r="L3148" t="s">
        <v>79</v>
      </c>
      <c r="M3148" t="s">
        <v>22</v>
      </c>
      <c r="N3148" t="s">
        <v>37</v>
      </c>
      <c r="O3148">
        <v>4.29</v>
      </c>
      <c r="P3148">
        <v>2.2999999999999998</v>
      </c>
      <c r="Q3148" t="s">
        <v>23</v>
      </c>
    </row>
    <row r="3149" spans="1:17" x14ac:dyDescent="0.3">
      <c r="A3149" t="s">
        <v>6622</v>
      </c>
      <c r="B3149" s="1">
        <v>45438</v>
      </c>
      <c r="C3149" t="s">
        <v>6623</v>
      </c>
      <c r="D3149" t="s">
        <v>116</v>
      </c>
      <c r="E3149" t="s">
        <v>95</v>
      </c>
      <c r="F3149">
        <v>16</v>
      </c>
      <c r="G3149">
        <v>15</v>
      </c>
      <c r="H3149">
        <v>1317.29</v>
      </c>
      <c r="I3149">
        <v>1462.1919</v>
      </c>
      <c r="J3149">
        <f t="shared" si="49"/>
        <v>21932.878499999999</v>
      </c>
      <c r="K3149" t="s">
        <v>20</v>
      </c>
      <c r="L3149" t="s">
        <v>86</v>
      </c>
      <c r="M3149" t="s">
        <v>29</v>
      </c>
      <c r="N3149" t="s">
        <v>30</v>
      </c>
      <c r="O3149">
        <v>8.75</v>
      </c>
      <c r="P3149">
        <v>3.6</v>
      </c>
      <c r="Q3149" t="s">
        <v>23</v>
      </c>
    </row>
    <row r="3150" spans="1:17" x14ac:dyDescent="0.3">
      <c r="A3150" t="s">
        <v>6624</v>
      </c>
      <c r="B3150" s="1">
        <v>43930</v>
      </c>
      <c r="C3150" t="s">
        <v>6625</v>
      </c>
      <c r="D3150" t="s">
        <v>141</v>
      </c>
      <c r="E3150" t="s">
        <v>50</v>
      </c>
      <c r="F3150">
        <v>10</v>
      </c>
      <c r="G3150">
        <v>10</v>
      </c>
      <c r="H3150">
        <v>181.98</v>
      </c>
      <c r="I3150">
        <v>207.4572</v>
      </c>
      <c r="J3150">
        <f t="shared" si="49"/>
        <v>2074.5720000000001</v>
      </c>
      <c r="K3150" t="s">
        <v>66</v>
      </c>
      <c r="L3150" t="s">
        <v>123</v>
      </c>
      <c r="M3150" t="s">
        <v>71</v>
      </c>
      <c r="N3150" t="s">
        <v>37</v>
      </c>
      <c r="O3150">
        <v>1.4</v>
      </c>
      <c r="P3150">
        <v>3.4</v>
      </c>
      <c r="Q3150" t="s">
        <v>23</v>
      </c>
    </row>
    <row r="3151" spans="1:17" x14ac:dyDescent="0.3">
      <c r="A3151" t="s">
        <v>6626</v>
      </c>
      <c r="C3151" t="s">
        <v>6627</v>
      </c>
      <c r="D3151" t="s">
        <v>65</v>
      </c>
      <c r="E3151" t="s">
        <v>19</v>
      </c>
      <c r="F3151">
        <v>18</v>
      </c>
      <c r="G3151">
        <v>17</v>
      </c>
      <c r="H3151">
        <v>864.13</v>
      </c>
      <c r="I3151">
        <v>993.7494999999999</v>
      </c>
      <c r="J3151">
        <f t="shared" si="49"/>
        <v>16893.741499999996</v>
      </c>
      <c r="K3151" t="s">
        <v>51</v>
      </c>
      <c r="L3151" t="s">
        <v>28</v>
      </c>
      <c r="M3151" t="s">
        <v>36</v>
      </c>
      <c r="N3151" t="s">
        <v>89</v>
      </c>
      <c r="O3151">
        <v>13.9</v>
      </c>
      <c r="P3151">
        <v>2.2000000000000002</v>
      </c>
      <c r="Q3151" t="s">
        <v>23</v>
      </c>
    </row>
    <row r="3152" spans="1:17" x14ac:dyDescent="0.3">
      <c r="A3152" t="s">
        <v>6628</v>
      </c>
      <c r="B3152" s="1">
        <v>44568</v>
      </c>
      <c r="C3152" t="s">
        <v>6629</v>
      </c>
      <c r="D3152" t="s">
        <v>130</v>
      </c>
      <c r="E3152" t="s">
        <v>6630</v>
      </c>
      <c r="F3152">
        <v>15</v>
      </c>
      <c r="G3152">
        <v>15</v>
      </c>
      <c r="H3152">
        <v>241.23</v>
      </c>
      <c r="I3152">
        <v>265.35300000000001</v>
      </c>
      <c r="J3152">
        <f t="shared" si="49"/>
        <v>3980.2950000000001</v>
      </c>
      <c r="K3152" t="s">
        <v>51</v>
      </c>
      <c r="L3152" t="s">
        <v>123</v>
      </c>
      <c r="M3152" t="s">
        <v>36</v>
      </c>
      <c r="N3152" t="s">
        <v>89</v>
      </c>
      <c r="O3152">
        <v>14.19</v>
      </c>
      <c r="P3152">
        <v>2.2999999999999998</v>
      </c>
      <c r="Q3152" t="s">
        <v>23</v>
      </c>
    </row>
    <row r="3153" spans="1:17" x14ac:dyDescent="0.3">
      <c r="A3153" t="s">
        <v>6631</v>
      </c>
      <c r="B3153" s="1">
        <v>44028</v>
      </c>
      <c r="C3153" t="s">
        <v>6632</v>
      </c>
      <c r="D3153" t="s">
        <v>65</v>
      </c>
      <c r="E3153" t="s">
        <v>82</v>
      </c>
      <c r="F3153">
        <v>2</v>
      </c>
      <c r="G3153">
        <v>2</v>
      </c>
      <c r="H3153">
        <v>1183.22</v>
      </c>
      <c r="I3153">
        <v>1301.5420000000001</v>
      </c>
      <c r="J3153">
        <f t="shared" si="49"/>
        <v>2603.0840000000003</v>
      </c>
      <c r="K3153" t="s">
        <v>51</v>
      </c>
      <c r="L3153" t="s">
        <v>21</v>
      </c>
      <c r="M3153" t="s">
        <v>71</v>
      </c>
      <c r="N3153" t="s">
        <v>53</v>
      </c>
      <c r="O3153">
        <v>21.64</v>
      </c>
      <c r="P3153">
        <v>1.6</v>
      </c>
      <c r="Q3153" t="s">
        <v>23</v>
      </c>
    </row>
    <row r="3154" spans="1:17" x14ac:dyDescent="0.3">
      <c r="A3154" t="s">
        <v>6633</v>
      </c>
      <c r="B3154" s="1">
        <v>44354</v>
      </c>
      <c r="C3154" t="s">
        <v>6634</v>
      </c>
      <c r="D3154" t="s">
        <v>56</v>
      </c>
      <c r="E3154" t="s">
        <v>41</v>
      </c>
      <c r="F3154">
        <v>2</v>
      </c>
      <c r="G3154">
        <v>2</v>
      </c>
      <c r="H3154">
        <v>310.93</v>
      </c>
      <c r="I3154">
        <v>342.02300000000002</v>
      </c>
      <c r="J3154">
        <f t="shared" si="49"/>
        <v>684.04600000000005</v>
      </c>
      <c r="K3154" t="s">
        <v>27</v>
      </c>
      <c r="L3154" t="s">
        <v>79</v>
      </c>
      <c r="M3154" t="s">
        <v>71</v>
      </c>
      <c r="N3154" t="s">
        <v>37</v>
      </c>
      <c r="O3154">
        <v>30.78</v>
      </c>
      <c r="P3154">
        <v>4.0999999999999996</v>
      </c>
      <c r="Q3154" t="s">
        <v>23</v>
      </c>
    </row>
    <row r="3155" spans="1:17" x14ac:dyDescent="0.3">
      <c r="A3155" t="s">
        <v>6635</v>
      </c>
      <c r="B3155" s="1">
        <v>43884</v>
      </c>
      <c r="C3155" t="s">
        <v>6636</v>
      </c>
      <c r="D3155" t="s">
        <v>406</v>
      </c>
      <c r="E3155" t="s">
        <v>82</v>
      </c>
      <c r="F3155">
        <v>16</v>
      </c>
      <c r="G3155">
        <v>16</v>
      </c>
      <c r="H3155">
        <v>631.76</v>
      </c>
      <c r="I3155">
        <v>682.30079999999998</v>
      </c>
      <c r="J3155">
        <f t="shared" si="49"/>
        <v>10916.8128</v>
      </c>
      <c r="K3155" t="s">
        <v>66</v>
      </c>
      <c r="L3155" t="s">
        <v>28</v>
      </c>
      <c r="M3155" t="s">
        <v>29</v>
      </c>
      <c r="N3155" t="s">
        <v>30</v>
      </c>
      <c r="O3155">
        <v>45.29</v>
      </c>
      <c r="P3155">
        <v>2.2000000000000002</v>
      </c>
      <c r="Q3155" t="s">
        <v>23</v>
      </c>
    </row>
    <row r="3156" spans="1:17" x14ac:dyDescent="0.3">
      <c r="A3156" t="s">
        <v>6637</v>
      </c>
      <c r="B3156" s="1">
        <v>44056</v>
      </c>
      <c r="C3156" t="s">
        <v>6638</v>
      </c>
      <c r="D3156" t="s">
        <v>130</v>
      </c>
      <c r="E3156" t="s">
        <v>19</v>
      </c>
      <c r="F3156">
        <v>9</v>
      </c>
      <c r="G3156">
        <v>8</v>
      </c>
      <c r="H3156">
        <v>491.3</v>
      </c>
      <c r="I3156">
        <v>550.25600000000009</v>
      </c>
      <c r="J3156">
        <f t="shared" si="49"/>
        <v>4402.0480000000007</v>
      </c>
      <c r="K3156" t="s">
        <v>47</v>
      </c>
      <c r="L3156" t="s">
        <v>35</v>
      </c>
      <c r="M3156" t="s">
        <v>36</v>
      </c>
      <c r="N3156" t="s">
        <v>53</v>
      </c>
      <c r="O3156">
        <v>48.26</v>
      </c>
      <c r="P3156">
        <v>3.6</v>
      </c>
    </row>
    <row r="3157" spans="1:17" x14ac:dyDescent="0.3">
      <c r="A3157" t="s">
        <v>6639</v>
      </c>
      <c r="B3157" s="1">
        <v>45137</v>
      </c>
      <c r="C3157" t="s">
        <v>3693</v>
      </c>
      <c r="D3157" t="s">
        <v>65</v>
      </c>
      <c r="E3157" t="s">
        <v>82</v>
      </c>
      <c r="F3157">
        <v>16</v>
      </c>
      <c r="G3157">
        <v>14</v>
      </c>
      <c r="H3157">
        <v>62.72</v>
      </c>
      <c r="I3157">
        <v>68.992000000000004</v>
      </c>
      <c r="J3157">
        <f t="shared" si="49"/>
        <v>965.88800000000003</v>
      </c>
      <c r="K3157" t="s">
        <v>51</v>
      </c>
      <c r="L3157" t="s">
        <v>42</v>
      </c>
      <c r="M3157" t="s">
        <v>22</v>
      </c>
      <c r="N3157" t="s">
        <v>37</v>
      </c>
      <c r="O3157">
        <v>47.7</v>
      </c>
      <c r="P3157">
        <v>3.7</v>
      </c>
      <c r="Q3157" t="s">
        <v>205</v>
      </c>
    </row>
    <row r="3158" spans="1:17" x14ac:dyDescent="0.3">
      <c r="A3158" t="s">
        <v>6640</v>
      </c>
      <c r="B3158" s="1">
        <v>44993</v>
      </c>
      <c r="C3158" t="s">
        <v>6641</v>
      </c>
      <c r="D3158" t="s">
        <v>109</v>
      </c>
      <c r="E3158" t="s">
        <v>46</v>
      </c>
      <c r="F3158">
        <v>11</v>
      </c>
      <c r="G3158">
        <v>11</v>
      </c>
      <c r="H3158">
        <v>1221.77</v>
      </c>
      <c r="I3158">
        <v>1331.7293</v>
      </c>
      <c r="J3158">
        <f t="shared" si="49"/>
        <v>14649.022300000001</v>
      </c>
      <c r="K3158" t="s">
        <v>51</v>
      </c>
      <c r="L3158" t="s">
        <v>86</v>
      </c>
      <c r="M3158" t="s">
        <v>22</v>
      </c>
      <c r="N3158" t="s">
        <v>53</v>
      </c>
      <c r="O3158">
        <v>7.14</v>
      </c>
      <c r="P3158">
        <v>4.2</v>
      </c>
      <c r="Q3158" t="s">
        <v>23</v>
      </c>
    </row>
    <row r="3159" spans="1:17" x14ac:dyDescent="0.3">
      <c r="A3159" t="s">
        <v>6642</v>
      </c>
      <c r="B3159" s="1">
        <v>45534</v>
      </c>
      <c r="C3159" t="s">
        <v>6643</v>
      </c>
      <c r="D3159" t="s">
        <v>133</v>
      </c>
      <c r="E3159" t="s">
        <v>95</v>
      </c>
      <c r="F3159">
        <v>7</v>
      </c>
      <c r="G3159">
        <v>6</v>
      </c>
      <c r="H3159">
        <v>682.5</v>
      </c>
      <c r="I3159">
        <v>771.22499999999991</v>
      </c>
      <c r="J3159">
        <f t="shared" si="49"/>
        <v>4627.3499999999995</v>
      </c>
      <c r="K3159" t="s">
        <v>47</v>
      </c>
      <c r="L3159" t="s">
        <v>35</v>
      </c>
      <c r="M3159" t="s">
        <v>36</v>
      </c>
      <c r="N3159" t="s">
        <v>89</v>
      </c>
      <c r="O3159">
        <v>7.42</v>
      </c>
      <c r="P3159">
        <v>1.9</v>
      </c>
      <c r="Q3159" t="s">
        <v>23</v>
      </c>
    </row>
    <row r="3160" spans="1:17" x14ac:dyDescent="0.3">
      <c r="A3160" t="s">
        <v>6644</v>
      </c>
      <c r="B3160" s="1">
        <v>45510</v>
      </c>
      <c r="C3160" t="s">
        <v>6645</v>
      </c>
      <c r="D3160" t="s">
        <v>626</v>
      </c>
      <c r="E3160" t="s">
        <v>57</v>
      </c>
      <c r="F3160">
        <v>13</v>
      </c>
      <c r="G3160">
        <v>12</v>
      </c>
      <c r="H3160">
        <v>384.82</v>
      </c>
      <c r="I3160">
        <v>434.84659999999997</v>
      </c>
      <c r="J3160">
        <f t="shared" si="49"/>
        <v>5218.1592000000001</v>
      </c>
      <c r="K3160" t="s">
        <v>51</v>
      </c>
      <c r="L3160" t="s">
        <v>86</v>
      </c>
      <c r="M3160" t="s">
        <v>36</v>
      </c>
      <c r="N3160" t="s">
        <v>89</v>
      </c>
      <c r="O3160">
        <v>19.82</v>
      </c>
      <c r="P3160">
        <v>1.2</v>
      </c>
      <c r="Q3160" t="s">
        <v>23</v>
      </c>
    </row>
    <row r="3161" spans="1:17" x14ac:dyDescent="0.3">
      <c r="A3161" t="s">
        <v>6646</v>
      </c>
      <c r="B3161" s="1">
        <v>44081</v>
      </c>
      <c r="C3161" t="s">
        <v>6647</v>
      </c>
      <c r="D3161" t="s">
        <v>40</v>
      </c>
      <c r="E3161" t="s">
        <v>57</v>
      </c>
      <c r="F3161">
        <v>3</v>
      </c>
      <c r="G3161">
        <v>2</v>
      </c>
      <c r="H3161">
        <v>1317.83</v>
      </c>
      <c r="I3161">
        <v>1515.5044999999998</v>
      </c>
      <c r="J3161">
        <f t="shared" si="49"/>
        <v>3031.0089999999996</v>
      </c>
      <c r="K3161" t="s">
        <v>66</v>
      </c>
      <c r="L3161" t="s">
        <v>28</v>
      </c>
      <c r="M3161" t="s">
        <v>29</v>
      </c>
      <c r="N3161" t="s">
        <v>30</v>
      </c>
      <c r="O3161">
        <v>14.02</v>
      </c>
      <c r="P3161">
        <v>1.8</v>
      </c>
      <c r="Q3161" t="s">
        <v>23</v>
      </c>
    </row>
    <row r="3162" spans="1:17" x14ac:dyDescent="0.3">
      <c r="A3162" t="s">
        <v>6648</v>
      </c>
      <c r="B3162" s="1">
        <v>45388</v>
      </c>
      <c r="C3162" t="s">
        <v>6649</v>
      </c>
      <c r="D3162" t="s">
        <v>100</v>
      </c>
      <c r="E3162" t="s">
        <v>57</v>
      </c>
      <c r="F3162">
        <v>2</v>
      </c>
      <c r="G3162">
        <v>2</v>
      </c>
      <c r="H3162">
        <v>597.08000000000004</v>
      </c>
      <c r="I3162">
        <v>632.90480000000002</v>
      </c>
      <c r="J3162">
        <f t="shared" si="49"/>
        <v>1265.8096</v>
      </c>
      <c r="K3162" t="s">
        <v>51</v>
      </c>
      <c r="L3162" t="s">
        <v>42</v>
      </c>
      <c r="M3162" t="s">
        <v>29</v>
      </c>
      <c r="N3162" t="s">
        <v>89</v>
      </c>
      <c r="O3162">
        <v>38.380000000000003</v>
      </c>
      <c r="P3162">
        <v>2.8</v>
      </c>
      <c r="Q3162" t="s">
        <v>205</v>
      </c>
    </row>
    <row r="3163" spans="1:17" x14ac:dyDescent="0.3">
      <c r="A3163" t="s">
        <v>6650</v>
      </c>
      <c r="B3163" s="1">
        <v>44561</v>
      </c>
      <c r="C3163" t="s">
        <v>6651</v>
      </c>
      <c r="D3163" t="s">
        <v>133</v>
      </c>
      <c r="E3163" t="s">
        <v>117</v>
      </c>
      <c r="F3163">
        <v>2</v>
      </c>
      <c r="G3163">
        <v>2</v>
      </c>
      <c r="H3163">
        <v>12</v>
      </c>
      <c r="I3163">
        <v>13.32</v>
      </c>
      <c r="J3163">
        <f t="shared" si="49"/>
        <v>26.64</v>
      </c>
      <c r="K3163" t="s">
        <v>27</v>
      </c>
      <c r="L3163" t="s">
        <v>79</v>
      </c>
      <c r="M3163" t="s">
        <v>71</v>
      </c>
      <c r="N3163" t="s">
        <v>89</v>
      </c>
      <c r="O3163">
        <v>27.73</v>
      </c>
      <c r="P3163">
        <v>1.2</v>
      </c>
      <c r="Q3163" t="s">
        <v>23</v>
      </c>
    </row>
    <row r="3164" spans="1:17" x14ac:dyDescent="0.3">
      <c r="A3164" t="s">
        <v>6652</v>
      </c>
      <c r="B3164" s="1">
        <v>44233</v>
      </c>
      <c r="C3164" t="s">
        <v>6653</v>
      </c>
      <c r="D3164" t="s">
        <v>109</v>
      </c>
      <c r="E3164" t="s">
        <v>46</v>
      </c>
      <c r="F3164">
        <v>18</v>
      </c>
      <c r="G3164">
        <v>15</v>
      </c>
      <c r="H3164">
        <v>499.28</v>
      </c>
      <c r="I3164">
        <v>569.17920000000004</v>
      </c>
      <c r="J3164">
        <f t="shared" si="49"/>
        <v>8537.6880000000001</v>
      </c>
      <c r="K3164" t="s">
        <v>20</v>
      </c>
      <c r="L3164" t="s">
        <v>35</v>
      </c>
      <c r="M3164" t="s">
        <v>22</v>
      </c>
      <c r="N3164" t="s">
        <v>67</v>
      </c>
      <c r="O3164">
        <v>7.08</v>
      </c>
      <c r="P3164">
        <v>3.2</v>
      </c>
      <c r="Q3164" t="s">
        <v>23</v>
      </c>
    </row>
    <row r="3165" spans="1:17" x14ac:dyDescent="0.3">
      <c r="A3165" t="s">
        <v>6654</v>
      </c>
      <c r="B3165" s="1">
        <v>44434</v>
      </c>
      <c r="C3165" t="s">
        <v>6655</v>
      </c>
      <c r="D3165" t="s">
        <v>116</v>
      </c>
      <c r="E3165" t="s">
        <v>117</v>
      </c>
      <c r="F3165">
        <v>18</v>
      </c>
      <c r="G3165">
        <v>16</v>
      </c>
      <c r="H3165">
        <v>1056.53</v>
      </c>
      <c r="I3165">
        <v>1141.0524</v>
      </c>
      <c r="J3165">
        <f t="shared" si="49"/>
        <v>18256.838400000001</v>
      </c>
      <c r="K3165" t="s">
        <v>66</v>
      </c>
      <c r="L3165" t="s">
        <v>86</v>
      </c>
      <c r="M3165" t="s">
        <v>71</v>
      </c>
      <c r="N3165" t="s">
        <v>30</v>
      </c>
      <c r="O3165">
        <v>44.87</v>
      </c>
      <c r="P3165">
        <v>1.8</v>
      </c>
      <c r="Q3165" t="s">
        <v>23</v>
      </c>
    </row>
    <row r="3166" spans="1:17" x14ac:dyDescent="0.3">
      <c r="A3166" t="s">
        <v>6656</v>
      </c>
      <c r="B3166" s="1">
        <v>44475</v>
      </c>
      <c r="C3166" t="s">
        <v>6657</v>
      </c>
      <c r="D3166" t="s">
        <v>116</v>
      </c>
      <c r="E3166" t="s">
        <v>50</v>
      </c>
      <c r="F3166">
        <v>10</v>
      </c>
      <c r="G3166">
        <v>9</v>
      </c>
      <c r="H3166">
        <v>698.21</v>
      </c>
      <c r="I3166">
        <v>802.94150000000002</v>
      </c>
      <c r="J3166">
        <f t="shared" si="49"/>
        <v>7226.4735000000001</v>
      </c>
      <c r="K3166" t="s">
        <v>66</v>
      </c>
      <c r="L3166" t="s">
        <v>21</v>
      </c>
      <c r="M3166" t="s">
        <v>22</v>
      </c>
      <c r="N3166" t="s">
        <v>67</v>
      </c>
      <c r="O3166">
        <v>20.68</v>
      </c>
      <c r="P3166">
        <v>3.5</v>
      </c>
      <c r="Q3166" t="s">
        <v>23</v>
      </c>
    </row>
    <row r="3167" spans="1:17" x14ac:dyDescent="0.3">
      <c r="A3167" t="s">
        <v>6658</v>
      </c>
      <c r="B3167" s="1">
        <v>44003</v>
      </c>
      <c r="C3167" t="s">
        <v>6659</v>
      </c>
      <c r="D3167" t="s">
        <v>130</v>
      </c>
      <c r="E3167" t="s">
        <v>78</v>
      </c>
      <c r="F3167">
        <v>8</v>
      </c>
      <c r="G3167">
        <v>6</v>
      </c>
      <c r="H3167">
        <v>1149.1300000000001</v>
      </c>
      <c r="I3167">
        <v>1298.5169000000001</v>
      </c>
      <c r="J3167">
        <f t="shared" si="49"/>
        <v>7791.1014000000005</v>
      </c>
      <c r="K3167" t="s">
        <v>51</v>
      </c>
      <c r="L3167" t="s">
        <v>21</v>
      </c>
      <c r="M3167" t="s">
        <v>29</v>
      </c>
      <c r="N3167" t="s">
        <v>53</v>
      </c>
      <c r="O3167">
        <v>34.35</v>
      </c>
      <c r="P3167">
        <v>4.4000000000000004</v>
      </c>
      <c r="Q3167" t="s">
        <v>23</v>
      </c>
    </row>
    <row r="3168" spans="1:17" x14ac:dyDescent="0.3">
      <c r="A3168" t="s">
        <v>6660</v>
      </c>
      <c r="B3168" s="1">
        <v>44907</v>
      </c>
      <c r="C3168" t="s">
        <v>6661</v>
      </c>
      <c r="D3168" t="s">
        <v>141</v>
      </c>
      <c r="E3168" t="s">
        <v>50</v>
      </c>
      <c r="F3168">
        <v>15</v>
      </c>
      <c r="G3168">
        <v>14</v>
      </c>
      <c r="H3168">
        <v>426.69</v>
      </c>
      <c r="I3168">
        <v>460.82520000000005</v>
      </c>
      <c r="J3168">
        <f t="shared" si="49"/>
        <v>6451.5528000000004</v>
      </c>
      <c r="K3168" t="s">
        <v>66</v>
      </c>
      <c r="L3168" t="s">
        <v>86</v>
      </c>
      <c r="M3168" t="s">
        <v>71</v>
      </c>
      <c r="N3168" t="s">
        <v>53</v>
      </c>
      <c r="O3168">
        <v>15.65</v>
      </c>
      <c r="P3168">
        <v>2.8</v>
      </c>
      <c r="Q3168" t="s">
        <v>15</v>
      </c>
    </row>
    <row r="3169" spans="1:17" x14ac:dyDescent="0.3">
      <c r="A3169" t="s">
        <v>6662</v>
      </c>
      <c r="B3169" s="1">
        <v>44473</v>
      </c>
      <c r="C3169" t="s">
        <v>6663</v>
      </c>
      <c r="D3169" t="s">
        <v>61</v>
      </c>
      <c r="E3169" t="s">
        <v>34</v>
      </c>
      <c r="F3169">
        <v>9</v>
      </c>
      <c r="G3169">
        <v>9</v>
      </c>
      <c r="H3169">
        <v>218.88</v>
      </c>
      <c r="I3169">
        <v>229.82400000000001</v>
      </c>
      <c r="J3169">
        <f t="shared" si="49"/>
        <v>2068.4160000000002</v>
      </c>
      <c r="K3169" t="s">
        <v>47</v>
      </c>
      <c r="L3169" t="s">
        <v>28</v>
      </c>
      <c r="M3169" t="s">
        <v>22</v>
      </c>
      <c r="N3169" t="s">
        <v>67</v>
      </c>
      <c r="O3169">
        <v>14.28</v>
      </c>
      <c r="P3169">
        <v>2.2999999999999998</v>
      </c>
      <c r="Q3169" t="s">
        <v>23</v>
      </c>
    </row>
    <row r="3170" spans="1:17" x14ac:dyDescent="0.3">
      <c r="A3170" t="s">
        <v>6664</v>
      </c>
      <c r="B3170" s="1">
        <v>44998</v>
      </c>
      <c r="C3170" t="s">
        <v>6665</v>
      </c>
      <c r="D3170" t="s">
        <v>1055</v>
      </c>
      <c r="E3170" t="s">
        <v>117</v>
      </c>
      <c r="F3170">
        <v>18</v>
      </c>
      <c r="G3170">
        <v>14</v>
      </c>
      <c r="H3170">
        <v>1112.97</v>
      </c>
      <c r="I3170">
        <v>1213.1373000000001</v>
      </c>
      <c r="J3170">
        <f t="shared" si="49"/>
        <v>16983.922200000001</v>
      </c>
      <c r="K3170" t="s">
        <v>20</v>
      </c>
      <c r="L3170" t="s">
        <v>79</v>
      </c>
      <c r="M3170" t="s">
        <v>6666</v>
      </c>
      <c r="N3170" t="s">
        <v>37</v>
      </c>
      <c r="O3170">
        <v>4.91</v>
      </c>
      <c r="P3170">
        <v>2.1</v>
      </c>
      <c r="Q3170" t="s">
        <v>23</v>
      </c>
    </row>
    <row r="3171" spans="1:17" x14ac:dyDescent="0.3">
      <c r="A3171" t="s">
        <v>6667</v>
      </c>
      <c r="B3171" s="1">
        <v>44608</v>
      </c>
      <c r="C3171" t="s">
        <v>6668</v>
      </c>
      <c r="D3171" t="s">
        <v>130</v>
      </c>
      <c r="E3171" t="s">
        <v>82</v>
      </c>
      <c r="F3171">
        <v>6</v>
      </c>
      <c r="G3171">
        <v>6</v>
      </c>
      <c r="H3171">
        <v>163.57</v>
      </c>
      <c r="I3171">
        <v>175.01990000000001</v>
      </c>
      <c r="J3171">
        <f t="shared" si="49"/>
        <v>1050.1194</v>
      </c>
      <c r="K3171" t="s">
        <v>20</v>
      </c>
      <c r="L3171" t="s">
        <v>21</v>
      </c>
      <c r="M3171" t="s">
        <v>22</v>
      </c>
      <c r="N3171" t="s">
        <v>67</v>
      </c>
      <c r="O3171">
        <v>31.24</v>
      </c>
      <c r="P3171">
        <v>1.5</v>
      </c>
      <c r="Q3171" t="s">
        <v>23</v>
      </c>
    </row>
    <row r="3172" spans="1:17" x14ac:dyDescent="0.3">
      <c r="A3172" t="s">
        <v>6669</v>
      </c>
      <c r="B3172" s="1">
        <v>44929</v>
      </c>
      <c r="C3172" t="s">
        <v>6670</v>
      </c>
      <c r="D3172" t="s">
        <v>33</v>
      </c>
      <c r="F3172">
        <v>1</v>
      </c>
      <c r="G3172">
        <v>1</v>
      </c>
      <c r="H3172">
        <v>946.26</v>
      </c>
      <c r="I3172">
        <v>1078.7364</v>
      </c>
      <c r="J3172">
        <f t="shared" si="49"/>
        <v>1078.7364</v>
      </c>
      <c r="K3172" t="s">
        <v>66</v>
      </c>
      <c r="L3172" t="s">
        <v>21</v>
      </c>
      <c r="M3172" t="s">
        <v>29</v>
      </c>
      <c r="N3172" t="s">
        <v>67</v>
      </c>
      <c r="O3172">
        <v>8.59</v>
      </c>
      <c r="P3172">
        <v>4.3</v>
      </c>
      <c r="Q3172" t="s">
        <v>23</v>
      </c>
    </row>
    <row r="3173" spans="1:17" x14ac:dyDescent="0.3">
      <c r="A3173" t="s">
        <v>6671</v>
      </c>
      <c r="B3173" s="1">
        <v>45159</v>
      </c>
      <c r="C3173" t="s">
        <v>6672</v>
      </c>
      <c r="D3173" t="s">
        <v>77</v>
      </c>
      <c r="E3173" t="s">
        <v>82</v>
      </c>
      <c r="F3173">
        <v>6</v>
      </c>
      <c r="G3173">
        <v>6</v>
      </c>
      <c r="H3173">
        <v>548.89</v>
      </c>
      <c r="I3173">
        <v>581.82339999999999</v>
      </c>
      <c r="J3173">
        <f t="shared" si="49"/>
        <v>3490.9404</v>
      </c>
      <c r="K3173" t="s">
        <v>27</v>
      </c>
      <c r="L3173" t="s">
        <v>123</v>
      </c>
      <c r="M3173" t="s">
        <v>29</v>
      </c>
      <c r="N3173" t="s">
        <v>67</v>
      </c>
      <c r="O3173">
        <v>23.07</v>
      </c>
      <c r="P3173">
        <v>5</v>
      </c>
      <c r="Q3173" t="s">
        <v>23</v>
      </c>
    </row>
    <row r="3174" spans="1:17" x14ac:dyDescent="0.3">
      <c r="A3174" t="s">
        <v>6673</v>
      </c>
      <c r="B3174" s="1">
        <v>44741</v>
      </c>
      <c r="C3174" t="s">
        <v>307</v>
      </c>
      <c r="D3174" t="s">
        <v>56</v>
      </c>
      <c r="E3174" t="s">
        <v>26</v>
      </c>
      <c r="F3174">
        <v>11</v>
      </c>
      <c r="G3174">
        <v>10</v>
      </c>
      <c r="H3174">
        <v>1028.69</v>
      </c>
      <c r="I3174">
        <v>1152.1328000000001</v>
      </c>
      <c r="J3174">
        <f t="shared" si="49"/>
        <v>11521.328000000001</v>
      </c>
      <c r="K3174" t="s">
        <v>66</v>
      </c>
      <c r="L3174" t="s">
        <v>35</v>
      </c>
      <c r="M3174" t="s">
        <v>22</v>
      </c>
      <c r="N3174" t="s">
        <v>30</v>
      </c>
      <c r="O3174">
        <v>16.55</v>
      </c>
      <c r="P3174">
        <v>2.6</v>
      </c>
      <c r="Q3174" t="s">
        <v>23</v>
      </c>
    </row>
    <row r="3175" spans="1:17" x14ac:dyDescent="0.3">
      <c r="A3175" t="s">
        <v>6674</v>
      </c>
      <c r="B3175" s="1">
        <v>45045</v>
      </c>
      <c r="C3175" t="s">
        <v>6675</v>
      </c>
      <c r="D3175" t="s">
        <v>109</v>
      </c>
      <c r="E3175" t="s">
        <v>120</v>
      </c>
      <c r="F3175">
        <v>9</v>
      </c>
      <c r="G3175">
        <v>8</v>
      </c>
      <c r="H3175">
        <v>774.85</v>
      </c>
      <c r="I3175">
        <v>883.32900000000018</v>
      </c>
      <c r="J3175">
        <f t="shared" si="49"/>
        <v>7066.6320000000014</v>
      </c>
      <c r="K3175" t="s">
        <v>20</v>
      </c>
      <c r="L3175" t="s">
        <v>35</v>
      </c>
      <c r="M3175" t="s">
        <v>36</v>
      </c>
      <c r="N3175" t="s">
        <v>37</v>
      </c>
      <c r="O3175">
        <v>0.28999999999999998</v>
      </c>
      <c r="P3175">
        <v>1.2</v>
      </c>
      <c r="Q3175" t="s">
        <v>23</v>
      </c>
    </row>
    <row r="3176" spans="1:17" x14ac:dyDescent="0.3">
      <c r="A3176" t="s">
        <v>6676</v>
      </c>
      <c r="B3176" s="1">
        <v>45226</v>
      </c>
      <c r="C3176" t="s">
        <v>6677</v>
      </c>
      <c r="D3176" t="s">
        <v>133</v>
      </c>
      <c r="E3176" t="s">
        <v>117</v>
      </c>
      <c r="F3176">
        <v>4</v>
      </c>
      <c r="G3176">
        <v>4</v>
      </c>
      <c r="H3176">
        <v>308.63</v>
      </c>
      <c r="I3176">
        <v>339.49299999999999</v>
      </c>
      <c r="J3176">
        <f t="shared" si="49"/>
        <v>1357.972</v>
      </c>
      <c r="K3176" t="s">
        <v>51</v>
      </c>
      <c r="L3176" t="s">
        <v>123</v>
      </c>
      <c r="M3176" t="s">
        <v>22</v>
      </c>
      <c r="N3176" t="s">
        <v>89</v>
      </c>
      <c r="O3176">
        <v>12.02</v>
      </c>
      <c r="P3176">
        <v>1.5</v>
      </c>
      <c r="Q3176" t="s">
        <v>23</v>
      </c>
    </row>
    <row r="3177" spans="1:17" x14ac:dyDescent="0.3">
      <c r="A3177" t="s">
        <v>6678</v>
      </c>
      <c r="B3177" s="1" t="s">
        <v>2317</v>
      </c>
      <c r="C3177" t="s">
        <v>6679</v>
      </c>
      <c r="D3177" t="s">
        <v>61</v>
      </c>
      <c r="E3177" t="s">
        <v>70</v>
      </c>
      <c r="F3177">
        <v>18</v>
      </c>
      <c r="G3177">
        <v>14</v>
      </c>
      <c r="H3177">
        <v>1427.13</v>
      </c>
      <c r="I3177">
        <v>1569.8430000000003</v>
      </c>
      <c r="J3177">
        <f t="shared" si="49"/>
        <v>21977.802000000003</v>
      </c>
      <c r="K3177" t="s">
        <v>20</v>
      </c>
      <c r="L3177" t="s">
        <v>35</v>
      </c>
      <c r="M3177" t="s">
        <v>71</v>
      </c>
      <c r="N3177" t="s">
        <v>89</v>
      </c>
      <c r="O3177">
        <v>27.03</v>
      </c>
      <c r="P3177">
        <v>1.2</v>
      </c>
      <c r="Q3177" t="s">
        <v>23</v>
      </c>
    </row>
    <row r="3178" spans="1:17" x14ac:dyDescent="0.3">
      <c r="A3178" t="s">
        <v>6680</v>
      </c>
      <c r="B3178" s="1">
        <v>45640</v>
      </c>
      <c r="C3178" t="s">
        <v>6681</v>
      </c>
      <c r="D3178" t="s">
        <v>109</v>
      </c>
      <c r="E3178" t="s">
        <v>110</v>
      </c>
      <c r="F3178">
        <v>3</v>
      </c>
      <c r="G3178">
        <v>2</v>
      </c>
      <c r="H3178">
        <v>632.08000000000004</v>
      </c>
      <c r="I3178">
        <v>714.25040000000001</v>
      </c>
      <c r="J3178">
        <f t="shared" si="49"/>
        <v>1428.5008</v>
      </c>
      <c r="K3178" t="s">
        <v>47</v>
      </c>
      <c r="L3178" t="s">
        <v>28</v>
      </c>
      <c r="M3178" t="s">
        <v>36</v>
      </c>
      <c r="N3178" t="s">
        <v>53</v>
      </c>
      <c r="O3178">
        <v>27.5</v>
      </c>
      <c r="P3178" t="s">
        <v>316</v>
      </c>
      <c r="Q3178" t="s">
        <v>23</v>
      </c>
    </row>
    <row r="3179" spans="1:17" x14ac:dyDescent="0.3">
      <c r="A3179" t="s">
        <v>6682</v>
      </c>
      <c r="B3179" s="1">
        <v>45288</v>
      </c>
      <c r="C3179" t="s">
        <v>6683</v>
      </c>
      <c r="D3179" t="s">
        <v>94</v>
      </c>
      <c r="E3179" t="s">
        <v>50</v>
      </c>
      <c r="F3179">
        <v>3</v>
      </c>
      <c r="G3179">
        <v>2</v>
      </c>
      <c r="H3179">
        <v>889.41</v>
      </c>
      <c r="I3179">
        <v>969.45690000000002</v>
      </c>
      <c r="J3179">
        <f t="shared" si="49"/>
        <v>1938.9138</v>
      </c>
      <c r="K3179" t="s">
        <v>51</v>
      </c>
      <c r="L3179" t="s">
        <v>28</v>
      </c>
      <c r="M3179" t="s">
        <v>29</v>
      </c>
      <c r="N3179" t="s">
        <v>53</v>
      </c>
      <c r="O3179">
        <v>32.39</v>
      </c>
      <c r="P3179">
        <v>2.2999999999999998</v>
      </c>
      <c r="Q3179" t="s">
        <v>23</v>
      </c>
    </row>
    <row r="3180" spans="1:17" x14ac:dyDescent="0.3">
      <c r="A3180" t="s">
        <v>6684</v>
      </c>
      <c r="C3180" t="s">
        <v>6685</v>
      </c>
      <c r="D3180" t="s">
        <v>94</v>
      </c>
      <c r="E3180" t="s">
        <v>117</v>
      </c>
      <c r="F3180">
        <v>7</v>
      </c>
      <c r="G3180">
        <v>7</v>
      </c>
      <c r="H3180">
        <v>290.58</v>
      </c>
      <c r="I3180">
        <v>325.44960000000003</v>
      </c>
      <c r="J3180">
        <f t="shared" si="49"/>
        <v>2278.1472000000003</v>
      </c>
      <c r="K3180" t="s">
        <v>20</v>
      </c>
      <c r="L3180" t="s">
        <v>35</v>
      </c>
      <c r="M3180" t="s">
        <v>71</v>
      </c>
      <c r="N3180" t="s">
        <v>67</v>
      </c>
      <c r="O3180">
        <v>10.76</v>
      </c>
      <c r="P3180">
        <v>4</v>
      </c>
      <c r="Q3180" t="s">
        <v>23</v>
      </c>
    </row>
    <row r="3181" spans="1:17" x14ac:dyDescent="0.3">
      <c r="A3181" t="s">
        <v>6686</v>
      </c>
      <c r="B3181" s="1">
        <v>45657</v>
      </c>
      <c r="C3181" t="s">
        <v>6687</v>
      </c>
      <c r="D3181" t="s">
        <v>61</v>
      </c>
      <c r="F3181">
        <v>18</v>
      </c>
      <c r="G3181">
        <v>14</v>
      </c>
      <c r="H3181">
        <v>798.85</v>
      </c>
      <c r="I3181">
        <v>870.74650000000008</v>
      </c>
      <c r="J3181">
        <f t="shared" si="49"/>
        <v>12190.451000000001</v>
      </c>
      <c r="K3181" t="s">
        <v>27</v>
      </c>
      <c r="L3181" t="s">
        <v>123</v>
      </c>
      <c r="M3181" t="s">
        <v>29</v>
      </c>
      <c r="N3181" t="s">
        <v>30</v>
      </c>
      <c r="O3181">
        <v>7.8</v>
      </c>
      <c r="P3181">
        <v>1.1000000000000001</v>
      </c>
      <c r="Q3181" t="s">
        <v>23</v>
      </c>
    </row>
    <row r="3182" spans="1:17" x14ac:dyDescent="0.3">
      <c r="A3182" t="s">
        <v>6688</v>
      </c>
      <c r="B3182" s="1">
        <v>44534</v>
      </c>
      <c r="C3182" t="s">
        <v>6689</v>
      </c>
      <c r="D3182" t="s">
        <v>133</v>
      </c>
      <c r="E3182" t="s">
        <v>6690</v>
      </c>
      <c r="F3182">
        <v>15</v>
      </c>
      <c r="G3182">
        <v>12</v>
      </c>
      <c r="H3182">
        <v>1187.08</v>
      </c>
      <c r="I3182">
        <v>1317.6587999999999</v>
      </c>
      <c r="J3182">
        <f t="shared" si="49"/>
        <v>15811.905599999998</v>
      </c>
      <c r="K3182" t="s">
        <v>66</v>
      </c>
      <c r="L3182" t="s">
        <v>123</v>
      </c>
      <c r="M3182" t="s">
        <v>36</v>
      </c>
      <c r="N3182" t="s">
        <v>89</v>
      </c>
      <c r="O3182">
        <v>42.45</v>
      </c>
      <c r="P3182">
        <v>2.9</v>
      </c>
      <c r="Q3182" t="s">
        <v>23</v>
      </c>
    </row>
    <row r="3183" spans="1:17" x14ac:dyDescent="0.3">
      <c r="A3183" t="s">
        <v>6691</v>
      </c>
      <c r="B3183" s="1">
        <v>44426</v>
      </c>
      <c r="C3183" t="s">
        <v>6692</v>
      </c>
      <c r="D3183" t="s">
        <v>116</v>
      </c>
      <c r="E3183" t="s">
        <v>50</v>
      </c>
      <c r="F3183">
        <v>11</v>
      </c>
      <c r="G3183">
        <v>11</v>
      </c>
      <c r="H3183">
        <v>926.95</v>
      </c>
      <c r="I3183">
        <v>1010.3755000000001</v>
      </c>
      <c r="J3183">
        <f t="shared" si="49"/>
        <v>11114.130500000001</v>
      </c>
      <c r="K3183" t="s">
        <v>27</v>
      </c>
      <c r="L3183" t="s">
        <v>42</v>
      </c>
      <c r="M3183" t="s">
        <v>6693</v>
      </c>
      <c r="N3183" t="s">
        <v>37</v>
      </c>
      <c r="O3183">
        <v>28.74</v>
      </c>
      <c r="P3183">
        <v>4</v>
      </c>
      <c r="Q3183" t="s">
        <v>23</v>
      </c>
    </row>
    <row r="3184" spans="1:17" x14ac:dyDescent="0.3">
      <c r="A3184" t="s">
        <v>6694</v>
      </c>
      <c r="B3184" s="1">
        <v>44216</v>
      </c>
      <c r="C3184" t="s">
        <v>6695</v>
      </c>
      <c r="D3184" t="s">
        <v>109</v>
      </c>
      <c r="E3184" t="s">
        <v>120</v>
      </c>
      <c r="F3184">
        <v>5</v>
      </c>
      <c r="G3184">
        <v>5</v>
      </c>
      <c r="H3184">
        <v>1105.26</v>
      </c>
      <c r="I3184">
        <v>1215.7860000000001</v>
      </c>
      <c r="J3184">
        <f t="shared" si="49"/>
        <v>6078.93</v>
      </c>
      <c r="K3184" t="s">
        <v>27</v>
      </c>
      <c r="L3184" t="s">
        <v>123</v>
      </c>
      <c r="M3184" t="s">
        <v>29</v>
      </c>
      <c r="N3184" t="s">
        <v>37</v>
      </c>
      <c r="O3184">
        <v>29.16</v>
      </c>
      <c r="P3184">
        <v>3.6</v>
      </c>
      <c r="Q3184" t="s">
        <v>23</v>
      </c>
    </row>
    <row r="3185" spans="1:17" x14ac:dyDescent="0.3">
      <c r="A3185" t="s">
        <v>6696</v>
      </c>
      <c r="B3185" s="1">
        <v>44468</v>
      </c>
      <c r="C3185" t="s">
        <v>6697</v>
      </c>
      <c r="D3185" t="s">
        <v>133</v>
      </c>
      <c r="E3185" t="s">
        <v>95</v>
      </c>
      <c r="F3185">
        <v>3</v>
      </c>
      <c r="G3185">
        <v>3</v>
      </c>
      <c r="H3185">
        <v>915.11</v>
      </c>
      <c r="I3185">
        <v>1034.0743</v>
      </c>
      <c r="J3185">
        <f t="shared" si="49"/>
        <v>3102.2228999999998</v>
      </c>
      <c r="K3185" t="s">
        <v>20</v>
      </c>
      <c r="L3185" t="s">
        <v>79</v>
      </c>
      <c r="M3185" t="s">
        <v>22</v>
      </c>
      <c r="N3185" t="s">
        <v>89</v>
      </c>
      <c r="O3185">
        <v>49.87</v>
      </c>
      <c r="P3185">
        <v>4.5999999999999996</v>
      </c>
      <c r="Q3185" t="s">
        <v>23</v>
      </c>
    </row>
    <row r="3186" spans="1:17" x14ac:dyDescent="0.3">
      <c r="A3186" t="s">
        <v>6698</v>
      </c>
      <c r="B3186" s="1">
        <v>44627</v>
      </c>
      <c r="C3186" t="s">
        <v>6699</v>
      </c>
      <c r="D3186" t="s">
        <v>94</v>
      </c>
      <c r="E3186" t="s">
        <v>50</v>
      </c>
      <c r="F3186">
        <v>8</v>
      </c>
      <c r="G3186">
        <v>8</v>
      </c>
      <c r="H3186">
        <v>182.02</v>
      </c>
      <c r="I3186">
        <v>203.86240000000004</v>
      </c>
      <c r="J3186">
        <f t="shared" si="49"/>
        <v>1630.8992000000003</v>
      </c>
      <c r="K3186" t="s">
        <v>27</v>
      </c>
      <c r="L3186" t="s">
        <v>123</v>
      </c>
      <c r="M3186" t="s">
        <v>36</v>
      </c>
      <c r="N3186" t="s">
        <v>67</v>
      </c>
      <c r="O3186">
        <v>43.38</v>
      </c>
      <c r="P3186">
        <v>1.9</v>
      </c>
      <c r="Q3186" t="s">
        <v>23</v>
      </c>
    </row>
    <row r="3187" spans="1:17" x14ac:dyDescent="0.3">
      <c r="A3187" t="s">
        <v>6700</v>
      </c>
      <c r="B3187" s="1">
        <v>44766</v>
      </c>
      <c r="C3187" t="s">
        <v>1356</v>
      </c>
      <c r="D3187" t="s">
        <v>141</v>
      </c>
      <c r="E3187" t="s">
        <v>50</v>
      </c>
      <c r="F3187">
        <v>11</v>
      </c>
      <c r="G3187">
        <v>10</v>
      </c>
      <c r="H3187">
        <v>937.96</v>
      </c>
      <c r="I3187">
        <v>1022.3764000000001</v>
      </c>
      <c r="J3187">
        <f t="shared" si="49"/>
        <v>10223.764000000001</v>
      </c>
      <c r="K3187" t="s">
        <v>20</v>
      </c>
      <c r="L3187" t="s">
        <v>28</v>
      </c>
      <c r="M3187" t="s">
        <v>22</v>
      </c>
      <c r="N3187" t="s">
        <v>37</v>
      </c>
      <c r="O3187">
        <v>22.07</v>
      </c>
      <c r="P3187">
        <v>4.5999999999999996</v>
      </c>
      <c r="Q3187" t="s">
        <v>23</v>
      </c>
    </row>
    <row r="3188" spans="1:17" x14ac:dyDescent="0.3">
      <c r="A3188" t="s">
        <v>6701</v>
      </c>
      <c r="B3188" s="1">
        <v>44682</v>
      </c>
      <c r="C3188" t="s">
        <v>6702</v>
      </c>
      <c r="D3188" t="s">
        <v>45</v>
      </c>
      <c r="E3188" t="s">
        <v>110</v>
      </c>
      <c r="F3188">
        <v>1</v>
      </c>
      <c r="G3188">
        <v>1</v>
      </c>
      <c r="H3188">
        <v>197.1</v>
      </c>
      <c r="I3188">
        <v>216.81</v>
      </c>
      <c r="J3188">
        <f t="shared" si="49"/>
        <v>216.81</v>
      </c>
      <c r="K3188" t="s">
        <v>51</v>
      </c>
      <c r="L3188" t="s">
        <v>21</v>
      </c>
      <c r="M3188" t="s">
        <v>71</v>
      </c>
      <c r="N3188" t="s">
        <v>67</v>
      </c>
      <c r="O3188">
        <v>23.15</v>
      </c>
      <c r="P3188">
        <v>2.6</v>
      </c>
      <c r="Q3188" t="s">
        <v>23</v>
      </c>
    </row>
    <row r="3189" spans="1:17" x14ac:dyDescent="0.3">
      <c r="A3189" t="s">
        <v>6703</v>
      </c>
      <c r="B3189" s="1">
        <v>44288</v>
      </c>
      <c r="C3189" t="s">
        <v>6704</v>
      </c>
      <c r="D3189" t="s">
        <v>56</v>
      </c>
      <c r="E3189" t="s">
        <v>57</v>
      </c>
      <c r="F3189">
        <v>5</v>
      </c>
      <c r="G3189">
        <v>4</v>
      </c>
      <c r="H3189">
        <v>1049.51</v>
      </c>
      <c r="I3189">
        <v>1122.9757</v>
      </c>
      <c r="J3189">
        <f t="shared" si="49"/>
        <v>4491.9027999999998</v>
      </c>
      <c r="K3189" t="s">
        <v>47</v>
      </c>
      <c r="L3189" t="s">
        <v>42</v>
      </c>
      <c r="M3189" t="s">
        <v>36</v>
      </c>
      <c r="N3189" t="s">
        <v>67</v>
      </c>
      <c r="O3189">
        <v>28.58</v>
      </c>
      <c r="P3189">
        <v>4.7</v>
      </c>
      <c r="Q3189" t="s">
        <v>23</v>
      </c>
    </row>
    <row r="3190" spans="1:17" x14ac:dyDescent="0.3">
      <c r="A3190" t="s">
        <v>6705</v>
      </c>
      <c r="B3190" s="1">
        <v>43982</v>
      </c>
      <c r="C3190" t="s">
        <v>3629</v>
      </c>
      <c r="D3190" t="s">
        <v>40</v>
      </c>
      <c r="E3190" t="s">
        <v>57</v>
      </c>
      <c r="F3190">
        <v>16</v>
      </c>
      <c r="G3190">
        <v>13</v>
      </c>
      <c r="H3190">
        <v>751.76</v>
      </c>
      <c r="I3190">
        <v>826.93600000000004</v>
      </c>
      <c r="J3190">
        <f t="shared" si="49"/>
        <v>10750.168</v>
      </c>
      <c r="K3190" t="s">
        <v>66</v>
      </c>
      <c r="L3190" t="s">
        <v>28</v>
      </c>
      <c r="M3190" t="s">
        <v>36</v>
      </c>
      <c r="N3190" t="s">
        <v>89</v>
      </c>
      <c r="O3190">
        <v>31.96</v>
      </c>
      <c r="P3190">
        <v>3.7</v>
      </c>
      <c r="Q3190" t="s">
        <v>23</v>
      </c>
    </row>
    <row r="3191" spans="1:17" x14ac:dyDescent="0.3">
      <c r="A3191" t="s">
        <v>6706</v>
      </c>
      <c r="B3191" s="1">
        <v>45221</v>
      </c>
      <c r="C3191" t="s">
        <v>6670</v>
      </c>
      <c r="D3191" t="s">
        <v>100</v>
      </c>
      <c r="E3191" t="s">
        <v>41</v>
      </c>
      <c r="F3191">
        <v>17</v>
      </c>
      <c r="G3191">
        <v>16</v>
      </c>
      <c r="H3191">
        <v>5.71</v>
      </c>
      <c r="I3191">
        <v>6.3952000000000009</v>
      </c>
      <c r="J3191">
        <f t="shared" si="49"/>
        <v>102.32320000000001</v>
      </c>
      <c r="K3191" t="s">
        <v>47</v>
      </c>
      <c r="L3191" t="s">
        <v>123</v>
      </c>
      <c r="M3191" t="s">
        <v>36</v>
      </c>
      <c r="N3191" t="s">
        <v>30</v>
      </c>
      <c r="O3191">
        <v>20.96</v>
      </c>
      <c r="P3191">
        <v>4.2</v>
      </c>
      <c r="Q3191" t="s">
        <v>23</v>
      </c>
    </row>
    <row r="3192" spans="1:17" x14ac:dyDescent="0.3">
      <c r="A3192" t="s">
        <v>6707</v>
      </c>
      <c r="B3192" s="1">
        <v>45037</v>
      </c>
      <c r="C3192" t="s">
        <v>2718</v>
      </c>
      <c r="D3192" t="s">
        <v>2873</v>
      </c>
      <c r="E3192" t="s">
        <v>82</v>
      </c>
      <c r="F3192">
        <v>9</v>
      </c>
      <c r="G3192">
        <v>7</v>
      </c>
      <c r="H3192">
        <v>533.02</v>
      </c>
      <c r="I3192">
        <v>612.97299999999996</v>
      </c>
      <c r="J3192">
        <f t="shared" si="49"/>
        <v>4290.8109999999997</v>
      </c>
      <c r="K3192" t="s">
        <v>20</v>
      </c>
      <c r="L3192" t="s">
        <v>42</v>
      </c>
      <c r="M3192" t="s">
        <v>29</v>
      </c>
      <c r="N3192" t="s">
        <v>37</v>
      </c>
      <c r="O3192">
        <v>0.95</v>
      </c>
      <c r="P3192">
        <v>3</v>
      </c>
      <c r="Q3192" t="s">
        <v>23</v>
      </c>
    </row>
    <row r="3193" spans="1:17" x14ac:dyDescent="0.3">
      <c r="A3193" t="s">
        <v>6708</v>
      </c>
      <c r="B3193" s="1">
        <v>44364</v>
      </c>
      <c r="C3193" t="s">
        <v>6709</v>
      </c>
      <c r="D3193" t="s">
        <v>406</v>
      </c>
      <c r="E3193" t="s">
        <v>82</v>
      </c>
      <c r="F3193">
        <v>16</v>
      </c>
      <c r="G3193">
        <v>13</v>
      </c>
      <c r="H3193">
        <v>780.25</v>
      </c>
      <c r="I3193">
        <v>850.47250000000008</v>
      </c>
      <c r="J3193">
        <f t="shared" si="49"/>
        <v>11056.142500000002</v>
      </c>
      <c r="K3193" t="s">
        <v>51</v>
      </c>
      <c r="L3193" t="s">
        <v>42</v>
      </c>
      <c r="M3193" t="s">
        <v>71</v>
      </c>
      <c r="N3193" t="s">
        <v>53</v>
      </c>
      <c r="O3193">
        <v>9.42</v>
      </c>
      <c r="P3193">
        <v>2.2999999999999998</v>
      </c>
      <c r="Q3193" t="s">
        <v>23</v>
      </c>
    </row>
    <row r="3194" spans="1:17" x14ac:dyDescent="0.3">
      <c r="A3194" t="s">
        <v>6710</v>
      </c>
      <c r="B3194" s="1">
        <v>44296</v>
      </c>
      <c r="C3194" t="s">
        <v>6711</v>
      </c>
      <c r="D3194" t="s">
        <v>141</v>
      </c>
      <c r="E3194" t="s">
        <v>117</v>
      </c>
      <c r="F3194">
        <v>20</v>
      </c>
      <c r="G3194">
        <v>20</v>
      </c>
      <c r="H3194">
        <v>1090.1400000000001</v>
      </c>
      <c r="I3194">
        <v>1177.3512000000003</v>
      </c>
      <c r="J3194">
        <f t="shared" si="49"/>
        <v>23547.024000000005</v>
      </c>
      <c r="K3194" t="s">
        <v>20</v>
      </c>
      <c r="L3194" t="s">
        <v>35</v>
      </c>
      <c r="M3194" t="s">
        <v>22</v>
      </c>
      <c r="N3194" t="s">
        <v>89</v>
      </c>
      <c r="O3194">
        <v>21.29</v>
      </c>
      <c r="P3194">
        <v>2.1</v>
      </c>
      <c r="Q3194" t="s">
        <v>23</v>
      </c>
    </row>
    <row r="3195" spans="1:17" x14ac:dyDescent="0.3">
      <c r="A3195" t="s">
        <v>6712</v>
      </c>
      <c r="B3195" s="1">
        <v>45557</v>
      </c>
      <c r="C3195" t="s">
        <v>6713</v>
      </c>
      <c r="D3195" t="s">
        <v>33</v>
      </c>
      <c r="E3195" t="s">
        <v>70</v>
      </c>
      <c r="F3195">
        <v>11</v>
      </c>
      <c r="G3195">
        <v>11</v>
      </c>
      <c r="H3195">
        <v>829.1</v>
      </c>
      <c r="I3195">
        <v>878.84600000000012</v>
      </c>
      <c r="J3195">
        <f t="shared" si="49"/>
        <v>9667.3060000000005</v>
      </c>
      <c r="K3195" t="s">
        <v>1966</v>
      </c>
      <c r="L3195" t="s">
        <v>21</v>
      </c>
      <c r="M3195" t="s">
        <v>36</v>
      </c>
      <c r="N3195" t="s">
        <v>30</v>
      </c>
      <c r="O3195">
        <v>41.39</v>
      </c>
      <c r="P3195">
        <v>4.4000000000000004</v>
      </c>
      <c r="Q3195" t="s">
        <v>23</v>
      </c>
    </row>
    <row r="3196" spans="1:17" x14ac:dyDescent="0.3">
      <c r="A3196" t="s">
        <v>6714</v>
      </c>
      <c r="B3196" s="1">
        <v>45306</v>
      </c>
      <c r="C3196" t="s">
        <v>6715</v>
      </c>
      <c r="D3196" t="s">
        <v>116</v>
      </c>
      <c r="E3196" t="s">
        <v>50</v>
      </c>
      <c r="F3196">
        <v>12</v>
      </c>
      <c r="G3196">
        <v>10</v>
      </c>
      <c r="H3196">
        <v>1207.22</v>
      </c>
      <c r="I3196">
        <v>1279.6532000000002</v>
      </c>
      <c r="J3196">
        <f t="shared" si="49"/>
        <v>12796.532000000003</v>
      </c>
      <c r="K3196" t="s">
        <v>27</v>
      </c>
      <c r="L3196" t="s">
        <v>28</v>
      </c>
      <c r="M3196" t="s">
        <v>22</v>
      </c>
      <c r="N3196" t="s">
        <v>67</v>
      </c>
      <c r="O3196">
        <v>4.5599999999999996</v>
      </c>
      <c r="P3196">
        <v>4.7</v>
      </c>
      <c r="Q3196" t="s">
        <v>23</v>
      </c>
    </row>
    <row r="3197" spans="1:17" x14ac:dyDescent="0.3">
      <c r="A3197" t="s">
        <v>6716</v>
      </c>
      <c r="B3197" s="1">
        <v>45372</v>
      </c>
      <c r="C3197" t="s">
        <v>6717</v>
      </c>
      <c r="D3197" t="s">
        <v>56</v>
      </c>
      <c r="E3197" t="s">
        <v>26</v>
      </c>
      <c r="F3197">
        <v>7</v>
      </c>
      <c r="G3197">
        <v>7</v>
      </c>
      <c r="H3197">
        <v>1450.72</v>
      </c>
      <c r="I3197">
        <v>1523.2560000000001</v>
      </c>
      <c r="J3197">
        <f t="shared" si="49"/>
        <v>10662.792000000001</v>
      </c>
      <c r="K3197" t="s">
        <v>66</v>
      </c>
      <c r="L3197" t="s">
        <v>28</v>
      </c>
      <c r="M3197" t="s">
        <v>71</v>
      </c>
      <c r="N3197" t="s">
        <v>37</v>
      </c>
      <c r="O3197">
        <v>47.97</v>
      </c>
      <c r="P3197">
        <v>3.4</v>
      </c>
      <c r="Q3197" t="s">
        <v>74</v>
      </c>
    </row>
    <row r="3198" spans="1:17" x14ac:dyDescent="0.3">
      <c r="A3198" t="s">
        <v>6718</v>
      </c>
      <c r="B3198" s="1">
        <v>45036</v>
      </c>
      <c r="C3198" t="s">
        <v>6719</v>
      </c>
      <c r="D3198" t="s">
        <v>40</v>
      </c>
      <c r="E3198" t="s">
        <v>57</v>
      </c>
      <c r="F3198">
        <v>5</v>
      </c>
      <c r="G3198">
        <v>4</v>
      </c>
      <c r="H3198">
        <v>979.89</v>
      </c>
      <c r="I3198">
        <v>1068.0801000000001</v>
      </c>
      <c r="J3198">
        <f t="shared" si="49"/>
        <v>4272.3204000000005</v>
      </c>
      <c r="K3198" t="s">
        <v>27</v>
      </c>
      <c r="L3198" t="s">
        <v>35</v>
      </c>
      <c r="M3198" t="s">
        <v>29</v>
      </c>
      <c r="N3198" t="s">
        <v>89</v>
      </c>
      <c r="O3198">
        <v>47.54</v>
      </c>
      <c r="P3198">
        <v>1.9</v>
      </c>
      <c r="Q3198" t="s">
        <v>23</v>
      </c>
    </row>
    <row r="3199" spans="1:17" x14ac:dyDescent="0.3">
      <c r="A3199" t="s">
        <v>6720</v>
      </c>
      <c r="B3199" s="1">
        <v>45532</v>
      </c>
      <c r="C3199" t="s">
        <v>6721</v>
      </c>
      <c r="D3199" t="s">
        <v>45</v>
      </c>
      <c r="E3199" t="s">
        <v>46</v>
      </c>
      <c r="F3199">
        <v>11</v>
      </c>
      <c r="G3199">
        <v>10</v>
      </c>
      <c r="H3199">
        <v>317.18</v>
      </c>
      <c r="I3199">
        <v>355.24160000000006</v>
      </c>
      <c r="J3199">
        <f t="shared" si="49"/>
        <v>3552.4160000000006</v>
      </c>
      <c r="K3199" t="s">
        <v>20</v>
      </c>
      <c r="L3199" t="s">
        <v>86</v>
      </c>
      <c r="M3199" t="s">
        <v>22</v>
      </c>
      <c r="N3199" t="s">
        <v>67</v>
      </c>
      <c r="O3199">
        <v>48.58</v>
      </c>
      <c r="P3199">
        <v>1.7</v>
      </c>
      <c r="Q3199" t="s">
        <v>23</v>
      </c>
    </row>
    <row r="3200" spans="1:17" x14ac:dyDescent="0.3">
      <c r="A3200" t="s">
        <v>6722</v>
      </c>
      <c r="B3200" s="1">
        <v>45322</v>
      </c>
      <c r="C3200" t="s">
        <v>6723</v>
      </c>
      <c r="E3200" t="s">
        <v>110</v>
      </c>
      <c r="F3200">
        <v>7</v>
      </c>
      <c r="G3200">
        <v>6</v>
      </c>
      <c r="H3200">
        <v>781.73</v>
      </c>
      <c r="I3200">
        <v>836.45110000000011</v>
      </c>
      <c r="J3200">
        <f t="shared" si="49"/>
        <v>5018.7066000000004</v>
      </c>
      <c r="K3200" t="s">
        <v>66</v>
      </c>
      <c r="L3200" t="s">
        <v>86</v>
      </c>
      <c r="M3200" t="s">
        <v>36</v>
      </c>
      <c r="N3200" t="s">
        <v>37</v>
      </c>
      <c r="O3200">
        <v>11.13</v>
      </c>
      <c r="P3200">
        <v>2.8</v>
      </c>
      <c r="Q3200" t="s">
        <v>23</v>
      </c>
    </row>
    <row r="3201" spans="1:17" x14ac:dyDescent="0.3">
      <c r="A3201" t="s">
        <v>6724</v>
      </c>
      <c r="B3201" s="1">
        <v>45123</v>
      </c>
      <c r="C3201" t="s">
        <v>6725</v>
      </c>
      <c r="D3201" t="s">
        <v>61</v>
      </c>
      <c r="E3201" t="s">
        <v>34</v>
      </c>
      <c r="F3201">
        <v>20</v>
      </c>
      <c r="G3201">
        <v>16</v>
      </c>
      <c r="H3201">
        <v>12.61</v>
      </c>
      <c r="I3201">
        <v>14.501499999999998</v>
      </c>
      <c r="J3201">
        <f t="shared" si="49"/>
        <v>232.02399999999997</v>
      </c>
      <c r="K3201" t="s">
        <v>47</v>
      </c>
      <c r="L3201" t="s">
        <v>35</v>
      </c>
      <c r="M3201" t="s">
        <v>22</v>
      </c>
      <c r="N3201" t="s">
        <v>53</v>
      </c>
      <c r="O3201">
        <v>3.93</v>
      </c>
      <c r="P3201">
        <v>2.2000000000000002</v>
      </c>
      <c r="Q3201" t="s">
        <v>23</v>
      </c>
    </row>
    <row r="3202" spans="1:17" x14ac:dyDescent="0.3">
      <c r="A3202" t="s">
        <v>6726</v>
      </c>
      <c r="B3202" s="1">
        <v>44583</v>
      </c>
      <c r="C3202" t="s">
        <v>6727</v>
      </c>
      <c r="D3202" t="s">
        <v>133</v>
      </c>
      <c r="E3202" t="s">
        <v>50</v>
      </c>
      <c r="F3202">
        <v>15</v>
      </c>
      <c r="G3202">
        <v>13</v>
      </c>
      <c r="H3202">
        <v>109.74</v>
      </c>
      <c r="I3202">
        <v>121.81140000000001</v>
      </c>
      <c r="J3202">
        <f t="shared" si="49"/>
        <v>1583.5482000000002</v>
      </c>
      <c r="K3202" t="s">
        <v>51</v>
      </c>
      <c r="L3202" t="s">
        <v>86</v>
      </c>
      <c r="M3202" t="s">
        <v>36</v>
      </c>
      <c r="N3202" t="s">
        <v>89</v>
      </c>
      <c r="O3202">
        <v>2.11</v>
      </c>
      <c r="P3202">
        <v>4.7</v>
      </c>
      <c r="Q3202" t="s">
        <v>74</v>
      </c>
    </row>
    <row r="3203" spans="1:17" x14ac:dyDescent="0.3">
      <c r="A3203" t="s">
        <v>6728</v>
      </c>
      <c r="B3203" s="1">
        <v>45473</v>
      </c>
      <c r="C3203" t="s">
        <v>6729</v>
      </c>
      <c r="D3203" t="s">
        <v>85</v>
      </c>
      <c r="E3203" t="s">
        <v>82</v>
      </c>
      <c r="F3203">
        <v>10</v>
      </c>
      <c r="G3203">
        <v>10</v>
      </c>
      <c r="H3203">
        <v>896.32</v>
      </c>
      <c r="I3203">
        <v>968.02560000000017</v>
      </c>
      <c r="J3203">
        <f t="shared" ref="J3203:J3266" si="50">G3203*I3203</f>
        <v>9680.2560000000012</v>
      </c>
      <c r="K3203" t="s">
        <v>27</v>
      </c>
      <c r="L3203" t="s">
        <v>28</v>
      </c>
      <c r="M3203" t="s">
        <v>22</v>
      </c>
      <c r="N3203" t="s">
        <v>37</v>
      </c>
      <c r="O3203">
        <v>33.5</v>
      </c>
      <c r="P3203">
        <v>4.2</v>
      </c>
      <c r="Q3203" t="s">
        <v>23</v>
      </c>
    </row>
    <row r="3204" spans="1:17" x14ac:dyDescent="0.3">
      <c r="A3204" t="s">
        <v>6730</v>
      </c>
      <c r="B3204" s="1">
        <v>44570</v>
      </c>
      <c r="C3204" t="s">
        <v>6731</v>
      </c>
      <c r="D3204" t="s">
        <v>56</v>
      </c>
      <c r="E3204" t="s">
        <v>57</v>
      </c>
      <c r="F3204">
        <v>9</v>
      </c>
      <c r="G3204">
        <v>9</v>
      </c>
      <c r="H3204">
        <v>1467.06</v>
      </c>
      <c r="I3204">
        <v>1569.7542000000001</v>
      </c>
      <c r="J3204">
        <f t="shared" si="50"/>
        <v>14127.7878</v>
      </c>
      <c r="K3204" t="s">
        <v>47</v>
      </c>
      <c r="L3204" t="s">
        <v>123</v>
      </c>
      <c r="M3204" t="s">
        <v>71</v>
      </c>
      <c r="N3204" t="s">
        <v>89</v>
      </c>
      <c r="O3204">
        <v>11.53</v>
      </c>
      <c r="P3204">
        <v>4.5</v>
      </c>
      <c r="Q3204" t="s">
        <v>111</v>
      </c>
    </row>
    <row r="3205" spans="1:17" x14ac:dyDescent="0.3">
      <c r="A3205" t="s">
        <v>6732</v>
      </c>
      <c r="B3205" s="1">
        <v>44908</v>
      </c>
      <c r="C3205" t="s">
        <v>6733</v>
      </c>
      <c r="D3205" t="s">
        <v>65</v>
      </c>
      <c r="E3205" t="s">
        <v>82</v>
      </c>
      <c r="F3205">
        <v>6</v>
      </c>
      <c r="G3205">
        <v>5</v>
      </c>
      <c r="H3205">
        <v>894.36</v>
      </c>
      <c r="I3205">
        <v>1001.6832000000001</v>
      </c>
      <c r="J3205">
        <f t="shared" si="50"/>
        <v>5008.4160000000002</v>
      </c>
      <c r="K3205" t="s">
        <v>47</v>
      </c>
      <c r="L3205" t="s">
        <v>35</v>
      </c>
      <c r="M3205" t="s">
        <v>36</v>
      </c>
      <c r="N3205" t="s">
        <v>37</v>
      </c>
      <c r="O3205">
        <v>16.11</v>
      </c>
      <c r="P3205">
        <v>3.4</v>
      </c>
      <c r="Q3205" t="s">
        <v>23</v>
      </c>
    </row>
    <row r="3206" spans="1:17" x14ac:dyDescent="0.3">
      <c r="A3206" t="s">
        <v>6734</v>
      </c>
      <c r="B3206" s="1">
        <v>44364</v>
      </c>
      <c r="C3206" t="s">
        <v>6735</v>
      </c>
      <c r="D3206" t="s">
        <v>1454</v>
      </c>
      <c r="E3206" t="s">
        <v>70</v>
      </c>
      <c r="F3206">
        <v>19</v>
      </c>
      <c r="G3206">
        <v>18</v>
      </c>
      <c r="H3206">
        <v>537.41999999999996</v>
      </c>
      <c r="I3206">
        <v>591.16200000000003</v>
      </c>
      <c r="J3206">
        <f t="shared" si="50"/>
        <v>10640.916000000001</v>
      </c>
      <c r="K3206" t="s">
        <v>27</v>
      </c>
      <c r="L3206" t="s">
        <v>86</v>
      </c>
      <c r="M3206" t="s">
        <v>71</v>
      </c>
      <c r="N3206" t="s">
        <v>67</v>
      </c>
      <c r="O3206">
        <v>18.84</v>
      </c>
      <c r="P3206">
        <v>0</v>
      </c>
      <c r="Q3206" t="s">
        <v>74</v>
      </c>
    </row>
    <row r="3207" spans="1:17" x14ac:dyDescent="0.3">
      <c r="A3207" t="s">
        <v>6736</v>
      </c>
      <c r="B3207" s="1">
        <v>45432</v>
      </c>
      <c r="C3207" t="s">
        <v>6737</v>
      </c>
      <c r="D3207" t="s">
        <v>133</v>
      </c>
      <c r="E3207" t="s">
        <v>117</v>
      </c>
      <c r="F3207">
        <v>9</v>
      </c>
      <c r="G3207">
        <v>7</v>
      </c>
      <c r="H3207">
        <v>1080.48</v>
      </c>
      <c r="I3207">
        <v>1134.5040000000001</v>
      </c>
      <c r="J3207">
        <f t="shared" si="50"/>
        <v>7941.5280000000012</v>
      </c>
      <c r="K3207" t="s">
        <v>66</v>
      </c>
      <c r="L3207" t="s">
        <v>42</v>
      </c>
      <c r="M3207" t="s">
        <v>36</v>
      </c>
      <c r="N3207" t="s">
        <v>67</v>
      </c>
      <c r="O3207">
        <v>29.79</v>
      </c>
      <c r="P3207">
        <v>3.8</v>
      </c>
      <c r="Q3207" t="s">
        <v>23</v>
      </c>
    </row>
    <row r="3208" spans="1:17" x14ac:dyDescent="0.3">
      <c r="A3208" t="s">
        <v>6738</v>
      </c>
      <c r="B3208" s="1">
        <v>44462</v>
      </c>
      <c r="C3208" t="s">
        <v>6739</v>
      </c>
      <c r="D3208" t="s">
        <v>45</v>
      </c>
      <c r="E3208" t="s">
        <v>46</v>
      </c>
      <c r="F3208">
        <v>2</v>
      </c>
      <c r="G3208">
        <v>2</v>
      </c>
      <c r="H3208">
        <v>920.16</v>
      </c>
      <c r="I3208">
        <v>1012.176</v>
      </c>
      <c r="J3208">
        <f t="shared" si="50"/>
        <v>2024.3520000000001</v>
      </c>
      <c r="K3208" t="s">
        <v>27</v>
      </c>
      <c r="L3208" t="s">
        <v>42</v>
      </c>
      <c r="M3208" t="s">
        <v>29</v>
      </c>
      <c r="N3208" t="s">
        <v>67</v>
      </c>
      <c r="O3208">
        <v>12.33</v>
      </c>
      <c r="P3208">
        <v>1.6</v>
      </c>
      <c r="Q3208" t="s">
        <v>23</v>
      </c>
    </row>
    <row r="3209" spans="1:17" x14ac:dyDescent="0.3">
      <c r="A3209" t="s">
        <v>6740</v>
      </c>
      <c r="B3209" s="1">
        <v>44685</v>
      </c>
      <c r="C3209" t="s">
        <v>6741</v>
      </c>
      <c r="D3209" t="s">
        <v>77</v>
      </c>
      <c r="E3209" t="s">
        <v>82</v>
      </c>
      <c r="F3209">
        <v>19</v>
      </c>
      <c r="G3209">
        <v>18</v>
      </c>
      <c r="H3209">
        <v>1405.09</v>
      </c>
      <c r="I3209">
        <v>1559.6499000000001</v>
      </c>
      <c r="J3209">
        <f t="shared" si="50"/>
        <v>28073.698200000003</v>
      </c>
      <c r="K3209" t="s">
        <v>47</v>
      </c>
      <c r="L3209" t="s">
        <v>86</v>
      </c>
      <c r="M3209" t="s">
        <v>36</v>
      </c>
      <c r="N3209" t="s">
        <v>89</v>
      </c>
      <c r="O3209">
        <v>36.67</v>
      </c>
      <c r="P3209">
        <v>1.7</v>
      </c>
      <c r="Q3209" t="s">
        <v>23</v>
      </c>
    </row>
    <row r="3210" spans="1:17" x14ac:dyDescent="0.3">
      <c r="A3210" t="s">
        <v>6742</v>
      </c>
      <c r="B3210" s="1">
        <v>45522</v>
      </c>
      <c r="C3210" t="s">
        <v>6743</v>
      </c>
      <c r="D3210" t="s">
        <v>116</v>
      </c>
      <c r="E3210" t="s">
        <v>6744</v>
      </c>
      <c r="F3210">
        <v>18</v>
      </c>
      <c r="G3210">
        <v>17</v>
      </c>
      <c r="H3210">
        <v>651.94000000000005</v>
      </c>
      <c r="I3210">
        <v>730.17280000000017</v>
      </c>
      <c r="J3210">
        <f t="shared" si="50"/>
        <v>12412.937600000003</v>
      </c>
      <c r="K3210" t="s">
        <v>51</v>
      </c>
      <c r="L3210" t="s">
        <v>79</v>
      </c>
      <c r="M3210" t="s">
        <v>36</v>
      </c>
      <c r="N3210" t="s">
        <v>53</v>
      </c>
      <c r="O3210">
        <v>12.33</v>
      </c>
      <c r="P3210">
        <v>1.9</v>
      </c>
      <c r="Q3210" t="s">
        <v>23</v>
      </c>
    </row>
    <row r="3211" spans="1:17" x14ac:dyDescent="0.3">
      <c r="A3211" t="s">
        <v>6745</v>
      </c>
      <c r="B3211" s="1">
        <v>43893</v>
      </c>
      <c r="C3211" t="s">
        <v>6746</v>
      </c>
      <c r="D3211" t="s">
        <v>77</v>
      </c>
      <c r="E3211" t="s">
        <v>19</v>
      </c>
      <c r="F3211">
        <v>1</v>
      </c>
      <c r="G3211">
        <v>1</v>
      </c>
      <c r="H3211">
        <v>517.33000000000004</v>
      </c>
      <c r="I3211">
        <v>548.36980000000005</v>
      </c>
      <c r="J3211">
        <f t="shared" si="50"/>
        <v>548.36980000000005</v>
      </c>
      <c r="K3211" t="s">
        <v>66</v>
      </c>
      <c r="L3211" t="s">
        <v>123</v>
      </c>
      <c r="M3211" t="s">
        <v>71</v>
      </c>
      <c r="N3211" t="s">
        <v>67</v>
      </c>
      <c r="O3211">
        <v>39.68</v>
      </c>
      <c r="P3211">
        <v>2.2999999999999998</v>
      </c>
      <c r="Q3211" t="s">
        <v>23</v>
      </c>
    </row>
    <row r="3212" spans="1:17" x14ac:dyDescent="0.3">
      <c r="A3212" t="s">
        <v>6747</v>
      </c>
      <c r="B3212" s="1">
        <v>44794</v>
      </c>
      <c r="C3212" t="s">
        <v>6748</v>
      </c>
      <c r="D3212" t="s">
        <v>45</v>
      </c>
      <c r="E3212" t="s">
        <v>120</v>
      </c>
      <c r="F3212">
        <v>19</v>
      </c>
      <c r="G3212">
        <v>19</v>
      </c>
      <c r="H3212">
        <v>1036.3900000000001</v>
      </c>
      <c r="I3212">
        <v>1140.0290000000002</v>
      </c>
      <c r="J3212">
        <f t="shared" si="50"/>
        <v>21660.551000000003</v>
      </c>
      <c r="K3212" t="s">
        <v>66</v>
      </c>
      <c r="L3212" t="s">
        <v>21</v>
      </c>
      <c r="M3212" t="s">
        <v>71</v>
      </c>
      <c r="N3212" t="s">
        <v>37</v>
      </c>
      <c r="O3212">
        <v>39.520000000000003</v>
      </c>
      <c r="P3212">
        <v>3.2</v>
      </c>
      <c r="Q3212" t="s">
        <v>74</v>
      </c>
    </row>
    <row r="3213" spans="1:17" x14ac:dyDescent="0.3">
      <c r="A3213" t="s">
        <v>6749</v>
      </c>
      <c r="B3213" s="1">
        <v>43924</v>
      </c>
      <c r="C3213" t="s">
        <v>6750</v>
      </c>
      <c r="D3213" t="s">
        <v>109</v>
      </c>
      <c r="E3213" t="s">
        <v>46</v>
      </c>
      <c r="F3213">
        <v>20</v>
      </c>
      <c r="G3213">
        <v>16</v>
      </c>
      <c r="H3213">
        <v>994.07</v>
      </c>
      <c r="I3213">
        <v>1113.3584000000001</v>
      </c>
      <c r="J3213">
        <f t="shared" si="50"/>
        <v>17813.734400000001</v>
      </c>
      <c r="K3213" t="s">
        <v>27</v>
      </c>
      <c r="L3213" t="s">
        <v>123</v>
      </c>
      <c r="M3213" t="s">
        <v>22</v>
      </c>
      <c r="N3213" t="s">
        <v>53</v>
      </c>
      <c r="O3213">
        <v>37.65</v>
      </c>
      <c r="P3213">
        <v>4.3</v>
      </c>
      <c r="Q3213" t="s">
        <v>23</v>
      </c>
    </row>
    <row r="3214" spans="1:17" x14ac:dyDescent="0.3">
      <c r="A3214" t="s">
        <v>6751</v>
      </c>
      <c r="B3214" s="1">
        <v>44248</v>
      </c>
      <c r="C3214" t="s">
        <v>6752</v>
      </c>
      <c r="D3214" t="s">
        <v>109</v>
      </c>
      <c r="E3214" t="s">
        <v>120</v>
      </c>
      <c r="F3214">
        <v>20</v>
      </c>
      <c r="G3214">
        <v>20</v>
      </c>
      <c r="H3214">
        <v>1291.26</v>
      </c>
      <c r="I3214">
        <v>1355.8230000000001</v>
      </c>
      <c r="J3214">
        <f t="shared" si="50"/>
        <v>27116.460000000003</v>
      </c>
      <c r="K3214" t="s">
        <v>51</v>
      </c>
      <c r="L3214" t="s">
        <v>86</v>
      </c>
      <c r="M3214" t="s">
        <v>29</v>
      </c>
      <c r="N3214" t="s">
        <v>37</v>
      </c>
      <c r="O3214">
        <v>21.29</v>
      </c>
      <c r="P3214">
        <v>3.1</v>
      </c>
      <c r="Q3214" t="s">
        <v>23</v>
      </c>
    </row>
    <row r="3215" spans="1:17" x14ac:dyDescent="0.3">
      <c r="A3215" t="s">
        <v>6753</v>
      </c>
      <c r="B3215" s="1">
        <v>44611</v>
      </c>
      <c r="C3215" t="s">
        <v>6754</v>
      </c>
      <c r="D3215" t="s">
        <v>141</v>
      </c>
      <c r="E3215" t="s">
        <v>50</v>
      </c>
      <c r="F3215">
        <v>18</v>
      </c>
      <c r="G3215">
        <v>14</v>
      </c>
      <c r="H3215">
        <v>749.97</v>
      </c>
      <c r="I3215">
        <v>809.96760000000006</v>
      </c>
      <c r="J3215">
        <f t="shared" si="50"/>
        <v>11339.546400000001</v>
      </c>
      <c r="K3215" t="s">
        <v>51</v>
      </c>
      <c r="L3215" t="s">
        <v>86</v>
      </c>
      <c r="M3215" t="s">
        <v>22</v>
      </c>
      <c r="N3215" t="s">
        <v>67</v>
      </c>
      <c r="O3215">
        <v>9.59</v>
      </c>
      <c r="P3215">
        <v>2</v>
      </c>
      <c r="Q3215" t="s">
        <v>23</v>
      </c>
    </row>
    <row r="3216" spans="1:17" x14ac:dyDescent="0.3">
      <c r="A3216" t="s">
        <v>6755</v>
      </c>
      <c r="B3216" s="1">
        <v>44507</v>
      </c>
      <c r="C3216" t="s">
        <v>6756</v>
      </c>
      <c r="D3216" t="s">
        <v>56</v>
      </c>
      <c r="E3216" t="s">
        <v>26</v>
      </c>
      <c r="F3216">
        <v>1</v>
      </c>
      <c r="G3216">
        <v>1</v>
      </c>
      <c r="H3216">
        <v>1081.79</v>
      </c>
      <c r="I3216">
        <v>1157.5153</v>
      </c>
      <c r="J3216">
        <f t="shared" si="50"/>
        <v>1157.5153</v>
      </c>
      <c r="K3216" t="s">
        <v>27</v>
      </c>
      <c r="L3216" t="s">
        <v>123</v>
      </c>
      <c r="M3216" t="s">
        <v>29</v>
      </c>
      <c r="N3216" t="s">
        <v>30</v>
      </c>
      <c r="O3216">
        <v>1.6</v>
      </c>
      <c r="P3216">
        <v>4.8</v>
      </c>
      <c r="Q3216" t="s">
        <v>23</v>
      </c>
    </row>
    <row r="3217" spans="1:17" x14ac:dyDescent="0.3">
      <c r="A3217" t="s">
        <v>6757</v>
      </c>
      <c r="B3217" s="1">
        <v>44201</v>
      </c>
      <c r="C3217" t="s">
        <v>6758</v>
      </c>
      <c r="D3217" t="s">
        <v>85</v>
      </c>
      <c r="E3217" t="s">
        <v>78</v>
      </c>
      <c r="F3217">
        <v>10</v>
      </c>
      <c r="G3217">
        <v>10</v>
      </c>
      <c r="H3217">
        <v>728.8</v>
      </c>
      <c r="I3217">
        <v>838.11999999999989</v>
      </c>
      <c r="J3217">
        <f t="shared" si="50"/>
        <v>8381.1999999999989</v>
      </c>
      <c r="K3217" t="s">
        <v>27</v>
      </c>
      <c r="L3217" t="s">
        <v>79</v>
      </c>
      <c r="M3217" t="s">
        <v>29</v>
      </c>
      <c r="N3217" t="s">
        <v>89</v>
      </c>
      <c r="O3217">
        <v>22.43</v>
      </c>
      <c r="P3217">
        <v>3.9</v>
      </c>
      <c r="Q3217" t="s">
        <v>23</v>
      </c>
    </row>
    <row r="3218" spans="1:17" x14ac:dyDescent="0.3">
      <c r="A3218" t="s">
        <v>6759</v>
      </c>
      <c r="B3218" s="1">
        <v>45033</v>
      </c>
      <c r="C3218" t="s">
        <v>6760</v>
      </c>
      <c r="D3218" t="s">
        <v>94</v>
      </c>
      <c r="E3218" t="s">
        <v>50</v>
      </c>
      <c r="F3218">
        <v>3</v>
      </c>
      <c r="G3218">
        <v>2</v>
      </c>
      <c r="H3218">
        <v>483.71</v>
      </c>
      <c r="I3218">
        <v>512.73260000000005</v>
      </c>
      <c r="J3218">
        <f t="shared" si="50"/>
        <v>1025.4652000000001</v>
      </c>
      <c r="K3218" t="s">
        <v>66</v>
      </c>
      <c r="L3218" t="s">
        <v>79</v>
      </c>
      <c r="M3218" t="s">
        <v>29</v>
      </c>
      <c r="N3218" t="s">
        <v>53</v>
      </c>
      <c r="O3218">
        <v>21.29</v>
      </c>
      <c r="P3218">
        <v>3.8</v>
      </c>
      <c r="Q3218" t="s">
        <v>205</v>
      </c>
    </row>
    <row r="3219" spans="1:17" x14ac:dyDescent="0.3">
      <c r="A3219" t="s">
        <v>6761</v>
      </c>
      <c r="B3219" s="1">
        <v>45183</v>
      </c>
      <c r="C3219" t="s">
        <v>6762</v>
      </c>
      <c r="D3219" t="s">
        <v>133</v>
      </c>
      <c r="E3219" t="s">
        <v>50</v>
      </c>
      <c r="F3219">
        <v>3</v>
      </c>
      <c r="G3219">
        <v>3</v>
      </c>
      <c r="H3219">
        <v>62.22</v>
      </c>
      <c r="I3219">
        <v>67.197600000000008</v>
      </c>
      <c r="J3219">
        <f t="shared" si="50"/>
        <v>201.59280000000001</v>
      </c>
      <c r="L3219" t="s">
        <v>123</v>
      </c>
      <c r="M3219" t="s">
        <v>22</v>
      </c>
      <c r="N3219" t="s">
        <v>89</v>
      </c>
      <c r="O3219">
        <v>36.630000000000003</v>
      </c>
      <c r="P3219">
        <v>3.6</v>
      </c>
      <c r="Q3219" t="s">
        <v>23</v>
      </c>
    </row>
    <row r="3220" spans="1:17" x14ac:dyDescent="0.3">
      <c r="A3220" t="s">
        <v>6763</v>
      </c>
      <c r="B3220" s="1">
        <v>45272</v>
      </c>
      <c r="C3220" t="s">
        <v>6764</v>
      </c>
      <c r="D3220" t="s">
        <v>33</v>
      </c>
      <c r="E3220" t="s">
        <v>62</v>
      </c>
      <c r="F3220">
        <v>15</v>
      </c>
      <c r="G3220">
        <v>12</v>
      </c>
      <c r="H3220">
        <v>952.23</v>
      </c>
      <c r="I3220">
        <v>1009.3638000000001</v>
      </c>
      <c r="J3220">
        <f t="shared" si="50"/>
        <v>12112.365600000001</v>
      </c>
      <c r="K3220" t="s">
        <v>27</v>
      </c>
      <c r="L3220" t="s">
        <v>86</v>
      </c>
      <c r="M3220" t="s">
        <v>22</v>
      </c>
      <c r="N3220" t="s">
        <v>53</v>
      </c>
      <c r="O3220">
        <v>8.48</v>
      </c>
      <c r="P3220">
        <v>3</v>
      </c>
      <c r="Q3220" t="s">
        <v>23</v>
      </c>
    </row>
    <row r="3221" spans="1:17" x14ac:dyDescent="0.3">
      <c r="A3221" t="s">
        <v>6765</v>
      </c>
      <c r="B3221" s="1">
        <v>44398</v>
      </c>
      <c r="C3221" t="s">
        <v>6766</v>
      </c>
      <c r="D3221" t="s">
        <v>40</v>
      </c>
      <c r="E3221" t="s">
        <v>57</v>
      </c>
      <c r="F3221">
        <v>10</v>
      </c>
      <c r="G3221">
        <v>9</v>
      </c>
      <c r="H3221">
        <v>1285.82</v>
      </c>
      <c r="I3221">
        <v>1414.402</v>
      </c>
      <c r="J3221">
        <f t="shared" si="50"/>
        <v>12729.618</v>
      </c>
      <c r="K3221" t="s">
        <v>47</v>
      </c>
      <c r="L3221" t="s">
        <v>79</v>
      </c>
      <c r="M3221" t="s">
        <v>22</v>
      </c>
      <c r="N3221" t="s">
        <v>67</v>
      </c>
      <c r="O3221">
        <v>29.23</v>
      </c>
      <c r="P3221">
        <v>4.5999999999999996</v>
      </c>
      <c r="Q3221" t="s">
        <v>205</v>
      </c>
    </row>
    <row r="3222" spans="1:17" x14ac:dyDescent="0.3">
      <c r="A3222" t="s">
        <v>6767</v>
      </c>
      <c r="B3222" s="1">
        <v>45042</v>
      </c>
      <c r="C3222" t="s">
        <v>4696</v>
      </c>
      <c r="D3222" t="s">
        <v>40</v>
      </c>
      <c r="E3222" t="s">
        <v>41</v>
      </c>
      <c r="F3222">
        <v>3</v>
      </c>
      <c r="G3222">
        <v>3</v>
      </c>
      <c r="H3222">
        <v>255.11</v>
      </c>
      <c r="I3222">
        <v>278.06990000000002</v>
      </c>
      <c r="J3222">
        <f t="shared" si="50"/>
        <v>834.20970000000011</v>
      </c>
      <c r="K3222" t="s">
        <v>47</v>
      </c>
      <c r="L3222" t="s">
        <v>123</v>
      </c>
      <c r="N3222" t="s">
        <v>53</v>
      </c>
      <c r="O3222">
        <v>6.14</v>
      </c>
      <c r="P3222">
        <v>1.8</v>
      </c>
      <c r="Q3222" t="s">
        <v>23</v>
      </c>
    </row>
    <row r="3223" spans="1:17" x14ac:dyDescent="0.3">
      <c r="A3223" t="s">
        <v>6768</v>
      </c>
      <c r="B3223" s="1">
        <v>45314</v>
      </c>
      <c r="C3223" t="s">
        <v>6769</v>
      </c>
      <c r="D3223" t="s">
        <v>94</v>
      </c>
      <c r="E3223" t="s">
        <v>50</v>
      </c>
      <c r="F3223">
        <v>17</v>
      </c>
      <c r="G3223">
        <v>16</v>
      </c>
      <c r="H3223">
        <v>1084.31</v>
      </c>
      <c r="I3223">
        <v>1160.2117000000001</v>
      </c>
      <c r="J3223">
        <f t="shared" si="50"/>
        <v>18563.387200000001</v>
      </c>
      <c r="K3223" t="s">
        <v>51</v>
      </c>
      <c r="L3223" t="s">
        <v>28</v>
      </c>
      <c r="M3223" t="s">
        <v>22</v>
      </c>
      <c r="N3223" t="s">
        <v>89</v>
      </c>
      <c r="O3223">
        <v>6.01</v>
      </c>
      <c r="P3223">
        <v>3.5</v>
      </c>
      <c r="Q3223" t="s">
        <v>23</v>
      </c>
    </row>
    <row r="3224" spans="1:17" x14ac:dyDescent="0.3">
      <c r="A3224" t="s">
        <v>6770</v>
      </c>
      <c r="B3224" s="1">
        <v>44303</v>
      </c>
      <c r="C3224" t="s">
        <v>6771</v>
      </c>
      <c r="D3224" t="s">
        <v>109</v>
      </c>
      <c r="E3224" t="s">
        <v>120</v>
      </c>
      <c r="F3224">
        <v>2</v>
      </c>
      <c r="G3224">
        <v>2</v>
      </c>
      <c r="H3224">
        <v>534.19000000000005</v>
      </c>
      <c r="I3224">
        <v>566.24140000000011</v>
      </c>
      <c r="J3224">
        <f t="shared" si="50"/>
        <v>1132.4828000000002</v>
      </c>
      <c r="K3224" t="s">
        <v>20</v>
      </c>
      <c r="L3224" t="s">
        <v>35</v>
      </c>
      <c r="M3224" t="s">
        <v>36</v>
      </c>
      <c r="N3224" t="s">
        <v>53</v>
      </c>
      <c r="O3224">
        <v>40.92</v>
      </c>
      <c r="P3224">
        <v>3.8</v>
      </c>
      <c r="Q3224" t="s">
        <v>74</v>
      </c>
    </row>
    <row r="3225" spans="1:17" x14ac:dyDescent="0.3">
      <c r="A3225" t="s">
        <v>6772</v>
      </c>
      <c r="B3225" s="1">
        <v>43909</v>
      </c>
      <c r="C3225" t="s">
        <v>6773</v>
      </c>
      <c r="D3225" t="s">
        <v>94</v>
      </c>
      <c r="E3225" t="s">
        <v>50</v>
      </c>
      <c r="F3225">
        <v>13</v>
      </c>
      <c r="G3225">
        <v>10</v>
      </c>
      <c r="H3225">
        <v>1186.26</v>
      </c>
      <c r="I3225">
        <v>1340.4737999999998</v>
      </c>
      <c r="J3225">
        <f t="shared" si="50"/>
        <v>13404.737999999998</v>
      </c>
      <c r="K3225" t="s">
        <v>47</v>
      </c>
      <c r="L3225" t="s">
        <v>6774</v>
      </c>
      <c r="M3225" t="s">
        <v>29</v>
      </c>
      <c r="N3225" t="s">
        <v>37</v>
      </c>
      <c r="O3225">
        <v>6.85</v>
      </c>
      <c r="P3225">
        <v>3.2</v>
      </c>
      <c r="Q3225" t="s">
        <v>23</v>
      </c>
    </row>
    <row r="3226" spans="1:17" x14ac:dyDescent="0.3">
      <c r="A3226" t="s">
        <v>6775</v>
      </c>
      <c r="B3226" s="1">
        <v>45310</v>
      </c>
      <c r="C3226" t="s">
        <v>6776</v>
      </c>
      <c r="D3226" t="s">
        <v>45</v>
      </c>
      <c r="E3226" t="s">
        <v>120</v>
      </c>
      <c r="F3226">
        <v>13</v>
      </c>
      <c r="G3226">
        <v>12</v>
      </c>
      <c r="H3226">
        <v>770.12</v>
      </c>
      <c r="I3226">
        <v>831.7296</v>
      </c>
      <c r="J3226">
        <f t="shared" si="50"/>
        <v>9980.7551999999996</v>
      </c>
      <c r="K3226" t="s">
        <v>27</v>
      </c>
      <c r="L3226" t="s">
        <v>28</v>
      </c>
      <c r="M3226" t="s">
        <v>22</v>
      </c>
      <c r="N3226" t="s">
        <v>53</v>
      </c>
      <c r="O3226">
        <v>17.36</v>
      </c>
      <c r="P3226">
        <v>3.7</v>
      </c>
      <c r="Q3226" t="s">
        <v>23</v>
      </c>
    </row>
    <row r="3227" spans="1:17" x14ac:dyDescent="0.3">
      <c r="A3227" t="s">
        <v>6777</v>
      </c>
      <c r="B3227" s="1">
        <v>44461</v>
      </c>
      <c r="C3227" t="s">
        <v>6778</v>
      </c>
      <c r="D3227" t="s">
        <v>100</v>
      </c>
      <c r="E3227" t="s">
        <v>26</v>
      </c>
      <c r="F3227">
        <v>6</v>
      </c>
      <c r="G3227">
        <v>5</v>
      </c>
      <c r="H3227">
        <v>70.430000000000007</v>
      </c>
      <c r="I3227">
        <v>79.585899999999995</v>
      </c>
      <c r="J3227">
        <f t="shared" si="50"/>
        <v>397.92949999999996</v>
      </c>
      <c r="K3227" t="s">
        <v>20</v>
      </c>
      <c r="L3227" t="s">
        <v>21</v>
      </c>
      <c r="M3227" t="s">
        <v>71</v>
      </c>
      <c r="N3227" t="s">
        <v>53</v>
      </c>
      <c r="O3227">
        <v>13.34</v>
      </c>
      <c r="P3227">
        <v>1</v>
      </c>
      <c r="Q3227" t="s">
        <v>23</v>
      </c>
    </row>
    <row r="3228" spans="1:17" x14ac:dyDescent="0.3">
      <c r="A3228" t="s">
        <v>6779</v>
      </c>
      <c r="B3228" s="1">
        <v>43846</v>
      </c>
      <c r="C3228" t="s">
        <v>6780</v>
      </c>
      <c r="D3228" t="s">
        <v>133</v>
      </c>
      <c r="E3228" t="s">
        <v>95</v>
      </c>
      <c r="F3228">
        <v>4</v>
      </c>
      <c r="G3228">
        <v>4</v>
      </c>
      <c r="H3228">
        <v>650.46</v>
      </c>
      <c r="I3228">
        <v>695.99220000000003</v>
      </c>
      <c r="J3228">
        <f t="shared" si="50"/>
        <v>2783.9688000000001</v>
      </c>
      <c r="K3228" t="s">
        <v>47</v>
      </c>
      <c r="L3228" t="s">
        <v>35</v>
      </c>
      <c r="M3228" t="s">
        <v>22</v>
      </c>
      <c r="O3228">
        <v>0.05</v>
      </c>
      <c r="P3228">
        <v>4.0999999999999996</v>
      </c>
      <c r="Q3228" t="s">
        <v>111</v>
      </c>
    </row>
    <row r="3229" spans="1:17" x14ac:dyDescent="0.3">
      <c r="A3229" t="s">
        <v>6781</v>
      </c>
      <c r="B3229" s="1">
        <v>45411</v>
      </c>
      <c r="C3229" t="s">
        <v>6782</v>
      </c>
      <c r="D3229" t="s">
        <v>40</v>
      </c>
      <c r="E3229" t="s">
        <v>57</v>
      </c>
      <c r="F3229">
        <v>13</v>
      </c>
      <c r="G3229">
        <v>11</v>
      </c>
      <c r="H3229">
        <v>809.01</v>
      </c>
      <c r="I3229">
        <v>914.18129999999985</v>
      </c>
      <c r="J3229">
        <f t="shared" si="50"/>
        <v>10055.994299999998</v>
      </c>
      <c r="K3229" t="s">
        <v>66</v>
      </c>
      <c r="L3229" t="s">
        <v>123</v>
      </c>
      <c r="M3229" t="s">
        <v>29</v>
      </c>
      <c r="N3229" t="s">
        <v>30</v>
      </c>
      <c r="O3229">
        <v>1.84</v>
      </c>
      <c r="P3229">
        <v>2.8</v>
      </c>
      <c r="Q3229" t="s">
        <v>23</v>
      </c>
    </row>
    <row r="3230" spans="1:17" x14ac:dyDescent="0.3">
      <c r="A3230" t="s">
        <v>6783</v>
      </c>
      <c r="B3230" s="1">
        <v>45640</v>
      </c>
      <c r="C3230" t="s">
        <v>6784</v>
      </c>
      <c r="D3230" t="s">
        <v>85</v>
      </c>
      <c r="E3230" t="s">
        <v>6785</v>
      </c>
      <c r="F3230">
        <v>6</v>
      </c>
      <c r="G3230">
        <v>5</v>
      </c>
      <c r="H3230">
        <v>1306.43</v>
      </c>
      <c r="I3230">
        <v>1410.9444000000001</v>
      </c>
      <c r="J3230">
        <f t="shared" si="50"/>
        <v>7054.7220000000007</v>
      </c>
      <c r="K3230" t="s">
        <v>47</v>
      </c>
      <c r="L3230" t="s">
        <v>79</v>
      </c>
      <c r="M3230" t="s">
        <v>29</v>
      </c>
      <c r="O3230">
        <v>41.84</v>
      </c>
      <c r="P3230">
        <v>2.8</v>
      </c>
      <c r="Q3230" t="s">
        <v>23</v>
      </c>
    </row>
    <row r="3231" spans="1:17" x14ac:dyDescent="0.3">
      <c r="A3231" t="s">
        <v>6786</v>
      </c>
      <c r="B3231" s="1">
        <v>44784</v>
      </c>
      <c r="C3231" t="s">
        <v>6787</v>
      </c>
      <c r="D3231" t="s">
        <v>130</v>
      </c>
      <c r="E3231" t="s">
        <v>78</v>
      </c>
      <c r="F3231">
        <v>11</v>
      </c>
      <c r="G3231">
        <v>10</v>
      </c>
      <c r="H3231">
        <v>589.09</v>
      </c>
      <c r="I3231">
        <v>630.32630000000006</v>
      </c>
      <c r="J3231">
        <f t="shared" si="50"/>
        <v>6303.2630000000008</v>
      </c>
      <c r="K3231" t="s">
        <v>47</v>
      </c>
      <c r="L3231" t="s">
        <v>21</v>
      </c>
      <c r="M3231" t="s">
        <v>71</v>
      </c>
      <c r="N3231" t="s">
        <v>67</v>
      </c>
      <c r="O3231">
        <v>48.95</v>
      </c>
      <c r="P3231">
        <v>4</v>
      </c>
      <c r="Q3231" t="s">
        <v>23</v>
      </c>
    </row>
    <row r="3232" spans="1:17" x14ac:dyDescent="0.3">
      <c r="A3232" t="s">
        <v>6788</v>
      </c>
      <c r="B3232" s="1">
        <v>45407</v>
      </c>
      <c r="C3232" t="s">
        <v>6789</v>
      </c>
      <c r="D3232" t="s">
        <v>100</v>
      </c>
      <c r="E3232" t="s">
        <v>57</v>
      </c>
      <c r="F3232">
        <v>6</v>
      </c>
      <c r="G3232">
        <v>6</v>
      </c>
      <c r="H3232">
        <v>230.26</v>
      </c>
      <c r="I3232">
        <v>257.89120000000003</v>
      </c>
      <c r="J3232">
        <f t="shared" si="50"/>
        <v>1547.3472000000002</v>
      </c>
      <c r="K3232" t="s">
        <v>66</v>
      </c>
      <c r="L3232" t="s">
        <v>21</v>
      </c>
      <c r="M3232" t="s">
        <v>29</v>
      </c>
      <c r="N3232" t="s">
        <v>37</v>
      </c>
      <c r="O3232">
        <v>49.36</v>
      </c>
      <c r="P3232">
        <v>2.2000000000000002</v>
      </c>
      <c r="Q3232" t="s">
        <v>205</v>
      </c>
    </row>
    <row r="3233" spans="1:17" x14ac:dyDescent="0.3">
      <c r="A3233" t="s">
        <v>6790</v>
      </c>
      <c r="B3233" s="1">
        <v>44904</v>
      </c>
      <c r="C3233" t="s">
        <v>6791</v>
      </c>
      <c r="D3233" t="s">
        <v>56</v>
      </c>
      <c r="E3233" t="s">
        <v>57</v>
      </c>
      <c r="F3233">
        <v>4</v>
      </c>
      <c r="G3233">
        <v>3</v>
      </c>
      <c r="H3233">
        <v>665.44</v>
      </c>
      <c r="I3233">
        <v>725.32960000000014</v>
      </c>
      <c r="J3233">
        <f t="shared" si="50"/>
        <v>2175.9888000000005</v>
      </c>
      <c r="K3233" t="s">
        <v>47</v>
      </c>
      <c r="L3233" t="s">
        <v>35</v>
      </c>
      <c r="M3233" t="s">
        <v>22</v>
      </c>
      <c r="N3233" t="s">
        <v>89</v>
      </c>
      <c r="O3233">
        <v>-5</v>
      </c>
      <c r="P3233">
        <v>1.4</v>
      </c>
      <c r="Q3233" t="s">
        <v>23</v>
      </c>
    </row>
    <row r="3234" spans="1:17" x14ac:dyDescent="0.3">
      <c r="A3234" t="s">
        <v>6792</v>
      </c>
      <c r="B3234" s="1">
        <v>44475</v>
      </c>
      <c r="C3234" t="s">
        <v>6793</v>
      </c>
      <c r="E3234" t="s">
        <v>120</v>
      </c>
      <c r="F3234">
        <v>13</v>
      </c>
      <c r="G3234">
        <v>12</v>
      </c>
      <c r="H3234">
        <v>958.48</v>
      </c>
      <c r="I3234">
        <v>1083.0824</v>
      </c>
      <c r="J3234">
        <f t="shared" si="50"/>
        <v>12996.988799999999</v>
      </c>
      <c r="K3234" t="s">
        <v>66</v>
      </c>
      <c r="L3234" t="s">
        <v>35</v>
      </c>
      <c r="M3234" t="s">
        <v>36</v>
      </c>
      <c r="N3234" t="s">
        <v>30</v>
      </c>
      <c r="O3234">
        <v>30.11</v>
      </c>
      <c r="P3234">
        <v>5</v>
      </c>
      <c r="Q3234" t="s">
        <v>23</v>
      </c>
    </row>
    <row r="3235" spans="1:17" x14ac:dyDescent="0.3">
      <c r="A3235" t="s">
        <v>6794</v>
      </c>
      <c r="B3235" s="1">
        <v>44702</v>
      </c>
      <c r="C3235" t="s">
        <v>6795</v>
      </c>
      <c r="D3235" t="s">
        <v>33</v>
      </c>
      <c r="E3235" t="s">
        <v>70</v>
      </c>
      <c r="F3235">
        <v>12</v>
      </c>
      <c r="G3235">
        <v>11</v>
      </c>
      <c r="H3235">
        <v>238.31</v>
      </c>
      <c r="I3235">
        <v>271.67340000000002</v>
      </c>
      <c r="J3235">
        <f t="shared" si="50"/>
        <v>2988.4074000000001</v>
      </c>
      <c r="K3235" t="s">
        <v>20</v>
      </c>
      <c r="L3235" t="s">
        <v>79</v>
      </c>
      <c r="M3235" t="s">
        <v>29</v>
      </c>
      <c r="N3235" t="s">
        <v>30</v>
      </c>
      <c r="O3235">
        <v>3.64</v>
      </c>
      <c r="P3235">
        <v>2.8</v>
      </c>
      <c r="Q3235" t="s">
        <v>23</v>
      </c>
    </row>
    <row r="3236" spans="1:17" x14ac:dyDescent="0.3">
      <c r="A3236" t="s">
        <v>6796</v>
      </c>
      <c r="B3236" s="1">
        <v>44813</v>
      </c>
      <c r="C3236" t="s">
        <v>6797</v>
      </c>
      <c r="D3236" t="s">
        <v>100</v>
      </c>
      <c r="E3236" t="s">
        <v>57</v>
      </c>
      <c r="F3236">
        <v>16</v>
      </c>
      <c r="G3236">
        <v>14</v>
      </c>
      <c r="H3236">
        <v>881.4</v>
      </c>
      <c r="I3236">
        <v>969.54000000000008</v>
      </c>
      <c r="J3236">
        <f t="shared" si="50"/>
        <v>13573.560000000001</v>
      </c>
      <c r="K3236" t="s">
        <v>20</v>
      </c>
      <c r="L3236" t="s">
        <v>123</v>
      </c>
      <c r="M3236" t="s">
        <v>22</v>
      </c>
      <c r="N3236" t="s">
        <v>53</v>
      </c>
      <c r="O3236">
        <v>10.62</v>
      </c>
      <c r="P3236">
        <v>2.5</v>
      </c>
      <c r="Q3236" t="s">
        <v>23</v>
      </c>
    </row>
    <row r="3237" spans="1:17" x14ac:dyDescent="0.3">
      <c r="A3237" t="s">
        <v>6798</v>
      </c>
      <c r="B3237" s="1">
        <v>44612</v>
      </c>
      <c r="C3237" t="s">
        <v>6799</v>
      </c>
      <c r="D3237" t="s">
        <v>94</v>
      </c>
      <c r="E3237" t="s">
        <v>117</v>
      </c>
      <c r="F3237">
        <v>11</v>
      </c>
      <c r="G3237">
        <v>9</v>
      </c>
      <c r="H3237">
        <v>1286.58</v>
      </c>
      <c r="I3237">
        <v>1453.8353999999997</v>
      </c>
      <c r="J3237">
        <f t="shared" si="50"/>
        <v>13084.518599999998</v>
      </c>
      <c r="K3237" t="s">
        <v>66</v>
      </c>
      <c r="L3237" t="s">
        <v>42</v>
      </c>
      <c r="M3237" t="s">
        <v>22</v>
      </c>
      <c r="N3237" t="s">
        <v>37</v>
      </c>
      <c r="O3237">
        <v>0.78</v>
      </c>
      <c r="P3237">
        <v>1.5</v>
      </c>
      <c r="Q3237" t="s">
        <v>23</v>
      </c>
    </row>
    <row r="3238" spans="1:17" x14ac:dyDescent="0.3">
      <c r="A3238" t="s">
        <v>6800</v>
      </c>
      <c r="B3238" s="1">
        <v>44786</v>
      </c>
      <c r="C3238" t="s">
        <v>6801</v>
      </c>
      <c r="D3238" t="s">
        <v>109</v>
      </c>
      <c r="E3238" t="s">
        <v>110</v>
      </c>
      <c r="F3238">
        <v>13</v>
      </c>
      <c r="G3238">
        <v>11</v>
      </c>
      <c r="H3238">
        <v>56.26</v>
      </c>
      <c r="I3238">
        <v>64.136400000000009</v>
      </c>
      <c r="J3238">
        <f t="shared" si="50"/>
        <v>705.50040000000013</v>
      </c>
      <c r="K3238" t="s">
        <v>20</v>
      </c>
      <c r="L3238" t="s">
        <v>79</v>
      </c>
      <c r="M3238" t="s">
        <v>6802</v>
      </c>
      <c r="N3238" t="s">
        <v>53</v>
      </c>
      <c r="O3238">
        <v>27.81</v>
      </c>
      <c r="P3238">
        <v>2.7</v>
      </c>
      <c r="Q3238" t="s">
        <v>23</v>
      </c>
    </row>
    <row r="3239" spans="1:17" x14ac:dyDescent="0.3">
      <c r="A3239" t="s">
        <v>6803</v>
      </c>
      <c r="B3239" s="1">
        <v>45568</v>
      </c>
      <c r="C3239" t="s">
        <v>6804</v>
      </c>
      <c r="D3239" t="s">
        <v>141</v>
      </c>
      <c r="E3239" t="s">
        <v>95</v>
      </c>
      <c r="F3239">
        <v>16</v>
      </c>
      <c r="G3239">
        <v>15</v>
      </c>
      <c r="H3239">
        <v>711.84</v>
      </c>
      <c r="I3239">
        <v>775.90560000000005</v>
      </c>
      <c r="J3239">
        <f t="shared" si="50"/>
        <v>11638.584000000001</v>
      </c>
      <c r="K3239" t="s">
        <v>66</v>
      </c>
      <c r="L3239" t="s">
        <v>28</v>
      </c>
      <c r="M3239" t="s">
        <v>29</v>
      </c>
      <c r="N3239" t="s">
        <v>37</v>
      </c>
      <c r="O3239">
        <v>12.9</v>
      </c>
      <c r="P3239">
        <v>4.2</v>
      </c>
      <c r="Q3239" t="s">
        <v>111</v>
      </c>
    </row>
    <row r="3240" spans="1:17" x14ac:dyDescent="0.3">
      <c r="A3240" t="s">
        <v>6805</v>
      </c>
      <c r="B3240" s="1">
        <v>44344</v>
      </c>
      <c r="C3240" t="s">
        <v>6806</v>
      </c>
      <c r="D3240" t="s">
        <v>109</v>
      </c>
      <c r="E3240" t="s">
        <v>46</v>
      </c>
      <c r="F3240">
        <v>14</v>
      </c>
      <c r="G3240">
        <v>13</v>
      </c>
      <c r="H3240">
        <v>1496.31</v>
      </c>
      <c r="I3240">
        <v>1705.7934</v>
      </c>
      <c r="J3240">
        <f t="shared" si="50"/>
        <v>22175.314200000001</v>
      </c>
      <c r="K3240" t="s">
        <v>66</v>
      </c>
      <c r="L3240" t="s">
        <v>79</v>
      </c>
      <c r="M3240" t="s">
        <v>29</v>
      </c>
      <c r="N3240" t="s">
        <v>67</v>
      </c>
      <c r="O3240">
        <v>-5</v>
      </c>
      <c r="P3240">
        <v>3.3</v>
      </c>
      <c r="Q3240" t="s">
        <v>23</v>
      </c>
    </row>
    <row r="3241" spans="1:17" x14ac:dyDescent="0.3">
      <c r="A3241" t="s">
        <v>6807</v>
      </c>
      <c r="B3241" s="1">
        <v>45261</v>
      </c>
      <c r="C3241" t="s">
        <v>6808</v>
      </c>
      <c r="D3241" t="s">
        <v>100</v>
      </c>
      <c r="E3241" t="s">
        <v>57</v>
      </c>
      <c r="F3241">
        <v>1</v>
      </c>
      <c r="G3241">
        <v>1</v>
      </c>
      <c r="H3241">
        <v>830.08</v>
      </c>
      <c r="I3241">
        <v>954.59199999999998</v>
      </c>
      <c r="J3241">
        <f t="shared" si="50"/>
        <v>954.59199999999998</v>
      </c>
      <c r="L3241" t="s">
        <v>35</v>
      </c>
      <c r="M3241" t="s">
        <v>29</v>
      </c>
      <c r="N3241" t="s">
        <v>37</v>
      </c>
      <c r="O3241">
        <v>42.15</v>
      </c>
      <c r="P3241">
        <v>4</v>
      </c>
      <c r="Q3241" t="s">
        <v>23</v>
      </c>
    </row>
    <row r="3242" spans="1:17" x14ac:dyDescent="0.3">
      <c r="A3242" t="s">
        <v>6809</v>
      </c>
      <c r="B3242" s="1">
        <v>44658</v>
      </c>
      <c r="C3242" t="s">
        <v>6810</v>
      </c>
      <c r="D3242" t="s">
        <v>33</v>
      </c>
      <c r="E3242" t="s">
        <v>70</v>
      </c>
      <c r="F3242">
        <v>19</v>
      </c>
      <c r="G3242">
        <v>19</v>
      </c>
      <c r="H3242">
        <v>1159</v>
      </c>
      <c r="I3242">
        <v>1321.2600000000002</v>
      </c>
      <c r="J3242">
        <f t="shared" si="50"/>
        <v>25103.940000000002</v>
      </c>
      <c r="K3242" t="s">
        <v>51</v>
      </c>
      <c r="L3242" t="s">
        <v>86</v>
      </c>
      <c r="M3242" t="s">
        <v>71</v>
      </c>
      <c r="N3242" t="s">
        <v>37</v>
      </c>
      <c r="O3242">
        <v>34.93</v>
      </c>
      <c r="P3242">
        <v>4.7</v>
      </c>
      <c r="Q3242" t="s">
        <v>23</v>
      </c>
    </row>
    <row r="3243" spans="1:17" x14ac:dyDescent="0.3">
      <c r="A3243" t="s">
        <v>6811</v>
      </c>
      <c r="B3243" s="1">
        <v>45650</v>
      </c>
      <c r="C3243" t="s">
        <v>6812</v>
      </c>
      <c r="D3243" t="s">
        <v>33</v>
      </c>
      <c r="E3243" t="s">
        <v>34</v>
      </c>
      <c r="F3243">
        <v>17</v>
      </c>
      <c r="G3243">
        <v>15</v>
      </c>
      <c r="H3243">
        <v>227.68</v>
      </c>
      <c r="I3243">
        <v>255.00160000000002</v>
      </c>
      <c r="J3243">
        <f t="shared" si="50"/>
        <v>3825.0240000000003</v>
      </c>
      <c r="K3243" t="s">
        <v>20</v>
      </c>
      <c r="L3243" t="s">
        <v>86</v>
      </c>
      <c r="M3243" t="s">
        <v>29</v>
      </c>
      <c r="N3243" t="s">
        <v>53</v>
      </c>
      <c r="O3243">
        <v>4.58</v>
      </c>
      <c r="P3243">
        <v>2.9</v>
      </c>
      <c r="Q3243" t="s">
        <v>205</v>
      </c>
    </row>
    <row r="3244" spans="1:17" x14ac:dyDescent="0.3">
      <c r="A3244" t="s">
        <v>6813</v>
      </c>
      <c r="B3244" s="1">
        <v>44990</v>
      </c>
      <c r="C3244" t="s">
        <v>6814</v>
      </c>
      <c r="D3244" t="s">
        <v>85</v>
      </c>
      <c r="E3244" t="s">
        <v>82</v>
      </c>
      <c r="F3244">
        <v>17</v>
      </c>
      <c r="G3244">
        <v>17</v>
      </c>
      <c r="H3244">
        <v>763.82</v>
      </c>
      <c r="I3244">
        <v>832.56380000000013</v>
      </c>
      <c r="J3244">
        <f t="shared" si="50"/>
        <v>14153.584600000002</v>
      </c>
      <c r="K3244" t="s">
        <v>20</v>
      </c>
      <c r="L3244" t="s">
        <v>86</v>
      </c>
      <c r="M3244" t="s">
        <v>22</v>
      </c>
      <c r="N3244" t="s">
        <v>37</v>
      </c>
      <c r="O3244">
        <v>27.58</v>
      </c>
      <c r="P3244">
        <v>3.4</v>
      </c>
      <c r="Q3244" t="s">
        <v>23</v>
      </c>
    </row>
    <row r="3245" spans="1:17" x14ac:dyDescent="0.3">
      <c r="A3245" t="s">
        <v>6815</v>
      </c>
      <c r="B3245" s="1">
        <v>44551</v>
      </c>
      <c r="C3245" t="s">
        <v>6816</v>
      </c>
      <c r="D3245" t="s">
        <v>65</v>
      </c>
      <c r="E3245" t="s">
        <v>78</v>
      </c>
      <c r="F3245">
        <v>10</v>
      </c>
      <c r="G3245">
        <v>10</v>
      </c>
      <c r="H3245">
        <v>20</v>
      </c>
      <c r="I3245">
        <v>22.400000000000002</v>
      </c>
      <c r="J3245">
        <f t="shared" si="50"/>
        <v>224.00000000000003</v>
      </c>
      <c r="K3245" t="s">
        <v>66</v>
      </c>
      <c r="L3245" t="s">
        <v>123</v>
      </c>
      <c r="M3245" t="s">
        <v>71</v>
      </c>
      <c r="N3245" t="s">
        <v>53</v>
      </c>
      <c r="O3245">
        <v>46.93</v>
      </c>
      <c r="P3245">
        <v>5</v>
      </c>
      <c r="Q3245" t="s">
        <v>23</v>
      </c>
    </row>
    <row r="3246" spans="1:17" x14ac:dyDescent="0.3">
      <c r="A3246" t="s">
        <v>6817</v>
      </c>
      <c r="B3246" s="1">
        <v>45488</v>
      </c>
      <c r="C3246" t="s">
        <v>6818</v>
      </c>
      <c r="D3246" t="s">
        <v>130</v>
      </c>
      <c r="E3246" t="s">
        <v>82</v>
      </c>
      <c r="F3246">
        <v>9</v>
      </c>
      <c r="G3246">
        <v>8</v>
      </c>
      <c r="H3246">
        <v>425.35</v>
      </c>
      <c r="I3246">
        <v>476.39200000000005</v>
      </c>
      <c r="J3246">
        <f t="shared" si="50"/>
        <v>3811.1360000000004</v>
      </c>
      <c r="K3246" t="s">
        <v>66</v>
      </c>
      <c r="L3246" t="s">
        <v>123</v>
      </c>
      <c r="M3246" t="s">
        <v>36</v>
      </c>
      <c r="N3246" t="s">
        <v>67</v>
      </c>
      <c r="O3246">
        <v>9.1999999999999993</v>
      </c>
      <c r="P3246">
        <v>3.8</v>
      </c>
      <c r="Q3246" t="s">
        <v>205</v>
      </c>
    </row>
    <row r="3247" spans="1:17" x14ac:dyDescent="0.3">
      <c r="A3247" t="s">
        <v>6819</v>
      </c>
      <c r="B3247" s="1">
        <v>44715</v>
      </c>
      <c r="C3247" t="s">
        <v>6820</v>
      </c>
      <c r="D3247" t="s">
        <v>45</v>
      </c>
      <c r="F3247">
        <v>3</v>
      </c>
      <c r="G3247">
        <v>2</v>
      </c>
      <c r="H3247">
        <v>1152.51</v>
      </c>
      <c r="I3247">
        <v>1290.8112000000001</v>
      </c>
      <c r="J3247">
        <f t="shared" si="50"/>
        <v>2581.6224000000002</v>
      </c>
      <c r="K3247" t="s">
        <v>66</v>
      </c>
      <c r="L3247" t="s">
        <v>35</v>
      </c>
      <c r="M3247" t="s">
        <v>22</v>
      </c>
      <c r="N3247" t="s">
        <v>53</v>
      </c>
      <c r="O3247">
        <v>0.55000000000000004</v>
      </c>
      <c r="P3247">
        <v>1.1000000000000001</v>
      </c>
      <c r="Q3247" t="s">
        <v>23</v>
      </c>
    </row>
    <row r="3248" spans="1:17" x14ac:dyDescent="0.3">
      <c r="A3248" t="s">
        <v>6821</v>
      </c>
      <c r="B3248" s="1">
        <v>44263</v>
      </c>
      <c r="C3248" t="s">
        <v>6822</v>
      </c>
      <c r="D3248" t="s">
        <v>100</v>
      </c>
      <c r="E3248" t="s">
        <v>41</v>
      </c>
      <c r="F3248">
        <v>18</v>
      </c>
      <c r="G3248">
        <v>17</v>
      </c>
      <c r="H3248">
        <v>1223.52</v>
      </c>
      <c r="I3248">
        <v>1309.1664000000001</v>
      </c>
      <c r="J3248">
        <f t="shared" si="50"/>
        <v>22255.828800000003</v>
      </c>
      <c r="K3248" t="s">
        <v>47</v>
      </c>
      <c r="L3248" t="s">
        <v>21</v>
      </c>
      <c r="M3248" t="s">
        <v>36</v>
      </c>
      <c r="N3248" t="s">
        <v>67</v>
      </c>
      <c r="O3248">
        <v>19.079999999999998</v>
      </c>
      <c r="P3248">
        <v>1</v>
      </c>
      <c r="Q3248" t="s">
        <v>23</v>
      </c>
    </row>
    <row r="3249" spans="1:17" x14ac:dyDescent="0.3">
      <c r="A3249" t="s">
        <v>6823</v>
      </c>
      <c r="B3249" s="1">
        <v>45531</v>
      </c>
      <c r="C3249" t="s">
        <v>6824</v>
      </c>
      <c r="D3249" t="s">
        <v>94</v>
      </c>
      <c r="E3249" t="s">
        <v>50</v>
      </c>
      <c r="F3249">
        <v>16</v>
      </c>
      <c r="G3249">
        <v>16</v>
      </c>
      <c r="H3249">
        <v>1401.16</v>
      </c>
      <c r="I3249">
        <v>1555.2876000000003</v>
      </c>
      <c r="J3249">
        <f t="shared" si="50"/>
        <v>24884.601600000005</v>
      </c>
      <c r="K3249" t="s">
        <v>51</v>
      </c>
      <c r="L3249" t="s">
        <v>79</v>
      </c>
      <c r="M3249" t="s">
        <v>71</v>
      </c>
      <c r="N3249" t="s">
        <v>67</v>
      </c>
      <c r="O3249">
        <v>42.97</v>
      </c>
      <c r="P3249">
        <v>4.3</v>
      </c>
      <c r="Q3249" t="s">
        <v>23</v>
      </c>
    </row>
    <row r="3250" spans="1:17" x14ac:dyDescent="0.3">
      <c r="A3250" t="s">
        <v>5032</v>
      </c>
      <c r="B3250" s="1">
        <v>43941</v>
      </c>
      <c r="C3250" t="s">
        <v>6825</v>
      </c>
      <c r="D3250" t="s">
        <v>77</v>
      </c>
      <c r="E3250" t="s">
        <v>82</v>
      </c>
      <c r="F3250">
        <v>4</v>
      </c>
      <c r="G3250">
        <v>4</v>
      </c>
      <c r="H3250">
        <v>789.33</v>
      </c>
      <c r="I3250">
        <v>876.1563000000001</v>
      </c>
      <c r="J3250">
        <f t="shared" si="50"/>
        <v>3504.6252000000004</v>
      </c>
      <c r="K3250" t="s">
        <v>20</v>
      </c>
      <c r="L3250" t="s">
        <v>123</v>
      </c>
      <c r="M3250" t="s">
        <v>36</v>
      </c>
      <c r="N3250" t="s">
        <v>30</v>
      </c>
      <c r="P3250">
        <v>2.5</v>
      </c>
      <c r="Q3250" t="s">
        <v>23</v>
      </c>
    </row>
    <row r="3251" spans="1:17" x14ac:dyDescent="0.3">
      <c r="A3251" t="s">
        <v>6826</v>
      </c>
      <c r="B3251" s="1">
        <v>44314</v>
      </c>
      <c r="C3251" t="s">
        <v>6827</v>
      </c>
      <c r="D3251" t="s">
        <v>94</v>
      </c>
      <c r="E3251" t="s">
        <v>50</v>
      </c>
      <c r="F3251">
        <v>13</v>
      </c>
      <c r="G3251">
        <v>12</v>
      </c>
      <c r="H3251">
        <v>1079.26</v>
      </c>
      <c r="I3251">
        <v>1241.1489999999999</v>
      </c>
      <c r="J3251">
        <f t="shared" si="50"/>
        <v>14893.787999999999</v>
      </c>
      <c r="K3251" t="s">
        <v>6828</v>
      </c>
      <c r="L3251" t="s">
        <v>79</v>
      </c>
      <c r="M3251" t="s">
        <v>29</v>
      </c>
      <c r="N3251" t="s">
        <v>67</v>
      </c>
      <c r="P3251">
        <v>3.4</v>
      </c>
      <c r="Q3251" t="s">
        <v>23</v>
      </c>
    </row>
    <row r="3252" spans="1:17" x14ac:dyDescent="0.3">
      <c r="A3252" t="s">
        <v>6829</v>
      </c>
      <c r="B3252" s="1">
        <v>44455</v>
      </c>
      <c r="C3252" t="s">
        <v>6830</v>
      </c>
      <c r="D3252" t="s">
        <v>141</v>
      </c>
      <c r="E3252" t="s">
        <v>95</v>
      </c>
      <c r="F3252">
        <v>14</v>
      </c>
      <c r="G3252">
        <v>13</v>
      </c>
      <c r="H3252">
        <v>897.87</v>
      </c>
      <c r="I3252">
        <v>987.65700000000004</v>
      </c>
      <c r="J3252">
        <f t="shared" si="50"/>
        <v>12839.541000000001</v>
      </c>
      <c r="K3252" t="s">
        <v>47</v>
      </c>
      <c r="L3252" t="s">
        <v>28</v>
      </c>
      <c r="M3252" t="s">
        <v>29</v>
      </c>
      <c r="N3252" t="s">
        <v>89</v>
      </c>
      <c r="O3252">
        <v>7.76</v>
      </c>
      <c r="P3252">
        <v>1.4</v>
      </c>
      <c r="Q3252" t="s">
        <v>111</v>
      </c>
    </row>
    <row r="3253" spans="1:17" x14ac:dyDescent="0.3">
      <c r="A3253" t="s">
        <v>6831</v>
      </c>
      <c r="B3253" s="1">
        <v>43934</v>
      </c>
      <c r="C3253" t="s">
        <v>6832</v>
      </c>
      <c r="D3253" t="s">
        <v>133</v>
      </c>
      <c r="E3253" t="s">
        <v>95</v>
      </c>
      <c r="F3253">
        <v>15</v>
      </c>
      <c r="G3253">
        <v>13</v>
      </c>
      <c r="H3253">
        <v>1126.76</v>
      </c>
      <c r="I3253">
        <v>1273.2387999999999</v>
      </c>
      <c r="J3253">
        <f t="shared" si="50"/>
        <v>16552.104399999997</v>
      </c>
      <c r="K3253" t="s">
        <v>20</v>
      </c>
      <c r="L3253" t="s">
        <v>21</v>
      </c>
      <c r="M3253" t="s">
        <v>36</v>
      </c>
      <c r="N3253" t="s">
        <v>30</v>
      </c>
      <c r="O3253">
        <v>2.2999999999999998</v>
      </c>
      <c r="P3253">
        <v>2.4</v>
      </c>
      <c r="Q3253" t="s">
        <v>74</v>
      </c>
    </row>
    <row r="3254" spans="1:17" x14ac:dyDescent="0.3">
      <c r="A3254" t="s">
        <v>6833</v>
      </c>
      <c r="B3254" s="1">
        <v>44189</v>
      </c>
      <c r="C3254" t="s">
        <v>1227</v>
      </c>
      <c r="D3254" t="s">
        <v>40</v>
      </c>
      <c r="E3254" t="s">
        <v>41</v>
      </c>
      <c r="F3254">
        <v>16</v>
      </c>
      <c r="G3254">
        <v>16</v>
      </c>
      <c r="H3254">
        <v>1300.6300000000001</v>
      </c>
      <c r="I3254">
        <v>1404.6804000000002</v>
      </c>
      <c r="J3254">
        <f t="shared" si="50"/>
        <v>22474.886400000003</v>
      </c>
      <c r="K3254" t="s">
        <v>66</v>
      </c>
      <c r="L3254" t="s">
        <v>21</v>
      </c>
      <c r="M3254" t="s">
        <v>71</v>
      </c>
      <c r="N3254" t="s">
        <v>53</v>
      </c>
      <c r="O3254">
        <v>45.62</v>
      </c>
      <c r="P3254">
        <v>3.5</v>
      </c>
      <c r="Q3254" t="s">
        <v>74</v>
      </c>
    </row>
    <row r="3255" spans="1:17" x14ac:dyDescent="0.3">
      <c r="A3255" t="s">
        <v>6834</v>
      </c>
      <c r="B3255" s="1">
        <v>45388</v>
      </c>
      <c r="C3255" t="s">
        <v>6835</v>
      </c>
      <c r="D3255" t="s">
        <v>141</v>
      </c>
      <c r="E3255" t="s">
        <v>50</v>
      </c>
      <c r="F3255">
        <v>13</v>
      </c>
      <c r="G3255">
        <v>10</v>
      </c>
      <c r="H3255">
        <v>827.7</v>
      </c>
      <c r="I3255">
        <v>910.47000000000014</v>
      </c>
      <c r="J3255">
        <f t="shared" si="50"/>
        <v>9104.7000000000007</v>
      </c>
      <c r="K3255" t="s">
        <v>27</v>
      </c>
      <c r="L3255" t="s">
        <v>86</v>
      </c>
      <c r="M3255" t="s">
        <v>22</v>
      </c>
      <c r="N3255" t="s">
        <v>53</v>
      </c>
      <c r="O3255">
        <v>48.28</v>
      </c>
      <c r="P3255">
        <v>4.2</v>
      </c>
      <c r="Q3255" t="s">
        <v>23</v>
      </c>
    </row>
    <row r="3256" spans="1:17" x14ac:dyDescent="0.3">
      <c r="A3256" t="s">
        <v>6836</v>
      </c>
      <c r="B3256" s="1">
        <v>44320</v>
      </c>
      <c r="C3256" t="s">
        <v>6837</v>
      </c>
      <c r="D3256" t="s">
        <v>94</v>
      </c>
      <c r="E3256" t="s">
        <v>50</v>
      </c>
      <c r="F3256">
        <v>1</v>
      </c>
      <c r="G3256">
        <v>1</v>
      </c>
      <c r="H3256">
        <v>570.28</v>
      </c>
      <c r="I3256">
        <v>655.82199999999989</v>
      </c>
      <c r="J3256">
        <f t="shared" si="50"/>
        <v>655.82199999999989</v>
      </c>
      <c r="K3256" t="s">
        <v>20</v>
      </c>
      <c r="L3256" t="s">
        <v>28</v>
      </c>
      <c r="M3256" t="s">
        <v>29</v>
      </c>
      <c r="N3256" t="s">
        <v>30</v>
      </c>
      <c r="O3256">
        <v>48.38</v>
      </c>
      <c r="P3256">
        <v>1.2</v>
      </c>
      <c r="Q3256" t="s">
        <v>23</v>
      </c>
    </row>
    <row r="3257" spans="1:17" x14ac:dyDescent="0.3">
      <c r="A3257" t="s">
        <v>6838</v>
      </c>
      <c r="B3257" s="1">
        <v>44176</v>
      </c>
      <c r="C3257" t="s">
        <v>6839</v>
      </c>
      <c r="D3257" t="s">
        <v>130</v>
      </c>
      <c r="E3257" t="s">
        <v>82</v>
      </c>
      <c r="F3257">
        <v>1</v>
      </c>
      <c r="G3257">
        <v>1</v>
      </c>
      <c r="H3257">
        <v>336.78</v>
      </c>
      <c r="I3257">
        <v>377.1936</v>
      </c>
      <c r="J3257">
        <f t="shared" si="50"/>
        <v>377.1936</v>
      </c>
      <c r="K3257" t="s">
        <v>20</v>
      </c>
      <c r="L3257" t="s">
        <v>35</v>
      </c>
      <c r="M3257" t="s">
        <v>22</v>
      </c>
      <c r="N3257" t="s">
        <v>53</v>
      </c>
      <c r="O3257">
        <v>13.44</v>
      </c>
      <c r="P3257">
        <v>2.6</v>
      </c>
      <c r="Q3257" t="s">
        <v>23</v>
      </c>
    </row>
    <row r="3258" spans="1:17" x14ac:dyDescent="0.3">
      <c r="A3258" t="s">
        <v>6840</v>
      </c>
      <c r="B3258" s="1">
        <v>45340</v>
      </c>
      <c r="C3258" t="s">
        <v>6841</v>
      </c>
      <c r="D3258" t="s">
        <v>40</v>
      </c>
      <c r="E3258" t="s">
        <v>57</v>
      </c>
      <c r="F3258">
        <v>14</v>
      </c>
      <c r="G3258">
        <v>11</v>
      </c>
      <c r="H3258">
        <v>381.68</v>
      </c>
      <c r="I3258">
        <v>438.93199999999996</v>
      </c>
      <c r="J3258">
        <f t="shared" si="50"/>
        <v>4828.2519999999995</v>
      </c>
      <c r="K3258" t="s">
        <v>47</v>
      </c>
      <c r="L3258" t="s">
        <v>21</v>
      </c>
      <c r="M3258" t="s">
        <v>36</v>
      </c>
      <c r="N3258" t="s">
        <v>67</v>
      </c>
      <c r="O3258">
        <v>4.59</v>
      </c>
      <c r="P3258">
        <v>2.2000000000000002</v>
      </c>
      <c r="Q3258" t="s">
        <v>23</v>
      </c>
    </row>
    <row r="3259" spans="1:17" x14ac:dyDescent="0.3">
      <c r="A3259" t="s">
        <v>6842</v>
      </c>
      <c r="B3259" s="1">
        <v>44755</v>
      </c>
      <c r="C3259" t="s">
        <v>6843</v>
      </c>
      <c r="D3259" t="s">
        <v>77</v>
      </c>
      <c r="E3259" t="s">
        <v>19</v>
      </c>
      <c r="F3259">
        <v>17</v>
      </c>
      <c r="G3259">
        <v>15</v>
      </c>
      <c r="H3259">
        <v>1164.93</v>
      </c>
      <c r="I3259">
        <v>1246.4751000000001</v>
      </c>
      <c r="J3259">
        <f t="shared" si="50"/>
        <v>18697.126500000002</v>
      </c>
      <c r="K3259" t="s">
        <v>51</v>
      </c>
      <c r="L3259" t="s">
        <v>21</v>
      </c>
      <c r="M3259" t="s">
        <v>29</v>
      </c>
      <c r="N3259" t="s">
        <v>53</v>
      </c>
      <c r="O3259">
        <v>28.23</v>
      </c>
      <c r="P3259">
        <v>2.1</v>
      </c>
      <c r="Q3259" t="s">
        <v>23</v>
      </c>
    </row>
    <row r="3260" spans="1:17" x14ac:dyDescent="0.3">
      <c r="A3260" t="s">
        <v>6844</v>
      </c>
      <c r="B3260" s="1">
        <v>43955</v>
      </c>
      <c r="C3260" t="s">
        <v>6845</v>
      </c>
      <c r="D3260" t="s">
        <v>1836</v>
      </c>
      <c r="E3260" t="s">
        <v>120</v>
      </c>
      <c r="F3260">
        <v>15</v>
      </c>
      <c r="G3260">
        <v>15</v>
      </c>
      <c r="H3260">
        <v>635.13</v>
      </c>
      <c r="I3260">
        <v>711.3456000000001</v>
      </c>
      <c r="J3260">
        <f t="shared" si="50"/>
        <v>10670.184000000001</v>
      </c>
      <c r="K3260" t="s">
        <v>20</v>
      </c>
      <c r="L3260" t="s">
        <v>79</v>
      </c>
      <c r="M3260" t="s">
        <v>22</v>
      </c>
      <c r="N3260" t="s">
        <v>89</v>
      </c>
      <c r="O3260">
        <v>46.47</v>
      </c>
      <c r="P3260">
        <v>4</v>
      </c>
      <c r="Q3260" t="s">
        <v>23</v>
      </c>
    </row>
    <row r="3261" spans="1:17" x14ac:dyDescent="0.3">
      <c r="A3261" t="s">
        <v>6846</v>
      </c>
      <c r="B3261" s="1">
        <v>44096</v>
      </c>
      <c r="C3261" t="s">
        <v>6847</v>
      </c>
      <c r="D3261" t="s">
        <v>94</v>
      </c>
      <c r="E3261" t="s">
        <v>95</v>
      </c>
      <c r="F3261">
        <v>9</v>
      </c>
      <c r="G3261">
        <v>9</v>
      </c>
      <c r="H3261">
        <v>389.47</v>
      </c>
      <c r="I3261">
        <v>428.41700000000009</v>
      </c>
      <c r="J3261">
        <f t="shared" si="50"/>
        <v>3855.7530000000006</v>
      </c>
      <c r="K3261" t="s">
        <v>51</v>
      </c>
      <c r="L3261" t="s">
        <v>21</v>
      </c>
      <c r="M3261" t="s">
        <v>22</v>
      </c>
      <c r="N3261" t="s">
        <v>30</v>
      </c>
      <c r="O3261">
        <v>46.76</v>
      </c>
      <c r="P3261">
        <v>2.8</v>
      </c>
      <c r="Q3261" t="s">
        <v>23</v>
      </c>
    </row>
    <row r="3262" spans="1:17" x14ac:dyDescent="0.3">
      <c r="A3262" t="s">
        <v>6848</v>
      </c>
      <c r="B3262" s="1">
        <v>45219</v>
      </c>
      <c r="C3262" t="s">
        <v>6849</v>
      </c>
      <c r="D3262" t="s">
        <v>85</v>
      </c>
      <c r="E3262" t="s">
        <v>78</v>
      </c>
      <c r="F3262">
        <v>16</v>
      </c>
      <c r="G3262">
        <v>13</v>
      </c>
      <c r="H3262">
        <v>752.02</v>
      </c>
      <c r="I3262">
        <v>804.66140000000007</v>
      </c>
      <c r="J3262">
        <f t="shared" si="50"/>
        <v>10460.5982</v>
      </c>
      <c r="K3262" t="s">
        <v>6850</v>
      </c>
      <c r="L3262" t="s">
        <v>21</v>
      </c>
      <c r="M3262" t="s">
        <v>36</v>
      </c>
      <c r="N3262" t="s">
        <v>30</v>
      </c>
      <c r="O3262">
        <v>47.9</v>
      </c>
      <c r="P3262">
        <v>3</v>
      </c>
      <c r="Q3262" t="s">
        <v>23</v>
      </c>
    </row>
    <row r="3263" spans="1:17" x14ac:dyDescent="0.3">
      <c r="A3263" t="s">
        <v>6851</v>
      </c>
      <c r="B3263" s="1">
        <v>44294</v>
      </c>
      <c r="C3263" t="s">
        <v>6852</v>
      </c>
      <c r="D3263" t="s">
        <v>85</v>
      </c>
      <c r="E3263" t="s">
        <v>78</v>
      </c>
      <c r="F3263">
        <v>9</v>
      </c>
      <c r="G3263">
        <v>8</v>
      </c>
      <c r="H3263">
        <v>1461.89</v>
      </c>
      <c r="I3263">
        <v>1549.6034000000002</v>
      </c>
      <c r="J3263">
        <f t="shared" si="50"/>
        <v>12396.827200000002</v>
      </c>
      <c r="K3263" t="s">
        <v>47</v>
      </c>
      <c r="L3263" t="s">
        <v>28</v>
      </c>
      <c r="M3263" t="s">
        <v>71</v>
      </c>
      <c r="N3263" t="s">
        <v>67</v>
      </c>
      <c r="O3263">
        <v>26.65</v>
      </c>
      <c r="P3263">
        <v>4.9000000000000004</v>
      </c>
      <c r="Q3263" t="s">
        <v>23</v>
      </c>
    </row>
    <row r="3264" spans="1:17" x14ac:dyDescent="0.3">
      <c r="A3264" t="s">
        <v>6853</v>
      </c>
      <c r="B3264" s="1">
        <v>44851</v>
      </c>
      <c r="C3264" t="s">
        <v>6854</v>
      </c>
      <c r="D3264" t="s">
        <v>85</v>
      </c>
      <c r="E3264" t="s">
        <v>19</v>
      </c>
      <c r="F3264">
        <v>2</v>
      </c>
      <c r="G3264">
        <v>2</v>
      </c>
      <c r="H3264">
        <v>1022.2</v>
      </c>
      <c r="I3264">
        <v>1083.5320000000002</v>
      </c>
      <c r="J3264">
        <f t="shared" si="50"/>
        <v>2167.0640000000003</v>
      </c>
      <c r="K3264" t="s">
        <v>51</v>
      </c>
      <c r="L3264" t="s">
        <v>123</v>
      </c>
      <c r="N3264" t="s">
        <v>53</v>
      </c>
      <c r="O3264">
        <v>7.19</v>
      </c>
      <c r="P3264">
        <v>3.1</v>
      </c>
      <c r="Q3264" t="s">
        <v>23</v>
      </c>
    </row>
    <row r="3265" spans="1:17" x14ac:dyDescent="0.3">
      <c r="A3265" t="s">
        <v>6855</v>
      </c>
      <c r="B3265" s="1">
        <v>44641</v>
      </c>
      <c r="C3265" t="s">
        <v>6856</v>
      </c>
      <c r="D3265" t="s">
        <v>94</v>
      </c>
      <c r="E3265" t="s">
        <v>50</v>
      </c>
      <c r="F3265">
        <v>11</v>
      </c>
      <c r="G3265">
        <v>11</v>
      </c>
      <c r="H3265">
        <v>1039.56</v>
      </c>
      <c r="I3265">
        <v>1174.7027999999998</v>
      </c>
      <c r="J3265">
        <f t="shared" si="50"/>
        <v>12921.730799999998</v>
      </c>
      <c r="K3265" t="s">
        <v>51</v>
      </c>
      <c r="L3265" t="s">
        <v>123</v>
      </c>
      <c r="M3265" t="s">
        <v>22</v>
      </c>
      <c r="N3265" t="s">
        <v>67</v>
      </c>
      <c r="O3265">
        <v>37.54</v>
      </c>
      <c r="P3265">
        <v>3.8</v>
      </c>
      <c r="Q3265" t="s">
        <v>23</v>
      </c>
    </row>
    <row r="3266" spans="1:17" x14ac:dyDescent="0.3">
      <c r="A3266" t="s">
        <v>6857</v>
      </c>
      <c r="B3266" s="1">
        <v>43982</v>
      </c>
      <c r="C3266" t="s">
        <v>6858</v>
      </c>
      <c r="D3266" t="s">
        <v>56</v>
      </c>
      <c r="E3266" t="s">
        <v>57</v>
      </c>
      <c r="F3266">
        <v>7</v>
      </c>
      <c r="G3266">
        <v>7</v>
      </c>
      <c r="H3266">
        <v>502.44</v>
      </c>
      <c r="I3266">
        <v>562.7328</v>
      </c>
      <c r="J3266">
        <f t="shared" si="50"/>
        <v>3939.1296000000002</v>
      </c>
      <c r="K3266" t="s">
        <v>6859</v>
      </c>
      <c r="L3266" t="s">
        <v>6538</v>
      </c>
      <c r="M3266" t="s">
        <v>36</v>
      </c>
      <c r="N3266" t="s">
        <v>89</v>
      </c>
      <c r="O3266">
        <v>28.63</v>
      </c>
      <c r="P3266">
        <v>3.9</v>
      </c>
      <c r="Q3266" t="s">
        <v>23</v>
      </c>
    </row>
    <row r="3267" spans="1:17" x14ac:dyDescent="0.3">
      <c r="A3267" t="s">
        <v>6860</v>
      </c>
      <c r="B3267" s="1">
        <v>45156</v>
      </c>
      <c r="C3267" t="s">
        <v>6861</v>
      </c>
      <c r="D3267" t="s">
        <v>33</v>
      </c>
      <c r="E3267" t="s">
        <v>62</v>
      </c>
      <c r="F3267">
        <v>19</v>
      </c>
      <c r="G3267">
        <v>16</v>
      </c>
      <c r="H3267">
        <v>1391.93</v>
      </c>
      <c r="I3267">
        <v>1600.7194999999999</v>
      </c>
      <c r="J3267">
        <f t="shared" ref="J3267:J3330" si="51">G3267*I3267</f>
        <v>25611.511999999999</v>
      </c>
      <c r="K3267" t="s">
        <v>20</v>
      </c>
      <c r="L3267" t="s">
        <v>86</v>
      </c>
      <c r="M3267" t="s">
        <v>22</v>
      </c>
      <c r="N3267" t="s">
        <v>89</v>
      </c>
      <c r="O3267">
        <v>18.670000000000002</v>
      </c>
      <c r="P3267">
        <v>1.6</v>
      </c>
      <c r="Q3267" t="s">
        <v>23</v>
      </c>
    </row>
    <row r="3268" spans="1:17" x14ac:dyDescent="0.3">
      <c r="A3268" t="s">
        <v>6862</v>
      </c>
      <c r="B3268" s="1">
        <v>44165</v>
      </c>
      <c r="C3268" t="s">
        <v>6863</v>
      </c>
      <c r="D3268" t="s">
        <v>133</v>
      </c>
      <c r="E3268" t="s">
        <v>117</v>
      </c>
      <c r="F3268">
        <v>10</v>
      </c>
      <c r="G3268">
        <v>8</v>
      </c>
      <c r="H3268">
        <v>424.9</v>
      </c>
      <c r="I3268">
        <v>488.63499999999993</v>
      </c>
      <c r="J3268">
        <f t="shared" si="51"/>
        <v>3909.0799999999995</v>
      </c>
      <c r="K3268" t="s">
        <v>51</v>
      </c>
      <c r="L3268" t="s">
        <v>123</v>
      </c>
      <c r="M3268" t="s">
        <v>71</v>
      </c>
      <c r="N3268" t="s">
        <v>37</v>
      </c>
      <c r="O3268">
        <v>15.07</v>
      </c>
      <c r="P3268">
        <v>3.4</v>
      </c>
      <c r="Q3268" t="s">
        <v>23</v>
      </c>
    </row>
    <row r="3269" spans="1:17" x14ac:dyDescent="0.3">
      <c r="A3269" t="s">
        <v>6864</v>
      </c>
      <c r="B3269" s="1">
        <v>44632</v>
      </c>
      <c r="C3269" t="s">
        <v>6865</v>
      </c>
      <c r="D3269" t="s">
        <v>65</v>
      </c>
      <c r="E3269" t="s">
        <v>82</v>
      </c>
      <c r="F3269">
        <v>10</v>
      </c>
      <c r="G3269">
        <v>9</v>
      </c>
      <c r="H3269">
        <v>1194.03</v>
      </c>
      <c r="I3269">
        <v>1277.6121000000001</v>
      </c>
      <c r="J3269">
        <f t="shared" si="51"/>
        <v>11498.508900000001</v>
      </c>
      <c r="K3269" t="s">
        <v>66</v>
      </c>
      <c r="L3269" t="s">
        <v>35</v>
      </c>
      <c r="M3269" t="s">
        <v>22</v>
      </c>
      <c r="N3269" t="s">
        <v>53</v>
      </c>
      <c r="O3269">
        <v>12.91</v>
      </c>
      <c r="P3269">
        <v>1.7</v>
      </c>
      <c r="Q3269" t="s">
        <v>23</v>
      </c>
    </row>
    <row r="3270" spans="1:17" x14ac:dyDescent="0.3">
      <c r="A3270" t="s">
        <v>6866</v>
      </c>
      <c r="B3270" s="1">
        <v>43921</v>
      </c>
      <c r="C3270" t="s">
        <v>6867</v>
      </c>
      <c r="D3270" t="s">
        <v>183</v>
      </c>
      <c r="E3270" t="s">
        <v>95</v>
      </c>
      <c r="F3270">
        <v>12</v>
      </c>
      <c r="G3270">
        <v>10</v>
      </c>
      <c r="H3270">
        <v>315.04000000000002</v>
      </c>
      <c r="I3270">
        <v>337.09280000000007</v>
      </c>
      <c r="J3270">
        <f t="shared" si="51"/>
        <v>3370.9280000000008</v>
      </c>
      <c r="K3270" t="s">
        <v>20</v>
      </c>
      <c r="L3270" t="s">
        <v>86</v>
      </c>
      <c r="M3270" t="s">
        <v>22</v>
      </c>
      <c r="N3270" t="s">
        <v>67</v>
      </c>
      <c r="O3270">
        <v>21.33</v>
      </c>
      <c r="P3270">
        <v>2</v>
      </c>
      <c r="Q3270" t="s">
        <v>23</v>
      </c>
    </row>
    <row r="3271" spans="1:17" x14ac:dyDescent="0.3">
      <c r="A3271" t="s">
        <v>6868</v>
      </c>
      <c r="B3271" s="1">
        <v>44317</v>
      </c>
      <c r="C3271" t="s">
        <v>6869</v>
      </c>
      <c r="D3271" t="s">
        <v>40</v>
      </c>
      <c r="E3271" t="s">
        <v>57</v>
      </c>
      <c r="F3271">
        <v>10</v>
      </c>
      <c r="G3271">
        <v>9</v>
      </c>
      <c r="H3271">
        <v>12</v>
      </c>
      <c r="I3271">
        <v>13.32</v>
      </c>
      <c r="J3271">
        <f t="shared" si="51"/>
        <v>119.88</v>
      </c>
      <c r="K3271" t="s">
        <v>66</v>
      </c>
      <c r="L3271" t="s">
        <v>28</v>
      </c>
      <c r="M3271" t="s">
        <v>22</v>
      </c>
      <c r="N3271" t="s">
        <v>30</v>
      </c>
      <c r="O3271">
        <v>31.62</v>
      </c>
      <c r="P3271">
        <v>2.7</v>
      </c>
      <c r="Q3271" t="s">
        <v>15</v>
      </c>
    </row>
    <row r="3272" spans="1:17" x14ac:dyDescent="0.3">
      <c r="A3272" t="s">
        <v>6870</v>
      </c>
      <c r="B3272" s="1">
        <v>44378</v>
      </c>
      <c r="C3272" t="s">
        <v>6871</v>
      </c>
      <c r="D3272" t="s">
        <v>109</v>
      </c>
      <c r="E3272" t="s">
        <v>46</v>
      </c>
      <c r="F3272">
        <v>3</v>
      </c>
      <c r="G3272">
        <v>3</v>
      </c>
      <c r="H3272">
        <v>1164.06</v>
      </c>
      <c r="I3272">
        <v>1303.7472</v>
      </c>
      <c r="J3272">
        <f t="shared" si="51"/>
        <v>3911.2416000000003</v>
      </c>
      <c r="K3272" t="s">
        <v>47</v>
      </c>
      <c r="M3272" t="s">
        <v>71</v>
      </c>
      <c r="N3272" t="s">
        <v>30</v>
      </c>
      <c r="O3272">
        <v>44.05</v>
      </c>
      <c r="P3272">
        <v>1.8</v>
      </c>
      <c r="Q3272" t="s">
        <v>23</v>
      </c>
    </row>
    <row r="3273" spans="1:17" x14ac:dyDescent="0.3">
      <c r="A3273" t="s">
        <v>6872</v>
      </c>
      <c r="B3273" s="1">
        <v>45292</v>
      </c>
      <c r="C3273" t="s">
        <v>6873</v>
      </c>
      <c r="D3273" t="s">
        <v>141</v>
      </c>
      <c r="E3273" t="s">
        <v>50</v>
      </c>
      <c r="F3273">
        <v>10</v>
      </c>
      <c r="G3273">
        <v>9</v>
      </c>
      <c r="H3273">
        <v>150.55000000000001</v>
      </c>
      <c r="I3273">
        <v>165.60500000000002</v>
      </c>
      <c r="J3273">
        <f t="shared" si="51"/>
        <v>1490.4450000000002</v>
      </c>
      <c r="K3273" t="s">
        <v>20</v>
      </c>
      <c r="L3273" t="s">
        <v>79</v>
      </c>
      <c r="M3273" t="s">
        <v>36</v>
      </c>
      <c r="N3273" t="s">
        <v>53</v>
      </c>
      <c r="O3273">
        <v>20.85</v>
      </c>
      <c r="P3273">
        <v>1</v>
      </c>
      <c r="Q3273" t="s">
        <v>23</v>
      </c>
    </row>
    <row r="3274" spans="1:17" x14ac:dyDescent="0.3">
      <c r="A3274" t="s">
        <v>6874</v>
      </c>
      <c r="B3274" s="1">
        <v>45507</v>
      </c>
      <c r="C3274" t="s">
        <v>6875</v>
      </c>
      <c r="D3274" t="s">
        <v>40</v>
      </c>
      <c r="E3274" t="s">
        <v>26</v>
      </c>
      <c r="F3274">
        <v>2</v>
      </c>
      <c r="G3274">
        <v>2</v>
      </c>
      <c r="H3274">
        <v>932.67</v>
      </c>
      <c r="I3274">
        <v>1016.6103000000001</v>
      </c>
      <c r="J3274">
        <f t="shared" si="51"/>
        <v>2033.2206000000001</v>
      </c>
      <c r="K3274" t="s">
        <v>51</v>
      </c>
      <c r="L3274" t="s">
        <v>79</v>
      </c>
      <c r="M3274" t="s">
        <v>29</v>
      </c>
      <c r="N3274" t="s">
        <v>37</v>
      </c>
      <c r="O3274">
        <v>16.899999999999999</v>
      </c>
      <c r="P3274">
        <v>1.4</v>
      </c>
      <c r="Q3274" t="s">
        <v>23</v>
      </c>
    </row>
    <row r="3275" spans="1:17" x14ac:dyDescent="0.3">
      <c r="A3275" t="s">
        <v>6876</v>
      </c>
      <c r="B3275" s="1">
        <v>44753</v>
      </c>
      <c r="C3275" t="s">
        <v>6877</v>
      </c>
      <c r="D3275" t="s">
        <v>85</v>
      </c>
      <c r="E3275" t="s">
        <v>82</v>
      </c>
      <c r="F3275">
        <v>7</v>
      </c>
      <c r="G3275">
        <v>6</v>
      </c>
      <c r="H3275">
        <v>995.88</v>
      </c>
      <c r="I3275">
        <v>1125.3444</v>
      </c>
      <c r="J3275">
        <f t="shared" si="51"/>
        <v>6752.0663999999997</v>
      </c>
      <c r="K3275" t="s">
        <v>47</v>
      </c>
      <c r="L3275" t="s">
        <v>28</v>
      </c>
      <c r="M3275" t="s">
        <v>71</v>
      </c>
      <c r="N3275" t="s">
        <v>67</v>
      </c>
      <c r="O3275">
        <v>41.68</v>
      </c>
      <c r="P3275">
        <v>2.2000000000000002</v>
      </c>
      <c r="Q3275" t="s">
        <v>23</v>
      </c>
    </row>
    <row r="3276" spans="1:17" x14ac:dyDescent="0.3">
      <c r="A3276" t="s">
        <v>6878</v>
      </c>
      <c r="B3276" s="1">
        <v>45507</v>
      </c>
      <c r="C3276" t="s">
        <v>6879</v>
      </c>
      <c r="D3276" t="s">
        <v>56</v>
      </c>
      <c r="E3276" t="s">
        <v>57</v>
      </c>
      <c r="F3276">
        <v>10</v>
      </c>
      <c r="G3276">
        <v>10</v>
      </c>
      <c r="H3276">
        <v>247.38</v>
      </c>
      <c r="I3276">
        <v>277.06560000000002</v>
      </c>
      <c r="J3276">
        <f t="shared" si="51"/>
        <v>2770.6559999999999</v>
      </c>
      <c r="K3276" t="s">
        <v>51</v>
      </c>
      <c r="L3276" t="s">
        <v>35</v>
      </c>
      <c r="M3276" t="s">
        <v>22</v>
      </c>
      <c r="N3276" t="s">
        <v>37</v>
      </c>
      <c r="O3276">
        <v>40.99</v>
      </c>
      <c r="P3276">
        <v>4</v>
      </c>
      <c r="Q3276" t="s">
        <v>23</v>
      </c>
    </row>
    <row r="3277" spans="1:17" x14ac:dyDescent="0.3">
      <c r="A3277" t="s">
        <v>6880</v>
      </c>
      <c r="B3277" s="1">
        <v>44997</v>
      </c>
      <c r="C3277" t="s">
        <v>6881</v>
      </c>
      <c r="D3277" t="s">
        <v>100</v>
      </c>
      <c r="E3277" t="s">
        <v>57</v>
      </c>
      <c r="F3277">
        <v>15</v>
      </c>
      <c r="G3277">
        <v>13</v>
      </c>
      <c r="H3277">
        <v>1364.78</v>
      </c>
      <c r="I3277">
        <v>1446.6668</v>
      </c>
      <c r="J3277">
        <f t="shared" si="51"/>
        <v>18806.668399999999</v>
      </c>
      <c r="K3277" t="s">
        <v>20</v>
      </c>
      <c r="L3277" t="s">
        <v>42</v>
      </c>
      <c r="M3277" t="s">
        <v>71</v>
      </c>
      <c r="N3277" t="s">
        <v>53</v>
      </c>
      <c r="O3277">
        <v>13.62</v>
      </c>
      <c r="P3277">
        <v>2.7</v>
      </c>
      <c r="Q3277" t="s">
        <v>23</v>
      </c>
    </row>
    <row r="3278" spans="1:17" x14ac:dyDescent="0.3">
      <c r="A3278" t="s">
        <v>6882</v>
      </c>
      <c r="B3278" s="1">
        <v>45021</v>
      </c>
      <c r="C3278" t="s">
        <v>6883</v>
      </c>
      <c r="D3278" t="s">
        <v>94</v>
      </c>
      <c r="E3278" t="s">
        <v>117</v>
      </c>
      <c r="F3278">
        <v>4</v>
      </c>
      <c r="G3278">
        <v>4</v>
      </c>
      <c r="H3278">
        <v>1393.88</v>
      </c>
      <c r="I3278">
        <v>1561.1456000000003</v>
      </c>
      <c r="J3278">
        <f t="shared" si="51"/>
        <v>6244.5824000000011</v>
      </c>
      <c r="K3278" t="s">
        <v>20</v>
      </c>
      <c r="L3278" t="s">
        <v>28</v>
      </c>
      <c r="M3278" t="s">
        <v>22</v>
      </c>
      <c r="N3278" t="s">
        <v>53</v>
      </c>
      <c r="O3278">
        <v>1.41</v>
      </c>
      <c r="P3278">
        <v>4.0999999999999996</v>
      </c>
      <c r="Q3278" t="s">
        <v>23</v>
      </c>
    </row>
    <row r="3279" spans="1:17" x14ac:dyDescent="0.3">
      <c r="A3279" t="s">
        <v>6884</v>
      </c>
      <c r="B3279" s="1">
        <v>44568</v>
      </c>
      <c r="C3279" t="s">
        <v>6885</v>
      </c>
      <c r="D3279" t="s">
        <v>45</v>
      </c>
      <c r="E3279" t="s">
        <v>46</v>
      </c>
      <c r="F3279">
        <v>3</v>
      </c>
      <c r="G3279">
        <v>2</v>
      </c>
      <c r="H3279">
        <v>18.63</v>
      </c>
      <c r="I3279">
        <v>20.1204</v>
      </c>
      <c r="J3279">
        <f t="shared" si="51"/>
        <v>40.2408</v>
      </c>
      <c r="K3279" t="s">
        <v>27</v>
      </c>
      <c r="L3279" t="s">
        <v>79</v>
      </c>
      <c r="M3279" t="s">
        <v>36</v>
      </c>
      <c r="N3279" t="s">
        <v>37</v>
      </c>
      <c r="O3279">
        <v>37.700000000000003</v>
      </c>
      <c r="P3279">
        <v>3</v>
      </c>
      <c r="Q3279" t="s">
        <v>23</v>
      </c>
    </row>
    <row r="3280" spans="1:17" x14ac:dyDescent="0.3">
      <c r="A3280" t="s">
        <v>6886</v>
      </c>
      <c r="B3280" s="1">
        <v>45491</v>
      </c>
      <c r="C3280" t="s">
        <v>6887</v>
      </c>
      <c r="D3280" t="s">
        <v>65</v>
      </c>
      <c r="E3280" t="s">
        <v>78</v>
      </c>
      <c r="F3280">
        <v>20</v>
      </c>
      <c r="G3280">
        <v>17</v>
      </c>
      <c r="H3280">
        <v>234.76</v>
      </c>
      <c r="I3280">
        <v>246.49799999999999</v>
      </c>
      <c r="J3280">
        <f t="shared" si="51"/>
        <v>4190.4659999999994</v>
      </c>
      <c r="K3280" t="s">
        <v>27</v>
      </c>
      <c r="L3280" t="s">
        <v>86</v>
      </c>
      <c r="M3280" t="s">
        <v>22</v>
      </c>
      <c r="N3280" t="s">
        <v>30</v>
      </c>
      <c r="O3280">
        <v>10.119999999999999</v>
      </c>
      <c r="P3280">
        <v>9</v>
      </c>
      <c r="Q3280" t="s">
        <v>74</v>
      </c>
    </row>
    <row r="3281" spans="1:17" x14ac:dyDescent="0.3">
      <c r="A3281" t="s">
        <v>6888</v>
      </c>
      <c r="B3281" s="1">
        <v>44722</v>
      </c>
      <c r="C3281" t="s">
        <v>6889</v>
      </c>
      <c r="D3281" t="s">
        <v>45</v>
      </c>
      <c r="E3281" t="s">
        <v>46</v>
      </c>
      <c r="F3281">
        <v>1</v>
      </c>
      <c r="G3281">
        <v>1</v>
      </c>
      <c r="H3281">
        <v>818.82</v>
      </c>
      <c r="I3281">
        <v>917.0784000000001</v>
      </c>
      <c r="J3281">
        <f t="shared" si="51"/>
        <v>917.0784000000001</v>
      </c>
      <c r="K3281" t="s">
        <v>51</v>
      </c>
      <c r="L3281" t="s">
        <v>86</v>
      </c>
      <c r="M3281" t="s">
        <v>71</v>
      </c>
      <c r="N3281" t="s">
        <v>37</v>
      </c>
      <c r="O3281">
        <v>12.28</v>
      </c>
      <c r="P3281">
        <v>4.3</v>
      </c>
      <c r="Q3281" t="s">
        <v>23</v>
      </c>
    </row>
    <row r="3282" spans="1:17" x14ac:dyDescent="0.3">
      <c r="A3282" t="s">
        <v>6890</v>
      </c>
      <c r="B3282" s="1">
        <v>44091</v>
      </c>
      <c r="C3282" t="s">
        <v>6891</v>
      </c>
      <c r="D3282" t="s">
        <v>109</v>
      </c>
      <c r="E3282" t="s">
        <v>110</v>
      </c>
      <c r="F3282">
        <v>16</v>
      </c>
      <c r="G3282">
        <v>14</v>
      </c>
      <c r="H3282">
        <v>275.64999999999998</v>
      </c>
      <c r="I3282">
        <v>308.72800000000001</v>
      </c>
      <c r="J3282">
        <f t="shared" si="51"/>
        <v>4322.192</v>
      </c>
      <c r="K3282" t="s">
        <v>27</v>
      </c>
      <c r="L3282" t="s">
        <v>42</v>
      </c>
      <c r="M3282" t="s">
        <v>36</v>
      </c>
      <c r="N3282" t="s">
        <v>67</v>
      </c>
      <c r="O3282">
        <v>11.09</v>
      </c>
      <c r="P3282">
        <v>4</v>
      </c>
      <c r="Q3282" t="s">
        <v>23</v>
      </c>
    </row>
    <row r="3283" spans="1:17" x14ac:dyDescent="0.3">
      <c r="A3283" t="s">
        <v>6892</v>
      </c>
      <c r="B3283" s="1">
        <v>45120</v>
      </c>
      <c r="C3283" t="s">
        <v>6893</v>
      </c>
      <c r="D3283" t="s">
        <v>40</v>
      </c>
      <c r="E3283" t="s">
        <v>41</v>
      </c>
      <c r="F3283">
        <v>9</v>
      </c>
      <c r="G3283">
        <v>8</v>
      </c>
      <c r="H3283">
        <v>36.64</v>
      </c>
      <c r="I3283">
        <v>40.304000000000002</v>
      </c>
      <c r="J3283">
        <f t="shared" si="51"/>
        <v>322.43200000000002</v>
      </c>
      <c r="K3283" t="s">
        <v>66</v>
      </c>
      <c r="L3283" t="s">
        <v>35</v>
      </c>
      <c r="M3283" t="s">
        <v>36</v>
      </c>
      <c r="N3283" t="s">
        <v>30</v>
      </c>
      <c r="O3283">
        <v>15.39</v>
      </c>
      <c r="P3283">
        <v>2.5</v>
      </c>
      <c r="Q3283" t="s">
        <v>23</v>
      </c>
    </row>
    <row r="3284" spans="1:17" x14ac:dyDescent="0.3">
      <c r="A3284" t="s">
        <v>6894</v>
      </c>
      <c r="B3284" s="1">
        <v>44863</v>
      </c>
      <c r="C3284" t="s">
        <v>6895</v>
      </c>
      <c r="D3284" t="s">
        <v>94</v>
      </c>
      <c r="E3284" t="s">
        <v>95</v>
      </c>
      <c r="F3284">
        <v>3</v>
      </c>
      <c r="G3284">
        <v>2</v>
      </c>
      <c r="H3284">
        <v>6</v>
      </c>
      <c r="I3284">
        <v>6.42</v>
      </c>
      <c r="J3284">
        <f t="shared" si="51"/>
        <v>12.84</v>
      </c>
      <c r="K3284" t="s">
        <v>51</v>
      </c>
      <c r="L3284" t="s">
        <v>35</v>
      </c>
      <c r="M3284" t="s">
        <v>29</v>
      </c>
      <c r="N3284" t="s">
        <v>53</v>
      </c>
      <c r="O3284">
        <v>28.89</v>
      </c>
      <c r="P3284">
        <v>1.4</v>
      </c>
      <c r="Q3284" t="s">
        <v>23</v>
      </c>
    </row>
    <row r="3285" spans="1:17" x14ac:dyDescent="0.3">
      <c r="A3285" t="s">
        <v>6896</v>
      </c>
      <c r="B3285" s="1">
        <v>44069</v>
      </c>
      <c r="C3285" t="s">
        <v>6897</v>
      </c>
      <c r="D3285" t="s">
        <v>94</v>
      </c>
      <c r="E3285" t="s">
        <v>117</v>
      </c>
      <c r="F3285">
        <v>15</v>
      </c>
      <c r="G3285">
        <v>15</v>
      </c>
      <c r="H3285">
        <v>946.2</v>
      </c>
      <c r="I3285">
        <v>1040.8200000000002</v>
      </c>
      <c r="J3285">
        <f t="shared" si="51"/>
        <v>15612.300000000003</v>
      </c>
      <c r="K3285" t="s">
        <v>27</v>
      </c>
      <c r="L3285" t="s">
        <v>123</v>
      </c>
      <c r="M3285" t="s">
        <v>71</v>
      </c>
      <c r="N3285" t="s">
        <v>37</v>
      </c>
      <c r="O3285">
        <v>39.28</v>
      </c>
      <c r="P3285">
        <v>1.4</v>
      </c>
      <c r="Q3285" t="s">
        <v>23</v>
      </c>
    </row>
    <row r="3286" spans="1:17" x14ac:dyDescent="0.3">
      <c r="A3286" t="s">
        <v>6898</v>
      </c>
      <c r="B3286" s="1">
        <v>43968</v>
      </c>
      <c r="C3286" t="s">
        <v>6899</v>
      </c>
      <c r="D3286" t="s">
        <v>56</v>
      </c>
      <c r="E3286" t="s">
        <v>41</v>
      </c>
      <c r="F3286">
        <v>3</v>
      </c>
      <c r="G3286">
        <v>3</v>
      </c>
      <c r="H3286">
        <v>550.49</v>
      </c>
      <c r="I3286">
        <v>622.05369999999994</v>
      </c>
      <c r="J3286">
        <f t="shared" si="51"/>
        <v>1866.1610999999998</v>
      </c>
      <c r="K3286" t="s">
        <v>27</v>
      </c>
      <c r="L3286" t="s">
        <v>86</v>
      </c>
      <c r="M3286" t="s">
        <v>71</v>
      </c>
      <c r="N3286" t="s">
        <v>89</v>
      </c>
      <c r="O3286">
        <v>14.07</v>
      </c>
      <c r="P3286">
        <v>4.8</v>
      </c>
      <c r="Q3286" t="s">
        <v>23</v>
      </c>
    </row>
    <row r="3287" spans="1:17" x14ac:dyDescent="0.3">
      <c r="A3287" t="s">
        <v>6900</v>
      </c>
      <c r="B3287" s="1">
        <v>45587</v>
      </c>
      <c r="C3287" t="s">
        <v>6901</v>
      </c>
      <c r="D3287" t="s">
        <v>109</v>
      </c>
      <c r="E3287" t="s">
        <v>46</v>
      </c>
      <c r="F3287">
        <v>5</v>
      </c>
      <c r="G3287">
        <v>4</v>
      </c>
      <c r="H3287">
        <v>794.35</v>
      </c>
      <c r="I3287">
        <v>889.67200000000014</v>
      </c>
      <c r="J3287">
        <f t="shared" si="51"/>
        <v>3558.6880000000006</v>
      </c>
      <c r="K3287" t="s">
        <v>47</v>
      </c>
      <c r="L3287" t="s">
        <v>28</v>
      </c>
      <c r="M3287" t="s">
        <v>71</v>
      </c>
      <c r="N3287" t="s">
        <v>53</v>
      </c>
      <c r="O3287">
        <v>45.25</v>
      </c>
      <c r="P3287">
        <v>4.2</v>
      </c>
      <c r="Q3287" t="s">
        <v>23</v>
      </c>
    </row>
    <row r="3288" spans="1:17" x14ac:dyDescent="0.3">
      <c r="A3288" t="s">
        <v>6902</v>
      </c>
      <c r="B3288" s="1">
        <v>45220</v>
      </c>
      <c r="C3288" t="s">
        <v>6903</v>
      </c>
      <c r="D3288" t="s">
        <v>61</v>
      </c>
      <c r="E3288" t="s">
        <v>34</v>
      </c>
      <c r="F3288">
        <v>12</v>
      </c>
      <c r="G3288">
        <v>11</v>
      </c>
      <c r="H3288">
        <v>940.19</v>
      </c>
      <c r="I3288">
        <v>1081.2184999999999</v>
      </c>
      <c r="J3288">
        <f t="shared" si="51"/>
        <v>11893.4035</v>
      </c>
      <c r="K3288" t="s">
        <v>27</v>
      </c>
      <c r="L3288" t="s">
        <v>35</v>
      </c>
      <c r="M3288" t="s">
        <v>22</v>
      </c>
      <c r="N3288" t="s">
        <v>89</v>
      </c>
      <c r="O3288">
        <v>21.23</v>
      </c>
      <c r="P3288">
        <v>1</v>
      </c>
      <c r="Q3288" t="s">
        <v>23</v>
      </c>
    </row>
    <row r="3289" spans="1:17" x14ac:dyDescent="0.3">
      <c r="A3289" t="s">
        <v>6904</v>
      </c>
      <c r="B3289" s="1">
        <v>43931</v>
      </c>
      <c r="C3289" t="s">
        <v>6905</v>
      </c>
      <c r="D3289" t="s">
        <v>56</v>
      </c>
      <c r="E3289" t="s">
        <v>26</v>
      </c>
      <c r="F3289">
        <v>17</v>
      </c>
      <c r="G3289">
        <v>14</v>
      </c>
      <c r="H3289">
        <v>293.60000000000002</v>
      </c>
      <c r="I3289">
        <v>317.08800000000002</v>
      </c>
      <c r="J3289">
        <f t="shared" si="51"/>
        <v>4439.232</v>
      </c>
      <c r="K3289" t="s">
        <v>66</v>
      </c>
      <c r="L3289" t="s">
        <v>79</v>
      </c>
      <c r="M3289" t="s">
        <v>29</v>
      </c>
      <c r="N3289" t="s">
        <v>89</v>
      </c>
      <c r="O3289">
        <v>33.79</v>
      </c>
      <c r="P3289">
        <v>1</v>
      </c>
      <c r="Q3289" t="s">
        <v>23</v>
      </c>
    </row>
    <row r="3290" spans="1:17" x14ac:dyDescent="0.3">
      <c r="A3290" t="s">
        <v>6906</v>
      </c>
      <c r="B3290" s="1">
        <v>44378</v>
      </c>
      <c r="C3290" t="s">
        <v>6907</v>
      </c>
      <c r="D3290" t="s">
        <v>33</v>
      </c>
      <c r="E3290" t="s">
        <v>70</v>
      </c>
      <c r="F3290">
        <v>2</v>
      </c>
      <c r="G3290">
        <v>2</v>
      </c>
      <c r="H3290">
        <v>705.13</v>
      </c>
      <c r="I3290">
        <v>747.43780000000004</v>
      </c>
      <c r="J3290">
        <f t="shared" si="51"/>
        <v>1494.8756000000001</v>
      </c>
      <c r="K3290" t="s">
        <v>66</v>
      </c>
      <c r="L3290" t="s">
        <v>123</v>
      </c>
      <c r="M3290" t="s">
        <v>22</v>
      </c>
      <c r="N3290" t="s">
        <v>89</v>
      </c>
      <c r="O3290">
        <v>43.51</v>
      </c>
      <c r="P3290">
        <v>3.8</v>
      </c>
      <c r="Q3290" t="s">
        <v>23</v>
      </c>
    </row>
    <row r="3291" spans="1:17" x14ac:dyDescent="0.3">
      <c r="A3291" t="s">
        <v>6908</v>
      </c>
      <c r="B3291" s="1">
        <v>44873</v>
      </c>
      <c r="C3291" t="s">
        <v>6909</v>
      </c>
      <c r="D3291" t="s">
        <v>77</v>
      </c>
      <c r="E3291" t="s">
        <v>82</v>
      </c>
      <c r="F3291">
        <v>10</v>
      </c>
      <c r="G3291">
        <v>9</v>
      </c>
      <c r="H3291">
        <v>618.89</v>
      </c>
      <c r="I3291">
        <v>680.779</v>
      </c>
      <c r="J3291">
        <f t="shared" si="51"/>
        <v>6127.0110000000004</v>
      </c>
      <c r="K3291" t="s">
        <v>47</v>
      </c>
      <c r="M3291" t="s">
        <v>71</v>
      </c>
      <c r="N3291" t="s">
        <v>53</v>
      </c>
      <c r="O3291">
        <v>8.99</v>
      </c>
      <c r="P3291">
        <v>1.1000000000000001</v>
      </c>
      <c r="Q3291" t="s">
        <v>23</v>
      </c>
    </row>
    <row r="3292" spans="1:17" x14ac:dyDescent="0.3">
      <c r="A3292" t="s">
        <v>6910</v>
      </c>
      <c r="B3292" s="1">
        <v>43911</v>
      </c>
      <c r="C3292" t="s">
        <v>6911</v>
      </c>
      <c r="D3292" t="s">
        <v>183</v>
      </c>
      <c r="E3292" t="s">
        <v>117</v>
      </c>
      <c r="F3292">
        <v>15</v>
      </c>
      <c r="G3292">
        <v>15</v>
      </c>
      <c r="H3292">
        <v>1185.17</v>
      </c>
      <c r="I3292">
        <v>1327.3904000000002</v>
      </c>
      <c r="J3292">
        <f t="shared" si="51"/>
        <v>19910.856000000003</v>
      </c>
      <c r="K3292" t="s">
        <v>27</v>
      </c>
      <c r="L3292" t="s">
        <v>35</v>
      </c>
      <c r="M3292" t="s">
        <v>36</v>
      </c>
      <c r="N3292" t="s">
        <v>53</v>
      </c>
      <c r="O3292">
        <v>8.49</v>
      </c>
      <c r="P3292">
        <v>2.4</v>
      </c>
      <c r="Q3292" t="s">
        <v>23</v>
      </c>
    </row>
    <row r="3293" spans="1:17" x14ac:dyDescent="0.3">
      <c r="A3293" t="s">
        <v>6912</v>
      </c>
      <c r="B3293" s="1">
        <v>45430</v>
      </c>
      <c r="C3293" t="s">
        <v>6913</v>
      </c>
      <c r="D3293" t="s">
        <v>61</v>
      </c>
      <c r="E3293" t="s">
        <v>62</v>
      </c>
      <c r="F3293">
        <v>4</v>
      </c>
      <c r="G3293">
        <v>4</v>
      </c>
      <c r="H3293">
        <v>1349.1</v>
      </c>
      <c r="I3293">
        <v>1443.537</v>
      </c>
      <c r="J3293">
        <f t="shared" si="51"/>
        <v>5774.1480000000001</v>
      </c>
      <c r="K3293" t="s">
        <v>6914</v>
      </c>
      <c r="L3293" t="s">
        <v>21</v>
      </c>
      <c r="M3293" t="s">
        <v>36</v>
      </c>
      <c r="N3293" t="s">
        <v>53</v>
      </c>
      <c r="O3293">
        <v>1.83</v>
      </c>
      <c r="P3293">
        <v>2</v>
      </c>
      <c r="Q3293" t="s">
        <v>23</v>
      </c>
    </row>
    <row r="3294" spans="1:17" x14ac:dyDescent="0.3">
      <c r="A3294" t="s">
        <v>6915</v>
      </c>
      <c r="B3294" s="1">
        <v>43930</v>
      </c>
      <c r="C3294" t="s">
        <v>6916</v>
      </c>
      <c r="D3294" t="s">
        <v>45</v>
      </c>
      <c r="E3294" t="s">
        <v>110</v>
      </c>
      <c r="F3294">
        <v>11</v>
      </c>
      <c r="G3294">
        <v>11</v>
      </c>
      <c r="H3294">
        <v>782.29</v>
      </c>
      <c r="I3294">
        <v>891.81060000000002</v>
      </c>
      <c r="J3294">
        <f t="shared" si="51"/>
        <v>9809.9166000000005</v>
      </c>
      <c r="K3294" t="s">
        <v>51</v>
      </c>
      <c r="L3294" t="s">
        <v>79</v>
      </c>
      <c r="M3294" t="s">
        <v>71</v>
      </c>
      <c r="N3294" t="s">
        <v>67</v>
      </c>
      <c r="O3294">
        <v>37.5</v>
      </c>
      <c r="P3294">
        <v>1</v>
      </c>
      <c r="Q3294" t="s">
        <v>15</v>
      </c>
    </row>
    <row r="3295" spans="1:17" x14ac:dyDescent="0.3">
      <c r="A3295" t="s">
        <v>6917</v>
      </c>
      <c r="B3295" s="1">
        <v>44018</v>
      </c>
      <c r="C3295" t="s">
        <v>6918</v>
      </c>
      <c r="D3295" t="s">
        <v>100</v>
      </c>
      <c r="E3295" t="s">
        <v>57</v>
      </c>
      <c r="F3295">
        <v>12</v>
      </c>
      <c r="G3295">
        <v>10</v>
      </c>
      <c r="H3295">
        <v>1498.29</v>
      </c>
      <c r="I3295">
        <v>1723.0334999999998</v>
      </c>
      <c r="J3295">
        <f t="shared" si="51"/>
        <v>17230.334999999999</v>
      </c>
      <c r="K3295" t="s">
        <v>20</v>
      </c>
      <c r="L3295" t="s">
        <v>79</v>
      </c>
      <c r="M3295" t="s">
        <v>22</v>
      </c>
      <c r="N3295" t="s">
        <v>6919</v>
      </c>
      <c r="O3295">
        <v>17.95</v>
      </c>
      <c r="P3295">
        <v>2.4</v>
      </c>
      <c r="Q3295" t="s">
        <v>23</v>
      </c>
    </row>
    <row r="3296" spans="1:17" x14ac:dyDescent="0.3">
      <c r="A3296" t="s">
        <v>6920</v>
      </c>
      <c r="B3296" s="1">
        <v>44900</v>
      </c>
      <c r="C3296" t="s">
        <v>6921</v>
      </c>
      <c r="D3296" t="s">
        <v>130</v>
      </c>
      <c r="E3296" t="s">
        <v>19</v>
      </c>
      <c r="F3296">
        <v>19</v>
      </c>
      <c r="G3296">
        <v>15</v>
      </c>
      <c r="H3296">
        <v>307.95999999999998</v>
      </c>
      <c r="I3296">
        <v>323.358</v>
      </c>
      <c r="J3296">
        <f t="shared" si="51"/>
        <v>4850.37</v>
      </c>
      <c r="L3296" t="s">
        <v>42</v>
      </c>
      <c r="M3296" t="s">
        <v>36</v>
      </c>
      <c r="N3296" t="s">
        <v>37</v>
      </c>
      <c r="O3296">
        <v>15.54</v>
      </c>
      <c r="P3296">
        <v>4.3</v>
      </c>
      <c r="Q3296" t="s">
        <v>23</v>
      </c>
    </row>
    <row r="3297" spans="1:17" x14ac:dyDescent="0.3">
      <c r="A3297" t="s">
        <v>6922</v>
      </c>
      <c r="B3297" s="1">
        <v>45096</v>
      </c>
      <c r="C3297" t="s">
        <v>6923</v>
      </c>
      <c r="D3297" t="s">
        <v>33</v>
      </c>
      <c r="E3297" t="s">
        <v>62</v>
      </c>
      <c r="F3297">
        <v>15</v>
      </c>
      <c r="G3297">
        <v>13</v>
      </c>
      <c r="H3297">
        <v>714.1</v>
      </c>
      <c r="I3297">
        <v>771.22800000000007</v>
      </c>
      <c r="J3297">
        <f t="shared" si="51"/>
        <v>10025.964</v>
      </c>
      <c r="K3297" t="s">
        <v>20</v>
      </c>
      <c r="L3297" t="s">
        <v>123</v>
      </c>
      <c r="M3297" t="s">
        <v>36</v>
      </c>
      <c r="N3297" t="s">
        <v>53</v>
      </c>
      <c r="O3297">
        <v>11.16</v>
      </c>
      <c r="P3297">
        <v>3.4</v>
      </c>
      <c r="Q3297" t="s">
        <v>23</v>
      </c>
    </row>
    <row r="3298" spans="1:17" x14ac:dyDescent="0.3">
      <c r="A3298" t="s">
        <v>6924</v>
      </c>
      <c r="B3298" s="1">
        <v>45551</v>
      </c>
      <c r="C3298" t="s">
        <v>6925</v>
      </c>
      <c r="D3298" t="s">
        <v>116</v>
      </c>
      <c r="E3298" t="s">
        <v>117</v>
      </c>
      <c r="F3298">
        <v>4</v>
      </c>
      <c r="G3298">
        <v>3</v>
      </c>
      <c r="H3298">
        <v>631.03</v>
      </c>
      <c r="I3298">
        <v>719.37420000000009</v>
      </c>
      <c r="J3298">
        <f t="shared" si="51"/>
        <v>2158.1226000000001</v>
      </c>
      <c r="K3298" t="s">
        <v>66</v>
      </c>
      <c r="L3298" t="s">
        <v>28</v>
      </c>
      <c r="M3298" t="s">
        <v>71</v>
      </c>
      <c r="N3298" t="s">
        <v>89</v>
      </c>
      <c r="O3298">
        <v>-5</v>
      </c>
      <c r="P3298">
        <v>3.5</v>
      </c>
      <c r="Q3298" t="s">
        <v>23</v>
      </c>
    </row>
    <row r="3299" spans="1:17" x14ac:dyDescent="0.3">
      <c r="A3299" t="s">
        <v>6926</v>
      </c>
      <c r="B3299" s="1">
        <v>43889</v>
      </c>
      <c r="C3299" t="s">
        <v>6927</v>
      </c>
      <c r="D3299" t="s">
        <v>100</v>
      </c>
      <c r="E3299" t="s">
        <v>57</v>
      </c>
      <c r="F3299">
        <v>19</v>
      </c>
      <c r="G3299">
        <v>17</v>
      </c>
      <c r="H3299">
        <v>13.87</v>
      </c>
      <c r="I3299">
        <v>14.702199999999999</v>
      </c>
      <c r="J3299">
        <f t="shared" si="51"/>
        <v>249.9374</v>
      </c>
      <c r="K3299" t="s">
        <v>47</v>
      </c>
      <c r="L3299" t="s">
        <v>79</v>
      </c>
      <c r="M3299" t="s">
        <v>71</v>
      </c>
      <c r="N3299" t="s">
        <v>67</v>
      </c>
      <c r="O3299">
        <v>5.65</v>
      </c>
      <c r="P3299">
        <v>4.9000000000000004</v>
      </c>
      <c r="Q3299" t="s">
        <v>23</v>
      </c>
    </row>
    <row r="3300" spans="1:17" x14ac:dyDescent="0.3">
      <c r="A3300" t="s">
        <v>6928</v>
      </c>
      <c r="B3300" s="1">
        <v>44194</v>
      </c>
      <c r="C3300" t="s">
        <v>6929</v>
      </c>
      <c r="D3300" t="s">
        <v>65</v>
      </c>
      <c r="E3300" t="s">
        <v>82</v>
      </c>
      <c r="F3300">
        <v>6</v>
      </c>
      <c r="G3300">
        <v>5</v>
      </c>
      <c r="H3300">
        <v>424.23</v>
      </c>
      <c r="I3300">
        <v>453.92610000000002</v>
      </c>
      <c r="J3300">
        <f t="shared" si="51"/>
        <v>2269.6305000000002</v>
      </c>
      <c r="K3300" t="s">
        <v>20</v>
      </c>
      <c r="L3300" t="s">
        <v>21</v>
      </c>
      <c r="M3300" t="s">
        <v>29</v>
      </c>
      <c r="N3300" t="s">
        <v>37</v>
      </c>
      <c r="O3300">
        <v>26.51</v>
      </c>
      <c r="P3300">
        <v>4</v>
      </c>
      <c r="Q3300" t="s">
        <v>23</v>
      </c>
    </row>
    <row r="3301" spans="1:17" x14ac:dyDescent="0.3">
      <c r="A3301" t="s">
        <v>6930</v>
      </c>
      <c r="B3301" s="1">
        <v>43989</v>
      </c>
      <c r="C3301" t="s">
        <v>6931</v>
      </c>
      <c r="D3301" t="s">
        <v>56</v>
      </c>
      <c r="E3301" t="s">
        <v>57</v>
      </c>
      <c r="F3301">
        <v>8</v>
      </c>
      <c r="G3301">
        <v>6</v>
      </c>
      <c r="H3301">
        <v>901.05</v>
      </c>
      <c r="I3301">
        <v>1009.176</v>
      </c>
      <c r="J3301">
        <f t="shared" si="51"/>
        <v>6055.0560000000005</v>
      </c>
      <c r="K3301" t="s">
        <v>66</v>
      </c>
      <c r="L3301" t="s">
        <v>28</v>
      </c>
      <c r="M3301" t="s">
        <v>29</v>
      </c>
      <c r="N3301" t="s">
        <v>89</v>
      </c>
      <c r="O3301">
        <v>43.52</v>
      </c>
      <c r="P3301">
        <v>3.4</v>
      </c>
      <c r="Q3301" t="s">
        <v>23</v>
      </c>
    </row>
    <row r="3302" spans="1:17" x14ac:dyDescent="0.3">
      <c r="A3302" t="s">
        <v>4608</v>
      </c>
      <c r="B3302" s="1">
        <v>44557</v>
      </c>
      <c r="C3302" t="s">
        <v>6932</v>
      </c>
      <c r="D3302" t="s">
        <v>141</v>
      </c>
      <c r="E3302" t="s">
        <v>50</v>
      </c>
      <c r="F3302">
        <v>12</v>
      </c>
      <c r="G3302">
        <v>10</v>
      </c>
      <c r="H3302">
        <v>69.650000000000006</v>
      </c>
      <c r="I3302">
        <v>76.615000000000009</v>
      </c>
      <c r="J3302">
        <f t="shared" si="51"/>
        <v>766.15000000000009</v>
      </c>
      <c r="K3302" t="s">
        <v>66</v>
      </c>
      <c r="L3302" t="s">
        <v>35</v>
      </c>
      <c r="M3302" t="s">
        <v>22</v>
      </c>
      <c r="N3302" t="s">
        <v>67</v>
      </c>
      <c r="O3302">
        <v>17.59</v>
      </c>
      <c r="P3302">
        <v>4.3</v>
      </c>
      <c r="Q3302" t="s">
        <v>23</v>
      </c>
    </row>
    <row r="3303" spans="1:17" x14ac:dyDescent="0.3">
      <c r="A3303" t="s">
        <v>6933</v>
      </c>
      <c r="B3303" s="1">
        <v>45479</v>
      </c>
      <c r="C3303" t="s">
        <v>6934</v>
      </c>
      <c r="D3303" t="s">
        <v>61</v>
      </c>
      <c r="E3303" t="s">
        <v>70</v>
      </c>
      <c r="F3303">
        <v>17</v>
      </c>
      <c r="G3303">
        <v>16</v>
      </c>
      <c r="H3303">
        <v>1159.18</v>
      </c>
      <c r="I3303">
        <v>1298.2816000000003</v>
      </c>
      <c r="J3303">
        <f t="shared" si="51"/>
        <v>20772.505600000004</v>
      </c>
      <c r="K3303" t="s">
        <v>51</v>
      </c>
      <c r="L3303" t="s">
        <v>79</v>
      </c>
      <c r="M3303" t="s">
        <v>22</v>
      </c>
      <c r="O3303">
        <v>12.43</v>
      </c>
      <c r="P3303">
        <v>1.5</v>
      </c>
      <c r="Q3303" t="s">
        <v>111</v>
      </c>
    </row>
    <row r="3304" spans="1:17" x14ac:dyDescent="0.3">
      <c r="A3304" t="s">
        <v>6935</v>
      </c>
      <c r="B3304" s="1">
        <v>45640</v>
      </c>
      <c r="C3304" t="s">
        <v>6936</v>
      </c>
      <c r="D3304" t="s">
        <v>116</v>
      </c>
      <c r="E3304" t="s">
        <v>50</v>
      </c>
      <c r="F3304">
        <v>18</v>
      </c>
      <c r="G3304">
        <v>18</v>
      </c>
      <c r="H3304">
        <v>467.83</v>
      </c>
      <c r="I3304">
        <v>509.93470000000002</v>
      </c>
      <c r="J3304">
        <f t="shared" si="51"/>
        <v>9178.8245999999999</v>
      </c>
      <c r="K3304" t="s">
        <v>47</v>
      </c>
      <c r="L3304" t="s">
        <v>21</v>
      </c>
      <c r="M3304" t="s">
        <v>29</v>
      </c>
      <c r="N3304" t="s">
        <v>37</v>
      </c>
      <c r="O3304">
        <v>24.26</v>
      </c>
      <c r="P3304">
        <v>1.5</v>
      </c>
      <c r="Q3304" t="s">
        <v>23</v>
      </c>
    </row>
    <row r="3305" spans="1:17" x14ac:dyDescent="0.3">
      <c r="A3305" t="s">
        <v>6937</v>
      </c>
      <c r="B3305" s="1">
        <v>45309</v>
      </c>
      <c r="C3305" t="s">
        <v>6938</v>
      </c>
      <c r="D3305" t="s">
        <v>40</v>
      </c>
      <c r="E3305" t="s">
        <v>41</v>
      </c>
      <c r="F3305">
        <v>17</v>
      </c>
      <c r="G3305">
        <v>14</v>
      </c>
      <c r="H3305">
        <v>545.39</v>
      </c>
      <c r="I3305">
        <v>610.83680000000004</v>
      </c>
      <c r="J3305">
        <f t="shared" si="51"/>
        <v>8551.7152000000006</v>
      </c>
      <c r="K3305" t="s">
        <v>66</v>
      </c>
      <c r="L3305" t="s">
        <v>123</v>
      </c>
      <c r="M3305" t="s">
        <v>71</v>
      </c>
      <c r="N3305" t="s">
        <v>30</v>
      </c>
      <c r="O3305">
        <v>46.37</v>
      </c>
      <c r="P3305">
        <v>1.4</v>
      </c>
      <c r="Q3305" t="s">
        <v>23</v>
      </c>
    </row>
    <row r="3306" spans="1:17" x14ac:dyDescent="0.3">
      <c r="A3306" t="s">
        <v>6939</v>
      </c>
      <c r="B3306" s="1">
        <v>44551</v>
      </c>
      <c r="C3306" t="s">
        <v>6940</v>
      </c>
      <c r="D3306" t="s">
        <v>94</v>
      </c>
      <c r="E3306" t="s">
        <v>50</v>
      </c>
      <c r="F3306">
        <v>12</v>
      </c>
      <c r="G3306">
        <v>11</v>
      </c>
      <c r="H3306">
        <v>448.21</v>
      </c>
      <c r="I3306">
        <v>475.1026</v>
      </c>
      <c r="J3306">
        <f t="shared" si="51"/>
        <v>5226.1286</v>
      </c>
      <c r="K3306" t="s">
        <v>47</v>
      </c>
      <c r="L3306" t="s">
        <v>42</v>
      </c>
      <c r="M3306" t="s">
        <v>36</v>
      </c>
      <c r="N3306" t="s">
        <v>37</v>
      </c>
      <c r="O3306">
        <v>43.73</v>
      </c>
      <c r="P3306">
        <v>4.9000000000000004</v>
      </c>
      <c r="Q3306" t="s">
        <v>23</v>
      </c>
    </row>
    <row r="3307" spans="1:17" x14ac:dyDescent="0.3">
      <c r="A3307" t="s">
        <v>6941</v>
      </c>
      <c r="B3307" s="1">
        <v>44839</v>
      </c>
      <c r="C3307" t="s">
        <v>6942</v>
      </c>
      <c r="D3307" t="s">
        <v>141</v>
      </c>
      <c r="E3307" t="s">
        <v>1390</v>
      </c>
      <c r="F3307">
        <v>11</v>
      </c>
      <c r="G3307">
        <v>10</v>
      </c>
      <c r="H3307">
        <v>390.35</v>
      </c>
      <c r="I3307">
        <v>409.86750000000006</v>
      </c>
      <c r="J3307">
        <f t="shared" si="51"/>
        <v>4098.6750000000011</v>
      </c>
      <c r="K3307" t="s">
        <v>27</v>
      </c>
      <c r="L3307" t="s">
        <v>28</v>
      </c>
      <c r="M3307" t="s">
        <v>29</v>
      </c>
      <c r="N3307" t="s">
        <v>53</v>
      </c>
      <c r="O3307">
        <v>29.42</v>
      </c>
      <c r="P3307">
        <v>1.7</v>
      </c>
      <c r="Q3307" t="s">
        <v>205</v>
      </c>
    </row>
    <row r="3308" spans="1:17" x14ac:dyDescent="0.3">
      <c r="A3308" t="s">
        <v>6572</v>
      </c>
      <c r="B3308" s="1">
        <v>44867</v>
      </c>
      <c r="C3308" t="s">
        <v>6943</v>
      </c>
      <c r="D3308" t="s">
        <v>40</v>
      </c>
      <c r="E3308" t="s">
        <v>26</v>
      </c>
      <c r="F3308">
        <v>12</v>
      </c>
      <c r="G3308">
        <v>12</v>
      </c>
      <c r="H3308">
        <v>45.31</v>
      </c>
      <c r="I3308">
        <v>49.387900000000009</v>
      </c>
      <c r="J3308">
        <f t="shared" si="51"/>
        <v>592.65480000000014</v>
      </c>
      <c r="K3308" t="s">
        <v>6944</v>
      </c>
      <c r="L3308" t="s">
        <v>79</v>
      </c>
      <c r="M3308" t="s">
        <v>71</v>
      </c>
      <c r="N3308" t="s">
        <v>67</v>
      </c>
      <c r="O3308">
        <v>1.48</v>
      </c>
      <c r="P3308">
        <v>3.3</v>
      </c>
      <c r="Q3308" t="s">
        <v>111</v>
      </c>
    </row>
    <row r="3309" spans="1:17" x14ac:dyDescent="0.3">
      <c r="A3309" t="s">
        <v>6945</v>
      </c>
      <c r="B3309" s="1">
        <v>44230</v>
      </c>
      <c r="C3309" t="s">
        <v>6946</v>
      </c>
      <c r="D3309" t="s">
        <v>77</v>
      </c>
      <c r="E3309" t="s">
        <v>78</v>
      </c>
      <c r="F3309">
        <v>16</v>
      </c>
      <c r="G3309">
        <v>15</v>
      </c>
      <c r="H3309">
        <v>645.80999999999995</v>
      </c>
      <c r="I3309">
        <v>716.84910000000002</v>
      </c>
      <c r="J3309">
        <f t="shared" si="51"/>
        <v>10752.736500000001</v>
      </c>
      <c r="K3309" t="s">
        <v>47</v>
      </c>
      <c r="L3309" t="s">
        <v>21</v>
      </c>
      <c r="N3309" t="s">
        <v>53</v>
      </c>
      <c r="O3309">
        <v>48.75</v>
      </c>
      <c r="P3309">
        <v>2.5</v>
      </c>
      <c r="Q3309" t="s">
        <v>23</v>
      </c>
    </row>
    <row r="3310" spans="1:17" x14ac:dyDescent="0.3">
      <c r="A3310" t="s">
        <v>6947</v>
      </c>
      <c r="B3310" s="1">
        <v>43943</v>
      </c>
      <c r="C3310" t="s">
        <v>6948</v>
      </c>
      <c r="D3310" t="s">
        <v>141</v>
      </c>
      <c r="E3310" t="s">
        <v>95</v>
      </c>
      <c r="F3310">
        <v>2</v>
      </c>
      <c r="G3310">
        <v>2</v>
      </c>
      <c r="H3310">
        <v>297.52</v>
      </c>
      <c r="I3310">
        <v>333.22239999999999</v>
      </c>
      <c r="J3310">
        <f t="shared" si="51"/>
        <v>666.44479999999999</v>
      </c>
      <c r="K3310" t="s">
        <v>47</v>
      </c>
      <c r="L3310" t="s">
        <v>28</v>
      </c>
      <c r="M3310" t="s">
        <v>29</v>
      </c>
      <c r="N3310" t="s">
        <v>37</v>
      </c>
      <c r="O3310">
        <v>31.14</v>
      </c>
      <c r="P3310">
        <v>1.3</v>
      </c>
      <c r="Q3310" t="s">
        <v>23</v>
      </c>
    </row>
    <row r="3311" spans="1:17" x14ac:dyDescent="0.3">
      <c r="A3311" t="s">
        <v>6949</v>
      </c>
      <c r="B3311" s="1">
        <v>45442</v>
      </c>
      <c r="C3311" t="s">
        <v>6950</v>
      </c>
      <c r="D3311" t="s">
        <v>130</v>
      </c>
      <c r="E3311" t="s">
        <v>82</v>
      </c>
      <c r="F3311">
        <v>6</v>
      </c>
      <c r="G3311">
        <v>5</v>
      </c>
      <c r="H3311">
        <v>5.92</v>
      </c>
      <c r="I3311">
        <v>6.3344000000000005</v>
      </c>
      <c r="J3311">
        <f t="shared" si="51"/>
        <v>31.672000000000004</v>
      </c>
      <c r="K3311" t="s">
        <v>27</v>
      </c>
      <c r="L3311" t="s">
        <v>123</v>
      </c>
      <c r="M3311" t="s">
        <v>71</v>
      </c>
      <c r="N3311" t="s">
        <v>37</v>
      </c>
      <c r="O3311">
        <v>15.78</v>
      </c>
      <c r="P3311">
        <v>1.8</v>
      </c>
      <c r="Q3311" t="s">
        <v>23</v>
      </c>
    </row>
    <row r="3312" spans="1:17" x14ac:dyDescent="0.3">
      <c r="A3312" t="s">
        <v>6951</v>
      </c>
      <c r="B3312" s="1">
        <v>44760</v>
      </c>
      <c r="C3312" t="s">
        <v>6952</v>
      </c>
      <c r="D3312" t="s">
        <v>56</v>
      </c>
      <c r="E3312" t="s">
        <v>57</v>
      </c>
      <c r="F3312">
        <v>2</v>
      </c>
      <c r="G3312">
        <v>2</v>
      </c>
      <c r="H3312">
        <v>273.77999999999997</v>
      </c>
      <c r="I3312">
        <v>292.94459999999998</v>
      </c>
      <c r="J3312">
        <f t="shared" si="51"/>
        <v>585.88919999999996</v>
      </c>
      <c r="K3312" t="s">
        <v>51</v>
      </c>
      <c r="L3312" t="s">
        <v>86</v>
      </c>
      <c r="M3312" t="s">
        <v>22</v>
      </c>
      <c r="N3312" t="s">
        <v>89</v>
      </c>
      <c r="O3312">
        <v>47.37</v>
      </c>
      <c r="P3312">
        <v>2.2999999999999998</v>
      </c>
      <c r="Q3312" t="s">
        <v>74</v>
      </c>
    </row>
    <row r="3313" spans="1:17" x14ac:dyDescent="0.3">
      <c r="A3313" t="s">
        <v>6953</v>
      </c>
      <c r="B3313" s="1">
        <v>44736</v>
      </c>
      <c r="C3313" t="s">
        <v>6954</v>
      </c>
      <c r="D3313" t="s">
        <v>40</v>
      </c>
      <c r="E3313" t="s">
        <v>26</v>
      </c>
      <c r="F3313">
        <v>14</v>
      </c>
      <c r="G3313">
        <v>14</v>
      </c>
      <c r="H3313">
        <v>1002.34</v>
      </c>
      <c r="I3313">
        <v>1102.5740000000001</v>
      </c>
      <c r="J3313">
        <f t="shared" si="51"/>
        <v>15436.036</v>
      </c>
      <c r="K3313" t="s">
        <v>6955</v>
      </c>
      <c r="L3313" t="s">
        <v>35</v>
      </c>
      <c r="M3313" t="s">
        <v>29</v>
      </c>
      <c r="N3313" t="s">
        <v>37</v>
      </c>
      <c r="O3313">
        <v>32.479999999999997</v>
      </c>
      <c r="P3313">
        <v>2.8</v>
      </c>
      <c r="Q3313" t="s">
        <v>23</v>
      </c>
    </row>
    <row r="3314" spans="1:17" x14ac:dyDescent="0.3">
      <c r="A3314" t="s">
        <v>6956</v>
      </c>
      <c r="B3314" s="1">
        <v>44323</v>
      </c>
      <c r="C3314" t="s">
        <v>6957</v>
      </c>
      <c r="D3314" t="s">
        <v>130</v>
      </c>
      <c r="E3314" t="s">
        <v>82</v>
      </c>
      <c r="F3314">
        <v>15</v>
      </c>
      <c r="G3314">
        <v>15</v>
      </c>
      <c r="H3314">
        <v>1095.3399999999999</v>
      </c>
      <c r="I3314">
        <v>1215.8274000000001</v>
      </c>
      <c r="J3314">
        <f t="shared" si="51"/>
        <v>18237.411</v>
      </c>
      <c r="K3314" t="s">
        <v>27</v>
      </c>
      <c r="L3314" t="s">
        <v>79</v>
      </c>
      <c r="M3314" t="s">
        <v>29</v>
      </c>
      <c r="N3314" t="s">
        <v>30</v>
      </c>
      <c r="O3314">
        <v>15.65</v>
      </c>
      <c r="P3314">
        <v>2.4</v>
      </c>
      <c r="Q3314" t="s">
        <v>23</v>
      </c>
    </row>
    <row r="3315" spans="1:17" x14ac:dyDescent="0.3">
      <c r="A3315" t="s">
        <v>6958</v>
      </c>
      <c r="B3315" s="1">
        <v>44807</v>
      </c>
      <c r="C3315" t="s">
        <v>6959</v>
      </c>
      <c r="D3315" t="s">
        <v>45</v>
      </c>
      <c r="E3315" t="s">
        <v>46</v>
      </c>
      <c r="F3315">
        <v>15</v>
      </c>
      <c r="G3315">
        <v>12</v>
      </c>
      <c r="H3315">
        <v>1085.6099999999999</v>
      </c>
      <c r="I3315">
        <v>1248.4514999999999</v>
      </c>
      <c r="J3315">
        <f t="shared" si="51"/>
        <v>14981.417999999998</v>
      </c>
      <c r="K3315" t="s">
        <v>27</v>
      </c>
      <c r="L3315" t="s">
        <v>123</v>
      </c>
      <c r="M3315" t="s">
        <v>22</v>
      </c>
      <c r="N3315" t="s">
        <v>89</v>
      </c>
      <c r="O3315">
        <v>0.3</v>
      </c>
      <c r="P3315">
        <v>4.7</v>
      </c>
      <c r="Q3315" t="s">
        <v>23</v>
      </c>
    </row>
    <row r="3316" spans="1:17" x14ac:dyDescent="0.3">
      <c r="A3316" t="s">
        <v>6960</v>
      </c>
      <c r="B3316" s="1">
        <v>45074</v>
      </c>
      <c r="C3316" t="s">
        <v>6961</v>
      </c>
      <c r="D3316" t="s">
        <v>77</v>
      </c>
      <c r="E3316" t="s">
        <v>82</v>
      </c>
      <c r="F3316">
        <v>4</v>
      </c>
      <c r="G3316">
        <v>4</v>
      </c>
      <c r="H3316">
        <v>7.41</v>
      </c>
      <c r="I3316">
        <v>7.8546000000000005</v>
      </c>
      <c r="J3316">
        <f t="shared" si="51"/>
        <v>31.418400000000002</v>
      </c>
      <c r="K3316" t="s">
        <v>20</v>
      </c>
      <c r="L3316" t="s">
        <v>21</v>
      </c>
      <c r="M3316" t="s">
        <v>29</v>
      </c>
      <c r="N3316" t="s">
        <v>89</v>
      </c>
      <c r="O3316">
        <v>27.74</v>
      </c>
      <c r="P3316">
        <v>1.9</v>
      </c>
      <c r="Q3316" t="s">
        <v>23</v>
      </c>
    </row>
    <row r="3317" spans="1:17" x14ac:dyDescent="0.3">
      <c r="A3317" t="s">
        <v>6962</v>
      </c>
      <c r="B3317" s="1">
        <v>44356</v>
      </c>
      <c r="C3317" t="s">
        <v>6963</v>
      </c>
      <c r="D3317" t="s">
        <v>61</v>
      </c>
      <c r="E3317" t="s">
        <v>6964</v>
      </c>
      <c r="F3317">
        <v>10</v>
      </c>
      <c r="G3317">
        <v>10</v>
      </c>
      <c r="H3317">
        <v>465.9</v>
      </c>
      <c r="I3317">
        <v>493.85399999999998</v>
      </c>
      <c r="J3317">
        <f t="shared" si="51"/>
        <v>4938.54</v>
      </c>
      <c r="K3317" t="s">
        <v>47</v>
      </c>
      <c r="L3317" t="s">
        <v>79</v>
      </c>
      <c r="M3317" t="s">
        <v>29</v>
      </c>
      <c r="N3317" t="s">
        <v>89</v>
      </c>
      <c r="O3317">
        <v>21.87</v>
      </c>
      <c r="P3317">
        <v>2</v>
      </c>
      <c r="Q3317" t="s">
        <v>23</v>
      </c>
    </row>
    <row r="3318" spans="1:17" x14ac:dyDescent="0.3">
      <c r="A3318" t="s">
        <v>6965</v>
      </c>
      <c r="B3318" s="1">
        <v>45314</v>
      </c>
      <c r="C3318" t="s">
        <v>6966</v>
      </c>
      <c r="D3318" t="s">
        <v>100</v>
      </c>
      <c r="E3318" t="s">
        <v>57</v>
      </c>
      <c r="F3318">
        <v>8</v>
      </c>
      <c r="G3318">
        <v>6</v>
      </c>
      <c r="H3318">
        <v>987.88</v>
      </c>
      <c r="I3318">
        <v>1037.2740000000001</v>
      </c>
      <c r="J3318">
        <f t="shared" si="51"/>
        <v>6223.6440000000002</v>
      </c>
      <c r="K3318" t="s">
        <v>20</v>
      </c>
      <c r="L3318" t="s">
        <v>123</v>
      </c>
      <c r="M3318" t="s">
        <v>36</v>
      </c>
      <c r="N3318" t="s">
        <v>30</v>
      </c>
      <c r="O3318">
        <v>48.87</v>
      </c>
      <c r="P3318">
        <v>2.6</v>
      </c>
      <c r="Q3318" t="s">
        <v>23</v>
      </c>
    </row>
    <row r="3319" spans="1:17" x14ac:dyDescent="0.3">
      <c r="A3319" t="s">
        <v>6967</v>
      </c>
      <c r="B3319" s="1">
        <v>45444</v>
      </c>
      <c r="C3319" t="s">
        <v>6968</v>
      </c>
      <c r="D3319" t="s">
        <v>61</v>
      </c>
      <c r="E3319" t="s">
        <v>70</v>
      </c>
      <c r="F3319">
        <v>3</v>
      </c>
      <c r="G3319">
        <v>3</v>
      </c>
      <c r="H3319">
        <v>1494.64</v>
      </c>
      <c r="I3319">
        <v>1599.2648000000002</v>
      </c>
      <c r="J3319">
        <f t="shared" si="51"/>
        <v>4797.7944000000007</v>
      </c>
      <c r="K3319" t="s">
        <v>27</v>
      </c>
      <c r="L3319" t="s">
        <v>35</v>
      </c>
      <c r="M3319" t="s">
        <v>71</v>
      </c>
      <c r="N3319" t="s">
        <v>37</v>
      </c>
      <c r="O3319">
        <v>20.86</v>
      </c>
      <c r="P3319">
        <v>2.1</v>
      </c>
      <c r="Q3319" t="s">
        <v>205</v>
      </c>
    </row>
    <row r="3320" spans="1:17" x14ac:dyDescent="0.3">
      <c r="A3320" t="s">
        <v>6969</v>
      </c>
      <c r="B3320" s="1">
        <v>45225</v>
      </c>
      <c r="C3320" t="s">
        <v>6970</v>
      </c>
      <c r="D3320" t="s">
        <v>45</v>
      </c>
      <c r="E3320" t="s">
        <v>110</v>
      </c>
      <c r="F3320">
        <v>7</v>
      </c>
      <c r="G3320">
        <v>7</v>
      </c>
      <c r="H3320">
        <v>1255.8699999999999</v>
      </c>
      <c r="I3320">
        <v>1343.7809</v>
      </c>
      <c r="J3320">
        <f t="shared" si="51"/>
        <v>9406.4663</v>
      </c>
      <c r="K3320" t="s">
        <v>27</v>
      </c>
      <c r="L3320" t="s">
        <v>28</v>
      </c>
      <c r="M3320" t="s">
        <v>22</v>
      </c>
      <c r="N3320" t="s">
        <v>89</v>
      </c>
      <c r="O3320">
        <v>41.24</v>
      </c>
      <c r="P3320">
        <v>0</v>
      </c>
      <c r="Q3320" t="s">
        <v>23</v>
      </c>
    </row>
    <row r="3321" spans="1:17" x14ac:dyDescent="0.3">
      <c r="A3321" t="s">
        <v>6971</v>
      </c>
      <c r="B3321" s="1">
        <v>44850</v>
      </c>
      <c r="C3321" t="s">
        <v>6972</v>
      </c>
      <c r="D3321" t="s">
        <v>77</v>
      </c>
      <c r="E3321" t="s">
        <v>82</v>
      </c>
      <c r="F3321">
        <v>6</v>
      </c>
      <c r="G3321">
        <v>5</v>
      </c>
      <c r="H3321">
        <v>697.72</v>
      </c>
      <c r="I3321">
        <v>767.49200000000008</v>
      </c>
      <c r="J3321">
        <f t="shared" si="51"/>
        <v>3837.4600000000005</v>
      </c>
      <c r="K3321" t="s">
        <v>51</v>
      </c>
      <c r="L3321" t="s">
        <v>42</v>
      </c>
      <c r="M3321" t="s">
        <v>36</v>
      </c>
      <c r="N3321" t="s">
        <v>67</v>
      </c>
      <c r="O3321">
        <v>35.270000000000003</v>
      </c>
      <c r="P3321">
        <v>1.1000000000000001</v>
      </c>
    </row>
    <row r="3322" spans="1:17" x14ac:dyDescent="0.3">
      <c r="A3322" t="s">
        <v>6973</v>
      </c>
      <c r="B3322" s="1">
        <v>45132</v>
      </c>
      <c r="C3322" t="s">
        <v>6974</v>
      </c>
      <c r="D3322" t="s">
        <v>1522</v>
      </c>
      <c r="E3322" t="s">
        <v>95</v>
      </c>
      <c r="F3322">
        <v>10</v>
      </c>
      <c r="G3322">
        <v>10</v>
      </c>
      <c r="H3322">
        <v>444.29</v>
      </c>
      <c r="I3322">
        <v>488.71900000000005</v>
      </c>
      <c r="J3322">
        <f t="shared" si="51"/>
        <v>4887.1900000000005</v>
      </c>
      <c r="K3322" t="s">
        <v>66</v>
      </c>
      <c r="L3322" t="s">
        <v>86</v>
      </c>
      <c r="M3322" t="s">
        <v>29</v>
      </c>
      <c r="N3322" t="s">
        <v>67</v>
      </c>
      <c r="O3322">
        <v>38.51</v>
      </c>
      <c r="P3322">
        <v>1</v>
      </c>
      <c r="Q3322" t="s">
        <v>23</v>
      </c>
    </row>
    <row r="3323" spans="1:17" x14ac:dyDescent="0.3">
      <c r="A3323" t="s">
        <v>6975</v>
      </c>
      <c r="B3323" s="1">
        <v>44976</v>
      </c>
      <c r="C3323" t="s">
        <v>6976</v>
      </c>
      <c r="D3323" t="s">
        <v>33</v>
      </c>
      <c r="E3323" t="s">
        <v>70</v>
      </c>
      <c r="F3323">
        <v>2</v>
      </c>
      <c r="G3323">
        <v>2</v>
      </c>
      <c r="H3323">
        <v>10.02</v>
      </c>
      <c r="I3323">
        <v>11.022</v>
      </c>
      <c r="J3323">
        <f t="shared" si="51"/>
        <v>22.044</v>
      </c>
      <c r="K3323" t="s">
        <v>20</v>
      </c>
      <c r="L3323" t="s">
        <v>123</v>
      </c>
      <c r="M3323" t="s">
        <v>36</v>
      </c>
      <c r="N3323" t="s">
        <v>89</v>
      </c>
      <c r="O3323">
        <v>6.1</v>
      </c>
      <c r="Q3323" t="s">
        <v>23</v>
      </c>
    </row>
    <row r="3324" spans="1:17" x14ac:dyDescent="0.3">
      <c r="A3324" t="s">
        <v>6977</v>
      </c>
      <c r="B3324" s="1">
        <v>44431</v>
      </c>
      <c r="C3324" t="s">
        <v>6978</v>
      </c>
      <c r="D3324" t="s">
        <v>100</v>
      </c>
      <c r="E3324" t="s">
        <v>57</v>
      </c>
      <c r="F3324">
        <v>5</v>
      </c>
      <c r="G3324">
        <v>5</v>
      </c>
      <c r="H3324">
        <v>1146.22</v>
      </c>
      <c r="I3324">
        <v>1272.3042</v>
      </c>
      <c r="J3324">
        <f t="shared" si="51"/>
        <v>6361.5210000000006</v>
      </c>
      <c r="K3324" t="s">
        <v>20</v>
      </c>
      <c r="L3324" t="s">
        <v>35</v>
      </c>
      <c r="M3324" t="s">
        <v>29</v>
      </c>
      <c r="N3324" t="s">
        <v>30</v>
      </c>
      <c r="O3324">
        <v>0.56000000000000005</v>
      </c>
      <c r="P3324">
        <v>3.2</v>
      </c>
      <c r="Q3324" t="s">
        <v>23</v>
      </c>
    </row>
    <row r="3325" spans="1:17" x14ac:dyDescent="0.3">
      <c r="A3325" t="s">
        <v>6979</v>
      </c>
      <c r="B3325" s="1">
        <v>45581</v>
      </c>
      <c r="C3325" t="s">
        <v>6980</v>
      </c>
      <c r="D3325" t="s">
        <v>133</v>
      </c>
      <c r="E3325" t="s">
        <v>95</v>
      </c>
      <c r="F3325">
        <v>6</v>
      </c>
      <c r="G3325">
        <v>5</v>
      </c>
      <c r="H3325">
        <v>1243.8599999999999</v>
      </c>
      <c r="I3325">
        <v>1393.1232</v>
      </c>
      <c r="J3325">
        <f t="shared" si="51"/>
        <v>6965.616</v>
      </c>
      <c r="K3325" t="s">
        <v>47</v>
      </c>
      <c r="L3325" t="s">
        <v>21</v>
      </c>
      <c r="M3325" t="s">
        <v>29</v>
      </c>
      <c r="N3325" t="s">
        <v>89</v>
      </c>
      <c r="O3325">
        <v>10.63</v>
      </c>
      <c r="P3325">
        <v>4.2</v>
      </c>
      <c r="Q3325" t="s">
        <v>23</v>
      </c>
    </row>
    <row r="3326" spans="1:17" x14ac:dyDescent="0.3">
      <c r="A3326" t="s">
        <v>6981</v>
      </c>
      <c r="B3326" s="1">
        <v>44674</v>
      </c>
      <c r="C3326" t="s">
        <v>6982</v>
      </c>
      <c r="D3326" t="s">
        <v>61</v>
      </c>
      <c r="E3326" t="s">
        <v>62</v>
      </c>
      <c r="F3326">
        <v>11</v>
      </c>
      <c r="G3326">
        <v>11</v>
      </c>
      <c r="H3326">
        <v>476.83</v>
      </c>
      <c r="I3326">
        <v>524.51300000000003</v>
      </c>
      <c r="J3326">
        <f t="shared" si="51"/>
        <v>5769.643</v>
      </c>
      <c r="K3326" t="s">
        <v>47</v>
      </c>
      <c r="L3326" t="s">
        <v>28</v>
      </c>
      <c r="M3326" t="s">
        <v>36</v>
      </c>
      <c r="N3326" t="s">
        <v>53</v>
      </c>
      <c r="O3326">
        <v>46.3</v>
      </c>
      <c r="P3326">
        <v>1.5</v>
      </c>
      <c r="Q3326" t="s">
        <v>23</v>
      </c>
    </row>
    <row r="3327" spans="1:17" x14ac:dyDescent="0.3">
      <c r="A3327" t="s">
        <v>6983</v>
      </c>
      <c r="B3327" s="1">
        <v>44430</v>
      </c>
      <c r="C3327" t="s">
        <v>6984</v>
      </c>
      <c r="D3327" t="s">
        <v>130</v>
      </c>
      <c r="E3327" t="s">
        <v>82</v>
      </c>
      <c r="F3327">
        <v>6</v>
      </c>
      <c r="G3327">
        <v>5</v>
      </c>
      <c r="H3327">
        <v>1300.52</v>
      </c>
      <c r="I3327">
        <v>1365.546</v>
      </c>
      <c r="J3327">
        <f t="shared" si="51"/>
        <v>6827.7300000000005</v>
      </c>
      <c r="K3327" t="s">
        <v>66</v>
      </c>
      <c r="L3327" t="s">
        <v>86</v>
      </c>
      <c r="M3327" t="s">
        <v>36</v>
      </c>
      <c r="N3327" t="s">
        <v>37</v>
      </c>
      <c r="O3327">
        <v>42.29</v>
      </c>
      <c r="P3327">
        <v>1.9</v>
      </c>
      <c r="Q3327" t="s">
        <v>23</v>
      </c>
    </row>
    <row r="3328" spans="1:17" x14ac:dyDescent="0.3">
      <c r="A3328" t="s">
        <v>6985</v>
      </c>
      <c r="B3328" s="1">
        <v>44868</v>
      </c>
      <c r="C3328" t="s">
        <v>6986</v>
      </c>
      <c r="D3328" t="s">
        <v>85</v>
      </c>
      <c r="E3328" t="s">
        <v>82</v>
      </c>
      <c r="F3328">
        <v>16</v>
      </c>
      <c r="G3328">
        <v>16</v>
      </c>
      <c r="H3328">
        <v>1338.72</v>
      </c>
      <c r="I3328">
        <v>1526.1408000000001</v>
      </c>
      <c r="J3328">
        <f t="shared" si="51"/>
        <v>24418.252800000002</v>
      </c>
      <c r="K3328" t="s">
        <v>47</v>
      </c>
      <c r="L3328" t="s">
        <v>28</v>
      </c>
      <c r="M3328" t="s">
        <v>22</v>
      </c>
      <c r="N3328" t="s">
        <v>67</v>
      </c>
      <c r="O3328">
        <v>0.65</v>
      </c>
      <c r="P3328">
        <v>3.7</v>
      </c>
      <c r="Q3328" t="s">
        <v>23</v>
      </c>
    </row>
    <row r="3329" spans="1:17" x14ac:dyDescent="0.3">
      <c r="A3329" t="s">
        <v>6987</v>
      </c>
      <c r="B3329" s="1">
        <v>43843</v>
      </c>
      <c r="C3329" t="s">
        <v>6988</v>
      </c>
      <c r="D3329" t="s">
        <v>100</v>
      </c>
      <c r="E3329" t="s">
        <v>26</v>
      </c>
      <c r="F3329">
        <v>5</v>
      </c>
      <c r="G3329">
        <v>5</v>
      </c>
      <c r="H3329">
        <v>851.76</v>
      </c>
      <c r="I3329">
        <v>979.52399999999989</v>
      </c>
      <c r="J3329">
        <f t="shared" si="51"/>
        <v>4897.619999999999</v>
      </c>
      <c r="K3329" t="s">
        <v>27</v>
      </c>
      <c r="L3329" t="s">
        <v>28</v>
      </c>
      <c r="M3329" t="s">
        <v>36</v>
      </c>
      <c r="N3329" t="s">
        <v>53</v>
      </c>
      <c r="O3329">
        <v>5.71</v>
      </c>
      <c r="P3329">
        <v>4.8</v>
      </c>
      <c r="Q3329" t="s">
        <v>23</v>
      </c>
    </row>
    <row r="3330" spans="1:17" x14ac:dyDescent="0.3">
      <c r="A3330" t="s">
        <v>6989</v>
      </c>
      <c r="B3330" s="1">
        <v>45061</v>
      </c>
      <c r="C3330" t="s">
        <v>6990</v>
      </c>
      <c r="D3330" t="s">
        <v>56</v>
      </c>
      <c r="E3330" t="s">
        <v>41</v>
      </c>
      <c r="F3330">
        <v>19</v>
      </c>
      <c r="G3330">
        <v>17</v>
      </c>
      <c r="H3330">
        <v>1065.19</v>
      </c>
      <c r="I3330">
        <v>1118.4495000000002</v>
      </c>
      <c r="J3330">
        <f t="shared" si="51"/>
        <v>19013.641500000002</v>
      </c>
      <c r="K3330" t="s">
        <v>27</v>
      </c>
      <c r="L3330" t="s">
        <v>21</v>
      </c>
      <c r="M3330" t="s">
        <v>29</v>
      </c>
      <c r="N3330" t="s">
        <v>30</v>
      </c>
      <c r="O3330">
        <v>21.33</v>
      </c>
      <c r="P3330">
        <v>1.3</v>
      </c>
      <c r="Q3330" t="s">
        <v>23</v>
      </c>
    </row>
    <row r="3331" spans="1:17" x14ac:dyDescent="0.3">
      <c r="A3331" t="s">
        <v>6991</v>
      </c>
      <c r="B3331" s="1">
        <v>44490</v>
      </c>
      <c r="C3331" t="s">
        <v>6992</v>
      </c>
      <c r="D3331" t="s">
        <v>77</v>
      </c>
      <c r="E3331" t="s">
        <v>82</v>
      </c>
      <c r="F3331">
        <v>11</v>
      </c>
      <c r="G3331">
        <v>9</v>
      </c>
      <c r="H3331">
        <v>1206.3800000000001</v>
      </c>
      <c r="I3331">
        <v>1363.2094</v>
      </c>
      <c r="J3331">
        <f t="shared" ref="J3331:J3394" si="52">G3331*I3331</f>
        <v>12268.884599999999</v>
      </c>
      <c r="K3331" t="s">
        <v>51</v>
      </c>
      <c r="L3331" t="s">
        <v>21</v>
      </c>
      <c r="M3331" t="s">
        <v>22</v>
      </c>
      <c r="N3331" t="s">
        <v>53</v>
      </c>
      <c r="O3331">
        <v>19.41</v>
      </c>
      <c r="P3331">
        <v>4.9000000000000004</v>
      </c>
      <c r="Q3331" t="s">
        <v>23</v>
      </c>
    </row>
    <row r="3332" spans="1:17" x14ac:dyDescent="0.3">
      <c r="A3332" t="s">
        <v>6993</v>
      </c>
      <c r="B3332" s="1">
        <v>44913</v>
      </c>
      <c r="C3332" t="s">
        <v>6994</v>
      </c>
      <c r="D3332" t="s">
        <v>61</v>
      </c>
      <c r="E3332" t="s">
        <v>34</v>
      </c>
      <c r="F3332">
        <v>18</v>
      </c>
      <c r="G3332">
        <v>14</v>
      </c>
      <c r="H3332">
        <v>1156.79</v>
      </c>
      <c r="I3332">
        <v>1295.6048000000001</v>
      </c>
      <c r="J3332">
        <f t="shared" si="52"/>
        <v>18138.467199999999</v>
      </c>
      <c r="K3332" t="s">
        <v>20</v>
      </c>
      <c r="L3332" t="s">
        <v>21</v>
      </c>
      <c r="M3332" t="s">
        <v>29</v>
      </c>
      <c r="N3332" t="s">
        <v>89</v>
      </c>
      <c r="O3332">
        <v>7.41</v>
      </c>
      <c r="P3332">
        <v>1.7</v>
      </c>
      <c r="Q3332" t="s">
        <v>23</v>
      </c>
    </row>
    <row r="3333" spans="1:17" x14ac:dyDescent="0.3">
      <c r="A3333" t="s">
        <v>6995</v>
      </c>
      <c r="B3333" s="1">
        <v>45003</v>
      </c>
      <c r="C3333" t="s">
        <v>6996</v>
      </c>
      <c r="D3333" t="s">
        <v>116</v>
      </c>
      <c r="E3333" t="s">
        <v>50</v>
      </c>
      <c r="F3333">
        <v>9</v>
      </c>
      <c r="G3333">
        <v>9</v>
      </c>
      <c r="H3333">
        <v>708.09</v>
      </c>
      <c r="I3333">
        <v>757.6563000000001</v>
      </c>
      <c r="J3333">
        <f t="shared" si="52"/>
        <v>6818.9067000000014</v>
      </c>
      <c r="K3333" t="s">
        <v>51</v>
      </c>
      <c r="L3333" t="s">
        <v>123</v>
      </c>
      <c r="M3333" t="s">
        <v>36</v>
      </c>
      <c r="N3333" t="s">
        <v>37</v>
      </c>
      <c r="O3333">
        <v>33.11</v>
      </c>
      <c r="P3333">
        <v>4.5999999999999996</v>
      </c>
      <c r="Q3333" t="s">
        <v>23</v>
      </c>
    </row>
    <row r="3334" spans="1:17" x14ac:dyDescent="0.3">
      <c r="A3334" t="s">
        <v>6997</v>
      </c>
      <c r="B3334" s="1">
        <v>43832</v>
      </c>
      <c r="C3334" t="s">
        <v>6998</v>
      </c>
      <c r="D3334" t="s">
        <v>130</v>
      </c>
      <c r="F3334">
        <v>6</v>
      </c>
      <c r="G3334">
        <v>6</v>
      </c>
      <c r="H3334">
        <v>203.32</v>
      </c>
      <c r="I3334">
        <v>227.7184</v>
      </c>
      <c r="J3334">
        <f t="shared" si="52"/>
        <v>1366.3104000000001</v>
      </c>
      <c r="K3334" t="s">
        <v>47</v>
      </c>
      <c r="L3334" t="s">
        <v>123</v>
      </c>
      <c r="N3334" t="s">
        <v>37</v>
      </c>
      <c r="O3334">
        <v>28.88</v>
      </c>
      <c r="P3334">
        <v>3.3</v>
      </c>
      <c r="Q3334" t="s">
        <v>23</v>
      </c>
    </row>
    <row r="3335" spans="1:17" x14ac:dyDescent="0.3">
      <c r="A3335" t="s">
        <v>6999</v>
      </c>
      <c r="B3335" s="1">
        <v>44427</v>
      </c>
      <c r="C3335" t="s">
        <v>7000</v>
      </c>
      <c r="D3335" t="s">
        <v>130</v>
      </c>
      <c r="E3335" t="s">
        <v>19</v>
      </c>
      <c r="F3335">
        <v>15</v>
      </c>
      <c r="G3335">
        <v>12</v>
      </c>
      <c r="H3335">
        <v>631.73</v>
      </c>
      <c r="I3335">
        <v>688.58570000000009</v>
      </c>
      <c r="J3335">
        <f t="shared" si="52"/>
        <v>8263.0284000000011</v>
      </c>
      <c r="K3335" t="s">
        <v>66</v>
      </c>
      <c r="L3335" t="s">
        <v>79</v>
      </c>
      <c r="M3335" t="s">
        <v>71</v>
      </c>
      <c r="N3335" t="s">
        <v>89</v>
      </c>
      <c r="O3335">
        <v>8.0399999999999991</v>
      </c>
      <c r="P3335">
        <v>4.8</v>
      </c>
      <c r="Q3335" t="s">
        <v>23</v>
      </c>
    </row>
    <row r="3336" spans="1:17" x14ac:dyDescent="0.3">
      <c r="A3336" t="s">
        <v>7001</v>
      </c>
      <c r="B3336" s="1">
        <v>44818</v>
      </c>
      <c r="C3336" t="s">
        <v>7002</v>
      </c>
      <c r="D3336" t="s">
        <v>33</v>
      </c>
      <c r="E3336" t="s">
        <v>34</v>
      </c>
      <c r="F3336">
        <v>5</v>
      </c>
      <c r="G3336">
        <v>5</v>
      </c>
      <c r="H3336">
        <v>643.88</v>
      </c>
      <c r="I3336">
        <v>701.82920000000001</v>
      </c>
      <c r="J3336">
        <f t="shared" si="52"/>
        <v>3509.1460000000002</v>
      </c>
      <c r="K3336" t="s">
        <v>20</v>
      </c>
      <c r="L3336" t="s">
        <v>28</v>
      </c>
      <c r="M3336" t="s">
        <v>22</v>
      </c>
      <c r="N3336" t="s">
        <v>67</v>
      </c>
      <c r="O3336">
        <v>22.89</v>
      </c>
      <c r="P3336">
        <v>2.7</v>
      </c>
      <c r="Q3336" t="s">
        <v>23</v>
      </c>
    </row>
    <row r="3337" spans="1:17" x14ac:dyDescent="0.3">
      <c r="A3337" t="s">
        <v>7003</v>
      </c>
      <c r="B3337" s="1">
        <v>44658</v>
      </c>
      <c r="C3337" t="s">
        <v>7004</v>
      </c>
      <c r="D3337" t="s">
        <v>133</v>
      </c>
      <c r="E3337" t="s">
        <v>95</v>
      </c>
      <c r="F3337">
        <v>4</v>
      </c>
      <c r="G3337">
        <v>4</v>
      </c>
      <c r="H3337">
        <v>1365.61</v>
      </c>
      <c r="I3337">
        <v>1502.171</v>
      </c>
      <c r="J3337">
        <f t="shared" si="52"/>
        <v>6008.6840000000002</v>
      </c>
      <c r="K3337" t="s">
        <v>20</v>
      </c>
      <c r="L3337" t="s">
        <v>86</v>
      </c>
      <c r="M3337" t="s">
        <v>36</v>
      </c>
      <c r="N3337" t="s">
        <v>53</v>
      </c>
      <c r="O3337">
        <v>38.99</v>
      </c>
      <c r="P3337">
        <v>3.6</v>
      </c>
      <c r="Q3337" t="s">
        <v>23</v>
      </c>
    </row>
    <row r="3338" spans="1:17" x14ac:dyDescent="0.3">
      <c r="A3338" t="s">
        <v>7005</v>
      </c>
      <c r="B3338" s="1">
        <v>44388</v>
      </c>
      <c r="C3338" t="s">
        <v>7006</v>
      </c>
      <c r="D3338" t="s">
        <v>77</v>
      </c>
      <c r="E3338" t="s">
        <v>19</v>
      </c>
      <c r="F3338">
        <v>4</v>
      </c>
      <c r="G3338">
        <v>4</v>
      </c>
      <c r="H3338">
        <v>1372.95</v>
      </c>
      <c r="I3338">
        <v>1482.7860000000001</v>
      </c>
      <c r="J3338">
        <f t="shared" si="52"/>
        <v>5931.1440000000002</v>
      </c>
      <c r="K3338" t="s">
        <v>66</v>
      </c>
      <c r="L3338" t="s">
        <v>123</v>
      </c>
      <c r="M3338" t="s">
        <v>29</v>
      </c>
      <c r="N3338" t="s">
        <v>30</v>
      </c>
      <c r="O3338">
        <v>2.83</v>
      </c>
      <c r="P3338">
        <v>4.5</v>
      </c>
      <c r="Q3338" t="s">
        <v>23</v>
      </c>
    </row>
    <row r="3339" spans="1:17" x14ac:dyDescent="0.3">
      <c r="A3339" t="s">
        <v>7007</v>
      </c>
      <c r="B3339" s="1">
        <v>44354</v>
      </c>
      <c r="C3339" t="s">
        <v>7008</v>
      </c>
      <c r="D3339" t="s">
        <v>1055</v>
      </c>
      <c r="E3339" t="s">
        <v>95</v>
      </c>
      <c r="F3339">
        <v>8</v>
      </c>
      <c r="G3339">
        <v>6</v>
      </c>
      <c r="H3339">
        <v>1371.78</v>
      </c>
      <c r="I3339">
        <v>1536.3936000000001</v>
      </c>
      <c r="J3339">
        <f t="shared" si="52"/>
        <v>9218.3616000000002</v>
      </c>
      <c r="K3339" t="s">
        <v>66</v>
      </c>
      <c r="L3339" t="s">
        <v>35</v>
      </c>
      <c r="M3339" t="s">
        <v>29</v>
      </c>
      <c r="N3339" t="s">
        <v>37</v>
      </c>
      <c r="O3339">
        <v>23.03</v>
      </c>
      <c r="P3339">
        <v>3.3</v>
      </c>
      <c r="Q3339" t="s">
        <v>23</v>
      </c>
    </row>
    <row r="3340" spans="1:17" x14ac:dyDescent="0.3">
      <c r="A3340" t="s">
        <v>7009</v>
      </c>
      <c r="B3340" s="1">
        <v>45458</v>
      </c>
      <c r="C3340" t="s">
        <v>7010</v>
      </c>
      <c r="D3340" t="s">
        <v>109</v>
      </c>
      <c r="E3340" t="s">
        <v>7011</v>
      </c>
      <c r="F3340">
        <v>3</v>
      </c>
      <c r="G3340">
        <v>2</v>
      </c>
      <c r="H3340">
        <v>477.39</v>
      </c>
      <c r="I3340">
        <v>501.2595</v>
      </c>
      <c r="J3340">
        <f t="shared" si="52"/>
        <v>1002.519</v>
      </c>
      <c r="K3340" t="s">
        <v>51</v>
      </c>
      <c r="L3340" t="s">
        <v>42</v>
      </c>
      <c r="M3340" t="s">
        <v>36</v>
      </c>
      <c r="N3340" t="s">
        <v>37</v>
      </c>
      <c r="O3340">
        <v>32.54</v>
      </c>
      <c r="P3340">
        <v>1.1000000000000001</v>
      </c>
      <c r="Q3340" t="s">
        <v>23</v>
      </c>
    </row>
    <row r="3341" spans="1:17" x14ac:dyDescent="0.3">
      <c r="A3341" t="s">
        <v>7012</v>
      </c>
      <c r="B3341" s="1">
        <v>44961</v>
      </c>
      <c r="C3341" t="s">
        <v>7013</v>
      </c>
      <c r="D3341" t="s">
        <v>45</v>
      </c>
      <c r="E3341" t="s">
        <v>110</v>
      </c>
      <c r="F3341">
        <v>16</v>
      </c>
      <c r="G3341">
        <v>15</v>
      </c>
      <c r="H3341">
        <v>254.56</v>
      </c>
      <c r="I3341">
        <v>272.37920000000003</v>
      </c>
      <c r="J3341">
        <f t="shared" si="52"/>
        <v>4085.6880000000006</v>
      </c>
      <c r="K3341" t="s">
        <v>47</v>
      </c>
      <c r="L3341" t="s">
        <v>42</v>
      </c>
      <c r="M3341" t="s">
        <v>36</v>
      </c>
      <c r="N3341" t="s">
        <v>89</v>
      </c>
      <c r="O3341">
        <v>6.12</v>
      </c>
      <c r="P3341">
        <v>4.4000000000000004</v>
      </c>
      <c r="Q3341" t="s">
        <v>23</v>
      </c>
    </row>
    <row r="3342" spans="1:17" x14ac:dyDescent="0.3">
      <c r="A3342" t="s">
        <v>7014</v>
      </c>
      <c r="B3342" s="1">
        <v>44319</v>
      </c>
      <c r="C3342" t="s">
        <v>7015</v>
      </c>
      <c r="D3342" t="s">
        <v>94</v>
      </c>
      <c r="E3342" t="s">
        <v>117</v>
      </c>
      <c r="F3342">
        <v>8</v>
      </c>
      <c r="G3342">
        <v>6</v>
      </c>
      <c r="H3342">
        <v>632.85</v>
      </c>
      <c r="I3342">
        <v>677.1495000000001</v>
      </c>
      <c r="J3342">
        <f t="shared" si="52"/>
        <v>4062.8970000000008</v>
      </c>
      <c r="K3342" t="s">
        <v>51</v>
      </c>
      <c r="L3342" t="s">
        <v>21</v>
      </c>
      <c r="M3342" t="s">
        <v>29</v>
      </c>
      <c r="N3342" t="s">
        <v>30</v>
      </c>
      <c r="O3342">
        <v>30.77</v>
      </c>
      <c r="P3342">
        <v>4.4000000000000004</v>
      </c>
    </row>
    <row r="3343" spans="1:17" x14ac:dyDescent="0.3">
      <c r="A3343" t="s">
        <v>7016</v>
      </c>
      <c r="B3343" s="1">
        <v>45211</v>
      </c>
      <c r="C3343" t="s">
        <v>7017</v>
      </c>
      <c r="D3343" t="s">
        <v>56</v>
      </c>
      <c r="E3343" t="s">
        <v>57</v>
      </c>
      <c r="F3343">
        <v>6</v>
      </c>
      <c r="G3343">
        <v>6</v>
      </c>
      <c r="H3343">
        <v>745.36</v>
      </c>
      <c r="I3343">
        <v>842.25679999999988</v>
      </c>
      <c r="J3343">
        <f t="shared" si="52"/>
        <v>5053.5407999999989</v>
      </c>
      <c r="K3343" t="s">
        <v>47</v>
      </c>
      <c r="L3343" t="s">
        <v>21</v>
      </c>
      <c r="M3343" t="s">
        <v>29</v>
      </c>
      <c r="N3343" t="s">
        <v>89</v>
      </c>
      <c r="O3343">
        <v>42.89</v>
      </c>
      <c r="P3343">
        <v>1.8</v>
      </c>
      <c r="Q3343" t="s">
        <v>23</v>
      </c>
    </row>
    <row r="3344" spans="1:17" x14ac:dyDescent="0.3">
      <c r="A3344" t="s">
        <v>7018</v>
      </c>
      <c r="B3344" s="1">
        <v>45282</v>
      </c>
      <c r="C3344" t="s">
        <v>7019</v>
      </c>
      <c r="D3344" t="s">
        <v>133</v>
      </c>
      <c r="E3344" t="s">
        <v>95</v>
      </c>
      <c r="F3344">
        <v>18</v>
      </c>
      <c r="G3344">
        <v>18</v>
      </c>
      <c r="H3344">
        <v>1456.22</v>
      </c>
      <c r="I3344">
        <v>1587.2798000000003</v>
      </c>
      <c r="J3344">
        <f t="shared" si="52"/>
        <v>28571.036400000005</v>
      </c>
      <c r="K3344" t="s">
        <v>47</v>
      </c>
      <c r="L3344" t="s">
        <v>35</v>
      </c>
      <c r="M3344" t="s">
        <v>22</v>
      </c>
      <c r="N3344" t="s">
        <v>53</v>
      </c>
      <c r="O3344">
        <v>40.07</v>
      </c>
      <c r="P3344">
        <v>4.3</v>
      </c>
      <c r="Q3344" t="s">
        <v>23</v>
      </c>
    </row>
    <row r="3345" spans="1:17" x14ac:dyDescent="0.3">
      <c r="A3345" t="s">
        <v>7020</v>
      </c>
      <c r="B3345" s="1">
        <v>44416</v>
      </c>
      <c r="C3345" t="s">
        <v>7021</v>
      </c>
      <c r="D3345" t="s">
        <v>85</v>
      </c>
      <c r="E3345" t="s">
        <v>82</v>
      </c>
      <c r="F3345">
        <v>18</v>
      </c>
      <c r="G3345">
        <v>14</v>
      </c>
      <c r="H3345">
        <v>523.39</v>
      </c>
      <c r="I3345">
        <v>575.72900000000004</v>
      </c>
      <c r="J3345">
        <f t="shared" si="52"/>
        <v>8060.2060000000001</v>
      </c>
      <c r="K3345" t="s">
        <v>27</v>
      </c>
      <c r="L3345" t="s">
        <v>42</v>
      </c>
      <c r="M3345" t="s">
        <v>36</v>
      </c>
      <c r="N3345" t="s">
        <v>37</v>
      </c>
      <c r="O3345">
        <v>33.520000000000003</v>
      </c>
      <c r="P3345">
        <v>3.6</v>
      </c>
      <c r="Q3345" t="s">
        <v>74</v>
      </c>
    </row>
    <row r="3346" spans="1:17" x14ac:dyDescent="0.3">
      <c r="A3346" t="s">
        <v>7022</v>
      </c>
      <c r="B3346" s="1">
        <v>45266</v>
      </c>
      <c r="C3346" t="s">
        <v>7023</v>
      </c>
      <c r="D3346" t="s">
        <v>40</v>
      </c>
      <c r="E3346" t="s">
        <v>57</v>
      </c>
      <c r="F3346">
        <v>11</v>
      </c>
      <c r="G3346">
        <v>9</v>
      </c>
      <c r="H3346">
        <v>1271.21</v>
      </c>
      <c r="I3346">
        <v>1398.3310000000001</v>
      </c>
      <c r="J3346">
        <f t="shared" si="52"/>
        <v>12584.979000000001</v>
      </c>
      <c r="K3346" t="s">
        <v>47</v>
      </c>
      <c r="L3346" t="s">
        <v>21</v>
      </c>
      <c r="M3346" t="s">
        <v>29</v>
      </c>
      <c r="N3346" t="s">
        <v>30</v>
      </c>
      <c r="O3346">
        <v>9.7200000000000006</v>
      </c>
      <c r="P3346">
        <v>4.5</v>
      </c>
      <c r="Q3346" t="s">
        <v>23</v>
      </c>
    </row>
    <row r="3347" spans="1:17" x14ac:dyDescent="0.3">
      <c r="A3347" t="s">
        <v>7024</v>
      </c>
      <c r="B3347" s="1">
        <v>45257</v>
      </c>
      <c r="C3347" t="s">
        <v>7025</v>
      </c>
      <c r="D3347" t="s">
        <v>100</v>
      </c>
      <c r="E3347" t="s">
        <v>57</v>
      </c>
      <c r="F3347">
        <v>13</v>
      </c>
      <c r="G3347">
        <v>11</v>
      </c>
      <c r="H3347">
        <v>942.75</v>
      </c>
      <c r="I3347">
        <v>1018.1700000000001</v>
      </c>
      <c r="J3347">
        <f t="shared" si="52"/>
        <v>11199.87</v>
      </c>
      <c r="K3347" t="s">
        <v>51</v>
      </c>
      <c r="L3347" t="s">
        <v>42</v>
      </c>
      <c r="M3347" t="s">
        <v>29</v>
      </c>
      <c r="N3347" t="s">
        <v>37</v>
      </c>
      <c r="O3347">
        <v>33.200000000000003</v>
      </c>
      <c r="P3347">
        <v>4.4000000000000004</v>
      </c>
      <c r="Q3347" t="s">
        <v>74</v>
      </c>
    </row>
    <row r="3348" spans="1:17" x14ac:dyDescent="0.3">
      <c r="A3348" t="s">
        <v>7026</v>
      </c>
      <c r="B3348" s="1">
        <v>45336</v>
      </c>
      <c r="C3348" t="s">
        <v>7027</v>
      </c>
      <c r="D3348" t="s">
        <v>116</v>
      </c>
      <c r="E3348" t="s">
        <v>95</v>
      </c>
      <c r="F3348">
        <v>2</v>
      </c>
      <c r="G3348">
        <v>2</v>
      </c>
      <c r="H3348">
        <v>223.93</v>
      </c>
      <c r="I3348">
        <v>239.60510000000002</v>
      </c>
      <c r="J3348">
        <f t="shared" si="52"/>
        <v>479.21020000000004</v>
      </c>
      <c r="K3348" t="s">
        <v>27</v>
      </c>
      <c r="L3348" t="s">
        <v>79</v>
      </c>
      <c r="M3348" t="s">
        <v>7028</v>
      </c>
      <c r="N3348" t="s">
        <v>37</v>
      </c>
      <c r="O3348">
        <v>14.77</v>
      </c>
      <c r="P3348">
        <v>2.6</v>
      </c>
      <c r="Q3348" t="s">
        <v>23</v>
      </c>
    </row>
    <row r="3349" spans="1:17" x14ac:dyDescent="0.3">
      <c r="A3349" t="s">
        <v>7029</v>
      </c>
      <c r="B3349" s="1">
        <v>43924</v>
      </c>
      <c r="C3349" t="s">
        <v>7030</v>
      </c>
      <c r="D3349" t="s">
        <v>133</v>
      </c>
      <c r="E3349" t="s">
        <v>117</v>
      </c>
      <c r="F3349">
        <v>20</v>
      </c>
      <c r="G3349">
        <v>18</v>
      </c>
      <c r="H3349">
        <v>541.07000000000005</v>
      </c>
      <c r="I3349">
        <v>605.99840000000006</v>
      </c>
      <c r="J3349">
        <f t="shared" si="52"/>
        <v>10907.971200000002</v>
      </c>
      <c r="K3349" t="s">
        <v>66</v>
      </c>
      <c r="L3349" t="s">
        <v>21</v>
      </c>
      <c r="M3349" t="s">
        <v>22</v>
      </c>
      <c r="N3349" t="s">
        <v>37</v>
      </c>
      <c r="O3349">
        <v>48.47</v>
      </c>
      <c r="P3349">
        <v>2.5</v>
      </c>
      <c r="Q3349" t="s">
        <v>23</v>
      </c>
    </row>
    <row r="3350" spans="1:17" x14ac:dyDescent="0.3">
      <c r="A3350" t="s">
        <v>7031</v>
      </c>
      <c r="B3350" s="1">
        <v>44562</v>
      </c>
      <c r="C3350" t="s">
        <v>5697</v>
      </c>
      <c r="D3350" t="s">
        <v>100</v>
      </c>
      <c r="E3350" t="s">
        <v>41</v>
      </c>
      <c r="F3350">
        <v>18</v>
      </c>
      <c r="G3350">
        <v>14</v>
      </c>
      <c r="H3350">
        <v>582.57000000000005</v>
      </c>
      <c r="I3350">
        <v>629.17560000000014</v>
      </c>
      <c r="J3350">
        <f t="shared" si="52"/>
        <v>8808.4584000000013</v>
      </c>
      <c r="K3350" t="s">
        <v>27</v>
      </c>
      <c r="L3350" t="s">
        <v>123</v>
      </c>
      <c r="M3350" t="s">
        <v>36</v>
      </c>
      <c r="N3350" t="s">
        <v>89</v>
      </c>
      <c r="O3350">
        <v>11.27</v>
      </c>
      <c r="P3350">
        <v>1.8</v>
      </c>
      <c r="Q3350" t="s">
        <v>23</v>
      </c>
    </row>
    <row r="3351" spans="1:17" x14ac:dyDescent="0.3">
      <c r="A3351" t="s">
        <v>7032</v>
      </c>
      <c r="B3351" s="1">
        <v>44860</v>
      </c>
      <c r="C3351" t="s">
        <v>7033</v>
      </c>
      <c r="D3351" t="s">
        <v>100</v>
      </c>
      <c r="E3351" t="s">
        <v>41</v>
      </c>
      <c r="F3351">
        <v>8</v>
      </c>
      <c r="G3351">
        <v>6</v>
      </c>
      <c r="H3351">
        <v>202.98</v>
      </c>
      <c r="I3351">
        <v>221.2482</v>
      </c>
      <c r="J3351">
        <f t="shared" si="52"/>
        <v>1327.4892</v>
      </c>
      <c r="K3351" t="s">
        <v>27</v>
      </c>
      <c r="L3351" t="s">
        <v>86</v>
      </c>
      <c r="M3351" t="s">
        <v>71</v>
      </c>
      <c r="O3351">
        <v>36.15</v>
      </c>
      <c r="P3351">
        <v>2.2000000000000002</v>
      </c>
    </row>
    <row r="3352" spans="1:17" x14ac:dyDescent="0.3">
      <c r="A3352" t="s">
        <v>7034</v>
      </c>
      <c r="B3352" s="1">
        <v>44819</v>
      </c>
      <c r="C3352" t="s">
        <v>7035</v>
      </c>
      <c r="D3352" t="s">
        <v>133</v>
      </c>
      <c r="E3352" t="s">
        <v>95</v>
      </c>
      <c r="F3352">
        <v>14</v>
      </c>
      <c r="G3352">
        <v>14</v>
      </c>
      <c r="H3352">
        <v>99.86</v>
      </c>
      <c r="I3352">
        <v>106.8502</v>
      </c>
      <c r="J3352">
        <f t="shared" si="52"/>
        <v>1495.9028000000001</v>
      </c>
      <c r="K3352" t="s">
        <v>27</v>
      </c>
      <c r="L3352" t="s">
        <v>79</v>
      </c>
      <c r="M3352" t="s">
        <v>29</v>
      </c>
      <c r="N3352" t="s">
        <v>37</v>
      </c>
      <c r="O3352">
        <v>47.78</v>
      </c>
      <c r="P3352">
        <v>1.8</v>
      </c>
      <c r="Q3352" t="s">
        <v>74</v>
      </c>
    </row>
    <row r="3353" spans="1:17" x14ac:dyDescent="0.3">
      <c r="A3353" t="s">
        <v>7036</v>
      </c>
      <c r="B3353" s="1">
        <v>45118</v>
      </c>
      <c r="C3353" t="s">
        <v>7037</v>
      </c>
      <c r="D3353" t="s">
        <v>65</v>
      </c>
      <c r="E3353" t="s">
        <v>78</v>
      </c>
      <c r="F3353">
        <v>18</v>
      </c>
      <c r="G3353">
        <v>18</v>
      </c>
      <c r="H3353">
        <v>1300.99</v>
      </c>
      <c r="I3353">
        <v>1405.0692000000001</v>
      </c>
      <c r="J3353">
        <f t="shared" si="52"/>
        <v>25291.245600000002</v>
      </c>
      <c r="K3353" t="s">
        <v>47</v>
      </c>
      <c r="L3353" t="s">
        <v>123</v>
      </c>
      <c r="M3353" t="s">
        <v>29</v>
      </c>
      <c r="N3353" t="s">
        <v>37</v>
      </c>
      <c r="O3353">
        <v>19.96</v>
      </c>
      <c r="P3353">
        <v>3.4</v>
      </c>
      <c r="Q3353" t="s">
        <v>23</v>
      </c>
    </row>
    <row r="3354" spans="1:17" x14ac:dyDescent="0.3">
      <c r="A3354" t="s">
        <v>7038</v>
      </c>
      <c r="B3354" s="1">
        <v>45581</v>
      </c>
      <c r="C3354" t="s">
        <v>7039</v>
      </c>
      <c r="D3354" t="s">
        <v>130</v>
      </c>
      <c r="E3354" t="s">
        <v>82</v>
      </c>
      <c r="F3354">
        <v>10</v>
      </c>
      <c r="G3354">
        <v>8</v>
      </c>
      <c r="H3354">
        <v>41.89</v>
      </c>
      <c r="I3354">
        <v>45.660100000000007</v>
      </c>
      <c r="J3354">
        <f t="shared" si="52"/>
        <v>365.28080000000006</v>
      </c>
      <c r="K3354" t="s">
        <v>20</v>
      </c>
      <c r="L3354" t="s">
        <v>42</v>
      </c>
      <c r="M3354" t="s">
        <v>36</v>
      </c>
      <c r="N3354" t="s">
        <v>37</v>
      </c>
      <c r="P3354">
        <v>3.8</v>
      </c>
    </row>
    <row r="3355" spans="1:17" x14ac:dyDescent="0.3">
      <c r="A3355" t="s">
        <v>7040</v>
      </c>
      <c r="B3355" s="1">
        <v>43860</v>
      </c>
      <c r="C3355" t="s">
        <v>7041</v>
      </c>
      <c r="D3355" t="s">
        <v>61</v>
      </c>
      <c r="E3355" t="s">
        <v>34</v>
      </c>
      <c r="F3355">
        <v>7</v>
      </c>
      <c r="G3355">
        <v>7</v>
      </c>
      <c r="H3355">
        <v>792.22</v>
      </c>
      <c r="I3355">
        <v>879.3642000000001</v>
      </c>
      <c r="J3355">
        <f t="shared" si="52"/>
        <v>6155.5494000000008</v>
      </c>
      <c r="K3355" t="s">
        <v>47</v>
      </c>
      <c r="L3355" t="s">
        <v>79</v>
      </c>
      <c r="M3355" t="s">
        <v>22</v>
      </c>
      <c r="N3355" t="s">
        <v>30</v>
      </c>
      <c r="O3355">
        <v>26.1</v>
      </c>
      <c r="P3355">
        <v>3.6</v>
      </c>
      <c r="Q3355" t="s">
        <v>23</v>
      </c>
    </row>
    <row r="3356" spans="1:17" x14ac:dyDescent="0.3">
      <c r="A3356" t="s">
        <v>7042</v>
      </c>
      <c r="B3356" s="1">
        <v>44303</v>
      </c>
      <c r="C3356" t="s">
        <v>1058</v>
      </c>
      <c r="D3356" t="s">
        <v>133</v>
      </c>
      <c r="E3356" t="s">
        <v>95</v>
      </c>
      <c r="F3356">
        <v>12</v>
      </c>
      <c r="G3356">
        <v>10</v>
      </c>
      <c r="H3356">
        <v>612.62</v>
      </c>
      <c r="I3356">
        <v>673.88200000000006</v>
      </c>
      <c r="J3356">
        <f t="shared" si="52"/>
        <v>6738.8200000000006</v>
      </c>
      <c r="K3356" t="s">
        <v>51</v>
      </c>
      <c r="L3356" t="s">
        <v>86</v>
      </c>
      <c r="M3356" t="s">
        <v>36</v>
      </c>
      <c r="N3356" t="s">
        <v>53</v>
      </c>
      <c r="O3356">
        <v>8.33</v>
      </c>
      <c r="P3356">
        <v>4.5</v>
      </c>
      <c r="Q3356" t="s">
        <v>23</v>
      </c>
    </row>
    <row r="3357" spans="1:17" x14ac:dyDescent="0.3">
      <c r="A3357" t="s">
        <v>7043</v>
      </c>
      <c r="B3357" s="1">
        <v>43944</v>
      </c>
      <c r="C3357" t="s">
        <v>7044</v>
      </c>
      <c r="D3357" t="s">
        <v>133</v>
      </c>
      <c r="E3357" t="s">
        <v>50</v>
      </c>
      <c r="F3357">
        <v>20</v>
      </c>
      <c r="G3357">
        <v>17</v>
      </c>
      <c r="H3357">
        <v>548.45000000000005</v>
      </c>
      <c r="I3357">
        <v>592.32600000000014</v>
      </c>
      <c r="J3357">
        <f t="shared" si="52"/>
        <v>10069.542000000003</v>
      </c>
      <c r="K3357" t="s">
        <v>27</v>
      </c>
      <c r="L3357" t="s">
        <v>123</v>
      </c>
      <c r="M3357" t="s">
        <v>71</v>
      </c>
      <c r="N3357" t="s">
        <v>89</v>
      </c>
      <c r="O3357">
        <v>9.57</v>
      </c>
      <c r="P3357">
        <v>2</v>
      </c>
    </row>
    <row r="3358" spans="1:17" x14ac:dyDescent="0.3">
      <c r="A3358" t="s">
        <v>7045</v>
      </c>
      <c r="B3358" s="1">
        <v>44980</v>
      </c>
      <c r="C3358" t="s">
        <v>2482</v>
      </c>
      <c r="D3358" t="s">
        <v>133</v>
      </c>
      <c r="E3358" t="s">
        <v>50</v>
      </c>
      <c r="F3358">
        <v>8</v>
      </c>
      <c r="G3358">
        <v>8</v>
      </c>
      <c r="H3358">
        <v>732.63</v>
      </c>
      <c r="I3358">
        <v>820.54560000000004</v>
      </c>
      <c r="J3358">
        <f t="shared" si="52"/>
        <v>6564.3648000000003</v>
      </c>
      <c r="K3358" t="s">
        <v>66</v>
      </c>
      <c r="L3358" t="s">
        <v>42</v>
      </c>
      <c r="M3358" t="s">
        <v>29</v>
      </c>
      <c r="N3358" t="s">
        <v>37</v>
      </c>
      <c r="O3358">
        <v>27.28</v>
      </c>
      <c r="P3358">
        <v>4.9000000000000004</v>
      </c>
      <c r="Q3358" t="s">
        <v>15</v>
      </c>
    </row>
    <row r="3359" spans="1:17" x14ac:dyDescent="0.3">
      <c r="A3359" t="s">
        <v>7046</v>
      </c>
      <c r="B3359" s="1">
        <v>44398</v>
      </c>
      <c r="C3359" t="s">
        <v>7047</v>
      </c>
      <c r="D3359" t="s">
        <v>116</v>
      </c>
      <c r="E3359" t="s">
        <v>117</v>
      </c>
      <c r="F3359">
        <v>17</v>
      </c>
      <c r="G3359">
        <v>14</v>
      </c>
      <c r="H3359">
        <v>495.19</v>
      </c>
      <c r="I3359">
        <v>554.61280000000011</v>
      </c>
      <c r="J3359">
        <f t="shared" si="52"/>
        <v>7764.5792000000019</v>
      </c>
      <c r="K3359" t="s">
        <v>51</v>
      </c>
      <c r="L3359" t="s">
        <v>28</v>
      </c>
      <c r="M3359" t="s">
        <v>22</v>
      </c>
      <c r="N3359" t="s">
        <v>67</v>
      </c>
      <c r="O3359">
        <v>17.43</v>
      </c>
      <c r="P3359">
        <v>1.8</v>
      </c>
      <c r="Q3359" t="s">
        <v>23</v>
      </c>
    </row>
    <row r="3360" spans="1:17" x14ac:dyDescent="0.3">
      <c r="A3360" t="s">
        <v>7048</v>
      </c>
      <c r="B3360" s="1">
        <v>44473</v>
      </c>
      <c r="C3360" t="s">
        <v>7049</v>
      </c>
      <c r="D3360" t="s">
        <v>33</v>
      </c>
      <c r="E3360" t="s">
        <v>70</v>
      </c>
      <c r="F3360">
        <v>12</v>
      </c>
      <c r="G3360">
        <v>11</v>
      </c>
      <c r="H3360">
        <v>759.98</v>
      </c>
      <c r="I3360">
        <v>873.97699999999998</v>
      </c>
      <c r="J3360">
        <f t="shared" si="52"/>
        <v>9613.7469999999994</v>
      </c>
      <c r="K3360" t="s">
        <v>66</v>
      </c>
      <c r="L3360" t="s">
        <v>86</v>
      </c>
      <c r="M3360" t="s">
        <v>36</v>
      </c>
      <c r="N3360" t="s">
        <v>30</v>
      </c>
      <c r="O3360">
        <v>9.11</v>
      </c>
      <c r="P3360">
        <v>3.5</v>
      </c>
      <c r="Q3360" t="s">
        <v>23</v>
      </c>
    </row>
    <row r="3361" spans="1:17" x14ac:dyDescent="0.3">
      <c r="A3361" t="s">
        <v>7050</v>
      </c>
      <c r="B3361" s="1">
        <v>45521</v>
      </c>
      <c r="C3361" t="s">
        <v>7051</v>
      </c>
      <c r="D3361" t="s">
        <v>109</v>
      </c>
      <c r="E3361" t="s">
        <v>46</v>
      </c>
      <c r="F3361">
        <v>19</v>
      </c>
      <c r="G3361">
        <v>16</v>
      </c>
      <c r="H3361">
        <v>1355.39</v>
      </c>
      <c r="I3361">
        <v>1423.1595000000002</v>
      </c>
      <c r="J3361">
        <f t="shared" si="52"/>
        <v>22770.552000000003</v>
      </c>
      <c r="K3361" t="s">
        <v>47</v>
      </c>
      <c r="L3361" t="s">
        <v>21</v>
      </c>
      <c r="M3361" t="s">
        <v>22</v>
      </c>
      <c r="N3361" t="s">
        <v>67</v>
      </c>
      <c r="O3361">
        <v>43.57</v>
      </c>
      <c r="P3361">
        <v>1.5</v>
      </c>
      <c r="Q3361" t="s">
        <v>23</v>
      </c>
    </row>
    <row r="3362" spans="1:17" x14ac:dyDescent="0.3">
      <c r="A3362" t="s">
        <v>7052</v>
      </c>
      <c r="B3362" s="1">
        <v>44841</v>
      </c>
      <c r="C3362" t="s">
        <v>7053</v>
      </c>
      <c r="D3362" t="s">
        <v>100</v>
      </c>
      <c r="E3362" t="s">
        <v>57</v>
      </c>
      <c r="F3362">
        <v>2</v>
      </c>
      <c r="G3362">
        <v>2</v>
      </c>
      <c r="H3362">
        <v>859.14</v>
      </c>
      <c r="I3362">
        <v>902.09699999999998</v>
      </c>
      <c r="J3362">
        <f t="shared" si="52"/>
        <v>1804.194</v>
      </c>
      <c r="K3362" t="s">
        <v>47</v>
      </c>
      <c r="L3362" t="s">
        <v>21</v>
      </c>
      <c r="M3362" t="s">
        <v>22</v>
      </c>
      <c r="N3362" t="s">
        <v>30</v>
      </c>
      <c r="O3362">
        <v>1.99</v>
      </c>
      <c r="P3362">
        <v>1.3</v>
      </c>
      <c r="Q3362" t="s">
        <v>23</v>
      </c>
    </row>
    <row r="3363" spans="1:17" x14ac:dyDescent="0.3">
      <c r="A3363" t="s">
        <v>7054</v>
      </c>
      <c r="B3363" s="1">
        <v>44039</v>
      </c>
      <c r="C3363" t="s">
        <v>7055</v>
      </c>
      <c r="D3363" t="s">
        <v>45</v>
      </c>
      <c r="E3363" t="s">
        <v>46</v>
      </c>
      <c r="F3363">
        <v>5</v>
      </c>
      <c r="G3363">
        <v>5</v>
      </c>
      <c r="H3363">
        <v>1188.1300000000001</v>
      </c>
      <c r="I3363">
        <v>1259.4178000000002</v>
      </c>
      <c r="J3363">
        <f t="shared" si="52"/>
        <v>6297.0890000000009</v>
      </c>
      <c r="K3363" t="s">
        <v>51</v>
      </c>
      <c r="L3363" t="s">
        <v>35</v>
      </c>
      <c r="M3363" t="s">
        <v>36</v>
      </c>
      <c r="N3363" t="s">
        <v>30</v>
      </c>
      <c r="O3363">
        <v>44.61</v>
      </c>
      <c r="P3363">
        <v>4.3</v>
      </c>
      <c r="Q3363" t="s">
        <v>23</v>
      </c>
    </row>
    <row r="3364" spans="1:17" x14ac:dyDescent="0.3">
      <c r="A3364" t="s">
        <v>7056</v>
      </c>
      <c r="B3364" s="1">
        <v>45485</v>
      </c>
      <c r="C3364" t="s">
        <v>7057</v>
      </c>
      <c r="D3364" t="s">
        <v>141</v>
      </c>
      <c r="E3364" t="s">
        <v>50</v>
      </c>
      <c r="F3364">
        <v>20</v>
      </c>
      <c r="G3364">
        <v>16</v>
      </c>
      <c r="H3364">
        <v>6.47</v>
      </c>
      <c r="I3364">
        <v>6.9229000000000003</v>
      </c>
      <c r="J3364">
        <f t="shared" si="52"/>
        <v>110.7664</v>
      </c>
      <c r="K3364" t="s">
        <v>47</v>
      </c>
      <c r="L3364" t="s">
        <v>123</v>
      </c>
      <c r="M3364" t="s">
        <v>71</v>
      </c>
      <c r="N3364" t="s">
        <v>53</v>
      </c>
      <c r="O3364">
        <v>19.72</v>
      </c>
      <c r="P3364">
        <v>4.9000000000000004</v>
      </c>
      <c r="Q3364" t="s">
        <v>23</v>
      </c>
    </row>
    <row r="3365" spans="1:17" x14ac:dyDescent="0.3">
      <c r="A3365" t="s">
        <v>7058</v>
      </c>
      <c r="B3365" s="1">
        <v>45382</v>
      </c>
      <c r="C3365" t="s">
        <v>7059</v>
      </c>
      <c r="D3365" t="s">
        <v>141</v>
      </c>
      <c r="E3365" t="s">
        <v>117</v>
      </c>
      <c r="F3365">
        <v>12</v>
      </c>
      <c r="G3365">
        <v>11</v>
      </c>
      <c r="H3365">
        <v>587.4</v>
      </c>
      <c r="I3365">
        <v>628.51800000000003</v>
      </c>
      <c r="J3365">
        <f t="shared" si="52"/>
        <v>6913.6980000000003</v>
      </c>
      <c r="K3365" t="s">
        <v>7060</v>
      </c>
      <c r="L3365" t="s">
        <v>86</v>
      </c>
      <c r="M3365" t="s">
        <v>22</v>
      </c>
      <c r="N3365" t="s">
        <v>37</v>
      </c>
      <c r="O3365">
        <v>48.21</v>
      </c>
      <c r="P3365">
        <v>4.4000000000000004</v>
      </c>
      <c r="Q3365" t="s">
        <v>23</v>
      </c>
    </row>
    <row r="3366" spans="1:17" x14ac:dyDescent="0.3">
      <c r="A3366" t="s">
        <v>7061</v>
      </c>
      <c r="B3366" s="1">
        <v>45596</v>
      </c>
      <c r="C3366" t="s">
        <v>7062</v>
      </c>
      <c r="D3366" t="s">
        <v>94</v>
      </c>
      <c r="E3366" t="s">
        <v>117</v>
      </c>
      <c r="F3366">
        <v>16</v>
      </c>
      <c r="G3366">
        <v>15</v>
      </c>
      <c r="H3366">
        <v>1077.96</v>
      </c>
      <c r="I3366">
        <v>1207.3152000000002</v>
      </c>
      <c r="J3366">
        <f t="shared" si="52"/>
        <v>18109.728000000003</v>
      </c>
      <c r="K3366" t="s">
        <v>47</v>
      </c>
      <c r="L3366" t="s">
        <v>79</v>
      </c>
      <c r="M3366" t="s">
        <v>36</v>
      </c>
      <c r="N3366" t="s">
        <v>53</v>
      </c>
      <c r="O3366">
        <v>4.3499999999999996</v>
      </c>
      <c r="P3366">
        <v>4.9000000000000004</v>
      </c>
      <c r="Q3366" t="s">
        <v>23</v>
      </c>
    </row>
    <row r="3367" spans="1:17" x14ac:dyDescent="0.3">
      <c r="A3367" t="s">
        <v>7063</v>
      </c>
      <c r="B3367" s="1">
        <v>44507</v>
      </c>
      <c r="C3367" t="s">
        <v>7064</v>
      </c>
      <c r="D3367" t="s">
        <v>77</v>
      </c>
      <c r="E3367" t="s">
        <v>19</v>
      </c>
      <c r="F3367">
        <v>1</v>
      </c>
      <c r="G3367">
        <v>1</v>
      </c>
      <c r="H3367">
        <v>842.94</v>
      </c>
      <c r="I3367">
        <v>952.5222</v>
      </c>
      <c r="J3367">
        <f t="shared" si="52"/>
        <v>952.5222</v>
      </c>
      <c r="K3367" t="s">
        <v>27</v>
      </c>
      <c r="L3367" t="s">
        <v>86</v>
      </c>
      <c r="M3367" t="s">
        <v>7065</v>
      </c>
      <c r="N3367" t="s">
        <v>30</v>
      </c>
      <c r="O3367">
        <v>17.7</v>
      </c>
      <c r="P3367">
        <v>1.6</v>
      </c>
      <c r="Q3367" t="s">
        <v>23</v>
      </c>
    </row>
    <row r="3368" spans="1:17" x14ac:dyDescent="0.3">
      <c r="A3368" t="s">
        <v>7066</v>
      </c>
      <c r="B3368" s="1">
        <v>44977</v>
      </c>
      <c r="C3368" t="s">
        <v>7067</v>
      </c>
      <c r="E3368" t="s">
        <v>78</v>
      </c>
      <c r="F3368">
        <v>4</v>
      </c>
      <c r="G3368">
        <v>4</v>
      </c>
      <c r="H3368">
        <v>521.96</v>
      </c>
      <c r="I3368">
        <v>568.93640000000005</v>
      </c>
      <c r="J3368">
        <f t="shared" si="52"/>
        <v>2275.7456000000002</v>
      </c>
      <c r="K3368" t="s">
        <v>66</v>
      </c>
      <c r="L3368" t="s">
        <v>35</v>
      </c>
      <c r="M3368" t="s">
        <v>29</v>
      </c>
      <c r="N3368" t="s">
        <v>37</v>
      </c>
      <c r="O3368">
        <v>19.03</v>
      </c>
      <c r="P3368">
        <v>4</v>
      </c>
      <c r="Q3368" t="s">
        <v>23</v>
      </c>
    </row>
    <row r="3369" spans="1:17" x14ac:dyDescent="0.3">
      <c r="A3369" t="s">
        <v>7068</v>
      </c>
      <c r="B3369" s="1">
        <v>44936</v>
      </c>
      <c r="C3369" t="s">
        <v>7069</v>
      </c>
      <c r="D3369" t="s">
        <v>40</v>
      </c>
      <c r="E3369" t="s">
        <v>57</v>
      </c>
      <c r="F3369">
        <v>10</v>
      </c>
      <c r="G3369">
        <v>9</v>
      </c>
      <c r="H3369">
        <v>921.41</v>
      </c>
      <c r="I3369">
        <v>985.90870000000007</v>
      </c>
      <c r="J3369">
        <f t="shared" si="52"/>
        <v>8873.1783000000014</v>
      </c>
      <c r="K3369" t="s">
        <v>20</v>
      </c>
      <c r="L3369" t="s">
        <v>35</v>
      </c>
      <c r="M3369" t="s">
        <v>29</v>
      </c>
      <c r="N3369" t="s">
        <v>37</v>
      </c>
      <c r="O3369">
        <v>20.329999999999998</v>
      </c>
      <c r="P3369">
        <v>1.7</v>
      </c>
      <c r="Q3369" t="s">
        <v>23</v>
      </c>
    </row>
    <row r="3370" spans="1:17" x14ac:dyDescent="0.3">
      <c r="A3370" t="s">
        <v>7070</v>
      </c>
      <c r="B3370" s="1">
        <v>43937</v>
      </c>
      <c r="C3370" t="s">
        <v>7071</v>
      </c>
      <c r="D3370" t="s">
        <v>100</v>
      </c>
      <c r="E3370" t="s">
        <v>26</v>
      </c>
      <c r="F3370">
        <v>19</v>
      </c>
      <c r="G3370">
        <v>17</v>
      </c>
      <c r="H3370">
        <v>691.14</v>
      </c>
      <c r="I3370">
        <v>746.43119999999999</v>
      </c>
      <c r="J3370">
        <f t="shared" si="52"/>
        <v>12689.330399999999</v>
      </c>
      <c r="K3370" t="s">
        <v>27</v>
      </c>
      <c r="L3370" t="s">
        <v>28</v>
      </c>
      <c r="M3370" t="s">
        <v>36</v>
      </c>
      <c r="N3370" t="s">
        <v>53</v>
      </c>
      <c r="O3370">
        <v>-5</v>
      </c>
      <c r="P3370">
        <v>4.5</v>
      </c>
      <c r="Q3370" t="s">
        <v>23</v>
      </c>
    </row>
    <row r="3371" spans="1:17" x14ac:dyDescent="0.3">
      <c r="A3371" t="s">
        <v>7072</v>
      </c>
      <c r="B3371" s="1">
        <v>45513</v>
      </c>
      <c r="C3371" t="s">
        <v>7073</v>
      </c>
      <c r="D3371" t="s">
        <v>109</v>
      </c>
      <c r="E3371" t="s">
        <v>46</v>
      </c>
      <c r="F3371">
        <v>1</v>
      </c>
      <c r="G3371">
        <v>1</v>
      </c>
      <c r="H3371">
        <v>500.33</v>
      </c>
      <c r="I3371">
        <v>575.37949999999989</v>
      </c>
      <c r="J3371">
        <f t="shared" si="52"/>
        <v>575.37949999999989</v>
      </c>
      <c r="K3371" t="s">
        <v>20</v>
      </c>
      <c r="L3371" t="s">
        <v>79</v>
      </c>
      <c r="M3371" t="s">
        <v>71</v>
      </c>
      <c r="N3371" t="s">
        <v>37</v>
      </c>
      <c r="O3371">
        <v>13.47</v>
      </c>
      <c r="P3371">
        <v>2.7</v>
      </c>
      <c r="Q3371" t="s">
        <v>23</v>
      </c>
    </row>
    <row r="3372" spans="1:17" x14ac:dyDescent="0.3">
      <c r="A3372" t="s">
        <v>7074</v>
      </c>
      <c r="B3372" s="1">
        <v>44393</v>
      </c>
      <c r="C3372" t="s">
        <v>7075</v>
      </c>
      <c r="D3372" t="s">
        <v>56</v>
      </c>
      <c r="E3372" t="s">
        <v>41</v>
      </c>
      <c r="F3372">
        <v>20</v>
      </c>
      <c r="G3372">
        <v>19</v>
      </c>
      <c r="H3372">
        <v>664.59</v>
      </c>
      <c r="I3372">
        <v>717.75720000000013</v>
      </c>
      <c r="J3372">
        <f t="shared" si="52"/>
        <v>13637.386800000002</v>
      </c>
      <c r="K3372" t="s">
        <v>27</v>
      </c>
      <c r="L3372" t="s">
        <v>123</v>
      </c>
      <c r="M3372" t="s">
        <v>71</v>
      </c>
      <c r="N3372" t="s">
        <v>53</v>
      </c>
      <c r="O3372">
        <v>23.05</v>
      </c>
      <c r="P3372">
        <v>2.2999999999999998</v>
      </c>
      <c r="Q3372" t="s">
        <v>74</v>
      </c>
    </row>
    <row r="3373" spans="1:17" x14ac:dyDescent="0.3">
      <c r="A3373" t="s">
        <v>7076</v>
      </c>
      <c r="B3373" s="1">
        <v>45431</v>
      </c>
      <c r="C3373" t="s">
        <v>7077</v>
      </c>
      <c r="D3373" t="s">
        <v>33</v>
      </c>
      <c r="E3373" t="s">
        <v>70</v>
      </c>
      <c r="F3373">
        <v>5</v>
      </c>
      <c r="G3373">
        <v>4</v>
      </c>
      <c r="H3373">
        <v>520.98</v>
      </c>
      <c r="I3373">
        <v>573.07800000000009</v>
      </c>
      <c r="J3373">
        <f t="shared" si="52"/>
        <v>2292.3120000000004</v>
      </c>
      <c r="K3373" t="s">
        <v>66</v>
      </c>
      <c r="L3373" t="s">
        <v>35</v>
      </c>
      <c r="M3373" t="s">
        <v>71</v>
      </c>
      <c r="N3373" t="s">
        <v>37</v>
      </c>
      <c r="O3373">
        <v>16.29</v>
      </c>
      <c r="P3373">
        <v>3.2</v>
      </c>
      <c r="Q3373" t="s">
        <v>23</v>
      </c>
    </row>
    <row r="3374" spans="1:17" x14ac:dyDescent="0.3">
      <c r="A3374" t="s">
        <v>7078</v>
      </c>
      <c r="B3374" s="1">
        <v>45063</v>
      </c>
      <c r="C3374" t="s">
        <v>7079</v>
      </c>
      <c r="D3374" t="s">
        <v>130</v>
      </c>
      <c r="E3374" t="s">
        <v>78</v>
      </c>
      <c r="F3374">
        <v>10</v>
      </c>
      <c r="G3374">
        <v>8</v>
      </c>
      <c r="H3374">
        <v>1259.0999999999999</v>
      </c>
      <c r="I3374">
        <v>1385.01</v>
      </c>
      <c r="J3374">
        <f t="shared" si="52"/>
        <v>11080.08</v>
      </c>
      <c r="K3374" t="s">
        <v>27</v>
      </c>
      <c r="L3374" t="s">
        <v>79</v>
      </c>
      <c r="M3374" t="s">
        <v>36</v>
      </c>
      <c r="N3374" t="s">
        <v>67</v>
      </c>
      <c r="O3374">
        <v>7.95</v>
      </c>
      <c r="P3374">
        <v>4.5</v>
      </c>
      <c r="Q3374" t="s">
        <v>23</v>
      </c>
    </row>
    <row r="3375" spans="1:17" x14ac:dyDescent="0.3">
      <c r="A3375" t="s">
        <v>6228</v>
      </c>
      <c r="B3375" s="1">
        <v>44977</v>
      </c>
      <c r="C3375" t="s">
        <v>7080</v>
      </c>
      <c r="D3375" t="s">
        <v>61</v>
      </c>
      <c r="E3375" t="s">
        <v>34</v>
      </c>
      <c r="F3375">
        <v>7</v>
      </c>
      <c r="G3375">
        <v>6</v>
      </c>
      <c r="H3375">
        <v>1033.9000000000001</v>
      </c>
      <c r="I3375">
        <v>1085.5950000000003</v>
      </c>
      <c r="J3375">
        <f t="shared" si="52"/>
        <v>6513.5700000000015</v>
      </c>
      <c r="K3375" t="s">
        <v>51</v>
      </c>
      <c r="L3375" t="s">
        <v>42</v>
      </c>
      <c r="M3375" t="s">
        <v>29</v>
      </c>
      <c r="N3375" t="s">
        <v>37</v>
      </c>
      <c r="O3375">
        <v>16.04</v>
      </c>
      <c r="P3375">
        <v>2.1</v>
      </c>
      <c r="Q3375" t="s">
        <v>23</v>
      </c>
    </row>
    <row r="3376" spans="1:17" x14ac:dyDescent="0.3">
      <c r="A3376" t="s">
        <v>7081</v>
      </c>
      <c r="B3376" s="1">
        <v>44046</v>
      </c>
      <c r="C3376" t="s">
        <v>7082</v>
      </c>
      <c r="D3376" t="s">
        <v>116</v>
      </c>
      <c r="E3376" t="s">
        <v>117</v>
      </c>
      <c r="F3376">
        <v>1</v>
      </c>
      <c r="G3376">
        <v>1</v>
      </c>
      <c r="H3376">
        <v>539.83000000000004</v>
      </c>
      <c r="I3376">
        <v>577.61810000000003</v>
      </c>
      <c r="J3376">
        <f t="shared" si="52"/>
        <v>577.61810000000003</v>
      </c>
      <c r="K3376" t="s">
        <v>27</v>
      </c>
      <c r="L3376" t="s">
        <v>42</v>
      </c>
      <c r="M3376" t="s">
        <v>29</v>
      </c>
      <c r="N3376" t="s">
        <v>53</v>
      </c>
      <c r="O3376">
        <v>26.36</v>
      </c>
      <c r="P3376">
        <v>3.1</v>
      </c>
      <c r="Q3376" t="s">
        <v>23</v>
      </c>
    </row>
    <row r="3377" spans="1:17" x14ac:dyDescent="0.3">
      <c r="A3377" t="s">
        <v>7083</v>
      </c>
      <c r="B3377" s="1">
        <v>44424</v>
      </c>
      <c r="C3377" t="s">
        <v>7084</v>
      </c>
      <c r="D3377" t="s">
        <v>77</v>
      </c>
      <c r="E3377" t="s">
        <v>19</v>
      </c>
      <c r="F3377">
        <v>5</v>
      </c>
      <c r="G3377">
        <v>5</v>
      </c>
      <c r="H3377">
        <v>1167.3</v>
      </c>
      <c r="I3377">
        <v>1260.684</v>
      </c>
      <c r="J3377">
        <f t="shared" si="52"/>
        <v>6303.42</v>
      </c>
      <c r="K3377" t="s">
        <v>27</v>
      </c>
      <c r="L3377" t="s">
        <v>28</v>
      </c>
      <c r="M3377" t="s">
        <v>22</v>
      </c>
      <c r="N3377" t="s">
        <v>67</v>
      </c>
      <c r="O3377">
        <v>44.16</v>
      </c>
      <c r="P3377">
        <v>1.8</v>
      </c>
      <c r="Q3377" t="s">
        <v>74</v>
      </c>
    </row>
    <row r="3378" spans="1:17" x14ac:dyDescent="0.3">
      <c r="A3378" t="s">
        <v>2528</v>
      </c>
      <c r="B3378" s="1">
        <v>43938</v>
      </c>
      <c r="C3378" t="s">
        <v>7085</v>
      </c>
      <c r="D3378" t="s">
        <v>65</v>
      </c>
      <c r="E3378" t="s">
        <v>19</v>
      </c>
      <c r="F3378">
        <v>10</v>
      </c>
      <c r="G3378">
        <v>9</v>
      </c>
      <c r="H3378">
        <v>813.61</v>
      </c>
      <c r="I3378">
        <v>935.65149999999994</v>
      </c>
      <c r="J3378">
        <f t="shared" si="52"/>
        <v>8420.8634999999995</v>
      </c>
      <c r="K3378" t="s">
        <v>27</v>
      </c>
      <c r="L3378" t="s">
        <v>123</v>
      </c>
      <c r="M3378" t="s">
        <v>71</v>
      </c>
      <c r="N3378" t="s">
        <v>67</v>
      </c>
      <c r="O3378">
        <v>11.01</v>
      </c>
      <c r="P3378">
        <v>4.0999999999999996</v>
      </c>
      <c r="Q3378" t="s">
        <v>23</v>
      </c>
    </row>
    <row r="3379" spans="1:17" x14ac:dyDescent="0.3">
      <c r="A3379" t="s">
        <v>7086</v>
      </c>
      <c r="B3379" s="1">
        <v>45540</v>
      </c>
      <c r="C3379" t="s">
        <v>7087</v>
      </c>
      <c r="D3379" t="s">
        <v>85</v>
      </c>
      <c r="E3379" t="s">
        <v>19</v>
      </c>
      <c r="F3379">
        <v>17</v>
      </c>
      <c r="G3379">
        <v>15</v>
      </c>
      <c r="H3379">
        <v>705.45</v>
      </c>
      <c r="I3379">
        <v>797.1585</v>
      </c>
      <c r="J3379">
        <f t="shared" si="52"/>
        <v>11957.377500000001</v>
      </c>
      <c r="K3379" t="s">
        <v>51</v>
      </c>
      <c r="L3379" t="s">
        <v>123</v>
      </c>
      <c r="M3379" t="s">
        <v>29</v>
      </c>
      <c r="N3379" t="s">
        <v>37</v>
      </c>
      <c r="O3379">
        <v>14.18</v>
      </c>
      <c r="P3379">
        <v>4.0999999999999996</v>
      </c>
      <c r="Q3379" t="s">
        <v>23</v>
      </c>
    </row>
    <row r="3380" spans="1:17" x14ac:dyDescent="0.3">
      <c r="A3380" t="s">
        <v>7088</v>
      </c>
      <c r="B3380" s="1">
        <v>44357</v>
      </c>
      <c r="C3380" t="s">
        <v>7089</v>
      </c>
      <c r="D3380" t="s">
        <v>61</v>
      </c>
      <c r="E3380" t="s">
        <v>34</v>
      </c>
      <c r="F3380">
        <v>12</v>
      </c>
      <c r="G3380">
        <v>11</v>
      </c>
      <c r="H3380">
        <v>1497.89</v>
      </c>
      <c r="I3380">
        <v>1647.6790000000003</v>
      </c>
      <c r="J3380">
        <f t="shared" si="52"/>
        <v>18124.469000000005</v>
      </c>
      <c r="K3380" t="s">
        <v>51</v>
      </c>
      <c r="L3380" t="s">
        <v>28</v>
      </c>
      <c r="M3380" t="s">
        <v>29</v>
      </c>
      <c r="N3380" t="s">
        <v>67</v>
      </c>
      <c r="O3380">
        <v>25.74</v>
      </c>
      <c r="P3380">
        <v>1.3</v>
      </c>
      <c r="Q3380" t="s">
        <v>23</v>
      </c>
    </row>
    <row r="3381" spans="1:17" x14ac:dyDescent="0.3">
      <c r="A3381" t="s">
        <v>7090</v>
      </c>
      <c r="B3381" s="1">
        <v>45532</v>
      </c>
      <c r="C3381" t="s">
        <v>7091</v>
      </c>
      <c r="D3381" t="s">
        <v>626</v>
      </c>
      <c r="E3381" t="s">
        <v>57</v>
      </c>
      <c r="F3381">
        <v>18</v>
      </c>
      <c r="G3381">
        <v>15</v>
      </c>
      <c r="H3381">
        <v>265.89999999999998</v>
      </c>
      <c r="I3381">
        <v>300.46699999999993</v>
      </c>
      <c r="J3381">
        <f t="shared" si="52"/>
        <v>4507.0049999999992</v>
      </c>
      <c r="K3381" t="s">
        <v>51</v>
      </c>
      <c r="L3381" t="s">
        <v>21</v>
      </c>
      <c r="M3381" t="s">
        <v>22</v>
      </c>
      <c r="N3381" t="s">
        <v>89</v>
      </c>
      <c r="O3381">
        <v>23.08</v>
      </c>
      <c r="P3381">
        <v>4.0999999999999996</v>
      </c>
      <c r="Q3381" t="s">
        <v>23</v>
      </c>
    </row>
    <row r="3382" spans="1:17" x14ac:dyDescent="0.3">
      <c r="A3382" t="s">
        <v>7092</v>
      </c>
      <c r="B3382" s="1">
        <v>44312</v>
      </c>
      <c r="C3382" t="s">
        <v>7093</v>
      </c>
      <c r="D3382" t="s">
        <v>77</v>
      </c>
      <c r="E3382" t="s">
        <v>82</v>
      </c>
      <c r="F3382">
        <v>10</v>
      </c>
      <c r="G3382">
        <v>8</v>
      </c>
      <c r="H3382">
        <v>1073.24</v>
      </c>
      <c r="I3382">
        <v>1212.7611999999999</v>
      </c>
      <c r="J3382">
        <f t="shared" si="52"/>
        <v>9702.0895999999993</v>
      </c>
      <c r="K3382" t="s">
        <v>66</v>
      </c>
      <c r="L3382" t="s">
        <v>86</v>
      </c>
      <c r="M3382" t="s">
        <v>22</v>
      </c>
      <c r="N3382" t="s">
        <v>89</v>
      </c>
      <c r="O3382">
        <v>15.25</v>
      </c>
      <c r="P3382">
        <v>1.2</v>
      </c>
      <c r="Q3382" t="s">
        <v>23</v>
      </c>
    </row>
    <row r="3383" spans="1:17" x14ac:dyDescent="0.3">
      <c r="A3383" t="s">
        <v>7094</v>
      </c>
      <c r="B3383" s="1">
        <v>43841</v>
      </c>
      <c r="C3383" t="s">
        <v>7095</v>
      </c>
      <c r="D3383" t="s">
        <v>85</v>
      </c>
      <c r="E3383" t="s">
        <v>82</v>
      </c>
      <c r="F3383">
        <v>15</v>
      </c>
      <c r="G3383">
        <v>14</v>
      </c>
      <c r="H3383">
        <v>1325.33</v>
      </c>
      <c r="I3383">
        <v>1391.5964999999999</v>
      </c>
      <c r="J3383">
        <f t="shared" si="52"/>
        <v>19482.350999999999</v>
      </c>
      <c r="K3383" t="s">
        <v>51</v>
      </c>
      <c r="L3383" t="s">
        <v>21</v>
      </c>
      <c r="M3383" t="s">
        <v>29</v>
      </c>
      <c r="N3383" t="s">
        <v>89</v>
      </c>
      <c r="O3383">
        <v>47.94</v>
      </c>
      <c r="P3383">
        <v>2.2999999999999998</v>
      </c>
      <c r="Q3383" t="s">
        <v>23</v>
      </c>
    </row>
    <row r="3384" spans="1:17" x14ac:dyDescent="0.3">
      <c r="A3384" t="s">
        <v>7096</v>
      </c>
      <c r="B3384" s="1">
        <v>45611</v>
      </c>
      <c r="C3384" t="s">
        <v>7097</v>
      </c>
      <c r="D3384" t="s">
        <v>109</v>
      </c>
      <c r="E3384" t="s">
        <v>46</v>
      </c>
      <c r="F3384">
        <v>4</v>
      </c>
      <c r="G3384">
        <v>3</v>
      </c>
      <c r="H3384">
        <v>1284.48</v>
      </c>
      <c r="I3384">
        <v>1464.3072000000002</v>
      </c>
      <c r="J3384">
        <f t="shared" si="52"/>
        <v>4392.9216000000006</v>
      </c>
      <c r="K3384" t="s">
        <v>27</v>
      </c>
      <c r="L3384" t="s">
        <v>28</v>
      </c>
      <c r="M3384" t="s">
        <v>29</v>
      </c>
      <c r="N3384" t="s">
        <v>7098</v>
      </c>
      <c r="O3384">
        <v>33.479999999999997</v>
      </c>
      <c r="P3384">
        <v>4.5</v>
      </c>
      <c r="Q3384" t="s">
        <v>23</v>
      </c>
    </row>
    <row r="3385" spans="1:17" x14ac:dyDescent="0.3">
      <c r="A3385" t="s">
        <v>7099</v>
      </c>
      <c r="B3385" s="1">
        <v>45034</v>
      </c>
      <c r="C3385" t="s">
        <v>7100</v>
      </c>
      <c r="D3385" t="s">
        <v>130</v>
      </c>
      <c r="E3385" t="s">
        <v>82</v>
      </c>
      <c r="F3385">
        <v>19</v>
      </c>
      <c r="G3385">
        <v>15</v>
      </c>
      <c r="H3385">
        <v>377.78</v>
      </c>
      <c r="I3385">
        <v>400.4468</v>
      </c>
      <c r="J3385">
        <f t="shared" si="52"/>
        <v>6006.7020000000002</v>
      </c>
      <c r="K3385" t="s">
        <v>27</v>
      </c>
      <c r="L3385" t="s">
        <v>79</v>
      </c>
      <c r="M3385" t="s">
        <v>36</v>
      </c>
      <c r="N3385" t="s">
        <v>30</v>
      </c>
      <c r="O3385">
        <v>49.09</v>
      </c>
      <c r="P3385">
        <v>2.4</v>
      </c>
      <c r="Q3385" t="s">
        <v>23</v>
      </c>
    </row>
    <row r="3386" spans="1:17" x14ac:dyDescent="0.3">
      <c r="A3386" t="s">
        <v>7101</v>
      </c>
      <c r="B3386" s="1">
        <v>45486</v>
      </c>
      <c r="C3386" t="s">
        <v>7102</v>
      </c>
      <c r="D3386" t="s">
        <v>65</v>
      </c>
      <c r="E3386" t="s">
        <v>78</v>
      </c>
      <c r="F3386">
        <v>1</v>
      </c>
      <c r="G3386">
        <v>1</v>
      </c>
      <c r="H3386">
        <v>509.48</v>
      </c>
      <c r="I3386">
        <v>570.61760000000004</v>
      </c>
      <c r="J3386">
        <f t="shared" si="52"/>
        <v>570.61760000000004</v>
      </c>
      <c r="K3386" t="s">
        <v>66</v>
      </c>
      <c r="L3386" t="s">
        <v>123</v>
      </c>
      <c r="M3386" t="s">
        <v>22</v>
      </c>
      <c r="N3386" t="s">
        <v>67</v>
      </c>
      <c r="O3386">
        <v>18.22</v>
      </c>
      <c r="P3386">
        <v>4.7</v>
      </c>
      <c r="Q3386" t="s">
        <v>23</v>
      </c>
    </row>
    <row r="3387" spans="1:17" x14ac:dyDescent="0.3">
      <c r="A3387" t="s">
        <v>7103</v>
      </c>
      <c r="B3387" s="1">
        <v>45024</v>
      </c>
      <c r="C3387" t="s">
        <v>7104</v>
      </c>
      <c r="D3387" t="s">
        <v>61</v>
      </c>
      <c r="E3387" t="s">
        <v>70</v>
      </c>
      <c r="F3387">
        <v>14</v>
      </c>
      <c r="G3387">
        <v>12</v>
      </c>
      <c r="H3387">
        <v>730.94</v>
      </c>
      <c r="I3387">
        <v>818.65280000000018</v>
      </c>
      <c r="J3387">
        <f t="shared" si="52"/>
        <v>9823.8336000000018</v>
      </c>
      <c r="K3387" t="s">
        <v>20</v>
      </c>
      <c r="L3387" t="s">
        <v>35</v>
      </c>
      <c r="M3387" t="s">
        <v>22</v>
      </c>
      <c r="N3387" t="s">
        <v>67</v>
      </c>
      <c r="O3387">
        <v>19.09</v>
      </c>
      <c r="P3387">
        <v>2.4</v>
      </c>
      <c r="Q3387" t="s">
        <v>23</v>
      </c>
    </row>
    <row r="3388" spans="1:17" x14ac:dyDescent="0.3">
      <c r="A3388" t="s">
        <v>7105</v>
      </c>
      <c r="B3388" s="1">
        <v>45453</v>
      </c>
      <c r="C3388" t="s">
        <v>7106</v>
      </c>
      <c r="D3388" t="s">
        <v>33</v>
      </c>
      <c r="E3388" t="s">
        <v>70</v>
      </c>
      <c r="F3388">
        <v>19</v>
      </c>
      <c r="G3388">
        <v>18</v>
      </c>
      <c r="H3388">
        <v>322.70999999999998</v>
      </c>
      <c r="I3388">
        <v>354.98099999999999</v>
      </c>
      <c r="J3388">
        <f t="shared" si="52"/>
        <v>6389.6579999999994</v>
      </c>
      <c r="K3388" t="s">
        <v>27</v>
      </c>
      <c r="L3388" t="s">
        <v>21</v>
      </c>
      <c r="M3388" t="s">
        <v>71</v>
      </c>
      <c r="N3388" t="s">
        <v>37</v>
      </c>
      <c r="O3388">
        <v>0</v>
      </c>
      <c r="P3388">
        <v>1.7</v>
      </c>
      <c r="Q3388" t="s">
        <v>23</v>
      </c>
    </row>
    <row r="3389" spans="1:17" x14ac:dyDescent="0.3">
      <c r="A3389" t="s">
        <v>7107</v>
      </c>
      <c r="B3389" s="1">
        <v>43964</v>
      </c>
      <c r="C3389" t="s">
        <v>7108</v>
      </c>
      <c r="D3389" t="s">
        <v>77</v>
      </c>
      <c r="E3389" t="s">
        <v>82</v>
      </c>
      <c r="F3389">
        <v>16</v>
      </c>
      <c r="G3389">
        <v>16</v>
      </c>
      <c r="H3389">
        <v>394.13</v>
      </c>
      <c r="I3389">
        <v>445.36689999999993</v>
      </c>
      <c r="J3389">
        <f t="shared" si="52"/>
        <v>7125.8703999999989</v>
      </c>
      <c r="K3389" t="s">
        <v>27</v>
      </c>
      <c r="L3389" t="s">
        <v>86</v>
      </c>
      <c r="M3389" t="s">
        <v>22</v>
      </c>
      <c r="N3389" t="s">
        <v>37</v>
      </c>
      <c r="O3389">
        <v>41.71</v>
      </c>
      <c r="P3389">
        <v>2.8</v>
      </c>
      <c r="Q3389" t="s">
        <v>205</v>
      </c>
    </row>
    <row r="3390" spans="1:17" x14ac:dyDescent="0.3">
      <c r="A3390" t="s">
        <v>7109</v>
      </c>
      <c r="B3390" s="1">
        <v>43880</v>
      </c>
      <c r="C3390" t="s">
        <v>7110</v>
      </c>
      <c r="D3390" t="s">
        <v>33</v>
      </c>
      <c r="E3390" t="s">
        <v>34</v>
      </c>
      <c r="F3390">
        <v>18</v>
      </c>
      <c r="G3390">
        <v>14</v>
      </c>
      <c r="H3390">
        <v>1321.76</v>
      </c>
      <c r="I3390">
        <v>1506.8064000000002</v>
      </c>
      <c r="J3390">
        <f t="shared" si="52"/>
        <v>21095.289600000004</v>
      </c>
      <c r="K3390" t="s">
        <v>20</v>
      </c>
      <c r="L3390" t="s">
        <v>28</v>
      </c>
      <c r="M3390" t="s">
        <v>36</v>
      </c>
      <c r="N3390" t="s">
        <v>53</v>
      </c>
      <c r="O3390">
        <v>31.43</v>
      </c>
      <c r="P3390">
        <v>5</v>
      </c>
      <c r="Q3390" t="s">
        <v>23</v>
      </c>
    </row>
    <row r="3391" spans="1:17" x14ac:dyDescent="0.3">
      <c r="A3391" t="s">
        <v>7111</v>
      </c>
      <c r="B3391" s="1">
        <v>44282</v>
      </c>
      <c r="C3391" t="s">
        <v>7112</v>
      </c>
      <c r="D3391" t="s">
        <v>94</v>
      </c>
      <c r="E3391" t="s">
        <v>50</v>
      </c>
      <c r="F3391">
        <v>6</v>
      </c>
      <c r="G3391">
        <v>6</v>
      </c>
      <c r="H3391">
        <v>651.64</v>
      </c>
      <c r="I3391">
        <v>749.38599999999997</v>
      </c>
      <c r="J3391">
        <f t="shared" si="52"/>
        <v>4496.3159999999998</v>
      </c>
      <c r="L3391" t="s">
        <v>79</v>
      </c>
      <c r="M3391" t="s">
        <v>29</v>
      </c>
      <c r="O3391">
        <v>10.32</v>
      </c>
      <c r="P3391">
        <v>1.5</v>
      </c>
      <c r="Q3391" t="s">
        <v>23</v>
      </c>
    </row>
    <row r="3392" spans="1:17" x14ac:dyDescent="0.3">
      <c r="A3392" t="s">
        <v>7113</v>
      </c>
      <c r="B3392" s="1">
        <v>44171</v>
      </c>
      <c r="C3392" t="s">
        <v>7114</v>
      </c>
      <c r="D3392" t="s">
        <v>65</v>
      </c>
      <c r="E3392" t="s">
        <v>82</v>
      </c>
      <c r="F3392">
        <v>6</v>
      </c>
      <c r="G3392">
        <v>5</v>
      </c>
      <c r="H3392">
        <v>1233.8699999999999</v>
      </c>
      <c r="I3392">
        <v>1307.9022</v>
      </c>
      <c r="J3392">
        <f t="shared" si="52"/>
        <v>6539.5110000000004</v>
      </c>
      <c r="K3392" t="s">
        <v>20</v>
      </c>
      <c r="L3392" t="s">
        <v>79</v>
      </c>
      <c r="M3392" t="s">
        <v>29</v>
      </c>
      <c r="N3392" t="s">
        <v>89</v>
      </c>
      <c r="O3392">
        <v>23.63</v>
      </c>
      <c r="P3392">
        <v>3.3</v>
      </c>
      <c r="Q3392" t="s">
        <v>23</v>
      </c>
    </row>
    <row r="3393" spans="1:17" x14ac:dyDescent="0.3">
      <c r="A3393" t="s">
        <v>7115</v>
      </c>
      <c r="B3393" s="1">
        <v>45224</v>
      </c>
      <c r="C3393" t="s">
        <v>7116</v>
      </c>
      <c r="E3393" t="s">
        <v>46</v>
      </c>
      <c r="F3393">
        <v>16</v>
      </c>
      <c r="G3393">
        <v>14</v>
      </c>
      <c r="H3393">
        <v>326.89999999999998</v>
      </c>
      <c r="I3393">
        <v>366.12799999999999</v>
      </c>
      <c r="J3393">
        <f t="shared" si="52"/>
        <v>5125.7919999999995</v>
      </c>
      <c r="K3393" t="s">
        <v>27</v>
      </c>
      <c r="L3393" t="s">
        <v>79</v>
      </c>
      <c r="M3393" t="s">
        <v>71</v>
      </c>
      <c r="N3393" t="s">
        <v>7117</v>
      </c>
      <c r="O3393">
        <v>44.45</v>
      </c>
      <c r="P3393">
        <v>4.0999999999999996</v>
      </c>
      <c r="Q3393" t="s">
        <v>111</v>
      </c>
    </row>
    <row r="3394" spans="1:17" x14ac:dyDescent="0.3">
      <c r="A3394" t="s">
        <v>7118</v>
      </c>
      <c r="B3394" s="1">
        <v>45317</v>
      </c>
      <c r="C3394" t="s">
        <v>7119</v>
      </c>
      <c r="D3394" t="s">
        <v>61</v>
      </c>
      <c r="E3394" t="s">
        <v>70</v>
      </c>
      <c r="F3394">
        <v>12</v>
      </c>
      <c r="G3394">
        <v>11</v>
      </c>
      <c r="H3394">
        <v>375.74</v>
      </c>
      <c r="I3394">
        <v>432.101</v>
      </c>
      <c r="J3394">
        <f t="shared" si="52"/>
        <v>4753.1109999999999</v>
      </c>
      <c r="K3394" t="s">
        <v>51</v>
      </c>
      <c r="L3394" t="s">
        <v>86</v>
      </c>
      <c r="M3394" t="s">
        <v>71</v>
      </c>
      <c r="N3394" t="s">
        <v>37</v>
      </c>
      <c r="O3394">
        <v>33.57</v>
      </c>
      <c r="P3394">
        <v>3.8</v>
      </c>
      <c r="Q3394" t="s">
        <v>23</v>
      </c>
    </row>
    <row r="3395" spans="1:17" x14ac:dyDescent="0.3">
      <c r="A3395" t="s">
        <v>7120</v>
      </c>
      <c r="B3395" s="1">
        <v>43869</v>
      </c>
      <c r="C3395" t="s">
        <v>7121</v>
      </c>
      <c r="D3395" t="s">
        <v>100</v>
      </c>
      <c r="E3395" t="s">
        <v>57</v>
      </c>
      <c r="F3395">
        <v>20</v>
      </c>
      <c r="G3395">
        <v>17</v>
      </c>
      <c r="H3395">
        <v>7.17</v>
      </c>
      <c r="I3395">
        <v>8.1738</v>
      </c>
      <c r="J3395">
        <f t="shared" ref="J3395:J3458" si="53">G3395*I3395</f>
        <v>138.9546</v>
      </c>
      <c r="K3395" t="s">
        <v>27</v>
      </c>
      <c r="L3395" t="s">
        <v>28</v>
      </c>
      <c r="M3395" t="s">
        <v>22</v>
      </c>
      <c r="N3395" t="s">
        <v>67</v>
      </c>
      <c r="P3395">
        <v>3.8</v>
      </c>
      <c r="Q3395" t="s">
        <v>111</v>
      </c>
    </row>
    <row r="3396" spans="1:17" x14ac:dyDescent="0.3">
      <c r="A3396" t="s">
        <v>7122</v>
      </c>
      <c r="B3396" s="1">
        <v>44689</v>
      </c>
      <c r="C3396" t="s">
        <v>7123</v>
      </c>
      <c r="D3396" t="s">
        <v>130</v>
      </c>
      <c r="E3396" t="s">
        <v>78</v>
      </c>
      <c r="F3396">
        <v>2</v>
      </c>
      <c r="G3396">
        <v>2</v>
      </c>
      <c r="H3396">
        <v>239.16</v>
      </c>
      <c r="I3396">
        <v>275.03399999999999</v>
      </c>
      <c r="J3396">
        <f t="shared" si="53"/>
        <v>550.06799999999998</v>
      </c>
      <c r="K3396" t="s">
        <v>20</v>
      </c>
      <c r="L3396" t="s">
        <v>21</v>
      </c>
      <c r="M3396" t="s">
        <v>36</v>
      </c>
      <c r="N3396" t="s">
        <v>37</v>
      </c>
      <c r="O3396">
        <v>35.549999999999997</v>
      </c>
      <c r="P3396">
        <v>3</v>
      </c>
      <c r="Q3396" t="s">
        <v>23</v>
      </c>
    </row>
    <row r="3397" spans="1:17" x14ac:dyDescent="0.3">
      <c r="A3397" t="s">
        <v>7124</v>
      </c>
      <c r="B3397" s="1">
        <v>45552</v>
      </c>
      <c r="C3397" t="s">
        <v>7125</v>
      </c>
      <c r="D3397" t="s">
        <v>56</v>
      </c>
      <c r="E3397" t="s">
        <v>41</v>
      </c>
      <c r="F3397">
        <v>16</v>
      </c>
      <c r="G3397">
        <v>15</v>
      </c>
      <c r="H3397">
        <v>12</v>
      </c>
      <c r="I3397">
        <v>13.440000000000001</v>
      </c>
      <c r="J3397">
        <f t="shared" si="53"/>
        <v>201.60000000000002</v>
      </c>
      <c r="K3397" t="s">
        <v>20</v>
      </c>
      <c r="L3397" t="s">
        <v>79</v>
      </c>
      <c r="M3397" t="s">
        <v>36</v>
      </c>
      <c r="N3397" t="s">
        <v>53</v>
      </c>
      <c r="O3397">
        <v>13.84</v>
      </c>
      <c r="P3397">
        <v>2.8</v>
      </c>
      <c r="Q3397" t="s">
        <v>23</v>
      </c>
    </row>
    <row r="3398" spans="1:17" x14ac:dyDescent="0.3">
      <c r="A3398" t="s">
        <v>7126</v>
      </c>
      <c r="B3398" s="1">
        <v>45087</v>
      </c>
      <c r="C3398" t="s">
        <v>7127</v>
      </c>
      <c r="D3398" t="s">
        <v>85</v>
      </c>
      <c r="E3398" t="s">
        <v>78</v>
      </c>
      <c r="F3398">
        <v>13</v>
      </c>
      <c r="G3398">
        <v>13</v>
      </c>
      <c r="H3398">
        <v>1032.96</v>
      </c>
      <c r="I3398">
        <v>1105.2672</v>
      </c>
      <c r="J3398">
        <f t="shared" si="53"/>
        <v>14368.473599999999</v>
      </c>
      <c r="K3398" t="s">
        <v>51</v>
      </c>
      <c r="L3398" t="s">
        <v>42</v>
      </c>
      <c r="M3398" t="s">
        <v>29</v>
      </c>
      <c r="N3398" t="s">
        <v>30</v>
      </c>
      <c r="O3398">
        <v>27.8</v>
      </c>
      <c r="P3398">
        <v>4.8</v>
      </c>
      <c r="Q3398" t="s">
        <v>23</v>
      </c>
    </row>
    <row r="3399" spans="1:17" x14ac:dyDescent="0.3">
      <c r="A3399" t="s">
        <v>7128</v>
      </c>
      <c r="B3399" s="1">
        <v>45533</v>
      </c>
      <c r="C3399" t="s">
        <v>7129</v>
      </c>
      <c r="D3399" t="s">
        <v>116</v>
      </c>
      <c r="E3399" t="s">
        <v>7130</v>
      </c>
      <c r="F3399">
        <v>10</v>
      </c>
      <c r="G3399">
        <v>10</v>
      </c>
      <c r="H3399">
        <v>522.47</v>
      </c>
      <c r="I3399">
        <v>590.39109999999994</v>
      </c>
      <c r="J3399">
        <f t="shared" si="53"/>
        <v>5903.9109999999991</v>
      </c>
      <c r="K3399" t="s">
        <v>51</v>
      </c>
      <c r="L3399" t="s">
        <v>123</v>
      </c>
      <c r="M3399" t="s">
        <v>22</v>
      </c>
      <c r="N3399" t="s">
        <v>30</v>
      </c>
      <c r="O3399">
        <v>48.92</v>
      </c>
      <c r="P3399">
        <v>4.5999999999999996</v>
      </c>
      <c r="Q3399" t="s">
        <v>23</v>
      </c>
    </row>
    <row r="3400" spans="1:17" x14ac:dyDescent="0.3">
      <c r="A3400" t="s">
        <v>7131</v>
      </c>
      <c r="B3400" s="1">
        <v>45115</v>
      </c>
      <c r="C3400" t="s">
        <v>7132</v>
      </c>
      <c r="D3400" t="s">
        <v>130</v>
      </c>
      <c r="E3400" t="s">
        <v>19</v>
      </c>
      <c r="F3400">
        <v>2</v>
      </c>
      <c r="G3400">
        <v>2</v>
      </c>
      <c r="H3400">
        <v>170.41</v>
      </c>
      <c r="I3400">
        <v>180.63460000000001</v>
      </c>
      <c r="J3400">
        <f t="shared" si="53"/>
        <v>361.26920000000001</v>
      </c>
      <c r="K3400" t="s">
        <v>27</v>
      </c>
      <c r="L3400" t="s">
        <v>86</v>
      </c>
      <c r="M3400" t="s">
        <v>22</v>
      </c>
      <c r="N3400" t="s">
        <v>67</v>
      </c>
      <c r="O3400">
        <v>15.59</v>
      </c>
      <c r="P3400">
        <v>0</v>
      </c>
      <c r="Q3400" t="s">
        <v>23</v>
      </c>
    </row>
    <row r="3401" spans="1:17" x14ac:dyDescent="0.3">
      <c r="A3401" t="s">
        <v>7133</v>
      </c>
      <c r="B3401" s="1">
        <v>44646</v>
      </c>
      <c r="C3401" t="s">
        <v>7134</v>
      </c>
      <c r="D3401" t="s">
        <v>116</v>
      </c>
      <c r="E3401" t="s">
        <v>50</v>
      </c>
      <c r="F3401">
        <v>1</v>
      </c>
      <c r="G3401">
        <v>1</v>
      </c>
      <c r="H3401">
        <v>124.72</v>
      </c>
      <c r="I3401">
        <v>132.20320000000001</v>
      </c>
      <c r="J3401">
        <f t="shared" si="53"/>
        <v>132.20320000000001</v>
      </c>
      <c r="K3401" t="s">
        <v>7135</v>
      </c>
      <c r="L3401" t="s">
        <v>86</v>
      </c>
      <c r="M3401" t="s">
        <v>29</v>
      </c>
      <c r="N3401" t="s">
        <v>89</v>
      </c>
      <c r="O3401">
        <v>44.71</v>
      </c>
      <c r="P3401">
        <v>1.1000000000000001</v>
      </c>
      <c r="Q3401" t="s">
        <v>23</v>
      </c>
    </row>
    <row r="3402" spans="1:17" x14ac:dyDescent="0.3">
      <c r="A3402" t="s">
        <v>7136</v>
      </c>
      <c r="B3402" s="1">
        <v>43981</v>
      </c>
      <c r="C3402" t="s">
        <v>7137</v>
      </c>
      <c r="D3402" t="s">
        <v>40</v>
      </c>
      <c r="E3402" t="s">
        <v>57</v>
      </c>
      <c r="F3402">
        <v>11</v>
      </c>
      <c r="G3402">
        <v>11</v>
      </c>
      <c r="H3402">
        <v>1123.54</v>
      </c>
      <c r="I3402">
        <v>1190.9524000000001</v>
      </c>
      <c r="J3402">
        <f t="shared" si="53"/>
        <v>13100.476400000001</v>
      </c>
      <c r="K3402" t="s">
        <v>27</v>
      </c>
      <c r="L3402" t="s">
        <v>42</v>
      </c>
      <c r="M3402" t="s">
        <v>71</v>
      </c>
      <c r="N3402" t="s">
        <v>30</v>
      </c>
      <c r="O3402">
        <v>4.9400000000000004</v>
      </c>
      <c r="P3402">
        <v>2.2999999999999998</v>
      </c>
      <c r="Q3402" t="s">
        <v>23</v>
      </c>
    </row>
    <row r="3403" spans="1:17" x14ac:dyDescent="0.3">
      <c r="A3403" t="s">
        <v>7138</v>
      </c>
      <c r="B3403" s="1">
        <v>44791</v>
      </c>
      <c r="C3403" t="s">
        <v>7139</v>
      </c>
      <c r="D3403" t="s">
        <v>130</v>
      </c>
      <c r="E3403" t="s">
        <v>78</v>
      </c>
      <c r="F3403">
        <v>9</v>
      </c>
      <c r="G3403">
        <v>7</v>
      </c>
      <c r="H3403">
        <v>175.29</v>
      </c>
      <c r="I3403">
        <v>192.81900000000002</v>
      </c>
      <c r="J3403">
        <f t="shared" si="53"/>
        <v>1349.7330000000002</v>
      </c>
      <c r="K3403" t="s">
        <v>47</v>
      </c>
      <c r="L3403" t="s">
        <v>79</v>
      </c>
      <c r="M3403" t="s">
        <v>36</v>
      </c>
      <c r="N3403" t="s">
        <v>89</v>
      </c>
      <c r="O3403">
        <v>27.11</v>
      </c>
      <c r="P3403">
        <v>4</v>
      </c>
      <c r="Q3403" t="s">
        <v>23</v>
      </c>
    </row>
    <row r="3404" spans="1:17" x14ac:dyDescent="0.3">
      <c r="A3404" t="s">
        <v>7140</v>
      </c>
      <c r="B3404" s="1">
        <v>43947</v>
      </c>
      <c r="C3404" t="s">
        <v>7141</v>
      </c>
      <c r="D3404" t="s">
        <v>100</v>
      </c>
      <c r="E3404" t="s">
        <v>57</v>
      </c>
      <c r="F3404">
        <v>11</v>
      </c>
      <c r="G3404">
        <v>9</v>
      </c>
      <c r="H3404">
        <v>1219.52</v>
      </c>
      <c r="I3404">
        <v>1317.0816</v>
      </c>
      <c r="J3404">
        <f t="shared" si="53"/>
        <v>11853.734399999999</v>
      </c>
      <c r="K3404" t="s">
        <v>27</v>
      </c>
      <c r="L3404" t="s">
        <v>86</v>
      </c>
      <c r="M3404" t="s">
        <v>29</v>
      </c>
      <c r="N3404" t="s">
        <v>89</v>
      </c>
      <c r="O3404">
        <v>11.63</v>
      </c>
      <c r="P3404">
        <v>2.5</v>
      </c>
      <c r="Q3404" t="s">
        <v>23</v>
      </c>
    </row>
    <row r="3405" spans="1:17" x14ac:dyDescent="0.3">
      <c r="A3405" t="s">
        <v>7142</v>
      </c>
      <c r="B3405" s="1">
        <v>44756</v>
      </c>
      <c r="C3405" t="s">
        <v>7143</v>
      </c>
      <c r="D3405" t="s">
        <v>116</v>
      </c>
      <c r="E3405" t="s">
        <v>117</v>
      </c>
      <c r="F3405">
        <v>17</v>
      </c>
      <c r="G3405">
        <v>15</v>
      </c>
      <c r="H3405">
        <v>1137.8499999999999</v>
      </c>
      <c r="I3405">
        <v>1228.8779999999999</v>
      </c>
      <c r="J3405">
        <f t="shared" si="53"/>
        <v>18433.169999999998</v>
      </c>
      <c r="K3405" t="s">
        <v>27</v>
      </c>
      <c r="L3405" t="s">
        <v>35</v>
      </c>
      <c r="M3405" t="s">
        <v>71</v>
      </c>
      <c r="N3405" t="s">
        <v>67</v>
      </c>
      <c r="O3405">
        <v>20.93</v>
      </c>
      <c r="P3405">
        <v>4.9000000000000004</v>
      </c>
      <c r="Q3405" t="s">
        <v>23</v>
      </c>
    </row>
    <row r="3406" spans="1:17" x14ac:dyDescent="0.3">
      <c r="A3406" t="s">
        <v>7144</v>
      </c>
      <c r="B3406" s="1">
        <v>43958</v>
      </c>
      <c r="C3406" t="s">
        <v>7145</v>
      </c>
      <c r="D3406" t="s">
        <v>109</v>
      </c>
      <c r="E3406" t="s">
        <v>110</v>
      </c>
      <c r="F3406">
        <v>18</v>
      </c>
      <c r="G3406">
        <v>16</v>
      </c>
      <c r="H3406">
        <v>1063.71</v>
      </c>
      <c r="I3406">
        <v>1223.2665</v>
      </c>
      <c r="J3406">
        <f t="shared" si="53"/>
        <v>19572.263999999999</v>
      </c>
      <c r="K3406" t="s">
        <v>20</v>
      </c>
      <c r="L3406" t="s">
        <v>21</v>
      </c>
      <c r="M3406" t="s">
        <v>22</v>
      </c>
      <c r="N3406" t="s">
        <v>53</v>
      </c>
      <c r="O3406">
        <v>36.590000000000003</v>
      </c>
      <c r="P3406">
        <v>1.3</v>
      </c>
      <c r="Q3406" t="s">
        <v>205</v>
      </c>
    </row>
    <row r="3407" spans="1:17" x14ac:dyDescent="0.3">
      <c r="A3407" t="s">
        <v>7146</v>
      </c>
      <c r="B3407" s="1">
        <v>44913</v>
      </c>
      <c r="C3407" t="s">
        <v>7147</v>
      </c>
      <c r="D3407" t="s">
        <v>40</v>
      </c>
      <c r="E3407" t="s">
        <v>57</v>
      </c>
      <c r="F3407">
        <v>4</v>
      </c>
      <c r="G3407">
        <v>4</v>
      </c>
      <c r="H3407">
        <v>1155.6600000000001</v>
      </c>
      <c r="I3407">
        <v>1271.2260000000001</v>
      </c>
      <c r="J3407">
        <f t="shared" si="53"/>
        <v>5084.9040000000005</v>
      </c>
      <c r="K3407" t="s">
        <v>47</v>
      </c>
      <c r="L3407" t="s">
        <v>7148</v>
      </c>
      <c r="M3407" t="s">
        <v>71</v>
      </c>
      <c r="N3407" t="s">
        <v>37</v>
      </c>
      <c r="O3407">
        <v>46.68</v>
      </c>
      <c r="P3407">
        <v>1.9</v>
      </c>
      <c r="Q3407" t="s">
        <v>23</v>
      </c>
    </row>
    <row r="3408" spans="1:17" x14ac:dyDescent="0.3">
      <c r="A3408" t="s">
        <v>7149</v>
      </c>
      <c r="B3408" s="1">
        <v>44710</v>
      </c>
      <c r="C3408" t="s">
        <v>7150</v>
      </c>
      <c r="D3408" t="s">
        <v>61</v>
      </c>
      <c r="E3408" t="s">
        <v>34</v>
      </c>
      <c r="F3408">
        <v>9</v>
      </c>
      <c r="G3408">
        <v>8</v>
      </c>
      <c r="H3408">
        <v>1072.28</v>
      </c>
      <c r="I3408">
        <v>1168.7852</v>
      </c>
      <c r="J3408">
        <f t="shared" si="53"/>
        <v>9350.2816000000003</v>
      </c>
      <c r="K3408" t="s">
        <v>20</v>
      </c>
      <c r="L3408" t="s">
        <v>86</v>
      </c>
      <c r="M3408" t="s">
        <v>71</v>
      </c>
      <c r="N3408" t="s">
        <v>53</v>
      </c>
      <c r="O3408">
        <v>10.24</v>
      </c>
      <c r="P3408">
        <v>3.1</v>
      </c>
      <c r="Q3408" t="s">
        <v>23</v>
      </c>
    </row>
    <row r="3409" spans="1:17" x14ac:dyDescent="0.3">
      <c r="A3409" t="s">
        <v>7151</v>
      </c>
      <c r="B3409" s="1">
        <v>45378</v>
      </c>
      <c r="C3409" t="s">
        <v>7152</v>
      </c>
      <c r="D3409" t="s">
        <v>56</v>
      </c>
      <c r="E3409" t="s">
        <v>26</v>
      </c>
      <c r="F3409">
        <v>5</v>
      </c>
      <c r="G3409">
        <v>4</v>
      </c>
      <c r="H3409">
        <v>1145.04</v>
      </c>
      <c r="I3409">
        <v>1293.8951999999999</v>
      </c>
      <c r="J3409">
        <f t="shared" si="53"/>
        <v>5175.5807999999997</v>
      </c>
      <c r="K3409" t="s">
        <v>47</v>
      </c>
      <c r="L3409" t="s">
        <v>42</v>
      </c>
      <c r="M3409" t="s">
        <v>71</v>
      </c>
      <c r="N3409" t="s">
        <v>53</v>
      </c>
      <c r="O3409">
        <v>33.36</v>
      </c>
      <c r="P3409">
        <v>4.2</v>
      </c>
      <c r="Q3409" t="s">
        <v>23</v>
      </c>
    </row>
    <row r="3410" spans="1:17" x14ac:dyDescent="0.3">
      <c r="A3410" t="s">
        <v>7153</v>
      </c>
      <c r="B3410" s="1">
        <v>44581</v>
      </c>
      <c r="C3410" t="s">
        <v>7154</v>
      </c>
      <c r="D3410" t="s">
        <v>141</v>
      </c>
      <c r="E3410" t="s">
        <v>117</v>
      </c>
      <c r="F3410">
        <v>15</v>
      </c>
      <c r="G3410">
        <v>13</v>
      </c>
      <c r="H3410">
        <v>154.68</v>
      </c>
      <c r="I3410">
        <v>163.96080000000001</v>
      </c>
      <c r="J3410">
        <f t="shared" si="53"/>
        <v>2131.4904000000001</v>
      </c>
      <c r="K3410" t="s">
        <v>20</v>
      </c>
      <c r="L3410" t="s">
        <v>21</v>
      </c>
      <c r="M3410" t="s">
        <v>22</v>
      </c>
      <c r="N3410" t="s">
        <v>37</v>
      </c>
      <c r="O3410">
        <v>29.97</v>
      </c>
      <c r="P3410">
        <v>2.5</v>
      </c>
      <c r="Q3410" t="s">
        <v>23</v>
      </c>
    </row>
    <row r="3411" spans="1:17" x14ac:dyDescent="0.3">
      <c r="A3411" t="s">
        <v>7155</v>
      </c>
      <c r="B3411" s="1">
        <v>44828</v>
      </c>
      <c r="C3411" t="s">
        <v>7156</v>
      </c>
      <c r="D3411" t="s">
        <v>56</v>
      </c>
      <c r="E3411" t="s">
        <v>57</v>
      </c>
      <c r="F3411">
        <v>9</v>
      </c>
      <c r="G3411">
        <v>8</v>
      </c>
      <c r="H3411">
        <v>811.82</v>
      </c>
      <c r="I3411">
        <v>876.76560000000006</v>
      </c>
      <c r="J3411">
        <f t="shared" si="53"/>
        <v>7014.1248000000005</v>
      </c>
      <c r="K3411" t="s">
        <v>51</v>
      </c>
      <c r="L3411" t="s">
        <v>7157</v>
      </c>
      <c r="M3411" t="s">
        <v>71</v>
      </c>
      <c r="N3411" t="s">
        <v>53</v>
      </c>
      <c r="O3411">
        <v>22.24</v>
      </c>
      <c r="P3411">
        <v>1.2</v>
      </c>
      <c r="Q3411" t="s">
        <v>23</v>
      </c>
    </row>
    <row r="3412" spans="1:17" x14ac:dyDescent="0.3">
      <c r="A3412" t="s">
        <v>7158</v>
      </c>
      <c r="B3412" s="1">
        <v>43865</v>
      </c>
      <c r="C3412" t="s">
        <v>7159</v>
      </c>
      <c r="D3412" t="s">
        <v>133</v>
      </c>
      <c r="E3412" t="s">
        <v>95</v>
      </c>
      <c r="F3412">
        <v>18</v>
      </c>
      <c r="G3412">
        <v>18</v>
      </c>
      <c r="H3412">
        <v>364.19</v>
      </c>
      <c r="I3412">
        <v>407.89280000000002</v>
      </c>
      <c r="J3412">
        <f t="shared" si="53"/>
        <v>7342.0704000000005</v>
      </c>
      <c r="K3412" t="s">
        <v>20</v>
      </c>
      <c r="L3412" t="s">
        <v>35</v>
      </c>
      <c r="M3412" t="s">
        <v>71</v>
      </c>
      <c r="O3412">
        <v>45.03</v>
      </c>
      <c r="P3412">
        <v>2.2999999999999998</v>
      </c>
      <c r="Q3412" t="s">
        <v>23</v>
      </c>
    </row>
    <row r="3413" spans="1:17" x14ac:dyDescent="0.3">
      <c r="A3413" t="s">
        <v>7160</v>
      </c>
      <c r="B3413" s="1">
        <v>45542</v>
      </c>
      <c r="C3413" t="s">
        <v>7161</v>
      </c>
      <c r="D3413" t="s">
        <v>65</v>
      </c>
      <c r="E3413" t="s">
        <v>82</v>
      </c>
      <c r="F3413">
        <v>1</v>
      </c>
      <c r="G3413">
        <v>1</v>
      </c>
      <c r="H3413">
        <v>113.79</v>
      </c>
      <c r="I3413">
        <v>127.44480000000001</v>
      </c>
      <c r="J3413">
        <f t="shared" si="53"/>
        <v>127.44480000000001</v>
      </c>
      <c r="K3413" t="s">
        <v>20</v>
      </c>
      <c r="L3413" t="s">
        <v>79</v>
      </c>
      <c r="M3413" t="s">
        <v>71</v>
      </c>
      <c r="N3413" t="s">
        <v>89</v>
      </c>
      <c r="O3413">
        <v>21.11</v>
      </c>
      <c r="P3413">
        <v>2.1</v>
      </c>
      <c r="Q3413" t="s">
        <v>23</v>
      </c>
    </row>
    <row r="3414" spans="1:17" x14ac:dyDescent="0.3">
      <c r="A3414" t="s">
        <v>7162</v>
      </c>
      <c r="B3414" s="1">
        <v>45418</v>
      </c>
      <c r="C3414" t="s">
        <v>7163</v>
      </c>
      <c r="D3414" t="s">
        <v>133</v>
      </c>
      <c r="E3414" t="s">
        <v>95</v>
      </c>
      <c r="F3414">
        <v>6</v>
      </c>
      <c r="G3414">
        <v>5</v>
      </c>
      <c r="H3414">
        <v>803.46</v>
      </c>
      <c r="I3414">
        <v>859.70220000000006</v>
      </c>
      <c r="J3414">
        <f t="shared" si="53"/>
        <v>4298.5110000000004</v>
      </c>
      <c r="K3414" t="s">
        <v>47</v>
      </c>
      <c r="L3414" t="s">
        <v>42</v>
      </c>
      <c r="M3414" t="s">
        <v>29</v>
      </c>
      <c r="N3414" t="s">
        <v>53</v>
      </c>
      <c r="O3414">
        <v>18.190000000000001</v>
      </c>
      <c r="P3414">
        <v>3.8</v>
      </c>
      <c r="Q3414" t="s">
        <v>23</v>
      </c>
    </row>
    <row r="3415" spans="1:17" x14ac:dyDescent="0.3">
      <c r="A3415" t="s">
        <v>7164</v>
      </c>
      <c r="B3415" s="1">
        <v>45212</v>
      </c>
      <c r="C3415" t="s">
        <v>7165</v>
      </c>
      <c r="D3415" t="s">
        <v>141</v>
      </c>
      <c r="E3415" t="s">
        <v>117</v>
      </c>
      <c r="F3415">
        <v>10</v>
      </c>
      <c r="G3415">
        <v>8</v>
      </c>
      <c r="H3415">
        <v>355.27</v>
      </c>
      <c r="I3415">
        <v>376.58620000000002</v>
      </c>
      <c r="J3415">
        <f t="shared" si="53"/>
        <v>3012.6896000000002</v>
      </c>
      <c r="K3415" t="s">
        <v>20</v>
      </c>
      <c r="L3415" t="s">
        <v>123</v>
      </c>
      <c r="M3415" t="s">
        <v>36</v>
      </c>
      <c r="N3415" t="s">
        <v>37</v>
      </c>
      <c r="O3415">
        <v>49.03</v>
      </c>
      <c r="P3415">
        <v>4.3</v>
      </c>
      <c r="Q3415" t="s">
        <v>23</v>
      </c>
    </row>
    <row r="3416" spans="1:17" x14ac:dyDescent="0.3">
      <c r="A3416" t="s">
        <v>7166</v>
      </c>
      <c r="B3416" s="1">
        <v>45351</v>
      </c>
      <c r="C3416" t="s">
        <v>7167</v>
      </c>
      <c r="D3416" t="s">
        <v>56</v>
      </c>
      <c r="E3416" t="s">
        <v>41</v>
      </c>
      <c r="F3416">
        <v>4</v>
      </c>
      <c r="G3416">
        <v>3</v>
      </c>
      <c r="H3416">
        <v>582.25</v>
      </c>
      <c r="I3416">
        <v>652.12000000000012</v>
      </c>
      <c r="J3416">
        <f t="shared" si="53"/>
        <v>1956.3600000000004</v>
      </c>
      <c r="K3416" t="s">
        <v>51</v>
      </c>
      <c r="L3416" t="s">
        <v>21</v>
      </c>
      <c r="M3416" t="s">
        <v>36</v>
      </c>
      <c r="N3416" t="s">
        <v>89</v>
      </c>
      <c r="O3416">
        <v>33.69</v>
      </c>
      <c r="P3416">
        <v>2.1</v>
      </c>
      <c r="Q3416" t="s">
        <v>23</v>
      </c>
    </row>
    <row r="3417" spans="1:17" x14ac:dyDescent="0.3">
      <c r="A3417" t="s">
        <v>7168</v>
      </c>
      <c r="B3417" s="1">
        <v>44814</v>
      </c>
      <c r="C3417" t="s">
        <v>7169</v>
      </c>
      <c r="D3417" t="s">
        <v>141</v>
      </c>
      <c r="E3417" t="s">
        <v>117</v>
      </c>
      <c r="F3417">
        <v>10</v>
      </c>
      <c r="G3417">
        <v>9</v>
      </c>
      <c r="H3417">
        <v>1069.1300000000001</v>
      </c>
      <c r="I3417">
        <v>1197.4256000000003</v>
      </c>
      <c r="J3417">
        <f t="shared" si="53"/>
        <v>10776.830400000003</v>
      </c>
      <c r="K3417" t="s">
        <v>20</v>
      </c>
      <c r="L3417" t="s">
        <v>123</v>
      </c>
      <c r="M3417" t="s">
        <v>29</v>
      </c>
      <c r="N3417" t="s">
        <v>53</v>
      </c>
      <c r="O3417">
        <v>39.369999999999997</v>
      </c>
      <c r="P3417">
        <v>4.8</v>
      </c>
      <c r="Q3417" t="s">
        <v>23</v>
      </c>
    </row>
    <row r="3418" spans="1:17" x14ac:dyDescent="0.3">
      <c r="A3418" t="s">
        <v>7170</v>
      </c>
      <c r="B3418" s="1">
        <v>44442</v>
      </c>
      <c r="C3418" t="s">
        <v>7171</v>
      </c>
      <c r="D3418" t="s">
        <v>56</v>
      </c>
      <c r="E3418" t="s">
        <v>41</v>
      </c>
      <c r="F3418">
        <v>16</v>
      </c>
      <c r="G3418">
        <v>16</v>
      </c>
      <c r="H3418">
        <v>730.38</v>
      </c>
      <c r="I3418">
        <v>766.899</v>
      </c>
      <c r="J3418">
        <f t="shared" si="53"/>
        <v>12270.384</v>
      </c>
      <c r="K3418" t="s">
        <v>66</v>
      </c>
      <c r="L3418" t="s">
        <v>21</v>
      </c>
      <c r="M3418" t="s">
        <v>22</v>
      </c>
      <c r="N3418" t="s">
        <v>37</v>
      </c>
      <c r="O3418">
        <v>15.94</v>
      </c>
      <c r="P3418">
        <v>2</v>
      </c>
      <c r="Q3418" t="s">
        <v>23</v>
      </c>
    </row>
    <row r="3419" spans="1:17" x14ac:dyDescent="0.3">
      <c r="A3419" t="s">
        <v>7172</v>
      </c>
      <c r="B3419" s="1">
        <v>44377</v>
      </c>
      <c r="C3419" t="s">
        <v>7173</v>
      </c>
      <c r="D3419" t="s">
        <v>940</v>
      </c>
      <c r="E3419" t="s">
        <v>50</v>
      </c>
      <c r="F3419">
        <v>14</v>
      </c>
      <c r="G3419">
        <v>14</v>
      </c>
      <c r="H3419">
        <v>254.37</v>
      </c>
      <c r="I3419">
        <v>272.17590000000001</v>
      </c>
      <c r="J3419">
        <f t="shared" si="53"/>
        <v>3810.4626000000003</v>
      </c>
      <c r="K3419" t="s">
        <v>66</v>
      </c>
      <c r="L3419" t="s">
        <v>35</v>
      </c>
      <c r="M3419" t="s">
        <v>22</v>
      </c>
      <c r="N3419" t="s">
        <v>53</v>
      </c>
      <c r="O3419">
        <v>34</v>
      </c>
      <c r="P3419">
        <v>2.5</v>
      </c>
      <c r="Q3419" t="s">
        <v>23</v>
      </c>
    </row>
    <row r="3420" spans="1:17" x14ac:dyDescent="0.3">
      <c r="A3420" t="s">
        <v>6860</v>
      </c>
      <c r="B3420" s="1">
        <v>45588</v>
      </c>
      <c r="C3420" t="s">
        <v>7174</v>
      </c>
      <c r="D3420" t="s">
        <v>141</v>
      </c>
      <c r="E3420" t="s">
        <v>50</v>
      </c>
      <c r="F3420">
        <v>1</v>
      </c>
      <c r="G3420">
        <v>1</v>
      </c>
      <c r="H3420">
        <v>270.95999999999998</v>
      </c>
      <c r="I3420">
        <v>292.63679999999999</v>
      </c>
      <c r="J3420">
        <f t="shared" si="53"/>
        <v>292.63679999999999</v>
      </c>
      <c r="K3420" t="s">
        <v>47</v>
      </c>
      <c r="L3420" t="s">
        <v>86</v>
      </c>
      <c r="M3420" t="s">
        <v>22</v>
      </c>
      <c r="N3420" t="s">
        <v>89</v>
      </c>
      <c r="O3420">
        <v>2.99</v>
      </c>
      <c r="P3420">
        <v>3</v>
      </c>
      <c r="Q3420" t="s">
        <v>23</v>
      </c>
    </row>
    <row r="3421" spans="1:17" x14ac:dyDescent="0.3">
      <c r="A3421" t="s">
        <v>7175</v>
      </c>
      <c r="B3421" s="1">
        <v>45338</v>
      </c>
      <c r="C3421" t="s">
        <v>7176</v>
      </c>
      <c r="D3421" t="s">
        <v>100</v>
      </c>
      <c r="E3421" t="s">
        <v>57</v>
      </c>
      <c r="F3421">
        <v>4</v>
      </c>
      <c r="G3421">
        <v>3</v>
      </c>
      <c r="H3421">
        <v>1091.8399999999999</v>
      </c>
      <c r="I3421">
        <v>1222.8607999999999</v>
      </c>
      <c r="J3421">
        <f t="shared" si="53"/>
        <v>3668.5823999999998</v>
      </c>
      <c r="K3421" t="s">
        <v>47</v>
      </c>
      <c r="M3421" t="s">
        <v>7177</v>
      </c>
      <c r="N3421" t="s">
        <v>53</v>
      </c>
      <c r="O3421">
        <v>42.27</v>
      </c>
      <c r="P3421">
        <v>3.5</v>
      </c>
      <c r="Q3421" t="s">
        <v>205</v>
      </c>
    </row>
    <row r="3422" spans="1:17" x14ac:dyDescent="0.3">
      <c r="A3422" t="s">
        <v>7178</v>
      </c>
      <c r="B3422" s="1">
        <v>45093</v>
      </c>
      <c r="C3422" t="s">
        <v>7179</v>
      </c>
      <c r="D3422" t="s">
        <v>100</v>
      </c>
      <c r="E3422" t="s">
        <v>26</v>
      </c>
      <c r="F3422">
        <v>15</v>
      </c>
      <c r="G3422">
        <v>15</v>
      </c>
      <c r="H3422">
        <v>988.09</v>
      </c>
      <c r="I3422">
        <v>1136.3035</v>
      </c>
      <c r="J3422">
        <f t="shared" si="53"/>
        <v>17044.552499999998</v>
      </c>
      <c r="K3422" t="s">
        <v>51</v>
      </c>
      <c r="L3422" t="s">
        <v>28</v>
      </c>
      <c r="M3422" t="s">
        <v>36</v>
      </c>
      <c r="N3422" t="s">
        <v>37</v>
      </c>
      <c r="O3422">
        <v>7.51</v>
      </c>
      <c r="P3422">
        <v>3.9</v>
      </c>
      <c r="Q3422" t="s">
        <v>23</v>
      </c>
    </row>
    <row r="3423" spans="1:17" x14ac:dyDescent="0.3">
      <c r="A3423" t="s">
        <v>7180</v>
      </c>
      <c r="B3423" s="1">
        <v>45222</v>
      </c>
      <c r="C3423" t="s">
        <v>7181</v>
      </c>
      <c r="D3423" t="s">
        <v>133</v>
      </c>
      <c r="E3423" t="s">
        <v>50</v>
      </c>
      <c r="F3423">
        <v>17</v>
      </c>
      <c r="G3423">
        <v>17</v>
      </c>
      <c r="H3423">
        <v>798.94</v>
      </c>
      <c r="I3423">
        <v>910.79160000000013</v>
      </c>
      <c r="J3423">
        <f t="shared" si="53"/>
        <v>15483.457200000003</v>
      </c>
      <c r="K3423" t="s">
        <v>20</v>
      </c>
      <c r="L3423" t="s">
        <v>21</v>
      </c>
      <c r="M3423" t="s">
        <v>7182</v>
      </c>
      <c r="N3423" t="s">
        <v>53</v>
      </c>
      <c r="O3423">
        <v>26.3</v>
      </c>
      <c r="P3423">
        <v>3.6</v>
      </c>
      <c r="Q3423" t="s">
        <v>23</v>
      </c>
    </row>
    <row r="3424" spans="1:17" x14ac:dyDescent="0.3">
      <c r="A3424" t="s">
        <v>7183</v>
      </c>
      <c r="B3424" s="1">
        <v>44013</v>
      </c>
      <c r="C3424" t="s">
        <v>7184</v>
      </c>
      <c r="D3424" t="s">
        <v>133</v>
      </c>
      <c r="E3424" t="s">
        <v>50</v>
      </c>
      <c r="F3424">
        <v>8</v>
      </c>
      <c r="G3424">
        <v>8</v>
      </c>
      <c r="H3424">
        <v>23.9</v>
      </c>
      <c r="I3424">
        <v>26.768000000000001</v>
      </c>
      <c r="J3424">
        <f t="shared" si="53"/>
        <v>214.14400000000001</v>
      </c>
      <c r="K3424" t="s">
        <v>20</v>
      </c>
      <c r="L3424" t="s">
        <v>123</v>
      </c>
      <c r="M3424" t="s">
        <v>36</v>
      </c>
      <c r="N3424" t="s">
        <v>67</v>
      </c>
      <c r="O3424">
        <v>44.84</v>
      </c>
      <c r="P3424">
        <v>3.5</v>
      </c>
      <c r="Q3424" t="s">
        <v>23</v>
      </c>
    </row>
    <row r="3425" spans="1:17" x14ac:dyDescent="0.3">
      <c r="A3425" t="s">
        <v>7185</v>
      </c>
      <c r="B3425" s="1">
        <v>45390</v>
      </c>
      <c r="C3425" t="s">
        <v>7186</v>
      </c>
      <c r="D3425" t="s">
        <v>40</v>
      </c>
      <c r="E3425" t="s">
        <v>26</v>
      </c>
      <c r="F3425">
        <v>12</v>
      </c>
      <c r="G3425">
        <v>11</v>
      </c>
      <c r="H3425">
        <v>769.04</v>
      </c>
      <c r="I3425">
        <v>884.39599999999984</v>
      </c>
      <c r="J3425">
        <f t="shared" si="53"/>
        <v>9728.3559999999979</v>
      </c>
      <c r="K3425" t="s">
        <v>20</v>
      </c>
      <c r="L3425" t="s">
        <v>35</v>
      </c>
      <c r="M3425" t="s">
        <v>29</v>
      </c>
      <c r="N3425" t="s">
        <v>30</v>
      </c>
      <c r="O3425">
        <v>1</v>
      </c>
      <c r="P3425">
        <v>1.5</v>
      </c>
      <c r="Q3425" t="s">
        <v>205</v>
      </c>
    </row>
    <row r="3426" spans="1:17" x14ac:dyDescent="0.3">
      <c r="A3426" t="s">
        <v>5208</v>
      </c>
      <c r="B3426" s="1">
        <v>45383</v>
      </c>
      <c r="C3426" t="s">
        <v>7187</v>
      </c>
      <c r="D3426" t="s">
        <v>130</v>
      </c>
      <c r="E3426" t="s">
        <v>82</v>
      </c>
      <c r="F3426">
        <v>4</v>
      </c>
      <c r="G3426">
        <v>3</v>
      </c>
      <c r="H3426">
        <v>369.87</v>
      </c>
      <c r="I3426">
        <v>417.95309999999995</v>
      </c>
      <c r="J3426">
        <f t="shared" si="53"/>
        <v>1253.8592999999998</v>
      </c>
      <c r="K3426" t="s">
        <v>66</v>
      </c>
      <c r="L3426" t="s">
        <v>42</v>
      </c>
      <c r="M3426" t="s">
        <v>22</v>
      </c>
      <c r="N3426" t="s">
        <v>89</v>
      </c>
      <c r="O3426">
        <v>40.33</v>
      </c>
      <c r="P3426">
        <v>3.5</v>
      </c>
      <c r="Q3426" t="s">
        <v>23</v>
      </c>
    </row>
    <row r="3427" spans="1:17" x14ac:dyDescent="0.3">
      <c r="A3427" t="s">
        <v>7188</v>
      </c>
      <c r="B3427" s="1">
        <v>44312</v>
      </c>
      <c r="C3427" t="s">
        <v>7189</v>
      </c>
      <c r="D3427" t="s">
        <v>100</v>
      </c>
      <c r="E3427" t="s">
        <v>41</v>
      </c>
      <c r="F3427">
        <v>17</v>
      </c>
      <c r="G3427">
        <v>15</v>
      </c>
      <c r="H3427">
        <v>1150.3599999999999</v>
      </c>
      <c r="I3427">
        <v>1311.4104</v>
      </c>
      <c r="J3427">
        <f t="shared" si="53"/>
        <v>19671.155999999999</v>
      </c>
      <c r="K3427" t="s">
        <v>51</v>
      </c>
      <c r="L3427" t="s">
        <v>42</v>
      </c>
      <c r="M3427" t="s">
        <v>71</v>
      </c>
      <c r="N3427" t="s">
        <v>89</v>
      </c>
      <c r="O3427">
        <v>37.51</v>
      </c>
      <c r="P3427">
        <v>1.8</v>
      </c>
      <c r="Q3427" t="s">
        <v>23</v>
      </c>
    </row>
    <row r="3428" spans="1:17" x14ac:dyDescent="0.3">
      <c r="A3428" t="s">
        <v>7190</v>
      </c>
      <c r="B3428" s="1">
        <v>44122</v>
      </c>
      <c r="C3428" t="s">
        <v>7191</v>
      </c>
      <c r="D3428" t="s">
        <v>109</v>
      </c>
      <c r="E3428" t="s">
        <v>120</v>
      </c>
      <c r="F3428">
        <v>9</v>
      </c>
      <c r="G3428">
        <v>9</v>
      </c>
      <c r="H3428">
        <v>1073.82</v>
      </c>
      <c r="I3428">
        <v>1234.8929999999998</v>
      </c>
      <c r="J3428">
        <f t="shared" si="53"/>
        <v>11114.036999999998</v>
      </c>
      <c r="K3428" t="s">
        <v>47</v>
      </c>
      <c r="L3428" t="s">
        <v>35</v>
      </c>
      <c r="M3428" t="s">
        <v>29</v>
      </c>
      <c r="N3428" t="s">
        <v>89</v>
      </c>
      <c r="O3428">
        <v>43.49</v>
      </c>
      <c r="P3428">
        <v>2.2000000000000002</v>
      </c>
      <c r="Q3428" t="s">
        <v>23</v>
      </c>
    </row>
    <row r="3429" spans="1:17" x14ac:dyDescent="0.3">
      <c r="A3429" t="s">
        <v>7192</v>
      </c>
      <c r="B3429" s="1">
        <v>45609</v>
      </c>
      <c r="C3429" t="s">
        <v>7193</v>
      </c>
      <c r="D3429" t="s">
        <v>85</v>
      </c>
      <c r="E3429" t="s">
        <v>19</v>
      </c>
      <c r="F3429">
        <v>1</v>
      </c>
      <c r="G3429">
        <v>1</v>
      </c>
      <c r="H3429">
        <v>143.37</v>
      </c>
      <c r="I3429">
        <v>164.87549999999999</v>
      </c>
      <c r="J3429">
        <f t="shared" si="53"/>
        <v>164.87549999999999</v>
      </c>
      <c r="K3429" t="s">
        <v>47</v>
      </c>
      <c r="L3429" t="s">
        <v>21</v>
      </c>
      <c r="M3429" t="s">
        <v>71</v>
      </c>
      <c r="N3429" t="s">
        <v>67</v>
      </c>
      <c r="O3429">
        <v>9.5299999999999994</v>
      </c>
      <c r="P3429">
        <v>2.4</v>
      </c>
      <c r="Q3429" t="s">
        <v>205</v>
      </c>
    </row>
    <row r="3430" spans="1:17" x14ac:dyDescent="0.3">
      <c r="A3430" t="s">
        <v>7194</v>
      </c>
      <c r="B3430" s="1">
        <v>44108</v>
      </c>
      <c r="C3430" t="s">
        <v>7195</v>
      </c>
      <c r="D3430" t="s">
        <v>406</v>
      </c>
      <c r="E3430" t="s">
        <v>82</v>
      </c>
      <c r="F3430">
        <v>17</v>
      </c>
      <c r="G3430">
        <v>15</v>
      </c>
      <c r="H3430">
        <v>831.81</v>
      </c>
      <c r="I3430">
        <v>956.58149999999989</v>
      </c>
      <c r="J3430">
        <f t="shared" si="53"/>
        <v>14348.722499999998</v>
      </c>
      <c r="K3430" t="s">
        <v>20</v>
      </c>
      <c r="L3430" t="s">
        <v>79</v>
      </c>
      <c r="M3430" t="s">
        <v>22</v>
      </c>
      <c r="N3430" t="s">
        <v>53</v>
      </c>
      <c r="O3430">
        <v>46.01</v>
      </c>
      <c r="P3430">
        <v>4.8</v>
      </c>
      <c r="Q3430" t="s">
        <v>23</v>
      </c>
    </row>
    <row r="3431" spans="1:17" x14ac:dyDescent="0.3">
      <c r="A3431" t="s">
        <v>7196</v>
      </c>
      <c r="B3431" s="1">
        <v>44383</v>
      </c>
      <c r="C3431" t="s">
        <v>7197</v>
      </c>
      <c r="D3431" t="s">
        <v>61</v>
      </c>
      <c r="E3431" t="s">
        <v>70</v>
      </c>
      <c r="F3431">
        <v>13</v>
      </c>
      <c r="G3431">
        <v>13</v>
      </c>
      <c r="H3431">
        <v>267.38</v>
      </c>
      <c r="I3431">
        <v>280.74900000000002</v>
      </c>
      <c r="J3431">
        <f t="shared" si="53"/>
        <v>3649.7370000000001</v>
      </c>
      <c r="K3431" t="s">
        <v>27</v>
      </c>
      <c r="L3431" t="s">
        <v>21</v>
      </c>
      <c r="M3431" t="s">
        <v>71</v>
      </c>
      <c r="N3431" t="s">
        <v>89</v>
      </c>
      <c r="O3431">
        <v>25.49</v>
      </c>
      <c r="P3431">
        <v>4.0999999999999996</v>
      </c>
      <c r="Q3431" t="s">
        <v>74</v>
      </c>
    </row>
    <row r="3432" spans="1:17" x14ac:dyDescent="0.3">
      <c r="A3432" t="s">
        <v>7198</v>
      </c>
      <c r="B3432" s="1">
        <v>44189</v>
      </c>
      <c r="C3432" t="s">
        <v>7199</v>
      </c>
      <c r="D3432" t="s">
        <v>100</v>
      </c>
      <c r="E3432" t="s">
        <v>57</v>
      </c>
      <c r="F3432">
        <v>18</v>
      </c>
      <c r="G3432">
        <v>14</v>
      </c>
      <c r="H3432">
        <v>1257.77</v>
      </c>
      <c r="I3432">
        <v>1433.8578000000002</v>
      </c>
      <c r="J3432">
        <f t="shared" si="53"/>
        <v>20074.009200000004</v>
      </c>
      <c r="K3432" t="s">
        <v>20</v>
      </c>
      <c r="L3432" t="s">
        <v>21</v>
      </c>
      <c r="M3432" t="s">
        <v>22</v>
      </c>
      <c r="N3432" t="s">
        <v>37</v>
      </c>
      <c r="O3432">
        <v>34.380000000000003</v>
      </c>
      <c r="P3432">
        <v>4.5</v>
      </c>
      <c r="Q3432" t="s">
        <v>23</v>
      </c>
    </row>
    <row r="3433" spans="1:17" x14ac:dyDescent="0.3">
      <c r="A3433" t="s">
        <v>3041</v>
      </c>
      <c r="B3433" s="1">
        <v>44643</v>
      </c>
      <c r="C3433" t="s">
        <v>7200</v>
      </c>
      <c r="D3433" t="s">
        <v>45</v>
      </c>
      <c r="E3433" t="s">
        <v>46</v>
      </c>
      <c r="F3433">
        <v>3</v>
      </c>
      <c r="G3433">
        <v>2</v>
      </c>
      <c r="H3433">
        <v>924.71</v>
      </c>
      <c r="I3433">
        <v>998.68680000000006</v>
      </c>
      <c r="J3433">
        <f t="shared" si="53"/>
        <v>1997.3736000000001</v>
      </c>
      <c r="K3433" t="s">
        <v>27</v>
      </c>
      <c r="L3433" t="s">
        <v>42</v>
      </c>
      <c r="M3433" t="s">
        <v>71</v>
      </c>
      <c r="N3433" t="s">
        <v>30</v>
      </c>
      <c r="O3433">
        <v>23.37</v>
      </c>
      <c r="P3433">
        <v>3</v>
      </c>
      <c r="Q3433" t="s">
        <v>23</v>
      </c>
    </row>
    <row r="3434" spans="1:17" x14ac:dyDescent="0.3">
      <c r="A3434" t="s">
        <v>7201</v>
      </c>
      <c r="B3434" s="1">
        <v>43853</v>
      </c>
      <c r="C3434" t="s">
        <v>7202</v>
      </c>
      <c r="D3434" t="s">
        <v>65</v>
      </c>
      <c r="E3434" t="s">
        <v>82</v>
      </c>
      <c r="F3434">
        <v>13</v>
      </c>
      <c r="G3434">
        <v>10</v>
      </c>
      <c r="H3434">
        <v>67.38</v>
      </c>
      <c r="I3434">
        <v>72.770399999999995</v>
      </c>
      <c r="J3434">
        <f t="shared" si="53"/>
        <v>727.70399999999995</v>
      </c>
      <c r="K3434" t="s">
        <v>47</v>
      </c>
      <c r="L3434" t="s">
        <v>35</v>
      </c>
      <c r="M3434" t="s">
        <v>22</v>
      </c>
      <c r="N3434" t="s">
        <v>53</v>
      </c>
      <c r="O3434">
        <v>0.01</v>
      </c>
      <c r="P3434">
        <v>3.4</v>
      </c>
      <c r="Q3434" t="s">
        <v>23</v>
      </c>
    </row>
    <row r="3435" spans="1:17" x14ac:dyDescent="0.3">
      <c r="A3435" t="s">
        <v>7203</v>
      </c>
      <c r="B3435" s="1">
        <v>44687</v>
      </c>
      <c r="C3435" t="s">
        <v>7204</v>
      </c>
      <c r="D3435" t="s">
        <v>130</v>
      </c>
      <c r="E3435" t="s">
        <v>19</v>
      </c>
      <c r="F3435">
        <v>1</v>
      </c>
      <c r="G3435">
        <v>1</v>
      </c>
      <c r="H3435">
        <v>209.15</v>
      </c>
      <c r="I3435">
        <v>232.15650000000002</v>
      </c>
      <c r="J3435">
        <f t="shared" si="53"/>
        <v>232.15650000000002</v>
      </c>
      <c r="K3435" t="s">
        <v>27</v>
      </c>
      <c r="L3435" t="s">
        <v>35</v>
      </c>
      <c r="M3435" t="s">
        <v>22</v>
      </c>
      <c r="N3435" t="s">
        <v>53</v>
      </c>
      <c r="O3435">
        <v>5.83</v>
      </c>
      <c r="P3435">
        <v>2.8</v>
      </c>
      <c r="Q3435" t="s">
        <v>23</v>
      </c>
    </row>
    <row r="3436" spans="1:17" x14ac:dyDescent="0.3">
      <c r="A3436" t="s">
        <v>7205</v>
      </c>
      <c r="B3436" s="1">
        <v>45558</v>
      </c>
      <c r="C3436" t="s">
        <v>7206</v>
      </c>
      <c r="D3436" t="s">
        <v>109</v>
      </c>
      <c r="E3436" t="s">
        <v>120</v>
      </c>
      <c r="F3436">
        <v>14</v>
      </c>
      <c r="G3436">
        <v>14</v>
      </c>
      <c r="H3436">
        <v>362.28</v>
      </c>
      <c r="I3436">
        <v>387.63959999999997</v>
      </c>
      <c r="J3436">
        <f t="shared" si="53"/>
        <v>5426.9543999999996</v>
      </c>
      <c r="K3436" t="s">
        <v>51</v>
      </c>
      <c r="L3436" t="s">
        <v>28</v>
      </c>
      <c r="M3436" t="s">
        <v>71</v>
      </c>
      <c r="N3436" t="s">
        <v>89</v>
      </c>
      <c r="O3436">
        <v>36.43</v>
      </c>
      <c r="P3436" t="s">
        <v>316</v>
      </c>
      <c r="Q3436" t="s">
        <v>15</v>
      </c>
    </row>
    <row r="3437" spans="1:17" x14ac:dyDescent="0.3">
      <c r="A3437" t="s">
        <v>7207</v>
      </c>
      <c r="B3437" s="1">
        <v>45384</v>
      </c>
      <c r="C3437" t="s">
        <v>7208</v>
      </c>
      <c r="D3437" t="s">
        <v>18</v>
      </c>
      <c r="E3437" t="s">
        <v>82</v>
      </c>
      <c r="F3437">
        <v>12</v>
      </c>
      <c r="G3437">
        <v>11</v>
      </c>
      <c r="H3437">
        <v>975.49</v>
      </c>
      <c r="I3437">
        <v>1063.2841000000001</v>
      </c>
      <c r="J3437">
        <f t="shared" si="53"/>
        <v>11696.125100000001</v>
      </c>
      <c r="K3437" t="s">
        <v>27</v>
      </c>
      <c r="L3437" t="s">
        <v>123</v>
      </c>
      <c r="M3437" t="s">
        <v>29</v>
      </c>
      <c r="N3437" t="s">
        <v>30</v>
      </c>
      <c r="O3437">
        <v>14.54</v>
      </c>
      <c r="P3437">
        <v>3.4</v>
      </c>
      <c r="Q3437" t="s">
        <v>74</v>
      </c>
    </row>
    <row r="3438" spans="1:17" x14ac:dyDescent="0.3">
      <c r="A3438" t="s">
        <v>7209</v>
      </c>
      <c r="B3438" s="1">
        <v>44279</v>
      </c>
      <c r="C3438" t="s">
        <v>7210</v>
      </c>
      <c r="D3438" t="s">
        <v>61</v>
      </c>
      <c r="E3438" t="s">
        <v>70</v>
      </c>
      <c r="F3438">
        <v>9</v>
      </c>
      <c r="G3438">
        <v>7</v>
      </c>
      <c r="H3438">
        <v>743.63</v>
      </c>
      <c r="I3438">
        <v>832.86560000000009</v>
      </c>
      <c r="J3438">
        <f t="shared" si="53"/>
        <v>5830.0592000000006</v>
      </c>
      <c r="K3438" t="s">
        <v>51</v>
      </c>
      <c r="L3438" t="s">
        <v>35</v>
      </c>
      <c r="M3438" t="s">
        <v>29</v>
      </c>
      <c r="N3438" t="s">
        <v>67</v>
      </c>
      <c r="O3438">
        <v>8.91</v>
      </c>
      <c r="P3438">
        <v>2.9</v>
      </c>
      <c r="Q3438" t="s">
        <v>23</v>
      </c>
    </row>
    <row r="3439" spans="1:17" x14ac:dyDescent="0.3">
      <c r="A3439" t="s">
        <v>7211</v>
      </c>
      <c r="B3439" s="1">
        <v>45620</v>
      </c>
      <c r="C3439" t="s">
        <v>7212</v>
      </c>
      <c r="D3439" t="s">
        <v>45</v>
      </c>
      <c r="E3439" t="s">
        <v>46</v>
      </c>
      <c r="F3439">
        <v>7</v>
      </c>
      <c r="G3439">
        <v>6</v>
      </c>
      <c r="H3439">
        <v>1299.7</v>
      </c>
      <c r="I3439">
        <v>1429.67</v>
      </c>
      <c r="J3439">
        <f t="shared" si="53"/>
        <v>8578.02</v>
      </c>
      <c r="K3439" t="s">
        <v>66</v>
      </c>
      <c r="L3439" t="s">
        <v>21</v>
      </c>
      <c r="M3439" t="s">
        <v>36</v>
      </c>
      <c r="N3439" t="s">
        <v>7213</v>
      </c>
      <c r="O3439">
        <v>43.48</v>
      </c>
      <c r="P3439">
        <v>1.6</v>
      </c>
      <c r="Q3439" t="s">
        <v>74</v>
      </c>
    </row>
    <row r="3440" spans="1:17" x14ac:dyDescent="0.3">
      <c r="A3440" t="s">
        <v>7214</v>
      </c>
      <c r="B3440" s="1">
        <v>44106</v>
      </c>
      <c r="C3440" t="s">
        <v>7215</v>
      </c>
      <c r="D3440" t="s">
        <v>77</v>
      </c>
      <c r="E3440" t="s">
        <v>82</v>
      </c>
      <c r="F3440">
        <v>8</v>
      </c>
      <c r="G3440">
        <v>8</v>
      </c>
      <c r="H3440">
        <v>1207.28</v>
      </c>
      <c r="I3440">
        <v>1279.7168000000001</v>
      </c>
      <c r="J3440">
        <f t="shared" si="53"/>
        <v>10237.734400000001</v>
      </c>
      <c r="K3440" t="s">
        <v>47</v>
      </c>
      <c r="L3440" t="s">
        <v>21</v>
      </c>
      <c r="M3440" t="s">
        <v>36</v>
      </c>
      <c r="N3440" t="s">
        <v>53</v>
      </c>
      <c r="O3440">
        <v>46.99</v>
      </c>
      <c r="P3440">
        <v>1.9</v>
      </c>
      <c r="Q3440" t="s">
        <v>23</v>
      </c>
    </row>
    <row r="3441" spans="1:17" x14ac:dyDescent="0.3">
      <c r="A3441" t="s">
        <v>7216</v>
      </c>
      <c r="B3441" s="1">
        <v>45594</v>
      </c>
      <c r="C3441" t="s">
        <v>7217</v>
      </c>
      <c r="D3441" t="s">
        <v>109</v>
      </c>
      <c r="E3441" t="s">
        <v>7218</v>
      </c>
      <c r="F3441">
        <v>3</v>
      </c>
      <c r="G3441">
        <v>3</v>
      </c>
      <c r="H3441">
        <v>554.05999999999995</v>
      </c>
      <c r="I3441">
        <v>626.0877999999999</v>
      </c>
      <c r="J3441">
        <f t="shared" si="53"/>
        <v>1878.2633999999998</v>
      </c>
      <c r="K3441" t="s">
        <v>51</v>
      </c>
      <c r="L3441" t="s">
        <v>35</v>
      </c>
      <c r="M3441" t="s">
        <v>71</v>
      </c>
      <c r="N3441" t="s">
        <v>89</v>
      </c>
      <c r="O3441">
        <v>33.46</v>
      </c>
      <c r="P3441">
        <v>4.0999999999999996</v>
      </c>
      <c r="Q3441" t="s">
        <v>23</v>
      </c>
    </row>
    <row r="3442" spans="1:17" x14ac:dyDescent="0.3">
      <c r="A3442" t="s">
        <v>7219</v>
      </c>
      <c r="B3442" s="1">
        <v>45193</v>
      </c>
      <c r="C3442" t="s">
        <v>7220</v>
      </c>
      <c r="D3442" t="s">
        <v>33</v>
      </c>
      <c r="E3442" t="s">
        <v>70</v>
      </c>
      <c r="F3442">
        <v>4</v>
      </c>
      <c r="G3442">
        <v>3</v>
      </c>
      <c r="H3442">
        <v>811.71</v>
      </c>
      <c r="I3442">
        <v>860.41260000000011</v>
      </c>
      <c r="J3442">
        <f t="shared" si="53"/>
        <v>2581.2378000000003</v>
      </c>
      <c r="K3442" t="s">
        <v>27</v>
      </c>
      <c r="L3442" t="s">
        <v>42</v>
      </c>
      <c r="M3442" t="s">
        <v>36</v>
      </c>
      <c r="N3442" t="s">
        <v>37</v>
      </c>
      <c r="O3442">
        <v>49.29</v>
      </c>
      <c r="P3442">
        <v>3.1</v>
      </c>
      <c r="Q3442" t="s">
        <v>23</v>
      </c>
    </row>
    <row r="3443" spans="1:17" x14ac:dyDescent="0.3">
      <c r="A3443" t="s">
        <v>7221</v>
      </c>
      <c r="B3443" s="1">
        <v>43957</v>
      </c>
      <c r="C3443" t="s">
        <v>7222</v>
      </c>
      <c r="D3443" t="s">
        <v>56</v>
      </c>
      <c r="E3443" t="s">
        <v>26</v>
      </c>
      <c r="F3443">
        <v>17</v>
      </c>
      <c r="G3443">
        <v>15</v>
      </c>
      <c r="H3443">
        <v>902.36</v>
      </c>
      <c r="I3443">
        <v>983.57240000000013</v>
      </c>
      <c r="J3443">
        <f t="shared" si="53"/>
        <v>14753.586000000001</v>
      </c>
      <c r="K3443" t="s">
        <v>51</v>
      </c>
      <c r="L3443" t="s">
        <v>42</v>
      </c>
      <c r="M3443" t="s">
        <v>36</v>
      </c>
      <c r="N3443" t="s">
        <v>37</v>
      </c>
      <c r="O3443">
        <v>16.57</v>
      </c>
      <c r="P3443">
        <v>3.8</v>
      </c>
      <c r="Q3443" t="s">
        <v>15</v>
      </c>
    </row>
    <row r="3444" spans="1:17" x14ac:dyDescent="0.3">
      <c r="A3444" t="s">
        <v>7223</v>
      </c>
      <c r="B3444" s="1">
        <v>45281</v>
      </c>
      <c r="C3444" t="s">
        <v>7224</v>
      </c>
      <c r="D3444" t="s">
        <v>133</v>
      </c>
      <c r="E3444" t="s">
        <v>117</v>
      </c>
      <c r="F3444">
        <v>19</v>
      </c>
      <c r="G3444">
        <v>16</v>
      </c>
      <c r="H3444">
        <v>1479.45</v>
      </c>
      <c r="I3444">
        <v>1568.2170000000001</v>
      </c>
      <c r="J3444">
        <f t="shared" si="53"/>
        <v>25091.472000000002</v>
      </c>
      <c r="K3444" t="s">
        <v>20</v>
      </c>
      <c r="L3444" t="s">
        <v>86</v>
      </c>
      <c r="M3444" t="s">
        <v>22</v>
      </c>
      <c r="N3444" t="s">
        <v>37</v>
      </c>
      <c r="O3444">
        <v>10.01</v>
      </c>
      <c r="P3444">
        <v>2.2000000000000002</v>
      </c>
      <c r="Q3444" t="s">
        <v>23</v>
      </c>
    </row>
    <row r="3445" spans="1:17" x14ac:dyDescent="0.3">
      <c r="A3445" t="s">
        <v>7225</v>
      </c>
      <c r="B3445" s="1">
        <v>44366</v>
      </c>
      <c r="C3445" t="s">
        <v>7226</v>
      </c>
      <c r="D3445" t="s">
        <v>94</v>
      </c>
      <c r="E3445" t="s">
        <v>50</v>
      </c>
      <c r="F3445">
        <v>10</v>
      </c>
      <c r="G3445">
        <v>8</v>
      </c>
      <c r="H3445">
        <v>1058.6300000000001</v>
      </c>
      <c r="I3445">
        <v>1122.1478000000002</v>
      </c>
      <c r="J3445">
        <f t="shared" si="53"/>
        <v>8977.1824000000015</v>
      </c>
      <c r="K3445" t="s">
        <v>27</v>
      </c>
      <c r="L3445" t="s">
        <v>21</v>
      </c>
      <c r="M3445" t="s">
        <v>29</v>
      </c>
      <c r="N3445" t="s">
        <v>89</v>
      </c>
      <c r="O3445">
        <v>26.67</v>
      </c>
      <c r="P3445">
        <v>1.9</v>
      </c>
      <c r="Q3445" t="s">
        <v>23</v>
      </c>
    </row>
    <row r="3446" spans="1:17" x14ac:dyDescent="0.3">
      <c r="A3446" t="s">
        <v>7227</v>
      </c>
      <c r="B3446" s="1">
        <v>45545</v>
      </c>
      <c r="C3446" t="s">
        <v>7228</v>
      </c>
      <c r="D3446" t="s">
        <v>141</v>
      </c>
      <c r="E3446" t="s">
        <v>95</v>
      </c>
      <c r="F3446">
        <v>20</v>
      </c>
      <c r="G3446">
        <v>20</v>
      </c>
      <c r="H3446">
        <v>810.77</v>
      </c>
      <c r="I3446">
        <v>916.17009999999993</v>
      </c>
      <c r="J3446">
        <f t="shared" si="53"/>
        <v>18323.401999999998</v>
      </c>
      <c r="K3446" t="s">
        <v>47</v>
      </c>
      <c r="L3446" t="s">
        <v>86</v>
      </c>
      <c r="M3446" t="s">
        <v>29</v>
      </c>
      <c r="N3446" t="s">
        <v>30</v>
      </c>
      <c r="O3446">
        <v>25.4</v>
      </c>
      <c r="P3446">
        <v>3.4</v>
      </c>
      <c r="Q3446" t="s">
        <v>23</v>
      </c>
    </row>
    <row r="3447" spans="1:17" x14ac:dyDescent="0.3">
      <c r="A3447" t="s">
        <v>7229</v>
      </c>
      <c r="B3447" s="1">
        <v>44075</v>
      </c>
      <c r="C3447" t="s">
        <v>3605</v>
      </c>
      <c r="D3447" t="s">
        <v>61</v>
      </c>
      <c r="E3447" t="s">
        <v>70</v>
      </c>
      <c r="F3447">
        <v>1</v>
      </c>
      <c r="G3447">
        <v>1</v>
      </c>
      <c r="H3447">
        <v>225.14</v>
      </c>
      <c r="I3447">
        <v>243.15119999999999</v>
      </c>
      <c r="J3447">
        <f t="shared" si="53"/>
        <v>243.15119999999999</v>
      </c>
      <c r="K3447" t="s">
        <v>51</v>
      </c>
      <c r="L3447" t="s">
        <v>42</v>
      </c>
      <c r="M3447" t="s">
        <v>22</v>
      </c>
      <c r="N3447" t="s">
        <v>89</v>
      </c>
      <c r="O3447">
        <v>14.88</v>
      </c>
      <c r="P3447">
        <v>4</v>
      </c>
    </row>
    <row r="3448" spans="1:17" x14ac:dyDescent="0.3">
      <c r="A3448" t="s">
        <v>7230</v>
      </c>
      <c r="B3448" s="1">
        <v>44103</v>
      </c>
      <c r="C3448" t="s">
        <v>7231</v>
      </c>
      <c r="D3448" t="s">
        <v>100</v>
      </c>
      <c r="E3448" t="s">
        <v>57</v>
      </c>
      <c r="F3448">
        <v>8</v>
      </c>
      <c r="G3448">
        <v>7</v>
      </c>
      <c r="H3448">
        <v>1235.96</v>
      </c>
      <c r="I3448">
        <v>1334.8368</v>
      </c>
      <c r="J3448">
        <f t="shared" si="53"/>
        <v>9343.8575999999994</v>
      </c>
      <c r="K3448" t="s">
        <v>20</v>
      </c>
      <c r="L3448" t="s">
        <v>86</v>
      </c>
      <c r="M3448" t="s">
        <v>29</v>
      </c>
      <c r="N3448" t="s">
        <v>67</v>
      </c>
      <c r="O3448">
        <v>-5</v>
      </c>
      <c r="P3448">
        <v>2.4</v>
      </c>
      <c r="Q3448" t="s">
        <v>23</v>
      </c>
    </row>
    <row r="3449" spans="1:17" x14ac:dyDescent="0.3">
      <c r="A3449" t="s">
        <v>7232</v>
      </c>
      <c r="B3449" s="1">
        <v>45427</v>
      </c>
      <c r="C3449" t="s">
        <v>7233</v>
      </c>
      <c r="D3449" t="s">
        <v>56</v>
      </c>
      <c r="E3449" t="s">
        <v>57</v>
      </c>
      <c r="F3449">
        <v>20</v>
      </c>
      <c r="G3449">
        <v>18</v>
      </c>
      <c r="H3449">
        <v>929.17</v>
      </c>
      <c r="I3449">
        <v>1068.5454999999999</v>
      </c>
      <c r="J3449">
        <f t="shared" si="53"/>
        <v>19233.819</v>
      </c>
      <c r="K3449" t="s">
        <v>27</v>
      </c>
      <c r="L3449" t="s">
        <v>21</v>
      </c>
      <c r="M3449" t="s">
        <v>29</v>
      </c>
      <c r="N3449" t="s">
        <v>67</v>
      </c>
      <c r="O3449">
        <v>9.01</v>
      </c>
      <c r="P3449">
        <v>9</v>
      </c>
      <c r="Q3449" t="s">
        <v>23</v>
      </c>
    </row>
    <row r="3450" spans="1:17" x14ac:dyDescent="0.3">
      <c r="A3450" t="s">
        <v>7234</v>
      </c>
      <c r="B3450" s="1">
        <v>45427</v>
      </c>
      <c r="C3450" t="s">
        <v>7235</v>
      </c>
      <c r="D3450" t="s">
        <v>56</v>
      </c>
      <c r="E3450" t="s">
        <v>26</v>
      </c>
      <c r="F3450">
        <v>14</v>
      </c>
      <c r="G3450">
        <v>11</v>
      </c>
      <c r="H3450">
        <v>57.17</v>
      </c>
      <c r="I3450">
        <v>64.030400000000014</v>
      </c>
      <c r="J3450">
        <f t="shared" si="53"/>
        <v>704.33440000000019</v>
      </c>
      <c r="K3450" t="s">
        <v>27</v>
      </c>
      <c r="L3450" t="s">
        <v>42</v>
      </c>
      <c r="M3450" t="s">
        <v>36</v>
      </c>
      <c r="N3450" t="s">
        <v>67</v>
      </c>
      <c r="O3450">
        <v>10.77</v>
      </c>
      <c r="P3450">
        <v>3.2</v>
      </c>
      <c r="Q3450" t="s">
        <v>23</v>
      </c>
    </row>
    <row r="3451" spans="1:17" x14ac:dyDescent="0.3">
      <c r="A3451" t="s">
        <v>7236</v>
      </c>
      <c r="B3451" s="1">
        <v>43919</v>
      </c>
      <c r="C3451" t="s">
        <v>7237</v>
      </c>
      <c r="D3451" t="s">
        <v>109</v>
      </c>
      <c r="E3451" t="s">
        <v>7238</v>
      </c>
      <c r="F3451">
        <v>8</v>
      </c>
      <c r="G3451">
        <v>6</v>
      </c>
      <c r="H3451">
        <v>1241.19</v>
      </c>
      <c r="I3451">
        <v>1414.9566000000002</v>
      </c>
      <c r="J3451">
        <f t="shared" si="53"/>
        <v>8489.7396000000008</v>
      </c>
      <c r="K3451" t="s">
        <v>51</v>
      </c>
      <c r="L3451" t="s">
        <v>123</v>
      </c>
      <c r="M3451" t="s">
        <v>29</v>
      </c>
      <c r="N3451" t="s">
        <v>67</v>
      </c>
      <c r="O3451">
        <v>17.57</v>
      </c>
      <c r="P3451">
        <v>2.9</v>
      </c>
      <c r="Q3451" t="s">
        <v>23</v>
      </c>
    </row>
    <row r="3452" spans="1:17" x14ac:dyDescent="0.3">
      <c r="A3452" t="s">
        <v>7239</v>
      </c>
      <c r="B3452" s="1">
        <v>44422</v>
      </c>
      <c r="C3452" t="s">
        <v>7240</v>
      </c>
      <c r="D3452" t="s">
        <v>33</v>
      </c>
      <c r="E3452" t="s">
        <v>7241</v>
      </c>
      <c r="F3452">
        <v>11</v>
      </c>
      <c r="G3452">
        <v>10</v>
      </c>
      <c r="H3452">
        <v>255.54</v>
      </c>
      <c r="I3452">
        <v>288.76019999999994</v>
      </c>
      <c r="J3452">
        <f t="shared" si="53"/>
        <v>2887.6019999999994</v>
      </c>
      <c r="K3452" t="s">
        <v>66</v>
      </c>
      <c r="L3452" t="s">
        <v>79</v>
      </c>
      <c r="M3452" t="s">
        <v>29</v>
      </c>
      <c r="N3452" t="s">
        <v>30</v>
      </c>
      <c r="O3452">
        <v>14.33</v>
      </c>
      <c r="P3452">
        <v>2.7</v>
      </c>
      <c r="Q3452" t="s">
        <v>23</v>
      </c>
    </row>
    <row r="3453" spans="1:17" x14ac:dyDescent="0.3">
      <c r="A3453" t="s">
        <v>7242</v>
      </c>
      <c r="B3453" s="1">
        <v>45244</v>
      </c>
      <c r="C3453" t="s">
        <v>7243</v>
      </c>
      <c r="D3453" t="s">
        <v>1903</v>
      </c>
      <c r="E3453" t="s">
        <v>41</v>
      </c>
      <c r="F3453">
        <v>12</v>
      </c>
      <c r="G3453">
        <v>12</v>
      </c>
      <c r="H3453">
        <v>1047</v>
      </c>
      <c r="I3453">
        <v>1172.6400000000001</v>
      </c>
      <c r="J3453">
        <f t="shared" si="53"/>
        <v>14071.68</v>
      </c>
      <c r="K3453" t="s">
        <v>7244</v>
      </c>
      <c r="L3453" t="s">
        <v>42</v>
      </c>
      <c r="M3453" t="s">
        <v>71</v>
      </c>
      <c r="N3453" t="s">
        <v>30</v>
      </c>
      <c r="O3453">
        <v>12.6</v>
      </c>
      <c r="P3453">
        <v>3.3</v>
      </c>
      <c r="Q3453" t="s">
        <v>111</v>
      </c>
    </row>
    <row r="3454" spans="1:17" x14ac:dyDescent="0.3">
      <c r="A3454" t="s">
        <v>7245</v>
      </c>
      <c r="B3454" s="1">
        <v>44720</v>
      </c>
      <c r="C3454" t="s">
        <v>7246</v>
      </c>
      <c r="D3454" t="s">
        <v>100</v>
      </c>
      <c r="E3454" t="s">
        <v>41</v>
      </c>
      <c r="F3454">
        <v>4</v>
      </c>
      <c r="G3454">
        <v>3</v>
      </c>
      <c r="H3454">
        <v>468.46</v>
      </c>
      <c r="I3454">
        <v>538.72899999999993</v>
      </c>
      <c r="J3454">
        <f t="shared" si="53"/>
        <v>1616.1869999999999</v>
      </c>
      <c r="K3454" t="s">
        <v>47</v>
      </c>
      <c r="L3454" t="s">
        <v>35</v>
      </c>
      <c r="M3454" t="s">
        <v>36</v>
      </c>
      <c r="N3454" t="s">
        <v>89</v>
      </c>
      <c r="O3454">
        <v>14.3</v>
      </c>
      <c r="P3454">
        <v>3.5</v>
      </c>
      <c r="Q3454" t="s">
        <v>23</v>
      </c>
    </row>
    <row r="3455" spans="1:17" x14ac:dyDescent="0.3">
      <c r="A3455" t="s">
        <v>7247</v>
      </c>
      <c r="B3455" s="1">
        <v>44796</v>
      </c>
      <c r="C3455" t="s">
        <v>4077</v>
      </c>
      <c r="D3455" t="s">
        <v>77</v>
      </c>
      <c r="E3455" t="s">
        <v>82</v>
      </c>
      <c r="F3455">
        <v>1</v>
      </c>
      <c r="G3455">
        <v>1</v>
      </c>
      <c r="H3455">
        <v>922.57</v>
      </c>
      <c r="I3455">
        <v>1014.8270000000001</v>
      </c>
      <c r="J3455">
        <f t="shared" si="53"/>
        <v>1014.8270000000001</v>
      </c>
      <c r="K3455" t="s">
        <v>51</v>
      </c>
      <c r="L3455" t="s">
        <v>35</v>
      </c>
      <c r="M3455" t="s">
        <v>71</v>
      </c>
      <c r="N3455" t="s">
        <v>7248</v>
      </c>
      <c r="O3455">
        <v>31.07</v>
      </c>
      <c r="P3455">
        <v>4.5999999999999996</v>
      </c>
      <c r="Q3455" t="s">
        <v>23</v>
      </c>
    </row>
    <row r="3456" spans="1:17" x14ac:dyDescent="0.3">
      <c r="A3456" t="s">
        <v>7249</v>
      </c>
      <c r="B3456" s="1">
        <v>44763</v>
      </c>
      <c r="D3456" t="s">
        <v>94</v>
      </c>
      <c r="E3456" t="s">
        <v>50</v>
      </c>
      <c r="F3456">
        <v>8</v>
      </c>
      <c r="G3456">
        <v>7</v>
      </c>
      <c r="H3456">
        <v>312.77999999999997</v>
      </c>
      <c r="I3456">
        <v>331.54679999999996</v>
      </c>
      <c r="J3456">
        <f t="shared" si="53"/>
        <v>2320.8275999999996</v>
      </c>
      <c r="K3456" t="s">
        <v>51</v>
      </c>
      <c r="L3456" t="s">
        <v>21</v>
      </c>
      <c r="M3456" t="s">
        <v>36</v>
      </c>
      <c r="N3456" t="s">
        <v>67</v>
      </c>
      <c r="O3456">
        <v>32.64</v>
      </c>
      <c r="P3456">
        <v>3.7</v>
      </c>
      <c r="Q3456" t="s">
        <v>23</v>
      </c>
    </row>
    <row r="3457" spans="1:17" x14ac:dyDescent="0.3">
      <c r="A3457" t="s">
        <v>7250</v>
      </c>
      <c r="B3457" s="1">
        <v>43966</v>
      </c>
      <c r="C3457" t="s">
        <v>7251</v>
      </c>
      <c r="D3457" t="s">
        <v>141</v>
      </c>
      <c r="E3457" t="s">
        <v>50</v>
      </c>
      <c r="F3457">
        <v>11</v>
      </c>
      <c r="G3457">
        <v>11</v>
      </c>
      <c r="H3457">
        <v>479.57</v>
      </c>
      <c r="I3457">
        <v>532.32270000000005</v>
      </c>
      <c r="J3457">
        <f t="shared" si="53"/>
        <v>5855.5497000000005</v>
      </c>
      <c r="K3457" t="s">
        <v>47</v>
      </c>
      <c r="L3457" t="s">
        <v>86</v>
      </c>
      <c r="M3457" t="s">
        <v>71</v>
      </c>
      <c r="N3457" t="s">
        <v>67</v>
      </c>
      <c r="O3457">
        <v>30.74</v>
      </c>
      <c r="P3457">
        <v>4.9000000000000004</v>
      </c>
      <c r="Q3457" t="s">
        <v>111</v>
      </c>
    </row>
    <row r="3458" spans="1:17" x14ac:dyDescent="0.3">
      <c r="A3458" t="s">
        <v>7252</v>
      </c>
      <c r="B3458" s="1">
        <v>45043</v>
      </c>
      <c r="C3458" t="s">
        <v>7253</v>
      </c>
      <c r="D3458" t="s">
        <v>141</v>
      </c>
      <c r="E3458" t="s">
        <v>117</v>
      </c>
      <c r="F3458">
        <v>13</v>
      </c>
      <c r="G3458">
        <v>12</v>
      </c>
      <c r="H3458">
        <v>40.44</v>
      </c>
      <c r="I3458">
        <v>45.2928</v>
      </c>
      <c r="J3458">
        <f t="shared" si="53"/>
        <v>543.5136</v>
      </c>
      <c r="K3458" t="s">
        <v>20</v>
      </c>
      <c r="L3458" t="s">
        <v>79</v>
      </c>
      <c r="M3458" t="s">
        <v>29</v>
      </c>
      <c r="N3458" t="s">
        <v>89</v>
      </c>
      <c r="O3458">
        <v>33.5</v>
      </c>
      <c r="P3458">
        <v>2.4</v>
      </c>
      <c r="Q3458" t="s">
        <v>23</v>
      </c>
    </row>
    <row r="3459" spans="1:17" x14ac:dyDescent="0.3">
      <c r="A3459" t="s">
        <v>7254</v>
      </c>
      <c r="B3459" s="1">
        <v>45543</v>
      </c>
      <c r="C3459" t="s">
        <v>7255</v>
      </c>
      <c r="D3459" t="s">
        <v>94</v>
      </c>
      <c r="E3459" t="s">
        <v>95</v>
      </c>
      <c r="F3459">
        <v>10</v>
      </c>
      <c r="G3459">
        <v>8</v>
      </c>
      <c r="H3459">
        <v>769.01</v>
      </c>
      <c r="I3459">
        <v>838.22090000000003</v>
      </c>
      <c r="J3459">
        <f t="shared" ref="J3459:J3522" si="54">G3459*I3459</f>
        <v>6705.7672000000002</v>
      </c>
      <c r="K3459" t="s">
        <v>66</v>
      </c>
      <c r="L3459" t="s">
        <v>28</v>
      </c>
      <c r="M3459" t="s">
        <v>22</v>
      </c>
      <c r="N3459" t="s">
        <v>67</v>
      </c>
      <c r="O3459">
        <v>21.27</v>
      </c>
      <c r="P3459">
        <v>1.5</v>
      </c>
      <c r="Q3459" t="s">
        <v>23</v>
      </c>
    </row>
    <row r="3460" spans="1:17" x14ac:dyDescent="0.3">
      <c r="A3460" t="s">
        <v>7256</v>
      </c>
      <c r="B3460" s="1">
        <v>44710</v>
      </c>
      <c r="C3460" t="s">
        <v>7257</v>
      </c>
      <c r="D3460" t="s">
        <v>130</v>
      </c>
      <c r="E3460" t="s">
        <v>82</v>
      </c>
      <c r="F3460">
        <v>20</v>
      </c>
      <c r="G3460">
        <v>20</v>
      </c>
      <c r="H3460">
        <v>60.54</v>
      </c>
      <c r="I3460">
        <v>67.8048</v>
      </c>
      <c r="J3460">
        <f t="shared" si="54"/>
        <v>1356.096</v>
      </c>
      <c r="K3460" t="s">
        <v>66</v>
      </c>
      <c r="L3460" t="s">
        <v>35</v>
      </c>
      <c r="M3460" t="s">
        <v>22</v>
      </c>
      <c r="N3460" t="s">
        <v>37</v>
      </c>
      <c r="O3460">
        <v>12.96</v>
      </c>
      <c r="P3460" t="s">
        <v>316</v>
      </c>
      <c r="Q3460" t="s">
        <v>23</v>
      </c>
    </row>
    <row r="3461" spans="1:17" x14ac:dyDescent="0.3">
      <c r="A3461" t="s">
        <v>7258</v>
      </c>
      <c r="B3461" s="1">
        <v>44458</v>
      </c>
      <c r="C3461" t="s">
        <v>7259</v>
      </c>
      <c r="D3461" t="s">
        <v>130</v>
      </c>
      <c r="E3461" t="s">
        <v>78</v>
      </c>
      <c r="F3461">
        <v>3</v>
      </c>
      <c r="G3461">
        <v>3</v>
      </c>
      <c r="H3461">
        <v>494.64</v>
      </c>
      <c r="I3461">
        <v>519.37199999999996</v>
      </c>
      <c r="J3461">
        <f t="shared" si="54"/>
        <v>1558.116</v>
      </c>
      <c r="K3461" t="s">
        <v>66</v>
      </c>
      <c r="L3461" t="s">
        <v>42</v>
      </c>
      <c r="M3461" t="s">
        <v>22</v>
      </c>
      <c r="N3461" t="s">
        <v>37</v>
      </c>
      <c r="O3461">
        <v>9999</v>
      </c>
      <c r="P3461">
        <v>1.2</v>
      </c>
      <c r="Q3461" t="s">
        <v>23</v>
      </c>
    </row>
    <row r="3462" spans="1:17" x14ac:dyDescent="0.3">
      <c r="A3462" t="s">
        <v>7260</v>
      </c>
      <c r="B3462" s="1">
        <v>44559</v>
      </c>
      <c r="C3462" t="s">
        <v>7261</v>
      </c>
      <c r="D3462" t="s">
        <v>56</v>
      </c>
      <c r="E3462" t="s">
        <v>26</v>
      </c>
      <c r="F3462">
        <v>15</v>
      </c>
      <c r="G3462">
        <v>13</v>
      </c>
      <c r="H3462">
        <v>1075.58</v>
      </c>
      <c r="I3462">
        <v>1215.4053999999999</v>
      </c>
      <c r="J3462">
        <f t="shared" si="54"/>
        <v>15800.270199999999</v>
      </c>
      <c r="K3462" t="s">
        <v>66</v>
      </c>
      <c r="L3462" t="s">
        <v>86</v>
      </c>
      <c r="M3462" t="s">
        <v>22</v>
      </c>
      <c r="N3462" t="s">
        <v>37</v>
      </c>
      <c r="O3462">
        <v>41.33</v>
      </c>
      <c r="Q3462" t="s">
        <v>23</v>
      </c>
    </row>
    <row r="3463" spans="1:17" x14ac:dyDescent="0.3">
      <c r="A3463" t="s">
        <v>7262</v>
      </c>
      <c r="B3463" s="1">
        <v>45049</v>
      </c>
      <c r="C3463" t="s">
        <v>7263</v>
      </c>
      <c r="D3463" t="s">
        <v>40</v>
      </c>
      <c r="E3463" t="s">
        <v>26</v>
      </c>
      <c r="F3463">
        <v>15</v>
      </c>
      <c r="G3463">
        <v>14</v>
      </c>
      <c r="H3463">
        <v>219.57</v>
      </c>
      <c r="I3463">
        <v>248.11409999999998</v>
      </c>
      <c r="J3463">
        <f t="shared" si="54"/>
        <v>3473.5973999999997</v>
      </c>
      <c r="K3463" t="s">
        <v>51</v>
      </c>
      <c r="L3463" t="s">
        <v>21</v>
      </c>
      <c r="M3463" t="s">
        <v>22</v>
      </c>
      <c r="N3463" t="s">
        <v>30</v>
      </c>
      <c r="O3463">
        <v>12.38</v>
      </c>
      <c r="P3463">
        <v>3</v>
      </c>
      <c r="Q3463" t="s">
        <v>23</v>
      </c>
    </row>
    <row r="3464" spans="1:17" x14ac:dyDescent="0.3">
      <c r="A3464" t="s">
        <v>7264</v>
      </c>
      <c r="B3464" s="1">
        <v>45390</v>
      </c>
      <c r="C3464" t="s">
        <v>7265</v>
      </c>
      <c r="D3464" t="s">
        <v>130</v>
      </c>
      <c r="E3464" t="s">
        <v>82</v>
      </c>
      <c r="F3464">
        <v>16</v>
      </c>
      <c r="G3464">
        <v>16</v>
      </c>
      <c r="H3464">
        <v>1104.1099999999999</v>
      </c>
      <c r="I3464">
        <v>1247.6442999999997</v>
      </c>
      <c r="J3464">
        <f t="shared" si="54"/>
        <v>19962.308799999995</v>
      </c>
      <c r="K3464" t="s">
        <v>47</v>
      </c>
      <c r="L3464" t="s">
        <v>42</v>
      </c>
      <c r="M3464" t="s">
        <v>29</v>
      </c>
      <c r="N3464" t="s">
        <v>30</v>
      </c>
      <c r="O3464">
        <v>22.5</v>
      </c>
      <c r="P3464">
        <v>4.5999999999999996</v>
      </c>
      <c r="Q3464" t="s">
        <v>23</v>
      </c>
    </row>
    <row r="3465" spans="1:17" x14ac:dyDescent="0.3">
      <c r="A3465" t="s">
        <v>4247</v>
      </c>
      <c r="B3465" s="1">
        <v>45200</v>
      </c>
      <c r="C3465" t="s">
        <v>7266</v>
      </c>
      <c r="D3465" t="s">
        <v>141</v>
      </c>
      <c r="E3465" t="s">
        <v>50</v>
      </c>
      <c r="F3465">
        <v>15</v>
      </c>
      <c r="G3465">
        <v>12</v>
      </c>
      <c r="H3465">
        <v>1349.36</v>
      </c>
      <c r="I3465">
        <v>1497.7896000000001</v>
      </c>
      <c r="J3465">
        <f t="shared" si="54"/>
        <v>17973.475200000001</v>
      </c>
      <c r="K3465" t="s">
        <v>20</v>
      </c>
      <c r="L3465" t="s">
        <v>42</v>
      </c>
      <c r="M3465" t="s">
        <v>36</v>
      </c>
      <c r="N3465" t="s">
        <v>67</v>
      </c>
      <c r="O3465">
        <v>9999</v>
      </c>
      <c r="P3465">
        <v>2.8</v>
      </c>
      <c r="Q3465" t="s">
        <v>23</v>
      </c>
    </row>
    <row r="3466" spans="1:17" x14ac:dyDescent="0.3">
      <c r="A3466" t="s">
        <v>7267</v>
      </c>
      <c r="B3466" s="1">
        <v>44092</v>
      </c>
      <c r="C3466" t="s">
        <v>7268</v>
      </c>
      <c r="D3466" t="s">
        <v>40</v>
      </c>
      <c r="E3466" t="s">
        <v>26</v>
      </c>
      <c r="F3466">
        <v>14</v>
      </c>
      <c r="G3466">
        <v>14</v>
      </c>
      <c r="H3466">
        <v>349.5</v>
      </c>
      <c r="I3466">
        <v>401.92499999999995</v>
      </c>
      <c r="J3466">
        <f t="shared" si="54"/>
        <v>5626.9499999999989</v>
      </c>
      <c r="K3466" t="s">
        <v>27</v>
      </c>
      <c r="L3466" t="s">
        <v>35</v>
      </c>
      <c r="M3466" t="s">
        <v>29</v>
      </c>
      <c r="N3466" t="s">
        <v>37</v>
      </c>
      <c r="O3466">
        <v>1.1000000000000001</v>
      </c>
      <c r="P3466">
        <v>3.6</v>
      </c>
      <c r="Q3466" t="s">
        <v>23</v>
      </c>
    </row>
    <row r="3467" spans="1:17" x14ac:dyDescent="0.3">
      <c r="A3467" t="s">
        <v>7269</v>
      </c>
      <c r="B3467" s="1">
        <v>45389</v>
      </c>
      <c r="C3467" t="s">
        <v>7270</v>
      </c>
      <c r="D3467" t="s">
        <v>130</v>
      </c>
      <c r="E3467" t="s">
        <v>82</v>
      </c>
      <c r="F3467">
        <v>6</v>
      </c>
      <c r="G3467">
        <v>6</v>
      </c>
      <c r="H3467">
        <v>222.02</v>
      </c>
      <c r="I3467">
        <v>246.44220000000004</v>
      </c>
      <c r="J3467">
        <f t="shared" si="54"/>
        <v>1478.6532000000002</v>
      </c>
      <c r="K3467" t="s">
        <v>27</v>
      </c>
      <c r="L3467" t="s">
        <v>35</v>
      </c>
      <c r="M3467" t="s">
        <v>22</v>
      </c>
      <c r="N3467" t="s">
        <v>67</v>
      </c>
      <c r="O3467">
        <v>24.1</v>
      </c>
      <c r="P3467">
        <v>3</v>
      </c>
      <c r="Q3467" t="s">
        <v>23</v>
      </c>
    </row>
    <row r="3468" spans="1:17" x14ac:dyDescent="0.3">
      <c r="A3468" t="s">
        <v>7271</v>
      </c>
      <c r="B3468" s="1">
        <v>45167</v>
      </c>
      <c r="C3468" t="s">
        <v>7272</v>
      </c>
      <c r="D3468" t="s">
        <v>61</v>
      </c>
      <c r="E3468" t="s">
        <v>70</v>
      </c>
      <c r="F3468">
        <v>15</v>
      </c>
      <c r="G3468">
        <v>14</v>
      </c>
      <c r="H3468">
        <v>1030.5</v>
      </c>
      <c r="I3468">
        <v>1112.94</v>
      </c>
      <c r="J3468">
        <f t="shared" si="54"/>
        <v>15581.16</v>
      </c>
      <c r="K3468" t="s">
        <v>27</v>
      </c>
      <c r="L3468" t="s">
        <v>79</v>
      </c>
      <c r="M3468" t="s">
        <v>71</v>
      </c>
      <c r="N3468" t="s">
        <v>37</v>
      </c>
      <c r="O3468">
        <v>40.119999999999997</v>
      </c>
      <c r="P3468">
        <v>3.2</v>
      </c>
      <c r="Q3468" t="s">
        <v>23</v>
      </c>
    </row>
    <row r="3469" spans="1:17" x14ac:dyDescent="0.3">
      <c r="A3469" t="s">
        <v>7273</v>
      </c>
      <c r="B3469" s="1">
        <v>44121</v>
      </c>
      <c r="C3469" t="s">
        <v>7274</v>
      </c>
      <c r="D3469" t="s">
        <v>61</v>
      </c>
      <c r="E3469" t="s">
        <v>34</v>
      </c>
      <c r="F3469">
        <v>6</v>
      </c>
      <c r="G3469">
        <v>5</v>
      </c>
      <c r="H3469">
        <v>507.44</v>
      </c>
      <c r="I3469">
        <v>558.18400000000008</v>
      </c>
      <c r="J3469">
        <f t="shared" si="54"/>
        <v>2790.9200000000005</v>
      </c>
      <c r="K3469" t="s">
        <v>47</v>
      </c>
      <c r="L3469" t="s">
        <v>28</v>
      </c>
      <c r="M3469" t="s">
        <v>7275</v>
      </c>
      <c r="N3469" t="s">
        <v>30</v>
      </c>
      <c r="O3469">
        <v>22.24</v>
      </c>
      <c r="P3469">
        <v>3.2</v>
      </c>
      <c r="Q3469" t="s">
        <v>23</v>
      </c>
    </row>
    <row r="3470" spans="1:17" x14ac:dyDescent="0.3">
      <c r="A3470" t="s">
        <v>7276</v>
      </c>
      <c r="B3470" s="1">
        <v>43869</v>
      </c>
      <c r="C3470" t="s">
        <v>7277</v>
      </c>
      <c r="D3470" t="s">
        <v>133</v>
      </c>
      <c r="E3470" t="s">
        <v>95</v>
      </c>
      <c r="F3470">
        <v>5</v>
      </c>
      <c r="G3470">
        <v>4</v>
      </c>
      <c r="H3470">
        <v>1291.31</v>
      </c>
      <c r="I3470">
        <v>1420.441</v>
      </c>
      <c r="J3470">
        <f t="shared" si="54"/>
        <v>5681.7640000000001</v>
      </c>
      <c r="K3470" t="s">
        <v>51</v>
      </c>
      <c r="L3470" t="s">
        <v>79</v>
      </c>
      <c r="M3470" t="s">
        <v>29</v>
      </c>
      <c r="N3470" t="s">
        <v>89</v>
      </c>
      <c r="O3470">
        <v>41.65</v>
      </c>
      <c r="P3470">
        <v>1.9</v>
      </c>
      <c r="Q3470" t="s">
        <v>111</v>
      </c>
    </row>
    <row r="3471" spans="1:17" x14ac:dyDescent="0.3">
      <c r="A3471" t="s">
        <v>7278</v>
      </c>
      <c r="B3471" s="1">
        <v>43869</v>
      </c>
      <c r="C3471" t="s">
        <v>7279</v>
      </c>
      <c r="D3471" t="s">
        <v>77</v>
      </c>
      <c r="E3471" t="s">
        <v>78</v>
      </c>
      <c r="F3471">
        <v>10</v>
      </c>
      <c r="G3471">
        <v>10</v>
      </c>
      <c r="H3471">
        <v>739.42</v>
      </c>
      <c r="I3471">
        <v>820.75620000000004</v>
      </c>
      <c r="J3471">
        <f t="shared" si="54"/>
        <v>8207.5619999999999</v>
      </c>
      <c r="K3471" t="s">
        <v>47</v>
      </c>
      <c r="L3471" t="s">
        <v>123</v>
      </c>
      <c r="M3471" t="s">
        <v>71</v>
      </c>
      <c r="N3471" t="s">
        <v>67</v>
      </c>
      <c r="O3471">
        <v>37.409999999999997</v>
      </c>
      <c r="P3471">
        <v>3.8</v>
      </c>
      <c r="Q3471" t="s">
        <v>23</v>
      </c>
    </row>
    <row r="3472" spans="1:17" x14ac:dyDescent="0.3">
      <c r="A3472" t="s">
        <v>7280</v>
      </c>
      <c r="B3472" s="1">
        <v>44628</v>
      </c>
      <c r="C3472" t="s">
        <v>7281</v>
      </c>
      <c r="D3472" t="s">
        <v>109</v>
      </c>
      <c r="E3472" t="s">
        <v>120</v>
      </c>
      <c r="F3472">
        <v>18</v>
      </c>
      <c r="G3472">
        <v>18</v>
      </c>
      <c r="H3472">
        <v>821.17</v>
      </c>
      <c r="I3472">
        <v>911.49869999999999</v>
      </c>
      <c r="J3472">
        <f t="shared" si="54"/>
        <v>16406.976599999998</v>
      </c>
      <c r="K3472" t="s">
        <v>66</v>
      </c>
      <c r="L3472" t="s">
        <v>123</v>
      </c>
      <c r="M3472" t="s">
        <v>71</v>
      </c>
      <c r="N3472" t="s">
        <v>89</v>
      </c>
      <c r="O3472">
        <v>45.42</v>
      </c>
      <c r="P3472">
        <v>1.5</v>
      </c>
      <c r="Q3472" t="s">
        <v>23</v>
      </c>
    </row>
    <row r="3473" spans="1:17" x14ac:dyDescent="0.3">
      <c r="A3473" t="s">
        <v>6700</v>
      </c>
      <c r="B3473" s="1">
        <v>44912</v>
      </c>
      <c r="C3473" t="s">
        <v>7282</v>
      </c>
      <c r="D3473" t="s">
        <v>100</v>
      </c>
      <c r="E3473" t="s">
        <v>41</v>
      </c>
      <c r="F3473">
        <v>20</v>
      </c>
      <c r="G3473">
        <v>19</v>
      </c>
      <c r="H3473">
        <v>155.19999999999999</v>
      </c>
      <c r="I3473">
        <v>170.72</v>
      </c>
      <c r="J3473">
        <f t="shared" si="54"/>
        <v>3243.68</v>
      </c>
      <c r="K3473" t="s">
        <v>20</v>
      </c>
      <c r="L3473" t="s">
        <v>86</v>
      </c>
      <c r="M3473" t="s">
        <v>29</v>
      </c>
      <c r="N3473" t="s">
        <v>67</v>
      </c>
      <c r="O3473">
        <v>49.47</v>
      </c>
      <c r="P3473">
        <v>3</v>
      </c>
      <c r="Q3473" t="s">
        <v>74</v>
      </c>
    </row>
    <row r="3474" spans="1:17" x14ac:dyDescent="0.3">
      <c r="A3474" t="s">
        <v>7283</v>
      </c>
      <c r="B3474" s="1">
        <v>44375</v>
      </c>
      <c r="C3474" t="s">
        <v>7284</v>
      </c>
      <c r="D3474" t="s">
        <v>40</v>
      </c>
      <c r="E3474" t="s">
        <v>41</v>
      </c>
      <c r="F3474">
        <v>3</v>
      </c>
      <c r="G3474">
        <v>2</v>
      </c>
      <c r="H3474">
        <v>547.61</v>
      </c>
      <c r="I3474">
        <v>618.7992999999999</v>
      </c>
      <c r="J3474">
        <f t="shared" si="54"/>
        <v>1237.5985999999998</v>
      </c>
      <c r="K3474" t="s">
        <v>66</v>
      </c>
      <c r="L3474" t="s">
        <v>7285</v>
      </c>
      <c r="M3474" t="s">
        <v>29</v>
      </c>
      <c r="N3474" t="s">
        <v>30</v>
      </c>
      <c r="O3474">
        <v>22.79</v>
      </c>
      <c r="P3474">
        <v>4.5999999999999996</v>
      </c>
      <c r="Q3474" t="s">
        <v>205</v>
      </c>
    </row>
    <row r="3475" spans="1:17" x14ac:dyDescent="0.3">
      <c r="A3475" t="s">
        <v>7286</v>
      </c>
      <c r="B3475" s="1">
        <v>44648</v>
      </c>
      <c r="C3475" t="s">
        <v>7287</v>
      </c>
      <c r="E3475" t="s">
        <v>26</v>
      </c>
      <c r="F3475">
        <v>20</v>
      </c>
      <c r="G3475">
        <v>18</v>
      </c>
      <c r="H3475">
        <v>1243.6500000000001</v>
      </c>
      <c r="I3475">
        <v>1405.3244999999999</v>
      </c>
      <c r="J3475">
        <f t="shared" si="54"/>
        <v>25295.841</v>
      </c>
      <c r="K3475" t="s">
        <v>51</v>
      </c>
      <c r="L3475" t="s">
        <v>42</v>
      </c>
      <c r="M3475" t="s">
        <v>36</v>
      </c>
      <c r="N3475" t="s">
        <v>30</v>
      </c>
      <c r="O3475">
        <v>28.48</v>
      </c>
      <c r="P3475">
        <v>4</v>
      </c>
      <c r="Q3475" t="s">
        <v>23</v>
      </c>
    </row>
    <row r="3476" spans="1:17" x14ac:dyDescent="0.3">
      <c r="A3476" t="s">
        <v>7288</v>
      </c>
      <c r="B3476" s="1">
        <v>44558</v>
      </c>
      <c r="C3476" t="s">
        <v>7289</v>
      </c>
      <c r="D3476" t="s">
        <v>133</v>
      </c>
      <c r="E3476" t="s">
        <v>50</v>
      </c>
      <c r="F3476">
        <v>14</v>
      </c>
      <c r="G3476">
        <v>14</v>
      </c>
      <c r="H3476">
        <v>177.14</v>
      </c>
      <c r="I3476">
        <v>185.99699999999999</v>
      </c>
      <c r="J3476">
        <f t="shared" si="54"/>
        <v>2603.9579999999996</v>
      </c>
      <c r="K3476" t="s">
        <v>66</v>
      </c>
      <c r="L3476" t="s">
        <v>35</v>
      </c>
      <c r="M3476" t="s">
        <v>71</v>
      </c>
      <c r="N3476" t="s">
        <v>30</v>
      </c>
      <c r="O3476">
        <v>47.38</v>
      </c>
      <c r="P3476">
        <v>2.2999999999999998</v>
      </c>
      <c r="Q3476" t="s">
        <v>205</v>
      </c>
    </row>
    <row r="3477" spans="1:17" x14ac:dyDescent="0.3">
      <c r="A3477" t="s">
        <v>7290</v>
      </c>
      <c r="B3477" s="1">
        <v>44157</v>
      </c>
      <c r="C3477" t="s">
        <v>7291</v>
      </c>
      <c r="D3477" t="s">
        <v>85</v>
      </c>
      <c r="E3477" t="s">
        <v>82</v>
      </c>
      <c r="F3477">
        <v>10</v>
      </c>
      <c r="G3477">
        <v>9</v>
      </c>
      <c r="H3477">
        <v>1268.56</v>
      </c>
      <c r="I3477">
        <v>1344.6736000000001</v>
      </c>
      <c r="J3477">
        <f t="shared" si="54"/>
        <v>12102.062400000001</v>
      </c>
      <c r="K3477" t="s">
        <v>47</v>
      </c>
      <c r="L3477" t="s">
        <v>21</v>
      </c>
      <c r="M3477" t="s">
        <v>22</v>
      </c>
      <c r="N3477" t="s">
        <v>37</v>
      </c>
      <c r="O3477">
        <v>13.56</v>
      </c>
      <c r="P3477">
        <v>2.1</v>
      </c>
      <c r="Q3477" t="s">
        <v>23</v>
      </c>
    </row>
    <row r="3478" spans="1:17" x14ac:dyDescent="0.3">
      <c r="A3478" t="s">
        <v>7292</v>
      </c>
      <c r="B3478" s="1">
        <v>44822</v>
      </c>
      <c r="C3478" t="s">
        <v>7293</v>
      </c>
      <c r="D3478" t="s">
        <v>65</v>
      </c>
      <c r="E3478" t="s">
        <v>82</v>
      </c>
      <c r="F3478">
        <v>9</v>
      </c>
      <c r="G3478">
        <v>8</v>
      </c>
      <c r="H3478">
        <v>1410.29</v>
      </c>
      <c r="I3478">
        <v>1621.8334999999997</v>
      </c>
      <c r="J3478">
        <f t="shared" si="54"/>
        <v>12974.667999999998</v>
      </c>
      <c r="K3478" t="s">
        <v>66</v>
      </c>
      <c r="L3478" t="s">
        <v>28</v>
      </c>
      <c r="M3478" t="s">
        <v>29</v>
      </c>
      <c r="N3478" t="s">
        <v>53</v>
      </c>
      <c r="O3478">
        <v>3.91</v>
      </c>
      <c r="P3478">
        <v>1.3</v>
      </c>
      <c r="Q3478" t="s">
        <v>23</v>
      </c>
    </row>
    <row r="3479" spans="1:17" x14ac:dyDescent="0.3">
      <c r="A3479" t="s">
        <v>7294</v>
      </c>
      <c r="B3479" s="1">
        <v>43937</v>
      </c>
      <c r="C3479" t="s">
        <v>7295</v>
      </c>
      <c r="D3479" t="s">
        <v>109</v>
      </c>
      <c r="E3479" t="s">
        <v>120</v>
      </c>
      <c r="F3479">
        <v>12</v>
      </c>
      <c r="G3479">
        <v>11</v>
      </c>
      <c r="H3479">
        <v>694.85</v>
      </c>
      <c r="I3479">
        <v>757.38650000000007</v>
      </c>
      <c r="J3479">
        <f t="shared" si="54"/>
        <v>8331.2515000000003</v>
      </c>
      <c r="K3479" t="s">
        <v>47</v>
      </c>
      <c r="L3479" t="s">
        <v>28</v>
      </c>
      <c r="M3479" t="s">
        <v>22</v>
      </c>
      <c r="N3479" t="s">
        <v>53</v>
      </c>
      <c r="O3479">
        <v>12.59</v>
      </c>
      <c r="P3479">
        <v>2.4</v>
      </c>
      <c r="Q3479" t="s">
        <v>23</v>
      </c>
    </row>
    <row r="3480" spans="1:17" x14ac:dyDescent="0.3">
      <c r="A3480" t="s">
        <v>7296</v>
      </c>
      <c r="B3480" s="1">
        <v>44858</v>
      </c>
      <c r="C3480" t="s">
        <v>7297</v>
      </c>
      <c r="D3480" t="s">
        <v>100</v>
      </c>
      <c r="E3480" t="s">
        <v>57</v>
      </c>
      <c r="F3480">
        <v>1</v>
      </c>
      <c r="G3480">
        <v>1</v>
      </c>
      <c r="H3480">
        <v>935.65</v>
      </c>
      <c r="I3480">
        <v>1057.2845</v>
      </c>
      <c r="J3480">
        <f t="shared" si="54"/>
        <v>1057.2845</v>
      </c>
      <c r="K3480" t="s">
        <v>47</v>
      </c>
      <c r="L3480" t="s">
        <v>28</v>
      </c>
      <c r="M3480" t="s">
        <v>71</v>
      </c>
      <c r="N3480" t="s">
        <v>30</v>
      </c>
      <c r="O3480">
        <v>21.38</v>
      </c>
      <c r="P3480">
        <v>2.2000000000000002</v>
      </c>
      <c r="Q3480" t="s">
        <v>23</v>
      </c>
    </row>
    <row r="3481" spans="1:17" x14ac:dyDescent="0.3">
      <c r="A3481" t="s">
        <v>7298</v>
      </c>
      <c r="B3481" s="1">
        <v>44121</v>
      </c>
      <c r="C3481" t="s">
        <v>7299</v>
      </c>
      <c r="D3481" t="s">
        <v>65</v>
      </c>
      <c r="E3481" t="s">
        <v>19</v>
      </c>
      <c r="F3481">
        <v>1</v>
      </c>
      <c r="G3481">
        <v>1</v>
      </c>
      <c r="H3481">
        <v>890.15</v>
      </c>
      <c r="I3481">
        <v>961.36200000000008</v>
      </c>
      <c r="J3481">
        <f t="shared" si="54"/>
        <v>961.36200000000008</v>
      </c>
      <c r="K3481" t="s">
        <v>20</v>
      </c>
      <c r="L3481" t="s">
        <v>86</v>
      </c>
      <c r="M3481" t="s">
        <v>36</v>
      </c>
      <c r="N3481" t="s">
        <v>67</v>
      </c>
      <c r="O3481">
        <v>9.39</v>
      </c>
      <c r="P3481">
        <v>3.1</v>
      </c>
      <c r="Q3481" t="s">
        <v>23</v>
      </c>
    </row>
    <row r="3482" spans="1:17" x14ac:dyDescent="0.3">
      <c r="A3482" t="s">
        <v>7300</v>
      </c>
      <c r="B3482" s="1">
        <v>45419</v>
      </c>
      <c r="C3482" t="s">
        <v>7301</v>
      </c>
      <c r="D3482" t="s">
        <v>61</v>
      </c>
      <c r="E3482" t="s">
        <v>70</v>
      </c>
      <c r="F3482">
        <v>2</v>
      </c>
      <c r="G3482">
        <v>2</v>
      </c>
      <c r="H3482">
        <v>1060.92</v>
      </c>
      <c r="I3482">
        <v>1220.058</v>
      </c>
      <c r="J3482">
        <f t="shared" si="54"/>
        <v>2440.116</v>
      </c>
      <c r="K3482" t="s">
        <v>47</v>
      </c>
      <c r="L3482" t="s">
        <v>35</v>
      </c>
      <c r="M3482" t="s">
        <v>29</v>
      </c>
      <c r="N3482" t="s">
        <v>30</v>
      </c>
      <c r="O3482">
        <v>14.77</v>
      </c>
      <c r="P3482">
        <v>4.7</v>
      </c>
      <c r="Q3482" t="s">
        <v>23</v>
      </c>
    </row>
    <row r="3483" spans="1:17" x14ac:dyDescent="0.3">
      <c r="A3483" t="s">
        <v>7302</v>
      </c>
      <c r="B3483" s="1">
        <v>45235</v>
      </c>
      <c r="C3483" t="s">
        <v>7303</v>
      </c>
      <c r="D3483" t="s">
        <v>100</v>
      </c>
      <c r="E3483" t="s">
        <v>41</v>
      </c>
      <c r="F3483">
        <v>5</v>
      </c>
      <c r="G3483">
        <v>4</v>
      </c>
      <c r="H3483">
        <v>24.47</v>
      </c>
      <c r="I3483">
        <v>27.895800000000001</v>
      </c>
      <c r="J3483">
        <f t="shared" si="54"/>
        <v>111.58320000000001</v>
      </c>
      <c r="K3483" t="s">
        <v>27</v>
      </c>
      <c r="L3483" t="s">
        <v>86</v>
      </c>
      <c r="M3483" t="s">
        <v>71</v>
      </c>
      <c r="N3483" t="s">
        <v>53</v>
      </c>
      <c r="P3483">
        <v>4.5999999999999996</v>
      </c>
      <c r="Q3483" t="s">
        <v>23</v>
      </c>
    </row>
    <row r="3484" spans="1:17" x14ac:dyDescent="0.3">
      <c r="A3484" t="s">
        <v>7304</v>
      </c>
      <c r="B3484" s="1">
        <v>45179</v>
      </c>
      <c r="C3484" t="s">
        <v>7305</v>
      </c>
      <c r="D3484" t="s">
        <v>45</v>
      </c>
      <c r="E3484" t="s">
        <v>120</v>
      </c>
      <c r="F3484">
        <v>15</v>
      </c>
      <c r="G3484">
        <v>12</v>
      </c>
      <c r="H3484">
        <v>750.85</v>
      </c>
      <c r="I3484">
        <v>840.95200000000011</v>
      </c>
      <c r="J3484">
        <f t="shared" si="54"/>
        <v>10091.424000000001</v>
      </c>
      <c r="K3484" t="s">
        <v>20</v>
      </c>
      <c r="L3484" t="s">
        <v>21</v>
      </c>
      <c r="M3484" t="s">
        <v>29</v>
      </c>
      <c r="N3484" t="s">
        <v>30</v>
      </c>
      <c r="O3484">
        <v>13.48</v>
      </c>
      <c r="P3484">
        <v>1.1000000000000001</v>
      </c>
      <c r="Q3484" t="s">
        <v>23</v>
      </c>
    </row>
    <row r="3485" spans="1:17" x14ac:dyDescent="0.3">
      <c r="A3485" t="s">
        <v>7306</v>
      </c>
      <c r="B3485" s="1">
        <v>44377</v>
      </c>
      <c r="C3485" t="s">
        <v>7307</v>
      </c>
      <c r="D3485" t="s">
        <v>61</v>
      </c>
      <c r="E3485" t="s">
        <v>62</v>
      </c>
      <c r="F3485">
        <v>15</v>
      </c>
      <c r="G3485">
        <v>14</v>
      </c>
      <c r="H3485">
        <v>1046.93</v>
      </c>
      <c r="I3485">
        <v>1203.9694999999999</v>
      </c>
      <c r="J3485">
        <f t="shared" si="54"/>
        <v>16855.573</v>
      </c>
      <c r="K3485" t="s">
        <v>47</v>
      </c>
      <c r="L3485" t="s">
        <v>35</v>
      </c>
      <c r="M3485" t="s">
        <v>29</v>
      </c>
      <c r="N3485" t="s">
        <v>67</v>
      </c>
      <c r="O3485">
        <v>43.82</v>
      </c>
      <c r="P3485">
        <v>3.8</v>
      </c>
      <c r="Q3485" t="s">
        <v>23</v>
      </c>
    </row>
    <row r="3486" spans="1:17" x14ac:dyDescent="0.3">
      <c r="A3486" t="s">
        <v>7308</v>
      </c>
      <c r="B3486" s="1">
        <v>43850</v>
      </c>
      <c r="C3486" t="s">
        <v>7309</v>
      </c>
      <c r="D3486" t="s">
        <v>65</v>
      </c>
      <c r="E3486" t="s">
        <v>19</v>
      </c>
      <c r="F3486">
        <v>13</v>
      </c>
      <c r="G3486">
        <v>13</v>
      </c>
      <c r="H3486">
        <v>578.29</v>
      </c>
      <c r="I3486">
        <v>630.33609999999999</v>
      </c>
      <c r="J3486">
        <f t="shared" si="54"/>
        <v>8194.3693000000003</v>
      </c>
      <c r="K3486" t="s">
        <v>27</v>
      </c>
      <c r="L3486" t="s">
        <v>21</v>
      </c>
      <c r="M3486" t="s">
        <v>22</v>
      </c>
      <c r="N3486" t="s">
        <v>30</v>
      </c>
      <c r="O3486">
        <v>36.19</v>
      </c>
      <c r="P3486">
        <v>1.7</v>
      </c>
      <c r="Q3486" t="s">
        <v>23</v>
      </c>
    </row>
    <row r="3487" spans="1:17" x14ac:dyDescent="0.3">
      <c r="A3487" t="s">
        <v>7310</v>
      </c>
      <c r="B3487" s="1">
        <v>45199</v>
      </c>
      <c r="C3487" t="s">
        <v>7311</v>
      </c>
      <c r="D3487" t="s">
        <v>109</v>
      </c>
      <c r="E3487" t="s">
        <v>7312</v>
      </c>
      <c r="F3487">
        <v>9</v>
      </c>
      <c r="G3487">
        <v>8</v>
      </c>
      <c r="H3487">
        <v>592.9</v>
      </c>
      <c r="I3487">
        <v>640.33199999999999</v>
      </c>
      <c r="J3487">
        <f t="shared" si="54"/>
        <v>5122.6559999999999</v>
      </c>
      <c r="K3487" t="s">
        <v>47</v>
      </c>
      <c r="L3487" t="s">
        <v>79</v>
      </c>
      <c r="M3487" t="s">
        <v>29</v>
      </c>
      <c r="N3487" t="s">
        <v>7313</v>
      </c>
      <c r="O3487">
        <v>43.37</v>
      </c>
      <c r="P3487">
        <v>2.2999999999999998</v>
      </c>
      <c r="Q3487" t="s">
        <v>111</v>
      </c>
    </row>
    <row r="3488" spans="1:17" x14ac:dyDescent="0.3">
      <c r="A3488" t="s">
        <v>7314</v>
      </c>
      <c r="B3488" s="1">
        <v>43843</v>
      </c>
      <c r="C3488" t="s">
        <v>7315</v>
      </c>
      <c r="D3488" t="s">
        <v>77</v>
      </c>
      <c r="E3488" t="s">
        <v>78</v>
      </c>
      <c r="F3488">
        <v>7</v>
      </c>
      <c r="G3488">
        <v>7</v>
      </c>
      <c r="H3488">
        <v>623.87</v>
      </c>
      <c r="I3488">
        <v>711.21180000000004</v>
      </c>
      <c r="J3488">
        <f t="shared" si="54"/>
        <v>4978.4826000000003</v>
      </c>
      <c r="K3488" t="s">
        <v>66</v>
      </c>
      <c r="L3488" t="s">
        <v>79</v>
      </c>
      <c r="M3488" t="s">
        <v>71</v>
      </c>
      <c r="N3488" t="s">
        <v>67</v>
      </c>
      <c r="O3488">
        <v>43.26</v>
      </c>
      <c r="P3488">
        <v>1.8</v>
      </c>
      <c r="Q3488" t="s">
        <v>23</v>
      </c>
    </row>
    <row r="3489" spans="1:17" x14ac:dyDescent="0.3">
      <c r="A3489" t="s">
        <v>7316</v>
      </c>
      <c r="B3489" s="1">
        <v>44032</v>
      </c>
      <c r="C3489" t="s">
        <v>7317</v>
      </c>
      <c r="D3489" t="s">
        <v>130</v>
      </c>
      <c r="E3489" t="s">
        <v>19</v>
      </c>
      <c r="F3489">
        <v>19</v>
      </c>
      <c r="G3489">
        <v>15</v>
      </c>
      <c r="H3489">
        <v>1412.03</v>
      </c>
      <c r="I3489">
        <v>1609.7142000000001</v>
      </c>
      <c r="J3489">
        <f t="shared" si="54"/>
        <v>24145.713000000003</v>
      </c>
      <c r="K3489" t="s">
        <v>66</v>
      </c>
      <c r="L3489" t="s">
        <v>28</v>
      </c>
      <c r="M3489" t="s">
        <v>36</v>
      </c>
      <c r="N3489" t="s">
        <v>67</v>
      </c>
      <c r="O3489">
        <v>9999</v>
      </c>
      <c r="P3489">
        <v>4.5999999999999996</v>
      </c>
      <c r="Q3489" t="s">
        <v>23</v>
      </c>
    </row>
    <row r="3490" spans="1:17" x14ac:dyDescent="0.3">
      <c r="A3490" t="s">
        <v>7318</v>
      </c>
      <c r="B3490" s="1">
        <v>45008</v>
      </c>
      <c r="C3490" t="s">
        <v>7319</v>
      </c>
      <c r="D3490" t="s">
        <v>65</v>
      </c>
      <c r="E3490" t="s">
        <v>78</v>
      </c>
      <c r="F3490">
        <v>16</v>
      </c>
      <c r="G3490">
        <v>15</v>
      </c>
      <c r="H3490">
        <v>840.17</v>
      </c>
      <c r="I3490">
        <v>940.99040000000002</v>
      </c>
      <c r="J3490">
        <f t="shared" si="54"/>
        <v>14114.856</v>
      </c>
      <c r="K3490" t="s">
        <v>51</v>
      </c>
      <c r="L3490" t="s">
        <v>79</v>
      </c>
      <c r="M3490" t="s">
        <v>29</v>
      </c>
      <c r="N3490" t="s">
        <v>67</v>
      </c>
      <c r="O3490">
        <v>15.92</v>
      </c>
      <c r="P3490">
        <v>2.9</v>
      </c>
      <c r="Q3490" t="s">
        <v>205</v>
      </c>
    </row>
    <row r="3491" spans="1:17" x14ac:dyDescent="0.3">
      <c r="A3491" t="s">
        <v>7320</v>
      </c>
      <c r="B3491" s="1">
        <v>43844</v>
      </c>
      <c r="C3491" t="s">
        <v>7321</v>
      </c>
      <c r="D3491" t="s">
        <v>100</v>
      </c>
      <c r="E3491" t="s">
        <v>26</v>
      </c>
      <c r="F3491">
        <v>3</v>
      </c>
      <c r="G3491">
        <v>2</v>
      </c>
      <c r="H3491">
        <v>1213.51</v>
      </c>
      <c r="I3491">
        <v>1395.5364999999999</v>
      </c>
      <c r="J3491">
        <f t="shared" si="54"/>
        <v>2791.0729999999999</v>
      </c>
      <c r="K3491" t="s">
        <v>66</v>
      </c>
      <c r="L3491" t="s">
        <v>35</v>
      </c>
      <c r="M3491" t="s">
        <v>22</v>
      </c>
      <c r="N3491" t="s">
        <v>89</v>
      </c>
      <c r="O3491">
        <v>8.4</v>
      </c>
      <c r="P3491">
        <v>4.7</v>
      </c>
      <c r="Q3491" t="s">
        <v>23</v>
      </c>
    </row>
    <row r="3492" spans="1:17" x14ac:dyDescent="0.3">
      <c r="A3492" t="s">
        <v>7322</v>
      </c>
      <c r="B3492" s="1">
        <v>44976</v>
      </c>
      <c r="C3492" t="s">
        <v>7323</v>
      </c>
      <c r="D3492" t="s">
        <v>130</v>
      </c>
      <c r="E3492" t="s">
        <v>19</v>
      </c>
      <c r="F3492">
        <v>18</v>
      </c>
      <c r="G3492">
        <v>17</v>
      </c>
      <c r="H3492">
        <v>572.15</v>
      </c>
      <c r="I3492">
        <v>623.64350000000002</v>
      </c>
      <c r="J3492">
        <f t="shared" si="54"/>
        <v>10601.9395</v>
      </c>
      <c r="K3492" t="s">
        <v>47</v>
      </c>
      <c r="L3492" t="s">
        <v>28</v>
      </c>
      <c r="M3492" t="s">
        <v>22</v>
      </c>
      <c r="N3492" t="s">
        <v>89</v>
      </c>
      <c r="O3492">
        <v>20.39</v>
      </c>
      <c r="P3492">
        <v>2.9</v>
      </c>
      <c r="Q3492" t="s">
        <v>23</v>
      </c>
    </row>
    <row r="3493" spans="1:17" x14ac:dyDescent="0.3">
      <c r="A3493" t="s">
        <v>7324</v>
      </c>
      <c r="B3493" s="1">
        <v>44457</v>
      </c>
      <c r="C3493" t="s">
        <v>7325</v>
      </c>
      <c r="D3493" t="s">
        <v>130</v>
      </c>
      <c r="E3493" t="s">
        <v>78</v>
      </c>
      <c r="F3493">
        <v>11</v>
      </c>
      <c r="G3493">
        <v>10</v>
      </c>
      <c r="H3493">
        <v>1072.77</v>
      </c>
      <c r="I3493">
        <v>1222.9578000000001</v>
      </c>
      <c r="J3493">
        <f t="shared" si="54"/>
        <v>12229.578000000001</v>
      </c>
      <c r="K3493" t="s">
        <v>27</v>
      </c>
      <c r="L3493" t="s">
        <v>35</v>
      </c>
      <c r="M3493" t="s">
        <v>36</v>
      </c>
      <c r="N3493" t="s">
        <v>53</v>
      </c>
      <c r="O3493">
        <v>34.76</v>
      </c>
      <c r="P3493">
        <v>4.9000000000000004</v>
      </c>
      <c r="Q3493" t="s">
        <v>23</v>
      </c>
    </row>
    <row r="3494" spans="1:17" x14ac:dyDescent="0.3">
      <c r="A3494" t="s">
        <v>7326</v>
      </c>
      <c r="B3494" s="1">
        <v>44960</v>
      </c>
      <c r="C3494" t="s">
        <v>7327</v>
      </c>
      <c r="D3494" t="s">
        <v>45</v>
      </c>
      <c r="E3494" t="s">
        <v>46</v>
      </c>
      <c r="F3494">
        <v>13</v>
      </c>
      <c r="G3494">
        <v>13</v>
      </c>
      <c r="H3494">
        <v>370.83</v>
      </c>
      <c r="I3494">
        <v>426.45449999999994</v>
      </c>
      <c r="J3494">
        <f t="shared" si="54"/>
        <v>5543.9084999999995</v>
      </c>
      <c r="K3494" t="s">
        <v>66</v>
      </c>
      <c r="L3494" t="s">
        <v>79</v>
      </c>
      <c r="M3494" t="s">
        <v>36</v>
      </c>
      <c r="N3494" t="s">
        <v>53</v>
      </c>
      <c r="O3494">
        <v>40.03</v>
      </c>
      <c r="P3494">
        <v>4.8</v>
      </c>
      <c r="Q3494" t="s">
        <v>23</v>
      </c>
    </row>
    <row r="3495" spans="1:17" x14ac:dyDescent="0.3">
      <c r="A3495" t="s">
        <v>7328</v>
      </c>
      <c r="B3495" s="1">
        <v>45359</v>
      </c>
      <c r="C3495" t="s">
        <v>6257</v>
      </c>
      <c r="D3495" t="s">
        <v>100</v>
      </c>
      <c r="E3495" t="s">
        <v>41</v>
      </c>
      <c r="F3495">
        <v>6</v>
      </c>
      <c r="G3495">
        <v>6</v>
      </c>
      <c r="H3495">
        <v>214.73</v>
      </c>
      <c r="I3495">
        <v>227.6138</v>
      </c>
      <c r="J3495">
        <f t="shared" si="54"/>
        <v>1365.6828</v>
      </c>
      <c r="K3495" t="s">
        <v>47</v>
      </c>
      <c r="L3495" t="s">
        <v>42</v>
      </c>
      <c r="M3495" t="s">
        <v>29</v>
      </c>
      <c r="N3495" t="s">
        <v>53</v>
      </c>
      <c r="O3495">
        <v>33.11</v>
      </c>
      <c r="P3495">
        <v>2.8</v>
      </c>
      <c r="Q3495" t="s">
        <v>23</v>
      </c>
    </row>
    <row r="3496" spans="1:17" x14ac:dyDescent="0.3">
      <c r="A3496" t="s">
        <v>7329</v>
      </c>
      <c r="B3496" s="1">
        <v>44444</v>
      </c>
      <c r="C3496" t="s">
        <v>7330</v>
      </c>
      <c r="D3496" t="s">
        <v>109</v>
      </c>
      <c r="E3496" t="s">
        <v>46</v>
      </c>
      <c r="F3496">
        <v>19</v>
      </c>
      <c r="G3496">
        <v>17</v>
      </c>
      <c r="H3496">
        <v>1038.46</v>
      </c>
      <c r="I3496">
        <v>1152.6906000000001</v>
      </c>
      <c r="J3496">
        <f t="shared" si="54"/>
        <v>19595.740200000004</v>
      </c>
      <c r="K3496" t="s">
        <v>7331</v>
      </c>
      <c r="L3496" t="s">
        <v>123</v>
      </c>
      <c r="M3496" t="s">
        <v>36</v>
      </c>
      <c r="N3496" t="s">
        <v>53</v>
      </c>
      <c r="O3496">
        <v>47</v>
      </c>
      <c r="P3496">
        <v>4.0999999999999996</v>
      </c>
      <c r="Q3496" t="s">
        <v>23</v>
      </c>
    </row>
    <row r="3497" spans="1:17" x14ac:dyDescent="0.3">
      <c r="A3497" t="s">
        <v>7332</v>
      </c>
      <c r="B3497" s="1">
        <v>45037</v>
      </c>
      <c r="C3497" t="s">
        <v>7333</v>
      </c>
      <c r="D3497" t="s">
        <v>100</v>
      </c>
      <c r="E3497" t="s">
        <v>41</v>
      </c>
      <c r="F3497">
        <v>13</v>
      </c>
      <c r="G3497">
        <v>11</v>
      </c>
      <c r="H3497">
        <v>364.35</v>
      </c>
      <c r="I3497">
        <v>400.78500000000008</v>
      </c>
      <c r="J3497">
        <f t="shared" si="54"/>
        <v>4408.6350000000011</v>
      </c>
      <c r="K3497" t="s">
        <v>20</v>
      </c>
      <c r="L3497" t="s">
        <v>35</v>
      </c>
      <c r="M3497" t="s">
        <v>29</v>
      </c>
      <c r="N3497" t="s">
        <v>30</v>
      </c>
      <c r="O3497">
        <v>10.11</v>
      </c>
      <c r="P3497">
        <v>1.4</v>
      </c>
      <c r="Q3497" t="s">
        <v>23</v>
      </c>
    </row>
    <row r="3498" spans="1:17" x14ac:dyDescent="0.3">
      <c r="A3498" t="s">
        <v>7334</v>
      </c>
      <c r="B3498" s="1">
        <v>45615</v>
      </c>
      <c r="C3498" t="s">
        <v>7335</v>
      </c>
      <c r="D3498" t="s">
        <v>45</v>
      </c>
      <c r="E3498" t="s">
        <v>46</v>
      </c>
      <c r="F3498">
        <v>9</v>
      </c>
      <c r="G3498">
        <v>9</v>
      </c>
      <c r="H3498">
        <v>530.99</v>
      </c>
      <c r="I3498">
        <v>557.53950000000009</v>
      </c>
      <c r="J3498">
        <f t="shared" si="54"/>
        <v>5017.8555000000006</v>
      </c>
      <c r="K3498" t="s">
        <v>20</v>
      </c>
      <c r="L3498" t="s">
        <v>123</v>
      </c>
      <c r="M3498" t="s">
        <v>22</v>
      </c>
      <c r="N3498" t="s">
        <v>30</v>
      </c>
      <c r="O3498">
        <v>46.92</v>
      </c>
      <c r="P3498">
        <v>2.2999999999999998</v>
      </c>
      <c r="Q3498" t="s">
        <v>23</v>
      </c>
    </row>
    <row r="3499" spans="1:17" x14ac:dyDescent="0.3">
      <c r="A3499" t="s">
        <v>7336</v>
      </c>
      <c r="B3499" s="1">
        <v>45577</v>
      </c>
      <c r="C3499" t="s">
        <v>7337</v>
      </c>
      <c r="D3499" t="s">
        <v>40</v>
      </c>
      <c r="E3499" t="s">
        <v>57</v>
      </c>
      <c r="F3499">
        <v>18</v>
      </c>
      <c r="G3499">
        <v>18</v>
      </c>
      <c r="H3499">
        <v>280.26</v>
      </c>
      <c r="I3499">
        <v>302.68080000000003</v>
      </c>
      <c r="J3499">
        <f t="shared" si="54"/>
        <v>5448.2544000000007</v>
      </c>
      <c r="K3499" t="s">
        <v>51</v>
      </c>
      <c r="L3499" t="s">
        <v>42</v>
      </c>
      <c r="M3499" t="s">
        <v>29</v>
      </c>
      <c r="N3499" t="s">
        <v>37</v>
      </c>
      <c r="O3499">
        <v>17.100000000000001</v>
      </c>
      <c r="P3499">
        <v>4.5999999999999996</v>
      </c>
      <c r="Q3499" t="s">
        <v>23</v>
      </c>
    </row>
    <row r="3500" spans="1:17" x14ac:dyDescent="0.3">
      <c r="A3500" t="s">
        <v>7338</v>
      </c>
      <c r="B3500" s="1">
        <v>44666</v>
      </c>
      <c r="C3500" t="s">
        <v>7339</v>
      </c>
      <c r="D3500" t="s">
        <v>100</v>
      </c>
      <c r="E3500" t="s">
        <v>57</v>
      </c>
      <c r="F3500">
        <v>11</v>
      </c>
      <c r="G3500">
        <v>9</v>
      </c>
      <c r="H3500">
        <v>540.01</v>
      </c>
      <c r="I3500">
        <v>599.41110000000003</v>
      </c>
      <c r="J3500">
        <f t="shared" si="54"/>
        <v>5394.6999000000005</v>
      </c>
      <c r="K3500" t="s">
        <v>66</v>
      </c>
      <c r="L3500" t="s">
        <v>123</v>
      </c>
      <c r="M3500" t="s">
        <v>29</v>
      </c>
      <c r="N3500" t="s">
        <v>37</v>
      </c>
      <c r="O3500">
        <v>14.73</v>
      </c>
      <c r="P3500">
        <v>0</v>
      </c>
      <c r="Q3500" t="s">
        <v>23</v>
      </c>
    </row>
    <row r="3501" spans="1:17" x14ac:dyDescent="0.3">
      <c r="A3501" t="s">
        <v>7340</v>
      </c>
      <c r="B3501" s="1">
        <v>45387</v>
      </c>
      <c r="C3501" t="s">
        <v>7341</v>
      </c>
      <c r="D3501" t="s">
        <v>45</v>
      </c>
      <c r="E3501" t="s">
        <v>110</v>
      </c>
      <c r="F3501">
        <v>7</v>
      </c>
      <c r="G3501">
        <v>6</v>
      </c>
      <c r="H3501">
        <v>1417.95</v>
      </c>
      <c r="I3501">
        <v>1559.7450000000001</v>
      </c>
      <c r="J3501">
        <f t="shared" si="54"/>
        <v>9358.4700000000012</v>
      </c>
      <c r="K3501" t="s">
        <v>66</v>
      </c>
      <c r="L3501" t="s">
        <v>42</v>
      </c>
      <c r="M3501" t="s">
        <v>29</v>
      </c>
      <c r="N3501" t="s">
        <v>67</v>
      </c>
      <c r="O3501">
        <v>30.16</v>
      </c>
      <c r="P3501">
        <v>4</v>
      </c>
      <c r="Q3501" t="s">
        <v>23</v>
      </c>
    </row>
    <row r="3502" spans="1:17" x14ac:dyDescent="0.3">
      <c r="A3502" t="s">
        <v>7342</v>
      </c>
      <c r="B3502" s="1">
        <v>44577</v>
      </c>
      <c r="C3502" t="s">
        <v>7343</v>
      </c>
      <c r="D3502" t="s">
        <v>61</v>
      </c>
      <c r="E3502" t="s">
        <v>70</v>
      </c>
      <c r="F3502">
        <v>16</v>
      </c>
      <c r="G3502">
        <v>13</v>
      </c>
      <c r="H3502">
        <v>753.13</v>
      </c>
      <c r="I3502">
        <v>790.78650000000005</v>
      </c>
      <c r="J3502">
        <f t="shared" si="54"/>
        <v>10280.2245</v>
      </c>
      <c r="K3502" t="s">
        <v>20</v>
      </c>
      <c r="L3502" t="s">
        <v>123</v>
      </c>
      <c r="M3502" t="s">
        <v>29</v>
      </c>
      <c r="N3502" t="s">
        <v>53</v>
      </c>
      <c r="O3502">
        <v>33.74</v>
      </c>
      <c r="P3502">
        <v>1.2</v>
      </c>
      <c r="Q3502" t="s">
        <v>23</v>
      </c>
    </row>
    <row r="3503" spans="1:17" x14ac:dyDescent="0.3">
      <c r="A3503" t="s">
        <v>7344</v>
      </c>
      <c r="B3503" s="1">
        <v>45037</v>
      </c>
      <c r="C3503" t="s">
        <v>7345</v>
      </c>
      <c r="D3503" t="s">
        <v>65</v>
      </c>
      <c r="E3503" t="s">
        <v>82</v>
      </c>
      <c r="F3503">
        <v>8</v>
      </c>
      <c r="G3503">
        <v>8</v>
      </c>
      <c r="H3503">
        <v>1148.05</v>
      </c>
      <c r="I3503">
        <v>1297.2964999999999</v>
      </c>
      <c r="J3503">
        <f t="shared" si="54"/>
        <v>10378.371999999999</v>
      </c>
      <c r="K3503" t="s">
        <v>51</v>
      </c>
      <c r="L3503" t="s">
        <v>28</v>
      </c>
      <c r="M3503" t="s">
        <v>29</v>
      </c>
      <c r="N3503" t="s">
        <v>30</v>
      </c>
      <c r="O3503">
        <v>8.61</v>
      </c>
      <c r="P3503">
        <v>4.8</v>
      </c>
      <c r="Q3503" t="s">
        <v>23</v>
      </c>
    </row>
    <row r="3504" spans="1:17" x14ac:dyDescent="0.3">
      <c r="A3504" t="s">
        <v>7346</v>
      </c>
      <c r="B3504" s="1">
        <v>44234</v>
      </c>
      <c r="C3504" t="s">
        <v>7347</v>
      </c>
      <c r="D3504" t="s">
        <v>133</v>
      </c>
      <c r="E3504" t="s">
        <v>50</v>
      </c>
      <c r="F3504">
        <v>10</v>
      </c>
      <c r="G3504">
        <v>10</v>
      </c>
      <c r="H3504">
        <v>942.6</v>
      </c>
      <c r="I3504">
        <v>1055.7120000000002</v>
      </c>
      <c r="J3504">
        <f t="shared" si="54"/>
        <v>10557.120000000003</v>
      </c>
      <c r="K3504" t="s">
        <v>20</v>
      </c>
      <c r="L3504" t="s">
        <v>21</v>
      </c>
      <c r="M3504" t="s">
        <v>22</v>
      </c>
      <c r="N3504" t="s">
        <v>53</v>
      </c>
      <c r="O3504">
        <v>40.74</v>
      </c>
      <c r="P3504">
        <v>2.5</v>
      </c>
      <c r="Q3504" t="s">
        <v>15</v>
      </c>
    </row>
    <row r="3505" spans="1:17" x14ac:dyDescent="0.3">
      <c r="A3505" t="s">
        <v>7348</v>
      </c>
      <c r="B3505" s="1">
        <v>45618</v>
      </c>
      <c r="C3505" t="s">
        <v>7349</v>
      </c>
      <c r="D3505" t="s">
        <v>130</v>
      </c>
      <c r="E3505" t="s">
        <v>78</v>
      </c>
      <c r="F3505">
        <v>20</v>
      </c>
      <c r="G3505">
        <v>19</v>
      </c>
      <c r="H3505">
        <v>734.28</v>
      </c>
      <c r="I3505">
        <v>778.33680000000004</v>
      </c>
      <c r="J3505">
        <f t="shared" si="54"/>
        <v>14788.3992</v>
      </c>
      <c r="K3505" t="s">
        <v>51</v>
      </c>
      <c r="L3505" t="s">
        <v>123</v>
      </c>
      <c r="M3505" t="s">
        <v>71</v>
      </c>
      <c r="N3505" t="s">
        <v>89</v>
      </c>
      <c r="O3505">
        <v>0.55000000000000004</v>
      </c>
      <c r="P3505">
        <v>3.7</v>
      </c>
      <c r="Q3505" t="s">
        <v>74</v>
      </c>
    </row>
    <row r="3506" spans="1:17" x14ac:dyDescent="0.3">
      <c r="A3506" t="s">
        <v>7350</v>
      </c>
      <c r="B3506" s="1">
        <v>45359</v>
      </c>
      <c r="C3506" t="s">
        <v>7351</v>
      </c>
      <c r="D3506" t="s">
        <v>65</v>
      </c>
      <c r="E3506" t="s">
        <v>19</v>
      </c>
      <c r="F3506">
        <v>17</v>
      </c>
      <c r="G3506">
        <v>15</v>
      </c>
      <c r="H3506">
        <v>816.07</v>
      </c>
      <c r="I3506">
        <v>865.03420000000006</v>
      </c>
      <c r="J3506">
        <f t="shared" si="54"/>
        <v>12975.513000000001</v>
      </c>
      <c r="K3506" t="s">
        <v>47</v>
      </c>
      <c r="L3506" t="s">
        <v>42</v>
      </c>
      <c r="M3506" t="s">
        <v>36</v>
      </c>
      <c r="N3506" t="s">
        <v>30</v>
      </c>
      <c r="O3506">
        <v>27.77</v>
      </c>
      <c r="P3506">
        <v>2.4</v>
      </c>
      <c r="Q3506" t="s">
        <v>23</v>
      </c>
    </row>
    <row r="3507" spans="1:17" x14ac:dyDescent="0.3">
      <c r="A3507" t="s">
        <v>7352</v>
      </c>
      <c r="B3507" s="1">
        <v>44479</v>
      </c>
      <c r="C3507" t="s">
        <v>7353</v>
      </c>
      <c r="D3507" t="s">
        <v>100</v>
      </c>
      <c r="E3507" t="s">
        <v>26</v>
      </c>
      <c r="F3507">
        <v>20</v>
      </c>
      <c r="G3507">
        <v>19</v>
      </c>
      <c r="H3507">
        <v>1335.09</v>
      </c>
      <c r="I3507">
        <v>1428.5463</v>
      </c>
      <c r="J3507">
        <f t="shared" si="54"/>
        <v>27142.379699999998</v>
      </c>
      <c r="K3507" t="s">
        <v>66</v>
      </c>
      <c r="L3507" t="s">
        <v>42</v>
      </c>
      <c r="M3507" t="s">
        <v>36</v>
      </c>
      <c r="N3507" t="s">
        <v>67</v>
      </c>
      <c r="O3507">
        <v>21.88</v>
      </c>
      <c r="P3507">
        <v>3.3</v>
      </c>
    </row>
    <row r="3508" spans="1:17" x14ac:dyDescent="0.3">
      <c r="A3508" t="s">
        <v>7354</v>
      </c>
      <c r="B3508" s="1">
        <v>45470</v>
      </c>
      <c r="C3508" t="s">
        <v>7355</v>
      </c>
      <c r="D3508" t="s">
        <v>116</v>
      </c>
      <c r="E3508" t="s">
        <v>117</v>
      </c>
      <c r="F3508">
        <v>16</v>
      </c>
      <c r="G3508">
        <v>14</v>
      </c>
      <c r="H3508">
        <v>3.67</v>
      </c>
      <c r="I3508">
        <v>3.8534999999999999</v>
      </c>
      <c r="J3508">
        <f t="shared" si="54"/>
        <v>53.948999999999998</v>
      </c>
      <c r="K3508" t="s">
        <v>66</v>
      </c>
      <c r="L3508" t="s">
        <v>86</v>
      </c>
      <c r="M3508" t="s">
        <v>22</v>
      </c>
      <c r="N3508" t="s">
        <v>89</v>
      </c>
      <c r="O3508">
        <v>3.81</v>
      </c>
      <c r="P3508">
        <v>2.5</v>
      </c>
      <c r="Q3508" t="s">
        <v>23</v>
      </c>
    </row>
    <row r="3509" spans="1:17" x14ac:dyDescent="0.3">
      <c r="A3509" t="s">
        <v>7356</v>
      </c>
      <c r="B3509" s="1">
        <v>45507</v>
      </c>
      <c r="C3509" t="s">
        <v>7357</v>
      </c>
      <c r="D3509" t="s">
        <v>116</v>
      </c>
      <c r="E3509" t="s">
        <v>117</v>
      </c>
      <c r="F3509">
        <v>3</v>
      </c>
      <c r="G3509">
        <v>3</v>
      </c>
      <c r="H3509">
        <v>524.34</v>
      </c>
      <c r="I3509">
        <v>592.50419999999997</v>
      </c>
      <c r="J3509">
        <f t="shared" si="54"/>
        <v>1777.5126</v>
      </c>
      <c r="K3509" t="s">
        <v>27</v>
      </c>
      <c r="L3509" t="s">
        <v>123</v>
      </c>
      <c r="M3509" t="s">
        <v>36</v>
      </c>
      <c r="N3509" t="s">
        <v>67</v>
      </c>
      <c r="O3509">
        <v>23.51</v>
      </c>
      <c r="P3509">
        <v>3.8</v>
      </c>
      <c r="Q3509" t="s">
        <v>23</v>
      </c>
    </row>
    <row r="3510" spans="1:17" x14ac:dyDescent="0.3">
      <c r="A3510" t="s">
        <v>7358</v>
      </c>
      <c r="B3510" s="1">
        <v>44755</v>
      </c>
      <c r="C3510" t="s">
        <v>7359</v>
      </c>
      <c r="D3510" t="s">
        <v>100</v>
      </c>
      <c r="E3510" t="s">
        <v>41</v>
      </c>
      <c r="F3510">
        <v>16</v>
      </c>
      <c r="G3510">
        <v>16</v>
      </c>
      <c r="H3510">
        <v>1242.1099999999999</v>
      </c>
      <c r="I3510">
        <v>1416.0054</v>
      </c>
      <c r="J3510">
        <f t="shared" si="54"/>
        <v>22656.0864</v>
      </c>
      <c r="K3510" t="s">
        <v>51</v>
      </c>
      <c r="L3510" t="s">
        <v>79</v>
      </c>
      <c r="M3510" t="s">
        <v>36</v>
      </c>
      <c r="N3510" t="s">
        <v>53</v>
      </c>
      <c r="O3510">
        <v>0.01</v>
      </c>
      <c r="P3510">
        <v>1</v>
      </c>
      <c r="Q3510" t="s">
        <v>23</v>
      </c>
    </row>
    <row r="3511" spans="1:17" x14ac:dyDescent="0.3">
      <c r="A3511" t="s">
        <v>7360</v>
      </c>
      <c r="B3511" s="1">
        <v>45389</v>
      </c>
      <c r="C3511" t="s">
        <v>7361</v>
      </c>
      <c r="D3511" t="s">
        <v>61</v>
      </c>
      <c r="E3511" t="s">
        <v>70</v>
      </c>
      <c r="F3511">
        <v>11</v>
      </c>
      <c r="G3511">
        <v>11</v>
      </c>
      <c r="H3511">
        <v>1134.29</v>
      </c>
      <c r="I3511">
        <v>1304.4334999999999</v>
      </c>
      <c r="J3511">
        <f t="shared" si="54"/>
        <v>14348.768499999998</v>
      </c>
      <c r="K3511" t="s">
        <v>47</v>
      </c>
      <c r="L3511" t="s">
        <v>79</v>
      </c>
      <c r="M3511" t="s">
        <v>22</v>
      </c>
      <c r="N3511" t="s">
        <v>7362</v>
      </c>
      <c r="O3511">
        <v>41.32</v>
      </c>
      <c r="P3511">
        <v>4.9000000000000004</v>
      </c>
      <c r="Q3511" t="s">
        <v>23</v>
      </c>
    </row>
    <row r="3512" spans="1:17" x14ac:dyDescent="0.3">
      <c r="A3512" t="s">
        <v>7363</v>
      </c>
      <c r="B3512" s="1">
        <v>45474</v>
      </c>
      <c r="C3512" t="s">
        <v>7364</v>
      </c>
      <c r="D3512" t="s">
        <v>133</v>
      </c>
      <c r="E3512" t="s">
        <v>95</v>
      </c>
      <c r="F3512">
        <v>8</v>
      </c>
      <c r="G3512">
        <v>7</v>
      </c>
      <c r="H3512">
        <v>1067.5899999999999</v>
      </c>
      <c r="I3512">
        <v>1152.9972</v>
      </c>
      <c r="J3512">
        <f t="shared" si="54"/>
        <v>8070.9804000000004</v>
      </c>
      <c r="K3512" t="s">
        <v>27</v>
      </c>
      <c r="L3512" t="s">
        <v>123</v>
      </c>
      <c r="M3512" t="s">
        <v>71</v>
      </c>
      <c r="N3512" t="s">
        <v>89</v>
      </c>
      <c r="O3512">
        <v>9999</v>
      </c>
      <c r="P3512">
        <v>3.7</v>
      </c>
      <c r="Q3512" t="s">
        <v>23</v>
      </c>
    </row>
    <row r="3513" spans="1:17" x14ac:dyDescent="0.3">
      <c r="A3513" t="s">
        <v>7365</v>
      </c>
      <c r="B3513" s="1">
        <v>44600</v>
      </c>
      <c r="C3513" t="s">
        <v>7366</v>
      </c>
      <c r="D3513" t="s">
        <v>109</v>
      </c>
      <c r="E3513" t="s">
        <v>46</v>
      </c>
      <c r="F3513">
        <v>13</v>
      </c>
      <c r="G3513">
        <v>13</v>
      </c>
      <c r="H3513">
        <v>629.54</v>
      </c>
      <c r="I3513">
        <v>692.49400000000003</v>
      </c>
      <c r="J3513">
        <f t="shared" si="54"/>
        <v>9002.4220000000005</v>
      </c>
      <c r="K3513" t="s">
        <v>51</v>
      </c>
      <c r="L3513" t="s">
        <v>35</v>
      </c>
      <c r="M3513" t="s">
        <v>36</v>
      </c>
      <c r="N3513" t="s">
        <v>37</v>
      </c>
      <c r="O3513">
        <v>41.51</v>
      </c>
      <c r="P3513">
        <v>1.6</v>
      </c>
      <c r="Q3513" t="s">
        <v>23</v>
      </c>
    </row>
    <row r="3514" spans="1:17" x14ac:dyDescent="0.3">
      <c r="A3514" t="s">
        <v>7367</v>
      </c>
      <c r="B3514" s="1">
        <v>45381</v>
      </c>
      <c r="C3514" t="s">
        <v>7368</v>
      </c>
      <c r="E3514" t="s">
        <v>19</v>
      </c>
      <c r="F3514">
        <v>11</v>
      </c>
      <c r="G3514">
        <v>10</v>
      </c>
      <c r="H3514">
        <v>260.37</v>
      </c>
      <c r="I3514">
        <v>291.61440000000005</v>
      </c>
      <c r="J3514">
        <f t="shared" si="54"/>
        <v>2916.1440000000002</v>
      </c>
      <c r="K3514" t="s">
        <v>66</v>
      </c>
      <c r="L3514" t="s">
        <v>42</v>
      </c>
      <c r="M3514" t="s">
        <v>36</v>
      </c>
      <c r="N3514" t="s">
        <v>37</v>
      </c>
      <c r="O3514">
        <v>15.61</v>
      </c>
      <c r="P3514">
        <v>1.2</v>
      </c>
      <c r="Q3514" t="s">
        <v>23</v>
      </c>
    </row>
    <row r="3515" spans="1:17" x14ac:dyDescent="0.3">
      <c r="A3515" t="s">
        <v>7369</v>
      </c>
      <c r="B3515" s="1">
        <v>44728</v>
      </c>
      <c r="C3515" t="s">
        <v>7370</v>
      </c>
      <c r="D3515" t="s">
        <v>116</v>
      </c>
      <c r="E3515" t="s">
        <v>117</v>
      </c>
      <c r="F3515">
        <v>20</v>
      </c>
      <c r="G3515">
        <v>18</v>
      </c>
      <c r="H3515">
        <v>877.49</v>
      </c>
      <c r="I3515">
        <v>974.01390000000015</v>
      </c>
      <c r="J3515">
        <f t="shared" si="54"/>
        <v>17532.250200000002</v>
      </c>
      <c r="K3515" t="s">
        <v>51</v>
      </c>
      <c r="L3515" t="s">
        <v>86</v>
      </c>
      <c r="M3515" t="s">
        <v>22</v>
      </c>
      <c r="N3515" t="s">
        <v>67</v>
      </c>
      <c r="O3515">
        <v>40.549999999999997</v>
      </c>
      <c r="P3515">
        <v>1.5</v>
      </c>
      <c r="Q3515" t="s">
        <v>111</v>
      </c>
    </row>
    <row r="3516" spans="1:17" x14ac:dyDescent="0.3">
      <c r="A3516" t="s">
        <v>7371</v>
      </c>
      <c r="B3516" s="1">
        <v>44479</v>
      </c>
      <c r="C3516" t="s">
        <v>7372</v>
      </c>
      <c r="D3516" t="s">
        <v>40</v>
      </c>
      <c r="E3516" t="s">
        <v>26</v>
      </c>
      <c r="F3516">
        <v>11</v>
      </c>
      <c r="G3516">
        <v>9</v>
      </c>
      <c r="H3516">
        <v>48.97</v>
      </c>
      <c r="I3516">
        <v>56.315499999999993</v>
      </c>
      <c r="J3516">
        <f t="shared" si="54"/>
        <v>506.83949999999993</v>
      </c>
      <c r="K3516" t="s">
        <v>27</v>
      </c>
      <c r="L3516" t="s">
        <v>28</v>
      </c>
      <c r="M3516" t="s">
        <v>36</v>
      </c>
      <c r="N3516" t="s">
        <v>67</v>
      </c>
      <c r="O3516">
        <v>40.770000000000003</v>
      </c>
      <c r="P3516">
        <v>0</v>
      </c>
      <c r="Q3516" t="s">
        <v>23</v>
      </c>
    </row>
    <row r="3517" spans="1:17" x14ac:dyDescent="0.3">
      <c r="A3517" t="s">
        <v>814</v>
      </c>
      <c r="B3517" s="1">
        <v>44928</v>
      </c>
      <c r="C3517" t="s">
        <v>3030</v>
      </c>
      <c r="D3517" t="s">
        <v>85</v>
      </c>
      <c r="E3517" t="s">
        <v>78</v>
      </c>
      <c r="F3517">
        <v>18</v>
      </c>
      <c r="G3517">
        <v>15</v>
      </c>
      <c r="H3517">
        <v>318.92</v>
      </c>
      <c r="I3517">
        <v>350.81200000000007</v>
      </c>
      <c r="J3517">
        <f t="shared" si="54"/>
        <v>5262.1800000000012</v>
      </c>
      <c r="K3517" t="s">
        <v>20</v>
      </c>
      <c r="L3517" t="s">
        <v>86</v>
      </c>
      <c r="M3517" t="s">
        <v>29</v>
      </c>
      <c r="N3517" t="s">
        <v>67</v>
      </c>
      <c r="O3517">
        <v>7</v>
      </c>
      <c r="P3517">
        <v>3.7</v>
      </c>
      <c r="Q3517" t="s">
        <v>23</v>
      </c>
    </row>
    <row r="3518" spans="1:17" x14ac:dyDescent="0.3">
      <c r="A3518" t="s">
        <v>7373</v>
      </c>
      <c r="B3518" s="1">
        <v>45344</v>
      </c>
      <c r="C3518" t="s">
        <v>7374</v>
      </c>
      <c r="D3518" t="s">
        <v>109</v>
      </c>
      <c r="E3518" t="s">
        <v>120</v>
      </c>
      <c r="F3518">
        <v>19</v>
      </c>
      <c r="G3518">
        <v>17</v>
      </c>
      <c r="H3518">
        <v>391.01</v>
      </c>
      <c r="I3518">
        <v>449.66149999999993</v>
      </c>
      <c r="J3518">
        <f t="shared" si="54"/>
        <v>7644.2454999999991</v>
      </c>
      <c r="K3518" t="s">
        <v>47</v>
      </c>
      <c r="L3518" t="s">
        <v>35</v>
      </c>
      <c r="M3518" t="s">
        <v>7375</v>
      </c>
      <c r="N3518" t="s">
        <v>37</v>
      </c>
      <c r="O3518">
        <v>42.2</v>
      </c>
      <c r="P3518">
        <v>4.4000000000000004</v>
      </c>
      <c r="Q3518" t="s">
        <v>23</v>
      </c>
    </row>
    <row r="3519" spans="1:17" x14ac:dyDescent="0.3">
      <c r="A3519" t="s">
        <v>7376</v>
      </c>
      <c r="B3519" s="1">
        <v>44058</v>
      </c>
      <c r="C3519" t="s">
        <v>7377</v>
      </c>
      <c r="D3519" t="s">
        <v>33</v>
      </c>
      <c r="E3519" t="s">
        <v>70</v>
      </c>
      <c r="F3519">
        <v>6</v>
      </c>
      <c r="G3519">
        <v>5</v>
      </c>
      <c r="H3519">
        <v>715.68</v>
      </c>
      <c r="I3519">
        <v>801.5616</v>
      </c>
      <c r="J3519">
        <f t="shared" si="54"/>
        <v>4007.808</v>
      </c>
      <c r="K3519" t="s">
        <v>51</v>
      </c>
      <c r="L3519" t="s">
        <v>86</v>
      </c>
      <c r="M3519" t="s">
        <v>36</v>
      </c>
      <c r="N3519" t="s">
        <v>89</v>
      </c>
      <c r="O3519">
        <v>8.67</v>
      </c>
      <c r="P3519">
        <v>1.1000000000000001</v>
      </c>
      <c r="Q3519" t="s">
        <v>23</v>
      </c>
    </row>
    <row r="3520" spans="1:17" x14ac:dyDescent="0.3">
      <c r="A3520" t="s">
        <v>7378</v>
      </c>
      <c r="B3520" s="1">
        <v>44974</v>
      </c>
      <c r="C3520" t="s">
        <v>7379</v>
      </c>
      <c r="D3520" t="s">
        <v>94</v>
      </c>
      <c r="E3520" t="s">
        <v>50</v>
      </c>
      <c r="F3520">
        <v>16</v>
      </c>
      <c r="G3520">
        <v>15</v>
      </c>
      <c r="H3520">
        <v>1076.3499999999999</v>
      </c>
      <c r="I3520">
        <v>1216.2754999999997</v>
      </c>
      <c r="J3520">
        <f t="shared" si="54"/>
        <v>18244.132499999996</v>
      </c>
      <c r="K3520" t="s">
        <v>27</v>
      </c>
      <c r="L3520" t="s">
        <v>86</v>
      </c>
      <c r="M3520" t="s">
        <v>22</v>
      </c>
      <c r="N3520" t="s">
        <v>53</v>
      </c>
      <c r="O3520">
        <v>25.22</v>
      </c>
      <c r="P3520">
        <v>2</v>
      </c>
      <c r="Q3520" t="s">
        <v>23</v>
      </c>
    </row>
    <row r="3521" spans="1:17" x14ac:dyDescent="0.3">
      <c r="A3521" t="s">
        <v>7380</v>
      </c>
      <c r="B3521" s="1">
        <v>45580</v>
      </c>
      <c r="C3521" t="s">
        <v>7381</v>
      </c>
      <c r="D3521" t="s">
        <v>133</v>
      </c>
      <c r="E3521" t="s">
        <v>7382</v>
      </c>
      <c r="F3521">
        <v>3</v>
      </c>
      <c r="G3521">
        <v>3</v>
      </c>
      <c r="H3521">
        <v>857.7</v>
      </c>
      <c r="I3521">
        <v>917.73900000000015</v>
      </c>
      <c r="J3521">
        <f t="shared" si="54"/>
        <v>2753.2170000000006</v>
      </c>
      <c r="K3521" t="s">
        <v>47</v>
      </c>
      <c r="L3521" t="s">
        <v>21</v>
      </c>
      <c r="M3521" t="s">
        <v>22</v>
      </c>
      <c r="N3521" t="s">
        <v>30</v>
      </c>
      <c r="O3521">
        <v>14.45</v>
      </c>
      <c r="P3521">
        <v>2.2000000000000002</v>
      </c>
      <c r="Q3521" t="s">
        <v>23</v>
      </c>
    </row>
    <row r="3522" spans="1:17" x14ac:dyDescent="0.3">
      <c r="A3522" t="s">
        <v>7383</v>
      </c>
      <c r="B3522" s="1">
        <v>43962</v>
      </c>
      <c r="C3522" t="s">
        <v>7384</v>
      </c>
      <c r="D3522" t="s">
        <v>61</v>
      </c>
      <c r="E3522" t="s">
        <v>62</v>
      </c>
      <c r="F3522">
        <v>3</v>
      </c>
      <c r="G3522">
        <v>3</v>
      </c>
      <c r="H3522">
        <v>475.35</v>
      </c>
      <c r="I3522">
        <v>513.37800000000004</v>
      </c>
      <c r="J3522">
        <f t="shared" si="54"/>
        <v>1540.134</v>
      </c>
      <c r="K3522" t="s">
        <v>51</v>
      </c>
      <c r="L3522" t="s">
        <v>42</v>
      </c>
      <c r="M3522" t="s">
        <v>29</v>
      </c>
      <c r="N3522" t="s">
        <v>30</v>
      </c>
      <c r="O3522">
        <v>32.58</v>
      </c>
      <c r="P3522">
        <v>5</v>
      </c>
      <c r="Q3522" t="s">
        <v>23</v>
      </c>
    </row>
    <row r="3523" spans="1:17" x14ac:dyDescent="0.3">
      <c r="A3523" t="s">
        <v>2200</v>
      </c>
      <c r="B3523" s="1">
        <v>45576</v>
      </c>
      <c r="C3523" t="s">
        <v>7385</v>
      </c>
      <c r="D3523" t="s">
        <v>45</v>
      </c>
      <c r="F3523">
        <v>6</v>
      </c>
      <c r="G3523">
        <v>6</v>
      </c>
      <c r="H3523">
        <v>384.09</v>
      </c>
      <c r="I3523">
        <v>422.49900000000002</v>
      </c>
      <c r="J3523">
        <f t="shared" ref="J3523:J3586" si="55">G3523*I3523</f>
        <v>2534.9940000000001</v>
      </c>
      <c r="K3523" t="s">
        <v>27</v>
      </c>
      <c r="L3523" t="s">
        <v>42</v>
      </c>
      <c r="M3523" t="s">
        <v>36</v>
      </c>
      <c r="N3523" t="s">
        <v>30</v>
      </c>
      <c r="O3523">
        <v>9.9499999999999993</v>
      </c>
      <c r="P3523">
        <v>4.9000000000000004</v>
      </c>
      <c r="Q3523" t="s">
        <v>23</v>
      </c>
    </row>
    <row r="3524" spans="1:17" x14ac:dyDescent="0.3">
      <c r="A3524" t="s">
        <v>3268</v>
      </c>
      <c r="B3524" s="1">
        <v>45372</v>
      </c>
      <c r="C3524" t="s">
        <v>7386</v>
      </c>
      <c r="D3524" t="s">
        <v>77</v>
      </c>
      <c r="E3524" t="s">
        <v>82</v>
      </c>
      <c r="F3524">
        <v>19</v>
      </c>
      <c r="G3524">
        <v>17</v>
      </c>
      <c r="H3524">
        <v>687.51</v>
      </c>
      <c r="I3524">
        <v>776.88629999999989</v>
      </c>
      <c r="J3524">
        <f t="shared" si="55"/>
        <v>13207.067099999998</v>
      </c>
      <c r="K3524" t="s">
        <v>27</v>
      </c>
      <c r="L3524" t="s">
        <v>28</v>
      </c>
      <c r="M3524" t="s">
        <v>29</v>
      </c>
      <c r="N3524" t="s">
        <v>53</v>
      </c>
      <c r="O3524">
        <v>32.82</v>
      </c>
      <c r="P3524">
        <v>2.7</v>
      </c>
      <c r="Q3524" t="s">
        <v>23</v>
      </c>
    </row>
    <row r="3525" spans="1:17" x14ac:dyDescent="0.3">
      <c r="A3525" t="s">
        <v>7387</v>
      </c>
      <c r="B3525" s="1">
        <v>43896</v>
      </c>
      <c r="C3525" t="s">
        <v>7388</v>
      </c>
      <c r="D3525" t="s">
        <v>133</v>
      </c>
      <c r="E3525" t="s">
        <v>50</v>
      </c>
      <c r="F3525">
        <v>13</v>
      </c>
      <c r="G3525">
        <v>12</v>
      </c>
      <c r="H3525">
        <v>437.98</v>
      </c>
      <c r="I3525">
        <v>490.53760000000005</v>
      </c>
      <c r="J3525">
        <f t="shared" si="55"/>
        <v>5886.4512000000004</v>
      </c>
      <c r="K3525" t="s">
        <v>51</v>
      </c>
      <c r="L3525" t="s">
        <v>35</v>
      </c>
      <c r="M3525" t="s">
        <v>29</v>
      </c>
      <c r="N3525" t="s">
        <v>37</v>
      </c>
      <c r="O3525">
        <v>11.81</v>
      </c>
      <c r="P3525">
        <v>4.8</v>
      </c>
      <c r="Q3525" t="s">
        <v>23</v>
      </c>
    </row>
    <row r="3526" spans="1:17" x14ac:dyDescent="0.3">
      <c r="A3526" t="s">
        <v>7389</v>
      </c>
      <c r="B3526" s="1">
        <v>45020</v>
      </c>
      <c r="C3526" t="s">
        <v>7390</v>
      </c>
      <c r="D3526" t="s">
        <v>33</v>
      </c>
      <c r="E3526" t="s">
        <v>7391</v>
      </c>
      <c r="F3526">
        <v>20</v>
      </c>
      <c r="G3526">
        <v>20</v>
      </c>
      <c r="H3526">
        <v>1452.48</v>
      </c>
      <c r="I3526">
        <v>1612.2528000000002</v>
      </c>
      <c r="J3526">
        <f t="shared" si="55"/>
        <v>32245.056000000004</v>
      </c>
      <c r="K3526" t="s">
        <v>47</v>
      </c>
      <c r="L3526" t="s">
        <v>79</v>
      </c>
      <c r="M3526" t="s">
        <v>22</v>
      </c>
      <c r="N3526" t="s">
        <v>53</v>
      </c>
      <c r="O3526">
        <v>25.35</v>
      </c>
      <c r="P3526">
        <v>3.8</v>
      </c>
      <c r="Q3526" t="s">
        <v>23</v>
      </c>
    </row>
    <row r="3527" spans="1:17" x14ac:dyDescent="0.3">
      <c r="A3527" t="s">
        <v>7392</v>
      </c>
      <c r="B3527" s="1">
        <v>45095</v>
      </c>
      <c r="C3527" t="s">
        <v>7393</v>
      </c>
      <c r="D3527" t="s">
        <v>33</v>
      </c>
      <c r="E3527" t="s">
        <v>62</v>
      </c>
      <c r="F3527">
        <v>10</v>
      </c>
      <c r="G3527">
        <v>9</v>
      </c>
      <c r="H3527">
        <v>390.92</v>
      </c>
      <c r="I3527">
        <v>441.7396</v>
      </c>
      <c r="J3527">
        <f t="shared" si="55"/>
        <v>3975.6563999999998</v>
      </c>
      <c r="K3527" t="s">
        <v>20</v>
      </c>
      <c r="L3527" t="s">
        <v>28</v>
      </c>
      <c r="M3527" t="s">
        <v>71</v>
      </c>
      <c r="N3527" t="s">
        <v>37</v>
      </c>
      <c r="O3527">
        <v>6.11</v>
      </c>
      <c r="P3527">
        <v>4.5999999999999996</v>
      </c>
      <c r="Q3527" t="s">
        <v>23</v>
      </c>
    </row>
    <row r="3528" spans="1:17" x14ac:dyDescent="0.3">
      <c r="A3528" t="s">
        <v>7394</v>
      </c>
      <c r="B3528" s="1">
        <v>44720</v>
      </c>
      <c r="C3528" t="s">
        <v>7395</v>
      </c>
      <c r="D3528" t="s">
        <v>100</v>
      </c>
      <c r="E3528" t="s">
        <v>57</v>
      </c>
      <c r="F3528">
        <v>18</v>
      </c>
      <c r="G3528">
        <v>18</v>
      </c>
      <c r="H3528">
        <v>663.83</v>
      </c>
      <c r="I3528">
        <v>697.02150000000006</v>
      </c>
      <c r="J3528">
        <f t="shared" si="55"/>
        <v>12546.387000000001</v>
      </c>
      <c r="K3528" t="s">
        <v>47</v>
      </c>
      <c r="L3528" t="s">
        <v>123</v>
      </c>
      <c r="M3528" t="s">
        <v>22</v>
      </c>
      <c r="N3528" t="s">
        <v>53</v>
      </c>
      <c r="O3528">
        <v>44.91</v>
      </c>
      <c r="P3528">
        <v>2.6</v>
      </c>
      <c r="Q3528" t="s">
        <v>23</v>
      </c>
    </row>
    <row r="3529" spans="1:17" x14ac:dyDescent="0.3">
      <c r="A3529" t="s">
        <v>7396</v>
      </c>
      <c r="B3529" s="1" t="s">
        <v>2317</v>
      </c>
      <c r="C3529" t="s">
        <v>7397</v>
      </c>
      <c r="D3529" t="s">
        <v>109</v>
      </c>
      <c r="E3529" t="s">
        <v>46</v>
      </c>
      <c r="F3529">
        <v>1</v>
      </c>
      <c r="G3529">
        <v>1</v>
      </c>
      <c r="H3529">
        <v>166.7</v>
      </c>
      <c r="I3529">
        <v>190.03800000000001</v>
      </c>
      <c r="J3529">
        <f t="shared" si="55"/>
        <v>190.03800000000001</v>
      </c>
      <c r="K3529" t="s">
        <v>51</v>
      </c>
      <c r="L3529" t="s">
        <v>28</v>
      </c>
      <c r="M3529" t="s">
        <v>36</v>
      </c>
      <c r="N3529" t="s">
        <v>89</v>
      </c>
      <c r="O3529">
        <v>0.92</v>
      </c>
      <c r="P3529">
        <v>1.7</v>
      </c>
      <c r="Q3529" t="s">
        <v>23</v>
      </c>
    </row>
    <row r="3530" spans="1:17" x14ac:dyDescent="0.3">
      <c r="A3530" t="s">
        <v>7398</v>
      </c>
      <c r="B3530" s="1">
        <v>44638</v>
      </c>
      <c r="C3530" t="s">
        <v>7399</v>
      </c>
      <c r="D3530" t="s">
        <v>61</v>
      </c>
      <c r="E3530" t="s">
        <v>70</v>
      </c>
      <c r="F3530">
        <v>4</v>
      </c>
      <c r="G3530">
        <v>4</v>
      </c>
      <c r="H3530">
        <v>430.63</v>
      </c>
      <c r="I3530">
        <v>460.77410000000003</v>
      </c>
      <c r="J3530">
        <f t="shared" si="55"/>
        <v>1843.0964000000001</v>
      </c>
      <c r="K3530" t="s">
        <v>51</v>
      </c>
      <c r="L3530" t="s">
        <v>86</v>
      </c>
      <c r="M3530" t="s">
        <v>22</v>
      </c>
      <c r="N3530" t="s">
        <v>67</v>
      </c>
      <c r="O3530">
        <v>34.74</v>
      </c>
      <c r="P3530">
        <v>4.8</v>
      </c>
      <c r="Q3530" t="s">
        <v>23</v>
      </c>
    </row>
    <row r="3531" spans="1:17" x14ac:dyDescent="0.3">
      <c r="A3531" t="s">
        <v>4923</v>
      </c>
      <c r="B3531" s="1">
        <v>44687</v>
      </c>
      <c r="C3531" t="s">
        <v>7400</v>
      </c>
      <c r="D3531" t="s">
        <v>141</v>
      </c>
      <c r="E3531" t="s">
        <v>117</v>
      </c>
      <c r="F3531">
        <v>2</v>
      </c>
      <c r="G3531">
        <v>2</v>
      </c>
      <c r="H3531">
        <v>1319.39</v>
      </c>
      <c r="I3531">
        <v>1504.1046000000003</v>
      </c>
      <c r="J3531">
        <f t="shared" si="55"/>
        <v>3008.2092000000007</v>
      </c>
      <c r="K3531" t="s">
        <v>27</v>
      </c>
      <c r="L3531" t="s">
        <v>79</v>
      </c>
      <c r="M3531" t="s">
        <v>22</v>
      </c>
      <c r="N3531" t="s">
        <v>67</v>
      </c>
      <c r="O3531">
        <v>24.84</v>
      </c>
      <c r="P3531">
        <v>3.6</v>
      </c>
      <c r="Q3531" t="s">
        <v>205</v>
      </c>
    </row>
    <row r="3532" spans="1:17" x14ac:dyDescent="0.3">
      <c r="A3532" t="s">
        <v>7401</v>
      </c>
      <c r="B3532" s="1">
        <v>44770</v>
      </c>
      <c r="C3532" t="s">
        <v>7402</v>
      </c>
      <c r="D3532" t="s">
        <v>130</v>
      </c>
      <c r="E3532" t="s">
        <v>19</v>
      </c>
      <c r="F3532">
        <v>4</v>
      </c>
      <c r="G3532">
        <v>3</v>
      </c>
      <c r="H3532">
        <v>1033.46</v>
      </c>
      <c r="I3532">
        <v>1147.1406000000002</v>
      </c>
      <c r="J3532">
        <f t="shared" si="55"/>
        <v>3441.4218000000005</v>
      </c>
      <c r="K3532" t="s">
        <v>20</v>
      </c>
      <c r="L3532" t="s">
        <v>123</v>
      </c>
      <c r="M3532" t="s">
        <v>71</v>
      </c>
      <c r="N3532" t="s">
        <v>53</v>
      </c>
      <c r="O3532">
        <v>9.5299999999999994</v>
      </c>
      <c r="P3532">
        <v>3.2</v>
      </c>
      <c r="Q3532" t="s">
        <v>23</v>
      </c>
    </row>
    <row r="3533" spans="1:17" x14ac:dyDescent="0.3">
      <c r="A3533" t="s">
        <v>7403</v>
      </c>
      <c r="B3533" s="1">
        <v>44251</v>
      </c>
      <c r="C3533" t="s">
        <v>7404</v>
      </c>
      <c r="D3533" t="s">
        <v>77</v>
      </c>
      <c r="E3533" t="s">
        <v>82</v>
      </c>
      <c r="F3533">
        <v>15</v>
      </c>
      <c r="G3533">
        <v>12</v>
      </c>
      <c r="H3533">
        <v>914.25</v>
      </c>
      <c r="I3533">
        <v>1051.3874999999998</v>
      </c>
      <c r="J3533">
        <f t="shared" si="55"/>
        <v>12616.649999999998</v>
      </c>
      <c r="K3533" t="s">
        <v>66</v>
      </c>
      <c r="L3533" t="s">
        <v>28</v>
      </c>
      <c r="M3533" t="s">
        <v>22</v>
      </c>
      <c r="N3533" t="s">
        <v>30</v>
      </c>
      <c r="O3533">
        <v>40.28</v>
      </c>
      <c r="P3533">
        <v>1.7</v>
      </c>
      <c r="Q3533" t="s">
        <v>23</v>
      </c>
    </row>
    <row r="3534" spans="1:17" x14ac:dyDescent="0.3">
      <c r="A3534" t="s">
        <v>7405</v>
      </c>
      <c r="B3534" s="1">
        <v>44947</v>
      </c>
      <c r="C3534" t="s">
        <v>7406</v>
      </c>
      <c r="D3534" t="s">
        <v>85</v>
      </c>
      <c r="E3534" t="s">
        <v>19</v>
      </c>
      <c r="F3534">
        <v>2</v>
      </c>
      <c r="G3534">
        <v>2</v>
      </c>
      <c r="H3534">
        <v>311.85000000000002</v>
      </c>
      <c r="I3534">
        <v>330.56100000000004</v>
      </c>
      <c r="J3534">
        <f t="shared" si="55"/>
        <v>661.12200000000007</v>
      </c>
      <c r="K3534" t="s">
        <v>66</v>
      </c>
      <c r="L3534" t="s">
        <v>86</v>
      </c>
      <c r="M3534" t="s">
        <v>22</v>
      </c>
      <c r="N3534" t="s">
        <v>53</v>
      </c>
      <c r="O3534">
        <v>35.880000000000003</v>
      </c>
      <c r="P3534">
        <v>1.9</v>
      </c>
      <c r="Q3534" t="s">
        <v>23</v>
      </c>
    </row>
    <row r="3535" spans="1:17" x14ac:dyDescent="0.3">
      <c r="A3535" t="s">
        <v>7407</v>
      </c>
      <c r="B3535" s="1">
        <v>44443</v>
      </c>
      <c r="C3535" t="s">
        <v>7408</v>
      </c>
      <c r="D3535" t="s">
        <v>116</v>
      </c>
      <c r="E3535" t="s">
        <v>50</v>
      </c>
      <c r="F3535">
        <v>10</v>
      </c>
      <c r="G3535">
        <v>10</v>
      </c>
      <c r="H3535">
        <v>230.33</v>
      </c>
      <c r="I3535">
        <v>248.75640000000004</v>
      </c>
      <c r="J3535">
        <f t="shared" si="55"/>
        <v>2487.5640000000003</v>
      </c>
      <c r="K3535" t="s">
        <v>47</v>
      </c>
      <c r="L3535" t="s">
        <v>79</v>
      </c>
      <c r="M3535" t="s">
        <v>29</v>
      </c>
      <c r="N3535" t="s">
        <v>67</v>
      </c>
      <c r="O3535">
        <v>8.48</v>
      </c>
      <c r="P3535">
        <v>4</v>
      </c>
      <c r="Q3535" t="s">
        <v>23</v>
      </c>
    </row>
    <row r="3536" spans="1:17" x14ac:dyDescent="0.3">
      <c r="A3536" t="s">
        <v>7409</v>
      </c>
      <c r="B3536" s="1">
        <v>44788</v>
      </c>
      <c r="C3536" t="s">
        <v>7410</v>
      </c>
      <c r="D3536" t="s">
        <v>65</v>
      </c>
      <c r="E3536" t="s">
        <v>82</v>
      </c>
      <c r="F3536">
        <v>17</v>
      </c>
      <c r="G3536">
        <v>17</v>
      </c>
      <c r="H3536">
        <v>1460.13</v>
      </c>
      <c r="I3536">
        <v>1664.5482000000004</v>
      </c>
      <c r="J3536">
        <f t="shared" si="55"/>
        <v>28297.319400000008</v>
      </c>
      <c r="K3536" t="s">
        <v>66</v>
      </c>
      <c r="L3536" t="s">
        <v>79</v>
      </c>
      <c r="M3536" t="s">
        <v>36</v>
      </c>
      <c r="N3536" t="s">
        <v>30</v>
      </c>
      <c r="O3536">
        <v>3.67</v>
      </c>
      <c r="P3536">
        <v>1.7</v>
      </c>
      <c r="Q3536" t="s">
        <v>23</v>
      </c>
    </row>
    <row r="3537" spans="1:17" x14ac:dyDescent="0.3">
      <c r="A3537" t="s">
        <v>7411</v>
      </c>
      <c r="B3537" s="1">
        <v>43916</v>
      </c>
      <c r="C3537" t="s">
        <v>7412</v>
      </c>
      <c r="D3537" t="s">
        <v>109</v>
      </c>
      <c r="E3537" t="s">
        <v>110</v>
      </c>
      <c r="F3537">
        <v>18</v>
      </c>
      <c r="G3537">
        <v>15</v>
      </c>
      <c r="H3537">
        <v>879</v>
      </c>
      <c r="I3537">
        <v>975.69</v>
      </c>
      <c r="J3537">
        <f t="shared" si="55"/>
        <v>14635.35</v>
      </c>
      <c r="K3537" t="s">
        <v>66</v>
      </c>
      <c r="L3537" t="s">
        <v>35</v>
      </c>
      <c r="M3537" t="s">
        <v>29</v>
      </c>
      <c r="N3537" t="s">
        <v>53</v>
      </c>
      <c r="O3537">
        <v>48.41</v>
      </c>
      <c r="P3537">
        <v>1.7</v>
      </c>
      <c r="Q3537" t="s">
        <v>23</v>
      </c>
    </row>
    <row r="3538" spans="1:17" x14ac:dyDescent="0.3">
      <c r="A3538" t="s">
        <v>7413</v>
      </c>
      <c r="B3538" s="1">
        <v>44633</v>
      </c>
      <c r="C3538" t="s">
        <v>7414</v>
      </c>
      <c r="D3538" t="s">
        <v>61</v>
      </c>
      <c r="E3538" t="s">
        <v>34</v>
      </c>
      <c r="F3538">
        <v>20</v>
      </c>
      <c r="G3538">
        <v>20</v>
      </c>
      <c r="H3538">
        <v>1261.55</v>
      </c>
      <c r="I3538">
        <v>1412.9360000000001</v>
      </c>
      <c r="J3538">
        <f t="shared" si="55"/>
        <v>28258.720000000001</v>
      </c>
      <c r="K3538" t="s">
        <v>27</v>
      </c>
      <c r="L3538" t="s">
        <v>79</v>
      </c>
      <c r="M3538" t="s">
        <v>36</v>
      </c>
      <c r="N3538" t="s">
        <v>30</v>
      </c>
      <c r="O3538">
        <v>6.89</v>
      </c>
      <c r="P3538">
        <v>2.9</v>
      </c>
      <c r="Q3538" t="s">
        <v>23</v>
      </c>
    </row>
    <row r="3539" spans="1:17" x14ac:dyDescent="0.3">
      <c r="A3539" t="s">
        <v>7415</v>
      </c>
      <c r="B3539" s="1">
        <v>44208</v>
      </c>
      <c r="C3539" t="s">
        <v>7416</v>
      </c>
      <c r="E3539" t="s">
        <v>117</v>
      </c>
      <c r="F3539">
        <v>10</v>
      </c>
      <c r="G3539">
        <v>10</v>
      </c>
      <c r="H3539">
        <v>6</v>
      </c>
      <c r="I3539">
        <v>6.7799999999999994</v>
      </c>
      <c r="J3539">
        <f t="shared" si="55"/>
        <v>67.8</v>
      </c>
      <c r="K3539" t="s">
        <v>66</v>
      </c>
      <c r="L3539" t="s">
        <v>28</v>
      </c>
      <c r="M3539" t="s">
        <v>29</v>
      </c>
      <c r="N3539" t="s">
        <v>67</v>
      </c>
      <c r="O3539">
        <v>25.38</v>
      </c>
      <c r="P3539">
        <v>9</v>
      </c>
      <c r="Q3539" t="s">
        <v>23</v>
      </c>
    </row>
    <row r="3540" spans="1:17" x14ac:dyDescent="0.3">
      <c r="A3540" t="s">
        <v>7417</v>
      </c>
      <c r="B3540" s="1">
        <v>44633</v>
      </c>
      <c r="C3540" t="s">
        <v>7418</v>
      </c>
      <c r="D3540" t="s">
        <v>94</v>
      </c>
      <c r="E3540" t="s">
        <v>50</v>
      </c>
      <c r="F3540">
        <v>15</v>
      </c>
      <c r="G3540">
        <v>14</v>
      </c>
      <c r="H3540">
        <v>739.23</v>
      </c>
      <c r="I3540">
        <v>842.72220000000016</v>
      </c>
      <c r="J3540">
        <f t="shared" si="55"/>
        <v>11798.110800000002</v>
      </c>
      <c r="K3540" t="s">
        <v>47</v>
      </c>
      <c r="L3540" t="s">
        <v>79</v>
      </c>
      <c r="M3540" t="s">
        <v>29</v>
      </c>
      <c r="N3540" t="s">
        <v>67</v>
      </c>
      <c r="O3540">
        <v>16.57</v>
      </c>
      <c r="P3540">
        <v>2.9</v>
      </c>
      <c r="Q3540" t="s">
        <v>23</v>
      </c>
    </row>
    <row r="3541" spans="1:17" x14ac:dyDescent="0.3">
      <c r="A3541" t="s">
        <v>7419</v>
      </c>
      <c r="B3541" s="1">
        <v>44572</v>
      </c>
      <c r="C3541" t="s">
        <v>7420</v>
      </c>
      <c r="D3541" t="s">
        <v>33</v>
      </c>
      <c r="E3541" t="s">
        <v>70</v>
      </c>
      <c r="F3541">
        <v>8</v>
      </c>
      <c r="G3541">
        <v>6</v>
      </c>
      <c r="H3541">
        <v>581.27</v>
      </c>
      <c r="I3541">
        <v>627.77160000000003</v>
      </c>
      <c r="J3541">
        <f t="shared" si="55"/>
        <v>3766.6296000000002</v>
      </c>
      <c r="K3541" t="s">
        <v>66</v>
      </c>
      <c r="L3541" t="s">
        <v>123</v>
      </c>
      <c r="M3541" t="s">
        <v>22</v>
      </c>
      <c r="N3541" t="s">
        <v>89</v>
      </c>
      <c r="O3541">
        <v>19.41</v>
      </c>
      <c r="P3541">
        <v>2.8</v>
      </c>
      <c r="Q3541" t="s">
        <v>23</v>
      </c>
    </row>
    <row r="3542" spans="1:17" x14ac:dyDescent="0.3">
      <c r="A3542" t="s">
        <v>7421</v>
      </c>
      <c r="B3542" s="1">
        <v>44520</v>
      </c>
      <c r="C3542" t="s">
        <v>7422</v>
      </c>
      <c r="D3542" t="s">
        <v>77</v>
      </c>
      <c r="E3542" t="s">
        <v>19</v>
      </c>
      <c r="F3542">
        <v>15</v>
      </c>
      <c r="G3542">
        <v>14</v>
      </c>
      <c r="H3542">
        <v>1399.38</v>
      </c>
      <c r="I3542">
        <v>1483.3428000000001</v>
      </c>
      <c r="J3542">
        <f t="shared" si="55"/>
        <v>20766.799200000001</v>
      </c>
      <c r="K3542" t="s">
        <v>51</v>
      </c>
      <c r="L3542" t="s">
        <v>86</v>
      </c>
      <c r="M3542" t="s">
        <v>36</v>
      </c>
      <c r="N3542" t="s">
        <v>67</v>
      </c>
      <c r="O3542">
        <v>34.840000000000003</v>
      </c>
      <c r="P3542">
        <v>3</v>
      </c>
      <c r="Q3542" t="s">
        <v>23</v>
      </c>
    </row>
    <row r="3543" spans="1:17" x14ac:dyDescent="0.3">
      <c r="A3543" t="s">
        <v>7423</v>
      </c>
      <c r="B3543" s="1">
        <v>44946</v>
      </c>
      <c r="C3543" t="s">
        <v>7424</v>
      </c>
      <c r="D3543" t="s">
        <v>109</v>
      </c>
      <c r="F3543">
        <v>11</v>
      </c>
      <c r="G3543">
        <v>11</v>
      </c>
      <c r="H3543">
        <v>468.45</v>
      </c>
      <c r="I3543">
        <v>515.29500000000007</v>
      </c>
      <c r="J3543">
        <f t="shared" si="55"/>
        <v>5668.2450000000008</v>
      </c>
      <c r="K3543" t="s">
        <v>66</v>
      </c>
      <c r="L3543" t="s">
        <v>79</v>
      </c>
      <c r="M3543" t="s">
        <v>71</v>
      </c>
      <c r="N3543" t="s">
        <v>53</v>
      </c>
      <c r="O3543">
        <v>44.87</v>
      </c>
      <c r="P3543">
        <v>3.6</v>
      </c>
      <c r="Q3543" t="s">
        <v>23</v>
      </c>
    </row>
    <row r="3544" spans="1:17" x14ac:dyDescent="0.3">
      <c r="A3544" t="s">
        <v>7425</v>
      </c>
      <c r="B3544" s="1">
        <v>45597</v>
      </c>
      <c r="C3544" t="s">
        <v>7426</v>
      </c>
      <c r="D3544" t="s">
        <v>40</v>
      </c>
      <c r="E3544" t="s">
        <v>7427</v>
      </c>
      <c r="F3544">
        <v>15</v>
      </c>
      <c r="G3544">
        <v>15</v>
      </c>
      <c r="H3544">
        <v>1302.58</v>
      </c>
      <c r="I3544">
        <v>1393.7606000000001</v>
      </c>
      <c r="J3544">
        <f t="shared" si="55"/>
        <v>20906.409</v>
      </c>
      <c r="K3544" t="s">
        <v>27</v>
      </c>
      <c r="L3544" t="s">
        <v>28</v>
      </c>
      <c r="M3544" t="s">
        <v>71</v>
      </c>
      <c r="N3544" t="s">
        <v>67</v>
      </c>
      <c r="O3544">
        <v>32.99</v>
      </c>
      <c r="P3544">
        <v>1.5</v>
      </c>
      <c r="Q3544" t="s">
        <v>23</v>
      </c>
    </row>
    <row r="3545" spans="1:17" x14ac:dyDescent="0.3">
      <c r="A3545" t="s">
        <v>7428</v>
      </c>
      <c r="B3545" s="1">
        <v>44353</v>
      </c>
      <c r="C3545" t="s">
        <v>7429</v>
      </c>
      <c r="D3545" t="s">
        <v>45</v>
      </c>
      <c r="E3545" t="s">
        <v>46</v>
      </c>
      <c r="F3545">
        <v>7</v>
      </c>
      <c r="G3545">
        <v>7</v>
      </c>
      <c r="H3545">
        <v>1347.89</v>
      </c>
      <c r="I3545">
        <v>1469.2001000000002</v>
      </c>
      <c r="J3545">
        <f t="shared" si="55"/>
        <v>10284.400700000002</v>
      </c>
      <c r="K3545" t="s">
        <v>47</v>
      </c>
      <c r="L3545" t="s">
        <v>28</v>
      </c>
      <c r="M3545" t="s">
        <v>71</v>
      </c>
      <c r="N3545" t="s">
        <v>53</v>
      </c>
      <c r="O3545">
        <v>5.55</v>
      </c>
      <c r="P3545">
        <v>1.2</v>
      </c>
      <c r="Q3545" t="s">
        <v>23</v>
      </c>
    </row>
    <row r="3546" spans="1:17" x14ac:dyDescent="0.3">
      <c r="A3546" t="s">
        <v>7430</v>
      </c>
      <c r="B3546" s="1">
        <v>45144</v>
      </c>
      <c r="C3546" t="s">
        <v>1576</v>
      </c>
      <c r="D3546" t="s">
        <v>85</v>
      </c>
      <c r="E3546" t="s">
        <v>82</v>
      </c>
      <c r="F3546">
        <v>6</v>
      </c>
      <c r="G3546">
        <v>5</v>
      </c>
      <c r="H3546">
        <v>1225.5</v>
      </c>
      <c r="I3546">
        <v>1286.7750000000001</v>
      </c>
      <c r="J3546">
        <f t="shared" si="55"/>
        <v>6433.875</v>
      </c>
      <c r="K3546" t="s">
        <v>7431</v>
      </c>
      <c r="L3546" t="s">
        <v>79</v>
      </c>
      <c r="M3546" t="s">
        <v>36</v>
      </c>
      <c r="N3546" t="s">
        <v>67</v>
      </c>
      <c r="O3546">
        <v>32.51</v>
      </c>
      <c r="P3546">
        <v>3.6</v>
      </c>
      <c r="Q3546" t="s">
        <v>23</v>
      </c>
    </row>
    <row r="3547" spans="1:17" x14ac:dyDescent="0.3">
      <c r="A3547" t="s">
        <v>7432</v>
      </c>
      <c r="B3547" s="1">
        <v>44878</v>
      </c>
      <c r="C3547" t="s">
        <v>7433</v>
      </c>
      <c r="D3547" t="s">
        <v>130</v>
      </c>
      <c r="E3547" t="s">
        <v>82</v>
      </c>
      <c r="F3547">
        <v>5</v>
      </c>
      <c r="G3547">
        <v>4</v>
      </c>
      <c r="H3547">
        <v>415.96</v>
      </c>
      <c r="I3547">
        <v>465.87520000000001</v>
      </c>
      <c r="J3547">
        <f t="shared" si="55"/>
        <v>1863.5008</v>
      </c>
      <c r="K3547" t="s">
        <v>47</v>
      </c>
      <c r="L3547" t="s">
        <v>79</v>
      </c>
      <c r="M3547" t="s">
        <v>29</v>
      </c>
      <c r="N3547" t="s">
        <v>37</v>
      </c>
      <c r="O3547">
        <v>1.01</v>
      </c>
      <c r="P3547">
        <v>1.6</v>
      </c>
      <c r="Q3547" t="s">
        <v>23</v>
      </c>
    </row>
    <row r="3548" spans="1:17" x14ac:dyDescent="0.3">
      <c r="A3548" t="s">
        <v>7434</v>
      </c>
      <c r="B3548" s="1">
        <v>44698</v>
      </c>
      <c r="C3548" t="s">
        <v>7435</v>
      </c>
      <c r="D3548" t="s">
        <v>85</v>
      </c>
      <c r="E3548" t="s">
        <v>82</v>
      </c>
      <c r="F3548">
        <v>6</v>
      </c>
      <c r="G3548">
        <v>5</v>
      </c>
      <c r="H3548">
        <v>999.1</v>
      </c>
      <c r="I3548">
        <v>1049.0550000000001</v>
      </c>
      <c r="J3548">
        <f t="shared" si="55"/>
        <v>5245.2750000000005</v>
      </c>
      <c r="K3548" t="s">
        <v>20</v>
      </c>
      <c r="L3548" t="s">
        <v>35</v>
      </c>
      <c r="M3548" t="s">
        <v>29</v>
      </c>
      <c r="N3548" t="s">
        <v>37</v>
      </c>
      <c r="O3548">
        <v>18.68</v>
      </c>
      <c r="P3548">
        <v>4.0999999999999996</v>
      </c>
      <c r="Q3548" t="s">
        <v>23</v>
      </c>
    </row>
    <row r="3549" spans="1:17" x14ac:dyDescent="0.3">
      <c r="A3549" t="s">
        <v>7436</v>
      </c>
      <c r="B3549" s="1">
        <v>44599</v>
      </c>
      <c r="C3549" t="s">
        <v>7437</v>
      </c>
      <c r="D3549" t="s">
        <v>116</v>
      </c>
      <c r="E3549" t="s">
        <v>50</v>
      </c>
      <c r="F3549">
        <v>11</v>
      </c>
      <c r="G3549">
        <v>9</v>
      </c>
      <c r="H3549">
        <v>1317.96</v>
      </c>
      <c r="I3549">
        <v>1489.2947999999999</v>
      </c>
      <c r="J3549">
        <f t="shared" si="55"/>
        <v>13403.653199999999</v>
      </c>
      <c r="K3549" t="s">
        <v>51</v>
      </c>
      <c r="L3549" t="s">
        <v>21</v>
      </c>
      <c r="M3549" t="s">
        <v>71</v>
      </c>
      <c r="O3549">
        <v>30.14</v>
      </c>
      <c r="P3549">
        <v>3.3</v>
      </c>
      <c r="Q3549" t="s">
        <v>23</v>
      </c>
    </row>
    <row r="3550" spans="1:17" x14ac:dyDescent="0.3">
      <c r="A3550" t="s">
        <v>7438</v>
      </c>
      <c r="B3550" s="1">
        <v>44565</v>
      </c>
      <c r="C3550" t="s">
        <v>7439</v>
      </c>
      <c r="D3550" t="s">
        <v>109</v>
      </c>
      <c r="E3550" t="s">
        <v>46</v>
      </c>
      <c r="F3550">
        <v>2</v>
      </c>
      <c r="G3550">
        <v>2</v>
      </c>
      <c r="H3550">
        <v>713.67</v>
      </c>
      <c r="I3550">
        <v>763.62689999999998</v>
      </c>
      <c r="J3550">
        <f t="shared" si="55"/>
        <v>1527.2538</v>
      </c>
      <c r="K3550" t="s">
        <v>51</v>
      </c>
      <c r="L3550" t="s">
        <v>123</v>
      </c>
      <c r="M3550" t="s">
        <v>22</v>
      </c>
      <c r="N3550" t="s">
        <v>53</v>
      </c>
      <c r="O3550">
        <v>13.62</v>
      </c>
      <c r="P3550">
        <v>4.8</v>
      </c>
      <c r="Q3550" t="s">
        <v>23</v>
      </c>
    </row>
    <row r="3551" spans="1:17" x14ac:dyDescent="0.3">
      <c r="A3551" t="s">
        <v>7440</v>
      </c>
      <c r="C3551" t="s">
        <v>7441</v>
      </c>
      <c r="D3551" t="s">
        <v>133</v>
      </c>
      <c r="E3551" t="s">
        <v>50</v>
      </c>
      <c r="F3551">
        <v>10</v>
      </c>
      <c r="G3551">
        <v>9</v>
      </c>
      <c r="H3551">
        <v>415.03</v>
      </c>
      <c r="I3551">
        <v>444.08209999999997</v>
      </c>
      <c r="J3551">
        <f t="shared" si="55"/>
        <v>3996.7388999999998</v>
      </c>
      <c r="K3551" t="s">
        <v>20</v>
      </c>
      <c r="L3551" t="s">
        <v>21</v>
      </c>
      <c r="M3551" t="s">
        <v>22</v>
      </c>
      <c r="N3551" t="s">
        <v>53</v>
      </c>
      <c r="O3551">
        <v>9.77</v>
      </c>
      <c r="P3551">
        <v>3.9</v>
      </c>
      <c r="Q3551" t="s">
        <v>23</v>
      </c>
    </row>
    <row r="3552" spans="1:17" x14ac:dyDescent="0.3">
      <c r="A3552" t="s">
        <v>7442</v>
      </c>
      <c r="B3552" s="1">
        <v>44033</v>
      </c>
      <c r="C3552" t="s">
        <v>7443</v>
      </c>
      <c r="D3552" t="s">
        <v>40</v>
      </c>
      <c r="E3552" t="s">
        <v>57</v>
      </c>
      <c r="F3552">
        <v>14</v>
      </c>
      <c r="G3552">
        <v>12</v>
      </c>
      <c r="H3552">
        <v>434.25</v>
      </c>
      <c r="I3552">
        <v>473.33250000000004</v>
      </c>
      <c r="J3552">
        <f t="shared" si="55"/>
        <v>5679.9900000000007</v>
      </c>
      <c r="K3552" t="s">
        <v>20</v>
      </c>
      <c r="L3552" t="s">
        <v>21</v>
      </c>
      <c r="M3552" t="s">
        <v>22</v>
      </c>
      <c r="N3552" t="s">
        <v>89</v>
      </c>
      <c r="O3552">
        <v>38.86</v>
      </c>
      <c r="P3552">
        <v>1.4</v>
      </c>
      <c r="Q3552" t="s">
        <v>23</v>
      </c>
    </row>
    <row r="3553" spans="1:17" x14ac:dyDescent="0.3">
      <c r="A3553" t="s">
        <v>7444</v>
      </c>
      <c r="B3553" s="1">
        <v>44438</v>
      </c>
      <c r="C3553" t="s">
        <v>7445</v>
      </c>
      <c r="D3553" t="s">
        <v>109</v>
      </c>
      <c r="E3553" t="s">
        <v>120</v>
      </c>
      <c r="F3553">
        <v>4</v>
      </c>
      <c r="G3553">
        <v>3</v>
      </c>
      <c r="H3553">
        <v>1148.3599999999999</v>
      </c>
      <c r="I3553">
        <v>1228.7452000000001</v>
      </c>
      <c r="J3553">
        <f t="shared" si="55"/>
        <v>3686.2356</v>
      </c>
      <c r="K3553" t="s">
        <v>47</v>
      </c>
      <c r="L3553" t="s">
        <v>35</v>
      </c>
      <c r="M3553" t="s">
        <v>29</v>
      </c>
      <c r="N3553" t="s">
        <v>53</v>
      </c>
      <c r="O3553">
        <v>16.079999999999998</v>
      </c>
      <c r="P3553">
        <v>4.8</v>
      </c>
      <c r="Q3553" t="s">
        <v>23</v>
      </c>
    </row>
    <row r="3554" spans="1:17" x14ac:dyDescent="0.3">
      <c r="A3554" t="s">
        <v>7446</v>
      </c>
      <c r="B3554" s="1">
        <v>44387</v>
      </c>
      <c r="C3554" t="s">
        <v>7447</v>
      </c>
      <c r="D3554" t="s">
        <v>85</v>
      </c>
      <c r="E3554" t="s">
        <v>19</v>
      </c>
      <c r="F3554">
        <v>11</v>
      </c>
      <c r="G3554">
        <v>9</v>
      </c>
      <c r="H3554">
        <v>982.57</v>
      </c>
      <c r="I3554">
        <v>1051.3499000000002</v>
      </c>
      <c r="J3554">
        <f t="shared" si="55"/>
        <v>9462.1491000000024</v>
      </c>
      <c r="K3554" t="s">
        <v>27</v>
      </c>
      <c r="L3554" t="s">
        <v>21</v>
      </c>
      <c r="M3554" t="s">
        <v>22</v>
      </c>
      <c r="N3554" t="s">
        <v>53</v>
      </c>
      <c r="O3554">
        <v>2.37</v>
      </c>
      <c r="P3554">
        <v>4.9000000000000004</v>
      </c>
      <c r="Q3554" t="s">
        <v>23</v>
      </c>
    </row>
    <row r="3555" spans="1:17" x14ac:dyDescent="0.3">
      <c r="A3555" t="s">
        <v>7448</v>
      </c>
      <c r="B3555" s="1">
        <v>43869</v>
      </c>
      <c r="C3555" t="s">
        <v>7449</v>
      </c>
      <c r="D3555" t="s">
        <v>33</v>
      </c>
      <c r="E3555" t="s">
        <v>70</v>
      </c>
      <c r="F3555">
        <v>14</v>
      </c>
      <c r="G3555">
        <v>14</v>
      </c>
      <c r="H3555">
        <v>957.21</v>
      </c>
      <c r="I3555">
        <v>1091.2194000000002</v>
      </c>
      <c r="J3555">
        <f t="shared" si="55"/>
        <v>15277.071600000003</v>
      </c>
      <c r="K3555" t="s">
        <v>66</v>
      </c>
      <c r="L3555" t="s">
        <v>123</v>
      </c>
      <c r="M3555" t="s">
        <v>36</v>
      </c>
      <c r="N3555" t="s">
        <v>89</v>
      </c>
      <c r="O3555">
        <v>12.55</v>
      </c>
      <c r="P3555">
        <v>1.4</v>
      </c>
      <c r="Q3555" t="s">
        <v>23</v>
      </c>
    </row>
    <row r="3556" spans="1:17" x14ac:dyDescent="0.3">
      <c r="A3556" t="s">
        <v>7450</v>
      </c>
      <c r="B3556" s="1">
        <v>45454</v>
      </c>
      <c r="C3556" t="s">
        <v>7451</v>
      </c>
      <c r="D3556" t="s">
        <v>65</v>
      </c>
      <c r="E3556" t="s">
        <v>19</v>
      </c>
      <c r="F3556">
        <v>9</v>
      </c>
      <c r="G3556">
        <v>7</v>
      </c>
      <c r="H3556">
        <v>1460.88</v>
      </c>
      <c r="I3556">
        <v>1636.1856000000002</v>
      </c>
      <c r="J3556">
        <f t="shared" si="55"/>
        <v>11453.299200000001</v>
      </c>
      <c r="K3556" t="s">
        <v>27</v>
      </c>
      <c r="L3556" t="s">
        <v>35</v>
      </c>
      <c r="M3556" t="s">
        <v>29</v>
      </c>
      <c r="N3556" t="s">
        <v>37</v>
      </c>
      <c r="O3556">
        <v>8.99</v>
      </c>
      <c r="P3556">
        <v>2.1</v>
      </c>
      <c r="Q3556" t="s">
        <v>23</v>
      </c>
    </row>
    <row r="3557" spans="1:17" x14ac:dyDescent="0.3">
      <c r="A3557" t="s">
        <v>7452</v>
      </c>
      <c r="B3557" s="1">
        <v>44931</v>
      </c>
      <c r="C3557" t="s">
        <v>7453</v>
      </c>
      <c r="D3557" t="s">
        <v>61</v>
      </c>
      <c r="E3557" t="s">
        <v>34</v>
      </c>
      <c r="F3557">
        <v>9</v>
      </c>
      <c r="G3557">
        <v>7</v>
      </c>
      <c r="H3557">
        <v>689.8</v>
      </c>
      <c r="I3557">
        <v>786.37200000000007</v>
      </c>
      <c r="J3557">
        <f t="shared" si="55"/>
        <v>5504.6040000000003</v>
      </c>
      <c r="K3557" t="s">
        <v>51</v>
      </c>
      <c r="L3557" t="s">
        <v>86</v>
      </c>
      <c r="M3557" t="s">
        <v>71</v>
      </c>
      <c r="N3557" t="s">
        <v>30</v>
      </c>
      <c r="O3557">
        <v>17.03</v>
      </c>
      <c r="P3557">
        <v>2.7</v>
      </c>
      <c r="Q3557" t="s">
        <v>23</v>
      </c>
    </row>
    <row r="3558" spans="1:17" x14ac:dyDescent="0.3">
      <c r="A3558" t="s">
        <v>7454</v>
      </c>
      <c r="B3558" s="1">
        <v>45525</v>
      </c>
      <c r="C3558" t="s">
        <v>7455</v>
      </c>
      <c r="D3558" t="s">
        <v>94</v>
      </c>
      <c r="E3558" t="s">
        <v>95</v>
      </c>
      <c r="F3558">
        <v>13</v>
      </c>
      <c r="G3558">
        <v>10</v>
      </c>
      <c r="H3558">
        <v>412.26</v>
      </c>
      <c r="I3558">
        <v>449.36340000000001</v>
      </c>
      <c r="J3558">
        <f t="shared" si="55"/>
        <v>4493.634</v>
      </c>
      <c r="K3558" t="s">
        <v>47</v>
      </c>
      <c r="L3558" t="s">
        <v>35</v>
      </c>
      <c r="M3558" t="s">
        <v>29</v>
      </c>
      <c r="N3558" t="s">
        <v>37</v>
      </c>
      <c r="O3558">
        <v>1.89</v>
      </c>
      <c r="P3558">
        <v>4.5999999999999996</v>
      </c>
      <c r="Q3558" t="s">
        <v>23</v>
      </c>
    </row>
    <row r="3559" spans="1:17" x14ac:dyDescent="0.3">
      <c r="A3559" t="s">
        <v>7456</v>
      </c>
      <c r="B3559" s="1">
        <v>45286</v>
      </c>
      <c r="C3559" t="s">
        <v>7457</v>
      </c>
      <c r="D3559" t="s">
        <v>56</v>
      </c>
      <c r="E3559" t="s">
        <v>57</v>
      </c>
      <c r="F3559">
        <v>12</v>
      </c>
      <c r="G3559">
        <v>10</v>
      </c>
      <c r="H3559">
        <v>944.85</v>
      </c>
      <c r="I3559">
        <v>1020.4380000000001</v>
      </c>
      <c r="J3559">
        <f t="shared" si="55"/>
        <v>10204.380000000001</v>
      </c>
      <c r="K3559" t="s">
        <v>66</v>
      </c>
      <c r="L3559" t="s">
        <v>42</v>
      </c>
      <c r="M3559" t="s">
        <v>29</v>
      </c>
      <c r="N3559" t="s">
        <v>30</v>
      </c>
      <c r="O3559">
        <v>36.11</v>
      </c>
      <c r="P3559">
        <v>1.2</v>
      </c>
      <c r="Q3559" t="s">
        <v>205</v>
      </c>
    </row>
    <row r="3560" spans="1:17" x14ac:dyDescent="0.3">
      <c r="A3560" t="s">
        <v>7458</v>
      </c>
      <c r="B3560" s="1">
        <v>43871</v>
      </c>
      <c r="C3560" t="s">
        <v>7459</v>
      </c>
      <c r="D3560" t="s">
        <v>85</v>
      </c>
      <c r="E3560" t="s">
        <v>82</v>
      </c>
      <c r="F3560">
        <v>20</v>
      </c>
      <c r="G3560">
        <v>18</v>
      </c>
      <c r="H3560">
        <v>832.73</v>
      </c>
      <c r="I3560">
        <v>957.6395</v>
      </c>
      <c r="J3560">
        <f t="shared" si="55"/>
        <v>17237.510999999999</v>
      </c>
      <c r="K3560" t="s">
        <v>47</v>
      </c>
      <c r="L3560" t="s">
        <v>21</v>
      </c>
      <c r="M3560" t="s">
        <v>29</v>
      </c>
      <c r="N3560" t="s">
        <v>30</v>
      </c>
      <c r="O3560">
        <v>1.54</v>
      </c>
      <c r="P3560">
        <v>1.3</v>
      </c>
      <c r="Q3560" t="s">
        <v>23</v>
      </c>
    </row>
    <row r="3561" spans="1:17" x14ac:dyDescent="0.3">
      <c r="A3561" t="s">
        <v>7460</v>
      </c>
      <c r="B3561" s="1">
        <v>44371</v>
      </c>
      <c r="C3561" t="s">
        <v>7461</v>
      </c>
      <c r="D3561" t="s">
        <v>33</v>
      </c>
      <c r="E3561" t="s">
        <v>70</v>
      </c>
      <c r="F3561">
        <v>11</v>
      </c>
      <c r="G3561">
        <v>11</v>
      </c>
      <c r="H3561">
        <v>979.34</v>
      </c>
      <c r="I3561">
        <v>1126.241</v>
      </c>
      <c r="J3561">
        <f t="shared" si="55"/>
        <v>12388.651</v>
      </c>
      <c r="K3561" t="s">
        <v>47</v>
      </c>
      <c r="L3561" t="s">
        <v>123</v>
      </c>
      <c r="M3561" t="s">
        <v>29</v>
      </c>
      <c r="N3561" t="s">
        <v>37</v>
      </c>
      <c r="O3561">
        <v>46.17</v>
      </c>
      <c r="P3561">
        <v>2.2000000000000002</v>
      </c>
      <c r="Q3561" t="s">
        <v>23</v>
      </c>
    </row>
    <row r="3562" spans="1:17" x14ac:dyDescent="0.3">
      <c r="A3562" t="s">
        <v>7462</v>
      </c>
      <c r="B3562" s="1">
        <v>45275</v>
      </c>
      <c r="C3562" t="s">
        <v>7463</v>
      </c>
      <c r="D3562" t="s">
        <v>94</v>
      </c>
      <c r="E3562" t="s">
        <v>117</v>
      </c>
      <c r="F3562">
        <v>9</v>
      </c>
      <c r="G3562">
        <v>8</v>
      </c>
      <c r="H3562">
        <v>920.75</v>
      </c>
      <c r="I3562">
        <v>1031.24</v>
      </c>
      <c r="J3562">
        <f t="shared" si="55"/>
        <v>8249.92</v>
      </c>
      <c r="K3562" t="s">
        <v>51</v>
      </c>
      <c r="L3562" t="s">
        <v>21</v>
      </c>
      <c r="M3562" t="s">
        <v>71</v>
      </c>
      <c r="N3562" t="s">
        <v>37</v>
      </c>
      <c r="O3562">
        <v>21.29</v>
      </c>
      <c r="P3562">
        <v>1.4</v>
      </c>
      <c r="Q3562" t="s">
        <v>23</v>
      </c>
    </row>
    <row r="3563" spans="1:17" x14ac:dyDescent="0.3">
      <c r="A3563" t="s">
        <v>7464</v>
      </c>
      <c r="B3563" s="1">
        <v>45331</v>
      </c>
      <c r="C3563" t="s">
        <v>7465</v>
      </c>
      <c r="E3563" t="s">
        <v>78</v>
      </c>
      <c r="F3563">
        <v>3</v>
      </c>
      <c r="G3563">
        <v>3</v>
      </c>
      <c r="H3563">
        <v>798.68</v>
      </c>
      <c r="I3563">
        <v>902.50839999999982</v>
      </c>
      <c r="J3563">
        <f t="shared" si="55"/>
        <v>2707.5251999999996</v>
      </c>
      <c r="K3563" t="s">
        <v>20</v>
      </c>
      <c r="L3563" t="s">
        <v>42</v>
      </c>
      <c r="M3563" t="s">
        <v>22</v>
      </c>
      <c r="N3563" t="s">
        <v>30</v>
      </c>
      <c r="O3563">
        <v>26.86</v>
      </c>
      <c r="P3563">
        <v>2.8</v>
      </c>
      <c r="Q3563" t="s">
        <v>23</v>
      </c>
    </row>
    <row r="3564" spans="1:17" x14ac:dyDescent="0.3">
      <c r="A3564" t="s">
        <v>7466</v>
      </c>
      <c r="B3564" s="1">
        <v>45184</v>
      </c>
      <c r="C3564" t="s">
        <v>7467</v>
      </c>
      <c r="D3564" t="s">
        <v>85</v>
      </c>
      <c r="E3564" t="s">
        <v>82</v>
      </c>
      <c r="F3564">
        <v>4</v>
      </c>
      <c r="G3564">
        <v>3</v>
      </c>
      <c r="H3564">
        <v>83.59</v>
      </c>
      <c r="I3564">
        <v>96.128500000000003</v>
      </c>
      <c r="J3564">
        <f t="shared" si="55"/>
        <v>288.38549999999998</v>
      </c>
      <c r="K3564" t="s">
        <v>27</v>
      </c>
      <c r="L3564" t="s">
        <v>86</v>
      </c>
      <c r="M3564" t="s">
        <v>22</v>
      </c>
      <c r="N3564" t="s">
        <v>37</v>
      </c>
      <c r="O3564">
        <v>44.76</v>
      </c>
      <c r="P3564">
        <v>3.4</v>
      </c>
      <c r="Q3564" t="s">
        <v>23</v>
      </c>
    </row>
    <row r="3565" spans="1:17" x14ac:dyDescent="0.3">
      <c r="A3565" t="s">
        <v>7468</v>
      </c>
      <c r="B3565" s="1">
        <v>45501</v>
      </c>
      <c r="C3565" t="s">
        <v>7469</v>
      </c>
      <c r="D3565" t="s">
        <v>56</v>
      </c>
      <c r="E3565" t="s">
        <v>57</v>
      </c>
      <c r="F3565">
        <v>5</v>
      </c>
      <c r="G3565">
        <v>5</v>
      </c>
      <c r="H3565">
        <v>673.14</v>
      </c>
      <c r="I3565">
        <v>753.91680000000008</v>
      </c>
      <c r="J3565">
        <f t="shared" si="55"/>
        <v>3769.5840000000003</v>
      </c>
      <c r="K3565" t="s">
        <v>51</v>
      </c>
      <c r="L3565" t="s">
        <v>86</v>
      </c>
      <c r="M3565" t="s">
        <v>36</v>
      </c>
      <c r="N3565" t="s">
        <v>37</v>
      </c>
      <c r="O3565">
        <v>12.35</v>
      </c>
      <c r="P3565">
        <v>4.0999999999999996</v>
      </c>
      <c r="Q3565" t="s">
        <v>23</v>
      </c>
    </row>
    <row r="3566" spans="1:17" x14ac:dyDescent="0.3">
      <c r="A3566" t="s">
        <v>7470</v>
      </c>
      <c r="B3566" s="1">
        <v>44356</v>
      </c>
      <c r="C3566" t="s">
        <v>7471</v>
      </c>
      <c r="D3566" t="s">
        <v>65</v>
      </c>
      <c r="E3566" t="s">
        <v>82</v>
      </c>
      <c r="F3566">
        <v>14</v>
      </c>
      <c r="G3566">
        <v>14</v>
      </c>
      <c r="H3566">
        <v>848.73</v>
      </c>
      <c r="I3566">
        <v>959.06489999999997</v>
      </c>
      <c r="J3566">
        <f t="shared" si="55"/>
        <v>13426.908599999999</v>
      </c>
      <c r="K3566" t="s">
        <v>47</v>
      </c>
      <c r="L3566" t="s">
        <v>79</v>
      </c>
      <c r="M3566" t="s">
        <v>29</v>
      </c>
      <c r="N3566" t="s">
        <v>53</v>
      </c>
      <c r="O3566">
        <v>18.22</v>
      </c>
      <c r="P3566">
        <v>4.3</v>
      </c>
      <c r="Q3566" t="s">
        <v>23</v>
      </c>
    </row>
    <row r="3567" spans="1:17" x14ac:dyDescent="0.3">
      <c r="A3567" t="s">
        <v>7472</v>
      </c>
      <c r="B3567" s="1">
        <v>43900</v>
      </c>
      <c r="C3567" t="s">
        <v>7473</v>
      </c>
      <c r="D3567" t="s">
        <v>109</v>
      </c>
      <c r="E3567" t="s">
        <v>46</v>
      </c>
      <c r="F3567">
        <v>11</v>
      </c>
      <c r="G3567">
        <v>11</v>
      </c>
      <c r="H3567">
        <v>1414.1</v>
      </c>
      <c r="I3567">
        <v>1583.7920000000001</v>
      </c>
      <c r="J3567">
        <f t="shared" si="55"/>
        <v>17421.712000000003</v>
      </c>
      <c r="K3567" t="s">
        <v>47</v>
      </c>
      <c r="L3567" t="s">
        <v>86</v>
      </c>
      <c r="M3567" t="s">
        <v>22</v>
      </c>
      <c r="N3567" t="s">
        <v>37</v>
      </c>
      <c r="O3567">
        <v>11.18</v>
      </c>
      <c r="P3567">
        <v>4.8</v>
      </c>
      <c r="Q3567" t="s">
        <v>74</v>
      </c>
    </row>
    <row r="3568" spans="1:17" x14ac:dyDescent="0.3">
      <c r="A3568" t="s">
        <v>7474</v>
      </c>
      <c r="B3568" s="1">
        <v>44553</v>
      </c>
      <c r="C3568" t="s">
        <v>7475</v>
      </c>
      <c r="D3568" t="s">
        <v>130</v>
      </c>
      <c r="E3568" t="s">
        <v>82</v>
      </c>
      <c r="F3568">
        <v>16</v>
      </c>
      <c r="G3568">
        <v>16</v>
      </c>
      <c r="H3568">
        <v>735.67</v>
      </c>
      <c r="I3568">
        <v>787.16690000000006</v>
      </c>
      <c r="J3568">
        <f t="shared" si="55"/>
        <v>12594.670400000001</v>
      </c>
      <c r="K3568" t="s">
        <v>20</v>
      </c>
      <c r="L3568" t="s">
        <v>79</v>
      </c>
      <c r="M3568" t="s">
        <v>36</v>
      </c>
      <c r="N3568" t="s">
        <v>30</v>
      </c>
      <c r="P3568">
        <v>2.2999999999999998</v>
      </c>
      <c r="Q3568" t="s">
        <v>23</v>
      </c>
    </row>
    <row r="3569" spans="1:17" x14ac:dyDescent="0.3">
      <c r="A3569" t="s">
        <v>7476</v>
      </c>
      <c r="B3569" s="1">
        <v>44514</v>
      </c>
      <c r="C3569" t="s">
        <v>7477</v>
      </c>
      <c r="D3569" t="s">
        <v>77</v>
      </c>
      <c r="E3569" t="s">
        <v>82</v>
      </c>
      <c r="F3569">
        <v>8</v>
      </c>
      <c r="G3569">
        <v>6</v>
      </c>
      <c r="H3569">
        <v>550.57000000000005</v>
      </c>
      <c r="I3569">
        <v>589.10990000000004</v>
      </c>
      <c r="J3569">
        <f t="shared" si="55"/>
        <v>3534.6594000000005</v>
      </c>
      <c r="K3569" t="s">
        <v>20</v>
      </c>
      <c r="L3569" t="s">
        <v>42</v>
      </c>
      <c r="M3569" t="s">
        <v>29</v>
      </c>
      <c r="N3569" t="s">
        <v>37</v>
      </c>
      <c r="O3569">
        <v>28.76</v>
      </c>
      <c r="P3569">
        <v>1.8</v>
      </c>
      <c r="Q3569" t="s">
        <v>23</v>
      </c>
    </row>
    <row r="3570" spans="1:17" x14ac:dyDescent="0.3">
      <c r="A3570" t="s">
        <v>7478</v>
      </c>
      <c r="B3570" s="1">
        <v>44630</v>
      </c>
      <c r="C3570" t="s">
        <v>7479</v>
      </c>
      <c r="D3570" t="s">
        <v>109</v>
      </c>
      <c r="E3570" t="s">
        <v>120</v>
      </c>
      <c r="F3570">
        <v>7</v>
      </c>
      <c r="G3570">
        <v>7</v>
      </c>
      <c r="H3570">
        <v>1279.0999999999999</v>
      </c>
      <c r="I3570">
        <v>1445.3829999999998</v>
      </c>
      <c r="J3570">
        <f t="shared" si="55"/>
        <v>10117.680999999999</v>
      </c>
      <c r="K3570" t="s">
        <v>66</v>
      </c>
      <c r="L3570" t="s">
        <v>79</v>
      </c>
      <c r="M3570" t="s">
        <v>29</v>
      </c>
      <c r="N3570" t="s">
        <v>67</v>
      </c>
      <c r="O3570">
        <v>33.979999999999997</v>
      </c>
      <c r="P3570">
        <v>2.6</v>
      </c>
      <c r="Q3570" t="s">
        <v>23</v>
      </c>
    </row>
    <row r="3571" spans="1:17" x14ac:dyDescent="0.3">
      <c r="A3571" t="s">
        <v>7480</v>
      </c>
      <c r="B3571" s="1">
        <v>44450</v>
      </c>
      <c r="C3571" t="s">
        <v>7481</v>
      </c>
      <c r="D3571" t="s">
        <v>33</v>
      </c>
      <c r="E3571" t="s">
        <v>70</v>
      </c>
      <c r="F3571">
        <v>5</v>
      </c>
      <c r="G3571">
        <v>4</v>
      </c>
      <c r="H3571">
        <v>501</v>
      </c>
      <c r="I3571">
        <v>541.08000000000004</v>
      </c>
      <c r="J3571">
        <f t="shared" si="55"/>
        <v>2164.3200000000002</v>
      </c>
      <c r="K3571" t="s">
        <v>47</v>
      </c>
      <c r="L3571" t="s">
        <v>42</v>
      </c>
      <c r="M3571" t="s">
        <v>36</v>
      </c>
      <c r="N3571" t="s">
        <v>67</v>
      </c>
      <c r="O3571">
        <v>1.19</v>
      </c>
      <c r="P3571">
        <v>4.5999999999999996</v>
      </c>
      <c r="Q3571" t="s">
        <v>23</v>
      </c>
    </row>
    <row r="3572" spans="1:17" x14ac:dyDescent="0.3">
      <c r="A3572" t="s">
        <v>7482</v>
      </c>
      <c r="B3572" s="1">
        <v>44923</v>
      </c>
      <c r="C3572" t="s">
        <v>4718</v>
      </c>
      <c r="D3572" t="s">
        <v>133</v>
      </c>
      <c r="E3572" t="s">
        <v>50</v>
      </c>
      <c r="F3572">
        <v>20</v>
      </c>
      <c r="G3572">
        <v>19</v>
      </c>
      <c r="H3572">
        <v>1096.01</v>
      </c>
      <c r="I3572">
        <v>1227.5312000000001</v>
      </c>
      <c r="J3572">
        <f t="shared" si="55"/>
        <v>23323.092800000002</v>
      </c>
      <c r="K3572" t="s">
        <v>47</v>
      </c>
      <c r="L3572" t="s">
        <v>123</v>
      </c>
      <c r="M3572" t="s">
        <v>22</v>
      </c>
      <c r="N3572" t="s">
        <v>37</v>
      </c>
      <c r="O3572">
        <v>33.47</v>
      </c>
      <c r="P3572">
        <v>1.1000000000000001</v>
      </c>
      <c r="Q3572" t="s">
        <v>205</v>
      </c>
    </row>
    <row r="3573" spans="1:17" x14ac:dyDescent="0.3">
      <c r="A3573" t="s">
        <v>7483</v>
      </c>
      <c r="B3573" s="1">
        <v>45484</v>
      </c>
      <c r="C3573" t="s">
        <v>7484</v>
      </c>
      <c r="D3573" t="s">
        <v>1454</v>
      </c>
      <c r="E3573" t="s">
        <v>62</v>
      </c>
      <c r="F3573">
        <v>19</v>
      </c>
      <c r="G3573">
        <v>19</v>
      </c>
      <c r="H3573">
        <v>1445.4</v>
      </c>
      <c r="I3573">
        <v>1633.3019999999999</v>
      </c>
      <c r="J3573">
        <f t="shared" si="55"/>
        <v>31032.737999999998</v>
      </c>
      <c r="K3573" t="s">
        <v>66</v>
      </c>
      <c r="L3573" t="s">
        <v>28</v>
      </c>
      <c r="M3573" t="s">
        <v>36</v>
      </c>
      <c r="N3573" t="s">
        <v>37</v>
      </c>
      <c r="O3573">
        <v>18.32</v>
      </c>
      <c r="P3573" t="s">
        <v>316</v>
      </c>
      <c r="Q3573" t="s">
        <v>23</v>
      </c>
    </row>
    <row r="3574" spans="1:17" x14ac:dyDescent="0.3">
      <c r="A3574" t="s">
        <v>2465</v>
      </c>
      <c r="B3574" s="1">
        <v>45032</v>
      </c>
      <c r="C3574" t="s">
        <v>7485</v>
      </c>
      <c r="D3574" t="s">
        <v>40</v>
      </c>
      <c r="E3574" t="s">
        <v>57</v>
      </c>
      <c r="F3574">
        <v>13</v>
      </c>
      <c r="G3574">
        <v>12</v>
      </c>
      <c r="H3574">
        <v>12</v>
      </c>
      <c r="I3574">
        <v>12.96</v>
      </c>
      <c r="J3574">
        <f t="shared" si="55"/>
        <v>155.52000000000001</v>
      </c>
      <c r="K3574" t="s">
        <v>20</v>
      </c>
      <c r="L3574" t="s">
        <v>123</v>
      </c>
      <c r="M3574" t="s">
        <v>71</v>
      </c>
      <c r="N3574" t="s">
        <v>89</v>
      </c>
      <c r="O3574">
        <v>49.7</v>
      </c>
      <c r="P3574">
        <v>2.8</v>
      </c>
      <c r="Q3574" t="s">
        <v>23</v>
      </c>
    </row>
    <row r="3575" spans="1:17" x14ac:dyDescent="0.3">
      <c r="A3575" t="s">
        <v>7486</v>
      </c>
      <c r="B3575" s="1">
        <v>44676</v>
      </c>
      <c r="C3575" t="s">
        <v>7487</v>
      </c>
      <c r="D3575" t="s">
        <v>45</v>
      </c>
      <c r="E3575" t="s">
        <v>110</v>
      </c>
      <c r="F3575">
        <v>11</v>
      </c>
      <c r="G3575">
        <v>10</v>
      </c>
      <c r="H3575">
        <v>263.12</v>
      </c>
      <c r="I3575">
        <v>276.27600000000001</v>
      </c>
      <c r="J3575">
        <f t="shared" si="55"/>
        <v>2762.76</v>
      </c>
      <c r="K3575" t="s">
        <v>47</v>
      </c>
      <c r="L3575" t="s">
        <v>123</v>
      </c>
      <c r="M3575" t="s">
        <v>29</v>
      </c>
      <c r="N3575" t="s">
        <v>67</v>
      </c>
      <c r="O3575">
        <v>15.57</v>
      </c>
      <c r="P3575">
        <v>1.3</v>
      </c>
      <c r="Q3575" t="s">
        <v>23</v>
      </c>
    </row>
    <row r="3576" spans="1:17" x14ac:dyDescent="0.3">
      <c r="A3576" t="s">
        <v>7488</v>
      </c>
      <c r="B3576" s="1">
        <v>45422</v>
      </c>
      <c r="C3576" t="s">
        <v>7489</v>
      </c>
      <c r="D3576" t="s">
        <v>183</v>
      </c>
      <c r="E3576" t="s">
        <v>7490</v>
      </c>
      <c r="F3576">
        <v>18</v>
      </c>
      <c r="G3576">
        <v>16</v>
      </c>
      <c r="H3576">
        <v>1389.11</v>
      </c>
      <c r="I3576">
        <v>1569.6942999999997</v>
      </c>
      <c r="J3576">
        <f t="shared" si="55"/>
        <v>25115.108799999995</v>
      </c>
      <c r="K3576" t="s">
        <v>27</v>
      </c>
      <c r="L3576" t="s">
        <v>86</v>
      </c>
      <c r="M3576" t="s">
        <v>29</v>
      </c>
      <c r="N3576" t="s">
        <v>53</v>
      </c>
      <c r="O3576">
        <v>40</v>
      </c>
      <c r="P3576">
        <v>3.6</v>
      </c>
      <c r="Q3576" t="s">
        <v>23</v>
      </c>
    </row>
    <row r="3577" spans="1:17" x14ac:dyDescent="0.3">
      <c r="A3577" t="s">
        <v>7491</v>
      </c>
      <c r="B3577" s="1">
        <v>44986</v>
      </c>
      <c r="C3577" t="s">
        <v>7492</v>
      </c>
      <c r="D3577" t="s">
        <v>109</v>
      </c>
      <c r="E3577" t="s">
        <v>120</v>
      </c>
      <c r="F3577">
        <v>19</v>
      </c>
      <c r="G3577">
        <v>17</v>
      </c>
      <c r="H3577">
        <v>1137.9000000000001</v>
      </c>
      <c r="I3577">
        <v>1285.827</v>
      </c>
      <c r="J3577">
        <f t="shared" si="55"/>
        <v>21859.059000000001</v>
      </c>
      <c r="K3577" t="s">
        <v>66</v>
      </c>
      <c r="L3577" t="s">
        <v>35</v>
      </c>
      <c r="M3577" t="s">
        <v>71</v>
      </c>
      <c r="N3577" t="s">
        <v>89</v>
      </c>
      <c r="O3577">
        <v>13.13</v>
      </c>
      <c r="P3577">
        <v>1.7</v>
      </c>
      <c r="Q3577" t="s">
        <v>205</v>
      </c>
    </row>
    <row r="3578" spans="1:17" x14ac:dyDescent="0.3">
      <c r="A3578" t="s">
        <v>7493</v>
      </c>
      <c r="B3578" s="1">
        <v>43873</v>
      </c>
      <c r="C3578" t="s">
        <v>7494</v>
      </c>
      <c r="D3578" t="s">
        <v>133</v>
      </c>
      <c r="E3578" t="s">
        <v>117</v>
      </c>
      <c r="F3578">
        <v>20</v>
      </c>
      <c r="G3578">
        <v>19</v>
      </c>
      <c r="H3578">
        <v>1030.27</v>
      </c>
      <c r="I3578">
        <v>1143.5997</v>
      </c>
      <c r="J3578">
        <f t="shared" si="55"/>
        <v>21728.3943</v>
      </c>
      <c r="K3578" t="s">
        <v>27</v>
      </c>
      <c r="L3578" t="s">
        <v>35</v>
      </c>
      <c r="M3578" t="s">
        <v>36</v>
      </c>
      <c r="N3578" t="s">
        <v>37</v>
      </c>
      <c r="O3578">
        <v>25.65</v>
      </c>
      <c r="P3578">
        <v>4.2</v>
      </c>
      <c r="Q3578" t="s">
        <v>23</v>
      </c>
    </row>
    <row r="3579" spans="1:17" x14ac:dyDescent="0.3">
      <c r="A3579" t="s">
        <v>7495</v>
      </c>
      <c r="B3579" s="1">
        <v>45331</v>
      </c>
      <c r="C3579" t="s">
        <v>7496</v>
      </c>
      <c r="D3579" t="s">
        <v>45</v>
      </c>
      <c r="E3579" t="s">
        <v>46</v>
      </c>
      <c r="F3579">
        <v>2</v>
      </c>
      <c r="G3579">
        <v>2</v>
      </c>
      <c r="H3579">
        <v>1018.37</v>
      </c>
      <c r="I3579">
        <v>1099.8396</v>
      </c>
      <c r="J3579">
        <f t="shared" si="55"/>
        <v>2199.6792</v>
      </c>
      <c r="K3579" t="s">
        <v>66</v>
      </c>
      <c r="L3579" t="s">
        <v>35</v>
      </c>
      <c r="M3579" t="s">
        <v>22</v>
      </c>
      <c r="N3579" t="s">
        <v>37</v>
      </c>
      <c r="O3579">
        <v>9.5500000000000007</v>
      </c>
      <c r="P3579">
        <v>3.7</v>
      </c>
      <c r="Q3579" t="s">
        <v>23</v>
      </c>
    </row>
    <row r="3580" spans="1:17" x14ac:dyDescent="0.3">
      <c r="A3580" t="s">
        <v>7497</v>
      </c>
      <c r="B3580" s="1">
        <v>45321</v>
      </c>
      <c r="C3580" t="s">
        <v>7498</v>
      </c>
      <c r="D3580" t="s">
        <v>116</v>
      </c>
      <c r="E3580" t="s">
        <v>117</v>
      </c>
      <c r="F3580">
        <v>4</v>
      </c>
      <c r="G3580">
        <v>4</v>
      </c>
      <c r="H3580">
        <v>888.45</v>
      </c>
      <c r="I3580">
        <v>959.52600000000007</v>
      </c>
      <c r="J3580">
        <f t="shared" si="55"/>
        <v>3838.1040000000003</v>
      </c>
      <c r="K3580" t="s">
        <v>20</v>
      </c>
      <c r="L3580" t="s">
        <v>42</v>
      </c>
      <c r="M3580" t="s">
        <v>22</v>
      </c>
      <c r="N3580" t="s">
        <v>7499</v>
      </c>
      <c r="O3580">
        <v>41.66</v>
      </c>
      <c r="P3580">
        <v>2.4</v>
      </c>
      <c r="Q3580" t="s">
        <v>23</v>
      </c>
    </row>
    <row r="3581" spans="1:17" x14ac:dyDescent="0.3">
      <c r="A3581" t="s">
        <v>7500</v>
      </c>
      <c r="B3581" s="1">
        <v>44825</v>
      </c>
      <c r="C3581" t="s">
        <v>7501</v>
      </c>
      <c r="D3581" t="s">
        <v>65</v>
      </c>
      <c r="E3581" t="s">
        <v>78</v>
      </c>
      <c r="F3581">
        <v>20</v>
      </c>
      <c r="G3581">
        <v>17</v>
      </c>
      <c r="H3581">
        <v>1036.96</v>
      </c>
      <c r="I3581">
        <v>1109.5472000000002</v>
      </c>
      <c r="J3581">
        <f t="shared" si="55"/>
        <v>18862.302400000004</v>
      </c>
      <c r="K3581" t="s">
        <v>51</v>
      </c>
      <c r="L3581" t="s">
        <v>21</v>
      </c>
      <c r="M3581" t="s">
        <v>71</v>
      </c>
      <c r="N3581" t="s">
        <v>67</v>
      </c>
      <c r="O3581">
        <v>34.9</v>
      </c>
      <c r="P3581">
        <v>3</v>
      </c>
      <c r="Q3581" t="s">
        <v>74</v>
      </c>
    </row>
    <row r="3582" spans="1:17" x14ac:dyDescent="0.3">
      <c r="A3582" t="s">
        <v>7502</v>
      </c>
      <c r="B3582" s="1">
        <v>45291</v>
      </c>
      <c r="C3582" t="s">
        <v>7503</v>
      </c>
      <c r="D3582" t="s">
        <v>133</v>
      </c>
      <c r="E3582" t="s">
        <v>50</v>
      </c>
      <c r="F3582">
        <v>15</v>
      </c>
      <c r="G3582">
        <v>15</v>
      </c>
      <c r="H3582">
        <v>273.54000000000002</v>
      </c>
      <c r="I3582">
        <v>287.21700000000004</v>
      </c>
      <c r="J3582">
        <f t="shared" si="55"/>
        <v>4308.255000000001</v>
      </c>
      <c r="K3582" t="s">
        <v>20</v>
      </c>
      <c r="L3582" t="s">
        <v>35</v>
      </c>
      <c r="M3582" t="s">
        <v>36</v>
      </c>
      <c r="N3582" t="s">
        <v>37</v>
      </c>
      <c r="O3582">
        <v>33.26</v>
      </c>
      <c r="P3582">
        <v>3.7</v>
      </c>
      <c r="Q3582" t="s">
        <v>23</v>
      </c>
    </row>
    <row r="3583" spans="1:17" x14ac:dyDescent="0.3">
      <c r="A3583" t="s">
        <v>7504</v>
      </c>
      <c r="B3583" s="1" t="s">
        <v>2362</v>
      </c>
      <c r="C3583" t="s">
        <v>7505</v>
      </c>
      <c r="D3583" t="s">
        <v>1094</v>
      </c>
      <c r="E3583" t="s">
        <v>120</v>
      </c>
      <c r="F3583">
        <v>15</v>
      </c>
      <c r="G3583">
        <v>15</v>
      </c>
      <c r="H3583">
        <v>1263.04</v>
      </c>
      <c r="I3583">
        <v>1401.9744000000001</v>
      </c>
      <c r="J3583">
        <f t="shared" si="55"/>
        <v>21029.616000000002</v>
      </c>
      <c r="K3583" t="s">
        <v>20</v>
      </c>
      <c r="L3583" t="s">
        <v>42</v>
      </c>
      <c r="M3583" t="s">
        <v>22</v>
      </c>
      <c r="N3583" t="s">
        <v>89</v>
      </c>
      <c r="O3583">
        <v>47.6</v>
      </c>
      <c r="P3583">
        <v>3.6</v>
      </c>
      <c r="Q3583" t="s">
        <v>23</v>
      </c>
    </row>
    <row r="3584" spans="1:17" x14ac:dyDescent="0.3">
      <c r="A3584" t="s">
        <v>7506</v>
      </c>
      <c r="B3584" s="1">
        <v>45222</v>
      </c>
      <c r="C3584" t="s">
        <v>7507</v>
      </c>
      <c r="D3584" t="s">
        <v>141</v>
      </c>
      <c r="E3584" t="s">
        <v>7508</v>
      </c>
      <c r="F3584">
        <v>19</v>
      </c>
      <c r="G3584">
        <v>16</v>
      </c>
      <c r="H3584">
        <v>496.01</v>
      </c>
      <c r="I3584">
        <v>570.41149999999993</v>
      </c>
      <c r="J3584">
        <f t="shared" si="55"/>
        <v>9126.5839999999989</v>
      </c>
      <c r="K3584" t="s">
        <v>27</v>
      </c>
      <c r="L3584" t="s">
        <v>28</v>
      </c>
      <c r="M3584" t="s">
        <v>29</v>
      </c>
      <c r="N3584" t="s">
        <v>53</v>
      </c>
      <c r="O3584">
        <v>26.49</v>
      </c>
      <c r="P3584">
        <v>2.1</v>
      </c>
      <c r="Q3584" t="s">
        <v>23</v>
      </c>
    </row>
    <row r="3585" spans="1:17" x14ac:dyDescent="0.3">
      <c r="A3585" t="s">
        <v>7509</v>
      </c>
      <c r="B3585" s="1">
        <v>43968</v>
      </c>
      <c r="C3585" t="s">
        <v>7510</v>
      </c>
      <c r="D3585" t="s">
        <v>61</v>
      </c>
      <c r="E3585" t="s">
        <v>34</v>
      </c>
      <c r="F3585">
        <v>6</v>
      </c>
      <c r="G3585">
        <v>6</v>
      </c>
      <c r="H3585">
        <v>263.68</v>
      </c>
      <c r="I3585">
        <v>303.23199999999997</v>
      </c>
      <c r="J3585">
        <f t="shared" si="55"/>
        <v>1819.3919999999998</v>
      </c>
      <c r="K3585" t="s">
        <v>47</v>
      </c>
      <c r="L3585" t="s">
        <v>35</v>
      </c>
      <c r="M3585" t="s">
        <v>71</v>
      </c>
      <c r="N3585" t="s">
        <v>37</v>
      </c>
      <c r="O3585">
        <v>33.4</v>
      </c>
      <c r="P3585">
        <v>1.4</v>
      </c>
      <c r="Q3585" t="s">
        <v>23</v>
      </c>
    </row>
    <row r="3586" spans="1:17" x14ac:dyDescent="0.3">
      <c r="A3586" t="s">
        <v>7511</v>
      </c>
      <c r="B3586" s="1">
        <v>45507</v>
      </c>
      <c r="C3586" t="s">
        <v>7512</v>
      </c>
      <c r="D3586" t="s">
        <v>109</v>
      </c>
      <c r="E3586" t="s">
        <v>110</v>
      </c>
      <c r="F3586">
        <v>7</v>
      </c>
      <c r="G3586">
        <v>7</v>
      </c>
      <c r="H3586">
        <v>328.19</v>
      </c>
      <c r="I3586">
        <v>354.4452</v>
      </c>
      <c r="J3586">
        <f t="shared" si="55"/>
        <v>2481.1163999999999</v>
      </c>
      <c r="K3586" t="s">
        <v>47</v>
      </c>
      <c r="L3586" t="s">
        <v>79</v>
      </c>
      <c r="M3586" t="s">
        <v>29</v>
      </c>
      <c r="N3586" t="s">
        <v>53</v>
      </c>
      <c r="O3586">
        <v>35.479999999999997</v>
      </c>
      <c r="P3586">
        <v>4.9000000000000004</v>
      </c>
      <c r="Q3586" t="s">
        <v>74</v>
      </c>
    </row>
    <row r="3587" spans="1:17" x14ac:dyDescent="0.3">
      <c r="A3587" t="s">
        <v>7513</v>
      </c>
      <c r="B3587" s="1">
        <v>44264</v>
      </c>
      <c r="C3587" t="s">
        <v>7514</v>
      </c>
      <c r="D3587" t="s">
        <v>61</v>
      </c>
      <c r="E3587" t="s">
        <v>34</v>
      </c>
      <c r="F3587">
        <v>20</v>
      </c>
      <c r="G3587">
        <v>17</v>
      </c>
      <c r="H3587">
        <v>1447.14</v>
      </c>
      <c r="I3587">
        <v>1562.9112000000002</v>
      </c>
      <c r="J3587">
        <f t="shared" ref="J3587:J3650" si="56">G3587*I3587</f>
        <v>26569.490400000002</v>
      </c>
      <c r="K3587" t="s">
        <v>27</v>
      </c>
      <c r="L3587" t="s">
        <v>86</v>
      </c>
      <c r="M3587" t="s">
        <v>22</v>
      </c>
      <c r="N3587" t="s">
        <v>53</v>
      </c>
      <c r="O3587">
        <v>32.340000000000003</v>
      </c>
      <c r="P3587">
        <v>3.4</v>
      </c>
      <c r="Q3587" t="s">
        <v>15</v>
      </c>
    </row>
    <row r="3588" spans="1:17" x14ac:dyDescent="0.3">
      <c r="A3588" t="s">
        <v>7515</v>
      </c>
      <c r="B3588" s="1">
        <v>44560</v>
      </c>
      <c r="C3588" t="s">
        <v>7516</v>
      </c>
      <c r="D3588" t="s">
        <v>65</v>
      </c>
      <c r="E3588" t="s">
        <v>82</v>
      </c>
      <c r="F3588">
        <v>16</v>
      </c>
      <c r="G3588">
        <v>14</v>
      </c>
      <c r="H3588">
        <v>702.04</v>
      </c>
      <c r="I3588">
        <v>765.22360000000003</v>
      </c>
      <c r="J3588">
        <f t="shared" si="56"/>
        <v>10713.1304</v>
      </c>
      <c r="K3588" t="s">
        <v>47</v>
      </c>
      <c r="L3588" t="s">
        <v>123</v>
      </c>
      <c r="M3588" t="s">
        <v>22</v>
      </c>
      <c r="N3588" t="s">
        <v>67</v>
      </c>
      <c r="O3588">
        <v>26.54</v>
      </c>
      <c r="P3588">
        <v>3.8</v>
      </c>
      <c r="Q3588" t="s">
        <v>111</v>
      </c>
    </row>
    <row r="3589" spans="1:17" x14ac:dyDescent="0.3">
      <c r="A3589" t="s">
        <v>7517</v>
      </c>
      <c r="B3589" s="1">
        <v>43907</v>
      </c>
      <c r="C3589" t="s">
        <v>7518</v>
      </c>
      <c r="D3589" t="s">
        <v>85</v>
      </c>
      <c r="E3589" t="s">
        <v>82</v>
      </c>
      <c r="F3589">
        <v>20</v>
      </c>
      <c r="G3589">
        <v>16</v>
      </c>
      <c r="H3589">
        <v>142.62</v>
      </c>
      <c r="I3589">
        <v>164.01300000000001</v>
      </c>
      <c r="J3589">
        <f t="shared" si="56"/>
        <v>2624.2080000000001</v>
      </c>
      <c r="K3589" t="s">
        <v>47</v>
      </c>
      <c r="L3589" t="s">
        <v>21</v>
      </c>
      <c r="M3589" t="s">
        <v>7065</v>
      </c>
      <c r="N3589" t="s">
        <v>30</v>
      </c>
      <c r="O3589">
        <v>9.0299999999999994</v>
      </c>
      <c r="P3589">
        <v>4.5999999999999996</v>
      </c>
      <c r="Q3589" t="s">
        <v>23</v>
      </c>
    </row>
    <row r="3590" spans="1:17" x14ac:dyDescent="0.3">
      <c r="A3590" t="s">
        <v>7519</v>
      </c>
      <c r="B3590" s="1">
        <v>44119</v>
      </c>
      <c r="C3590" t="s">
        <v>7520</v>
      </c>
      <c r="D3590" t="s">
        <v>100</v>
      </c>
      <c r="E3590" t="s">
        <v>41</v>
      </c>
      <c r="F3590">
        <v>5</v>
      </c>
      <c r="G3590">
        <v>5</v>
      </c>
      <c r="H3590">
        <v>757.97</v>
      </c>
      <c r="I3590">
        <v>826.18730000000005</v>
      </c>
      <c r="J3590">
        <f t="shared" si="56"/>
        <v>4130.9364999999998</v>
      </c>
      <c r="K3590" t="s">
        <v>27</v>
      </c>
      <c r="L3590" t="s">
        <v>123</v>
      </c>
      <c r="M3590" t="s">
        <v>29</v>
      </c>
      <c r="N3590" t="s">
        <v>89</v>
      </c>
      <c r="O3590">
        <v>15.94</v>
      </c>
      <c r="P3590">
        <v>2.5</v>
      </c>
      <c r="Q3590" t="s">
        <v>23</v>
      </c>
    </row>
    <row r="3591" spans="1:17" x14ac:dyDescent="0.3">
      <c r="A3591" t="s">
        <v>7521</v>
      </c>
      <c r="B3591" s="1">
        <v>45065</v>
      </c>
      <c r="C3591" t="s">
        <v>7522</v>
      </c>
      <c r="D3591" t="s">
        <v>77</v>
      </c>
      <c r="E3591" t="s">
        <v>19</v>
      </c>
      <c r="F3591">
        <v>6</v>
      </c>
      <c r="G3591">
        <v>5</v>
      </c>
      <c r="H3591">
        <v>1442.85</v>
      </c>
      <c r="I3591">
        <v>1601.5635</v>
      </c>
      <c r="J3591">
        <f t="shared" si="56"/>
        <v>8007.8175000000001</v>
      </c>
      <c r="K3591" t="s">
        <v>20</v>
      </c>
      <c r="L3591" t="s">
        <v>79</v>
      </c>
      <c r="M3591" t="s">
        <v>29</v>
      </c>
      <c r="N3591" t="s">
        <v>53</v>
      </c>
      <c r="O3591">
        <v>13.54</v>
      </c>
      <c r="P3591">
        <v>2.1</v>
      </c>
      <c r="Q3591" t="s">
        <v>23</v>
      </c>
    </row>
    <row r="3592" spans="1:17" x14ac:dyDescent="0.3">
      <c r="A3592" t="s">
        <v>7523</v>
      </c>
      <c r="B3592" s="1">
        <v>45489</v>
      </c>
      <c r="C3592" t="s">
        <v>7524</v>
      </c>
      <c r="D3592" t="s">
        <v>130</v>
      </c>
      <c r="E3592" t="s">
        <v>78</v>
      </c>
      <c r="F3592">
        <v>16</v>
      </c>
      <c r="G3592">
        <v>13</v>
      </c>
      <c r="H3592">
        <v>1365.8</v>
      </c>
      <c r="I3592">
        <v>1488.722</v>
      </c>
      <c r="J3592">
        <f t="shared" si="56"/>
        <v>19353.385999999999</v>
      </c>
      <c r="K3592" t="s">
        <v>27</v>
      </c>
      <c r="L3592" t="s">
        <v>35</v>
      </c>
      <c r="M3592" t="s">
        <v>29</v>
      </c>
      <c r="N3592" t="s">
        <v>30</v>
      </c>
      <c r="O3592">
        <v>4.1500000000000004</v>
      </c>
      <c r="P3592">
        <v>4.5999999999999996</v>
      </c>
      <c r="Q3592" t="s">
        <v>23</v>
      </c>
    </row>
    <row r="3593" spans="1:17" x14ac:dyDescent="0.3">
      <c r="A3593" t="s">
        <v>7525</v>
      </c>
      <c r="B3593" s="1">
        <v>45070</v>
      </c>
      <c r="C3593" t="s">
        <v>7526</v>
      </c>
      <c r="D3593" t="s">
        <v>109</v>
      </c>
      <c r="E3593" t="s">
        <v>120</v>
      </c>
      <c r="F3593">
        <v>5</v>
      </c>
      <c r="G3593">
        <v>5</v>
      </c>
      <c r="H3593">
        <v>133.82</v>
      </c>
      <c r="I3593">
        <v>140.511</v>
      </c>
      <c r="J3593">
        <f t="shared" si="56"/>
        <v>702.55499999999995</v>
      </c>
      <c r="K3593" t="s">
        <v>66</v>
      </c>
      <c r="L3593" t="s">
        <v>123</v>
      </c>
      <c r="M3593" t="s">
        <v>36</v>
      </c>
      <c r="N3593" t="s">
        <v>30</v>
      </c>
      <c r="O3593">
        <v>5.88</v>
      </c>
      <c r="P3593">
        <v>1.5</v>
      </c>
      <c r="Q3593" t="s">
        <v>23</v>
      </c>
    </row>
    <row r="3594" spans="1:17" x14ac:dyDescent="0.3">
      <c r="A3594" t="s">
        <v>7527</v>
      </c>
      <c r="B3594" s="1">
        <v>45192</v>
      </c>
      <c r="C3594" t="s">
        <v>7528</v>
      </c>
      <c r="D3594" t="s">
        <v>40</v>
      </c>
      <c r="E3594" t="s">
        <v>57</v>
      </c>
      <c r="F3594">
        <v>8</v>
      </c>
      <c r="G3594">
        <v>7</v>
      </c>
      <c r="H3594">
        <v>281.16000000000003</v>
      </c>
      <c r="I3594">
        <v>295.21800000000002</v>
      </c>
      <c r="J3594">
        <f t="shared" si="56"/>
        <v>2066.5260000000003</v>
      </c>
      <c r="K3594" t="s">
        <v>27</v>
      </c>
      <c r="L3594" t="s">
        <v>35</v>
      </c>
      <c r="M3594" t="s">
        <v>71</v>
      </c>
      <c r="N3594" t="s">
        <v>30</v>
      </c>
      <c r="O3594">
        <v>32.270000000000003</v>
      </c>
      <c r="P3594">
        <v>3.3</v>
      </c>
      <c r="Q3594" t="s">
        <v>111</v>
      </c>
    </row>
    <row r="3595" spans="1:17" x14ac:dyDescent="0.3">
      <c r="A3595" t="s">
        <v>7529</v>
      </c>
      <c r="B3595" s="1">
        <v>45510</v>
      </c>
      <c r="C3595" t="s">
        <v>7530</v>
      </c>
      <c r="D3595" t="s">
        <v>65</v>
      </c>
      <c r="E3595" t="s">
        <v>19</v>
      </c>
      <c r="F3595">
        <v>1</v>
      </c>
      <c r="G3595">
        <v>1</v>
      </c>
      <c r="H3595">
        <v>375.84</v>
      </c>
      <c r="I3595">
        <v>409.66559999999998</v>
      </c>
      <c r="J3595">
        <f t="shared" si="56"/>
        <v>409.66559999999998</v>
      </c>
      <c r="K3595" t="s">
        <v>47</v>
      </c>
      <c r="L3595" t="s">
        <v>42</v>
      </c>
      <c r="N3595" t="s">
        <v>53</v>
      </c>
      <c r="P3595">
        <v>5</v>
      </c>
      <c r="Q3595" t="s">
        <v>23</v>
      </c>
    </row>
    <row r="3596" spans="1:17" x14ac:dyDescent="0.3">
      <c r="A3596" t="s">
        <v>7531</v>
      </c>
      <c r="B3596" s="1">
        <v>45438</v>
      </c>
      <c r="C3596" t="s">
        <v>7532</v>
      </c>
      <c r="D3596" t="s">
        <v>33</v>
      </c>
      <c r="E3596" t="s">
        <v>62</v>
      </c>
      <c r="F3596">
        <v>12</v>
      </c>
      <c r="G3596">
        <v>12</v>
      </c>
      <c r="H3596">
        <v>453.03</v>
      </c>
      <c r="I3596">
        <v>502.86330000000004</v>
      </c>
      <c r="J3596">
        <f t="shared" si="56"/>
        <v>6034.3596000000007</v>
      </c>
      <c r="K3596" t="s">
        <v>66</v>
      </c>
      <c r="L3596" t="s">
        <v>21</v>
      </c>
      <c r="M3596" t="s">
        <v>71</v>
      </c>
      <c r="N3596" t="s">
        <v>53</v>
      </c>
      <c r="O3596">
        <v>18.170000000000002</v>
      </c>
      <c r="P3596">
        <v>4.7</v>
      </c>
      <c r="Q3596" t="s">
        <v>23</v>
      </c>
    </row>
    <row r="3597" spans="1:17" x14ac:dyDescent="0.3">
      <c r="A3597" t="s">
        <v>7533</v>
      </c>
      <c r="B3597" s="1">
        <v>44620</v>
      </c>
      <c r="C3597" t="s">
        <v>7534</v>
      </c>
      <c r="E3597" t="s">
        <v>82</v>
      </c>
      <c r="F3597">
        <v>20</v>
      </c>
      <c r="G3597">
        <v>20</v>
      </c>
      <c r="H3597">
        <v>725.73</v>
      </c>
      <c r="I3597">
        <v>812.81760000000008</v>
      </c>
      <c r="J3597">
        <f t="shared" si="56"/>
        <v>16256.352000000003</v>
      </c>
      <c r="K3597" t="s">
        <v>20</v>
      </c>
      <c r="L3597" t="s">
        <v>42</v>
      </c>
      <c r="M3597" t="s">
        <v>36</v>
      </c>
      <c r="N3597" t="s">
        <v>89</v>
      </c>
      <c r="O3597">
        <v>49.97</v>
      </c>
      <c r="P3597">
        <v>1</v>
      </c>
      <c r="Q3597" t="s">
        <v>74</v>
      </c>
    </row>
    <row r="3598" spans="1:17" x14ac:dyDescent="0.3">
      <c r="A3598" t="s">
        <v>7535</v>
      </c>
      <c r="B3598" s="1">
        <v>43994</v>
      </c>
      <c r="C3598" t="s">
        <v>7536</v>
      </c>
      <c r="D3598" t="s">
        <v>65</v>
      </c>
      <c r="E3598" t="s">
        <v>82</v>
      </c>
      <c r="F3598">
        <v>4</v>
      </c>
      <c r="G3598">
        <v>4</v>
      </c>
      <c r="H3598">
        <v>325.69</v>
      </c>
      <c r="I3598">
        <v>351.74520000000001</v>
      </c>
      <c r="J3598">
        <f t="shared" si="56"/>
        <v>1406.9808</v>
      </c>
      <c r="K3598" t="s">
        <v>66</v>
      </c>
      <c r="L3598" t="s">
        <v>21</v>
      </c>
      <c r="M3598" t="s">
        <v>29</v>
      </c>
      <c r="N3598" t="s">
        <v>67</v>
      </c>
      <c r="O3598">
        <v>20.32</v>
      </c>
      <c r="P3598">
        <v>4.5</v>
      </c>
      <c r="Q3598" t="s">
        <v>23</v>
      </c>
    </row>
    <row r="3599" spans="1:17" x14ac:dyDescent="0.3">
      <c r="A3599" t="s">
        <v>7537</v>
      </c>
      <c r="B3599" s="1">
        <v>44179</v>
      </c>
      <c r="C3599" t="s">
        <v>7538</v>
      </c>
      <c r="D3599" t="s">
        <v>141</v>
      </c>
      <c r="E3599" t="s">
        <v>95</v>
      </c>
      <c r="F3599">
        <v>10</v>
      </c>
      <c r="G3599">
        <v>10</v>
      </c>
      <c r="H3599">
        <v>164.82</v>
      </c>
      <c r="I3599">
        <v>181.30200000000002</v>
      </c>
      <c r="J3599">
        <f t="shared" si="56"/>
        <v>1813.0200000000002</v>
      </c>
      <c r="K3599" t="s">
        <v>877</v>
      </c>
      <c r="L3599" t="s">
        <v>79</v>
      </c>
      <c r="M3599" t="s">
        <v>22</v>
      </c>
      <c r="N3599" t="s">
        <v>53</v>
      </c>
      <c r="O3599">
        <v>26.08</v>
      </c>
      <c r="P3599">
        <v>2.1</v>
      </c>
      <c r="Q3599" t="s">
        <v>23</v>
      </c>
    </row>
    <row r="3600" spans="1:17" x14ac:dyDescent="0.3">
      <c r="A3600" t="s">
        <v>7539</v>
      </c>
      <c r="B3600" s="1">
        <v>44001</v>
      </c>
      <c r="C3600" t="s">
        <v>7540</v>
      </c>
      <c r="D3600" t="s">
        <v>85</v>
      </c>
      <c r="E3600" t="s">
        <v>7541</v>
      </c>
      <c r="F3600">
        <v>19</v>
      </c>
      <c r="G3600">
        <v>18</v>
      </c>
      <c r="H3600">
        <v>1034.92</v>
      </c>
      <c r="I3600">
        <v>1169.4595999999999</v>
      </c>
      <c r="J3600">
        <f t="shared" si="56"/>
        <v>21050.272799999999</v>
      </c>
      <c r="K3600" t="s">
        <v>51</v>
      </c>
      <c r="L3600" t="s">
        <v>123</v>
      </c>
      <c r="M3600" t="s">
        <v>29</v>
      </c>
      <c r="N3600" t="s">
        <v>67</v>
      </c>
      <c r="O3600">
        <v>47.58</v>
      </c>
      <c r="P3600">
        <v>4.5999999999999996</v>
      </c>
      <c r="Q3600" t="s">
        <v>23</v>
      </c>
    </row>
    <row r="3601" spans="1:17" x14ac:dyDescent="0.3">
      <c r="A3601" t="s">
        <v>7542</v>
      </c>
      <c r="B3601" s="1">
        <v>44373</v>
      </c>
      <c r="C3601" t="s">
        <v>7543</v>
      </c>
      <c r="D3601" t="s">
        <v>100</v>
      </c>
      <c r="E3601" t="s">
        <v>7544</v>
      </c>
      <c r="F3601">
        <v>8</v>
      </c>
      <c r="G3601">
        <v>7</v>
      </c>
      <c r="H3601">
        <v>1458.87</v>
      </c>
      <c r="I3601">
        <v>1648.5230999999997</v>
      </c>
      <c r="J3601">
        <f t="shared" si="56"/>
        <v>11539.661699999997</v>
      </c>
      <c r="K3601" t="s">
        <v>47</v>
      </c>
      <c r="L3601" t="s">
        <v>21</v>
      </c>
      <c r="M3601" t="s">
        <v>22</v>
      </c>
      <c r="N3601" t="s">
        <v>37</v>
      </c>
      <c r="O3601">
        <v>34.840000000000003</v>
      </c>
      <c r="P3601">
        <v>1.9</v>
      </c>
      <c r="Q3601" t="s">
        <v>111</v>
      </c>
    </row>
    <row r="3602" spans="1:17" x14ac:dyDescent="0.3">
      <c r="A3602" t="s">
        <v>7545</v>
      </c>
      <c r="B3602" s="1">
        <v>45365</v>
      </c>
      <c r="C3602" t="s">
        <v>7546</v>
      </c>
      <c r="D3602" t="s">
        <v>85</v>
      </c>
      <c r="E3602" t="s">
        <v>19</v>
      </c>
      <c r="F3602">
        <v>15</v>
      </c>
      <c r="G3602">
        <v>13</v>
      </c>
      <c r="H3602">
        <v>986.29</v>
      </c>
      <c r="I3602">
        <v>1075.0561</v>
      </c>
      <c r="J3602">
        <f t="shared" si="56"/>
        <v>13975.729300000001</v>
      </c>
      <c r="K3602" t="s">
        <v>20</v>
      </c>
      <c r="L3602" t="s">
        <v>86</v>
      </c>
      <c r="M3602" t="s">
        <v>22</v>
      </c>
      <c r="N3602" t="s">
        <v>67</v>
      </c>
      <c r="O3602">
        <v>47.65</v>
      </c>
      <c r="P3602">
        <v>4.7</v>
      </c>
      <c r="Q3602" t="s">
        <v>23</v>
      </c>
    </row>
    <row r="3603" spans="1:17" x14ac:dyDescent="0.3">
      <c r="A3603" t="s">
        <v>7547</v>
      </c>
      <c r="B3603" s="1">
        <v>44728</v>
      </c>
      <c r="C3603" t="s">
        <v>7548</v>
      </c>
      <c r="D3603" t="s">
        <v>116</v>
      </c>
      <c r="E3603" t="s">
        <v>117</v>
      </c>
      <c r="F3603">
        <v>15</v>
      </c>
      <c r="G3603">
        <v>13</v>
      </c>
      <c r="H3603">
        <v>776.46</v>
      </c>
      <c r="I3603">
        <v>846.34140000000014</v>
      </c>
      <c r="J3603">
        <f t="shared" si="56"/>
        <v>11002.438200000002</v>
      </c>
      <c r="K3603" t="s">
        <v>20</v>
      </c>
      <c r="L3603" t="s">
        <v>21</v>
      </c>
      <c r="M3603" t="s">
        <v>36</v>
      </c>
      <c r="N3603" t="s">
        <v>67</v>
      </c>
      <c r="O3603">
        <v>2.1</v>
      </c>
      <c r="P3603">
        <v>2.6</v>
      </c>
      <c r="Q3603" t="s">
        <v>23</v>
      </c>
    </row>
    <row r="3604" spans="1:17" x14ac:dyDescent="0.3">
      <c r="A3604" t="s">
        <v>7549</v>
      </c>
      <c r="B3604" s="1">
        <v>45645</v>
      </c>
      <c r="C3604" t="s">
        <v>7550</v>
      </c>
      <c r="D3604" t="s">
        <v>94</v>
      </c>
      <c r="E3604" t="s">
        <v>50</v>
      </c>
      <c r="F3604">
        <v>15</v>
      </c>
      <c r="G3604">
        <v>15</v>
      </c>
      <c r="H3604">
        <v>1459.13</v>
      </c>
      <c r="I3604">
        <v>1677.9994999999999</v>
      </c>
      <c r="J3604">
        <f t="shared" si="56"/>
        <v>25169.9925</v>
      </c>
      <c r="K3604" t="s">
        <v>66</v>
      </c>
      <c r="L3604" t="s">
        <v>42</v>
      </c>
      <c r="M3604" t="s">
        <v>36</v>
      </c>
      <c r="N3604" t="s">
        <v>53</v>
      </c>
      <c r="O3604">
        <v>27.7</v>
      </c>
      <c r="P3604">
        <v>2.9</v>
      </c>
      <c r="Q3604" t="s">
        <v>23</v>
      </c>
    </row>
    <row r="3605" spans="1:17" x14ac:dyDescent="0.3">
      <c r="A3605" t="s">
        <v>7551</v>
      </c>
      <c r="B3605" s="1">
        <v>45409</v>
      </c>
      <c r="C3605" t="s">
        <v>7552</v>
      </c>
      <c r="D3605" t="s">
        <v>94</v>
      </c>
      <c r="E3605" t="s">
        <v>7553</v>
      </c>
      <c r="F3605">
        <v>17</v>
      </c>
      <c r="G3605">
        <v>17</v>
      </c>
      <c r="H3605">
        <v>546.85</v>
      </c>
      <c r="I3605">
        <v>612.47200000000009</v>
      </c>
      <c r="J3605">
        <f t="shared" si="56"/>
        <v>10412.024000000001</v>
      </c>
      <c r="K3605" t="s">
        <v>47</v>
      </c>
      <c r="L3605" t="s">
        <v>86</v>
      </c>
      <c r="M3605" t="s">
        <v>71</v>
      </c>
      <c r="N3605" t="s">
        <v>30</v>
      </c>
      <c r="O3605">
        <v>9.1</v>
      </c>
      <c r="P3605">
        <v>1.8</v>
      </c>
      <c r="Q3605" t="s">
        <v>23</v>
      </c>
    </row>
    <row r="3606" spans="1:17" x14ac:dyDescent="0.3">
      <c r="A3606" t="s">
        <v>7554</v>
      </c>
      <c r="B3606" s="1">
        <v>44073</v>
      </c>
      <c r="C3606" t="s">
        <v>7555</v>
      </c>
      <c r="D3606" t="s">
        <v>56</v>
      </c>
      <c r="E3606" t="s">
        <v>57</v>
      </c>
      <c r="F3606">
        <v>18</v>
      </c>
      <c r="G3606">
        <v>15</v>
      </c>
      <c r="H3606">
        <v>761.01</v>
      </c>
      <c r="I3606">
        <v>821.89080000000001</v>
      </c>
      <c r="J3606">
        <f t="shared" si="56"/>
        <v>12328.362000000001</v>
      </c>
      <c r="K3606" t="s">
        <v>51</v>
      </c>
      <c r="L3606" t="s">
        <v>28</v>
      </c>
      <c r="M3606" t="s">
        <v>22</v>
      </c>
      <c r="N3606" t="s">
        <v>89</v>
      </c>
      <c r="O3606">
        <v>41.63</v>
      </c>
      <c r="P3606">
        <v>1.8</v>
      </c>
      <c r="Q3606" t="s">
        <v>23</v>
      </c>
    </row>
    <row r="3607" spans="1:17" x14ac:dyDescent="0.3">
      <c r="A3607" t="s">
        <v>7556</v>
      </c>
      <c r="B3607" s="1">
        <v>44860</v>
      </c>
      <c r="C3607" t="s">
        <v>7557</v>
      </c>
      <c r="D3607" t="s">
        <v>130</v>
      </c>
      <c r="E3607" t="s">
        <v>82</v>
      </c>
      <c r="F3607">
        <v>2</v>
      </c>
      <c r="G3607">
        <v>2</v>
      </c>
      <c r="H3607">
        <v>497.76</v>
      </c>
      <c r="I3607">
        <v>567.44640000000004</v>
      </c>
      <c r="J3607">
        <f t="shared" si="56"/>
        <v>1134.8928000000001</v>
      </c>
      <c r="K3607" t="s">
        <v>20</v>
      </c>
      <c r="L3607" t="s">
        <v>79</v>
      </c>
      <c r="M3607" t="s">
        <v>71</v>
      </c>
      <c r="N3607" t="s">
        <v>53</v>
      </c>
      <c r="O3607">
        <v>43.11</v>
      </c>
      <c r="P3607">
        <v>4.8</v>
      </c>
      <c r="Q3607" t="s">
        <v>23</v>
      </c>
    </row>
    <row r="3608" spans="1:17" x14ac:dyDescent="0.3">
      <c r="A3608" t="s">
        <v>7558</v>
      </c>
      <c r="B3608" s="1">
        <v>45257</v>
      </c>
      <c r="C3608" t="s">
        <v>7559</v>
      </c>
      <c r="D3608" t="s">
        <v>85</v>
      </c>
      <c r="E3608" t="s">
        <v>82</v>
      </c>
      <c r="F3608">
        <v>11</v>
      </c>
      <c r="G3608">
        <v>11</v>
      </c>
      <c r="H3608">
        <v>1207.8599999999999</v>
      </c>
      <c r="I3608">
        <v>1376.9603999999999</v>
      </c>
      <c r="J3608">
        <f t="shared" si="56"/>
        <v>15146.564399999999</v>
      </c>
      <c r="K3608" t="s">
        <v>27</v>
      </c>
      <c r="L3608" t="s">
        <v>79</v>
      </c>
      <c r="M3608" t="s">
        <v>22</v>
      </c>
      <c r="N3608" t="s">
        <v>37</v>
      </c>
      <c r="O3608">
        <v>47.26</v>
      </c>
      <c r="P3608">
        <v>4.5</v>
      </c>
      <c r="Q3608" t="s">
        <v>74</v>
      </c>
    </row>
    <row r="3609" spans="1:17" x14ac:dyDescent="0.3">
      <c r="A3609" t="s">
        <v>7560</v>
      </c>
      <c r="B3609" s="1">
        <v>45347</v>
      </c>
      <c r="C3609" t="s">
        <v>7561</v>
      </c>
      <c r="D3609" t="s">
        <v>45</v>
      </c>
      <c r="E3609" t="s">
        <v>120</v>
      </c>
      <c r="F3609">
        <v>16</v>
      </c>
      <c r="G3609">
        <v>15</v>
      </c>
      <c r="H3609">
        <v>76.88</v>
      </c>
      <c r="I3609">
        <v>86.10560000000001</v>
      </c>
      <c r="J3609">
        <f t="shared" si="56"/>
        <v>1291.5840000000001</v>
      </c>
      <c r="K3609" t="s">
        <v>27</v>
      </c>
      <c r="L3609" t="s">
        <v>21</v>
      </c>
      <c r="M3609" t="s">
        <v>71</v>
      </c>
      <c r="N3609" t="s">
        <v>30</v>
      </c>
      <c r="O3609">
        <v>33.93</v>
      </c>
      <c r="P3609">
        <v>4.5999999999999996</v>
      </c>
      <c r="Q3609" t="s">
        <v>23</v>
      </c>
    </row>
    <row r="3610" spans="1:17" x14ac:dyDescent="0.3">
      <c r="A3610" t="s">
        <v>7562</v>
      </c>
      <c r="B3610" s="1">
        <v>44690</v>
      </c>
      <c r="C3610" t="s">
        <v>7563</v>
      </c>
      <c r="D3610" t="s">
        <v>77</v>
      </c>
      <c r="E3610" t="s">
        <v>19</v>
      </c>
      <c r="F3610">
        <v>7</v>
      </c>
      <c r="G3610">
        <v>7</v>
      </c>
      <c r="H3610">
        <v>656.98</v>
      </c>
      <c r="I3610">
        <v>722.67800000000011</v>
      </c>
      <c r="J3610">
        <f t="shared" si="56"/>
        <v>5058.746000000001</v>
      </c>
      <c r="K3610" t="s">
        <v>51</v>
      </c>
      <c r="L3610" t="s">
        <v>28</v>
      </c>
      <c r="M3610" t="s">
        <v>22</v>
      </c>
      <c r="N3610" t="s">
        <v>89</v>
      </c>
      <c r="O3610">
        <v>32.79</v>
      </c>
      <c r="P3610">
        <v>2.7</v>
      </c>
      <c r="Q3610" t="s">
        <v>23</v>
      </c>
    </row>
    <row r="3611" spans="1:17" x14ac:dyDescent="0.3">
      <c r="A3611" t="s">
        <v>7564</v>
      </c>
      <c r="B3611" s="1">
        <v>44402</v>
      </c>
      <c r="C3611" t="s">
        <v>5697</v>
      </c>
      <c r="D3611" t="s">
        <v>141</v>
      </c>
      <c r="E3611" t="s">
        <v>117</v>
      </c>
      <c r="F3611">
        <v>17</v>
      </c>
      <c r="G3611">
        <v>17</v>
      </c>
      <c r="H3611">
        <v>578.80999999999995</v>
      </c>
      <c r="I3611">
        <v>659.84339999999997</v>
      </c>
      <c r="J3611">
        <f t="shared" si="56"/>
        <v>11217.337799999999</v>
      </c>
      <c r="K3611" t="s">
        <v>27</v>
      </c>
      <c r="L3611" t="s">
        <v>35</v>
      </c>
      <c r="M3611" t="s">
        <v>29</v>
      </c>
      <c r="N3611" t="s">
        <v>67</v>
      </c>
      <c r="O3611">
        <v>3.21</v>
      </c>
      <c r="P3611">
        <v>2.2999999999999998</v>
      </c>
      <c r="Q3611" t="s">
        <v>23</v>
      </c>
    </row>
    <row r="3612" spans="1:17" x14ac:dyDescent="0.3">
      <c r="A3612" t="s">
        <v>7565</v>
      </c>
      <c r="B3612" s="1">
        <v>44744</v>
      </c>
      <c r="C3612" t="s">
        <v>7566</v>
      </c>
      <c r="D3612" t="s">
        <v>626</v>
      </c>
      <c r="E3612" t="s">
        <v>41</v>
      </c>
      <c r="F3612">
        <v>2</v>
      </c>
      <c r="G3612">
        <v>2</v>
      </c>
      <c r="H3612">
        <v>860.16</v>
      </c>
      <c r="I3612">
        <v>920.37120000000004</v>
      </c>
      <c r="J3612">
        <f t="shared" si="56"/>
        <v>1840.7424000000001</v>
      </c>
      <c r="K3612" t="s">
        <v>27</v>
      </c>
      <c r="L3612" t="s">
        <v>86</v>
      </c>
      <c r="M3612" t="s">
        <v>22</v>
      </c>
      <c r="N3612" t="s">
        <v>30</v>
      </c>
      <c r="O3612">
        <v>38.42</v>
      </c>
      <c r="P3612">
        <v>2.2000000000000002</v>
      </c>
      <c r="Q3612" t="s">
        <v>23</v>
      </c>
    </row>
    <row r="3613" spans="1:17" x14ac:dyDescent="0.3">
      <c r="A3613" t="s">
        <v>7567</v>
      </c>
      <c r="B3613" s="1">
        <v>44863</v>
      </c>
      <c r="C3613" t="s">
        <v>7568</v>
      </c>
      <c r="D3613" t="s">
        <v>130</v>
      </c>
      <c r="E3613" t="s">
        <v>82</v>
      </c>
      <c r="F3613">
        <v>17</v>
      </c>
      <c r="G3613">
        <v>16</v>
      </c>
      <c r="H3613">
        <v>1089.32</v>
      </c>
      <c r="I3613">
        <v>1198.252</v>
      </c>
      <c r="J3613">
        <f t="shared" si="56"/>
        <v>19172.031999999999</v>
      </c>
      <c r="K3613" t="s">
        <v>20</v>
      </c>
      <c r="L3613" t="s">
        <v>21</v>
      </c>
      <c r="M3613" t="s">
        <v>29</v>
      </c>
      <c r="N3613" t="s">
        <v>53</v>
      </c>
      <c r="O3613">
        <v>7.07</v>
      </c>
      <c r="P3613">
        <v>5</v>
      </c>
      <c r="Q3613" t="s">
        <v>23</v>
      </c>
    </row>
    <row r="3614" spans="1:17" x14ac:dyDescent="0.3">
      <c r="A3614" t="s">
        <v>7569</v>
      </c>
      <c r="B3614" s="1">
        <v>45157</v>
      </c>
      <c r="C3614" t="s">
        <v>7570</v>
      </c>
      <c r="D3614" t="s">
        <v>33</v>
      </c>
      <c r="E3614" t="s">
        <v>34</v>
      </c>
      <c r="F3614">
        <v>7</v>
      </c>
      <c r="G3614">
        <v>7</v>
      </c>
      <c r="H3614">
        <v>234.86</v>
      </c>
      <c r="I3614">
        <v>251.30020000000002</v>
      </c>
      <c r="J3614">
        <f t="shared" si="56"/>
        <v>1759.1014</v>
      </c>
      <c r="K3614" t="s">
        <v>66</v>
      </c>
      <c r="L3614" t="s">
        <v>123</v>
      </c>
      <c r="M3614" t="s">
        <v>7571</v>
      </c>
      <c r="N3614" t="s">
        <v>30</v>
      </c>
      <c r="O3614">
        <v>16.88</v>
      </c>
      <c r="P3614">
        <v>3.4</v>
      </c>
      <c r="Q3614" t="s">
        <v>23</v>
      </c>
    </row>
    <row r="3615" spans="1:17" x14ac:dyDescent="0.3">
      <c r="A3615" t="s">
        <v>7572</v>
      </c>
      <c r="B3615" s="1">
        <v>44873</v>
      </c>
      <c r="C3615" t="s">
        <v>7573</v>
      </c>
      <c r="D3615" t="s">
        <v>33</v>
      </c>
      <c r="E3615" t="s">
        <v>34</v>
      </c>
      <c r="F3615">
        <v>20</v>
      </c>
      <c r="G3615">
        <v>20</v>
      </c>
      <c r="H3615">
        <v>769.44</v>
      </c>
      <c r="I3615">
        <v>869.46719999999993</v>
      </c>
      <c r="J3615">
        <f t="shared" si="56"/>
        <v>17389.343999999997</v>
      </c>
      <c r="K3615" t="s">
        <v>47</v>
      </c>
      <c r="L3615" t="s">
        <v>79</v>
      </c>
      <c r="M3615" t="s">
        <v>36</v>
      </c>
      <c r="N3615" t="s">
        <v>89</v>
      </c>
      <c r="O3615">
        <v>44.66</v>
      </c>
      <c r="P3615">
        <v>1.2</v>
      </c>
      <c r="Q3615" t="s">
        <v>23</v>
      </c>
    </row>
    <row r="3616" spans="1:17" x14ac:dyDescent="0.3">
      <c r="A3616" t="s">
        <v>7574</v>
      </c>
      <c r="B3616" s="1">
        <v>45528</v>
      </c>
      <c r="C3616" t="s">
        <v>7575</v>
      </c>
      <c r="D3616" t="s">
        <v>77</v>
      </c>
      <c r="E3616" t="s">
        <v>19</v>
      </c>
      <c r="F3616">
        <v>9</v>
      </c>
      <c r="G3616">
        <v>9</v>
      </c>
      <c r="H3616">
        <v>1372.83</v>
      </c>
      <c r="I3616">
        <v>1468.9281000000001</v>
      </c>
      <c r="J3616">
        <f t="shared" si="56"/>
        <v>13220.352900000002</v>
      </c>
      <c r="K3616" t="s">
        <v>27</v>
      </c>
      <c r="L3616" t="s">
        <v>21</v>
      </c>
      <c r="M3616" t="s">
        <v>29</v>
      </c>
      <c r="N3616" t="s">
        <v>30</v>
      </c>
      <c r="O3616">
        <v>5.49</v>
      </c>
      <c r="P3616">
        <v>4.5</v>
      </c>
      <c r="Q3616" t="s">
        <v>23</v>
      </c>
    </row>
    <row r="3617" spans="1:17" x14ac:dyDescent="0.3">
      <c r="A3617" t="s">
        <v>7576</v>
      </c>
      <c r="B3617" s="1">
        <v>45325</v>
      </c>
      <c r="C3617" t="s">
        <v>7577</v>
      </c>
      <c r="D3617" t="s">
        <v>130</v>
      </c>
      <c r="E3617" t="s">
        <v>82</v>
      </c>
      <c r="F3617">
        <v>11</v>
      </c>
      <c r="G3617">
        <v>11</v>
      </c>
      <c r="H3617">
        <v>443.37</v>
      </c>
      <c r="I3617">
        <v>496.57440000000003</v>
      </c>
      <c r="J3617">
        <f t="shared" si="56"/>
        <v>5462.3184000000001</v>
      </c>
      <c r="K3617" t="s">
        <v>47</v>
      </c>
      <c r="L3617" t="s">
        <v>79</v>
      </c>
      <c r="M3617" t="s">
        <v>71</v>
      </c>
      <c r="N3617" t="s">
        <v>53</v>
      </c>
      <c r="O3617">
        <v>0.96</v>
      </c>
      <c r="P3617">
        <v>4.5999999999999996</v>
      </c>
      <c r="Q3617" t="s">
        <v>23</v>
      </c>
    </row>
    <row r="3618" spans="1:17" x14ac:dyDescent="0.3">
      <c r="A3618" t="s">
        <v>7578</v>
      </c>
      <c r="B3618" s="1">
        <v>44507</v>
      </c>
      <c r="C3618" t="s">
        <v>7579</v>
      </c>
      <c r="D3618" t="s">
        <v>133</v>
      </c>
      <c r="E3618" t="s">
        <v>7580</v>
      </c>
      <c r="F3618">
        <v>20</v>
      </c>
      <c r="G3618">
        <v>19</v>
      </c>
      <c r="H3618">
        <v>568.11</v>
      </c>
      <c r="I3618">
        <v>607.8777</v>
      </c>
      <c r="J3618">
        <f t="shared" si="56"/>
        <v>11549.676299999999</v>
      </c>
      <c r="K3618" t="s">
        <v>27</v>
      </c>
      <c r="L3618" t="s">
        <v>35</v>
      </c>
      <c r="M3618" t="s">
        <v>36</v>
      </c>
      <c r="N3618" t="s">
        <v>67</v>
      </c>
      <c r="O3618">
        <v>42.89</v>
      </c>
      <c r="P3618">
        <v>2</v>
      </c>
      <c r="Q3618" t="s">
        <v>15</v>
      </c>
    </row>
    <row r="3619" spans="1:17" x14ac:dyDescent="0.3">
      <c r="A3619" t="s">
        <v>7581</v>
      </c>
      <c r="B3619" s="1">
        <v>44141</v>
      </c>
      <c r="C3619" t="s">
        <v>7582</v>
      </c>
      <c r="D3619" t="s">
        <v>45</v>
      </c>
      <c r="E3619" t="s">
        <v>110</v>
      </c>
      <c r="F3619">
        <v>16</v>
      </c>
      <c r="G3619">
        <v>13</v>
      </c>
      <c r="H3619">
        <v>1152.8699999999999</v>
      </c>
      <c r="I3619">
        <v>1256.6283000000001</v>
      </c>
      <c r="J3619">
        <f t="shared" si="56"/>
        <v>16336.1679</v>
      </c>
      <c r="K3619" t="s">
        <v>47</v>
      </c>
      <c r="L3619" t="s">
        <v>21</v>
      </c>
      <c r="M3619" t="s">
        <v>71</v>
      </c>
      <c r="N3619" t="s">
        <v>37</v>
      </c>
      <c r="O3619">
        <v>16.86</v>
      </c>
      <c r="P3619">
        <v>2.1</v>
      </c>
      <c r="Q3619" t="s">
        <v>23</v>
      </c>
    </row>
    <row r="3620" spans="1:17" x14ac:dyDescent="0.3">
      <c r="A3620" t="s">
        <v>7583</v>
      </c>
      <c r="B3620" s="1">
        <v>44327</v>
      </c>
      <c r="C3620" t="s">
        <v>7584</v>
      </c>
      <c r="D3620" t="s">
        <v>65</v>
      </c>
      <c r="E3620" t="s">
        <v>82</v>
      </c>
      <c r="F3620">
        <v>15</v>
      </c>
      <c r="G3620">
        <v>15</v>
      </c>
      <c r="H3620">
        <v>1419.44</v>
      </c>
      <c r="I3620">
        <v>1504.6064000000001</v>
      </c>
      <c r="J3620">
        <f t="shared" si="56"/>
        <v>22569.096000000001</v>
      </c>
      <c r="K3620" t="s">
        <v>51</v>
      </c>
      <c r="L3620" t="s">
        <v>123</v>
      </c>
      <c r="M3620" t="s">
        <v>71</v>
      </c>
      <c r="O3620">
        <v>33.450000000000003</v>
      </c>
      <c r="P3620">
        <v>1.9</v>
      </c>
      <c r="Q3620" t="s">
        <v>23</v>
      </c>
    </row>
    <row r="3621" spans="1:17" x14ac:dyDescent="0.3">
      <c r="A3621" t="s">
        <v>7585</v>
      </c>
      <c r="B3621" s="1">
        <v>45095</v>
      </c>
      <c r="C3621" t="s">
        <v>7586</v>
      </c>
      <c r="D3621" t="s">
        <v>130</v>
      </c>
      <c r="E3621" t="s">
        <v>78</v>
      </c>
      <c r="F3621">
        <v>4</v>
      </c>
      <c r="G3621">
        <v>4</v>
      </c>
      <c r="H3621">
        <v>339.33</v>
      </c>
      <c r="I3621">
        <v>359.68979999999999</v>
      </c>
      <c r="J3621">
        <f t="shared" si="56"/>
        <v>1438.7592</v>
      </c>
      <c r="K3621" t="s">
        <v>20</v>
      </c>
      <c r="L3621" t="s">
        <v>42</v>
      </c>
      <c r="M3621" t="s">
        <v>22</v>
      </c>
      <c r="N3621" t="s">
        <v>37</v>
      </c>
      <c r="O3621">
        <v>21.48</v>
      </c>
      <c r="P3621">
        <v>9</v>
      </c>
      <c r="Q3621" t="s">
        <v>23</v>
      </c>
    </row>
    <row r="3622" spans="1:17" x14ac:dyDescent="0.3">
      <c r="A3622" t="s">
        <v>7587</v>
      </c>
      <c r="B3622" s="1">
        <v>45639</v>
      </c>
      <c r="C3622" t="s">
        <v>7588</v>
      </c>
      <c r="D3622" t="s">
        <v>85</v>
      </c>
      <c r="E3622" t="s">
        <v>78</v>
      </c>
      <c r="F3622">
        <v>9</v>
      </c>
      <c r="G3622">
        <v>9</v>
      </c>
      <c r="H3622">
        <v>886.57</v>
      </c>
      <c r="I3622">
        <v>1001.8240999999999</v>
      </c>
      <c r="J3622">
        <f t="shared" si="56"/>
        <v>9016.4169000000002</v>
      </c>
      <c r="K3622" t="s">
        <v>51</v>
      </c>
      <c r="L3622" t="s">
        <v>21</v>
      </c>
      <c r="M3622" t="s">
        <v>71</v>
      </c>
      <c r="N3622" t="s">
        <v>89</v>
      </c>
      <c r="O3622">
        <v>7.97</v>
      </c>
      <c r="P3622">
        <v>1.6</v>
      </c>
      <c r="Q3622" t="s">
        <v>23</v>
      </c>
    </row>
    <row r="3623" spans="1:17" x14ac:dyDescent="0.3">
      <c r="A3623" t="s">
        <v>7589</v>
      </c>
      <c r="B3623" s="1">
        <v>45506</v>
      </c>
      <c r="C3623" t="s">
        <v>7590</v>
      </c>
      <c r="D3623" t="s">
        <v>33</v>
      </c>
      <c r="E3623" t="s">
        <v>62</v>
      </c>
      <c r="F3623">
        <v>4</v>
      </c>
      <c r="G3623">
        <v>3</v>
      </c>
      <c r="H3623">
        <v>38.82</v>
      </c>
      <c r="I3623">
        <v>41.1492</v>
      </c>
      <c r="J3623">
        <f t="shared" si="56"/>
        <v>123.44759999999999</v>
      </c>
      <c r="K3623" t="s">
        <v>7591</v>
      </c>
      <c r="L3623" t="s">
        <v>79</v>
      </c>
      <c r="M3623" t="s">
        <v>29</v>
      </c>
      <c r="N3623" t="s">
        <v>67</v>
      </c>
      <c r="O3623">
        <v>34.19</v>
      </c>
      <c r="P3623" t="s">
        <v>316</v>
      </c>
      <c r="Q3623" t="s">
        <v>23</v>
      </c>
    </row>
    <row r="3624" spans="1:17" x14ac:dyDescent="0.3">
      <c r="A3624" t="s">
        <v>7592</v>
      </c>
      <c r="B3624" s="1">
        <v>45421</v>
      </c>
      <c r="C3624" t="s">
        <v>7593</v>
      </c>
      <c r="D3624" t="s">
        <v>45</v>
      </c>
      <c r="E3624" t="s">
        <v>120</v>
      </c>
      <c r="F3624">
        <v>1</v>
      </c>
      <c r="G3624">
        <v>1</v>
      </c>
      <c r="H3624">
        <v>661.77</v>
      </c>
      <c r="I3624">
        <v>741.18240000000003</v>
      </c>
      <c r="J3624">
        <f t="shared" si="56"/>
        <v>741.18240000000003</v>
      </c>
      <c r="K3624" t="s">
        <v>27</v>
      </c>
      <c r="L3624" t="s">
        <v>42</v>
      </c>
      <c r="M3624" t="s">
        <v>71</v>
      </c>
      <c r="N3624" t="s">
        <v>67</v>
      </c>
      <c r="O3624">
        <v>28.69</v>
      </c>
      <c r="P3624">
        <v>3.8</v>
      </c>
      <c r="Q3624" t="s">
        <v>23</v>
      </c>
    </row>
    <row r="3625" spans="1:17" x14ac:dyDescent="0.3">
      <c r="A3625" t="s">
        <v>7594</v>
      </c>
      <c r="B3625" s="1">
        <v>44073</v>
      </c>
      <c r="C3625" t="s">
        <v>7595</v>
      </c>
      <c r="D3625" t="s">
        <v>40</v>
      </c>
      <c r="E3625" t="s">
        <v>26</v>
      </c>
      <c r="F3625">
        <v>2</v>
      </c>
      <c r="G3625">
        <v>2</v>
      </c>
      <c r="H3625">
        <v>474.58</v>
      </c>
      <c r="I3625">
        <v>498.30900000000003</v>
      </c>
      <c r="J3625">
        <f t="shared" si="56"/>
        <v>996.61800000000005</v>
      </c>
      <c r="K3625" t="s">
        <v>47</v>
      </c>
      <c r="L3625" t="s">
        <v>28</v>
      </c>
      <c r="M3625" t="s">
        <v>36</v>
      </c>
      <c r="N3625" t="s">
        <v>37</v>
      </c>
      <c r="O3625">
        <v>43.3</v>
      </c>
      <c r="P3625">
        <v>3.6</v>
      </c>
      <c r="Q3625" t="s">
        <v>23</v>
      </c>
    </row>
    <row r="3626" spans="1:17" x14ac:dyDescent="0.3">
      <c r="A3626" t="s">
        <v>7596</v>
      </c>
      <c r="B3626" s="1">
        <v>44123</v>
      </c>
      <c r="C3626" t="s">
        <v>6818</v>
      </c>
      <c r="D3626" t="s">
        <v>65</v>
      </c>
      <c r="E3626" t="s">
        <v>82</v>
      </c>
      <c r="F3626">
        <v>17</v>
      </c>
      <c r="G3626">
        <v>17</v>
      </c>
      <c r="H3626">
        <v>606.48</v>
      </c>
      <c r="I3626">
        <v>661.06320000000005</v>
      </c>
      <c r="J3626">
        <f t="shared" si="56"/>
        <v>11238.074400000001</v>
      </c>
      <c r="K3626" t="s">
        <v>51</v>
      </c>
      <c r="L3626" t="s">
        <v>42</v>
      </c>
      <c r="M3626" t="s">
        <v>71</v>
      </c>
      <c r="N3626" t="s">
        <v>37</v>
      </c>
      <c r="O3626">
        <v>33.020000000000003</v>
      </c>
      <c r="P3626">
        <v>4.8</v>
      </c>
      <c r="Q3626" t="s">
        <v>205</v>
      </c>
    </row>
    <row r="3627" spans="1:17" x14ac:dyDescent="0.3">
      <c r="A3627" t="s">
        <v>7597</v>
      </c>
      <c r="B3627" s="1">
        <v>43895</v>
      </c>
      <c r="C3627" t="s">
        <v>7055</v>
      </c>
      <c r="D3627" t="s">
        <v>85</v>
      </c>
      <c r="E3627" t="s">
        <v>82</v>
      </c>
      <c r="F3627">
        <v>14</v>
      </c>
      <c r="G3627">
        <v>12</v>
      </c>
      <c r="H3627">
        <v>1254.3399999999999</v>
      </c>
      <c r="I3627">
        <v>1404.8608000000002</v>
      </c>
      <c r="J3627">
        <f t="shared" si="56"/>
        <v>16858.329600000001</v>
      </c>
      <c r="K3627" t="s">
        <v>20</v>
      </c>
      <c r="L3627" t="s">
        <v>123</v>
      </c>
      <c r="M3627" t="s">
        <v>22</v>
      </c>
      <c r="N3627" t="s">
        <v>67</v>
      </c>
      <c r="O3627">
        <v>16.88</v>
      </c>
      <c r="P3627">
        <v>2.4</v>
      </c>
      <c r="Q3627" t="s">
        <v>23</v>
      </c>
    </row>
    <row r="3628" spans="1:17" x14ac:dyDescent="0.3">
      <c r="A3628" t="s">
        <v>7598</v>
      </c>
      <c r="B3628" s="1">
        <v>44012</v>
      </c>
      <c r="C3628" t="s">
        <v>7599</v>
      </c>
      <c r="D3628" t="s">
        <v>40</v>
      </c>
      <c r="E3628" t="s">
        <v>57</v>
      </c>
      <c r="F3628">
        <v>9</v>
      </c>
      <c r="G3628">
        <v>8</v>
      </c>
      <c r="H3628">
        <v>1119.4100000000001</v>
      </c>
      <c r="I3628">
        <v>1197.7687000000001</v>
      </c>
      <c r="J3628">
        <f t="shared" si="56"/>
        <v>9582.1496000000006</v>
      </c>
      <c r="K3628" t="s">
        <v>47</v>
      </c>
      <c r="L3628" t="s">
        <v>28</v>
      </c>
      <c r="M3628" t="s">
        <v>36</v>
      </c>
      <c r="N3628" t="s">
        <v>30</v>
      </c>
      <c r="O3628">
        <v>-5</v>
      </c>
      <c r="P3628">
        <v>3.4</v>
      </c>
      <c r="Q3628" t="s">
        <v>15</v>
      </c>
    </row>
    <row r="3629" spans="1:17" x14ac:dyDescent="0.3">
      <c r="A3629" t="s">
        <v>7600</v>
      </c>
      <c r="B3629" s="1">
        <v>43859</v>
      </c>
      <c r="C3629" t="s">
        <v>7601</v>
      </c>
      <c r="D3629" t="s">
        <v>61</v>
      </c>
      <c r="E3629" t="s">
        <v>62</v>
      </c>
      <c r="F3629">
        <v>1</v>
      </c>
      <c r="G3629">
        <v>1</v>
      </c>
      <c r="H3629">
        <v>1108.77</v>
      </c>
      <c r="I3629">
        <v>1164.2085</v>
      </c>
      <c r="J3629">
        <f t="shared" si="56"/>
        <v>1164.2085</v>
      </c>
      <c r="K3629" t="s">
        <v>47</v>
      </c>
      <c r="L3629" t="s">
        <v>42</v>
      </c>
      <c r="M3629" t="s">
        <v>22</v>
      </c>
      <c r="N3629" t="s">
        <v>53</v>
      </c>
      <c r="O3629">
        <v>35.74</v>
      </c>
      <c r="P3629" t="s">
        <v>316</v>
      </c>
      <c r="Q3629" t="s">
        <v>23</v>
      </c>
    </row>
    <row r="3630" spans="1:17" x14ac:dyDescent="0.3">
      <c r="A3630" t="s">
        <v>7602</v>
      </c>
      <c r="B3630" s="1">
        <v>44392</v>
      </c>
      <c r="C3630" t="s">
        <v>7603</v>
      </c>
      <c r="D3630" t="s">
        <v>40</v>
      </c>
      <c r="E3630" t="s">
        <v>41</v>
      </c>
      <c r="F3630">
        <v>20</v>
      </c>
      <c r="G3630">
        <v>16</v>
      </c>
      <c r="H3630">
        <v>925.48</v>
      </c>
      <c r="I3630">
        <v>1045.7923999999998</v>
      </c>
      <c r="J3630">
        <f t="shared" si="56"/>
        <v>16732.678399999997</v>
      </c>
      <c r="K3630" t="s">
        <v>51</v>
      </c>
      <c r="L3630" t="s">
        <v>28</v>
      </c>
      <c r="M3630" t="s">
        <v>36</v>
      </c>
      <c r="N3630" t="s">
        <v>89</v>
      </c>
      <c r="O3630">
        <v>23.57</v>
      </c>
      <c r="P3630">
        <v>1.7</v>
      </c>
      <c r="Q3630" t="s">
        <v>23</v>
      </c>
    </row>
    <row r="3631" spans="1:17" x14ac:dyDescent="0.3">
      <c r="A3631" t="s">
        <v>7604</v>
      </c>
      <c r="B3631" s="1">
        <v>45345</v>
      </c>
      <c r="C3631" t="s">
        <v>7605</v>
      </c>
      <c r="D3631" t="s">
        <v>40</v>
      </c>
      <c r="E3631" t="s">
        <v>41</v>
      </c>
      <c r="F3631">
        <v>20</v>
      </c>
      <c r="G3631">
        <v>19</v>
      </c>
      <c r="H3631">
        <v>1019.14</v>
      </c>
      <c r="I3631">
        <v>1110.8626000000002</v>
      </c>
      <c r="J3631">
        <f t="shared" si="56"/>
        <v>21106.389400000004</v>
      </c>
      <c r="K3631" t="s">
        <v>66</v>
      </c>
      <c r="L3631" t="s">
        <v>42</v>
      </c>
      <c r="M3631" t="s">
        <v>36</v>
      </c>
      <c r="N3631" t="s">
        <v>37</v>
      </c>
      <c r="O3631">
        <v>41.23</v>
      </c>
      <c r="P3631">
        <v>4.9000000000000004</v>
      </c>
      <c r="Q3631" t="s">
        <v>23</v>
      </c>
    </row>
    <row r="3632" spans="1:17" x14ac:dyDescent="0.3">
      <c r="A3632" t="s">
        <v>7606</v>
      </c>
      <c r="B3632" s="1">
        <v>44498</v>
      </c>
      <c r="C3632" t="s">
        <v>7607</v>
      </c>
      <c r="D3632" t="s">
        <v>94</v>
      </c>
      <c r="E3632" t="s">
        <v>117</v>
      </c>
      <c r="F3632">
        <v>3</v>
      </c>
      <c r="G3632">
        <v>3</v>
      </c>
      <c r="H3632">
        <v>1373.08</v>
      </c>
      <c r="I3632">
        <v>1510.3880000000001</v>
      </c>
      <c r="J3632">
        <f t="shared" si="56"/>
        <v>4531.1640000000007</v>
      </c>
      <c r="K3632" t="s">
        <v>20</v>
      </c>
      <c r="L3632" t="s">
        <v>42</v>
      </c>
      <c r="M3632" t="s">
        <v>22</v>
      </c>
      <c r="N3632" t="s">
        <v>89</v>
      </c>
      <c r="O3632">
        <v>43.97</v>
      </c>
      <c r="P3632">
        <v>1.8</v>
      </c>
      <c r="Q3632" t="s">
        <v>23</v>
      </c>
    </row>
    <row r="3633" spans="1:17" x14ac:dyDescent="0.3">
      <c r="A3633" t="s">
        <v>7608</v>
      </c>
      <c r="B3633" s="1">
        <v>45384</v>
      </c>
      <c r="C3633" t="s">
        <v>7609</v>
      </c>
      <c r="D3633" t="s">
        <v>56</v>
      </c>
      <c r="E3633" t="s">
        <v>57</v>
      </c>
      <c r="F3633">
        <v>19</v>
      </c>
      <c r="G3633">
        <v>19</v>
      </c>
      <c r="H3633">
        <v>259.22000000000003</v>
      </c>
      <c r="I3633">
        <v>272.18100000000004</v>
      </c>
      <c r="J3633">
        <f t="shared" si="56"/>
        <v>5171.4390000000003</v>
      </c>
      <c r="K3633" t="s">
        <v>66</v>
      </c>
      <c r="L3633" t="s">
        <v>28</v>
      </c>
      <c r="M3633" t="s">
        <v>22</v>
      </c>
      <c r="N3633" t="s">
        <v>67</v>
      </c>
      <c r="O3633">
        <v>10.52</v>
      </c>
      <c r="P3633">
        <v>2.1</v>
      </c>
      <c r="Q3633" t="s">
        <v>23</v>
      </c>
    </row>
    <row r="3634" spans="1:17" x14ac:dyDescent="0.3">
      <c r="A3634" t="s">
        <v>7610</v>
      </c>
      <c r="B3634" s="1">
        <v>45310</v>
      </c>
      <c r="C3634" t="s">
        <v>7611</v>
      </c>
      <c r="D3634" t="s">
        <v>100</v>
      </c>
      <c r="E3634" t="s">
        <v>26</v>
      </c>
      <c r="F3634">
        <v>14</v>
      </c>
      <c r="G3634">
        <v>13</v>
      </c>
      <c r="H3634">
        <v>239.45</v>
      </c>
      <c r="I3634">
        <v>258.60599999999999</v>
      </c>
      <c r="J3634">
        <f t="shared" si="56"/>
        <v>3361.8779999999997</v>
      </c>
      <c r="K3634" t="s">
        <v>66</v>
      </c>
      <c r="L3634" t="s">
        <v>86</v>
      </c>
      <c r="M3634" t="s">
        <v>71</v>
      </c>
      <c r="N3634" t="s">
        <v>89</v>
      </c>
      <c r="O3634">
        <v>1.24</v>
      </c>
      <c r="P3634">
        <v>3</v>
      </c>
      <c r="Q3634" t="s">
        <v>23</v>
      </c>
    </row>
    <row r="3635" spans="1:17" x14ac:dyDescent="0.3">
      <c r="A3635" t="s">
        <v>7612</v>
      </c>
      <c r="B3635" s="1">
        <v>45597</v>
      </c>
      <c r="C3635" t="s">
        <v>7613</v>
      </c>
      <c r="D3635" t="s">
        <v>56</v>
      </c>
      <c r="E3635" t="s">
        <v>26</v>
      </c>
      <c r="F3635">
        <v>2</v>
      </c>
      <c r="G3635">
        <v>2</v>
      </c>
      <c r="H3635">
        <v>809.2</v>
      </c>
      <c r="I3635">
        <v>922.48800000000017</v>
      </c>
      <c r="J3635">
        <f t="shared" si="56"/>
        <v>1844.9760000000003</v>
      </c>
      <c r="K3635" t="s">
        <v>27</v>
      </c>
      <c r="L3635" t="s">
        <v>21</v>
      </c>
      <c r="M3635" t="s">
        <v>36</v>
      </c>
      <c r="N3635" t="s">
        <v>37</v>
      </c>
      <c r="O3635">
        <v>10.47</v>
      </c>
      <c r="P3635">
        <v>3.9</v>
      </c>
      <c r="Q3635" t="s">
        <v>23</v>
      </c>
    </row>
    <row r="3636" spans="1:17" x14ac:dyDescent="0.3">
      <c r="A3636" t="s">
        <v>7614</v>
      </c>
      <c r="B3636" s="1">
        <v>45282</v>
      </c>
      <c r="C3636" t="s">
        <v>7615</v>
      </c>
      <c r="D3636" t="s">
        <v>56</v>
      </c>
      <c r="E3636" t="s">
        <v>57</v>
      </c>
      <c r="F3636">
        <v>15</v>
      </c>
      <c r="G3636">
        <v>13</v>
      </c>
      <c r="H3636">
        <v>1286.6300000000001</v>
      </c>
      <c r="I3636">
        <v>1389.5604000000003</v>
      </c>
      <c r="J3636">
        <f t="shared" si="56"/>
        <v>18064.285200000006</v>
      </c>
      <c r="K3636" t="s">
        <v>47</v>
      </c>
      <c r="L3636" t="s">
        <v>86</v>
      </c>
      <c r="M3636" t="s">
        <v>36</v>
      </c>
      <c r="N3636" t="s">
        <v>67</v>
      </c>
      <c r="O3636">
        <v>47.63</v>
      </c>
      <c r="P3636">
        <v>3.2</v>
      </c>
      <c r="Q3636" t="s">
        <v>23</v>
      </c>
    </row>
    <row r="3637" spans="1:17" x14ac:dyDescent="0.3">
      <c r="A3637" t="s">
        <v>7616</v>
      </c>
      <c r="B3637" s="1">
        <v>45467</v>
      </c>
      <c r="C3637" t="s">
        <v>7617</v>
      </c>
      <c r="D3637" t="s">
        <v>116</v>
      </c>
      <c r="E3637" t="s">
        <v>117</v>
      </c>
      <c r="F3637">
        <v>13</v>
      </c>
      <c r="G3637">
        <v>12</v>
      </c>
      <c r="H3637">
        <v>617.65</v>
      </c>
      <c r="I3637">
        <v>673.23850000000004</v>
      </c>
      <c r="J3637">
        <f t="shared" si="56"/>
        <v>8078.862000000001</v>
      </c>
      <c r="K3637" t="s">
        <v>20</v>
      </c>
      <c r="L3637" t="s">
        <v>35</v>
      </c>
      <c r="M3637" t="s">
        <v>71</v>
      </c>
      <c r="N3637" t="s">
        <v>37</v>
      </c>
      <c r="O3637">
        <v>43.4</v>
      </c>
      <c r="P3637">
        <v>9</v>
      </c>
      <c r="Q3637" t="s">
        <v>23</v>
      </c>
    </row>
    <row r="3638" spans="1:17" x14ac:dyDescent="0.3">
      <c r="A3638" t="s">
        <v>7618</v>
      </c>
      <c r="B3638" s="1">
        <v>44718</v>
      </c>
      <c r="C3638" t="s">
        <v>7619</v>
      </c>
      <c r="D3638" t="s">
        <v>56</v>
      </c>
      <c r="E3638" t="s">
        <v>26</v>
      </c>
      <c r="F3638">
        <v>1</v>
      </c>
      <c r="G3638">
        <v>1</v>
      </c>
      <c r="H3638">
        <v>45.56</v>
      </c>
      <c r="I3638">
        <v>51.938400000000009</v>
      </c>
      <c r="J3638">
        <f t="shared" si="56"/>
        <v>51.938400000000009</v>
      </c>
      <c r="K3638" t="s">
        <v>47</v>
      </c>
      <c r="L3638" t="s">
        <v>86</v>
      </c>
      <c r="M3638" t="s">
        <v>71</v>
      </c>
      <c r="N3638" t="s">
        <v>67</v>
      </c>
      <c r="O3638">
        <v>35.979999999999997</v>
      </c>
      <c r="P3638">
        <v>2.2000000000000002</v>
      </c>
    </row>
    <row r="3639" spans="1:17" x14ac:dyDescent="0.3">
      <c r="A3639" t="s">
        <v>7620</v>
      </c>
      <c r="B3639" s="1">
        <v>44670</v>
      </c>
      <c r="C3639" t="s">
        <v>7621</v>
      </c>
      <c r="D3639" t="s">
        <v>109</v>
      </c>
      <c r="E3639" t="s">
        <v>120</v>
      </c>
      <c r="F3639">
        <v>3</v>
      </c>
      <c r="G3639">
        <v>3</v>
      </c>
      <c r="H3639">
        <v>1460.16</v>
      </c>
      <c r="I3639">
        <v>1679.184</v>
      </c>
      <c r="J3639">
        <f t="shared" si="56"/>
        <v>5037.5519999999997</v>
      </c>
      <c r="K3639" t="s">
        <v>47</v>
      </c>
      <c r="L3639" t="s">
        <v>35</v>
      </c>
      <c r="M3639" t="s">
        <v>7622</v>
      </c>
      <c r="N3639" t="s">
        <v>67</v>
      </c>
      <c r="O3639">
        <v>5.17</v>
      </c>
      <c r="P3639">
        <v>4.7</v>
      </c>
      <c r="Q3639" t="s">
        <v>23</v>
      </c>
    </row>
    <row r="3640" spans="1:17" x14ac:dyDescent="0.3">
      <c r="A3640" t="s">
        <v>7623</v>
      </c>
      <c r="B3640" s="1">
        <v>44687</v>
      </c>
      <c r="C3640" t="s">
        <v>7624</v>
      </c>
      <c r="D3640" t="s">
        <v>100</v>
      </c>
      <c r="E3640" t="s">
        <v>26</v>
      </c>
      <c r="F3640">
        <v>18</v>
      </c>
      <c r="G3640">
        <v>16</v>
      </c>
      <c r="H3640">
        <v>784.79</v>
      </c>
      <c r="I3640">
        <v>902.50849999999991</v>
      </c>
      <c r="J3640">
        <f t="shared" si="56"/>
        <v>14440.135999999999</v>
      </c>
      <c r="K3640" t="s">
        <v>51</v>
      </c>
      <c r="L3640" t="s">
        <v>42</v>
      </c>
      <c r="M3640" t="s">
        <v>29</v>
      </c>
      <c r="N3640" t="s">
        <v>30</v>
      </c>
      <c r="O3640">
        <v>17.760000000000002</v>
      </c>
      <c r="P3640">
        <v>4</v>
      </c>
      <c r="Q3640" t="s">
        <v>23</v>
      </c>
    </row>
    <row r="3641" spans="1:17" x14ac:dyDescent="0.3">
      <c r="A3641" t="s">
        <v>7625</v>
      </c>
      <c r="B3641" s="1">
        <v>45626</v>
      </c>
      <c r="C3641" t="s">
        <v>7626</v>
      </c>
      <c r="D3641" t="s">
        <v>56</v>
      </c>
      <c r="E3641" t="s">
        <v>26</v>
      </c>
      <c r="F3641">
        <v>2</v>
      </c>
      <c r="G3641">
        <v>2</v>
      </c>
      <c r="H3641">
        <v>1187.53</v>
      </c>
      <c r="I3641">
        <v>1341.9088999999999</v>
      </c>
      <c r="J3641">
        <f t="shared" si="56"/>
        <v>2683.8177999999998</v>
      </c>
      <c r="K3641" t="s">
        <v>27</v>
      </c>
      <c r="L3641" t="s">
        <v>123</v>
      </c>
      <c r="M3641" t="s">
        <v>22</v>
      </c>
      <c r="N3641" t="s">
        <v>37</v>
      </c>
      <c r="O3641">
        <v>21.6</v>
      </c>
      <c r="P3641">
        <v>4.9000000000000004</v>
      </c>
      <c r="Q3641" t="s">
        <v>23</v>
      </c>
    </row>
    <row r="3642" spans="1:17" x14ac:dyDescent="0.3">
      <c r="A3642" t="s">
        <v>7627</v>
      </c>
      <c r="B3642" s="1">
        <v>44710</v>
      </c>
      <c r="C3642" t="s">
        <v>7628</v>
      </c>
      <c r="D3642" t="s">
        <v>33</v>
      </c>
      <c r="E3642" t="s">
        <v>70</v>
      </c>
      <c r="F3642">
        <v>9</v>
      </c>
      <c r="G3642">
        <v>7</v>
      </c>
      <c r="H3642">
        <v>690.88</v>
      </c>
      <c r="I3642">
        <v>759.96800000000007</v>
      </c>
      <c r="J3642">
        <f t="shared" si="56"/>
        <v>5319.7760000000007</v>
      </c>
      <c r="K3642" t="s">
        <v>47</v>
      </c>
      <c r="L3642" t="s">
        <v>28</v>
      </c>
      <c r="N3642" t="s">
        <v>37</v>
      </c>
      <c r="O3642">
        <v>15.79</v>
      </c>
      <c r="P3642">
        <v>3.7</v>
      </c>
      <c r="Q3642" t="s">
        <v>23</v>
      </c>
    </row>
    <row r="3643" spans="1:17" x14ac:dyDescent="0.3">
      <c r="A3643" t="s">
        <v>7629</v>
      </c>
      <c r="B3643" s="1">
        <v>44929</v>
      </c>
      <c r="C3643" t="s">
        <v>7630</v>
      </c>
      <c r="D3643" t="s">
        <v>133</v>
      </c>
      <c r="E3643" t="s">
        <v>95</v>
      </c>
      <c r="F3643">
        <v>12</v>
      </c>
      <c r="G3643">
        <v>10</v>
      </c>
      <c r="H3643">
        <v>620.85</v>
      </c>
      <c r="I3643">
        <v>682.93500000000006</v>
      </c>
      <c r="J3643">
        <f t="shared" si="56"/>
        <v>6829.35</v>
      </c>
      <c r="K3643" t="s">
        <v>47</v>
      </c>
      <c r="L3643" t="s">
        <v>123</v>
      </c>
      <c r="M3643" t="s">
        <v>22</v>
      </c>
      <c r="N3643" t="s">
        <v>53</v>
      </c>
      <c r="O3643">
        <v>27.15</v>
      </c>
      <c r="P3643">
        <v>1.3</v>
      </c>
      <c r="Q3643" t="s">
        <v>23</v>
      </c>
    </row>
    <row r="3644" spans="1:17" x14ac:dyDescent="0.3">
      <c r="A3644" t="s">
        <v>7631</v>
      </c>
      <c r="B3644" s="1">
        <v>45049</v>
      </c>
      <c r="C3644" t="s">
        <v>7632</v>
      </c>
      <c r="D3644" t="s">
        <v>130</v>
      </c>
      <c r="E3644" t="s">
        <v>19</v>
      </c>
      <c r="F3644">
        <v>7</v>
      </c>
      <c r="G3644">
        <v>6</v>
      </c>
      <c r="H3644">
        <v>791.64</v>
      </c>
      <c r="I3644">
        <v>862.88760000000002</v>
      </c>
      <c r="J3644">
        <f t="shared" si="56"/>
        <v>5177.3256000000001</v>
      </c>
      <c r="K3644" t="s">
        <v>66</v>
      </c>
      <c r="L3644" t="s">
        <v>79</v>
      </c>
      <c r="M3644" t="s">
        <v>22</v>
      </c>
      <c r="N3644" t="s">
        <v>67</v>
      </c>
      <c r="O3644">
        <v>19.350000000000001</v>
      </c>
      <c r="P3644">
        <v>4.7</v>
      </c>
      <c r="Q3644" t="s">
        <v>23</v>
      </c>
    </row>
    <row r="3645" spans="1:17" x14ac:dyDescent="0.3">
      <c r="A3645" t="s">
        <v>7633</v>
      </c>
      <c r="B3645" s="1">
        <v>44925</v>
      </c>
      <c r="C3645" t="s">
        <v>7634</v>
      </c>
      <c r="D3645" t="s">
        <v>133</v>
      </c>
      <c r="E3645" t="s">
        <v>117</v>
      </c>
      <c r="F3645">
        <v>12</v>
      </c>
      <c r="G3645">
        <v>11</v>
      </c>
      <c r="H3645">
        <v>6.08</v>
      </c>
      <c r="I3645">
        <v>6.9312000000000005</v>
      </c>
      <c r="J3645">
        <f t="shared" si="56"/>
        <v>76.243200000000002</v>
      </c>
      <c r="K3645" t="s">
        <v>66</v>
      </c>
      <c r="L3645" t="s">
        <v>42</v>
      </c>
      <c r="M3645" t="s">
        <v>29</v>
      </c>
      <c r="N3645" t="s">
        <v>89</v>
      </c>
      <c r="O3645">
        <v>18.36</v>
      </c>
      <c r="P3645">
        <v>2.2999999999999998</v>
      </c>
      <c r="Q3645" t="s">
        <v>23</v>
      </c>
    </row>
    <row r="3646" spans="1:17" x14ac:dyDescent="0.3">
      <c r="A3646" t="s">
        <v>7635</v>
      </c>
      <c r="B3646" s="1">
        <v>44282</v>
      </c>
      <c r="C3646" t="s">
        <v>7636</v>
      </c>
      <c r="D3646" t="s">
        <v>33</v>
      </c>
      <c r="E3646" t="s">
        <v>62</v>
      </c>
      <c r="F3646">
        <v>12</v>
      </c>
      <c r="G3646">
        <v>11</v>
      </c>
      <c r="H3646">
        <v>50.29</v>
      </c>
      <c r="I3646">
        <v>54.313200000000002</v>
      </c>
      <c r="J3646">
        <f t="shared" si="56"/>
        <v>597.4452</v>
      </c>
      <c r="K3646" t="s">
        <v>51</v>
      </c>
      <c r="L3646" t="s">
        <v>86</v>
      </c>
      <c r="M3646" t="s">
        <v>71</v>
      </c>
      <c r="N3646" t="s">
        <v>30</v>
      </c>
      <c r="O3646">
        <v>36.49</v>
      </c>
      <c r="P3646">
        <v>3.9</v>
      </c>
      <c r="Q3646" t="s">
        <v>205</v>
      </c>
    </row>
    <row r="3647" spans="1:17" x14ac:dyDescent="0.3">
      <c r="A3647" t="s">
        <v>4649</v>
      </c>
      <c r="B3647" s="1">
        <v>45639</v>
      </c>
      <c r="C3647" t="s">
        <v>7637</v>
      </c>
      <c r="D3647" t="s">
        <v>61</v>
      </c>
      <c r="E3647" t="s">
        <v>62</v>
      </c>
      <c r="F3647">
        <v>14</v>
      </c>
      <c r="G3647">
        <v>14</v>
      </c>
      <c r="H3647">
        <v>437.43</v>
      </c>
      <c r="I3647">
        <v>463.67580000000004</v>
      </c>
      <c r="J3647">
        <f t="shared" si="56"/>
        <v>6491.4612000000006</v>
      </c>
      <c r="K3647" t="s">
        <v>27</v>
      </c>
      <c r="L3647" t="s">
        <v>42</v>
      </c>
      <c r="M3647" t="s">
        <v>36</v>
      </c>
      <c r="N3647" t="s">
        <v>37</v>
      </c>
      <c r="O3647">
        <v>34.46</v>
      </c>
      <c r="P3647">
        <v>1.5</v>
      </c>
      <c r="Q3647" t="s">
        <v>23</v>
      </c>
    </row>
    <row r="3648" spans="1:17" x14ac:dyDescent="0.3">
      <c r="A3648" t="s">
        <v>7638</v>
      </c>
      <c r="B3648" s="1">
        <v>45463</v>
      </c>
      <c r="C3648" t="s">
        <v>7639</v>
      </c>
      <c r="D3648" t="s">
        <v>45</v>
      </c>
      <c r="E3648" t="s">
        <v>110</v>
      </c>
      <c r="F3648">
        <v>20</v>
      </c>
      <c r="G3648">
        <v>18</v>
      </c>
      <c r="H3648">
        <v>1280.0999999999999</v>
      </c>
      <c r="I3648">
        <v>1369.7069999999999</v>
      </c>
      <c r="J3648">
        <f t="shared" si="56"/>
        <v>24654.725999999999</v>
      </c>
      <c r="K3648" t="s">
        <v>27</v>
      </c>
      <c r="L3648" t="s">
        <v>79</v>
      </c>
      <c r="M3648" t="s">
        <v>22</v>
      </c>
      <c r="N3648" t="s">
        <v>53</v>
      </c>
      <c r="O3648">
        <v>7.68</v>
      </c>
      <c r="P3648">
        <v>3.4</v>
      </c>
    </row>
    <row r="3649" spans="1:17" x14ac:dyDescent="0.3">
      <c r="A3649" t="s">
        <v>7640</v>
      </c>
      <c r="B3649" s="1">
        <v>45367</v>
      </c>
      <c r="C3649" t="s">
        <v>7641</v>
      </c>
      <c r="D3649" t="s">
        <v>141</v>
      </c>
      <c r="E3649" t="s">
        <v>50</v>
      </c>
      <c r="F3649">
        <v>13</v>
      </c>
      <c r="G3649">
        <v>11</v>
      </c>
      <c r="H3649">
        <v>8.34</v>
      </c>
      <c r="I3649">
        <v>9.3408000000000015</v>
      </c>
      <c r="J3649">
        <f t="shared" si="56"/>
        <v>102.74880000000002</v>
      </c>
      <c r="K3649" t="s">
        <v>27</v>
      </c>
      <c r="L3649" t="s">
        <v>123</v>
      </c>
      <c r="M3649" t="s">
        <v>36</v>
      </c>
      <c r="N3649" t="s">
        <v>67</v>
      </c>
      <c r="O3649">
        <v>5.72</v>
      </c>
      <c r="P3649">
        <v>2.8</v>
      </c>
      <c r="Q3649" t="s">
        <v>15</v>
      </c>
    </row>
    <row r="3650" spans="1:17" x14ac:dyDescent="0.3">
      <c r="A3650" t="s">
        <v>7642</v>
      </c>
      <c r="B3650" s="1">
        <v>44182</v>
      </c>
      <c r="C3650" t="s">
        <v>7643</v>
      </c>
      <c r="D3650" t="s">
        <v>77</v>
      </c>
      <c r="E3650" t="s">
        <v>82</v>
      </c>
      <c r="F3650">
        <v>9</v>
      </c>
      <c r="G3650">
        <v>9</v>
      </c>
      <c r="H3650">
        <v>20</v>
      </c>
      <c r="I3650">
        <v>21.8</v>
      </c>
      <c r="J3650">
        <f t="shared" si="56"/>
        <v>196.20000000000002</v>
      </c>
      <c r="K3650" t="s">
        <v>66</v>
      </c>
      <c r="L3650" t="s">
        <v>28</v>
      </c>
      <c r="M3650" t="s">
        <v>71</v>
      </c>
      <c r="N3650" t="s">
        <v>30</v>
      </c>
      <c r="O3650">
        <v>31.22</v>
      </c>
      <c r="P3650">
        <v>1.4</v>
      </c>
      <c r="Q3650" t="s">
        <v>23</v>
      </c>
    </row>
    <row r="3651" spans="1:17" x14ac:dyDescent="0.3">
      <c r="A3651" t="s">
        <v>7644</v>
      </c>
      <c r="B3651" s="1">
        <v>43908</v>
      </c>
      <c r="C3651" t="s">
        <v>7645</v>
      </c>
      <c r="D3651" t="s">
        <v>33</v>
      </c>
      <c r="E3651" t="s">
        <v>70</v>
      </c>
      <c r="F3651">
        <v>8</v>
      </c>
      <c r="G3651">
        <v>6</v>
      </c>
      <c r="H3651">
        <v>469.49</v>
      </c>
      <c r="I3651">
        <v>535.21860000000004</v>
      </c>
      <c r="J3651">
        <f t="shared" ref="J3651:J3714" si="57">G3651*I3651</f>
        <v>3211.3116</v>
      </c>
      <c r="K3651" t="s">
        <v>20</v>
      </c>
      <c r="L3651" t="s">
        <v>28</v>
      </c>
      <c r="M3651" t="s">
        <v>22</v>
      </c>
      <c r="N3651" t="s">
        <v>7646</v>
      </c>
      <c r="O3651">
        <v>-5</v>
      </c>
      <c r="P3651">
        <v>1</v>
      </c>
      <c r="Q3651" t="s">
        <v>23</v>
      </c>
    </row>
    <row r="3652" spans="1:17" x14ac:dyDescent="0.3">
      <c r="A3652" t="s">
        <v>1928</v>
      </c>
      <c r="B3652" s="1">
        <v>45253</v>
      </c>
      <c r="C3652" t="s">
        <v>7647</v>
      </c>
      <c r="D3652" t="s">
        <v>116</v>
      </c>
      <c r="E3652" t="s">
        <v>95</v>
      </c>
      <c r="F3652">
        <v>1</v>
      </c>
      <c r="G3652">
        <v>1</v>
      </c>
      <c r="H3652">
        <v>837.44</v>
      </c>
      <c r="I3652">
        <v>937.93280000000016</v>
      </c>
      <c r="J3652">
        <f t="shared" si="57"/>
        <v>937.93280000000016</v>
      </c>
      <c r="K3652" t="s">
        <v>47</v>
      </c>
      <c r="L3652" t="s">
        <v>28</v>
      </c>
      <c r="M3652" t="s">
        <v>22</v>
      </c>
      <c r="N3652" t="s">
        <v>53</v>
      </c>
      <c r="O3652">
        <v>14.54</v>
      </c>
      <c r="P3652">
        <v>1.4</v>
      </c>
      <c r="Q3652" t="s">
        <v>23</v>
      </c>
    </row>
    <row r="3653" spans="1:17" x14ac:dyDescent="0.3">
      <c r="A3653" t="s">
        <v>7648</v>
      </c>
      <c r="B3653" s="1">
        <v>45237</v>
      </c>
      <c r="C3653" t="s">
        <v>7649</v>
      </c>
      <c r="D3653" t="s">
        <v>33</v>
      </c>
      <c r="E3653" t="s">
        <v>7650</v>
      </c>
      <c r="F3653">
        <v>1</v>
      </c>
      <c r="G3653">
        <v>1</v>
      </c>
      <c r="H3653">
        <v>1402.62</v>
      </c>
      <c r="I3653">
        <v>1542.8820000000001</v>
      </c>
      <c r="J3653">
        <f t="shared" si="57"/>
        <v>1542.8820000000001</v>
      </c>
      <c r="K3653" t="s">
        <v>66</v>
      </c>
      <c r="L3653" t="s">
        <v>21</v>
      </c>
      <c r="M3653" t="s">
        <v>36</v>
      </c>
      <c r="N3653" t="s">
        <v>30</v>
      </c>
      <c r="O3653">
        <v>11.86</v>
      </c>
      <c r="P3653">
        <v>1.2</v>
      </c>
      <c r="Q3653" t="s">
        <v>23</v>
      </c>
    </row>
    <row r="3654" spans="1:17" x14ac:dyDescent="0.3">
      <c r="A3654" t="s">
        <v>7651</v>
      </c>
      <c r="B3654" s="1">
        <v>45032</v>
      </c>
      <c r="C3654" t="s">
        <v>1229</v>
      </c>
      <c r="D3654" t="s">
        <v>141</v>
      </c>
      <c r="E3654" t="s">
        <v>50</v>
      </c>
      <c r="F3654">
        <v>15</v>
      </c>
      <c r="G3654">
        <v>15</v>
      </c>
      <c r="H3654">
        <v>1106.7</v>
      </c>
      <c r="I3654">
        <v>1162.0350000000001</v>
      </c>
      <c r="J3654">
        <f t="shared" si="57"/>
        <v>17430.525000000001</v>
      </c>
      <c r="K3654" t="s">
        <v>51</v>
      </c>
      <c r="L3654" t="s">
        <v>28</v>
      </c>
      <c r="M3654" t="s">
        <v>71</v>
      </c>
      <c r="N3654" t="s">
        <v>53</v>
      </c>
      <c r="O3654">
        <v>9.06</v>
      </c>
      <c r="P3654">
        <v>3.7</v>
      </c>
      <c r="Q3654" t="s">
        <v>23</v>
      </c>
    </row>
    <row r="3655" spans="1:17" x14ac:dyDescent="0.3">
      <c r="A3655" t="s">
        <v>7652</v>
      </c>
      <c r="B3655" s="1">
        <v>44721</v>
      </c>
      <c r="C3655" t="s">
        <v>7653</v>
      </c>
      <c r="D3655" t="s">
        <v>133</v>
      </c>
      <c r="E3655" t="s">
        <v>95</v>
      </c>
      <c r="F3655">
        <v>1</v>
      </c>
      <c r="G3655">
        <v>1</v>
      </c>
      <c r="H3655">
        <v>1295.03</v>
      </c>
      <c r="I3655">
        <v>1424.5330000000001</v>
      </c>
      <c r="J3655">
        <f t="shared" si="57"/>
        <v>1424.5330000000001</v>
      </c>
      <c r="K3655" t="s">
        <v>66</v>
      </c>
      <c r="L3655" t="s">
        <v>35</v>
      </c>
      <c r="M3655" t="s">
        <v>7654</v>
      </c>
      <c r="N3655" t="s">
        <v>89</v>
      </c>
      <c r="O3655">
        <v>4.45</v>
      </c>
      <c r="P3655">
        <v>4.7</v>
      </c>
      <c r="Q3655" t="s">
        <v>74</v>
      </c>
    </row>
    <row r="3656" spans="1:17" x14ac:dyDescent="0.3">
      <c r="A3656" t="s">
        <v>7655</v>
      </c>
      <c r="B3656" s="1">
        <v>45528</v>
      </c>
      <c r="C3656" t="s">
        <v>7656</v>
      </c>
      <c r="D3656" t="s">
        <v>40</v>
      </c>
      <c r="E3656" t="s">
        <v>26</v>
      </c>
      <c r="F3656">
        <v>13</v>
      </c>
      <c r="G3656">
        <v>12</v>
      </c>
      <c r="H3656">
        <v>515.02</v>
      </c>
      <c r="I3656">
        <v>576.82240000000002</v>
      </c>
      <c r="J3656">
        <f t="shared" si="57"/>
        <v>6921.8688000000002</v>
      </c>
      <c r="K3656" t="s">
        <v>47</v>
      </c>
      <c r="L3656" t="s">
        <v>28</v>
      </c>
      <c r="M3656" t="s">
        <v>36</v>
      </c>
      <c r="N3656" t="s">
        <v>67</v>
      </c>
      <c r="O3656">
        <v>26.89</v>
      </c>
      <c r="P3656">
        <v>2.2999999999999998</v>
      </c>
      <c r="Q3656" t="s">
        <v>23</v>
      </c>
    </row>
    <row r="3657" spans="1:17" x14ac:dyDescent="0.3">
      <c r="A3657" t="s">
        <v>7657</v>
      </c>
      <c r="B3657" s="1">
        <v>43974</v>
      </c>
      <c r="C3657" t="s">
        <v>7658</v>
      </c>
      <c r="D3657" t="s">
        <v>94</v>
      </c>
      <c r="E3657" t="s">
        <v>50</v>
      </c>
      <c r="F3657">
        <v>18</v>
      </c>
      <c r="G3657">
        <v>15</v>
      </c>
      <c r="H3657">
        <v>796.14</v>
      </c>
      <c r="I3657">
        <v>843.90840000000003</v>
      </c>
      <c r="J3657">
        <f t="shared" si="57"/>
        <v>12658.626</v>
      </c>
      <c r="K3657" t="s">
        <v>27</v>
      </c>
      <c r="L3657" t="s">
        <v>35</v>
      </c>
      <c r="M3657" t="s">
        <v>71</v>
      </c>
      <c r="N3657" t="s">
        <v>37</v>
      </c>
      <c r="O3657">
        <v>41.58</v>
      </c>
      <c r="P3657">
        <v>2.4</v>
      </c>
      <c r="Q3657" t="s">
        <v>23</v>
      </c>
    </row>
    <row r="3658" spans="1:17" x14ac:dyDescent="0.3">
      <c r="A3658" t="s">
        <v>7659</v>
      </c>
      <c r="B3658" s="1">
        <v>44385</v>
      </c>
      <c r="D3658" t="s">
        <v>133</v>
      </c>
      <c r="E3658" t="s">
        <v>50</v>
      </c>
      <c r="F3658">
        <v>7</v>
      </c>
      <c r="G3658">
        <v>7</v>
      </c>
      <c r="H3658">
        <v>305.52</v>
      </c>
      <c r="I3658">
        <v>333.01679999999999</v>
      </c>
      <c r="J3658">
        <f t="shared" si="57"/>
        <v>2331.1176</v>
      </c>
      <c r="K3658" t="s">
        <v>27</v>
      </c>
      <c r="L3658" t="s">
        <v>86</v>
      </c>
      <c r="M3658" t="s">
        <v>22</v>
      </c>
      <c r="N3658" t="s">
        <v>89</v>
      </c>
      <c r="O3658">
        <v>43.58</v>
      </c>
      <c r="P3658">
        <v>1.3</v>
      </c>
      <c r="Q3658" t="s">
        <v>23</v>
      </c>
    </row>
    <row r="3659" spans="1:17" x14ac:dyDescent="0.3">
      <c r="A3659" t="s">
        <v>7660</v>
      </c>
      <c r="B3659" s="1">
        <v>45080</v>
      </c>
      <c r="C3659" t="s">
        <v>7661</v>
      </c>
      <c r="D3659" t="s">
        <v>940</v>
      </c>
      <c r="E3659" t="s">
        <v>117</v>
      </c>
      <c r="F3659">
        <v>18</v>
      </c>
      <c r="G3659">
        <v>15</v>
      </c>
      <c r="H3659">
        <v>809.7</v>
      </c>
      <c r="I3659">
        <v>866.37900000000013</v>
      </c>
      <c r="J3659">
        <f t="shared" si="57"/>
        <v>12995.685000000001</v>
      </c>
      <c r="K3659" t="s">
        <v>47</v>
      </c>
      <c r="L3659" t="s">
        <v>35</v>
      </c>
      <c r="M3659" t="s">
        <v>7662</v>
      </c>
      <c r="N3659" t="s">
        <v>53</v>
      </c>
      <c r="O3659">
        <v>31.08</v>
      </c>
      <c r="P3659">
        <v>4.5</v>
      </c>
      <c r="Q3659" t="s">
        <v>23</v>
      </c>
    </row>
    <row r="3660" spans="1:17" x14ac:dyDescent="0.3">
      <c r="A3660" t="s">
        <v>7663</v>
      </c>
      <c r="B3660" s="1">
        <v>44317</v>
      </c>
      <c r="C3660" t="s">
        <v>7664</v>
      </c>
      <c r="D3660" t="s">
        <v>133</v>
      </c>
      <c r="E3660" t="s">
        <v>50</v>
      </c>
      <c r="F3660">
        <v>10</v>
      </c>
      <c r="G3660">
        <v>10</v>
      </c>
      <c r="H3660">
        <v>708.32</v>
      </c>
      <c r="I3660">
        <v>814.56799999999998</v>
      </c>
      <c r="J3660">
        <f t="shared" si="57"/>
        <v>8145.68</v>
      </c>
      <c r="K3660" t="s">
        <v>66</v>
      </c>
      <c r="L3660" t="s">
        <v>42</v>
      </c>
      <c r="M3660" t="s">
        <v>36</v>
      </c>
      <c r="N3660" t="s">
        <v>30</v>
      </c>
      <c r="O3660">
        <v>16.97</v>
      </c>
      <c r="P3660">
        <v>1.8</v>
      </c>
      <c r="Q3660" t="s">
        <v>23</v>
      </c>
    </row>
    <row r="3661" spans="1:17" x14ac:dyDescent="0.3">
      <c r="A3661" t="s">
        <v>7665</v>
      </c>
      <c r="B3661" s="1">
        <v>44004</v>
      </c>
      <c r="C3661" t="s">
        <v>7666</v>
      </c>
      <c r="D3661" t="s">
        <v>56</v>
      </c>
      <c r="E3661" t="s">
        <v>41</v>
      </c>
      <c r="F3661">
        <v>7</v>
      </c>
      <c r="G3661">
        <v>6</v>
      </c>
      <c r="H3661">
        <v>1337.44</v>
      </c>
      <c r="I3661">
        <v>1471.1840000000002</v>
      </c>
      <c r="J3661">
        <f t="shared" si="57"/>
        <v>8827.1040000000012</v>
      </c>
      <c r="K3661" t="s">
        <v>27</v>
      </c>
      <c r="L3661" t="s">
        <v>35</v>
      </c>
      <c r="M3661" t="s">
        <v>22</v>
      </c>
      <c r="N3661" t="s">
        <v>89</v>
      </c>
      <c r="O3661">
        <v>34.01</v>
      </c>
      <c r="P3661">
        <v>4.3</v>
      </c>
      <c r="Q3661" t="s">
        <v>205</v>
      </c>
    </row>
    <row r="3662" spans="1:17" x14ac:dyDescent="0.3">
      <c r="A3662" t="s">
        <v>7667</v>
      </c>
      <c r="B3662" s="1">
        <v>45399</v>
      </c>
      <c r="C3662" t="s">
        <v>7668</v>
      </c>
      <c r="D3662" t="s">
        <v>100</v>
      </c>
      <c r="E3662" t="s">
        <v>57</v>
      </c>
      <c r="F3662">
        <v>10</v>
      </c>
      <c r="G3662">
        <v>9</v>
      </c>
      <c r="H3662">
        <v>318.83</v>
      </c>
      <c r="I3662">
        <v>337.95979999999997</v>
      </c>
      <c r="J3662">
        <f t="shared" si="57"/>
        <v>3041.6381999999999</v>
      </c>
      <c r="K3662" t="s">
        <v>51</v>
      </c>
      <c r="L3662" t="s">
        <v>35</v>
      </c>
      <c r="M3662" t="s">
        <v>22</v>
      </c>
      <c r="N3662" t="s">
        <v>53</v>
      </c>
      <c r="O3662">
        <v>22.24</v>
      </c>
      <c r="P3662">
        <v>4.3</v>
      </c>
      <c r="Q3662" t="s">
        <v>23</v>
      </c>
    </row>
    <row r="3663" spans="1:17" x14ac:dyDescent="0.3">
      <c r="A3663" t="s">
        <v>7669</v>
      </c>
      <c r="B3663" s="1">
        <v>44192</v>
      </c>
      <c r="C3663" t="s">
        <v>3446</v>
      </c>
      <c r="D3663" t="s">
        <v>109</v>
      </c>
      <c r="E3663" t="s">
        <v>110</v>
      </c>
      <c r="F3663">
        <v>5</v>
      </c>
      <c r="G3663">
        <v>5</v>
      </c>
      <c r="H3663">
        <v>561.74</v>
      </c>
      <c r="I3663">
        <v>640.38360000000011</v>
      </c>
      <c r="J3663">
        <f t="shared" si="57"/>
        <v>3201.9180000000006</v>
      </c>
      <c r="K3663" t="s">
        <v>66</v>
      </c>
      <c r="L3663" t="s">
        <v>79</v>
      </c>
      <c r="M3663" t="s">
        <v>29</v>
      </c>
      <c r="N3663" t="s">
        <v>30</v>
      </c>
      <c r="O3663">
        <v>30.17</v>
      </c>
      <c r="P3663">
        <v>3.7</v>
      </c>
      <c r="Q3663" t="s">
        <v>23</v>
      </c>
    </row>
    <row r="3664" spans="1:17" x14ac:dyDescent="0.3">
      <c r="A3664" t="s">
        <v>7670</v>
      </c>
      <c r="B3664" s="1">
        <v>45279</v>
      </c>
      <c r="C3664" t="s">
        <v>7671</v>
      </c>
      <c r="D3664" t="s">
        <v>33</v>
      </c>
      <c r="E3664" t="s">
        <v>34</v>
      </c>
      <c r="F3664">
        <v>6</v>
      </c>
      <c r="G3664">
        <v>6</v>
      </c>
      <c r="H3664">
        <v>85.25</v>
      </c>
      <c r="I3664">
        <v>89.512500000000003</v>
      </c>
      <c r="J3664">
        <f t="shared" si="57"/>
        <v>537.07500000000005</v>
      </c>
      <c r="K3664" t="s">
        <v>66</v>
      </c>
      <c r="L3664" t="s">
        <v>42</v>
      </c>
      <c r="M3664" t="s">
        <v>71</v>
      </c>
      <c r="N3664" t="s">
        <v>37</v>
      </c>
      <c r="O3664">
        <v>20.65</v>
      </c>
      <c r="P3664">
        <v>4.8</v>
      </c>
      <c r="Q3664" t="s">
        <v>23</v>
      </c>
    </row>
    <row r="3665" spans="1:17" x14ac:dyDescent="0.3">
      <c r="A3665" t="s">
        <v>7672</v>
      </c>
      <c r="B3665" s="1">
        <v>44328</v>
      </c>
      <c r="C3665" t="s">
        <v>7673</v>
      </c>
      <c r="D3665" t="s">
        <v>33</v>
      </c>
      <c r="E3665" t="s">
        <v>34</v>
      </c>
      <c r="F3665">
        <v>5</v>
      </c>
      <c r="G3665">
        <v>4</v>
      </c>
      <c r="H3665">
        <v>6</v>
      </c>
      <c r="I3665">
        <v>6.48</v>
      </c>
      <c r="J3665">
        <f t="shared" si="57"/>
        <v>25.92</v>
      </c>
      <c r="K3665" t="s">
        <v>20</v>
      </c>
      <c r="L3665" t="s">
        <v>123</v>
      </c>
      <c r="M3665" t="s">
        <v>22</v>
      </c>
      <c r="N3665" t="s">
        <v>67</v>
      </c>
      <c r="O3665">
        <v>4.28</v>
      </c>
      <c r="P3665">
        <v>3.7</v>
      </c>
      <c r="Q3665" t="s">
        <v>23</v>
      </c>
    </row>
    <row r="3666" spans="1:17" x14ac:dyDescent="0.3">
      <c r="A3666" t="s">
        <v>7674</v>
      </c>
      <c r="B3666" s="1">
        <v>44414</v>
      </c>
      <c r="C3666" t="s">
        <v>7675</v>
      </c>
      <c r="D3666" t="s">
        <v>85</v>
      </c>
      <c r="E3666" t="s">
        <v>19</v>
      </c>
      <c r="F3666">
        <v>1</v>
      </c>
      <c r="G3666">
        <v>1</v>
      </c>
      <c r="H3666">
        <v>1250.27</v>
      </c>
      <c r="I3666">
        <v>1337.7889</v>
      </c>
      <c r="J3666">
        <f t="shared" si="57"/>
        <v>1337.7889</v>
      </c>
      <c r="K3666" t="s">
        <v>66</v>
      </c>
      <c r="L3666" t="s">
        <v>35</v>
      </c>
      <c r="M3666" t="s">
        <v>71</v>
      </c>
      <c r="O3666">
        <v>10.6</v>
      </c>
      <c r="P3666">
        <v>1.6</v>
      </c>
      <c r="Q3666" t="s">
        <v>23</v>
      </c>
    </row>
    <row r="3667" spans="1:17" x14ac:dyDescent="0.3">
      <c r="A3667" t="s">
        <v>7676</v>
      </c>
      <c r="B3667" s="1">
        <v>44107</v>
      </c>
      <c r="C3667" t="s">
        <v>7677</v>
      </c>
      <c r="D3667" t="s">
        <v>33</v>
      </c>
      <c r="E3667" t="s">
        <v>62</v>
      </c>
      <c r="F3667">
        <v>11</v>
      </c>
      <c r="G3667">
        <v>10</v>
      </c>
      <c r="H3667">
        <v>992.87</v>
      </c>
      <c r="I3667">
        <v>1102.0857000000001</v>
      </c>
      <c r="J3667">
        <f t="shared" si="57"/>
        <v>11020.857</v>
      </c>
      <c r="K3667" t="s">
        <v>20</v>
      </c>
      <c r="L3667" t="s">
        <v>86</v>
      </c>
      <c r="M3667" t="s">
        <v>36</v>
      </c>
      <c r="N3667" t="s">
        <v>30</v>
      </c>
      <c r="O3667">
        <v>13.7</v>
      </c>
      <c r="P3667">
        <v>4.2</v>
      </c>
      <c r="Q3667" t="s">
        <v>23</v>
      </c>
    </row>
    <row r="3668" spans="1:17" x14ac:dyDescent="0.3">
      <c r="A3668" t="s">
        <v>7678</v>
      </c>
      <c r="B3668" s="1">
        <v>44006</v>
      </c>
      <c r="C3668" t="s">
        <v>7679</v>
      </c>
      <c r="D3668" t="s">
        <v>141</v>
      </c>
      <c r="E3668" t="s">
        <v>95</v>
      </c>
      <c r="F3668">
        <v>9</v>
      </c>
      <c r="G3668">
        <v>9</v>
      </c>
      <c r="H3668">
        <v>212.32</v>
      </c>
      <c r="I3668">
        <v>231.4288</v>
      </c>
      <c r="J3668">
        <f t="shared" si="57"/>
        <v>2082.8591999999999</v>
      </c>
      <c r="K3668" t="s">
        <v>51</v>
      </c>
      <c r="L3668" t="s">
        <v>28</v>
      </c>
      <c r="M3668" t="s">
        <v>71</v>
      </c>
      <c r="N3668" t="s">
        <v>53</v>
      </c>
      <c r="O3668">
        <v>12.96</v>
      </c>
      <c r="P3668">
        <v>5</v>
      </c>
      <c r="Q3668" t="s">
        <v>23</v>
      </c>
    </row>
    <row r="3669" spans="1:17" x14ac:dyDescent="0.3">
      <c r="A3669" t="s">
        <v>7680</v>
      </c>
      <c r="B3669" s="1">
        <v>45309</v>
      </c>
      <c r="C3669" t="s">
        <v>7681</v>
      </c>
      <c r="D3669" t="s">
        <v>40</v>
      </c>
      <c r="E3669" t="s">
        <v>57</v>
      </c>
      <c r="F3669">
        <v>20</v>
      </c>
      <c r="G3669">
        <v>19</v>
      </c>
      <c r="H3669">
        <v>1153.29</v>
      </c>
      <c r="I3669">
        <v>1245.5532000000001</v>
      </c>
      <c r="J3669">
        <f t="shared" si="57"/>
        <v>23665.5108</v>
      </c>
      <c r="K3669" t="s">
        <v>20</v>
      </c>
      <c r="L3669" t="s">
        <v>42</v>
      </c>
      <c r="M3669" t="s">
        <v>71</v>
      </c>
      <c r="N3669" t="s">
        <v>67</v>
      </c>
      <c r="O3669">
        <v>10.67</v>
      </c>
      <c r="P3669">
        <v>3.1</v>
      </c>
      <c r="Q3669" t="s">
        <v>23</v>
      </c>
    </row>
    <row r="3670" spans="1:17" x14ac:dyDescent="0.3">
      <c r="A3670" t="s">
        <v>7682</v>
      </c>
      <c r="B3670" s="1">
        <v>44790</v>
      </c>
      <c r="C3670" t="s">
        <v>7683</v>
      </c>
      <c r="D3670" t="s">
        <v>116</v>
      </c>
      <c r="E3670" t="s">
        <v>95</v>
      </c>
      <c r="F3670">
        <v>15</v>
      </c>
      <c r="G3670">
        <v>13</v>
      </c>
      <c r="H3670">
        <v>1269.82</v>
      </c>
      <c r="I3670">
        <v>1447.5948000000001</v>
      </c>
      <c r="J3670">
        <f t="shared" si="57"/>
        <v>18818.732400000001</v>
      </c>
      <c r="K3670" t="s">
        <v>51</v>
      </c>
      <c r="L3670" t="s">
        <v>79</v>
      </c>
      <c r="N3670" t="s">
        <v>67</v>
      </c>
      <c r="O3670">
        <v>42.4</v>
      </c>
      <c r="P3670">
        <v>1.7</v>
      </c>
      <c r="Q3670" t="s">
        <v>15</v>
      </c>
    </row>
    <row r="3671" spans="1:17" x14ac:dyDescent="0.3">
      <c r="A3671" t="s">
        <v>7684</v>
      </c>
      <c r="B3671" s="1">
        <v>45250</v>
      </c>
      <c r="C3671" t="s">
        <v>7685</v>
      </c>
      <c r="D3671" t="s">
        <v>133</v>
      </c>
      <c r="E3671" t="s">
        <v>50</v>
      </c>
      <c r="F3671">
        <v>6</v>
      </c>
      <c r="G3671">
        <v>5</v>
      </c>
      <c r="H3671">
        <v>1118.78</v>
      </c>
      <c r="I3671">
        <v>1197.0946000000001</v>
      </c>
      <c r="J3671">
        <f t="shared" si="57"/>
        <v>5985.4730000000009</v>
      </c>
      <c r="K3671" t="s">
        <v>27</v>
      </c>
      <c r="L3671" t="s">
        <v>28</v>
      </c>
      <c r="M3671" t="s">
        <v>22</v>
      </c>
      <c r="N3671" t="s">
        <v>37</v>
      </c>
      <c r="O3671">
        <v>0.19</v>
      </c>
      <c r="P3671">
        <v>3.5</v>
      </c>
      <c r="Q3671" t="s">
        <v>23</v>
      </c>
    </row>
    <row r="3672" spans="1:17" x14ac:dyDescent="0.3">
      <c r="A3672" t="s">
        <v>7686</v>
      </c>
      <c r="B3672" s="1">
        <v>45040</v>
      </c>
      <c r="C3672" t="s">
        <v>2624</v>
      </c>
      <c r="D3672" t="s">
        <v>130</v>
      </c>
      <c r="E3672" t="s">
        <v>19</v>
      </c>
      <c r="F3672">
        <v>7</v>
      </c>
      <c r="G3672">
        <v>6</v>
      </c>
      <c r="H3672">
        <v>1275.71</v>
      </c>
      <c r="I3672">
        <v>1365.0097000000001</v>
      </c>
      <c r="J3672">
        <f t="shared" si="57"/>
        <v>8190.0582000000004</v>
      </c>
      <c r="K3672" t="s">
        <v>66</v>
      </c>
      <c r="L3672" t="s">
        <v>79</v>
      </c>
      <c r="M3672" t="s">
        <v>29</v>
      </c>
      <c r="N3672" t="s">
        <v>37</v>
      </c>
      <c r="O3672">
        <v>26.79</v>
      </c>
      <c r="P3672">
        <v>4.8</v>
      </c>
      <c r="Q3672" t="s">
        <v>23</v>
      </c>
    </row>
    <row r="3673" spans="1:17" x14ac:dyDescent="0.3">
      <c r="A3673" t="s">
        <v>7687</v>
      </c>
      <c r="B3673" s="1">
        <v>45202</v>
      </c>
      <c r="C3673" t="s">
        <v>7688</v>
      </c>
      <c r="D3673" t="s">
        <v>85</v>
      </c>
      <c r="E3673" t="s">
        <v>82</v>
      </c>
      <c r="F3673">
        <v>18</v>
      </c>
      <c r="G3673">
        <v>14</v>
      </c>
      <c r="H3673">
        <v>233.49</v>
      </c>
      <c r="I3673">
        <v>256.83900000000006</v>
      </c>
      <c r="J3673">
        <f t="shared" si="57"/>
        <v>3595.746000000001</v>
      </c>
      <c r="K3673" t="s">
        <v>51</v>
      </c>
      <c r="L3673" t="s">
        <v>28</v>
      </c>
      <c r="M3673" t="s">
        <v>7689</v>
      </c>
      <c r="N3673" t="s">
        <v>67</v>
      </c>
      <c r="O3673">
        <v>9.14</v>
      </c>
      <c r="P3673">
        <v>2.2000000000000002</v>
      </c>
      <c r="Q3673" t="s">
        <v>23</v>
      </c>
    </row>
    <row r="3674" spans="1:17" x14ac:dyDescent="0.3">
      <c r="A3674" t="s">
        <v>7690</v>
      </c>
      <c r="B3674" s="1">
        <v>45183</v>
      </c>
      <c r="C3674" t="s">
        <v>7691</v>
      </c>
      <c r="D3674" t="s">
        <v>85</v>
      </c>
      <c r="E3674" t="s">
        <v>78</v>
      </c>
      <c r="F3674">
        <v>12</v>
      </c>
      <c r="G3674">
        <v>10</v>
      </c>
      <c r="H3674">
        <v>722.22</v>
      </c>
      <c r="I3674">
        <v>758.33100000000002</v>
      </c>
      <c r="J3674">
        <f t="shared" si="57"/>
        <v>7583.31</v>
      </c>
      <c r="K3674" t="s">
        <v>27</v>
      </c>
      <c r="L3674" t="s">
        <v>123</v>
      </c>
      <c r="M3674" t="s">
        <v>71</v>
      </c>
      <c r="N3674" t="s">
        <v>7692</v>
      </c>
      <c r="O3674">
        <v>31.67</v>
      </c>
      <c r="P3674">
        <v>3.1</v>
      </c>
      <c r="Q3674" t="s">
        <v>23</v>
      </c>
    </row>
    <row r="3675" spans="1:17" x14ac:dyDescent="0.3">
      <c r="A3675" t="s">
        <v>7693</v>
      </c>
      <c r="B3675" s="1">
        <v>44147</v>
      </c>
      <c r="C3675" t="s">
        <v>7694</v>
      </c>
      <c r="D3675" t="s">
        <v>77</v>
      </c>
      <c r="E3675" t="s">
        <v>82</v>
      </c>
      <c r="F3675">
        <v>19</v>
      </c>
      <c r="G3675">
        <v>15</v>
      </c>
      <c r="H3675">
        <v>271.45</v>
      </c>
      <c r="I3675">
        <v>293.166</v>
      </c>
      <c r="J3675">
        <f t="shared" si="57"/>
        <v>4397.49</v>
      </c>
      <c r="K3675" t="s">
        <v>47</v>
      </c>
      <c r="L3675" t="s">
        <v>86</v>
      </c>
      <c r="M3675" t="s">
        <v>71</v>
      </c>
      <c r="N3675" t="s">
        <v>53</v>
      </c>
      <c r="O3675">
        <v>39.020000000000003</v>
      </c>
      <c r="P3675">
        <v>1.5</v>
      </c>
      <c r="Q3675" t="s">
        <v>23</v>
      </c>
    </row>
    <row r="3676" spans="1:17" x14ac:dyDescent="0.3">
      <c r="A3676" t="s">
        <v>7695</v>
      </c>
      <c r="B3676" s="1">
        <v>45478</v>
      </c>
      <c r="C3676" t="s">
        <v>7696</v>
      </c>
      <c r="D3676" t="s">
        <v>61</v>
      </c>
      <c r="E3676" t="s">
        <v>70</v>
      </c>
      <c r="F3676">
        <v>2</v>
      </c>
      <c r="G3676">
        <v>2</v>
      </c>
      <c r="H3676">
        <v>933.03</v>
      </c>
      <c r="I3676">
        <v>1035.6633000000002</v>
      </c>
      <c r="J3676">
        <f t="shared" si="57"/>
        <v>2071.3266000000003</v>
      </c>
      <c r="K3676" t="s">
        <v>47</v>
      </c>
      <c r="L3676" t="s">
        <v>86</v>
      </c>
      <c r="M3676" t="s">
        <v>29</v>
      </c>
      <c r="N3676" t="s">
        <v>37</v>
      </c>
      <c r="O3676">
        <v>44.43</v>
      </c>
      <c r="P3676">
        <v>3.1</v>
      </c>
      <c r="Q3676" t="s">
        <v>23</v>
      </c>
    </row>
    <row r="3677" spans="1:17" x14ac:dyDescent="0.3">
      <c r="A3677" t="s">
        <v>7697</v>
      </c>
      <c r="B3677" s="1">
        <v>44171</v>
      </c>
      <c r="C3677" t="s">
        <v>7698</v>
      </c>
      <c r="D3677" t="s">
        <v>133</v>
      </c>
      <c r="E3677" t="s">
        <v>95</v>
      </c>
      <c r="F3677">
        <v>20</v>
      </c>
      <c r="G3677">
        <v>17</v>
      </c>
      <c r="H3677">
        <v>1288.22</v>
      </c>
      <c r="I3677">
        <v>1391.2776000000001</v>
      </c>
      <c r="J3677">
        <f t="shared" si="57"/>
        <v>23651.719200000003</v>
      </c>
      <c r="K3677" t="s">
        <v>47</v>
      </c>
      <c r="L3677" t="s">
        <v>42</v>
      </c>
      <c r="M3677" t="s">
        <v>22</v>
      </c>
      <c r="N3677" t="s">
        <v>67</v>
      </c>
      <c r="O3677">
        <v>31.5</v>
      </c>
      <c r="P3677">
        <v>2</v>
      </c>
      <c r="Q3677" t="s">
        <v>23</v>
      </c>
    </row>
    <row r="3678" spans="1:17" x14ac:dyDescent="0.3">
      <c r="A3678" t="s">
        <v>7699</v>
      </c>
      <c r="B3678" s="1">
        <v>44158</v>
      </c>
      <c r="C3678" t="s">
        <v>7700</v>
      </c>
      <c r="D3678" t="s">
        <v>85</v>
      </c>
      <c r="E3678" t="s">
        <v>19</v>
      </c>
      <c r="F3678">
        <v>10</v>
      </c>
      <c r="G3678">
        <v>8</v>
      </c>
      <c r="H3678">
        <v>1334.48</v>
      </c>
      <c r="I3678">
        <v>1534.6519999999998</v>
      </c>
      <c r="J3678">
        <f t="shared" si="57"/>
        <v>12277.215999999999</v>
      </c>
      <c r="K3678" t="s">
        <v>47</v>
      </c>
      <c r="L3678" t="s">
        <v>123</v>
      </c>
      <c r="M3678" t="s">
        <v>71</v>
      </c>
      <c r="N3678" t="s">
        <v>67</v>
      </c>
      <c r="O3678">
        <v>26.88</v>
      </c>
      <c r="P3678">
        <v>4.7</v>
      </c>
      <c r="Q3678" t="s">
        <v>23</v>
      </c>
    </row>
    <row r="3679" spans="1:17" x14ac:dyDescent="0.3">
      <c r="A3679" t="s">
        <v>7701</v>
      </c>
      <c r="B3679" s="1">
        <v>45365</v>
      </c>
      <c r="C3679" t="s">
        <v>7702</v>
      </c>
      <c r="D3679" t="s">
        <v>1903</v>
      </c>
      <c r="E3679" t="s">
        <v>7703</v>
      </c>
      <c r="F3679">
        <v>16</v>
      </c>
      <c r="G3679">
        <v>16</v>
      </c>
      <c r="H3679">
        <v>1118.17</v>
      </c>
      <c r="I3679">
        <v>1218.8053000000002</v>
      </c>
      <c r="J3679">
        <f t="shared" si="57"/>
        <v>19500.884800000003</v>
      </c>
      <c r="K3679" t="s">
        <v>47</v>
      </c>
      <c r="L3679" t="s">
        <v>42</v>
      </c>
      <c r="M3679" t="s">
        <v>71</v>
      </c>
      <c r="N3679" t="s">
        <v>37</v>
      </c>
      <c r="O3679">
        <v>13.91</v>
      </c>
      <c r="P3679">
        <v>1</v>
      </c>
      <c r="Q3679" t="s">
        <v>23</v>
      </c>
    </row>
    <row r="3680" spans="1:17" x14ac:dyDescent="0.3">
      <c r="A3680" t="s">
        <v>7704</v>
      </c>
      <c r="B3680" s="1">
        <v>44818</v>
      </c>
      <c r="C3680" t="s">
        <v>7705</v>
      </c>
      <c r="D3680" t="s">
        <v>141</v>
      </c>
      <c r="E3680" t="s">
        <v>50</v>
      </c>
      <c r="F3680">
        <v>5</v>
      </c>
      <c r="G3680">
        <v>4</v>
      </c>
      <c r="H3680">
        <v>935.59</v>
      </c>
      <c r="I3680">
        <v>1019.7931000000001</v>
      </c>
      <c r="J3680">
        <f t="shared" si="57"/>
        <v>4079.1724000000004</v>
      </c>
      <c r="K3680" t="s">
        <v>47</v>
      </c>
      <c r="L3680" t="s">
        <v>7706</v>
      </c>
      <c r="M3680" t="s">
        <v>29</v>
      </c>
      <c r="N3680" t="s">
        <v>67</v>
      </c>
      <c r="O3680">
        <v>46.41</v>
      </c>
      <c r="P3680">
        <v>1.8</v>
      </c>
      <c r="Q3680" t="s">
        <v>23</v>
      </c>
    </row>
    <row r="3681" spans="1:17" x14ac:dyDescent="0.3">
      <c r="A3681" t="s">
        <v>7707</v>
      </c>
      <c r="B3681" s="1">
        <v>44937</v>
      </c>
      <c r="C3681" t="s">
        <v>7708</v>
      </c>
      <c r="D3681" t="s">
        <v>133</v>
      </c>
      <c r="E3681" t="s">
        <v>95</v>
      </c>
      <c r="F3681">
        <v>3</v>
      </c>
      <c r="G3681">
        <v>2</v>
      </c>
      <c r="H3681">
        <v>6</v>
      </c>
      <c r="I3681">
        <v>6.7200000000000006</v>
      </c>
      <c r="J3681">
        <f t="shared" si="57"/>
        <v>13.440000000000001</v>
      </c>
      <c r="K3681" t="s">
        <v>47</v>
      </c>
      <c r="L3681" t="s">
        <v>35</v>
      </c>
      <c r="M3681" t="s">
        <v>36</v>
      </c>
      <c r="N3681" t="s">
        <v>67</v>
      </c>
      <c r="O3681">
        <v>40.75</v>
      </c>
      <c r="P3681">
        <v>1.1000000000000001</v>
      </c>
      <c r="Q3681" t="s">
        <v>23</v>
      </c>
    </row>
    <row r="3682" spans="1:17" x14ac:dyDescent="0.3">
      <c r="A3682" t="s">
        <v>7709</v>
      </c>
      <c r="B3682" s="1">
        <v>44245</v>
      </c>
      <c r="C3682" t="s">
        <v>7710</v>
      </c>
      <c r="D3682" t="s">
        <v>61</v>
      </c>
      <c r="E3682" t="s">
        <v>70</v>
      </c>
      <c r="F3682">
        <v>17</v>
      </c>
      <c r="G3682">
        <v>16</v>
      </c>
      <c r="H3682">
        <v>975.26</v>
      </c>
      <c r="I3682">
        <v>1102.0437999999999</v>
      </c>
      <c r="J3682">
        <f t="shared" si="57"/>
        <v>17632.700799999999</v>
      </c>
      <c r="K3682" t="s">
        <v>51</v>
      </c>
      <c r="L3682" t="s">
        <v>28</v>
      </c>
      <c r="M3682" t="s">
        <v>71</v>
      </c>
      <c r="N3682" t="s">
        <v>30</v>
      </c>
      <c r="O3682">
        <v>40.659999999999997</v>
      </c>
      <c r="P3682">
        <v>4.7</v>
      </c>
      <c r="Q3682" t="s">
        <v>23</v>
      </c>
    </row>
    <row r="3683" spans="1:17" x14ac:dyDescent="0.3">
      <c r="A3683" t="s">
        <v>7711</v>
      </c>
      <c r="B3683" s="1">
        <v>45005</v>
      </c>
      <c r="C3683" t="s">
        <v>7712</v>
      </c>
      <c r="D3683" t="s">
        <v>56</v>
      </c>
      <c r="E3683" t="s">
        <v>41</v>
      </c>
      <c r="F3683">
        <v>12</v>
      </c>
      <c r="G3683">
        <v>11</v>
      </c>
      <c r="H3683">
        <v>289.58999999999997</v>
      </c>
      <c r="I3683">
        <v>304.06950000000001</v>
      </c>
      <c r="J3683">
        <f t="shared" si="57"/>
        <v>3344.7645000000002</v>
      </c>
      <c r="K3683" t="s">
        <v>66</v>
      </c>
      <c r="L3683" t="s">
        <v>86</v>
      </c>
      <c r="M3683" t="s">
        <v>36</v>
      </c>
      <c r="N3683" t="s">
        <v>67</v>
      </c>
      <c r="O3683">
        <v>27.2</v>
      </c>
      <c r="P3683">
        <v>2.5</v>
      </c>
      <c r="Q3683" t="s">
        <v>23</v>
      </c>
    </row>
    <row r="3684" spans="1:17" x14ac:dyDescent="0.3">
      <c r="A3684" t="s">
        <v>7713</v>
      </c>
      <c r="B3684" s="1">
        <v>43913</v>
      </c>
      <c r="C3684" t="s">
        <v>7714</v>
      </c>
      <c r="D3684" t="s">
        <v>77</v>
      </c>
      <c r="E3684" t="s">
        <v>19</v>
      </c>
      <c r="F3684">
        <v>12</v>
      </c>
      <c r="G3684">
        <v>12</v>
      </c>
      <c r="H3684">
        <v>1064.96</v>
      </c>
      <c r="I3684">
        <v>1182.1056000000001</v>
      </c>
      <c r="J3684">
        <f t="shared" si="57"/>
        <v>14185.267200000002</v>
      </c>
      <c r="K3684" t="s">
        <v>20</v>
      </c>
      <c r="L3684" t="s">
        <v>86</v>
      </c>
      <c r="M3684" t="s">
        <v>36</v>
      </c>
      <c r="N3684" t="s">
        <v>53</v>
      </c>
      <c r="O3684">
        <v>44.04</v>
      </c>
      <c r="P3684">
        <v>1.6</v>
      </c>
      <c r="Q3684" t="s">
        <v>23</v>
      </c>
    </row>
    <row r="3685" spans="1:17" x14ac:dyDescent="0.3">
      <c r="A3685" t="s">
        <v>7715</v>
      </c>
      <c r="B3685" s="1">
        <v>45287</v>
      </c>
      <c r="C3685" t="s">
        <v>7716</v>
      </c>
      <c r="D3685" t="s">
        <v>33</v>
      </c>
      <c r="E3685" t="s">
        <v>70</v>
      </c>
      <c r="F3685">
        <v>12</v>
      </c>
      <c r="G3685">
        <v>12</v>
      </c>
      <c r="H3685">
        <v>718.37</v>
      </c>
      <c r="I3685">
        <v>818.94180000000006</v>
      </c>
      <c r="J3685">
        <f t="shared" si="57"/>
        <v>9827.3016000000007</v>
      </c>
      <c r="K3685" t="s">
        <v>20</v>
      </c>
      <c r="M3685" t="s">
        <v>7717</v>
      </c>
      <c r="N3685" t="s">
        <v>30</v>
      </c>
      <c r="O3685">
        <v>44.04</v>
      </c>
      <c r="Q3685" t="s">
        <v>23</v>
      </c>
    </row>
    <row r="3686" spans="1:17" x14ac:dyDescent="0.3">
      <c r="A3686" t="s">
        <v>7718</v>
      </c>
      <c r="B3686" s="1">
        <v>45510</v>
      </c>
      <c r="C3686" t="s">
        <v>7719</v>
      </c>
      <c r="D3686" t="s">
        <v>40</v>
      </c>
      <c r="E3686" t="s">
        <v>41</v>
      </c>
      <c r="F3686">
        <v>13</v>
      </c>
      <c r="G3686">
        <v>10</v>
      </c>
      <c r="H3686">
        <v>1256.3</v>
      </c>
      <c r="I3686">
        <v>1444.7449999999999</v>
      </c>
      <c r="J3686">
        <f t="shared" si="57"/>
        <v>14447.449999999999</v>
      </c>
      <c r="K3686" t="s">
        <v>7720</v>
      </c>
      <c r="L3686" t="s">
        <v>42</v>
      </c>
      <c r="M3686" t="s">
        <v>36</v>
      </c>
      <c r="N3686" t="s">
        <v>7721</v>
      </c>
      <c r="O3686">
        <v>36.58</v>
      </c>
      <c r="P3686">
        <v>4.7</v>
      </c>
      <c r="Q3686" t="s">
        <v>23</v>
      </c>
    </row>
    <row r="3687" spans="1:17" x14ac:dyDescent="0.3">
      <c r="A3687" t="s">
        <v>7722</v>
      </c>
      <c r="B3687" s="1">
        <v>44724</v>
      </c>
      <c r="C3687" t="s">
        <v>7723</v>
      </c>
      <c r="D3687" t="s">
        <v>45</v>
      </c>
      <c r="E3687" t="s">
        <v>120</v>
      </c>
      <c r="F3687">
        <v>1</v>
      </c>
      <c r="G3687">
        <v>1</v>
      </c>
      <c r="H3687">
        <v>12</v>
      </c>
      <c r="I3687">
        <v>13.440000000000001</v>
      </c>
      <c r="J3687">
        <f t="shared" si="57"/>
        <v>13.440000000000001</v>
      </c>
      <c r="K3687" t="s">
        <v>51</v>
      </c>
      <c r="L3687" t="s">
        <v>28</v>
      </c>
      <c r="M3687" t="s">
        <v>22</v>
      </c>
      <c r="N3687" t="s">
        <v>67</v>
      </c>
      <c r="O3687">
        <v>26.96</v>
      </c>
      <c r="P3687">
        <v>3.4</v>
      </c>
      <c r="Q3687" t="s">
        <v>23</v>
      </c>
    </row>
    <row r="3688" spans="1:17" x14ac:dyDescent="0.3">
      <c r="A3688" t="s">
        <v>7724</v>
      </c>
      <c r="B3688" s="1">
        <v>45545</v>
      </c>
      <c r="C3688" t="s">
        <v>7725</v>
      </c>
      <c r="D3688" t="s">
        <v>116</v>
      </c>
      <c r="E3688" t="s">
        <v>50</v>
      </c>
      <c r="F3688">
        <v>2</v>
      </c>
      <c r="G3688">
        <v>2</v>
      </c>
      <c r="H3688">
        <v>573.07000000000005</v>
      </c>
      <c r="I3688">
        <v>607.45420000000013</v>
      </c>
      <c r="J3688">
        <f t="shared" si="57"/>
        <v>1214.9084000000003</v>
      </c>
      <c r="K3688" t="s">
        <v>7726</v>
      </c>
      <c r="L3688" t="s">
        <v>28</v>
      </c>
      <c r="M3688" t="s">
        <v>29</v>
      </c>
      <c r="N3688" t="s">
        <v>89</v>
      </c>
      <c r="O3688">
        <v>40.950000000000003</v>
      </c>
      <c r="P3688">
        <v>1.8</v>
      </c>
      <c r="Q3688" t="s">
        <v>23</v>
      </c>
    </row>
    <row r="3689" spans="1:17" x14ac:dyDescent="0.3">
      <c r="A3689" t="s">
        <v>7727</v>
      </c>
      <c r="B3689" s="1">
        <v>43910</v>
      </c>
      <c r="C3689" t="s">
        <v>7728</v>
      </c>
      <c r="D3689" t="s">
        <v>133</v>
      </c>
      <c r="E3689" t="s">
        <v>50</v>
      </c>
      <c r="F3689">
        <v>14</v>
      </c>
      <c r="G3689">
        <v>13</v>
      </c>
      <c r="H3689">
        <v>1307.57</v>
      </c>
      <c r="I3689">
        <v>1477.5540999999998</v>
      </c>
      <c r="J3689">
        <f t="shared" si="57"/>
        <v>19208.203299999997</v>
      </c>
      <c r="K3689" t="s">
        <v>66</v>
      </c>
      <c r="L3689" t="s">
        <v>86</v>
      </c>
      <c r="M3689" t="s">
        <v>22</v>
      </c>
      <c r="N3689" t="s">
        <v>53</v>
      </c>
      <c r="O3689">
        <v>48.43</v>
      </c>
      <c r="P3689">
        <v>2.2000000000000002</v>
      </c>
      <c r="Q3689" t="s">
        <v>74</v>
      </c>
    </row>
    <row r="3690" spans="1:17" x14ac:dyDescent="0.3">
      <c r="A3690" t="s">
        <v>7729</v>
      </c>
      <c r="B3690" s="1">
        <v>44061</v>
      </c>
      <c r="C3690" t="s">
        <v>7730</v>
      </c>
      <c r="D3690" t="s">
        <v>85</v>
      </c>
      <c r="E3690" t="s">
        <v>82</v>
      </c>
      <c r="F3690">
        <v>5</v>
      </c>
      <c r="G3690">
        <v>5</v>
      </c>
      <c r="H3690">
        <v>388.42</v>
      </c>
      <c r="I3690">
        <v>423.37780000000004</v>
      </c>
      <c r="J3690">
        <f t="shared" si="57"/>
        <v>2116.8890000000001</v>
      </c>
      <c r="K3690" t="s">
        <v>47</v>
      </c>
      <c r="L3690" t="s">
        <v>86</v>
      </c>
      <c r="M3690" t="s">
        <v>71</v>
      </c>
      <c r="N3690" t="s">
        <v>7731</v>
      </c>
      <c r="O3690">
        <v>3.37</v>
      </c>
      <c r="P3690">
        <v>1.7</v>
      </c>
      <c r="Q3690" t="s">
        <v>23</v>
      </c>
    </row>
    <row r="3691" spans="1:17" x14ac:dyDescent="0.3">
      <c r="A3691" t="s">
        <v>7732</v>
      </c>
      <c r="B3691" s="1">
        <v>43998</v>
      </c>
      <c r="C3691" t="s">
        <v>7733</v>
      </c>
      <c r="D3691" t="s">
        <v>85</v>
      </c>
      <c r="E3691" t="s">
        <v>78</v>
      </c>
      <c r="F3691">
        <v>18</v>
      </c>
      <c r="G3691">
        <v>15</v>
      </c>
      <c r="H3691">
        <v>1201.03</v>
      </c>
      <c r="I3691">
        <v>1285.1021000000001</v>
      </c>
      <c r="J3691">
        <f t="shared" si="57"/>
        <v>19276.531500000001</v>
      </c>
      <c r="K3691" t="s">
        <v>66</v>
      </c>
      <c r="L3691" t="s">
        <v>42</v>
      </c>
      <c r="M3691" t="s">
        <v>71</v>
      </c>
      <c r="N3691" t="s">
        <v>89</v>
      </c>
      <c r="O3691">
        <v>23.56</v>
      </c>
      <c r="P3691">
        <v>2.1</v>
      </c>
      <c r="Q3691" t="s">
        <v>23</v>
      </c>
    </row>
    <row r="3692" spans="1:17" x14ac:dyDescent="0.3">
      <c r="A3692" t="s">
        <v>3665</v>
      </c>
      <c r="B3692" s="1">
        <v>45118</v>
      </c>
      <c r="C3692" t="s">
        <v>7734</v>
      </c>
      <c r="D3692" t="s">
        <v>56</v>
      </c>
      <c r="E3692" t="s">
        <v>57</v>
      </c>
      <c r="F3692">
        <v>10</v>
      </c>
      <c r="G3692">
        <v>10</v>
      </c>
      <c r="H3692">
        <v>1112.77</v>
      </c>
      <c r="I3692">
        <v>1235.1747</v>
      </c>
      <c r="J3692">
        <f t="shared" si="57"/>
        <v>12351.746999999999</v>
      </c>
      <c r="K3692" t="s">
        <v>20</v>
      </c>
      <c r="L3692" t="s">
        <v>86</v>
      </c>
      <c r="M3692" t="s">
        <v>29</v>
      </c>
      <c r="N3692" t="s">
        <v>37</v>
      </c>
      <c r="O3692">
        <v>24.67</v>
      </c>
      <c r="P3692">
        <v>3.7</v>
      </c>
      <c r="Q3692" t="s">
        <v>23</v>
      </c>
    </row>
    <row r="3693" spans="1:17" x14ac:dyDescent="0.3">
      <c r="A3693" t="s">
        <v>7735</v>
      </c>
      <c r="B3693" s="1">
        <v>44447</v>
      </c>
      <c r="C3693" t="s">
        <v>7736</v>
      </c>
      <c r="D3693" t="s">
        <v>65</v>
      </c>
      <c r="E3693" t="s">
        <v>82</v>
      </c>
      <c r="F3693">
        <v>3</v>
      </c>
      <c r="G3693">
        <v>3</v>
      </c>
      <c r="H3693">
        <v>244.1</v>
      </c>
      <c r="I3693">
        <v>266.06900000000002</v>
      </c>
      <c r="J3693">
        <f t="shared" si="57"/>
        <v>798.20700000000011</v>
      </c>
      <c r="K3693" t="s">
        <v>27</v>
      </c>
      <c r="L3693" t="s">
        <v>123</v>
      </c>
      <c r="M3693" t="s">
        <v>71</v>
      </c>
      <c r="N3693" t="s">
        <v>30</v>
      </c>
      <c r="O3693">
        <v>0.37</v>
      </c>
      <c r="P3693">
        <v>0</v>
      </c>
      <c r="Q3693" t="s">
        <v>205</v>
      </c>
    </row>
    <row r="3694" spans="1:17" x14ac:dyDescent="0.3">
      <c r="A3694" t="s">
        <v>7737</v>
      </c>
      <c r="B3694" s="1">
        <v>44732</v>
      </c>
      <c r="C3694" t="s">
        <v>7738</v>
      </c>
      <c r="D3694" t="s">
        <v>94</v>
      </c>
      <c r="E3694" t="s">
        <v>50</v>
      </c>
      <c r="F3694">
        <v>12</v>
      </c>
      <c r="G3694">
        <v>10</v>
      </c>
      <c r="H3694">
        <v>1133.0899999999999</v>
      </c>
      <c r="I3694">
        <v>1269.0608</v>
      </c>
      <c r="J3694">
        <f t="shared" si="57"/>
        <v>12690.608</v>
      </c>
      <c r="K3694" t="s">
        <v>27</v>
      </c>
      <c r="L3694" t="s">
        <v>28</v>
      </c>
      <c r="M3694" t="s">
        <v>29</v>
      </c>
      <c r="N3694" t="s">
        <v>67</v>
      </c>
      <c r="O3694">
        <v>8.11</v>
      </c>
      <c r="P3694">
        <v>2.8</v>
      </c>
      <c r="Q3694" t="s">
        <v>205</v>
      </c>
    </row>
    <row r="3695" spans="1:17" x14ac:dyDescent="0.3">
      <c r="A3695" t="s">
        <v>7739</v>
      </c>
      <c r="B3695" s="1">
        <v>43993</v>
      </c>
      <c r="C3695" t="s">
        <v>7740</v>
      </c>
      <c r="D3695" t="s">
        <v>133</v>
      </c>
      <c r="E3695" t="s">
        <v>117</v>
      </c>
      <c r="F3695">
        <v>8</v>
      </c>
      <c r="G3695">
        <v>6</v>
      </c>
      <c r="H3695">
        <v>1017.15</v>
      </c>
      <c r="I3695">
        <v>1149.3794999999998</v>
      </c>
      <c r="J3695">
        <f t="shared" si="57"/>
        <v>6896.2769999999982</v>
      </c>
      <c r="K3695" t="s">
        <v>7741</v>
      </c>
      <c r="L3695" t="s">
        <v>79</v>
      </c>
      <c r="M3695" t="s">
        <v>71</v>
      </c>
      <c r="N3695" t="s">
        <v>30</v>
      </c>
      <c r="O3695">
        <v>24.58</v>
      </c>
      <c r="P3695">
        <v>2.8</v>
      </c>
      <c r="Q3695" t="s">
        <v>23</v>
      </c>
    </row>
    <row r="3696" spans="1:17" x14ac:dyDescent="0.3">
      <c r="A3696" t="s">
        <v>7742</v>
      </c>
      <c r="B3696" s="1">
        <v>43915</v>
      </c>
      <c r="C3696" t="s">
        <v>7743</v>
      </c>
      <c r="D3696" t="s">
        <v>77</v>
      </c>
      <c r="E3696" t="s">
        <v>82</v>
      </c>
      <c r="F3696">
        <v>12</v>
      </c>
      <c r="G3696">
        <v>11</v>
      </c>
      <c r="H3696">
        <v>476.3</v>
      </c>
      <c r="I3696">
        <v>547.745</v>
      </c>
      <c r="J3696">
        <f t="shared" si="57"/>
        <v>6025.1949999999997</v>
      </c>
      <c r="K3696" t="s">
        <v>20</v>
      </c>
      <c r="L3696" t="s">
        <v>79</v>
      </c>
      <c r="M3696" t="s">
        <v>29</v>
      </c>
      <c r="N3696" t="s">
        <v>53</v>
      </c>
      <c r="O3696">
        <v>17.71</v>
      </c>
      <c r="P3696">
        <v>1.3</v>
      </c>
      <c r="Q3696" t="s">
        <v>23</v>
      </c>
    </row>
    <row r="3697" spans="1:17" x14ac:dyDescent="0.3">
      <c r="A3697" t="s">
        <v>7744</v>
      </c>
      <c r="B3697" s="1">
        <v>45104</v>
      </c>
      <c r="C3697" t="s">
        <v>7745</v>
      </c>
      <c r="D3697" t="s">
        <v>141</v>
      </c>
      <c r="E3697" t="s">
        <v>95</v>
      </c>
      <c r="F3697">
        <v>14</v>
      </c>
      <c r="G3697">
        <v>12</v>
      </c>
      <c r="H3697">
        <v>157.72999999999999</v>
      </c>
      <c r="I3697">
        <v>167.19380000000001</v>
      </c>
      <c r="J3697">
        <f t="shared" si="57"/>
        <v>2006.3256000000001</v>
      </c>
      <c r="K3697" t="s">
        <v>47</v>
      </c>
      <c r="L3697" t="s">
        <v>28</v>
      </c>
      <c r="M3697" t="s">
        <v>36</v>
      </c>
      <c r="N3697" t="s">
        <v>67</v>
      </c>
      <c r="O3697">
        <v>2.57</v>
      </c>
      <c r="P3697">
        <v>3.3</v>
      </c>
      <c r="Q3697" t="s">
        <v>23</v>
      </c>
    </row>
    <row r="3698" spans="1:17" x14ac:dyDescent="0.3">
      <c r="A3698" t="s">
        <v>7746</v>
      </c>
      <c r="B3698" s="1">
        <v>45454</v>
      </c>
      <c r="C3698" t="s">
        <v>7747</v>
      </c>
      <c r="D3698" t="s">
        <v>40</v>
      </c>
      <c r="E3698" t="s">
        <v>41</v>
      </c>
      <c r="F3698">
        <v>1</v>
      </c>
      <c r="G3698">
        <v>1</v>
      </c>
      <c r="H3698">
        <v>987.7</v>
      </c>
      <c r="I3698">
        <v>1046.962</v>
      </c>
      <c r="J3698">
        <f t="shared" si="57"/>
        <v>1046.962</v>
      </c>
      <c r="K3698" t="s">
        <v>66</v>
      </c>
      <c r="L3698" t="s">
        <v>79</v>
      </c>
      <c r="M3698" t="s">
        <v>71</v>
      </c>
      <c r="N3698" t="s">
        <v>67</v>
      </c>
      <c r="O3698">
        <v>27.91</v>
      </c>
      <c r="P3698">
        <v>5</v>
      </c>
      <c r="Q3698" t="s">
        <v>23</v>
      </c>
    </row>
    <row r="3699" spans="1:17" x14ac:dyDescent="0.3">
      <c r="A3699" t="s">
        <v>7748</v>
      </c>
      <c r="B3699" s="1">
        <v>44109</v>
      </c>
      <c r="C3699" t="s">
        <v>7749</v>
      </c>
      <c r="D3699" t="s">
        <v>130</v>
      </c>
      <c r="E3699" t="s">
        <v>19</v>
      </c>
      <c r="F3699">
        <v>4</v>
      </c>
      <c r="G3699">
        <v>3</v>
      </c>
      <c r="H3699">
        <v>936.79</v>
      </c>
      <c r="I3699">
        <v>1058.5726999999999</v>
      </c>
      <c r="J3699">
        <f t="shared" si="57"/>
        <v>3175.7181</v>
      </c>
      <c r="K3699" t="s">
        <v>27</v>
      </c>
      <c r="L3699" t="s">
        <v>28</v>
      </c>
      <c r="M3699" t="s">
        <v>36</v>
      </c>
      <c r="N3699" t="s">
        <v>67</v>
      </c>
      <c r="O3699">
        <v>9.83</v>
      </c>
      <c r="P3699">
        <v>3.3</v>
      </c>
      <c r="Q3699" t="s">
        <v>23</v>
      </c>
    </row>
    <row r="3700" spans="1:17" x14ac:dyDescent="0.3">
      <c r="A3700" t="s">
        <v>7750</v>
      </c>
      <c r="B3700" s="1">
        <v>44095</v>
      </c>
      <c r="C3700" t="s">
        <v>7751</v>
      </c>
      <c r="D3700" t="s">
        <v>77</v>
      </c>
      <c r="E3700" t="s">
        <v>82</v>
      </c>
      <c r="F3700">
        <v>12</v>
      </c>
      <c r="G3700">
        <v>10</v>
      </c>
      <c r="H3700">
        <v>1406.44</v>
      </c>
      <c r="I3700">
        <v>1617.4059999999999</v>
      </c>
      <c r="J3700">
        <f t="shared" si="57"/>
        <v>16174.06</v>
      </c>
      <c r="K3700" t="s">
        <v>66</v>
      </c>
      <c r="L3700" t="s">
        <v>28</v>
      </c>
      <c r="M3700" t="s">
        <v>36</v>
      </c>
      <c r="N3700" t="s">
        <v>30</v>
      </c>
      <c r="O3700">
        <v>27.16</v>
      </c>
      <c r="P3700">
        <v>4.5999999999999996</v>
      </c>
      <c r="Q3700" t="s">
        <v>23</v>
      </c>
    </row>
    <row r="3701" spans="1:17" x14ac:dyDescent="0.3">
      <c r="A3701" t="s">
        <v>7752</v>
      </c>
      <c r="B3701" s="1">
        <v>44423</v>
      </c>
      <c r="C3701" t="s">
        <v>7753</v>
      </c>
      <c r="D3701" t="s">
        <v>130</v>
      </c>
      <c r="E3701" t="s">
        <v>82</v>
      </c>
      <c r="F3701">
        <v>6</v>
      </c>
      <c r="G3701">
        <v>5</v>
      </c>
      <c r="H3701">
        <v>311.79000000000002</v>
      </c>
      <c r="I3701">
        <v>327.37950000000001</v>
      </c>
      <c r="J3701">
        <f t="shared" si="57"/>
        <v>1636.8975</v>
      </c>
      <c r="K3701" t="s">
        <v>27</v>
      </c>
      <c r="L3701" t="s">
        <v>28</v>
      </c>
      <c r="M3701" t="s">
        <v>22</v>
      </c>
      <c r="N3701" t="s">
        <v>89</v>
      </c>
      <c r="O3701">
        <v>38.950000000000003</v>
      </c>
      <c r="P3701">
        <v>3.7</v>
      </c>
      <c r="Q3701" t="s">
        <v>23</v>
      </c>
    </row>
    <row r="3702" spans="1:17" x14ac:dyDescent="0.3">
      <c r="A3702" t="s">
        <v>654</v>
      </c>
      <c r="B3702" s="1">
        <v>44165</v>
      </c>
      <c r="C3702" t="s">
        <v>7754</v>
      </c>
      <c r="D3702" t="s">
        <v>133</v>
      </c>
      <c r="E3702" t="s">
        <v>50</v>
      </c>
      <c r="F3702">
        <v>10</v>
      </c>
      <c r="G3702">
        <v>10</v>
      </c>
      <c r="H3702">
        <v>757.18</v>
      </c>
      <c r="I3702">
        <v>870.75699999999983</v>
      </c>
      <c r="J3702">
        <f t="shared" si="57"/>
        <v>8707.5699999999979</v>
      </c>
      <c r="K3702" t="s">
        <v>51</v>
      </c>
      <c r="L3702" t="s">
        <v>86</v>
      </c>
      <c r="M3702" t="s">
        <v>36</v>
      </c>
      <c r="N3702" t="s">
        <v>53</v>
      </c>
      <c r="O3702">
        <v>8.44</v>
      </c>
      <c r="P3702">
        <v>1.3</v>
      </c>
      <c r="Q3702" t="s">
        <v>23</v>
      </c>
    </row>
    <row r="3703" spans="1:17" x14ac:dyDescent="0.3">
      <c r="A3703" t="s">
        <v>7755</v>
      </c>
      <c r="B3703" s="1">
        <v>43962</v>
      </c>
      <c r="C3703" t="s">
        <v>7756</v>
      </c>
      <c r="D3703" t="s">
        <v>77</v>
      </c>
      <c r="E3703" t="s">
        <v>82</v>
      </c>
      <c r="F3703">
        <v>5</v>
      </c>
      <c r="G3703">
        <v>5</v>
      </c>
      <c r="H3703">
        <v>1359.23</v>
      </c>
      <c r="I3703">
        <v>1495.1530000000002</v>
      </c>
      <c r="J3703">
        <f t="shared" si="57"/>
        <v>7475.7650000000012</v>
      </c>
      <c r="K3703" t="s">
        <v>51</v>
      </c>
      <c r="L3703" t="s">
        <v>35</v>
      </c>
      <c r="M3703" t="s">
        <v>36</v>
      </c>
      <c r="N3703" t="s">
        <v>89</v>
      </c>
      <c r="O3703">
        <v>23.95</v>
      </c>
      <c r="P3703">
        <v>4.5</v>
      </c>
      <c r="Q3703" t="s">
        <v>111</v>
      </c>
    </row>
    <row r="3704" spans="1:17" x14ac:dyDescent="0.3">
      <c r="A3704" t="s">
        <v>7757</v>
      </c>
      <c r="B3704" s="1">
        <v>45474</v>
      </c>
      <c r="C3704" t="s">
        <v>7758</v>
      </c>
      <c r="D3704" t="s">
        <v>1836</v>
      </c>
      <c r="E3704" t="s">
        <v>110</v>
      </c>
      <c r="F3704">
        <v>17</v>
      </c>
      <c r="G3704">
        <v>14</v>
      </c>
      <c r="H3704">
        <v>276.79000000000002</v>
      </c>
      <c r="I3704">
        <v>293.39740000000006</v>
      </c>
      <c r="J3704">
        <f t="shared" si="57"/>
        <v>4107.5636000000013</v>
      </c>
      <c r="K3704" t="s">
        <v>66</v>
      </c>
      <c r="L3704" t="s">
        <v>86</v>
      </c>
      <c r="M3704" t="s">
        <v>22</v>
      </c>
      <c r="N3704" t="s">
        <v>37</v>
      </c>
      <c r="O3704">
        <v>18.68</v>
      </c>
      <c r="P3704">
        <v>4.5999999999999996</v>
      </c>
      <c r="Q3704" t="s">
        <v>23</v>
      </c>
    </row>
    <row r="3705" spans="1:17" x14ac:dyDescent="0.3">
      <c r="A3705" t="s">
        <v>7759</v>
      </c>
      <c r="B3705" s="1">
        <v>45217</v>
      </c>
      <c r="D3705" t="s">
        <v>100</v>
      </c>
      <c r="E3705" t="s">
        <v>41</v>
      </c>
      <c r="F3705">
        <v>16</v>
      </c>
      <c r="G3705">
        <v>13</v>
      </c>
      <c r="H3705">
        <v>695.92</v>
      </c>
      <c r="I3705">
        <v>800.30799999999988</v>
      </c>
      <c r="J3705">
        <f t="shared" si="57"/>
        <v>10404.003999999999</v>
      </c>
      <c r="K3705" t="s">
        <v>20</v>
      </c>
      <c r="L3705" t="s">
        <v>28</v>
      </c>
      <c r="M3705" t="s">
        <v>71</v>
      </c>
      <c r="N3705" t="s">
        <v>89</v>
      </c>
      <c r="O3705">
        <v>34.35</v>
      </c>
      <c r="P3705">
        <v>2.2999999999999998</v>
      </c>
      <c r="Q3705" t="s">
        <v>23</v>
      </c>
    </row>
    <row r="3706" spans="1:17" x14ac:dyDescent="0.3">
      <c r="A3706" t="s">
        <v>7760</v>
      </c>
      <c r="B3706" s="1">
        <v>44302</v>
      </c>
      <c r="C3706" t="s">
        <v>7761</v>
      </c>
      <c r="D3706" t="s">
        <v>133</v>
      </c>
      <c r="E3706" t="s">
        <v>117</v>
      </c>
      <c r="F3706">
        <v>18</v>
      </c>
      <c r="G3706">
        <v>14</v>
      </c>
      <c r="H3706">
        <v>679.12</v>
      </c>
      <c r="I3706">
        <v>733.44960000000003</v>
      </c>
      <c r="J3706">
        <f t="shared" si="57"/>
        <v>10268.294400000001</v>
      </c>
      <c r="K3706" t="s">
        <v>51</v>
      </c>
      <c r="L3706" t="s">
        <v>79</v>
      </c>
      <c r="M3706" t="s">
        <v>71</v>
      </c>
      <c r="N3706" t="s">
        <v>30</v>
      </c>
      <c r="O3706">
        <v>45.73</v>
      </c>
      <c r="P3706">
        <v>3.9</v>
      </c>
      <c r="Q3706" t="s">
        <v>23</v>
      </c>
    </row>
    <row r="3707" spans="1:17" x14ac:dyDescent="0.3">
      <c r="A3707" t="s">
        <v>7762</v>
      </c>
      <c r="B3707" s="1">
        <v>44463</v>
      </c>
      <c r="C3707" t="s">
        <v>7763</v>
      </c>
      <c r="D3707" t="s">
        <v>77</v>
      </c>
      <c r="E3707" t="s">
        <v>82</v>
      </c>
      <c r="F3707">
        <v>10</v>
      </c>
      <c r="G3707">
        <v>9</v>
      </c>
      <c r="H3707">
        <v>20</v>
      </c>
      <c r="I3707">
        <v>21.200000000000003</v>
      </c>
      <c r="J3707">
        <f t="shared" si="57"/>
        <v>190.8</v>
      </c>
      <c r="K3707" t="s">
        <v>20</v>
      </c>
      <c r="L3707" t="s">
        <v>123</v>
      </c>
      <c r="M3707" t="s">
        <v>71</v>
      </c>
      <c r="N3707" t="s">
        <v>67</v>
      </c>
      <c r="O3707">
        <v>1.25</v>
      </c>
      <c r="P3707">
        <v>2.7</v>
      </c>
      <c r="Q3707" t="s">
        <v>111</v>
      </c>
    </row>
    <row r="3708" spans="1:17" x14ac:dyDescent="0.3">
      <c r="A3708" t="s">
        <v>7764</v>
      </c>
      <c r="B3708" s="1">
        <v>45617</v>
      </c>
      <c r="C3708" t="s">
        <v>7765</v>
      </c>
      <c r="D3708" t="s">
        <v>85</v>
      </c>
      <c r="E3708" t="s">
        <v>82</v>
      </c>
      <c r="F3708">
        <v>16</v>
      </c>
      <c r="G3708">
        <v>13</v>
      </c>
      <c r="H3708">
        <v>1329.13</v>
      </c>
      <c r="I3708">
        <v>1462.0430000000003</v>
      </c>
      <c r="J3708">
        <f t="shared" si="57"/>
        <v>19006.559000000005</v>
      </c>
      <c r="K3708" t="s">
        <v>51</v>
      </c>
      <c r="L3708" t="s">
        <v>42</v>
      </c>
      <c r="M3708" t="s">
        <v>22</v>
      </c>
      <c r="N3708" t="s">
        <v>53</v>
      </c>
      <c r="O3708">
        <v>47.43</v>
      </c>
      <c r="P3708">
        <v>4.0999999999999996</v>
      </c>
      <c r="Q3708" t="s">
        <v>23</v>
      </c>
    </row>
    <row r="3709" spans="1:17" x14ac:dyDescent="0.3">
      <c r="A3709" t="s">
        <v>7766</v>
      </c>
      <c r="B3709" s="1">
        <v>44342</v>
      </c>
      <c r="C3709" t="s">
        <v>7767</v>
      </c>
      <c r="D3709" t="s">
        <v>45</v>
      </c>
      <c r="E3709" t="s">
        <v>46</v>
      </c>
      <c r="F3709">
        <v>17</v>
      </c>
      <c r="G3709">
        <v>17</v>
      </c>
      <c r="H3709">
        <v>396.24</v>
      </c>
      <c r="I3709">
        <v>427.93920000000003</v>
      </c>
      <c r="J3709">
        <f t="shared" si="57"/>
        <v>7274.9664000000002</v>
      </c>
      <c r="K3709" t="s">
        <v>20</v>
      </c>
      <c r="L3709" t="s">
        <v>28</v>
      </c>
      <c r="M3709" t="s">
        <v>36</v>
      </c>
      <c r="N3709" t="s">
        <v>89</v>
      </c>
      <c r="O3709">
        <v>37.97</v>
      </c>
      <c r="P3709">
        <v>2.8</v>
      </c>
      <c r="Q3709" t="s">
        <v>23</v>
      </c>
    </row>
    <row r="3710" spans="1:17" x14ac:dyDescent="0.3">
      <c r="A3710" t="s">
        <v>7768</v>
      </c>
      <c r="B3710" s="1">
        <v>44617</v>
      </c>
      <c r="C3710" t="s">
        <v>7769</v>
      </c>
      <c r="D3710" t="s">
        <v>40</v>
      </c>
      <c r="E3710" t="s">
        <v>57</v>
      </c>
      <c r="F3710">
        <v>19</v>
      </c>
      <c r="G3710">
        <v>19</v>
      </c>
      <c r="H3710">
        <v>727.15</v>
      </c>
      <c r="I3710">
        <v>792.59350000000006</v>
      </c>
      <c r="J3710">
        <f t="shared" si="57"/>
        <v>15059.276500000002</v>
      </c>
      <c r="K3710" t="s">
        <v>20</v>
      </c>
      <c r="L3710" t="s">
        <v>35</v>
      </c>
      <c r="M3710" t="s">
        <v>29</v>
      </c>
      <c r="N3710" t="s">
        <v>53</v>
      </c>
      <c r="O3710">
        <v>0.7</v>
      </c>
      <c r="P3710">
        <v>2.7</v>
      </c>
      <c r="Q3710" t="s">
        <v>23</v>
      </c>
    </row>
    <row r="3711" spans="1:17" x14ac:dyDescent="0.3">
      <c r="A3711" t="s">
        <v>7770</v>
      </c>
      <c r="B3711" s="1">
        <v>44015</v>
      </c>
      <c r="D3711" t="s">
        <v>40</v>
      </c>
      <c r="E3711" t="s">
        <v>57</v>
      </c>
      <c r="F3711">
        <v>13</v>
      </c>
      <c r="G3711">
        <v>11</v>
      </c>
      <c r="H3711">
        <v>1437.72</v>
      </c>
      <c r="I3711">
        <v>1610.2464000000002</v>
      </c>
      <c r="J3711">
        <f t="shared" si="57"/>
        <v>17712.710400000004</v>
      </c>
      <c r="K3711" t="s">
        <v>66</v>
      </c>
      <c r="L3711" t="s">
        <v>42</v>
      </c>
      <c r="M3711" t="s">
        <v>22</v>
      </c>
      <c r="N3711" t="s">
        <v>30</v>
      </c>
      <c r="O3711">
        <v>22.37</v>
      </c>
      <c r="P3711">
        <v>3.5</v>
      </c>
      <c r="Q3711" t="s">
        <v>74</v>
      </c>
    </row>
    <row r="3712" spans="1:17" x14ac:dyDescent="0.3">
      <c r="A3712" t="s">
        <v>7771</v>
      </c>
      <c r="B3712" s="1">
        <v>44888</v>
      </c>
      <c r="C3712" t="s">
        <v>7772</v>
      </c>
      <c r="D3712" t="s">
        <v>77</v>
      </c>
      <c r="E3712" t="s">
        <v>7773</v>
      </c>
      <c r="F3712">
        <v>20</v>
      </c>
      <c r="G3712">
        <v>20</v>
      </c>
      <c r="H3712">
        <v>217.98</v>
      </c>
      <c r="I3712">
        <v>239.77800000000002</v>
      </c>
      <c r="J3712">
        <f t="shared" si="57"/>
        <v>4795.5600000000004</v>
      </c>
      <c r="K3712" t="s">
        <v>47</v>
      </c>
      <c r="L3712" t="s">
        <v>123</v>
      </c>
      <c r="M3712" t="s">
        <v>71</v>
      </c>
      <c r="N3712" t="s">
        <v>67</v>
      </c>
      <c r="O3712">
        <v>45.21</v>
      </c>
      <c r="P3712">
        <v>4</v>
      </c>
      <c r="Q3712" t="s">
        <v>205</v>
      </c>
    </row>
    <row r="3713" spans="1:17" x14ac:dyDescent="0.3">
      <c r="A3713" t="s">
        <v>7774</v>
      </c>
      <c r="B3713" s="1">
        <v>44650</v>
      </c>
      <c r="C3713" t="s">
        <v>7775</v>
      </c>
      <c r="D3713" t="s">
        <v>56</v>
      </c>
      <c r="E3713" t="s">
        <v>26</v>
      </c>
      <c r="F3713">
        <v>8</v>
      </c>
      <c r="G3713">
        <v>8</v>
      </c>
      <c r="H3713">
        <v>171.54</v>
      </c>
      <c r="I3713">
        <v>193.84019999999998</v>
      </c>
      <c r="J3713">
        <f t="shared" si="57"/>
        <v>1550.7215999999999</v>
      </c>
      <c r="K3713" t="s">
        <v>27</v>
      </c>
      <c r="L3713" t="s">
        <v>28</v>
      </c>
      <c r="M3713" t="s">
        <v>29</v>
      </c>
      <c r="N3713" t="s">
        <v>89</v>
      </c>
      <c r="O3713">
        <v>41.87</v>
      </c>
      <c r="P3713">
        <v>3.9</v>
      </c>
      <c r="Q3713" t="s">
        <v>23</v>
      </c>
    </row>
    <row r="3714" spans="1:17" x14ac:dyDescent="0.3">
      <c r="A3714" t="s">
        <v>7776</v>
      </c>
      <c r="B3714" s="1">
        <v>45129</v>
      </c>
      <c r="C3714" t="s">
        <v>7777</v>
      </c>
      <c r="D3714" t="s">
        <v>33</v>
      </c>
      <c r="E3714" t="s">
        <v>34</v>
      </c>
      <c r="F3714">
        <v>9</v>
      </c>
      <c r="G3714">
        <v>7</v>
      </c>
      <c r="H3714">
        <v>290.58</v>
      </c>
      <c r="I3714">
        <v>313.82639999999998</v>
      </c>
      <c r="J3714">
        <f t="shared" si="57"/>
        <v>2196.7847999999999</v>
      </c>
      <c r="K3714" t="s">
        <v>27</v>
      </c>
      <c r="L3714" t="s">
        <v>21</v>
      </c>
      <c r="M3714" t="s">
        <v>29</v>
      </c>
      <c r="N3714" t="s">
        <v>30</v>
      </c>
      <c r="O3714">
        <v>14.28</v>
      </c>
      <c r="P3714">
        <v>3.7</v>
      </c>
      <c r="Q3714" t="s">
        <v>23</v>
      </c>
    </row>
    <row r="3715" spans="1:17" x14ac:dyDescent="0.3">
      <c r="A3715" t="s">
        <v>7778</v>
      </c>
      <c r="B3715" s="1">
        <v>44249</v>
      </c>
      <c r="C3715" t="s">
        <v>7779</v>
      </c>
      <c r="D3715" t="s">
        <v>65</v>
      </c>
      <c r="E3715" t="s">
        <v>78</v>
      </c>
      <c r="F3715">
        <v>14</v>
      </c>
      <c r="G3715">
        <v>11</v>
      </c>
      <c r="H3715">
        <v>1269.58</v>
      </c>
      <c r="I3715">
        <v>1333.059</v>
      </c>
      <c r="J3715">
        <f t="shared" ref="J3715:J3778" si="58">G3715*I3715</f>
        <v>14663.648999999999</v>
      </c>
      <c r="K3715" t="s">
        <v>47</v>
      </c>
      <c r="L3715" t="s">
        <v>42</v>
      </c>
      <c r="M3715" t="s">
        <v>22</v>
      </c>
      <c r="N3715" t="s">
        <v>37</v>
      </c>
      <c r="O3715">
        <v>35.340000000000003</v>
      </c>
      <c r="P3715">
        <v>4.2</v>
      </c>
      <c r="Q3715" t="s">
        <v>23</v>
      </c>
    </row>
    <row r="3716" spans="1:17" x14ac:dyDescent="0.3">
      <c r="A3716" t="s">
        <v>7780</v>
      </c>
      <c r="B3716" s="1">
        <v>44186</v>
      </c>
      <c r="C3716" t="s">
        <v>7781</v>
      </c>
      <c r="D3716" t="s">
        <v>109</v>
      </c>
      <c r="E3716" t="s">
        <v>46</v>
      </c>
      <c r="F3716">
        <v>10</v>
      </c>
      <c r="G3716">
        <v>9</v>
      </c>
      <c r="H3716">
        <v>684.93</v>
      </c>
      <c r="I3716">
        <v>739.72439999999995</v>
      </c>
      <c r="J3716">
        <f t="shared" si="58"/>
        <v>6657.5195999999996</v>
      </c>
      <c r="K3716" t="s">
        <v>27</v>
      </c>
      <c r="L3716" t="s">
        <v>86</v>
      </c>
      <c r="M3716" t="s">
        <v>29</v>
      </c>
      <c r="N3716" t="s">
        <v>67</v>
      </c>
      <c r="O3716">
        <v>34.94</v>
      </c>
      <c r="P3716">
        <v>4.9000000000000004</v>
      </c>
      <c r="Q3716" t="s">
        <v>23</v>
      </c>
    </row>
    <row r="3717" spans="1:17" x14ac:dyDescent="0.3">
      <c r="A3717" t="s">
        <v>7782</v>
      </c>
      <c r="B3717" s="1">
        <v>43903</v>
      </c>
      <c r="C3717" t="s">
        <v>7783</v>
      </c>
      <c r="D3717" t="s">
        <v>85</v>
      </c>
      <c r="E3717" t="s">
        <v>78</v>
      </c>
      <c r="F3717">
        <v>1</v>
      </c>
      <c r="G3717">
        <v>1</v>
      </c>
      <c r="H3717">
        <v>65.180000000000007</v>
      </c>
      <c r="I3717">
        <v>71.046200000000013</v>
      </c>
      <c r="J3717">
        <f t="shared" si="58"/>
        <v>71.046200000000013</v>
      </c>
      <c r="K3717" t="s">
        <v>47</v>
      </c>
      <c r="L3717" t="s">
        <v>86</v>
      </c>
      <c r="M3717" t="s">
        <v>22</v>
      </c>
      <c r="N3717" t="s">
        <v>30</v>
      </c>
      <c r="O3717">
        <v>24.61</v>
      </c>
      <c r="P3717">
        <v>2.2999999999999998</v>
      </c>
      <c r="Q3717" t="s">
        <v>23</v>
      </c>
    </row>
    <row r="3718" spans="1:17" x14ac:dyDescent="0.3">
      <c r="A3718" t="s">
        <v>7784</v>
      </c>
      <c r="B3718" s="1">
        <v>45283</v>
      </c>
      <c r="C3718" t="s">
        <v>7785</v>
      </c>
      <c r="D3718" t="s">
        <v>40</v>
      </c>
      <c r="E3718" t="s">
        <v>57</v>
      </c>
      <c r="F3718">
        <v>4</v>
      </c>
      <c r="G3718">
        <v>4</v>
      </c>
      <c r="H3718">
        <v>20</v>
      </c>
      <c r="I3718">
        <v>21.6</v>
      </c>
      <c r="J3718">
        <f t="shared" si="58"/>
        <v>86.4</v>
      </c>
      <c r="K3718" t="s">
        <v>20</v>
      </c>
      <c r="L3718" t="s">
        <v>86</v>
      </c>
      <c r="M3718" t="s">
        <v>71</v>
      </c>
      <c r="N3718" t="s">
        <v>30</v>
      </c>
      <c r="O3718">
        <v>-5</v>
      </c>
      <c r="P3718">
        <v>4.2</v>
      </c>
      <c r="Q3718" t="s">
        <v>23</v>
      </c>
    </row>
    <row r="3719" spans="1:17" x14ac:dyDescent="0.3">
      <c r="A3719" t="s">
        <v>7786</v>
      </c>
      <c r="B3719" s="1">
        <v>43856</v>
      </c>
      <c r="C3719" t="s">
        <v>7787</v>
      </c>
      <c r="D3719" t="s">
        <v>85</v>
      </c>
      <c r="E3719" t="s">
        <v>7788</v>
      </c>
      <c r="F3719">
        <v>19</v>
      </c>
      <c r="G3719">
        <v>18</v>
      </c>
      <c r="H3719">
        <v>607.04</v>
      </c>
      <c r="I3719">
        <v>643.4624</v>
      </c>
      <c r="J3719">
        <f t="shared" si="58"/>
        <v>11582.323200000001</v>
      </c>
      <c r="K3719" t="s">
        <v>66</v>
      </c>
      <c r="L3719" t="s">
        <v>28</v>
      </c>
      <c r="M3719" t="s">
        <v>36</v>
      </c>
      <c r="N3719" t="s">
        <v>30</v>
      </c>
      <c r="O3719">
        <v>22.76</v>
      </c>
      <c r="P3719">
        <v>2.4</v>
      </c>
      <c r="Q3719" t="s">
        <v>23</v>
      </c>
    </row>
    <row r="3720" spans="1:17" x14ac:dyDescent="0.3">
      <c r="A3720" t="s">
        <v>7789</v>
      </c>
      <c r="B3720" s="1">
        <v>43985</v>
      </c>
      <c r="C3720" t="s">
        <v>7790</v>
      </c>
      <c r="D3720" t="s">
        <v>56</v>
      </c>
      <c r="E3720" t="s">
        <v>57</v>
      </c>
      <c r="F3720">
        <v>2</v>
      </c>
      <c r="G3720">
        <v>2</v>
      </c>
      <c r="H3720">
        <v>778.07</v>
      </c>
      <c r="I3720">
        <v>840.31560000000013</v>
      </c>
      <c r="J3720">
        <f t="shared" si="58"/>
        <v>1680.6312000000003</v>
      </c>
      <c r="K3720" t="s">
        <v>27</v>
      </c>
      <c r="L3720" t="s">
        <v>28</v>
      </c>
      <c r="M3720" t="s">
        <v>29</v>
      </c>
      <c r="N3720" t="s">
        <v>89</v>
      </c>
      <c r="O3720">
        <v>36.58</v>
      </c>
      <c r="P3720">
        <v>1.6</v>
      </c>
      <c r="Q3720" t="s">
        <v>74</v>
      </c>
    </row>
    <row r="3721" spans="1:17" x14ac:dyDescent="0.3">
      <c r="A3721" t="s">
        <v>3878</v>
      </c>
      <c r="B3721" s="1">
        <v>44443</v>
      </c>
      <c r="C3721" t="s">
        <v>7791</v>
      </c>
      <c r="D3721" t="s">
        <v>94</v>
      </c>
      <c r="E3721" t="s">
        <v>50</v>
      </c>
      <c r="F3721">
        <v>18</v>
      </c>
      <c r="G3721">
        <v>16</v>
      </c>
      <c r="H3721">
        <v>1315.46</v>
      </c>
      <c r="I3721">
        <v>1394.3876</v>
      </c>
      <c r="J3721">
        <f t="shared" si="58"/>
        <v>22310.2016</v>
      </c>
      <c r="K3721" t="s">
        <v>66</v>
      </c>
      <c r="L3721" t="s">
        <v>42</v>
      </c>
      <c r="M3721" t="s">
        <v>29</v>
      </c>
      <c r="N3721" t="s">
        <v>89</v>
      </c>
      <c r="O3721">
        <v>36.04</v>
      </c>
      <c r="P3721">
        <v>3.3</v>
      </c>
      <c r="Q3721" t="s">
        <v>23</v>
      </c>
    </row>
    <row r="3722" spans="1:17" x14ac:dyDescent="0.3">
      <c r="A3722" t="s">
        <v>7792</v>
      </c>
      <c r="B3722" s="1">
        <v>44663</v>
      </c>
      <c r="C3722" t="s">
        <v>7793</v>
      </c>
      <c r="D3722" t="s">
        <v>77</v>
      </c>
      <c r="E3722" t="s">
        <v>19</v>
      </c>
      <c r="F3722">
        <v>16</v>
      </c>
      <c r="G3722">
        <v>13</v>
      </c>
      <c r="H3722">
        <v>1279.1099999999999</v>
      </c>
      <c r="I3722">
        <v>1432.6032</v>
      </c>
      <c r="J3722">
        <f t="shared" si="58"/>
        <v>18623.8416</v>
      </c>
      <c r="K3722" t="s">
        <v>47</v>
      </c>
      <c r="L3722" t="s">
        <v>123</v>
      </c>
      <c r="M3722" t="s">
        <v>22</v>
      </c>
      <c r="N3722" t="s">
        <v>53</v>
      </c>
      <c r="O3722">
        <v>42.32</v>
      </c>
      <c r="P3722">
        <v>4.4000000000000004</v>
      </c>
      <c r="Q3722" t="s">
        <v>23</v>
      </c>
    </row>
    <row r="3723" spans="1:17" x14ac:dyDescent="0.3">
      <c r="A3723" t="s">
        <v>7794</v>
      </c>
      <c r="B3723" s="1">
        <v>45216</v>
      </c>
      <c r="C3723" t="s">
        <v>7795</v>
      </c>
      <c r="D3723" t="s">
        <v>109</v>
      </c>
      <c r="E3723" t="s">
        <v>46</v>
      </c>
      <c r="F3723">
        <v>19</v>
      </c>
      <c r="G3723">
        <v>19</v>
      </c>
      <c r="H3723">
        <v>700.93</v>
      </c>
      <c r="I3723">
        <v>771.02300000000002</v>
      </c>
      <c r="J3723">
        <f t="shared" si="58"/>
        <v>14649.437</v>
      </c>
      <c r="K3723" t="s">
        <v>20</v>
      </c>
      <c r="L3723" t="s">
        <v>86</v>
      </c>
      <c r="M3723" t="s">
        <v>22</v>
      </c>
      <c r="N3723" t="s">
        <v>30</v>
      </c>
      <c r="O3723">
        <v>17.34</v>
      </c>
      <c r="P3723">
        <v>2.5</v>
      </c>
      <c r="Q3723" t="s">
        <v>23</v>
      </c>
    </row>
    <row r="3724" spans="1:17" x14ac:dyDescent="0.3">
      <c r="A3724" t="s">
        <v>7796</v>
      </c>
      <c r="B3724" s="1">
        <v>44260</v>
      </c>
      <c r="C3724" t="s">
        <v>7797</v>
      </c>
      <c r="D3724" t="s">
        <v>94</v>
      </c>
      <c r="E3724" t="s">
        <v>50</v>
      </c>
      <c r="F3724">
        <v>9</v>
      </c>
      <c r="G3724">
        <v>7</v>
      </c>
      <c r="H3724">
        <v>1185.52</v>
      </c>
      <c r="I3724">
        <v>1304.0720000000001</v>
      </c>
      <c r="J3724">
        <f t="shared" si="58"/>
        <v>9128.5040000000008</v>
      </c>
      <c r="K3724" t="s">
        <v>20</v>
      </c>
      <c r="L3724" t="s">
        <v>28</v>
      </c>
      <c r="M3724" t="s">
        <v>71</v>
      </c>
      <c r="N3724" t="s">
        <v>89</v>
      </c>
      <c r="O3724">
        <v>6.59</v>
      </c>
      <c r="P3724">
        <v>4</v>
      </c>
      <c r="Q3724" t="s">
        <v>23</v>
      </c>
    </row>
    <row r="3725" spans="1:17" x14ac:dyDescent="0.3">
      <c r="A3725" t="s">
        <v>7798</v>
      </c>
      <c r="B3725" s="1">
        <v>44822</v>
      </c>
      <c r="C3725" t="s">
        <v>7799</v>
      </c>
      <c r="D3725" t="s">
        <v>109</v>
      </c>
      <c r="E3725" t="s">
        <v>120</v>
      </c>
      <c r="F3725">
        <v>2</v>
      </c>
      <c r="G3725">
        <v>2</v>
      </c>
      <c r="H3725">
        <v>452.91</v>
      </c>
      <c r="I3725">
        <v>484.61370000000005</v>
      </c>
      <c r="J3725">
        <f t="shared" si="58"/>
        <v>969.2274000000001</v>
      </c>
      <c r="K3725" t="s">
        <v>27</v>
      </c>
      <c r="L3725" t="s">
        <v>86</v>
      </c>
      <c r="M3725" t="s">
        <v>22</v>
      </c>
      <c r="N3725" t="s">
        <v>53</v>
      </c>
      <c r="O3725">
        <v>26.8</v>
      </c>
      <c r="P3725">
        <v>2.7</v>
      </c>
      <c r="Q3725" t="s">
        <v>23</v>
      </c>
    </row>
    <row r="3726" spans="1:17" x14ac:dyDescent="0.3">
      <c r="A3726" t="s">
        <v>7800</v>
      </c>
      <c r="B3726" s="1">
        <v>45534</v>
      </c>
      <c r="C3726" t="s">
        <v>7801</v>
      </c>
      <c r="D3726" t="s">
        <v>109</v>
      </c>
      <c r="E3726" t="s">
        <v>110</v>
      </c>
      <c r="F3726">
        <v>19</v>
      </c>
      <c r="G3726">
        <v>15</v>
      </c>
      <c r="H3726">
        <v>511.21</v>
      </c>
      <c r="I3726">
        <v>567.44310000000007</v>
      </c>
      <c r="J3726">
        <f t="shared" si="58"/>
        <v>8511.6465000000007</v>
      </c>
      <c r="K3726" t="s">
        <v>27</v>
      </c>
      <c r="L3726" t="s">
        <v>123</v>
      </c>
      <c r="M3726" t="s">
        <v>22</v>
      </c>
      <c r="N3726" t="s">
        <v>89</v>
      </c>
      <c r="O3726">
        <v>12.96</v>
      </c>
      <c r="P3726">
        <v>5</v>
      </c>
      <c r="Q3726" t="s">
        <v>23</v>
      </c>
    </row>
    <row r="3727" spans="1:17" x14ac:dyDescent="0.3">
      <c r="A3727" t="s">
        <v>7802</v>
      </c>
      <c r="B3727" s="1">
        <v>45656</v>
      </c>
      <c r="C3727" t="s">
        <v>3153</v>
      </c>
      <c r="D3727" t="s">
        <v>40</v>
      </c>
      <c r="E3727" t="s">
        <v>41</v>
      </c>
      <c r="F3727">
        <v>12</v>
      </c>
      <c r="G3727">
        <v>11</v>
      </c>
      <c r="H3727">
        <v>470.37</v>
      </c>
      <c r="I3727">
        <v>503.29590000000002</v>
      </c>
      <c r="J3727">
        <f t="shared" si="58"/>
        <v>5536.2548999999999</v>
      </c>
      <c r="K3727" t="s">
        <v>20</v>
      </c>
      <c r="L3727" t="s">
        <v>42</v>
      </c>
      <c r="M3727" t="s">
        <v>71</v>
      </c>
      <c r="N3727" t="s">
        <v>37</v>
      </c>
      <c r="O3727">
        <v>36.54</v>
      </c>
      <c r="P3727">
        <v>3.2</v>
      </c>
      <c r="Q3727" t="s">
        <v>205</v>
      </c>
    </row>
    <row r="3728" spans="1:17" x14ac:dyDescent="0.3">
      <c r="A3728" t="s">
        <v>7803</v>
      </c>
      <c r="B3728" s="1">
        <v>44146</v>
      </c>
      <c r="C3728" t="s">
        <v>7804</v>
      </c>
      <c r="D3728" t="s">
        <v>133</v>
      </c>
      <c r="E3728" t="s">
        <v>95</v>
      </c>
      <c r="F3728">
        <v>6</v>
      </c>
      <c r="G3728">
        <v>6</v>
      </c>
      <c r="H3728">
        <v>82.3</v>
      </c>
      <c r="I3728">
        <v>86.415000000000006</v>
      </c>
      <c r="J3728">
        <f t="shared" si="58"/>
        <v>518.49</v>
      </c>
      <c r="K3728" t="s">
        <v>47</v>
      </c>
      <c r="L3728" t="s">
        <v>79</v>
      </c>
      <c r="N3728" t="s">
        <v>67</v>
      </c>
      <c r="O3728">
        <v>5.97</v>
      </c>
      <c r="P3728">
        <v>2.2000000000000002</v>
      </c>
      <c r="Q3728" t="s">
        <v>205</v>
      </c>
    </row>
    <row r="3729" spans="1:17" x14ac:dyDescent="0.3">
      <c r="A3729" t="s">
        <v>7805</v>
      </c>
      <c r="B3729" s="1">
        <v>45412</v>
      </c>
      <c r="C3729" t="s">
        <v>7806</v>
      </c>
      <c r="D3729" t="s">
        <v>116</v>
      </c>
      <c r="E3729" t="s">
        <v>50</v>
      </c>
      <c r="F3729">
        <v>11</v>
      </c>
      <c r="G3729">
        <v>9</v>
      </c>
      <c r="H3729">
        <v>564.39</v>
      </c>
      <c r="I3729">
        <v>620.82900000000006</v>
      </c>
      <c r="J3729">
        <f t="shared" si="58"/>
        <v>5587.4610000000002</v>
      </c>
      <c r="K3729" t="s">
        <v>66</v>
      </c>
      <c r="L3729" t="s">
        <v>35</v>
      </c>
      <c r="M3729" t="s">
        <v>71</v>
      </c>
      <c r="N3729" t="s">
        <v>89</v>
      </c>
      <c r="O3729">
        <v>13.06</v>
      </c>
      <c r="P3729">
        <v>1.9</v>
      </c>
      <c r="Q3729" t="s">
        <v>23</v>
      </c>
    </row>
    <row r="3730" spans="1:17" x14ac:dyDescent="0.3">
      <c r="A3730" t="s">
        <v>7807</v>
      </c>
      <c r="B3730" s="1">
        <v>44685</v>
      </c>
      <c r="C3730" t="s">
        <v>7808</v>
      </c>
      <c r="D3730" t="s">
        <v>116</v>
      </c>
      <c r="E3730" t="s">
        <v>50</v>
      </c>
      <c r="F3730">
        <v>15</v>
      </c>
      <c r="G3730">
        <v>15</v>
      </c>
      <c r="H3730">
        <v>1385.35</v>
      </c>
      <c r="I3730">
        <v>1468.471</v>
      </c>
      <c r="J3730">
        <f t="shared" si="58"/>
        <v>22027.064999999999</v>
      </c>
      <c r="K3730" t="s">
        <v>66</v>
      </c>
      <c r="L3730" t="s">
        <v>123</v>
      </c>
      <c r="M3730" t="s">
        <v>22</v>
      </c>
      <c r="N3730" t="s">
        <v>30</v>
      </c>
      <c r="O3730">
        <v>42.28</v>
      </c>
      <c r="P3730">
        <v>3.5</v>
      </c>
      <c r="Q3730" t="s">
        <v>205</v>
      </c>
    </row>
    <row r="3731" spans="1:17" x14ac:dyDescent="0.3">
      <c r="A3731" t="s">
        <v>7809</v>
      </c>
      <c r="B3731" s="1">
        <v>44385</v>
      </c>
      <c r="C3731" t="s">
        <v>7810</v>
      </c>
      <c r="D3731" t="s">
        <v>85</v>
      </c>
      <c r="E3731" t="s">
        <v>19</v>
      </c>
      <c r="F3731">
        <v>14</v>
      </c>
      <c r="G3731">
        <v>14</v>
      </c>
      <c r="H3731">
        <v>1292.46</v>
      </c>
      <c r="I3731">
        <v>1357.0830000000001</v>
      </c>
      <c r="J3731">
        <f t="shared" si="58"/>
        <v>18999.162</v>
      </c>
      <c r="K3731" t="s">
        <v>47</v>
      </c>
      <c r="L3731" t="s">
        <v>21</v>
      </c>
      <c r="M3731" t="s">
        <v>71</v>
      </c>
      <c r="N3731" t="s">
        <v>89</v>
      </c>
      <c r="O3731">
        <v>18.45</v>
      </c>
      <c r="P3731" t="s">
        <v>316</v>
      </c>
      <c r="Q3731" t="s">
        <v>23</v>
      </c>
    </row>
    <row r="3732" spans="1:17" x14ac:dyDescent="0.3">
      <c r="A3732" t="s">
        <v>7811</v>
      </c>
      <c r="B3732" s="1">
        <v>45370</v>
      </c>
      <c r="C3732" t="s">
        <v>7812</v>
      </c>
      <c r="D3732" t="s">
        <v>33</v>
      </c>
      <c r="E3732" t="s">
        <v>34</v>
      </c>
      <c r="F3732">
        <v>19</v>
      </c>
      <c r="G3732">
        <v>19</v>
      </c>
      <c r="H3732">
        <v>933.16</v>
      </c>
      <c r="I3732">
        <v>998.48120000000006</v>
      </c>
      <c r="J3732">
        <f t="shared" si="58"/>
        <v>18971.142800000001</v>
      </c>
      <c r="K3732" t="s">
        <v>27</v>
      </c>
      <c r="L3732" t="s">
        <v>28</v>
      </c>
      <c r="M3732" t="s">
        <v>7813</v>
      </c>
      <c r="N3732" t="s">
        <v>53</v>
      </c>
      <c r="O3732">
        <v>18.489999999999998</v>
      </c>
      <c r="P3732">
        <v>4.7</v>
      </c>
      <c r="Q3732" t="s">
        <v>111</v>
      </c>
    </row>
    <row r="3733" spans="1:17" x14ac:dyDescent="0.3">
      <c r="A3733" t="s">
        <v>7814</v>
      </c>
      <c r="B3733" s="1">
        <v>45370</v>
      </c>
      <c r="D3733" t="s">
        <v>94</v>
      </c>
      <c r="E3733" t="s">
        <v>50</v>
      </c>
      <c r="F3733">
        <v>14</v>
      </c>
      <c r="G3733">
        <v>11</v>
      </c>
      <c r="H3733">
        <v>1075.82</v>
      </c>
      <c r="I3733">
        <v>1194.1602</v>
      </c>
      <c r="J3733">
        <f t="shared" si="58"/>
        <v>13135.762200000001</v>
      </c>
      <c r="K3733" t="s">
        <v>47</v>
      </c>
      <c r="L3733" t="s">
        <v>123</v>
      </c>
      <c r="M3733" t="s">
        <v>36</v>
      </c>
      <c r="N3733" t="s">
        <v>89</v>
      </c>
      <c r="O3733">
        <v>34.380000000000003</v>
      </c>
      <c r="Q3733" t="s">
        <v>23</v>
      </c>
    </row>
    <row r="3734" spans="1:17" x14ac:dyDescent="0.3">
      <c r="A3734" t="s">
        <v>7815</v>
      </c>
      <c r="B3734" s="1">
        <v>44821</v>
      </c>
      <c r="C3734" t="s">
        <v>7816</v>
      </c>
      <c r="D3734" t="s">
        <v>56</v>
      </c>
      <c r="E3734" t="s">
        <v>57</v>
      </c>
      <c r="F3734">
        <v>1</v>
      </c>
      <c r="G3734">
        <v>1</v>
      </c>
      <c r="H3734">
        <v>1271.99</v>
      </c>
      <c r="I3734">
        <v>1411.9089000000001</v>
      </c>
      <c r="J3734">
        <f t="shared" si="58"/>
        <v>1411.9089000000001</v>
      </c>
      <c r="K3734" t="s">
        <v>27</v>
      </c>
      <c r="L3734" t="s">
        <v>123</v>
      </c>
      <c r="M3734" t="s">
        <v>29</v>
      </c>
      <c r="N3734" t="s">
        <v>30</v>
      </c>
      <c r="O3734">
        <v>36.119999999999997</v>
      </c>
      <c r="P3734">
        <v>2.2999999999999998</v>
      </c>
      <c r="Q3734" t="s">
        <v>23</v>
      </c>
    </row>
    <row r="3735" spans="1:17" x14ac:dyDescent="0.3">
      <c r="A3735" t="s">
        <v>7817</v>
      </c>
      <c r="B3735" s="1">
        <v>43924</v>
      </c>
      <c r="C3735" t="s">
        <v>7818</v>
      </c>
      <c r="D3735" t="s">
        <v>130</v>
      </c>
      <c r="E3735" t="s">
        <v>82</v>
      </c>
      <c r="F3735">
        <v>4</v>
      </c>
      <c r="G3735">
        <v>4</v>
      </c>
      <c r="H3735">
        <v>845.46</v>
      </c>
      <c r="I3735">
        <v>887.73300000000006</v>
      </c>
      <c r="J3735">
        <f t="shared" si="58"/>
        <v>3550.9320000000002</v>
      </c>
      <c r="K3735" t="s">
        <v>51</v>
      </c>
      <c r="L3735" t="s">
        <v>28</v>
      </c>
      <c r="M3735" t="s">
        <v>29</v>
      </c>
      <c r="N3735" t="s">
        <v>67</v>
      </c>
      <c r="O3735">
        <v>47.15</v>
      </c>
      <c r="P3735">
        <v>1.6</v>
      </c>
      <c r="Q3735" t="s">
        <v>23</v>
      </c>
    </row>
    <row r="3736" spans="1:17" x14ac:dyDescent="0.3">
      <c r="A3736" t="s">
        <v>7819</v>
      </c>
      <c r="B3736" s="1">
        <v>44669</v>
      </c>
      <c r="C3736" t="s">
        <v>2947</v>
      </c>
      <c r="E3736" t="s">
        <v>50</v>
      </c>
      <c r="F3736">
        <v>8</v>
      </c>
      <c r="G3736">
        <v>7</v>
      </c>
      <c r="H3736">
        <v>1218.52</v>
      </c>
      <c r="I3736">
        <v>1389.1128000000001</v>
      </c>
      <c r="J3736">
        <f t="shared" si="58"/>
        <v>9723.7896000000001</v>
      </c>
      <c r="K3736" t="s">
        <v>51</v>
      </c>
      <c r="L3736" t="s">
        <v>21</v>
      </c>
      <c r="M3736" t="s">
        <v>29</v>
      </c>
      <c r="N3736" t="s">
        <v>30</v>
      </c>
      <c r="O3736">
        <v>48.97</v>
      </c>
      <c r="P3736">
        <v>1.3</v>
      </c>
      <c r="Q3736" t="s">
        <v>23</v>
      </c>
    </row>
    <row r="3737" spans="1:17" x14ac:dyDescent="0.3">
      <c r="A3737" t="s">
        <v>7820</v>
      </c>
      <c r="B3737" s="1">
        <v>45340</v>
      </c>
      <c r="C3737" t="s">
        <v>7821</v>
      </c>
      <c r="D3737" t="s">
        <v>116</v>
      </c>
      <c r="E3737" t="s">
        <v>50</v>
      </c>
      <c r="F3737">
        <v>8</v>
      </c>
      <c r="G3737">
        <v>8</v>
      </c>
      <c r="H3737">
        <v>697.42</v>
      </c>
      <c r="I3737">
        <v>781.11040000000003</v>
      </c>
      <c r="J3737">
        <f t="shared" si="58"/>
        <v>6248.8832000000002</v>
      </c>
      <c r="K3737" t="s">
        <v>47</v>
      </c>
      <c r="L3737" t="s">
        <v>21</v>
      </c>
      <c r="M3737" t="s">
        <v>22</v>
      </c>
      <c r="N3737" t="s">
        <v>89</v>
      </c>
      <c r="O3737">
        <v>43.3</v>
      </c>
      <c r="P3737">
        <v>3.8</v>
      </c>
      <c r="Q3737" t="s">
        <v>23</v>
      </c>
    </row>
    <row r="3738" spans="1:17" x14ac:dyDescent="0.3">
      <c r="A3738" t="s">
        <v>7822</v>
      </c>
      <c r="B3738" s="1">
        <v>45552</v>
      </c>
      <c r="C3738" t="s">
        <v>7823</v>
      </c>
      <c r="D3738" t="s">
        <v>77</v>
      </c>
      <c r="E3738" t="s">
        <v>82</v>
      </c>
      <c r="F3738">
        <v>3</v>
      </c>
      <c r="G3738">
        <v>2</v>
      </c>
      <c r="H3738">
        <v>1236.1500000000001</v>
      </c>
      <c r="I3738">
        <v>1372.1265000000003</v>
      </c>
      <c r="J3738">
        <f t="shared" si="58"/>
        <v>2744.2530000000006</v>
      </c>
      <c r="K3738" t="s">
        <v>66</v>
      </c>
      <c r="L3738" t="s">
        <v>42</v>
      </c>
      <c r="M3738" t="s">
        <v>22</v>
      </c>
      <c r="N3738" t="s">
        <v>30</v>
      </c>
      <c r="O3738">
        <v>42.69</v>
      </c>
      <c r="P3738">
        <v>1.2</v>
      </c>
      <c r="Q3738" t="s">
        <v>111</v>
      </c>
    </row>
    <row r="3739" spans="1:17" x14ac:dyDescent="0.3">
      <c r="A3739" t="s">
        <v>7824</v>
      </c>
      <c r="B3739" s="1">
        <v>45348</v>
      </c>
      <c r="C3739" t="s">
        <v>7825</v>
      </c>
      <c r="D3739" t="s">
        <v>141</v>
      </c>
      <c r="E3739" t="s">
        <v>95</v>
      </c>
      <c r="F3739">
        <v>10</v>
      </c>
      <c r="G3739">
        <v>10</v>
      </c>
      <c r="H3739">
        <v>908.42</v>
      </c>
      <c r="I3739">
        <v>990.17780000000005</v>
      </c>
      <c r="J3739">
        <f t="shared" si="58"/>
        <v>9901.7780000000002</v>
      </c>
      <c r="K3739" t="s">
        <v>27</v>
      </c>
      <c r="L3739" t="s">
        <v>79</v>
      </c>
      <c r="M3739" t="s">
        <v>71</v>
      </c>
      <c r="N3739" t="s">
        <v>30</v>
      </c>
      <c r="O3739">
        <v>26.44</v>
      </c>
      <c r="P3739">
        <v>4.4000000000000004</v>
      </c>
      <c r="Q3739" t="s">
        <v>23</v>
      </c>
    </row>
    <row r="3740" spans="1:17" x14ac:dyDescent="0.3">
      <c r="A3740" t="s">
        <v>7826</v>
      </c>
      <c r="B3740" s="1">
        <v>45357</v>
      </c>
      <c r="C3740" t="s">
        <v>7827</v>
      </c>
      <c r="D3740" t="s">
        <v>100</v>
      </c>
      <c r="E3740" t="s">
        <v>57</v>
      </c>
      <c r="F3740">
        <v>12</v>
      </c>
      <c r="G3740">
        <v>10</v>
      </c>
      <c r="H3740">
        <v>200.57</v>
      </c>
      <c r="I3740">
        <v>230.65549999999996</v>
      </c>
      <c r="J3740">
        <f t="shared" si="58"/>
        <v>2306.5549999999994</v>
      </c>
      <c r="K3740" t="s">
        <v>47</v>
      </c>
      <c r="L3740" t="s">
        <v>21</v>
      </c>
      <c r="M3740" t="s">
        <v>22</v>
      </c>
      <c r="N3740" t="s">
        <v>53</v>
      </c>
      <c r="O3740">
        <v>2.21</v>
      </c>
      <c r="P3740">
        <v>1.6</v>
      </c>
      <c r="Q3740" t="s">
        <v>23</v>
      </c>
    </row>
    <row r="3741" spans="1:17" x14ac:dyDescent="0.3">
      <c r="A3741" t="s">
        <v>7828</v>
      </c>
      <c r="B3741" s="1">
        <v>45584</v>
      </c>
      <c r="C3741" t="s">
        <v>7829</v>
      </c>
      <c r="D3741" t="s">
        <v>94</v>
      </c>
      <c r="E3741" t="s">
        <v>95</v>
      </c>
      <c r="F3741">
        <v>15</v>
      </c>
      <c r="G3741">
        <v>13</v>
      </c>
      <c r="H3741">
        <v>260.75</v>
      </c>
      <c r="I3741">
        <v>276.39500000000004</v>
      </c>
      <c r="J3741">
        <f t="shared" si="58"/>
        <v>3593.1350000000007</v>
      </c>
      <c r="K3741" t="s">
        <v>47</v>
      </c>
      <c r="L3741" t="s">
        <v>28</v>
      </c>
      <c r="M3741" t="s">
        <v>71</v>
      </c>
      <c r="N3741" t="s">
        <v>30</v>
      </c>
      <c r="O3741">
        <v>10.7</v>
      </c>
      <c r="P3741">
        <v>4.5</v>
      </c>
      <c r="Q3741" t="s">
        <v>23</v>
      </c>
    </row>
    <row r="3742" spans="1:17" x14ac:dyDescent="0.3">
      <c r="A3742" t="s">
        <v>7830</v>
      </c>
      <c r="B3742" s="1">
        <v>45498</v>
      </c>
      <c r="C3742" t="s">
        <v>7831</v>
      </c>
      <c r="D3742" t="s">
        <v>40</v>
      </c>
      <c r="E3742" t="s">
        <v>57</v>
      </c>
      <c r="F3742">
        <v>15</v>
      </c>
      <c r="G3742">
        <v>14</v>
      </c>
      <c r="H3742">
        <v>581.54999999999995</v>
      </c>
      <c r="I3742">
        <v>633.8895</v>
      </c>
      <c r="J3742">
        <f t="shared" si="58"/>
        <v>8874.4529999999995</v>
      </c>
      <c r="K3742" t="s">
        <v>66</v>
      </c>
      <c r="L3742" t="s">
        <v>123</v>
      </c>
      <c r="N3742" t="s">
        <v>53</v>
      </c>
      <c r="O3742">
        <v>9999</v>
      </c>
      <c r="P3742">
        <v>2.7</v>
      </c>
      <c r="Q3742" t="s">
        <v>23</v>
      </c>
    </row>
    <row r="3743" spans="1:17" x14ac:dyDescent="0.3">
      <c r="A3743" t="s">
        <v>7832</v>
      </c>
      <c r="B3743" s="1">
        <v>44375</v>
      </c>
      <c r="C3743" t="s">
        <v>7833</v>
      </c>
      <c r="D3743" t="s">
        <v>77</v>
      </c>
      <c r="E3743" t="s">
        <v>82</v>
      </c>
      <c r="F3743">
        <v>13</v>
      </c>
      <c r="G3743">
        <v>10</v>
      </c>
      <c r="H3743">
        <v>37.69</v>
      </c>
      <c r="I3743">
        <v>41.459000000000003</v>
      </c>
      <c r="J3743">
        <f t="shared" si="58"/>
        <v>414.59000000000003</v>
      </c>
      <c r="K3743" t="s">
        <v>27</v>
      </c>
      <c r="L3743" t="s">
        <v>86</v>
      </c>
      <c r="M3743" t="s">
        <v>71</v>
      </c>
      <c r="N3743" t="s">
        <v>30</v>
      </c>
      <c r="O3743">
        <v>44.85</v>
      </c>
      <c r="P3743">
        <v>4.5</v>
      </c>
      <c r="Q3743" t="s">
        <v>23</v>
      </c>
    </row>
    <row r="3744" spans="1:17" x14ac:dyDescent="0.3">
      <c r="A3744" t="s">
        <v>7834</v>
      </c>
      <c r="B3744" s="1">
        <v>43984</v>
      </c>
      <c r="C3744" t="s">
        <v>7835</v>
      </c>
      <c r="D3744" t="s">
        <v>77</v>
      </c>
      <c r="E3744" t="s">
        <v>82</v>
      </c>
      <c r="F3744">
        <v>8</v>
      </c>
      <c r="G3744">
        <v>7</v>
      </c>
      <c r="H3744">
        <v>1483.79</v>
      </c>
      <c r="I3744">
        <v>1557.9794999999999</v>
      </c>
      <c r="J3744">
        <f t="shared" si="58"/>
        <v>10905.8565</v>
      </c>
      <c r="K3744" t="s">
        <v>27</v>
      </c>
      <c r="L3744" t="s">
        <v>21</v>
      </c>
      <c r="M3744" t="s">
        <v>29</v>
      </c>
      <c r="N3744" t="s">
        <v>89</v>
      </c>
      <c r="O3744">
        <v>23.06</v>
      </c>
      <c r="P3744">
        <v>1.6</v>
      </c>
      <c r="Q3744" t="s">
        <v>23</v>
      </c>
    </row>
    <row r="3745" spans="1:17" x14ac:dyDescent="0.3">
      <c r="A3745" t="s">
        <v>7836</v>
      </c>
      <c r="B3745" s="1">
        <v>45061</v>
      </c>
      <c r="C3745" t="s">
        <v>7837</v>
      </c>
      <c r="D3745" t="s">
        <v>141</v>
      </c>
      <c r="E3745" t="s">
        <v>50</v>
      </c>
      <c r="F3745">
        <v>3</v>
      </c>
      <c r="G3745">
        <v>2</v>
      </c>
      <c r="H3745">
        <v>770.48</v>
      </c>
      <c r="I3745">
        <v>847.52800000000013</v>
      </c>
      <c r="J3745">
        <f t="shared" si="58"/>
        <v>1695.0560000000003</v>
      </c>
      <c r="K3745" t="s">
        <v>20</v>
      </c>
      <c r="L3745" t="s">
        <v>21</v>
      </c>
      <c r="M3745" t="s">
        <v>22</v>
      </c>
      <c r="N3745" t="s">
        <v>67</v>
      </c>
      <c r="O3745">
        <v>34.450000000000003</v>
      </c>
      <c r="P3745">
        <v>1.9</v>
      </c>
      <c r="Q3745" t="s">
        <v>23</v>
      </c>
    </row>
    <row r="3746" spans="1:17" x14ac:dyDescent="0.3">
      <c r="A3746" t="s">
        <v>7838</v>
      </c>
      <c r="B3746" s="1">
        <v>43897</v>
      </c>
      <c r="C3746" t="s">
        <v>7839</v>
      </c>
      <c r="D3746" t="s">
        <v>116</v>
      </c>
      <c r="E3746" t="s">
        <v>95</v>
      </c>
      <c r="F3746">
        <v>6</v>
      </c>
      <c r="G3746">
        <v>6</v>
      </c>
      <c r="H3746">
        <v>118.75</v>
      </c>
      <c r="I3746">
        <v>131.8125</v>
      </c>
      <c r="J3746">
        <f t="shared" si="58"/>
        <v>790.875</v>
      </c>
      <c r="K3746" t="s">
        <v>20</v>
      </c>
      <c r="L3746" t="s">
        <v>42</v>
      </c>
      <c r="M3746" t="s">
        <v>71</v>
      </c>
      <c r="N3746" t="s">
        <v>30</v>
      </c>
      <c r="O3746">
        <v>43.89</v>
      </c>
      <c r="P3746">
        <v>2.2000000000000002</v>
      </c>
      <c r="Q3746" t="s">
        <v>23</v>
      </c>
    </row>
    <row r="3747" spans="1:17" x14ac:dyDescent="0.3">
      <c r="A3747" t="s">
        <v>7840</v>
      </c>
      <c r="B3747" s="1">
        <v>44631</v>
      </c>
      <c r="C3747" t="s">
        <v>7841</v>
      </c>
      <c r="D3747" t="s">
        <v>100</v>
      </c>
      <c r="E3747" t="s">
        <v>26</v>
      </c>
      <c r="F3747">
        <v>15</v>
      </c>
      <c r="G3747">
        <v>12</v>
      </c>
      <c r="H3747">
        <v>1193.3599999999999</v>
      </c>
      <c r="I3747">
        <v>1276.8951999999999</v>
      </c>
      <c r="J3747">
        <f t="shared" si="58"/>
        <v>15322.742399999999</v>
      </c>
      <c r="K3747" t="s">
        <v>66</v>
      </c>
      <c r="L3747" t="s">
        <v>79</v>
      </c>
      <c r="M3747" t="s">
        <v>36</v>
      </c>
      <c r="N3747" t="s">
        <v>89</v>
      </c>
      <c r="O3747">
        <v>32.71</v>
      </c>
      <c r="P3747">
        <v>3.4</v>
      </c>
      <c r="Q3747" t="s">
        <v>23</v>
      </c>
    </row>
    <row r="3748" spans="1:17" x14ac:dyDescent="0.3">
      <c r="A3748" t="s">
        <v>7842</v>
      </c>
      <c r="B3748" s="1">
        <v>45041</v>
      </c>
      <c r="C3748" t="s">
        <v>7843</v>
      </c>
      <c r="D3748" t="s">
        <v>116</v>
      </c>
      <c r="E3748" t="s">
        <v>95</v>
      </c>
      <c r="F3748">
        <v>18</v>
      </c>
      <c r="G3748">
        <v>14</v>
      </c>
      <c r="H3748">
        <v>981.35</v>
      </c>
      <c r="I3748">
        <v>1050.0445000000002</v>
      </c>
      <c r="J3748">
        <f t="shared" si="58"/>
        <v>14700.623000000003</v>
      </c>
      <c r="K3748" t="s">
        <v>66</v>
      </c>
      <c r="L3748" t="s">
        <v>21</v>
      </c>
      <c r="M3748" t="s">
        <v>29</v>
      </c>
      <c r="N3748" t="s">
        <v>67</v>
      </c>
      <c r="O3748">
        <v>43.84</v>
      </c>
      <c r="P3748">
        <v>2.5</v>
      </c>
      <c r="Q3748" t="s">
        <v>23</v>
      </c>
    </row>
    <row r="3749" spans="1:17" x14ac:dyDescent="0.3">
      <c r="A3749" t="s">
        <v>7844</v>
      </c>
      <c r="B3749" s="1">
        <v>44787</v>
      </c>
      <c r="C3749" t="s">
        <v>7845</v>
      </c>
      <c r="E3749" t="s">
        <v>50</v>
      </c>
      <c r="F3749">
        <v>1</v>
      </c>
      <c r="G3749">
        <v>1</v>
      </c>
      <c r="H3749">
        <v>1000.28</v>
      </c>
      <c r="I3749">
        <v>1050.2940000000001</v>
      </c>
      <c r="J3749">
        <f t="shared" si="58"/>
        <v>1050.2940000000001</v>
      </c>
      <c r="K3749" t="s">
        <v>51</v>
      </c>
      <c r="L3749" t="s">
        <v>86</v>
      </c>
      <c r="M3749" t="s">
        <v>71</v>
      </c>
      <c r="N3749" t="s">
        <v>37</v>
      </c>
      <c r="O3749">
        <v>22.34</v>
      </c>
      <c r="P3749">
        <v>2</v>
      </c>
      <c r="Q3749" t="s">
        <v>23</v>
      </c>
    </row>
    <row r="3750" spans="1:17" x14ac:dyDescent="0.3">
      <c r="A3750" t="s">
        <v>7846</v>
      </c>
      <c r="B3750" s="1">
        <v>44468</v>
      </c>
      <c r="C3750" t="s">
        <v>7847</v>
      </c>
      <c r="D3750" t="s">
        <v>94</v>
      </c>
      <c r="E3750" t="s">
        <v>95</v>
      </c>
      <c r="F3750">
        <v>7</v>
      </c>
      <c r="G3750">
        <v>6</v>
      </c>
      <c r="H3750">
        <v>906.25</v>
      </c>
      <c r="I3750">
        <v>1033.125</v>
      </c>
      <c r="J3750">
        <f t="shared" si="58"/>
        <v>6198.75</v>
      </c>
      <c r="K3750" t="s">
        <v>27</v>
      </c>
      <c r="L3750" t="s">
        <v>42</v>
      </c>
      <c r="M3750" t="s">
        <v>36</v>
      </c>
      <c r="N3750" t="s">
        <v>89</v>
      </c>
      <c r="O3750">
        <v>10.72</v>
      </c>
      <c r="P3750">
        <v>9</v>
      </c>
      <c r="Q3750" t="s">
        <v>23</v>
      </c>
    </row>
    <row r="3751" spans="1:17" x14ac:dyDescent="0.3">
      <c r="A3751" t="s">
        <v>7848</v>
      </c>
      <c r="B3751" s="1">
        <v>45603</v>
      </c>
      <c r="C3751" t="s">
        <v>7849</v>
      </c>
      <c r="D3751" t="s">
        <v>56</v>
      </c>
      <c r="E3751" t="s">
        <v>41</v>
      </c>
      <c r="F3751">
        <v>15</v>
      </c>
      <c r="G3751">
        <v>15</v>
      </c>
      <c r="H3751">
        <v>6</v>
      </c>
      <c r="I3751">
        <v>6.3000000000000007</v>
      </c>
      <c r="J3751">
        <f t="shared" si="58"/>
        <v>94.500000000000014</v>
      </c>
      <c r="K3751" t="s">
        <v>47</v>
      </c>
      <c r="L3751" t="s">
        <v>86</v>
      </c>
      <c r="M3751" t="s">
        <v>22</v>
      </c>
      <c r="N3751" t="s">
        <v>37</v>
      </c>
      <c r="O3751">
        <v>16.41</v>
      </c>
      <c r="P3751">
        <v>1.9</v>
      </c>
      <c r="Q3751" t="s">
        <v>23</v>
      </c>
    </row>
    <row r="3752" spans="1:17" x14ac:dyDescent="0.3">
      <c r="A3752" t="s">
        <v>7850</v>
      </c>
      <c r="B3752" s="1">
        <v>45077</v>
      </c>
      <c r="C3752" t="s">
        <v>7851</v>
      </c>
      <c r="D3752" t="s">
        <v>94</v>
      </c>
      <c r="E3752" t="s">
        <v>50</v>
      </c>
      <c r="F3752">
        <v>8</v>
      </c>
      <c r="G3752">
        <v>6</v>
      </c>
      <c r="H3752">
        <v>1198.19</v>
      </c>
      <c r="I3752">
        <v>1365.9366000000002</v>
      </c>
      <c r="J3752">
        <f t="shared" si="58"/>
        <v>8195.6196000000018</v>
      </c>
      <c r="K3752" t="s">
        <v>27</v>
      </c>
      <c r="L3752" t="s">
        <v>42</v>
      </c>
      <c r="M3752" t="s">
        <v>29</v>
      </c>
      <c r="N3752" t="s">
        <v>37</v>
      </c>
      <c r="O3752">
        <v>34.35</v>
      </c>
      <c r="P3752">
        <v>2.5</v>
      </c>
      <c r="Q3752" t="s">
        <v>23</v>
      </c>
    </row>
    <row r="3753" spans="1:17" x14ac:dyDescent="0.3">
      <c r="A3753" t="s">
        <v>3088</v>
      </c>
      <c r="B3753" s="1">
        <v>44120</v>
      </c>
      <c r="C3753" t="s">
        <v>7852</v>
      </c>
      <c r="D3753" t="s">
        <v>77</v>
      </c>
      <c r="E3753" t="s">
        <v>82</v>
      </c>
      <c r="F3753">
        <v>15</v>
      </c>
      <c r="G3753">
        <v>14</v>
      </c>
      <c r="H3753">
        <v>756.83</v>
      </c>
      <c r="I3753">
        <v>862.78620000000012</v>
      </c>
      <c r="J3753">
        <f t="shared" si="58"/>
        <v>12079.006800000001</v>
      </c>
      <c r="K3753" t="s">
        <v>20</v>
      </c>
      <c r="L3753" t="s">
        <v>21</v>
      </c>
      <c r="M3753" t="s">
        <v>71</v>
      </c>
      <c r="N3753" t="s">
        <v>67</v>
      </c>
      <c r="O3753">
        <v>47</v>
      </c>
      <c r="P3753">
        <v>4.5999999999999996</v>
      </c>
      <c r="Q3753" t="s">
        <v>23</v>
      </c>
    </row>
    <row r="3754" spans="1:17" x14ac:dyDescent="0.3">
      <c r="A3754" t="s">
        <v>7853</v>
      </c>
      <c r="B3754" s="1">
        <v>44367</v>
      </c>
      <c r="C3754" t="s">
        <v>7854</v>
      </c>
      <c r="D3754" t="s">
        <v>45</v>
      </c>
      <c r="E3754" t="s">
        <v>46</v>
      </c>
      <c r="F3754">
        <v>8</v>
      </c>
      <c r="G3754">
        <v>7</v>
      </c>
      <c r="H3754">
        <v>110.66</v>
      </c>
      <c r="I3754">
        <v>126.15240000000001</v>
      </c>
      <c r="J3754">
        <f t="shared" si="58"/>
        <v>883.06680000000006</v>
      </c>
      <c r="K3754" t="s">
        <v>66</v>
      </c>
      <c r="L3754" t="s">
        <v>35</v>
      </c>
      <c r="M3754" t="s">
        <v>29</v>
      </c>
      <c r="N3754" t="s">
        <v>30</v>
      </c>
      <c r="O3754">
        <v>32.53</v>
      </c>
      <c r="P3754">
        <v>5</v>
      </c>
      <c r="Q3754" t="s">
        <v>23</v>
      </c>
    </row>
    <row r="3755" spans="1:17" x14ac:dyDescent="0.3">
      <c r="A3755" t="s">
        <v>7855</v>
      </c>
      <c r="B3755" s="1">
        <v>44655</v>
      </c>
      <c r="C3755" t="s">
        <v>7856</v>
      </c>
      <c r="D3755" t="s">
        <v>85</v>
      </c>
      <c r="E3755" t="s">
        <v>19</v>
      </c>
      <c r="F3755">
        <v>7</v>
      </c>
      <c r="G3755">
        <v>7</v>
      </c>
      <c r="H3755">
        <v>1375.7</v>
      </c>
      <c r="I3755">
        <v>1540.7840000000001</v>
      </c>
      <c r="J3755">
        <f t="shared" si="58"/>
        <v>10785.488000000001</v>
      </c>
      <c r="K3755" t="s">
        <v>47</v>
      </c>
      <c r="L3755" t="s">
        <v>28</v>
      </c>
      <c r="M3755" t="s">
        <v>29</v>
      </c>
      <c r="N3755" t="s">
        <v>7857</v>
      </c>
      <c r="O3755">
        <v>35.82</v>
      </c>
      <c r="P3755">
        <v>3.3</v>
      </c>
      <c r="Q3755" t="s">
        <v>23</v>
      </c>
    </row>
    <row r="3756" spans="1:17" x14ac:dyDescent="0.3">
      <c r="A3756" t="s">
        <v>7858</v>
      </c>
      <c r="B3756" s="1">
        <v>44018</v>
      </c>
      <c r="C3756" t="s">
        <v>7859</v>
      </c>
      <c r="D3756" t="s">
        <v>130</v>
      </c>
      <c r="E3756" t="s">
        <v>82</v>
      </c>
      <c r="F3756">
        <v>13</v>
      </c>
      <c r="G3756">
        <v>13</v>
      </c>
      <c r="H3756">
        <v>565.71</v>
      </c>
      <c r="I3756">
        <v>593.99550000000011</v>
      </c>
      <c r="J3756">
        <f t="shared" si="58"/>
        <v>7721.9415000000017</v>
      </c>
      <c r="K3756" t="s">
        <v>66</v>
      </c>
      <c r="L3756" t="s">
        <v>79</v>
      </c>
      <c r="M3756" t="s">
        <v>36</v>
      </c>
      <c r="N3756" t="s">
        <v>30</v>
      </c>
      <c r="O3756">
        <v>22.82</v>
      </c>
      <c r="P3756">
        <v>4.5999999999999996</v>
      </c>
      <c r="Q3756" t="s">
        <v>23</v>
      </c>
    </row>
    <row r="3757" spans="1:17" x14ac:dyDescent="0.3">
      <c r="A3757" t="s">
        <v>7860</v>
      </c>
      <c r="B3757" s="1">
        <v>44854</v>
      </c>
      <c r="C3757" t="s">
        <v>7861</v>
      </c>
      <c r="D3757" t="s">
        <v>141</v>
      </c>
      <c r="E3757" t="s">
        <v>95</v>
      </c>
      <c r="F3757">
        <v>19</v>
      </c>
      <c r="G3757">
        <v>18</v>
      </c>
      <c r="H3757">
        <v>1316.28</v>
      </c>
      <c r="I3757">
        <v>1395.2568000000001</v>
      </c>
      <c r="J3757">
        <f t="shared" si="58"/>
        <v>25114.6224</v>
      </c>
      <c r="K3757" t="s">
        <v>47</v>
      </c>
      <c r="L3757" t="s">
        <v>123</v>
      </c>
      <c r="M3757" t="s">
        <v>36</v>
      </c>
      <c r="N3757" t="s">
        <v>53</v>
      </c>
      <c r="O3757">
        <v>0.63</v>
      </c>
      <c r="P3757">
        <v>2.2999999999999998</v>
      </c>
      <c r="Q3757" t="s">
        <v>23</v>
      </c>
    </row>
    <row r="3758" spans="1:17" x14ac:dyDescent="0.3">
      <c r="A3758" t="s">
        <v>7862</v>
      </c>
      <c r="B3758" s="1">
        <v>44703</v>
      </c>
      <c r="C3758" t="s">
        <v>7863</v>
      </c>
      <c r="D3758" t="s">
        <v>94</v>
      </c>
      <c r="E3758" t="s">
        <v>117</v>
      </c>
      <c r="F3758">
        <v>2</v>
      </c>
      <c r="G3758">
        <v>2</v>
      </c>
      <c r="H3758">
        <v>1470.84</v>
      </c>
      <c r="I3758">
        <v>1691.4659999999997</v>
      </c>
      <c r="J3758">
        <f t="shared" si="58"/>
        <v>3382.9319999999993</v>
      </c>
      <c r="K3758" t="s">
        <v>47</v>
      </c>
      <c r="L3758" t="s">
        <v>42</v>
      </c>
      <c r="M3758" t="s">
        <v>22</v>
      </c>
      <c r="N3758" t="s">
        <v>67</v>
      </c>
      <c r="O3758">
        <v>23.89</v>
      </c>
      <c r="P3758">
        <v>0</v>
      </c>
      <c r="Q3758" t="s">
        <v>23</v>
      </c>
    </row>
    <row r="3759" spans="1:17" x14ac:dyDescent="0.3">
      <c r="A3759" t="s">
        <v>7864</v>
      </c>
      <c r="B3759" s="1">
        <v>45346</v>
      </c>
      <c r="C3759" t="s">
        <v>7865</v>
      </c>
      <c r="D3759" t="s">
        <v>130</v>
      </c>
      <c r="E3759" t="s">
        <v>82</v>
      </c>
      <c r="F3759">
        <v>10</v>
      </c>
      <c r="G3759">
        <v>9</v>
      </c>
      <c r="H3759">
        <v>1376.44</v>
      </c>
      <c r="I3759">
        <v>1500.3196000000003</v>
      </c>
      <c r="J3759">
        <f t="shared" si="58"/>
        <v>13502.876400000003</v>
      </c>
      <c r="K3759" t="s">
        <v>51</v>
      </c>
      <c r="L3759" t="s">
        <v>35</v>
      </c>
      <c r="M3759" t="s">
        <v>22</v>
      </c>
      <c r="N3759" t="s">
        <v>53</v>
      </c>
      <c r="O3759">
        <v>33.409999999999997</v>
      </c>
      <c r="P3759">
        <v>2.1</v>
      </c>
      <c r="Q3759" t="s">
        <v>23</v>
      </c>
    </row>
    <row r="3760" spans="1:17" x14ac:dyDescent="0.3">
      <c r="A3760" t="s">
        <v>7866</v>
      </c>
      <c r="B3760" s="1">
        <v>43962</v>
      </c>
      <c r="C3760" t="s">
        <v>7867</v>
      </c>
      <c r="D3760" t="s">
        <v>45</v>
      </c>
      <c r="E3760" t="s">
        <v>120</v>
      </c>
      <c r="F3760">
        <v>8</v>
      </c>
      <c r="G3760">
        <v>7</v>
      </c>
      <c r="H3760">
        <v>1109.08</v>
      </c>
      <c r="I3760">
        <v>1186.7156</v>
      </c>
      <c r="J3760">
        <f t="shared" si="58"/>
        <v>8307.0092000000004</v>
      </c>
      <c r="K3760" t="s">
        <v>66</v>
      </c>
      <c r="L3760" t="s">
        <v>21</v>
      </c>
      <c r="M3760" t="s">
        <v>22</v>
      </c>
      <c r="N3760" t="s">
        <v>53</v>
      </c>
      <c r="O3760">
        <v>43.35</v>
      </c>
      <c r="P3760">
        <v>4.3</v>
      </c>
      <c r="Q3760" t="s">
        <v>23</v>
      </c>
    </row>
    <row r="3761" spans="1:17" x14ac:dyDescent="0.3">
      <c r="A3761" t="s">
        <v>7868</v>
      </c>
      <c r="B3761" s="1">
        <v>43901</v>
      </c>
      <c r="C3761" t="s">
        <v>7869</v>
      </c>
      <c r="D3761" t="s">
        <v>56</v>
      </c>
      <c r="E3761" t="s">
        <v>57</v>
      </c>
      <c r="F3761">
        <v>3</v>
      </c>
      <c r="G3761">
        <v>3</v>
      </c>
      <c r="H3761">
        <v>103.96</v>
      </c>
      <c r="I3761">
        <v>114.35600000000001</v>
      </c>
      <c r="J3761">
        <f t="shared" si="58"/>
        <v>343.06800000000004</v>
      </c>
      <c r="K3761" t="s">
        <v>20</v>
      </c>
      <c r="L3761" t="s">
        <v>28</v>
      </c>
      <c r="M3761" t="s">
        <v>29</v>
      </c>
      <c r="N3761" t="s">
        <v>89</v>
      </c>
      <c r="O3761">
        <v>32.119999999999997</v>
      </c>
      <c r="P3761">
        <v>3.1</v>
      </c>
      <c r="Q3761" t="s">
        <v>23</v>
      </c>
    </row>
    <row r="3762" spans="1:17" x14ac:dyDescent="0.3">
      <c r="A3762" t="s">
        <v>7870</v>
      </c>
      <c r="B3762" s="1">
        <v>43857</v>
      </c>
      <c r="C3762" t="s">
        <v>7871</v>
      </c>
      <c r="D3762" t="s">
        <v>109</v>
      </c>
      <c r="E3762" t="s">
        <v>46</v>
      </c>
      <c r="F3762">
        <v>9</v>
      </c>
      <c r="G3762">
        <v>7</v>
      </c>
      <c r="H3762">
        <v>235.33</v>
      </c>
      <c r="I3762">
        <v>263.56960000000004</v>
      </c>
      <c r="J3762">
        <f t="shared" si="58"/>
        <v>1844.9872000000003</v>
      </c>
      <c r="K3762" t="s">
        <v>66</v>
      </c>
      <c r="L3762" t="s">
        <v>28</v>
      </c>
      <c r="M3762" t="s">
        <v>71</v>
      </c>
      <c r="N3762" t="s">
        <v>67</v>
      </c>
      <c r="P3762">
        <v>2</v>
      </c>
      <c r="Q3762" t="s">
        <v>23</v>
      </c>
    </row>
    <row r="3763" spans="1:17" x14ac:dyDescent="0.3">
      <c r="A3763" t="s">
        <v>7872</v>
      </c>
      <c r="B3763" s="1">
        <v>43867</v>
      </c>
      <c r="C3763" t="s">
        <v>7873</v>
      </c>
      <c r="D3763" t="s">
        <v>45</v>
      </c>
      <c r="E3763" t="s">
        <v>46</v>
      </c>
      <c r="F3763">
        <v>12</v>
      </c>
      <c r="G3763">
        <v>10</v>
      </c>
      <c r="H3763">
        <v>322.63</v>
      </c>
      <c r="I3763">
        <v>338.76150000000001</v>
      </c>
      <c r="J3763">
        <f t="shared" si="58"/>
        <v>3387.6150000000002</v>
      </c>
      <c r="K3763" t="s">
        <v>66</v>
      </c>
      <c r="L3763" t="s">
        <v>35</v>
      </c>
      <c r="M3763" t="s">
        <v>71</v>
      </c>
      <c r="N3763" t="s">
        <v>89</v>
      </c>
      <c r="O3763">
        <v>34.229999999999997</v>
      </c>
      <c r="P3763">
        <v>4.3</v>
      </c>
      <c r="Q3763" t="s">
        <v>205</v>
      </c>
    </row>
    <row r="3764" spans="1:17" x14ac:dyDescent="0.3">
      <c r="A3764" t="s">
        <v>7874</v>
      </c>
      <c r="B3764" s="1">
        <v>44998</v>
      </c>
      <c r="C3764" t="s">
        <v>7875</v>
      </c>
      <c r="D3764" t="s">
        <v>40</v>
      </c>
      <c r="E3764" t="s">
        <v>26</v>
      </c>
      <c r="F3764">
        <v>1</v>
      </c>
      <c r="G3764">
        <v>1</v>
      </c>
      <c r="H3764">
        <v>418.02</v>
      </c>
      <c r="I3764">
        <v>476.54280000000006</v>
      </c>
      <c r="J3764">
        <f t="shared" si="58"/>
        <v>476.54280000000006</v>
      </c>
      <c r="K3764" t="s">
        <v>47</v>
      </c>
      <c r="L3764" t="s">
        <v>86</v>
      </c>
      <c r="M3764" t="s">
        <v>71</v>
      </c>
      <c r="N3764" t="s">
        <v>67</v>
      </c>
      <c r="O3764">
        <v>0.37</v>
      </c>
      <c r="P3764">
        <v>4</v>
      </c>
      <c r="Q3764" t="s">
        <v>23</v>
      </c>
    </row>
    <row r="3765" spans="1:17" x14ac:dyDescent="0.3">
      <c r="A3765" t="s">
        <v>7876</v>
      </c>
      <c r="B3765" s="1">
        <v>45409</v>
      </c>
      <c r="C3765" t="s">
        <v>7877</v>
      </c>
      <c r="D3765" t="s">
        <v>141</v>
      </c>
      <c r="E3765" t="s">
        <v>95</v>
      </c>
      <c r="F3765">
        <v>1</v>
      </c>
      <c r="G3765">
        <v>1</v>
      </c>
      <c r="H3765">
        <v>1452.94</v>
      </c>
      <c r="I3765">
        <v>1554.6458000000002</v>
      </c>
      <c r="J3765">
        <f t="shared" si="58"/>
        <v>1554.6458000000002</v>
      </c>
      <c r="K3765" t="s">
        <v>20</v>
      </c>
      <c r="L3765" t="s">
        <v>123</v>
      </c>
      <c r="M3765" t="s">
        <v>36</v>
      </c>
      <c r="N3765" t="s">
        <v>30</v>
      </c>
      <c r="O3765">
        <v>6.3</v>
      </c>
      <c r="P3765">
        <v>3.8</v>
      </c>
      <c r="Q3765" t="s">
        <v>23</v>
      </c>
    </row>
    <row r="3766" spans="1:17" x14ac:dyDescent="0.3">
      <c r="A3766" t="s">
        <v>7878</v>
      </c>
      <c r="B3766" s="1">
        <v>44956</v>
      </c>
      <c r="C3766" t="s">
        <v>7879</v>
      </c>
      <c r="D3766" t="s">
        <v>1836</v>
      </c>
      <c r="E3766" t="s">
        <v>46</v>
      </c>
      <c r="F3766">
        <v>4</v>
      </c>
      <c r="G3766">
        <v>4</v>
      </c>
      <c r="H3766">
        <v>1009.33</v>
      </c>
      <c r="I3766">
        <v>1110.2630000000001</v>
      </c>
      <c r="J3766">
        <f t="shared" si="58"/>
        <v>4441.0520000000006</v>
      </c>
      <c r="K3766" t="s">
        <v>66</v>
      </c>
      <c r="L3766" t="s">
        <v>123</v>
      </c>
      <c r="M3766" t="s">
        <v>29</v>
      </c>
      <c r="N3766" t="s">
        <v>30</v>
      </c>
      <c r="O3766">
        <v>40.9</v>
      </c>
      <c r="P3766">
        <v>2.8</v>
      </c>
      <c r="Q3766" t="s">
        <v>23</v>
      </c>
    </row>
    <row r="3767" spans="1:17" x14ac:dyDescent="0.3">
      <c r="A3767" t="s">
        <v>7880</v>
      </c>
      <c r="B3767" s="1">
        <v>43884</v>
      </c>
      <c r="C3767" t="s">
        <v>7881</v>
      </c>
      <c r="D3767" t="s">
        <v>100</v>
      </c>
      <c r="E3767" t="s">
        <v>26</v>
      </c>
      <c r="F3767">
        <v>2</v>
      </c>
      <c r="G3767">
        <v>2</v>
      </c>
      <c r="H3767">
        <v>6</v>
      </c>
      <c r="I3767">
        <v>6.7799999999999994</v>
      </c>
      <c r="J3767">
        <f t="shared" si="58"/>
        <v>13.559999999999999</v>
      </c>
      <c r="K3767" t="s">
        <v>51</v>
      </c>
      <c r="L3767" t="s">
        <v>123</v>
      </c>
      <c r="M3767" t="s">
        <v>22</v>
      </c>
      <c r="N3767" t="s">
        <v>67</v>
      </c>
      <c r="O3767">
        <v>30.5</v>
      </c>
      <c r="P3767">
        <v>4.5999999999999996</v>
      </c>
      <c r="Q3767" t="s">
        <v>23</v>
      </c>
    </row>
    <row r="3768" spans="1:17" x14ac:dyDescent="0.3">
      <c r="A3768" t="s">
        <v>7882</v>
      </c>
      <c r="B3768" s="1">
        <v>45142</v>
      </c>
      <c r="C3768" t="s">
        <v>7883</v>
      </c>
      <c r="D3768" t="s">
        <v>45</v>
      </c>
      <c r="E3768" t="s">
        <v>46</v>
      </c>
      <c r="F3768">
        <v>4</v>
      </c>
      <c r="G3768">
        <v>4</v>
      </c>
      <c r="H3768">
        <v>383.45</v>
      </c>
      <c r="I3768">
        <v>425.62950000000001</v>
      </c>
      <c r="J3768">
        <f t="shared" si="58"/>
        <v>1702.518</v>
      </c>
      <c r="K3768" t="s">
        <v>47</v>
      </c>
      <c r="L3768" t="s">
        <v>123</v>
      </c>
      <c r="M3768" t="s">
        <v>29</v>
      </c>
      <c r="N3768" t="s">
        <v>30</v>
      </c>
      <c r="O3768">
        <v>17.86</v>
      </c>
      <c r="P3768">
        <v>4.7</v>
      </c>
      <c r="Q3768" t="s">
        <v>23</v>
      </c>
    </row>
    <row r="3769" spans="1:17" x14ac:dyDescent="0.3">
      <c r="A3769" t="s">
        <v>7884</v>
      </c>
      <c r="B3769" s="1">
        <v>44889</v>
      </c>
      <c r="C3769" t="s">
        <v>7885</v>
      </c>
      <c r="D3769" t="s">
        <v>61</v>
      </c>
      <c r="E3769" t="s">
        <v>62</v>
      </c>
      <c r="F3769">
        <v>2</v>
      </c>
      <c r="G3769">
        <v>2</v>
      </c>
      <c r="H3769">
        <v>701.43</v>
      </c>
      <c r="I3769">
        <v>806.64449999999988</v>
      </c>
      <c r="J3769">
        <f t="shared" si="58"/>
        <v>1613.2889999999998</v>
      </c>
      <c r="K3769" t="s">
        <v>47</v>
      </c>
      <c r="L3769" t="s">
        <v>123</v>
      </c>
      <c r="M3769" t="s">
        <v>71</v>
      </c>
      <c r="N3769" t="s">
        <v>30</v>
      </c>
      <c r="O3769">
        <v>5.59</v>
      </c>
      <c r="P3769">
        <v>9</v>
      </c>
      <c r="Q3769" t="s">
        <v>23</v>
      </c>
    </row>
    <row r="3770" spans="1:17" x14ac:dyDescent="0.3">
      <c r="A3770" t="s">
        <v>7886</v>
      </c>
      <c r="B3770" s="1">
        <v>44817</v>
      </c>
      <c r="C3770" t="s">
        <v>7887</v>
      </c>
      <c r="D3770" t="s">
        <v>141</v>
      </c>
      <c r="E3770" t="s">
        <v>95</v>
      </c>
      <c r="F3770">
        <v>16</v>
      </c>
      <c r="G3770">
        <v>16</v>
      </c>
      <c r="H3770">
        <v>586.27</v>
      </c>
      <c r="I3770">
        <v>662.48509999999987</v>
      </c>
      <c r="J3770">
        <f t="shared" si="58"/>
        <v>10599.761599999998</v>
      </c>
      <c r="K3770" t="s">
        <v>51</v>
      </c>
      <c r="L3770" t="s">
        <v>86</v>
      </c>
      <c r="M3770" t="s">
        <v>36</v>
      </c>
      <c r="N3770" t="s">
        <v>53</v>
      </c>
      <c r="O3770">
        <v>5.98</v>
      </c>
      <c r="P3770">
        <v>1.8</v>
      </c>
      <c r="Q3770" t="s">
        <v>23</v>
      </c>
    </row>
    <row r="3771" spans="1:17" x14ac:dyDescent="0.3">
      <c r="A3771" t="s">
        <v>7888</v>
      </c>
      <c r="B3771" s="1">
        <v>44153</v>
      </c>
      <c r="C3771" t="s">
        <v>7889</v>
      </c>
      <c r="D3771" t="s">
        <v>85</v>
      </c>
      <c r="E3771" t="s">
        <v>78</v>
      </c>
      <c r="F3771">
        <v>7</v>
      </c>
      <c r="G3771">
        <v>7</v>
      </c>
      <c r="H3771">
        <v>1050.48</v>
      </c>
      <c r="I3771">
        <v>1176.5376000000001</v>
      </c>
      <c r="J3771">
        <f t="shared" si="58"/>
        <v>8235.7632000000012</v>
      </c>
      <c r="K3771" t="s">
        <v>20</v>
      </c>
      <c r="L3771" t="s">
        <v>21</v>
      </c>
      <c r="M3771" t="s">
        <v>22</v>
      </c>
      <c r="N3771" t="s">
        <v>30</v>
      </c>
      <c r="O3771">
        <v>37.56</v>
      </c>
      <c r="P3771">
        <v>4.3</v>
      </c>
      <c r="Q3771" t="s">
        <v>23</v>
      </c>
    </row>
    <row r="3772" spans="1:17" x14ac:dyDescent="0.3">
      <c r="A3772" t="s">
        <v>7890</v>
      </c>
      <c r="B3772" s="1">
        <v>44425</v>
      </c>
      <c r="C3772" t="s">
        <v>7891</v>
      </c>
      <c r="D3772" t="s">
        <v>65</v>
      </c>
      <c r="E3772" t="s">
        <v>82</v>
      </c>
      <c r="F3772">
        <v>17</v>
      </c>
      <c r="G3772">
        <v>17</v>
      </c>
      <c r="H3772">
        <v>1083.92</v>
      </c>
      <c r="I3772">
        <v>1181.4728000000002</v>
      </c>
      <c r="J3772">
        <f t="shared" si="58"/>
        <v>20085.037600000003</v>
      </c>
      <c r="K3772" t="s">
        <v>51</v>
      </c>
      <c r="L3772" t="s">
        <v>79</v>
      </c>
      <c r="N3772" t="s">
        <v>89</v>
      </c>
      <c r="O3772">
        <v>20.82</v>
      </c>
      <c r="P3772">
        <v>4.2</v>
      </c>
      <c r="Q3772" t="s">
        <v>23</v>
      </c>
    </row>
    <row r="3773" spans="1:17" x14ac:dyDescent="0.3">
      <c r="A3773" t="s">
        <v>7892</v>
      </c>
      <c r="B3773" s="1">
        <v>44982</v>
      </c>
      <c r="C3773" t="s">
        <v>7893</v>
      </c>
      <c r="D3773" t="s">
        <v>130</v>
      </c>
      <c r="E3773" t="s">
        <v>78</v>
      </c>
      <c r="F3773">
        <v>18</v>
      </c>
      <c r="G3773">
        <v>14</v>
      </c>
      <c r="H3773">
        <v>1029.25</v>
      </c>
      <c r="I3773">
        <v>1101.2975000000001</v>
      </c>
      <c r="J3773">
        <f t="shared" si="58"/>
        <v>15418.165000000001</v>
      </c>
      <c r="K3773" t="s">
        <v>51</v>
      </c>
      <c r="L3773" t="s">
        <v>86</v>
      </c>
      <c r="M3773" t="s">
        <v>29</v>
      </c>
      <c r="N3773" t="s">
        <v>53</v>
      </c>
      <c r="O3773">
        <v>12.17</v>
      </c>
      <c r="P3773">
        <v>4</v>
      </c>
      <c r="Q3773" t="s">
        <v>23</v>
      </c>
    </row>
    <row r="3774" spans="1:17" x14ac:dyDescent="0.3">
      <c r="A3774" t="s">
        <v>7894</v>
      </c>
      <c r="B3774" s="1">
        <v>44487</v>
      </c>
      <c r="C3774" t="s">
        <v>7895</v>
      </c>
      <c r="D3774" t="s">
        <v>100</v>
      </c>
      <c r="E3774" t="s">
        <v>57</v>
      </c>
      <c r="F3774">
        <v>15</v>
      </c>
      <c r="G3774">
        <v>12</v>
      </c>
      <c r="H3774">
        <v>852.51</v>
      </c>
      <c r="I3774">
        <v>980.38649999999996</v>
      </c>
      <c r="J3774">
        <f t="shared" si="58"/>
        <v>11764.637999999999</v>
      </c>
      <c r="K3774" t="s">
        <v>27</v>
      </c>
      <c r="L3774" t="s">
        <v>123</v>
      </c>
      <c r="M3774" t="s">
        <v>36</v>
      </c>
      <c r="N3774" t="s">
        <v>53</v>
      </c>
      <c r="O3774">
        <v>49.55</v>
      </c>
      <c r="P3774">
        <v>3.6</v>
      </c>
      <c r="Q3774" t="s">
        <v>23</v>
      </c>
    </row>
    <row r="3775" spans="1:17" x14ac:dyDescent="0.3">
      <c r="A3775" t="s">
        <v>7896</v>
      </c>
      <c r="B3775" s="1">
        <v>44485</v>
      </c>
      <c r="C3775" t="s">
        <v>7897</v>
      </c>
      <c r="D3775" t="s">
        <v>40</v>
      </c>
      <c r="E3775" t="s">
        <v>41</v>
      </c>
      <c r="F3775">
        <v>13</v>
      </c>
      <c r="G3775">
        <v>11</v>
      </c>
      <c r="H3775">
        <v>1213.01</v>
      </c>
      <c r="I3775">
        <v>1394.9614999999999</v>
      </c>
      <c r="J3775">
        <f t="shared" si="58"/>
        <v>15344.576499999999</v>
      </c>
      <c r="K3775" t="s">
        <v>20</v>
      </c>
      <c r="L3775" t="s">
        <v>21</v>
      </c>
      <c r="M3775" t="s">
        <v>71</v>
      </c>
      <c r="N3775" t="s">
        <v>67</v>
      </c>
      <c r="O3775">
        <v>31.7</v>
      </c>
      <c r="P3775">
        <v>3.8</v>
      </c>
      <c r="Q3775" t="s">
        <v>74</v>
      </c>
    </row>
    <row r="3776" spans="1:17" x14ac:dyDescent="0.3">
      <c r="A3776" t="s">
        <v>7898</v>
      </c>
      <c r="B3776" s="1">
        <v>44298</v>
      </c>
      <c r="C3776" t="s">
        <v>7899</v>
      </c>
      <c r="D3776" t="s">
        <v>133</v>
      </c>
      <c r="E3776" t="s">
        <v>50</v>
      </c>
      <c r="F3776">
        <v>3</v>
      </c>
      <c r="G3776">
        <v>2</v>
      </c>
      <c r="H3776">
        <v>483.21</v>
      </c>
      <c r="I3776">
        <v>517.03470000000004</v>
      </c>
      <c r="J3776">
        <f t="shared" si="58"/>
        <v>1034.0694000000001</v>
      </c>
      <c r="K3776" t="s">
        <v>51</v>
      </c>
      <c r="L3776" t="s">
        <v>35</v>
      </c>
      <c r="M3776" t="s">
        <v>22</v>
      </c>
      <c r="N3776" t="s">
        <v>37</v>
      </c>
      <c r="O3776">
        <v>1.02</v>
      </c>
      <c r="P3776">
        <v>4</v>
      </c>
      <c r="Q3776" t="s">
        <v>23</v>
      </c>
    </row>
    <row r="3777" spans="1:17" x14ac:dyDescent="0.3">
      <c r="A3777" t="s">
        <v>7900</v>
      </c>
      <c r="B3777" s="1">
        <v>45080</v>
      </c>
      <c r="C3777" t="s">
        <v>7901</v>
      </c>
      <c r="D3777" t="s">
        <v>65</v>
      </c>
      <c r="E3777" t="s">
        <v>82</v>
      </c>
      <c r="F3777">
        <v>13</v>
      </c>
      <c r="G3777">
        <v>13</v>
      </c>
      <c r="H3777">
        <v>21.79</v>
      </c>
      <c r="I3777">
        <v>24.404800000000002</v>
      </c>
      <c r="J3777">
        <f t="shared" si="58"/>
        <v>317.26240000000001</v>
      </c>
      <c r="K3777" t="s">
        <v>66</v>
      </c>
      <c r="L3777" t="s">
        <v>21</v>
      </c>
      <c r="M3777" t="s">
        <v>22</v>
      </c>
      <c r="N3777" t="s">
        <v>89</v>
      </c>
      <c r="O3777">
        <v>46.5</v>
      </c>
      <c r="P3777">
        <v>1.1000000000000001</v>
      </c>
      <c r="Q3777" t="s">
        <v>23</v>
      </c>
    </row>
    <row r="3778" spans="1:17" x14ac:dyDescent="0.3">
      <c r="A3778" t="s">
        <v>7902</v>
      </c>
      <c r="B3778" s="1">
        <v>44281</v>
      </c>
      <c r="C3778" t="s">
        <v>7903</v>
      </c>
      <c r="D3778" t="s">
        <v>141</v>
      </c>
      <c r="E3778" t="s">
        <v>117</v>
      </c>
      <c r="F3778">
        <v>2</v>
      </c>
      <c r="G3778">
        <v>2</v>
      </c>
      <c r="H3778">
        <v>246.57</v>
      </c>
      <c r="I3778">
        <v>263.82990000000001</v>
      </c>
      <c r="J3778">
        <f t="shared" si="58"/>
        <v>527.65980000000002</v>
      </c>
      <c r="K3778" t="s">
        <v>47</v>
      </c>
      <c r="L3778" t="s">
        <v>79</v>
      </c>
      <c r="M3778" t="s">
        <v>22</v>
      </c>
      <c r="N3778" t="s">
        <v>37</v>
      </c>
      <c r="O3778">
        <v>18.21</v>
      </c>
      <c r="P3778">
        <v>2.4</v>
      </c>
      <c r="Q3778" t="s">
        <v>23</v>
      </c>
    </row>
    <row r="3779" spans="1:17" x14ac:dyDescent="0.3">
      <c r="A3779" t="s">
        <v>7904</v>
      </c>
      <c r="B3779" s="1">
        <v>45568</v>
      </c>
      <c r="C3779" t="s">
        <v>7905</v>
      </c>
      <c r="D3779" t="s">
        <v>56</v>
      </c>
      <c r="E3779" t="s">
        <v>57</v>
      </c>
      <c r="F3779">
        <v>3</v>
      </c>
      <c r="G3779">
        <v>3</v>
      </c>
      <c r="H3779">
        <v>1460.26</v>
      </c>
      <c r="I3779">
        <v>1679.2989999999998</v>
      </c>
      <c r="J3779">
        <f t="shared" ref="J3779:J3842" si="59">G3779*I3779</f>
        <v>5037.896999999999</v>
      </c>
      <c r="K3779" t="s">
        <v>51</v>
      </c>
      <c r="L3779" t="s">
        <v>79</v>
      </c>
      <c r="M3779" t="s">
        <v>36</v>
      </c>
      <c r="N3779" t="s">
        <v>30</v>
      </c>
      <c r="O3779">
        <v>17.37</v>
      </c>
      <c r="P3779">
        <v>1.3</v>
      </c>
      <c r="Q3779" t="s">
        <v>23</v>
      </c>
    </row>
    <row r="3780" spans="1:17" x14ac:dyDescent="0.3">
      <c r="A3780" t="s">
        <v>7906</v>
      </c>
      <c r="B3780" s="1">
        <v>44217</v>
      </c>
      <c r="C3780" t="s">
        <v>7907</v>
      </c>
      <c r="D3780" t="s">
        <v>77</v>
      </c>
      <c r="E3780" t="s">
        <v>19</v>
      </c>
      <c r="F3780">
        <v>10</v>
      </c>
      <c r="G3780">
        <v>8</v>
      </c>
      <c r="H3780">
        <v>385.31</v>
      </c>
      <c r="I3780">
        <v>404.57550000000003</v>
      </c>
      <c r="J3780">
        <f t="shared" si="59"/>
        <v>3236.6040000000003</v>
      </c>
      <c r="K3780" t="s">
        <v>27</v>
      </c>
      <c r="L3780" t="s">
        <v>42</v>
      </c>
      <c r="M3780" t="s">
        <v>71</v>
      </c>
      <c r="N3780" t="s">
        <v>37</v>
      </c>
      <c r="O3780">
        <v>13.72</v>
      </c>
      <c r="P3780">
        <v>1.1000000000000001</v>
      </c>
      <c r="Q3780" t="s">
        <v>23</v>
      </c>
    </row>
    <row r="3781" spans="1:17" x14ac:dyDescent="0.3">
      <c r="A3781" t="s">
        <v>7908</v>
      </c>
      <c r="C3781" t="s">
        <v>7909</v>
      </c>
      <c r="D3781" t="s">
        <v>94</v>
      </c>
      <c r="E3781" t="s">
        <v>95</v>
      </c>
      <c r="F3781">
        <v>7</v>
      </c>
      <c r="G3781">
        <v>6</v>
      </c>
      <c r="H3781">
        <v>166.37</v>
      </c>
      <c r="I3781">
        <v>181.34330000000003</v>
      </c>
      <c r="J3781">
        <f t="shared" si="59"/>
        <v>1088.0598000000002</v>
      </c>
      <c r="K3781" t="s">
        <v>47</v>
      </c>
      <c r="L3781" t="s">
        <v>35</v>
      </c>
      <c r="M3781" t="s">
        <v>29</v>
      </c>
      <c r="N3781" t="s">
        <v>89</v>
      </c>
      <c r="O3781">
        <v>19.88</v>
      </c>
      <c r="P3781">
        <v>2.2999999999999998</v>
      </c>
      <c r="Q3781" t="s">
        <v>23</v>
      </c>
    </row>
    <row r="3782" spans="1:17" x14ac:dyDescent="0.3">
      <c r="A3782" t="s">
        <v>7910</v>
      </c>
      <c r="B3782" s="1">
        <v>44419</v>
      </c>
      <c r="C3782" t="s">
        <v>7911</v>
      </c>
      <c r="D3782" t="s">
        <v>40</v>
      </c>
      <c r="E3782" t="s">
        <v>57</v>
      </c>
      <c r="F3782">
        <v>2</v>
      </c>
      <c r="G3782">
        <v>2</v>
      </c>
      <c r="H3782">
        <v>793.63</v>
      </c>
      <c r="I3782">
        <v>904.73820000000012</v>
      </c>
      <c r="J3782">
        <f t="shared" si="59"/>
        <v>1809.4764000000002</v>
      </c>
      <c r="K3782" t="s">
        <v>47</v>
      </c>
      <c r="L3782" t="s">
        <v>123</v>
      </c>
      <c r="M3782" t="s">
        <v>36</v>
      </c>
      <c r="O3782">
        <v>5.2</v>
      </c>
      <c r="P3782">
        <v>4.5999999999999996</v>
      </c>
      <c r="Q3782" t="s">
        <v>23</v>
      </c>
    </row>
    <row r="3783" spans="1:17" x14ac:dyDescent="0.3">
      <c r="A3783" t="s">
        <v>7912</v>
      </c>
      <c r="B3783" s="1">
        <v>44505</v>
      </c>
      <c r="C3783" t="s">
        <v>7913</v>
      </c>
      <c r="D3783" t="s">
        <v>33</v>
      </c>
      <c r="E3783" t="s">
        <v>70</v>
      </c>
      <c r="F3783">
        <v>15</v>
      </c>
      <c r="G3783">
        <v>14</v>
      </c>
      <c r="H3783">
        <v>1329.23</v>
      </c>
      <c r="I3783">
        <v>1435.5684000000001</v>
      </c>
      <c r="J3783">
        <f t="shared" si="59"/>
        <v>20097.957600000002</v>
      </c>
      <c r="K3783" t="s">
        <v>47</v>
      </c>
      <c r="L3783" t="s">
        <v>28</v>
      </c>
      <c r="M3783" t="s">
        <v>71</v>
      </c>
      <c r="N3783" t="s">
        <v>67</v>
      </c>
      <c r="O3783">
        <v>21</v>
      </c>
      <c r="P3783">
        <v>2</v>
      </c>
      <c r="Q3783" t="s">
        <v>23</v>
      </c>
    </row>
    <row r="3784" spans="1:17" x14ac:dyDescent="0.3">
      <c r="A3784" t="s">
        <v>7914</v>
      </c>
      <c r="B3784" s="1">
        <v>44286</v>
      </c>
      <c r="C3784" t="s">
        <v>7915</v>
      </c>
      <c r="D3784" t="s">
        <v>116</v>
      </c>
      <c r="E3784" t="s">
        <v>117</v>
      </c>
      <c r="F3784">
        <v>14</v>
      </c>
      <c r="G3784">
        <v>12</v>
      </c>
      <c r="H3784">
        <v>203.23</v>
      </c>
      <c r="I3784">
        <v>213.39150000000001</v>
      </c>
      <c r="J3784">
        <f t="shared" si="59"/>
        <v>2560.6980000000003</v>
      </c>
      <c r="K3784" t="s">
        <v>27</v>
      </c>
      <c r="L3784" t="s">
        <v>86</v>
      </c>
      <c r="M3784" t="s">
        <v>22</v>
      </c>
      <c r="O3784">
        <v>16.52</v>
      </c>
      <c r="P3784">
        <v>2.4</v>
      </c>
      <c r="Q3784" t="s">
        <v>23</v>
      </c>
    </row>
    <row r="3785" spans="1:17" x14ac:dyDescent="0.3">
      <c r="A3785" t="s">
        <v>7916</v>
      </c>
      <c r="B3785" s="1">
        <v>45434</v>
      </c>
      <c r="C3785" t="s">
        <v>3049</v>
      </c>
      <c r="D3785" t="s">
        <v>94</v>
      </c>
      <c r="E3785" t="s">
        <v>95</v>
      </c>
      <c r="F3785">
        <v>19</v>
      </c>
      <c r="G3785">
        <v>18</v>
      </c>
      <c r="H3785">
        <v>1076.21</v>
      </c>
      <c r="I3785">
        <v>1237.6415</v>
      </c>
      <c r="J3785">
        <f t="shared" si="59"/>
        <v>22277.546999999999</v>
      </c>
      <c r="K3785" t="s">
        <v>27</v>
      </c>
      <c r="L3785" t="s">
        <v>35</v>
      </c>
      <c r="M3785" t="s">
        <v>22</v>
      </c>
      <c r="N3785" t="s">
        <v>67</v>
      </c>
      <c r="O3785">
        <v>12.04</v>
      </c>
      <c r="P3785">
        <v>1.2</v>
      </c>
      <c r="Q3785" t="s">
        <v>23</v>
      </c>
    </row>
    <row r="3786" spans="1:17" x14ac:dyDescent="0.3">
      <c r="A3786" t="s">
        <v>7917</v>
      </c>
      <c r="B3786" s="1">
        <v>44075</v>
      </c>
      <c r="C3786" t="s">
        <v>7918</v>
      </c>
      <c r="D3786" t="s">
        <v>141</v>
      </c>
      <c r="E3786" t="s">
        <v>95</v>
      </c>
      <c r="F3786">
        <v>12</v>
      </c>
      <c r="G3786">
        <v>10</v>
      </c>
      <c r="H3786">
        <v>1233.02</v>
      </c>
      <c r="I3786">
        <v>1380.9824000000001</v>
      </c>
      <c r="J3786">
        <f t="shared" si="59"/>
        <v>13809.824000000001</v>
      </c>
      <c r="K3786" t="s">
        <v>66</v>
      </c>
      <c r="L3786" t="s">
        <v>86</v>
      </c>
      <c r="M3786" t="s">
        <v>71</v>
      </c>
      <c r="N3786" t="s">
        <v>37</v>
      </c>
      <c r="O3786">
        <v>38.43</v>
      </c>
      <c r="P3786">
        <v>1.8</v>
      </c>
      <c r="Q3786" t="s">
        <v>74</v>
      </c>
    </row>
    <row r="3787" spans="1:17" x14ac:dyDescent="0.3">
      <c r="A3787" t="s">
        <v>7919</v>
      </c>
      <c r="B3787" s="1">
        <v>44121</v>
      </c>
      <c r="C3787" t="s">
        <v>7920</v>
      </c>
      <c r="D3787" t="s">
        <v>130</v>
      </c>
      <c r="E3787" t="s">
        <v>19</v>
      </c>
      <c r="F3787">
        <v>9</v>
      </c>
      <c r="G3787">
        <v>7</v>
      </c>
      <c r="H3787">
        <v>645.11</v>
      </c>
      <c r="I3787">
        <v>709.62100000000009</v>
      </c>
      <c r="J3787">
        <f t="shared" si="59"/>
        <v>4967.3470000000007</v>
      </c>
      <c r="K3787" t="s">
        <v>47</v>
      </c>
      <c r="L3787" t="s">
        <v>123</v>
      </c>
      <c r="M3787" t="s">
        <v>36</v>
      </c>
      <c r="N3787" t="s">
        <v>53</v>
      </c>
      <c r="O3787">
        <v>46.18</v>
      </c>
      <c r="P3787">
        <v>1.4</v>
      </c>
      <c r="Q3787" t="s">
        <v>23</v>
      </c>
    </row>
    <row r="3788" spans="1:17" x14ac:dyDescent="0.3">
      <c r="A3788" t="s">
        <v>7921</v>
      </c>
      <c r="B3788" s="1">
        <v>45151</v>
      </c>
      <c r="C3788" t="s">
        <v>7922</v>
      </c>
      <c r="D3788" t="s">
        <v>45</v>
      </c>
      <c r="E3788" t="s">
        <v>46</v>
      </c>
      <c r="F3788">
        <v>2</v>
      </c>
      <c r="G3788">
        <v>2</v>
      </c>
      <c r="H3788">
        <v>509.35</v>
      </c>
      <c r="I3788">
        <v>575.56549999999993</v>
      </c>
      <c r="J3788">
        <f t="shared" si="59"/>
        <v>1151.1309999999999</v>
      </c>
      <c r="K3788" t="s">
        <v>20</v>
      </c>
      <c r="L3788" t="s">
        <v>42</v>
      </c>
      <c r="M3788" t="s">
        <v>36</v>
      </c>
      <c r="N3788" t="s">
        <v>37</v>
      </c>
      <c r="O3788">
        <v>48.1</v>
      </c>
      <c r="P3788">
        <v>4</v>
      </c>
      <c r="Q3788" t="s">
        <v>23</v>
      </c>
    </row>
    <row r="3789" spans="1:17" x14ac:dyDescent="0.3">
      <c r="A3789" t="s">
        <v>7923</v>
      </c>
      <c r="B3789" s="1">
        <v>45532</v>
      </c>
      <c r="C3789" t="s">
        <v>7924</v>
      </c>
      <c r="D3789" t="s">
        <v>2873</v>
      </c>
      <c r="E3789" t="s">
        <v>78</v>
      </c>
      <c r="F3789">
        <v>13</v>
      </c>
      <c r="G3789">
        <v>13</v>
      </c>
      <c r="H3789">
        <v>549.22</v>
      </c>
      <c r="I3789">
        <v>576.68100000000004</v>
      </c>
      <c r="J3789">
        <f t="shared" si="59"/>
        <v>7496.853000000001</v>
      </c>
      <c r="K3789" t="s">
        <v>20</v>
      </c>
      <c r="L3789" t="s">
        <v>35</v>
      </c>
      <c r="M3789" t="s">
        <v>29</v>
      </c>
      <c r="N3789" t="s">
        <v>89</v>
      </c>
      <c r="O3789">
        <v>37.19</v>
      </c>
      <c r="P3789">
        <v>1.7</v>
      </c>
      <c r="Q3789" t="s">
        <v>23</v>
      </c>
    </row>
    <row r="3790" spans="1:17" x14ac:dyDescent="0.3">
      <c r="A3790" t="s">
        <v>7925</v>
      </c>
      <c r="B3790" s="1">
        <v>44916</v>
      </c>
      <c r="C3790" t="s">
        <v>7926</v>
      </c>
      <c r="D3790" t="s">
        <v>109</v>
      </c>
      <c r="E3790" t="s">
        <v>120</v>
      </c>
      <c r="F3790">
        <v>18</v>
      </c>
      <c r="G3790">
        <v>15</v>
      </c>
      <c r="H3790">
        <v>20.54</v>
      </c>
      <c r="I3790">
        <v>22.594000000000001</v>
      </c>
      <c r="J3790">
        <f t="shared" si="59"/>
        <v>338.91</v>
      </c>
      <c r="K3790" t="s">
        <v>47</v>
      </c>
      <c r="L3790" t="s">
        <v>123</v>
      </c>
      <c r="M3790" t="s">
        <v>36</v>
      </c>
      <c r="N3790" t="s">
        <v>53</v>
      </c>
      <c r="O3790">
        <v>2.2000000000000002</v>
      </c>
      <c r="P3790">
        <v>4.7</v>
      </c>
      <c r="Q3790" t="s">
        <v>23</v>
      </c>
    </row>
    <row r="3791" spans="1:17" x14ac:dyDescent="0.3">
      <c r="A3791" t="s">
        <v>7927</v>
      </c>
      <c r="B3791" s="1">
        <v>44983</v>
      </c>
      <c r="C3791" t="s">
        <v>7928</v>
      </c>
      <c r="D3791" t="s">
        <v>133</v>
      </c>
      <c r="E3791" t="s">
        <v>117</v>
      </c>
      <c r="F3791">
        <v>12</v>
      </c>
      <c r="G3791">
        <v>12</v>
      </c>
      <c r="H3791">
        <v>507.51</v>
      </c>
      <c r="I3791">
        <v>532.88549999999998</v>
      </c>
      <c r="J3791">
        <f t="shared" si="59"/>
        <v>6394.6260000000002</v>
      </c>
      <c r="K3791" t="s">
        <v>47</v>
      </c>
      <c r="L3791" t="s">
        <v>28</v>
      </c>
      <c r="M3791" t="s">
        <v>29</v>
      </c>
      <c r="N3791" t="s">
        <v>37</v>
      </c>
      <c r="O3791">
        <v>27.19</v>
      </c>
      <c r="P3791">
        <v>2.6</v>
      </c>
      <c r="Q3791" t="s">
        <v>23</v>
      </c>
    </row>
    <row r="3792" spans="1:17" x14ac:dyDescent="0.3">
      <c r="A3792" t="s">
        <v>7929</v>
      </c>
      <c r="B3792" s="1">
        <v>44007</v>
      </c>
      <c r="C3792" t="s">
        <v>7930</v>
      </c>
      <c r="D3792" t="s">
        <v>56</v>
      </c>
      <c r="E3792" t="s">
        <v>57</v>
      </c>
      <c r="F3792">
        <v>14</v>
      </c>
      <c r="G3792">
        <v>11</v>
      </c>
      <c r="H3792">
        <v>408.84</v>
      </c>
      <c r="I3792">
        <v>437.4588</v>
      </c>
      <c r="J3792">
        <f t="shared" si="59"/>
        <v>4812.0468000000001</v>
      </c>
      <c r="K3792" t="s">
        <v>27</v>
      </c>
      <c r="L3792" t="s">
        <v>123</v>
      </c>
      <c r="M3792" t="s">
        <v>29</v>
      </c>
      <c r="N3792" t="s">
        <v>37</v>
      </c>
      <c r="O3792">
        <v>28.9</v>
      </c>
      <c r="P3792">
        <v>2.7</v>
      </c>
      <c r="Q3792" t="s">
        <v>23</v>
      </c>
    </row>
    <row r="3793" spans="1:17" x14ac:dyDescent="0.3">
      <c r="A3793" t="s">
        <v>7931</v>
      </c>
      <c r="B3793" s="1">
        <v>44122</v>
      </c>
      <c r="C3793" t="s">
        <v>7932</v>
      </c>
      <c r="D3793" t="s">
        <v>1454</v>
      </c>
      <c r="E3793" t="s">
        <v>62</v>
      </c>
      <c r="F3793">
        <v>12</v>
      </c>
      <c r="G3793">
        <v>11</v>
      </c>
      <c r="H3793">
        <v>436.6</v>
      </c>
      <c r="I3793">
        <v>458.43000000000006</v>
      </c>
      <c r="J3793">
        <f t="shared" si="59"/>
        <v>5042.7300000000005</v>
      </c>
      <c r="K3793" t="s">
        <v>27</v>
      </c>
      <c r="L3793" t="s">
        <v>123</v>
      </c>
      <c r="M3793" t="s">
        <v>71</v>
      </c>
      <c r="N3793" t="s">
        <v>30</v>
      </c>
      <c r="O3793">
        <v>31.91</v>
      </c>
      <c r="P3793">
        <v>4.7</v>
      </c>
      <c r="Q3793" t="s">
        <v>23</v>
      </c>
    </row>
    <row r="3794" spans="1:17" x14ac:dyDescent="0.3">
      <c r="A3794" t="s">
        <v>7933</v>
      </c>
      <c r="B3794" s="1">
        <v>44437</v>
      </c>
      <c r="C3794" t="s">
        <v>7934</v>
      </c>
      <c r="D3794" t="s">
        <v>94</v>
      </c>
      <c r="E3794" t="s">
        <v>117</v>
      </c>
      <c r="F3794">
        <v>17</v>
      </c>
      <c r="G3794">
        <v>17</v>
      </c>
      <c r="H3794">
        <v>78.099999999999994</v>
      </c>
      <c r="I3794">
        <v>82.786000000000001</v>
      </c>
      <c r="J3794">
        <f t="shared" si="59"/>
        <v>1407.3620000000001</v>
      </c>
      <c r="K3794" t="s">
        <v>20</v>
      </c>
      <c r="L3794" t="s">
        <v>42</v>
      </c>
      <c r="M3794" t="s">
        <v>29</v>
      </c>
      <c r="O3794">
        <v>11.44</v>
      </c>
      <c r="P3794">
        <v>1.2</v>
      </c>
      <c r="Q3794" t="s">
        <v>23</v>
      </c>
    </row>
    <row r="3795" spans="1:17" x14ac:dyDescent="0.3">
      <c r="A3795" t="s">
        <v>7935</v>
      </c>
      <c r="B3795" s="1">
        <v>45374</v>
      </c>
      <c r="C3795" t="s">
        <v>7936</v>
      </c>
      <c r="D3795" t="s">
        <v>61</v>
      </c>
      <c r="E3795" t="s">
        <v>70</v>
      </c>
      <c r="F3795">
        <v>10</v>
      </c>
      <c r="G3795">
        <v>10</v>
      </c>
      <c r="H3795">
        <v>238.19</v>
      </c>
      <c r="I3795">
        <v>257.24520000000001</v>
      </c>
      <c r="J3795">
        <f t="shared" si="59"/>
        <v>2572.4520000000002</v>
      </c>
      <c r="K3795" t="s">
        <v>66</v>
      </c>
      <c r="L3795" t="s">
        <v>79</v>
      </c>
      <c r="M3795" t="s">
        <v>71</v>
      </c>
      <c r="N3795" t="s">
        <v>53</v>
      </c>
      <c r="O3795">
        <v>21.06</v>
      </c>
      <c r="P3795">
        <v>3.2</v>
      </c>
      <c r="Q3795" t="s">
        <v>23</v>
      </c>
    </row>
    <row r="3796" spans="1:17" x14ac:dyDescent="0.3">
      <c r="A3796" t="s">
        <v>7937</v>
      </c>
      <c r="B3796" s="1">
        <v>44071</v>
      </c>
      <c r="C3796" t="s">
        <v>7938</v>
      </c>
      <c r="D3796" t="s">
        <v>100</v>
      </c>
      <c r="E3796" t="s">
        <v>57</v>
      </c>
      <c r="F3796">
        <v>13</v>
      </c>
      <c r="G3796">
        <v>11</v>
      </c>
      <c r="H3796">
        <v>115.47</v>
      </c>
      <c r="I3796">
        <v>128.17170000000002</v>
      </c>
      <c r="J3796">
        <f t="shared" si="59"/>
        <v>1409.8887000000002</v>
      </c>
      <c r="K3796" t="s">
        <v>51</v>
      </c>
      <c r="L3796" t="s">
        <v>35</v>
      </c>
      <c r="M3796" t="s">
        <v>36</v>
      </c>
      <c r="N3796" t="s">
        <v>67</v>
      </c>
      <c r="O3796">
        <v>40.03</v>
      </c>
      <c r="P3796">
        <v>2.6</v>
      </c>
      <c r="Q3796" t="s">
        <v>23</v>
      </c>
    </row>
    <row r="3797" spans="1:17" x14ac:dyDescent="0.3">
      <c r="A3797" t="s">
        <v>7939</v>
      </c>
      <c r="B3797" s="1">
        <v>44340</v>
      </c>
      <c r="C3797" t="s">
        <v>7940</v>
      </c>
      <c r="D3797" t="s">
        <v>40</v>
      </c>
      <c r="E3797" t="s">
        <v>41</v>
      </c>
      <c r="F3797">
        <v>10</v>
      </c>
      <c r="G3797">
        <v>9</v>
      </c>
      <c r="H3797">
        <v>25.33</v>
      </c>
      <c r="I3797">
        <v>27.6097</v>
      </c>
      <c r="J3797">
        <f t="shared" si="59"/>
        <v>248.4873</v>
      </c>
      <c r="K3797" t="s">
        <v>66</v>
      </c>
      <c r="L3797" t="s">
        <v>42</v>
      </c>
      <c r="M3797" t="s">
        <v>71</v>
      </c>
      <c r="N3797" t="s">
        <v>89</v>
      </c>
      <c r="O3797">
        <v>35.72</v>
      </c>
      <c r="P3797">
        <v>0</v>
      </c>
      <c r="Q3797" t="s">
        <v>23</v>
      </c>
    </row>
    <row r="3798" spans="1:17" x14ac:dyDescent="0.3">
      <c r="A3798" t="s">
        <v>7941</v>
      </c>
      <c r="B3798" s="1">
        <v>44711</v>
      </c>
      <c r="C3798" t="s">
        <v>7942</v>
      </c>
      <c r="D3798" t="s">
        <v>45</v>
      </c>
      <c r="E3798" t="s">
        <v>46</v>
      </c>
      <c r="F3798">
        <v>13</v>
      </c>
      <c r="G3798">
        <v>12</v>
      </c>
      <c r="H3798">
        <v>1000.02</v>
      </c>
      <c r="I3798">
        <v>1120.0224000000001</v>
      </c>
      <c r="J3798">
        <f t="shared" si="59"/>
        <v>13440.268800000002</v>
      </c>
      <c r="K3798" t="s">
        <v>47</v>
      </c>
      <c r="L3798" t="s">
        <v>21</v>
      </c>
      <c r="M3798" t="s">
        <v>29</v>
      </c>
      <c r="N3798" t="s">
        <v>740</v>
      </c>
      <c r="O3798">
        <v>31.93</v>
      </c>
      <c r="P3798">
        <v>3.7</v>
      </c>
      <c r="Q3798" t="s">
        <v>23</v>
      </c>
    </row>
    <row r="3799" spans="1:17" x14ac:dyDescent="0.3">
      <c r="A3799" t="s">
        <v>7943</v>
      </c>
      <c r="B3799" s="1">
        <v>44215</v>
      </c>
      <c r="C3799" t="s">
        <v>7944</v>
      </c>
      <c r="D3799" t="s">
        <v>61</v>
      </c>
      <c r="E3799" t="s">
        <v>34</v>
      </c>
      <c r="F3799">
        <v>9</v>
      </c>
      <c r="G3799">
        <v>7</v>
      </c>
      <c r="H3799">
        <v>927.17</v>
      </c>
      <c r="I3799">
        <v>1019.8870000000001</v>
      </c>
      <c r="J3799">
        <f t="shared" si="59"/>
        <v>7139.2090000000007</v>
      </c>
      <c r="K3799" t="s">
        <v>66</v>
      </c>
      <c r="L3799" t="s">
        <v>123</v>
      </c>
      <c r="M3799" t="s">
        <v>29</v>
      </c>
      <c r="N3799" t="s">
        <v>37</v>
      </c>
      <c r="O3799">
        <v>26.72</v>
      </c>
      <c r="P3799">
        <v>4.4000000000000004</v>
      </c>
      <c r="Q3799" t="s">
        <v>23</v>
      </c>
    </row>
    <row r="3800" spans="1:17" x14ac:dyDescent="0.3">
      <c r="A3800" t="s">
        <v>7945</v>
      </c>
      <c r="B3800" s="1">
        <v>45049</v>
      </c>
      <c r="C3800" t="s">
        <v>7946</v>
      </c>
      <c r="D3800" t="s">
        <v>40</v>
      </c>
      <c r="E3800" t="s">
        <v>41</v>
      </c>
      <c r="F3800">
        <v>15</v>
      </c>
      <c r="G3800">
        <v>14</v>
      </c>
      <c r="H3800">
        <v>1251.73</v>
      </c>
      <c r="I3800">
        <v>1351.8684000000001</v>
      </c>
      <c r="J3800">
        <f t="shared" si="59"/>
        <v>18926.157600000002</v>
      </c>
      <c r="K3800" t="s">
        <v>51</v>
      </c>
      <c r="L3800" t="s">
        <v>123</v>
      </c>
      <c r="M3800" t="s">
        <v>71</v>
      </c>
      <c r="N3800" t="s">
        <v>30</v>
      </c>
      <c r="O3800">
        <v>-5</v>
      </c>
      <c r="P3800">
        <v>3.8</v>
      </c>
      <c r="Q3800" t="s">
        <v>23</v>
      </c>
    </row>
    <row r="3801" spans="1:17" x14ac:dyDescent="0.3">
      <c r="A3801" t="s">
        <v>7947</v>
      </c>
      <c r="B3801" s="1">
        <v>45258</v>
      </c>
      <c r="C3801" t="s">
        <v>7948</v>
      </c>
      <c r="D3801" t="s">
        <v>61</v>
      </c>
      <c r="E3801" t="s">
        <v>62</v>
      </c>
      <c r="F3801">
        <v>7</v>
      </c>
      <c r="G3801">
        <v>6</v>
      </c>
      <c r="H3801">
        <v>591.04</v>
      </c>
      <c r="I3801">
        <v>620.59199999999998</v>
      </c>
      <c r="J3801">
        <f t="shared" si="59"/>
        <v>3723.5519999999997</v>
      </c>
      <c r="K3801" t="s">
        <v>47</v>
      </c>
      <c r="L3801" t="s">
        <v>79</v>
      </c>
      <c r="M3801" t="s">
        <v>71</v>
      </c>
      <c r="O3801">
        <v>26.91</v>
      </c>
      <c r="P3801">
        <v>2.6</v>
      </c>
      <c r="Q3801" t="s">
        <v>23</v>
      </c>
    </row>
    <row r="3802" spans="1:17" x14ac:dyDescent="0.3">
      <c r="A3802" t="s">
        <v>7949</v>
      </c>
      <c r="B3802" s="1">
        <v>44035</v>
      </c>
      <c r="C3802" t="s">
        <v>7950</v>
      </c>
      <c r="D3802" t="s">
        <v>133</v>
      </c>
      <c r="E3802" t="s">
        <v>50</v>
      </c>
      <c r="F3802">
        <v>19</v>
      </c>
      <c r="G3802">
        <v>18</v>
      </c>
      <c r="H3802">
        <v>1361.44</v>
      </c>
      <c r="I3802">
        <v>1552.0416000000002</v>
      </c>
      <c r="J3802">
        <f t="shared" si="59"/>
        <v>27936.748800000005</v>
      </c>
      <c r="K3802" t="s">
        <v>66</v>
      </c>
      <c r="L3802" t="s">
        <v>79</v>
      </c>
      <c r="M3802" t="s">
        <v>71</v>
      </c>
      <c r="N3802" t="s">
        <v>67</v>
      </c>
      <c r="O3802">
        <v>2.2799999999999998</v>
      </c>
      <c r="P3802">
        <v>4.9000000000000004</v>
      </c>
      <c r="Q3802" t="s">
        <v>111</v>
      </c>
    </row>
    <row r="3803" spans="1:17" x14ac:dyDescent="0.3">
      <c r="A3803" t="s">
        <v>7951</v>
      </c>
      <c r="B3803" s="1">
        <v>45535</v>
      </c>
      <c r="C3803" t="s">
        <v>7952</v>
      </c>
      <c r="D3803" t="s">
        <v>133</v>
      </c>
      <c r="E3803" t="s">
        <v>50</v>
      </c>
      <c r="F3803">
        <v>15</v>
      </c>
      <c r="G3803">
        <v>12</v>
      </c>
      <c r="H3803">
        <v>423.35</v>
      </c>
      <c r="I3803">
        <v>452.98450000000003</v>
      </c>
      <c r="J3803">
        <f t="shared" si="59"/>
        <v>5435.8140000000003</v>
      </c>
      <c r="K3803" t="s">
        <v>20</v>
      </c>
      <c r="L3803" t="s">
        <v>21</v>
      </c>
      <c r="M3803" t="s">
        <v>36</v>
      </c>
      <c r="N3803" t="s">
        <v>30</v>
      </c>
      <c r="O3803">
        <v>39.840000000000003</v>
      </c>
      <c r="P3803">
        <v>0</v>
      </c>
      <c r="Q3803" t="s">
        <v>111</v>
      </c>
    </row>
    <row r="3804" spans="1:17" x14ac:dyDescent="0.3">
      <c r="A3804" t="s">
        <v>7953</v>
      </c>
      <c r="B3804" s="1">
        <v>45646</v>
      </c>
      <c r="C3804" t="s">
        <v>7954</v>
      </c>
      <c r="D3804" t="s">
        <v>77</v>
      </c>
      <c r="E3804" t="s">
        <v>19</v>
      </c>
      <c r="F3804">
        <v>7</v>
      </c>
      <c r="G3804">
        <v>6</v>
      </c>
      <c r="H3804">
        <v>879.79</v>
      </c>
      <c r="I3804">
        <v>1011.7584999999999</v>
      </c>
      <c r="J3804">
        <f t="shared" si="59"/>
        <v>6070.5509999999995</v>
      </c>
      <c r="K3804" t="s">
        <v>51</v>
      </c>
      <c r="L3804" t="s">
        <v>28</v>
      </c>
      <c r="M3804" t="s">
        <v>71</v>
      </c>
      <c r="N3804" t="s">
        <v>89</v>
      </c>
      <c r="O3804">
        <v>43.29</v>
      </c>
      <c r="P3804">
        <v>3.5</v>
      </c>
      <c r="Q3804" t="s">
        <v>23</v>
      </c>
    </row>
    <row r="3805" spans="1:17" x14ac:dyDescent="0.3">
      <c r="A3805" t="s">
        <v>7955</v>
      </c>
      <c r="B3805" s="1">
        <v>45645</v>
      </c>
      <c r="C3805" t="s">
        <v>7956</v>
      </c>
      <c r="D3805" t="s">
        <v>45</v>
      </c>
      <c r="E3805" t="s">
        <v>46</v>
      </c>
      <c r="F3805">
        <v>13</v>
      </c>
      <c r="G3805">
        <v>11</v>
      </c>
      <c r="H3805">
        <v>1419.53</v>
      </c>
      <c r="I3805">
        <v>1490.5065</v>
      </c>
      <c r="J3805">
        <f t="shared" si="59"/>
        <v>16395.571499999998</v>
      </c>
      <c r="K3805" t="s">
        <v>27</v>
      </c>
      <c r="L3805" t="s">
        <v>42</v>
      </c>
      <c r="M3805" t="s">
        <v>22</v>
      </c>
      <c r="N3805" t="s">
        <v>30</v>
      </c>
      <c r="O3805">
        <v>44.25</v>
      </c>
      <c r="P3805">
        <v>1.7</v>
      </c>
      <c r="Q3805" t="s">
        <v>23</v>
      </c>
    </row>
    <row r="3806" spans="1:17" x14ac:dyDescent="0.3">
      <c r="A3806" t="s">
        <v>7957</v>
      </c>
      <c r="B3806" s="1">
        <v>43989</v>
      </c>
      <c r="C3806" t="s">
        <v>7958</v>
      </c>
      <c r="E3806" t="s">
        <v>95</v>
      </c>
      <c r="F3806">
        <v>10</v>
      </c>
      <c r="G3806">
        <v>8</v>
      </c>
      <c r="H3806">
        <v>1417.51</v>
      </c>
      <c r="I3806">
        <v>1545.0859</v>
      </c>
      <c r="J3806">
        <f t="shared" si="59"/>
        <v>12360.6872</v>
      </c>
      <c r="K3806" t="s">
        <v>20</v>
      </c>
      <c r="L3806" t="s">
        <v>21</v>
      </c>
      <c r="M3806" t="s">
        <v>71</v>
      </c>
      <c r="N3806" t="s">
        <v>30</v>
      </c>
      <c r="O3806">
        <v>2.65</v>
      </c>
      <c r="P3806">
        <v>2.2000000000000002</v>
      </c>
      <c r="Q3806" t="s">
        <v>23</v>
      </c>
    </row>
    <row r="3807" spans="1:17" x14ac:dyDescent="0.3">
      <c r="A3807" t="s">
        <v>7959</v>
      </c>
      <c r="B3807" s="1">
        <v>44627</v>
      </c>
      <c r="C3807" t="s">
        <v>7960</v>
      </c>
      <c r="D3807" t="s">
        <v>56</v>
      </c>
      <c r="E3807" t="s">
        <v>57</v>
      </c>
      <c r="F3807">
        <v>16</v>
      </c>
      <c r="G3807">
        <v>14</v>
      </c>
      <c r="H3807">
        <v>695.15</v>
      </c>
      <c r="I3807">
        <v>778.5680000000001</v>
      </c>
      <c r="J3807">
        <f t="shared" si="59"/>
        <v>10899.952000000001</v>
      </c>
      <c r="K3807" t="s">
        <v>20</v>
      </c>
      <c r="L3807" t="s">
        <v>42</v>
      </c>
      <c r="M3807" t="s">
        <v>36</v>
      </c>
      <c r="N3807" t="s">
        <v>37</v>
      </c>
      <c r="O3807">
        <v>4.79</v>
      </c>
      <c r="P3807">
        <v>4.2</v>
      </c>
      <c r="Q3807" t="s">
        <v>23</v>
      </c>
    </row>
    <row r="3808" spans="1:17" x14ac:dyDescent="0.3">
      <c r="A3808" t="s">
        <v>7961</v>
      </c>
      <c r="B3808" s="1">
        <v>45618</v>
      </c>
      <c r="C3808" t="s">
        <v>7962</v>
      </c>
      <c r="D3808" t="s">
        <v>85</v>
      </c>
      <c r="E3808" t="s">
        <v>82</v>
      </c>
      <c r="F3808">
        <v>19</v>
      </c>
      <c r="G3808">
        <v>16</v>
      </c>
      <c r="H3808">
        <v>1321.33</v>
      </c>
      <c r="I3808">
        <v>1519.5294999999999</v>
      </c>
      <c r="J3808">
        <f t="shared" si="59"/>
        <v>24312.471999999998</v>
      </c>
      <c r="K3808" t="s">
        <v>51</v>
      </c>
      <c r="L3808" t="s">
        <v>42</v>
      </c>
      <c r="M3808" t="s">
        <v>29</v>
      </c>
      <c r="N3808" t="s">
        <v>53</v>
      </c>
      <c r="O3808">
        <v>39.18</v>
      </c>
      <c r="P3808">
        <v>3.6</v>
      </c>
      <c r="Q3808" t="s">
        <v>23</v>
      </c>
    </row>
    <row r="3809" spans="1:17" x14ac:dyDescent="0.3">
      <c r="A3809" t="s">
        <v>7963</v>
      </c>
      <c r="B3809" s="1">
        <v>44565</v>
      </c>
      <c r="C3809" t="s">
        <v>7964</v>
      </c>
      <c r="D3809" t="s">
        <v>77</v>
      </c>
      <c r="E3809" t="s">
        <v>78</v>
      </c>
      <c r="F3809">
        <v>5</v>
      </c>
      <c r="G3809">
        <v>5</v>
      </c>
      <c r="H3809">
        <v>439.67</v>
      </c>
      <c r="I3809">
        <v>466.05020000000002</v>
      </c>
      <c r="J3809">
        <f t="shared" si="59"/>
        <v>2330.2510000000002</v>
      </c>
      <c r="K3809" t="s">
        <v>27</v>
      </c>
      <c r="L3809" t="s">
        <v>86</v>
      </c>
      <c r="M3809" t="s">
        <v>36</v>
      </c>
      <c r="N3809" t="s">
        <v>53</v>
      </c>
      <c r="O3809">
        <v>42.04</v>
      </c>
      <c r="P3809">
        <v>2.5</v>
      </c>
      <c r="Q3809" t="s">
        <v>23</v>
      </c>
    </row>
    <row r="3810" spans="1:17" x14ac:dyDescent="0.3">
      <c r="A3810" t="s">
        <v>7965</v>
      </c>
      <c r="B3810" s="1">
        <v>43842</v>
      </c>
      <c r="C3810" t="s">
        <v>7966</v>
      </c>
      <c r="D3810" t="s">
        <v>133</v>
      </c>
      <c r="E3810" t="s">
        <v>95</v>
      </c>
      <c r="F3810">
        <v>7</v>
      </c>
      <c r="G3810">
        <v>7</v>
      </c>
      <c r="H3810">
        <v>1263.02</v>
      </c>
      <c r="I3810">
        <v>1452.473</v>
      </c>
      <c r="J3810">
        <f t="shared" si="59"/>
        <v>10167.311</v>
      </c>
      <c r="K3810" t="s">
        <v>47</v>
      </c>
      <c r="L3810" t="s">
        <v>79</v>
      </c>
      <c r="M3810" t="s">
        <v>36</v>
      </c>
      <c r="N3810" t="s">
        <v>89</v>
      </c>
      <c r="O3810">
        <v>43.22</v>
      </c>
      <c r="P3810">
        <v>3.4</v>
      </c>
      <c r="Q3810" t="s">
        <v>23</v>
      </c>
    </row>
    <row r="3811" spans="1:17" x14ac:dyDescent="0.3">
      <c r="A3811" t="s">
        <v>7967</v>
      </c>
      <c r="B3811" s="1">
        <v>45479</v>
      </c>
      <c r="C3811" t="s">
        <v>7968</v>
      </c>
      <c r="D3811" t="s">
        <v>133</v>
      </c>
      <c r="E3811" t="s">
        <v>50</v>
      </c>
      <c r="F3811">
        <v>15</v>
      </c>
      <c r="G3811">
        <v>14</v>
      </c>
      <c r="H3811">
        <v>789.35</v>
      </c>
      <c r="I3811">
        <v>907.75249999999994</v>
      </c>
      <c r="J3811">
        <f t="shared" si="59"/>
        <v>12708.535</v>
      </c>
      <c r="K3811" t="s">
        <v>66</v>
      </c>
      <c r="L3811" t="s">
        <v>42</v>
      </c>
      <c r="N3811" t="s">
        <v>37</v>
      </c>
      <c r="O3811">
        <v>0.56999999999999995</v>
      </c>
      <c r="P3811">
        <v>2.9</v>
      </c>
      <c r="Q3811" t="s">
        <v>23</v>
      </c>
    </row>
    <row r="3812" spans="1:17" x14ac:dyDescent="0.3">
      <c r="A3812" t="s">
        <v>7969</v>
      </c>
      <c r="B3812" s="1">
        <v>45354</v>
      </c>
      <c r="C3812" t="s">
        <v>7970</v>
      </c>
      <c r="D3812" t="s">
        <v>61</v>
      </c>
      <c r="E3812" t="s">
        <v>62</v>
      </c>
      <c r="F3812">
        <v>4</v>
      </c>
      <c r="G3812">
        <v>3</v>
      </c>
      <c r="H3812">
        <v>272.16000000000003</v>
      </c>
      <c r="I3812">
        <v>288.48960000000005</v>
      </c>
      <c r="J3812">
        <f t="shared" si="59"/>
        <v>865.4688000000001</v>
      </c>
      <c r="K3812" t="s">
        <v>20</v>
      </c>
      <c r="L3812" t="s">
        <v>123</v>
      </c>
      <c r="M3812" t="s">
        <v>22</v>
      </c>
      <c r="N3812" t="s">
        <v>37</v>
      </c>
      <c r="O3812">
        <v>23.02</v>
      </c>
      <c r="P3812">
        <v>3.4</v>
      </c>
      <c r="Q3812" t="s">
        <v>23</v>
      </c>
    </row>
    <row r="3813" spans="1:17" x14ac:dyDescent="0.3">
      <c r="A3813" t="s">
        <v>7971</v>
      </c>
      <c r="B3813" s="1">
        <v>45165</v>
      </c>
      <c r="C3813" t="s">
        <v>7972</v>
      </c>
      <c r="D3813" t="s">
        <v>56</v>
      </c>
      <c r="E3813" t="s">
        <v>26</v>
      </c>
      <c r="F3813">
        <v>5</v>
      </c>
      <c r="G3813">
        <v>5</v>
      </c>
      <c r="H3813">
        <v>412.57</v>
      </c>
      <c r="I3813">
        <v>449.7013</v>
      </c>
      <c r="J3813">
        <f t="shared" si="59"/>
        <v>2248.5065</v>
      </c>
      <c r="K3813" t="s">
        <v>66</v>
      </c>
      <c r="L3813" t="s">
        <v>86</v>
      </c>
      <c r="M3813" t="s">
        <v>22</v>
      </c>
      <c r="N3813" t="s">
        <v>53</v>
      </c>
      <c r="O3813">
        <v>14.96</v>
      </c>
      <c r="P3813">
        <v>1.6</v>
      </c>
      <c r="Q3813" t="s">
        <v>23</v>
      </c>
    </row>
    <row r="3814" spans="1:17" x14ac:dyDescent="0.3">
      <c r="A3814" t="s">
        <v>7973</v>
      </c>
      <c r="B3814" s="1">
        <v>44418</v>
      </c>
      <c r="C3814" t="s">
        <v>7974</v>
      </c>
      <c r="D3814" t="s">
        <v>100</v>
      </c>
      <c r="E3814" t="s">
        <v>57</v>
      </c>
      <c r="F3814">
        <v>19</v>
      </c>
      <c r="G3814">
        <v>18</v>
      </c>
      <c r="H3814">
        <v>40.369999999999997</v>
      </c>
      <c r="I3814">
        <v>42.388500000000001</v>
      </c>
      <c r="J3814">
        <f t="shared" si="59"/>
        <v>762.99300000000005</v>
      </c>
      <c r="K3814" t="s">
        <v>27</v>
      </c>
      <c r="L3814" t="s">
        <v>123</v>
      </c>
      <c r="M3814" t="s">
        <v>36</v>
      </c>
      <c r="N3814" t="s">
        <v>89</v>
      </c>
      <c r="O3814">
        <v>22.97</v>
      </c>
      <c r="P3814">
        <v>4.4000000000000004</v>
      </c>
      <c r="Q3814" t="s">
        <v>23</v>
      </c>
    </row>
    <row r="3815" spans="1:17" x14ac:dyDescent="0.3">
      <c r="A3815" t="s">
        <v>7975</v>
      </c>
      <c r="B3815" s="1">
        <v>44800</v>
      </c>
      <c r="C3815" t="s">
        <v>7976</v>
      </c>
      <c r="D3815" t="s">
        <v>77</v>
      </c>
      <c r="E3815" t="s">
        <v>19</v>
      </c>
      <c r="F3815">
        <v>20</v>
      </c>
      <c r="G3815">
        <v>16</v>
      </c>
      <c r="H3815">
        <v>712.94</v>
      </c>
      <c r="I3815">
        <v>777.10460000000012</v>
      </c>
      <c r="J3815">
        <f t="shared" si="59"/>
        <v>12433.673600000002</v>
      </c>
      <c r="K3815" t="s">
        <v>66</v>
      </c>
      <c r="L3815" t="s">
        <v>79</v>
      </c>
      <c r="M3815" t="s">
        <v>71</v>
      </c>
      <c r="N3815" t="s">
        <v>30</v>
      </c>
      <c r="O3815">
        <v>18.77</v>
      </c>
      <c r="P3815">
        <v>2.2999999999999998</v>
      </c>
      <c r="Q3815" t="s">
        <v>23</v>
      </c>
    </row>
    <row r="3816" spans="1:17" x14ac:dyDescent="0.3">
      <c r="A3816" t="s">
        <v>7977</v>
      </c>
      <c r="B3816" s="1">
        <v>44433</v>
      </c>
      <c r="C3816" t="s">
        <v>7978</v>
      </c>
      <c r="D3816" t="s">
        <v>130</v>
      </c>
      <c r="E3816" t="s">
        <v>19</v>
      </c>
      <c r="F3816">
        <v>19</v>
      </c>
      <c r="G3816">
        <v>15</v>
      </c>
      <c r="H3816">
        <v>680.76</v>
      </c>
      <c r="I3816">
        <v>782.87399999999991</v>
      </c>
      <c r="J3816">
        <f t="shared" si="59"/>
        <v>11743.109999999999</v>
      </c>
      <c r="K3816" t="s">
        <v>47</v>
      </c>
      <c r="L3816" t="s">
        <v>21</v>
      </c>
      <c r="M3816" t="s">
        <v>71</v>
      </c>
      <c r="N3816" t="s">
        <v>53</v>
      </c>
      <c r="O3816">
        <v>4.42</v>
      </c>
      <c r="P3816">
        <v>0</v>
      </c>
      <c r="Q3816" t="s">
        <v>23</v>
      </c>
    </row>
    <row r="3817" spans="1:17" x14ac:dyDescent="0.3">
      <c r="A3817" t="s">
        <v>7979</v>
      </c>
      <c r="B3817" s="1">
        <v>44510</v>
      </c>
      <c r="C3817" t="s">
        <v>7980</v>
      </c>
      <c r="D3817" t="s">
        <v>141</v>
      </c>
      <c r="E3817" t="s">
        <v>95</v>
      </c>
      <c r="F3817">
        <v>15</v>
      </c>
      <c r="G3817">
        <v>12</v>
      </c>
      <c r="H3817">
        <v>959.95</v>
      </c>
      <c r="I3817">
        <v>1007.9475000000001</v>
      </c>
      <c r="J3817">
        <f t="shared" si="59"/>
        <v>12095.37</v>
      </c>
      <c r="K3817" t="s">
        <v>27</v>
      </c>
      <c r="L3817" t="s">
        <v>123</v>
      </c>
      <c r="M3817" t="s">
        <v>71</v>
      </c>
      <c r="N3817" t="s">
        <v>89</v>
      </c>
      <c r="O3817">
        <v>25.24</v>
      </c>
      <c r="P3817">
        <v>2.2000000000000002</v>
      </c>
      <c r="Q3817" t="s">
        <v>23</v>
      </c>
    </row>
    <row r="3818" spans="1:17" x14ac:dyDescent="0.3">
      <c r="A3818" t="s">
        <v>7981</v>
      </c>
      <c r="B3818" s="1">
        <v>43831</v>
      </c>
      <c r="C3818" t="s">
        <v>7982</v>
      </c>
      <c r="D3818" t="s">
        <v>130</v>
      </c>
      <c r="E3818" t="s">
        <v>82</v>
      </c>
      <c r="F3818">
        <v>10</v>
      </c>
      <c r="G3818">
        <v>9</v>
      </c>
      <c r="H3818">
        <v>1174.03</v>
      </c>
      <c r="I3818">
        <v>1326.6538999999998</v>
      </c>
      <c r="J3818">
        <f t="shared" si="59"/>
        <v>11939.885099999998</v>
      </c>
      <c r="K3818" t="s">
        <v>51</v>
      </c>
      <c r="L3818" t="s">
        <v>86</v>
      </c>
      <c r="M3818" t="s">
        <v>29</v>
      </c>
      <c r="N3818" t="s">
        <v>37</v>
      </c>
      <c r="O3818">
        <v>20.74</v>
      </c>
      <c r="P3818">
        <v>1.5</v>
      </c>
      <c r="Q3818" t="s">
        <v>23</v>
      </c>
    </row>
    <row r="3819" spans="1:17" x14ac:dyDescent="0.3">
      <c r="A3819" t="s">
        <v>7983</v>
      </c>
      <c r="B3819" s="1">
        <v>45012</v>
      </c>
      <c r="C3819" t="s">
        <v>7984</v>
      </c>
      <c r="D3819" t="s">
        <v>133</v>
      </c>
      <c r="E3819" t="s">
        <v>50</v>
      </c>
      <c r="F3819">
        <v>10</v>
      </c>
      <c r="G3819">
        <v>8</v>
      </c>
      <c r="H3819">
        <v>1118.74</v>
      </c>
      <c r="I3819">
        <v>1286.5509999999999</v>
      </c>
      <c r="J3819">
        <f t="shared" si="59"/>
        <v>10292.407999999999</v>
      </c>
      <c r="K3819" t="s">
        <v>27</v>
      </c>
      <c r="L3819" t="s">
        <v>79</v>
      </c>
      <c r="M3819" t="s">
        <v>36</v>
      </c>
      <c r="O3819">
        <v>39.549999999999997</v>
      </c>
      <c r="P3819">
        <v>2.8</v>
      </c>
      <c r="Q3819" t="s">
        <v>205</v>
      </c>
    </row>
    <row r="3820" spans="1:17" x14ac:dyDescent="0.3">
      <c r="A3820" t="s">
        <v>7985</v>
      </c>
      <c r="B3820" s="1">
        <v>45534</v>
      </c>
      <c r="C3820" t="s">
        <v>7986</v>
      </c>
      <c r="D3820" t="s">
        <v>45</v>
      </c>
      <c r="E3820" t="s">
        <v>46</v>
      </c>
      <c r="F3820">
        <v>20</v>
      </c>
      <c r="G3820">
        <v>19</v>
      </c>
      <c r="H3820">
        <v>1044.74</v>
      </c>
      <c r="I3820">
        <v>1107.4244000000001</v>
      </c>
      <c r="J3820">
        <f t="shared" si="59"/>
        <v>21041.063600000001</v>
      </c>
      <c r="K3820" t="s">
        <v>47</v>
      </c>
      <c r="L3820" t="s">
        <v>28</v>
      </c>
      <c r="M3820" t="s">
        <v>71</v>
      </c>
      <c r="N3820" t="s">
        <v>37</v>
      </c>
      <c r="O3820">
        <v>40.869999999999997</v>
      </c>
      <c r="P3820">
        <v>4</v>
      </c>
      <c r="Q3820" t="s">
        <v>23</v>
      </c>
    </row>
    <row r="3821" spans="1:17" x14ac:dyDescent="0.3">
      <c r="A3821" t="s">
        <v>7987</v>
      </c>
      <c r="B3821" s="1">
        <v>45426</v>
      </c>
      <c r="C3821" t="s">
        <v>7988</v>
      </c>
      <c r="D3821" t="s">
        <v>33</v>
      </c>
      <c r="E3821" t="s">
        <v>70</v>
      </c>
      <c r="F3821">
        <v>19</v>
      </c>
      <c r="G3821">
        <v>18</v>
      </c>
      <c r="H3821">
        <v>332.28</v>
      </c>
      <c r="I3821">
        <v>382.12199999999996</v>
      </c>
      <c r="J3821">
        <f t="shared" si="59"/>
        <v>6878.195999999999</v>
      </c>
      <c r="K3821" t="s">
        <v>20</v>
      </c>
      <c r="L3821" t="s">
        <v>123</v>
      </c>
      <c r="M3821" t="s">
        <v>71</v>
      </c>
      <c r="N3821" t="s">
        <v>7989</v>
      </c>
      <c r="O3821">
        <v>17.52</v>
      </c>
      <c r="P3821">
        <v>2.2000000000000002</v>
      </c>
      <c r="Q3821" t="s">
        <v>23</v>
      </c>
    </row>
    <row r="3822" spans="1:17" x14ac:dyDescent="0.3">
      <c r="A3822" t="s">
        <v>7990</v>
      </c>
      <c r="B3822" s="1">
        <v>44880</v>
      </c>
      <c r="C3822" t="s">
        <v>7991</v>
      </c>
      <c r="D3822" t="s">
        <v>109</v>
      </c>
      <c r="E3822" t="s">
        <v>7992</v>
      </c>
      <c r="F3822">
        <v>9</v>
      </c>
      <c r="G3822">
        <v>7</v>
      </c>
      <c r="H3822">
        <v>192.28</v>
      </c>
      <c r="I3822">
        <v>207.66240000000002</v>
      </c>
      <c r="J3822">
        <f t="shared" si="59"/>
        <v>1453.6368000000002</v>
      </c>
      <c r="K3822" t="s">
        <v>51</v>
      </c>
      <c r="L3822" t="s">
        <v>123</v>
      </c>
      <c r="M3822" t="s">
        <v>29</v>
      </c>
      <c r="N3822" t="s">
        <v>89</v>
      </c>
      <c r="O3822">
        <v>20.41</v>
      </c>
      <c r="P3822">
        <v>2.8</v>
      </c>
      <c r="Q3822" t="s">
        <v>111</v>
      </c>
    </row>
    <row r="3823" spans="1:17" x14ac:dyDescent="0.3">
      <c r="A3823" t="s">
        <v>7993</v>
      </c>
      <c r="B3823" s="1">
        <v>45491</v>
      </c>
      <c r="C3823" t="s">
        <v>7994</v>
      </c>
      <c r="D3823" t="s">
        <v>94</v>
      </c>
      <c r="E3823" t="s">
        <v>117</v>
      </c>
      <c r="F3823">
        <v>16</v>
      </c>
      <c r="G3823">
        <v>16</v>
      </c>
      <c r="H3823">
        <v>883.73</v>
      </c>
      <c r="I3823">
        <v>1007.4522000000002</v>
      </c>
      <c r="J3823">
        <f t="shared" si="59"/>
        <v>16119.235200000003</v>
      </c>
      <c r="K3823" t="s">
        <v>66</v>
      </c>
      <c r="M3823" t="s">
        <v>22</v>
      </c>
      <c r="N3823" t="s">
        <v>30</v>
      </c>
      <c r="O3823">
        <v>19.75</v>
      </c>
      <c r="P3823">
        <v>2.8</v>
      </c>
      <c r="Q3823" t="s">
        <v>23</v>
      </c>
    </row>
    <row r="3824" spans="1:17" x14ac:dyDescent="0.3">
      <c r="A3824" t="s">
        <v>7995</v>
      </c>
      <c r="B3824" s="1">
        <v>45390</v>
      </c>
      <c r="C3824" t="s">
        <v>7996</v>
      </c>
      <c r="D3824" t="s">
        <v>77</v>
      </c>
      <c r="E3824" t="s">
        <v>78</v>
      </c>
      <c r="F3824">
        <v>20</v>
      </c>
      <c r="G3824">
        <v>17</v>
      </c>
      <c r="H3824">
        <v>1325.72</v>
      </c>
      <c r="I3824">
        <v>1431.7776000000001</v>
      </c>
      <c r="J3824">
        <f t="shared" si="59"/>
        <v>24340.219200000003</v>
      </c>
      <c r="K3824" t="s">
        <v>47</v>
      </c>
      <c r="L3824" t="s">
        <v>123</v>
      </c>
      <c r="M3824" t="s">
        <v>71</v>
      </c>
      <c r="O3824">
        <v>25.37</v>
      </c>
      <c r="P3824">
        <v>1.7</v>
      </c>
      <c r="Q3824" t="s">
        <v>23</v>
      </c>
    </row>
    <row r="3825" spans="1:17" x14ac:dyDescent="0.3">
      <c r="A3825" t="s">
        <v>7997</v>
      </c>
      <c r="B3825" s="1">
        <v>45022</v>
      </c>
      <c r="C3825" t="s">
        <v>7998</v>
      </c>
      <c r="D3825" t="s">
        <v>94</v>
      </c>
      <c r="E3825" t="s">
        <v>50</v>
      </c>
      <c r="F3825">
        <v>15</v>
      </c>
      <c r="G3825">
        <v>14</v>
      </c>
      <c r="H3825">
        <v>166.51</v>
      </c>
      <c r="I3825">
        <v>184.8261</v>
      </c>
      <c r="J3825">
        <f t="shared" si="59"/>
        <v>2587.5654</v>
      </c>
      <c r="K3825" t="s">
        <v>51</v>
      </c>
      <c r="L3825" t="s">
        <v>42</v>
      </c>
      <c r="M3825" t="s">
        <v>22</v>
      </c>
      <c r="N3825" t="s">
        <v>89</v>
      </c>
      <c r="O3825">
        <v>43.49</v>
      </c>
      <c r="P3825">
        <v>3.8</v>
      </c>
      <c r="Q3825" t="s">
        <v>23</v>
      </c>
    </row>
    <row r="3826" spans="1:17" x14ac:dyDescent="0.3">
      <c r="A3826" t="s">
        <v>7999</v>
      </c>
      <c r="B3826" s="1">
        <v>45354</v>
      </c>
      <c r="C3826" t="s">
        <v>8000</v>
      </c>
      <c r="D3826" t="s">
        <v>1055</v>
      </c>
      <c r="E3826" t="s">
        <v>95</v>
      </c>
      <c r="F3826">
        <v>6</v>
      </c>
      <c r="G3826">
        <v>5</v>
      </c>
      <c r="H3826">
        <v>526.5</v>
      </c>
      <c r="I3826">
        <v>552.82500000000005</v>
      </c>
      <c r="J3826">
        <f t="shared" si="59"/>
        <v>2764.125</v>
      </c>
      <c r="K3826" t="s">
        <v>51</v>
      </c>
      <c r="L3826" t="s">
        <v>21</v>
      </c>
      <c r="M3826" t="s">
        <v>22</v>
      </c>
      <c r="N3826" t="s">
        <v>67</v>
      </c>
      <c r="O3826">
        <v>10.79</v>
      </c>
      <c r="P3826">
        <v>2.1</v>
      </c>
      <c r="Q3826" t="s">
        <v>23</v>
      </c>
    </row>
    <row r="3827" spans="1:17" x14ac:dyDescent="0.3">
      <c r="A3827" t="s">
        <v>8001</v>
      </c>
      <c r="B3827" s="1">
        <v>44858</v>
      </c>
      <c r="C3827" t="s">
        <v>8002</v>
      </c>
      <c r="D3827" t="s">
        <v>45</v>
      </c>
      <c r="E3827" t="s">
        <v>46</v>
      </c>
      <c r="F3827">
        <v>1</v>
      </c>
      <c r="G3827">
        <v>1</v>
      </c>
      <c r="H3827">
        <v>404.02</v>
      </c>
      <c r="I3827">
        <v>424.221</v>
      </c>
      <c r="J3827">
        <f t="shared" si="59"/>
        <v>424.221</v>
      </c>
      <c r="K3827" t="s">
        <v>27</v>
      </c>
      <c r="L3827" t="s">
        <v>123</v>
      </c>
      <c r="M3827" t="s">
        <v>36</v>
      </c>
      <c r="N3827" t="s">
        <v>89</v>
      </c>
      <c r="O3827">
        <v>40.79</v>
      </c>
      <c r="P3827">
        <v>2.1</v>
      </c>
      <c r="Q3827" t="s">
        <v>15</v>
      </c>
    </row>
    <row r="3828" spans="1:17" x14ac:dyDescent="0.3">
      <c r="A3828" t="s">
        <v>8003</v>
      </c>
      <c r="B3828" s="1">
        <v>44533</v>
      </c>
      <c r="C3828" t="s">
        <v>8004</v>
      </c>
      <c r="D3828" t="s">
        <v>77</v>
      </c>
      <c r="E3828" t="s">
        <v>19</v>
      </c>
      <c r="F3828">
        <v>15</v>
      </c>
      <c r="G3828">
        <v>12</v>
      </c>
      <c r="H3828">
        <v>26.37</v>
      </c>
      <c r="I3828">
        <v>28.743300000000005</v>
      </c>
      <c r="J3828">
        <f t="shared" si="59"/>
        <v>344.91960000000006</v>
      </c>
      <c r="K3828" t="s">
        <v>27</v>
      </c>
      <c r="L3828" t="s">
        <v>28</v>
      </c>
      <c r="M3828" t="s">
        <v>71</v>
      </c>
      <c r="N3828" t="s">
        <v>53</v>
      </c>
      <c r="O3828">
        <v>30.28</v>
      </c>
      <c r="P3828">
        <v>1.6</v>
      </c>
      <c r="Q3828" t="s">
        <v>23</v>
      </c>
    </row>
    <row r="3829" spans="1:17" x14ac:dyDescent="0.3">
      <c r="A3829" t="s">
        <v>8005</v>
      </c>
      <c r="B3829" s="1">
        <v>45561</v>
      </c>
      <c r="C3829" t="s">
        <v>8006</v>
      </c>
      <c r="D3829" t="s">
        <v>77</v>
      </c>
      <c r="E3829" t="s">
        <v>82</v>
      </c>
      <c r="F3829">
        <v>7</v>
      </c>
      <c r="G3829">
        <v>6</v>
      </c>
      <c r="H3829">
        <v>1417.75</v>
      </c>
      <c r="I3829">
        <v>1602.0574999999999</v>
      </c>
      <c r="J3829">
        <f t="shared" si="59"/>
        <v>9612.3449999999993</v>
      </c>
      <c r="K3829" t="s">
        <v>66</v>
      </c>
      <c r="L3829" t="s">
        <v>21</v>
      </c>
      <c r="M3829" t="s">
        <v>22</v>
      </c>
      <c r="N3829" t="s">
        <v>53</v>
      </c>
      <c r="O3829">
        <v>48.63</v>
      </c>
      <c r="P3829">
        <v>3</v>
      </c>
      <c r="Q3829" t="s">
        <v>23</v>
      </c>
    </row>
    <row r="3830" spans="1:17" x14ac:dyDescent="0.3">
      <c r="A3830" t="s">
        <v>8007</v>
      </c>
      <c r="B3830" s="1">
        <v>43895</v>
      </c>
      <c r="C3830" t="s">
        <v>8008</v>
      </c>
      <c r="D3830" t="s">
        <v>56</v>
      </c>
      <c r="E3830" t="s">
        <v>57</v>
      </c>
      <c r="F3830">
        <v>14</v>
      </c>
      <c r="G3830">
        <v>11</v>
      </c>
      <c r="H3830">
        <v>254.67</v>
      </c>
      <c r="I3830">
        <v>267.40350000000001</v>
      </c>
      <c r="J3830">
        <f t="shared" si="59"/>
        <v>2941.4385000000002</v>
      </c>
      <c r="K3830" t="s">
        <v>47</v>
      </c>
      <c r="L3830" t="s">
        <v>86</v>
      </c>
      <c r="M3830" t="s">
        <v>22</v>
      </c>
      <c r="N3830" t="s">
        <v>53</v>
      </c>
      <c r="O3830">
        <v>18.13</v>
      </c>
      <c r="P3830">
        <v>4.3</v>
      </c>
      <c r="Q3830" t="s">
        <v>23</v>
      </c>
    </row>
    <row r="3831" spans="1:17" x14ac:dyDescent="0.3">
      <c r="A3831" t="s">
        <v>8009</v>
      </c>
      <c r="B3831" s="1">
        <v>45083</v>
      </c>
      <c r="C3831" t="s">
        <v>8010</v>
      </c>
      <c r="D3831" t="s">
        <v>77</v>
      </c>
      <c r="E3831" t="s">
        <v>19</v>
      </c>
      <c r="F3831">
        <v>5</v>
      </c>
      <c r="G3831">
        <v>5</v>
      </c>
      <c r="H3831">
        <v>844.16</v>
      </c>
      <c r="I3831">
        <v>937.01760000000002</v>
      </c>
      <c r="J3831">
        <f t="shared" si="59"/>
        <v>4685.0879999999997</v>
      </c>
      <c r="K3831" t="s">
        <v>27</v>
      </c>
      <c r="L3831" t="s">
        <v>28</v>
      </c>
      <c r="M3831" t="s">
        <v>36</v>
      </c>
      <c r="N3831" t="s">
        <v>30</v>
      </c>
      <c r="O3831">
        <v>37.159999999999997</v>
      </c>
      <c r="P3831">
        <v>1.8</v>
      </c>
      <c r="Q3831" t="s">
        <v>23</v>
      </c>
    </row>
    <row r="3832" spans="1:17" x14ac:dyDescent="0.3">
      <c r="A3832" t="s">
        <v>8011</v>
      </c>
      <c r="B3832" s="1">
        <v>44424</v>
      </c>
      <c r="C3832" t="s">
        <v>8012</v>
      </c>
      <c r="D3832" t="s">
        <v>100</v>
      </c>
      <c r="E3832" t="s">
        <v>26</v>
      </c>
      <c r="F3832">
        <v>3</v>
      </c>
      <c r="G3832">
        <v>3</v>
      </c>
      <c r="H3832">
        <v>264.37</v>
      </c>
      <c r="I3832">
        <v>296.09440000000001</v>
      </c>
      <c r="J3832">
        <f t="shared" si="59"/>
        <v>888.28320000000008</v>
      </c>
      <c r="K3832" t="s">
        <v>20</v>
      </c>
      <c r="L3832" t="s">
        <v>123</v>
      </c>
      <c r="M3832" t="s">
        <v>36</v>
      </c>
      <c r="N3832" t="s">
        <v>67</v>
      </c>
      <c r="O3832">
        <v>6.77</v>
      </c>
      <c r="P3832">
        <v>2.2999999999999998</v>
      </c>
      <c r="Q3832" t="s">
        <v>205</v>
      </c>
    </row>
    <row r="3833" spans="1:17" x14ac:dyDescent="0.3">
      <c r="A3833" t="s">
        <v>8013</v>
      </c>
      <c r="B3833" s="1">
        <v>45124</v>
      </c>
      <c r="C3833" t="s">
        <v>8014</v>
      </c>
      <c r="D3833" t="s">
        <v>85</v>
      </c>
      <c r="E3833" t="s">
        <v>78</v>
      </c>
      <c r="F3833">
        <v>16</v>
      </c>
      <c r="G3833">
        <v>16</v>
      </c>
      <c r="H3833">
        <v>1210.0899999999999</v>
      </c>
      <c r="I3833">
        <v>1318.9981</v>
      </c>
      <c r="J3833">
        <f t="shared" si="59"/>
        <v>21103.9696</v>
      </c>
      <c r="K3833" t="s">
        <v>66</v>
      </c>
      <c r="L3833" t="s">
        <v>79</v>
      </c>
      <c r="M3833" t="s">
        <v>71</v>
      </c>
      <c r="N3833" t="s">
        <v>37</v>
      </c>
      <c r="O3833">
        <v>30.07</v>
      </c>
      <c r="P3833">
        <v>4.5999999999999996</v>
      </c>
      <c r="Q3833" t="s">
        <v>23</v>
      </c>
    </row>
    <row r="3834" spans="1:17" x14ac:dyDescent="0.3">
      <c r="A3834" t="s">
        <v>8015</v>
      </c>
      <c r="B3834" s="1">
        <v>44073</v>
      </c>
      <c r="C3834" t="s">
        <v>8016</v>
      </c>
      <c r="D3834" t="s">
        <v>133</v>
      </c>
      <c r="E3834" t="s">
        <v>50</v>
      </c>
      <c r="F3834">
        <v>20</v>
      </c>
      <c r="G3834">
        <v>16</v>
      </c>
      <c r="H3834">
        <v>483.63</v>
      </c>
      <c r="I3834">
        <v>517.48410000000001</v>
      </c>
      <c r="J3834">
        <f t="shared" si="59"/>
        <v>8279.7456000000002</v>
      </c>
      <c r="K3834" t="s">
        <v>20</v>
      </c>
      <c r="L3834" t="s">
        <v>35</v>
      </c>
      <c r="M3834" t="s">
        <v>29</v>
      </c>
      <c r="O3834">
        <v>32.4</v>
      </c>
      <c r="P3834">
        <v>2.2000000000000002</v>
      </c>
      <c r="Q3834" t="s">
        <v>111</v>
      </c>
    </row>
    <row r="3835" spans="1:17" x14ac:dyDescent="0.3">
      <c r="A3835" t="s">
        <v>8017</v>
      </c>
      <c r="B3835" s="1">
        <v>45320</v>
      </c>
      <c r="C3835" t="s">
        <v>8018</v>
      </c>
      <c r="D3835" t="s">
        <v>94</v>
      </c>
      <c r="E3835" t="s">
        <v>50</v>
      </c>
      <c r="F3835">
        <v>4</v>
      </c>
      <c r="G3835">
        <v>4</v>
      </c>
      <c r="H3835">
        <v>279.70999999999998</v>
      </c>
      <c r="I3835">
        <v>299.28969999999998</v>
      </c>
      <c r="J3835">
        <f t="shared" si="59"/>
        <v>1197.1587999999999</v>
      </c>
      <c r="K3835" t="s">
        <v>66</v>
      </c>
      <c r="L3835" t="s">
        <v>42</v>
      </c>
      <c r="M3835" t="s">
        <v>36</v>
      </c>
      <c r="N3835" t="s">
        <v>67</v>
      </c>
      <c r="O3835">
        <v>47.32</v>
      </c>
      <c r="P3835">
        <v>4</v>
      </c>
      <c r="Q3835" t="s">
        <v>23</v>
      </c>
    </row>
    <row r="3836" spans="1:17" x14ac:dyDescent="0.3">
      <c r="A3836" t="s">
        <v>8019</v>
      </c>
      <c r="B3836" s="1">
        <v>44234</v>
      </c>
      <c r="C3836" t="s">
        <v>8020</v>
      </c>
      <c r="D3836" t="s">
        <v>130</v>
      </c>
      <c r="E3836" t="s">
        <v>78</v>
      </c>
      <c r="F3836">
        <v>8</v>
      </c>
      <c r="G3836">
        <v>8</v>
      </c>
      <c r="H3836">
        <v>1023.71</v>
      </c>
      <c r="I3836">
        <v>1126.0810000000001</v>
      </c>
      <c r="J3836">
        <f t="shared" si="59"/>
        <v>9008.648000000001</v>
      </c>
      <c r="K3836" t="s">
        <v>47</v>
      </c>
      <c r="L3836" t="s">
        <v>42</v>
      </c>
      <c r="M3836" t="s">
        <v>29</v>
      </c>
      <c r="N3836" t="s">
        <v>89</v>
      </c>
      <c r="O3836">
        <v>45.78</v>
      </c>
      <c r="P3836">
        <v>2.5</v>
      </c>
      <c r="Q3836" t="s">
        <v>23</v>
      </c>
    </row>
    <row r="3837" spans="1:17" x14ac:dyDescent="0.3">
      <c r="A3837" t="s">
        <v>8021</v>
      </c>
      <c r="B3837" s="1">
        <v>44961</v>
      </c>
      <c r="C3837" t="s">
        <v>8022</v>
      </c>
      <c r="D3837" t="s">
        <v>100</v>
      </c>
      <c r="E3837" t="s">
        <v>8023</v>
      </c>
      <c r="F3837">
        <v>5</v>
      </c>
      <c r="G3837">
        <v>5</v>
      </c>
      <c r="H3837">
        <v>350.14</v>
      </c>
      <c r="I3837">
        <v>395.65819999999997</v>
      </c>
      <c r="J3837">
        <f t="shared" si="59"/>
        <v>1978.2909999999997</v>
      </c>
      <c r="K3837" t="s">
        <v>20</v>
      </c>
      <c r="L3837" t="s">
        <v>123</v>
      </c>
      <c r="M3837" t="s">
        <v>36</v>
      </c>
      <c r="N3837" t="s">
        <v>67</v>
      </c>
      <c r="O3837">
        <v>2.5299999999999998</v>
      </c>
      <c r="P3837">
        <v>1.4</v>
      </c>
      <c r="Q3837" t="s">
        <v>23</v>
      </c>
    </row>
    <row r="3838" spans="1:17" x14ac:dyDescent="0.3">
      <c r="A3838" t="s">
        <v>8024</v>
      </c>
      <c r="B3838" s="1">
        <v>45125</v>
      </c>
      <c r="C3838" t="s">
        <v>8025</v>
      </c>
      <c r="D3838" t="s">
        <v>141</v>
      </c>
      <c r="E3838" t="s">
        <v>117</v>
      </c>
      <c r="F3838">
        <v>8</v>
      </c>
      <c r="G3838">
        <v>6</v>
      </c>
      <c r="H3838">
        <v>504.83</v>
      </c>
      <c r="I3838">
        <v>570.45789999999988</v>
      </c>
      <c r="J3838">
        <f t="shared" si="59"/>
        <v>3422.7473999999993</v>
      </c>
      <c r="K3838" t="s">
        <v>27</v>
      </c>
      <c r="L3838" t="s">
        <v>79</v>
      </c>
      <c r="M3838" t="s">
        <v>29</v>
      </c>
      <c r="N3838" t="s">
        <v>53</v>
      </c>
      <c r="O3838">
        <v>48.69</v>
      </c>
      <c r="P3838">
        <v>1.3</v>
      </c>
      <c r="Q3838" t="s">
        <v>23</v>
      </c>
    </row>
    <row r="3839" spans="1:17" x14ac:dyDescent="0.3">
      <c r="A3839" t="s">
        <v>8026</v>
      </c>
      <c r="B3839" s="1">
        <v>45634</v>
      </c>
      <c r="C3839" t="s">
        <v>8027</v>
      </c>
      <c r="D3839" t="s">
        <v>45</v>
      </c>
      <c r="E3839" t="s">
        <v>46</v>
      </c>
      <c r="F3839">
        <v>20</v>
      </c>
      <c r="G3839">
        <v>17</v>
      </c>
      <c r="H3839">
        <v>58.42</v>
      </c>
      <c r="I3839">
        <v>66.598800000000011</v>
      </c>
      <c r="J3839">
        <f t="shared" si="59"/>
        <v>1132.1796000000002</v>
      </c>
      <c r="K3839" t="s">
        <v>47</v>
      </c>
      <c r="L3839" t="s">
        <v>86</v>
      </c>
      <c r="M3839" t="s">
        <v>29</v>
      </c>
      <c r="N3839" t="s">
        <v>37</v>
      </c>
      <c r="O3839">
        <v>0.43</v>
      </c>
      <c r="P3839">
        <v>4.7</v>
      </c>
    </row>
    <row r="3840" spans="1:17" x14ac:dyDescent="0.3">
      <c r="A3840" t="s">
        <v>8028</v>
      </c>
      <c r="B3840" s="1">
        <v>44354</v>
      </c>
      <c r="C3840" t="s">
        <v>2210</v>
      </c>
      <c r="D3840" t="s">
        <v>77</v>
      </c>
      <c r="E3840" t="s">
        <v>82</v>
      </c>
      <c r="F3840">
        <v>4</v>
      </c>
      <c r="G3840">
        <v>4</v>
      </c>
      <c r="H3840">
        <v>1223.73</v>
      </c>
      <c r="I3840">
        <v>1284.9165</v>
      </c>
      <c r="J3840">
        <f t="shared" si="59"/>
        <v>5139.6660000000002</v>
      </c>
      <c r="K3840" t="s">
        <v>27</v>
      </c>
      <c r="L3840" t="s">
        <v>123</v>
      </c>
      <c r="M3840" t="s">
        <v>29</v>
      </c>
      <c r="N3840" t="s">
        <v>67</v>
      </c>
      <c r="O3840">
        <v>34.6</v>
      </c>
      <c r="P3840">
        <v>1.4</v>
      </c>
      <c r="Q3840" t="s">
        <v>111</v>
      </c>
    </row>
    <row r="3841" spans="1:17" x14ac:dyDescent="0.3">
      <c r="A3841" t="s">
        <v>8029</v>
      </c>
      <c r="B3841" s="1">
        <v>44351</v>
      </c>
      <c r="C3841" t="s">
        <v>8030</v>
      </c>
      <c r="D3841" t="s">
        <v>109</v>
      </c>
      <c r="E3841" t="s">
        <v>120</v>
      </c>
      <c r="F3841">
        <v>6</v>
      </c>
      <c r="G3841">
        <v>5</v>
      </c>
      <c r="H3841">
        <v>128.91</v>
      </c>
      <c r="I3841">
        <v>143.09010000000001</v>
      </c>
      <c r="J3841">
        <f t="shared" si="59"/>
        <v>715.45050000000003</v>
      </c>
      <c r="K3841" t="s">
        <v>66</v>
      </c>
      <c r="L3841" t="s">
        <v>28</v>
      </c>
      <c r="N3841" t="s">
        <v>53</v>
      </c>
      <c r="O3841">
        <v>41.14</v>
      </c>
      <c r="P3841">
        <v>3</v>
      </c>
      <c r="Q3841" t="s">
        <v>23</v>
      </c>
    </row>
    <row r="3842" spans="1:17" x14ac:dyDescent="0.3">
      <c r="A3842" t="s">
        <v>8031</v>
      </c>
      <c r="B3842" s="1">
        <v>45116</v>
      </c>
      <c r="C3842" t="s">
        <v>8032</v>
      </c>
      <c r="D3842" t="s">
        <v>141</v>
      </c>
      <c r="E3842" t="s">
        <v>95</v>
      </c>
      <c r="F3842">
        <v>14</v>
      </c>
      <c r="G3842">
        <v>13</v>
      </c>
      <c r="H3842">
        <v>822.92</v>
      </c>
      <c r="I3842">
        <v>864.06600000000003</v>
      </c>
      <c r="J3842">
        <f t="shared" si="59"/>
        <v>11232.858</v>
      </c>
      <c r="K3842" t="s">
        <v>51</v>
      </c>
      <c r="L3842" t="s">
        <v>86</v>
      </c>
      <c r="M3842" t="s">
        <v>71</v>
      </c>
      <c r="N3842" t="s">
        <v>67</v>
      </c>
      <c r="O3842">
        <v>21.94</v>
      </c>
      <c r="P3842">
        <v>3.4</v>
      </c>
      <c r="Q3842" t="s">
        <v>23</v>
      </c>
    </row>
    <row r="3843" spans="1:17" x14ac:dyDescent="0.3">
      <c r="A3843" t="s">
        <v>8033</v>
      </c>
      <c r="B3843" s="1">
        <v>44162</v>
      </c>
      <c r="D3843" t="s">
        <v>40</v>
      </c>
      <c r="E3843" t="s">
        <v>57</v>
      </c>
      <c r="F3843">
        <v>20</v>
      </c>
      <c r="G3843">
        <v>16</v>
      </c>
      <c r="H3843">
        <v>24.74</v>
      </c>
      <c r="I3843">
        <v>28.450999999999997</v>
      </c>
      <c r="J3843">
        <f t="shared" ref="J3843:J3906" si="60">G3843*I3843</f>
        <v>455.21599999999995</v>
      </c>
      <c r="K3843" t="s">
        <v>20</v>
      </c>
      <c r="L3843" t="s">
        <v>123</v>
      </c>
      <c r="M3843" t="s">
        <v>29</v>
      </c>
      <c r="N3843" t="s">
        <v>37</v>
      </c>
      <c r="O3843">
        <v>28.87</v>
      </c>
      <c r="P3843">
        <v>1.2</v>
      </c>
      <c r="Q3843" t="s">
        <v>23</v>
      </c>
    </row>
    <row r="3844" spans="1:17" x14ac:dyDescent="0.3">
      <c r="A3844" t="s">
        <v>8034</v>
      </c>
      <c r="B3844" s="1">
        <v>44305</v>
      </c>
      <c r="C3844" t="s">
        <v>8035</v>
      </c>
      <c r="D3844" t="s">
        <v>109</v>
      </c>
      <c r="E3844" t="s">
        <v>110</v>
      </c>
      <c r="F3844">
        <v>4</v>
      </c>
      <c r="G3844">
        <v>3</v>
      </c>
      <c r="H3844">
        <v>1291.93</v>
      </c>
      <c r="I3844">
        <v>1395.2844000000002</v>
      </c>
      <c r="J3844">
        <f t="shared" si="60"/>
        <v>4185.8532000000005</v>
      </c>
      <c r="K3844" t="s">
        <v>51</v>
      </c>
      <c r="L3844" t="s">
        <v>28</v>
      </c>
      <c r="M3844" t="s">
        <v>29</v>
      </c>
      <c r="N3844" t="s">
        <v>53</v>
      </c>
      <c r="O3844">
        <v>10.25</v>
      </c>
      <c r="P3844">
        <v>3.8</v>
      </c>
      <c r="Q3844" t="s">
        <v>23</v>
      </c>
    </row>
    <row r="3845" spans="1:17" x14ac:dyDescent="0.3">
      <c r="A3845" t="s">
        <v>8036</v>
      </c>
      <c r="B3845" s="1">
        <v>44009</v>
      </c>
      <c r="C3845" t="s">
        <v>8037</v>
      </c>
      <c r="D3845" t="s">
        <v>40</v>
      </c>
      <c r="E3845" t="s">
        <v>57</v>
      </c>
      <c r="F3845">
        <v>9</v>
      </c>
      <c r="G3845">
        <v>8</v>
      </c>
      <c r="H3845">
        <v>135.26</v>
      </c>
      <c r="I3845">
        <v>142.023</v>
      </c>
      <c r="J3845">
        <f t="shared" si="60"/>
        <v>1136.184</v>
      </c>
      <c r="K3845" t="s">
        <v>20</v>
      </c>
      <c r="L3845" t="s">
        <v>28</v>
      </c>
      <c r="M3845" t="s">
        <v>29</v>
      </c>
      <c r="N3845" t="s">
        <v>89</v>
      </c>
      <c r="O3845">
        <v>39.14</v>
      </c>
      <c r="P3845">
        <v>1.2</v>
      </c>
      <c r="Q3845" t="s">
        <v>23</v>
      </c>
    </row>
    <row r="3846" spans="1:17" x14ac:dyDescent="0.3">
      <c r="A3846" t="s">
        <v>8038</v>
      </c>
      <c r="B3846" s="1">
        <v>44387</v>
      </c>
      <c r="C3846" t="s">
        <v>8039</v>
      </c>
      <c r="D3846" t="s">
        <v>85</v>
      </c>
      <c r="E3846" t="s">
        <v>19</v>
      </c>
      <c r="F3846">
        <v>12</v>
      </c>
      <c r="G3846">
        <v>12</v>
      </c>
      <c r="H3846">
        <v>1397.03</v>
      </c>
      <c r="I3846">
        <v>1494.8221000000001</v>
      </c>
      <c r="J3846">
        <f t="shared" si="60"/>
        <v>17937.8652</v>
      </c>
      <c r="K3846" t="s">
        <v>20</v>
      </c>
      <c r="L3846" t="s">
        <v>79</v>
      </c>
      <c r="M3846" t="s">
        <v>71</v>
      </c>
      <c r="N3846" t="s">
        <v>89</v>
      </c>
      <c r="O3846">
        <v>48.77</v>
      </c>
      <c r="P3846">
        <v>4</v>
      </c>
      <c r="Q3846" t="s">
        <v>23</v>
      </c>
    </row>
    <row r="3847" spans="1:17" x14ac:dyDescent="0.3">
      <c r="A3847" t="s">
        <v>8040</v>
      </c>
      <c r="B3847" s="1">
        <v>45237</v>
      </c>
      <c r="C3847" t="s">
        <v>8041</v>
      </c>
      <c r="D3847" t="s">
        <v>94</v>
      </c>
      <c r="E3847" t="s">
        <v>117</v>
      </c>
      <c r="F3847">
        <v>8</v>
      </c>
      <c r="G3847">
        <v>7</v>
      </c>
      <c r="H3847">
        <v>1328.09</v>
      </c>
      <c r="I3847">
        <v>1487.4608000000001</v>
      </c>
      <c r="J3847">
        <f t="shared" si="60"/>
        <v>10412.2256</v>
      </c>
      <c r="K3847" t="s">
        <v>66</v>
      </c>
      <c r="L3847" t="s">
        <v>21</v>
      </c>
      <c r="M3847" t="s">
        <v>29</v>
      </c>
      <c r="N3847" t="s">
        <v>89</v>
      </c>
      <c r="O3847">
        <v>15.76</v>
      </c>
      <c r="P3847">
        <v>3.9</v>
      </c>
      <c r="Q3847" t="s">
        <v>205</v>
      </c>
    </row>
    <row r="3848" spans="1:17" x14ac:dyDescent="0.3">
      <c r="A3848" t="s">
        <v>8042</v>
      </c>
      <c r="B3848" s="1">
        <v>44269</v>
      </c>
      <c r="C3848" t="s">
        <v>8043</v>
      </c>
      <c r="D3848" t="s">
        <v>56</v>
      </c>
      <c r="E3848" t="s">
        <v>57</v>
      </c>
      <c r="F3848">
        <v>6</v>
      </c>
      <c r="G3848">
        <v>5</v>
      </c>
      <c r="H3848">
        <v>55.48</v>
      </c>
      <c r="I3848">
        <v>62.692399999999992</v>
      </c>
      <c r="J3848">
        <f t="shared" si="60"/>
        <v>313.46199999999999</v>
      </c>
      <c r="K3848" t="s">
        <v>66</v>
      </c>
      <c r="L3848" t="s">
        <v>86</v>
      </c>
      <c r="M3848" t="s">
        <v>22</v>
      </c>
      <c r="N3848" t="s">
        <v>37</v>
      </c>
      <c r="O3848">
        <v>33.450000000000003</v>
      </c>
      <c r="P3848">
        <v>2.9</v>
      </c>
      <c r="Q3848" t="s">
        <v>23</v>
      </c>
    </row>
    <row r="3849" spans="1:17" x14ac:dyDescent="0.3">
      <c r="A3849" t="s">
        <v>8044</v>
      </c>
      <c r="B3849" s="1">
        <v>43918</v>
      </c>
      <c r="C3849" t="s">
        <v>8045</v>
      </c>
      <c r="D3849" t="s">
        <v>33</v>
      </c>
      <c r="E3849" t="s">
        <v>70</v>
      </c>
      <c r="F3849">
        <v>18</v>
      </c>
      <c r="G3849">
        <v>16</v>
      </c>
      <c r="H3849">
        <v>980.71</v>
      </c>
      <c r="I3849">
        <v>1127.8164999999999</v>
      </c>
      <c r="J3849">
        <f t="shared" si="60"/>
        <v>18045.063999999998</v>
      </c>
      <c r="K3849" t="s">
        <v>47</v>
      </c>
      <c r="L3849" t="s">
        <v>79</v>
      </c>
      <c r="M3849" t="s">
        <v>29</v>
      </c>
      <c r="N3849" t="s">
        <v>30</v>
      </c>
      <c r="O3849">
        <v>23.54</v>
      </c>
      <c r="Q3849" t="s">
        <v>23</v>
      </c>
    </row>
    <row r="3850" spans="1:17" x14ac:dyDescent="0.3">
      <c r="A3850" t="s">
        <v>8046</v>
      </c>
      <c r="B3850" s="1">
        <v>44870</v>
      </c>
      <c r="C3850" t="s">
        <v>8047</v>
      </c>
      <c r="D3850" t="s">
        <v>133</v>
      </c>
      <c r="E3850" t="s">
        <v>117</v>
      </c>
      <c r="F3850">
        <v>5</v>
      </c>
      <c r="G3850">
        <v>4</v>
      </c>
      <c r="H3850">
        <v>1082.44</v>
      </c>
      <c r="I3850">
        <v>1201.5084000000002</v>
      </c>
      <c r="J3850">
        <f t="shared" si="60"/>
        <v>4806.0336000000007</v>
      </c>
      <c r="K3850" t="s">
        <v>27</v>
      </c>
      <c r="L3850" t="s">
        <v>86</v>
      </c>
      <c r="M3850" t="s">
        <v>36</v>
      </c>
      <c r="N3850" t="s">
        <v>89</v>
      </c>
      <c r="O3850">
        <v>8.1999999999999993</v>
      </c>
      <c r="P3850">
        <v>4.9000000000000004</v>
      </c>
      <c r="Q3850" t="s">
        <v>205</v>
      </c>
    </row>
    <row r="3851" spans="1:17" x14ac:dyDescent="0.3">
      <c r="A3851" t="s">
        <v>8048</v>
      </c>
      <c r="B3851" s="1">
        <v>45570</v>
      </c>
      <c r="C3851" t="s">
        <v>8049</v>
      </c>
      <c r="D3851" t="s">
        <v>56</v>
      </c>
      <c r="E3851" t="s">
        <v>26</v>
      </c>
      <c r="F3851">
        <v>9</v>
      </c>
      <c r="G3851">
        <v>8</v>
      </c>
      <c r="H3851">
        <v>248.02</v>
      </c>
      <c r="I3851">
        <v>275.30220000000003</v>
      </c>
      <c r="J3851">
        <f t="shared" si="60"/>
        <v>2202.4176000000002</v>
      </c>
      <c r="K3851" t="s">
        <v>66</v>
      </c>
      <c r="L3851" t="s">
        <v>35</v>
      </c>
      <c r="M3851" t="s">
        <v>71</v>
      </c>
      <c r="N3851" t="s">
        <v>37</v>
      </c>
      <c r="O3851">
        <v>44.37</v>
      </c>
      <c r="P3851">
        <v>2.1</v>
      </c>
      <c r="Q3851" t="s">
        <v>23</v>
      </c>
    </row>
    <row r="3852" spans="1:17" x14ac:dyDescent="0.3">
      <c r="A3852" t="s">
        <v>8050</v>
      </c>
      <c r="B3852" s="1">
        <v>44276</v>
      </c>
      <c r="C3852" t="s">
        <v>8051</v>
      </c>
      <c r="D3852" t="s">
        <v>130</v>
      </c>
      <c r="E3852" t="s">
        <v>82</v>
      </c>
      <c r="F3852">
        <v>8</v>
      </c>
      <c r="G3852">
        <v>7</v>
      </c>
      <c r="H3852">
        <v>502.39</v>
      </c>
      <c r="I3852">
        <v>572.72460000000001</v>
      </c>
      <c r="J3852">
        <f t="shared" si="60"/>
        <v>4009.0722000000001</v>
      </c>
      <c r="K3852" t="s">
        <v>20</v>
      </c>
      <c r="L3852" t="s">
        <v>28</v>
      </c>
      <c r="M3852" t="s">
        <v>22</v>
      </c>
      <c r="N3852" t="s">
        <v>30</v>
      </c>
      <c r="O3852">
        <v>35.1</v>
      </c>
      <c r="P3852">
        <v>3.1</v>
      </c>
      <c r="Q3852" t="s">
        <v>23</v>
      </c>
    </row>
    <row r="3853" spans="1:17" x14ac:dyDescent="0.3">
      <c r="A3853" t="s">
        <v>8052</v>
      </c>
      <c r="B3853" s="1">
        <v>44370</v>
      </c>
      <c r="C3853" t="s">
        <v>5622</v>
      </c>
      <c r="D3853" t="s">
        <v>61</v>
      </c>
      <c r="E3853" t="s">
        <v>70</v>
      </c>
      <c r="F3853">
        <v>15</v>
      </c>
      <c r="G3853">
        <v>14</v>
      </c>
      <c r="H3853">
        <v>1452.39</v>
      </c>
      <c r="I3853">
        <v>1583.1051000000002</v>
      </c>
      <c r="J3853">
        <f t="shared" si="60"/>
        <v>22163.471400000002</v>
      </c>
      <c r="K3853" t="s">
        <v>66</v>
      </c>
      <c r="L3853" t="s">
        <v>42</v>
      </c>
      <c r="M3853" t="s">
        <v>71</v>
      </c>
      <c r="N3853" t="s">
        <v>89</v>
      </c>
      <c r="O3853">
        <v>35.159999999999997</v>
      </c>
      <c r="P3853">
        <v>9</v>
      </c>
      <c r="Q3853" t="s">
        <v>23</v>
      </c>
    </row>
    <row r="3854" spans="1:17" x14ac:dyDescent="0.3">
      <c r="A3854" t="s">
        <v>8053</v>
      </c>
      <c r="B3854" s="1">
        <v>45648</v>
      </c>
      <c r="C3854" t="s">
        <v>8054</v>
      </c>
      <c r="D3854" t="s">
        <v>40</v>
      </c>
      <c r="E3854" t="s">
        <v>41</v>
      </c>
      <c r="F3854">
        <v>18</v>
      </c>
      <c r="G3854">
        <v>17</v>
      </c>
      <c r="H3854">
        <v>1301.21</v>
      </c>
      <c r="I3854">
        <v>1392.2947000000001</v>
      </c>
      <c r="J3854">
        <f t="shared" si="60"/>
        <v>23669.009900000001</v>
      </c>
      <c r="K3854" t="s">
        <v>27</v>
      </c>
      <c r="L3854" t="s">
        <v>86</v>
      </c>
      <c r="M3854" t="s">
        <v>29</v>
      </c>
      <c r="N3854" t="s">
        <v>67</v>
      </c>
      <c r="O3854">
        <v>12.88</v>
      </c>
      <c r="P3854">
        <v>3.2</v>
      </c>
      <c r="Q3854" t="s">
        <v>23</v>
      </c>
    </row>
    <row r="3855" spans="1:17" x14ac:dyDescent="0.3">
      <c r="A3855" t="s">
        <v>8055</v>
      </c>
      <c r="B3855" s="1">
        <v>44751</v>
      </c>
      <c r="C3855" t="s">
        <v>8056</v>
      </c>
      <c r="D3855" t="s">
        <v>109</v>
      </c>
      <c r="E3855" t="s">
        <v>46</v>
      </c>
      <c r="F3855">
        <v>13</v>
      </c>
      <c r="G3855">
        <v>12</v>
      </c>
      <c r="H3855">
        <v>752.91</v>
      </c>
      <c r="I3855">
        <v>820.67190000000005</v>
      </c>
      <c r="J3855">
        <f t="shared" si="60"/>
        <v>9848.0627999999997</v>
      </c>
      <c r="K3855" t="s">
        <v>51</v>
      </c>
      <c r="L3855" t="s">
        <v>42</v>
      </c>
      <c r="M3855" t="s">
        <v>36</v>
      </c>
      <c r="N3855" t="s">
        <v>53</v>
      </c>
      <c r="O3855">
        <v>35.159999999999997</v>
      </c>
      <c r="P3855">
        <v>2.2999999999999998</v>
      </c>
      <c r="Q3855" t="s">
        <v>23</v>
      </c>
    </row>
    <row r="3856" spans="1:17" x14ac:dyDescent="0.3">
      <c r="A3856" t="s">
        <v>8057</v>
      </c>
      <c r="B3856" s="1">
        <v>44374</v>
      </c>
      <c r="C3856" t="s">
        <v>8058</v>
      </c>
      <c r="D3856" t="s">
        <v>141</v>
      </c>
      <c r="E3856" t="s">
        <v>8059</v>
      </c>
      <c r="F3856">
        <v>1</v>
      </c>
      <c r="G3856">
        <v>1</v>
      </c>
      <c r="H3856">
        <v>953.98</v>
      </c>
      <c r="I3856">
        <v>1001.6790000000001</v>
      </c>
      <c r="J3856">
        <f t="shared" si="60"/>
        <v>1001.6790000000001</v>
      </c>
      <c r="K3856" t="s">
        <v>47</v>
      </c>
      <c r="L3856" t="s">
        <v>21</v>
      </c>
      <c r="M3856" t="s">
        <v>22</v>
      </c>
      <c r="N3856" t="s">
        <v>30</v>
      </c>
      <c r="O3856">
        <v>22.66</v>
      </c>
      <c r="P3856">
        <v>1.1000000000000001</v>
      </c>
      <c r="Q3856" t="s">
        <v>205</v>
      </c>
    </row>
    <row r="3857" spans="1:17" x14ac:dyDescent="0.3">
      <c r="A3857" t="s">
        <v>8060</v>
      </c>
      <c r="B3857" s="1">
        <v>43865</v>
      </c>
      <c r="C3857" t="s">
        <v>8061</v>
      </c>
      <c r="D3857" t="s">
        <v>77</v>
      </c>
      <c r="E3857" t="s">
        <v>78</v>
      </c>
      <c r="F3857">
        <v>3</v>
      </c>
      <c r="G3857">
        <v>2</v>
      </c>
      <c r="H3857">
        <v>893.49</v>
      </c>
      <c r="I3857">
        <v>938.16450000000009</v>
      </c>
      <c r="J3857">
        <f t="shared" si="60"/>
        <v>1876.3290000000002</v>
      </c>
      <c r="K3857" t="s">
        <v>47</v>
      </c>
      <c r="L3857" t="s">
        <v>79</v>
      </c>
      <c r="M3857" t="s">
        <v>22</v>
      </c>
      <c r="N3857" t="s">
        <v>53</v>
      </c>
      <c r="O3857">
        <v>42.51</v>
      </c>
      <c r="P3857">
        <v>4.8</v>
      </c>
      <c r="Q3857" t="s">
        <v>23</v>
      </c>
    </row>
    <row r="3858" spans="1:17" x14ac:dyDescent="0.3">
      <c r="A3858" t="s">
        <v>8062</v>
      </c>
      <c r="B3858" s="1">
        <v>44754</v>
      </c>
      <c r="C3858" t="s">
        <v>8063</v>
      </c>
      <c r="D3858" t="s">
        <v>130</v>
      </c>
      <c r="E3858" t="s">
        <v>82</v>
      </c>
      <c r="F3858">
        <v>20</v>
      </c>
      <c r="G3858">
        <v>16</v>
      </c>
      <c r="H3858">
        <v>1177.53</v>
      </c>
      <c r="I3858">
        <v>1271.7324000000001</v>
      </c>
      <c r="J3858">
        <f t="shared" si="60"/>
        <v>20347.718400000002</v>
      </c>
      <c r="K3858" t="s">
        <v>51</v>
      </c>
      <c r="L3858" t="s">
        <v>86</v>
      </c>
      <c r="M3858" t="s">
        <v>36</v>
      </c>
      <c r="N3858" t="s">
        <v>30</v>
      </c>
      <c r="O3858">
        <v>29.83</v>
      </c>
      <c r="P3858">
        <v>2.6</v>
      </c>
      <c r="Q3858" t="s">
        <v>23</v>
      </c>
    </row>
    <row r="3859" spans="1:17" x14ac:dyDescent="0.3">
      <c r="A3859" t="s">
        <v>8064</v>
      </c>
      <c r="B3859" s="1">
        <v>45467</v>
      </c>
      <c r="C3859" t="s">
        <v>8065</v>
      </c>
      <c r="D3859" t="s">
        <v>45</v>
      </c>
      <c r="E3859" t="s">
        <v>120</v>
      </c>
      <c r="F3859">
        <v>13</v>
      </c>
      <c r="G3859">
        <v>11</v>
      </c>
      <c r="H3859">
        <v>1472.26</v>
      </c>
      <c r="I3859">
        <v>1590.0408</v>
      </c>
      <c r="J3859">
        <f t="shared" si="60"/>
        <v>17490.448799999998</v>
      </c>
      <c r="K3859" t="s">
        <v>51</v>
      </c>
      <c r="L3859" t="s">
        <v>35</v>
      </c>
      <c r="M3859" t="s">
        <v>22</v>
      </c>
      <c r="N3859" t="s">
        <v>30</v>
      </c>
      <c r="O3859">
        <v>0.92</v>
      </c>
      <c r="P3859">
        <v>3.3</v>
      </c>
      <c r="Q3859" t="s">
        <v>23</v>
      </c>
    </row>
    <row r="3860" spans="1:17" x14ac:dyDescent="0.3">
      <c r="A3860" t="s">
        <v>8066</v>
      </c>
      <c r="B3860" s="1">
        <v>45412</v>
      </c>
      <c r="C3860" t="s">
        <v>8067</v>
      </c>
      <c r="D3860" t="s">
        <v>94</v>
      </c>
      <c r="E3860" t="s">
        <v>50</v>
      </c>
      <c r="F3860">
        <v>15</v>
      </c>
      <c r="G3860">
        <v>15</v>
      </c>
      <c r="H3860">
        <v>757.23</v>
      </c>
      <c r="I3860">
        <v>810.23610000000008</v>
      </c>
      <c r="J3860">
        <f t="shared" si="60"/>
        <v>12153.541500000001</v>
      </c>
      <c r="K3860" t="s">
        <v>27</v>
      </c>
      <c r="L3860" t="s">
        <v>21</v>
      </c>
      <c r="M3860" t="s">
        <v>71</v>
      </c>
      <c r="N3860" t="s">
        <v>89</v>
      </c>
      <c r="O3860">
        <v>29.71</v>
      </c>
      <c r="P3860">
        <v>4.8</v>
      </c>
      <c r="Q3860" t="s">
        <v>23</v>
      </c>
    </row>
    <row r="3861" spans="1:17" x14ac:dyDescent="0.3">
      <c r="A3861" t="s">
        <v>8068</v>
      </c>
      <c r="B3861" s="1">
        <v>45449</v>
      </c>
      <c r="C3861" t="s">
        <v>8069</v>
      </c>
      <c r="D3861" t="s">
        <v>56</v>
      </c>
      <c r="E3861" t="s">
        <v>41</v>
      </c>
      <c r="F3861">
        <v>20</v>
      </c>
      <c r="G3861">
        <v>18</v>
      </c>
      <c r="H3861">
        <v>1139.33</v>
      </c>
      <c r="I3861">
        <v>1287.4428999999998</v>
      </c>
      <c r="J3861">
        <f t="shared" si="60"/>
        <v>23173.972199999997</v>
      </c>
      <c r="K3861" t="s">
        <v>20</v>
      </c>
      <c r="L3861" t="s">
        <v>42</v>
      </c>
      <c r="M3861" t="s">
        <v>71</v>
      </c>
      <c r="N3861" t="s">
        <v>37</v>
      </c>
      <c r="O3861">
        <v>15.43</v>
      </c>
      <c r="P3861">
        <v>0</v>
      </c>
      <c r="Q3861" t="s">
        <v>23</v>
      </c>
    </row>
    <row r="3862" spans="1:17" x14ac:dyDescent="0.3">
      <c r="A3862" t="s">
        <v>8070</v>
      </c>
      <c r="B3862" s="1">
        <v>45238</v>
      </c>
      <c r="C3862" t="s">
        <v>8071</v>
      </c>
      <c r="D3862" t="s">
        <v>116</v>
      </c>
      <c r="E3862" t="s">
        <v>95</v>
      </c>
      <c r="F3862">
        <v>20</v>
      </c>
      <c r="G3862">
        <v>19</v>
      </c>
      <c r="H3862">
        <v>340.41</v>
      </c>
      <c r="I3862">
        <v>371.04690000000005</v>
      </c>
      <c r="J3862">
        <f t="shared" si="60"/>
        <v>7049.8911000000007</v>
      </c>
      <c r="K3862" t="s">
        <v>51</v>
      </c>
      <c r="M3862" t="s">
        <v>36</v>
      </c>
      <c r="N3862" t="s">
        <v>30</v>
      </c>
      <c r="O3862">
        <v>48.75</v>
      </c>
      <c r="P3862">
        <v>3.4</v>
      </c>
      <c r="Q3862" t="s">
        <v>23</v>
      </c>
    </row>
    <row r="3863" spans="1:17" x14ac:dyDescent="0.3">
      <c r="A3863" t="s">
        <v>8072</v>
      </c>
      <c r="B3863" s="1">
        <v>45378</v>
      </c>
      <c r="C3863" t="s">
        <v>8073</v>
      </c>
      <c r="D3863" t="s">
        <v>141</v>
      </c>
      <c r="E3863" t="s">
        <v>50</v>
      </c>
      <c r="F3863">
        <v>12</v>
      </c>
      <c r="G3863">
        <v>10</v>
      </c>
      <c r="H3863">
        <v>1185.52</v>
      </c>
      <c r="I3863">
        <v>1256.6512</v>
      </c>
      <c r="J3863">
        <f t="shared" si="60"/>
        <v>12566.512000000001</v>
      </c>
      <c r="K3863" t="s">
        <v>20</v>
      </c>
      <c r="L3863" t="s">
        <v>35</v>
      </c>
      <c r="M3863" t="s">
        <v>29</v>
      </c>
      <c r="N3863" t="s">
        <v>8074</v>
      </c>
      <c r="O3863">
        <v>30.64</v>
      </c>
      <c r="P3863">
        <v>1.5</v>
      </c>
      <c r="Q3863" t="s">
        <v>205</v>
      </c>
    </row>
    <row r="3864" spans="1:17" x14ac:dyDescent="0.3">
      <c r="A3864" t="s">
        <v>8075</v>
      </c>
      <c r="B3864" s="1">
        <v>45224</v>
      </c>
      <c r="C3864" t="s">
        <v>8076</v>
      </c>
      <c r="D3864" t="s">
        <v>61</v>
      </c>
      <c r="E3864" t="s">
        <v>70</v>
      </c>
      <c r="F3864">
        <v>3</v>
      </c>
      <c r="G3864">
        <v>3</v>
      </c>
      <c r="H3864">
        <v>709.54</v>
      </c>
      <c r="I3864">
        <v>745.01699999999994</v>
      </c>
      <c r="J3864">
        <f t="shared" si="60"/>
        <v>2235.0509999999999</v>
      </c>
      <c r="K3864" t="s">
        <v>47</v>
      </c>
      <c r="L3864" t="s">
        <v>86</v>
      </c>
      <c r="M3864" t="s">
        <v>36</v>
      </c>
      <c r="N3864" t="s">
        <v>30</v>
      </c>
      <c r="O3864">
        <v>15</v>
      </c>
      <c r="P3864">
        <v>3.6</v>
      </c>
      <c r="Q3864" t="s">
        <v>23</v>
      </c>
    </row>
    <row r="3865" spans="1:17" x14ac:dyDescent="0.3">
      <c r="A3865" t="s">
        <v>8077</v>
      </c>
      <c r="B3865" s="1">
        <v>45195</v>
      </c>
      <c r="C3865" t="s">
        <v>8078</v>
      </c>
      <c r="D3865" t="s">
        <v>85</v>
      </c>
      <c r="E3865" t="s">
        <v>78</v>
      </c>
      <c r="F3865">
        <v>18</v>
      </c>
      <c r="G3865">
        <v>16</v>
      </c>
      <c r="H3865">
        <v>167.16</v>
      </c>
      <c r="I3865">
        <v>178.8612</v>
      </c>
      <c r="J3865">
        <f t="shared" si="60"/>
        <v>2861.7791999999999</v>
      </c>
      <c r="K3865" t="s">
        <v>51</v>
      </c>
      <c r="L3865" t="s">
        <v>86</v>
      </c>
      <c r="M3865" t="s">
        <v>36</v>
      </c>
      <c r="N3865" t="s">
        <v>53</v>
      </c>
      <c r="O3865">
        <v>36.51</v>
      </c>
      <c r="P3865">
        <v>3.6</v>
      </c>
      <c r="Q3865" t="s">
        <v>23</v>
      </c>
    </row>
    <row r="3866" spans="1:17" x14ac:dyDescent="0.3">
      <c r="A3866" t="s">
        <v>8079</v>
      </c>
      <c r="B3866" s="1">
        <v>43932</v>
      </c>
      <c r="C3866" t="s">
        <v>8080</v>
      </c>
      <c r="D3866" t="s">
        <v>40</v>
      </c>
      <c r="E3866" t="s">
        <v>57</v>
      </c>
      <c r="F3866">
        <v>18</v>
      </c>
      <c r="G3866">
        <v>14</v>
      </c>
      <c r="H3866">
        <v>910.59</v>
      </c>
      <c r="I3866">
        <v>965.22540000000004</v>
      </c>
      <c r="J3866">
        <f t="shared" si="60"/>
        <v>13513.1556</v>
      </c>
      <c r="K3866" t="s">
        <v>51</v>
      </c>
      <c r="L3866" t="s">
        <v>21</v>
      </c>
      <c r="M3866" t="s">
        <v>29</v>
      </c>
      <c r="N3866" t="s">
        <v>89</v>
      </c>
      <c r="O3866">
        <v>17.54</v>
      </c>
      <c r="P3866">
        <v>3.2</v>
      </c>
      <c r="Q3866" t="s">
        <v>23</v>
      </c>
    </row>
    <row r="3867" spans="1:17" x14ac:dyDescent="0.3">
      <c r="A3867" t="s">
        <v>8081</v>
      </c>
      <c r="B3867" s="1">
        <v>45477</v>
      </c>
      <c r="C3867" t="s">
        <v>8082</v>
      </c>
      <c r="D3867" t="s">
        <v>130</v>
      </c>
      <c r="E3867" t="s">
        <v>78</v>
      </c>
      <c r="F3867">
        <v>12</v>
      </c>
      <c r="G3867">
        <v>12</v>
      </c>
      <c r="H3867">
        <v>658.31</v>
      </c>
      <c r="I3867">
        <v>710.97479999999996</v>
      </c>
      <c r="J3867">
        <f t="shared" si="60"/>
        <v>8531.6975999999995</v>
      </c>
      <c r="K3867" t="s">
        <v>51</v>
      </c>
      <c r="L3867" t="s">
        <v>123</v>
      </c>
      <c r="M3867" t="s">
        <v>22</v>
      </c>
      <c r="N3867" t="s">
        <v>67</v>
      </c>
      <c r="O3867">
        <v>42.16</v>
      </c>
      <c r="P3867">
        <v>3.3</v>
      </c>
      <c r="Q3867" t="s">
        <v>23</v>
      </c>
    </row>
    <row r="3868" spans="1:17" x14ac:dyDescent="0.3">
      <c r="A3868" t="s">
        <v>8083</v>
      </c>
      <c r="B3868" s="1">
        <v>44081</v>
      </c>
      <c r="C3868" t="s">
        <v>8084</v>
      </c>
      <c r="D3868" t="s">
        <v>77</v>
      </c>
      <c r="E3868" t="s">
        <v>82</v>
      </c>
      <c r="F3868">
        <v>7</v>
      </c>
      <c r="G3868">
        <v>7</v>
      </c>
      <c r="H3868">
        <v>1275.19</v>
      </c>
      <c r="I3868">
        <v>1402.7090000000001</v>
      </c>
      <c r="J3868">
        <f t="shared" si="60"/>
        <v>9818.9629999999997</v>
      </c>
      <c r="K3868" t="s">
        <v>51</v>
      </c>
      <c r="L3868" t="s">
        <v>8085</v>
      </c>
      <c r="M3868" t="s">
        <v>22</v>
      </c>
      <c r="N3868" t="s">
        <v>53</v>
      </c>
      <c r="O3868">
        <v>15.09</v>
      </c>
      <c r="P3868">
        <v>1.3</v>
      </c>
      <c r="Q3868" t="s">
        <v>23</v>
      </c>
    </row>
    <row r="3869" spans="1:17" x14ac:dyDescent="0.3">
      <c r="A3869" t="s">
        <v>8086</v>
      </c>
      <c r="B3869" s="1">
        <v>44534</v>
      </c>
      <c r="C3869" t="s">
        <v>8087</v>
      </c>
      <c r="D3869" t="s">
        <v>56</v>
      </c>
      <c r="E3869" t="s">
        <v>57</v>
      </c>
      <c r="F3869">
        <v>10</v>
      </c>
      <c r="G3869">
        <v>9</v>
      </c>
      <c r="H3869">
        <v>55.32</v>
      </c>
      <c r="I3869">
        <v>58.639200000000002</v>
      </c>
      <c r="J3869">
        <f t="shared" si="60"/>
        <v>527.75279999999998</v>
      </c>
      <c r="K3869" t="s">
        <v>66</v>
      </c>
      <c r="L3869" t="s">
        <v>21</v>
      </c>
      <c r="M3869" t="s">
        <v>22</v>
      </c>
      <c r="N3869" t="s">
        <v>89</v>
      </c>
      <c r="O3869">
        <v>18.309999999999999</v>
      </c>
      <c r="P3869">
        <v>1.5</v>
      </c>
      <c r="Q3869" t="s">
        <v>23</v>
      </c>
    </row>
    <row r="3870" spans="1:17" x14ac:dyDescent="0.3">
      <c r="A3870" t="s">
        <v>8088</v>
      </c>
      <c r="B3870" s="1">
        <v>44025</v>
      </c>
      <c r="C3870" t="s">
        <v>8089</v>
      </c>
      <c r="D3870" t="s">
        <v>116</v>
      </c>
      <c r="E3870" t="s">
        <v>50</v>
      </c>
      <c r="F3870">
        <v>4</v>
      </c>
      <c r="G3870">
        <v>3</v>
      </c>
      <c r="H3870">
        <v>1497.52</v>
      </c>
      <c r="I3870">
        <v>1662.2472</v>
      </c>
      <c r="J3870">
        <f t="shared" si="60"/>
        <v>4986.7416000000003</v>
      </c>
      <c r="K3870" t="s">
        <v>66</v>
      </c>
      <c r="L3870" t="s">
        <v>86</v>
      </c>
      <c r="M3870" t="s">
        <v>29</v>
      </c>
      <c r="N3870" t="s">
        <v>30</v>
      </c>
      <c r="O3870">
        <v>23.23</v>
      </c>
      <c r="P3870">
        <v>4.4000000000000004</v>
      </c>
      <c r="Q3870" t="s">
        <v>23</v>
      </c>
    </row>
    <row r="3871" spans="1:17" x14ac:dyDescent="0.3">
      <c r="A3871" t="s">
        <v>8090</v>
      </c>
      <c r="B3871" s="1">
        <v>44003</v>
      </c>
      <c r="C3871" t="s">
        <v>8091</v>
      </c>
      <c r="D3871" t="s">
        <v>85</v>
      </c>
      <c r="E3871" t="s">
        <v>82</v>
      </c>
      <c r="F3871">
        <v>3</v>
      </c>
      <c r="G3871">
        <v>2</v>
      </c>
      <c r="H3871">
        <v>984.16</v>
      </c>
      <c r="I3871">
        <v>1112.1007999999999</v>
      </c>
      <c r="J3871">
        <f t="shared" si="60"/>
        <v>2224.2015999999999</v>
      </c>
      <c r="K3871" t="s">
        <v>51</v>
      </c>
      <c r="L3871" t="s">
        <v>21</v>
      </c>
      <c r="M3871" t="s">
        <v>71</v>
      </c>
      <c r="N3871" t="s">
        <v>53</v>
      </c>
      <c r="O3871">
        <v>45.36</v>
      </c>
      <c r="P3871">
        <v>1.1000000000000001</v>
      </c>
      <c r="Q3871" t="s">
        <v>74</v>
      </c>
    </row>
    <row r="3872" spans="1:17" x14ac:dyDescent="0.3">
      <c r="A3872" t="s">
        <v>8092</v>
      </c>
      <c r="B3872" s="1">
        <v>43904</v>
      </c>
      <c r="C3872" t="s">
        <v>8093</v>
      </c>
      <c r="D3872" t="s">
        <v>40</v>
      </c>
      <c r="E3872" t="s">
        <v>26</v>
      </c>
      <c r="F3872">
        <v>20</v>
      </c>
      <c r="G3872">
        <v>20</v>
      </c>
      <c r="H3872">
        <v>1011.23</v>
      </c>
      <c r="I3872">
        <v>1112.3530000000001</v>
      </c>
      <c r="J3872">
        <f t="shared" si="60"/>
        <v>22247.06</v>
      </c>
      <c r="K3872" t="s">
        <v>27</v>
      </c>
      <c r="L3872" t="s">
        <v>28</v>
      </c>
      <c r="M3872" t="s">
        <v>36</v>
      </c>
      <c r="N3872" t="s">
        <v>89</v>
      </c>
      <c r="O3872">
        <v>48.6</v>
      </c>
      <c r="P3872">
        <v>1.2</v>
      </c>
      <c r="Q3872" t="s">
        <v>23</v>
      </c>
    </row>
    <row r="3873" spans="1:17" x14ac:dyDescent="0.3">
      <c r="A3873" t="s">
        <v>8094</v>
      </c>
      <c r="B3873" s="1">
        <v>44154</v>
      </c>
      <c r="C3873" t="s">
        <v>8095</v>
      </c>
      <c r="D3873" t="s">
        <v>40</v>
      </c>
      <c r="E3873" t="s">
        <v>41</v>
      </c>
      <c r="F3873">
        <v>18</v>
      </c>
      <c r="G3873">
        <v>16</v>
      </c>
      <c r="H3873">
        <v>405.54</v>
      </c>
      <c r="I3873">
        <v>437.98320000000007</v>
      </c>
      <c r="J3873">
        <f t="shared" si="60"/>
        <v>7007.7312000000011</v>
      </c>
      <c r="K3873" t="s">
        <v>51</v>
      </c>
      <c r="M3873" t="s">
        <v>71</v>
      </c>
      <c r="N3873" t="s">
        <v>30</v>
      </c>
      <c r="O3873">
        <v>32.17</v>
      </c>
      <c r="P3873">
        <v>4.0999999999999996</v>
      </c>
    </row>
    <row r="3874" spans="1:17" x14ac:dyDescent="0.3">
      <c r="A3874" t="s">
        <v>8096</v>
      </c>
      <c r="B3874" s="1">
        <v>43961</v>
      </c>
      <c r="C3874" t="s">
        <v>8097</v>
      </c>
      <c r="D3874" t="s">
        <v>94</v>
      </c>
      <c r="E3874" t="s">
        <v>50</v>
      </c>
      <c r="F3874">
        <v>2</v>
      </c>
      <c r="G3874">
        <v>2</v>
      </c>
      <c r="H3874">
        <v>46.04</v>
      </c>
      <c r="I3874">
        <v>52.485600000000005</v>
      </c>
      <c r="J3874">
        <f t="shared" si="60"/>
        <v>104.97120000000001</v>
      </c>
      <c r="K3874" t="s">
        <v>51</v>
      </c>
      <c r="L3874" t="s">
        <v>35</v>
      </c>
      <c r="M3874" t="s">
        <v>71</v>
      </c>
      <c r="N3874" t="s">
        <v>53</v>
      </c>
      <c r="O3874">
        <v>49.01</v>
      </c>
      <c r="P3874">
        <v>1.1000000000000001</v>
      </c>
      <c r="Q3874" t="s">
        <v>23</v>
      </c>
    </row>
    <row r="3875" spans="1:17" x14ac:dyDescent="0.3">
      <c r="A3875" t="s">
        <v>8098</v>
      </c>
      <c r="B3875" s="1">
        <v>44552</v>
      </c>
      <c r="C3875" t="s">
        <v>8099</v>
      </c>
      <c r="D3875" t="s">
        <v>61</v>
      </c>
      <c r="E3875" t="s">
        <v>62</v>
      </c>
      <c r="F3875">
        <v>5</v>
      </c>
      <c r="G3875">
        <v>5</v>
      </c>
      <c r="H3875">
        <v>529.41999999999996</v>
      </c>
      <c r="I3875">
        <v>598.24459999999988</v>
      </c>
      <c r="J3875">
        <f t="shared" si="60"/>
        <v>2991.2229999999995</v>
      </c>
      <c r="K3875" t="s">
        <v>66</v>
      </c>
      <c r="L3875" t="s">
        <v>42</v>
      </c>
      <c r="M3875" t="s">
        <v>71</v>
      </c>
      <c r="N3875" t="s">
        <v>89</v>
      </c>
      <c r="O3875">
        <v>0.66</v>
      </c>
      <c r="P3875">
        <v>2.9</v>
      </c>
      <c r="Q3875" t="s">
        <v>23</v>
      </c>
    </row>
    <row r="3876" spans="1:17" x14ac:dyDescent="0.3">
      <c r="A3876" t="s">
        <v>8100</v>
      </c>
      <c r="B3876" s="1">
        <v>44068</v>
      </c>
      <c r="C3876" t="s">
        <v>8101</v>
      </c>
      <c r="D3876" t="s">
        <v>133</v>
      </c>
      <c r="E3876" t="s">
        <v>50</v>
      </c>
      <c r="F3876">
        <v>3</v>
      </c>
      <c r="G3876">
        <v>3</v>
      </c>
      <c r="H3876">
        <v>1199.06</v>
      </c>
      <c r="I3876">
        <v>1342.9472000000001</v>
      </c>
      <c r="J3876">
        <f t="shared" si="60"/>
        <v>4028.8416000000002</v>
      </c>
      <c r="K3876" t="s">
        <v>47</v>
      </c>
      <c r="L3876" t="s">
        <v>79</v>
      </c>
      <c r="M3876" t="s">
        <v>71</v>
      </c>
      <c r="N3876" t="s">
        <v>89</v>
      </c>
      <c r="O3876">
        <v>13.98</v>
      </c>
      <c r="P3876">
        <v>2.1</v>
      </c>
      <c r="Q3876" t="s">
        <v>23</v>
      </c>
    </row>
    <row r="3877" spans="1:17" x14ac:dyDescent="0.3">
      <c r="A3877" t="s">
        <v>8102</v>
      </c>
      <c r="B3877" s="1">
        <v>45510</v>
      </c>
      <c r="C3877" t="s">
        <v>8103</v>
      </c>
      <c r="D3877" t="s">
        <v>61</v>
      </c>
      <c r="E3877" t="s">
        <v>34</v>
      </c>
      <c r="F3877">
        <v>12</v>
      </c>
      <c r="G3877">
        <v>10</v>
      </c>
      <c r="H3877">
        <v>963.38</v>
      </c>
      <c r="I3877">
        <v>1030.8166000000001</v>
      </c>
      <c r="J3877">
        <f t="shared" si="60"/>
        <v>10308.166000000001</v>
      </c>
      <c r="K3877" t="s">
        <v>20</v>
      </c>
      <c r="L3877" t="s">
        <v>28</v>
      </c>
      <c r="M3877" t="s">
        <v>36</v>
      </c>
      <c r="N3877" t="s">
        <v>53</v>
      </c>
      <c r="O3877">
        <v>34.19</v>
      </c>
      <c r="P3877">
        <v>4.5999999999999996</v>
      </c>
      <c r="Q3877" t="s">
        <v>23</v>
      </c>
    </row>
    <row r="3878" spans="1:17" x14ac:dyDescent="0.3">
      <c r="A3878" t="s">
        <v>8104</v>
      </c>
      <c r="B3878" s="1">
        <v>45347</v>
      </c>
      <c r="C3878" t="s">
        <v>8105</v>
      </c>
      <c r="D3878" t="s">
        <v>65</v>
      </c>
      <c r="E3878" t="s">
        <v>19</v>
      </c>
      <c r="F3878">
        <v>14</v>
      </c>
      <c r="G3878">
        <v>14</v>
      </c>
      <c r="H3878">
        <v>752.4</v>
      </c>
      <c r="I3878">
        <v>865.25999999999988</v>
      </c>
      <c r="J3878">
        <f t="shared" si="60"/>
        <v>12113.639999999998</v>
      </c>
      <c r="K3878" t="s">
        <v>20</v>
      </c>
      <c r="L3878" t="s">
        <v>123</v>
      </c>
      <c r="M3878" t="s">
        <v>22</v>
      </c>
      <c r="N3878" t="s">
        <v>67</v>
      </c>
      <c r="O3878">
        <v>24.89</v>
      </c>
      <c r="P3878">
        <v>2.1</v>
      </c>
      <c r="Q3878" t="s">
        <v>23</v>
      </c>
    </row>
    <row r="3879" spans="1:17" x14ac:dyDescent="0.3">
      <c r="A3879" t="s">
        <v>8106</v>
      </c>
      <c r="B3879" s="1">
        <v>44500</v>
      </c>
      <c r="C3879" t="s">
        <v>8107</v>
      </c>
      <c r="D3879" t="s">
        <v>130</v>
      </c>
      <c r="E3879" t="s">
        <v>19</v>
      </c>
      <c r="F3879">
        <v>3</v>
      </c>
      <c r="G3879">
        <v>3</v>
      </c>
      <c r="H3879">
        <v>484.18</v>
      </c>
      <c r="I3879">
        <v>527.75620000000004</v>
      </c>
      <c r="J3879">
        <f t="shared" si="60"/>
        <v>1583.2686000000001</v>
      </c>
      <c r="L3879" t="s">
        <v>79</v>
      </c>
      <c r="M3879" t="s">
        <v>71</v>
      </c>
      <c r="N3879" t="s">
        <v>67</v>
      </c>
      <c r="O3879">
        <v>43.53</v>
      </c>
      <c r="P3879">
        <v>3.1</v>
      </c>
      <c r="Q3879" t="s">
        <v>23</v>
      </c>
    </row>
    <row r="3880" spans="1:17" x14ac:dyDescent="0.3">
      <c r="A3880" t="s">
        <v>8108</v>
      </c>
      <c r="B3880" s="1">
        <v>44682</v>
      </c>
      <c r="C3880" t="s">
        <v>8109</v>
      </c>
      <c r="D3880" t="s">
        <v>45</v>
      </c>
      <c r="E3880" t="s">
        <v>120</v>
      </c>
      <c r="F3880">
        <v>13</v>
      </c>
      <c r="G3880">
        <v>12</v>
      </c>
      <c r="H3880">
        <v>378.11</v>
      </c>
      <c r="I3880">
        <v>423.48320000000007</v>
      </c>
      <c r="J3880">
        <f t="shared" si="60"/>
        <v>5081.7984000000006</v>
      </c>
      <c r="K3880" t="s">
        <v>66</v>
      </c>
      <c r="L3880" t="s">
        <v>86</v>
      </c>
      <c r="M3880" t="s">
        <v>29</v>
      </c>
      <c r="N3880" t="s">
        <v>89</v>
      </c>
      <c r="O3880">
        <v>18.53</v>
      </c>
      <c r="P3880">
        <v>1.3</v>
      </c>
      <c r="Q3880" t="s">
        <v>23</v>
      </c>
    </row>
    <row r="3881" spans="1:17" x14ac:dyDescent="0.3">
      <c r="A3881" t="s">
        <v>8110</v>
      </c>
      <c r="B3881" s="1">
        <v>44990</v>
      </c>
      <c r="C3881" t="s">
        <v>8111</v>
      </c>
      <c r="D3881" t="s">
        <v>100</v>
      </c>
      <c r="E3881" t="s">
        <v>26</v>
      </c>
      <c r="F3881">
        <v>11</v>
      </c>
      <c r="G3881">
        <v>11</v>
      </c>
      <c r="H3881">
        <v>780.88</v>
      </c>
      <c r="I3881">
        <v>851.15920000000006</v>
      </c>
      <c r="J3881">
        <f t="shared" si="60"/>
        <v>9362.7512000000006</v>
      </c>
      <c r="K3881" t="s">
        <v>66</v>
      </c>
      <c r="L3881" t="s">
        <v>123</v>
      </c>
      <c r="M3881" t="s">
        <v>29</v>
      </c>
      <c r="N3881" t="s">
        <v>53</v>
      </c>
      <c r="O3881">
        <v>15.66</v>
      </c>
      <c r="P3881">
        <v>5</v>
      </c>
      <c r="Q3881" t="s">
        <v>74</v>
      </c>
    </row>
    <row r="3882" spans="1:17" x14ac:dyDescent="0.3">
      <c r="A3882" t="s">
        <v>8112</v>
      </c>
      <c r="B3882" s="1">
        <v>44977</v>
      </c>
      <c r="C3882" t="s">
        <v>8113</v>
      </c>
      <c r="D3882" t="s">
        <v>133</v>
      </c>
      <c r="E3882" t="s">
        <v>50</v>
      </c>
      <c r="F3882">
        <v>5</v>
      </c>
      <c r="G3882">
        <v>4</v>
      </c>
      <c r="H3882">
        <v>761.74</v>
      </c>
      <c r="I3882">
        <v>876.00099999999998</v>
      </c>
      <c r="J3882">
        <f t="shared" si="60"/>
        <v>3504.0039999999999</v>
      </c>
      <c r="K3882" t="s">
        <v>3357</v>
      </c>
      <c r="L3882" t="s">
        <v>79</v>
      </c>
      <c r="M3882" t="s">
        <v>22</v>
      </c>
      <c r="N3882" t="s">
        <v>53</v>
      </c>
      <c r="O3882">
        <v>2.71</v>
      </c>
      <c r="P3882">
        <v>2.8</v>
      </c>
      <c r="Q3882" t="s">
        <v>23</v>
      </c>
    </row>
    <row r="3883" spans="1:17" x14ac:dyDescent="0.3">
      <c r="A3883" t="s">
        <v>8114</v>
      </c>
      <c r="B3883" s="1">
        <v>44379</v>
      </c>
      <c r="C3883" t="s">
        <v>8115</v>
      </c>
      <c r="D3883" t="s">
        <v>40</v>
      </c>
      <c r="E3883" t="s">
        <v>57</v>
      </c>
      <c r="F3883">
        <v>1</v>
      </c>
      <c r="G3883">
        <v>1</v>
      </c>
      <c r="H3883">
        <v>728.03</v>
      </c>
      <c r="I3883">
        <v>829.95420000000001</v>
      </c>
      <c r="J3883">
        <f t="shared" si="60"/>
        <v>829.95420000000001</v>
      </c>
      <c r="K3883" t="s">
        <v>51</v>
      </c>
      <c r="L3883" t="s">
        <v>21</v>
      </c>
      <c r="M3883" t="s">
        <v>71</v>
      </c>
      <c r="N3883" t="s">
        <v>8116</v>
      </c>
      <c r="O3883">
        <v>35.549999999999997</v>
      </c>
      <c r="P3883">
        <v>4.5999999999999996</v>
      </c>
      <c r="Q3883" t="s">
        <v>15</v>
      </c>
    </row>
    <row r="3884" spans="1:17" x14ac:dyDescent="0.3">
      <c r="A3884" t="s">
        <v>8117</v>
      </c>
      <c r="B3884" s="1">
        <v>45575</v>
      </c>
      <c r="C3884" t="s">
        <v>8118</v>
      </c>
      <c r="D3884" t="s">
        <v>61</v>
      </c>
      <c r="E3884" t="s">
        <v>70</v>
      </c>
      <c r="F3884">
        <v>8</v>
      </c>
      <c r="G3884">
        <v>6</v>
      </c>
      <c r="H3884">
        <v>1384.08</v>
      </c>
      <c r="I3884">
        <v>1522.4880000000001</v>
      </c>
      <c r="J3884">
        <f t="shared" si="60"/>
        <v>9134.9279999999999</v>
      </c>
      <c r="K3884" t="s">
        <v>20</v>
      </c>
      <c r="L3884" t="s">
        <v>86</v>
      </c>
      <c r="M3884" t="s">
        <v>71</v>
      </c>
      <c r="N3884" t="s">
        <v>37</v>
      </c>
      <c r="O3884">
        <v>6.96</v>
      </c>
      <c r="P3884">
        <v>4.5</v>
      </c>
      <c r="Q3884" t="s">
        <v>23</v>
      </c>
    </row>
    <row r="3885" spans="1:17" x14ac:dyDescent="0.3">
      <c r="A3885" t="s">
        <v>8119</v>
      </c>
      <c r="B3885" s="1">
        <v>45354</v>
      </c>
      <c r="C3885" t="s">
        <v>8120</v>
      </c>
      <c r="D3885" t="s">
        <v>45</v>
      </c>
      <c r="E3885" t="s">
        <v>46</v>
      </c>
      <c r="F3885">
        <v>13</v>
      </c>
      <c r="G3885">
        <v>12</v>
      </c>
      <c r="H3885">
        <v>563.62</v>
      </c>
      <c r="I3885">
        <v>614.34580000000005</v>
      </c>
      <c r="J3885">
        <f t="shared" si="60"/>
        <v>7372.1496000000006</v>
      </c>
      <c r="K3885" t="s">
        <v>47</v>
      </c>
      <c r="L3885" t="s">
        <v>86</v>
      </c>
      <c r="M3885" t="s">
        <v>36</v>
      </c>
      <c r="N3885" t="s">
        <v>53</v>
      </c>
      <c r="O3885">
        <v>26.03</v>
      </c>
      <c r="P3885">
        <v>4.0999999999999996</v>
      </c>
      <c r="Q3885" t="s">
        <v>23</v>
      </c>
    </row>
    <row r="3886" spans="1:17" x14ac:dyDescent="0.3">
      <c r="A3886" t="s">
        <v>8121</v>
      </c>
      <c r="B3886" s="1">
        <v>44557</v>
      </c>
      <c r="C3886" t="s">
        <v>8122</v>
      </c>
      <c r="D3886" t="s">
        <v>100</v>
      </c>
      <c r="E3886" t="s">
        <v>57</v>
      </c>
      <c r="F3886">
        <v>20</v>
      </c>
      <c r="G3886">
        <v>20</v>
      </c>
      <c r="H3886">
        <v>1366.06</v>
      </c>
      <c r="I3886">
        <v>1489.0054</v>
      </c>
      <c r="J3886">
        <f t="shared" si="60"/>
        <v>29780.108</v>
      </c>
      <c r="K3886" t="s">
        <v>66</v>
      </c>
      <c r="L3886" t="s">
        <v>86</v>
      </c>
      <c r="M3886" t="s">
        <v>29</v>
      </c>
      <c r="N3886" t="s">
        <v>67</v>
      </c>
      <c r="O3886">
        <v>45.05</v>
      </c>
      <c r="P3886">
        <v>2.2999999999999998</v>
      </c>
      <c r="Q3886" t="s">
        <v>23</v>
      </c>
    </row>
    <row r="3887" spans="1:17" x14ac:dyDescent="0.3">
      <c r="A3887" t="s">
        <v>8123</v>
      </c>
      <c r="B3887" s="1">
        <v>45238</v>
      </c>
      <c r="C3887" t="s">
        <v>8124</v>
      </c>
      <c r="D3887" t="s">
        <v>100</v>
      </c>
      <c r="E3887" t="s">
        <v>57</v>
      </c>
      <c r="F3887">
        <v>18</v>
      </c>
      <c r="G3887">
        <v>17</v>
      </c>
      <c r="H3887">
        <v>1246.6099999999999</v>
      </c>
      <c r="I3887">
        <v>1321.4066</v>
      </c>
      <c r="J3887">
        <f t="shared" si="60"/>
        <v>22463.912199999999</v>
      </c>
      <c r="K3887" t="s">
        <v>47</v>
      </c>
      <c r="L3887" t="s">
        <v>42</v>
      </c>
      <c r="M3887" t="s">
        <v>22</v>
      </c>
      <c r="N3887" t="s">
        <v>89</v>
      </c>
      <c r="O3887">
        <v>6.69</v>
      </c>
      <c r="P3887">
        <v>3.8</v>
      </c>
      <c r="Q3887" t="s">
        <v>23</v>
      </c>
    </row>
    <row r="3888" spans="1:17" x14ac:dyDescent="0.3">
      <c r="A3888" t="s">
        <v>8125</v>
      </c>
      <c r="B3888" s="1">
        <v>44223</v>
      </c>
      <c r="C3888" t="s">
        <v>8126</v>
      </c>
      <c r="D3888" t="s">
        <v>130</v>
      </c>
      <c r="E3888" t="s">
        <v>19</v>
      </c>
      <c r="F3888">
        <v>1</v>
      </c>
      <c r="G3888">
        <v>1</v>
      </c>
      <c r="H3888">
        <v>1256.32</v>
      </c>
      <c r="I3888">
        <v>1331.6992</v>
      </c>
      <c r="J3888">
        <f t="shared" si="60"/>
        <v>1331.6992</v>
      </c>
      <c r="K3888" t="s">
        <v>27</v>
      </c>
      <c r="L3888" t="s">
        <v>28</v>
      </c>
      <c r="M3888" t="s">
        <v>29</v>
      </c>
      <c r="N3888" t="s">
        <v>30</v>
      </c>
      <c r="O3888">
        <v>21.39</v>
      </c>
      <c r="P3888">
        <v>2.9</v>
      </c>
      <c r="Q3888" t="s">
        <v>23</v>
      </c>
    </row>
    <row r="3889" spans="1:17" x14ac:dyDescent="0.3">
      <c r="A3889" t="s">
        <v>8127</v>
      </c>
      <c r="B3889" s="1">
        <v>45645</v>
      </c>
      <c r="C3889" t="s">
        <v>8128</v>
      </c>
      <c r="D3889" t="s">
        <v>33</v>
      </c>
      <c r="E3889" t="s">
        <v>62</v>
      </c>
      <c r="F3889">
        <v>3</v>
      </c>
      <c r="G3889">
        <v>2</v>
      </c>
      <c r="H3889">
        <v>808.68</v>
      </c>
      <c r="I3889">
        <v>889.548</v>
      </c>
      <c r="J3889">
        <f t="shared" si="60"/>
        <v>1779.096</v>
      </c>
      <c r="L3889" t="s">
        <v>42</v>
      </c>
      <c r="M3889" t="s">
        <v>71</v>
      </c>
      <c r="N3889" t="s">
        <v>89</v>
      </c>
      <c r="O3889">
        <v>1.77</v>
      </c>
      <c r="P3889">
        <v>4.2</v>
      </c>
      <c r="Q3889" t="s">
        <v>23</v>
      </c>
    </row>
    <row r="3890" spans="1:17" x14ac:dyDescent="0.3">
      <c r="A3890" t="s">
        <v>8129</v>
      </c>
      <c r="B3890" s="1">
        <v>44740</v>
      </c>
      <c r="C3890" t="s">
        <v>8130</v>
      </c>
      <c r="D3890" t="s">
        <v>33</v>
      </c>
      <c r="E3890" t="s">
        <v>34</v>
      </c>
      <c r="F3890">
        <v>17</v>
      </c>
      <c r="G3890">
        <v>16</v>
      </c>
      <c r="H3890">
        <v>129.34</v>
      </c>
      <c r="I3890">
        <v>135.80700000000002</v>
      </c>
      <c r="J3890">
        <f t="shared" si="60"/>
        <v>2172.9120000000003</v>
      </c>
      <c r="K3890" t="s">
        <v>51</v>
      </c>
      <c r="L3890" t="s">
        <v>79</v>
      </c>
      <c r="M3890" t="s">
        <v>36</v>
      </c>
      <c r="N3890" t="s">
        <v>67</v>
      </c>
      <c r="O3890">
        <v>41.37</v>
      </c>
      <c r="P3890">
        <v>4.7</v>
      </c>
    </row>
    <row r="3891" spans="1:17" x14ac:dyDescent="0.3">
      <c r="A3891" t="s">
        <v>8131</v>
      </c>
      <c r="B3891" s="1">
        <v>44317</v>
      </c>
      <c r="C3891" t="s">
        <v>8132</v>
      </c>
      <c r="D3891" t="s">
        <v>130</v>
      </c>
      <c r="E3891" t="s">
        <v>82</v>
      </c>
      <c r="F3891">
        <v>17</v>
      </c>
      <c r="G3891">
        <v>17</v>
      </c>
      <c r="H3891">
        <v>267.89999999999998</v>
      </c>
      <c r="I3891">
        <v>292.01100000000002</v>
      </c>
      <c r="J3891">
        <f t="shared" si="60"/>
        <v>4964.1870000000008</v>
      </c>
      <c r="K3891" t="s">
        <v>47</v>
      </c>
      <c r="L3891" t="s">
        <v>123</v>
      </c>
      <c r="M3891" t="s">
        <v>71</v>
      </c>
      <c r="N3891" t="s">
        <v>53</v>
      </c>
      <c r="O3891">
        <v>38.42</v>
      </c>
      <c r="P3891">
        <v>3.1</v>
      </c>
      <c r="Q3891" t="s">
        <v>23</v>
      </c>
    </row>
    <row r="3892" spans="1:17" x14ac:dyDescent="0.3">
      <c r="A3892" t="s">
        <v>8133</v>
      </c>
      <c r="B3892" s="1">
        <v>43932</v>
      </c>
      <c r="C3892" t="s">
        <v>8134</v>
      </c>
      <c r="D3892" t="s">
        <v>85</v>
      </c>
      <c r="E3892" t="s">
        <v>82</v>
      </c>
      <c r="F3892">
        <v>19</v>
      </c>
      <c r="G3892">
        <v>17</v>
      </c>
      <c r="H3892">
        <v>316.14</v>
      </c>
      <c r="I3892">
        <v>331.947</v>
      </c>
      <c r="J3892">
        <f t="shared" si="60"/>
        <v>5643.0990000000002</v>
      </c>
      <c r="K3892" t="s">
        <v>27</v>
      </c>
      <c r="L3892" t="s">
        <v>21</v>
      </c>
      <c r="M3892" t="s">
        <v>36</v>
      </c>
      <c r="N3892" t="s">
        <v>37</v>
      </c>
      <c r="O3892">
        <v>20.16</v>
      </c>
      <c r="P3892">
        <v>3.8</v>
      </c>
      <c r="Q3892" t="s">
        <v>23</v>
      </c>
    </row>
    <row r="3893" spans="1:17" x14ac:dyDescent="0.3">
      <c r="A3893" t="s">
        <v>8135</v>
      </c>
      <c r="B3893" s="1">
        <v>44274</v>
      </c>
      <c r="C3893" t="s">
        <v>8136</v>
      </c>
      <c r="D3893" t="s">
        <v>33</v>
      </c>
      <c r="E3893" t="s">
        <v>70</v>
      </c>
      <c r="F3893">
        <v>17</v>
      </c>
      <c r="G3893">
        <v>16</v>
      </c>
      <c r="H3893">
        <v>259.76</v>
      </c>
      <c r="I3893">
        <v>290.93119999999999</v>
      </c>
      <c r="J3893">
        <f t="shared" si="60"/>
        <v>4654.8991999999998</v>
      </c>
      <c r="K3893" t="s">
        <v>47</v>
      </c>
      <c r="L3893" t="s">
        <v>79</v>
      </c>
      <c r="M3893" t="s">
        <v>71</v>
      </c>
      <c r="N3893" t="s">
        <v>89</v>
      </c>
      <c r="O3893">
        <v>20.41</v>
      </c>
      <c r="P3893">
        <v>5</v>
      </c>
      <c r="Q3893" t="s">
        <v>23</v>
      </c>
    </row>
    <row r="3894" spans="1:17" x14ac:dyDescent="0.3">
      <c r="A3894" t="s">
        <v>8137</v>
      </c>
      <c r="B3894" s="1">
        <v>44098</v>
      </c>
      <c r="C3894" t="s">
        <v>8138</v>
      </c>
      <c r="D3894" t="s">
        <v>133</v>
      </c>
      <c r="E3894" t="s">
        <v>95</v>
      </c>
      <c r="F3894">
        <v>9</v>
      </c>
      <c r="G3894">
        <v>7</v>
      </c>
      <c r="H3894">
        <v>829.01</v>
      </c>
      <c r="I3894">
        <v>911.91100000000006</v>
      </c>
      <c r="J3894">
        <f t="shared" si="60"/>
        <v>6383.3770000000004</v>
      </c>
      <c r="K3894" t="s">
        <v>51</v>
      </c>
      <c r="L3894" t="s">
        <v>42</v>
      </c>
      <c r="M3894" t="s">
        <v>29</v>
      </c>
      <c r="N3894" t="s">
        <v>89</v>
      </c>
      <c r="O3894">
        <v>46.35</v>
      </c>
      <c r="P3894">
        <v>1.1000000000000001</v>
      </c>
      <c r="Q3894" t="s">
        <v>23</v>
      </c>
    </row>
    <row r="3895" spans="1:17" x14ac:dyDescent="0.3">
      <c r="A3895" t="s">
        <v>8139</v>
      </c>
      <c r="B3895" s="1">
        <v>45153</v>
      </c>
      <c r="C3895" t="s">
        <v>8140</v>
      </c>
      <c r="D3895" t="s">
        <v>130</v>
      </c>
      <c r="E3895" t="s">
        <v>19</v>
      </c>
      <c r="F3895">
        <v>13</v>
      </c>
      <c r="G3895">
        <v>11</v>
      </c>
      <c r="H3895">
        <v>1225.03</v>
      </c>
      <c r="I3895">
        <v>1372.0336000000002</v>
      </c>
      <c r="J3895">
        <f t="shared" si="60"/>
        <v>15092.369600000002</v>
      </c>
      <c r="K3895" t="s">
        <v>20</v>
      </c>
      <c r="L3895" t="s">
        <v>42</v>
      </c>
      <c r="M3895" t="s">
        <v>36</v>
      </c>
      <c r="N3895" t="s">
        <v>30</v>
      </c>
      <c r="O3895">
        <v>17.82</v>
      </c>
      <c r="P3895">
        <v>2.7</v>
      </c>
      <c r="Q3895" t="s">
        <v>23</v>
      </c>
    </row>
    <row r="3896" spans="1:17" x14ac:dyDescent="0.3">
      <c r="A3896" t="s">
        <v>779</v>
      </c>
      <c r="B3896" s="1">
        <v>45532</v>
      </c>
      <c r="C3896" t="s">
        <v>8141</v>
      </c>
      <c r="D3896" t="s">
        <v>85</v>
      </c>
      <c r="E3896" t="s">
        <v>82</v>
      </c>
      <c r="F3896">
        <v>17</v>
      </c>
      <c r="G3896">
        <v>14</v>
      </c>
      <c r="H3896">
        <v>12</v>
      </c>
      <c r="I3896">
        <v>13.559999999999999</v>
      </c>
      <c r="J3896">
        <f t="shared" si="60"/>
        <v>189.83999999999997</v>
      </c>
      <c r="K3896" t="s">
        <v>47</v>
      </c>
      <c r="L3896" t="s">
        <v>28</v>
      </c>
      <c r="M3896" t="s">
        <v>29</v>
      </c>
      <c r="N3896" t="s">
        <v>30</v>
      </c>
      <c r="O3896">
        <v>44.05</v>
      </c>
      <c r="P3896">
        <v>3.6</v>
      </c>
      <c r="Q3896" t="s">
        <v>23</v>
      </c>
    </row>
    <row r="3897" spans="1:17" x14ac:dyDescent="0.3">
      <c r="A3897" t="s">
        <v>8142</v>
      </c>
      <c r="B3897" s="1">
        <v>44066</v>
      </c>
      <c r="C3897" t="s">
        <v>8143</v>
      </c>
      <c r="D3897" t="s">
        <v>2286</v>
      </c>
      <c r="E3897" t="s">
        <v>19</v>
      </c>
      <c r="F3897">
        <v>20</v>
      </c>
      <c r="G3897">
        <v>18</v>
      </c>
      <c r="H3897">
        <v>792.85</v>
      </c>
      <c r="I3897">
        <v>903.84900000000016</v>
      </c>
      <c r="J3897">
        <f t="shared" si="60"/>
        <v>16269.282000000003</v>
      </c>
      <c r="K3897" t="s">
        <v>66</v>
      </c>
      <c r="L3897" t="s">
        <v>42</v>
      </c>
      <c r="M3897" t="s">
        <v>71</v>
      </c>
      <c r="N3897" t="s">
        <v>67</v>
      </c>
      <c r="O3897">
        <v>29.51</v>
      </c>
      <c r="Q3897" t="s">
        <v>74</v>
      </c>
    </row>
    <row r="3898" spans="1:17" x14ac:dyDescent="0.3">
      <c r="A3898" t="s">
        <v>8144</v>
      </c>
      <c r="B3898" s="1">
        <v>45196</v>
      </c>
      <c r="C3898" t="s">
        <v>8145</v>
      </c>
      <c r="D3898" t="s">
        <v>61</v>
      </c>
      <c r="E3898" t="s">
        <v>34</v>
      </c>
      <c r="F3898">
        <v>19</v>
      </c>
      <c r="G3898">
        <v>16</v>
      </c>
      <c r="H3898">
        <v>1172.5</v>
      </c>
      <c r="I3898">
        <v>1289.75</v>
      </c>
      <c r="J3898">
        <f t="shared" si="60"/>
        <v>20636</v>
      </c>
      <c r="K3898" t="s">
        <v>47</v>
      </c>
      <c r="L3898" t="s">
        <v>79</v>
      </c>
      <c r="M3898" t="s">
        <v>36</v>
      </c>
      <c r="N3898" t="s">
        <v>67</v>
      </c>
      <c r="O3898">
        <v>2.78</v>
      </c>
      <c r="P3898">
        <v>1.1000000000000001</v>
      </c>
      <c r="Q3898" t="s">
        <v>23</v>
      </c>
    </row>
    <row r="3899" spans="1:17" x14ac:dyDescent="0.3">
      <c r="A3899" t="s">
        <v>8146</v>
      </c>
      <c r="B3899" s="1" t="s">
        <v>3201</v>
      </c>
      <c r="C3899" t="s">
        <v>8147</v>
      </c>
      <c r="D3899" t="s">
        <v>130</v>
      </c>
      <c r="E3899" t="s">
        <v>82</v>
      </c>
      <c r="F3899">
        <v>15</v>
      </c>
      <c r="G3899">
        <v>12</v>
      </c>
      <c r="H3899">
        <v>471.47</v>
      </c>
      <c r="I3899">
        <v>499.75820000000004</v>
      </c>
      <c r="J3899">
        <f t="shared" si="60"/>
        <v>5997.0984000000008</v>
      </c>
      <c r="K3899" t="s">
        <v>47</v>
      </c>
      <c r="L3899" t="s">
        <v>21</v>
      </c>
      <c r="M3899" t="s">
        <v>71</v>
      </c>
      <c r="N3899" t="s">
        <v>37</v>
      </c>
      <c r="O3899">
        <v>5.13</v>
      </c>
      <c r="P3899">
        <v>1.3</v>
      </c>
      <c r="Q3899" t="s">
        <v>23</v>
      </c>
    </row>
    <row r="3900" spans="1:17" x14ac:dyDescent="0.3">
      <c r="A3900" t="s">
        <v>8148</v>
      </c>
      <c r="B3900" s="1">
        <v>45311</v>
      </c>
      <c r="C3900" t="s">
        <v>8149</v>
      </c>
      <c r="D3900" t="s">
        <v>130</v>
      </c>
      <c r="E3900" t="s">
        <v>82</v>
      </c>
      <c r="F3900">
        <v>8</v>
      </c>
      <c r="G3900">
        <v>8</v>
      </c>
      <c r="H3900">
        <v>616.41999999999996</v>
      </c>
      <c r="I3900">
        <v>678.06200000000001</v>
      </c>
      <c r="J3900">
        <f t="shared" si="60"/>
        <v>5424.4960000000001</v>
      </c>
      <c r="K3900" t="s">
        <v>51</v>
      </c>
      <c r="M3900" t="s">
        <v>71</v>
      </c>
      <c r="N3900" t="s">
        <v>53</v>
      </c>
      <c r="O3900">
        <v>17.27</v>
      </c>
      <c r="P3900">
        <v>1.4</v>
      </c>
      <c r="Q3900" t="s">
        <v>23</v>
      </c>
    </row>
    <row r="3901" spans="1:17" x14ac:dyDescent="0.3">
      <c r="A3901" t="s">
        <v>8150</v>
      </c>
      <c r="B3901" s="1">
        <v>45432</v>
      </c>
      <c r="C3901" t="s">
        <v>8151</v>
      </c>
      <c r="D3901" t="s">
        <v>45</v>
      </c>
      <c r="E3901" t="s">
        <v>46</v>
      </c>
      <c r="F3901">
        <v>15</v>
      </c>
      <c r="G3901">
        <v>13</v>
      </c>
      <c r="H3901">
        <v>1304.68</v>
      </c>
      <c r="I3901">
        <v>1487.3352000000002</v>
      </c>
      <c r="J3901">
        <f t="shared" si="60"/>
        <v>19335.357600000003</v>
      </c>
      <c r="K3901" t="s">
        <v>51</v>
      </c>
      <c r="L3901" t="s">
        <v>42</v>
      </c>
      <c r="M3901" t="s">
        <v>29</v>
      </c>
      <c r="N3901" t="s">
        <v>67</v>
      </c>
      <c r="O3901">
        <v>36.270000000000003</v>
      </c>
      <c r="P3901">
        <v>2.7</v>
      </c>
      <c r="Q3901" t="s">
        <v>23</v>
      </c>
    </row>
    <row r="3902" spans="1:17" x14ac:dyDescent="0.3">
      <c r="A3902" t="s">
        <v>8152</v>
      </c>
      <c r="B3902" s="1">
        <v>45302</v>
      </c>
      <c r="D3902" t="s">
        <v>130</v>
      </c>
      <c r="E3902" t="s">
        <v>78</v>
      </c>
      <c r="F3902">
        <v>10</v>
      </c>
      <c r="G3902">
        <v>9</v>
      </c>
      <c r="H3902">
        <v>981.21</v>
      </c>
      <c r="I3902">
        <v>1059.7068000000002</v>
      </c>
      <c r="J3902">
        <f t="shared" si="60"/>
        <v>9537.3612000000012</v>
      </c>
      <c r="K3902" t="s">
        <v>27</v>
      </c>
      <c r="L3902" t="s">
        <v>35</v>
      </c>
      <c r="M3902" t="s">
        <v>71</v>
      </c>
      <c r="N3902" t="s">
        <v>37</v>
      </c>
      <c r="O3902">
        <v>32.93</v>
      </c>
      <c r="P3902">
        <v>4.0999999999999996</v>
      </c>
      <c r="Q3902" t="s">
        <v>23</v>
      </c>
    </row>
    <row r="3903" spans="1:17" x14ac:dyDescent="0.3">
      <c r="A3903" t="s">
        <v>8153</v>
      </c>
      <c r="B3903" s="1">
        <v>45582</v>
      </c>
      <c r="C3903" t="s">
        <v>8154</v>
      </c>
      <c r="D3903" t="s">
        <v>100</v>
      </c>
      <c r="E3903" t="s">
        <v>41</v>
      </c>
      <c r="F3903">
        <v>4</v>
      </c>
      <c r="G3903">
        <v>3</v>
      </c>
      <c r="H3903">
        <v>178.7</v>
      </c>
      <c r="I3903">
        <v>198.357</v>
      </c>
      <c r="J3903">
        <f t="shared" si="60"/>
        <v>595.07100000000003</v>
      </c>
      <c r="K3903" t="s">
        <v>20</v>
      </c>
      <c r="L3903" t="s">
        <v>42</v>
      </c>
      <c r="M3903" t="s">
        <v>29</v>
      </c>
      <c r="N3903" t="s">
        <v>67</v>
      </c>
      <c r="O3903">
        <v>30.22</v>
      </c>
      <c r="P3903">
        <v>4.3</v>
      </c>
      <c r="Q3903" t="s">
        <v>23</v>
      </c>
    </row>
    <row r="3904" spans="1:17" x14ac:dyDescent="0.3">
      <c r="A3904" t="s">
        <v>8155</v>
      </c>
      <c r="B3904" s="1">
        <v>44430</v>
      </c>
      <c r="C3904" t="s">
        <v>8156</v>
      </c>
      <c r="D3904" t="s">
        <v>141</v>
      </c>
      <c r="E3904" t="s">
        <v>50</v>
      </c>
      <c r="F3904">
        <v>20</v>
      </c>
      <c r="G3904">
        <v>19</v>
      </c>
      <c r="H3904">
        <v>978.31</v>
      </c>
      <c r="I3904">
        <v>1076.1410000000001</v>
      </c>
      <c r="J3904">
        <f t="shared" si="60"/>
        <v>20446.679</v>
      </c>
      <c r="K3904" t="s">
        <v>27</v>
      </c>
      <c r="L3904" t="s">
        <v>123</v>
      </c>
      <c r="M3904" t="s">
        <v>36</v>
      </c>
      <c r="N3904" t="s">
        <v>89</v>
      </c>
      <c r="O3904">
        <v>45.7</v>
      </c>
      <c r="P3904">
        <v>4.9000000000000004</v>
      </c>
      <c r="Q3904" t="s">
        <v>74</v>
      </c>
    </row>
    <row r="3905" spans="1:17" x14ac:dyDescent="0.3">
      <c r="A3905" t="s">
        <v>8157</v>
      </c>
      <c r="B3905" s="1">
        <v>44817</v>
      </c>
      <c r="C3905" t="s">
        <v>8158</v>
      </c>
      <c r="D3905" t="s">
        <v>77</v>
      </c>
      <c r="E3905" t="s">
        <v>82</v>
      </c>
      <c r="F3905">
        <v>16</v>
      </c>
      <c r="G3905">
        <v>15</v>
      </c>
      <c r="H3905">
        <v>1122.3599999999999</v>
      </c>
      <c r="I3905">
        <v>1212.1487999999999</v>
      </c>
      <c r="J3905">
        <f t="shared" si="60"/>
        <v>18182.232</v>
      </c>
      <c r="K3905" t="s">
        <v>20</v>
      </c>
      <c r="L3905" t="s">
        <v>123</v>
      </c>
      <c r="M3905" t="s">
        <v>22</v>
      </c>
      <c r="N3905" t="s">
        <v>8159</v>
      </c>
      <c r="O3905">
        <v>21.4</v>
      </c>
      <c r="P3905">
        <v>3.4</v>
      </c>
      <c r="Q3905" t="s">
        <v>23</v>
      </c>
    </row>
    <row r="3906" spans="1:17" x14ac:dyDescent="0.3">
      <c r="A3906" t="s">
        <v>8160</v>
      </c>
      <c r="B3906" s="1">
        <v>45488</v>
      </c>
      <c r="C3906" t="s">
        <v>8161</v>
      </c>
      <c r="D3906" t="s">
        <v>61</v>
      </c>
      <c r="E3906" t="s">
        <v>70</v>
      </c>
      <c r="F3906">
        <v>13</v>
      </c>
      <c r="G3906">
        <v>11</v>
      </c>
      <c r="H3906">
        <v>1009.46</v>
      </c>
      <c r="I3906">
        <v>1090.2168000000001</v>
      </c>
      <c r="J3906">
        <f t="shared" si="60"/>
        <v>11992.384800000002</v>
      </c>
      <c r="K3906" t="s">
        <v>20</v>
      </c>
      <c r="L3906" t="s">
        <v>35</v>
      </c>
      <c r="M3906" t="s">
        <v>36</v>
      </c>
      <c r="N3906" t="s">
        <v>53</v>
      </c>
      <c r="O3906">
        <v>5.73</v>
      </c>
      <c r="P3906">
        <v>3.1</v>
      </c>
      <c r="Q3906" t="s">
        <v>23</v>
      </c>
    </row>
    <row r="3907" spans="1:17" x14ac:dyDescent="0.3">
      <c r="A3907" t="s">
        <v>8162</v>
      </c>
      <c r="B3907" s="1">
        <v>44970</v>
      </c>
      <c r="C3907" t="s">
        <v>8163</v>
      </c>
      <c r="D3907" t="s">
        <v>133</v>
      </c>
      <c r="E3907" t="s">
        <v>50</v>
      </c>
      <c r="F3907">
        <v>11</v>
      </c>
      <c r="G3907">
        <v>9</v>
      </c>
      <c r="H3907">
        <v>1180.99</v>
      </c>
      <c r="I3907">
        <v>1346.3286000000001</v>
      </c>
      <c r="J3907">
        <f t="shared" ref="J3907:J3970" si="61">G3907*I3907</f>
        <v>12116.957400000001</v>
      </c>
      <c r="K3907" t="s">
        <v>47</v>
      </c>
      <c r="L3907" t="s">
        <v>86</v>
      </c>
      <c r="M3907" t="s">
        <v>36</v>
      </c>
      <c r="N3907" t="s">
        <v>37</v>
      </c>
      <c r="O3907">
        <v>30.25</v>
      </c>
      <c r="P3907">
        <v>2.5</v>
      </c>
      <c r="Q3907" t="s">
        <v>23</v>
      </c>
    </row>
    <row r="3908" spans="1:17" x14ac:dyDescent="0.3">
      <c r="A3908" t="s">
        <v>8164</v>
      </c>
      <c r="B3908" s="1">
        <v>44206</v>
      </c>
      <c r="C3908" t="s">
        <v>8165</v>
      </c>
      <c r="D3908" t="s">
        <v>109</v>
      </c>
      <c r="E3908" t="s">
        <v>110</v>
      </c>
      <c r="F3908">
        <v>19</v>
      </c>
      <c r="G3908">
        <v>17</v>
      </c>
      <c r="H3908">
        <v>1155.45</v>
      </c>
      <c r="I3908">
        <v>1282.5495000000001</v>
      </c>
      <c r="J3908">
        <f t="shared" si="61"/>
        <v>21803.341500000002</v>
      </c>
      <c r="K3908" t="s">
        <v>66</v>
      </c>
      <c r="L3908" t="s">
        <v>123</v>
      </c>
      <c r="M3908" t="s">
        <v>71</v>
      </c>
      <c r="N3908" t="s">
        <v>53</v>
      </c>
      <c r="O3908">
        <v>44.94</v>
      </c>
      <c r="P3908">
        <v>4.5999999999999996</v>
      </c>
      <c r="Q3908" t="s">
        <v>23</v>
      </c>
    </row>
    <row r="3909" spans="1:17" x14ac:dyDescent="0.3">
      <c r="A3909" t="s">
        <v>8166</v>
      </c>
      <c r="B3909" s="1">
        <v>44530</v>
      </c>
      <c r="C3909" t="s">
        <v>8167</v>
      </c>
      <c r="D3909" t="s">
        <v>45</v>
      </c>
      <c r="E3909" t="s">
        <v>110</v>
      </c>
      <c r="F3909">
        <v>15</v>
      </c>
      <c r="G3909">
        <v>13</v>
      </c>
      <c r="H3909">
        <v>852.18</v>
      </c>
      <c r="I3909">
        <v>894.78899999999999</v>
      </c>
      <c r="J3909">
        <f t="shared" si="61"/>
        <v>11632.257</v>
      </c>
      <c r="K3909" t="s">
        <v>27</v>
      </c>
      <c r="L3909" t="s">
        <v>21</v>
      </c>
      <c r="M3909" t="s">
        <v>71</v>
      </c>
      <c r="N3909" t="s">
        <v>37</v>
      </c>
      <c r="O3909">
        <v>32.94</v>
      </c>
      <c r="P3909">
        <v>3.2</v>
      </c>
      <c r="Q3909" t="s">
        <v>23</v>
      </c>
    </row>
    <row r="3910" spans="1:17" x14ac:dyDescent="0.3">
      <c r="A3910" t="s">
        <v>8168</v>
      </c>
      <c r="B3910" s="1">
        <v>44431</v>
      </c>
      <c r="C3910" t="s">
        <v>8169</v>
      </c>
      <c r="D3910" t="s">
        <v>133</v>
      </c>
      <c r="E3910" t="s">
        <v>50</v>
      </c>
      <c r="F3910">
        <v>4</v>
      </c>
      <c r="G3910">
        <v>4</v>
      </c>
      <c r="H3910">
        <v>1423.61</v>
      </c>
      <c r="I3910">
        <v>1551.7348999999999</v>
      </c>
      <c r="J3910">
        <f t="shared" si="61"/>
        <v>6206.9395999999997</v>
      </c>
      <c r="K3910" t="s">
        <v>20</v>
      </c>
      <c r="L3910" t="s">
        <v>123</v>
      </c>
      <c r="M3910" t="s">
        <v>71</v>
      </c>
      <c r="N3910" t="s">
        <v>37</v>
      </c>
      <c r="O3910">
        <v>30.75</v>
      </c>
      <c r="P3910">
        <v>3.3</v>
      </c>
      <c r="Q3910" t="s">
        <v>74</v>
      </c>
    </row>
    <row r="3911" spans="1:17" x14ac:dyDescent="0.3">
      <c r="A3911" t="s">
        <v>8170</v>
      </c>
      <c r="B3911" s="1">
        <v>44189</v>
      </c>
      <c r="C3911" t="s">
        <v>8171</v>
      </c>
      <c r="D3911" t="s">
        <v>56</v>
      </c>
      <c r="E3911" t="s">
        <v>57</v>
      </c>
      <c r="F3911">
        <v>9</v>
      </c>
      <c r="G3911">
        <v>9</v>
      </c>
      <c r="H3911">
        <v>223.75</v>
      </c>
      <c r="I3911">
        <v>257.3125</v>
      </c>
      <c r="J3911">
        <f t="shared" si="61"/>
        <v>2315.8125</v>
      </c>
      <c r="K3911" t="s">
        <v>66</v>
      </c>
      <c r="L3911" t="s">
        <v>123</v>
      </c>
      <c r="M3911" t="s">
        <v>29</v>
      </c>
      <c r="N3911" t="s">
        <v>37</v>
      </c>
      <c r="O3911">
        <v>29.39</v>
      </c>
      <c r="P3911">
        <v>2.4</v>
      </c>
      <c r="Q3911" t="s">
        <v>23</v>
      </c>
    </row>
    <row r="3912" spans="1:17" x14ac:dyDescent="0.3">
      <c r="A3912" t="s">
        <v>8172</v>
      </c>
      <c r="B3912" s="1">
        <v>44437</v>
      </c>
      <c r="C3912" t="s">
        <v>8173</v>
      </c>
      <c r="D3912" t="s">
        <v>133</v>
      </c>
      <c r="E3912" t="s">
        <v>50</v>
      </c>
      <c r="F3912">
        <v>17</v>
      </c>
      <c r="G3912">
        <v>17</v>
      </c>
      <c r="H3912">
        <v>20</v>
      </c>
      <c r="I3912">
        <v>21.400000000000002</v>
      </c>
      <c r="J3912">
        <f t="shared" si="61"/>
        <v>363.8</v>
      </c>
      <c r="K3912" t="s">
        <v>51</v>
      </c>
      <c r="L3912" t="s">
        <v>79</v>
      </c>
      <c r="M3912" t="s">
        <v>22</v>
      </c>
      <c r="N3912" t="s">
        <v>37</v>
      </c>
      <c r="O3912">
        <v>30.02</v>
      </c>
      <c r="P3912">
        <v>4.3</v>
      </c>
    </row>
    <row r="3913" spans="1:17" x14ac:dyDescent="0.3">
      <c r="A3913" t="s">
        <v>8174</v>
      </c>
      <c r="B3913" s="1">
        <v>44323</v>
      </c>
      <c r="C3913" t="s">
        <v>8175</v>
      </c>
      <c r="D3913" t="s">
        <v>133</v>
      </c>
      <c r="E3913" t="s">
        <v>50</v>
      </c>
      <c r="F3913">
        <v>3</v>
      </c>
      <c r="G3913">
        <v>3</v>
      </c>
      <c r="H3913">
        <v>605.36</v>
      </c>
      <c r="I3913">
        <v>690.11040000000014</v>
      </c>
      <c r="J3913">
        <f t="shared" si="61"/>
        <v>2070.3312000000005</v>
      </c>
      <c r="K3913" t="s">
        <v>51</v>
      </c>
      <c r="L3913" t="s">
        <v>123</v>
      </c>
      <c r="M3913" t="s">
        <v>71</v>
      </c>
      <c r="N3913" t="s">
        <v>53</v>
      </c>
      <c r="O3913">
        <v>18.239999999999998</v>
      </c>
      <c r="P3913">
        <v>3.1</v>
      </c>
      <c r="Q3913" t="s">
        <v>23</v>
      </c>
    </row>
    <row r="3914" spans="1:17" x14ac:dyDescent="0.3">
      <c r="A3914" t="s">
        <v>8176</v>
      </c>
      <c r="B3914" s="1">
        <v>44925</v>
      </c>
      <c r="C3914" t="s">
        <v>8177</v>
      </c>
      <c r="D3914" t="s">
        <v>45</v>
      </c>
      <c r="E3914" t="s">
        <v>46</v>
      </c>
      <c r="F3914">
        <v>1</v>
      </c>
      <c r="G3914">
        <v>1</v>
      </c>
      <c r="H3914">
        <v>9.68</v>
      </c>
      <c r="I3914">
        <v>10.648</v>
      </c>
      <c r="J3914">
        <f t="shared" si="61"/>
        <v>10.648</v>
      </c>
      <c r="K3914" t="s">
        <v>20</v>
      </c>
      <c r="L3914" t="s">
        <v>42</v>
      </c>
      <c r="M3914" t="s">
        <v>71</v>
      </c>
      <c r="N3914" t="s">
        <v>30</v>
      </c>
      <c r="O3914">
        <v>32.18</v>
      </c>
      <c r="P3914">
        <v>4</v>
      </c>
      <c r="Q3914" t="s">
        <v>23</v>
      </c>
    </row>
    <row r="3915" spans="1:17" x14ac:dyDescent="0.3">
      <c r="A3915" t="s">
        <v>8178</v>
      </c>
      <c r="B3915" s="1">
        <v>45133</v>
      </c>
      <c r="C3915" t="s">
        <v>8179</v>
      </c>
      <c r="D3915" t="s">
        <v>94</v>
      </c>
      <c r="E3915" t="s">
        <v>8180</v>
      </c>
      <c r="F3915">
        <v>5</v>
      </c>
      <c r="G3915">
        <v>4</v>
      </c>
      <c r="H3915">
        <v>135.80000000000001</v>
      </c>
      <c r="I3915">
        <v>142.59000000000003</v>
      </c>
      <c r="J3915">
        <f t="shared" si="61"/>
        <v>570.36000000000013</v>
      </c>
      <c r="K3915" t="s">
        <v>20</v>
      </c>
      <c r="L3915" t="s">
        <v>21</v>
      </c>
      <c r="M3915" t="s">
        <v>22</v>
      </c>
      <c r="N3915" t="s">
        <v>37</v>
      </c>
      <c r="O3915">
        <v>47.69</v>
      </c>
      <c r="P3915">
        <v>4.0999999999999996</v>
      </c>
      <c r="Q3915" t="s">
        <v>23</v>
      </c>
    </row>
    <row r="3916" spans="1:17" x14ac:dyDescent="0.3">
      <c r="A3916" t="s">
        <v>8181</v>
      </c>
      <c r="B3916" s="1">
        <v>43951</v>
      </c>
      <c r="C3916" t="s">
        <v>8182</v>
      </c>
      <c r="D3916" t="s">
        <v>116</v>
      </c>
      <c r="E3916" t="s">
        <v>117</v>
      </c>
      <c r="F3916">
        <v>5</v>
      </c>
      <c r="G3916">
        <v>5</v>
      </c>
      <c r="H3916">
        <v>354.16</v>
      </c>
      <c r="I3916">
        <v>378.95120000000003</v>
      </c>
      <c r="J3916">
        <f t="shared" si="61"/>
        <v>1894.7560000000001</v>
      </c>
      <c r="K3916" t="s">
        <v>20</v>
      </c>
      <c r="L3916" t="s">
        <v>79</v>
      </c>
      <c r="M3916" t="s">
        <v>71</v>
      </c>
      <c r="N3916" t="s">
        <v>30</v>
      </c>
      <c r="O3916">
        <v>3.97</v>
      </c>
      <c r="P3916">
        <v>4.3</v>
      </c>
      <c r="Q3916" t="s">
        <v>23</v>
      </c>
    </row>
    <row r="3917" spans="1:17" x14ac:dyDescent="0.3">
      <c r="A3917" t="s">
        <v>8183</v>
      </c>
      <c r="B3917" s="1">
        <v>45525</v>
      </c>
      <c r="C3917" t="s">
        <v>8184</v>
      </c>
      <c r="D3917" t="s">
        <v>56</v>
      </c>
      <c r="E3917" t="s">
        <v>57</v>
      </c>
      <c r="F3917">
        <v>9</v>
      </c>
      <c r="G3917">
        <v>7</v>
      </c>
      <c r="H3917">
        <v>814.7</v>
      </c>
      <c r="I3917">
        <v>928.75800000000015</v>
      </c>
      <c r="J3917">
        <f t="shared" si="61"/>
        <v>6501.3060000000014</v>
      </c>
      <c r="K3917" t="s">
        <v>27</v>
      </c>
      <c r="L3917" t="s">
        <v>8185</v>
      </c>
      <c r="M3917" t="s">
        <v>71</v>
      </c>
      <c r="N3917" t="s">
        <v>67</v>
      </c>
      <c r="O3917">
        <v>25.46</v>
      </c>
      <c r="P3917">
        <v>2.1</v>
      </c>
      <c r="Q3917" t="s">
        <v>23</v>
      </c>
    </row>
    <row r="3918" spans="1:17" x14ac:dyDescent="0.3">
      <c r="A3918" t="s">
        <v>8186</v>
      </c>
      <c r="B3918" s="1">
        <v>44558</v>
      </c>
      <c r="C3918" t="s">
        <v>8187</v>
      </c>
      <c r="D3918" t="s">
        <v>100</v>
      </c>
      <c r="E3918" t="s">
        <v>57</v>
      </c>
      <c r="F3918">
        <v>8</v>
      </c>
      <c r="G3918">
        <v>8</v>
      </c>
      <c r="H3918">
        <v>10.52</v>
      </c>
      <c r="I3918">
        <v>11.045999999999999</v>
      </c>
      <c r="J3918">
        <f t="shared" si="61"/>
        <v>88.367999999999995</v>
      </c>
      <c r="K3918" t="s">
        <v>47</v>
      </c>
      <c r="L3918" t="s">
        <v>42</v>
      </c>
      <c r="M3918" t="s">
        <v>71</v>
      </c>
      <c r="N3918" t="s">
        <v>37</v>
      </c>
      <c r="O3918">
        <v>24.03</v>
      </c>
      <c r="P3918">
        <v>1.5</v>
      </c>
      <c r="Q3918" t="s">
        <v>23</v>
      </c>
    </row>
    <row r="3919" spans="1:17" x14ac:dyDescent="0.3">
      <c r="A3919" t="s">
        <v>8188</v>
      </c>
      <c r="B3919" s="1">
        <v>44233</v>
      </c>
      <c r="C3919" t="s">
        <v>8189</v>
      </c>
      <c r="D3919" t="s">
        <v>94</v>
      </c>
      <c r="E3919" t="s">
        <v>50</v>
      </c>
      <c r="F3919">
        <v>6</v>
      </c>
      <c r="G3919">
        <v>5</v>
      </c>
      <c r="H3919">
        <v>11.63</v>
      </c>
      <c r="I3919">
        <v>13.025600000000003</v>
      </c>
      <c r="J3919">
        <f t="shared" si="61"/>
        <v>65.128000000000014</v>
      </c>
      <c r="K3919" t="s">
        <v>51</v>
      </c>
      <c r="L3919" t="s">
        <v>28</v>
      </c>
      <c r="M3919" t="s">
        <v>71</v>
      </c>
      <c r="N3919" t="s">
        <v>53</v>
      </c>
      <c r="O3919">
        <v>14.36</v>
      </c>
      <c r="P3919">
        <v>2.6</v>
      </c>
      <c r="Q3919" t="s">
        <v>23</v>
      </c>
    </row>
    <row r="3920" spans="1:17" x14ac:dyDescent="0.3">
      <c r="A3920" t="s">
        <v>8190</v>
      </c>
      <c r="B3920" s="1">
        <v>44189</v>
      </c>
      <c r="C3920" t="s">
        <v>8191</v>
      </c>
      <c r="D3920" t="s">
        <v>109</v>
      </c>
      <c r="E3920" t="s">
        <v>46</v>
      </c>
      <c r="F3920">
        <v>16</v>
      </c>
      <c r="G3920">
        <v>15</v>
      </c>
      <c r="H3920">
        <v>457.91</v>
      </c>
      <c r="I3920">
        <v>494.54280000000006</v>
      </c>
      <c r="J3920">
        <f t="shared" si="61"/>
        <v>7418.1420000000007</v>
      </c>
      <c r="K3920" t="s">
        <v>47</v>
      </c>
      <c r="L3920" t="s">
        <v>79</v>
      </c>
      <c r="M3920" t="s">
        <v>36</v>
      </c>
      <c r="N3920" t="s">
        <v>30</v>
      </c>
      <c r="O3920">
        <v>45.76</v>
      </c>
      <c r="P3920">
        <v>2.1</v>
      </c>
      <c r="Q3920" t="s">
        <v>23</v>
      </c>
    </row>
    <row r="3921" spans="1:17" x14ac:dyDescent="0.3">
      <c r="A3921" t="s">
        <v>8192</v>
      </c>
      <c r="B3921" s="1">
        <v>45138</v>
      </c>
      <c r="C3921" t="s">
        <v>8193</v>
      </c>
      <c r="D3921" t="s">
        <v>130</v>
      </c>
      <c r="E3921" t="s">
        <v>78</v>
      </c>
      <c r="F3921">
        <v>3</v>
      </c>
      <c r="G3921">
        <v>2</v>
      </c>
      <c r="H3921">
        <v>229.72</v>
      </c>
      <c r="I3921">
        <v>241.20600000000002</v>
      </c>
      <c r="J3921">
        <f t="shared" si="61"/>
        <v>482.41200000000003</v>
      </c>
      <c r="K3921" t="s">
        <v>27</v>
      </c>
      <c r="L3921" t="s">
        <v>86</v>
      </c>
      <c r="M3921" t="s">
        <v>71</v>
      </c>
      <c r="N3921" t="s">
        <v>53</v>
      </c>
      <c r="O3921">
        <v>11.12</v>
      </c>
      <c r="P3921">
        <v>4.8</v>
      </c>
      <c r="Q3921" t="s">
        <v>23</v>
      </c>
    </row>
    <row r="3922" spans="1:17" x14ac:dyDescent="0.3">
      <c r="A3922" t="s">
        <v>8194</v>
      </c>
      <c r="B3922" s="1">
        <v>44148</v>
      </c>
      <c r="C3922" t="s">
        <v>8195</v>
      </c>
      <c r="D3922" t="s">
        <v>65</v>
      </c>
      <c r="E3922" t="s">
        <v>8196</v>
      </c>
      <c r="F3922">
        <v>5</v>
      </c>
      <c r="G3922">
        <v>5</v>
      </c>
      <c r="H3922">
        <v>1487.63</v>
      </c>
      <c r="I3922">
        <v>1710.7745</v>
      </c>
      <c r="J3922">
        <f t="shared" si="61"/>
        <v>8553.8724999999995</v>
      </c>
      <c r="K3922" t="s">
        <v>51</v>
      </c>
      <c r="L3922" t="s">
        <v>86</v>
      </c>
      <c r="M3922" t="s">
        <v>36</v>
      </c>
      <c r="O3922">
        <v>36.92</v>
      </c>
      <c r="P3922">
        <v>4.5</v>
      </c>
      <c r="Q3922" t="s">
        <v>111</v>
      </c>
    </row>
    <row r="3923" spans="1:17" x14ac:dyDescent="0.3">
      <c r="A3923" t="s">
        <v>8197</v>
      </c>
      <c r="B3923" s="1">
        <v>44718</v>
      </c>
      <c r="C3923" t="s">
        <v>8198</v>
      </c>
      <c r="D3923" t="s">
        <v>65</v>
      </c>
      <c r="E3923" t="s">
        <v>19</v>
      </c>
      <c r="F3923">
        <v>11</v>
      </c>
      <c r="G3923">
        <v>11</v>
      </c>
      <c r="H3923">
        <v>1013.82</v>
      </c>
      <c r="I3923">
        <v>1155.7548000000002</v>
      </c>
      <c r="J3923">
        <f t="shared" si="61"/>
        <v>12713.302800000001</v>
      </c>
      <c r="K3923" t="s">
        <v>47</v>
      </c>
      <c r="L3923" t="s">
        <v>28</v>
      </c>
      <c r="M3923" t="s">
        <v>36</v>
      </c>
      <c r="N3923" t="s">
        <v>89</v>
      </c>
      <c r="O3923">
        <v>46.8</v>
      </c>
      <c r="P3923">
        <v>1.5</v>
      </c>
      <c r="Q3923" t="s">
        <v>23</v>
      </c>
    </row>
    <row r="3924" spans="1:17" x14ac:dyDescent="0.3">
      <c r="A3924" t="s">
        <v>8199</v>
      </c>
      <c r="B3924" s="1">
        <v>44752</v>
      </c>
      <c r="C3924" t="s">
        <v>8200</v>
      </c>
      <c r="D3924" t="s">
        <v>141</v>
      </c>
      <c r="E3924" t="s">
        <v>50</v>
      </c>
      <c r="F3924">
        <v>5</v>
      </c>
      <c r="G3924">
        <v>5</v>
      </c>
      <c r="H3924">
        <v>1416.53</v>
      </c>
      <c r="I3924">
        <v>1487.3565000000001</v>
      </c>
      <c r="J3924">
        <f t="shared" si="61"/>
        <v>7436.7825000000003</v>
      </c>
      <c r="K3924" t="s">
        <v>66</v>
      </c>
      <c r="L3924" t="s">
        <v>28</v>
      </c>
      <c r="M3924" t="s">
        <v>36</v>
      </c>
      <c r="N3924" t="s">
        <v>89</v>
      </c>
      <c r="O3924">
        <v>2.96</v>
      </c>
      <c r="P3924">
        <v>1.4</v>
      </c>
      <c r="Q3924" t="s">
        <v>23</v>
      </c>
    </row>
    <row r="3925" spans="1:17" x14ac:dyDescent="0.3">
      <c r="A3925" t="s">
        <v>8201</v>
      </c>
      <c r="B3925" s="1">
        <v>44110</v>
      </c>
      <c r="C3925" t="s">
        <v>8202</v>
      </c>
      <c r="D3925" t="s">
        <v>61</v>
      </c>
      <c r="E3925" t="s">
        <v>62</v>
      </c>
      <c r="F3925">
        <v>5</v>
      </c>
      <c r="G3925">
        <v>5</v>
      </c>
      <c r="H3925">
        <v>1156.29</v>
      </c>
      <c r="I3925">
        <v>1214.1044999999999</v>
      </c>
      <c r="J3925">
        <f t="shared" si="61"/>
        <v>6070.5224999999991</v>
      </c>
      <c r="K3925" t="s">
        <v>47</v>
      </c>
      <c r="L3925" t="s">
        <v>21</v>
      </c>
      <c r="M3925" t="s">
        <v>36</v>
      </c>
      <c r="N3925" t="s">
        <v>89</v>
      </c>
      <c r="O3925">
        <v>0.88</v>
      </c>
      <c r="P3925">
        <v>3.1</v>
      </c>
      <c r="Q3925" t="s">
        <v>23</v>
      </c>
    </row>
    <row r="3926" spans="1:17" x14ac:dyDescent="0.3">
      <c r="A3926" t="s">
        <v>8203</v>
      </c>
      <c r="B3926" s="1">
        <v>45488</v>
      </c>
      <c r="C3926" t="s">
        <v>8204</v>
      </c>
      <c r="D3926" t="s">
        <v>133</v>
      </c>
      <c r="E3926" t="s">
        <v>95</v>
      </c>
      <c r="F3926">
        <v>1</v>
      </c>
      <c r="G3926">
        <v>1</v>
      </c>
      <c r="H3926">
        <v>1275.8</v>
      </c>
      <c r="I3926">
        <v>1377.864</v>
      </c>
      <c r="J3926">
        <f t="shared" si="61"/>
        <v>1377.864</v>
      </c>
      <c r="K3926" t="s">
        <v>20</v>
      </c>
      <c r="L3926" t="s">
        <v>28</v>
      </c>
      <c r="M3926" t="s">
        <v>36</v>
      </c>
      <c r="N3926" t="s">
        <v>37</v>
      </c>
      <c r="O3926">
        <v>41.32</v>
      </c>
      <c r="P3926">
        <v>2</v>
      </c>
      <c r="Q3926" t="s">
        <v>74</v>
      </c>
    </row>
    <row r="3927" spans="1:17" x14ac:dyDescent="0.3">
      <c r="A3927" t="s">
        <v>8205</v>
      </c>
      <c r="B3927" s="1">
        <v>45636</v>
      </c>
      <c r="C3927" t="s">
        <v>8206</v>
      </c>
      <c r="D3927" t="s">
        <v>100</v>
      </c>
      <c r="E3927" t="s">
        <v>41</v>
      </c>
      <c r="F3927">
        <v>7</v>
      </c>
      <c r="G3927">
        <v>6</v>
      </c>
      <c r="H3927">
        <v>1301.01</v>
      </c>
      <c r="I3927">
        <v>1392.0807</v>
      </c>
      <c r="J3927">
        <f t="shared" si="61"/>
        <v>8352.484199999999</v>
      </c>
      <c r="K3927" t="s">
        <v>47</v>
      </c>
      <c r="L3927" t="s">
        <v>21</v>
      </c>
      <c r="M3927" t="s">
        <v>29</v>
      </c>
      <c r="N3927" t="s">
        <v>53</v>
      </c>
      <c r="O3927">
        <v>34.04</v>
      </c>
      <c r="P3927">
        <v>4.3</v>
      </c>
      <c r="Q3927" t="s">
        <v>23</v>
      </c>
    </row>
    <row r="3928" spans="1:17" x14ac:dyDescent="0.3">
      <c r="A3928" t="s">
        <v>8207</v>
      </c>
      <c r="B3928" s="1">
        <v>44232</v>
      </c>
      <c r="C3928" t="s">
        <v>8208</v>
      </c>
      <c r="D3928" t="s">
        <v>183</v>
      </c>
      <c r="E3928" t="s">
        <v>117</v>
      </c>
      <c r="F3928">
        <v>16</v>
      </c>
      <c r="G3928">
        <v>15</v>
      </c>
      <c r="H3928">
        <v>6</v>
      </c>
      <c r="I3928">
        <v>6.8400000000000007</v>
      </c>
      <c r="J3928">
        <f t="shared" si="61"/>
        <v>102.60000000000001</v>
      </c>
      <c r="K3928" t="s">
        <v>66</v>
      </c>
      <c r="L3928" t="s">
        <v>21</v>
      </c>
      <c r="M3928" t="s">
        <v>29</v>
      </c>
      <c r="N3928" t="s">
        <v>53</v>
      </c>
      <c r="O3928">
        <v>29.06</v>
      </c>
      <c r="P3928">
        <v>3.2</v>
      </c>
      <c r="Q3928" t="s">
        <v>23</v>
      </c>
    </row>
    <row r="3929" spans="1:17" x14ac:dyDescent="0.3">
      <c r="A3929" t="s">
        <v>8209</v>
      </c>
      <c r="B3929" s="1">
        <v>44817</v>
      </c>
      <c r="C3929" t="s">
        <v>8210</v>
      </c>
      <c r="D3929" t="s">
        <v>116</v>
      </c>
      <c r="E3929" t="s">
        <v>50</v>
      </c>
      <c r="F3929">
        <v>18</v>
      </c>
      <c r="G3929">
        <v>15</v>
      </c>
      <c r="H3929">
        <v>690.5</v>
      </c>
      <c r="I3929">
        <v>725.02499999999998</v>
      </c>
      <c r="J3929">
        <f t="shared" si="61"/>
        <v>10875.375</v>
      </c>
      <c r="K3929" t="s">
        <v>47</v>
      </c>
      <c r="L3929" t="s">
        <v>28</v>
      </c>
      <c r="M3929" t="s">
        <v>29</v>
      </c>
      <c r="N3929" t="s">
        <v>30</v>
      </c>
      <c r="O3929">
        <v>9.92</v>
      </c>
      <c r="P3929">
        <v>1.3</v>
      </c>
      <c r="Q3929" t="s">
        <v>23</v>
      </c>
    </row>
    <row r="3930" spans="1:17" x14ac:dyDescent="0.3">
      <c r="A3930" t="s">
        <v>8211</v>
      </c>
      <c r="B3930" s="1">
        <v>44719</v>
      </c>
      <c r="C3930" t="s">
        <v>6105</v>
      </c>
      <c r="D3930" t="s">
        <v>133</v>
      </c>
      <c r="E3930" t="s">
        <v>117</v>
      </c>
      <c r="F3930">
        <v>4</v>
      </c>
      <c r="G3930">
        <v>4</v>
      </c>
      <c r="H3930">
        <v>556.38</v>
      </c>
      <c r="I3930">
        <v>639.83699999999999</v>
      </c>
      <c r="J3930">
        <f t="shared" si="61"/>
        <v>2559.348</v>
      </c>
      <c r="K3930" t="s">
        <v>150</v>
      </c>
      <c r="L3930" t="s">
        <v>21</v>
      </c>
      <c r="M3930" t="s">
        <v>22</v>
      </c>
      <c r="N3930" t="s">
        <v>89</v>
      </c>
      <c r="O3930">
        <v>7.74</v>
      </c>
      <c r="P3930">
        <v>3.2</v>
      </c>
      <c r="Q3930" t="s">
        <v>23</v>
      </c>
    </row>
    <row r="3931" spans="1:17" x14ac:dyDescent="0.3">
      <c r="A3931" t="s">
        <v>8212</v>
      </c>
      <c r="B3931" s="1">
        <v>44888</v>
      </c>
      <c r="C3931" t="s">
        <v>8213</v>
      </c>
      <c r="D3931" t="s">
        <v>85</v>
      </c>
      <c r="E3931" t="s">
        <v>8214</v>
      </c>
      <c r="F3931">
        <v>20</v>
      </c>
      <c r="G3931">
        <v>16</v>
      </c>
      <c r="H3931">
        <v>1445.69</v>
      </c>
      <c r="I3931">
        <v>1546.8883000000001</v>
      </c>
      <c r="J3931">
        <f t="shared" si="61"/>
        <v>24750.212800000001</v>
      </c>
      <c r="K3931" t="s">
        <v>4139</v>
      </c>
      <c r="L3931" t="s">
        <v>123</v>
      </c>
      <c r="M3931" t="s">
        <v>36</v>
      </c>
      <c r="N3931" t="s">
        <v>37</v>
      </c>
      <c r="O3931">
        <v>4.26</v>
      </c>
      <c r="P3931">
        <v>2.2999999999999998</v>
      </c>
      <c r="Q3931" t="s">
        <v>23</v>
      </c>
    </row>
    <row r="3932" spans="1:17" x14ac:dyDescent="0.3">
      <c r="A3932" t="s">
        <v>8215</v>
      </c>
      <c r="B3932" s="1">
        <v>44401</v>
      </c>
      <c r="C3932" t="s">
        <v>8216</v>
      </c>
      <c r="D3932" t="s">
        <v>109</v>
      </c>
      <c r="E3932" t="s">
        <v>120</v>
      </c>
      <c r="F3932">
        <v>3</v>
      </c>
      <c r="G3932">
        <v>2</v>
      </c>
      <c r="H3932">
        <v>770.42</v>
      </c>
      <c r="I3932">
        <v>885.98299999999983</v>
      </c>
      <c r="J3932">
        <f t="shared" si="61"/>
        <v>1771.9659999999997</v>
      </c>
      <c r="K3932" t="s">
        <v>20</v>
      </c>
      <c r="L3932" t="s">
        <v>79</v>
      </c>
      <c r="M3932" t="s">
        <v>36</v>
      </c>
      <c r="N3932" t="s">
        <v>37</v>
      </c>
      <c r="O3932">
        <v>10.36</v>
      </c>
      <c r="P3932">
        <v>1.4</v>
      </c>
      <c r="Q3932" t="s">
        <v>23</v>
      </c>
    </row>
    <row r="3933" spans="1:17" x14ac:dyDescent="0.3">
      <c r="A3933" t="s">
        <v>8217</v>
      </c>
      <c r="B3933" s="1">
        <v>45199</v>
      </c>
      <c r="C3933" t="s">
        <v>8218</v>
      </c>
      <c r="D3933" t="s">
        <v>77</v>
      </c>
      <c r="E3933" t="s">
        <v>78</v>
      </c>
      <c r="F3933">
        <v>2</v>
      </c>
      <c r="G3933">
        <v>2</v>
      </c>
      <c r="H3933">
        <v>1148.22</v>
      </c>
      <c r="I3933">
        <v>1251.5598000000002</v>
      </c>
      <c r="J3933">
        <f t="shared" si="61"/>
        <v>2503.1196000000004</v>
      </c>
      <c r="K3933" t="s">
        <v>51</v>
      </c>
      <c r="L3933" t="s">
        <v>86</v>
      </c>
      <c r="M3933" t="s">
        <v>29</v>
      </c>
      <c r="N3933" t="s">
        <v>37</v>
      </c>
      <c r="O3933">
        <v>44.54</v>
      </c>
      <c r="P3933">
        <v>4.7</v>
      </c>
      <c r="Q3933" t="s">
        <v>23</v>
      </c>
    </row>
    <row r="3934" spans="1:17" x14ac:dyDescent="0.3">
      <c r="A3934" t="s">
        <v>8219</v>
      </c>
      <c r="B3934" s="1">
        <v>44271</v>
      </c>
      <c r="C3934" t="s">
        <v>8140</v>
      </c>
      <c r="D3934" t="s">
        <v>61</v>
      </c>
      <c r="E3934" t="s">
        <v>34</v>
      </c>
      <c r="F3934">
        <v>14</v>
      </c>
      <c r="G3934">
        <v>13</v>
      </c>
      <c r="H3934">
        <v>1262.74</v>
      </c>
      <c r="I3934">
        <v>1376.3866</v>
      </c>
      <c r="J3934">
        <f t="shared" si="61"/>
        <v>17893.025799999999</v>
      </c>
      <c r="K3934" t="s">
        <v>27</v>
      </c>
      <c r="L3934" t="s">
        <v>79</v>
      </c>
      <c r="M3934" t="s">
        <v>22</v>
      </c>
      <c r="N3934" t="s">
        <v>89</v>
      </c>
      <c r="O3934">
        <v>29.6</v>
      </c>
      <c r="P3934">
        <v>3.5</v>
      </c>
      <c r="Q3934" t="s">
        <v>23</v>
      </c>
    </row>
    <row r="3935" spans="1:17" x14ac:dyDescent="0.3">
      <c r="A3935" t="s">
        <v>8220</v>
      </c>
      <c r="B3935" s="1">
        <v>45394</v>
      </c>
      <c r="C3935" t="s">
        <v>8221</v>
      </c>
      <c r="D3935" t="s">
        <v>77</v>
      </c>
      <c r="E3935" t="s">
        <v>19</v>
      </c>
      <c r="F3935">
        <v>20</v>
      </c>
      <c r="G3935">
        <v>19</v>
      </c>
      <c r="H3935">
        <v>247.4</v>
      </c>
      <c r="I3935">
        <v>264.71800000000002</v>
      </c>
      <c r="J3935">
        <f t="shared" si="61"/>
        <v>5029.6420000000007</v>
      </c>
      <c r="K3935" t="s">
        <v>47</v>
      </c>
      <c r="L3935" t="s">
        <v>42</v>
      </c>
      <c r="M3935" t="s">
        <v>71</v>
      </c>
      <c r="N3935" t="s">
        <v>37</v>
      </c>
      <c r="O3935">
        <v>13.6</v>
      </c>
      <c r="Q3935" t="s">
        <v>23</v>
      </c>
    </row>
    <row r="3936" spans="1:17" x14ac:dyDescent="0.3">
      <c r="A3936" t="s">
        <v>8222</v>
      </c>
      <c r="B3936" s="1">
        <v>45212</v>
      </c>
      <c r="C3936" t="s">
        <v>8223</v>
      </c>
      <c r="D3936" t="s">
        <v>85</v>
      </c>
      <c r="E3936" t="s">
        <v>19</v>
      </c>
      <c r="F3936">
        <v>4</v>
      </c>
      <c r="G3936">
        <v>4</v>
      </c>
      <c r="H3936">
        <v>766.38</v>
      </c>
      <c r="I3936">
        <v>866.00939999999991</v>
      </c>
      <c r="J3936">
        <f t="shared" si="61"/>
        <v>3464.0375999999997</v>
      </c>
      <c r="K3936" t="s">
        <v>66</v>
      </c>
      <c r="L3936" t="s">
        <v>42</v>
      </c>
      <c r="M3936" t="s">
        <v>36</v>
      </c>
      <c r="N3936" t="s">
        <v>67</v>
      </c>
      <c r="O3936">
        <v>48.9</v>
      </c>
      <c r="P3936">
        <v>1.8</v>
      </c>
      <c r="Q3936" t="s">
        <v>23</v>
      </c>
    </row>
    <row r="3937" spans="1:17" x14ac:dyDescent="0.3">
      <c r="A3937" t="s">
        <v>8224</v>
      </c>
      <c r="B3937" s="1">
        <v>44816</v>
      </c>
      <c r="C3937" t="s">
        <v>8225</v>
      </c>
      <c r="D3937" t="s">
        <v>109</v>
      </c>
      <c r="E3937" t="s">
        <v>46</v>
      </c>
      <c r="F3937">
        <v>8</v>
      </c>
      <c r="G3937">
        <v>8</v>
      </c>
      <c r="H3937">
        <v>1090.45</v>
      </c>
      <c r="I3937">
        <v>1177.6860000000001</v>
      </c>
      <c r="J3937">
        <f t="shared" si="61"/>
        <v>9421.4880000000012</v>
      </c>
      <c r="K3937" t="s">
        <v>7726</v>
      </c>
      <c r="L3937" t="s">
        <v>35</v>
      </c>
      <c r="M3937" t="s">
        <v>22</v>
      </c>
      <c r="N3937" t="s">
        <v>37</v>
      </c>
      <c r="O3937">
        <v>3.48</v>
      </c>
      <c r="P3937">
        <v>1.2</v>
      </c>
      <c r="Q3937" t="s">
        <v>74</v>
      </c>
    </row>
    <row r="3938" spans="1:17" x14ac:dyDescent="0.3">
      <c r="A3938" t="s">
        <v>8226</v>
      </c>
      <c r="B3938" s="1">
        <v>45083</v>
      </c>
      <c r="D3938" t="s">
        <v>2873</v>
      </c>
      <c r="E3938" t="s">
        <v>82</v>
      </c>
      <c r="F3938">
        <v>18</v>
      </c>
      <c r="G3938">
        <v>16</v>
      </c>
      <c r="H3938">
        <v>205.99</v>
      </c>
      <c r="I3938">
        <v>230.70880000000002</v>
      </c>
      <c r="J3938">
        <f t="shared" si="61"/>
        <v>3691.3408000000004</v>
      </c>
      <c r="K3938" t="s">
        <v>47</v>
      </c>
      <c r="L3938" t="s">
        <v>28</v>
      </c>
      <c r="M3938" t="s">
        <v>22</v>
      </c>
      <c r="N3938" t="s">
        <v>37</v>
      </c>
      <c r="O3938">
        <v>4.95</v>
      </c>
      <c r="P3938">
        <v>4.7</v>
      </c>
      <c r="Q3938" t="s">
        <v>23</v>
      </c>
    </row>
    <row r="3939" spans="1:17" x14ac:dyDescent="0.3">
      <c r="A3939" t="s">
        <v>8227</v>
      </c>
      <c r="B3939" s="1">
        <v>45030</v>
      </c>
      <c r="C3939" t="s">
        <v>8228</v>
      </c>
      <c r="D3939" t="s">
        <v>1055</v>
      </c>
      <c r="E3939" t="s">
        <v>95</v>
      </c>
      <c r="F3939">
        <v>16</v>
      </c>
      <c r="G3939">
        <v>16</v>
      </c>
      <c r="H3939">
        <v>758.15</v>
      </c>
      <c r="I3939">
        <v>864.29100000000005</v>
      </c>
      <c r="J3939">
        <f t="shared" si="61"/>
        <v>13828.656000000001</v>
      </c>
      <c r="K3939" t="s">
        <v>51</v>
      </c>
      <c r="L3939" t="s">
        <v>42</v>
      </c>
      <c r="M3939" t="s">
        <v>22</v>
      </c>
      <c r="N3939" t="s">
        <v>67</v>
      </c>
      <c r="O3939">
        <v>34.97</v>
      </c>
      <c r="P3939">
        <v>3.2</v>
      </c>
      <c r="Q3939" t="s">
        <v>23</v>
      </c>
    </row>
    <row r="3940" spans="1:17" x14ac:dyDescent="0.3">
      <c r="A3940" t="s">
        <v>114</v>
      </c>
      <c r="B3940" s="1">
        <v>45615</v>
      </c>
      <c r="C3940" t="s">
        <v>8229</v>
      </c>
      <c r="D3940" t="s">
        <v>65</v>
      </c>
      <c r="E3940" t="s">
        <v>78</v>
      </c>
      <c r="F3940">
        <v>9</v>
      </c>
      <c r="G3940">
        <v>9</v>
      </c>
      <c r="H3940">
        <v>434.23</v>
      </c>
      <c r="I3940">
        <v>460.28380000000004</v>
      </c>
      <c r="J3940">
        <f t="shared" si="61"/>
        <v>4142.5542000000005</v>
      </c>
      <c r="K3940" t="s">
        <v>47</v>
      </c>
      <c r="L3940" t="s">
        <v>123</v>
      </c>
      <c r="M3940" t="s">
        <v>29</v>
      </c>
      <c r="O3940">
        <v>34.06</v>
      </c>
      <c r="P3940">
        <v>1.9</v>
      </c>
      <c r="Q3940" t="s">
        <v>23</v>
      </c>
    </row>
    <row r="3941" spans="1:17" x14ac:dyDescent="0.3">
      <c r="A3941" t="s">
        <v>8230</v>
      </c>
      <c r="B3941" s="1">
        <v>43889</v>
      </c>
      <c r="C3941" t="s">
        <v>8231</v>
      </c>
      <c r="D3941" t="s">
        <v>56</v>
      </c>
      <c r="E3941" t="s">
        <v>57</v>
      </c>
      <c r="F3941">
        <v>10</v>
      </c>
      <c r="G3941">
        <v>9</v>
      </c>
      <c r="H3941">
        <v>428.84</v>
      </c>
      <c r="I3941">
        <v>454.57040000000001</v>
      </c>
      <c r="J3941">
        <f t="shared" si="61"/>
        <v>4091.1336000000001</v>
      </c>
      <c r="K3941" t="s">
        <v>51</v>
      </c>
      <c r="L3941" t="s">
        <v>86</v>
      </c>
      <c r="M3941" t="s">
        <v>29</v>
      </c>
      <c r="N3941" t="s">
        <v>89</v>
      </c>
      <c r="O3941">
        <v>40.380000000000003</v>
      </c>
      <c r="P3941">
        <v>2.2000000000000002</v>
      </c>
      <c r="Q3941" t="s">
        <v>111</v>
      </c>
    </row>
    <row r="3942" spans="1:17" x14ac:dyDescent="0.3">
      <c r="A3942" t="s">
        <v>8232</v>
      </c>
      <c r="B3942" s="1">
        <v>44604</v>
      </c>
      <c r="C3942" t="s">
        <v>8233</v>
      </c>
      <c r="D3942" t="s">
        <v>65</v>
      </c>
      <c r="E3942" t="s">
        <v>78</v>
      </c>
      <c r="F3942">
        <v>14</v>
      </c>
      <c r="G3942">
        <v>13</v>
      </c>
      <c r="H3942">
        <v>830.39</v>
      </c>
      <c r="I3942">
        <v>921.73290000000009</v>
      </c>
      <c r="J3942">
        <f t="shared" si="61"/>
        <v>11982.527700000001</v>
      </c>
      <c r="K3942" t="s">
        <v>51</v>
      </c>
      <c r="L3942" t="s">
        <v>86</v>
      </c>
      <c r="M3942" t="s">
        <v>36</v>
      </c>
      <c r="N3942" t="s">
        <v>89</v>
      </c>
      <c r="O3942">
        <v>45.38</v>
      </c>
      <c r="P3942">
        <v>2.2999999999999998</v>
      </c>
      <c r="Q3942" t="s">
        <v>23</v>
      </c>
    </row>
    <row r="3943" spans="1:17" x14ac:dyDescent="0.3">
      <c r="A3943" t="s">
        <v>8234</v>
      </c>
      <c r="B3943" s="1">
        <v>45418</v>
      </c>
      <c r="C3943" t="s">
        <v>8235</v>
      </c>
      <c r="D3943" t="s">
        <v>626</v>
      </c>
      <c r="E3943" t="s">
        <v>57</v>
      </c>
      <c r="F3943">
        <v>20</v>
      </c>
      <c r="G3943">
        <v>17</v>
      </c>
      <c r="H3943">
        <v>1204.3</v>
      </c>
      <c r="I3943">
        <v>1264.5150000000001</v>
      </c>
      <c r="J3943">
        <f t="shared" si="61"/>
        <v>21496.755000000001</v>
      </c>
      <c r="K3943" t="s">
        <v>20</v>
      </c>
      <c r="L3943" t="s">
        <v>86</v>
      </c>
      <c r="N3943" t="s">
        <v>89</v>
      </c>
      <c r="O3943">
        <v>4.74</v>
      </c>
      <c r="P3943">
        <v>2</v>
      </c>
      <c r="Q3943" t="s">
        <v>23</v>
      </c>
    </row>
    <row r="3944" spans="1:17" x14ac:dyDescent="0.3">
      <c r="A3944" t="s">
        <v>1527</v>
      </c>
      <c r="B3944" s="1">
        <v>45069</v>
      </c>
      <c r="C3944" t="s">
        <v>8236</v>
      </c>
      <c r="D3944" t="s">
        <v>40</v>
      </c>
      <c r="E3944" t="s">
        <v>57</v>
      </c>
      <c r="F3944">
        <v>9</v>
      </c>
      <c r="G3944">
        <v>9</v>
      </c>
      <c r="H3944">
        <v>1286.99</v>
      </c>
      <c r="I3944">
        <v>1428.5589000000002</v>
      </c>
      <c r="J3944">
        <f t="shared" si="61"/>
        <v>12857.030100000002</v>
      </c>
      <c r="K3944" t="s">
        <v>66</v>
      </c>
      <c r="L3944" t="s">
        <v>35</v>
      </c>
      <c r="M3944" t="s">
        <v>22</v>
      </c>
      <c r="N3944" t="s">
        <v>89</v>
      </c>
      <c r="O3944">
        <v>17.190000000000001</v>
      </c>
      <c r="P3944">
        <v>2.1</v>
      </c>
      <c r="Q3944" t="s">
        <v>23</v>
      </c>
    </row>
    <row r="3945" spans="1:17" x14ac:dyDescent="0.3">
      <c r="A3945" t="s">
        <v>8237</v>
      </c>
      <c r="B3945" s="1">
        <v>44596</v>
      </c>
      <c r="C3945" t="s">
        <v>8238</v>
      </c>
      <c r="D3945" t="s">
        <v>130</v>
      </c>
      <c r="E3945" t="s">
        <v>82</v>
      </c>
      <c r="F3945">
        <v>11</v>
      </c>
      <c r="G3945">
        <v>10</v>
      </c>
      <c r="H3945">
        <v>12</v>
      </c>
      <c r="I3945">
        <v>12.84</v>
      </c>
      <c r="J3945">
        <f t="shared" si="61"/>
        <v>128.4</v>
      </c>
      <c r="K3945" t="s">
        <v>47</v>
      </c>
      <c r="L3945" t="s">
        <v>42</v>
      </c>
      <c r="M3945" t="s">
        <v>36</v>
      </c>
      <c r="N3945" t="s">
        <v>37</v>
      </c>
      <c r="O3945">
        <v>7.96</v>
      </c>
      <c r="P3945">
        <v>4.0999999999999996</v>
      </c>
      <c r="Q3945" t="s">
        <v>23</v>
      </c>
    </row>
    <row r="3946" spans="1:17" x14ac:dyDescent="0.3">
      <c r="A3946" t="s">
        <v>8239</v>
      </c>
      <c r="B3946" s="1">
        <v>45586</v>
      </c>
      <c r="C3946" t="s">
        <v>8240</v>
      </c>
      <c r="D3946" t="s">
        <v>109</v>
      </c>
      <c r="E3946" t="s">
        <v>46</v>
      </c>
      <c r="F3946">
        <v>7</v>
      </c>
      <c r="G3946">
        <v>6</v>
      </c>
      <c r="H3946">
        <v>727.1</v>
      </c>
      <c r="I3946">
        <v>814.35200000000009</v>
      </c>
      <c r="J3946">
        <f t="shared" si="61"/>
        <v>4886.112000000001</v>
      </c>
      <c r="K3946" t="s">
        <v>51</v>
      </c>
      <c r="L3946" t="s">
        <v>79</v>
      </c>
      <c r="M3946" t="s">
        <v>22</v>
      </c>
      <c r="N3946" t="s">
        <v>37</v>
      </c>
      <c r="O3946">
        <v>8.9499999999999993</v>
      </c>
      <c r="P3946">
        <v>2.6</v>
      </c>
      <c r="Q3946" t="s">
        <v>15</v>
      </c>
    </row>
    <row r="3947" spans="1:17" x14ac:dyDescent="0.3">
      <c r="A3947" t="s">
        <v>8241</v>
      </c>
      <c r="B3947" s="1">
        <v>44228</v>
      </c>
      <c r="C3947" t="s">
        <v>8242</v>
      </c>
      <c r="D3947" t="s">
        <v>40</v>
      </c>
      <c r="E3947" t="s">
        <v>57</v>
      </c>
      <c r="F3947">
        <v>18</v>
      </c>
      <c r="G3947">
        <v>15</v>
      </c>
      <c r="H3947">
        <v>778.62</v>
      </c>
      <c r="I3947">
        <v>895.4129999999999</v>
      </c>
      <c r="J3947">
        <f t="shared" si="61"/>
        <v>13431.194999999998</v>
      </c>
      <c r="K3947" t="s">
        <v>27</v>
      </c>
      <c r="L3947" t="s">
        <v>86</v>
      </c>
      <c r="M3947" t="s">
        <v>71</v>
      </c>
      <c r="N3947" t="s">
        <v>89</v>
      </c>
      <c r="O3947">
        <v>25.21</v>
      </c>
      <c r="P3947">
        <v>2.7</v>
      </c>
      <c r="Q3947" t="s">
        <v>23</v>
      </c>
    </row>
    <row r="3948" spans="1:17" x14ac:dyDescent="0.3">
      <c r="A3948" t="s">
        <v>8243</v>
      </c>
      <c r="B3948" s="1">
        <v>43913</v>
      </c>
      <c r="C3948" t="s">
        <v>8244</v>
      </c>
      <c r="D3948" t="s">
        <v>56</v>
      </c>
      <c r="E3948" t="s">
        <v>57</v>
      </c>
      <c r="F3948">
        <v>20</v>
      </c>
      <c r="G3948">
        <v>18</v>
      </c>
      <c r="H3948">
        <v>952.73</v>
      </c>
      <c r="I3948">
        <v>1000.3665000000001</v>
      </c>
      <c r="J3948">
        <f t="shared" si="61"/>
        <v>18006.597000000002</v>
      </c>
      <c r="K3948" t="s">
        <v>27</v>
      </c>
      <c r="L3948" t="s">
        <v>86</v>
      </c>
      <c r="M3948" t="s">
        <v>29</v>
      </c>
      <c r="N3948" t="s">
        <v>89</v>
      </c>
      <c r="O3948">
        <v>40.409999999999997</v>
      </c>
      <c r="P3948">
        <v>3.9</v>
      </c>
      <c r="Q3948" t="s">
        <v>23</v>
      </c>
    </row>
    <row r="3949" spans="1:17" x14ac:dyDescent="0.3">
      <c r="A3949" t="s">
        <v>8245</v>
      </c>
      <c r="B3949" s="1">
        <v>44208</v>
      </c>
      <c r="C3949" t="s">
        <v>8246</v>
      </c>
      <c r="D3949" t="s">
        <v>130</v>
      </c>
      <c r="E3949" t="s">
        <v>78</v>
      </c>
      <c r="F3949">
        <v>11</v>
      </c>
      <c r="G3949">
        <v>11</v>
      </c>
      <c r="H3949">
        <v>1085.49</v>
      </c>
      <c r="I3949">
        <v>1226.6036999999999</v>
      </c>
      <c r="J3949">
        <f t="shared" si="61"/>
        <v>13492.640699999998</v>
      </c>
      <c r="K3949" t="s">
        <v>66</v>
      </c>
      <c r="L3949" t="s">
        <v>35</v>
      </c>
      <c r="M3949" t="s">
        <v>71</v>
      </c>
      <c r="N3949" t="s">
        <v>67</v>
      </c>
      <c r="O3949">
        <v>47.36</v>
      </c>
      <c r="P3949">
        <v>1.5</v>
      </c>
      <c r="Q3949" t="s">
        <v>23</v>
      </c>
    </row>
    <row r="3950" spans="1:17" x14ac:dyDescent="0.3">
      <c r="A3950" t="s">
        <v>8247</v>
      </c>
      <c r="B3950" s="1">
        <v>44208</v>
      </c>
      <c r="C3950" t="s">
        <v>8248</v>
      </c>
      <c r="D3950" t="s">
        <v>130</v>
      </c>
      <c r="E3950" t="s">
        <v>82</v>
      </c>
      <c r="F3950">
        <v>4</v>
      </c>
      <c r="G3950">
        <v>4</v>
      </c>
      <c r="H3950">
        <v>1155.51</v>
      </c>
      <c r="I3950">
        <v>1328.8364999999999</v>
      </c>
      <c r="J3950">
        <f t="shared" si="61"/>
        <v>5315.3459999999995</v>
      </c>
      <c r="K3950" t="s">
        <v>20</v>
      </c>
      <c r="L3950" t="s">
        <v>28</v>
      </c>
      <c r="M3950" t="s">
        <v>71</v>
      </c>
      <c r="N3950" t="s">
        <v>53</v>
      </c>
      <c r="O3950">
        <v>23.53</v>
      </c>
      <c r="P3950">
        <v>1.2</v>
      </c>
      <c r="Q3950" t="s">
        <v>23</v>
      </c>
    </row>
    <row r="3951" spans="1:17" x14ac:dyDescent="0.3">
      <c r="A3951" t="s">
        <v>8249</v>
      </c>
      <c r="B3951" s="1">
        <v>45358</v>
      </c>
      <c r="C3951" t="s">
        <v>8250</v>
      </c>
      <c r="D3951" t="s">
        <v>33</v>
      </c>
      <c r="E3951" t="s">
        <v>70</v>
      </c>
      <c r="F3951">
        <v>20</v>
      </c>
      <c r="G3951">
        <v>18</v>
      </c>
      <c r="H3951">
        <v>287.29000000000002</v>
      </c>
      <c r="I3951">
        <v>327.51060000000007</v>
      </c>
      <c r="J3951">
        <f t="shared" si="61"/>
        <v>5895.1908000000012</v>
      </c>
      <c r="K3951" t="s">
        <v>27</v>
      </c>
      <c r="L3951" t="s">
        <v>123</v>
      </c>
      <c r="M3951" t="s">
        <v>71</v>
      </c>
      <c r="N3951" t="s">
        <v>30</v>
      </c>
      <c r="O3951">
        <v>31.98</v>
      </c>
      <c r="P3951">
        <v>3.7</v>
      </c>
      <c r="Q3951" t="s">
        <v>23</v>
      </c>
    </row>
    <row r="3952" spans="1:17" x14ac:dyDescent="0.3">
      <c r="A3952" t="s">
        <v>1309</v>
      </c>
      <c r="B3952" s="1">
        <v>44238</v>
      </c>
      <c r="C3952" t="s">
        <v>8251</v>
      </c>
      <c r="D3952" t="s">
        <v>109</v>
      </c>
      <c r="E3952" t="s">
        <v>46</v>
      </c>
      <c r="F3952">
        <v>7</v>
      </c>
      <c r="G3952">
        <v>7</v>
      </c>
      <c r="H3952">
        <v>1169.53</v>
      </c>
      <c r="I3952">
        <v>1239.7018</v>
      </c>
      <c r="J3952">
        <f t="shared" si="61"/>
        <v>8677.9125999999997</v>
      </c>
      <c r="K3952" t="s">
        <v>47</v>
      </c>
      <c r="L3952" t="s">
        <v>86</v>
      </c>
      <c r="M3952" t="s">
        <v>22</v>
      </c>
      <c r="N3952" t="s">
        <v>37</v>
      </c>
      <c r="O3952">
        <v>42.83</v>
      </c>
      <c r="P3952">
        <v>3.7</v>
      </c>
      <c r="Q3952" t="s">
        <v>23</v>
      </c>
    </row>
    <row r="3953" spans="1:17" x14ac:dyDescent="0.3">
      <c r="A3953" t="s">
        <v>8252</v>
      </c>
      <c r="B3953" s="1">
        <v>44004</v>
      </c>
      <c r="C3953" t="s">
        <v>8253</v>
      </c>
      <c r="D3953" t="s">
        <v>133</v>
      </c>
      <c r="E3953" t="s">
        <v>50</v>
      </c>
      <c r="F3953">
        <v>19</v>
      </c>
      <c r="G3953">
        <v>16</v>
      </c>
      <c r="H3953">
        <v>174.69</v>
      </c>
      <c r="I3953">
        <v>193.9059</v>
      </c>
      <c r="J3953">
        <f t="shared" si="61"/>
        <v>3102.4944</v>
      </c>
      <c r="K3953" t="s">
        <v>27</v>
      </c>
      <c r="L3953" t="s">
        <v>79</v>
      </c>
      <c r="M3953" t="s">
        <v>36</v>
      </c>
      <c r="N3953" t="s">
        <v>67</v>
      </c>
      <c r="O3953">
        <v>47.67</v>
      </c>
      <c r="P3953">
        <v>4.3</v>
      </c>
      <c r="Q3953" t="s">
        <v>23</v>
      </c>
    </row>
    <row r="3954" spans="1:17" x14ac:dyDescent="0.3">
      <c r="A3954" t="s">
        <v>8254</v>
      </c>
      <c r="B3954" s="1">
        <v>45077</v>
      </c>
      <c r="C3954" t="s">
        <v>8255</v>
      </c>
      <c r="D3954" t="s">
        <v>141</v>
      </c>
      <c r="E3954" t="s">
        <v>117</v>
      </c>
      <c r="F3954">
        <v>11</v>
      </c>
      <c r="G3954">
        <v>11</v>
      </c>
      <c r="H3954">
        <v>1466.92</v>
      </c>
      <c r="I3954">
        <v>1569.6044000000002</v>
      </c>
      <c r="J3954">
        <f t="shared" si="61"/>
        <v>17265.648400000002</v>
      </c>
      <c r="K3954" t="s">
        <v>27</v>
      </c>
      <c r="L3954" t="s">
        <v>42</v>
      </c>
      <c r="M3954" t="s">
        <v>22</v>
      </c>
      <c r="N3954" t="s">
        <v>67</v>
      </c>
      <c r="O3954">
        <v>44.02</v>
      </c>
      <c r="P3954">
        <v>4.5</v>
      </c>
      <c r="Q3954" t="s">
        <v>23</v>
      </c>
    </row>
    <row r="3955" spans="1:17" x14ac:dyDescent="0.3">
      <c r="A3955" t="s">
        <v>8256</v>
      </c>
      <c r="B3955" s="1">
        <v>45141</v>
      </c>
      <c r="C3955" t="s">
        <v>8257</v>
      </c>
      <c r="D3955" t="s">
        <v>40</v>
      </c>
      <c r="E3955" t="s">
        <v>57</v>
      </c>
      <c r="F3955">
        <v>14</v>
      </c>
      <c r="G3955">
        <v>11</v>
      </c>
      <c r="H3955">
        <v>196.02</v>
      </c>
      <c r="I3955">
        <v>217.58220000000003</v>
      </c>
      <c r="J3955">
        <f t="shared" si="61"/>
        <v>2393.4042000000004</v>
      </c>
      <c r="K3955" t="s">
        <v>51</v>
      </c>
      <c r="L3955" t="s">
        <v>79</v>
      </c>
      <c r="M3955" t="s">
        <v>22</v>
      </c>
      <c r="N3955" t="s">
        <v>67</v>
      </c>
      <c r="O3955">
        <v>18.46</v>
      </c>
      <c r="P3955">
        <v>2.9</v>
      </c>
      <c r="Q3955" t="s">
        <v>23</v>
      </c>
    </row>
    <row r="3956" spans="1:17" x14ac:dyDescent="0.3">
      <c r="A3956" t="s">
        <v>8258</v>
      </c>
      <c r="B3956" s="1">
        <v>44222</v>
      </c>
      <c r="C3956" t="s">
        <v>8259</v>
      </c>
      <c r="D3956" t="s">
        <v>85</v>
      </c>
      <c r="E3956" t="s">
        <v>82</v>
      </c>
      <c r="F3956">
        <v>3</v>
      </c>
      <c r="G3956">
        <v>2</v>
      </c>
      <c r="H3956">
        <v>1334.15</v>
      </c>
      <c r="I3956">
        <v>1494.2480000000003</v>
      </c>
      <c r="J3956">
        <f t="shared" si="61"/>
        <v>2988.4960000000005</v>
      </c>
      <c r="K3956" t="s">
        <v>20</v>
      </c>
      <c r="L3956" t="s">
        <v>123</v>
      </c>
      <c r="M3956" t="s">
        <v>29</v>
      </c>
      <c r="N3956" t="s">
        <v>89</v>
      </c>
      <c r="O3956">
        <v>14.1</v>
      </c>
      <c r="P3956">
        <v>1.7</v>
      </c>
      <c r="Q3956" t="s">
        <v>15</v>
      </c>
    </row>
    <row r="3957" spans="1:17" x14ac:dyDescent="0.3">
      <c r="A3957" t="s">
        <v>8260</v>
      </c>
      <c r="B3957" s="1">
        <v>45000</v>
      </c>
      <c r="C3957" t="s">
        <v>8261</v>
      </c>
      <c r="D3957" t="s">
        <v>116</v>
      </c>
      <c r="E3957" t="s">
        <v>50</v>
      </c>
      <c r="F3957">
        <v>11</v>
      </c>
      <c r="G3957">
        <v>9</v>
      </c>
      <c r="H3957">
        <v>1352.23</v>
      </c>
      <c r="I3957">
        <v>1541.5422000000001</v>
      </c>
      <c r="J3957">
        <f t="shared" si="61"/>
        <v>13873.879800000001</v>
      </c>
      <c r="K3957" t="s">
        <v>66</v>
      </c>
      <c r="L3957" t="s">
        <v>21</v>
      </c>
      <c r="M3957" t="s">
        <v>36</v>
      </c>
      <c r="N3957" t="s">
        <v>30</v>
      </c>
      <c r="O3957">
        <v>39.97</v>
      </c>
      <c r="P3957">
        <v>5</v>
      </c>
      <c r="Q3957" t="s">
        <v>23</v>
      </c>
    </row>
    <row r="3958" spans="1:17" x14ac:dyDescent="0.3">
      <c r="A3958" t="s">
        <v>8262</v>
      </c>
      <c r="B3958" s="1">
        <v>45152</v>
      </c>
      <c r="C3958" t="s">
        <v>8263</v>
      </c>
      <c r="D3958" t="s">
        <v>45</v>
      </c>
      <c r="E3958" t="s">
        <v>46</v>
      </c>
      <c r="F3958">
        <v>12</v>
      </c>
      <c r="G3958">
        <v>10</v>
      </c>
      <c r="H3958">
        <v>1488.02</v>
      </c>
      <c r="I3958">
        <v>1636.8220000000001</v>
      </c>
      <c r="J3958">
        <f t="shared" si="61"/>
        <v>16368.220000000001</v>
      </c>
      <c r="L3958" t="s">
        <v>79</v>
      </c>
      <c r="M3958" t="s">
        <v>22</v>
      </c>
      <c r="N3958" t="s">
        <v>8264</v>
      </c>
      <c r="O3958">
        <v>9999</v>
      </c>
      <c r="P3958">
        <v>4.5999999999999996</v>
      </c>
      <c r="Q3958" t="s">
        <v>23</v>
      </c>
    </row>
    <row r="3959" spans="1:17" x14ac:dyDescent="0.3">
      <c r="A3959" t="s">
        <v>8265</v>
      </c>
      <c r="B3959" s="1">
        <v>44106</v>
      </c>
      <c r="C3959" t="s">
        <v>8266</v>
      </c>
      <c r="D3959" t="s">
        <v>130</v>
      </c>
      <c r="E3959" t="s">
        <v>82</v>
      </c>
      <c r="F3959">
        <v>5</v>
      </c>
      <c r="G3959">
        <v>4</v>
      </c>
      <c r="H3959">
        <v>1020.73</v>
      </c>
      <c r="I3959">
        <v>1163.6322000000002</v>
      </c>
      <c r="J3959">
        <f t="shared" si="61"/>
        <v>4654.528800000001</v>
      </c>
      <c r="K3959" t="s">
        <v>27</v>
      </c>
      <c r="L3959" t="s">
        <v>21</v>
      </c>
      <c r="M3959" t="s">
        <v>71</v>
      </c>
      <c r="N3959" t="s">
        <v>37</v>
      </c>
      <c r="O3959">
        <v>21.27</v>
      </c>
      <c r="P3959">
        <v>2.1</v>
      </c>
      <c r="Q3959" t="s">
        <v>111</v>
      </c>
    </row>
    <row r="3960" spans="1:17" x14ac:dyDescent="0.3">
      <c r="A3960" t="s">
        <v>8267</v>
      </c>
      <c r="B3960" s="1">
        <v>45321</v>
      </c>
      <c r="C3960" t="s">
        <v>8268</v>
      </c>
      <c r="D3960" t="s">
        <v>130</v>
      </c>
      <c r="E3960" t="s">
        <v>82</v>
      </c>
      <c r="F3960">
        <v>5</v>
      </c>
      <c r="G3960">
        <v>4</v>
      </c>
      <c r="H3960">
        <v>588.99</v>
      </c>
      <c r="I3960">
        <v>671.44860000000006</v>
      </c>
      <c r="J3960">
        <f t="shared" si="61"/>
        <v>2685.7944000000002</v>
      </c>
      <c r="K3960" t="s">
        <v>51</v>
      </c>
      <c r="L3960" t="s">
        <v>79</v>
      </c>
      <c r="M3960" t="s">
        <v>36</v>
      </c>
      <c r="N3960" t="s">
        <v>30</v>
      </c>
      <c r="O3960">
        <v>2.25</v>
      </c>
      <c r="P3960">
        <v>1.8</v>
      </c>
      <c r="Q3960" t="s">
        <v>23</v>
      </c>
    </row>
    <row r="3961" spans="1:17" x14ac:dyDescent="0.3">
      <c r="A3961" t="s">
        <v>8269</v>
      </c>
      <c r="B3961" s="1">
        <v>45585</v>
      </c>
      <c r="C3961" t="s">
        <v>8270</v>
      </c>
      <c r="D3961" t="s">
        <v>85</v>
      </c>
      <c r="E3961" t="s">
        <v>82</v>
      </c>
      <c r="F3961">
        <v>15</v>
      </c>
      <c r="G3961">
        <v>12</v>
      </c>
      <c r="H3961">
        <v>6</v>
      </c>
      <c r="I3961">
        <v>6.66</v>
      </c>
      <c r="J3961">
        <f t="shared" si="61"/>
        <v>79.92</v>
      </c>
      <c r="K3961" t="s">
        <v>47</v>
      </c>
      <c r="L3961" t="s">
        <v>123</v>
      </c>
      <c r="M3961" t="s">
        <v>71</v>
      </c>
      <c r="N3961" t="s">
        <v>37</v>
      </c>
      <c r="O3961">
        <v>47.41</v>
      </c>
      <c r="P3961">
        <v>2.2999999999999998</v>
      </c>
      <c r="Q3961" t="s">
        <v>23</v>
      </c>
    </row>
    <row r="3962" spans="1:17" x14ac:dyDescent="0.3">
      <c r="A3962" t="s">
        <v>8271</v>
      </c>
      <c r="B3962" s="1">
        <v>44505</v>
      </c>
      <c r="C3962" t="s">
        <v>8272</v>
      </c>
      <c r="D3962" t="s">
        <v>65</v>
      </c>
      <c r="E3962" t="s">
        <v>82</v>
      </c>
      <c r="F3962">
        <v>19</v>
      </c>
      <c r="G3962">
        <v>17</v>
      </c>
      <c r="H3962">
        <v>950.37</v>
      </c>
      <c r="I3962">
        <v>1007.3922</v>
      </c>
      <c r="J3962">
        <f t="shared" si="61"/>
        <v>17125.667399999998</v>
      </c>
      <c r="K3962" t="s">
        <v>66</v>
      </c>
      <c r="L3962" t="s">
        <v>35</v>
      </c>
      <c r="M3962" t="s">
        <v>36</v>
      </c>
      <c r="N3962" t="s">
        <v>67</v>
      </c>
      <c r="O3962">
        <v>18.09</v>
      </c>
      <c r="Q3962" t="s">
        <v>23</v>
      </c>
    </row>
    <row r="3963" spans="1:17" x14ac:dyDescent="0.3">
      <c r="A3963" t="s">
        <v>8273</v>
      </c>
      <c r="B3963" s="1">
        <v>44375</v>
      </c>
      <c r="C3963" t="s">
        <v>8274</v>
      </c>
      <c r="D3963" t="s">
        <v>85</v>
      </c>
      <c r="E3963" t="s">
        <v>82</v>
      </c>
      <c r="F3963">
        <v>4</v>
      </c>
      <c r="G3963">
        <v>3</v>
      </c>
      <c r="H3963">
        <v>6</v>
      </c>
      <c r="I3963">
        <v>6.8400000000000007</v>
      </c>
      <c r="J3963">
        <f t="shared" si="61"/>
        <v>20.520000000000003</v>
      </c>
      <c r="K3963" t="s">
        <v>47</v>
      </c>
      <c r="L3963" t="s">
        <v>86</v>
      </c>
      <c r="M3963" t="s">
        <v>22</v>
      </c>
      <c r="N3963" t="s">
        <v>37</v>
      </c>
      <c r="O3963">
        <v>43.08</v>
      </c>
      <c r="P3963">
        <v>4</v>
      </c>
      <c r="Q3963" t="s">
        <v>23</v>
      </c>
    </row>
    <row r="3964" spans="1:17" x14ac:dyDescent="0.3">
      <c r="A3964" t="s">
        <v>8275</v>
      </c>
      <c r="B3964" s="1">
        <v>45164</v>
      </c>
      <c r="C3964" t="s">
        <v>8276</v>
      </c>
      <c r="D3964" t="s">
        <v>61</v>
      </c>
      <c r="E3964" t="s">
        <v>62</v>
      </c>
      <c r="F3964">
        <v>5</v>
      </c>
      <c r="G3964">
        <v>4</v>
      </c>
      <c r="H3964">
        <v>258.29000000000002</v>
      </c>
      <c r="I3964">
        <v>273.78740000000005</v>
      </c>
      <c r="J3964">
        <f t="shared" si="61"/>
        <v>1095.1496000000002</v>
      </c>
      <c r="K3964" t="s">
        <v>20</v>
      </c>
      <c r="L3964" t="s">
        <v>86</v>
      </c>
      <c r="M3964" t="s">
        <v>36</v>
      </c>
      <c r="N3964" t="s">
        <v>37</v>
      </c>
      <c r="O3964">
        <v>24.23</v>
      </c>
      <c r="P3964">
        <v>4.4000000000000004</v>
      </c>
      <c r="Q3964" t="s">
        <v>23</v>
      </c>
    </row>
    <row r="3965" spans="1:17" x14ac:dyDescent="0.3">
      <c r="A3965" t="s">
        <v>8277</v>
      </c>
      <c r="B3965" s="1">
        <v>44855</v>
      </c>
      <c r="C3965" t="s">
        <v>8278</v>
      </c>
      <c r="D3965" t="s">
        <v>77</v>
      </c>
      <c r="E3965" t="s">
        <v>82</v>
      </c>
      <c r="F3965">
        <v>19</v>
      </c>
      <c r="G3965">
        <v>15</v>
      </c>
      <c r="H3965">
        <v>426.41</v>
      </c>
      <c r="I3965">
        <v>477.57920000000007</v>
      </c>
      <c r="J3965">
        <f t="shared" si="61"/>
        <v>7163.688000000001</v>
      </c>
      <c r="K3965" t="s">
        <v>47</v>
      </c>
      <c r="L3965" t="s">
        <v>21</v>
      </c>
      <c r="M3965" t="s">
        <v>29</v>
      </c>
      <c r="N3965" t="s">
        <v>37</v>
      </c>
      <c r="O3965">
        <v>31.31</v>
      </c>
      <c r="P3965">
        <v>3.6</v>
      </c>
      <c r="Q3965" t="s">
        <v>23</v>
      </c>
    </row>
    <row r="3966" spans="1:17" x14ac:dyDescent="0.3">
      <c r="A3966" t="s">
        <v>8279</v>
      </c>
      <c r="B3966" s="1">
        <v>44987</v>
      </c>
      <c r="C3966" t="s">
        <v>8280</v>
      </c>
      <c r="D3966" t="s">
        <v>85</v>
      </c>
      <c r="F3966">
        <v>14</v>
      </c>
      <c r="G3966">
        <v>12</v>
      </c>
      <c r="H3966">
        <v>1450.49</v>
      </c>
      <c r="I3966">
        <v>1566.5292000000002</v>
      </c>
      <c r="J3966">
        <f t="shared" si="61"/>
        <v>18798.350400000003</v>
      </c>
      <c r="K3966" t="s">
        <v>47</v>
      </c>
      <c r="L3966" t="s">
        <v>21</v>
      </c>
      <c r="M3966" t="s">
        <v>22</v>
      </c>
      <c r="N3966" t="s">
        <v>89</v>
      </c>
      <c r="O3966">
        <v>48.27</v>
      </c>
      <c r="P3966">
        <v>3</v>
      </c>
      <c r="Q3966" t="s">
        <v>23</v>
      </c>
    </row>
    <row r="3967" spans="1:17" x14ac:dyDescent="0.3">
      <c r="A3967" t="s">
        <v>8281</v>
      </c>
      <c r="B3967" s="1">
        <v>45204</v>
      </c>
      <c r="C3967" t="s">
        <v>8282</v>
      </c>
      <c r="D3967" t="s">
        <v>33</v>
      </c>
      <c r="E3967" t="s">
        <v>34</v>
      </c>
      <c r="F3967">
        <v>13</v>
      </c>
      <c r="G3967">
        <v>12</v>
      </c>
      <c r="H3967">
        <v>35.619999999999997</v>
      </c>
      <c r="I3967">
        <v>39.894399999999997</v>
      </c>
      <c r="J3967">
        <f t="shared" si="61"/>
        <v>478.7328</v>
      </c>
      <c r="K3967" t="s">
        <v>20</v>
      </c>
      <c r="L3967" t="s">
        <v>28</v>
      </c>
      <c r="M3967" t="s">
        <v>22</v>
      </c>
      <c r="N3967" t="s">
        <v>67</v>
      </c>
      <c r="O3967">
        <v>30.92</v>
      </c>
      <c r="P3967">
        <v>4.2</v>
      </c>
      <c r="Q3967" t="s">
        <v>23</v>
      </c>
    </row>
    <row r="3968" spans="1:17" x14ac:dyDescent="0.3">
      <c r="A3968" t="s">
        <v>8283</v>
      </c>
      <c r="B3968" s="1">
        <v>44471</v>
      </c>
      <c r="C3968" t="s">
        <v>8284</v>
      </c>
      <c r="D3968" t="s">
        <v>45</v>
      </c>
      <c r="E3968" t="s">
        <v>110</v>
      </c>
      <c r="F3968">
        <v>20</v>
      </c>
      <c r="G3968">
        <v>17</v>
      </c>
      <c r="H3968">
        <v>290.29000000000002</v>
      </c>
      <c r="I3968">
        <v>310.61030000000005</v>
      </c>
      <c r="J3968">
        <f t="shared" si="61"/>
        <v>5280.3751000000011</v>
      </c>
      <c r="K3968" t="s">
        <v>47</v>
      </c>
      <c r="L3968" t="s">
        <v>42</v>
      </c>
      <c r="M3968" t="s">
        <v>29</v>
      </c>
      <c r="N3968" t="s">
        <v>53</v>
      </c>
      <c r="O3968">
        <v>7.38</v>
      </c>
      <c r="P3968">
        <v>4.5999999999999996</v>
      </c>
      <c r="Q3968" t="s">
        <v>23</v>
      </c>
    </row>
    <row r="3969" spans="1:17" x14ac:dyDescent="0.3">
      <c r="A3969" t="s">
        <v>8285</v>
      </c>
      <c r="B3969" s="1">
        <v>44699</v>
      </c>
      <c r="C3969" t="s">
        <v>8286</v>
      </c>
      <c r="D3969" t="s">
        <v>61</v>
      </c>
      <c r="E3969" t="s">
        <v>70</v>
      </c>
      <c r="F3969">
        <v>2</v>
      </c>
      <c r="G3969">
        <v>2</v>
      </c>
      <c r="H3969">
        <v>340.17</v>
      </c>
      <c r="I3969">
        <v>367.38360000000006</v>
      </c>
      <c r="J3969">
        <f t="shared" si="61"/>
        <v>734.76720000000012</v>
      </c>
      <c r="K3969" t="s">
        <v>27</v>
      </c>
      <c r="L3969" t="s">
        <v>79</v>
      </c>
      <c r="M3969" t="s">
        <v>22</v>
      </c>
      <c r="N3969" t="s">
        <v>37</v>
      </c>
      <c r="O3969">
        <v>38.729999999999997</v>
      </c>
      <c r="P3969">
        <v>1.4</v>
      </c>
      <c r="Q3969" t="s">
        <v>23</v>
      </c>
    </row>
    <row r="3970" spans="1:17" x14ac:dyDescent="0.3">
      <c r="A3970" t="s">
        <v>8287</v>
      </c>
      <c r="B3970" s="1">
        <v>45112</v>
      </c>
      <c r="C3970" t="s">
        <v>8288</v>
      </c>
      <c r="D3970" t="s">
        <v>109</v>
      </c>
      <c r="E3970" t="s">
        <v>120</v>
      </c>
      <c r="F3970">
        <v>13</v>
      </c>
      <c r="G3970">
        <v>10</v>
      </c>
      <c r="H3970">
        <v>1137.42</v>
      </c>
      <c r="I3970">
        <v>1194.2910000000002</v>
      </c>
      <c r="J3970">
        <f t="shared" si="61"/>
        <v>11942.910000000002</v>
      </c>
      <c r="K3970" t="s">
        <v>51</v>
      </c>
      <c r="L3970" t="s">
        <v>21</v>
      </c>
      <c r="M3970" t="s">
        <v>71</v>
      </c>
      <c r="N3970" t="s">
        <v>30</v>
      </c>
      <c r="O3970">
        <v>48.23</v>
      </c>
      <c r="P3970">
        <v>0</v>
      </c>
      <c r="Q3970" t="s">
        <v>23</v>
      </c>
    </row>
    <row r="3971" spans="1:17" x14ac:dyDescent="0.3">
      <c r="A3971" t="s">
        <v>8289</v>
      </c>
      <c r="B3971" s="1">
        <v>45344</v>
      </c>
      <c r="C3971" t="s">
        <v>8290</v>
      </c>
      <c r="D3971" t="s">
        <v>65</v>
      </c>
      <c r="E3971" t="s">
        <v>19</v>
      </c>
      <c r="F3971">
        <v>2</v>
      </c>
      <c r="G3971">
        <v>2</v>
      </c>
      <c r="H3971">
        <v>1301.58</v>
      </c>
      <c r="I3971">
        <v>1392.6905999999999</v>
      </c>
      <c r="J3971">
        <f t="shared" ref="J3971:J4034" si="62">G3971*I3971</f>
        <v>2785.3811999999998</v>
      </c>
      <c r="K3971" t="s">
        <v>20</v>
      </c>
      <c r="L3971" t="s">
        <v>123</v>
      </c>
      <c r="M3971" t="s">
        <v>22</v>
      </c>
      <c r="N3971" t="s">
        <v>89</v>
      </c>
      <c r="O3971">
        <v>13.66</v>
      </c>
      <c r="P3971">
        <v>4.8</v>
      </c>
      <c r="Q3971" t="s">
        <v>74</v>
      </c>
    </row>
    <row r="3972" spans="1:17" x14ac:dyDescent="0.3">
      <c r="A3972" t="s">
        <v>8291</v>
      </c>
      <c r="B3972" s="1">
        <v>44516</v>
      </c>
      <c r="C3972" t="s">
        <v>8292</v>
      </c>
      <c r="D3972" t="s">
        <v>45</v>
      </c>
      <c r="E3972" t="s">
        <v>8293</v>
      </c>
      <c r="F3972">
        <v>1</v>
      </c>
      <c r="G3972">
        <v>1</v>
      </c>
      <c r="H3972">
        <v>437.26</v>
      </c>
      <c r="I3972">
        <v>494.10379999999992</v>
      </c>
      <c r="J3972">
        <f t="shared" si="62"/>
        <v>494.10379999999992</v>
      </c>
      <c r="K3972" t="s">
        <v>47</v>
      </c>
      <c r="L3972" t="s">
        <v>86</v>
      </c>
      <c r="M3972" t="s">
        <v>29</v>
      </c>
      <c r="N3972" t="s">
        <v>30</v>
      </c>
      <c r="O3972">
        <v>34.799999999999997</v>
      </c>
      <c r="P3972">
        <v>1.3</v>
      </c>
      <c r="Q3972" t="s">
        <v>23</v>
      </c>
    </row>
    <row r="3973" spans="1:17" x14ac:dyDescent="0.3">
      <c r="A3973" t="s">
        <v>8294</v>
      </c>
      <c r="B3973" s="1">
        <v>44353</v>
      </c>
      <c r="C3973" t="s">
        <v>8295</v>
      </c>
      <c r="D3973" t="s">
        <v>100</v>
      </c>
      <c r="E3973" t="s">
        <v>57</v>
      </c>
      <c r="F3973">
        <v>7</v>
      </c>
      <c r="G3973">
        <v>7</v>
      </c>
      <c r="H3973">
        <v>174.97</v>
      </c>
      <c r="I3973">
        <v>187.21790000000001</v>
      </c>
      <c r="J3973">
        <f t="shared" si="62"/>
        <v>1310.5253</v>
      </c>
      <c r="K3973" t="s">
        <v>47</v>
      </c>
      <c r="L3973" t="s">
        <v>123</v>
      </c>
      <c r="M3973" t="s">
        <v>36</v>
      </c>
      <c r="N3973" t="s">
        <v>89</v>
      </c>
      <c r="O3973">
        <v>4.68</v>
      </c>
      <c r="P3973">
        <v>2.6</v>
      </c>
      <c r="Q3973" t="s">
        <v>23</v>
      </c>
    </row>
    <row r="3974" spans="1:17" x14ac:dyDescent="0.3">
      <c r="A3974" t="s">
        <v>8296</v>
      </c>
      <c r="B3974" s="1">
        <v>45365</v>
      </c>
      <c r="C3974" t="s">
        <v>8297</v>
      </c>
      <c r="D3974" t="s">
        <v>61</v>
      </c>
      <c r="E3974" t="s">
        <v>34</v>
      </c>
      <c r="F3974">
        <v>4</v>
      </c>
      <c r="G3974">
        <v>3</v>
      </c>
      <c r="H3974">
        <v>20</v>
      </c>
      <c r="I3974">
        <v>21.400000000000002</v>
      </c>
      <c r="J3974">
        <f t="shared" si="62"/>
        <v>64.2</v>
      </c>
      <c r="K3974" t="s">
        <v>27</v>
      </c>
      <c r="L3974" t="s">
        <v>123</v>
      </c>
      <c r="M3974" t="s">
        <v>71</v>
      </c>
      <c r="N3974" t="s">
        <v>89</v>
      </c>
      <c r="O3974">
        <v>48.63</v>
      </c>
      <c r="P3974">
        <v>3.4</v>
      </c>
      <c r="Q3974" t="s">
        <v>23</v>
      </c>
    </row>
    <row r="3975" spans="1:17" x14ac:dyDescent="0.3">
      <c r="A3975" t="s">
        <v>8298</v>
      </c>
      <c r="B3975" s="1">
        <v>44483</v>
      </c>
      <c r="C3975" t="s">
        <v>8299</v>
      </c>
      <c r="D3975" t="s">
        <v>45</v>
      </c>
      <c r="E3975" t="s">
        <v>46</v>
      </c>
      <c r="F3975">
        <v>14</v>
      </c>
      <c r="G3975">
        <v>11</v>
      </c>
      <c r="H3975">
        <v>331.14</v>
      </c>
      <c r="I3975">
        <v>370.8768</v>
      </c>
      <c r="J3975">
        <f t="shared" si="62"/>
        <v>4079.6448</v>
      </c>
      <c r="K3975" t="s">
        <v>20</v>
      </c>
      <c r="L3975" t="s">
        <v>28</v>
      </c>
      <c r="M3975" t="s">
        <v>36</v>
      </c>
      <c r="N3975" t="s">
        <v>53</v>
      </c>
      <c r="O3975">
        <v>45.73</v>
      </c>
      <c r="P3975">
        <v>3.9</v>
      </c>
      <c r="Q3975" t="s">
        <v>23</v>
      </c>
    </row>
    <row r="3976" spans="1:17" x14ac:dyDescent="0.3">
      <c r="A3976" t="s">
        <v>8300</v>
      </c>
      <c r="B3976" s="1">
        <v>44622</v>
      </c>
      <c r="C3976" t="s">
        <v>8301</v>
      </c>
      <c r="D3976" t="s">
        <v>100</v>
      </c>
      <c r="E3976" t="s">
        <v>26</v>
      </c>
      <c r="F3976">
        <v>15</v>
      </c>
      <c r="G3976">
        <v>14</v>
      </c>
      <c r="H3976">
        <v>1339.46</v>
      </c>
      <c r="I3976">
        <v>1419.8276000000001</v>
      </c>
      <c r="J3976">
        <f t="shared" si="62"/>
        <v>19877.5864</v>
      </c>
      <c r="K3976" t="s">
        <v>20</v>
      </c>
      <c r="L3976" t="s">
        <v>35</v>
      </c>
      <c r="M3976" t="s">
        <v>71</v>
      </c>
      <c r="N3976" t="s">
        <v>37</v>
      </c>
      <c r="O3976">
        <v>37.58</v>
      </c>
      <c r="P3976">
        <v>3.1</v>
      </c>
      <c r="Q3976" t="s">
        <v>74</v>
      </c>
    </row>
    <row r="3977" spans="1:17" x14ac:dyDescent="0.3">
      <c r="A3977" t="s">
        <v>8302</v>
      </c>
      <c r="B3977" s="1">
        <v>45525</v>
      </c>
      <c r="C3977" t="s">
        <v>8303</v>
      </c>
      <c r="D3977" t="s">
        <v>133</v>
      </c>
      <c r="E3977" t="s">
        <v>117</v>
      </c>
      <c r="F3977">
        <v>18</v>
      </c>
      <c r="G3977">
        <v>18</v>
      </c>
      <c r="H3977">
        <v>548.58000000000004</v>
      </c>
      <c r="I3977">
        <v>603.4380000000001</v>
      </c>
      <c r="J3977">
        <f t="shared" si="62"/>
        <v>10861.884000000002</v>
      </c>
      <c r="K3977" t="s">
        <v>20</v>
      </c>
      <c r="L3977" t="s">
        <v>42</v>
      </c>
      <c r="M3977" t="s">
        <v>22</v>
      </c>
      <c r="N3977" t="s">
        <v>30</v>
      </c>
      <c r="O3977">
        <v>10.36</v>
      </c>
      <c r="P3977">
        <v>3.1</v>
      </c>
      <c r="Q3977" t="s">
        <v>74</v>
      </c>
    </row>
    <row r="3978" spans="1:17" x14ac:dyDescent="0.3">
      <c r="A3978" t="s">
        <v>8304</v>
      </c>
      <c r="B3978" s="1">
        <v>44293</v>
      </c>
      <c r="C3978" t="s">
        <v>8305</v>
      </c>
      <c r="D3978" t="s">
        <v>85</v>
      </c>
      <c r="E3978" t="s">
        <v>19</v>
      </c>
      <c r="F3978">
        <v>7</v>
      </c>
      <c r="G3978">
        <v>7</v>
      </c>
      <c r="H3978">
        <v>1290.24</v>
      </c>
      <c r="I3978">
        <v>1419.2640000000001</v>
      </c>
      <c r="J3978">
        <f t="shared" si="62"/>
        <v>9934.8480000000018</v>
      </c>
      <c r="K3978" t="s">
        <v>47</v>
      </c>
      <c r="L3978" t="s">
        <v>42</v>
      </c>
      <c r="M3978" t="s">
        <v>71</v>
      </c>
      <c r="N3978" t="s">
        <v>67</v>
      </c>
      <c r="O3978">
        <v>44.18</v>
      </c>
      <c r="P3978">
        <v>1.8</v>
      </c>
      <c r="Q3978" t="s">
        <v>23</v>
      </c>
    </row>
    <row r="3979" spans="1:17" x14ac:dyDescent="0.3">
      <c r="A3979" t="s">
        <v>8306</v>
      </c>
      <c r="B3979" s="1">
        <v>44768</v>
      </c>
      <c r="C3979" t="s">
        <v>6822</v>
      </c>
      <c r="D3979" t="s">
        <v>100</v>
      </c>
      <c r="E3979" t="s">
        <v>41</v>
      </c>
      <c r="F3979">
        <v>5</v>
      </c>
      <c r="G3979">
        <v>5</v>
      </c>
      <c r="H3979">
        <v>1490.77</v>
      </c>
      <c r="I3979">
        <v>1565.3085000000001</v>
      </c>
      <c r="J3979">
        <f t="shared" si="62"/>
        <v>7826.5425000000005</v>
      </c>
      <c r="K3979" t="s">
        <v>27</v>
      </c>
      <c r="L3979" t="s">
        <v>35</v>
      </c>
      <c r="M3979" t="s">
        <v>8307</v>
      </c>
      <c r="N3979" t="s">
        <v>30</v>
      </c>
      <c r="O3979">
        <v>8.2799999999999994</v>
      </c>
      <c r="P3979">
        <v>4</v>
      </c>
      <c r="Q3979" t="s">
        <v>23</v>
      </c>
    </row>
    <row r="3980" spans="1:17" x14ac:dyDescent="0.3">
      <c r="A3980" t="s">
        <v>8308</v>
      </c>
      <c r="B3980" s="1">
        <v>44993</v>
      </c>
      <c r="C3980" t="s">
        <v>8309</v>
      </c>
      <c r="D3980" t="s">
        <v>116</v>
      </c>
      <c r="E3980" t="s">
        <v>117</v>
      </c>
      <c r="F3980">
        <v>16</v>
      </c>
      <c r="G3980">
        <v>14</v>
      </c>
      <c r="H3980">
        <v>735.29</v>
      </c>
      <c r="I3980">
        <v>772.05449999999996</v>
      </c>
      <c r="J3980">
        <f t="shared" si="62"/>
        <v>10808.762999999999</v>
      </c>
      <c r="K3980" t="s">
        <v>27</v>
      </c>
      <c r="L3980" t="s">
        <v>28</v>
      </c>
      <c r="M3980" t="s">
        <v>36</v>
      </c>
      <c r="N3980" t="s">
        <v>67</v>
      </c>
      <c r="O3980">
        <v>19.82</v>
      </c>
      <c r="Q3980" t="s">
        <v>23</v>
      </c>
    </row>
    <row r="3981" spans="1:17" x14ac:dyDescent="0.3">
      <c r="A3981" t="s">
        <v>8310</v>
      </c>
      <c r="B3981" s="1">
        <v>44180</v>
      </c>
      <c r="C3981" t="s">
        <v>8311</v>
      </c>
      <c r="D3981" t="s">
        <v>56</v>
      </c>
      <c r="E3981" t="s">
        <v>57</v>
      </c>
      <c r="F3981">
        <v>19</v>
      </c>
      <c r="G3981">
        <v>19</v>
      </c>
      <c r="H3981">
        <v>117.76</v>
      </c>
      <c r="I3981">
        <v>131.89120000000003</v>
      </c>
      <c r="J3981">
        <f t="shared" si="62"/>
        <v>2505.9328000000005</v>
      </c>
      <c r="K3981" t="s">
        <v>66</v>
      </c>
      <c r="L3981" t="s">
        <v>8312</v>
      </c>
      <c r="M3981" t="s">
        <v>36</v>
      </c>
      <c r="N3981" t="s">
        <v>53</v>
      </c>
      <c r="O3981">
        <v>23.86</v>
      </c>
      <c r="P3981">
        <v>4.8</v>
      </c>
      <c r="Q3981" t="s">
        <v>23</v>
      </c>
    </row>
    <row r="3982" spans="1:17" x14ac:dyDescent="0.3">
      <c r="A3982" t="s">
        <v>8313</v>
      </c>
      <c r="B3982" s="1">
        <v>44267</v>
      </c>
      <c r="C3982" t="s">
        <v>8314</v>
      </c>
      <c r="D3982" t="s">
        <v>133</v>
      </c>
      <c r="E3982" t="s">
        <v>50</v>
      </c>
      <c r="F3982">
        <v>20</v>
      </c>
      <c r="G3982">
        <v>20</v>
      </c>
      <c r="H3982">
        <v>277.38</v>
      </c>
      <c r="I3982">
        <v>307.89180000000005</v>
      </c>
      <c r="J3982">
        <f t="shared" si="62"/>
        <v>6157.8360000000011</v>
      </c>
      <c r="K3982" t="s">
        <v>51</v>
      </c>
      <c r="L3982" t="s">
        <v>79</v>
      </c>
      <c r="M3982" t="s">
        <v>29</v>
      </c>
      <c r="N3982" t="s">
        <v>53</v>
      </c>
      <c r="O3982">
        <v>5.72</v>
      </c>
      <c r="P3982">
        <v>3.7</v>
      </c>
      <c r="Q3982" t="s">
        <v>23</v>
      </c>
    </row>
    <row r="3983" spans="1:17" x14ac:dyDescent="0.3">
      <c r="A3983" t="s">
        <v>8315</v>
      </c>
      <c r="B3983" s="1">
        <v>44232</v>
      </c>
      <c r="C3983" t="s">
        <v>8316</v>
      </c>
      <c r="D3983" t="s">
        <v>130</v>
      </c>
      <c r="E3983" t="s">
        <v>78</v>
      </c>
      <c r="F3983">
        <v>1</v>
      </c>
      <c r="G3983">
        <v>1</v>
      </c>
      <c r="H3983">
        <v>559.02</v>
      </c>
      <c r="I3983">
        <v>620.51220000000001</v>
      </c>
      <c r="J3983">
        <f t="shared" si="62"/>
        <v>620.51220000000001</v>
      </c>
      <c r="K3983" t="s">
        <v>66</v>
      </c>
      <c r="L3983" t="s">
        <v>28</v>
      </c>
      <c r="M3983" t="s">
        <v>71</v>
      </c>
      <c r="N3983" t="s">
        <v>89</v>
      </c>
      <c r="O3983">
        <v>12.58</v>
      </c>
      <c r="P3983">
        <v>2.6</v>
      </c>
      <c r="Q3983" t="s">
        <v>23</v>
      </c>
    </row>
    <row r="3984" spans="1:17" x14ac:dyDescent="0.3">
      <c r="A3984" t="s">
        <v>8317</v>
      </c>
      <c r="B3984" s="1">
        <v>44479</v>
      </c>
      <c r="C3984" t="s">
        <v>8318</v>
      </c>
      <c r="D3984" t="s">
        <v>65</v>
      </c>
      <c r="E3984" t="s">
        <v>82</v>
      </c>
      <c r="F3984">
        <v>16</v>
      </c>
      <c r="G3984">
        <v>14</v>
      </c>
      <c r="H3984">
        <v>406.61</v>
      </c>
      <c r="I3984">
        <v>435.07270000000005</v>
      </c>
      <c r="J3984">
        <f t="shared" si="62"/>
        <v>6091.0178000000005</v>
      </c>
      <c r="K3984" t="s">
        <v>47</v>
      </c>
      <c r="L3984" t="s">
        <v>79</v>
      </c>
      <c r="M3984" t="s">
        <v>29</v>
      </c>
      <c r="N3984" t="s">
        <v>37</v>
      </c>
      <c r="O3984">
        <v>5.13</v>
      </c>
      <c r="P3984">
        <v>4.3</v>
      </c>
      <c r="Q3984" t="s">
        <v>23</v>
      </c>
    </row>
    <row r="3985" spans="1:17" x14ac:dyDescent="0.3">
      <c r="A3985" t="s">
        <v>8319</v>
      </c>
      <c r="B3985" s="1">
        <v>44298</v>
      </c>
      <c r="C3985" t="s">
        <v>8320</v>
      </c>
      <c r="D3985" t="s">
        <v>94</v>
      </c>
      <c r="E3985" t="s">
        <v>50</v>
      </c>
      <c r="F3985">
        <v>10</v>
      </c>
      <c r="G3985">
        <v>10</v>
      </c>
      <c r="H3985">
        <v>1028.95</v>
      </c>
      <c r="I3985">
        <v>1100.9765000000002</v>
      </c>
      <c r="J3985">
        <f t="shared" si="62"/>
        <v>11009.765000000003</v>
      </c>
      <c r="K3985" t="s">
        <v>66</v>
      </c>
      <c r="L3985" t="s">
        <v>123</v>
      </c>
      <c r="M3985" t="s">
        <v>29</v>
      </c>
      <c r="N3985" t="s">
        <v>89</v>
      </c>
      <c r="O3985">
        <v>6.46</v>
      </c>
      <c r="P3985">
        <v>2.2000000000000002</v>
      </c>
      <c r="Q3985" t="s">
        <v>23</v>
      </c>
    </row>
    <row r="3986" spans="1:17" x14ac:dyDescent="0.3">
      <c r="A3986" t="s">
        <v>8321</v>
      </c>
      <c r="B3986" s="1">
        <v>45479</v>
      </c>
      <c r="C3986" t="s">
        <v>8322</v>
      </c>
      <c r="D3986" t="s">
        <v>65</v>
      </c>
      <c r="E3986" t="s">
        <v>82</v>
      </c>
      <c r="F3986">
        <v>8</v>
      </c>
      <c r="G3986">
        <v>8</v>
      </c>
      <c r="H3986">
        <v>1105.04</v>
      </c>
      <c r="I3986">
        <v>1237.6448</v>
      </c>
      <c r="J3986">
        <f t="shared" si="62"/>
        <v>9901.1584000000003</v>
      </c>
      <c r="K3986" t="s">
        <v>20</v>
      </c>
      <c r="L3986" t="s">
        <v>21</v>
      </c>
      <c r="M3986" t="s">
        <v>22</v>
      </c>
      <c r="N3986" t="s">
        <v>37</v>
      </c>
      <c r="O3986">
        <v>0.35</v>
      </c>
      <c r="Q3986" t="s">
        <v>23</v>
      </c>
    </row>
    <row r="3987" spans="1:17" x14ac:dyDescent="0.3">
      <c r="A3987" t="s">
        <v>8323</v>
      </c>
      <c r="B3987" s="1">
        <v>43909</v>
      </c>
      <c r="C3987" t="s">
        <v>8324</v>
      </c>
      <c r="D3987" t="s">
        <v>65</v>
      </c>
      <c r="E3987" t="s">
        <v>19</v>
      </c>
      <c r="F3987">
        <v>10</v>
      </c>
      <c r="G3987">
        <v>9</v>
      </c>
      <c r="H3987">
        <v>1306.6500000000001</v>
      </c>
      <c r="I3987">
        <v>1371.9825000000001</v>
      </c>
      <c r="J3987">
        <f t="shared" si="62"/>
        <v>12347.842500000001</v>
      </c>
      <c r="K3987" t="s">
        <v>20</v>
      </c>
      <c r="L3987" t="s">
        <v>35</v>
      </c>
      <c r="M3987" t="s">
        <v>36</v>
      </c>
      <c r="N3987" t="s">
        <v>89</v>
      </c>
      <c r="O3987">
        <v>22.21</v>
      </c>
      <c r="P3987">
        <v>0</v>
      </c>
      <c r="Q3987" t="s">
        <v>23</v>
      </c>
    </row>
    <row r="3988" spans="1:17" x14ac:dyDescent="0.3">
      <c r="A3988" t="s">
        <v>8325</v>
      </c>
      <c r="B3988" s="1">
        <v>45098</v>
      </c>
      <c r="C3988" t="s">
        <v>8326</v>
      </c>
      <c r="D3988" t="s">
        <v>116</v>
      </c>
      <c r="E3988" t="s">
        <v>117</v>
      </c>
      <c r="F3988">
        <v>15</v>
      </c>
      <c r="G3988">
        <v>12</v>
      </c>
      <c r="H3988">
        <v>452.5</v>
      </c>
      <c r="I3988">
        <v>511.32499999999993</v>
      </c>
      <c r="J3988">
        <f t="shared" si="62"/>
        <v>6135.9</v>
      </c>
      <c r="K3988" t="s">
        <v>66</v>
      </c>
      <c r="M3988" t="s">
        <v>36</v>
      </c>
      <c r="N3988" t="s">
        <v>37</v>
      </c>
      <c r="O3988">
        <v>45.17</v>
      </c>
      <c r="P3988">
        <v>3.3</v>
      </c>
      <c r="Q3988" t="s">
        <v>23</v>
      </c>
    </row>
    <row r="3989" spans="1:17" x14ac:dyDescent="0.3">
      <c r="A3989" t="s">
        <v>8327</v>
      </c>
      <c r="B3989" s="1">
        <v>44834</v>
      </c>
      <c r="C3989" t="s">
        <v>8328</v>
      </c>
      <c r="E3989" t="s">
        <v>82</v>
      </c>
      <c r="F3989">
        <v>16</v>
      </c>
      <c r="G3989">
        <v>13</v>
      </c>
      <c r="H3989">
        <v>326.51</v>
      </c>
      <c r="I3989">
        <v>355.89590000000004</v>
      </c>
      <c r="J3989">
        <f t="shared" si="62"/>
        <v>4626.6467000000002</v>
      </c>
      <c r="K3989" t="s">
        <v>27</v>
      </c>
      <c r="L3989" t="s">
        <v>42</v>
      </c>
      <c r="M3989" t="s">
        <v>29</v>
      </c>
      <c r="N3989" t="s">
        <v>89</v>
      </c>
      <c r="O3989">
        <v>12.65</v>
      </c>
      <c r="P3989">
        <v>3.3</v>
      </c>
      <c r="Q3989" t="s">
        <v>23</v>
      </c>
    </row>
    <row r="3990" spans="1:17" x14ac:dyDescent="0.3">
      <c r="A3990" t="s">
        <v>8329</v>
      </c>
      <c r="B3990" s="1">
        <v>43875</v>
      </c>
      <c r="C3990" t="s">
        <v>8330</v>
      </c>
      <c r="D3990" t="s">
        <v>94</v>
      </c>
      <c r="E3990" t="s">
        <v>117</v>
      </c>
      <c r="F3990">
        <v>18</v>
      </c>
      <c r="G3990">
        <v>14</v>
      </c>
      <c r="H3990">
        <v>812.24</v>
      </c>
      <c r="I3990">
        <v>925.95360000000016</v>
      </c>
      <c r="J3990">
        <f t="shared" si="62"/>
        <v>12963.350400000003</v>
      </c>
      <c r="K3990" t="s">
        <v>27</v>
      </c>
      <c r="L3990" t="s">
        <v>21</v>
      </c>
      <c r="M3990" t="s">
        <v>71</v>
      </c>
      <c r="N3990" t="s">
        <v>8331</v>
      </c>
      <c r="O3990">
        <v>6.29</v>
      </c>
      <c r="P3990">
        <v>4.9000000000000004</v>
      </c>
      <c r="Q3990" t="s">
        <v>23</v>
      </c>
    </row>
    <row r="3991" spans="1:17" x14ac:dyDescent="0.3">
      <c r="A3991" t="s">
        <v>8332</v>
      </c>
      <c r="B3991" s="1">
        <v>43859</v>
      </c>
      <c r="C3991" t="s">
        <v>8333</v>
      </c>
      <c r="D3991" t="s">
        <v>61</v>
      </c>
      <c r="E3991" t="s">
        <v>70</v>
      </c>
      <c r="F3991">
        <v>1</v>
      </c>
      <c r="G3991">
        <v>1</v>
      </c>
      <c r="H3991">
        <v>1389.78</v>
      </c>
      <c r="I3991">
        <v>1459.269</v>
      </c>
      <c r="J3991">
        <f t="shared" si="62"/>
        <v>1459.269</v>
      </c>
      <c r="K3991" t="s">
        <v>66</v>
      </c>
      <c r="L3991" t="s">
        <v>21</v>
      </c>
      <c r="M3991" t="s">
        <v>71</v>
      </c>
      <c r="N3991" t="s">
        <v>37</v>
      </c>
      <c r="O3991">
        <v>19</v>
      </c>
      <c r="P3991">
        <v>3</v>
      </c>
      <c r="Q3991" t="s">
        <v>23</v>
      </c>
    </row>
    <row r="3992" spans="1:17" x14ac:dyDescent="0.3">
      <c r="A3992" t="s">
        <v>8334</v>
      </c>
      <c r="B3992" s="1">
        <v>44359</v>
      </c>
      <c r="C3992" t="s">
        <v>8335</v>
      </c>
      <c r="D3992" t="s">
        <v>77</v>
      </c>
      <c r="E3992" t="s">
        <v>78</v>
      </c>
      <c r="F3992">
        <v>12</v>
      </c>
      <c r="G3992">
        <v>10</v>
      </c>
      <c r="H3992">
        <v>6</v>
      </c>
      <c r="I3992">
        <v>6.8999999999999995</v>
      </c>
      <c r="J3992">
        <f t="shared" si="62"/>
        <v>69</v>
      </c>
      <c r="K3992" t="s">
        <v>66</v>
      </c>
      <c r="L3992" t="s">
        <v>42</v>
      </c>
      <c r="M3992" t="s">
        <v>29</v>
      </c>
      <c r="N3992" t="s">
        <v>53</v>
      </c>
      <c r="O3992">
        <v>47.07</v>
      </c>
      <c r="P3992">
        <v>4.5999999999999996</v>
      </c>
      <c r="Q3992" t="s">
        <v>23</v>
      </c>
    </row>
    <row r="3993" spans="1:17" x14ac:dyDescent="0.3">
      <c r="A3993" t="s">
        <v>8336</v>
      </c>
      <c r="B3993" s="1">
        <v>44865</v>
      </c>
      <c r="C3993" t="s">
        <v>8337</v>
      </c>
      <c r="D3993" t="s">
        <v>130</v>
      </c>
      <c r="E3993" t="s">
        <v>78</v>
      </c>
      <c r="F3993">
        <v>3</v>
      </c>
      <c r="G3993">
        <v>3</v>
      </c>
      <c r="H3993">
        <v>20</v>
      </c>
      <c r="I3993">
        <v>21.6</v>
      </c>
      <c r="J3993">
        <f t="shared" si="62"/>
        <v>64.800000000000011</v>
      </c>
      <c r="K3993" t="s">
        <v>51</v>
      </c>
      <c r="L3993" t="s">
        <v>21</v>
      </c>
      <c r="M3993" t="s">
        <v>29</v>
      </c>
      <c r="N3993" t="s">
        <v>30</v>
      </c>
      <c r="O3993">
        <v>11.18</v>
      </c>
      <c r="P3993">
        <v>1.9</v>
      </c>
      <c r="Q3993" t="s">
        <v>23</v>
      </c>
    </row>
    <row r="3994" spans="1:17" x14ac:dyDescent="0.3">
      <c r="A3994" t="s">
        <v>8338</v>
      </c>
      <c r="B3994" s="1">
        <v>45582</v>
      </c>
      <c r="C3994" t="s">
        <v>8339</v>
      </c>
      <c r="D3994" t="s">
        <v>141</v>
      </c>
      <c r="E3994" t="s">
        <v>95</v>
      </c>
      <c r="F3994">
        <v>18</v>
      </c>
      <c r="G3994">
        <v>17</v>
      </c>
      <c r="H3994">
        <v>993.06</v>
      </c>
      <c r="I3994">
        <v>1102.2966000000001</v>
      </c>
      <c r="J3994">
        <f t="shared" si="62"/>
        <v>18739.042200000004</v>
      </c>
      <c r="K3994" t="s">
        <v>20</v>
      </c>
      <c r="L3994" t="s">
        <v>42</v>
      </c>
      <c r="M3994" t="s">
        <v>36</v>
      </c>
      <c r="N3994" t="s">
        <v>67</v>
      </c>
      <c r="O3994">
        <v>29.68</v>
      </c>
      <c r="P3994">
        <v>2.6</v>
      </c>
      <c r="Q3994" t="s">
        <v>23</v>
      </c>
    </row>
    <row r="3995" spans="1:17" x14ac:dyDescent="0.3">
      <c r="A3995" t="s">
        <v>8340</v>
      </c>
      <c r="B3995" s="1">
        <v>45189</v>
      </c>
      <c r="D3995" t="s">
        <v>61</v>
      </c>
      <c r="E3995" t="s">
        <v>70</v>
      </c>
      <c r="F3995">
        <v>6</v>
      </c>
      <c r="G3995">
        <v>5</v>
      </c>
      <c r="H3995">
        <v>1099.8599999999999</v>
      </c>
      <c r="I3995">
        <v>1165.8516</v>
      </c>
      <c r="J3995">
        <f t="shared" si="62"/>
        <v>5829.2579999999998</v>
      </c>
      <c r="K3995" t="s">
        <v>66</v>
      </c>
      <c r="L3995" t="s">
        <v>21</v>
      </c>
      <c r="M3995" t="s">
        <v>29</v>
      </c>
      <c r="N3995" t="s">
        <v>30</v>
      </c>
      <c r="O3995">
        <v>27.3</v>
      </c>
      <c r="P3995">
        <v>3.4</v>
      </c>
      <c r="Q3995" t="s">
        <v>23</v>
      </c>
    </row>
    <row r="3996" spans="1:17" x14ac:dyDescent="0.3">
      <c r="A3996" t="s">
        <v>8341</v>
      </c>
      <c r="B3996" s="1">
        <v>44463</v>
      </c>
      <c r="C3996" t="s">
        <v>8342</v>
      </c>
      <c r="D3996" t="s">
        <v>85</v>
      </c>
      <c r="E3996" t="s">
        <v>19</v>
      </c>
      <c r="F3996">
        <v>18</v>
      </c>
      <c r="G3996">
        <v>15</v>
      </c>
      <c r="H3996">
        <v>112.15</v>
      </c>
      <c r="I3996">
        <v>120.00050000000002</v>
      </c>
      <c r="J3996">
        <f t="shared" si="62"/>
        <v>1800.0075000000002</v>
      </c>
      <c r="K3996" t="s">
        <v>51</v>
      </c>
      <c r="L3996" t="s">
        <v>123</v>
      </c>
      <c r="M3996" t="s">
        <v>36</v>
      </c>
      <c r="N3996" t="s">
        <v>30</v>
      </c>
      <c r="O3996">
        <v>36.159999999999997</v>
      </c>
      <c r="P3996">
        <v>1.6</v>
      </c>
      <c r="Q3996" t="s">
        <v>23</v>
      </c>
    </row>
    <row r="3997" spans="1:17" x14ac:dyDescent="0.3">
      <c r="A3997" t="s">
        <v>8343</v>
      </c>
      <c r="B3997" s="1">
        <v>44242</v>
      </c>
      <c r="C3997" t="s">
        <v>8344</v>
      </c>
      <c r="D3997" t="s">
        <v>130</v>
      </c>
      <c r="E3997" t="s">
        <v>78</v>
      </c>
      <c r="F3997">
        <v>20</v>
      </c>
      <c r="G3997">
        <v>16</v>
      </c>
      <c r="H3997">
        <v>1000.42</v>
      </c>
      <c r="I3997">
        <v>1080.4536000000001</v>
      </c>
      <c r="J3997">
        <f t="shared" si="62"/>
        <v>17287.257600000001</v>
      </c>
      <c r="K3997" t="s">
        <v>8345</v>
      </c>
      <c r="L3997" t="s">
        <v>35</v>
      </c>
      <c r="M3997" t="s">
        <v>22</v>
      </c>
      <c r="N3997" t="s">
        <v>53</v>
      </c>
      <c r="O3997">
        <v>11.69</v>
      </c>
      <c r="P3997">
        <v>2.1</v>
      </c>
      <c r="Q3997" t="s">
        <v>111</v>
      </c>
    </row>
    <row r="3998" spans="1:17" x14ac:dyDescent="0.3">
      <c r="A3998" t="s">
        <v>8346</v>
      </c>
      <c r="B3998" s="1" t="s">
        <v>2362</v>
      </c>
      <c r="C3998" t="s">
        <v>3452</v>
      </c>
      <c r="D3998" t="s">
        <v>133</v>
      </c>
      <c r="E3998" t="s">
        <v>50</v>
      </c>
      <c r="F3998">
        <v>4</v>
      </c>
      <c r="G3998">
        <v>3</v>
      </c>
      <c r="H3998">
        <v>1126.6500000000001</v>
      </c>
      <c r="I3998">
        <v>1250.5815000000002</v>
      </c>
      <c r="J3998">
        <f t="shared" si="62"/>
        <v>3751.7445000000007</v>
      </c>
      <c r="K3998" t="s">
        <v>20</v>
      </c>
      <c r="L3998" t="s">
        <v>86</v>
      </c>
      <c r="M3998" t="s">
        <v>71</v>
      </c>
      <c r="N3998" t="s">
        <v>53</v>
      </c>
      <c r="O3998">
        <v>20.68</v>
      </c>
      <c r="P3998">
        <v>2.6</v>
      </c>
      <c r="Q3998" t="s">
        <v>23</v>
      </c>
    </row>
    <row r="3999" spans="1:17" x14ac:dyDescent="0.3">
      <c r="A3999" t="s">
        <v>8347</v>
      </c>
      <c r="B3999" s="1">
        <v>45084</v>
      </c>
      <c r="C3999" t="s">
        <v>8348</v>
      </c>
      <c r="D3999" t="s">
        <v>94</v>
      </c>
      <c r="E3999" t="s">
        <v>50</v>
      </c>
      <c r="F3999">
        <v>6</v>
      </c>
      <c r="G3999">
        <v>6</v>
      </c>
      <c r="H3999">
        <v>1072.44</v>
      </c>
      <c r="I3999">
        <v>1126.0620000000001</v>
      </c>
      <c r="J3999">
        <f t="shared" si="62"/>
        <v>6756.3720000000012</v>
      </c>
      <c r="K3999" t="s">
        <v>20</v>
      </c>
      <c r="L3999" t="s">
        <v>79</v>
      </c>
      <c r="M3999" t="s">
        <v>29</v>
      </c>
      <c r="N3999" t="s">
        <v>30</v>
      </c>
      <c r="O3999">
        <v>9.07</v>
      </c>
      <c r="P3999">
        <v>3.4</v>
      </c>
      <c r="Q3999" t="s">
        <v>23</v>
      </c>
    </row>
    <row r="4000" spans="1:17" x14ac:dyDescent="0.3">
      <c r="A4000" t="s">
        <v>8349</v>
      </c>
      <c r="B4000" s="1">
        <v>44082</v>
      </c>
      <c r="C4000" t="s">
        <v>8350</v>
      </c>
      <c r="D4000" t="s">
        <v>130</v>
      </c>
      <c r="E4000" t="s">
        <v>8351</v>
      </c>
      <c r="F4000">
        <v>16</v>
      </c>
      <c r="G4000">
        <v>14</v>
      </c>
      <c r="H4000">
        <v>1273.99</v>
      </c>
      <c r="I4000">
        <v>1452.3486000000003</v>
      </c>
      <c r="J4000">
        <f t="shared" si="62"/>
        <v>20332.880400000002</v>
      </c>
      <c r="K4000" t="s">
        <v>20</v>
      </c>
      <c r="L4000" t="s">
        <v>35</v>
      </c>
      <c r="M4000" t="s">
        <v>22</v>
      </c>
      <c r="N4000" t="s">
        <v>37</v>
      </c>
      <c r="O4000">
        <v>38.03</v>
      </c>
      <c r="P4000">
        <v>1.3</v>
      </c>
      <c r="Q4000" t="s">
        <v>23</v>
      </c>
    </row>
    <row r="4001" spans="1:17" x14ac:dyDescent="0.3">
      <c r="A4001" t="s">
        <v>8352</v>
      </c>
      <c r="B4001" s="1">
        <v>44784</v>
      </c>
      <c r="C4001" t="s">
        <v>8353</v>
      </c>
      <c r="D4001" t="s">
        <v>45</v>
      </c>
      <c r="E4001" t="s">
        <v>46</v>
      </c>
      <c r="F4001">
        <v>11</v>
      </c>
      <c r="G4001">
        <v>11</v>
      </c>
      <c r="H4001">
        <v>589.34</v>
      </c>
      <c r="I4001">
        <v>642.38060000000007</v>
      </c>
      <c r="J4001">
        <f t="shared" si="62"/>
        <v>7066.1866000000009</v>
      </c>
      <c r="K4001" t="s">
        <v>66</v>
      </c>
      <c r="L4001" t="s">
        <v>42</v>
      </c>
      <c r="M4001" t="s">
        <v>71</v>
      </c>
      <c r="N4001" t="s">
        <v>89</v>
      </c>
      <c r="O4001">
        <v>34.979999999999997</v>
      </c>
      <c r="P4001">
        <v>4.9000000000000004</v>
      </c>
      <c r="Q4001" t="s">
        <v>74</v>
      </c>
    </row>
    <row r="4002" spans="1:17" x14ac:dyDescent="0.3">
      <c r="A4002" t="s">
        <v>8354</v>
      </c>
      <c r="B4002" s="1">
        <v>44190</v>
      </c>
      <c r="C4002" t="s">
        <v>8355</v>
      </c>
      <c r="D4002" t="s">
        <v>85</v>
      </c>
      <c r="E4002" t="s">
        <v>78</v>
      </c>
      <c r="F4002">
        <v>12</v>
      </c>
      <c r="G4002">
        <v>12</v>
      </c>
      <c r="H4002">
        <v>18.91</v>
      </c>
      <c r="I4002">
        <v>20.233700000000002</v>
      </c>
      <c r="J4002">
        <f t="shared" si="62"/>
        <v>242.80440000000004</v>
      </c>
      <c r="K4002" t="s">
        <v>27</v>
      </c>
      <c r="L4002" t="s">
        <v>42</v>
      </c>
      <c r="M4002" t="s">
        <v>29</v>
      </c>
      <c r="N4002" t="s">
        <v>30</v>
      </c>
      <c r="O4002">
        <v>24.24</v>
      </c>
      <c r="P4002">
        <v>1.3</v>
      </c>
      <c r="Q4002" t="s">
        <v>23</v>
      </c>
    </row>
    <row r="4003" spans="1:17" x14ac:dyDescent="0.3">
      <c r="A4003" t="s">
        <v>8356</v>
      </c>
      <c r="B4003" s="1">
        <v>45388</v>
      </c>
      <c r="C4003" t="s">
        <v>8357</v>
      </c>
      <c r="D4003" t="s">
        <v>61</v>
      </c>
      <c r="E4003" t="s">
        <v>70</v>
      </c>
      <c r="F4003">
        <v>11</v>
      </c>
      <c r="G4003">
        <v>10</v>
      </c>
      <c r="H4003">
        <v>694.79</v>
      </c>
      <c r="I4003">
        <v>757.3211</v>
      </c>
      <c r="J4003">
        <f t="shared" si="62"/>
        <v>7573.2110000000002</v>
      </c>
      <c r="K4003" t="s">
        <v>51</v>
      </c>
      <c r="L4003" t="s">
        <v>79</v>
      </c>
      <c r="M4003" t="s">
        <v>71</v>
      </c>
      <c r="N4003" t="s">
        <v>8358</v>
      </c>
      <c r="O4003">
        <v>13.65</v>
      </c>
      <c r="P4003" t="s">
        <v>316</v>
      </c>
      <c r="Q4003" t="s">
        <v>23</v>
      </c>
    </row>
    <row r="4004" spans="1:17" x14ac:dyDescent="0.3">
      <c r="A4004" t="s">
        <v>8359</v>
      </c>
      <c r="B4004" s="1">
        <v>44685</v>
      </c>
      <c r="C4004" t="s">
        <v>8360</v>
      </c>
      <c r="D4004" t="s">
        <v>100</v>
      </c>
      <c r="F4004">
        <v>15</v>
      </c>
      <c r="G4004">
        <v>14</v>
      </c>
      <c r="H4004">
        <v>545.53</v>
      </c>
      <c r="I4004">
        <v>589.17240000000004</v>
      </c>
      <c r="J4004">
        <f t="shared" si="62"/>
        <v>8248.4135999999999</v>
      </c>
      <c r="K4004" t="s">
        <v>47</v>
      </c>
      <c r="L4004" t="s">
        <v>79</v>
      </c>
      <c r="M4004" t="s">
        <v>71</v>
      </c>
      <c r="N4004" t="s">
        <v>37</v>
      </c>
      <c r="O4004">
        <v>3.8</v>
      </c>
      <c r="P4004">
        <v>3.9</v>
      </c>
      <c r="Q4004" t="s">
        <v>23</v>
      </c>
    </row>
    <row r="4005" spans="1:17" x14ac:dyDescent="0.3">
      <c r="A4005" t="s">
        <v>8361</v>
      </c>
      <c r="B4005" s="1">
        <v>44159</v>
      </c>
      <c r="C4005" t="s">
        <v>8362</v>
      </c>
      <c r="D4005" t="s">
        <v>40</v>
      </c>
      <c r="E4005" t="s">
        <v>57</v>
      </c>
      <c r="F4005">
        <v>14</v>
      </c>
      <c r="G4005">
        <v>14</v>
      </c>
      <c r="H4005">
        <v>1368.02</v>
      </c>
      <c r="I4005">
        <v>1573.223</v>
      </c>
      <c r="J4005">
        <f t="shared" si="62"/>
        <v>22025.121999999999</v>
      </c>
      <c r="K4005" t="s">
        <v>66</v>
      </c>
      <c r="L4005" t="s">
        <v>123</v>
      </c>
      <c r="M4005" t="s">
        <v>71</v>
      </c>
      <c r="N4005" t="s">
        <v>89</v>
      </c>
      <c r="O4005">
        <v>14.23</v>
      </c>
      <c r="P4005">
        <v>1.5</v>
      </c>
      <c r="Q4005" t="s">
        <v>23</v>
      </c>
    </row>
    <row r="4006" spans="1:17" x14ac:dyDescent="0.3">
      <c r="A4006" t="s">
        <v>8363</v>
      </c>
      <c r="B4006" s="1">
        <v>43874</v>
      </c>
      <c r="C4006" t="s">
        <v>8364</v>
      </c>
      <c r="D4006" t="s">
        <v>109</v>
      </c>
      <c r="E4006" t="s">
        <v>120</v>
      </c>
      <c r="F4006">
        <v>1</v>
      </c>
      <c r="G4006">
        <v>1</v>
      </c>
      <c r="H4006">
        <v>425.11</v>
      </c>
      <c r="I4006">
        <v>488.87649999999996</v>
      </c>
      <c r="J4006">
        <f t="shared" si="62"/>
        <v>488.87649999999996</v>
      </c>
      <c r="K4006" t="s">
        <v>20</v>
      </c>
      <c r="L4006" t="s">
        <v>28</v>
      </c>
      <c r="M4006" t="s">
        <v>36</v>
      </c>
      <c r="N4006" t="s">
        <v>53</v>
      </c>
      <c r="O4006">
        <v>6.99</v>
      </c>
      <c r="P4006">
        <v>4.9000000000000004</v>
      </c>
      <c r="Q4006" t="s">
        <v>23</v>
      </c>
    </row>
    <row r="4007" spans="1:17" x14ac:dyDescent="0.3">
      <c r="A4007" t="s">
        <v>8365</v>
      </c>
      <c r="B4007" s="1">
        <v>45592</v>
      </c>
      <c r="C4007" t="s">
        <v>8366</v>
      </c>
      <c r="D4007" t="s">
        <v>116</v>
      </c>
      <c r="E4007" t="s">
        <v>50</v>
      </c>
      <c r="F4007">
        <v>8</v>
      </c>
      <c r="G4007">
        <v>8</v>
      </c>
      <c r="H4007">
        <v>1280.6400000000001</v>
      </c>
      <c r="I4007">
        <v>1459.9296000000002</v>
      </c>
      <c r="J4007">
        <f t="shared" si="62"/>
        <v>11679.436800000001</v>
      </c>
      <c r="K4007" t="s">
        <v>47</v>
      </c>
      <c r="L4007" t="s">
        <v>79</v>
      </c>
      <c r="M4007" t="s">
        <v>29</v>
      </c>
      <c r="N4007" t="s">
        <v>30</v>
      </c>
      <c r="O4007">
        <v>22.7</v>
      </c>
      <c r="P4007">
        <v>3.3</v>
      </c>
      <c r="Q4007" t="s">
        <v>23</v>
      </c>
    </row>
    <row r="4008" spans="1:17" x14ac:dyDescent="0.3">
      <c r="A4008" t="s">
        <v>8367</v>
      </c>
      <c r="B4008" s="1">
        <v>44415</v>
      </c>
      <c r="C4008" t="s">
        <v>8368</v>
      </c>
      <c r="D4008" t="s">
        <v>40</v>
      </c>
      <c r="E4008" t="s">
        <v>41</v>
      </c>
      <c r="F4008">
        <v>8</v>
      </c>
      <c r="G4008">
        <v>6</v>
      </c>
      <c r="H4008">
        <v>374.43</v>
      </c>
      <c r="I4008">
        <v>415.61730000000006</v>
      </c>
      <c r="J4008">
        <f t="shared" si="62"/>
        <v>2493.7038000000002</v>
      </c>
      <c r="K4008" t="s">
        <v>20</v>
      </c>
      <c r="L4008" t="s">
        <v>79</v>
      </c>
      <c r="M4008" t="s">
        <v>36</v>
      </c>
      <c r="N4008" t="s">
        <v>53</v>
      </c>
      <c r="O4008">
        <v>9999</v>
      </c>
      <c r="P4008">
        <v>3.3</v>
      </c>
      <c r="Q4008" t="s">
        <v>23</v>
      </c>
    </row>
    <row r="4009" spans="1:17" x14ac:dyDescent="0.3">
      <c r="A4009" t="s">
        <v>8369</v>
      </c>
      <c r="B4009" s="1">
        <v>44001</v>
      </c>
      <c r="C4009" t="s">
        <v>8370</v>
      </c>
      <c r="D4009" t="s">
        <v>65</v>
      </c>
      <c r="E4009" t="s">
        <v>78</v>
      </c>
      <c r="F4009">
        <v>7</v>
      </c>
      <c r="G4009">
        <v>7</v>
      </c>
      <c r="H4009">
        <v>332.93</v>
      </c>
      <c r="I4009">
        <v>369.55230000000006</v>
      </c>
      <c r="J4009">
        <f t="shared" si="62"/>
        <v>2586.8661000000002</v>
      </c>
      <c r="K4009" t="s">
        <v>20</v>
      </c>
      <c r="L4009" t="s">
        <v>42</v>
      </c>
      <c r="M4009" t="s">
        <v>71</v>
      </c>
      <c r="N4009" t="s">
        <v>67</v>
      </c>
      <c r="O4009">
        <v>44.34</v>
      </c>
      <c r="P4009">
        <v>2.2999999999999998</v>
      </c>
      <c r="Q4009" t="s">
        <v>23</v>
      </c>
    </row>
    <row r="4010" spans="1:17" x14ac:dyDescent="0.3">
      <c r="A4010" t="s">
        <v>8371</v>
      </c>
      <c r="B4010" s="1">
        <v>44370</v>
      </c>
      <c r="C4010" t="s">
        <v>8372</v>
      </c>
      <c r="D4010" t="s">
        <v>65</v>
      </c>
      <c r="E4010" t="s">
        <v>78</v>
      </c>
      <c r="F4010">
        <v>17</v>
      </c>
      <c r="G4010">
        <v>14</v>
      </c>
      <c r="H4010">
        <v>1413.3</v>
      </c>
      <c r="I4010">
        <v>1582.8960000000002</v>
      </c>
      <c r="J4010">
        <f t="shared" si="62"/>
        <v>22160.544000000002</v>
      </c>
      <c r="K4010" t="s">
        <v>51</v>
      </c>
      <c r="L4010" t="s">
        <v>123</v>
      </c>
      <c r="M4010" t="s">
        <v>22</v>
      </c>
      <c r="N4010" t="s">
        <v>67</v>
      </c>
      <c r="O4010">
        <v>17.25</v>
      </c>
      <c r="P4010">
        <v>4.5</v>
      </c>
      <c r="Q4010" t="s">
        <v>23</v>
      </c>
    </row>
    <row r="4011" spans="1:17" x14ac:dyDescent="0.3">
      <c r="A4011" t="s">
        <v>8373</v>
      </c>
      <c r="B4011" s="1">
        <v>43924</v>
      </c>
      <c r="C4011" t="s">
        <v>8374</v>
      </c>
      <c r="D4011" t="s">
        <v>130</v>
      </c>
      <c r="E4011" t="s">
        <v>82</v>
      </c>
      <c r="F4011">
        <v>20</v>
      </c>
      <c r="G4011">
        <v>20</v>
      </c>
      <c r="H4011">
        <v>1352.49</v>
      </c>
      <c r="I4011">
        <v>1555.3634999999999</v>
      </c>
      <c r="J4011">
        <f t="shared" si="62"/>
        <v>31107.269999999997</v>
      </c>
      <c r="K4011" t="s">
        <v>51</v>
      </c>
      <c r="L4011" t="s">
        <v>35</v>
      </c>
      <c r="M4011" t="s">
        <v>71</v>
      </c>
      <c r="N4011" t="s">
        <v>89</v>
      </c>
      <c r="O4011">
        <v>45.7</v>
      </c>
      <c r="P4011">
        <v>2.1</v>
      </c>
      <c r="Q4011" t="s">
        <v>23</v>
      </c>
    </row>
    <row r="4012" spans="1:17" x14ac:dyDescent="0.3">
      <c r="A4012" t="s">
        <v>8375</v>
      </c>
      <c r="B4012" s="1">
        <v>44072</v>
      </c>
      <c r="C4012" t="s">
        <v>8376</v>
      </c>
      <c r="D4012" t="s">
        <v>85</v>
      </c>
      <c r="E4012" t="s">
        <v>78</v>
      </c>
      <c r="F4012">
        <v>5</v>
      </c>
      <c r="G4012">
        <v>5</v>
      </c>
      <c r="H4012">
        <v>497.43</v>
      </c>
      <c r="I4012">
        <v>572.04449999999997</v>
      </c>
      <c r="J4012">
        <f t="shared" si="62"/>
        <v>2860.2224999999999</v>
      </c>
      <c r="K4012" t="s">
        <v>27</v>
      </c>
      <c r="L4012" t="s">
        <v>86</v>
      </c>
      <c r="M4012" t="s">
        <v>71</v>
      </c>
      <c r="N4012" t="s">
        <v>8377</v>
      </c>
      <c r="O4012">
        <v>9999</v>
      </c>
      <c r="P4012">
        <v>4.5</v>
      </c>
      <c r="Q4012" t="s">
        <v>23</v>
      </c>
    </row>
    <row r="4013" spans="1:17" x14ac:dyDescent="0.3">
      <c r="A4013" t="s">
        <v>8378</v>
      </c>
      <c r="B4013" s="1">
        <v>44940</v>
      </c>
      <c r="C4013" t="s">
        <v>8379</v>
      </c>
      <c r="D4013" t="s">
        <v>77</v>
      </c>
      <c r="E4013" t="s">
        <v>78</v>
      </c>
      <c r="F4013">
        <v>6</v>
      </c>
      <c r="G4013">
        <v>6</v>
      </c>
      <c r="H4013">
        <v>385.3</v>
      </c>
      <c r="I4013">
        <v>431.53600000000006</v>
      </c>
      <c r="J4013">
        <f t="shared" si="62"/>
        <v>2589.2160000000003</v>
      </c>
      <c r="K4013" t="s">
        <v>3075</v>
      </c>
      <c r="L4013" t="s">
        <v>86</v>
      </c>
      <c r="M4013" t="s">
        <v>71</v>
      </c>
      <c r="N4013" t="s">
        <v>89</v>
      </c>
      <c r="O4013">
        <v>14.04</v>
      </c>
      <c r="P4013">
        <v>2.1</v>
      </c>
      <c r="Q4013" t="s">
        <v>23</v>
      </c>
    </row>
    <row r="4014" spans="1:17" x14ac:dyDescent="0.3">
      <c r="A4014" t="s">
        <v>8380</v>
      </c>
      <c r="B4014" s="1">
        <v>44372</v>
      </c>
      <c r="C4014" t="s">
        <v>8381</v>
      </c>
      <c r="D4014" t="s">
        <v>100</v>
      </c>
      <c r="E4014" t="s">
        <v>26</v>
      </c>
      <c r="F4014">
        <v>6</v>
      </c>
      <c r="G4014">
        <v>6</v>
      </c>
      <c r="H4014">
        <v>821.86</v>
      </c>
      <c r="I4014">
        <v>920.48320000000012</v>
      </c>
      <c r="J4014">
        <f t="shared" si="62"/>
        <v>5522.8992000000007</v>
      </c>
      <c r="K4014" t="s">
        <v>66</v>
      </c>
      <c r="L4014" t="s">
        <v>28</v>
      </c>
      <c r="M4014" t="s">
        <v>36</v>
      </c>
      <c r="N4014" t="s">
        <v>67</v>
      </c>
      <c r="O4014">
        <v>36.659999999999997</v>
      </c>
      <c r="P4014">
        <v>2.2000000000000002</v>
      </c>
      <c r="Q4014" t="s">
        <v>23</v>
      </c>
    </row>
    <row r="4015" spans="1:17" x14ac:dyDescent="0.3">
      <c r="A4015" t="s">
        <v>8382</v>
      </c>
      <c r="B4015" s="1">
        <v>45224</v>
      </c>
      <c r="C4015" t="s">
        <v>8383</v>
      </c>
      <c r="D4015" t="s">
        <v>77</v>
      </c>
      <c r="E4015" t="s">
        <v>82</v>
      </c>
      <c r="F4015">
        <v>18</v>
      </c>
      <c r="G4015">
        <v>16</v>
      </c>
      <c r="H4015">
        <v>376.51</v>
      </c>
      <c r="I4015">
        <v>429.22140000000002</v>
      </c>
      <c r="J4015">
        <f t="shared" si="62"/>
        <v>6867.5424000000003</v>
      </c>
      <c r="K4015" t="s">
        <v>27</v>
      </c>
      <c r="L4015" t="s">
        <v>35</v>
      </c>
      <c r="M4015" t="s">
        <v>71</v>
      </c>
      <c r="N4015" t="s">
        <v>30</v>
      </c>
      <c r="O4015">
        <v>37.119999999999997</v>
      </c>
      <c r="P4015">
        <v>2.2000000000000002</v>
      </c>
      <c r="Q4015" t="s">
        <v>23</v>
      </c>
    </row>
    <row r="4016" spans="1:17" x14ac:dyDescent="0.3">
      <c r="A4016" t="s">
        <v>8384</v>
      </c>
      <c r="B4016" s="1">
        <v>44544</v>
      </c>
      <c r="C4016" t="s">
        <v>999</v>
      </c>
      <c r="D4016" t="s">
        <v>33</v>
      </c>
      <c r="E4016" t="s">
        <v>34</v>
      </c>
      <c r="F4016">
        <v>8</v>
      </c>
      <c r="G4016">
        <v>7</v>
      </c>
      <c r="H4016">
        <v>6</v>
      </c>
      <c r="I4016">
        <v>6.7200000000000006</v>
      </c>
      <c r="J4016">
        <f t="shared" si="62"/>
        <v>47.040000000000006</v>
      </c>
      <c r="K4016" t="s">
        <v>27</v>
      </c>
      <c r="L4016" t="s">
        <v>35</v>
      </c>
      <c r="M4016" t="s">
        <v>8385</v>
      </c>
      <c r="N4016" t="s">
        <v>30</v>
      </c>
      <c r="O4016">
        <v>7.71</v>
      </c>
      <c r="P4016">
        <v>1.6</v>
      </c>
      <c r="Q4016" t="s">
        <v>23</v>
      </c>
    </row>
    <row r="4017" spans="1:17" x14ac:dyDescent="0.3">
      <c r="A4017" t="s">
        <v>8386</v>
      </c>
      <c r="B4017" s="1">
        <v>44288</v>
      </c>
      <c r="C4017" t="s">
        <v>8387</v>
      </c>
      <c r="D4017" t="s">
        <v>133</v>
      </c>
      <c r="E4017" t="s">
        <v>8388</v>
      </c>
      <c r="F4017">
        <v>12</v>
      </c>
      <c r="G4017">
        <v>12</v>
      </c>
      <c r="H4017">
        <v>445.83</v>
      </c>
      <c r="I4017">
        <v>485.9547</v>
      </c>
      <c r="J4017">
        <f t="shared" si="62"/>
        <v>5831.4564</v>
      </c>
      <c r="K4017" t="s">
        <v>51</v>
      </c>
      <c r="L4017" t="s">
        <v>8389</v>
      </c>
      <c r="M4017" t="s">
        <v>36</v>
      </c>
      <c r="N4017" t="s">
        <v>89</v>
      </c>
      <c r="O4017">
        <v>35.58</v>
      </c>
      <c r="P4017">
        <v>0</v>
      </c>
      <c r="Q4017" t="s">
        <v>23</v>
      </c>
    </row>
    <row r="4018" spans="1:17" x14ac:dyDescent="0.3">
      <c r="A4018" t="s">
        <v>8390</v>
      </c>
      <c r="B4018" s="1">
        <v>45185</v>
      </c>
      <c r="C4018" t="s">
        <v>8391</v>
      </c>
      <c r="D4018" t="s">
        <v>56</v>
      </c>
      <c r="E4018" t="s">
        <v>57</v>
      </c>
      <c r="F4018">
        <v>16</v>
      </c>
      <c r="G4018">
        <v>15</v>
      </c>
      <c r="H4018">
        <v>89.28</v>
      </c>
      <c r="I4018">
        <v>93.744</v>
      </c>
      <c r="J4018">
        <f t="shared" si="62"/>
        <v>1406.16</v>
      </c>
      <c r="K4018" t="s">
        <v>66</v>
      </c>
      <c r="L4018" t="s">
        <v>86</v>
      </c>
      <c r="M4018" t="s">
        <v>29</v>
      </c>
      <c r="N4018" t="s">
        <v>37</v>
      </c>
      <c r="O4018">
        <v>7.24</v>
      </c>
      <c r="P4018">
        <v>1.9</v>
      </c>
      <c r="Q4018" t="s">
        <v>23</v>
      </c>
    </row>
    <row r="4019" spans="1:17" x14ac:dyDescent="0.3">
      <c r="A4019" t="s">
        <v>8392</v>
      </c>
      <c r="B4019" s="1">
        <v>44720</v>
      </c>
      <c r="C4019" t="s">
        <v>8393</v>
      </c>
      <c r="D4019" t="s">
        <v>85</v>
      </c>
      <c r="E4019" t="s">
        <v>78</v>
      </c>
      <c r="F4019">
        <v>17</v>
      </c>
      <c r="G4019">
        <v>16</v>
      </c>
      <c r="H4019">
        <v>1162.47</v>
      </c>
      <c r="I4019">
        <v>1336.8405</v>
      </c>
      <c r="J4019">
        <f t="shared" si="62"/>
        <v>21389.448</v>
      </c>
      <c r="K4019" t="s">
        <v>8394</v>
      </c>
      <c r="L4019" t="s">
        <v>21</v>
      </c>
      <c r="M4019" t="s">
        <v>22</v>
      </c>
      <c r="N4019" t="s">
        <v>37</v>
      </c>
      <c r="O4019">
        <v>33.89</v>
      </c>
      <c r="P4019">
        <v>1.6</v>
      </c>
      <c r="Q4019" t="s">
        <v>23</v>
      </c>
    </row>
    <row r="4020" spans="1:17" x14ac:dyDescent="0.3">
      <c r="A4020" t="s">
        <v>3857</v>
      </c>
      <c r="B4020" s="1">
        <v>44706</v>
      </c>
      <c r="C4020" t="s">
        <v>8395</v>
      </c>
      <c r="D4020" t="s">
        <v>109</v>
      </c>
      <c r="E4020" t="s">
        <v>8396</v>
      </c>
      <c r="F4020">
        <v>3</v>
      </c>
      <c r="G4020">
        <v>3</v>
      </c>
      <c r="H4020">
        <v>864.2</v>
      </c>
      <c r="I4020">
        <v>916.05200000000013</v>
      </c>
      <c r="J4020">
        <f t="shared" si="62"/>
        <v>2748.1560000000004</v>
      </c>
      <c r="K4020" t="s">
        <v>66</v>
      </c>
      <c r="L4020" t="s">
        <v>123</v>
      </c>
      <c r="M4020" t="s">
        <v>71</v>
      </c>
      <c r="N4020" t="s">
        <v>89</v>
      </c>
      <c r="O4020">
        <v>29.44</v>
      </c>
      <c r="P4020">
        <v>4.2</v>
      </c>
      <c r="Q4020" t="s">
        <v>74</v>
      </c>
    </row>
    <row r="4021" spans="1:17" x14ac:dyDescent="0.3">
      <c r="A4021" t="s">
        <v>8397</v>
      </c>
      <c r="B4021" s="1">
        <v>45537</v>
      </c>
      <c r="C4021" t="s">
        <v>8398</v>
      </c>
      <c r="D4021" t="s">
        <v>133</v>
      </c>
      <c r="E4021" t="s">
        <v>95</v>
      </c>
      <c r="F4021">
        <v>11</v>
      </c>
      <c r="G4021">
        <v>9</v>
      </c>
      <c r="H4021">
        <v>803.94</v>
      </c>
      <c r="I4021">
        <v>924.53099999999995</v>
      </c>
      <c r="J4021">
        <f t="shared" si="62"/>
        <v>8320.7789999999986</v>
      </c>
      <c r="K4021" t="s">
        <v>51</v>
      </c>
      <c r="L4021" t="s">
        <v>28</v>
      </c>
      <c r="M4021" t="s">
        <v>29</v>
      </c>
      <c r="N4021" t="s">
        <v>53</v>
      </c>
      <c r="O4021">
        <v>17.12</v>
      </c>
      <c r="P4021">
        <v>2.4</v>
      </c>
      <c r="Q4021" t="s">
        <v>23</v>
      </c>
    </row>
    <row r="4022" spans="1:17" x14ac:dyDescent="0.3">
      <c r="A4022" t="s">
        <v>8399</v>
      </c>
      <c r="B4022" s="1">
        <v>45257</v>
      </c>
      <c r="C4022" t="s">
        <v>8400</v>
      </c>
      <c r="D4022" t="s">
        <v>141</v>
      </c>
      <c r="E4022" t="s">
        <v>50</v>
      </c>
      <c r="F4022">
        <v>4</v>
      </c>
      <c r="G4022">
        <v>4</v>
      </c>
      <c r="H4022">
        <v>864.14</v>
      </c>
      <c r="I4022">
        <v>907.34699999999998</v>
      </c>
      <c r="J4022">
        <f t="shared" si="62"/>
        <v>3629.3879999999999</v>
      </c>
      <c r="K4022" t="s">
        <v>20</v>
      </c>
      <c r="L4022" t="s">
        <v>79</v>
      </c>
      <c r="M4022" t="s">
        <v>22</v>
      </c>
      <c r="N4022" t="s">
        <v>89</v>
      </c>
      <c r="O4022">
        <v>16.77</v>
      </c>
      <c r="P4022">
        <v>4.5999999999999996</v>
      </c>
      <c r="Q4022" t="s">
        <v>23</v>
      </c>
    </row>
    <row r="4023" spans="1:17" x14ac:dyDescent="0.3">
      <c r="A4023" t="s">
        <v>8401</v>
      </c>
      <c r="B4023" s="1">
        <v>44938</v>
      </c>
      <c r="C4023" t="s">
        <v>8402</v>
      </c>
      <c r="E4023" t="s">
        <v>78</v>
      </c>
      <c r="F4023">
        <v>8</v>
      </c>
      <c r="G4023">
        <v>6</v>
      </c>
      <c r="H4023">
        <v>127.19</v>
      </c>
      <c r="I4023">
        <v>142.45280000000002</v>
      </c>
      <c r="J4023">
        <f t="shared" si="62"/>
        <v>854.71680000000015</v>
      </c>
      <c r="K4023" t="s">
        <v>27</v>
      </c>
      <c r="L4023" t="s">
        <v>42</v>
      </c>
      <c r="M4023" t="s">
        <v>36</v>
      </c>
      <c r="N4023" t="s">
        <v>37</v>
      </c>
      <c r="O4023">
        <v>48.32</v>
      </c>
      <c r="P4023">
        <v>1</v>
      </c>
      <c r="Q4023" t="s">
        <v>23</v>
      </c>
    </row>
    <row r="4024" spans="1:17" x14ac:dyDescent="0.3">
      <c r="A4024" t="s">
        <v>8403</v>
      </c>
      <c r="B4024" s="1">
        <v>44159</v>
      </c>
      <c r="C4024" t="s">
        <v>8404</v>
      </c>
      <c r="D4024" t="s">
        <v>40</v>
      </c>
      <c r="E4024" t="s">
        <v>8405</v>
      </c>
      <c r="F4024">
        <v>11</v>
      </c>
      <c r="G4024">
        <v>10</v>
      </c>
      <c r="H4024">
        <v>1215.55</v>
      </c>
      <c r="I4024">
        <v>1337.105</v>
      </c>
      <c r="J4024">
        <f t="shared" si="62"/>
        <v>13371.05</v>
      </c>
      <c r="K4024" t="s">
        <v>27</v>
      </c>
      <c r="L4024" t="s">
        <v>28</v>
      </c>
      <c r="M4024" t="s">
        <v>36</v>
      </c>
      <c r="N4024" t="s">
        <v>67</v>
      </c>
      <c r="O4024">
        <v>49.48</v>
      </c>
      <c r="P4024">
        <v>3.6</v>
      </c>
      <c r="Q4024" t="s">
        <v>23</v>
      </c>
    </row>
    <row r="4025" spans="1:17" x14ac:dyDescent="0.3">
      <c r="A4025" t="s">
        <v>8406</v>
      </c>
      <c r="B4025" s="1">
        <v>44881</v>
      </c>
      <c r="C4025" t="s">
        <v>8407</v>
      </c>
      <c r="D4025" t="s">
        <v>45</v>
      </c>
      <c r="E4025" t="s">
        <v>120</v>
      </c>
      <c r="F4025">
        <v>12</v>
      </c>
      <c r="G4025">
        <v>10</v>
      </c>
      <c r="H4025">
        <v>1255.55</v>
      </c>
      <c r="I4025">
        <v>1431.327</v>
      </c>
      <c r="J4025">
        <f t="shared" si="62"/>
        <v>14313.27</v>
      </c>
      <c r="K4025" t="s">
        <v>66</v>
      </c>
      <c r="L4025" t="s">
        <v>42</v>
      </c>
      <c r="M4025" t="s">
        <v>29</v>
      </c>
      <c r="N4025" t="s">
        <v>37</v>
      </c>
      <c r="O4025">
        <v>37.65</v>
      </c>
      <c r="P4025">
        <v>4.8</v>
      </c>
      <c r="Q4025" t="s">
        <v>23</v>
      </c>
    </row>
    <row r="4026" spans="1:17" x14ac:dyDescent="0.3">
      <c r="A4026" t="s">
        <v>8408</v>
      </c>
      <c r="B4026" s="1">
        <v>44302</v>
      </c>
      <c r="C4026" t="s">
        <v>8409</v>
      </c>
      <c r="D4026" t="s">
        <v>45</v>
      </c>
      <c r="E4026" t="s">
        <v>110</v>
      </c>
      <c r="F4026">
        <v>19</v>
      </c>
      <c r="G4026">
        <v>18</v>
      </c>
      <c r="H4026">
        <v>1429.28</v>
      </c>
      <c r="I4026">
        <v>1643.6719999999998</v>
      </c>
      <c r="J4026">
        <f t="shared" si="62"/>
        <v>29586.095999999998</v>
      </c>
      <c r="K4026" t="s">
        <v>66</v>
      </c>
      <c r="L4026" t="s">
        <v>123</v>
      </c>
      <c r="M4026" t="s">
        <v>29</v>
      </c>
      <c r="N4026" t="s">
        <v>53</v>
      </c>
      <c r="O4026">
        <v>47.85</v>
      </c>
      <c r="P4026">
        <v>2.6</v>
      </c>
      <c r="Q4026" t="s">
        <v>23</v>
      </c>
    </row>
    <row r="4027" spans="1:17" x14ac:dyDescent="0.3">
      <c r="A4027" t="s">
        <v>8410</v>
      </c>
      <c r="B4027" s="1">
        <v>44632</v>
      </c>
      <c r="C4027" t="s">
        <v>313</v>
      </c>
      <c r="D4027" t="s">
        <v>45</v>
      </c>
      <c r="E4027" t="s">
        <v>46</v>
      </c>
      <c r="F4027">
        <v>14</v>
      </c>
      <c r="G4027">
        <v>13</v>
      </c>
      <c r="H4027">
        <v>1173.51</v>
      </c>
      <c r="I4027">
        <v>1349.5364999999999</v>
      </c>
      <c r="J4027">
        <f t="shared" si="62"/>
        <v>17543.9745</v>
      </c>
      <c r="K4027" t="s">
        <v>51</v>
      </c>
      <c r="L4027" t="s">
        <v>28</v>
      </c>
      <c r="M4027" t="s">
        <v>71</v>
      </c>
      <c r="N4027" t="s">
        <v>37</v>
      </c>
      <c r="O4027">
        <v>8.65</v>
      </c>
      <c r="P4027">
        <v>4.9000000000000004</v>
      </c>
      <c r="Q4027" t="s">
        <v>111</v>
      </c>
    </row>
    <row r="4028" spans="1:17" x14ac:dyDescent="0.3">
      <c r="A4028" t="s">
        <v>8411</v>
      </c>
      <c r="B4028" s="1">
        <v>43846</v>
      </c>
      <c r="C4028" t="s">
        <v>8412</v>
      </c>
      <c r="D4028" t="s">
        <v>61</v>
      </c>
      <c r="E4028" t="s">
        <v>70</v>
      </c>
      <c r="F4028">
        <v>1</v>
      </c>
      <c r="G4028">
        <v>1</v>
      </c>
      <c r="H4028">
        <v>674.32</v>
      </c>
      <c r="I4028">
        <v>735.00880000000006</v>
      </c>
      <c r="J4028">
        <f t="shared" si="62"/>
        <v>735.00880000000006</v>
      </c>
      <c r="K4028" t="s">
        <v>27</v>
      </c>
      <c r="L4028" t="s">
        <v>42</v>
      </c>
      <c r="M4028" t="s">
        <v>36</v>
      </c>
      <c r="N4028" t="s">
        <v>89</v>
      </c>
      <c r="O4028">
        <v>39.58</v>
      </c>
      <c r="P4028">
        <v>2.9</v>
      </c>
      <c r="Q4028" t="s">
        <v>23</v>
      </c>
    </row>
    <row r="4029" spans="1:17" x14ac:dyDescent="0.3">
      <c r="A4029" t="s">
        <v>8413</v>
      </c>
      <c r="B4029" s="1">
        <v>43865</v>
      </c>
      <c r="C4029" t="s">
        <v>8414</v>
      </c>
      <c r="D4029" t="s">
        <v>116</v>
      </c>
      <c r="E4029" t="s">
        <v>50</v>
      </c>
      <c r="F4029">
        <v>10</v>
      </c>
      <c r="G4029">
        <v>10</v>
      </c>
      <c r="H4029">
        <v>409.06</v>
      </c>
      <c r="I4029">
        <v>466.32840000000004</v>
      </c>
      <c r="J4029">
        <f t="shared" si="62"/>
        <v>4663.2840000000006</v>
      </c>
      <c r="K4029" t="s">
        <v>51</v>
      </c>
      <c r="L4029" t="s">
        <v>79</v>
      </c>
      <c r="M4029" t="s">
        <v>29</v>
      </c>
      <c r="N4029" t="s">
        <v>67</v>
      </c>
      <c r="O4029">
        <v>15.2</v>
      </c>
      <c r="P4029">
        <v>4.7</v>
      </c>
      <c r="Q4029" t="s">
        <v>23</v>
      </c>
    </row>
    <row r="4030" spans="1:17" x14ac:dyDescent="0.3">
      <c r="A4030" t="s">
        <v>8415</v>
      </c>
      <c r="B4030" s="1">
        <v>45583</v>
      </c>
      <c r="C4030" t="s">
        <v>8416</v>
      </c>
      <c r="D4030" t="s">
        <v>133</v>
      </c>
      <c r="E4030" t="s">
        <v>95</v>
      </c>
      <c r="F4030">
        <v>20</v>
      </c>
      <c r="G4030">
        <v>18</v>
      </c>
      <c r="H4030">
        <v>1357.75</v>
      </c>
      <c r="I4030">
        <v>1466.3700000000001</v>
      </c>
      <c r="J4030">
        <f t="shared" si="62"/>
        <v>26394.660000000003</v>
      </c>
      <c r="K4030" t="s">
        <v>47</v>
      </c>
      <c r="L4030" t="s">
        <v>21</v>
      </c>
      <c r="M4030" t="s">
        <v>36</v>
      </c>
      <c r="N4030" t="s">
        <v>89</v>
      </c>
      <c r="O4030">
        <v>22.7</v>
      </c>
      <c r="P4030">
        <v>1.6</v>
      </c>
      <c r="Q4030" t="s">
        <v>23</v>
      </c>
    </row>
    <row r="4031" spans="1:17" x14ac:dyDescent="0.3">
      <c r="A4031" t="s">
        <v>8417</v>
      </c>
      <c r="B4031" s="1">
        <v>45208</v>
      </c>
      <c r="C4031" t="s">
        <v>8418</v>
      </c>
      <c r="D4031" t="s">
        <v>100</v>
      </c>
      <c r="E4031" t="s">
        <v>57</v>
      </c>
      <c r="F4031">
        <v>15</v>
      </c>
      <c r="G4031">
        <v>12</v>
      </c>
      <c r="H4031">
        <v>1389.23</v>
      </c>
      <c r="I4031">
        <v>1528.1530000000002</v>
      </c>
      <c r="J4031">
        <f t="shared" si="62"/>
        <v>18337.836000000003</v>
      </c>
      <c r="K4031" t="s">
        <v>20</v>
      </c>
      <c r="L4031" t="s">
        <v>123</v>
      </c>
      <c r="M4031" t="s">
        <v>22</v>
      </c>
      <c r="N4031" t="s">
        <v>67</v>
      </c>
      <c r="O4031">
        <v>1.04</v>
      </c>
      <c r="P4031">
        <v>0</v>
      </c>
      <c r="Q4031" t="s">
        <v>23</v>
      </c>
    </row>
    <row r="4032" spans="1:17" x14ac:dyDescent="0.3">
      <c r="A4032" t="s">
        <v>8419</v>
      </c>
      <c r="B4032" s="1">
        <v>45333</v>
      </c>
      <c r="C4032" t="s">
        <v>8420</v>
      </c>
      <c r="D4032" t="s">
        <v>56</v>
      </c>
      <c r="E4032" t="s">
        <v>57</v>
      </c>
      <c r="F4032">
        <v>18</v>
      </c>
      <c r="G4032">
        <v>14</v>
      </c>
      <c r="H4032">
        <v>644.63</v>
      </c>
      <c r="I4032">
        <v>689.75409999999999</v>
      </c>
      <c r="J4032">
        <f t="shared" si="62"/>
        <v>9656.5573999999997</v>
      </c>
      <c r="K4032" t="s">
        <v>51</v>
      </c>
      <c r="L4032" t="s">
        <v>123</v>
      </c>
      <c r="M4032" t="s">
        <v>29</v>
      </c>
      <c r="N4032" t="s">
        <v>30</v>
      </c>
      <c r="O4032">
        <v>13.97</v>
      </c>
      <c r="P4032">
        <v>3.2</v>
      </c>
      <c r="Q4032" t="s">
        <v>23</v>
      </c>
    </row>
    <row r="4033" spans="1:17" x14ac:dyDescent="0.3">
      <c r="A4033" t="s">
        <v>8421</v>
      </c>
      <c r="B4033" s="1">
        <v>44737</v>
      </c>
      <c r="C4033" t="s">
        <v>8422</v>
      </c>
      <c r="D4033" t="s">
        <v>77</v>
      </c>
      <c r="E4033" t="s">
        <v>82</v>
      </c>
      <c r="F4033">
        <v>12</v>
      </c>
      <c r="G4033">
        <v>10</v>
      </c>
      <c r="H4033">
        <v>925.31</v>
      </c>
      <c r="I4033">
        <v>990.08169999999996</v>
      </c>
      <c r="J4033">
        <f t="shared" si="62"/>
        <v>9900.8169999999991</v>
      </c>
      <c r="K4033" t="s">
        <v>51</v>
      </c>
      <c r="L4033" t="s">
        <v>86</v>
      </c>
      <c r="M4033" t="s">
        <v>36</v>
      </c>
      <c r="N4033" t="s">
        <v>67</v>
      </c>
      <c r="O4033">
        <v>11.47</v>
      </c>
      <c r="P4033">
        <v>4.2</v>
      </c>
      <c r="Q4033" t="s">
        <v>23</v>
      </c>
    </row>
    <row r="4034" spans="1:17" x14ac:dyDescent="0.3">
      <c r="A4034" t="s">
        <v>8423</v>
      </c>
      <c r="B4034" s="1">
        <v>45476</v>
      </c>
      <c r="C4034" t="s">
        <v>8424</v>
      </c>
      <c r="D4034" t="s">
        <v>141</v>
      </c>
      <c r="E4034" t="s">
        <v>50</v>
      </c>
      <c r="F4034">
        <v>7</v>
      </c>
      <c r="G4034">
        <v>7</v>
      </c>
      <c r="H4034">
        <v>1102.31</v>
      </c>
      <c r="I4034">
        <v>1223.5641000000001</v>
      </c>
      <c r="J4034">
        <f t="shared" si="62"/>
        <v>8564.9487000000008</v>
      </c>
      <c r="K4034" t="s">
        <v>47</v>
      </c>
      <c r="L4034" t="s">
        <v>21</v>
      </c>
      <c r="M4034" t="s">
        <v>8425</v>
      </c>
      <c r="N4034" t="s">
        <v>67</v>
      </c>
      <c r="O4034">
        <v>48.71</v>
      </c>
      <c r="P4034">
        <v>4.3</v>
      </c>
      <c r="Q4034" t="s">
        <v>23</v>
      </c>
    </row>
    <row r="4035" spans="1:17" x14ac:dyDescent="0.3">
      <c r="A4035" t="s">
        <v>8426</v>
      </c>
      <c r="B4035" s="1">
        <v>44600</v>
      </c>
      <c r="C4035" t="s">
        <v>8427</v>
      </c>
      <c r="D4035" t="s">
        <v>109</v>
      </c>
      <c r="E4035" t="s">
        <v>46</v>
      </c>
      <c r="F4035">
        <v>10</v>
      </c>
      <c r="G4035">
        <v>10</v>
      </c>
      <c r="H4035">
        <v>1010.35</v>
      </c>
      <c r="I4035">
        <v>1101.2815000000001</v>
      </c>
      <c r="J4035">
        <f t="shared" ref="J4035:J4098" si="63">G4035*I4035</f>
        <v>11012.815000000001</v>
      </c>
      <c r="K4035" t="s">
        <v>47</v>
      </c>
      <c r="L4035" t="s">
        <v>28</v>
      </c>
      <c r="M4035" t="s">
        <v>71</v>
      </c>
      <c r="N4035" t="s">
        <v>67</v>
      </c>
      <c r="O4035">
        <v>44.05</v>
      </c>
      <c r="P4035">
        <v>2.4</v>
      </c>
      <c r="Q4035" t="s">
        <v>23</v>
      </c>
    </row>
    <row r="4036" spans="1:17" x14ac:dyDescent="0.3">
      <c r="A4036" t="s">
        <v>8428</v>
      </c>
      <c r="B4036" s="1">
        <v>43852</v>
      </c>
      <c r="C4036" t="s">
        <v>8429</v>
      </c>
      <c r="D4036" t="s">
        <v>1836</v>
      </c>
      <c r="E4036" t="s">
        <v>120</v>
      </c>
      <c r="F4036">
        <v>16</v>
      </c>
      <c r="G4036">
        <v>14</v>
      </c>
      <c r="H4036">
        <v>599.91</v>
      </c>
      <c r="I4036">
        <v>647.90279999999996</v>
      </c>
      <c r="J4036">
        <f t="shared" si="63"/>
        <v>9070.6391999999996</v>
      </c>
      <c r="K4036" t="s">
        <v>51</v>
      </c>
      <c r="L4036" t="s">
        <v>79</v>
      </c>
      <c r="M4036" t="s">
        <v>22</v>
      </c>
      <c r="N4036" t="s">
        <v>37</v>
      </c>
      <c r="O4036">
        <v>18.98</v>
      </c>
      <c r="P4036">
        <v>3.8</v>
      </c>
      <c r="Q4036" t="s">
        <v>23</v>
      </c>
    </row>
    <row r="4037" spans="1:17" x14ac:dyDescent="0.3">
      <c r="A4037" t="s">
        <v>8430</v>
      </c>
      <c r="B4037" s="1">
        <v>44472</v>
      </c>
      <c r="C4037" t="s">
        <v>8431</v>
      </c>
      <c r="D4037" t="s">
        <v>109</v>
      </c>
      <c r="E4037" t="s">
        <v>46</v>
      </c>
      <c r="F4037">
        <v>16</v>
      </c>
      <c r="G4037">
        <v>15</v>
      </c>
      <c r="H4037">
        <v>234.36</v>
      </c>
      <c r="I4037">
        <v>255.45240000000004</v>
      </c>
      <c r="J4037">
        <f t="shared" si="63"/>
        <v>3831.7860000000005</v>
      </c>
      <c r="K4037" t="s">
        <v>27</v>
      </c>
      <c r="L4037" t="s">
        <v>42</v>
      </c>
      <c r="M4037" t="s">
        <v>29</v>
      </c>
      <c r="N4037" t="s">
        <v>30</v>
      </c>
      <c r="O4037">
        <v>34.090000000000003</v>
      </c>
      <c r="P4037">
        <v>4.0999999999999996</v>
      </c>
      <c r="Q4037" t="s">
        <v>23</v>
      </c>
    </row>
    <row r="4038" spans="1:17" x14ac:dyDescent="0.3">
      <c r="A4038" t="s">
        <v>8432</v>
      </c>
      <c r="B4038" s="1">
        <v>45308</v>
      </c>
      <c r="C4038" t="s">
        <v>8433</v>
      </c>
      <c r="D4038" t="s">
        <v>85</v>
      </c>
      <c r="E4038" t="s">
        <v>78</v>
      </c>
      <c r="F4038">
        <v>3</v>
      </c>
      <c r="G4038">
        <v>3</v>
      </c>
      <c r="H4038">
        <v>557.4</v>
      </c>
      <c r="I4038">
        <v>590.84400000000005</v>
      </c>
      <c r="J4038">
        <f t="shared" si="63"/>
        <v>1772.5320000000002</v>
      </c>
      <c r="K4038" t="s">
        <v>51</v>
      </c>
      <c r="L4038" t="s">
        <v>42</v>
      </c>
      <c r="M4038" t="s">
        <v>36</v>
      </c>
      <c r="N4038" t="s">
        <v>37</v>
      </c>
      <c r="O4038">
        <v>17.690000000000001</v>
      </c>
      <c r="P4038">
        <v>3.5</v>
      </c>
      <c r="Q4038" t="s">
        <v>23</v>
      </c>
    </row>
    <row r="4039" spans="1:17" x14ac:dyDescent="0.3">
      <c r="A4039" t="s">
        <v>8434</v>
      </c>
      <c r="B4039" s="1">
        <v>44010</v>
      </c>
      <c r="C4039" t="s">
        <v>8435</v>
      </c>
      <c r="D4039" t="s">
        <v>33</v>
      </c>
      <c r="E4039" t="s">
        <v>70</v>
      </c>
      <c r="F4039">
        <v>16</v>
      </c>
      <c r="G4039">
        <v>16</v>
      </c>
      <c r="H4039">
        <v>1250.29</v>
      </c>
      <c r="I4039">
        <v>1350.3132000000001</v>
      </c>
      <c r="J4039">
        <f t="shared" si="63"/>
        <v>21605.011200000001</v>
      </c>
      <c r="K4039" t="s">
        <v>51</v>
      </c>
      <c r="L4039" t="s">
        <v>21</v>
      </c>
      <c r="M4039" t="s">
        <v>36</v>
      </c>
      <c r="N4039" t="s">
        <v>89</v>
      </c>
      <c r="O4039">
        <v>7.08</v>
      </c>
      <c r="P4039">
        <v>1.3</v>
      </c>
      <c r="Q4039" t="s">
        <v>23</v>
      </c>
    </row>
    <row r="4040" spans="1:17" x14ac:dyDescent="0.3">
      <c r="A4040" t="s">
        <v>8436</v>
      </c>
      <c r="B4040" s="1">
        <v>45472</v>
      </c>
      <c r="C4040" t="s">
        <v>8437</v>
      </c>
      <c r="D4040" t="s">
        <v>77</v>
      </c>
      <c r="E4040" t="s">
        <v>82</v>
      </c>
      <c r="F4040">
        <v>8</v>
      </c>
      <c r="G4040">
        <v>7</v>
      </c>
      <c r="H4040">
        <v>393.23</v>
      </c>
      <c r="I4040">
        <v>424.68840000000006</v>
      </c>
      <c r="J4040">
        <f t="shared" si="63"/>
        <v>2972.8188000000005</v>
      </c>
      <c r="K4040" t="s">
        <v>66</v>
      </c>
      <c r="L4040" t="s">
        <v>42</v>
      </c>
      <c r="M4040" t="s">
        <v>71</v>
      </c>
      <c r="N4040" t="s">
        <v>53</v>
      </c>
      <c r="P4040">
        <v>4.8</v>
      </c>
      <c r="Q4040" t="s">
        <v>23</v>
      </c>
    </row>
    <row r="4041" spans="1:17" x14ac:dyDescent="0.3">
      <c r="A4041" t="s">
        <v>8438</v>
      </c>
      <c r="B4041" s="1">
        <v>45046</v>
      </c>
      <c r="C4041" t="s">
        <v>8439</v>
      </c>
      <c r="D4041" t="s">
        <v>77</v>
      </c>
      <c r="E4041" t="s">
        <v>8440</v>
      </c>
      <c r="F4041">
        <v>8</v>
      </c>
      <c r="G4041">
        <v>7</v>
      </c>
      <c r="H4041">
        <v>269.25</v>
      </c>
      <c r="I4041">
        <v>282.71250000000003</v>
      </c>
      <c r="J4041">
        <f t="shared" si="63"/>
        <v>1978.9875000000002</v>
      </c>
      <c r="K4041" t="s">
        <v>51</v>
      </c>
      <c r="L4041" t="s">
        <v>79</v>
      </c>
      <c r="M4041" t="s">
        <v>29</v>
      </c>
      <c r="N4041" t="s">
        <v>37</v>
      </c>
      <c r="O4041">
        <v>0.55000000000000004</v>
      </c>
      <c r="P4041">
        <v>2.4</v>
      </c>
      <c r="Q4041" t="s">
        <v>23</v>
      </c>
    </row>
    <row r="4042" spans="1:17" x14ac:dyDescent="0.3">
      <c r="A4042" t="s">
        <v>8441</v>
      </c>
      <c r="B4042" s="1">
        <v>45110</v>
      </c>
      <c r="C4042" t="s">
        <v>8442</v>
      </c>
      <c r="D4042" t="s">
        <v>77</v>
      </c>
      <c r="E4042" t="s">
        <v>82</v>
      </c>
      <c r="F4042">
        <v>8</v>
      </c>
      <c r="G4042">
        <v>8</v>
      </c>
      <c r="H4042">
        <v>29.85</v>
      </c>
      <c r="I4042">
        <v>31.342500000000001</v>
      </c>
      <c r="J4042">
        <f t="shared" si="63"/>
        <v>250.74</v>
      </c>
      <c r="K4042" t="s">
        <v>20</v>
      </c>
      <c r="L4042" t="s">
        <v>35</v>
      </c>
      <c r="M4042" t="s">
        <v>71</v>
      </c>
      <c r="N4042" t="s">
        <v>67</v>
      </c>
      <c r="O4042">
        <v>33.619999999999997</v>
      </c>
      <c r="P4042">
        <v>1</v>
      </c>
      <c r="Q4042" t="s">
        <v>23</v>
      </c>
    </row>
    <row r="4043" spans="1:17" x14ac:dyDescent="0.3">
      <c r="A4043" t="s">
        <v>8443</v>
      </c>
      <c r="B4043" s="1">
        <v>45549</v>
      </c>
      <c r="C4043" t="s">
        <v>8444</v>
      </c>
      <c r="D4043" t="s">
        <v>61</v>
      </c>
      <c r="E4043" t="s">
        <v>70</v>
      </c>
      <c r="F4043">
        <v>12</v>
      </c>
      <c r="G4043">
        <v>11</v>
      </c>
      <c r="H4043">
        <v>572.39</v>
      </c>
      <c r="I4043">
        <v>635.35290000000009</v>
      </c>
      <c r="J4043">
        <f t="shared" si="63"/>
        <v>6988.8819000000012</v>
      </c>
      <c r="K4043" t="s">
        <v>66</v>
      </c>
      <c r="L4043" t="s">
        <v>123</v>
      </c>
      <c r="M4043" t="s">
        <v>8445</v>
      </c>
      <c r="N4043" t="s">
        <v>89</v>
      </c>
      <c r="O4043">
        <v>4.0199999999999996</v>
      </c>
      <c r="P4043">
        <v>1</v>
      </c>
      <c r="Q4043" t="s">
        <v>23</v>
      </c>
    </row>
    <row r="4044" spans="1:17" x14ac:dyDescent="0.3">
      <c r="A4044" t="s">
        <v>8446</v>
      </c>
      <c r="B4044" s="1">
        <v>44082</v>
      </c>
      <c r="C4044" t="s">
        <v>8447</v>
      </c>
      <c r="D4044" t="s">
        <v>33</v>
      </c>
      <c r="E4044" t="s">
        <v>8448</v>
      </c>
      <c r="F4044">
        <v>12</v>
      </c>
      <c r="G4044">
        <v>12</v>
      </c>
      <c r="H4044">
        <v>788.71</v>
      </c>
      <c r="I4044">
        <v>899.12940000000015</v>
      </c>
      <c r="J4044">
        <f t="shared" si="63"/>
        <v>10789.552800000001</v>
      </c>
      <c r="K4044" t="s">
        <v>47</v>
      </c>
      <c r="L4044" t="s">
        <v>42</v>
      </c>
      <c r="M4044" t="s">
        <v>71</v>
      </c>
      <c r="N4044" t="s">
        <v>30</v>
      </c>
      <c r="O4044">
        <v>10.29</v>
      </c>
      <c r="P4044">
        <v>4.8</v>
      </c>
      <c r="Q4044" t="s">
        <v>23</v>
      </c>
    </row>
    <row r="4045" spans="1:17" x14ac:dyDescent="0.3">
      <c r="A4045" t="s">
        <v>8449</v>
      </c>
      <c r="B4045" s="1">
        <v>43925</v>
      </c>
      <c r="C4045" t="s">
        <v>8450</v>
      </c>
      <c r="D4045" t="s">
        <v>65</v>
      </c>
      <c r="E4045" t="s">
        <v>78</v>
      </c>
      <c r="F4045">
        <v>16</v>
      </c>
      <c r="G4045">
        <v>15</v>
      </c>
      <c r="H4045">
        <v>817.92</v>
      </c>
      <c r="I4045">
        <v>924.24959999999987</v>
      </c>
      <c r="J4045">
        <f t="shared" si="63"/>
        <v>13863.743999999999</v>
      </c>
      <c r="K4045" t="s">
        <v>51</v>
      </c>
      <c r="L4045" t="s">
        <v>21</v>
      </c>
      <c r="M4045" t="s">
        <v>71</v>
      </c>
      <c r="N4045" t="s">
        <v>37</v>
      </c>
      <c r="O4045">
        <v>11.32</v>
      </c>
      <c r="P4045">
        <v>3.3</v>
      </c>
      <c r="Q4045" t="s">
        <v>23</v>
      </c>
    </row>
    <row r="4046" spans="1:17" x14ac:dyDescent="0.3">
      <c r="A4046" t="s">
        <v>8451</v>
      </c>
      <c r="B4046" s="1">
        <v>45201</v>
      </c>
      <c r="C4046" t="s">
        <v>8452</v>
      </c>
      <c r="D4046" t="s">
        <v>61</v>
      </c>
      <c r="E4046" t="s">
        <v>34</v>
      </c>
      <c r="F4046">
        <v>6</v>
      </c>
      <c r="G4046">
        <v>5</v>
      </c>
      <c r="H4046">
        <v>611.29</v>
      </c>
      <c r="I4046">
        <v>684.64480000000003</v>
      </c>
      <c r="J4046">
        <f t="shared" si="63"/>
        <v>3423.2240000000002</v>
      </c>
      <c r="K4046" t="s">
        <v>20</v>
      </c>
      <c r="L4046" t="s">
        <v>21</v>
      </c>
      <c r="M4046" t="s">
        <v>22</v>
      </c>
      <c r="N4046" t="s">
        <v>30</v>
      </c>
      <c r="O4046">
        <v>7.23</v>
      </c>
      <c r="P4046">
        <v>3.3</v>
      </c>
      <c r="Q4046" t="s">
        <v>23</v>
      </c>
    </row>
    <row r="4047" spans="1:17" x14ac:dyDescent="0.3">
      <c r="A4047" t="s">
        <v>8453</v>
      </c>
      <c r="B4047" s="1">
        <v>44501</v>
      </c>
      <c r="C4047" t="s">
        <v>8454</v>
      </c>
      <c r="D4047" t="s">
        <v>65</v>
      </c>
      <c r="E4047" t="s">
        <v>82</v>
      </c>
      <c r="F4047">
        <v>20</v>
      </c>
      <c r="G4047">
        <v>18</v>
      </c>
      <c r="H4047">
        <v>632.16999999999996</v>
      </c>
      <c r="I4047">
        <v>701.70870000000002</v>
      </c>
      <c r="J4047">
        <f t="shared" si="63"/>
        <v>12630.756600000001</v>
      </c>
      <c r="K4047" t="s">
        <v>66</v>
      </c>
      <c r="L4047" t="s">
        <v>79</v>
      </c>
      <c r="M4047" t="s">
        <v>22</v>
      </c>
      <c r="N4047" t="s">
        <v>67</v>
      </c>
      <c r="O4047">
        <v>44.33</v>
      </c>
      <c r="P4047">
        <v>3.4</v>
      </c>
      <c r="Q4047" t="s">
        <v>23</v>
      </c>
    </row>
    <row r="4048" spans="1:17" x14ac:dyDescent="0.3">
      <c r="A4048" t="s">
        <v>8455</v>
      </c>
      <c r="B4048" s="1">
        <v>44697</v>
      </c>
      <c r="C4048" t="s">
        <v>8456</v>
      </c>
      <c r="D4048" t="s">
        <v>45</v>
      </c>
      <c r="E4048" t="s">
        <v>46</v>
      </c>
      <c r="F4048">
        <v>4</v>
      </c>
      <c r="G4048">
        <v>4</v>
      </c>
      <c r="H4048">
        <v>140.03</v>
      </c>
      <c r="I4048">
        <v>155.4333</v>
      </c>
      <c r="J4048">
        <f t="shared" si="63"/>
        <v>621.73320000000001</v>
      </c>
      <c r="K4048" t="s">
        <v>47</v>
      </c>
      <c r="L4048" t="s">
        <v>79</v>
      </c>
      <c r="M4048" t="s">
        <v>36</v>
      </c>
      <c r="N4048" t="s">
        <v>89</v>
      </c>
      <c r="O4048">
        <v>6.64</v>
      </c>
      <c r="P4048" t="s">
        <v>316</v>
      </c>
      <c r="Q4048" t="s">
        <v>23</v>
      </c>
    </row>
    <row r="4049" spans="1:17" x14ac:dyDescent="0.3">
      <c r="A4049" t="s">
        <v>4281</v>
      </c>
      <c r="B4049" s="1">
        <v>44795</v>
      </c>
      <c r="C4049" t="s">
        <v>8457</v>
      </c>
      <c r="D4049" t="s">
        <v>33</v>
      </c>
      <c r="E4049" t="s">
        <v>62</v>
      </c>
      <c r="F4049">
        <v>18</v>
      </c>
      <c r="G4049">
        <v>16</v>
      </c>
      <c r="H4049">
        <v>917.97</v>
      </c>
      <c r="I4049">
        <v>973.04820000000007</v>
      </c>
      <c r="J4049">
        <f t="shared" si="63"/>
        <v>15568.771200000001</v>
      </c>
      <c r="K4049" t="s">
        <v>66</v>
      </c>
      <c r="L4049" t="s">
        <v>79</v>
      </c>
      <c r="M4049" t="s">
        <v>22</v>
      </c>
      <c r="N4049" t="s">
        <v>53</v>
      </c>
      <c r="O4049">
        <v>31.83</v>
      </c>
      <c r="P4049">
        <v>3.4</v>
      </c>
      <c r="Q4049" t="s">
        <v>23</v>
      </c>
    </row>
    <row r="4050" spans="1:17" x14ac:dyDescent="0.3">
      <c r="A4050" t="s">
        <v>8458</v>
      </c>
      <c r="B4050" s="1">
        <v>45307</v>
      </c>
      <c r="C4050" t="s">
        <v>8459</v>
      </c>
      <c r="D4050" t="s">
        <v>65</v>
      </c>
      <c r="E4050" t="s">
        <v>78</v>
      </c>
      <c r="F4050">
        <v>16</v>
      </c>
      <c r="G4050">
        <v>14</v>
      </c>
      <c r="H4050">
        <v>495.27</v>
      </c>
      <c r="I4050">
        <v>520.0335</v>
      </c>
      <c r="J4050">
        <f t="shared" si="63"/>
        <v>7280.4690000000001</v>
      </c>
      <c r="K4050" t="s">
        <v>27</v>
      </c>
      <c r="L4050" t="s">
        <v>35</v>
      </c>
      <c r="M4050" t="s">
        <v>22</v>
      </c>
      <c r="N4050" t="s">
        <v>89</v>
      </c>
      <c r="O4050">
        <v>23.27</v>
      </c>
      <c r="P4050">
        <v>4.7</v>
      </c>
      <c r="Q4050" t="s">
        <v>205</v>
      </c>
    </row>
    <row r="4051" spans="1:17" x14ac:dyDescent="0.3">
      <c r="A4051" t="s">
        <v>8460</v>
      </c>
      <c r="B4051" s="1">
        <v>44631</v>
      </c>
      <c r="C4051" t="s">
        <v>8461</v>
      </c>
      <c r="D4051" t="s">
        <v>130</v>
      </c>
      <c r="E4051" t="s">
        <v>82</v>
      </c>
      <c r="F4051">
        <v>1</v>
      </c>
      <c r="G4051">
        <v>1</v>
      </c>
      <c r="H4051">
        <v>293.31</v>
      </c>
      <c r="I4051">
        <v>307.97550000000001</v>
      </c>
      <c r="J4051">
        <f t="shared" si="63"/>
        <v>307.97550000000001</v>
      </c>
      <c r="K4051" t="s">
        <v>27</v>
      </c>
      <c r="L4051" t="s">
        <v>123</v>
      </c>
      <c r="M4051" t="s">
        <v>71</v>
      </c>
      <c r="N4051" t="s">
        <v>67</v>
      </c>
      <c r="O4051">
        <v>23.81</v>
      </c>
      <c r="P4051">
        <v>3.5</v>
      </c>
      <c r="Q4051" t="s">
        <v>23</v>
      </c>
    </row>
    <row r="4052" spans="1:17" x14ac:dyDescent="0.3">
      <c r="A4052" t="s">
        <v>8462</v>
      </c>
      <c r="B4052" s="1" t="s">
        <v>3201</v>
      </c>
      <c r="C4052" t="s">
        <v>8463</v>
      </c>
      <c r="E4052" t="s">
        <v>41</v>
      </c>
      <c r="F4052">
        <v>9</v>
      </c>
      <c r="G4052">
        <v>9</v>
      </c>
      <c r="H4052">
        <v>428.99</v>
      </c>
      <c r="I4052">
        <v>493.33849999999995</v>
      </c>
      <c r="J4052">
        <f t="shared" si="63"/>
        <v>4440.0464999999995</v>
      </c>
      <c r="K4052" t="s">
        <v>66</v>
      </c>
      <c r="L4052" t="s">
        <v>28</v>
      </c>
      <c r="N4052" t="s">
        <v>37</v>
      </c>
      <c r="O4052">
        <v>22.63</v>
      </c>
      <c r="P4052">
        <v>3.6</v>
      </c>
      <c r="Q4052" t="s">
        <v>23</v>
      </c>
    </row>
    <row r="4053" spans="1:17" x14ac:dyDescent="0.3">
      <c r="A4053" t="s">
        <v>8464</v>
      </c>
      <c r="B4053" s="1">
        <v>45328</v>
      </c>
      <c r="C4053" t="s">
        <v>8465</v>
      </c>
      <c r="D4053" t="s">
        <v>85</v>
      </c>
      <c r="E4053" t="s">
        <v>19</v>
      </c>
      <c r="F4053">
        <v>17</v>
      </c>
      <c r="G4053">
        <v>14</v>
      </c>
      <c r="H4053">
        <v>83.1</v>
      </c>
      <c r="I4053">
        <v>94.734000000000009</v>
      </c>
      <c r="J4053">
        <f t="shared" si="63"/>
        <v>1326.2760000000001</v>
      </c>
      <c r="K4053" t="s">
        <v>47</v>
      </c>
      <c r="L4053" t="s">
        <v>28</v>
      </c>
      <c r="M4053" t="s">
        <v>22</v>
      </c>
      <c r="N4053" t="s">
        <v>30</v>
      </c>
      <c r="O4053">
        <v>39.729999999999997</v>
      </c>
      <c r="P4053">
        <v>1.8</v>
      </c>
      <c r="Q4053" t="s">
        <v>23</v>
      </c>
    </row>
    <row r="4054" spans="1:17" x14ac:dyDescent="0.3">
      <c r="A4054" t="s">
        <v>8466</v>
      </c>
      <c r="B4054" s="1">
        <v>44897</v>
      </c>
      <c r="C4054" t="s">
        <v>8467</v>
      </c>
      <c r="D4054" t="s">
        <v>45</v>
      </c>
      <c r="E4054" t="s">
        <v>46</v>
      </c>
      <c r="F4054">
        <v>15</v>
      </c>
      <c r="G4054">
        <v>13</v>
      </c>
      <c r="H4054">
        <v>847.84</v>
      </c>
      <c r="I4054">
        <v>924.14560000000006</v>
      </c>
      <c r="J4054">
        <f t="shared" si="63"/>
        <v>12013.892800000001</v>
      </c>
      <c r="K4054" t="s">
        <v>66</v>
      </c>
      <c r="L4054" t="s">
        <v>79</v>
      </c>
      <c r="M4054" t="s">
        <v>29</v>
      </c>
      <c r="O4054">
        <v>22.38</v>
      </c>
      <c r="P4054">
        <v>3.4</v>
      </c>
      <c r="Q4054" t="s">
        <v>74</v>
      </c>
    </row>
    <row r="4055" spans="1:17" x14ac:dyDescent="0.3">
      <c r="A4055" t="s">
        <v>8468</v>
      </c>
      <c r="B4055" s="1">
        <v>44734</v>
      </c>
      <c r="C4055" t="s">
        <v>8469</v>
      </c>
      <c r="D4055" t="s">
        <v>116</v>
      </c>
      <c r="E4055" t="s">
        <v>117</v>
      </c>
      <c r="F4055">
        <v>6</v>
      </c>
      <c r="G4055">
        <v>5</v>
      </c>
      <c r="H4055">
        <v>180.4</v>
      </c>
      <c r="I4055">
        <v>200.24400000000003</v>
      </c>
      <c r="J4055">
        <f t="shared" si="63"/>
        <v>1001.2200000000001</v>
      </c>
      <c r="K4055" t="s">
        <v>27</v>
      </c>
      <c r="L4055" t="s">
        <v>123</v>
      </c>
      <c r="M4055" t="s">
        <v>71</v>
      </c>
      <c r="N4055" t="s">
        <v>37</v>
      </c>
      <c r="O4055">
        <v>42.98</v>
      </c>
      <c r="P4055">
        <v>4.5999999999999996</v>
      </c>
      <c r="Q4055" t="s">
        <v>205</v>
      </c>
    </row>
    <row r="4056" spans="1:17" x14ac:dyDescent="0.3">
      <c r="A4056" t="s">
        <v>8470</v>
      </c>
      <c r="B4056" s="1">
        <v>44365</v>
      </c>
      <c r="C4056" t="s">
        <v>8471</v>
      </c>
      <c r="D4056" t="s">
        <v>85</v>
      </c>
      <c r="E4056" t="s">
        <v>82</v>
      </c>
      <c r="F4056">
        <v>18</v>
      </c>
      <c r="G4056">
        <v>16</v>
      </c>
      <c r="H4056">
        <v>116.71</v>
      </c>
      <c r="I4056">
        <v>128.381</v>
      </c>
      <c r="J4056">
        <f t="shared" si="63"/>
        <v>2054.096</v>
      </c>
      <c r="K4056" t="s">
        <v>51</v>
      </c>
      <c r="L4056" t="s">
        <v>35</v>
      </c>
      <c r="M4056" t="s">
        <v>71</v>
      </c>
      <c r="N4056" t="s">
        <v>67</v>
      </c>
      <c r="O4056">
        <v>23.97</v>
      </c>
      <c r="P4056">
        <v>3</v>
      </c>
      <c r="Q4056" t="s">
        <v>23</v>
      </c>
    </row>
    <row r="4057" spans="1:17" x14ac:dyDescent="0.3">
      <c r="A4057" t="s">
        <v>8472</v>
      </c>
      <c r="B4057" s="1">
        <v>44821</v>
      </c>
      <c r="C4057" t="s">
        <v>8473</v>
      </c>
      <c r="D4057" t="s">
        <v>85</v>
      </c>
      <c r="E4057" t="s">
        <v>19</v>
      </c>
      <c r="F4057">
        <v>12</v>
      </c>
      <c r="G4057">
        <v>12</v>
      </c>
      <c r="H4057">
        <v>87.69</v>
      </c>
      <c r="I4057">
        <v>96.459000000000003</v>
      </c>
      <c r="J4057">
        <f t="shared" si="63"/>
        <v>1157.508</v>
      </c>
      <c r="K4057" t="s">
        <v>20</v>
      </c>
      <c r="L4057" t="s">
        <v>86</v>
      </c>
      <c r="M4057" t="s">
        <v>29</v>
      </c>
      <c r="N4057" t="s">
        <v>30</v>
      </c>
      <c r="O4057">
        <v>15.17</v>
      </c>
      <c r="P4057">
        <v>0</v>
      </c>
      <c r="Q4057" t="s">
        <v>23</v>
      </c>
    </row>
    <row r="4058" spans="1:17" x14ac:dyDescent="0.3">
      <c r="A4058" t="s">
        <v>8474</v>
      </c>
      <c r="B4058" s="1">
        <v>45271</v>
      </c>
      <c r="C4058" t="s">
        <v>8475</v>
      </c>
      <c r="D4058" t="s">
        <v>141</v>
      </c>
      <c r="E4058" t="s">
        <v>50</v>
      </c>
      <c r="F4058">
        <v>15</v>
      </c>
      <c r="G4058">
        <v>12</v>
      </c>
      <c r="H4058">
        <v>1403.38</v>
      </c>
      <c r="I4058">
        <v>1585.8194000000001</v>
      </c>
      <c r="J4058">
        <f t="shared" si="63"/>
        <v>19029.8328</v>
      </c>
      <c r="K4058" t="s">
        <v>20</v>
      </c>
      <c r="L4058" t="s">
        <v>123</v>
      </c>
      <c r="M4058" t="s">
        <v>36</v>
      </c>
      <c r="N4058" t="s">
        <v>67</v>
      </c>
      <c r="O4058">
        <v>11.12</v>
      </c>
      <c r="P4058">
        <v>4.4000000000000004</v>
      </c>
      <c r="Q4058" t="s">
        <v>111</v>
      </c>
    </row>
    <row r="4059" spans="1:17" x14ac:dyDescent="0.3">
      <c r="A4059" t="s">
        <v>8476</v>
      </c>
      <c r="B4059" s="1">
        <v>44319</v>
      </c>
      <c r="C4059" t="s">
        <v>8477</v>
      </c>
      <c r="D4059" t="s">
        <v>141</v>
      </c>
      <c r="E4059" t="s">
        <v>50</v>
      </c>
      <c r="F4059">
        <v>4</v>
      </c>
      <c r="G4059">
        <v>3</v>
      </c>
      <c r="H4059">
        <v>739.7</v>
      </c>
      <c r="I4059">
        <v>821.06700000000012</v>
      </c>
      <c r="J4059">
        <f t="shared" si="63"/>
        <v>2463.2010000000005</v>
      </c>
      <c r="K4059" t="s">
        <v>51</v>
      </c>
      <c r="L4059" t="s">
        <v>86</v>
      </c>
      <c r="M4059" t="s">
        <v>29</v>
      </c>
      <c r="N4059" t="s">
        <v>89</v>
      </c>
      <c r="O4059">
        <v>5.53</v>
      </c>
      <c r="P4059">
        <v>1.8</v>
      </c>
      <c r="Q4059" t="s">
        <v>23</v>
      </c>
    </row>
    <row r="4060" spans="1:17" x14ac:dyDescent="0.3">
      <c r="A4060" t="s">
        <v>8478</v>
      </c>
      <c r="B4060" s="1">
        <v>44401</v>
      </c>
      <c r="C4060" t="s">
        <v>8479</v>
      </c>
      <c r="D4060" t="s">
        <v>61</v>
      </c>
      <c r="E4060" t="s">
        <v>62</v>
      </c>
      <c r="F4060">
        <v>9</v>
      </c>
      <c r="G4060">
        <v>8</v>
      </c>
      <c r="H4060">
        <v>649.05999999999995</v>
      </c>
      <c r="I4060">
        <v>707.47540000000004</v>
      </c>
      <c r="J4060">
        <f t="shared" si="63"/>
        <v>5659.8032000000003</v>
      </c>
      <c r="K4060" t="s">
        <v>27</v>
      </c>
      <c r="L4060" t="s">
        <v>21</v>
      </c>
      <c r="M4060" t="s">
        <v>22</v>
      </c>
      <c r="N4060" t="s">
        <v>53</v>
      </c>
      <c r="O4060">
        <v>41.4</v>
      </c>
      <c r="P4060">
        <v>3</v>
      </c>
      <c r="Q4060" t="s">
        <v>23</v>
      </c>
    </row>
    <row r="4061" spans="1:17" x14ac:dyDescent="0.3">
      <c r="A4061" t="s">
        <v>8480</v>
      </c>
      <c r="B4061" s="1">
        <v>45413</v>
      </c>
      <c r="C4061" t="s">
        <v>8481</v>
      </c>
      <c r="E4061" t="s">
        <v>46</v>
      </c>
      <c r="F4061">
        <v>14</v>
      </c>
      <c r="G4061">
        <v>11</v>
      </c>
      <c r="H4061">
        <v>1250.07</v>
      </c>
      <c r="I4061">
        <v>1362.5762999999999</v>
      </c>
      <c r="J4061">
        <f t="shared" si="63"/>
        <v>14988.3393</v>
      </c>
      <c r="K4061" t="s">
        <v>8482</v>
      </c>
      <c r="L4061" t="s">
        <v>21</v>
      </c>
      <c r="M4061" t="s">
        <v>36</v>
      </c>
      <c r="N4061" t="s">
        <v>67</v>
      </c>
      <c r="O4061">
        <v>41.13</v>
      </c>
      <c r="P4061">
        <v>1.3</v>
      </c>
      <c r="Q4061" t="s">
        <v>23</v>
      </c>
    </row>
    <row r="4062" spans="1:17" x14ac:dyDescent="0.3">
      <c r="A4062" t="s">
        <v>8483</v>
      </c>
      <c r="B4062" s="1">
        <v>44555</v>
      </c>
      <c r="C4062" t="s">
        <v>8484</v>
      </c>
      <c r="D4062" t="s">
        <v>130</v>
      </c>
      <c r="E4062" t="s">
        <v>19</v>
      </c>
      <c r="F4062">
        <v>15</v>
      </c>
      <c r="G4062">
        <v>14</v>
      </c>
      <c r="H4062">
        <v>42.51</v>
      </c>
      <c r="I4062">
        <v>45.485700000000001</v>
      </c>
      <c r="J4062">
        <f t="shared" si="63"/>
        <v>636.7998</v>
      </c>
      <c r="K4062" t="s">
        <v>66</v>
      </c>
      <c r="L4062" t="s">
        <v>86</v>
      </c>
      <c r="M4062" t="s">
        <v>36</v>
      </c>
      <c r="N4062" t="s">
        <v>30</v>
      </c>
      <c r="O4062">
        <v>46.16</v>
      </c>
      <c r="P4062">
        <v>1.4</v>
      </c>
      <c r="Q4062" t="s">
        <v>23</v>
      </c>
    </row>
    <row r="4063" spans="1:17" x14ac:dyDescent="0.3">
      <c r="A4063" t="s">
        <v>8485</v>
      </c>
      <c r="B4063" s="1">
        <v>44965</v>
      </c>
      <c r="C4063" t="s">
        <v>8486</v>
      </c>
      <c r="D4063" t="s">
        <v>65</v>
      </c>
      <c r="E4063" t="s">
        <v>82</v>
      </c>
      <c r="F4063">
        <v>3</v>
      </c>
      <c r="G4063">
        <v>2</v>
      </c>
      <c r="H4063">
        <v>525.38</v>
      </c>
      <c r="I4063">
        <v>562.15660000000003</v>
      </c>
      <c r="J4063">
        <f t="shared" si="63"/>
        <v>1124.3132000000001</v>
      </c>
      <c r="K4063" t="s">
        <v>51</v>
      </c>
      <c r="L4063" t="s">
        <v>21</v>
      </c>
      <c r="M4063" t="s">
        <v>22</v>
      </c>
      <c r="N4063" t="s">
        <v>37</v>
      </c>
      <c r="O4063">
        <v>16.23</v>
      </c>
      <c r="P4063">
        <v>2.7</v>
      </c>
      <c r="Q4063" t="s">
        <v>74</v>
      </c>
    </row>
    <row r="4064" spans="1:17" x14ac:dyDescent="0.3">
      <c r="A4064" t="s">
        <v>8487</v>
      </c>
      <c r="B4064" s="1">
        <v>44613</v>
      </c>
      <c r="C4064" t="s">
        <v>8488</v>
      </c>
      <c r="D4064" t="s">
        <v>77</v>
      </c>
      <c r="E4064" t="s">
        <v>78</v>
      </c>
      <c r="F4064">
        <v>15</v>
      </c>
      <c r="G4064">
        <v>13</v>
      </c>
      <c r="H4064">
        <v>82.71</v>
      </c>
      <c r="I4064">
        <v>91.808099999999996</v>
      </c>
      <c r="J4064">
        <f t="shared" si="63"/>
        <v>1193.5053</v>
      </c>
      <c r="K4064" t="s">
        <v>27</v>
      </c>
      <c r="L4064" t="s">
        <v>123</v>
      </c>
      <c r="M4064" t="s">
        <v>22</v>
      </c>
      <c r="N4064" t="s">
        <v>30</v>
      </c>
      <c r="O4064">
        <v>33.31</v>
      </c>
      <c r="P4064">
        <v>1.6</v>
      </c>
      <c r="Q4064" t="s">
        <v>111</v>
      </c>
    </row>
    <row r="4065" spans="1:17" x14ac:dyDescent="0.3">
      <c r="A4065" t="s">
        <v>8489</v>
      </c>
      <c r="B4065" s="1">
        <v>44895</v>
      </c>
      <c r="C4065" t="s">
        <v>8490</v>
      </c>
      <c r="D4065" t="s">
        <v>40</v>
      </c>
      <c r="E4065" t="s">
        <v>57</v>
      </c>
      <c r="F4065">
        <v>2</v>
      </c>
      <c r="G4065">
        <v>2</v>
      </c>
      <c r="H4065">
        <v>967.17</v>
      </c>
      <c r="I4065">
        <v>1063.8869999999999</v>
      </c>
      <c r="J4065">
        <f t="shared" si="63"/>
        <v>2127.7739999999999</v>
      </c>
      <c r="K4065" t="s">
        <v>51</v>
      </c>
      <c r="L4065" t="s">
        <v>42</v>
      </c>
      <c r="M4065" t="s">
        <v>22</v>
      </c>
      <c r="N4065" t="s">
        <v>30</v>
      </c>
      <c r="O4065">
        <v>18.03</v>
      </c>
      <c r="P4065">
        <v>4.0999999999999996</v>
      </c>
      <c r="Q4065" t="s">
        <v>23</v>
      </c>
    </row>
    <row r="4066" spans="1:17" x14ac:dyDescent="0.3">
      <c r="A4066" t="s">
        <v>8491</v>
      </c>
      <c r="B4066" s="1">
        <v>45100</v>
      </c>
      <c r="C4066" t="s">
        <v>8492</v>
      </c>
      <c r="D4066" t="s">
        <v>100</v>
      </c>
      <c r="E4066" t="s">
        <v>41</v>
      </c>
      <c r="F4066">
        <v>16</v>
      </c>
      <c r="G4066">
        <v>15</v>
      </c>
      <c r="H4066">
        <v>595.44000000000005</v>
      </c>
      <c r="I4066">
        <v>643.07520000000011</v>
      </c>
      <c r="J4066">
        <f t="shared" si="63"/>
        <v>9646.1280000000024</v>
      </c>
      <c r="K4066" t="s">
        <v>51</v>
      </c>
      <c r="L4066" t="s">
        <v>28</v>
      </c>
      <c r="M4066" t="s">
        <v>29</v>
      </c>
      <c r="N4066" t="s">
        <v>89</v>
      </c>
      <c r="O4066">
        <v>38.299999999999997</v>
      </c>
      <c r="P4066">
        <v>1.5</v>
      </c>
      <c r="Q4066" t="s">
        <v>23</v>
      </c>
    </row>
    <row r="4067" spans="1:17" x14ac:dyDescent="0.3">
      <c r="A4067" t="s">
        <v>8493</v>
      </c>
      <c r="B4067" s="1">
        <v>44934</v>
      </c>
      <c r="C4067" t="s">
        <v>8494</v>
      </c>
      <c r="D4067" t="s">
        <v>56</v>
      </c>
      <c r="E4067" t="s">
        <v>41</v>
      </c>
      <c r="F4067">
        <v>10</v>
      </c>
      <c r="G4067">
        <v>9</v>
      </c>
      <c r="H4067">
        <v>715.16</v>
      </c>
      <c r="I4067">
        <v>815.28240000000005</v>
      </c>
      <c r="J4067">
        <f t="shared" si="63"/>
        <v>7337.5416000000005</v>
      </c>
      <c r="K4067" t="s">
        <v>51</v>
      </c>
      <c r="L4067" t="s">
        <v>123</v>
      </c>
      <c r="M4067" t="s">
        <v>71</v>
      </c>
      <c r="N4067" t="s">
        <v>53</v>
      </c>
      <c r="O4067">
        <v>38.46</v>
      </c>
      <c r="P4067">
        <v>2.1</v>
      </c>
      <c r="Q4067" t="s">
        <v>23</v>
      </c>
    </row>
    <row r="4068" spans="1:17" x14ac:dyDescent="0.3">
      <c r="A4068" t="s">
        <v>8495</v>
      </c>
      <c r="B4068" s="1">
        <v>44649</v>
      </c>
      <c r="C4068" t="s">
        <v>8496</v>
      </c>
      <c r="D4068" t="s">
        <v>77</v>
      </c>
      <c r="E4068" t="s">
        <v>19</v>
      </c>
      <c r="F4068">
        <v>20</v>
      </c>
      <c r="G4068">
        <v>16</v>
      </c>
      <c r="H4068">
        <v>390.99</v>
      </c>
      <c r="I4068">
        <v>449.63849999999996</v>
      </c>
      <c r="J4068">
        <f t="shared" si="63"/>
        <v>7194.2159999999994</v>
      </c>
      <c r="K4068" t="s">
        <v>51</v>
      </c>
      <c r="L4068" t="s">
        <v>28</v>
      </c>
      <c r="M4068" t="s">
        <v>22</v>
      </c>
      <c r="N4068" t="s">
        <v>53</v>
      </c>
      <c r="O4068">
        <v>24.03</v>
      </c>
      <c r="P4068">
        <v>4.4000000000000004</v>
      </c>
    </row>
    <row r="4069" spans="1:17" x14ac:dyDescent="0.3">
      <c r="A4069" t="s">
        <v>8497</v>
      </c>
      <c r="B4069" s="1">
        <v>45421</v>
      </c>
      <c r="C4069" t="s">
        <v>8498</v>
      </c>
      <c r="D4069" t="s">
        <v>94</v>
      </c>
      <c r="E4069" t="s">
        <v>117</v>
      </c>
      <c r="F4069">
        <v>13</v>
      </c>
      <c r="G4069">
        <v>11</v>
      </c>
      <c r="H4069">
        <v>643.34</v>
      </c>
      <c r="I4069">
        <v>688.37380000000007</v>
      </c>
      <c r="J4069">
        <f t="shared" si="63"/>
        <v>7572.1118000000006</v>
      </c>
      <c r="K4069" t="s">
        <v>27</v>
      </c>
      <c r="L4069" t="s">
        <v>123</v>
      </c>
      <c r="M4069" t="s">
        <v>71</v>
      </c>
      <c r="N4069" t="s">
        <v>30</v>
      </c>
      <c r="P4069">
        <v>3.2</v>
      </c>
      <c r="Q4069" t="s">
        <v>23</v>
      </c>
    </row>
    <row r="4070" spans="1:17" x14ac:dyDescent="0.3">
      <c r="A4070" t="s">
        <v>8499</v>
      </c>
      <c r="B4070" s="1">
        <v>45375</v>
      </c>
      <c r="C4070" t="s">
        <v>8500</v>
      </c>
      <c r="D4070" t="s">
        <v>85</v>
      </c>
      <c r="E4070" t="s">
        <v>82</v>
      </c>
      <c r="F4070">
        <v>10</v>
      </c>
      <c r="G4070">
        <v>8</v>
      </c>
      <c r="H4070">
        <v>1227.5</v>
      </c>
      <c r="I4070">
        <v>1313.4250000000002</v>
      </c>
      <c r="J4070">
        <f t="shared" si="63"/>
        <v>10507.400000000001</v>
      </c>
      <c r="K4070" t="s">
        <v>20</v>
      </c>
      <c r="L4070" t="s">
        <v>79</v>
      </c>
      <c r="M4070" t="s">
        <v>22</v>
      </c>
      <c r="N4070" t="s">
        <v>37</v>
      </c>
      <c r="O4070">
        <v>11.25</v>
      </c>
      <c r="P4070">
        <v>4.8</v>
      </c>
      <c r="Q4070" t="s">
        <v>23</v>
      </c>
    </row>
    <row r="4071" spans="1:17" x14ac:dyDescent="0.3">
      <c r="A4071" t="s">
        <v>8501</v>
      </c>
      <c r="B4071" s="1">
        <v>44547</v>
      </c>
      <c r="C4071" t="s">
        <v>8502</v>
      </c>
      <c r="D4071" t="s">
        <v>141</v>
      </c>
      <c r="E4071" t="s">
        <v>50</v>
      </c>
      <c r="F4071">
        <v>20</v>
      </c>
      <c r="G4071">
        <v>17</v>
      </c>
      <c r="H4071">
        <v>1079.8399999999999</v>
      </c>
      <c r="I4071">
        <v>1241.8159999999998</v>
      </c>
      <c r="J4071">
        <f t="shared" si="63"/>
        <v>21110.871999999996</v>
      </c>
      <c r="K4071" t="s">
        <v>66</v>
      </c>
      <c r="L4071" t="s">
        <v>21</v>
      </c>
      <c r="M4071" t="s">
        <v>29</v>
      </c>
      <c r="N4071" t="s">
        <v>89</v>
      </c>
      <c r="O4071">
        <v>46.93</v>
      </c>
      <c r="P4071">
        <v>3.6</v>
      </c>
      <c r="Q4071" t="s">
        <v>23</v>
      </c>
    </row>
    <row r="4072" spans="1:17" x14ac:dyDescent="0.3">
      <c r="A4072" t="s">
        <v>8503</v>
      </c>
      <c r="B4072" s="1">
        <v>44395</v>
      </c>
      <c r="C4072" t="s">
        <v>8504</v>
      </c>
      <c r="D4072" t="s">
        <v>40</v>
      </c>
      <c r="E4072" t="s">
        <v>57</v>
      </c>
      <c r="F4072">
        <v>7</v>
      </c>
      <c r="G4072">
        <v>7</v>
      </c>
      <c r="H4072">
        <v>945.63</v>
      </c>
      <c r="I4072">
        <v>1021.2804000000001</v>
      </c>
      <c r="J4072">
        <f t="shared" si="63"/>
        <v>7148.9628000000012</v>
      </c>
      <c r="K4072" t="s">
        <v>27</v>
      </c>
      <c r="L4072" t="s">
        <v>42</v>
      </c>
      <c r="M4072" t="s">
        <v>29</v>
      </c>
      <c r="N4072" t="s">
        <v>67</v>
      </c>
      <c r="O4072">
        <v>24.19</v>
      </c>
      <c r="P4072">
        <v>4.3</v>
      </c>
      <c r="Q4072" t="s">
        <v>23</v>
      </c>
    </row>
    <row r="4073" spans="1:17" x14ac:dyDescent="0.3">
      <c r="A4073" t="s">
        <v>8505</v>
      </c>
      <c r="B4073" s="1">
        <v>44652</v>
      </c>
      <c r="C4073" t="s">
        <v>8506</v>
      </c>
      <c r="D4073" t="s">
        <v>40</v>
      </c>
      <c r="E4073" t="s">
        <v>41</v>
      </c>
      <c r="F4073">
        <v>6</v>
      </c>
      <c r="G4073">
        <v>6</v>
      </c>
      <c r="H4073">
        <v>1449.21</v>
      </c>
      <c r="I4073">
        <v>1666.5915</v>
      </c>
      <c r="J4073">
        <f t="shared" si="63"/>
        <v>9999.5489999999991</v>
      </c>
      <c r="K4073" t="s">
        <v>20</v>
      </c>
      <c r="L4073" t="s">
        <v>123</v>
      </c>
      <c r="M4073" t="s">
        <v>29</v>
      </c>
      <c r="N4073" t="s">
        <v>37</v>
      </c>
      <c r="O4073">
        <v>8.0399999999999991</v>
      </c>
      <c r="P4073">
        <v>4.3</v>
      </c>
      <c r="Q4073" t="s">
        <v>23</v>
      </c>
    </row>
    <row r="4074" spans="1:17" x14ac:dyDescent="0.3">
      <c r="A4074" t="s">
        <v>8507</v>
      </c>
      <c r="B4074" s="1">
        <v>45655</v>
      </c>
      <c r="C4074" t="s">
        <v>5374</v>
      </c>
      <c r="D4074" t="s">
        <v>141</v>
      </c>
      <c r="E4074" t="s">
        <v>117</v>
      </c>
      <c r="F4074">
        <v>12</v>
      </c>
      <c r="G4074">
        <v>10</v>
      </c>
      <c r="H4074">
        <v>325.77999999999997</v>
      </c>
      <c r="I4074">
        <v>368.13139999999993</v>
      </c>
      <c r="J4074">
        <f t="shared" si="63"/>
        <v>3681.3139999999994</v>
      </c>
      <c r="K4074" t="s">
        <v>47</v>
      </c>
      <c r="L4074" t="s">
        <v>35</v>
      </c>
      <c r="M4074" t="s">
        <v>22</v>
      </c>
      <c r="N4074" t="s">
        <v>53</v>
      </c>
      <c r="O4074">
        <v>17.18</v>
      </c>
      <c r="P4074">
        <v>1.5</v>
      </c>
      <c r="Q4074" t="s">
        <v>23</v>
      </c>
    </row>
    <row r="4075" spans="1:17" x14ac:dyDescent="0.3">
      <c r="A4075" t="s">
        <v>8508</v>
      </c>
      <c r="B4075" s="1">
        <v>44810</v>
      </c>
      <c r="C4075" t="s">
        <v>8509</v>
      </c>
      <c r="D4075" t="s">
        <v>100</v>
      </c>
      <c r="E4075" t="s">
        <v>57</v>
      </c>
      <c r="F4075">
        <v>13</v>
      </c>
      <c r="G4075">
        <v>12</v>
      </c>
      <c r="H4075">
        <v>933.68</v>
      </c>
      <c r="I4075">
        <v>1036.3848</v>
      </c>
      <c r="J4075">
        <f t="shared" si="63"/>
        <v>12436.617600000001</v>
      </c>
      <c r="K4075" t="s">
        <v>51</v>
      </c>
      <c r="L4075" t="s">
        <v>86</v>
      </c>
      <c r="M4075" t="s">
        <v>22</v>
      </c>
      <c r="N4075" t="s">
        <v>30</v>
      </c>
      <c r="O4075">
        <v>39.369999999999997</v>
      </c>
      <c r="P4075">
        <v>4.8</v>
      </c>
      <c r="Q4075" t="s">
        <v>23</v>
      </c>
    </row>
    <row r="4076" spans="1:17" x14ac:dyDescent="0.3">
      <c r="A4076" t="s">
        <v>8510</v>
      </c>
      <c r="B4076" s="1">
        <v>44344</v>
      </c>
      <c r="C4076" t="s">
        <v>8511</v>
      </c>
      <c r="D4076" t="s">
        <v>109</v>
      </c>
      <c r="E4076" t="s">
        <v>46</v>
      </c>
      <c r="F4076">
        <v>10</v>
      </c>
      <c r="G4076">
        <v>9</v>
      </c>
      <c r="H4076">
        <v>1014.37</v>
      </c>
      <c r="I4076">
        <v>1085.3759</v>
      </c>
      <c r="J4076">
        <f t="shared" si="63"/>
        <v>9768.3830999999991</v>
      </c>
      <c r="K4076" t="s">
        <v>51</v>
      </c>
      <c r="L4076" t="s">
        <v>35</v>
      </c>
      <c r="M4076" t="s">
        <v>29</v>
      </c>
      <c r="N4076" t="s">
        <v>37</v>
      </c>
      <c r="P4076">
        <v>3</v>
      </c>
      <c r="Q4076" t="s">
        <v>23</v>
      </c>
    </row>
    <row r="4077" spans="1:17" x14ac:dyDescent="0.3">
      <c r="A4077" t="s">
        <v>8512</v>
      </c>
      <c r="B4077" s="1">
        <v>44244</v>
      </c>
      <c r="C4077" t="s">
        <v>8513</v>
      </c>
      <c r="D4077" t="s">
        <v>116</v>
      </c>
      <c r="E4077" t="s">
        <v>50</v>
      </c>
      <c r="F4077">
        <v>10</v>
      </c>
      <c r="G4077">
        <v>8</v>
      </c>
      <c r="H4077">
        <v>18.98</v>
      </c>
      <c r="I4077">
        <v>20.688200000000002</v>
      </c>
      <c r="J4077">
        <f t="shared" si="63"/>
        <v>165.50560000000002</v>
      </c>
      <c r="K4077" t="s">
        <v>47</v>
      </c>
      <c r="L4077" t="s">
        <v>86</v>
      </c>
      <c r="M4077" t="s">
        <v>29</v>
      </c>
      <c r="N4077" t="s">
        <v>53</v>
      </c>
      <c r="O4077">
        <v>13.68</v>
      </c>
      <c r="P4077">
        <v>1.4</v>
      </c>
      <c r="Q4077" t="s">
        <v>74</v>
      </c>
    </row>
    <row r="4078" spans="1:17" x14ac:dyDescent="0.3">
      <c r="A4078" t="s">
        <v>8514</v>
      </c>
      <c r="B4078" s="1">
        <v>44869</v>
      </c>
      <c r="C4078" t="s">
        <v>8515</v>
      </c>
      <c r="D4078" t="s">
        <v>94</v>
      </c>
      <c r="E4078" t="s">
        <v>95</v>
      </c>
      <c r="F4078">
        <v>4</v>
      </c>
      <c r="G4078">
        <v>4</v>
      </c>
      <c r="H4078">
        <v>1311.02</v>
      </c>
      <c r="I4078">
        <v>1415.9016000000001</v>
      </c>
      <c r="J4078">
        <f t="shared" si="63"/>
        <v>5663.6064000000006</v>
      </c>
      <c r="K4078" t="s">
        <v>20</v>
      </c>
      <c r="M4078" t="s">
        <v>29</v>
      </c>
      <c r="N4078" t="s">
        <v>30</v>
      </c>
      <c r="O4078">
        <v>9.93</v>
      </c>
      <c r="P4078">
        <v>2.5</v>
      </c>
      <c r="Q4078" t="s">
        <v>111</v>
      </c>
    </row>
    <row r="4079" spans="1:17" x14ac:dyDescent="0.3">
      <c r="A4079" t="s">
        <v>8516</v>
      </c>
      <c r="B4079" s="1">
        <v>44531</v>
      </c>
      <c r="C4079" t="s">
        <v>8517</v>
      </c>
      <c r="D4079" t="s">
        <v>141</v>
      </c>
      <c r="E4079" t="s">
        <v>50</v>
      </c>
      <c r="F4079">
        <v>14</v>
      </c>
      <c r="G4079">
        <v>13</v>
      </c>
      <c r="H4079">
        <v>947.78</v>
      </c>
      <c r="I4079">
        <v>1014.1246</v>
      </c>
      <c r="J4079">
        <f t="shared" si="63"/>
        <v>13183.6198</v>
      </c>
      <c r="K4079" t="s">
        <v>66</v>
      </c>
      <c r="L4079" t="s">
        <v>8518</v>
      </c>
      <c r="M4079" t="s">
        <v>36</v>
      </c>
      <c r="N4079" t="s">
        <v>67</v>
      </c>
      <c r="O4079">
        <v>42.57</v>
      </c>
      <c r="P4079">
        <v>4.9000000000000004</v>
      </c>
      <c r="Q4079" t="s">
        <v>23</v>
      </c>
    </row>
    <row r="4080" spans="1:17" x14ac:dyDescent="0.3">
      <c r="A4080" t="s">
        <v>8519</v>
      </c>
      <c r="B4080" s="1">
        <v>44645</v>
      </c>
      <c r="C4080" t="s">
        <v>8520</v>
      </c>
      <c r="D4080" t="s">
        <v>61</v>
      </c>
      <c r="E4080" t="s">
        <v>70</v>
      </c>
      <c r="F4080">
        <v>11</v>
      </c>
      <c r="G4080">
        <v>10</v>
      </c>
      <c r="H4080">
        <v>1366.56</v>
      </c>
      <c r="I4080">
        <v>1503.2160000000001</v>
      </c>
      <c r="J4080">
        <f t="shared" si="63"/>
        <v>15032.160000000002</v>
      </c>
      <c r="K4080" t="s">
        <v>47</v>
      </c>
      <c r="L4080" t="s">
        <v>8521</v>
      </c>
      <c r="M4080" t="s">
        <v>22</v>
      </c>
      <c r="N4080" t="s">
        <v>67</v>
      </c>
      <c r="O4080">
        <v>28.3</v>
      </c>
      <c r="P4080">
        <v>3.2</v>
      </c>
      <c r="Q4080" t="s">
        <v>23</v>
      </c>
    </row>
    <row r="4081" spans="1:17" x14ac:dyDescent="0.3">
      <c r="A4081" t="s">
        <v>8522</v>
      </c>
      <c r="B4081" s="1">
        <v>45400</v>
      </c>
      <c r="C4081" t="s">
        <v>8523</v>
      </c>
      <c r="D4081" t="s">
        <v>77</v>
      </c>
      <c r="E4081" t="s">
        <v>19</v>
      </c>
      <c r="F4081">
        <v>14</v>
      </c>
      <c r="G4081">
        <v>12</v>
      </c>
      <c r="H4081">
        <v>343.05</v>
      </c>
      <c r="I4081">
        <v>367.06350000000003</v>
      </c>
      <c r="J4081">
        <f t="shared" si="63"/>
        <v>4404.7620000000006</v>
      </c>
      <c r="K4081" t="s">
        <v>20</v>
      </c>
      <c r="L4081" t="s">
        <v>35</v>
      </c>
      <c r="M4081" t="s">
        <v>36</v>
      </c>
      <c r="N4081" t="s">
        <v>30</v>
      </c>
      <c r="O4081">
        <v>34.43</v>
      </c>
      <c r="P4081">
        <v>4.9000000000000004</v>
      </c>
      <c r="Q4081" t="s">
        <v>23</v>
      </c>
    </row>
    <row r="4082" spans="1:17" x14ac:dyDescent="0.3">
      <c r="A4082" t="s">
        <v>8524</v>
      </c>
      <c r="B4082" s="1">
        <v>44395</v>
      </c>
      <c r="C4082" t="s">
        <v>8525</v>
      </c>
      <c r="D4082" t="s">
        <v>94</v>
      </c>
      <c r="E4082" t="s">
        <v>95</v>
      </c>
      <c r="F4082">
        <v>4</v>
      </c>
      <c r="G4082">
        <v>3</v>
      </c>
      <c r="H4082">
        <v>777.65</v>
      </c>
      <c r="I4082">
        <v>816.53250000000003</v>
      </c>
      <c r="J4082">
        <f t="shared" si="63"/>
        <v>2449.5974999999999</v>
      </c>
      <c r="K4082" t="s">
        <v>51</v>
      </c>
      <c r="L4082" t="s">
        <v>8526</v>
      </c>
      <c r="M4082" t="s">
        <v>36</v>
      </c>
      <c r="O4082">
        <v>6.06</v>
      </c>
      <c r="P4082">
        <v>4.0999999999999996</v>
      </c>
      <c r="Q4082" t="s">
        <v>23</v>
      </c>
    </row>
    <row r="4083" spans="1:17" x14ac:dyDescent="0.3">
      <c r="A4083" t="s">
        <v>8527</v>
      </c>
      <c r="B4083" s="1">
        <v>45092</v>
      </c>
      <c r="C4083" t="s">
        <v>8528</v>
      </c>
      <c r="D4083" t="s">
        <v>141</v>
      </c>
      <c r="E4083" t="s">
        <v>117</v>
      </c>
      <c r="F4083">
        <v>5</v>
      </c>
      <c r="G4083">
        <v>5</v>
      </c>
      <c r="H4083">
        <v>318.25</v>
      </c>
      <c r="I4083">
        <v>343.71000000000004</v>
      </c>
      <c r="J4083">
        <f t="shared" si="63"/>
        <v>1718.5500000000002</v>
      </c>
      <c r="K4083" t="s">
        <v>47</v>
      </c>
      <c r="L4083" t="s">
        <v>86</v>
      </c>
      <c r="M4083" t="s">
        <v>29</v>
      </c>
      <c r="N4083" t="s">
        <v>53</v>
      </c>
      <c r="O4083">
        <v>13.29</v>
      </c>
      <c r="P4083">
        <v>1.4</v>
      </c>
      <c r="Q4083" t="s">
        <v>23</v>
      </c>
    </row>
    <row r="4084" spans="1:17" x14ac:dyDescent="0.3">
      <c r="A4084" t="s">
        <v>8529</v>
      </c>
      <c r="B4084" s="1">
        <v>44476</v>
      </c>
      <c r="C4084" t="s">
        <v>8530</v>
      </c>
      <c r="D4084" t="s">
        <v>40</v>
      </c>
      <c r="E4084" t="s">
        <v>26</v>
      </c>
      <c r="F4084">
        <v>8</v>
      </c>
      <c r="G4084">
        <v>8</v>
      </c>
      <c r="H4084">
        <v>1088.68</v>
      </c>
      <c r="I4084">
        <v>1197.5480000000002</v>
      </c>
      <c r="J4084">
        <f t="shared" si="63"/>
        <v>9580.3840000000018</v>
      </c>
      <c r="K4084" t="s">
        <v>27</v>
      </c>
      <c r="L4084" t="s">
        <v>35</v>
      </c>
      <c r="M4084" t="s">
        <v>22</v>
      </c>
      <c r="N4084" t="s">
        <v>67</v>
      </c>
      <c r="O4084">
        <v>40.69</v>
      </c>
      <c r="P4084">
        <v>1.5</v>
      </c>
      <c r="Q4084" t="s">
        <v>23</v>
      </c>
    </row>
    <row r="4085" spans="1:17" x14ac:dyDescent="0.3">
      <c r="A4085" t="s">
        <v>8531</v>
      </c>
      <c r="B4085" s="1">
        <v>44333</v>
      </c>
      <c r="C4085" t="s">
        <v>8532</v>
      </c>
      <c r="D4085" t="s">
        <v>130</v>
      </c>
      <c r="E4085" t="s">
        <v>19</v>
      </c>
      <c r="F4085">
        <v>18</v>
      </c>
      <c r="G4085">
        <v>18</v>
      </c>
      <c r="H4085">
        <v>86.99</v>
      </c>
      <c r="I4085">
        <v>93.079300000000003</v>
      </c>
      <c r="J4085">
        <f t="shared" si="63"/>
        <v>1675.4274</v>
      </c>
      <c r="K4085" t="s">
        <v>66</v>
      </c>
      <c r="L4085" t="s">
        <v>28</v>
      </c>
      <c r="M4085" t="s">
        <v>36</v>
      </c>
      <c r="N4085" t="s">
        <v>30</v>
      </c>
      <c r="O4085">
        <v>20.52</v>
      </c>
      <c r="P4085">
        <v>4.3</v>
      </c>
      <c r="Q4085" t="s">
        <v>23</v>
      </c>
    </row>
    <row r="4086" spans="1:17" x14ac:dyDescent="0.3">
      <c r="A4086" t="s">
        <v>8533</v>
      </c>
      <c r="B4086" s="1">
        <v>43943</v>
      </c>
      <c r="C4086" t="s">
        <v>8534</v>
      </c>
      <c r="D4086" t="s">
        <v>65</v>
      </c>
      <c r="E4086" t="s">
        <v>82</v>
      </c>
      <c r="F4086">
        <v>1</v>
      </c>
      <c r="G4086">
        <v>1</v>
      </c>
      <c r="H4086">
        <v>207.91</v>
      </c>
      <c r="I4086">
        <v>239.09649999999999</v>
      </c>
      <c r="J4086">
        <f t="shared" si="63"/>
        <v>239.09649999999999</v>
      </c>
      <c r="K4086" t="s">
        <v>47</v>
      </c>
      <c r="L4086" t="s">
        <v>35</v>
      </c>
      <c r="M4086" t="s">
        <v>71</v>
      </c>
      <c r="N4086" t="s">
        <v>30</v>
      </c>
      <c r="O4086">
        <v>35.54</v>
      </c>
      <c r="P4086">
        <v>1.5</v>
      </c>
      <c r="Q4086" t="s">
        <v>74</v>
      </c>
    </row>
    <row r="4087" spans="1:17" x14ac:dyDescent="0.3">
      <c r="A4087" t="s">
        <v>8535</v>
      </c>
      <c r="B4087" s="1">
        <v>45057</v>
      </c>
      <c r="C4087" t="s">
        <v>8536</v>
      </c>
      <c r="D4087" t="s">
        <v>116</v>
      </c>
      <c r="E4087" t="s">
        <v>50</v>
      </c>
      <c r="F4087">
        <v>4</v>
      </c>
      <c r="G4087">
        <v>3</v>
      </c>
      <c r="H4087">
        <v>684.18</v>
      </c>
      <c r="I4087">
        <v>759.43979999999999</v>
      </c>
      <c r="J4087">
        <f t="shared" si="63"/>
        <v>2278.3193999999999</v>
      </c>
      <c r="K4087" t="s">
        <v>66</v>
      </c>
      <c r="L4087" t="s">
        <v>42</v>
      </c>
      <c r="M4087" t="s">
        <v>71</v>
      </c>
      <c r="N4087" t="s">
        <v>30</v>
      </c>
      <c r="O4087">
        <v>46.56</v>
      </c>
      <c r="P4087">
        <v>4.0999999999999996</v>
      </c>
      <c r="Q4087" t="s">
        <v>111</v>
      </c>
    </row>
    <row r="4088" spans="1:17" x14ac:dyDescent="0.3">
      <c r="A4088" t="s">
        <v>8537</v>
      </c>
      <c r="B4088" s="1">
        <v>45180</v>
      </c>
      <c r="C4088" t="s">
        <v>8538</v>
      </c>
      <c r="D4088" t="s">
        <v>61</v>
      </c>
      <c r="E4088" t="s">
        <v>62</v>
      </c>
      <c r="F4088">
        <v>10</v>
      </c>
      <c r="G4088">
        <v>8</v>
      </c>
      <c r="H4088">
        <v>983.41</v>
      </c>
      <c r="I4088">
        <v>1081.751</v>
      </c>
      <c r="J4088">
        <f t="shared" si="63"/>
        <v>8654.0079999999998</v>
      </c>
      <c r="K4088" t="s">
        <v>47</v>
      </c>
      <c r="L4088" t="s">
        <v>86</v>
      </c>
      <c r="M4088" t="s">
        <v>36</v>
      </c>
      <c r="N4088" t="s">
        <v>67</v>
      </c>
      <c r="O4088">
        <v>39.65</v>
      </c>
      <c r="P4088">
        <v>2.9</v>
      </c>
      <c r="Q4088" t="s">
        <v>23</v>
      </c>
    </row>
    <row r="4089" spans="1:17" x14ac:dyDescent="0.3">
      <c r="A4089" t="s">
        <v>8539</v>
      </c>
      <c r="B4089" s="1">
        <v>44959</v>
      </c>
      <c r="C4089" t="s">
        <v>8540</v>
      </c>
      <c r="D4089" t="s">
        <v>141</v>
      </c>
      <c r="E4089" t="s">
        <v>50</v>
      </c>
      <c r="F4089">
        <v>2</v>
      </c>
      <c r="G4089">
        <v>2</v>
      </c>
      <c r="H4089">
        <v>595.44000000000005</v>
      </c>
      <c r="I4089">
        <v>660.93840000000012</v>
      </c>
      <c r="J4089">
        <f t="shared" si="63"/>
        <v>1321.8768000000002</v>
      </c>
      <c r="K4089" t="s">
        <v>66</v>
      </c>
      <c r="L4089" t="s">
        <v>35</v>
      </c>
      <c r="M4089" t="s">
        <v>22</v>
      </c>
      <c r="N4089" t="s">
        <v>30</v>
      </c>
      <c r="O4089">
        <v>35.770000000000003</v>
      </c>
      <c r="P4089">
        <v>4.8</v>
      </c>
      <c r="Q4089" t="s">
        <v>23</v>
      </c>
    </row>
    <row r="4090" spans="1:17" x14ac:dyDescent="0.3">
      <c r="A4090" t="s">
        <v>8541</v>
      </c>
      <c r="B4090" s="1">
        <v>45136</v>
      </c>
      <c r="C4090" t="s">
        <v>8542</v>
      </c>
      <c r="D4090" t="s">
        <v>56</v>
      </c>
      <c r="E4090" t="s">
        <v>57</v>
      </c>
      <c r="F4090">
        <v>8</v>
      </c>
      <c r="G4090">
        <v>7</v>
      </c>
      <c r="H4090">
        <v>614.21</v>
      </c>
      <c r="I4090">
        <v>644.92050000000006</v>
      </c>
      <c r="J4090">
        <f t="shared" si="63"/>
        <v>4514.4435000000003</v>
      </c>
      <c r="K4090" t="s">
        <v>20</v>
      </c>
      <c r="L4090" t="s">
        <v>86</v>
      </c>
      <c r="M4090" t="s">
        <v>22</v>
      </c>
      <c r="N4090" t="s">
        <v>53</v>
      </c>
      <c r="O4090">
        <v>1.08</v>
      </c>
      <c r="P4090">
        <v>1.7</v>
      </c>
      <c r="Q4090" t="s">
        <v>23</v>
      </c>
    </row>
    <row r="4091" spans="1:17" x14ac:dyDescent="0.3">
      <c r="A4091" t="s">
        <v>8543</v>
      </c>
      <c r="B4091" s="1">
        <v>44487</v>
      </c>
      <c r="C4091" t="s">
        <v>8544</v>
      </c>
      <c r="D4091" t="s">
        <v>33</v>
      </c>
      <c r="E4091" t="s">
        <v>70</v>
      </c>
      <c r="F4091">
        <v>15</v>
      </c>
      <c r="G4091">
        <v>14</v>
      </c>
      <c r="H4091">
        <v>747.02</v>
      </c>
      <c r="I4091">
        <v>844.13259999999991</v>
      </c>
      <c r="J4091">
        <f t="shared" si="63"/>
        <v>11817.856399999999</v>
      </c>
      <c r="K4091" t="s">
        <v>20</v>
      </c>
      <c r="L4091" t="s">
        <v>86</v>
      </c>
      <c r="M4091" t="s">
        <v>71</v>
      </c>
      <c r="N4091" t="s">
        <v>67</v>
      </c>
      <c r="O4091">
        <v>22.73</v>
      </c>
      <c r="Q4091" t="s">
        <v>23</v>
      </c>
    </row>
    <row r="4092" spans="1:17" x14ac:dyDescent="0.3">
      <c r="A4092" t="s">
        <v>8545</v>
      </c>
      <c r="B4092" s="1">
        <v>44451</v>
      </c>
      <c r="C4092" t="s">
        <v>8546</v>
      </c>
      <c r="D4092" t="s">
        <v>116</v>
      </c>
      <c r="E4092" t="s">
        <v>117</v>
      </c>
      <c r="F4092">
        <v>17</v>
      </c>
      <c r="G4092">
        <v>16</v>
      </c>
      <c r="H4092">
        <v>871.83</v>
      </c>
      <c r="I4092">
        <v>985.16789999999992</v>
      </c>
      <c r="J4092">
        <f t="shared" si="63"/>
        <v>15762.686399999999</v>
      </c>
      <c r="K4092" t="s">
        <v>51</v>
      </c>
      <c r="L4092" t="s">
        <v>28</v>
      </c>
      <c r="M4092" t="s">
        <v>71</v>
      </c>
      <c r="N4092" t="s">
        <v>53</v>
      </c>
      <c r="O4092">
        <v>3.33</v>
      </c>
      <c r="P4092">
        <v>1.7</v>
      </c>
      <c r="Q4092" t="s">
        <v>23</v>
      </c>
    </row>
    <row r="4093" spans="1:17" x14ac:dyDescent="0.3">
      <c r="A4093" t="s">
        <v>8547</v>
      </c>
      <c r="B4093" s="1">
        <v>45546</v>
      </c>
      <c r="C4093" t="s">
        <v>8548</v>
      </c>
      <c r="D4093" t="s">
        <v>77</v>
      </c>
      <c r="E4093" t="s">
        <v>19</v>
      </c>
      <c r="F4093">
        <v>16</v>
      </c>
      <c r="G4093">
        <v>14</v>
      </c>
      <c r="H4093">
        <v>1147.51</v>
      </c>
      <c r="I4093">
        <v>1262.2610000000002</v>
      </c>
      <c r="J4093">
        <f t="shared" si="63"/>
        <v>17671.654000000002</v>
      </c>
      <c r="K4093" t="s">
        <v>47</v>
      </c>
      <c r="L4093" t="s">
        <v>79</v>
      </c>
      <c r="M4093" t="s">
        <v>36</v>
      </c>
      <c r="N4093" t="s">
        <v>53</v>
      </c>
      <c r="O4093">
        <v>13.55</v>
      </c>
      <c r="P4093">
        <v>3.8</v>
      </c>
      <c r="Q4093" t="s">
        <v>23</v>
      </c>
    </row>
    <row r="4094" spans="1:17" x14ac:dyDescent="0.3">
      <c r="A4094" t="s">
        <v>8476</v>
      </c>
      <c r="B4094" s="1">
        <v>44313</v>
      </c>
      <c r="C4094" t="s">
        <v>1318</v>
      </c>
      <c r="D4094" t="s">
        <v>77</v>
      </c>
      <c r="E4094" t="s">
        <v>78</v>
      </c>
      <c r="F4094">
        <v>1</v>
      </c>
      <c r="G4094">
        <v>1</v>
      </c>
      <c r="H4094">
        <v>605.25</v>
      </c>
      <c r="I4094">
        <v>647.61750000000006</v>
      </c>
      <c r="J4094">
        <f t="shared" si="63"/>
        <v>647.61750000000006</v>
      </c>
      <c r="K4094" t="s">
        <v>27</v>
      </c>
      <c r="L4094" t="s">
        <v>35</v>
      </c>
      <c r="M4094" t="s">
        <v>22</v>
      </c>
      <c r="N4094" t="s">
        <v>89</v>
      </c>
      <c r="O4094">
        <v>34.979999999999997</v>
      </c>
      <c r="P4094">
        <v>1.5</v>
      </c>
      <c r="Q4094" t="s">
        <v>23</v>
      </c>
    </row>
    <row r="4095" spans="1:17" x14ac:dyDescent="0.3">
      <c r="A4095" t="s">
        <v>8549</v>
      </c>
      <c r="B4095" s="1">
        <v>44967</v>
      </c>
      <c r="C4095" t="s">
        <v>8550</v>
      </c>
      <c r="D4095" t="s">
        <v>85</v>
      </c>
      <c r="E4095" t="s">
        <v>82</v>
      </c>
      <c r="F4095">
        <v>20</v>
      </c>
      <c r="G4095">
        <v>17</v>
      </c>
      <c r="H4095">
        <v>757.82</v>
      </c>
      <c r="I4095">
        <v>871.49299999999994</v>
      </c>
      <c r="J4095">
        <f t="shared" si="63"/>
        <v>14815.380999999999</v>
      </c>
      <c r="K4095" t="s">
        <v>51</v>
      </c>
      <c r="L4095" t="s">
        <v>79</v>
      </c>
      <c r="M4095" t="s">
        <v>8551</v>
      </c>
      <c r="N4095" t="s">
        <v>53</v>
      </c>
      <c r="O4095">
        <v>15.69</v>
      </c>
      <c r="P4095">
        <v>1.1000000000000001</v>
      </c>
      <c r="Q4095" t="s">
        <v>15</v>
      </c>
    </row>
    <row r="4096" spans="1:17" x14ac:dyDescent="0.3">
      <c r="A4096" t="s">
        <v>8552</v>
      </c>
      <c r="B4096" s="1">
        <v>44163</v>
      </c>
      <c r="C4096" t="s">
        <v>8553</v>
      </c>
      <c r="D4096" t="s">
        <v>40</v>
      </c>
      <c r="E4096" t="s">
        <v>26</v>
      </c>
      <c r="F4096">
        <v>8</v>
      </c>
      <c r="G4096">
        <v>8</v>
      </c>
      <c r="H4096">
        <v>349.58</v>
      </c>
      <c r="I4096">
        <v>398.52120000000002</v>
      </c>
      <c r="J4096">
        <f t="shared" si="63"/>
        <v>3188.1696000000002</v>
      </c>
      <c r="K4096" t="s">
        <v>47</v>
      </c>
      <c r="L4096" t="s">
        <v>42</v>
      </c>
      <c r="M4096" t="s">
        <v>22</v>
      </c>
      <c r="N4096" t="s">
        <v>67</v>
      </c>
      <c r="O4096">
        <v>15.53</v>
      </c>
      <c r="P4096">
        <v>2.1</v>
      </c>
      <c r="Q4096" t="s">
        <v>23</v>
      </c>
    </row>
    <row r="4097" spans="1:17" x14ac:dyDescent="0.3">
      <c r="A4097" t="s">
        <v>8554</v>
      </c>
      <c r="B4097" s="1">
        <v>44198</v>
      </c>
      <c r="C4097" t="s">
        <v>8555</v>
      </c>
      <c r="D4097" t="s">
        <v>133</v>
      </c>
      <c r="E4097" t="s">
        <v>95</v>
      </c>
      <c r="F4097">
        <v>2</v>
      </c>
      <c r="G4097">
        <v>2</v>
      </c>
      <c r="H4097">
        <v>833.9</v>
      </c>
      <c r="I4097">
        <v>925.62900000000002</v>
      </c>
      <c r="J4097">
        <f t="shared" si="63"/>
        <v>1851.258</v>
      </c>
      <c r="K4097" t="s">
        <v>47</v>
      </c>
      <c r="L4097" t="s">
        <v>42</v>
      </c>
      <c r="M4097" t="s">
        <v>29</v>
      </c>
      <c r="N4097" t="s">
        <v>89</v>
      </c>
      <c r="O4097">
        <v>17.68</v>
      </c>
      <c r="P4097">
        <v>4.5999999999999996</v>
      </c>
      <c r="Q4097" t="s">
        <v>23</v>
      </c>
    </row>
    <row r="4098" spans="1:17" x14ac:dyDescent="0.3">
      <c r="A4098" t="s">
        <v>8556</v>
      </c>
      <c r="B4098" s="1">
        <v>44919</v>
      </c>
      <c r="C4098" t="s">
        <v>8557</v>
      </c>
      <c r="D4098" t="s">
        <v>130</v>
      </c>
      <c r="E4098" t="s">
        <v>82</v>
      </c>
      <c r="F4098">
        <v>20</v>
      </c>
      <c r="G4098">
        <v>19</v>
      </c>
      <c r="H4098">
        <v>515.04</v>
      </c>
      <c r="I4098">
        <v>592.29599999999994</v>
      </c>
      <c r="J4098">
        <f t="shared" si="63"/>
        <v>11253.623999999998</v>
      </c>
      <c r="K4098" t="s">
        <v>66</v>
      </c>
      <c r="L4098" t="s">
        <v>123</v>
      </c>
      <c r="M4098" t="s">
        <v>71</v>
      </c>
      <c r="N4098" t="s">
        <v>67</v>
      </c>
      <c r="O4098">
        <v>12.7</v>
      </c>
      <c r="P4098">
        <v>2.9</v>
      </c>
      <c r="Q4098" t="s">
        <v>23</v>
      </c>
    </row>
    <row r="4099" spans="1:17" x14ac:dyDescent="0.3">
      <c r="A4099" t="s">
        <v>8558</v>
      </c>
      <c r="B4099" s="1">
        <v>45442</v>
      </c>
      <c r="C4099" t="s">
        <v>8559</v>
      </c>
      <c r="D4099" t="s">
        <v>109</v>
      </c>
      <c r="E4099" t="s">
        <v>110</v>
      </c>
      <c r="F4099">
        <v>16</v>
      </c>
      <c r="G4099">
        <v>16</v>
      </c>
      <c r="H4099">
        <v>1200.07</v>
      </c>
      <c r="I4099">
        <v>1368.0798</v>
      </c>
      <c r="J4099">
        <f t="shared" ref="J4099:J4162" si="64">G4099*I4099</f>
        <v>21889.2768</v>
      </c>
      <c r="K4099" t="s">
        <v>51</v>
      </c>
      <c r="L4099" t="s">
        <v>42</v>
      </c>
      <c r="M4099" t="s">
        <v>71</v>
      </c>
      <c r="N4099" t="s">
        <v>53</v>
      </c>
      <c r="O4099">
        <v>32.229999999999997</v>
      </c>
      <c r="P4099">
        <v>2.8</v>
      </c>
      <c r="Q4099" t="s">
        <v>23</v>
      </c>
    </row>
    <row r="4100" spans="1:17" x14ac:dyDescent="0.3">
      <c r="A4100" t="s">
        <v>8560</v>
      </c>
      <c r="B4100" s="1">
        <v>44851</v>
      </c>
      <c r="C4100" t="s">
        <v>8561</v>
      </c>
      <c r="D4100" t="s">
        <v>100</v>
      </c>
      <c r="E4100" t="s">
        <v>26</v>
      </c>
      <c r="F4100">
        <v>8</v>
      </c>
      <c r="G4100">
        <v>8</v>
      </c>
      <c r="H4100">
        <v>1142.42</v>
      </c>
      <c r="I4100">
        <v>1313.7829999999999</v>
      </c>
      <c r="J4100">
        <f t="shared" si="64"/>
        <v>10510.263999999999</v>
      </c>
      <c r="K4100" t="s">
        <v>27</v>
      </c>
      <c r="L4100" t="s">
        <v>28</v>
      </c>
      <c r="M4100" t="s">
        <v>22</v>
      </c>
      <c r="N4100" t="s">
        <v>30</v>
      </c>
      <c r="O4100">
        <v>38.25</v>
      </c>
      <c r="P4100">
        <v>3.5</v>
      </c>
      <c r="Q4100" t="s">
        <v>23</v>
      </c>
    </row>
    <row r="4101" spans="1:17" x14ac:dyDescent="0.3">
      <c r="A4101" t="s">
        <v>8562</v>
      </c>
      <c r="B4101" s="1">
        <v>45565</v>
      </c>
      <c r="C4101" t="s">
        <v>8563</v>
      </c>
      <c r="D4101" t="s">
        <v>141</v>
      </c>
      <c r="E4101" t="s">
        <v>50</v>
      </c>
      <c r="F4101">
        <v>19</v>
      </c>
      <c r="G4101">
        <v>17</v>
      </c>
      <c r="H4101">
        <v>1326.85</v>
      </c>
      <c r="I4101">
        <v>1393.1924999999999</v>
      </c>
      <c r="J4101">
        <f t="shared" si="64"/>
        <v>23684.272499999999</v>
      </c>
      <c r="K4101" t="s">
        <v>66</v>
      </c>
      <c r="L4101" t="s">
        <v>86</v>
      </c>
      <c r="M4101" t="s">
        <v>71</v>
      </c>
      <c r="N4101" t="s">
        <v>37</v>
      </c>
      <c r="O4101">
        <v>46.57</v>
      </c>
      <c r="P4101">
        <v>2.2000000000000002</v>
      </c>
      <c r="Q4101" t="s">
        <v>23</v>
      </c>
    </row>
    <row r="4102" spans="1:17" x14ac:dyDescent="0.3">
      <c r="A4102" t="s">
        <v>8564</v>
      </c>
      <c r="B4102" s="1">
        <v>45351</v>
      </c>
      <c r="C4102" t="s">
        <v>8565</v>
      </c>
      <c r="D4102" t="s">
        <v>94</v>
      </c>
      <c r="E4102" t="s">
        <v>95</v>
      </c>
      <c r="F4102">
        <v>13</v>
      </c>
      <c r="G4102">
        <v>10</v>
      </c>
      <c r="H4102">
        <v>50.87</v>
      </c>
      <c r="I4102">
        <v>57.991800000000005</v>
      </c>
      <c r="J4102">
        <f t="shared" si="64"/>
        <v>579.91800000000001</v>
      </c>
      <c r="K4102" t="s">
        <v>51</v>
      </c>
      <c r="L4102" t="s">
        <v>42</v>
      </c>
      <c r="N4102" t="s">
        <v>67</v>
      </c>
      <c r="O4102">
        <v>10.57</v>
      </c>
      <c r="P4102">
        <v>4.9000000000000004</v>
      </c>
      <c r="Q4102" t="s">
        <v>23</v>
      </c>
    </row>
    <row r="4103" spans="1:17" x14ac:dyDescent="0.3">
      <c r="A4103" t="s">
        <v>8566</v>
      </c>
      <c r="B4103" s="1">
        <v>44576</v>
      </c>
      <c r="C4103" t="s">
        <v>8567</v>
      </c>
      <c r="D4103" t="s">
        <v>77</v>
      </c>
      <c r="E4103" t="s">
        <v>19</v>
      </c>
      <c r="F4103">
        <v>18</v>
      </c>
      <c r="G4103">
        <v>18</v>
      </c>
      <c r="H4103">
        <v>1146.3900000000001</v>
      </c>
      <c r="I4103">
        <v>1283.9568000000002</v>
      </c>
      <c r="J4103">
        <f t="shared" si="64"/>
        <v>23111.222400000002</v>
      </c>
      <c r="K4103" t="s">
        <v>27</v>
      </c>
      <c r="L4103" t="s">
        <v>35</v>
      </c>
      <c r="N4103" t="s">
        <v>37</v>
      </c>
      <c r="O4103">
        <v>27.77</v>
      </c>
      <c r="P4103">
        <v>1.9</v>
      </c>
      <c r="Q4103" t="s">
        <v>23</v>
      </c>
    </row>
    <row r="4104" spans="1:17" x14ac:dyDescent="0.3">
      <c r="A4104" t="s">
        <v>8568</v>
      </c>
      <c r="B4104" s="1">
        <v>44834</v>
      </c>
      <c r="C4104" t="s">
        <v>8569</v>
      </c>
      <c r="D4104" t="s">
        <v>116</v>
      </c>
      <c r="E4104" t="s">
        <v>50</v>
      </c>
      <c r="F4104">
        <v>14</v>
      </c>
      <c r="G4104">
        <v>14</v>
      </c>
      <c r="H4104">
        <v>1313.73</v>
      </c>
      <c r="I4104">
        <v>1431.9657000000002</v>
      </c>
      <c r="J4104">
        <f t="shared" si="64"/>
        <v>20047.519800000002</v>
      </c>
      <c r="K4104" t="s">
        <v>27</v>
      </c>
      <c r="L4104" t="s">
        <v>86</v>
      </c>
      <c r="M4104" t="s">
        <v>22</v>
      </c>
      <c r="N4104" t="s">
        <v>53</v>
      </c>
      <c r="O4104">
        <v>32.549999999999997</v>
      </c>
      <c r="P4104">
        <v>2</v>
      </c>
      <c r="Q4104" t="s">
        <v>23</v>
      </c>
    </row>
    <row r="4105" spans="1:17" x14ac:dyDescent="0.3">
      <c r="A4105" t="s">
        <v>8570</v>
      </c>
      <c r="B4105" s="1">
        <v>44255</v>
      </c>
      <c r="C4105" t="s">
        <v>8571</v>
      </c>
      <c r="D4105" t="s">
        <v>100</v>
      </c>
      <c r="E4105" t="s">
        <v>57</v>
      </c>
      <c r="F4105">
        <v>20</v>
      </c>
      <c r="G4105">
        <v>17</v>
      </c>
      <c r="H4105">
        <v>566.97</v>
      </c>
      <c r="I4105">
        <v>606.65790000000004</v>
      </c>
      <c r="J4105">
        <f t="shared" si="64"/>
        <v>10313.184300000001</v>
      </c>
      <c r="K4105" t="s">
        <v>66</v>
      </c>
      <c r="L4105" t="s">
        <v>35</v>
      </c>
      <c r="M4105" t="s">
        <v>36</v>
      </c>
      <c r="N4105" t="s">
        <v>37</v>
      </c>
      <c r="O4105">
        <v>1.5</v>
      </c>
      <c r="P4105">
        <v>2.6</v>
      </c>
      <c r="Q4105" t="s">
        <v>23</v>
      </c>
    </row>
    <row r="4106" spans="1:17" x14ac:dyDescent="0.3">
      <c r="A4106" t="s">
        <v>8572</v>
      </c>
      <c r="B4106" s="1">
        <v>44801</v>
      </c>
      <c r="C4106" t="s">
        <v>8573</v>
      </c>
      <c r="D4106" t="s">
        <v>1836</v>
      </c>
      <c r="E4106" t="s">
        <v>110</v>
      </c>
      <c r="F4106">
        <v>4</v>
      </c>
      <c r="G4106">
        <v>4</v>
      </c>
      <c r="H4106">
        <v>507.96</v>
      </c>
      <c r="I4106">
        <v>543.5172</v>
      </c>
      <c r="J4106">
        <f t="shared" si="64"/>
        <v>2174.0688</v>
      </c>
      <c r="K4106" t="s">
        <v>20</v>
      </c>
      <c r="L4106" t="s">
        <v>42</v>
      </c>
      <c r="M4106" t="s">
        <v>71</v>
      </c>
      <c r="N4106" t="s">
        <v>37</v>
      </c>
      <c r="O4106">
        <v>9999</v>
      </c>
      <c r="P4106">
        <v>2.1</v>
      </c>
      <c r="Q4106" t="s">
        <v>205</v>
      </c>
    </row>
    <row r="4107" spans="1:17" x14ac:dyDescent="0.3">
      <c r="A4107" t="s">
        <v>8574</v>
      </c>
      <c r="B4107" s="1">
        <v>44382</v>
      </c>
      <c r="C4107" t="s">
        <v>8575</v>
      </c>
      <c r="D4107" t="s">
        <v>77</v>
      </c>
      <c r="E4107" t="s">
        <v>82</v>
      </c>
      <c r="F4107">
        <v>9</v>
      </c>
      <c r="G4107">
        <v>8</v>
      </c>
      <c r="H4107">
        <v>6.24</v>
      </c>
      <c r="I4107">
        <v>6.9888000000000012</v>
      </c>
      <c r="J4107">
        <f t="shared" si="64"/>
        <v>55.91040000000001</v>
      </c>
      <c r="K4107" t="s">
        <v>66</v>
      </c>
      <c r="L4107" t="s">
        <v>86</v>
      </c>
      <c r="M4107" t="s">
        <v>22</v>
      </c>
      <c r="N4107" t="s">
        <v>67</v>
      </c>
      <c r="O4107">
        <v>16.96</v>
      </c>
      <c r="P4107">
        <v>1.1000000000000001</v>
      </c>
      <c r="Q4107" t="s">
        <v>23</v>
      </c>
    </row>
    <row r="4108" spans="1:17" x14ac:dyDescent="0.3">
      <c r="A4108" t="s">
        <v>8576</v>
      </c>
      <c r="B4108" s="1">
        <v>44790</v>
      </c>
      <c r="C4108" t="s">
        <v>8577</v>
      </c>
      <c r="D4108" t="s">
        <v>33</v>
      </c>
      <c r="E4108" t="s">
        <v>70</v>
      </c>
      <c r="F4108">
        <v>13</v>
      </c>
      <c r="G4108">
        <v>12</v>
      </c>
      <c r="H4108">
        <v>1458.33</v>
      </c>
      <c r="I4108">
        <v>1560.4131</v>
      </c>
      <c r="J4108">
        <f t="shared" si="64"/>
        <v>18724.957200000001</v>
      </c>
      <c r="K4108" t="s">
        <v>66</v>
      </c>
      <c r="L4108" t="s">
        <v>79</v>
      </c>
      <c r="M4108" t="s">
        <v>22</v>
      </c>
      <c r="N4108" t="s">
        <v>89</v>
      </c>
      <c r="O4108">
        <v>19.57</v>
      </c>
      <c r="P4108">
        <v>4.9000000000000004</v>
      </c>
      <c r="Q4108" t="s">
        <v>23</v>
      </c>
    </row>
    <row r="4109" spans="1:17" x14ac:dyDescent="0.3">
      <c r="A4109" t="s">
        <v>8578</v>
      </c>
      <c r="B4109" s="1">
        <v>43973</v>
      </c>
      <c r="C4109" t="s">
        <v>8579</v>
      </c>
      <c r="D4109" t="s">
        <v>65</v>
      </c>
      <c r="E4109" t="s">
        <v>19</v>
      </c>
      <c r="F4109">
        <v>15</v>
      </c>
      <c r="G4109">
        <v>15</v>
      </c>
      <c r="H4109">
        <v>1226.73</v>
      </c>
      <c r="I4109">
        <v>1337.1357</v>
      </c>
      <c r="J4109">
        <f t="shared" si="64"/>
        <v>20057.035500000002</v>
      </c>
      <c r="K4109" t="s">
        <v>66</v>
      </c>
      <c r="L4109" t="s">
        <v>28</v>
      </c>
      <c r="M4109" t="s">
        <v>29</v>
      </c>
      <c r="N4109" t="s">
        <v>53</v>
      </c>
      <c r="O4109">
        <v>10.47</v>
      </c>
      <c r="P4109">
        <v>3.8</v>
      </c>
      <c r="Q4109" t="s">
        <v>23</v>
      </c>
    </row>
    <row r="4110" spans="1:17" x14ac:dyDescent="0.3">
      <c r="A4110" t="s">
        <v>8580</v>
      </c>
      <c r="B4110" s="1">
        <v>44462</v>
      </c>
      <c r="C4110" t="s">
        <v>8581</v>
      </c>
      <c r="D4110" t="s">
        <v>56</v>
      </c>
      <c r="E4110" t="s">
        <v>57</v>
      </c>
      <c r="F4110">
        <v>7</v>
      </c>
      <c r="G4110">
        <v>6</v>
      </c>
      <c r="H4110">
        <v>1144.58</v>
      </c>
      <c r="I4110">
        <v>1259.038</v>
      </c>
      <c r="J4110">
        <f t="shared" si="64"/>
        <v>7554.2280000000001</v>
      </c>
      <c r="K4110" t="s">
        <v>20</v>
      </c>
      <c r="L4110" t="s">
        <v>42</v>
      </c>
      <c r="M4110" t="s">
        <v>71</v>
      </c>
      <c r="N4110" t="s">
        <v>37</v>
      </c>
      <c r="O4110">
        <v>35</v>
      </c>
      <c r="P4110">
        <v>3.1</v>
      </c>
      <c r="Q4110" t="s">
        <v>23</v>
      </c>
    </row>
    <row r="4111" spans="1:17" x14ac:dyDescent="0.3">
      <c r="A4111" t="s">
        <v>8582</v>
      </c>
      <c r="B4111" s="1">
        <v>45358</v>
      </c>
      <c r="C4111" t="s">
        <v>8583</v>
      </c>
      <c r="D4111" t="s">
        <v>94</v>
      </c>
      <c r="E4111" t="s">
        <v>117</v>
      </c>
      <c r="F4111">
        <v>3</v>
      </c>
      <c r="G4111">
        <v>2</v>
      </c>
      <c r="H4111">
        <v>1018.85</v>
      </c>
      <c r="I4111">
        <v>1110.5465000000002</v>
      </c>
      <c r="J4111">
        <f t="shared" si="64"/>
        <v>2221.0930000000003</v>
      </c>
      <c r="K4111" t="s">
        <v>27</v>
      </c>
      <c r="L4111" t="s">
        <v>79</v>
      </c>
      <c r="M4111" t="s">
        <v>22</v>
      </c>
      <c r="N4111" t="s">
        <v>37</v>
      </c>
      <c r="O4111">
        <v>37.119999999999997</v>
      </c>
      <c r="P4111">
        <v>3</v>
      </c>
      <c r="Q4111" t="s">
        <v>23</v>
      </c>
    </row>
    <row r="4112" spans="1:17" x14ac:dyDescent="0.3">
      <c r="A4112" t="s">
        <v>8584</v>
      </c>
      <c r="B4112" s="1">
        <v>45434</v>
      </c>
      <c r="C4112" t="s">
        <v>8585</v>
      </c>
      <c r="D4112" t="s">
        <v>130</v>
      </c>
      <c r="E4112" t="s">
        <v>19</v>
      </c>
      <c r="F4112">
        <v>7</v>
      </c>
      <c r="G4112">
        <v>7</v>
      </c>
      <c r="H4112">
        <v>513.29</v>
      </c>
      <c r="I4112">
        <v>554.35320000000002</v>
      </c>
      <c r="J4112">
        <f t="shared" si="64"/>
        <v>3880.4724000000001</v>
      </c>
      <c r="K4112" t="s">
        <v>20</v>
      </c>
      <c r="L4112" t="s">
        <v>35</v>
      </c>
      <c r="M4112" t="s">
        <v>36</v>
      </c>
      <c r="N4112" t="s">
        <v>30</v>
      </c>
      <c r="O4112">
        <v>26.59</v>
      </c>
      <c r="P4112">
        <v>4.7</v>
      </c>
      <c r="Q4112" t="s">
        <v>74</v>
      </c>
    </row>
    <row r="4113" spans="1:17" x14ac:dyDescent="0.3">
      <c r="A4113" t="s">
        <v>8586</v>
      </c>
      <c r="B4113" s="1">
        <v>44752</v>
      </c>
      <c r="C4113" t="s">
        <v>8587</v>
      </c>
      <c r="D4113" t="s">
        <v>77</v>
      </c>
      <c r="E4113" t="s">
        <v>19</v>
      </c>
      <c r="F4113">
        <v>1</v>
      </c>
      <c r="G4113">
        <v>1</v>
      </c>
      <c r="H4113">
        <v>545.71</v>
      </c>
      <c r="I4113">
        <v>622.10940000000016</v>
      </c>
      <c r="J4113">
        <f t="shared" si="64"/>
        <v>622.10940000000016</v>
      </c>
      <c r="K4113" t="s">
        <v>20</v>
      </c>
      <c r="L4113" t="s">
        <v>42</v>
      </c>
      <c r="M4113" t="s">
        <v>36</v>
      </c>
      <c r="N4113" t="s">
        <v>30</v>
      </c>
      <c r="P4113">
        <v>1.5</v>
      </c>
      <c r="Q4113" t="s">
        <v>205</v>
      </c>
    </row>
    <row r="4114" spans="1:17" x14ac:dyDescent="0.3">
      <c r="A4114" t="s">
        <v>8588</v>
      </c>
      <c r="B4114" s="1">
        <v>44435</v>
      </c>
      <c r="C4114" t="s">
        <v>8589</v>
      </c>
      <c r="D4114" t="s">
        <v>100</v>
      </c>
      <c r="E4114" t="s">
        <v>26</v>
      </c>
      <c r="F4114">
        <v>18</v>
      </c>
      <c r="G4114">
        <v>18</v>
      </c>
      <c r="H4114">
        <v>646.44000000000005</v>
      </c>
      <c r="I4114">
        <v>730.47720000000004</v>
      </c>
      <c r="J4114">
        <f t="shared" si="64"/>
        <v>13148.589600000001</v>
      </c>
      <c r="K4114" t="s">
        <v>27</v>
      </c>
      <c r="L4114" t="s">
        <v>35</v>
      </c>
      <c r="M4114" t="s">
        <v>22</v>
      </c>
      <c r="O4114">
        <v>19</v>
      </c>
      <c r="P4114">
        <v>1.7</v>
      </c>
      <c r="Q4114" t="s">
        <v>23</v>
      </c>
    </row>
    <row r="4115" spans="1:17" x14ac:dyDescent="0.3">
      <c r="A4115" t="s">
        <v>8590</v>
      </c>
      <c r="B4115" s="1">
        <v>45187</v>
      </c>
      <c r="C4115" t="s">
        <v>8591</v>
      </c>
      <c r="D4115" t="s">
        <v>65</v>
      </c>
      <c r="E4115" t="s">
        <v>78</v>
      </c>
      <c r="F4115">
        <v>4</v>
      </c>
      <c r="G4115">
        <v>3</v>
      </c>
      <c r="H4115">
        <v>811.65</v>
      </c>
      <c r="I4115">
        <v>892.81500000000005</v>
      </c>
      <c r="J4115">
        <f t="shared" si="64"/>
        <v>2678.4450000000002</v>
      </c>
      <c r="K4115" t="s">
        <v>51</v>
      </c>
      <c r="L4115" t="s">
        <v>35</v>
      </c>
      <c r="M4115" t="s">
        <v>36</v>
      </c>
      <c r="N4115" t="s">
        <v>89</v>
      </c>
      <c r="O4115">
        <v>43.87</v>
      </c>
      <c r="P4115">
        <v>1.7</v>
      </c>
      <c r="Q4115" t="s">
        <v>23</v>
      </c>
    </row>
    <row r="4116" spans="1:17" x14ac:dyDescent="0.3">
      <c r="A4116" t="s">
        <v>8592</v>
      </c>
      <c r="B4116" s="1">
        <v>44130</v>
      </c>
      <c r="C4116" t="s">
        <v>8593</v>
      </c>
      <c r="D4116" t="s">
        <v>45</v>
      </c>
      <c r="E4116" t="s">
        <v>110</v>
      </c>
      <c r="F4116">
        <v>16</v>
      </c>
      <c r="G4116">
        <v>16</v>
      </c>
      <c r="H4116">
        <v>191.43</v>
      </c>
      <c r="I4116">
        <v>204.83010000000002</v>
      </c>
      <c r="J4116">
        <f t="shared" si="64"/>
        <v>3277.2816000000003</v>
      </c>
      <c r="K4116" t="s">
        <v>51</v>
      </c>
      <c r="L4116" t="s">
        <v>28</v>
      </c>
      <c r="M4116" t="s">
        <v>22</v>
      </c>
      <c r="N4116" t="s">
        <v>89</v>
      </c>
      <c r="O4116">
        <v>42</v>
      </c>
      <c r="P4116">
        <v>3.9</v>
      </c>
      <c r="Q4116" t="s">
        <v>23</v>
      </c>
    </row>
    <row r="4117" spans="1:17" x14ac:dyDescent="0.3">
      <c r="A4117" t="s">
        <v>8594</v>
      </c>
      <c r="B4117" s="1">
        <v>44568</v>
      </c>
      <c r="C4117" t="s">
        <v>8595</v>
      </c>
      <c r="D4117" t="s">
        <v>77</v>
      </c>
      <c r="E4117" t="s">
        <v>19</v>
      </c>
      <c r="F4117">
        <v>6</v>
      </c>
      <c r="G4117">
        <v>6</v>
      </c>
      <c r="H4117">
        <v>166.97</v>
      </c>
      <c r="I4117">
        <v>175.3185</v>
      </c>
      <c r="J4117">
        <f t="shared" si="64"/>
        <v>1051.9110000000001</v>
      </c>
      <c r="K4117" t="s">
        <v>20</v>
      </c>
      <c r="L4117" t="s">
        <v>35</v>
      </c>
      <c r="M4117" t="s">
        <v>29</v>
      </c>
      <c r="N4117" t="s">
        <v>89</v>
      </c>
      <c r="O4117">
        <v>4.2699999999999996</v>
      </c>
      <c r="P4117">
        <v>4.3</v>
      </c>
      <c r="Q4117" t="s">
        <v>23</v>
      </c>
    </row>
    <row r="4118" spans="1:17" x14ac:dyDescent="0.3">
      <c r="A4118" t="s">
        <v>8596</v>
      </c>
      <c r="B4118" s="1">
        <v>44589</v>
      </c>
      <c r="C4118" t="s">
        <v>8597</v>
      </c>
      <c r="D4118" t="s">
        <v>109</v>
      </c>
      <c r="E4118" t="s">
        <v>110</v>
      </c>
      <c r="F4118">
        <v>2</v>
      </c>
      <c r="G4118">
        <v>2</v>
      </c>
      <c r="H4118">
        <v>1337.9</v>
      </c>
      <c r="I4118">
        <v>1471.6900000000003</v>
      </c>
      <c r="J4118">
        <f t="shared" si="64"/>
        <v>2943.3800000000006</v>
      </c>
      <c r="K4118" t="s">
        <v>51</v>
      </c>
      <c r="L4118" t="s">
        <v>35</v>
      </c>
      <c r="M4118" t="s">
        <v>29</v>
      </c>
      <c r="N4118" t="s">
        <v>37</v>
      </c>
      <c r="O4118">
        <v>23.07</v>
      </c>
      <c r="P4118">
        <v>1.1000000000000001</v>
      </c>
      <c r="Q4118" t="s">
        <v>23</v>
      </c>
    </row>
    <row r="4119" spans="1:17" x14ac:dyDescent="0.3">
      <c r="A4119" t="s">
        <v>8598</v>
      </c>
      <c r="B4119" s="1">
        <v>44255</v>
      </c>
      <c r="C4119" t="s">
        <v>8599</v>
      </c>
      <c r="D4119" t="s">
        <v>109</v>
      </c>
      <c r="E4119" t="s">
        <v>46</v>
      </c>
      <c r="F4119">
        <v>7</v>
      </c>
      <c r="G4119">
        <v>6</v>
      </c>
      <c r="H4119">
        <v>458.35</v>
      </c>
      <c r="I4119">
        <v>481.26750000000004</v>
      </c>
      <c r="J4119">
        <f t="shared" si="64"/>
        <v>2887.6050000000005</v>
      </c>
      <c r="K4119" t="s">
        <v>51</v>
      </c>
      <c r="L4119" t="s">
        <v>123</v>
      </c>
      <c r="M4119" t="s">
        <v>22</v>
      </c>
      <c r="N4119" t="s">
        <v>89</v>
      </c>
      <c r="O4119">
        <v>20.58</v>
      </c>
      <c r="P4119">
        <v>1.4</v>
      </c>
      <c r="Q4119" t="s">
        <v>23</v>
      </c>
    </row>
    <row r="4120" spans="1:17" x14ac:dyDescent="0.3">
      <c r="A4120" t="s">
        <v>8600</v>
      </c>
      <c r="B4120" s="1">
        <v>44675</v>
      </c>
      <c r="C4120" t="s">
        <v>8601</v>
      </c>
      <c r="D4120" t="s">
        <v>33</v>
      </c>
      <c r="E4120" t="s">
        <v>70</v>
      </c>
      <c r="F4120">
        <v>14</v>
      </c>
      <c r="G4120">
        <v>13</v>
      </c>
      <c r="H4120">
        <v>937.33</v>
      </c>
      <c r="I4120">
        <v>1068.5562000000002</v>
      </c>
      <c r="J4120">
        <f t="shared" si="64"/>
        <v>13891.230600000003</v>
      </c>
      <c r="K4120" t="s">
        <v>47</v>
      </c>
      <c r="L4120" t="s">
        <v>123</v>
      </c>
      <c r="M4120" t="s">
        <v>36</v>
      </c>
      <c r="N4120" t="s">
        <v>89</v>
      </c>
      <c r="O4120">
        <v>30.17</v>
      </c>
      <c r="P4120">
        <v>1.8</v>
      </c>
    </row>
    <row r="4121" spans="1:17" x14ac:dyDescent="0.3">
      <c r="A4121" t="s">
        <v>8602</v>
      </c>
      <c r="B4121" s="1">
        <v>45339</v>
      </c>
      <c r="D4121" t="s">
        <v>65</v>
      </c>
      <c r="E4121" t="s">
        <v>82</v>
      </c>
      <c r="F4121">
        <v>20</v>
      </c>
      <c r="G4121">
        <v>18</v>
      </c>
      <c r="H4121">
        <v>897.47</v>
      </c>
      <c r="I4121">
        <v>951.31820000000005</v>
      </c>
      <c r="J4121">
        <f t="shared" si="64"/>
        <v>17123.727600000002</v>
      </c>
      <c r="K4121" t="s">
        <v>27</v>
      </c>
      <c r="L4121" t="s">
        <v>35</v>
      </c>
      <c r="M4121" t="s">
        <v>22</v>
      </c>
      <c r="N4121" t="s">
        <v>53</v>
      </c>
      <c r="O4121">
        <v>38.06</v>
      </c>
      <c r="P4121">
        <v>4.9000000000000004</v>
      </c>
      <c r="Q4121" t="s">
        <v>23</v>
      </c>
    </row>
    <row r="4122" spans="1:17" x14ac:dyDescent="0.3">
      <c r="A4122" t="s">
        <v>8603</v>
      </c>
      <c r="B4122" s="1">
        <v>43969</v>
      </c>
      <c r="C4122" t="s">
        <v>8604</v>
      </c>
      <c r="D4122" t="s">
        <v>141</v>
      </c>
      <c r="E4122" t="s">
        <v>50</v>
      </c>
      <c r="F4122">
        <v>13</v>
      </c>
      <c r="G4122">
        <v>12</v>
      </c>
      <c r="H4122">
        <v>331.94</v>
      </c>
      <c r="I4122">
        <v>375.09219999999993</v>
      </c>
      <c r="J4122">
        <f t="shared" si="64"/>
        <v>4501.1063999999988</v>
      </c>
      <c r="K4122" t="s">
        <v>51</v>
      </c>
      <c r="L4122" t="s">
        <v>123</v>
      </c>
      <c r="M4122" t="s">
        <v>36</v>
      </c>
      <c r="N4122" t="s">
        <v>37</v>
      </c>
      <c r="O4122">
        <v>18.79</v>
      </c>
      <c r="P4122">
        <v>3.9</v>
      </c>
      <c r="Q4122" t="s">
        <v>23</v>
      </c>
    </row>
    <row r="4123" spans="1:17" x14ac:dyDescent="0.3">
      <c r="A4123" t="s">
        <v>8605</v>
      </c>
      <c r="B4123" s="1">
        <v>45330</v>
      </c>
      <c r="C4123" t="s">
        <v>8606</v>
      </c>
      <c r="D4123" t="s">
        <v>130</v>
      </c>
      <c r="E4123" t="s">
        <v>82</v>
      </c>
      <c r="F4123">
        <v>19</v>
      </c>
      <c r="G4123">
        <v>17</v>
      </c>
      <c r="H4123">
        <v>709.76</v>
      </c>
      <c r="I4123">
        <v>809.1264000000001</v>
      </c>
      <c r="J4123">
        <f t="shared" si="64"/>
        <v>13755.148800000003</v>
      </c>
      <c r="K4123" t="s">
        <v>51</v>
      </c>
      <c r="L4123" t="s">
        <v>123</v>
      </c>
      <c r="M4123" t="s">
        <v>29</v>
      </c>
      <c r="N4123" t="s">
        <v>37</v>
      </c>
      <c r="O4123">
        <v>13.34</v>
      </c>
      <c r="P4123">
        <v>2.7</v>
      </c>
      <c r="Q4123" t="s">
        <v>23</v>
      </c>
    </row>
    <row r="4124" spans="1:17" x14ac:dyDescent="0.3">
      <c r="A4124" t="s">
        <v>8607</v>
      </c>
      <c r="B4124" s="1">
        <v>44486</v>
      </c>
      <c r="C4124" t="s">
        <v>4358</v>
      </c>
      <c r="D4124" t="s">
        <v>94</v>
      </c>
      <c r="E4124" t="s">
        <v>50</v>
      </c>
      <c r="F4124">
        <v>6</v>
      </c>
      <c r="G4124">
        <v>5</v>
      </c>
      <c r="H4124">
        <v>1316.4</v>
      </c>
      <c r="I4124">
        <v>1395.3840000000002</v>
      </c>
      <c r="J4124">
        <f t="shared" si="64"/>
        <v>6976.920000000001</v>
      </c>
      <c r="K4124" t="s">
        <v>27</v>
      </c>
      <c r="L4124" t="s">
        <v>35</v>
      </c>
      <c r="M4124" t="s">
        <v>71</v>
      </c>
      <c r="N4124" t="s">
        <v>37</v>
      </c>
      <c r="O4124">
        <v>7.4</v>
      </c>
      <c r="P4124">
        <v>1.9</v>
      </c>
      <c r="Q4124" t="s">
        <v>23</v>
      </c>
    </row>
    <row r="4125" spans="1:17" x14ac:dyDescent="0.3">
      <c r="A4125" t="s">
        <v>8608</v>
      </c>
      <c r="B4125" s="1">
        <v>43926</v>
      </c>
      <c r="C4125" t="s">
        <v>8609</v>
      </c>
      <c r="D4125" t="s">
        <v>40</v>
      </c>
      <c r="E4125" t="s">
        <v>57</v>
      </c>
      <c r="F4125">
        <v>18</v>
      </c>
      <c r="G4125">
        <v>18</v>
      </c>
      <c r="H4125">
        <v>234.85</v>
      </c>
      <c r="I4125">
        <v>255.98650000000001</v>
      </c>
      <c r="J4125">
        <f t="shared" si="64"/>
        <v>4607.7570000000005</v>
      </c>
      <c r="K4125" t="s">
        <v>27</v>
      </c>
      <c r="L4125" t="s">
        <v>42</v>
      </c>
      <c r="M4125" t="s">
        <v>36</v>
      </c>
      <c r="N4125" t="s">
        <v>89</v>
      </c>
      <c r="O4125">
        <v>14</v>
      </c>
      <c r="P4125">
        <v>1.9</v>
      </c>
      <c r="Q4125" t="s">
        <v>23</v>
      </c>
    </row>
    <row r="4126" spans="1:17" x14ac:dyDescent="0.3">
      <c r="A4126" t="s">
        <v>8610</v>
      </c>
      <c r="B4126" s="1">
        <v>43869</v>
      </c>
      <c r="C4126" t="s">
        <v>8611</v>
      </c>
      <c r="D4126" t="s">
        <v>61</v>
      </c>
      <c r="E4126" t="s">
        <v>70</v>
      </c>
      <c r="F4126">
        <v>11</v>
      </c>
      <c r="G4126">
        <v>9</v>
      </c>
      <c r="H4126">
        <v>1277.78</v>
      </c>
      <c r="I4126">
        <v>1392.7802000000001</v>
      </c>
      <c r="J4126">
        <f t="shared" si="64"/>
        <v>12535.021800000002</v>
      </c>
      <c r="K4126" t="s">
        <v>27</v>
      </c>
      <c r="L4126" t="s">
        <v>123</v>
      </c>
      <c r="M4126" t="s">
        <v>36</v>
      </c>
      <c r="N4126" t="s">
        <v>53</v>
      </c>
      <c r="P4126">
        <v>1</v>
      </c>
      <c r="Q4126" t="s">
        <v>23</v>
      </c>
    </row>
    <row r="4127" spans="1:17" x14ac:dyDescent="0.3">
      <c r="A4127" t="s">
        <v>8612</v>
      </c>
      <c r="B4127" s="1">
        <v>44586</v>
      </c>
      <c r="C4127" t="s">
        <v>8613</v>
      </c>
      <c r="D4127" t="s">
        <v>109</v>
      </c>
      <c r="E4127" t="s">
        <v>120</v>
      </c>
      <c r="F4127">
        <v>17</v>
      </c>
      <c r="G4127">
        <v>15</v>
      </c>
      <c r="H4127">
        <v>569.33000000000004</v>
      </c>
      <c r="I4127">
        <v>637.64960000000008</v>
      </c>
      <c r="J4127">
        <f t="shared" si="64"/>
        <v>9564.7440000000006</v>
      </c>
      <c r="K4127" t="s">
        <v>20</v>
      </c>
      <c r="L4127" t="s">
        <v>35</v>
      </c>
      <c r="M4127" t="s">
        <v>22</v>
      </c>
      <c r="N4127" t="s">
        <v>53</v>
      </c>
      <c r="O4127">
        <v>46.99</v>
      </c>
      <c r="P4127">
        <v>2.5</v>
      </c>
      <c r="Q4127" t="s">
        <v>23</v>
      </c>
    </row>
    <row r="4128" spans="1:17" x14ac:dyDescent="0.3">
      <c r="A4128" t="s">
        <v>8614</v>
      </c>
      <c r="B4128" s="1">
        <v>43935</v>
      </c>
      <c r="C4128" t="s">
        <v>8615</v>
      </c>
      <c r="D4128" t="s">
        <v>133</v>
      </c>
      <c r="E4128" t="s">
        <v>117</v>
      </c>
      <c r="F4128">
        <v>8</v>
      </c>
      <c r="G4128">
        <v>7</v>
      </c>
      <c r="H4128">
        <v>1017.19</v>
      </c>
      <c r="I4128">
        <v>1169.7684999999999</v>
      </c>
      <c r="J4128">
        <f t="shared" si="64"/>
        <v>8188.3794999999991</v>
      </c>
      <c r="K4128" t="s">
        <v>51</v>
      </c>
      <c r="L4128" t="s">
        <v>21</v>
      </c>
      <c r="M4128" t="s">
        <v>22</v>
      </c>
      <c r="N4128" t="s">
        <v>37</v>
      </c>
      <c r="O4128">
        <v>7.28</v>
      </c>
      <c r="P4128">
        <v>1.1000000000000001</v>
      </c>
      <c r="Q4128" t="s">
        <v>23</v>
      </c>
    </row>
    <row r="4129" spans="1:17" x14ac:dyDescent="0.3">
      <c r="A4129" t="s">
        <v>8616</v>
      </c>
      <c r="B4129" s="1">
        <v>44699</v>
      </c>
      <c r="C4129" t="s">
        <v>8617</v>
      </c>
      <c r="D4129" t="s">
        <v>45</v>
      </c>
      <c r="E4129" t="s">
        <v>46</v>
      </c>
      <c r="F4129">
        <v>20</v>
      </c>
      <c r="G4129">
        <v>18</v>
      </c>
      <c r="H4129">
        <v>1142.94</v>
      </c>
      <c r="I4129">
        <v>1314.3809999999999</v>
      </c>
      <c r="J4129">
        <f t="shared" si="64"/>
        <v>23658.857999999997</v>
      </c>
      <c r="K4129" t="s">
        <v>20</v>
      </c>
      <c r="L4129" t="s">
        <v>123</v>
      </c>
      <c r="M4129" t="s">
        <v>22</v>
      </c>
      <c r="N4129" t="s">
        <v>89</v>
      </c>
      <c r="P4129">
        <v>3.8</v>
      </c>
      <c r="Q4129" t="s">
        <v>23</v>
      </c>
    </row>
    <row r="4130" spans="1:17" x14ac:dyDescent="0.3">
      <c r="A4130" t="s">
        <v>8618</v>
      </c>
      <c r="B4130" s="1">
        <v>45289</v>
      </c>
      <c r="C4130" t="s">
        <v>4762</v>
      </c>
      <c r="D4130" t="s">
        <v>116</v>
      </c>
      <c r="E4130" t="s">
        <v>117</v>
      </c>
      <c r="F4130">
        <v>1</v>
      </c>
      <c r="G4130">
        <v>1</v>
      </c>
      <c r="H4130">
        <v>947.51</v>
      </c>
      <c r="I4130">
        <v>1061.2112000000002</v>
      </c>
      <c r="J4130">
        <f t="shared" si="64"/>
        <v>1061.2112000000002</v>
      </c>
      <c r="K4130" t="s">
        <v>27</v>
      </c>
      <c r="L4130" t="s">
        <v>35</v>
      </c>
      <c r="M4130" t="s">
        <v>71</v>
      </c>
      <c r="N4130" t="s">
        <v>30</v>
      </c>
      <c r="O4130">
        <v>44.79</v>
      </c>
      <c r="P4130">
        <v>2.8</v>
      </c>
      <c r="Q4130" t="s">
        <v>23</v>
      </c>
    </row>
    <row r="4131" spans="1:17" x14ac:dyDescent="0.3">
      <c r="A4131" t="s">
        <v>8619</v>
      </c>
      <c r="B4131" s="1" t="s">
        <v>3201</v>
      </c>
      <c r="C4131" t="s">
        <v>8620</v>
      </c>
      <c r="D4131" t="s">
        <v>130</v>
      </c>
      <c r="E4131" t="s">
        <v>82</v>
      </c>
      <c r="F4131">
        <v>5</v>
      </c>
      <c r="G4131">
        <v>5</v>
      </c>
      <c r="H4131">
        <v>1068.76</v>
      </c>
      <c r="I4131">
        <v>1122.1980000000001</v>
      </c>
      <c r="J4131">
        <f t="shared" si="64"/>
        <v>5610.9900000000007</v>
      </c>
      <c r="K4131" t="s">
        <v>27</v>
      </c>
      <c r="L4131" t="s">
        <v>35</v>
      </c>
      <c r="M4131" t="s">
        <v>8621</v>
      </c>
      <c r="N4131" t="s">
        <v>53</v>
      </c>
      <c r="O4131">
        <v>4.42</v>
      </c>
      <c r="P4131">
        <v>1.9</v>
      </c>
      <c r="Q4131" t="s">
        <v>23</v>
      </c>
    </row>
    <row r="4132" spans="1:17" x14ac:dyDescent="0.3">
      <c r="A4132" t="s">
        <v>8622</v>
      </c>
      <c r="B4132" s="1" t="s">
        <v>2362</v>
      </c>
      <c r="C4132" t="s">
        <v>8623</v>
      </c>
      <c r="D4132" t="s">
        <v>56</v>
      </c>
      <c r="E4132" t="s">
        <v>26</v>
      </c>
      <c r="F4132">
        <v>19</v>
      </c>
      <c r="G4132">
        <v>18</v>
      </c>
      <c r="H4132">
        <v>1394.89</v>
      </c>
      <c r="I4132">
        <v>1478.5834000000002</v>
      </c>
      <c r="J4132">
        <f t="shared" si="64"/>
        <v>26614.501200000002</v>
      </c>
      <c r="K4132" t="s">
        <v>20</v>
      </c>
      <c r="L4132" t="s">
        <v>21</v>
      </c>
      <c r="M4132" t="s">
        <v>36</v>
      </c>
      <c r="N4132" t="s">
        <v>89</v>
      </c>
      <c r="O4132">
        <v>21.29</v>
      </c>
      <c r="P4132">
        <v>1.2</v>
      </c>
      <c r="Q4132" t="s">
        <v>23</v>
      </c>
    </row>
    <row r="4133" spans="1:17" x14ac:dyDescent="0.3">
      <c r="A4133" t="s">
        <v>8624</v>
      </c>
      <c r="B4133" s="1">
        <v>44736</v>
      </c>
      <c r="C4133" t="s">
        <v>8625</v>
      </c>
      <c r="D4133" t="s">
        <v>85</v>
      </c>
      <c r="E4133" t="s">
        <v>82</v>
      </c>
      <c r="F4133">
        <v>18</v>
      </c>
      <c r="G4133">
        <v>17</v>
      </c>
      <c r="H4133">
        <v>393.3</v>
      </c>
      <c r="I4133">
        <v>420.83100000000002</v>
      </c>
      <c r="J4133">
        <f t="shared" si="64"/>
        <v>7154.1270000000004</v>
      </c>
      <c r="K4133" t="s">
        <v>20</v>
      </c>
      <c r="L4133" t="s">
        <v>35</v>
      </c>
      <c r="M4133" t="s">
        <v>29</v>
      </c>
      <c r="N4133" t="s">
        <v>53</v>
      </c>
      <c r="O4133">
        <v>38.729999999999997</v>
      </c>
      <c r="P4133">
        <v>3.1</v>
      </c>
      <c r="Q4133" t="s">
        <v>23</v>
      </c>
    </row>
    <row r="4134" spans="1:17" x14ac:dyDescent="0.3">
      <c r="A4134" t="s">
        <v>8626</v>
      </c>
      <c r="B4134" s="1">
        <v>45261</v>
      </c>
      <c r="C4134" t="s">
        <v>8627</v>
      </c>
      <c r="D4134" t="s">
        <v>141</v>
      </c>
      <c r="E4134" t="s">
        <v>50</v>
      </c>
      <c r="F4134">
        <v>14</v>
      </c>
      <c r="G4134">
        <v>13</v>
      </c>
      <c r="H4134">
        <v>1442.82</v>
      </c>
      <c r="I4134">
        <v>1659.2429999999997</v>
      </c>
      <c r="J4134">
        <f t="shared" si="64"/>
        <v>21570.158999999996</v>
      </c>
      <c r="K4134" t="s">
        <v>20</v>
      </c>
      <c r="L4134" t="s">
        <v>86</v>
      </c>
      <c r="M4134" t="s">
        <v>8628</v>
      </c>
      <c r="N4134" t="s">
        <v>53</v>
      </c>
      <c r="O4134">
        <v>8.69</v>
      </c>
      <c r="P4134">
        <v>2.2999999999999998</v>
      </c>
      <c r="Q4134" t="s">
        <v>23</v>
      </c>
    </row>
    <row r="4135" spans="1:17" x14ac:dyDescent="0.3">
      <c r="A4135" t="s">
        <v>8629</v>
      </c>
      <c r="B4135" s="1">
        <v>44444</v>
      </c>
      <c r="C4135" t="s">
        <v>8630</v>
      </c>
      <c r="D4135" t="s">
        <v>109</v>
      </c>
      <c r="F4135">
        <v>14</v>
      </c>
      <c r="G4135">
        <v>14</v>
      </c>
      <c r="H4135">
        <v>85.34</v>
      </c>
      <c r="I4135">
        <v>92.167200000000008</v>
      </c>
      <c r="J4135">
        <f t="shared" si="64"/>
        <v>1290.3408000000002</v>
      </c>
      <c r="L4135" t="s">
        <v>28</v>
      </c>
      <c r="M4135" t="s">
        <v>29</v>
      </c>
      <c r="N4135" t="s">
        <v>67</v>
      </c>
      <c r="O4135">
        <v>14.44</v>
      </c>
      <c r="P4135">
        <v>3.7</v>
      </c>
      <c r="Q4135" t="s">
        <v>23</v>
      </c>
    </row>
    <row r="4136" spans="1:17" x14ac:dyDescent="0.3">
      <c r="A4136" t="s">
        <v>8631</v>
      </c>
      <c r="B4136" s="1">
        <v>44438</v>
      </c>
      <c r="C4136" t="s">
        <v>8632</v>
      </c>
      <c r="D4136" t="s">
        <v>100</v>
      </c>
      <c r="E4136" t="s">
        <v>57</v>
      </c>
      <c r="F4136">
        <v>5</v>
      </c>
      <c r="G4136">
        <v>5</v>
      </c>
      <c r="H4136">
        <v>253.77</v>
      </c>
      <c r="I4136">
        <v>279.14700000000005</v>
      </c>
      <c r="J4136">
        <f t="shared" si="64"/>
        <v>1395.7350000000001</v>
      </c>
      <c r="K4136" t="s">
        <v>51</v>
      </c>
      <c r="L4136" t="s">
        <v>28</v>
      </c>
      <c r="M4136" t="s">
        <v>71</v>
      </c>
      <c r="N4136" t="s">
        <v>53</v>
      </c>
      <c r="O4136">
        <v>36.57</v>
      </c>
      <c r="P4136">
        <v>2.9</v>
      </c>
      <c r="Q4136" t="s">
        <v>23</v>
      </c>
    </row>
    <row r="4137" spans="1:17" x14ac:dyDescent="0.3">
      <c r="A4137" t="s">
        <v>8633</v>
      </c>
      <c r="B4137" s="1">
        <v>45499</v>
      </c>
      <c r="C4137" t="s">
        <v>8634</v>
      </c>
      <c r="D4137" t="s">
        <v>141</v>
      </c>
      <c r="E4137" t="s">
        <v>50</v>
      </c>
      <c r="F4137">
        <v>9</v>
      </c>
      <c r="G4137">
        <v>8</v>
      </c>
      <c r="H4137">
        <v>102.55</v>
      </c>
      <c r="I4137">
        <v>116.90700000000001</v>
      </c>
      <c r="J4137">
        <f t="shared" si="64"/>
        <v>935.25600000000009</v>
      </c>
      <c r="K4137" t="s">
        <v>47</v>
      </c>
      <c r="L4137" t="s">
        <v>86</v>
      </c>
      <c r="M4137" t="s">
        <v>22</v>
      </c>
      <c r="N4137" t="s">
        <v>37</v>
      </c>
      <c r="O4137">
        <v>46.39</v>
      </c>
      <c r="P4137">
        <v>1.5</v>
      </c>
      <c r="Q4137" t="s">
        <v>23</v>
      </c>
    </row>
    <row r="4138" spans="1:17" x14ac:dyDescent="0.3">
      <c r="A4138" t="s">
        <v>8635</v>
      </c>
      <c r="B4138" s="1">
        <v>44700</v>
      </c>
      <c r="C4138" t="s">
        <v>8636</v>
      </c>
      <c r="D4138" t="s">
        <v>109</v>
      </c>
      <c r="E4138" t="s">
        <v>120</v>
      </c>
      <c r="F4138">
        <v>6</v>
      </c>
      <c r="G4138">
        <v>5</v>
      </c>
      <c r="H4138">
        <v>12</v>
      </c>
      <c r="I4138">
        <v>13.799999999999999</v>
      </c>
      <c r="J4138">
        <f t="shared" si="64"/>
        <v>69</v>
      </c>
      <c r="K4138" t="s">
        <v>47</v>
      </c>
      <c r="L4138" t="s">
        <v>79</v>
      </c>
      <c r="M4138" t="s">
        <v>29</v>
      </c>
      <c r="N4138" t="s">
        <v>30</v>
      </c>
      <c r="O4138">
        <v>11.1</v>
      </c>
      <c r="P4138">
        <v>1</v>
      </c>
      <c r="Q4138" t="s">
        <v>23</v>
      </c>
    </row>
    <row r="4139" spans="1:17" x14ac:dyDescent="0.3">
      <c r="A4139" t="s">
        <v>8637</v>
      </c>
      <c r="B4139" s="1">
        <v>45639</v>
      </c>
      <c r="C4139" t="s">
        <v>8638</v>
      </c>
      <c r="D4139" t="s">
        <v>130</v>
      </c>
      <c r="E4139" t="s">
        <v>829</v>
      </c>
      <c r="F4139">
        <v>10</v>
      </c>
      <c r="G4139">
        <v>10</v>
      </c>
      <c r="H4139">
        <v>710.3</v>
      </c>
      <c r="I4139">
        <v>745.81499999999994</v>
      </c>
      <c r="J4139">
        <f t="shared" si="64"/>
        <v>7458.15</v>
      </c>
      <c r="K4139" t="s">
        <v>66</v>
      </c>
      <c r="L4139" t="s">
        <v>42</v>
      </c>
      <c r="M4139" t="s">
        <v>71</v>
      </c>
      <c r="N4139" t="s">
        <v>8639</v>
      </c>
      <c r="O4139">
        <v>29.21</v>
      </c>
      <c r="P4139">
        <v>2.4</v>
      </c>
      <c r="Q4139" t="s">
        <v>23</v>
      </c>
    </row>
    <row r="4140" spans="1:17" x14ac:dyDescent="0.3">
      <c r="A4140" t="s">
        <v>8640</v>
      </c>
      <c r="B4140" s="1">
        <v>44263</v>
      </c>
      <c r="C4140" t="s">
        <v>8641</v>
      </c>
      <c r="D4140" t="s">
        <v>33</v>
      </c>
      <c r="E4140" t="s">
        <v>70</v>
      </c>
      <c r="F4140">
        <v>8</v>
      </c>
      <c r="G4140">
        <v>7</v>
      </c>
      <c r="H4140">
        <v>1328.53</v>
      </c>
      <c r="I4140">
        <v>1408.2418</v>
      </c>
      <c r="J4140">
        <f t="shared" si="64"/>
        <v>9857.6926000000003</v>
      </c>
      <c r="K4140" t="s">
        <v>66</v>
      </c>
      <c r="L4140" t="s">
        <v>42</v>
      </c>
      <c r="M4140" t="s">
        <v>29</v>
      </c>
      <c r="N4140" t="s">
        <v>30</v>
      </c>
      <c r="P4140">
        <v>1.2</v>
      </c>
      <c r="Q4140" t="s">
        <v>23</v>
      </c>
    </row>
    <row r="4141" spans="1:17" x14ac:dyDescent="0.3">
      <c r="A4141" t="s">
        <v>8642</v>
      </c>
      <c r="B4141" s="1">
        <v>44253</v>
      </c>
      <c r="C4141" t="s">
        <v>8643</v>
      </c>
      <c r="D4141" t="s">
        <v>77</v>
      </c>
      <c r="E4141" t="s">
        <v>19</v>
      </c>
      <c r="F4141">
        <v>15</v>
      </c>
      <c r="G4141">
        <v>15</v>
      </c>
      <c r="H4141">
        <v>1130.95</v>
      </c>
      <c r="I4141">
        <v>1266.6640000000002</v>
      </c>
      <c r="J4141">
        <f t="shared" si="64"/>
        <v>18999.960000000003</v>
      </c>
      <c r="K4141" t="s">
        <v>47</v>
      </c>
      <c r="L4141" t="s">
        <v>86</v>
      </c>
      <c r="M4141" t="s">
        <v>22</v>
      </c>
      <c r="N4141" t="s">
        <v>67</v>
      </c>
      <c r="O4141">
        <v>27.43</v>
      </c>
      <c r="P4141">
        <v>2.9</v>
      </c>
      <c r="Q4141" t="s">
        <v>23</v>
      </c>
    </row>
    <row r="4142" spans="1:17" x14ac:dyDescent="0.3">
      <c r="A4142" t="s">
        <v>8644</v>
      </c>
      <c r="B4142" s="1">
        <v>45176</v>
      </c>
      <c r="C4142" t="s">
        <v>8645</v>
      </c>
      <c r="D4142" t="s">
        <v>33</v>
      </c>
      <c r="E4142" t="s">
        <v>70</v>
      </c>
      <c r="F4142">
        <v>6</v>
      </c>
      <c r="G4142">
        <v>6</v>
      </c>
      <c r="H4142">
        <v>1020.76</v>
      </c>
      <c r="I4142">
        <v>1173.8739999999998</v>
      </c>
      <c r="J4142">
        <f t="shared" si="64"/>
        <v>7043.2439999999988</v>
      </c>
      <c r="K4142" t="s">
        <v>66</v>
      </c>
      <c r="L4142" t="s">
        <v>35</v>
      </c>
      <c r="M4142" t="s">
        <v>71</v>
      </c>
      <c r="N4142" t="s">
        <v>67</v>
      </c>
      <c r="O4142">
        <v>25.79</v>
      </c>
      <c r="P4142">
        <v>1</v>
      </c>
      <c r="Q4142" t="s">
        <v>23</v>
      </c>
    </row>
    <row r="4143" spans="1:17" x14ac:dyDescent="0.3">
      <c r="A4143" t="s">
        <v>8646</v>
      </c>
      <c r="B4143" s="1">
        <v>44543</v>
      </c>
      <c r="C4143" t="s">
        <v>8647</v>
      </c>
      <c r="D4143" t="s">
        <v>141</v>
      </c>
      <c r="E4143" t="s">
        <v>50</v>
      </c>
      <c r="F4143">
        <v>2</v>
      </c>
      <c r="G4143">
        <v>2</v>
      </c>
      <c r="H4143">
        <v>504.44</v>
      </c>
      <c r="I4143">
        <v>554.88400000000001</v>
      </c>
      <c r="J4143">
        <f t="shared" si="64"/>
        <v>1109.768</v>
      </c>
      <c r="K4143" t="s">
        <v>51</v>
      </c>
      <c r="L4143" t="s">
        <v>42</v>
      </c>
      <c r="M4143" t="s">
        <v>29</v>
      </c>
      <c r="N4143" t="s">
        <v>30</v>
      </c>
      <c r="O4143">
        <v>0.32</v>
      </c>
      <c r="P4143">
        <v>4</v>
      </c>
      <c r="Q4143" t="s">
        <v>23</v>
      </c>
    </row>
    <row r="4144" spans="1:17" x14ac:dyDescent="0.3">
      <c r="A4144" t="s">
        <v>8648</v>
      </c>
      <c r="B4144" s="1">
        <v>45598</v>
      </c>
      <c r="C4144" t="s">
        <v>8649</v>
      </c>
      <c r="D4144" t="s">
        <v>33</v>
      </c>
      <c r="E4144" t="s">
        <v>62</v>
      </c>
      <c r="F4144">
        <v>5</v>
      </c>
      <c r="G4144">
        <v>5</v>
      </c>
      <c r="H4144">
        <v>584.79</v>
      </c>
      <c r="I4144">
        <v>619.87739999999997</v>
      </c>
      <c r="J4144">
        <f t="shared" si="64"/>
        <v>3099.3869999999997</v>
      </c>
      <c r="K4144" t="s">
        <v>47</v>
      </c>
      <c r="L4144" t="s">
        <v>35</v>
      </c>
      <c r="M4144" t="s">
        <v>36</v>
      </c>
      <c r="N4144" t="s">
        <v>53</v>
      </c>
      <c r="O4144">
        <v>49.57</v>
      </c>
      <c r="P4144">
        <v>3.2</v>
      </c>
      <c r="Q4144" t="s">
        <v>74</v>
      </c>
    </row>
    <row r="4145" spans="1:17" x14ac:dyDescent="0.3">
      <c r="A4145" t="s">
        <v>8650</v>
      </c>
      <c r="B4145" s="1">
        <v>43905</v>
      </c>
      <c r="C4145" t="s">
        <v>8651</v>
      </c>
      <c r="D4145" t="s">
        <v>133</v>
      </c>
      <c r="E4145" t="s">
        <v>50</v>
      </c>
      <c r="F4145">
        <v>3</v>
      </c>
      <c r="G4145">
        <v>2</v>
      </c>
      <c r="H4145">
        <v>1450.87</v>
      </c>
      <c r="I4145">
        <v>1639.4830999999997</v>
      </c>
      <c r="J4145">
        <f t="shared" si="64"/>
        <v>3278.9661999999994</v>
      </c>
      <c r="K4145" t="s">
        <v>51</v>
      </c>
      <c r="L4145" t="s">
        <v>79</v>
      </c>
      <c r="M4145" t="s">
        <v>29</v>
      </c>
      <c r="N4145" t="s">
        <v>67</v>
      </c>
      <c r="O4145">
        <v>-5</v>
      </c>
      <c r="P4145">
        <v>3.7</v>
      </c>
      <c r="Q4145" t="s">
        <v>23</v>
      </c>
    </row>
    <row r="4146" spans="1:17" x14ac:dyDescent="0.3">
      <c r="A4146" t="s">
        <v>8652</v>
      </c>
      <c r="B4146" s="1">
        <v>44834</v>
      </c>
      <c r="C4146" t="s">
        <v>8653</v>
      </c>
      <c r="D4146" t="s">
        <v>77</v>
      </c>
      <c r="E4146" t="s">
        <v>82</v>
      </c>
      <c r="F4146">
        <v>9</v>
      </c>
      <c r="G4146">
        <v>7</v>
      </c>
      <c r="H4146">
        <v>418.01</v>
      </c>
      <c r="I4146">
        <v>459.81100000000004</v>
      </c>
      <c r="J4146">
        <f t="shared" si="64"/>
        <v>3218.6770000000001</v>
      </c>
      <c r="K4146" t="s">
        <v>51</v>
      </c>
      <c r="L4146" t="s">
        <v>35</v>
      </c>
      <c r="M4146" t="s">
        <v>29</v>
      </c>
      <c r="N4146" t="s">
        <v>89</v>
      </c>
      <c r="O4146">
        <v>41.67</v>
      </c>
      <c r="P4146">
        <v>3.4</v>
      </c>
      <c r="Q4146" t="s">
        <v>23</v>
      </c>
    </row>
    <row r="4147" spans="1:17" x14ac:dyDescent="0.3">
      <c r="A4147" t="s">
        <v>8654</v>
      </c>
      <c r="B4147" s="1">
        <v>44136</v>
      </c>
      <c r="C4147" t="s">
        <v>8655</v>
      </c>
      <c r="D4147" t="s">
        <v>65</v>
      </c>
      <c r="E4147" t="s">
        <v>78</v>
      </c>
      <c r="F4147">
        <v>16</v>
      </c>
      <c r="G4147">
        <v>15</v>
      </c>
      <c r="H4147">
        <v>1137.02</v>
      </c>
      <c r="I4147">
        <v>1227.9816000000001</v>
      </c>
      <c r="J4147">
        <f t="shared" si="64"/>
        <v>18419.724000000002</v>
      </c>
      <c r="K4147" t="s">
        <v>8656</v>
      </c>
      <c r="L4147" t="s">
        <v>86</v>
      </c>
      <c r="M4147" t="s">
        <v>71</v>
      </c>
      <c r="N4147" t="s">
        <v>67</v>
      </c>
      <c r="O4147">
        <v>16.829999999999998</v>
      </c>
      <c r="P4147">
        <v>2.6</v>
      </c>
      <c r="Q4147" t="s">
        <v>23</v>
      </c>
    </row>
    <row r="4148" spans="1:17" x14ac:dyDescent="0.3">
      <c r="A4148" t="s">
        <v>8657</v>
      </c>
      <c r="B4148" s="1">
        <v>45176</v>
      </c>
      <c r="C4148" t="s">
        <v>8658</v>
      </c>
      <c r="D4148" t="s">
        <v>116</v>
      </c>
      <c r="E4148" t="s">
        <v>95</v>
      </c>
      <c r="F4148">
        <v>11</v>
      </c>
      <c r="G4148">
        <v>10</v>
      </c>
      <c r="H4148">
        <v>40.39</v>
      </c>
      <c r="I4148">
        <v>45.640699999999995</v>
      </c>
      <c r="J4148">
        <f t="shared" si="64"/>
        <v>456.40699999999993</v>
      </c>
      <c r="K4148" t="s">
        <v>27</v>
      </c>
      <c r="L4148" t="s">
        <v>21</v>
      </c>
      <c r="M4148" t="s">
        <v>36</v>
      </c>
      <c r="N4148" t="s">
        <v>67</v>
      </c>
      <c r="O4148">
        <v>12.22</v>
      </c>
      <c r="P4148">
        <v>4.3</v>
      </c>
      <c r="Q4148" t="s">
        <v>23</v>
      </c>
    </row>
    <row r="4149" spans="1:17" x14ac:dyDescent="0.3">
      <c r="A4149" t="s">
        <v>8659</v>
      </c>
      <c r="B4149" s="1">
        <v>45301</v>
      </c>
      <c r="C4149" t="s">
        <v>8660</v>
      </c>
      <c r="D4149" t="s">
        <v>33</v>
      </c>
      <c r="E4149" t="s">
        <v>62</v>
      </c>
      <c r="F4149">
        <v>5</v>
      </c>
      <c r="G4149">
        <v>4</v>
      </c>
      <c r="H4149">
        <v>327.54000000000002</v>
      </c>
      <c r="I4149">
        <v>353.74320000000006</v>
      </c>
      <c r="J4149">
        <f t="shared" si="64"/>
        <v>1414.9728000000002</v>
      </c>
      <c r="K4149" t="s">
        <v>51</v>
      </c>
      <c r="L4149" t="s">
        <v>86</v>
      </c>
      <c r="M4149" t="s">
        <v>71</v>
      </c>
      <c r="N4149" t="s">
        <v>53</v>
      </c>
      <c r="O4149">
        <v>21.89</v>
      </c>
      <c r="P4149">
        <v>3.4</v>
      </c>
      <c r="Q4149" t="s">
        <v>23</v>
      </c>
    </row>
    <row r="4150" spans="1:17" x14ac:dyDescent="0.3">
      <c r="A4150" t="s">
        <v>8661</v>
      </c>
      <c r="B4150" s="1">
        <v>45363</v>
      </c>
      <c r="C4150" t="s">
        <v>8662</v>
      </c>
      <c r="D4150" t="s">
        <v>100</v>
      </c>
      <c r="E4150" t="s">
        <v>57</v>
      </c>
      <c r="F4150">
        <v>12</v>
      </c>
      <c r="G4150">
        <v>12</v>
      </c>
      <c r="H4150">
        <v>1072.0999999999999</v>
      </c>
      <c r="I4150">
        <v>1190.0309999999999</v>
      </c>
      <c r="J4150">
        <f t="shared" si="64"/>
        <v>14280.371999999999</v>
      </c>
      <c r="K4150" t="s">
        <v>27</v>
      </c>
      <c r="L4150" t="s">
        <v>35</v>
      </c>
      <c r="M4150" t="s">
        <v>36</v>
      </c>
      <c r="N4150" t="s">
        <v>89</v>
      </c>
      <c r="O4150">
        <v>38.630000000000003</v>
      </c>
      <c r="P4150">
        <v>3.2</v>
      </c>
      <c r="Q4150" t="s">
        <v>23</v>
      </c>
    </row>
    <row r="4151" spans="1:17" x14ac:dyDescent="0.3">
      <c r="A4151" t="s">
        <v>8663</v>
      </c>
      <c r="B4151" s="1">
        <v>43873</v>
      </c>
      <c r="C4151" t="s">
        <v>8664</v>
      </c>
      <c r="D4151" t="s">
        <v>65</v>
      </c>
      <c r="E4151" t="s">
        <v>19</v>
      </c>
      <c r="F4151">
        <v>10</v>
      </c>
      <c r="G4151">
        <v>8</v>
      </c>
      <c r="H4151">
        <v>1125.49</v>
      </c>
      <c r="I4151">
        <v>1204.2743</v>
      </c>
      <c r="J4151">
        <f t="shared" si="64"/>
        <v>9634.1944000000003</v>
      </c>
      <c r="K4151" t="s">
        <v>47</v>
      </c>
      <c r="L4151" t="s">
        <v>35</v>
      </c>
      <c r="M4151" t="s">
        <v>36</v>
      </c>
      <c r="N4151" t="s">
        <v>37</v>
      </c>
      <c r="O4151">
        <v>36.880000000000003</v>
      </c>
      <c r="P4151">
        <v>2.2000000000000002</v>
      </c>
      <c r="Q4151" t="s">
        <v>23</v>
      </c>
    </row>
    <row r="4152" spans="1:17" x14ac:dyDescent="0.3">
      <c r="A4152" t="s">
        <v>8665</v>
      </c>
      <c r="B4152" s="1">
        <v>44942</v>
      </c>
      <c r="C4152" t="s">
        <v>8666</v>
      </c>
      <c r="D4152" t="s">
        <v>85</v>
      </c>
      <c r="E4152" t="s">
        <v>78</v>
      </c>
      <c r="F4152">
        <v>4</v>
      </c>
      <c r="G4152">
        <v>4</v>
      </c>
      <c r="H4152">
        <v>230.34</v>
      </c>
      <c r="I4152">
        <v>260.2842</v>
      </c>
      <c r="J4152">
        <f t="shared" si="64"/>
        <v>1041.1368</v>
      </c>
      <c r="K4152" t="s">
        <v>66</v>
      </c>
      <c r="L4152" t="s">
        <v>123</v>
      </c>
      <c r="M4152" t="s">
        <v>71</v>
      </c>
      <c r="N4152" t="s">
        <v>8667</v>
      </c>
      <c r="O4152">
        <v>3.58</v>
      </c>
      <c r="P4152">
        <v>1</v>
      </c>
      <c r="Q4152" t="s">
        <v>23</v>
      </c>
    </row>
    <row r="4153" spans="1:17" x14ac:dyDescent="0.3">
      <c r="A4153" t="s">
        <v>8668</v>
      </c>
      <c r="B4153" s="1">
        <v>44641</v>
      </c>
      <c r="C4153" t="s">
        <v>8669</v>
      </c>
      <c r="D4153" t="s">
        <v>85</v>
      </c>
      <c r="E4153" t="s">
        <v>19</v>
      </c>
      <c r="F4153">
        <v>5</v>
      </c>
      <c r="G4153">
        <v>5</v>
      </c>
      <c r="H4153">
        <v>1073.3</v>
      </c>
      <c r="I4153">
        <v>1137.6980000000001</v>
      </c>
      <c r="J4153">
        <f t="shared" si="64"/>
        <v>5688.4900000000007</v>
      </c>
      <c r="K4153" t="s">
        <v>47</v>
      </c>
      <c r="L4153" t="s">
        <v>86</v>
      </c>
      <c r="M4153" t="s">
        <v>22</v>
      </c>
      <c r="N4153" t="s">
        <v>37</v>
      </c>
      <c r="O4153">
        <v>43.61</v>
      </c>
      <c r="P4153">
        <v>3.9</v>
      </c>
      <c r="Q4153" t="s">
        <v>23</v>
      </c>
    </row>
    <row r="4154" spans="1:17" x14ac:dyDescent="0.3">
      <c r="A4154" t="s">
        <v>8670</v>
      </c>
      <c r="B4154" s="1">
        <v>44796</v>
      </c>
      <c r="C4154" t="s">
        <v>8671</v>
      </c>
      <c r="D4154" t="s">
        <v>61</v>
      </c>
      <c r="E4154" t="s">
        <v>70</v>
      </c>
      <c r="F4154">
        <v>5</v>
      </c>
      <c r="G4154">
        <v>5</v>
      </c>
      <c r="H4154">
        <v>696.9</v>
      </c>
      <c r="I4154">
        <v>745.68299999999999</v>
      </c>
      <c r="J4154">
        <f t="shared" si="64"/>
        <v>3728.415</v>
      </c>
      <c r="K4154" t="s">
        <v>51</v>
      </c>
      <c r="L4154" t="s">
        <v>21</v>
      </c>
      <c r="M4154" t="s">
        <v>29</v>
      </c>
      <c r="N4154" t="s">
        <v>53</v>
      </c>
      <c r="O4154">
        <v>29.22</v>
      </c>
      <c r="P4154">
        <v>4.4000000000000004</v>
      </c>
      <c r="Q4154" t="s">
        <v>23</v>
      </c>
    </row>
    <row r="4155" spans="1:17" x14ac:dyDescent="0.3">
      <c r="A4155" t="s">
        <v>8672</v>
      </c>
      <c r="B4155" s="1">
        <v>45113</v>
      </c>
      <c r="C4155" t="s">
        <v>8673</v>
      </c>
      <c r="D4155" t="s">
        <v>77</v>
      </c>
      <c r="E4155" t="s">
        <v>78</v>
      </c>
      <c r="F4155">
        <v>20</v>
      </c>
      <c r="G4155">
        <v>16</v>
      </c>
      <c r="H4155">
        <v>435.82</v>
      </c>
      <c r="I4155">
        <v>470.68560000000002</v>
      </c>
      <c r="J4155">
        <f t="shared" si="64"/>
        <v>7530.9696000000004</v>
      </c>
      <c r="K4155" t="s">
        <v>20</v>
      </c>
      <c r="L4155" t="s">
        <v>35</v>
      </c>
      <c r="M4155" t="s">
        <v>71</v>
      </c>
      <c r="N4155" t="s">
        <v>30</v>
      </c>
      <c r="O4155">
        <v>32.18</v>
      </c>
      <c r="P4155">
        <v>4.2</v>
      </c>
      <c r="Q4155" t="s">
        <v>23</v>
      </c>
    </row>
    <row r="4156" spans="1:17" x14ac:dyDescent="0.3">
      <c r="A4156" t="s">
        <v>8674</v>
      </c>
      <c r="B4156" s="1">
        <v>44862</v>
      </c>
      <c r="C4156" t="s">
        <v>8675</v>
      </c>
      <c r="D4156" t="s">
        <v>45</v>
      </c>
      <c r="E4156" t="s">
        <v>46</v>
      </c>
      <c r="F4156">
        <v>9</v>
      </c>
      <c r="G4156">
        <v>8</v>
      </c>
      <c r="H4156">
        <v>1284.04</v>
      </c>
      <c r="I4156">
        <v>1476.6459999999997</v>
      </c>
      <c r="J4156">
        <f t="shared" si="64"/>
        <v>11813.167999999998</v>
      </c>
      <c r="K4156" t="s">
        <v>66</v>
      </c>
      <c r="L4156" t="s">
        <v>79</v>
      </c>
      <c r="M4156" t="s">
        <v>29</v>
      </c>
      <c r="N4156" t="s">
        <v>30</v>
      </c>
      <c r="O4156">
        <v>6.57</v>
      </c>
      <c r="P4156">
        <v>4.0999999999999996</v>
      </c>
      <c r="Q4156" t="s">
        <v>23</v>
      </c>
    </row>
    <row r="4157" spans="1:17" x14ac:dyDescent="0.3">
      <c r="A4157" t="s">
        <v>8676</v>
      </c>
      <c r="B4157" s="1">
        <v>45483</v>
      </c>
      <c r="C4157" t="s">
        <v>8677</v>
      </c>
      <c r="D4157" t="s">
        <v>33</v>
      </c>
      <c r="E4157" t="s">
        <v>70</v>
      </c>
      <c r="F4157">
        <v>5</v>
      </c>
      <c r="G4157">
        <v>4</v>
      </c>
      <c r="H4157">
        <v>430.9</v>
      </c>
      <c r="I4157">
        <v>486.91699999999992</v>
      </c>
      <c r="J4157">
        <f t="shared" si="64"/>
        <v>1947.6679999999997</v>
      </c>
      <c r="K4157" t="s">
        <v>51</v>
      </c>
      <c r="L4157" t="s">
        <v>28</v>
      </c>
      <c r="M4157" t="s">
        <v>71</v>
      </c>
      <c r="N4157" t="s">
        <v>53</v>
      </c>
      <c r="O4157">
        <v>0.33</v>
      </c>
      <c r="P4157">
        <v>2.5</v>
      </c>
      <c r="Q4157" t="s">
        <v>205</v>
      </c>
    </row>
    <row r="4158" spans="1:17" x14ac:dyDescent="0.3">
      <c r="A4158" t="s">
        <v>8678</v>
      </c>
      <c r="B4158" s="1">
        <v>44946</v>
      </c>
      <c r="C4158" t="s">
        <v>8679</v>
      </c>
      <c r="D4158" t="s">
        <v>45</v>
      </c>
      <c r="E4158" t="s">
        <v>110</v>
      </c>
      <c r="F4158">
        <v>20</v>
      </c>
      <c r="G4158">
        <v>16</v>
      </c>
      <c r="H4158">
        <v>406.64</v>
      </c>
      <c r="I4158">
        <v>439.1712</v>
      </c>
      <c r="J4158">
        <f t="shared" si="64"/>
        <v>7026.7392</v>
      </c>
      <c r="K4158" t="s">
        <v>27</v>
      </c>
      <c r="L4158" t="s">
        <v>35</v>
      </c>
      <c r="M4158" t="s">
        <v>22</v>
      </c>
      <c r="N4158" t="s">
        <v>67</v>
      </c>
      <c r="O4158">
        <v>14.15</v>
      </c>
      <c r="P4158">
        <v>2.5</v>
      </c>
      <c r="Q4158" t="s">
        <v>23</v>
      </c>
    </row>
    <row r="4159" spans="1:17" x14ac:dyDescent="0.3">
      <c r="A4159" t="s">
        <v>8680</v>
      </c>
      <c r="B4159" s="1">
        <v>44442</v>
      </c>
      <c r="C4159" t="s">
        <v>8681</v>
      </c>
      <c r="D4159" t="s">
        <v>65</v>
      </c>
      <c r="E4159" t="s">
        <v>82</v>
      </c>
      <c r="F4159">
        <v>12</v>
      </c>
      <c r="G4159">
        <v>12</v>
      </c>
      <c r="H4159">
        <v>177.58</v>
      </c>
      <c r="I4159">
        <v>198.88960000000003</v>
      </c>
      <c r="J4159">
        <f t="shared" si="64"/>
        <v>2386.6752000000006</v>
      </c>
      <c r="K4159" t="s">
        <v>27</v>
      </c>
      <c r="L4159" t="s">
        <v>79</v>
      </c>
      <c r="M4159" t="s">
        <v>22</v>
      </c>
      <c r="N4159" t="s">
        <v>8682</v>
      </c>
      <c r="O4159">
        <v>46.72</v>
      </c>
      <c r="P4159">
        <v>1.7</v>
      </c>
      <c r="Q4159" t="s">
        <v>23</v>
      </c>
    </row>
    <row r="4160" spans="1:17" x14ac:dyDescent="0.3">
      <c r="A4160" t="s">
        <v>8683</v>
      </c>
      <c r="B4160" s="1">
        <v>44440</v>
      </c>
      <c r="C4160" t="s">
        <v>8684</v>
      </c>
      <c r="D4160" t="s">
        <v>100</v>
      </c>
      <c r="E4160" t="s">
        <v>57</v>
      </c>
      <c r="F4160">
        <v>9</v>
      </c>
      <c r="G4160">
        <v>9</v>
      </c>
      <c r="H4160">
        <v>230.21</v>
      </c>
      <c r="I4160">
        <v>241.72050000000002</v>
      </c>
      <c r="J4160">
        <f t="shared" si="64"/>
        <v>2175.4845</v>
      </c>
      <c r="K4160" t="s">
        <v>51</v>
      </c>
      <c r="L4160" t="s">
        <v>79</v>
      </c>
      <c r="M4160" t="s">
        <v>36</v>
      </c>
      <c r="N4160" t="s">
        <v>53</v>
      </c>
      <c r="O4160">
        <v>46.38</v>
      </c>
      <c r="P4160">
        <v>4.5</v>
      </c>
      <c r="Q4160" t="s">
        <v>23</v>
      </c>
    </row>
    <row r="4161" spans="1:17" x14ac:dyDescent="0.3">
      <c r="A4161" t="s">
        <v>8685</v>
      </c>
      <c r="B4161" s="1">
        <v>45452</v>
      </c>
      <c r="C4161" t="s">
        <v>8686</v>
      </c>
      <c r="D4161" t="s">
        <v>40</v>
      </c>
      <c r="E4161" t="s">
        <v>8687</v>
      </c>
      <c r="F4161">
        <v>13</v>
      </c>
      <c r="G4161">
        <v>13</v>
      </c>
      <c r="H4161">
        <v>1240.79</v>
      </c>
      <c r="I4161">
        <v>1389.6848</v>
      </c>
      <c r="J4161">
        <f t="shared" si="64"/>
        <v>18065.902399999999</v>
      </c>
      <c r="K4161" t="s">
        <v>27</v>
      </c>
      <c r="L4161" t="s">
        <v>79</v>
      </c>
      <c r="M4161" t="s">
        <v>36</v>
      </c>
      <c r="N4161" t="s">
        <v>67</v>
      </c>
      <c r="O4161">
        <v>49.49</v>
      </c>
      <c r="P4161">
        <v>1.9</v>
      </c>
      <c r="Q4161" t="s">
        <v>23</v>
      </c>
    </row>
    <row r="4162" spans="1:17" x14ac:dyDescent="0.3">
      <c r="A4162" t="s">
        <v>8688</v>
      </c>
      <c r="B4162" s="1">
        <v>44816</v>
      </c>
      <c r="C4162" t="s">
        <v>8689</v>
      </c>
      <c r="D4162" t="s">
        <v>94</v>
      </c>
      <c r="E4162" t="s">
        <v>95</v>
      </c>
      <c r="F4162">
        <v>8</v>
      </c>
      <c r="G4162">
        <v>7</v>
      </c>
      <c r="H4162">
        <v>1433.81</v>
      </c>
      <c r="I4162">
        <v>1519.8386</v>
      </c>
      <c r="J4162">
        <f t="shared" si="64"/>
        <v>10638.870200000001</v>
      </c>
      <c r="K4162" t="s">
        <v>20</v>
      </c>
      <c r="L4162" t="s">
        <v>28</v>
      </c>
      <c r="M4162" t="s">
        <v>71</v>
      </c>
      <c r="N4162" t="s">
        <v>30</v>
      </c>
      <c r="O4162">
        <v>29.34</v>
      </c>
      <c r="P4162">
        <v>3.8</v>
      </c>
      <c r="Q4162" t="s">
        <v>23</v>
      </c>
    </row>
    <row r="4163" spans="1:17" x14ac:dyDescent="0.3">
      <c r="A4163" t="s">
        <v>8690</v>
      </c>
      <c r="B4163" s="1">
        <v>44415</v>
      </c>
      <c r="C4163" t="s">
        <v>8691</v>
      </c>
      <c r="D4163" t="s">
        <v>65</v>
      </c>
      <c r="E4163" t="s">
        <v>82</v>
      </c>
      <c r="F4163">
        <v>1</v>
      </c>
      <c r="G4163">
        <v>1</v>
      </c>
      <c r="H4163">
        <v>1280.3399999999999</v>
      </c>
      <c r="I4163">
        <v>1472.3909999999998</v>
      </c>
      <c r="J4163">
        <f t="shared" ref="J4163:J4226" si="65">G4163*I4163</f>
        <v>1472.3909999999998</v>
      </c>
      <c r="K4163" t="s">
        <v>47</v>
      </c>
      <c r="L4163" t="s">
        <v>42</v>
      </c>
      <c r="M4163" t="s">
        <v>29</v>
      </c>
      <c r="N4163" t="s">
        <v>67</v>
      </c>
      <c r="O4163">
        <v>33.76</v>
      </c>
      <c r="P4163">
        <v>2.2000000000000002</v>
      </c>
      <c r="Q4163" t="s">
        <v>23</v>
      </c>
    </row>
    <row r="4164" spans="1:17" x14ac:dyDescent="0.3">
      <c r="A4164" t="s">
        <v>8692</v>
      </c>
      <c r="B4164" s="1">
        <v>45311</v>
      </c>
      <c r="C4164" t="s">
        <v>8693</v>
      </c>
      <c r="D4164" t="s">
        <v>116</v>
      </c>
      <c r="E4164" t="s">
        <v>50</v>
      </c>
      <c r="F4164">
        <v>9</v>
      </c>
      <c r="G4164">
        <v>8</v>
      </c>
      <c r="H4164">
        <v>1380.86</v>
      </c>
      <c r="I4164">
        <v>1505.1374000000001</v>
      </c>
      <c r="J4164">
        <f t="shared" si="65"/>
        <v>12041.099200000001</v>
      </c>
      <c r="K4164" t="s">
        <v>8694</v>
      </c>
      <c r="L4164" t="s">
        <v>123</v>
      </c>
      <c r="M4164" t="s">
        <v>29</v>
      </c>
      <c r="N4164" t="s">
        <v>53</v>
      </c>
      <c r="O4164">
        <v>0.77</v>
      </c>
      <c r="P4164">
        <v>4.8</v>
      </c>
      <c r="Q4164" t="s">
        <v>23</v>
      </c>
    </row>
    <row r="4165" spans="1:17" x14ac:dyDescent="0.3">
      <c r="A4165" t="s">
        <v>8695</v>
      </c>
      <c r="B4165" s="1">
        <v>44158</v>
      </c>
      <c r="C4165" t="s">
        <v>8696</v>
      </c>
      <c r="D4165" t="s">
        <v>40</v>
      </c>
      <c r="E4165" t="s">
        <v>57</v>
      </c>
      <c r="F4165">
        <v>12</v>
      </c>
      <c r="G4165">
        <v>12</v>
      </c>
      <c r="H4165">
        <v>20</v>
      </c>
      <c r="I4165">
        <v>22.400000000000002</v>
      </c>
      <c r="J4165">
        <f t="shared" si="65"/>
        <v>268.8</v>
      </c>
      <c r="K4165" t="s">
        <v>20</v>
      </c>
      <c r="L4165" t="s">
        <v>79</v>
      </c>
      <c r="N4165" t="s">
        <v>53</v>
      </c>
      <c r="O4165">
        <v>4.3600000000000003</v>
      </c>
      <c r="P4165">
        <v>4.9000000000000004</v>
      </c>
      <c r="Q4165" t="s">
        <v>23</v>
      </c>
    </row>
    <row r="4166" spans="1:17" x14ac:dyDescent="0.3">
      <c r="A4166" t="s">
        <v>8697</v>
      </c>
      <c r="B4166" s="1">
        <v>44871</v>
      </c>
      <c r="C4166" t="s">
        <v>8698</v>
      </c>
      <c r="D4166" t="s">
        <v>130</v>
      </c>
      <c r="E4166" t="s">
        <v>78</v>
      </c>
      <c r="F4166">
        <v>6</v>
      </c>
      <c r="G4166">
        <v>6</v>
      </c>
      <c r="H4166">
        <v>1028.18</v>
      </c>
      <c r="I4166">
        <v>1141.2798000000003</v>
      </c>
      <c r="J4166">
        <f t="shared" si="65"/>
        <v>6847.6788000000015</v>
      </c>
      <c r="K4166" t="s">
        <v>27</v>
      </c>
      <c r="L4166" t="s">
        <v>79</v>
      </c>
      <c r="M4166" t="s">
        <v>36</v>
      </c>
      <c r="N4166" t="s">
        <v>67</v>
      </c>
      <c r="O4166">
        <v>46.83</v>
      </c>
      <c r="P4166">
        <v>1.4</v>
      </c>
      <c r="Q4166" t="s">
        <v>23</v>
      </c>
    </row>
    <row r="4167" spans="1:17" x14ac:dyDescent="0.3">
      <c r="A4167" t="s">
        <v>8699</v>
      </c>
      <c r="B4167" s="1">
        <v>44976</v>
      </c>
      <c r="C4167" t="s">
        <v>8700</v>
      </c>
      <c r="D4167" t="s">
        <v>85</v>
      </c>
      <c r="E4167" t="s">
        <v>78</v>
      </c>
      <c r="F4167">
        <v>9</v>
      </c>
      <c r="G4167">
        <v>7</v>
      </c>
      <c r="H4167">
        <v>1071.2</v>
      </c>
      <c r="I4167">
        <v>1221.1680000000001</v>
      </c>
      <c r="J4167">
        <f t="shared" si="65"/>
        <v>8548.1760000000013</v>
      </c>
      <c r="K4167" t="s">
        <v>66</v>
      </c>
      <c r="L4167" t="s">
        <v>123</v>
      </c>
      <c r="M4167" t="s">
        <v>29</v>
      </c>
      <c r="N4167" t="s">
        <v>53</v>
      </c>
      <c r="O4167">
        <v>5</v>
      </c>
      <c r="P4167">
        <v>4.8</v>
      </c>
      <c r="Q4167" t="s">
        <v>205</v>
      </c>
    </row>
    <row r="4168" spans="1:17" x14ac:dyDescent="0.3">
      <c r="A4168" t="s">
        <v>8701</v>
      </c>
      <c r="B4168" s="1">
        <v>44512</v>
      </c>
      <c r="C4168" t="s">
        <v>8702</v>
      </c>
      <c r="D4168" t="s">
        <v>133</v>
      </c>
      <c r="E4168" t="s">
        <v>117</v>
      </c>
      <c r="F4168">
        <v>7</v>
      </c>
      <c r="G4168">
        <v>6</v>
      </c>
      <c r="H4168">
        <v>1475.18</v>
      </c>
      <c r="I4168">
        <v>1548.9390000000001</v>
      </c>
      <c r="J4168">
        <f t="shared" si="65"/>
        <v>9293.634</v>
      </c>
      <c r="K4168" t="s">
        <v>47</v>
      </c>
      <c r="L4168" t="s">
        <v>79</v>
      </c>
      <c r="M4168" t="s">
        <v>29</v>
      </c>
      <c r="N4168" t="s">
        <v>37</v>
      </c>
      <c r="O4168">
        <v>41.06</v>
      </c>
      <c r="P4168">
        <v>1.4</v>
      </c>
      <c r="Q4168" t="s">
        <v>23</v>
      </c>
    </row>
    <row r="4169" spans="1:17" x14ac:dyDescent="0.3">
      <c r="A4169" t="s">
        <v>8703</v>
      </c>
      <c r="B4169" s="1">
        <v>43885</v>
      </c>
      <c r="C4169" t="s">
        <v>8704</v>
      </c>
      <c r="D4169" t="s">
        <v>183</v>
      </c>
      <c r="E4169" t="s">
        <v>50</v>
      </c>
      <c r="F4169">
        <v>13</v>
      </c>
      <c r="G4169">
        <v>12</v>
      </c>
      <c r="H4169">
        <v>748.19</v>
      </c>
      <c r="I4169">
        <v>823.00900000000013</v>
      </c>
      <c r="J4169">
        <f t="shared" si="65"/>
        <v>9876.108000000002</v>
      </c>
      <c r="K4169" t="s">
        <v>27</v>
      </c>
      <c r="L4169" t="s">
        <v>123</v>
      </c>
      <c r="M4169" t="s">
        <v>29</v>
      </c>
      <c r="N4169" t="s">
        <v>30</v>
      </c>
      <c r="O4169">
        <v>27.12</v>
      </c>
      <c r="P4169">
        <v>2</v>
      </c>
      <c r="Q4169" t="s">
        <v>23</v>
      </c>
    </row>
    <row r="4170" spans="1:17" x14ac:dyDescent="0.3">
      <c r="A4170" t="s">
        <v>8705</v>
      </c>
      <c r="B4170" s="1">
        <v>44948</v>
      </c>
      <c r="C4170" t="s">
        <v>8706</v>
      </c>
      <c r="D4170" t="s">
        <v>85</v>
      </c>
      <c r="E4170" t="s">
        <v>19</v>
      </c>
      <c r="F4170">
        <v>2</v>
      </c>
      <c r="G4170">
        <v>2</v>
      </c>
      <c r="H4170">
        <v>449.11</v>
      </c>
      <c r="I4170">
        <v>511.98540000000008</v>
      </c>
      <c r="J4170">
        <f t="shared" si="65"/>
        <v>1023.9708000000002</v>
      </c>
      <c r="K4170" t="s">
        <v>66</v>
      </c>
      <c r="L4170" t="s">
        <v>8707</v>
      </c>
      <c r="M4170" t="s">
        <v>29</v>
      </c>
      <c r="N4170" t="s">
        <v>37</v>
      </c>
      <c r="O4170">
        <v>9999</v>
      </c>
      <c r="P4170">
        <v>2.8</v>
      </c>
      <c r="Q4170" t="s">
        <v>23</v>
      </c>
    </row>
    <row r="4171" spans="1:17" x14ac:dyDescent="0.3">
      <c r="A4171" t="s">
        <v>8708</v>
      </c>
      <c r="B4171" s="1">
        <v>45180</v>
      </c>
      <c r="C4171" t="s">
        <v>8709</v>
      </c>
      <c r="D4171" t="s">
        <v>94</v>
      </c>
      <c r="E4171" t="s">
        <v>50</v>
      </c>
      <c r="F4171">
        <v>8</v>
      </c>
      <c r="G4171">
        <v>6</v>
      </c>
      <c r="H4171">
        <v>942.6</v>
      </c>
      <c r="I4171">
        <v>1065.1379999999999</v>
      </c>
      <c r="J4171">
        <f t="shared" si="65"/>
        <v>6390.8279999999995</v>
      </c>
      <c r="K4171" t="s">
        <v>47</v>
      </c>
      <c r="L4171" t="s">
        <v>35</v>
      </c>
      <c r="M4171" t="s">
        <v>22</v>
      </c>
      <c r="N4171" t="s">
        <v>89</v>
      </c>
      <c r="O4171">
        <v>19.39</v>
      </c>
      <c r="P4171">
        <v>9</v>
      </c>
      <c r="Q4171" t="s">
        <v>205</v>
      </c>
    </row>
    <row r="4172" spans="1:17" x14ac:dyDescent="0.3">
      <c r="A4172" t="s">
        <v>8710</v>
      </c>
      <c r="B4172" s="1">
        <v>45107</v>
      </c>
      <c r="C4172" t="s">
        <v>8711</v>
      </c>
      <c r="D4172" t="s">
        <v>100</v>
      </c>
      <c r="E4172" t="s">
        <v>57</v>
      </c>
      <c r="F4172">
        <v>11</v>
      </c>
      <c r="G4172">
        <v>10</v>
      </c>
      <c r="H4172">
        <v>187.8</v>
      </c>
      <c r="I4172">
        <v>206.58000000000004</v>
      </c>
      <c r="J4172">
        <f t="shared" si="65"/>
        <v>2065.8000000000002</v>
      </c>
      <c r="K4172" t="s">
        <v>47</v>
      </c>
      <c r="L4172" t="s">
        <v>35</v>
      </c>
      <c r="M4172" t="s">
        <v>22</v>
      </c>
      <c r="N4172" t="s">
        <v>37</v>
      </c>
      <c r="O4172">
        <v>46.73</v>
      </c>
      <c r="P4172">
        <v>3.3</v>
      </c>
      <c r="Q4172" t="s">
        <v>23</v>
      </c>
    </row>
    <row r="4173" spans="1:17" x14ac:dyDescent="0.3">
      <c r="A4173" t="s">
        <v>8712</v>
      </c>
      <c r="B4173" s="1">
        <v>45217</v>
      </c>
      <c r="C4173" t="s">
        <v>8713</v>
      </c>
      <c r="D4173" t="s">
        <v>45</v>
      </c>
      <c r="E4173" t="s">
        <v>110</v>
      </c>
      <c r="F4173">
        <v>8</v>
      </c>
      <c r="G4173">
        <v>8</v>
      </c>
      <c r="H4173">
        <v>12</v>
      </c>
      <c r="I4173">
        <v>13.559999999999999</v>
      </c>
      <c r="J4173">
        <f t="shared" si="65"/>
        <v>108.47999999999999</v>
      </c>
      <c r="K4173" t="s">
        <v>51</v>
      </c>
      <c r="L4173" t="s">
        <v>21</v>
      </c>
      <c r="N4173" t="s">
        <v>89</v>
      </c>
      <c r="O4173">
        <v>19.3</v>
      </c>
      <c r="P4173">
        <v>3.5</v>
      </c>
      <c r="Q4173" t="s">
        <v>23</v>
      </c>
    </row>
    <row r="4174" spans="1:17" x14ac:dyDescent="0.3">
      <c r="A4174" t="s">
        <v>8714</v>
      </c>
      <c r="B4174" s="1">
        <v>44469</v>
      </c>
      <c r="C4174" t="s">
        <v>8715</v>
      </c>
      <c r="D4174" t="s">
        <v>40</v>
      </c>
      <c r="E4174" t="s">
        <v>26</v>
      </c>
      <c r="F4174">
        <v>2</v>
      </c>
      <c r="G4174">
        <v>2</v>
      </c>
      <c r="H4174">
        <v>509.31</v>
      </c>
      <c r="I4174">
        <v>550.0548</v>
      </c>
      <c r="J4174">
        <f t="shared" si="65"/>
        <v>1100.1096</v>
      </c>
      <c r="K4174" t="s">
        <v>27</v>
      </c>
      <c r="L4174" t="s">
        <v>123</v>
      </c>
      <c r="M4174" t="s">
        <v>36</v>
      </c>
      <c r="N4174" t="s">
        <v>37</v>
      </c>
      <c r="O4174">
        <v>8.25</v>
      </c>
      <c r="P4174">
        <v>4.4000000000000004</v>
      </c>
      <c r="Q4174" t="s">
        <v>111</v>
      </c>
    </row>
    <row r="4175" spans="1:17" x14ac:dyDescent="0.3">
      <c r="A4175" t="s">
        <v>8716</v>
      </c>
      <c r="B4175" s="1">
        <v>45080</v>
      </c>
      <c r="C4175" t="s">
        <v>8717</v>
      </c>
      <c r="D4175" t="s">
        <v>130</v>
      </c>
      <c r="E4175" t="s">
        <v>82</v>
      </c>
      <c r="F4175">
        <v>15</v>
      </c>
      <c r="G4175">
        <v>13</v>
      </c>
      <c r="H4175">
        <v>145.91999999999999</v>
      </c>
      <c r="I4175">
        <v>154.67519999999999</v>
      </c>
      <c r="J4175">
        <f t="shared" si="65"/>
        <v>2010.7775999999999</v>
      </c>
      <c r="K4175" t="s">
        <v>51</v>
      </c>
      <c r="L4175" t="s">
        <v>21</v>
      </c>
      <c r="M4175" t="s">
        <v>71</v>
      </c>
      <c r="N4175" t="s">
        <v>89</v>
      </c>
      <c r="O4175">
        <v>26.86</v>
      </c>
      <c r="P4175">
        <v>4.3</v>
      </c>
      <c r="Q4175" t="s">
        <v>23</v>
      </c>
    </row>
    <row r="4176" spans="1:17" x14ac:dyDescent="0.3">
      <c r="A4176" t="s">
        <v>8718</v>
      </c>
      <c r="B4176" s="1">
        <v>45478</v>
      </c>
      <c r="C4176" t="s">
        <v>8719</v>
      </c>
      <c r="D4176" t="s">
        <v>45</v>
      </c>
      <c r="E4176" t="s">
        <v>110</v>
      </c>
      <c r="F4176">
        <v>12</v>
      </c>
      <c r="G4176">
        <v>10</v>
      </c>
      <c r="H4176">
        <v>1273.3800000000001</v>
      </c>
      <c r="I4176">
        <v>1387.9842000000003</v>
      </c>
      <c r="J4176">
        <f t="shared" si="65"/>
        <v>13879.842000000004</v>
      </c>
      <c r="K4176" t="s">
        <v>20</v>
      </c>
      <c r="L4176" t="s">
        <v>86</v>
      </c>
      <c r="M4176" t="s">
        <v>22</v>
      </c>
      <c r="N4176" t="s">
        <v>53</v>
      </c>
      <c r="O4176">
        <v>11.99</v>
      </c>
      <c r="P4176">
        <v>4.5999999999999996</v>
      </c>
      <c r="Q4176" t="s">
        <v>23</v>
      </c>
    </row>
    <row r="4177" spans="1:17" x14ac:dyDescent="0.3">
      <c r="A4177" t="s">
        <v>8720</v>
      </c>
      <c r="B4177" s="1">
        <v>44390</v>
      </c>
      <c r="C4177" t="s">
        <v>8721</v>
      </c>
      <c r="D4177" t="s">
        <v>130</v>
      </c>
      <c r="E4177" t="s">
        <v>82</v>
      </c>
      <c r="F4177">
        <v>2</v>
      </c>
      <c r="G4177">
        <v>2</v>
      </c>
      <c r="H4177">
        <v>69.94</v>
      </c>
      <c r="I4177">
        <v>76.2346</v>
      </c>
      <c r="J4177">
        <f t="shared" si="65"/>
        <v>152.4692</v>
      </c>
      <c r="K4177" t="s">
        <v>47</v>
      </c>
      <c r="L4177" t="s">
        <v>79</v>
      </c>
      <c r="M4177" t="s">
        <v>36</v>
      </c>
      <c r="N4177" t="s">
        <v>89</v>
      </c>
      <c r="O4177">
        <v>5.44</v>
      </c>
      <c r="P4177">
        <v>4.9000000000000004</v>
      </c>
      <c r="Q4177" t="s">
        <v>23</v>
      </c>
    </row>
    <row r="4178" spans="1:17" x14ac:dyDescent="0.3">
      <c r="A4178" t="s">
        <v>8722</v>
      </c>
      <c r="B4178" s="1">
        <v>44817</v>
      </c>
      <c r="C4178" t="s">
        <v>8723</v>
      </c>
      <c r="D4178" t="s">
        <v>141</v>
      </c>
      <c r="E4178" t="s">
        <v>95</v>
      </c>
      <c r="F4178">
        <v>7</v>
      </c>
      <c r="G4178">
        <v>6</v>
      </c>
      <c r="H4178">
        <v>696.07</v>
      </c>
      <c r="I4178">
        <v>793.51980000000015</v>
      </c>
      <c r="J4178">
        <f t="shared" si="65"/>
        <v>4761.1188000000011</v>
      </c>
      <c r="K4178" t="s">
        <v>51</v>
      </c>
      <c r="L4178" t="s">
        <v>21</v>
      </c>
      <c r="M4178" t="s">
        <v>36</v>
      </c>
      <c r="N4178" t="s">
        <v>67</v>
      </c>
      <c r="O4178">
        <v>42.98</v>
      </c>
      <c r="P4178">
        <v>2.6</v>
      </c>
      <c r="Q4178" t="s">
        <v>74</v>
      </c>
    </row>
    <row r="4179" spans="1:17" x14ac:dyDescent="0.3">
      <c r="A4179" t="s">
        <v>8724</v>
      </c>
      <c r="B4179" s="1">
        <v>44195</v>
      </c>
      <c r="C4179" t="s">
        <v>8725</v>
      </c>
      <c r="D4179" t="s">
        <v>40</v>
      </c>
      <c r="E4179" t="s">
        <v>8726</v>
      </c>
      <c r="F4179">
        <v>14</v>
      </c>
      <c r="G4179">
        <v>13</v>
      </c>
      <c r="H4179">
        <v>591.12</v>
      </c>
      <c r="I4179">
        <v>650.23200000000008</v>
      </c>
      <c r="J4179">
        <f t="shared" si="65"/>
        <v>8453.0160000000014</v>
      </c>
      <c r="K4179" t="s">
        <v>27</v>
      </c>
      <c r="L4179" t="s">
        <v>42</v>
      </c>
      <c r="M4179" t="s">
        <v>71</v>
      </c>
      <c r="N4179" t="s">
        <v>53</v>
      </c>
      <c r="O4179">
        <v>45.96</v>
      </c>
      <c r="P4179">
        <v>3.5</v>
      </c>
      <c r="Q4179" t="s">
        <v>23</v>
      </c>
    </row>
    <row r="4180" spans="1:17" x14ac:dyDescent="0.3">
      <c r="A4180" t="s">
        <v>8727</v>
      </c>
      <c r="B4180" s="1">
        <v>44079</v>
      </c>
      <c r="C4180" t="s">
        <v>8728</v>
      </c>
      <c r="E4180" t="s">
        <v>41</v>
      </c>
      <c r="F4180">
        <v>14</v>
      </c>
      <c r="G4180">
        <v>13</v>
      </c>
      <c r="H4180">
        <v>227.49</v>
      </c>
      <c r="I4180">
        <v>261.61349999999999</v>
      </c>
      <c r="J4180">
        <f t="shared" si="65"/>
        <v>3400.9755</v>
      </c>
      <c r="K4180" t="s">
        <v>66</v>
      </c>
      <c r="L4180" t="s">
        <v>35</v>
      </c>
      <c r="M4180" t="s">
        <v>36</v>
      </c>
      <c r="N4180" t="s">
        <v>37</v>
      </c>
      <c r="O4180">
        <v>6.66</v>
      </c>
      <c r="P4180">
        <v>0</v>
      </c>
      <c r="Q4180" t="s">
        <v>23</v>
      </c>
    </row>
    <row r="4181" spans="1:17" x14ac:dyDescent="0.3">
      <c r="A4181" t="s">
        <v>8729</v>
      </c>
      <c r="B4181" s="1">
        <v>44906</v>
      </c>
      <c r="C4181" t="s">
        <v>8730</v>
      </c>
      <c r="D4181" t="s">
        <v>100</v>
      </c>
      <c r="E4181" t="s">
        <v>26</v>
      </c>
      <c r="F4181">
        <v>19</v>
      </c>
      <c r="G4181">
        <v>15</v>
      </c>
      <c r="H4181">
        <v>1029.28</v>
      </c>
      <c r="I4181">
        <v>1173.3792000000001</v>
      </c>
      <c r="J4181">
        <f t="shared" si="65"/>
        <v>17600.688000000002</v>
      </c>
      <c r="K4181" t="s">
        <v>51</v>
      </c>
      <c r="L4181" t="s">
        <v>42</v>
      </c>
      <c r="M4181" t="s">
        <v>22</v>
      </c>
      <c r="N4181" t="s">
        <v>53</v>
      </c>
      <c r="O4181">
        <v>21.83</v>
      </c>
      <c r="P4181">
        <v>1.4</v>
      </c>
      <c r="Q4181" t="s">
        <v>23</v>
      </c>
    </row>
    <row r="4182" spans="1:17" x14ac:dyDescent="0.3">
      <c r="A4182" t="s">
        <v>8731</v>
      </c>
      <c r="B4182" s="1">
        <v>44662</v>
      </c>
      <c r="C4182" t="s">
        <v>8732</v>
      </c>
      <c r="D4182" t="s">
        <v>130</v>
      </c>
      <c r="E4182" t="s">
        <v>19</v>
      </c>
      <c r="F4182">
        <v>8</v>
      </c>
      <c r="G4182">
        <v>6</v>
      </c>
      <c r="H4182">
        <v>250.6</v>
      </c>
      <c r="I4182">
        <v>280.67200000000003</v>
      </c>
      <c r="J4182">
        <f t="shared" si="65"/>
        <v>1684.0320000000002</v>
      </c>
      <c r="K4182" t="s">
        <v>47</v>
      </c>
      <c r="L4182" t="s">
        <v>42</v>
      </c>
      <c r="M4182" t="s">
        <v>29</v>
      </c>
      <c r="N4182" t="s">
        <v>89</v>
      </c>
      <c r="O4182">
        <v>37.96</v>
      </c>
      <c r="P4182">
        <v>3.8</v>
      </c>
      <c r="Q4182" t="s">
        <v>23</v>
      </c>
    </row>
    <row r="4183" spans="1:17" x14ac:dyDescent="0.3">
      <c r="A4183" t="s">
        <v>8733</v>
      </c>
      <c r="B4183" s="1">
        <v>45239</v>
      </c>
      <c r="C4183" t="s">
        <v>4635</v>
      </c>
      <c r="D4183" t="s">
        <v>45</v>
      </c>
      <c r="E4183" t="s">
        <v>46</v>
      </c>
      <c r="F4183">
        <v>20</v>
      </c>
      <c r="G4183">
        <v>19</v>
      </c>
      <c r="H4183">
        <v>1404.63</v>
      </c>
      <c r="I4183">
        <v>1559.1393000000003</v>
      </c>
      <c r="J4183">
        <f t="shared" si="65"/>
        <v>29623.646700000005</v>
      </c>
      <c r="K4183" t="s">
        <v>20</v>
      </c>
      <c r="L4183" t="s">
        <v>21</v>
      </c>
      <c r="M4183" t="s">
        <v>22</v>
      </c>
      <c r="N4183" t="s">
        <v>37</v>
      </c>
      <c r="P4183">
        <v>2.4</v>
      </c>
      <c r="Q4183" t="s">
        <v>23</v>
      </c>
    </row>
    <row r="4184" spans="1:17" x14ac:dyDescent="0.3">
      <c r="A4184" t="s">
        <v>8734</v>
      </c>
      <c r="B4184" s="1">
        <v>44595</v>
      </c>
      <c r="C4184" t="s">
        <v>8735</v>
      </c>
      <c r="D4184" t="s">
        <v>61</v>
      </c>
      <c r="E4184" t="s">
        <v>34</v>
      </c>
      <c r="F4184">
        <v>9</v>
      </c>
      <c r="G4184">
        <v>7</v>
      </c>
      <c r="H4184">
        <v>1169.82</v>
      </c>
      <c r="I4184">
        <v>1251.7074</v>
      </c>
      <c r="J4184">
        <f t="shared" si="65"/>
        <v>8761.9518000000007</v>
      </c>
      <c r="K4184" t="s">
        <v>51</v>
      </c>
      <c r="L4184" t="s">
        <v>42</v>
      </c>
      <c r="M4184" t="s">
        <v>22</v>
      </c>
      <c r="N4184" t="s">
        <v>89</v>
      </c>
      <c r="O4184">
        <v>25.94</v>
      </c>
      <c r="P4184">
        <v>3.6</v>
      </c>
      <c r="Q4184" t="s">
        <v>23</v>
      </c>
    </row>
    <row r="4185" spans="1:17" x14ac:dyDescent="0.3">
      <c r="A4185" t="s">
        <v>8736</v>
      </c>
      <c r="B4185" s="1">
        <v>45216</v>
      </c>
      <c r="C4185" t="s">
        <v>8737</v>
      </c>
      <c r="D4185" t="s">
        <v>116</v>
      </c>
      <c r="E4185" t="s">
        <v>117</v>
      </c>
      <c r="F4185">
        <v>1</v>
      </c>
      <c r="G4185">
        <v>1</v>
      </c>
      <c r="H4185">
        <v>97.07</v>
      </c>
      <c r="I4185">
        <v>106.777</v>
      </c>
      <c r="J4185">
        <f t="shared" si="65"/>
        <v>106.777</v>
      </c>
      <c r="K4185" t="s">
        <v>27</v>
      </c>
      <c r="L4185" t="s">
        <v>35</v>
      </c>
      <c r="M4185" t="s">
        <v>36</v>
      </c>
      <c r="N4185" t="s">
        <v>30</v>
      </c>
      <c r="O4185">
        <v>26.86</v>
      </c>
      <c r="P4185">
        <v>1.1000000000000001</v>
      </c>
      <c r="Q4185" t="s">
        <v>23</v>
      </c>
    </row>
    <row r="4186" spans="1:17" x14ac:dyDescent="0.3">
      <c r="A4186" t="s">
        <v>8738</v>
      </c>
      <c r="B4186" s="1">
        <v>44196</v>
      </c>
      <c r="C4186" t="s">
        <v>8739</v>
      </c>
      <c r="D4186" t="s">
        <v>85</v>
      </c>
      <c r="E4186" t="s">
        <v>82</v>
      </c>
      <c r="F4186">
        <v>15</v>
      </c>
      <c r="G4186">
        <v>15</v>
      </c>
      <c r="H4186">
        <v>768.34</v>
      </c>
      <c r="I4186">
        <v>852.8574000000001</v>
      </c>
      <c r="J4186">
        <f t="shared" si="65"/>
        <v>12792.861000000001</v>
      </c>
      <c r="K4186" t="s">
        <v>66</v>
      </c>
      <c r="L4186" t="s">
        <v>35</v>
      </c>
      <c r="M4186" t="s">
        <v>71</v>
      </c>
      <c r="N4186" t="s">
        <v>53</v>
      </c>
      <c r="O4186">
        <v>44.02</v>
      </c>
      <c r="P4186">
        <v>5</v>
      </c>
      <c r="Q4186" t="s">
        <v>23</v>
      </c>
    </row>
    <row r="4187" spans="1:17" x14ac:dyDescent="0.3">
      <c r="A4187" t="s">
        <v>8740</v>
      </c>
      <c r="B4187" s="1">
        <v>44938</v>
      </c>
      <c r="C4187" t="s">
        <v>8741</v>
      </c>
      <c r="D4187" t="s">
        <v>133</v>
      </c>
      <c r="E4187" t="s">
        <v>50</v>
      </c>
      <c r="F4187">
        <v>13</v>
      </c>
      <c r="G4187">
        <v>12</v>
      </c>
      <c r="H4187">
        <v>651.75</v>
      </c>
      <c r="I4187">
        <v>703.8900000000001</v>
      </c>
      <c r="J4187">
        <f t="shared" si="65"/>
        <v>8446.68</v>
      </c>
      <c r="K4187" t="s">
        <v>47</v>
      </c>
      <c r="L4187" t="s">
        <v>79</v>
      </c>
      <c r="M4187" t="s">
        <v>22</v>
      </c>
      <c r="N4187" t="s">
        <v>53</v>
      </c>
      <c r="O4187">
        <v>12.23</v>
      </c>
      <c r="P4187">
        <v>3.7</v>
      </c>
      <c r="Q4187" t="s">
        <v>23</v>
      </c>
    </row>
    <row r="4188" spans="1:17" x14ac:dyDescent="0.3">
      <c r="A4188" t="s">
        <v>8742</v>
      </c>
      <c r="B4188" s="1">
        <v>45305</v>
      </c>
      <c r="C4188" t="s">
        <v>8743</v>
      </c>
      <c r="D4188" t="s">
        <v>1522</v>
      </c>
      <c r="E4188" t="s">
        <v>95</v>
      </c>
      <c r="F4188">
        <v>9</v>
      </c>
      <c r="G4188">
        <v>9</v>
      </c>
      <c r="H4188">
        <v>732.95</v>
      </c>
      <c r="I4188">
        <v>784.25650000000007</v>
      </c>
      <c r="J4188">
        <f t="shared" si="65"/>
        <v>7058.308500000001</v>
      </c>
      <c r="K4188" t="s">
        <v>51</v>
      </c>
      <c r="L4188" t="s">
        <v>123</v>
      </c>
      <c r="M4188" t="s">
        <v>22</v>
      </c>
      <c r="N4188" t="s">
        <v>37</v>
      </c>
      <c r="O4188">
        <v>42.85</v>
      </c>
      <c r="P4188">
        <v>1.6</v>
      </c>
      <c r="Q4188" t="s">
        <v>23</v>
      </c>
    </row>
    <row r="4189" spans="1:17" x14ac:dyDescent="0.3">
      <c r="A4189" t="s">
        <v>8744</v>
      </c>
      <c r="B4189" s="1">
        <v>44808</v>
      </c>
      <c r="C4189" t="s">
        <v>8745</v>
      </c>
      <c r="D4189" t="s">
        <v>100</v>
      </c>
      <c r="E4189" t="s">
        <v>57</v>
      </c>
      <c r="F4189">
        <v>11</v>
      </c>
      <c r="G4189">
        <v>9</v>
      </c>
      <c r="H4189">
        <v>115.68</v>
      </c>
      <c r="I4189">
        <v>126.09120000000001</v>
      </c>
      <c r="J4189">
        <f t="shared" si="65"/>
        <v>1134.8208000000002</v>
      </c>
      <c r="K4189" t="s">
        <v>66</v>
      </c>
      <c r="L4189" t="s">
        <v>35</v>
      </c>
      <c r="M4189" t="s">
        <v>29</v>
      </c>
      <c r="N4189" t="s">
        <v>37</v>
      </c>
      <c r="O4189">
        <v>41.88</v>
      </c>
      <c r="P4189">
        <v>4.5999999999999996</v>
      </c>
      <c r="Q4189" t="s">
        <v>23</v>
      </c>
    </row>
    <row r="4190" spans="1:17" x14ac:dyDescent="0.3">
      <c r="A4190" t="s">
        <v>8746</v>
      </c>
      <c r="B4190" s="1">
        <v>44299</v>
      </c>
      <c r="C4190" t="s">
        <v>8747</v>
      </c>
      <c r="D4190" t="s">
        <v>56</v>
      </c>
      <c r="E4190" t="s">
        <v>26</v>
      </c>
      <c r="F4190">
        <v>14</v>
      </c>
      <c r="G4190">
        <v>13</v>
      </c>
      <c r="H4190">
        <v>1030.83</v>
      </c>
      <c r="I4190">
        <v>1154.5296000000001</v>
      </c>
      <c r="J4190">
        <f t="shared" si="65"/>
        <v>15008.884800000002</v>
      </c>
      <c r="K4190" t="s">
        <v>20</v>
      </c>
      <c r="L4190" t="s">
        <v>28</v>
      </c>
      <c r="M4190" t="s">
        <v>29</v>
      </c>
      <c r="N4190" t="s">
        <v>89</v>
      </c>
      <c r="O4190">
        <v>47.83</v>
      </c>
      <c r="P4190">
        <v>1.9</v>
      </c>
      <c r="Q4190" t="s">
        <v>23</v>
      </c>
    </row>
    <row r="4191" spans="1:17" x14ac:dyDescent="0.3">
      <c r="A4191" t="s">
        <v>8748</v>
      </c>
      <c r="B4191" s="1">
        <v>44904</v>
      </c>
      <c r="C4191" t="s">
        <v>8749</v>
      </c>
      <c r="D4191" t="s">
        <v>61</v>
      </c>
      <c r="E4191" t="s">
        <v>70</v>
      </c>
      <c r="F4191">
        <v>20</v>
      </c>
      <c r="G4191">
        <v>19</v>
      </c>
      <c r="H4191">
        <v>1240.79</v>
      </c>
      <c r="I4191">
        <v>1352.4611</v>
      </c>
      <c r="J4191">
        <f t="shared" si="65"/>
        <v>25696.760900000001</v>
      </c>
      <c r="K4191" t="s">
        <v>47</v>
      </c>
      <c r="L4191" t="s">
        <v>28</v>
      </c>
      <c r="M4191" t="s">
        <v>29</v>
      </c>
      <c r="N4191" t="s">
        <v>67</v>
      </c>
      <c r="O4191">
        <v>28.74</v>
      </c>
      <c r="P4191">
        <v>3.4</v>
      </c>
      <c r="Q4191" t="s">
        <v>23</v>
      </c>
    </row>
    <row r="4192" spans="1:17" x14ac:dyDescent="0.3">
      <c r="A4192" t="s">
        <v>8750</v>
      </c>
      <c r="B4192" s="1">
        <v>44889</v>
      </c>
      <c r="C4192" t="s">
        <v>5709</v>
      </c>
      <c r="D4192" t="s">
        <v>141</v>
      </c>
      <c r="E4192" t="s">
        <v>50</v>
      </c>
      <c r="F4192">
        <v>3</v>
      </c>
      <c r="G4192">
        <v>2</v>
      </c>
      <c r="H4192">
        <v>167.93</v>
      </c>
      <c r="I4192">
        <v>186.40230000000003</v>
      </c>
      <c r="J4192">
        <f t="shared" si="65"/>
        <v>372.80460000000005</v>
      </c>
      <c r="K4192" t="s">
        <v>47</v>
      </c>
      <c r="L4192" t="s">
        <v>21</v>
      </c>
      <c r="M4192" t="s">
        <v>29</v>
      </c>
      <c r="N4192" t="s">
        <v>37</v>
      </c>
      <c r="O4192">
        <v>4.5599999999999996</v>
      </c>
      <c r="P4192">
        <v>3.4</v>
      </c>
      <c r="Q4192" t="s">
        <v>15</v>
      </c>
    </row>
    <row r="4193" spans="1:17" x14ac:dyDescent="0.3">
      <c r="A4193" t="s">
        <v>8751</v>
      </c>
      <c r="B4193" s="1">
        <v>45143</v>
      </c>
      <c r="C4193" t="s">
        <v>8752</v>
      </c>
      <c r="D4193" t="s">
        <v>61</v>
      </c>
      <c r="E4193" t="s">
        <v>34</v>
      </c>
      <c r="F4193">
        <v>17</v>
      </c>
      <c r="G4193">
        <v>16</v>
      </c>
      <c r="H4193">
        <v>993.05</v>
      </c>
      <c r="I4193">
        <v>1042.7025000000001</v>
      </c>
      <c r="J4193">
        <f t="shared" si="65"/>
        <v>16683.240000000002</v>
      </c>
      <c r="K4193" t="s">
        <v>51</v>
      </c>
      <c r="L4193" t="s">
        <v>35</v>
      </c>
      <c r="M4193" t="s">
        <v>36</v>
      </c>
      <c r="N4193" t="s">
        <v>37</v>
      </c>
      <c r="O4193">
        <v>27.19</v>
      </c>
      <c r="P4193">
        <v>3.4</v>
      </c>
      <c r="Q4193" t="s">
        <v>23</v>
      </c>
    </row>
    <row r="4194" spans="1:17" x14ac:dyDescent="0.3">
      <c r="A4194" t="s">
        <v>8753</v>
      </c>
      <c r="B4194" s="1">
        <v>45127</v>
      </c>
      <c r="C4194" t="s">
        <v>8754</v>
      </c>
      <c r="D4194" t="s">
        <v>77</v>
      </c>
      <c r="E4194" t="s">
        <v>82</v>
      </c>
      <c r="F4194">
        <v>18</v>
      </c>
      <c r="G4194">
        <v>18</v>
      </c>
      <c r="H4194">
        <v>667.91</v>
      </c>
      <c r="I4194">
        <v>748.05920000000003</v>
      </c>
      <c r="J4194">
        <f t="shared" si="65"/>
        <v>13465.0656</v>
      </c>
      <c r="K4194" t="s">
        <v>20</v>
      </c>
      <c r="L4194" t="s">
        <v>21</v>
      </c>
      <c r="M4194" t="s">
        <v>22</v>
      </c>
      <c r="N4194" t="s">
        <v>37</v>
      </c>
      <c r="O4194">
        <v>41.77</v>
      </c>
      <c r="P4194">
        <v>1.9</v>
      </c>
      <c r="Q4194" t="s">
        <v>23</v>
      </c>
    </row>
    <row r="4195" spans="1:17" x14ac:dyDescent="0.3">
      <c r="A4195" t="s">
        <v>8755</v>
      </c>
      <c r="B4195" s="1">
        <v>45545</v>
      </c>
      <c r="C4195" t="s">
        <v>8756</v>
      </c>
      <c r="D4195" t="s">
        <v>109</v>
      </c>
      <c r="E4195" t="s">
        <v>46</v>
      </c>
      <c r="F4195">
        <v>14</v>
      </c>
      <c r="G4195">
        <v>11</v>
      </c>
      <c r="H4195">
        <v>178.26</v>
      </c>
      <c r="I4195">
        <v>204.99899999999997</v>
      </c>
      <c r="J4195">
        <f t="shared" si="65"/>
        <v>2254.9889999999996</v>
      </c>
      <c r="K4195" t="s">
        <v>20</v>
      </c>
      <c r="L4195" t="s">
        <v>79</v>
      </c>
      <c r="M4195" t="s">
        <v>22</v>
      </c>
      <c r="N4195" t="s">
        <v>89</v>
      </c>
      <c r="O4195">
        <v>10.94</v>
      </c>
      <c r="P4195">
        <v>2.4</v>
      </c>
      <c r="Q4195" t="s">
        <v>23</v>
      </c>
    </row>
    <row r="4196" spans="1:17" x14ac:dyDescent="0.3">
      <c r="A4196" t="s">
        <v>8757</v>
      </c>
      <c r="B4196" s="1">
        <v>44454</v>
      </c>
      <c r="C4196" t="s">
        <v>8758</v>
      </c>
      <c r="D4196" t="s">
        <v>133</v>
      </c>
      <c r="E4196" t="s">
        <v>95</v>
      </c>
      <c r="F4196">
        <v>9</v>
      </c>
      <c r="G4196">
        <v>9</v>
      </c>
      <c r="H4196">
        <v>578</v>
      </c>
      <c r="I4196">
        <v>664.69999999999993</v>
      </c>
      <c r="J4196">
        <f t="shared" si="65"/>
        <v>5982.2999999999993</v>
      </c>
      <c r="K4196" t="s">
        <v>47</v>
      </c>
      <c r="L4196" t="s">
        <v>28</v>
      </c>
      <c r="M4196" t="s">
        <v>29</v>
      </c>
      <c r="N4196" t="s">
        <v>30</v>
      </c>
      <c r="O4196">
        <v>36.299999999999997</v>
      </c>
      <c r="P4196">
        <v>4.7</v>
      </c>
      <c r="Q4196" t="s">
        <v>23</v>
      </c>
    </row>
    <row r="4197" spans="1:17" x14ac:dyDescent="0.3">
      <c r="A4197" t="s">
        <v>8759</v>
      </c>
      <c r="B4197" s="1">
        <v>44327</v>
      </c>
      <c r="C4197" t="s">
        <v>8760</v>
      </c>
      <c r="D4197" t="s">
        <v>33</v>
      </c>
      <c r="E4197" t="s">
        <v>34</v>
      </c>
      <c r="F4197">
        <v>18</v>
      </c>
      <c r="G4197">
        <v>16</v>
      </c>
      <c r="H4197">
        <v>102.19</v>
      </c>
      <c r="I4197">
        <v>110.3652</v>
      </c>
      <c r="J4197">
        <f t="shared" si="65"/>
        <v>1765.8432</v>
      </c>
      <c r="K4197" t="s">
        <v>66</v>
      </c>
      <c r="L4197" t="s">
        <v>28</v>
      </c>
      <c r="M4197" t="s">
        <v>29</v>
      </c>
      <c r="N4197" t="s">
        <v>30</v>
      </c>
      <c r="O4197">
        <v>28.66</v>
      </c>
      <c r="P4197">
        <v>2.2000000000000002</v>
      </c>
      <c r="Q4197" t="s">
        <v>23</v>
      </c>
    </row>
    <row r="4198" spans="1:17" x14ac:dyDescent="0.3">
      <c r="A4198" t="s">
        <v>8761</v>
      </c>
      <c r="B4198" s="1">
        <v>45087</v>
      </c>
      <c r="C4198" t="s">
        <v>8762</v>
      </c>
      <c r="D4198" t="s">
        <v>65</v>
      </c>
      <c r="E4198" t="s">
        <v>19</v>
      </c>
      <c r="F4198">
        <v>2</v>
      </c>
      <c r="G4198">
        <v>2</v>
      </c>
      <c r="H4198">
        <v>1216.9100000000001</v>
      </c>
      <c r="I4198">
        <v>1277.7555000000002</v>
      </c>
      <c r="J4198">
        <f t="shared" si="65"/>
        <v>2555.5110000000004</v>
      </c>
      <c r="K4198" t="s">
        <v>47</v>
      </c>
      <c r="L4198" t="s">
        <v>8763</v>
      </c>
      <c r="M4198" t="s">
        <v>71</v>
      </c>
      <c r="N4198" t="s">
        <v>89</v>
      </c>
      <c r="O4198">
        <v>44.3</v>
      </c>
      <c r="P4198">
        <v>4.4000000000000004</v>
      </c>
      <c r="Q4198" t="s">
        <v>23</v>
      </c>
    </row>
    <row r="4199" spans="1:17" x14ac:dyDescent="0.3">
      <c r="A4199" t="s">
        <v>8764</v>
      </c>
      <c r="B4199" s="1">
        <v>44460</v>
      </c>
      <c r="C4199" t="s">
        <v>8765</v>
      </c>
      <c r="D4199" t="s">
        <v>141</v>
      </c>
      <c r="E4199" t="s">
        <v>95</v>
      </c>
      <c r="F4199">
        <v>14</v>
      </c>
      <c r="G4199">
        <v>11</v>
      </c>
      <c r="H4199">
        <v>430.81</v>
      </c>
      <c r="I4199">
        <v>452.35050000000001</v>
      </c>
      <c r="J4199">
        <f t="shared" si="65"/>
        <v>4975.8554999999997</v>
      </c>
      <c r="K4199" t="s">
        <v>27</v>
      </c>
      <c r="L4199" t="s">
        <v>28</v>
      </c>
      <c r="M4199" t="s">
        <v>22</v>
      </c>
      <c r="N4199" t="s">
        <v>30</v>
      </c>
      <c r="O4199">
        <v>39.630000000000003</v>
      </c>
      <c r="P4199">
        <v>2.6</v>
      </c>
      <c r="Q4199" t="s">
        <v>23</v>
      </c>
    </row>
    <row r="4200" spans="1:17" x14ac:dyDescent="0.3">
      <c r="A4200" t="s">
        <v>8766</v>
      </c>
      <c r="B4200" s="1">
        <v>44869</v>
      </c>
      <c r="C4200" t="s">
        <v>8767</v>
      </c>
      <c r="D4200" t="s">
        <v>94</v>
      </c>
      <c r="E4200" t="s">
        <v>95</v>
      </c>
      <c r="F4200">
        <v>17</v>
      </c>
      <c r="G4200">
        <v>15</v>
      </c>
      <c r="H4200">
        <v>744.65</v>
      </c>
      <c r="I4200">
        <v>804.22199999999998</v>
      </c>
      <c r="J4200">
        <f t="shared" si="65"/>
        <v>12063.33</v>
      </c>
      <c r="K4200" t="s">
        <v>20</v>
      </c>
      <c r="L4200" t="s">
        <v>28</v>
      </c>
      <c r="M4200" t="s">
        <v>71</v>
      </c>
      <c r="N4200" t="s">
        <v>67</v>
      </c>
      <c r="O4200">
        <v>41.58</v>
      </c>
      <c r="P4200">
        <v>4.0999999999999996</v>
      </c>
      <c r="Q4200" t="s">
        <v>23</v>
      </c>
    </row>
    <row r="4201" spans="1:17" x14ac:dyDescent="0.3">
      <c r="A4201" t="s">
        <v>8768</v>
      </c>
      <c r="B4201" s="1">
        <v>45085</v>
      </c>
      <c r="C4201" t="s">
        <v>8769</v>
      </c>
      <c r="D4201" t="s">
        <v>33</v>
      </c>
      <c r="E4201" t="s">
        <v>70</v>
      </c>
      <c r="F4201">
        <v>19</v>
      </c>
      <c r="G4201">
        <v>15</v>
      </c>
      <c r="H4201">
        <v>923.49</v>
      </c>
      <c r="I4201">
        <v>1052.7786000000001</v>
      </c>
      <c r="J4201">
        <f t="shared" si="65"/>
        <v>15791.679000000002</v>
      </c>
      <c r="K4201" t="s">
        <v>20</v>
      </c>
      <c r="L4201" t="s">
        <v>21</v>
      </c>
      <c r="M4201" t="s">
        <v>29</v>
      </c>
      <c r="N4201" t="s">
        <v>89</v>
      </c>
      <c r="O4201">
        <v>29.26</v>
      </c>
      <c r="P4201">
        <v>1.5</v>
      </c>
      <c r="Q4201" t="s">
        <v>23</v>
      </c>
    </row>
    <row r="4202" spans="1:17" x14ac:dyDescent="0.3">
      <c r="A4202" t="s">
        <v>8770</v>
      </c>
      <c r="B4202" s="1">
        <v>45044</v>
      </c>
      <c r="C4202" t="s">
        <v>8771</v>
      </c>
      <c r="D4202" t="s">
        <v>33</v>
      </c>
      <c r="E4202" t="s">
        <v>34</v>
      </c>
      <c r="F4202">
        <v>15</v>
      </c>
      <c r="G4202">
        <v>12</v>
      </c>
      <c r="H4202">
        <v>1427.09</v>
      </c>
      <c r="I4202">
        <v>1612.6116999999997</v>
      </c>
      <c r="J4202">
        <f t="shared" si="65"/>
        <v>19351.340399999997</v>
      </c>
      <c r="K4202" t="s">
        <v>27</v>
      </c>
      <c r="L4202" t="s">
        <v>28</v>
      </c>
      <c r="M4202" t="s">
        <v>71</v>
      </c>
      <c r="N4202" t="s">
        <v>89</v>
      </c>
      <c r="O4202">
        <v>10.17</v>
      </c>
      <c r="P4202">
        <v>1.5</v>
      </c>
      <c r="Q4202" t="s">
        <v>23</v>
      </c>
    </row>
    <row r="4203" spans="1:17" x14ac:dyDescent="0.3">
      <c r="A4203" t="s">
        <v>8772</v>
      </c>
      <c r="B4203" s="1">
        <v>44446</v>
      </c>
      <c r="C4203" t="s">
        <v>8773</v>
      </c>
      <c r="D4203" t="s">
        <v>40</v>
      </c>
      <c r="E4203" t="s">
        <v>57</v>
      </c>
      <c r="F4203">
        <v>16</v>
      </c>
      <c r="G4203">
        <v>15</v>
      </c>
      <c r="H4203">
        <v>97.31</v>
      </c>
      <c r="I4203">
        <v>108.98720000000002</v>
      </c>
      <c r="J4203">
        <f t="shared" si="65"/>
        <v>1634.8080000000002</v>
      </c>
      <c r="K4203" t="s">
        <v>20</v>
      </c>
      <c r="L4203" t="s">
        <v>28</v>
      </c>
      <c r="M4203" t="s">
        <v>22</v>
      </c>
      <c r="N4203" t="s">
        <v>30</v>
      </c>
      <c r="O4203">
        <v>8.2100000000000009</v>
      </c>
      <c r="P4203">
        <v>1.9</v>
      </c>
      <c r="Q4203" t="s">
        <v>23</v>
      </c>
    </row>
    <row r="4204" spans="1:17" x14ac:dyDescent="0.3">
      <c r="A4204" t="s">
        <v>8774</v>
      </c>
      <c r="B4204" s="1">
        <v>44206</v>
      </c>
      <c r="C4204" t="s">
        <v>8775</v>
      </c>
      <c r="D4204" t="s">
        <v>56</v>
      </c>
      <c r="E4204" t="s">
        <v>26</v>
      </c>
      <c r="F4204">
        <v>15</v>
      </c>
      <c r="G4204">
        <v>12</v>
      </c>
      <c r="H4204">
        <v>380.04</v>
      </c>
      <c r="I4204">
        <v>418.04400000000004</v>
      </c>
      <c r="J4204">
        <f t="shared" si="65"/>
        <v>5016.5280000000002</v>
      </c>
      <c r="K4204" t="s">
        <v>51</v>
      </c>
      <c r="L4204" t="s">
        <v>79</v>
      </c>
      <c r="M4204" t="s">
        <v>29</v>
      </c>
      <c r="N4204" t="s">
        <v>53</v>
      </c>
      <c r="O4204">
        <v>21.19</v>
      </c>
      <c r="P4204">
        <v>3.3</v>
      </c>
      <c r="Q4204" t="s">
        <v>23</v>
      </c>
    </row>
    <row r="4205" spans="1:17" x14ac:dyDescent="0.3">
      <c r="A4205" t="s">
        <v>8776</v>
      </c>
      <c r="B4205" s="1">
        <v>44136</v>
      </c>
      <c r="C4205" t="s">
        <v>8777</v>
      </c>
      <c r="D4205" t="s">
        <v>77</v>
      </c>
      <c r="E4205" t="s">
        <v>19</v>
      </c>
      <c r="F4205">
        <v>13</v>
      </c>
      <c r="G4205">
        <v>12</v>
      </c>
      <c r="H4205">
        <v>769.1</v>
      </c>
      <c r="I4205">
        <v>838.31900000000007</v>
      </c>
      <c r="J4205">
        <f t="shared" si="65"/>
        <v>10059.828000000001</v>
      </c>
      <c r="K4205" t="s">
        <v>47</v>
      </c>
      <c r="L4205" t="s">
        <v>123</v>
      </c>
      <c r="M4205" t="s">
        <v>22</v>
      </c>
      <c r="N4205" t="s">
        <v>67</v>
      </c>
      <c r="O4205">
        <v>31.16</v>
      </c>
      <c r="P4205">
        <v>9</v>
      </c>
      <c r="Q4205" t="s">
        <v>23</v>
      </c>
    </row>
    <row r="4206" spans="1:17" x14ac:dyDescent="0.3">
      <c r="A4206" t="s">
        <v>8778</v>
      </c>
      <c r="B4206" s="1">
        <v>45396</v>
      </c>
      <c r="C4206" t="s">
        <v>8779</v>
      </c>
      <c r="D4206" t="s">
        <v>94</v>
      </c>
      <c r="E4206" t="s">
        <v>50</v>
      </c>
      <c r="F4206">
        <v>11</v>
      </c>
      <c r="G4206">
        <v>10</v>
      </c>
      <c r="H4206">
        <v>761.57</v>
      </c>
      <c r="I4206">
        <v>875.80549999999994</v>
      </c>
      <c r="J4206">
        <f t="shared" si="65"/>
        <v>8758.0550000000003</v>
      </c>
      <c r="K4206" t="s">
        <v>20</v>
      </c>
      <c r="L4206" t="s">
        <v>21</v>
      </c>
      <c r="M4206" t="s">
        <v>29</v>
      </c>
      <c r="N4206" t="s">
        <v>89</v>
      </c>
      <c r="O4206">
        <v>37.299999999999997</v>
      </c>
      <c r="P4206">
        <v>4.9000000000000004</v>
      </c>
      <c r="Q4206" t="s">
        <v>23</v>
      </c>
    </row>
    <row r="4207" spans="1:17" x14ac:dyDescent="0.3">
      <c r="A4207" t="s">
        <v>8780</v>
      </c>
      <c r="B4207" s="1">
        <v>44720</v>
      </c>
      <c r="C4207" t="s">
        <v>8781</v>
      </c>
      <c r="D4207" t="s">
        <v>33</v>
      </c>
      <c r="E4207" t="s">
        <v>70</v>
      </c>
      <c r="F4207">
        <v>16</v>
      </c>
      <c r="G4207">
        <v>15</v>
      </c>
      <c r="H4207">
        <v>198.07</v>
      </c>
      <c r="I4207">
        <v>209.95420000000001</v>
      </c>
      <c r="J4207">
        <f t="shared" si="65"/>
        <v>3149.3130000000001</v>
      </c>
      <c r="K4207" t="s">
        <v>66</v>
      </c>
      <c r="L4207" t="s">
        <v>21</v>
      </c>
      <c r="M4207" t="s">
        <v>22</v>
      </c>
      <c r="N4207" t="s">
        <v>89</v>
      </c>
      <c r="O4207">
        <v>24.05</v>
      </c>
      <c r="P4207">
        <v>3.8</v>
      </c>
      <c r="Q4207" t="s">
        <v>23</v>
      </c>
    </row>
    <row r="4208" spans="1:17" x14ac:dyDescent="0.3">
      <c r="A4208" t="s">
        <v>8782</v>
      </c>
      <c r="B4208" s="1">
        <v>44171</v>
      </c>
      <c r="C4208" t="s">
        <v>8783</v>
      </c>
      <c r="D4208" t="s">
        <v>61</v>
      </c>
      <c r="E4208" t="s">
        <v>34</v>
      </c>
      <c r="F4208">
        <v>8</v>
      </c>
      <c r="G4208">
        <v>6</v>
      </c>
      <c r="H4208">
        <v>1133.29</v>
      </c>
      <c r="I4208">
        <v>1291.9506000000001</v>
      </c>
      <c r="J4208">
        <f t="shared" si="65"/>
        <v>7751.7036000000007</v>
      </c>
      <c r="K4208" t="s">
        <v>20</v>
      </c>
      <c r="L4208" t="s">
        <v>35</v>
      </c>
      <c r="M4208" t="s">
        <v>29</v>
      </c>
      <c r="N4208" t="s">
        <v>53</v>
      </c>
      <c r="O4208">
        <v>18.12</v>
      </c>
      <c r="P4208">
        <v>2.4</v>
      </c>
      <c r="Q4208" t="s">
        <v>23</v>
      </c>
    </row>
    <row r="4209" spans="1:17" x14ac:dyDescent="0.3">
      <c r="A4209" t="s">
        <v>8784</v>
      </c>
      <c r="B4209" s="1">
        <v>45066</v>
      </c>
      <c r="C4209" t="s">
        <v>2604</v>
      </c>
      <c r="D4209" t="s">
        <v>94</v>
      </c>
      <c r="E4209" t="s">
        <v>50</v>
      </c>
      <c r="F4209">
        <v>20</v>
      </c>
      <c r="G4209">
        <v>20</v>
      </c>
      <c r="H4209">
        <v>278.58999999999997</v>
      </c>
      <c r="I4209">
        <v>300.87720000000002</v>
      </c>
      <c r="J4209">
        <f t="shared" si="65"/>
        <v>6017.5439999999999</v>
      </c>
      <c r="K4209" t="s">
        <v>27</v>
      </c>
      <c r="L4209" t="s">
        <v>28</v>
      </c>
      <c r="M4209" t="s">
        <v>71</v>
      </c>
      <c r="N4209" t="s">
        <v>53</v>
      </c>
      <c r="P4209">
        <v>3.6</v>
      </c>
      <c r="Q4209" t="s">
        <v>23</v>
      </c>
    </row>
    <row r="4210" spans="1:17" x14ac:dyDescent="0.3">
      <c r="A4210" t="s">
        <v>8785</v>
      </c>
      <c r="B4210" s="1">
        <v>44687</v>
      </c>
      <c r="C4210" t="s">
        <v>8786</v>
      </c>
      <c r="E4210" t="s">
        <v>82</v>
      </c>
      <c r="F4210">
        <v>13</v>
      </c>
      <c r="G4210">
        <v>12</v>
      </c>
      <c r="H4210">
        <v>1111.83</v>
      </c>
      <c r="I4210">
        <v>1245.2496000000001</v>
      </c>
      <c r="J4210">
        <f t="shared" si="65"/>
        <v>14942.995200000001</v>
      </c>
      <c r="K4210" t="s">
        <v>20</v>
      </c>
      <c r="L4210" t="s">
        <v>35</v>
      </c>
      <c r="M4210" t="s">
        <v>71</v>
      </c>
      <c r="N4210" t="s">
        <v>67</v>
      </c>
      <c r="O4210">
        <v>18.309999999999999</v>
      </c>
      <c r="P4210">
        <v>4.2</v>
      </c>
      <c r="Q4210" t="s">
        <v>205</v>
      </c>
    </row>
    <row r="4211" spans="1:17" x14ac:dyDescent="0.3">
      <c r="A4211" t="s">
        <v>8787</v>
      </c>
      <c r="B4211" s="1">
        <v>45227</v>
      </c>
      <c r="C4211" t="s">
        <v>8788</v>
      </c>
      <c r="E4211" t="s">
        <v>50</v>
      </c>
      <c r="F4211">
        <v>11</v>
      </c>
      <c r="G4211">
        <v>10</v>
      </c>
      <c r="H4211">
        <v>1170.08</v>
      </c>
      <c r="I4211">
        <v>1228.5840000000001</v>
      </c>
      <c r="J4211">
        <f t="shared" si="65"/>
        <v>12285.84</v>
      </c>
      <c r="K4211" t="s">
        <v>66</v>
      </c>
      <c r="L4211" t="s">
        <v>86</v>
      </c>
      <c r="M4211" t="s">
        <v>29</v>
      </c>
      <c r="N4211" t="s">
        <v>8789</v>
      </c>
      <c r="O4211">
        <v>27.74</v>
      </c>
      <c r="P4211">
        <v>2.4</v>
      </c>
      <c r="Q4211" t="s">
        <v>23</v>
      </c>
    </row>
    <row r="4212" spans="1:17" x14ac:dyDescent="0.3">
      <c r="A4212" t="s">
        <v>8790</v>
      </c>
      <c r="B4212" s="1">
        <v>44383</v>
      </c>
      <c r="C4212" t="s">
        <v>8791</v>
      </c>
      <c r="D4212" t="s">
        <v>85</v>
      </c>
      <c r="E4212" t="s">
        <v>19</v>
      </c>
      <c r="F4212">
        <v>5</v>
      </c>
      <c r="G4212">
        <v>5</v>
      </c>
      <c r="H4212">
        <v>454.83</v>
      </c>
      <c r="I4212">
        <v>504.86130000000003</v>
      </c>
      <c r="J4212">
        <f t="shared" si="65"/>
        <v>2524.3065000000001</v>
      </c>
      <c r="K4212" t="s">
        <v>47</v>
      </c>
      <c r="L4212" t="s">
        <v>123</v>
      </c>
      <c r="M4212" t="s">
        <v>71</v>
      </c>
      <c r="N4212" t="s">
        <v>89</v>
      </c>
      <c r="O4212">
        <v>13.78</v>
      </c>
      <c r="P4212">
        <v>3.5</v>
      </c>
      <c r="Q4212" t="s">
        <v>23</v>
      </c>
    </row>
    <row r="4213" spans="1:17" x14ac:dyDescent="0.3">
      <c r="A4213" t="s">
        <v>8792</v>
      </c>
      <c r="B4213" s="1">
        <v>44257</v>
      </c>
      <c r="C4213" t="s">
        <v>8793</v>
      </c>
      <c r="D4213" t="s">
        <v>40</v>
      </c>
      <c r="E4213" t="s">
        <v>57</v>
      </c>
      <c r="F4213">
        <v>12</v>
      </c>
      <c r="G4213">
        <v>12</v>
      </c>
      <c r="H4213">
        <v>416.23</v>
      </c>
      <c r="I4213">
        <v>478.66449999999998</v>
      </c>
      <c r="J4213">
        <f t="shared" si="65"/>
        <v>5743.9740000000002</v>
      </c>
      <c r="K4213" t="s">
        <v>47</v>
      </c>
      <c r="L4213" t="s">
        <v>86</v>
      </c>
      <c r="M4213" t="s">
        <v>8794</v>
      </c>
      <c r="N4213" t="s">
        <v>67</v>
      </c>
      <c r="O4213">
        <v>1.86</v>
      </c>
      <c r="P4213">
        <v>3.9</v>
      </c>
      <c r="Q4213" t="s">
        <v>23</v>
      </c>
    </row>
    <row r="4214" spans="1:17" x14ac:dyDescent="0.3">
      <c r="A4214" t="s">
        <v>8795</v>
      </c>
      <c r="B4214" s="1">
        <v>44692</v>
      </c>
      <c r="C4214" t="s">
        <v>8796</v>
      </c>
      <c r="D4214" t="s">
        <v>56</v>
      </c>
      <c r="E4214" t="s">
        <v>57</v>
      </c>
      <c r="F4214">
        <v>16</v>
      </c>
      <c r="G4214">
        <v>15</v>
      </c>
      <c r="H4214">
        <v>1078.7</v>
      </c>
      <c r="I4214">
        <v>1186.5700000000002</v>
      </c>
      <c r="J4214">
        <f t="shared" si="65"/>
        <v>17798.550000000003</v>
      </c>
      <c r="K4214" t="s">
        <v>66</v>
      </c>
      <c r="L4214" t="s">
        <v>35</v>
      </c>
      <c r="N4214" t="s">
        <v>53</v>
      </c>
      <c r="O4214">
        <v>15.06</v>
      </c>
      <c r="P4214">
        <v>9</v>
      </c>
      <c r="Q4214" t="s">
        <v>23</v>
      </c>
    </row>
    <row r="4215" spans="1:17" x14ac:dyDescent="0.3">
      <c r="A4215" t="s">
        <v>8797</v>
      </c>
      <c r="B4215" s="1">
        <v>44344</v>
      </c>
      <c r="C4215" t="s">
        <v>2508</v>
      </c>
      <c r="D4215" t="s">
        <v>94</v>
      </c>
      <c r="E4215" t="s">
        <v>50</v>
      </c>
      <c r="F4215">
        <v>11</v>
      </c>
      <c r="G4215">
        <v>9</v>
      </c>
      <c r="H4215">
        <v>1100.45</v>
      </c>
      <c r="I4215">
        <v>1243.5084999999999</v>
      </c>
      <c r="J4215">
        <f t="shared" si="65"/>
        <v>11191.576499999999</v>
      </c>
      <c r="K4215" t="s">
        <v>27</v>
      </c>
      <c r="L4215" t="s">
        <v>86</v>
      </c>
      <c r="M4215" t="s">
        <v>71</v>
      </c>
      <c r="N4215" t="s">
        <v>8798</v>
      </c>
      <c r="O4215">
        <v>40.65</v>
      </c>
      <c r="P4215">
        <v>1</v>
      </c>
      <c r="Q4215" t="s">
        <v>23</v>
      </c>
    </row>
    <row r="4216" spans="1:17" x14ac:dyDescent="0.3">
      <c r="A4216" t="s">
        <v>8799</v>
      </c>
      <c r="B4216" s="1">
        <v>45274</v>
      </c>
      <c r="C4216" t="s">
        <v>8800</v>
      </c>
      <c r="D4216" t="s">
        <v>141</v>
      </c>
      <c r="E4216" t="s">
        <v>50</v>
      </c>
      <c r="F4216">
        <v>20</v>
      </c>
      <c r="G4216">
        <v>17</v>
      </c>
      <c r="H4216">
        <v>66.349999999999994</v>
      </c>
      <c r="I4216">
        <v>73.648499999999999</v>
      </c>
      <c r="J4216">
        <f t="shared" si="65"/>
        <v>1252.0245</v>
      </c>
      <c r="K4216" t="s">
        <v>27</v>
      </c>
      <c r="L4216" t="s">
        <v>28</v>
      </c>
      <c r="M4216" t="s">
        <v>22</v>
      </c>
      <c r="N4216" t="s">
        <v>89</v>
      </c>
      <c r="O4216">
        <v>8.5399999999999991</v>
      </c>
      <c r="P4216">
        <v>0</v>
      </c>
      <c r="Q4216" t="s">
        <v>23</v>
      </c>
    </row>
    <row r="4217" spans="1:17" x14ac:dyDescent="0.3">
      <c r="A4217" t="s">
        <v>8801</v>
      </c>
      <c r="B4217" s="1">
        <v>44284</v>
      </c>
      <c r="C4217" t="s">
        <v>8802</v>
      </c>
      <c r="D4217" t="s">
        <v>1903</v>
      </c>
      <c r="E4217" t="s">
        <v>57</v>
      </c>
      <c r="F4217">
        <v>16</v>
      </c>
      <c r="G4217">
        <v>13</v>
      </c>
      <c r="H4217">
        <v>912.31</v>
      </c>
      <c r="I4217">
        <v>1003.5410000000001</v>
      </c>
      <c r="J4217">
        <f t="shared" si="65"/>
        <v>13046.033000000001</v>
      </c>
      <c r="K4217" t="s">
        <v>47</v>
      </c>
      <c r="L4217" t="s">
        <v>35</v>
      </c>
      <c r="M4217" t="s">
        <v>71</v>
      </c>
      <c r="N4217" t="s">
        <v>37</v>
      </c>
      <c r="O4217">
        <v>35.94</v>
      </c>
      <c r="P4217">
        <v>2</v>
      </c>
      <c r="Q4217" t="s">
        <v>23</v>
      </c>
    </row>
    <row r="4218" spans="1:17" x14ac:dyDescent="0.3">
      <c r="A4218" t="s">
        <v>8803</v>
      </c>
      <c r="B4218" s="1">
        <v>44024</v>
      </c>
      <c r="C4218" t="s">
        <v>8804</v>
      </c>
      <c r="D4218" t="s">
        <v>100</v>
      </c>
      <c r="E4218" t="s">
        <v>26</v>
      </c>
      <c r="F4218">
        <v>18</v>
      </c>
      <c r="G4218">
        <v>17</v>
      </c>
      <c r="H4218">
        <v>1294.73</v>
      </c>
      <c r="I4218">
        <v>1359.4665</v>
      </c>
      <c r="J4218">
        <f t="shared" si="65"/>
        <v>23110.930499999999</v>
      </c>
      <c r="K4218" t="s">
        <v>66</v>
      </c>
      <c r="L4218" t="s">
        <v>42</v>
      </c>
      <c r="M4218" t="s">
        <v>29</v>
      </c>
      <c r="N4218" t="s">
        <v>30</v>
      </c>
      <c r="O4218">
        <v>22.53</v>
      </c>
      <c r="P4218">
        <v>2.4</v>
      </c>
      <c r="Q4218" t="s">
        <v>23</v>
      </c>
    </row>
    <row r="4219" spans="1:17" x14ac:dyDescent="0.3">
      <c r="A4219" t="s">
        <v>8805</v>
      </c>
      <c r="B4219" s="1">
        <v>44560</v>
      </c>
      <c r="C4219" t="s">
        <v>8806</v>
      </c>
      <c r="D4219" t="s">
        <v>116</v>
      </c>
      <c r="E4219" t="s">
        <v>95</v>
      </c>
      <c r="F4219">
        <v>5</v>
      </c>
      <c r="G4219">
        <v>4</v>
      </c>
      <c r="H4219">
        <v>450.09</v>
      </c>
      <c r="I4219">
        <v>490.59809999999999</v>
      </c>
      <c r="J4219">
        <f t="shared" si="65"/>
        <v>1962.3924</v>
      </c>
      <c r="K4219" t="s">
        <v>47</v>
      </c>
      <c r="L4219" t="s">
        <v>79</v>
      </c>
      <c r="N4219" t="s">
        <v>89</v>
      </c>
      <c r="O4219">
        <v>44.36</v>
      </c>
      <c r="P4219">
        <v>3.3</v>
      </c>
      <c r="Q4219" t="s">
        <v>23</v>
      </c>
    </row>
    <row r="4220" spans="1:17" x14ac:dyDescent="0.3">
      <c r="A4220" t="s">
        <v>8807</v>
      </c>
      <c r="B4220" s="1">
        <v>45456</v>
      </c>
      <c r="C4220" t="s">
        <v>8808</v>
      </c>
      <c r="D4220" t="s">
        <v>116</v>
      </c>
      <c r="E4220" t="s">
        <v>50</v>
      </c>
      <c r="F4220">
        <v>12</v>
      </c>
      <c r="G4220">
        <v>10</v>
      </c>
      <c r="H4220">
        <v>665.95</v>
      </c>
      <c r="I4220">
        <v>705.90700000000004</v>
      </c>
      <c r="J4220">
        <f t="shared" si="65"/>
        <v>7059.0700000000006</v>
      </c>
      <c r="K4220" t="s">
        <v>66</v>
      </c>
      <c r="L4220" t="s">
        <v>21</v>
      </c>
      <c r="M4220" t="s">
        <v>22</v>
      </c>
      <c r="N4220" t="s">
        <v>53</v>
      </c>
      <c r="O4220">
        <v>7.68</v>
      </c>
      <c r="P4220">
        <v>1.6</v>
      </c>
      <c r="Q4220" t="s">
        <v>23</v>
      </c>
    </row>
    <row r="4221" spans="1:17" x14ac:dyDescent="0.3">
      <c r="A4221" t="s">
        <v>8809</v>
      </c>
      <c r="B4221" s="1">
        <v>44932</v>
      </c>
      <c r="C4221" t="s">
        <v>8810</v>
      </c>
      <c r="D4221" t="s">
        <v>45</v>
      </c>
      <c r="E4221" t="s">
        <v>46</v>
      </c>
      <c r="F4221">
        <v>3</v>
      </c>
      <c r="G4221">
        <v>3</v>
      </c>
      <c r="H4221">
        <v>249.92</v>
      </c>
      <c r="I4221">
        <v>272.4128</v>
      </c>
      <c r="J4221">
        <f t="shared" si="65"/>
        <v>817.23839999999996</v>
      </c>
      <c r="K4221" t="s">
        <v>27</v>
      </c>
      <c r="L4221" t="s">
        <v>86</v>
      </c>
      <c r="M4221" t="s">
        <v>36</v>
      </c>
      <c r="N4221" t="s">
        <v>53</v>
      </c>
      <c r="O4221">
        <v>11.75</v>
      </c>
      <c r="Q4221" t="s">
        <v>23</v>
      </c>
    </row>
    <row r="4222" spans="1:17" x14ac:dyDescent="0.3">
      <c r="A4222" t="s">
        <v>8811</v>
      </c>
      <c r="B4222" s="1">
        <v>45376</v>
      </c>
      <c r="C4222" t="s">
        <v>8812</v>
      </c>
      <c r="D4222" t="s">
        <v>133</v>
      </c>
      <c r="E4222" t="s">
        <v>50</v>
      </c>
      <c r="F4222">
        <v>11</v>
      </c>
      <c r="G4222">
        <v>9</v>
      </c>
      <c r="H4222">
        <v>1352.38</v>
      </c>
      <c r="I4222">
        <v>1433.5228000000002</v>
      </c>
      <c r="J4222">
        <f t="shared" si="65"/>
        <v>12901.705200000002</v>
      </c>
      <c r="K4222" t="s">
        <v>47</v>
      </c>
      <c r="L4222" t="s">
        <v>79</v>
      </c>
      <c r="M4222" t="s">
        <v>71</v>
      </c>
      <c r="N4222" t="s">
        <v>8813</v>
      </c>
      <c r="O4222">
        <v>31.59</v>
      </c>
      <c r="P4222">
        <v>3.1</v>
      </c>
      <c r="Q4222" t="s">
        <v>23</v>
      </c>
    </row>
    <row r="4223" spans="1:17" x14ac:dyDescent="0.3">
      <c r="A4223" t="s">
        <v>8814</v>
      </c>
      <c r="B4223" s="1">
        <v>44987</v>
      </c>
      <c r="C4223" t="s">
        <v>8815</v>
      </c>
      <c r="D4223" t="s">
        <v>133</v>
      </c>
      <c r="E4223" t="s">
        <v>8816</v>
      </c>
      <c r="F4223">
        <v>15</v>
      </c>
      <c r="G4223">
        <v>14</v>
      </c>
      <c r="H4223">
        <v>106.04</v>
      </c>
      <c r="I4223">
        <v>116.64400000000002</v>
      </c>
      <c r="J4223">
        <f t="shared" si="65"/>
        <v>1633.0160000000003</v>
      </c>
      <c r="K4223" t="s">
        <v>66</v>
      </c>
      <c r="L4223" t="s">
        <v>42</v>
      </c>
      <c r="M4223" t="s">
        <v>22</v>
      </c>
      <c r="N4223" t="s">
        <v>67</v>
      </c>
      <c r="O4223">
        <v>22.54</v>
      </c>
      <c r="P4223">
        <v>3.4</v>
      </c>
      <c r="Q4223" t="s">
        <v>23</v>
      </c>
    </row>
    <row r="4224" spans="1:17" x14ac:dyDescent="0.3">
      <c r="A4224" t="s">
        <v>8817</v>
      </c>
      <c r="B4224" s="1">
        <v>44077</v>
      </c>
      <c r="C4224" t="s">
        <v>8818</v>
      </c>
      <c r="D4224" t="s">
        <v>65</v>
      </c>
      <c r="E4224" t="s">
        <v>78</v>
      </c>
      <c r="F4224">
        <v>9</v>
      </c>
      <c r="G4224">
        <v>9</v>
      </c>
      <c r="H4224">
        <v>331.07</v>
      </c>
      <c r="I4224">
        <v>360.86630000000002</v>
      </c>
      <c r="J4224">
        <f t="shared" si="65"/>
        <v>3247.7967000000003</v>
      </c>
      <c r="K4224" t="s">
        <v>47</v>
      </c>
      <c r="L4224" t="s">
        <v>42</v>
      </c>
      <c r="M4224" t="s">
        <v>36</v>
      </c>
      <c r="N4224" t="s">
        <v>67</v>
      </c>
      <c r="O4224">
        <v>18.59</v>
      </c>
      <c r="P4224">
        <v>3.9</v>
      </c>
      <c r="Q4224" t="s">
        <v>23</v>
      </c>
    </row>
    <row r="4225" spans="1:17" x14ac:dyDescent="0.3">
      <c r="A4225" t="s">
        <v>8819</v>
      </c>
      <c r="B4225" s="1">
        <v>44115</v>
      </c>
      <c r="C4225" t="s">
        <v>8820</v>
      </c>
      <c r="D4225" t="s">
        <v>2873</v>
      </c>
      <c r="E4225" t="s">
        <v>19</v>
      </c>
      <c r="F4225">
        <v>9</v>
      </c>
      <c r="G4225">
        <v>7</v>
      </c>
      <c r="H4225">
        <v>149.35</v>
      </c>
      <c r="I4225">
        <v>158.31100000000001</v>
      </c>
      <c r="J4225">
        <f t="shared" si="65"/>
        <v>1108.1770000000001</v>
      </c>
      <c r="K4225" t="s">
        <v>27</v>
      </c>
      <c r="L4225" t="s">
        <v>21</v>
      </c>
      <c r="M4225" t="s">
        <v>71</v>
      </c>
      <c r="N4225" t="s">
        <v>67</v>
      </c>
      <c r="O4225">
        <v>35.21</v>
      </c>
      <c r="P4225">
        <v>0</v>
      </c>
      <c r="Q4225" t="s">
        <v>15</v>
      </c>
    </row>
    <row r="4226" spans="1:17" x14ac:dyDescent="0.3">
      <c r="A4226" t="s">
        <v>8821</v>
      </c>
      <c r="B4226" s="1">
        <v>45463</v>
      </c>
      <c r="C4226" t="s">
        <v>8822</v>
      </c>
      <c r="D4226" t="s">
        <v>133</v>
      </c>
      <c r="E4226" t="s">
        <v>95</v>
      </c>
      <c r="F4226">
        <v>8</v>
      </c>
      <c r="G4226">
        <v>6</v>
      </c>
      <c r="H4226">
        <v>93.43</v>
      </c>
      <c r="I4226">
        <v>101.83870000000002</v>
      </c>
      <c r="J4226">
        <f t="shared" si="65"/>
        <v>611.0322000000001</v>
      </c>
      <c r="K4226" t="s">
        <v>27</v>
      </c>
      <c r="L4226" t="s">
        <v>35</v>
      </c>
      <c r="M4226" t="s">
        <v>22</v>
      </c>
      <c r="N4226" t="s">
        <v>30</v>
      </c>
      <c r="O4226">
        <v>42.03</v>
      </c>
      <c r="P4226">
        <v>1.7</v>
      </c>
      <c r="Q4226" t="s">
        <v>23</v>
      </c>
    </row>
    <row r="4227" spans="1:17" x14ac:dyDescent="0.3">
      <c r="A4227" t="s">
        <v>8823</v>
      </c>
      <c r="B4227" s="1">
        <v>45631</v>
      </c>
      <c r="C4227" t="s">
        <v>8824</v>
      </c>
      <c r="D4227" t="s">
        <v>141</v>
      </c>
      <c r="E4227" t="s">
        <v>117</v>
      </c>
      <c r="F4227">
        <v>18</v>
      </c>
      <c r="G4227">
        <v>17</v>
      </c>
      <c r="H4227">
        <v>1242.99</v>
      </c>
      <c r="I4227">
        <v>1305.1395</v>
      </c>
      <c r="J4227">
        <f t="shared" ref="J4227:J4290" si="66">G4227*I4227</f>
        <v>22187.371500000001</v>
      </c>
      <c r="K4227" t="s">
        <v>27</v>
      </c>
      <c r="L4227" t="s">
        <v>86</v>
      </c>
      <c r="M4227" t="s">
        <v>71</v>
      </c>
      <c r="N4227" t="s">
        <v>67</v>
      </c>
      <c r="O4227">
        <v>20.34</v>
      </c>
      <c r="P4227">
        <v>2.4</v>
      </c>
      <c r="Q4227" t="s">
        <v>23</v>
      </c>
    </row>
    <row r="4228" spans="1:17" x14ac:dyDescent="0.3">
      <c r="A4228" t="s">
        <v>8825</v>
      </c>
      <c r="B4228" s="1">
        <v>43965</v>
      </c>
      <c r="C4228" t="s">
        <v>8826</v>
      </c>
      <c r="D4228" t="s">
        <v>33</v>
      </c>
      <c r="E4228" t="s">
        <v>62</v>
      </c>
      <c r="F4228">
        <v>1</v>
      </c>
      <c r="G4228">
        <v>1</v>
      </c>
      <c r="H4228">
        <v>339.93</v>
      </c>
      <c r="I4228">
        <v>380.72160000000002</v>
      </c>
      <c r="J4228">
        <f t="shared" si="66"/>
        <v>380.72160000000002</v>
      </c>
      <c r="L4228" t="s">
        <v>35</v>
      </c>
      <c r="M4228" t="s">
        <v>22</v>
      </c>
      <c r="N4228" t="s">
        <v>37</v>
      </c>
      <c r="O4228">
        <v>46.46</v>
      </c>
      <c r="P4228">
        <v>2.5</v>
      </c>
      <c r="Q4228" t="s">
        <v>23</v>
      </c>
    </row>
    <row r="4229" spans="1:17" x14ac:dyDescent="0.3">
      <c r="A4229" t="s">
        <v>8827</v>
      </c>
      <c r="B4229" s="1">
        <v>44071</v>
      </c>
      <c r="C4229" t="s">
        <v>8828</v>
      </c>
      <c r="D4229" t="s">
        <v>33</v>
      </c>
      <c r="E4229" t="s">
        <v>70</v>
      </c>
      <c r="F4229">
        <v>1</v>
      </c>
      <c r="G4229">
        <v>1</v>
      </c>
      <c r="H4229">
        <v>495.26</v>
      </c>
      <c r="I4229">
        <v>569.54899999999998</v>
      </c>
      <c r="J4229">
        <f t="shared" si="66"/>
        <v>569.54899999999998</v>
      </c>
      <c r="K4229" t="s">
        <v>66</v>
      </c>
      <c r="L4229" t="s">
        <v>35</v>
      </c>
      <c r="M4229" t="s">
        <v>29</v>
      </c>
      <c r="N4229" t="s">
        <v>67</v>
      </c>
      <c r="O4229">
        <v>10.56</v>
      </c>
      <c r="P4229">
        <v>2.9</v>
      </c>
      <c r="Q4229" t="s">
        <v>23</v>
      </c>
    </row>
    <row r="4230" spans="1:17" x14ac:dyDescent="0.3">
      <c r="A4230" t="s">
        <v>8829</v>
      </c>
      <c r="B4230" s="1">
        <v>44237</v>
      </c>
      <c r="C4230" t="s">
        <v>2678</v>
      </c>
      <c r="D4230" t="s">
        <v>56</v>
      </c>
      <c r="E4230" t="s">
        <v>26</v>
      </c>
      <c r="F4230">
        <v>17</v>
      </c>
      <c r="G4230">
        <v>14</v>
      </c>
      <c r="H4230">
        <v>836.16</v>
      </c>
      <c r="I4230">
        <v>886.32960000000003</v>
      </c>
      <c r="J4230">
        <f t="shared" si="66"/>
        <v>12408.6144</v>
      </c>
      <c r="K4230" t="s">
        <v>27</v>
      </c>
      <c r="L4230" t="s">
        <v>79</v>
      </c>
      <c r="M4230" t="s">
        <v>71</v>
      </c>
      <c r="N4230" t="s">
        <v>30</v>
      </c>
      <c r="O4230">
        <v>45.19</v>
      </c>
      <c r="P4230">
        <v>3.3</v>
      </c>
      <c r="Q4230" t="s">
        <v>74</v>
      </c>
    </row>
    <row r="4231" spans="1:17" x14ac:dyDescent="0.3">
      <c r="A4231" t="s">
        <v>8830</v>
      </c>
      <c r="B4231" s="1">
        <v>44194</v>
      </c>
      <c r="C4231" t="s">
        <v>7825</v>
      </c>
      <c r="D4231" t="s">
        <v>56</v>
      </c>
      <c r="E4231" t="s">
        <v>57</v>
      </c>
      <c r="F4231">
        <v>8</v>
      </c>
      <c r="G4231">
        <v>8</v>
      </c>
      <c r="H4231">
        <v>677.72</v>
      </c>
      <c r="I4231">
        <v>779.37799999999993</v>
      </c>
      <c r="J4231">
        <f t="shared" si="66"/>
        <v>6235.0239999999994</v>
      </c>
      <c r="K4231" t="s">
        <v>27</v>
      </c>
      <c r="L4231" t="s">
        <v>21</v>
      </c>
      <c r="M4231" t="s">
        <v>71</v>
      </c>
      <c r="N4231" t="s">
        <v>89</v>
      </c>
      <c r="O4231">
        <v>20.420000000000002</v>
      </c>
      <c r="P4231">
        <v>1.3</v>
      </c>
      <c r="Q4231" t="s">
        <v>23</v>
      </c>
    </row>
    <row r="4232" spans="1:17" x14ac:dyDescent="0.3">
      <c r="A4232" t="s">
        <v>8831</v>
      </c>
      <c r="B4232" s="1">
        <v>44194</v>
      </c>
      <c r="C4232" t="s">
        <v>8832</v>
      </c>
      <c r="D4232" t="s">
        <v>85</v>
      </c>
      <c r="E4232" t="s">
        <v>78</v>
      </c>
      <c r="F4232">
        <v>11</v>
      </c>
      <c r="G4232">
        <v>11</v>
      </c>
      <c r="H4232">
        <v>1303</v>
      </c>
      <c r="I4232">
        <v>1407.24</v>
      </c>
      <c r="J4232">
        <f t="shared" si="66"/>
        <v>15479.64</v>
      </c>
      <c r="K4232" t="s">
        <v>20</v>
      </c>
      <c r="L4232" t="s">
        <v>86</v>
      </c>
      <c r="M4232" t="s">
        <v>22</v>
      </c>
      <c r="N4232" t="s">
        <v>53</v>
      </c>
      <c r="O4232">
        <v>46.22</v>
      </c>
      <c r="P4232">
        <v>4.2</v>
      </c>
      <c r="Q4232" t="s">
        <v>23</v>
      </c>
    </row>
    <row r="4233" spans="1:17" x14ac:dyDescent="0.3">
      <c r="A4233" t="s">
        <v>8833</v>
      </c>
      <c r="B4233" s="1">
        <v>44962</v>
      </c>
      <c r="C4233" t="s">
        <v>8834</v>
      </c>
      <c r="D4233" t="s">
        <v>109</v>
      </c>
      <c r="E4233" t="s">
        <v>120</v>
      </c>
      <c r="F4233">
        <v>1</v>
      </c>
      <c r="G4233">
        <v>1</v>
      </c>
      <c r="H4233">
        <v>276.29000000000002</v>
      </c>
      <c r="I4233">
        <v>301.15610000000004</v>
      </c>
      <c r="J4233">
        <f t="shared" si="66"/>
        <v>301.15610000000004</v>
      </c>
      <c r="K4233" t="s">
        <v>51</v>
      </c>
      <c r="L4233" t="s">
        <v>35</v>
      </c>
      <c r="M4233" t="s">
        <v>22</v>
      </c>
      <c r="N4233" t="s">
        <v>30</v>
      </c>
      <c r="O4233">
        <v>35.74</v>
      </c>
      <c r="P4233">
        <v>3.5</v>
      </c>
      <c r="Q4233" t="s">
        <v>23</v>
      </c>
    </row>
    <row r="4234" spans="1:17" x14ac:dyDescent="0.3">
      <c r="A4234" t="s">
        <v>8835</v>
      </c>
      <c r="B4234" s="1">
        <v>45062</v>
      </c>
      <c r="C4234" t="s">
        <v>8565</v>
      </c>
      <c r="D4234" t="s">
        <v>116</v>
      </c>
      <c r="E4234" t="s">
        <v>50</v>
      </c>
      <c r="F4234">
        <v>18</v>
      </c>
      <c r="G4234">
        <v>18</v>
      </c>
      <c r="H4234">
        <v>1184.3800000000001</v>
      </c>
      <c r="I4234">
        <v>1314.6618000000003</v>
      </c>
      <c r="J4234">
        <f t="shared" si="66"/>
        <v>23663.912400000005</v>
      </c>
      <c r="K4234" t="s">
        <v>47</v>
      </c>
      <c r="L4234" t="s">
        <v>35</v>
      </c>
      <c r="M4234" t="s">
        <v>22</v>
      </c>
      <c r="N4234" t="s">
        <v>37</v>
      </c>
      <c r="O4234">
        <v>32.270000000000003</v>
      </c>
      <c r="P4234">
        <v>2</v>
      </c>
      <c r="Q4234" t="s">
        <v>23</v>
      </c>
    </row>
    <row r="4235" spans="1:17" x14ac:dyDescent="0.3">
      <c r="A4235" t="s">
        <v>8836</v>
      </c>
      <c r="B4235" s="1">
        <v>44924</v>
      </c>
      <c r="C4235" t="s">
        <v>8837</v>
      </c>
      <c r="D4235" t="s">
        <v>133</v>
      </c>
      <c r="E4235" t="s">
        <v>50</v>
      </c>
      <c r="F4235">
        <v>9</v>
      </c>
      <c r="G4235">
        <v>7</v>
      </c>
      <c r="H4235">
        <v>1469.13</v>
      </c>
      <c r="I4235">
        <v>1586.6604000000002</v>
      </c>
      <c r="J4235">
        <f t="shared" si="66"/>
        <v>11106.622800000001</v>
      </c>
      <c r="K4235" t="s">
        <v>51</v>
      </c>
      <c r="L4235" t="s">
        <v>123</v>
      </c>
      <c r="M4235" t="s">
        <v>22</v>
      </c>
      <c r="N4235" t="s">
        <v>67</v>
      </c>
      <c r="O4235">
        <v>34.409999999999997</v>
      </c>
      <c r="P4235">
        <v>3.8</v>
      </c>
      <c r="Q4235" t="s">
        <v>23</v>
      </c>
    </row>
    <row r="4236" spans="1:17" x14ac:dyDescent="0.3">
      <c r="A4236" t="s">
        <v>8838</v>
      </c>
      <c r="B4236" s="1">
        <v>43840</v>
      </c>
      <c r="C4236" t="s">
        <v>8839</v>
      </c>
      <c r="D4236" t="s">
        <v>141</v>
      </c>
      <c r="E4236" t="s">
        <v>50</v>
      </c>
      <c r="F4236">
        <v>15</v>
      </c>
      <c r="G4236">
        <v>14</v>
      </c>
      <c r="H4236">
        <v>1257.0999999999999</v>
      </c>
      <c r="I4236">
        <v>1382.81</v>
      </c>
      <c r="J4236">
        <f t="shared" si="66"/>
        <v>19359.34</v>
      </c>
      <c r="K4236" t="s">
        <v>20</v>
      </c>
      <c r="L4236" t="s">
        <v>21</v>
      </c>
      <c r="M4236" t="s">
        <v>71</v>
      </c>
      <c r="N4236" t="s">
        <v>53</v>
      </c>
      <c r="O4236">
        <v>28.25</v>
      </c>
      <c r="P4236">
        <v>3</v>
      </c>
      <c r="Q4236" t="s">
        <v>23</v>
      </c>
    </row>
    <row r="4237" spans="1:17" x14ac:dyDescent="0.3">
      <c r="A4237" t="s">
        <v>8840</v>
      </c>
      <c r="B4237" s="1">
        <v>44065</v>
      </c>
      <c r="C4237" t="s">
        <v>8841</v>
      </c>
      <c r="D4237" t="s">
        <v>61</v>
      </c>
      <c r="E4237" t="s">
        <v>34</v>
      </c>
      <c r="F4237">
        <v>18</v>
      </c>
      <c r="G4237">
        <v>16</v>
      </c>
      <c r="H4237">
        <v>453.14</v>
      </c>
      <c r="I4237">
        <v>521.11099999999999</v>
      </c>
      <c r="J4237">
        <f t="shared" si="66"/>
        <v>8337.7759999999998</v>
      </c>
      <c r="K4237" t="s">
        <v>20</v>
      </c>
      <c r="L4237" t="s">
        <v>42</v>
      </c>
      <c r="M4237" t="s">
        <v>29</v>
      </c>
      <c r="N4237" t="s">
        <v>89</v>
      </c>
      <c r="O4237">
        <v>24.91</v>
      </c>
      <c r="P4237">
        <v>2.4</v>
      </c>
      <c r="Q4237" t="s">
        <v>23</v>
      </c>
    </row>
    <row r="4238" spans="1:17" x14ac:dyDescent="0.3">
      <c r="A4238" t="s">
        <v>8842</v>
      </c>
      <c r="B4238" s="1">
        <v>44410</v>
      </c>
      <c r="C4238" t="s">
        <v>8843</v>
      </c>
      <c r="D4238" t="s">
        <v>116</v>
      </c>
      <c r="E4238" t="s">
        <v>95</v>
      </c>
      <c r="F4238">
        <v>17</v>
      </c>
      <c r="G4238">
        <v>15</v>
      </c>
      <c r="H4238">
        <v>404.2</v>
      </c>
      <c r="I4238">
        <v>452.70400000000001</v>
      </c>
      <c r="J4238">
        <f t="shared" si="66"/>
        <v>6790.56</v>
      </c>
      <c r="K4238" t="s">
        <v>20</v>
      </c>
      <c r="L4238" t="s">
        <v>79</v>
      </c>
      <c r="M4238" t="s">
        <v>22</v>
      </c>
      <c r="N4238" t="s">
        <v>89</v>
      </c>
      <c r="O4238">
        <v>7.88</v>
      </c>
      <c r="P4238">
        <v>1.5</v>
      </c>
      <c r="Q4238" t="s">
        <v>23</v>
      </c>
    </row>
    <row r="4239" spans="1:17" x14ac:dyDescent="0.3">
      <c r="A4239" t="s">
        <v>8844</v>
      </c>
      <c r="B4239" s="1">
        <v>44941</v>
      </c>
      <c r="C4239" t="s">
        <v>8845</v>
      </c>
      <c r="D4239" t="s">
        <v>133</v>
      </c>
      <c r="E4239" t="s">
        <v>50</v>
      </c>
      <c r="F4239">
        <v>1</v>
      </c>
      <c r="G4239">
        <v>1</v>
      </c>
      <c r="H4239">
        <v>373.8</v>
      </c>
      <c r="I4239">
        <v>399.96600000000001</v>
      </c>
      <c r="J4239">
        <f t="shared" si="66"/>
        <v>399.96600000000001</v>
      </c>
      <c r="K4239" t="s">
        <v>51</v>
      </c>
      <c r="L4239" t="s">
        <v>42</v>
      </c>
      <c r="M4239" t="s">
        <v>22</v>
      </c>
      <c r="N4239" t="s">
        <v>53</v>
      </c>
      <c r="O4239">
        <v>7.73</v>
      </c>
      <c r="P4239">
        <v>2.4</v>
      </c>
      <c r="Q4239" t="s">
        <v>23</v>
      </c>
    </row>
    <row r="4240" spans="1:17" x14ac:dyDescent="0.3">
      <c r="A4240" t="s">
        <v>8846</v>
      </c>
      <c r="B4240" s="1">
        <v>45266</v>
      </c>
      <c r="C4240" t="s">
        <v>1401</v>
      </c>
      <c r="D4240" t="s">
        <v>94</v>
      </c>
      <c r="E4240" t="s">
        <v>50</v>
      </c>
      <c r="F4240">
        <v>7</v>
      </c>
      <c r="G4240">
        <v>7</v>
      </c>
      <c r="H4240">
        <v>1356.13</v>
      </c>
      <c r="I4240">
        <v>1545.9882000000002</v>
      </c>
      <c r="J4240">
        <f t="shared" si="66"/>
        <v>10821.917400000002</v>
      </c>
      <c r="K4240" t="s">
        <v>20</v>
      </c>
      <c r="L4240" t="s">
        <v>21</v>
      </c>
      <c r="M4240" t="s">
        <v>71</v>
      </c>
      <c r="N4240" t="s">
        <v>89</v>
      </c>
      <c r="O4240">
        <v>44.68</v>
      </c>
      <c r="P4240">
        <v>3.9</v>
      </c>
      <c r="Q4240" t="s">
        <v>23</v>
      </c>
    </row>
    <row r="4241" spans="1:17" x14ac:dyDescent="0.3">
      <c r="A4241" t="s">
        <v>8847</v>
      </c>
      <c r="B4241" s="1">
        <v>45003</v>
      </c>
      <c r="C4241" t="s">
        <v>8848</v>
      </c>
      <c r="D4241" t="s">
        <v>45</v>
      </c>
      <c r="E4241" t="s">
        <v>46</v>
      </c>
      <c r="F4241">
        <v>10</v>
      </c>
      <c r="G4241">
        <v>9</v>
      </c>
      <c r="H4241">
        <v>1154.8599999999999</v>
      </c>
      <c r="I4241">
        <v>1304.9917999999998</v>
      </c>
      <c r="J4241">
        <f t="shared" si="66"/>
        <v>11744.926199999998</v>
      </c>
      <c r="K4241" t="s">
        <v>51</v>
      </c>
      <c r="L4241" t="s">
        <v>42</v>
      </c>
      <c r="M4241" t="s">
        <v>36</v>
      </c>
      <c r="N4241" t="s">
        <v>89</v>
      </c>
      <c r="O4241">
        <v>16.29</v>
      </c>
      <c r="P4241">
        <v>1.4</v>
      </c>
      <c r="Q4241" t="s">
        <v>23</v>
      </c>
    </row>
    <row r="4242" spans="1:17" x14ac:dyDescent="0.3">
      <c r="A4242" t="s">
        <v>8849</v>
      </c>
      <c r="B4242" s="1">
        <v>45641</v>
      </c>
      <c r="C4242" t="s">
        <v>8850</v>
      </c>
      <c r="D4242" t="s">
        <v>33</v>
      </c>
      <c r="E4242" t="s">
        <v>62</v>
      </c>
      <c r="F4242">
        <v>3</v>
      </c>
      <c r="G4242">
        <v>2</v>
      </c>
      <c r="H4242">
        <v>6</v>
      </c>
      <c r="I4242">
        <v>6.7799999999999994</v>
      </c>
      <c r="J4242">
        <f t="shared" si="66"/>
        <v>13.559999999999999</v>
      </c>
      <c r="K4242" t="s">
        <v>51</v>
      </c>
      <c r="L4242" t="s">
        <v>79</v>
      </c>
      <c r="M4242" t="s">
        <v>36</v>
      </c>
      <c r="N4242" t="s">
        <v>53</v>
      </c>
      <c r="O4242">
        <v>41.32</v>
      </c>
      <c r="P4242">
        <v>4</v>
      </c>
      <c r="Q4242" t="s">
        <v>205</v>
      </c>
    </row>
    <row r="4243" spans="1:17" x14ac:dyDescent="0.3">
      <c r="A4243" t="s">
        <v>8851</v>
      </c>
      <c r="B4243" s="1">
        <v>44067</v>
      </c>
      <c r="C4243" t="s">
        <v>8852</v>
      </c>
      <c r="D4243" t="s">
        <v>61</v>
      </c>
      <c r="E4243" t="s">
        <v>70</v>
      </c>
      <c r="F4243">
        <v>16</v>
      </c>
      <c r="G4243">
        <v>15</v>
      </c>
      <c r="H4243">
        <v>315.02</v>
      </c>
      <c r="I4243">
        <v>355.97259999999994</v>
      </c>
      <c r="J4243">
        <f t="shared" si="66"/>
        <v>5339.588999999999</v>
      </c>
      <c r="K4243" t="s">
        <v>47</v>
      </c>
      <c r="L4243" t="s">
        <v>123</v>
      </c>
      <c r="M4243" t="s">
        <v>36</v>
      </c>
      <c r="N4243" t="s">
        <v>30</v>
      </c>
      <c r="O4243">
        <v>6.89</v>
      </c>
      <c r="P4243">
        <v>2.1</v>
      </c>
      <c r="Q4243" t="s">
        <v>23</v>
      </c>
    </row>
    <row r="4244" spans="1:17" x14ac:dyDescent="0.3">
      <c r="A4244" t="s">
        <v>8853</v>
      </c>
      <c r="B4244" s="1">
        <v>43991</v>
      </c>
      <c r="C4244" t="s">
        <v>8854</v>
      </c>
      <c r="D4244" t="s">
        <v>33</v>
      </c>
      <c r="E4244" t="s">
        <v>70</v>
      </c>
      <c r="F4244">
        <v>4</v>
      </c>
      <c r="G4244">
        <v>3</v>
      </c>
      <c r="H4244">
        <v>312.45</v>
      </c>
      <c r="I4244">
        <v>331.197</v>
      </c>
      <c r="J4244">
        <f t="shared" si="66"/>
        <v>993.59100000000001</v>
      </c>
      <c r="K4244" t="s">
        <v>47</v>
      </c>
      <c r="L4244" t="s">
        <v>86</v>
      </c>
      <c r="M4244" t="s">
        <v>71</v>
      </c>
      <c r="N4244" t="s">
        <v>30</v>
      </c>
      <c r="O4244">
        <v>33.06</v>
      </c>
      <c r="P4244">
        <v>2.1</v>
      </c>
      <c r="Q4244" t="s">
        <v>23</v>
      </c>
    </row>
    <row r="4245" spans="1:17" x14ac:dyDescent="0.3">
      <c r="A4245" t="s">
        <v>8855</v>
      </c>
      <c r="B4245" s="1">
        <v>44911</v>
      </c>
      <c r="C4245" t="s">
        <v>8856</v>
      </c>
      <c r="D4245" t="s">
        <v>109</v>
      </c>
      <c r="E4245" t="s">
        <v>110</v>
      </c>
      <c r="F4245">
        <v>6</v>
      </c>
      <c r="G4245">
        <v>6</v>
      </c>
      <c r="H4245">
        <v>394.48</v>
      </c>
      <c r="I4245">
        <v>418.14880000000005</v>
      </c>
      <c r="J4245">
        <f t="shared" si="66"/>
        <v>2508.8928000000005</v>
      </c>
      <c r="K4245" t="s">
        <v>66</v>
      </c>
      <c r="L4245" t="s">
        <v>86</v>
      </c>
      <c r="M4245" t="s">
        <v>29</v>
      </c>
      <c r="N4245" t="s">
        <v>67</v>
      </c>
      <c r="O4245">
        <v>4.83</v>
      </c>
      <c r="P4245">
        <v>2</v>
      </c>
      <c r="Q4245" t="s">
        <v>23</v>
      </c>
    </row>
    <row r="4246" spans="1:17" x14ac:dyDescent="0.3">
      <c r="A4246" t="s">
        <v>8857</v>
      </c>
      <c r="B4246" s="1">
        <v>44594</v>
      </c>
      <c r="C4246" t="s">
        <v>5346</v>
      </c>
      <c r="D4246" t="s">
        <v>141</v>
      </c>
      <c r="E4246" t="s">
        <v>50</v>
      </c>
      <c r="F4246">
        <v>20</v>
      </c>
      <c r="G4246">
        <v>16</v>
      </c>
      <c r="H4246">
        <v>223.56</v>
      </c>
      <c r="I4246">
        <v>254.85840000000002</v>
      </c>
      <c r="J4246">
        <f t="shared" si="66"/>
        <v>4077.7344000000003</v>
      </c>
      <c r="K4246" t="s">
        <v>47</v>
      </c>
      <c r="L4246" t="s">
        <v>35</v>
      </c>
      <c r="M4246" t="s">
        <v>71</v>
      </c>
      <c r="N4246" t="s">
        <v>37</v>
      </c>
      <c r="O4246">
        <v>1.96</v>
      </c>
      <c r="P4246">
        <v>3.6</v>
      </c>
      <c r="Q4246" t="s">
        <v>23</v>
      </c>
    </row>
    <row r="4247" spans="1:17" x14ac:dyDescent="0.3">
      <c r="A4247" t="s">
        <v>8858</v>
      </c>
      <c r="B4247" s="1">
        <v>45225</v>
      </c>
      <c r="C4247" t="s">
        <v>8859</v>
      </c>
      <c r="D4247" t="s">
        <v>85</v>
      </c>
      <c r="E4247" t="s">
        <v>82</v>
      </c>
      <c r="F4247">
        <v>1</v>
      </c>
      <c r="G4247">
        <v>1</v>
      </c>
      <c r="H4247">
        <v>565.1</v>
      </c>
      <c r="I4247">
        <v>644.21400000000006</v>
      </c>
      <c r="J4247">
        <f t="shared" si="66"/>
        <v>644.21400000000006</v>
      </c>
      <c r="K4247" t="s">
        <v>20</v>
      </c>
      <c r="L4247" t="s">
        <v>42</v>
      </c>
      <c r="M4247" t="s">
        <v>22</v>
      </c>
      <c r="N4247" t="s">
        <v>89</v>
      </c>
      <c r="O4247">
        <v>4.01</v>
      </c>
      <c r="P4247">
        <v>4.3</v>
      </c>
      <c r="Q4247" t="s">
        <v>23</v>
      </c>
    </row>
    <row r="4248" spans="1:17" x14ac:dyDescent="0.3">
      <c r="A4248" t="s">
        <v>8860</v>
      </c>
      <c r="B4248" s="1">
        <v>44825</v>
      </c>
      <c r="C4248" t="s">
        <v>8861</v>
      </c>
      <c r="D4248" t="s">
        <v>141</v>
      </c>
      <c r="E4248" t="s">
        <v>50</v>
      </c>
      <c r="F4248">
        <v>1</v>
      </c>
      <c r="G4248">
        <v>1</v>
      </c>
      <c r="H4248">
        <v>920.11</v>
      </c>
      <c r="I4248">
        <v>1021.3221000000001</v>
      </c>
      <c r="J4248">
        <f t="shared" si="66"/>
        <v>1021.3221000000001</v>
      </c>
      <c r="K4248" t="s">
        <v>51</v>
      </c>
      <c r="L4248" t="s">
        <v>42</v>
      </c>
      <c r="M4248" t="s">
        <v>36</v>
      </c>
      <c r="N4248" t="s">
        <v>53</v>
      </c>
      <c r="O4248">
        <v>9999</v>
      </c>
      <c r="P4248">
        <v>4.9000000000000004</v>
      </c>
      <c r="Q4248" t="s">
        <v>23</v>
      </c>
    </row>
    <row r="4249" spans="1:17" x14ac:dyDescent="0.3">
      <c r="A4249" t="s">
        <v>8862</v>
      </c>
      <c r="B4249" s="1">
        <v>45290</v>
      </c>
      <c r="C4249" t="s">
        <v>8863</v>
      </c>
      <c r="D4249" t="s">
        <v>65</v>
      </c>
      <c r="E4249" t="s">
        <v>82</v>
      </c>
      <c r="F4249">
        <v>10</v>
      </c>
      <c r="G4249">
        <v>9</v>
      </c>
      <c r="H4249">
        <v>1425.06</v>
      </c>
      <c r="I4249">
        <v>1567.566</v>
      </c>
      <c r="J4249">
        <f t="shared" si="66"/>
        <v>14108.094000000001</v>
      </c>
      <c r="K4249" t="s">
        <v>27</v>
      </c>
      <c r="L4249" t="s">
        <v>21</v>
      </c>
      <c r="M4249" t="s">
        <v>71</v>
      </c>
      <c r="N4249" t="s">
        <v>30</v>
      </c>
      <c r="O4249">
        <v>44.53</v>
      </c>
      <c r="P4249">
        <v>3.1</v>
      </c>
      <c r="Q4249" t="s">
        <v>23</v>
      </c>
    </row>
    <row r="4250" spans="1:17" x14ac:dyDescent="0.3">
      <c r="A4250" t="s">
        <v>8864</v>
      </c>
      <c r="B4250" s="1">
        <v>44838</v>
      </c>
      <c r="C4250" t="s">
        <v>8865</v>
      </c>
      <c r="D4250" t="s">
        <v>77</v>
      </c>
      <c r="E4250" t="s">
        <v>82</v>
      </c>
      <c r="F4250">
        <v>20</v>
      </c>
      <c r="G4250">
        <v>17</v>
      </c>
      <c r="H4250">
        <v>718.62</v>
      </c>
      <c r="I4250">
        <v>812.04059999999993</v>
      </c>
      <c r="J4250">
        <f t="shared" si="66"/>
        <v>13804.690199999999</v>
      </c>
      <c r="K4250" t="s">
        <v>51</v>
      </c>
      <c r="L4250" t="s">
        <v>35</v>
      </c>
      <c r="M4250" t="s">
        <v>22</v>
      </c>
      <c r="N4250" t="s">
        <v>53</v>
      </c>
      <c r="O4250">
        <v>0.56999999999999995</v>
      </c>
      <c r="P4250">
        <v>4.8</v>
      </c>
      <c r="Q4250" t="s">
        <v>23</v>
      </c>
    </row>
    <row r="4251" spans="1:17" x14ac:dyDescent="0.3">
      <c r="A4251" t="s">
        <v>8866</v>
      </c>
      <c r="B4251" s="1">
        <v>44162</v>
      </c>
      <c r="C4251" t="s">
        <v>8867</v>
      </c>
      <c r="D4251" t="s">
        <v>85</v>
      </c>
      <c r="E4251" t="s">
        <v>82</v>
      </c>
      <c r="F4251">
        <v>6</v>
      </c>
      <c r="G4251">
        <v>6</v>
      </c>
      <c r="H4251">
        <v>1495.74</v>
      </c>
      <c r="I4251">
        <v>1705.1436000000001</v>
      </c>
      <c r="J4251">
        <f t="shared" si="66"/>
        <v>10230.8616</v>
      </c>
      <c r="K4251" t="s">
        <v>51</v>
      </c>
      <c r="L4251" t="s">
        <v>79</v>
      </c>
      <c r="M4251" t="s">
        <v>22</v>
      </c>
      <c r="N4251" t="s">
        <v>53</v>
      </c>
      <c r="O4251">
        <v>17.829999999999998</v>
      </c>
      <c r="P4251">
        <v>1.1000000000000001</v>
      </c>
      <c r="Q4251" t="s">
        <v>23</v>
      </c>
    </row>
    <row r="4252" spans="1:17" x14ac:dyDescent="0.3">
      <c r="A4252" t="s">
        <v>8868</v>
      </c>
      <c r="B4252" s="1">
        <v>44798</v>
      </c>
      <c r="C4252" t="s">
        <v>8869</v>
      </c>
      <c r="D4252" t="s">
        <v>45</v>
      </c>
      <c r="E4252" t="s">
        <v>46</v>
      </c>
      <c r="F4252">
        <v>17</v>
      </c>
      <c r="G4252">
        <v>15</v>
      </c>
      <c r="H4252">
        <v>1258.1099999999999</v>
      </c>
      <c r="I4252">
        <v>1358.7588000000001</v>
      </c>
      <c r="J4252">
        <f t="shared" si="66"/>
        <v>20381.382000000001</v>
      </c>
      <c r="K4252" t="s">
        <v>51</v>
      </c>
      <c r="L4252" t="s">
        <v>8870</v>
      </c>
      <c r="M4252" t="s">
        <v>29</v>
      </c>
      <c r="N4252" t="s">
        <v>30</v>
      </c>
      <c r="O4252">
        <v>49.36</v>
      </c>
      <c r="P4252">
        <v>1</v>
      </c>
      <c r="Q4252" t="s">
        <v>23</v>
      </c>
    </row>
    <row r="4253" spans="1:17" x14ac:dyDescent="0.3">
      <c r="A4253" t="s">
        <v>8871</v>
      </c>
      <c r="B4253" s="1">
        <v>44413</v>
      </c>
      <c r="C4253" t="s">
        <v>8872</v>
      </c>
      <c r="D4253" t="s">
        <v>94</v>
      </c>
      <c r="E4253" t="s">
        <v>50</v>
      </c>
      <c r="F4253">
        <v>15</v>
      </c>
      <c r="G4253">
        <v>14</v>
      </c>
      <c r="H4253">
        <v>467.67</v>
      </c>
      <c r="I4253">
        <v>491.05350000000004</v>
      </c>
      <c r="J4253">
        <f t="shared" si="66"/>
        <v>6874.7490000000007</v>
      </c>
      <c r="K4253" t="s">
        <v>66</v>
      </c>
      <c r="L4253" t="s">
        <v>86</v>
      </c>
      <c r="M4253" t="s">
        <v>22</v>
      </c>
      <c r="N4253" t="s">
        <v>30</v>
      </c>
      <c r="O4253">
        <v>41.56</v>
      </c>
      <c r="P4253">
        <v>2.4</v>
      </c>
      <c r="Q4253" t="s">
        <v>23</v>
      </c>
    </row>
    <row r="4254" spans="1:17" x14ac:dyDescent="0.3">
      <c r="A4254" t="s">
        <v>8873</v>
      </c>
      <c r="B4254" s="1">
        <v>44049</v>
      </c>
      <c r="C4254" t="s">
        <v>8874</v>
      </c>
      <c r="D4254" t="s">
        <v>133</v>
      </c>
      <c r="E4254" t="s">
        <v>50</v>
      </c>
      <c r="F4254">
        <v>1</v>
      </c>
      <c r="G4254">
        <v>1</v>
      </c>
      <c r="H4254">
        <v>1099.9100000000001</v>
      </c>
      <c r="I4254">
        <v>1231.8992000000003</v>
      </c>
      <c r="J4254">
        <f t="shared" si="66"/>
        <v>1231.8992000000003</v>
      </c>
      <c r="K4254" t="s">
        <v>27</v>
      </c>
      <c r="L4254" t="s">
        <v>79</v>
      </c>
      <c r="M4254" t="s">
        <v>36</v>
      </c>
      <c r="N4254" t="s">
        <v>30</v>
      </c>
      <c r="O4254">
        <v>36.03</v>
      </c>
      <c r="P4254">
        <v>2.5</v>
      </c>
      <c r="Q4254" t="s">
        <v>23</v>
      </c>
    </row>
    <row r="4255" spans="1:17" x14ac:dyDescent="0.3">
      <c r="A4255" t="s">
        <v>8875</v>
      </c>
      <c r="B4255" s="1">
        <v>44111</v>
      </c>
      <c r="C4255" t="s">
        <v>8876</v>
      </c>
      <c r="D4255" t="s">
        <v>116</v>
      </c>
      <c r="E4255" t="s">
        <v>95</v>
      </c>
      <c r="F4255">
        <v>11</v>
      </c>
      <c r="G4255">
        <v>9</v>
      </c>
      <c r="H4255">
        <v>788.78</v>
      </c>
      <c r="I4255">
        <v>859.77020000000005</v>
      </c>
      <c r="J4255">
        <f t="shared" si="66"/>
        <v>7737.9318000000003</v>
      </c>
      <c r="K4255" t="s">
        <v>47</v>
      </c>
      <c r="L4255" t="s">
        <v>42</v>
      </c>
      <c r="M4255" t="s">
        <v>71</v>
      </c>
      <c r="N4255" t="s">
        <v>30</v>
      </c>
      <c r="O4255">
        <v>30.26</v>
      </c>
      <c r="P4255">
        <v>3</v>
      </c>
      <c r="Q4255" t="s">
        <v>23</v>
      </c>
    </row>
    <row r="4256" spans="1:17" x14ac:dyDescent="0.3">
      <c r="A4256" t="s">
        <v>8877</v>
      </c>
      <c r="B4256" s="1">
        <v>45289</v>
      </c>
      <c r="C4256" t="s">
        <v>8878</v>
      </c>
      <c r="D4256" t="s">
        <v>77</v>
      </c>
      <c r="E4256" t="s">
        <v>82</v>
      </c>
      <c r="F4256">
        <v>19</v>
      </c>
      <c r="G4256">
        <v>15</v>
      </c>
      <c r="H4256">
        <v>906.34</v>
      </c>
      <c r="I4256">
        <v>951.65700000000004</v>
      </c>
      <c r="J4256">
        <f t="shared" si="66"/>
        <v>14274.855000000001</v>
      </c>
      <c r="K4256" t="s">
        <v>20</v>
      </c>
      <c r="L4256" t="s">
        <v>35</v>
      </c>
      <c r="M4256" t="s">
        <v>36</v>
      </c>
      <c r="N4256" t="s">
        <v>89</v>
      </c>
      <c r="O4256">
        <v>0.99</v>
      </c>
      <c r="P4256">
        <v>3</v>
      </c>
      <c r="Q4256" t="s">
        <v>23</v>
      </c>
    </row>
    <row r="4257" spans="1:17" x14ac:dyDescent="0.3">
      <c r="A4257" t="s">
        <v>8879</v>
      </c>
      <c r="B4257" s="1" t="s">
        <v>3201</v>
      </c>
      <c r="C4257" t="s">
        <v>8880</v>
      </c>
      <c r="D4257" t="s">
        <v>100</v>
      </c>
      <c r="E4257" t="s">
        <v>26</v>
      </c>
      <c r="F4257">
        <v>20</v>
      </c>
      <c r="G4257">
        <v>17</v>
      </c>
      <c r="H4257">
        <v>992.32</v>
      </c>
      <c r="I4257">
        <v>1081.6288000000002</v>
      </c>
      <c r="J4257">
        <f t="shared" si="66"/>
        <v>18387.689600000002</v>
      </c>
      <c r="K4257" t="s">
        <v>51</v>
      </c>
      <c r="L4257" t="s">
        <v>123</v>
      </c>
      <c r="M4257" t="s">
        <v>71</v>
      </c>
      <c r="N4257" t="s">
        <v>30</v>
      </c>
      <c r="O4257">
        <v>41.02</v>
      </c>
      <c r="P4257">
        <v>4.2</v>
      </c>
      <c r="Q4257" t="s">
        <v>23</v>
      </c>
    </row>
    <row r="4258" spans="1:17" x14ac:dyDescent="0.3">
      <c r="A4258" t="s">
        <v>8881</v>
      </c>
      <c r="B4258" s="1">
        <v>43905</v>
      </c>
      <c r="C4258" t="s">
        <v>8882</v>
      </c>
      <c r="D4258" t="s">
        <v>141</v>
      </c>
      <c r="E4258" t="s">
        <v>50</v>
      </c>
      <c r="F4258">
        <v>1</v>
      </c>
      <c r="G4258">
        <v>1</v>
      </c>
      <c r="H4258">
        <v>746.49</v>
      </c>
      <c r="I4258">
        <v>791.27940000000001</v>
      </c>
      <c r="J4258">
        <f t="shared" si="66"/>
        <v>791.27940000000001</v>
      </c>
      <c r="K4258" t="s">
        <v>51</v>
      </c>
      <c r="L4258" t="s">
        <v>35</v>
      </c>
      <c r="M4258" t="s">
        <v>36</v>
      </c>
      <c r="N4258" t="s">
        <v>89</v>
      </c>
      <c r="O4258">
        <v>18.739999999999998</v>
      </c>
      <c r="P4258">
        <v>4.0999999999999996</v>
      </c>
      <c r="Q4258" t="s">
        <v>23</v>
      </c>
    </row>
    <row r="4259" spans="1:17" x14ac:dyDescent="0.3">
      <c r="A4259" t="s">
        <v>8883</v>
      </c>
      <c r="B4259" s="1">
        <v>44841</v>
      </c>
      <c r="C4259" t="s">
        <v>8884</v>
      </c>
      <c r="D4259" t="s">
        <v>40</v>
      </c>
      <c r="E4259" t="s">
        <v>41</v>
      </c>
      <c r="F4259">
        <v>2</v>
      </c>
      <c r="G4259">
        <v>2</v>
      </c>
      <c r="H4259">
        <v>1119.83</v>
      </c>
      <c r="I4259">
        <v>1198.2181</v>
      </c>
      <c r="J4259">
        <f t="shared" si="66"/>
        <v>2396.4362000000001</v>
      </c>
      <c r="K4259" t="s">
        <v>27</v>
      </c>
      <c r="L4259" t="s">
        <v>35</v>
      </c>
      <c r="M4259" t="s">
        <v>71</v>
      </c>
      <c r="N4259" t="s">
        <v>8885</v>
      </c>
      <c r="O4259">
        <v>27.18</v>
      </c>
      <c r="P4259">
        <v>3.3</v>
      </c>
      <c r="Q4259" t="s">
        <v>23</v>
      </c>
    </row>
    <row r="4260" spans="1:17" x14ac:dyDescent="0.3">
      <c r="A4260" t="s">
        <v>8886</v>
      </c>
      <c r="B4260" s="1">
        <v>44708</v>
      </c>
      <c r="C4260" t="s">
        <v>8887</v>
      </c>
      <c r="D4260" t="s">
        <v>100</v>
      </c>
      <c r="E4260" t="s">
        <v>57</v>
      </c>
      <c r="F4260">
        <v>16</v>
      </c>
      <c r="G4260">
        <v>15</v>
      </c>
      <c r="H4260">
        <v>1384.41</v>
      </c>
      <c r="I4260">
        <v>1509.0069000000001</v>
      </c>
      <c r="J4260">
        <f t="shared" si="66"/>
        <v>22635.103500000001</v>
      </c>
      <c r="K4260" t="s">
        <v>27</v>
      </c>
      <c r="L4260" t="s">
        <v>21</v>
      </c>
      <c r="M4260" t="s">
        <v>36</v>
      </c>
      <c r="N4260" t="s">
        <v>30</v>
      </c>
      <c r="O4260">
        <v>1.21</v>
      </c>
      <c r="P4260">
        <v>1.4</v>
      </c>
      <c r="Q4260" t="s">
        <v>23</v>
      </c>
    </row>
    <row r="4261" spans="1:17" x14ac:dyDescent="0.3">
      <c r="A4261" t="s">
        <v>8888</v>
      </c>
      <c r="B4261" s="1">
        <v>45358</v>
      </c>
      <c r="C4261" t="s">
        <v>8889</v>
      </c>
      <c r="D4261" t="s">
        <v>65</v>
      </c>
      <c r="E4261" t="s">
        <v>82</v>
      </c>
      <c r="F4261">
        <v>8</v>
      </c>
      <c r="G4261">
        <v>8</v>
      </c>
      <c r="H4261">
        <v>1058.69</v>
      </c>
      <c r="I4261">
        <v>1164.5590000000002</v>
      </c>
      <c r="J4261">
        <f t="shared" si="66"/>
        <v>9316.4720000000016</v>
      </c>
      <c r="K4261" t="s">
        <v>51</v>
      </c>
      <c r="L4261" t="s">
        <v>123</v>
      </c>
      <c r="M4261" t="s">
        <v>29</v>
      </c>
      <c r="N4261" t="s">
        <v>37</v>
      </c>
      <c r="O4261">
        <v>13.4</v>
      </c>
      <c r="P4261">
        <v>2.6</v>
      </c>
      <c r="Q4261" t="s">
        <v>23</v>
      </c>
    </row>
    <row r="4262" spans="1:17" x14ac:dyDescent="0.3">
      <c r="A4262" t="s">
        <v>8890</v>
      </c>
      <c r="B4262" s="1">
        <v>45250</v>
      </c>
      <c r="C4262" t="s">
        <v>8891</v>
      </c>
      <c r="D4262" t="s">
        <v>100</v>
      </c>
      <c r="E4262" t="s">
        <v>57</v>
      </c>
      <c r="F4262">
        <v>2</v>
      </c>
      <c r="G4262">
        <v>2</v>
      </c>
      <c r="H4262">
        <v>1033.57</v>
      </c>
      <c r="I4262">
        <v>1105.9199000000001</v>
      </c>
      <c r="J4262">
        <f t="shared" si="66"/>
        <v>2211.8398000000002</v>
      </c>
      <c r="K4262" t="s">
        <v>51</v>
      </c>
      <c r="L4262" t="s">
        <v>21</v>
      </c>
      <c r="M4262" t="s">
        <v>29</v>
      </c>
      <c r="N4262" t="s">
        <v>53</v>
      </c>
      <c r="O4262">
        <v>42.88</v>
      </c>
      <c r="P4262">
        <v>3.1</v>
      </c>
      <c r="Q4262" t="s">
        <v>23</v>
      </c>
    </row>
    <row r="4263" spans="1:17" x14ac:dyDescent="0.3">
      <c r="A4263" t="s">
        <v>8892</v>
      </c>
      <c r="B4263" s="1">
        <v>44292</v>
      </c>
      <c r="C4263" t="s">
        <v>8893</v>
      </c>
      <c r="D4263" t="s">
        <v>65</v>
      </c>
      <c r="E4263" t="s">
        <v>78</v>
      </c>
      <c r="F4263">
        <v>11</v>
      </c>
      <c r="G4263">
        <v>9</v>
      </c>
      <c r="H4263">
        <v>666.2</v>
      </c>
      <c r="I4263">
        <v>726.15800000000013</v>
      </c>
      <c r="J4263">
        <f t="shared" si="66"/>
        <v>6535.4220000000014</v>
      </c>
      <c r="K4263" t="s">
        <v>27</v>
      </c>
      <c r="L4263" t="s">
        <v>42</v>
      </c>
      <c r="M4263" t="s">
        <v>29</v>
      </c>
      <c r="N4263" t="s">
        <v>53</v>
      </c>
      <c r="O4263">
        <v>46.41</v>
      </c>
      <c r="P4263">
        <v>3.7</v>
      </c>
      <c r="Q4263" t="s">
        <v>23</v>
      </c>
    </row>
    <row r="4264" spans="1:17" x14ac:dyDescent="0.3">
      <c r="A4264" t="s">
        <v>8894</v>
      </c>
      <c r="B4264" s="1">
        <v>44980</v>
      </c>
      <c r="C4264" t="s">
        <v>8895</v>
      </c>
      <c r="D4264" t="s">
        <v>141</v>
      </c>
      <c r="E4264" t="s">
        <v>50</v>
      </c>
      <c r="F4264">
        <v>7</v>
      </c>
      <c r="G4264">
        <v>7</v>
      </c>
      <c r="H4264">
        <v>1140.18</v>
      </c>
      <c r="I4264">
        <v>1219.9926</v>
      </c>
      <c r="J4264">
        <f t="shared" si="66"/>
        <v>8539.9482000000007</v>
      </c>
      <c r="K4264" t="s">
        <v>51</v>
      </c>
      <c r="L4264" t="s">
        <v>28</v>
      </c>
      <c r="M4264" t="s">
        <v>22</v>
      </c>
      <c r="N4264" t="s">
        <v>37</v>
      </c>
      <c r="O4264">
        <v>47.48</v>
      </c>
      <c r="P4264">
        <v>3.7</v>
      </c>
      <c r="Q4264" t="s">
        <v>74</v>
      </c>
    </row>
    <row r="4265" spans="1:17" x14ac:dyDescent="0.3">
      <c r="A4265" t="s">
        <v>8896</v>
      </c>
      <c r="B4265" s="1">
        <v>45456</v>
      </c>
      <c r="C4265" t="s">
        <v>8897</v>
      </c>
      <c r="D4265" t="s">
        <v>56</v>
      </c>
      <c r="E4265" t="s">
        <v>57</v>
      </c>
      <c r="F4265">
        <v>9</v>
      </c>
      <c r="G4265">
        <v>7</v>
      </c>
      <c r="H4265">
        <v>377.65</v>
      </c>
      <c r="I4265">
        <v>407.86200000000002</v>
      </c>
      <c r="J4265">
        <f t="shared" si="66"/>
        <v>2855.0340000000001</v>
      </c>
      <c r="K4265" t="s">
        <v>8898</v>
      </c>
      <c r="L4265" t="s">
        <v>123</v>
      </c>
      <c r="M4265" t="s">
        <v>36</v>
      </c>
      <c r="N4265" t="s">
        <v>53</v>
      </c>
      <c r="O4265">
        <v>39.229999999999997</v>
      </c>
      <c r="P4265">
        <v>3.9</v>
      </c>
      <c r="Q4265" t="s">
        <v>74</v>
      </c>
    </row>
    <row r="4266" spans="1:17" x14ac:dyDescent="0.3">
      <c r="A4266" t="s">
        <v>8899</v>
      </c>
      <c r="B4266" s="1">
        <v>44541</v>
      </c>
      <c r="C4266" t="s">
        <v>8900</v>
      </c>
      <c r="D4266" t="s">
        <v>65</v>
      </c>
      <c r="E4266" t="s">
        <v>19</v>
      </c>
      <c r="F4266">
        <v>1</v>
      </c>
      <c r="G4266">
        <v>1</v>
      </c>
      <c r="H4266">
        <v>1317.35</v>
      </c>
      <c r="I4266">
        <v>1514.9524999999999</v>
      </c>
      <c r="J4266">
        <f t="shared" si="66"/>
        <v>1514.9524999999999</v>
      </c>
      <c r="K4266" t="s">
        <v>20</v>
      </c>
      <c r="L4266" t="s">
        <v>86</v>
      </c>
      <c r="M4266" t="s">
        <v>22</v>
      </c>
      <c r="N4266" t="s">
        <v>30</v>
      </c>
      <c r="O4266">
        <v>29.16</v>
      </c>
      <c r="Q4266" t="s">
        <v>23</v>
      </c>
    </row>
    <row r="4267" spans="1:17" x14ac:dyDescent="0.3">
      <c r="A4267" t="s">
        <v>8901</v>
      </c>
      <c r="B4267" s="1">
        <v>44039</v>
      </c>
      <c r="C4267" t="s">
        <v>8902</v>
      </c>
      <c r="D4267" t="s">
        <v>94</v>
      </c>
      <c r="E4267" t="s">
        <v>95</v>
      </c>
      <c r="F4267">
        <v>5</v>
      </c>
      <c r="G4267">
        <v>4</v>
      </c>
      <c r="H4267">
        <v>1495.64</v>
      </c>
      <c r="I4267">
        <v>1705.0296000000003</v>
      </c>
      <c r="J4267">
        <f t="shared" si="66"/>
        <v>6820.1184000000012</v>
      </c>
      <c r="K4267" t="s">
        <v>47</v>
      </c>
      <c r="L4267" t="s">
        <v>86</v>
      </c>
      <c r="M4267" t="s">
        <v>29</v>
      </c>
      <c r="N4267" t="s">
        <v>37</v>
      </c>
      <c r="O4267">
        <v>7.91</v>
      </c>
      <c r="P4267">
        <v>3.4</v>
      </c>
      <c r="Q4267" t="s">
        <v>23</v>
      </c>
    </row>
    <row r="4268" spans="1:17" x14ac:dyDescent="0.3">
      <c r="A4268" t="s">
        <v>8903</v>
      </c>
      <c r="B4268" s="1">
        <v>45457</v>
      </c>
      <c r="C4268" t="s">
        <v>8904</v>
      </c>
      <c r="D4268" t="s">
        <v>33</v>
      </c>
      <c r="E4268" t="s">
        <v>34</v>
      </c>
      <c r="F4268">
        <v>6</v>
      </c>
      <c r="G4268">
        <v>6</v>
      </c>
      <c r="H4268">
        <v>996.34</v>
      </c>
      <c r="I4268">
        <v>1066.0838000000001</v>
      </c>
      <c r="J4268">
        <f t="shared" si="66"/>
        <v>6396.5028000000002</v>
      </c>
      <c r="K4268" t="s">
        <v>66</v>
      </c>
      <c r="L4268" t="s">
        <v>42</v>
      </c>
      <c r="M4268" t="s">
        <v>71</v>
      </c>
      <c r="N4268" t="s">
        <v>67</v>
      </c>
      <c r="O4268">
        <v>5.84</v>
      </c>
      <c r="P4268">
        <v>3</v>
      </c>
      <c r="Q4268" t="s">
        <v>23</v>
      </c>
    </row>
    <row r="4269" spans="1:17" x14ac:dyDescent="0.3">
      <c r="A4269" t="s">
        <v>7990</v>
      </c>
      <c r="B4269" s="1">
        <v>44667</v>
      </c>
      <c r="C4269" t="s">
        <v>8905</v>
      </c>
      <c r="D4269" t="s">
        <v>61</v>
      </c>
      <c r="E4269" t="s">
        <v>62</v>
      </c>
      <c r="F4269">
        <v>12</v>
      </c>
      <c r="G4269">
        <v>10</v>
      </c>
      <c r="H4269">
        <v>1410.56</v>
      </c>
      <c r="I4269">
        <v>1523.4048</v>
      </c>
      <c r="J4269">
        <f t="shared" si="66"/>
        <v>15234.048000000001</v>
      </c>
      <c r="K4269" t="s">
        <v>66</v>
      </c>
      <c r="L4269" t="s">
        <v>86</v>
      </c>
      <c r="M4269" t="s">
        <v>71</v>
      </c>
      <c r="N4269" t="s">
        <v>67</v>
      </c>
      <c r="O4269">
        <v>12.9</v>
      </c>
      <c r="P4269">
        <v>2.6</v>
      </c>
      <c r="Q4269" t="s">
        <v>23</v>
      </c>
    </row>
    <row r="4270" spans="1:17" x14ac:dyDescent="0.3">
      <c r="A4270" t="s">
        <v>8906</v>
      </c>
      <c r="B4270" s="1">
        <v>45165</v>
      </c>
      <c r="C4270" t="s">
        <v>8907</v>
      </c>
      <c r="D4270" t="s">
        <v>61</v>
      </c>
      <c r="E4270" t="s">
        <v>62</v>
      </c>
      <c r="F4270">
        <v>8</v>
      </c>
      <c r="G4270">
        <v>6</v>
      </c>
      <c r="H4270">
        <v>1191.08</v>
      </c>
      <c r="I4270">
        <v>1357.8312000000001</v>
      </c>
      <c r="J4270">
        <f t="shared" si="66"/>
        <v>8146.9872000000005</v>
      </c>
      <c r="K4270" t="s">
        <v>27</v>
      </c>
      <c r="L4270" t="s">
        <v>86</v>
      </c>
      <c r="M4270" t="s">
        <v>36</v>
      </c>
      <c r="N4270" t="s">
        <v>30</v>
      </c>
      <c r="O4270">
        <v>27.41</v>
      </c>
      <c r="P4270">
        <v>1</v>
      </c>
      <c r="Q4270" t="s">
        <v>23</v>
      </c>
    </row>
    <row r="4271" spans="1:17" x14ac:dyDescent="0.3">
      <c r="A4271" t="s">
        <v>8908</v>
      </c>
      <c r="B4271" s="1">
        <v>44572</v>
      </c>
      <c r="C4271" t="s">
        <v>8909</v>
      </c>
      <c r="D4271" t="s">
        <v>141</v>
      </c>
      <c r="E4271" t="s">
        <v>117</v>
      </c>
      <c r="F4271">
        <v>7</v>
      </c>
      <c r="G4271">
        <v>6</v>
      </c>
      <c r="H4271">
        <v>745.08</v>
      </c>
      <c r="I4271">
        <v>782.33400000000006</v>
      </c>
      <c r="J4271">
        <f t="shared" si="66"/>
        <v>4694.0040000000008</v>
      </c>
      <c r="K4271" t="s">
        <v>27</v>
      </c>
      <c r="L4271" t="s">
        <v>79</v>
      </c>
      <c r="M4271" t="s">
        <v>22</v>
      </c>
      <c r="N4271" t="s">
        <v>89</v>
      </c>
      <c r="O4271">
        <v>38.979999999999997</v>
      </c>
      <c r="P4271">
        <v>3.3</v>
      </c>
      <c r="Q4271" t="s">
        <v>23</v>
      </c>
    </row>
    <row r="4272" spans="1:17" x14ac:dyDescent="0.3">
      <c r="A4272" t="s">
        <v>8910</v>
      </c>
      <c r="B4272" s="1">
        <v>44227</v>
      </c>
      <c r="C4272" t="s">
        <v>8911</v>
      </c>
      <c r="D4272" t="s">
        <v>133</v>
      </c>
      <c r="E4272" t="s">
        <v>95</v>
      </c>
      <c r="F4272">
        <v>15</v>
      </c>
      <c r="G4272">
        <v>13</v>
      </c>
      <c r="H4272">
        <v>928.44</v>
      </c>
      <c r="I4272">
        <v>1058.4216000000001</v>
      </c>
      <c r="J4272">
        <f t="shared" si="66"/>
        <v>13759.480800000001</v>
      </c>
      <c r="K4272" t="s">
        <v>27</v>
      </c>
      <c r="L4272" t="s">
        <v>21</v>
      </c>
      <c r="M4272" t="s">
        <v>29</v>
      </c>
      <c r="O4272">
        <v>34.520000000000003</v>
      </c>
      <c r="P4272">
        <v>3.3</v>
      </c>
      <c r="Q4272" t="s">
        <v>23</v>
      </c>
    </row>
    <row r="4273" spans="1:17" x14ac:dyDescent="0.3">
      <c r="A4273" t="s">
        <v>8912</v>
      </c>
      <c r="B4273" s="1">
        <v>45217</v>
      </c>
      <c r="C4273" t="s">
        <v>8913</v>
      </c>
      <c r="D4273" t="s">
        <v>133</v>
      </c>
      <c r="E4273" t="s">
        <v>50</v>
      </c>
      <c r="F4273">
        <v>2</v>
      </c>
      <c r="G4273">
        <v>2</v>
      </c>
      <c r="H4273">
        <v>641.30999999999995</v>
      </c>
      <c r="I4273">
        <v>679.78859999999997</v>
      </c>
      <c r="J4273">
        <f t="shared" si="66"/>
        <v>1359.5771999999999</v>
      </c>
      <c r="K4273" t="s">
        <v>27</v>
      </c>
      <c r="L4273" t="s">
        <v>42</v>
      </c>
      <c r="M4273" t="s">
        <v>22</v>
      </c>
      <c r="N4273" t="s">
        <v>30</v>
      </c>
      <c r="O4273">
        <v>10.029999999999999</v>
      </c>
      <c r="P4273">
        <v>1.2</v>
      </c>
      <c r="Q4273" t="s">
        <v>23</v>
      </c>
    </row>
    <row r="4274" spans="1:17" x14ac:dyDescent="0.3">
      <c r="A4274" t="s">
        <v>8914</v>
      </c>
      <c r="B4274" s="1">
        <v>44258</v>
      </c>
      <c r="C4274" t="s">
        <v>8915</v>
      </c>
      <c r="D4274" t="s">
        <v>94</v>
      </c>
      <c r="E4274" t="s">
        <v>95</v>
      </c>
      <c r="F4274">
        <v>2</v>
      </c>
      <c r="G4274">
        <v>2</v>
      </c>
      <c r="H4274">
        <v>667.24</v>
      </c>
      <c r="I4274">
        <v>747.30880000000013</v>
      </c>
      <c r="J4274">
        <f t="shared" si="66"/>
        <v>1494.6176000000003</v>
      </c>
      <c r="K4274" t="s">
        <v>47</v>
      </c>
      <c r="L4274" t="s">
        <v>123</v>
      </c>
      <c r="M4274" t="s">
        <v>71</v>
      </c>
      <c r="N4274" t="s">
        <v>30</v>
      </c>
      <c r="P4274">
        <v>3.9</v>
      </c>
      <c r="Q4274" t="s">
        <v>23</v>
      </c>
    </row>
    <row r="4275" spans="1:17" x14ac:dyDescent="0.3">
      <c r="A4275" t="s">
        <v>8916</v>
      </c>
      <c r="B4275" s="1">
        <v>45081</v>
      </c>
      <c r="C4275" t="s">
        <v>8917</v>
      </c>
      <c r="D4275" t="s">
        <v>40</v>
      </c>
      <c r="E4275" t="s">
        <v>41</v>
      </c>
      <c r="F4275">
        <v>9</v>
      </c>
      <c r="G4275">
        <v>8</v>
      </c>
      <c r="H4275">
        <v>5.55</v>
      </c>
      <c r="I4275">
        <v>5.9939999999999998</v>
      </c>
      <c r="J4275">
        <f t="shared" si="66"/>
        <v>47.951999999999998</v>
      </c>
      <c r="K4275" t="s">
        <v>51</v>
      </c>
      <c r="L4275" t="s">
        <v>35</v>
      </c>
      <c r="M4275" t="s">
        <v>22</v>
      </c>
      <c r="N4275" t="s">
        <v>30</v>
      </c>
      <c r="O4275">
        <v>30.78</v>
      </c>
      <c r="P4275">
        <v>1.4</v>
      </c>
      <c r="Q4275" t="s">
        <v>23</v>
      </c>
    </row>
    <row r="4276" spans="1:17" x14ac:dyDescent="0.3">
      <c r="A4276" t="s">
        <v>8918</v>
      </c>
      <c r="B4276" s="1">
        <v>45578</v>
      </c>
      <c r="C4276" t="s">
        <v>8919</v>
      </c>
      <c r="D4276" t="s">
        <v>94</v>
      </c>
      <c r="E4276" t="s">
        <v>117</v>
      </c>
      <c r="F4276">
        <v>18</v>
      </c>
      <c r="G4276">
        <v>18</v>
      </c>
      <c r="H4276">
        <v>1268.05</v>
      </c>
      <c r="I4276">
        <v>1445.577</v>
      </c>
      <c r="J4276">
        <f t="shared" si="66"/>
        <v>26020.385999999999</v>
      </c>
      <c r="K4276" t="s">
        <v>20</v>
      </c>
      <c r="L4276" t="s">
        <v>35</v>
      </c>
      <c r="M4276" t="s">
        <v>71</v>
      </c>
      <c r="N4276" t="s">
        <v>53</v>
      </c>
      <c r="O4276">
        <v>29.66</v>
      </c>
      <c r="P4276">
        <v>1.9</v>
      </c>
      <c r="Q4276" t="s">
        <v>23</v>
      </c>
    </row>
    <row r="4277" spans="1:17" x14ac:dyDescent="0.3">
      <c r="A4277" t="s">
        <v>8920</v>
      </c>
      <c r="B4277" s="1">
        <v>45179</v>
      </c>
      <c r="C4277" t="s">
        <v>8921</v>
      </c>
      <c r="D4277" t="s">
        <v>33</v>
      </c>
      <c r="E4277" t="s">
        <v>34</v>
      </c>
      <c r="F4277">
        <v>3</v>
      </c>
      <c r="G4277">
        <v>2</v>
      </c>
      <c r="H4277">
        <v>507.7</v>
      </c>
      <c r="I4277">
        <v>548.31600000000003</v>
      </c>
      <c r="J4277">
        <f t="shared" si="66"/>
        <v>1096.6320000000001</v>
      </c>
      <c r="K4277" t="s">
        <v>66</v>
      </c>
      <c r="L4277" t="s">
        <v>79</v>
      </c>
      <c r="M4277" t="s">
        <v>22</v>
      </c>
      <c r="N4277" t="s">
        <v>89</v>
      </c>
      <c r="O4277">
        <v>13.5</v>
      </c>
      <c r="P4277">
        <v>3.2</v>
      </c>
      <c r="Q4277" t="s">
        <v>23</v>
      </c>
    </row>
    <row r="4278" spans="1:17" x14ac:dyDescent="0.3">
      <c r="A4278" t="s">
        <v>8922</v>
      </c>
      <c r="B4278" s="1">
        <v>44503</v>
      </c>
      <c r="C4278" t="s">
        <v>8923</v>
      </c>
      <c r="D4278" t="s">
        <v>45</v>
      </c>
      <c r="E4278" t="s">
        <v>46</v>
      </c>
      <c r="F4278">
        <v>3</v>
      </c>
      <c r="G4278">
        <v>2</v>
      </c>
      <c r="H4278">
        <v>907.6</v>
      </c>
      <c r="I4278">
        <v>962.05600000000004</v>
      </c>
      <c r="J4278">
        <f t="shared" si="66"/>
        <v>1924.1120000000001</v>
      </c>
      <c r="K4278" t="s">
        <v>47</v>
      </c>
      <c r="L4278" t="s">
        <v>8924</v>
      </c>
      <c r="M4278" t="s">
        <v>29</v>
      </c>
      <c r="N4278" t="s">
        <v>67</v>
      </c>
      <c r="O4278">
        <v>11.57</v>
      </c>
      <c r="P4278">
        <v>4</v>
      </c>
      <c r="Q4278" t="s">
        <v>23</v>
      </c>
    </row>
    <row r="4279" spans="1:17" x14ac:dyDescent="0.3">
      <c r="A4279" t="s">
        <v>8925</v>
      </c>
      <c r="B4279" s="1">
        <v>45453</v>
      </c>
      <c r="C4279" t="s">
        <v>8926</v>
      </c>
      <c r="E4279" t="s">
        <v>26</v>
      </c>
      <c r="F4279">
        <v>15</v>
      </c>
      <c r="G4279">
        <v>14</v>
      </c>
      <c r="H4279">
        <v>530.99</v>
      </c>
      <c r="I4279">
        <v>589.39890000000003</v>
      </c>
      <c r="J4279">
        <f t="shared" si="66"/>
        <v>8251.5846000000001</v>
      </c>
      <c r="K4279" t="s">
        <v>47</v>
      </c>
      <c r="L4279" t="s">
        <v>79</v>
      </c>
      <c r="M4279" t="s">
        <v>29</v>
      </c>
      <c r="N4279" t="s">
        <v>30</v>
      </c>
      <c r="O4279">
        <v>2.69</v>
      </c>
      <c r="P4279">
        <v>1.3</v>
      </c>
      <c r="Q4279" t="s">
        <v>111</v>
      </c>
    </row>
    <row r="4280" spans="1:17" x14ac:dyDescent="0.3">
      <c r="A4280" t="s">
        <v>8927</v>
      </c>
      <c r="B4280" s="1">
        <v>45167</v>
      </c>
      <c r="C4280" t="s">
        <v>8928</v>
      </c>
      <c r="D4280" t="s">
        <v>61</v>
      </c>
      <c r="E4280" t="s">
        <v>62</v>
      </c>
      <c r="F4280">
        <v>18</v>
      </c>
      <c r="G4280">
        <v>14</v>
      </c>
      <c r="H4280">
        <v>104.29</v>
      </c>
      <c r="I4280">
        <v>114.71900000000002</v>
      </c>
      <c r="J4280">
        <f t="shared" si="66"/>
        <v>1606.0660000000003</v>
      </c>
      <c r="K4280" t="s">
        <v>51</v>
      </c>
      <c r="L4280" t="s">
        <v>123</v>
      </c>
      <c r="M4280" t="s">
        <v>29</v>
      </c>
      <c r="N4280" t="s">
        <v>30</v>
      </c>
      <c r="O4280">
        <v>25.48</v>
      </c>
      <c r="P4280">
        <v>4.5999999999999996</v>
      </c>
      <c r="Q4280" t="s">
        <v>23</v>
      </c>
    </row>
    <row r="4281" spans="1:17" x14ac:dyDescent="0.3">
      <c r="A4281" t="s">
        <v>8929</v>
      </c>
      <c r="B4281" s="1">
        <v>44289</v>
      </c>
      <c r="C4281" t="s">
        <v>8930</v>
      </c>
      <c r="D4281" t="s">
        <v>109</v>
      </c>
      <c r="E4281" t="s">
        <v>120</v>
      </c>
      <c r="F4281">
        <v>17</v>
      </c>
      <c r="G4281">
        <v>16</v>
      </c>
      <c r="H4281">
        <v>1012.86</v>
      </c>
      <c r="I4281">
        <v>1104.0174000000002</v>
      </c>
      <c r="J4281">
        <f t="shared" si="66"/>
        <v>17664.278400000003</v>
      </c>
      <c r="K4281" t="s">
        <v>47</v>
      </c>
      <c r="L4281" t="s">
        <v>86</v>
      </c>
      <c r="M4281" t="s">
        <v>29</v>
      </c>
      <c r="N4281" t="s">
        <v>8931</v>
      </c>
      <c r="O4281">
        <v>11</v>
      </c>
      <c r="P4281">
        <v>3.2</v>
      </c>
      <c r="Q4281" t="s">
        <v>23</v>
      </c>
    </row>
    <row r="4282" spans="1:17" x14ac:dyDescent="0.3">
      <c r="A4282" t="s">
        <v>8932</v>
      </c>
      <c r="B4282" s="1">
        <v>43865</v>
      </c>
      <c r="C4282" t="s">
        <v>8933</v>
      </c>
      <c r="D4282" t="s">
        <v>45</v>
      </c>
      <c r="E4282" t="s">
        <v>110</v>
      </c>
      <c r="F4282">
        <v>12</v>
      </c>
      <c r="G4282">
        <v>11</v>
      </c>
      <c r="H4282">
        <v>1114.82</v>
      </c>
      <c r="I4282">
        <v>1270.8948</v>
      </c>
      <c r="J4282">
        <f t="shared" si="66"/>
        <v>13979.8428</v>
      </c>
      <c r="K4282" t="s">
        <v>47</v>
      </c>
      <c r="L4282" t="s">
        <v>21</v>
      </c>
      <c r="M4282" t="s">
        <v>36</v>
      </c>
      <c r="N4282" t="s">
        <v>37</v>
      </c>
      <c r="O4282">
        <v>29.21</v>
      </c>
      <c r="P4282">
        <v>4.5999999999999996</v>
      </c>
      <c r="Q4282" t="s">
        <v>23</v>
      </c>
    </row>
    <row r="4283" spans="1:17" x14ac:dyDescent="0.3">
      <c r="A4283" t="s">
        <v>8934</v>
      </c>
      <c r="B4283" s="1">
        <v>45142</v>
      </c>
      <c r="C4283" t="s">
        <v>8935</v>
      </c>
      <c r="D4283" t="s">
        <v>56</v>
      </c>
      <c r="E4283" t="s">
        <v>41</v>
      </c>
      <c r="F4283">
        <v>15</v>
      </c>
      <c r="G4283">
        <v>14</v>
      </c>
      <c r="H4283">
        <v>111.89</v>
      </c>
      <c r="I4283">
        <v>127.55460000000001</v>
      </c>
      <c r="J4283">
        <f t="shared" si="66"/>
        <v>1785.7644</v>
      </c>
      <c r="K4283" t="s">
        <v>8936</v>
      </c>
      <c r="L4283" t="s">
        <v>123</v>
      </c>
      <c r="M4283" t="s">
        <v>22</v>
      </c>
      <c r="N4283" t="s">
        <v>30</v>
      </c>
      <c r="O4283">
        <v>39.69</v>
      </c>
      <c r="P4283">
        <v>2.2000000000000002</v>
      </c>
      <c r="Q4283" t="s">
        <v>23</v>
      </c>
    </row>
    <row r="4284" spans="1:17" x14ac:dyDescent="0.3">
      <c r="A4284" t="s">
        <v>8937</v>
      </c>
      <c r="B4284" s="1">
        <v>45312</v>
      </c>
      <c r="C4284" t="s">
        <v>8938</v>
      </c>
      <c r="D4284" t="s">
        <v>61</v>
      </c>
      <c r="E4284" t="s">
        <v>34</v>
      </c>
      <c r="F4284">
        <v>4</v>
      </c>
      <c r="G4284">
        <v>4</v>
      </c>
      <c r="H4284">
        <v>296.95999999999998</v>
      </c>
      <c r="I4284">
        <v>323.68639999999999</v>
      </c>
      <c r="J4284">
        <f t="shared" si="66"/>
        <v>1294.7456</v>
      </c>
      <c r="K4284" t="s">
        <v>20</v>
      </c>
      <c r="L4284" t="s">
        <v>35</v>
      </c>
      <c r="M4284" t="s">
        <v>29</v>
      </c>
      <c r="N4284" t="s">
        <v>67</v>
      </c>
      <c r="O4284">
        <v>8.9600000000000009</v>
      </c>
      <c r="P4284">
        <v>2.4</v>
      </c>
      <c r="Q4284" t="s">
        <v>23</v>
      </c>
    </row>
    <row r="4285" spans="1:17" x14ac:dyDescent="0.3">
      <c r="A4285" t="s">
        <v>8939</v>
      </c>
      <c r="B4285" s="1">
        <v>43934</v>
      </c>
      <c r="C4285" t="s">
        <v>8940</v>
      </c>
      <c r="D4285" t="s">
        <v>116</v>
      </c>
      <c r="E4285" t="s">
        <v>50</v>
      </c>
      <c r="F4285">
        <v>19</v>
      </c>
      <c r="G4285">
        <v>19</v>
      </c>
      <c r="H4285">
        <v>1124.58</v>
      </c>
      <c r="I4285">
        <v>1192.0547999999999</v>
      </c>
      <c r="J4285">
        <f t="shared" si="66"/>
        <v>22649.0412</v>
      </c>
      <c r="K4285" t="s">
        <v>20</v>
      </c>
      <c r="L4285" t="s">
        <v>28</v>
      </c>
      <c r="M4285" t="s">
        <v>36</v>
      </c>
      <c r="O4285">
        <v>45.77</v>
      </c>
      <c r="P4285">
        <v>2.6</v>
      </c>
      <c r="Q4285" t="s">
        <v>23</v>
      </c>
    </row>
    <row r="4286" spans="1:17" x14ac:dyDescent="0.3">
      <c r="A4286" t="s">
        <v>8941</v>
      </c>
      <c r="B4286" s="1">
        <v>45250</v>
      </c>
      <c r="C4286" t="s">
        <v>8942</v>
      </c>
      <c r="D4286" t="s">
        <v>940</v>
      </c>
      <c r="E4286" t="s">
        <v>50</v>
      </c>
      <c r="F4286">
        <v>17</v>
      </c>
      <c r="G4286">
        <v>15</v>
      </c>
      <c r="H4286">
        <v>1163.1400000000001</v>
      </c>
      <c r="I4286">
        <v>1325.9796000000003</v>
      </c>
      <c r="J4286">
        <f t="shared" si="66"/>
        <v>19889.694000000007</v>
      </c>
      <c r="K4286" t="s">
        <v>66</v>
      </c>
      <c r="L4286" t="s">
        <v>79</v>
      </c>
      <c r="M4286" t="s">
        <v>36</v>
      </c>
      <c r="N4286" t="s">
        <v>37</v>
      </c>
      <c r="O4286">
        <v>15.9</v>
      </c>
      <c r="P4286">
        <v>2.2999999999999998</v>
      </c>
      <c r="Q4286" t="s">
        <v>23</v>
      </c>
    </row>
    <row r="4287" spans="1:17" x14ac:dyDescent="0.3">
      <c r="A4287" t="s">
        <v>8943</v>
      </c>
      <c r="B4287" s="1">
        <v>44195</v>
      </c>
      <c r="C4287" t="s">
        <v>8944</v>
      </c>
      <c r="D4287" t="s">
        <v>116</v>
      </c>
      <c r="E4287" t="s">
        <v>50</v>
      </c>
      <c r="F4287">
        <v>15</v>
      </c>
      <c r="G4287">
        <v>13</v>
      </c>
      <c r="H4287">
        <v>839.01</v>
      </c>
      <c r="I4287">
        <v>906.13080000000002</v>
      </c>
      <c r="J4287">
        <f t="shared" si="66"/>
        <v>11779.7004</v>
      </c>
      <c r="K4287" t="s">
        <v>51</v>
      </c>
      <c r="L4287" t="s">
        <v>79</v>
      </c>
      <c r="M4287" t="s">
        <v>71</v>
      </c>
      <c r="N4287" t="s">
        <v>30</v>
      </c>
      <c r="O4287">
        <v>28.99</v>
      </c>
      <c r="P4287">
        <v>1.9</v>
      </c>
      <c r="Q4287" t="s">
        <v>23</v>
      </c>
    </row>
    <row r="4288" spans="1:17" x14ac:dyDescent="0.3">
      <c r="A4288" t="s">
        <v>8945</v>
      </c>
      <c r="B4288" s="1">
        <v>44886</v>
      </c>
      <c r="C4288" t="s">
        <v>8946</v>
      </c>
      <c r="D4288" t="s">
        <v>45</v>
      </c>
      <c r="E4288" t="s">
        <v>120</v>
      </c>
      <c r="F4288">
        <v>16</v>
      </c>
      <c r="G4288">
        <v>16</v>
      </c>
      <c r="H4288">
        <v>696.85</v>
      </c>
      <c r="I4288">
        <v>794.40900000000011</v>
      </c>
      <c r="J4288">
        <f t="shared" si="66"/>
        <v>12710.544000000002</v>
      </c>
      <c r="K4288" t="s">
        <v>27</v>
      </c>
      <c r="L4288" t="s">
        <v>28</v>
      </c>
      <c r="M4288" t="s">
        <v>36</v>
      </c>
      <c r="O4288">
        <v>11.52</v>
      </c>
      <c r="P4288">
        <v>1.3</v>
      </c>
      <c r="Q4288" t="s">
        <v>23</v>
      </c>
    </row>
    <row r="4289" spans="1:17" x14ac:dyDescent="0.3">
      <c r="A4289" t="s">
        <v>8947</v>
      </c>
      <c r="B4289" s="1">
        <v>44356</v>
      </c>
      <c r="C4289" t="s">
        <v>8948</v>
      </c>
      <c r="D4289" t="s">
        <v>65</v>
      </c>
      <c r="E4289" t="s">
        <v>82</v>
      </c>
      <c r="F4289">
        <v>5</v>
      </c>
      <c r="G4289">
        <v>5</v>
      </c>
      <c r="H4289">
        <v>657.86</v>
      </c>
      <c r="I4289">
        <v>703.91020000000003</v>
      </c>
      <c r="J4289">
        <f t="shared" si="66"/>
        <v>3519.5510000000004</v>
      </c>
      <c r="K4289" t="s">
        <v>27</v>
      </c>
      <c r="L4289" t="s">
        <v>86</v>
      </c>
      <c r="M4289" t="s">
        <v>29</v>
      </c>
      <c r="N4289" t="s">
        <v>67</v>
      </c>
      <c r="O4289">
        <v>18.12</v>
      </c>
      <c r="P4289">
        <v>2.9</v>
      </c>
      <c r="Q4289" t="s">
        <v>23</v>
      </c>
    </row>
    <row r="4290" spans="1:17" x14ac:dyDescent="0.3">
      <c r="A4290" t="s">
        <v>8949</v>
      </c>
      <c r="B4290" s="1">
        <v>45169</v>
      </c>
      <c r="C4290" t="s">
        <v>3422</v>
      </c>
      <c r="D4290" t="s">
        <v>45</v>
      </c>
      <c r="E4290" t="s">
        <v>110</v>
      </c>
      <c r="F4290">
        <v>6</v>
      </c>
      <c r="G4290">
        <v>5</v>
      </c>
      <c r="H4290">
        <v>1048.72</v>
      </c>
      <c r="I4290">
        <v>1195.5408000000002</v>
      </c>
      <c r="J4290">
        <f t="shared" si="66"/>
        <v>5977.7040000000015</v>
      </c>
      <c r="K4290" t="s">
        <v>51</v>
      </c>
      <c r="L4290" t="s">
        <v>21</v>
      </c>
      <c r="M4290" t="s">
        <v>71</v>
      </c>
      <c r="N4290" t="s">
        <v>37</v>
      </c>
      <c r="O4290">
        <v>30.83</v>
      </c>
      <c r="P4290">
        <v>3</v>
      </c>
      <c r="Q4290" t="s">
        <v>23</v>
      </c>
    </row>
    <row r="4291" spans="1:17" x14ac:dyDescent="0.3">
      <c r="A4291" t="s">
        <v>8950</v>
      </c>
      <c r="B4291" s="1">
        <v>44015</v>
      </c>
      <c r="C4291" t="s">
        <v>8951</v>
      </c>
      <c r="D4291" t="s">
        <v>130</v>
      </c>
      <c r="E4291" t="s">
        <v>19</v>
      </c>
      <c r="F4291">
        <v>15</v>
      </c>
      <c r="G4291">
        <v>14</v>
      </c>
      <c r="H4291">
        <v>499.25</v>
      </c>
      <c r="I4291">
        <v>544.1825</v>
      </c>
      <c r="J4291">
        <f t="shared" ref="J4291:J4354" si="67">G4291*I4291</f>
        <v>7618.5550000000003</v>
      </c>
      <c r="K4291" t="s">
        <v>8952</v>
      </c>
      <c r="L4291" t="s">
        <v>35</v>
      </c>
      <c r="M4291" t="s">
        <v>36</v>
      </c>
      <c r="N4291" t="s">
        <v>67</v>
      </c>
      <c r="O4291">
        <v>16.16</v>
      </c>
      <c r="P4291">
        <v>3.9</v>
      </c>
      <c r="Q4291" t="s">
        <v>23</v>
      </c>
    </row>
    <row r="4292" spans="1:17" x14ac:dyDescent="0.3">
      <c r="A4292" t="s">
        <v>8953</v>
      </c>
      <c r="B4292" s="1">
        <v>44993</v>
      </c>
      <c r="C4292" t="s">
        <v>8954</v>
      </c>
      <c r="E4292" t="s">
        <v>62</v>
      </c>
      <c r="F4292">
        <v>8</v>
      </c>
      <c r="G4292">
        <v>7</v>
      </c>
      <c r="H4292">
        <v>1054.27</v>
      </c>
      <c r="I4292">
        <v>1138.6116</v>
      </c>
      <c r="J4292">
        <f t="shared" si="67"/>
        <v>7970.2811999999994</v>
      </c>
      <c r="K4292" t="s">
        <v>51</v>
      </c>
      <c r="L4292" t="s">
        <v>42</v>
      </c>
      <c r="M4292" t="s">
        <v>29</v>
      </c>
      <c r="N4292" t="s">
        <v>37</v>
      </c>
      <c r="O4292">
        <v>24.35</v>
      </c>
      <c r="P4292">
        <v>3.4</v>
      </c>
      <c r="Q4292" t="s">
        <v>23</v>
      </c>
    </row>
    <row r="4293" spans="1:17" x14ac:dyDescent="0.3">
      <c r="A4293" t="s">
        <v>8955</v>
      </c>
      <c r="B4293" s="1">
        <v>44650</v>
      </c>
      <c r="C4293" t="s">
        <v>8956</v>
      </c>
      <c r="D4293" t="s">
        <v>133</v>
      </c>
      <c r="E4293" t="s">
        <v>95</v>
      </c>
      <c r="F4293">
        <v>19</v>
      </c>
      <c r="G4293">
        <v>15</v>
      </c>
      <c r="H4293">
        <v>279.68</v>
      </c>
      <c r="I4293">
        <v>307.64800000000002</v>
      </c>
      <c r="J4293">
        <f t="shared" si="67"/>
        <v>4614.72</v>
      </c>
      <c r="K4293" t="s">
        <v>20</v>
      </c>
      <c r="L4293" t="s">
        <v>79</v>
      </c>
      <c r="M4293" t="s">
        <v>29</v>
      </c>
      <c r="N4293" t="s">
        <v>67</v>
      </c>
      <c r="O4293">
        <v>17.13</v>
      </c>
      <c r="P4293">
        <v>1.7</v>
      </c>
      <c r="Q4293" t="s">
        <v>23</v>
      </c>
    </row>
    <row r="4294" spans="1:17" x14ac:dyDescent="0.3">
      <c r="A4294" t="s">
        <v>8957</v>
      </c>
      <c r="B4294" s="1">
        <v>45389</v>
      </c>
      <c r="C4294" t="s">
        <v>8958</v>
      </c>
      <c r="D4294" t="s">
        <v>77</v>
      </c>
      <c r="E4294" t="s">
        <v>19</v>
      </c>
      <c r="F4294">
        <v>20</v>
      </c>
      <c r="G4294">
        <v>17</v>
      </c>
      <c r="H4294">
        <v>1354.76</v>
      </c>
      <c r="I4294">
        <v>1449.5932</v>
      </c>
      <c r="J4294">
        <f t="shared" si="67"/>
        <v>24643.0844</v>
      </c>
      <c r="K4294" t="s">
        <v>47</v>
      </c>
      <c r="L4294" t="s">
        <v>79</v>
      </c>
      <c r="M4294" t="s">
        <v>29</v>
      </c>
      <c r="N4294" t="s">
        <v>67</v>
      </c>
      <c r="O4294">
        <v>25.64</v>
      </c>
      <c r="P4294">
        <v>0</v>
      </c>
      <c r="Q4294" t="s">
        <v>23</v>
      </c>
    </row>
    <row r="4295" spans="1:17" x14ac:dyDescent="0.3">
      <c r="A4295" t="s">
        <v>8959</v>
      </c>
      <c r="B4295" s="1">
        <v>44915</v>
      </c>
      <c r="C4295" t="s">
        <v>8960</v>
      </c>
      <c r="D4295" t="s">
        <v>33</v>
      </c>
      <c r="E4295" t="s">
        <v>34</v>
      </c>
      <c r="F4295">
        <v>3</v>
      </c>
      <c r="G4295">
        <v>3</v>
      </c>
      <c r="H4295">
        <v>573.19000000000005</v>
      </c>
      <c r="I4295">
        <v>641.97280000000012</v>
      </c>
      <c r="J4295">
        <f t="shared" si="67"/>
        <v>1925.9184000000005</v>
      </c>
      <c r="K4295" t="s">
        <v>27</v>
      </c>
      <c r="L4295" t="s">
        <v>42</v>
      </c>
      <c r="M4295" t="s">
        <v>36</v>
      </c>
      <c r="N4295" t="s">
        <v>30</v>
      </c>
      <c r="O4295">
        <v>46.42</v>
      </c>
      <c r="P4295">
        <v>1.8</v>
      </c>
      <c r="Q4295" t="s">
        <v>23</v>
      </c>
    </row>
    <row r="4296" spans="1:17" x14ac:dyDescent="0.3">
      <c r="A4296" t="s">
        <v>8961</v>
      </c>
      <c r="B4296" s="1">
        <v>45092</v>
      </c>
      <c r="C4296" t="s">
        <v>8962</v>
      </c>
      <c r="D4296" t="s">
        <v>77</v>
      </c>
      <c r="E4296" t="s">
        <v>82</v>
      </c>
      <c r="F4296">
        <v>9</v>
      </c>
      <c r="G4296">
        <v>9</v>
      </c>
      <c r="H4296">
        <v>226.2</v>
      </c>
      <c r="I4296">
        <v>248.82000000000002</v>
      </c>
      <c r="J4296">
        <f t="shared" si="67"/>
        <v>2239.38</v>
      </c>
      <c r="K4296" t="s">
        <v>20</v>
      </c>
      <c r="L4296" t="s">
        <v>28</v>
      </c>
      <c r="M4296" t="s">
        <v>29</v>
      </c>
      <c r="N4296" t="s">
        <v>30</v>
      </c>
      <c r="O4296">
        <v>44.82</v>
      </c>
      <c r="P4296">
        <v>4.5</v>
      </c>
      <c r="Q4296" t="s">
        <v>23</v>
      </c>
    </row>
    <row r="4297" spans="1:17" x14ac:dyDescent="0.3">
      <c r="A4297" t="s">
        <v>8963</v>
      </c>
      <c r="B4297" s="1">
        <v>45222</v>
      </c>
      <c r="C4297" t="s">
        <v>7911</v>
      </c>
      <c r="D4297" t="s">
        <v>61</v>
      </c>
      <c r="E4297" t="s">
        <v>62</v>
      </c>
      <c r="F4297">
        <v>10</v>
      </c>
      <c r="G4297">
        <v>10</v>
      </c>
      <c r="H4297">
        <v>274.99</v>
      </c>
      <c r="I4297">
        <v>288.73950000000002</v>
      </c>
      <c r="J4297">
        <f t="shared" si="67"/>
        <v>2887.3950000000004</v>
      </c>
      <c r="K4297" t="s">
        <v>27</v>
      </c>
      <c r="L4297" t="s">
        <v>123</v>
      </c>
      <c r="M4297" t="s">
        <v>29</v>
      </c>
      <c r="N4297" t="s">
        <v>53</v>
      </c>
      <c r="O4297">
        <v>28.04</v>
      </c>
      <c r="P4297">
        <v>2.2000000000000002</v>
      </c>
      <c r="Q4297" t="s">
        <v>23</v>
      </c>
    </row>
    <row r="4298" spans="1:17" x14ac:dyDescent="0.3">
      <c r="A4298" t="s">
        <v>8964</v>
      </c>
      <c r="B4298" s="1">
        <v>45637</v>
      </c>
      <c r="C4298" t="s">
        <v>8965</v>
      </c>
      <c r="D4298" t="s">
        <v>141</v>
      </c>
      <c r="E4298" t="s">
        <v>50</v>
      </c>
      <c r="F4298">
        <v>6</v>
      </c>
      <c r="G4298">
        <v>6</v>
      </c>
      <c r="H4298">
        <v>98.53</v>
      </c>
      <c r="I4298">
        <v>110.35360000000001</v>
      </c>
      <c r="J4298">
        <f t="shared" si="67"/>
        <v>662.12160000000006</v>
      </c>
      <c r="K4298" t="s">
        <v>20</v>
      </c>
      <c r="L4298" t="s">
        <v>42</v>
      </c>
      <c r="M4298" t="s">
        <v>29</v>
      </c>
      <c r="N4298" t="s">
        <v>37</v>
      </c>
      <c r="O4298">
        <v>3.79</v>
      </c>
      <c r="P4298">
        <v>4</v>
      </c>
      <c r="Q4298" t="s">
        <v>23</v>
      </c>
    </row>
    <row r="4299" spans="1:17" x14ac:dyDescent="0.3">
      <c r="A4299" t="s">
        <v>8966</v>
      </c>
      <c r="B4299" s="1">
        <v>44565</v>
      </c>
      <c r="C4299" t="s">
        <v>8967</v>
      </c>
      <c r="D4299" t="s">
        <v>77</v>
      </c>
      <c r="E4299" t="s">
        <v>82</v>
      </c>
      <c r="F4299">
        <v>9</v>
      </c>
      <c r="G4299">
        <v>7</v>
      </c>
      <c r="H4299">
        <v>1060.42</v>
      </c>
      <c r="I4299">
        <v>1177.0662000000002</v>
      </c>
      <c r="J4299">
        <f t="shared" si="67"/>
        <v>8239.4634000000005</v>
      </c>
      <c r="K4299" t="s">
        <v>27</v>
      </c>
      <c r="L4299" t="s">
        <v>35</v>
      </c>
      <c r="M4299" t="s">
        <v>22</v>
      </c>
      <c r="N4299" t="s">
        <v>53</v>
      </c>
      <c r="O4299">
        <v>47</v>
      </c>
      <c r="P4299">
        <v>2.2000000000000002</v>
      </c>
      <c r="Q4299" t="s">
        <v>23</v>
      </c>
    </row>
    <row r="4300" spans="1:17" x14ac:dyDescent="0.3">
      <c r="A4300" t="s">
        <v>8968</v>
      </c>
      <c r="B4300" s="1">
        <v>44397</v>
      </c>
      <c r="C4300" t="s">
        <v>8969</v>
      </c>
      <c r="D4300" t="s">
        <v>33</v>
      </c>
      <c r="E4300" t="s">
        <v>34</v>
      </c>
      <c r="F4300">
        <v>4</v>
      </c>
      <c r="G4300">
        <v>4</v>
      </c>
      <c r="H4300">
        <v>1207.3800000000001</v>
      </c>
      <c r="I4300">
        <v>1291.8966000000003</v>
      </c>
      <c r="J4300">
        <f t="shared" si="67"/>
        <v>5167.586400000001</v>
      </c>
      <c r="K4300" t="s">
        <v>20</v>
      </c>
      <c r="L4300" t="s">
        <v>21</v>
      </c>
      <c r="M4300" t="s">
        <v>29</v>
      </c>
      <c r="N4300" t="s">
        <v>53</v>
      </c>
      <c r="O4300">
        <v>5.71</v>
      </c>
      <c r="P4300">
        <v>3.6</v>
      </c>
      <c r="Q4300" t="s">
        <v>23</v>
      </c>
    </row>
    <row r="4301" spans="1:17" x14ac:dyDescent="0.3">
      <c r="A4301" t="s">
        <v>8970</v>
      </c>
      <c r="B4301" s="1">
        <v>43904</v>
      </c>
      <c r="C4301" t="s">
        <v>8971</v>
      </c>
      <c r="D4301" t="s">
        <v>65</v>
      </c>
      <c r="E4301" t="s">
        <v>82</v>
      </c>
      <c r="F4301">
        <v>1</v>
      </c>
      <c r="G4301">
        <v>1</v>
      </c>
      <c r="H4301">
        <v>912.9</v>
      </c>
      <c r="I4301">
        <v>976.803</v>
      </c>
      <c r="J4301">
        <f t="shared" si="67"/>
        <v>976.803</v>
      </c>
      <c r="K4301" t="s">
        <v>20</v>
      </c>
      <c r="L4301" t="s">
        <v>21</v>
      </c>
      <c r="M4301" t="s">
        <v>71</v>
      </c>
      <c r="N4301" t="s">
        <v>67</v>
      </c>
      <c r="O4301">
        <v>33.85</v>
      </c>
      <c r="P4301">
        <v>2.2999999999999998</v>
      </c>
      <c r="Q4301" t="s">
        <v>74</v>
      </c>
    </row>
    <row r="4302" spans="1:17" x14ac:dyDescent="0.3">
      <c r="A4302" t="s">
        <v>8972</v>
      </c>
      <c r="B4302" s="1">
        <v>45277</v>
      </c>
      <c r="C4302" t="s">
        <v>8973</v>
      </c>
      <c r="D4302" t="s">
        <v>100</v>
      </c>
      <c r="E4302" t="s">
        <v>57</v>
      </c>
      <c r="F4302">
        <v>16</v>
      </c>
      <c r="G4302">
        <v>15</v>
      </c>
      <c r="H4302">
        <v>59.61</v>
      </c>
      <c r="I4302">
        <v>65.570999999999998</v>
      </c>
      <c r="J4302">
        <f t="shared" si="67"/>
        <v>983.56499999999994</v>
      </c>
      <c r="K4302" t="s">
        <v>8974</v>
      </c>
      <c r="L4302" t="s">
        <v>21</v>
      </c>
      <c r="M4302" t="s">
        <v>22</v>
      </c>
      <c r="N4302" t="s">
        <v>53</v>
      </c>
      <c r="O4302">
        <v>31.03</v>
      </c>
      <c r="P4302">
        <v>4.5999999999999996</v>
      </c>
      <c r="Q4302" t="s">
        <v>23</v>
      </c>
    </row>
    <row r="4303" spans="1:17" x14ac:dyDescent="0.3">
      <c r="A4303" t="s">
        <v>8975</v>
      </c>
      <c r="B4303" s="1">
        <v>44683</v>
      </c>
      <c r="C4303" t="s">
        <v>8976</v>
      </c>
      <c r="D4303" t="s">
        <v>40</v>
      </c>
      <c r="E4303" t="s">
        <v>57</v>
      </c>
      <c r="F4303">
        <v>12</v>
      </c>
      <c r="G4303">
        <v>12</v>
      </c>
      <c r="H4303">
        <v>1402.99</v>
      </c>
      <c r="I4303">
        <v>1515.2292000000002</v>
      </c>
      <c r="J4303">
        <f t="shared" si="67"/>
        <v>18182.750400000004</v>
      </c>
      <c r="K4303" t="s">
        <v>20</v>
      </c>
      <c r="L4303" t="s">
        <v>79</v>
      </c>
      <c r="M4303" t="s">
        <v>22</v>
      </c>
      <c r="N4303" t="s">
        <v>53</v>
      </c>
      <c r="O4303">
        <v>2.94</v>
      </c>
      <c r="P4303">
        <v>4.7</v>
      </c>
      <c r="Q4303" t="s">
        <v>23</v>
      </c>
    </row>
    <row r="4304" spans="1:17" x14ac:dyDescent="0.3">
      <c r="A4304" t="s">
        <v>8977</v>
      </c>
      <c r="B4304" s="1">
        <v>44295</v>
      </c>
      <c r="C4304" t="s">
        <v>8978</v>
      </c>
      <c r="D4304" t="s">
        <v>85</v>
      </c>
      <c r="E4304" t="s">
        <v>19</v>
      </c>
      <c r="F4304">
        <v>19</v>
      </c>
      <c r="G4304">
        <v>18</v>
      </c>
      <c r="H4304">
        <v>276.70999999999998</v>
      </c>
      <c r="I4304">
        <v>290.5455</v>
      </c>
      <c r="J4304">
        <f t="shared" si="67"/>
        <v>5229.8190000000004</v>
      </c>
      <c r="K4304" t="s">
        <v>27</v>
      </c>
      <c r="L4304" t="s">
        <v>35</v>
      </c>
      <c r="M4304" t="s">
        <v>22</v>
      </c>
      <c r="N4304" t="s">
        <v>67</v>
      </c>
      <c r="O4304">
        <v>36.75</v>
      </c>
      <c r="P4304">
        <v>2.9</v>
      </c>
      <c r="Q4304" t="s">
        <v>23</v>
      </c>
    </row>
    <row r="4305" spans="1:17" x14ac:dyDescent="0.3">
      <c r="A4305" t="s">
        <v>8979</v>
      </c>
      <c r="B4305" s="1">
        <v>44572</v>
      </c>
      <c r="C4305" t="s">
        <v>8980</v>
      </c>
      <c r="D4305" t="s">
        <v>130</v>
      </c>
      <c r="E4305" t="s">
        <v>78</v>
      </c>
      <c r="F4305">
        <v>20</v>
      </c>
      <c r="G4305">
        <v>18</v>
      </c>
      <c r="H4305">
        <v>815.19</v>
      </c>
      <c r="I4305">
        <v>937.46849999999995</v>
      </c>
      <c r="J4305">
        <f t="shared" si="67"/>
        <v>16874.432999999997</v>
      </c>
      <c r="K4305" t="s">
        <v>51</v>
      </c>
      <c r="L4305" t="s">
        <v>28</v>
      </c>
      <c r="M4305" t="s">
        <v>22</v>
      </c>
      <c r="N4305" t="s">
        <v>89</v>
      </c>
      <c r="O4305">
        <v>13.4</v>
      </c>
      <c r="P4305">
        <v>4.5999999999999996</v>
      </c>
      <c r="Q4305" t="s">
        <v>111</v>
      </c>
    </row>
    <row r="4306" spans="1:17" x14ac:dyDescent="0.3">
      <c r="A4306" t="s">
        <v>8981</v>
      </c>
      <c r="B4306" s="1">
        <v>44414</v>
      </c>
      <c r="C4306" t="s">
        <v>8982</v>
      </c>
      <c r="D4306" t="s">
        <v>141</v>
      </c>
      <c r="E4306" t="s">
        <v>50</v>
      </c>
      <c r="F4306">
        <v>19</v>
      </c>
      <c r="G4306">
        <v>15</v>
      </c>
      <c r="H4306">
        <v>1243.28</v>
      </c>
      <c r="I4306">
        <v>1380.0408</v>
      </c>
      <c r="J4306">
        <f t="shared" si="67"/>
        <v>20700.612000000001</v>
      </c>
      <c r="K4306" t="s">
        <v>51</v>
      </c>
      <c r="L4306" t="s">
        <v>79</v>
      </c>
      <c r="M4306" t="s">
        <v>36</v>
      </c>
      <c r="N4306" t="s">
        <v>37</v>
      </c>
      <c r="O4306">
        <v>15.88</v>
      </c>
      <c r="P4306">
        <v>3.8</v>
      </c>
      <c r="Q4306" t="s">
        <v>23</v>
      </c>
    </row>
    <row r="4307" spans="1:17" x14ac:dyDescent="0.3">
      <c r="A4307" t="s">
        <v>8983</v>
      </c>
      <c r="B4307" s="1">
        <v>45008</v>
      </c>
      <c r="C4307" t="s">
        <v>8984</v>
      </c>
      <c r="D4307" t="s">
        <v>65</v>
      </c>
      <c r="E4307" t="s">
        <v>82</v>
      </c>
      <c r="F4307">
        <v>12</v>
      </c>
      <c r="G4307">
        <v>10</v>
      </c>
      <c r="H4307">
        <v>1499.57</v>
      </c>
      <c r="I4307">
        <v>1694.5140999999999</v>
      </c>
      <c r="J4307">
        <f t="shared" si="67"/>
        <v>16945.141</v>
      </c>
      <c r="K4307" t="s">
        <v>66</v>
      </c>
      <c r="L4307" t="s">
        <v>21</v>
      </c>
      <c r="M4307" t="s">
        <v>36</v>
      </c>
      <c r="N4307" t="s">
        <v>89</v>
      </c>
      <c r="O4307">
        <v>44.24</v>
      </c>
      <c r="P4307">
        <v>1.1000000000000001</v>
      </c>
      <c r="Q4307" t="s">
        <v>23</v>
      </c>
    </row>
    <row r="4308" spans="1:17" x14ac:dyDescent="0.3">
      <c r="A4308" t="s">
        <v>8985</v>
      </c>
      <c r="B4308" s="1">
        <v>44766</v>
      </c>
      <c r="C4308" t="s">
        <v>8986</v>
      </c>
      <c r="D4308" t="s">
        <v>45</v>
      </c>
      <c r="E4308" t="s">
        <v>120</v>
      </c>
      <c r="F4308">
        <v>6</v>
      </c>
      <c r="G4308">
        <v>6</v>
      </c>
      <c r="H4308">
        <v>383.61</v>
      </c>
      <c r="I4308">
        <v>406.62660000000005</v>
      </c>
      <c r="J4308">
        <f t="shared" si="67"/>
        <v>2439.7596000000003</v>
      </c>
      <c r="K4308" t="s">
        <v>20</v>
      </c>
      <c r="L4308" t="s">
        <v>42</v>
      </c>
      <c r="M4308" t="s">
        <v>71</v>
      </c>
      <c r="N4308" t="s">
        <v>30</v>
      </c>
      <c r="O4308">
        <v>2.48</v>
      </c>
      <c r="P4308">
        <v>4.4000000000000004</v>
      </c>
      <c r="Q4308" t="s">
        <v>23</v>
      </c>
    </row>
    <row r="4309" spans="1:17" x14ac:dyDescent="0.3">
      <c r="A4309" t="s">
        <v>8987</v>
      </c>
      <c r="B4309" s="1">
        <v>44784</v>
      </c>
      <c r="C4309" t="s">
        <v>8988</v>
      </c>
      <c r="D4309" t="s">
        <v>141</v>
      </c>
      <c r="E4309" t="s">
        <v>95</v>
      </c>
      <c r="F4309">
        <v>14</v>
      </c>
      <c r="G4309">
        <v>11</v>
      </c>
      <c r="H4309">
        <v>1432.77</v>
      </c>
      <c r="I4309">
        <v>1633.3578000000002</v>
      </c>
      <c r="J4309">
        <f t="shared" si="67"/>
        <v>17966.935800000003</v>
      </c>
      <c r="K4309" t="s">
        <v>66</v>
      </c>
      <c r="L4309" t="s">
        <v>35</v>
      </c>
      <c r="M4309" t="s">
        <v>29</v>
      </c>
      <c r="N4309" t="s">
        <v>89</v>
      </c>
      <c r="O4309">
        <v>26.87</v>
      </c>
      <c r="P4309">
        <v>1.5</v>
      </c>
      <c r="Q4309" t="s">
        <v>23</v>
      </c>
    </row>
    <row r="4310" spans="1:17" x14ac:dyDescent="0.3">
      <c r="A4310" t="s">
        <v>8989</v>
      </c>
      <c r="B4310" s="1">
        <v>45554</v>
      </c>
      <c r="C4310" t="s">
        <v>8990</v>
      </c>
      <c r="D4310" t="s">
        <v>45</v>
      </c>
      <c r="E4310" t="s">
        <v>120</v>
      </c>
      <c r="F4310">
        <v>9</v>
      </c>
      <c r="G4310">
        <v>8</v>
      </c>
      <c r="H4310">
        <v>801.37</v>
      </c>
      <c r="I4310">
        <v>857.46590000000003</v>
      </c>
      <c r="J4310">
        <f t="shared" si="67"/>
        <v>6859.7272000000003</v>
      </c>
      <c r="K4310" t="s">
        <v>66</v>
      </c>
      <c r="L4310" t="s">
        <v>21</v>
      </c>
      <c r="M4310" t="s">
        <v>36</v>
      </c>
      <c r="N4310" t="s">
        <v>67</v>
      </c>
      <c r="O4310">
        <v>5.25</v>
      </c>
      <c r="P4310">
        <v>3.2</v>
      </c>
      <c r="Q4310" t="s">
        <v>23</v>
      </c>
    </row>
    <row r="4311" spans="1:17" x14ac:dyDescent="0.3">
      <c r="A4311" t="s">
        <v>8991</v>
      </c>
      <c r="B4311" s="1">
        <v>45591</v>
      </c>
      <c r="C4311" t="s">
        <v>8992</v>
      </c>
      <c r="D4311" t="s">
        <v>56</v>
      </c>
      <c r="E4311" t="s">
        <v>57</v>
      </c>
      <c r="F4311">
        <v>16</v>
      </c>
      <c r="G4311">
        <v>15</v>
      </c>
      <c r="H4311">
        <v>988.47</v>
      </c>
      <c r="I4311">
        <v>1136.7404999999999</v>
      </c>
      <c r="J4311">
        <f t="shared" si="67"/>
        <v>17051.107499999998</v>
      </c>
      <c r="K4311" t="s">
        <v>47</v>
      </c>
      <c r="L4311" t="s">
        <v>35</v>
      </c>
      <c r="M4311" t="s">
        <v>71</v>
      </c>
      <c r="N4311" t="s">
        <v>67</v>
      </c>
      <c r="O4311">
        <v>31.72</v>
      </c>
      <c r="P4311">
        <v>3.4</v>
      </c>
      <c r="Q4311" t="s">
        <v>23</v>
      </c>
    </row>
    <row r="4312" spans="1:17" x14ac:dyDescent="0.3">
      <c r="A4312" t="s">
        <v>8993</v>
      </c>
      <c r="B4312" s="1">
        <v>43966</v>
      </c>
      <c r="C4312" t="s">
        <v>8994</v>
      </c>
      <c r="D4312" t="s">
        <v>33</v>
      </c>
      <c r="E4312" t="s">
        <v>34</v>
      </c>
      <c r="F4312">
        <v>14</v>
      </c>
      <c r="G4312">
        <v>13</v>
      </c>
      <c r="H4312">
        <v>53.6</v>
      </c>
      <c r="I4312">
        <v>60.567999999999998</v>
      </c>
      <c r="J4312">
        <f t="shared" si="67"/>
        <v>787.38400000000001</v>
      </c>
      <c r="K4312" t="s">
        <v>20</v>
      </c>
      <c r="L4312" t="s">
        <v>8995</v>
      </c>
      <c r="M4312" t="s">
        <v>22</v>
      </c>
      <c r="N4312" t="s">
        <v>30</v>
      </c>
      <c r="O4312">
        <v>40.31</v>
      </c>
      <c r="P4312">
        <v>4.2</v>
      </c>
      <c r="Q4312" t="s">
        <v>23</v>
      </c>
    </row>
    <row r="4313" spans="1:17" x14ac:dyDescent="0.3">
      <c r="A4313" t="s">
        <v>8996</v>
      </c>
      <c r="B4313" s="1">
        <v>45089</v>
      </c>
      <c r="C4313" t="s">
        <v>8997</v>
      </c>
      <c r="D4313" t="s">
        <v>56</v>
      </c>
      <c r="E4313" t="s">
        <v>57</v>
      </c>
      <c r="F4313">
        <v>10</v>
      </c>
      <c r="G4313">
        <v>9</v>
      </c>
      <c r="H4313">
        <v>309.91000000000003</v>
      </c>
      <c r="I4313">
        <v>356.3965</v>
      </c>
      <c r="J4313">
        <f t="shared" si="67"/>
        <v>3207.5684999999999</v>
      </c>
      <c r="K4313" t="s">
        <v>51</v>
      </c>
      <c r="L4313" t="s">
        <v>79</v>
      </c>
      <c r="M4313" t="s">
        <v>71</v>
      </c>
      <c r="N4313" t="s">
        <v>8998</v>
      </c>
      <c r="O4313">
        <v>22.24</v>
      </c>
      <c r="P4313">
        <v>1</v>
      </c>
      <c r="Q4313" t="s">
        <v>23</v>
      </c>
    </row>
    <row r="4314" spans="1:17" x14ac:dyDescent="0.3">
      <c r="A4314" t="s">
        <v>8999</v>
      </c>
      <c r="B4314" s="1">
        <v>45227</v>
      </c>
      <c r="C4314" t="s">
        <v>9000</v>
      </c>
      <c r="D4314" t="s">
        <v>94</v>
      </c>
      <c r="E4314" t="s">
        <v>95</v>
      </c>
      <c r="F4314">
        <v>16</v>
      </c>
      <c r="G4314">
        <v>16</v>
      </c>
      <c r="H4314">
        <v>131.81</v>
      </c>
      <c r="I4314">
        <v>141.03670000000002</v>
      </c>
      <c r="J4314">
        <f t="shared" si="67"/>
        <v>2256.5872000000004</v>
      </c>
      <c r="K4314" t="s">
        <v>20</v>
      </c>
      <c r="L4314" t="s">
        <v>35</v>
      </c>
      <c r="M4314" t="s">
        <v>22</v>
      </c>
      <c r="N4314" t="s">
        <v>89</v>
      </c>
      <c r="O4314">
        <v>1.38</v>
      </c>
      <c r="P4314">
        <v>3.9</v>
      </c>
      <c r="Q4314" t="s">
        <v>23</v>
      </c>
    </row>
    <row r="4315" spans="1:17" x14ac:dyDescent="0.3">
      <c r="A4315" t="s">
        <v>9001</v>
      </c>
      <c r="B4315" s="1">
        <v>43841</v>
      </c>
      <c r="C4315" t="s">
        <v>9002</v>
      </c>
      <c r="D4315" t="s">
        <v>85</v>
      </c>
      <c r="E4315" t="s">
        <v>19</v>
      </c>
      <c r="F4315">
        <v>16</v>
      </c>
      <c r="G4315">
        <v>16</v>
      </c>
      <c r="H4315">
        <v>871.36</v>
      </c>
      <c r="I4315">
        <v>967.20960000000014</v>
      </c>
      <c r="J4315">
        <f t="shared" si="67"/>
        <v>15475.353600000002</v>
      </c>
      <c r="K4315" t="s">
        <v>66</v>
      </c>
      <c r="L4315" t="s">
        <v>86</v>
      </c>
      <c r="M4315" t="s">
        <v>36</v>
      </c>
      <c r="N4315" t="s">
        <v>53</v>
      </c>
      <c r="O4315">
        <v>44.58</v>
      </c>
      <c r="P4315">
        <v>2.9</v>
      </c>
      <c r="Q4315" t="s">
        <v>23</v>
      </c>
    </row>
    <row r="4316" spans="1:17" x14ac:dyDescent="0.3">
      <c r="A4316" t="s">
        <v>9003</v>
      </c>
      <c r="B4316" s="1">
        <v>44534</v>
      </c>
      <c r="C4316" t="s">
        <v>9004</v>
      </c>
      <c r="D4316" t="s">
        <v>33</v>
      </c>
      <c r="E4316" t="s">
        <v>70</v>
      </c>
      <c r="F4316">
        <v>15</v>
      </c>
      <c r="G4316">
        <v>12</v>
      </c>
      <c r="H4316">
        <v>795.01</v>
      </c>
      <c r="I4316">
        <v>898.36129999999991</v>
      </c>
      <c r="J4316">
        <f t="shared" si="67"/>
        <v>10780.335599999999</v>
      </c>
      <c r="K4316" t="s">
        <v>47</v>
      </c>
      <c r="L4316" t="s">
        <v>42</v>
      </c>
      <c r="M4316" t="s">
        <v>29</v>
      </c>
      <c r="N4316" t="s">
        <v>53</v>
      </c>
      <c r="O4316">
        <v>34.74</v>
      </c>
      <c r="P4316">
        <v>4.5</v>
      </c>
      <c r="Q4316" t="s">
        <v>23</v>
      </c>
    </row>
    <row r="4317" spans="1:17" x14ac:dyDescent="0.3">
      <c r="A4317" t="s">
        <v>9005</v>
      </c>
      <c r="B4317" s="1">
        <v>44458</v>
      </c>
      <c r="C4317" t="s">
        <v>9006</v>
      </c>
      <c r="D4317" t="s">
        <v>141</v>
      </c>
      <c r="E4317" t="s">
        <v>50</v>
      </c>
      <c r="F4317">
        <v>20</v>
      </c>
      <c r="G4317">
        <v>18</v>
      </c>
      <c r="H4317">
        <v>1163.8900000000001</v>
      </c>
      <c r="I4317">
        <v>1222.0845000000002</v>
      </c>
      <c r="J4317">
        <f t="shared" si="67"/>
        <v>21997.521000000004</v>
      </c>
      <c r="K4317" t="s">
        <v>66</v>
      </c>
      <c r="L4317" t="s">
        <v>9007</v>
      </c>
      <c r="M4317" t="s">
        <v>71</v>
      </c>
      <c r="O4317">
        <v>11.19</v>
      </c>
      <c r="P4317">
        <v>3.3</v>
      </c>
      <c r="Q4317" t="s">
        <v>23</v>
      </c>
    </row>
    <row r="4318" spans="1:17" x14ac:dyDescent="0.3">
      <c r="A4318" t="s">
        <v>9008</v>
      </c>
      <c r="B4318" s="1">
        <v>45307</v>
      </c>
      <c r="C4318" t="s">
        <v>9009</v>
      </c>
      <c r="D4318" t="s">
        <v>33</v>
      </c>
      <c r="E4318" t="s">
        <v>62</v>
      </c>
      <c r="F4318">
        <v>3</v>
      </c>
      <c r="G4318">
        <v>3</v>
      </c>
      <c r="H4318">
        <v>1488.03</v>
      </c>
      <c r="I4318">
        <v>1711.2344999999998</v>
      </c>
      <c r="J4318">
        <f t="shared" si="67"/>
        <v>5133.7034999999996</v>
      </c>
      <c r="K4318" t="s">
        <v>47</v>
      </c>
      <c r="L4318" t="s">
        <v>123</v>
      </c>
      <c r="M4318" t="s">
        <v>29</v>
      </c>
      <c r="N4318" t="s">
        <v>37</v>
      </c>
      <c r="O4318">
        <v>16</v>
      </c>
      <c r="P4318">
        <v>4.5999999999999996</v>
      </c>
      <c r="Q4318" t="s">
        <v>23</v>
      </c>
    </row>
    <row r="4319" spans="1:17" x14ac:dyDescent="0.3">
      <c r="A4319" t="s">
        <v>9010</v>
      </c>
      <c r="B4319" s="1">
        <v>43995</v>
      </c>
      <c r="C4319" t="s">
        <v>9011</v>
      </c>
      <c r="D4319" t="s">
        <v>85</v>
      </c>
      <c r="E4319" t="s">
        <v>19</v>
      </c>
      <c r="F4319">
        <v>15</v>
      </c>
      <c r="G4319">
        <v>14</v>
      </c>
      <c r="H4319">
        <v>1306.4000000000001</v>
      </c>
      <c r="I4319">
        <v>1384.7840000000001</v>
      </c>
      <c r="J4319">
        <f t="shared" si="67"/>
        <v>19386.976000000002</v>
      </c>
      <c r="K4319" t="s">
        <v>27</v>
      </c>
      <c r="L4319" t="s">
        <v>21</v>
      </c>
      <c r="M4319" t="s">
        <v>2293</v>
      </c>
      <c r="N4319" t="s">
        <v>37</v>
      </c>
      <c r="O4319">
        <v>42.19</v>
      </c>
      <c r="P4319">
        <v>2.9</v>
      </c>
      <c r="Q4319" t="s">
        <v>15</v>
      </c>
    </row>
    <row r="4320" spans="1:17" x14ac:dyDescent="0.3">
      <c r="A4320" t="s">
        <v>5935</v>
      </c>
      <c r="B4320" s="1">
        <v>44359</v>
      </c>
      <c r="C4320" t="s">
        <v>9012</v>
      </c>
      <c r="D4320" t="s">
        <v>85</v>
      </c>
      <c r="E4320" t="s">
        <v>19</v>
      </c>
      <c r="F4320">
        <v>13</v>
      </c>
      <c r="G4320">
        <v>12</v>
      </c>
      <c r="H4320">
        <v>90.09</v>
      </c>
      <c r="I4320">
        <v>98.198100000000011</v>
      </c>
      <c r="J4320">
        <f t="shared" si="67"/>
        <v>1178.3772000000001</v>
      </c>
      <c r="K4320" t="s">
        <v>66</v>
      </c>
      <c r="L4320" t="s">
        <v>123</v>
      </c>
      <c r="M4320" t="s">
        <v>29</v>
      </c>
      <c r="N4320" t="s">
        <v>30</v>
      </c>
      <c r="O4320">
        <v>19.940000000000001</v>
      </c>
      <c r="P4320">
        <v>4.4000000000000004</v>
      </c>
      <c r="Q4320" t="s">
        <v>23</v>
      </c>
    </row>
    <row r="4321" spans="1:17" x14ac:dyDescent="0.3">
      <c r="A4321" t="s">
        <v>9013</v>
      </c>
      <c r="B4321" s="1">
        <v>44249</v>
      </c>
      <c r="C4321" t="s">
        <v>9014</v>
      </c>
      <c r="D4321" t="s">
        <v>77</v>
      </c>
      <c r="E4321" t="s">
        <v>82</v>
      </c>
      <c r="F4321">
        <v>19</v>
      </c>
      <c r="G4321">
        <v>17</v>
      </c>
      <c r="H4321">
        <v>301.64999999999998</v>
      </c>
      <c r="I4321">
        <v>325.78199999999998</v>
      </c>
      <c r="J4321">
        <f t="shared" si="67"/>
        <v>5538.2939999999999</v>
      </c>
      <c r="K4321" t="s">
        <v>66</v>
      </c>
      <c r="L4321" t="s">
        <v>9015</v>
      </c>
      <c r="M4321" t="s">
        <v>29</v>
      </c>
      <c r="N4321" t="s">
        <v>89</v>
      </c>
      <c r="O4321">
        <v>34.119999999999997</v>
      </c>
      <c r="P4321">
        <v>4.5999999999999996</v>
      </c>
      <c r="Q4321" t="s">
        <v>111</v>
      </c>
    </row>
    <row r="4322" spans="1:17" x14ac:dyDescent="0.3">
      <c r="A4322" t="s">
        <v>9016</v>
      </c>
      <c r="B4322" s="1">
        <v>44790</v>
      </c>
      <c r="C4322" t="s">
        <v>9017</v>
      </c>
      <c r="D4322" t="s">
        <v>33</v>
      </c>
      <c r="E4322" t="s">
        <v>62</v>
      </c>
      <c r="F4322">
        <v>20</v>
      </c>
      <c r="G4322">
        <v>16</v>
      </c>
      <c r="H4322">
        <v>631.55999999999995</v>
      </c>
      <c r="I4322">
        <v>675.76919999999996</v>
      </c>
      <c r="J4322">
        <f t="shared" si="67"/>
        <v>10812.307199999999</v>
      </c>
      <c r="K4322" t="s">
        <v>51</v>
      </c>
      <c r="L4322" t="s">
        <v>28</v>
      </c>
      <c r="M4322" t="s">
        <v>29</v>
      </c>
      <c r="N4322" t="s">
        <v>30</v>
      </c>
      <c r="O4322">
        <v>7.04</v>
      </c>
      <c r="P4322">
        <v>4.4000000000000004</v>
      </c>
      <c r="Q4322" t="s">
        <v>23</v>
      </c>
    </row>
    <row r="4323" spans="1:17" x14ac:dyDescent="0.3">
      <c r="A4323" t="s">
        <v>9018</v>
      </c>
      <c r="B4323" s="1">
        <v>45534</v>
      </c>
      <c r="C4323" t="s">
        <v>9019</v>
      </c>
      <c r="D4323" t="s">
        <v>109</v>
      </c>
      <c r="E4323" t="s">
        <v>46</v>
      </c>
      <c r="F4323">
        <v>3</v>
      </c>
      <c r="G4323">
        <v>2</v>
      </c>
      <c r="H4323">
        <v>1486.93</v>
      </c>
      <c r="I4323">
        <v>1709.9694999999999</v>
      </c>
      <c r="J4323">
        <f t="shared" si="67"/>
        <v>3419.9389999999999</v>
      </c>
      <c r="K4323" t="s">
        <v>20</v>
      </c>
      <c r="L4323" t="s">
        <v>35</v>
      </c>
      <c r="M4323" t="s">
        <v>22</v>
      </c>
      <c r="N4323" t="s">
        <v>89</v>
      </c>
      <c r="O4323">
        <v>35.97</v>
      </c>
      <c r="P4323">
        <v>3.1</v>
      </c>
      <c r="Q4323" t="s">
        <v>23</v>
      </c>
    </row>
    <row r="4324" spans="1:17" x14ac:dyDescent="0.3">
      <c r="A4324" t="s">
        <v>9020</v>
      </c>
      <c r="B4324" s="1">
        <v>45402</v>
      </c>
      <c r="C4324" t="s">
        <v>9021</v>
      </c>
      <c r="D4324" t="s">
        <v>45</v>
      </c>
      <c r="E4324" t="s">
        <v>46</v>
      </c>
      <c r="F4324">
        <v>10</v>
      </c>
      <c r="G4324">
        <v>9</v>
      </c>
      <c r="H4324">
        <v>380.01</v>
      </c>
      <c r="I4324">
        <v>402.81060000000002</v>
      </c>
      <c r="J4324">
        <f t="shared" si="67"/>
        <v>3625.2954</v>
      </c>
      <c r="K4324" t="s">
        <v>27</v>
      </c>
      <c r="L4324" t="s">
        <v>35</v>
      </c>
      <c r="M4324" t="s">
        <v>36</v>
      </c>
      <c r="N4324" t="s">
        <v>53</v>
      </c>
      <c r="O4324">
        <v>38.58</v>
      </c>
      <c r="P4324">
        <v>1.9</v>
      </c>
      <c r="Q4324" t="s">
        <v>23</v>
      </c>
    </row>
    <row r="4325" spans="1:17" x14ac:dyDescent="0.3">
      <c r="A4325" t="s">
        <v>9022</v>
      </c>
      <c r="B4325" s="1">
        <v>45286</v>
      </c>
      <c r="C4325" t="s">
        <v>9023</v>
      </c>
      <c r="D4325" t="s">
        <v>133</v>
      </c>
      <c r="E4325" t="s">
        <v>50</v>
      </c>
      <c r="F4325">
        <v>12</v>
      </c>
      <c r="G4325">
        <v>10</v>
      </c>
      <c r="H4325">
        <v>542.87</v>
      </c>
      <c r="I4325">
        <v>586.29960000000005</v>
      </c>
      <c r="J4325">
        <f t="shared" si="67"/>
        <v>5862.996000000001</v>
      </c>
      <c r="K4325" t="s">
        <v>66</v>
      </c>
      <c r="L4325" t="s">
        <v>35</v>
      </c>
      <c r="M4325" t="s">
        <v>9024</v>
      </c>
      <c r="N4325" t="s">
        <v>37</v>
      </c>
      <c r="O4325">
        <v>20.55</v>
      </c>
      <c r="P4325">
        <v>4.4000000000000004</v>
      </c>
      <c r="Q4325" t="s">
        <v>23</v>
      </c>
    </row>
    <row r="4326" spans="1:17" x14ac:dyDescent="0.3">
      <c r="A4326" t="s">
        <v>9025</v>
      </c>
      <c r="C4326" t="s">
        <v>9026</v>
      </c>
      <c r="D4326" t="s">
        <v>33</v>
      </c>
      <c r="E4326" t="s">
        <v>70</v>
      </c>
      <c r="F4326">
        <v>12</v>
      </c>
      <c r="G4326">
        <v>11</v>
      </c>
      <c r="H4326">
        <v>140.69999999999999</v>
      </c>
      <c r="I4326">
        <v>156.17699999999999</v>
      </c>
      <c r="J4326">
        <f t="shared" si="67"/>
        <v>1717.9469999999999</v>
      </c>
      <c r="K4326" t="s">
        <v>51</v>
      </c>
      <c r="L4326" t="s">
        <v>79</v>
      </c>
      <c r="M4326" t="s">
        <v>36</v>
      </c>
      <c r="N4326" t="s">
        <v>53</v>
      </c>
      <c r="O4326">
        <v>34.89</v>
      </c>
      <c r="P4326">
        <v>4.5999999999999996</v>
      </c>
      <c r="Q4326" t="s">
        <v>23</v>
      </c>
    </row>
    <row r="4327" spans="1:17" x14ac:dyDescent="0.3">
      <c r="A4327" t="s">
        <v>9027</v>
      </c>
      <c r="B4327" s="1">
        <v>45617</v>
      </c>
      <c r="C4327" t="s">
        <v>9028</v>
      </c>
      <c r="D4327" t="s">
        <v>33</v>
      </c>
      <c r="E4327" t="s">
        <v>70</v>
      </c>
      <c r="F4327">
        <v>4</v>
      </c>
      <c r="G4327">
        <v>3</v>
      </c>
      <c r="H4327">
        <v>1410.62</v>
      </c>
      <c r="I4327">
        <v>1622.2129999999997</v>
      </c>
      <c r="J4327">
        <f t="shared" si="67"/>
        <v>4866.6389999999992</v>
      </c>
      <c r="K4327" t="s">
        <v>51</v>
      </c>
      <c r="L4327" t="s">
        <v>123</v>
      </c>
      <c r="M4327" t="s">
        <v>29</v>
      </c>
      <c r="N4327" t="s">
        <v>67</v>
      </c>
      <c r="O4327">
        <v>39.28</v>
      </c>
      <c r="P4327">
        <v>3.9</v>
      </c>
      <c r="Q4327" t="s">
        <v>205</v>
      </c>
    </row>
    <row r="4328" spans="1:17" x14ac:dyDescent="0.3">
      <c r="A4328" t="s">
        <v>9029</v>
      </c>
      <c r="B4328" s="1">
        <v>44079</v>
      </c>
      <c r="C4328" t="s">
        <v>9030</v>
      </c>
      <c r="D4328" t="s">
        <v>65</v>
      </c>
      <c r="E4328" t="s">
        <v>82</v>
      </c>
      <c r="F4328">
        <v>3</v>
      </c>
      <c r="G4328">
        <v>3</v>
      </c>
      <c r="H4328">
        <v>554.63</v>
      </c>
      <c r="I4328">
        <v>621.18560000000002</v>
      </c>
      <c r="J4328">
        <f t="shared" si="67"/>
        <v>1863.5568000000001</v>
      </c>
      <c r="K4328" t="s">
        <v>27</v>
      </c>
      <c r="L4328" t="s">
        <v>21</v>
      </c>
      <c r="M4328" t="s">
        <v>71</v>
      </c>
      <c r="N4328" t="s">
        <v>37</v>
      </c>
      <c r="O4328">
        <v>21.41</v>
      </c>
      <c r="P4328">
        <v>3.8</v>
      </c>
      <c r="Q4328" t="s">
        <v>23</v>
      </c>
    </row>
    <row r="4329" spans="1:17" x14ac:dyDescent="0.3">
      <c r="A4329" t="s">
        <v>9031</v>
      </c>
      <c r="B4329" s="1">
        <v>45516</v>
      </c>
      <c r="C4329" t="s">
        <v>4288</v>
      </c>
      <c r="D4329" t="s">
        <v>130</v>
      </c>
      <c r="E4329" t="s">
        <v>19</v>
      </c>
      <c r="F4329">
        <v>13</v>
      </c>
      <c r="G4329">
        <v>12</v>
      </c>
      <c r="H4329">
        <v>662.1</v>
      </c>
      <c r="I4329">
        <v>741.55200000000013</v>
      </c>
      <c r="J4329">
        <f t="shared" si="67"/>
        <v>8898.6240000000016</v>
      </c>
      <c r="K4329" t="s">
        <v>66</v>
      </c>
      <c r="L4329" t="s">
        <v>35</v>
      </c>
      <c r="M4329" t="s">
        <v>22</v>
      </c>
      <c r="N4329" t="s">
        <v>89</v>
      </c>
      <c r="O4329">
        <v>10.47</v>
      </c>
      <c r="P4329">
        <v>1.1000000000000001</v>
      </c>
      <c r="Q4329" t="s">
        <v>23</v>
      </c>
    </row>
    <row r="4330" spans="1:17" x14ac:dyDescent="0.3">
      <c r="A4330" t="s">
        <v>9032</v>
      </c>
      <c r="B4330" s="1">
        <v>43890</v>
      </c>
      <c r="C4330" t="s">
        <v>9033</v>
      </c>
      <c r="D4330" t="s">
        <v>130</v>
      </c>
      <c r="E4330" t="s">
        <v>82</v>
      </c>
      <c r="F4330">
        <v>15</v>
      </c>
      <c r="G4330">
        <v>14</v>
      </c>
      <c r="H4330">
        <v>259.81</v>
      </c>
      <c r="I4330">
        <v>277.99670000000003</v>
      </c>
      <c r="J4330">
        <f t="shared" si="67"/>
        <v>3891.9538000000002</v>
      </c>
      <c r="K4330" t="s">
        <v>47</v>
      </c>
      <c r="L4330" t="s">
        <v>21</v>
      </c>
      <c r="M4330" t="s">
        <v>71</v>
      </c>
      <c r="N4330" t="s">
        <v>89</v>
      </c>
      <c r="O4330">
        <v>24.9</v>
      </c>
      <c r="P4330">
        <v>3.3</v>
      </c>
      <c r="Q4330" t="s">
        <v>23</v>
      </c>
    </row>
    <row r="4331" spans="1:17" x14ac:dyDescent="0.3">
      <c r="A4331" t="s">
        <v>9034</v>
      </c>
      <c r="B4331" s="1">
        <v>44553</v>
      </c>
      <c r="C4331" t="s">
        <v>9035</v>
      </c>
      <c r="D4331" t="s">
        <v>33</v>
      </c>
      <c r="E4331" t="s">
        <v>34</v>
      </c>
      <c r="F4331">
        <v>17</v>
      </c>
      <c r="G4331">
        <v>15</v>
      </c>
      <c r="H4331">
        <v>713.9</v>
      </c>
      <c r="I4331">
        <v>756.73400000000004</v>
      </c>
      <c r="J4331">
        <f t="shared" si="67"/>
        <v>11351.01</v>
      </c>
      <c r="K4331" t="s">
        <v>66</v>
      </c>
      <c r="L4331" t="s">
        <v>28</v>
      </c>
      <c r="M4331" t="s">
        <v>36</v>
      </c>
      <c r="N4331" t="s">
        <v>30</v>
      </c>
      <c r="O4331">
        <v>10.28</v>
      </c>
      <c r="P4331">
        <v>2.2999999999999998</v>
      </c>
      <c r="Q4331" t="s">
        <v>23</v>
      </c>
    </row>
    <row r="4332" spans="1:17" x14ac:dyDescent="0.3">
      <c r="A4332" t="s">
        <v>9036</v>
      </c>
      <c r="B4332" s="1">
        <v>45407</v>
      </c>
      <c r="C4332" t="s">
        <v>9037</v>
      </c>
      <c r="D4332" t="s">
        <v>133</v>
      </c>
      <c r="E4332" t="s">
        <v>9038</v>
      </c>
      <c r="F4332">
        <v>18</v>
      </c>
      <c r="G4332">
        <v>18</v>
      </c>
      <c r="H4332">
        <v>1208.53</v>
      </c>
      <c r="I4332">
        <v>1353.5536000000002</v>
      </c>
      <c r="J4332">
        <f t="shared" si="67"/>
        <v>24363.964800000002</v>
      </c>
      <c r="K4332" t="s">
        <v>51</v>
      </c>
      <c r="L4332" t="s">
        <v>9039</v>
      </c>
      <c r="M4332" t="s">
        <v>36</v>
      </c>
      <c r="N4332" t="s">
        <v>37</v>
      </c>
      <c r="O4332">
        <v>7.06</v>
      </c>
      <c r="P4332">
        <v>2.4</v>
      </c>
      <c r="Q4332" t="s">
        <v>23</v>
      </c>
    </row>
    <row r="4333" spans="1:17" x14ac:dyDescent="0.3">
      <c r="A4333" t="s">
        <v>9040</v>
      </c>
      <c r="B4333" s="1">
        <v>44651</v>
      </c>
      <c r="C4333" t="s">
        <v>9041</v>
      </c>
      <c r="D4333" t="s">
        <v>94</v>
      </c>
      <c r="E4333" t="s">
        <v>95</v>
      </c>
      <c r="F4333">
        <v>16</v>
      </c>
      <c r="G4333">
        <v>13</v>
      </c>
      <c r="H4333">
        <v>379.31</v>
      </c>
      <c r="I4333">
        <v>432.41340000000002</v>
      </c>
      <c r="J4333">
        <f t="shared" si="67"/>
        <v>5621.3742000000002</v>
      </c>
      <c r="K4333" t="s">
        <v>27</v>
      </c>
      <c r="L4333" t="s">
        <v>42</v>
      </c>
      <c r="M4333" t="s">
        <v>71</v>
      </c>
      <c r="N4333" t="s">
        <v>67</v>
      </c>
      <c r="O4333">
        <v>32.57</v>
      </c>
      <c r="P4333">
        <v>3.3</v>
      </c>
      <c r="Q4333" t="s">
        <v>23</v>
      </c>
    </row>
    <row r="4334" spans="1:17" x14ac:dyDescent="0.3">
      <c r="A4334" t="s">
        <v>9042</v>
      </c>
      <c r="B4334" s="1">
        <v>44995</v>
      </c>
      <c r="C4334" t="s">
        <v>9043</v>
      </c>
      <c r="D4334" t="s">
        <v>141</v>
      </c>
      <c r="E4334" t="s">
        <v>50</v>
      </c>
      <c r="F4334">
        <v>16</v>
      </c>
      <c r="G4334">
        <v>16</v>
      </c>
      <c r="H4334">
        <v>524.67999999999995</v>
      </c>
      <c r="I4334">
        <v>592.88839999999993</v>
      </c>
      <c r="J4334">
        <f t="shared" si="67"/>
        <v>9486.2143999999989</v>
      </c>
      <c r="K4334" t="s">
        <v>20</v>
      </c>
      <c r="L4334" t="s">
        <v>79</v>
      </c>
      <c r="M4334" t="s">
        <v>22</v>
      </c>
      <c r="N4334" t="s">
        <v>53</v>
      </c>
      <c r="O4334">
        <v>47.51</v>
      </c>
      <c r="P4334">
        <v>2.5</v>
      </c>
      <c r="Q4334" t="s">
        <v>23</v>
      </c>
    </row>
    <row r="4335" spans="1:17" x14ac:dyDescent="0.3">
      <c r="A4335" t="s">
        <v>9044</v>
      </c>
      <c r="B4335" s="1">
        <v>44237</v>
      </c>
      <c r="C4335" t="s">
        <v>9045</v>
      </c>
      <c r="D4335" t="s">
        <v>33</v>
      </c>
      <c r="E4335" t="s">
        <v>34</v>
      </c>
      <c r="F4335">
        <v>9</v>
      </c>
      <c r="G4335">
        <v>8</v>
      </c>
      <c r="H4335">
        <v>776.41</v>
      </c>
      <c r="I4335">
        <v>869.57920000000001</v>
      </c>
      <c r="J4335">
        <f t="shared" si="67"/>
        <v>6956.6336000000001</v>
      </c>
      <c r="K4335" t="s">
        <v>66</v>
      </c>
      <c r="L4335" t="s">
        <v>86</v>
      </c>
      <c r="M4335" t="s">
        <v>29</v>
      </c>
      <c r="N4335" t="s">
        <v>30</v>
      </c>
      <c r="O4335">
        <v>3.74</v>
      </c>
      <c r="P4335">
        <v>3.8</v>
      </c>
      <c r="Q4335" t="s">
        <v>74</v>
      </c>
    </row>
    <row r="4336" spans="1:17" x14ac:dyDescent="0.3">
      <c r="A4336" t="s">
        <v>9046</v>
      </c>
      <c r="B4336" s="1">
        <v>45495</v>
      </c>
      <c r="C4336" t="s">
        <v>9047</v>
      </c>
      <c r="D4336" t="s">
        <v>61</v>
      </c>
      <c r="E4336" t="s">
        <v>70</v>
      </c>
      <c r="F4336">
        <v>18</v>
      </c>
      <c r="G4336">
        <v>16</v>
      </c>
      <c r="H4336">
        <v>1423.12</v>
      </c>
      <c r="I4336">
        <v>1593.8944000000001</v>
      </c>
      <c r="J4336">
        <f t="shared" si="67"/>
        <v>25502.310400000002</v>
      </c>
      <c r="K4336" t="s">
        <v>27</v>
      </c>
      <c r="L4336" t="s">
        <v>21</v>
      </c>
      <c r="N4336" t="s">
        <v>37</v>
      </c>
      <c r="O4336">
        <v>17.45</v>
      </c>
      <c r="P4336">
        <v>3.2</v>
      </c>
      <c r="Q4336" t="s">
        <v>23</v>
      </c>
    </row>
    <row r="4337" spans="1:17" x14ac:dyDescent="0.3">
      <c r="A4337" t="s">
        <v>9048</v>
      </c>
      <c r="B4337" s="1">
        <v>45295</v>
      </c>
      <c r="C4337" t="s">
        <v>9049</v>
      </c>
      <c r="E4337" t="s">
        <v>82</v>
      </c>
      <c r="F4337">
        <v>19</v>
      </c>
      <c r="G4337">
        <v>18</v>
      </c>
      <c r="H4337">
        <v>486.64</v>
      </c>
      <c r="I4337">
        <v>559.63599999999997</v>
      </c>
      <c r="J4337">
        <f t="shared" si="67"/>
        <v>10073.448</v>
      </c>
      <c r="K4337" t="s">
        <v>47</v>
      </c>
      <c r="L4337" t="s">
        <v>35</v>
      </c>
      <c r="M4337" t="s">
        <v>36</v>
      </c>
      <c r="N4337" t="s">
        <v>67</v>
      </c>
      <c r="O4337">
        <v>23.33</v>
      </c>
      <c r="P4337">
        <v>3.1</v>
      </c>
      <c r="Q4337" t="s">
        <v>23</v>
      </c>
    </row>
    <row r="4338" spans="1:17" x14ac:dyDescent="0.3">
      <c r="A4338" t="s">
        <v>9050</v>
      </c>
      <c r="B4338" s="1">
        <v>45591</v>
      </c>
      <c r="C4338" t="s">
        <v>3892</v>
      </c>
      <c r="D4338" t="s">
        <v>94</v>
      </c>
      <c r="E4338" t="s">
        <v>117</v>
      </c>
      <c r="F4338">
        <v>5</v>
      </c>
      <c r="G4338">
        <v>4</v>
      </c>
      <c r="H4338">
        <v>833.86</v>
      </c>
      <c r="I4338">
        <v>875.553</v>
      </c>
      <c r="J4338">
        <f t="shared" si="67"/>
        <v>3502.212</v>
      </c>
      <c r="K4338" t="s">
        <v>20</v>
      </c>
      <c r="L4338" t="s">
        <v>35</v>
      </c>
      <c r="M4338" t="s">
        <v>22</v>
      </c>
      <c r="N4338" t="s">
        <v>30</v>
      </c>
      <c r="O4338">
        <v>37.270000000000003</v>
      </c>
      <c r="P4338">
        <v>4</v>
      </c>
      <c r="Q4338" t="s">
        <v>23</v>
      </c>
    </row>
    <row r="4339" spans="1:17" x14ac:dyDescent="0.3">
      <c r="A4339" t="s">
        <v>9051</v>
      </c>
      <c r="B4339" s="1">
        <v>45038</v>
      </c>
      <c r="C4339" t="s">
        <v>9052</v>
      </c>
      <c r="D4339" t="s">
        <v>65</v>
      </c>
      <c r="E4339" t="s">
        <v>19</v>
      </c>
      <c r="F4339">
        <v>1</v>
      </c>
      <c r="G4339">
        <v>1</v>
      </c>
      <c r="H4339">
        <v>858.48</v>
      </c>
      <c r="I4339">
        <v>970.08239999999989</v>
      </c>
      <c r="J4339">
        <f t="shared" si="67"/>
        <v>970.08239999999989</v>
      </c>
      <c r="K4339" t="s">
        <v>20</v>
      </c>
      <c r="L4339" t="s">
        <v>79</v>
      </c>
      <c r="M4339" t="s">
        <v>29</v>
      </c>
      <c r="N4339" t="s">
        <v>89</v>
      </c>
      <c r="O4339">
        <v>7.27</v>
      </c>
      <c r="P4339">
        <v>4.0999999999999996</v>
      </c>
      <c r="Q4339" t="s">
        <v>74</v>
      </c>
    </row>
    <row r="4340" spans="1:17" x14ac:dyDescent="0.3">
      <c r="A4340" t="s">
        <v>9053</v>
      </c>
      <c r="B4340" s="1">
        <v>43944</v>
      </c>
      <c r="C4340" t="s">
        <v>9054</v>
      </c>
      <c r="D4340" t="s">
        <v>65</v>
      </c>
      <c r="E4340" t="s">
        <v>82</v>
      </c>
      <c r="F4340">
        <v>18</v>
      </c>
      <c r="G4340">
        <v>15</v>
      </c>
      <c r="H4340">
        <v>966.38</v>
      </c>
      <c r="I4340">
        <v>1092.0093999999999</v>
      </c>
      <c r="J4340">
        <f t="shared" si="67"/>
        <v>16380.141</v>
      </c>
      <c r="K4340" t="s">
        <v>27</v>
      </c>
      <c r="L4340" t="s">
        <v>79</v>
      </c>
      <c r="N4340" t="s">
        <v>30</v>
      </c>
      <c r="O4340">
        <v>10.45</v>
      </c>
      <c r="P4340">
        <v>3.3</v>
      </c>
      <c r="Q4340" t="s">
        <v>23</v>
      </c>
    </row>
    <row r="4341" spans="1:17" x14ac:dyDescent="0.3">
      <c r="A4341" t="s">
        <v>9055</v>
      </c>
      <c r="B4341" s="1">
        <v>44277</v>
      </c>
      <c r="C4341" t="s">
        <v>9056</v>
      </c>
      <c r="E4341" t="s">
        <v>26</v>
      </c>
      <c r="F4341">
        <v>1</v>
      </c>
      <c r="G4341">
        <v>1</v>
      </c>
      <c r="H4341">
        <v>269.52999999999997</v>
      </c>
      <c r="I4341">
        <v>301.87360000000001</v>
      </c>
      <c r="J4341">
        <f t="shared" si="67"/>
        <v>301.87360000000001</v>
      </c>
      <c r="K4341" t="s">
        <v>47</v>
      </c>
      <c r="L4341" t="s">
        <v>35</v>
      </c>
      <c r="M4341" t="s">
        <v>29</v>
      </c>
      <c r="N4341" t="s">
        <v>89</v>
      </c>
      <c r="O4341">
        <v>9.32</v>
      </c>
      <c r="P4341">
        <v>1.4</v>
      </c>
      <c r="Q4341" t="s">
        <v>74</v>
      </c>
    </row>
    <row r="4342" spans="1:17" x14ac:dyDescent="0.3">
      <c r="A4342" t="s">
        <v>9057</v>
      </c>
      <c r="B4342" s="1">
        <v>45484</v>
      </c>
      <c r="C4342" t="s">
        <v>9058</v>
      </c>
      <c r="D4342" t="s">
        <v>100</v>
      </c>
      <c r="E4342" t="s">
        <v>57</v>
      </c>
      <c r="F4342">
        <v>11</v>
      </c>
      <c r="G4342">
        <v>11</v>
      </c>
      <c r="H4342">
        <v>537.35</v>
      </c>
      <c r="I4342">
        <v>574.96450000000004</v>
      </c>
      <c r="J4342">
        <f t="shared" si="67"/>
        <v>6324.6095000000005</v>
      </c>
      <c r="K4342" t="s">
        <v>27</v>
      </c>
      <c r="L4342" t="s">
        <v>21</v>
      </c>
      <c r="M4342" t="s">
        <v>29</v>
      </c>
      <c r="N4342" t="s">
        <v>37</v>
      </c>
      <c r="O4342">
        <v>6.96</v>
      </c>
      <c r="P4342">
        <v>1.8</v>
      </c>
      <c r="Q4342" t="s">
        <v>23</v>
      </c>
    </row>
    <row r="4343" spans="1:17" x14ac:dyDescent="0.3">
      <c r="A4343" t="s">
        <v>9059</v>
      </c>
      <c r="B4343" s="1">
        <v>44486</v>
      </c>
      <c r="C4343" t="s">
        <v>9060</v>
      </c>
      <c r="D4343" t="s">
        <v>77</v>
      </c>
      <c r="E4343" t="s">
        <v>82</v>
      </c>
      <c r="F4343">
        <v>7</v>
      </c>
      <c r="G4343">
        <v>7</v>
      </c>
      <c r="H4343">
        <v>1002.72</v>
      </c>
      <c r="I4343">
        <v>1102.9920000000002</v>
      </c>
      <c r="J4343">
        <f t="shared" si="67"/>
        <v>7720.9440000000013</v>
      </c>
      <c r="K4343" t="s">
        <v>66</v>
      </c>
      <c r="L4343" t="s">
        <v>35</v>
      </c>
      <c r="M4343" t="s">
        <v>29</v>
      </c>
      <c r="N4343" t="s">
        <v>37</v>
      </c>
      <c r="O4343">
        <v>11.38</v>
      </c>
      <c r="P4343">
        <v>1.9</v>
      </c>
      <c r="Q4343" t="s">
        <v>23</v>
      </c>
    </row>
    <row r="4344" spans="1:17" x14ac:dyDescent="0.3">
      <c r="A4344" t="s">
        <v>9061</v>
      </c>
      <c r="B4344" s="1">
        <v>44058</v>
      </c>
      <c r="C4344" t="s">
        <v>9062</v>
      </c>
      <c r="D4344" t="s">
        <v>40</v>
      </c>
      <c r="E4344" t="s">
        <v>57</v>
      </c>
      <c r="F4344">
        <v>5</v>
      </c>
      <c r="G4344">
        <v>5</v>
      </c>
      <c r="H4344">
        <v>683.04</v>
      </c>
      <c r="I4344">
        <v>717.19200000000001</v>
      </c>
      <c r="J4344">
        <f t="shared" si="67"/>
        <v>3585.96</v>
      </c>
      <c r="K4344" t="s">
        <v>66</v>
      </c>
      <c r="L4344" t="s">
        <v>42</v>
      </c>
      <c r="M4344" t="s">
        <v>29</v>
      </c>
      <c r="N4344" t="s">
        <v>53</v>
      </c>
      <c r="O4344">
        <v>3.28</v>
      </c>
      <c r="P4344">
        <v>3</v>
      </c>
      <c r="Q4344" t="s">
        <v>23</v>
      </c>
    </row>
    <row r="4345" spans="1:17" x14ac:dyDescent="0.3">
      <c r="A4345" t="s">
        <v>9063</v>
      </c>
      <c r="B4345" s="1">
        <v>44539</v>
      </c>
      <c r="C4345" t="s">
        <v>9064</v>
      </c>
      <c r="D4345" t="s">
        <v>109</v>
      </c>
      <c r="E4345" t="s">
        <v>46</v>
      </c>
      <c r="F4345">
        <v>15</v>
      </c>
      <c r="G4345">
        <v>12</v>
      </c>
      <c r="H4345">
        <v>893.22</v>
      </c>
      <c r="I4345">
        <v>991.47420000000011</v>
      </c>
      <c r="J4345">
        <f t="shared" si="67"/>
        <v>11897.690400000001</v>
      </c>
      <c r="K4345" t="s">
        <v>47</v>
      </c>
      <c r="L4345" t="s">
        <v>123</v>
      </c>
      <c r="M4345" t="s">
        <v>36</v>
      </c>
      <c r="N4345" t="s">
        <v>30</v>
      </c>
      <c r="P4345">
        <v>2.6</v>
      </c>
      <c r="Q4345" t="s">
        <v>23</v>
      </c>
    </row>
    <row r="4346" spans="1:17" x14ac:dyDescent="0.3">
      <c r="A4346" t="s">
        <v>9065</v>
      </c>
      <c r="B4346" s="1">
        <v>44676</v>
      </c>
      <c r="C4346" t="s">
        <v>9066</v>
      </c>
      <c r="D4346" t="s">
        <v>77</v>
      </c>
      <c r="E4346" t="s">
        <v>19</v>
      </c>
      <c r="F4346">
        <v>5</v>
      </c>
      <c r="G4346">
        <v>5</v>
      </c>
      <c r="H4346">
        <v>845.43</v>
      </c>
      <c r="I4346">
        <v>896.1558</v>
      </c>
      <c r="J4346">
        <f t="shared" si="67"/>
        <v>4480.7790000000005</v>
      </c>
      <c r="K4346" t="s">
        <v>51</v>
      </c>
      <c r="L4346" t="s">
        <v>79</v>
      </c>
      <c r="M4346" t="s">
        <v>36</v>
      </c>
      <c r="N4346" t="s">
        <v>89</v>
      </c>
      <c r="O4346">
        <v>16.559999999999999</v>
      </c>
      <c r="Q4346" t="s">
        <v>23</v>
      </c>
    </row>
    <row r="4347" spans="1:17" x14ac:dyDescent="0.3">
      <c r="A4347" t="s">
        <v>9067</v>
      </c>
      <c r="B4347" s="1">
        <v>44181</v>
      </c>
      <c r="C4347" t="s">
        <v>9068</v>
      </c>
      <c r="D4347" t="s">
        <v>61</v>
      </c>
      <c r="E4347" t="s">
        <v>62</v>
      </c>
      <c r="F4347">
        <v>1</v>
      </c>
      <c r="G4347">
        <v>1</v>
      </c>
      <c r="H4347">
        <v>193.41</v>
      </c>
      <c r="I4347">
        <v>203.0805</v>
      </c>
      <c r="J4347">
        <f t="shared" si="67"/>
        <v>203.0805</v>
      </c>
      <c r="K4347" t="s">
        <v>47</v>
      </c>
      <c r="L4347" t="s">
        <v>79</v>
      </c>
      <c r="M4347" t="s">
        <v>29</v>
      </c>
      <c r="N4347" t="s">
        <v>89</v>
      </c>
      <c r="O4347">
        <v>46.81</v>
      </c>
      <c r="P4347" t="s">
        <v>316</v>
      </c>
      <c r="Q4347" t="s">
        <v>23</v>
      </c>
    </row>
    <row r="4348" spans="1:17" x14ac:dyDescent="0.3">
      <c r="A4348" t="s">
        <v>9069</v>
      </c>
      <c r="B4348" s="1">
        <v>44545</v>
      </c>
      <c r="C4348" t="s">
        <v>9070</v>
      </c>
      <c r="D4348" t="s">
        <v>56</v>
      </c>
      <c r="E4348" t="s">
        <v>26</v>
      </c>
      <c r="F4348">
        <v>8</v>
      </c>
      <c r="G4348">
        <v>8</v>
      </c>
      <c r="H4348">
        <v>512.22</v>
      </c>
      <c r="I4348">
        <v>558.3198000000001</v>
      </c>
      <c r="J4348">
        <f t="shared" si="67"/>
        <v>4466.5584000000008</v>
      </c>
      <c r="K4348" t="s">
        <v>20</v>
      </c>
      <c r="L4348" t="s">
        <v>21</v>
      </c>
      <c r="M4348" t="s">
        <v>71</v>
      </c>
      <c r="N4348" t="s">
        <v>67</v>
      </c>
      <c r="O4348">
        <v>32.26</v>
      </c>
      <c r="P4348">
        <v>4.9000000000000004</v>
      </c>
      <c r="Q4348" t="s">
        <v>23</v>
      </c>
    </row>
    <row r="4349" spans="1:17" x14ac:dyDescent="0.3">
      <c r="A4349" t="s">
        <v>9071</v>
      </c>
      <c r="B4349" s="1">
        <v>44318</v>
      </c>
      <c r="C4349" t="s">
        <v>9072</v>
      </c>
      <c r="D4349" t="s">
        <v>116</v>
      </c>
      <c r="E4349" t="s">
        <v>117</v>
      </c>
      <c r="F4349">
        <v>16</v>
      </c>
      <c r="G4349">
        <v>13</v>
      </c>
      <c r="H4349">
        <v>609.87</v>
      </c>
      <c r="I4349">
        <v>652.56090000000006</v>
      </c>
      <c r="J4349">
        <f t="shared" si="67"/>
        <v>8483.2917000000016</v>
      </c>
      <c r="K4349" t="s">
        <v>51</v>
      </c>
      <c r="L4349" t="s">
        <v>42</v>
      </c>
      <c r="M4349" t="s">
        <v>22</v>
      </c>
      <c r="N4349" t="s">
        <v>30</v>
      </c>
      <c r="O4349">
        <v>27.2</v>
      </c>
      <c r="P4349">
        <v>0</v>
      </c>
      <c r="Q4349" t="s">
        <v>23</v>
      </c>
    </row>
    <row r="4350" spans="1:17" x14ac:dyDescent="0.3">
      <c r="A4350" t="s">
        <v>9073</v>
      </c>
      <c r="B4350" s="1">
        <v>44811</v>
      </c>
      <c r="C4350" t="s">
        <v>9074</v>
      </c>
      <c r="D4350" t="s">
        <v>33</v>
      </c>
      <c r="E4350" t="s">
        <v>34</v>
      </c>
      <c r="F4350">
        <v>5</v>
      </c>
      <c r="G4350">
        <v>5</v>
      </c>
      <c r="H4350">
        <v>1424.3</v>
      </c>
      <c r="I4350">
        <v>1595.2160000000001</v>
      </c>
      <c r="J4350">
        <f t="shared" si="67"/>
        <v>7976.0800000000008</v>
      </c>
      <c r="K4350" t="s">
        <v>47</v>
      </c>
      <c r="L4350" t="s">
        <v>9075</v>
      </c>
      <c r="M4350" t="s">
        <v>29</v>
      </c>
      <c r="N4350" t="s">
        <v>53</v>
      </c>
      <c r="O4350">
        <v>28.29</v>
      </c>
      <c r="P4350">
        <v>1.9</v>
      </c>
      <c r="Q4350" t="s">
        <v>23</v>
      </c>
    </row>
    <row r="4351" spans="1:17" x14ac:dyDescent="0.3">
      <c r="A4351" t="s">
        <v>9076</v>
      </c>
      <c r="B4351" s="1">
        <v>44184</v>
      </c>
      <c r="C4351" t="s">
        <v>9077</v>
      </c>
      <c r="D4351" t="s">
        <v>109</v>
      </c>
      <c r="E4351" t="s">
        <v>46</v>
      </c>
      <c r="F4351">
        <v>14</v>
      </c>
      <c r="G4351">
        <v>14</v>
      </c>
      <c r="H4351">
        <v>1332.43</v>
      </c>
      <c r="I4351">
        <v>1518.9702000000002</v>
      </c>
      <c r="J4351">
        <f t="shared" si="67"/>
        <v>21265.582800000004</v>
      </c>
      <c r="K4351" t="s">
        <v>27</v>
      </c>
      <c r="L4351" t="s">
        <v>42</v>
      </c>
      <c r="M4351" t="s">
        <v>29</v>
      </c>
      <c r="N4351" t="s">
        <v>37</v>
      </c>
      <c r="O4351">
        <v>12.86</v>
      </c>
      <c r="P4351">
        <v>3.2</v>
      </c>
      <c r="Q4351" t="s">
        <v>23</v>
      </c>
    </row>
    <row r="4352" spans="1:17" x14ac:dyDescent="0.3">
      <c r="A4352" t="s">
        <v>9078</v>
      </c>
      <c r="B4352" s="1">
        <v>45232</v>
      </c>
      <c r="C4352" t="s">
        <v>9079</v>
      </c>
      <c r="D4352" t="s">
        <v>56</v>
      </c>
      <c r="E4352" t="s">
        <v>57</v>
      </c>
      <c r="F4352">
        <v>15</v>
      </c>
      <c r="G4352">
        <v>13</v>
      </c>
      <c r="H4352">
        <v>1077.8900000000001</v>
      </c>
      <c r="I4352">
        <v>1196.4579000000001</v>
      </c>
      <c r="J4352">
        <f t="shared" si="67"/>
        <v>15553.952700000002</v>
      </c>
      <c r="K4352" t="s">
        <v>20</v>
      </c>
      <c r="L4352" t="s">
        <v>35</v>
      </c>
      <c r="M4352" t="s">
        <v>71</v>
      </c>
      <c r="N4352" t="s">
        <v>30</v>
      </c>
      <c r="O4352">
        <v>16.71</v>
      </c>
      <c r="P4352">
        <v>2.8</v>
      </c>
      <c r="Q4352" t="s">
        <v>23</v>
      </c>
    </row>
    <row r="4353" spans="1:17" x14ac:dyDescent="0.3">
      <c r="A4353" t="s">
        <v>9080</v>
      </c>
      <c r="B4353" s="1">
        <v>44990</v>
      </c>
      <c r="C4353" t="s">
        <v>9081</v>
      </c>
      <c r="D4353" t="s">
        <v>85</v>
      </c>
      <c r="E4353" t="s">
        <v>19</v>
      </c>
      <c r="F4353">
        <v>2</v>
      </c>
      <c r="G4353">
        <v>2</v>
      </c>
      <c r="H4353">
        <v>679.41</v>
      </c>
      <c r="I4353">
        <v>781.3214999999999</v>
      </c>
      <c r="J4353">
        <f t="shared" si="67"/>
        <v>1562.6429999999998</v>
      </c>
      <c r="K4353" t="s">
        <v>47</v>
      </c>
      <c r="L4353" t="s">
        <v>21</v>
      </c>
      <c r="M4353" t="s">
        <v>36</v>
      </c>
      <c r="N4353" t="s">
        <v>89</v>
      </c>
      <c r="O4353">
        <v>39.17</v>
      </c>
      <c r="P4353">
        <v>2</v>
      </c>
      <c r="Q4353" t="s">
        <v>23</v>
      </c>
    </row>
    <row r="4354" spans="1:17" x14ac:dyDescent="0.3">
      <c r="A4354" t="s">
        <v>9082</v>
      </c>
      <c r="B4354" s="1">
        <v>45362</v>
      </c>
      <c r="C4354" t="s">
        <v>9083</v>
      </c>
      <c r="D4354" t="s">
        <v>116</v>
      </c>
      <c r="E4354" t="s">
        <v>50</v>
      </c>
      <c r="F4354">
        <v>14</v>
      </c>
      <c r="G4354">
        <v>12</v>
      </c>
      <c r="H4354">
        <v>545.30999999999995</v>
      </c>
      <c r="I4354">
        <v>627.10649999999987</v>
      </c>
      <c r="J4354">
        <f t="shared" si="67"/>
        <v>7525.2779999999984</v>
      </c>
      <c r="K4354" t="s">
        <v>27</v>
      </c>
      <c r="L4354" t="s">
        <v>79</v>
      </c>
      <c r="M4354" t="s">
        <v>22</v>
      </c>
      <c r="O4354">
        <v>40.18</v>
      </c>
      <c r="P4354">
        <v>2.4</v>
      </c>
      <c r="Q4354" t="s">
        <v>23</v>
      </c>
    </row>
    <row r="4355" spans="1:17" x14ac:dyDescent="0.3">
      <c r="A4355" t="s">
        <v>9084</v>
      </c>
      <c r="B4355" s="1">
        <v>45188</v>
      </c>
      <c r="D4355" t="s">
        <v>133</v>
      </c>
      <c r="E4355" t="s">
        <v>117</v>
      </c>
      <c r="F4355">
        <v>8</v>
      </c>
      <c r="G4355">
        <v>6</v>
      </c>
      <c r="H4355">
        <v>1099.97</v>
      </c>
      <c r="I4355">
        <v>1231.9664000000002</v>
      </c>
      <c r="J4355">
        <f t="shared" ref="J4355:J4418" si="68">G4355*I4355</f>
        <v>7391.7984000000015</v>
      </c>
      <c r="K4355" t="s">
        <v>47</v>
      </c>
      <c r="L4355" t="s">
        <v>28</v>
      </c>
      <c r="M4355" t="s">
        <v>71</v>
      </c>
      <c r="N4355" t="s">
        <v>67</v>
      </c>
      <c r="O4355">
        <v>22.4</v>
      </c>
      <c r="P4355">
        <v>3.9</v>
      </c>
      <c r="Q4355" t="s">
        <v>23</v>
      </c>
    </row>
    <row r="4356" spans="1:17" x14ac:dyDescent="0.3">
      <c r="A4356" t="s">
        <v>9085</v>
      </c>
      <c r="B4356" s="1">
        <v>44216</v>
      </c>
      <c r="C4356" t="s">
        <v>9086</v>
      </c>
      <c r="D4356" t="s">
        <v>109</v>
      </c>
      <c r="E4356" t="s">
        <v>46</v>
      </c>
      <c r="F4356">
        <v>12</v>
      </c>
      <c r="G4356">
        <v>12</v>
      </c>
      <c r="H4356">
        <v>951.96</v>
      </c>
      <c r="I4356">
        <v>1094.7539999999999</v>
      </c>
      <c r="J4356">
        <f t="shared" si="68"/>
        <v>13137.047999999999</v>
      </c>
      <c r="K4356" t="s">
        <v>51</v>
      </c>
      <c r="L4356" t="s">
        <v>21</v>
      </c>
      <c r="M4356" t="s">
        <v>22</v>
      </c>
      <c r="N4356" t="s">
        <v>53</v>
      </c>
      <c r="O4356">
        <v>25.82</v>
      </c>
      <c r="P4356">
        <v>3</v>
      </c>
      <c r="Q4356" t="s">
        <v>74</v>
      </c>
    </row>
    <row r="4357" spans="1:17" x14ac:dyDescent="0.3">
      <c r="A4357" t="s">
        <v>9087</v>
      </c>
      <c r="B4357" s="1">
        <v>44871</v>
      </c>
      <c r="C4357" t="s">
        <v>9088</v>
      </c>
      <c r="D4357" t="s">
        <v>133</v>
      </c>
      <c r="E4357" t="s">
        <v>95</v>
      </c>
      <c r="F4357">
        <v>15</v>
      </c>
      <c r="G4357">
        <v>14</v>
      </c>
      <c r="H4357">
        <v>1103.6400000000001</v>
      </c>
      <c r="I4357">
        <v>1169.8584000000001</v>
      </c>
      <c r="J4357">
        <f t="shared" si="68"/>
        <v>16378.017600000001</v>
      </c>
      <c r="K4357" t="s">
        <v>47</v>
      </c>
      <c r="L4357" t="s">
        <v>28</v>
      </c>
      <c r="M4357" t="s">
        <v>22</v>
      </c>
      <c r="N4357" t="s">
        <v>53</v>
      </c>
      <c r="O4357">
        <v>36.979999999999997</v>
      </c>
      <c r="P4357">
        <v>4</v>
      </c>
      <c r="Q4357" t="s">
        <v>23</v>
      </c>
    </row>
    <row r="4358" spans="1:17" x14ac:dyDescent="0.3">
      <c r="A4358" t="s">
        <v>9089</v>
      </c>
      <c r="B4358" s="1">
        <v>44571</v>
      </c>
      <c r="C4358" t="s">
        <v>9090</v>
      </c>
      <c r="D4358" t="s">
        <v>141</v>
      </c>
      <c r="E4358" t="s">
        <v>50</v>
      </c>
      <c r="F4358">
        <v>20</v>
      </c>
      <c r="G4358">
        <v>17</v>
      </c>
      <c r="H4358">
        <v>118.44</v>
      </c>
      <c r="I4358">
        <v>135.02160000000001</v>
      </c>
      <c r="J4358">
        <f t="shared" si="68"/>
        <v>2295.3672000000001</v>
      </c>
      <c r="K4358" t="s">
        <v>20</v>
      </c>
      <c r="L4358" t="s">
        <v>79</v>
      </c>
      <c r="M4358" t="s">
        <v>29</v>
      </c>
      <c r="N4358" t="s">
        <v>37</v>
      </c>
      <c r="O4358">
        <v>31.94</v>
      </c>
      <c r="P4358">
        <v>4.4000000000000004</v>
      </c>
      <c r="Q4358" t="s">
        <v>23</v>
      </c>
    </row>
    <row r="4359" spans="1:17" x14ac:dyDescent="0.3">
      <c r="A4359" t="s">
        <v>9091</v>
      </c>
      <c r="B4359" s="1">
        <v>45224</v>
      </c>
      <c r="C4359" t="s">
        <v>9092</v>
      </c>
      <c r="D4359" t="s">
        <v>109</v>
      </c>
      <c r="E4359" t="s">
        <v>46</v>
      </c>
      <c r="F4359">
        <v>2</v>
      </c>
      <c r="G4359">
        <v>2</v>
      </c>
      <c r="H4359">
        <v>869</v>
      </c>
      <c r="I4359">
        <v>912.45</v>
      </c>
      <c r="J4359">
        <f t="shared" si="68"/>
        <v>1824.9</v>
      </c>
      <c r="K4359" t="s">
        <v>66</v>
      </c>
      <c r="L4359" t="s">
        <v>21</v>
      </c>
      <c r="M4359" t="s">
        <v>29</v>
      </c>
      <c r="N4359" t="s">
        <v>30</v>
      </c>
      <c r="O4359">
        <v>42.56</v>
      </c>
      <c r="P4359">
        <v>2.9</v>
      </c>
      <c r="Q4359" t="s">
        <v>23</v>
      </c>
    </row>
    <row r="4360" spans="1:17" x14ac:dyDescent="0.3">
      <c r="A4360" t="s">
        <v>9093</v>
      </c>
      <c r="B4360" s="1">
        <v>45235</v>
      </c>
      <c r="C4360" t="s">
        <v>6138</v>
      </c>
      <c r="D4360" t="s">
        <v>116</v>
      </c>
      <c r="E4360" t="s">
        <v>117</v>
      </c>
      <c r="F4360">
        <v>15</v>
      </c>
      <c r="G4360">
        <v>12</v>
      </c>
      <c r="H4360">
        <v>290.98</v>
      </c>
      <c r="I4360">
        <v>325.89760000000007</v>
      </c>
      <c r="J4360">
        <f t="shared" si="68"/>
        <v>3910.771200000001</v>
      </c>
      <c r="K4360" t="s">
        <v>47</v>
      </c>
      <c r="L4360" t="s">
        <v>79</v>
      </c>
      <c r="M4360" t="s">
        <v>29</v>
      </c>
      <c r="N4360" t="s">
        <v>67</v>
      </c>
      <c r="O4360">
        <v>10.78</v>
      </c>
      <c r="P4360">
        <v>1.1000000000000001</v>
      </c>
      <c r="Q4360" t="s">
        <v>23</v>
      </c>
    </row>
    <row r="4361" spans="1:17" x14ac:dyDescent="0.3">
      <c r="A4361" t="s">
        <v>9094</v>
      </c>
      <c r="B4361" s="1">
        <v>44748</v>
      </c>
      <c r="C4361" t="s">
        <v>9095</v>
      </c>
      <c r="D4361" t="s">
        <v>65</v>
      </c>
      <c r="E4361" t="s">
        <v>82</v>
      </c>
      <c r="F4361">
        <v>2</v>
      </c>
      <c r="G4361">
        <v>2</v>
      </c>
      <c r="H4361">
        <v>1215.01</v>
      </c>
      <c r="I4361">
        <v>1360.8112000000001</v>
      </c>
      <c r="J4361">
        <f t="shared" si="68"/>
        <v>2721.6224000000002</v>
      </c>
      <c r="K4361" t="s">
        <v>27</v>
      </c>
      <c r="L4361" t="s">
        <v>123</v>
      </c>
      <c r="M4361" t="s">
        <v>29</v>
      </c>
      <c r="N4361" t="s">
        <v>89</v>
      </c>
      <c r="O4361">
        <v>6.46</v>
      </c>
      <c r="P4361">
        <v>2.2999999999999998</v>
      </c>
      <c r="Q4361" t="s">
        <v>23</v>
      </c>
    </row>
    <row r="4362" spans="1:17" x14ac:dyDescent="0.3">
      <c r="A4362" t="s">
        <v>9096</v>
      </c>
      <c r="B4362" s="1">
        <v>45166</v>
      </c>
      <c r="C4362" t="s">
        <v>9097</v>
      </c>
      <c r="D4362" t="s">
        <v>94</v>
      </c>
      <c r="E4362" t="s">
        <v>50</v>
      </c>
      <c r="F4362">
        <v>5</v>
      </c>
      <c r="G4362">
        <v>4</v>
      </c>
      <c r="H4362">
        <v>1366.69</v>
      </c>
      <c r="I4362">
        <v>1571.6934999999999</v>
      </c>
      <c r="J4362">
        <f t="shared" si="68"/>
        <v>6286.7739999999994</v>
      </c>
      <c r="K4362" t="s">
        <v>47</v>
      </c>
      <c r="L4362" t="s">
        <v>35</v>
      </c>
      <c r="M4362" t="s">
        <v>29</v>
      </c>
      <c r="N4362" t="s">
        <v>53</v>
      </c>
      <c r="O4362">
        <v>0.55000000000000004</v>
      </c>
      <c r="P4362">
        <v>1.9</v>
      </c>
      <c r="Q4362" t="s">
        <v>23</v>
      </c>
    </row>
    <row r="4363" spans="1:17" x14ac:dyDescent="0.3">
      <c r="A4363" t="s">
        <v>9098</v>
      </c>
      <c r="B4363" s="1" t="s">
        <v>3201</v>
      </c>
      <c r="C4363" t="s">
        <v>9099</v>
      </c>
      <c r="D4363" t="s">
        <v>33</v>
      </c>
      <c r="E4363" t="s">
        <v>70</v>
      </c>
      <c r="F4363">
        <v>7</v>
      </c>
      <c r="G4363">
        <v>6</v>
      </c>
      <c r="H4363">
        <v>127.43</v>
      </c>
      <c r="I4363">
        <v>140.17300000000003</v>
      </c>
      <c r="J4363">
        <f t="shared" si="68"/>
        <v>841.03800000000024</v>
      </c>
      <c r="K4363" t="s">
        <v>47</v>
      </c>
      <c r="L4363" t="s">
        <v>21</v>
      </c>
      <c r="M4363" t="s">
        <v>29</v>
      </c>
      <c r="O4363">
        <v>23.48</v>
      </c>
      <c r="P4363">
        <v>4.0999999999999996</v>
      </c>
      <c r="Q4363" t="s">
        <v>23</v>
      </c>
    </row>
    <row r="4364" spans="1:17" x14ac:dyDescent="0.3">
      <c r="A4364" t="s">
        <v>9100</v>
      </c>
      <c r="B4364" s="1">
        <v>44215</v>
      </c>
      <c r="C4364" t="s">
        <v>9101</v>
      </c>
      <c r="D4364" t="s">
        <v>94</v>
      </c>
      <c r="E4364" t="s">
        <v>117</v>
      </c>
      <c r="F4364">
        <v>2</v>
      </c>
      <c r="G4364">
        <v>2</v>
      </c>
      <c r="H4364">
        <v>77.430000000000007</v>
      </c>
      <c r="I4364">
        <v>81.301500000000004</v>
      </c>
      <c r="J4364">
        <f t="shared" si="68"/>
        <v>162.60300000000001</v>
      </c>
      <c r="K4364" t="s">
        <v>27</v>
      </c>
      <c r="L4364" t="s">
        <v>42</v>
      </c>
      <c r="M4364" t="s">
        <v>36</v>
      </c>
      <c r="N4364" t="s">
        <v>30</v>
      </c>
      <c r="O4364">
        <v>34.93</v>
      </c>
      <c r="P4364">
        <v>4.9000000000000004</v>
      </c>
      <c r="Q4364" t="s">
        <v>23</v>
      </c>
    </row>
    <row r="4365" spans="1:17" x14ac:dyDescent="0.3">
      <c r="A4365" t="s">
        <v>9102</v>
      </c>
      <c r="B4365" s="1">
        <v>45320</v>
      </c>
      <c r="C4365" t="s">
        <v>9103</v>
      </c>
      <c r="D4365" t="s">
        <v>116</v>
      </c>
      <c r="E4365" t="s">
        <v>117</v>
      </c>
      <c r="F4365">
        <v>18</v>
      </c>
      <c r="G4365">
        <v>17</v>
      </c>
      <c r="H4365">
        <v>583.32000000000005</v>
      </c>
      <c r="I4365">
        <v>635.81880000000012</v>
      </c>
      <c r="J4365">
        <f t="shared" si="68"/>
        <v>10808.919600000003</v>
      </c>
      <c r="K4365" t="s">
        <v>51</v>
      </c>
      <c r="L4365" t="s">
        <v>42</v>
      </c>
      <c r="M4365" t="s">
        <v>22</v>
      </c>
      <c r="N4365" t="s">
        <v>9104</v>
      </c>
      <c r="O4365">
        <v>44.98</v>
      </c>
      <c r="P4365">
        <v>1.6</v>
      </c>
      <c r="Q4365" t="s">
        <v>23</v>
      </c>
    </row>
    <row r="4366" spans="1:17" x14ac:dyDescent="0.3">
      <c r="A4366" t="s">
        <v>9105</v>
      </c>
      <c r="B4366" s="1">
        <v>45323</v>
      </c>
      <c r="C4366" t="s">
        <v>9106</v>
      </c>
      <c r="D4366" t="s">
        <v>77</v>
      </c>
      <c r="E4366" t="s">
        <v>19</v>
      </c>
      <c r="F4366">
        <v>6</v>
      </c>
      <c r="G4366">
        <v>6</v>
      </c>
      <c r="H4366">
        <v>172.32</v>
      </c>
      <c r="I4366">
        <v>192.9984</v>
      </c>
      <c r="J4366">
        <f t="shared" si="68"/>
        <v>1157.9904000000001</v>
      </c>
      <c r="K4366" t="s">
        <v>27</v>
      </c>
      <c r="L4366" t="s">
        <v>21</v>
      </c>
      <c r="M4366" t="s">
        <v>36</v>
      </c>
      <c r="N4366" t="s">
        <v>30</v>
      </c>
      <c r="O4366">
        <v>0.02</v>
      </c>
      <c r="P4366">
        <v>4.3</v>
      </c>
      <c r="Q4366" t="s">
        <v>23</v>
      </c>
    </row>
    <row r="4367" spans="1:17" x14ac:dyDescent="0.3">
      <c r="A4367" t="s">
        <v>9107</v>
      </c>
      <c r="B4367" s="1">
        <v>45512</v>
      </c>
      <c r="C4367" t="s">
        <v>9108</v>
      </c>
      <c r="D4367" t="s">
        <v>77</v>
      </c>
      <c r="E4367" t="s">
        <v>19</v>
      </c>
      <c r="F4367">
        <v>6</v>
      </c>
      <c r="G4367">
        <v>6</v>
      </c>
      <c r="H4367">
        <v>399.06</v>
      </c>
      <c r="I4367">
        <v>430.98480000000001</v>
      </c>
      <c r="J4367">
        <f t="shared" si="68"/>
        <v>2585.9088000000002</v>
      </c>
      <c r="K4367" t="s">
        <v>51</v>
      </c>
      <c r="L4367" t="s">
        <v>35</v>
      </c>
      <c r="M4367" t="s">
        <v>36</v>
      </c>
      <c r="N4367" t="s">
        <v>37</v>
      </c>
      <c r="O4367">
        <v>4.47</v>
      </c>
      <c r="P4367">
        <v>4</v>
      </c>
      <c r="Q4367" t="s">
        <v>23</v>
      </c>
    </row>
    <row r="4368" spans="1:17" x14ac:dyDescent="0.3">
      <c r="A4368" t="s">
        <v>9109</v>
      </c>
      <c r="B4368" s="1">
        <v>45176</v>
      </c>
      <c r="C4368" t="s">
        <v>9110</v>
      </c>
      <c r="D4368" t="s">
        <v>94</v>
      </c>
      <c r="E4368" t="s">
        <v>50</v>
      </c>
      <c r="F4368">
        <v>6</v>
      </c>
      <c r="G4368">
        <v>5</v>
      </c>
      <c r="H4368">
        <v>1216.1500000000001</v>
      </c>
      <c r="I4368">
        <v>1337.7650000000001</v>
      </c>
      <c r="J4368">
        <f t="shared" si="68"/>
        <v>6688.8250000000007</v>
      </c>
      <c r="K4368" t="s">
        <v>47</v>
      </c>
      <c r="L4368" t="s">
        <v>86</v>
      </c>
      <c r="M4368" t="s">
        <v>22</v>
      </c>
      <c r="N4368" t="s">
        <v>89</v>
      </c>
      <c r="O4368">
        <v>29.38</v>
      </c>
      <c r="P4368">
        <v>3.3</v>
      </c>
      <c r="Q4368" t="s">
        <v>23</v>
      </c>
    </row>
    <row r="4369" spans="1:17" x14ac:dyDescent="0.3">
      <c r="A4369" t="s">
        <v>9111</v>
      </c>
      <c r="B4369" s="1">
        <v>45153</v>
      </c>
      <c r="C4369" t="s">
        <v>9112</v>
      </c>
      <c r="D4369" t="s">
        <v>109</v>
      </c>
      <c r="E4369" t="s">
        <v>46</v>
      </c>
      <c r="F4369">
        <v>13</v>
      </c>
      <c r="G4369">
        <v>13</v>
      </c>
      <c r="H4369">
        <v>1103.25</v>
      </c>
      <c r="I4369">
        <v>1257.7050000000002</v>
      </c>
      <c r="J4369">
        <f t="shared" si="68"/>
        <v>16350.165000000003</v>
      </c>
      <c r="K4369" t="s">
        <v>66</v>
      </c>
      <c r="L4369" t="s">
        <v>35</v>
      </c>
      <c r="M4369" t="s">
        <v>71</v>
      </c>
      <c r="N4369" t="s">
        <v>89</v>
      </c>
      <c r="O4369">
        <v>40.08</v>
      </c>
      <c r="P4369">
        <v>4.3</v>
      </c>
      <c r="Q4369" t="s">
        <v>74</v>
      </c>
    </row>
    <row r="4370" spans="1:17" x14ac:dyDescent="0.3">
      <c r="A4370" t="s">
        <v>9113</v>
      </c>
      <c r="B4370" s="1">
        <v>44253</v>
      </c>
      <c r="C4370" t="s">
        <v>9114</v>
      </c>
      <c r="D4370" t="s">
        <v>133</v>
      </c>
      <c r="E4370" t="s">
        <v>95</v>
      </c>
      <c r="F4370">
        <v>20</v>
      </c>
      <c r="G4370">
        <v>16</v>
      </c>
      <c r="H4370">
        <v>1097.6500000000001</v>
      </c>
      <c r="I4370">
        <v>1152.5325000000003</v>
      </c>
      <c r="J4370">
        <f t="shared" si="68"/>
        <v>18440.520000000004</v>
      </c>
      <c r="K4370" t="s">
        <v>47</v>
      </c>
      <c r="L4370" t="s">
        <v>79</v>
      </c>
      <c r="M4370" t="s">
        <v>29</v>
      </c>
      <c r="N4370" t="s">
        <v>53</v>
      </c>
      <c r="O4370">
        <v>45.84</v>
      </c>
      <c r="P4370">
        <v>3.9</v>
      </c>
      <c r="Q4370" t="s">
        <v>111</v>
      </c>
    </row>
    <row r="4371" spans="1:17" x14ac:dyDescent="0.3">
      <c r="A4371" t="s">
        <v>9115</v>
      </c>
      <c r="B4371" s="1">
        <v>44684</v>
      </c>
      <c r="C4371" t="s">
        <v>9116</v>
      </c>
      <c r="D4371" t="s">
        <v>141</v>
      </c>
      <c r="E4371" t="s">
        <v>117</v>
      </c>
      <c r="F4371">
        <v>16</v>
      </c>
      <c r="G4371">
        <v>16</v>
      </c>
      <c r="H4371">
        <v>1105.3599999999999</v>
      </c>
      <c r="I4371">
        <v>1260.1104</v>
      </c>
      <c r="J4371">
        <f t="shared" si="68"/>
        <v>20161.7664</v>
      </c>
      <c r="K4371" t="s">
        <v>66</v>
      </c>
      <c r="L4371" t="s">
        <v>21</v>
      </c>
      <c r="M4371" t="s">
        <v>36</v>
      </c>
      <c r="N4371" t="s">
        <v>67</v>
      </c>
      <c r="O4371">
        <v>39.11</v>
      </c>
      <c r="P4371">
        <v>4</v>
      </c>
      <c r="Q4371" t="s">
        <v>23</v>
      </c>
    </row>
    <row r="4372" spans="1:17" x14ac:dyDescent="0.3">
      <c r="A4372" t="s">
        <v>9117</v>
      </c>
      <c r="B4372" s="1">
        <v>45359</v>
      </c>
      <c r="C4372" t="s">
        <v>9118</v>
      </c>
      <c r="D4372" t="s">
        <v>141</v>
      </c>
      <c r="E4372" t="s">
        <v>50</v>
      </c>
      <c r="F4372">
        <v>5</v>
      </c>
      <c r="G4372">
        <v>5</v>
      </c>
      <c r="H4372">
        <v>1476.03</v>
      </c>
      <c r="I4372">
        <v>1697.4344999999998</v>
      </c>
      <c r="J4372">
        <f t="shared" si="68"/>
        <v>8487.1724999999988</v>
      </c>
      <c r="K4372" t="s">
        <v>20</v>
      </c>
      <c r="L4372" t="s">
        <v>35</v>
      </c>
      <c r="M4372" t="s">
        <v>71</v>
      </c>
      <c r="N4372" t="s">
        <v>37</v>
      </c>
      <c r="O4372">
        <v>46.31</v>
      </c>
      <c r="P4372">
        <v>9</v>
      </c>
      <c r="Q4372" t="s">
        <v>23</v>
      </c>
    </row>
    <row r="4373" spans="1:17" x14ac:dyDescent="0.3">
      <c r="A4373" t="s">
        <v>9119</v>
      </c>
      <c r="B4373" s="1">
        <v>45585</v>
      </c>
      <c r="C4373" t="s">
        <v>9120</v>
      </c>
      <c r="D4373" t="s">
        <v>45</v>
      </c>
      <c r="E4373" t="s">
        <v>110</v>
      </c>
      <c r="F4373">
        <v>16</v>
      </c>
      <c r="G4373">
        <v>13</v>
      </c>
      <c r="H4373">
        <v>1359.85</v>
      </c>
      <c r="I4373">
        <v>1455.0395000000001</v>
      </c>
      <c r="J4373">
        <f t="shared" si="68"/>
        <v>18915.513500000001</v>
      </c>
      <c r="K4373" t="s">
        <v>27</v>
      </c>
      <c r="L4373" t="s">
        <v>42</v>
      </c>
      <c r="M4373" t="s">
        <v>36</v>
      </c>
      <c r="N4373" t="s">
        <v>37</v>
      </c>
      <c r="O4373">
        <v>36.130000000000003</v>
      </c>
      <c r="P4373">
        <v>4.7</v>
      </c>
      <c r="Q4373" t="s">
        <v>23</v>
      </c>
    </row>
    <row r="4374" spans="1:17" x14ac:dyDescent="0.3">
      <c r="A4374" t="s">
        <v>1320</v>
      </c>
      <c r="B4374" s="1">
        <v>44929</v>
      </c>
      <c r="C4374" t="s">
        <v>9121</v>
      </c>
      <c r="D4374" t="s">
        <v>56</v>
      </c>
      <c r="E4374" t="s">
        <v>57</v>
      </c>
      <c r="F4374">
        <v>18</v>
      </c>
      <c r="G4374">
        <v>14</v>
      </c>
      <c r="H4374">
        <v>615.55999999999995</v>
      </c>
      <c r="I4374">
        <v>683.27160000000003</v>
      </c>
      <c r="J4374">
        <f t="shared" si="68"/>
        <v>9565.8024000000005</v>
      </c>
      <c r="K4374" t="s">
        <v>27</v>
      </c>
      <c r="L4374" t="s">
        <v>42</v>
      </c>
      <c r="M4374" t="s">
        <v>71</v>
      </c>
      <c r="N4374" t="s">
        <v>89</v>
      </c>
      <c r="O4374">
        <v>49.77</v>
      </c>
      <c r="P4374">
        <v>3.6</v>
      </c>
      <c r="Q4374" t="s">
        <v>23</v>
      </c>
    </row>
    <row r="4375" spans="1:17" x14ac:dyDescent="0.3">
      <c r="A4375" t="s">
        <v>9122</v>
      </c>
      <c r="B4375" s="1">
        <v>44901</v>
      </c>
      <c r="C4375" t="s">
        <v>9123</v>
      </c>
      <c r="D4375" t="s">
        <v>40</v>
      </c>
      <c r="E4375" t="s">
        <v>41</v>
      </c>
      <c r="F4375">
        <v>3</v>
      </c>
      <c r="G4375">
        <v>2</v>
      </c>
      <c r="H4375">
        <v>753.97</v>
      </c>
      <c r="I4375">
        <v>806.74790000000007</v>
      </c>
      <c r="J4375">
        <f t="shared" si="68"/>
        <v>1613.4958000000001</v>
      </c>
      <c r="K4375" t="s">
        <v>66</v>
      </c>
      <c r="L4375" t="s">
        <v>86</v>
      </c>
      <c r="M4375" t="s">
        <v>22</v>
      </c>
      <c r="N4375" t="s">
        <v>30</v>
      </c>
      <c r="O4375">
        <v>42.73</v>
      </c>
      <c r="P4375">
        <v>2.5</v>
      </c>
      <c r="Q4375" t="s">
        <v>111</v>
      </c>
    </row>
    <row r="4376" spans="1:17" x14ac:dyDescent="0.3">
      <c r="A4376" t="s">
        <v>9124</v>
      </c>
      <c r="B4376" s="1">
        <v>45437</v>
      </c>
      <c r="C4376" t="s">
        <v>9125</v>
      </c>
      <c r="D4376" t="s">
        <v>45</v>
      </c>
      <c r="E4376" t="s">
        <v>46</v>
      </c>
      <c r="F4376">
        <v>9</v>
      </c>
      <c r="G4376">
        <v>7</v>
      </c>
      <c r="H4376">
        <v>659.86</v>
      </c>
      <c r="I4376">
        <v>699.4516000000001</v>
      </c>
      <c r="J4376">
        <f t="shared" si="68"/>
        <v>4896.1612000000005</v>
      </c>
      <c r="K4376" t="s">
        <v>27</v>
      </c>
      <c r="L4376" t="s">
        <v>42</v>
      </c>
      <c r="M4376" t="s">
        <v>22</v>
      </c>
      <c r="N4376" t="s">
        <v>53</v>
      </c>
      <c r="P4376" t="s">
        <v>316</v>
      </c>
      <c r="Q4376" t="s">
        <v>23</v>
      </c>
    </row>
    <row r="4377" spans="1:17" x14ac:dyDescent="0.3">
      <c r="A4377" t="s">
        <v>9126</v>
      </c>
      <c r="B4377" s="1">
        <v>44747</v>
      </c>
      <c r="C4377" t="s">
        <v>9127</v>
      </c>
      <c r="D4377" t="s">
        <v>56</v>
      </c>
      <c r="E4377" t="s">
        <v>1547</v>
      </c>
      <c r="F4377">
        <v>6</v>
      </c>
      <c r="G4377">
        <v>6</v>
      </c>
      <c r="H4377">
        <v>257.75</v>
      </c>
      <c r="I4377">
        <v>288.68</v>
      </c>
      <c r="J4377">
        <f t="shared" si="68"/>
        <v>1732.08</v>
      </c>
      <c r="K4377" t="s">
        <v>51</v>
      </c>
      <c r="L4377" t="s">
        <v>123</v>
      </c>
      <c r="M4377" t="s">
        <v>71</v>
      </c>
      <c r="N4377" t="s">
        <v>89</v>
      </c>
      <c r="O4377">
        <v>19.829999999999998</v>
      </c>
      <c r="P4377">
        <v>1.9</v>
      </c>
      <c r="Q4377" t="s">
        <v>23</v>
      </c>
    </row>
    <row r="4378" spans="1:17" x14ac:dyDescent="0.3">
      <c r="A4378" t="s">
        <v>9128</v>
      </c>
      <c r="B4378" s="1">
        <v>44753</v>
      </c>
      <c r="C4378" t="s">
        <v>9129</v>
      </c>
      <c r="D4378" t="s">
        <v>85</v>
      </c>
      <c r="E4378" t="s">
        <v>78</v>
      </c>
      <c r="F4378">
        <v>16</v>
      </c>
      <c r="G4378">
        <v>15</v>
      </c>
      <c r="H4378">
        <v>6</v>
      </c>
      <c r="I4378">
        <v>6.3000000000000007</v>
      </c>
      <c r="J4378">
        <f t="shared" si="68"/>
        <v>94.500000000000014</v>
      </c>
      <c r="K4378" t="s">
        <v>20</v>
      </c>
      <c r="L4378" t="s">
        <v>42</v>
      </c>
      <c r="M4378" t="s">
        <v>71</v>
      </c>
      <c r="N4378" t="s">
        <v>67</v>
      </c>
      <c r="O4378">
        <v>0.28999999999999998</v>
      </c>
      <c r="P4378">
        <v>4</v>
      </c>
      <c r="Q4378" t="s">
        <v>23</v>
      </c>
    </row>
    <row r="4379" spans="1:17" x14ac:dyDescent="0.3">
      <c r="A4379" t="s">
        <v>9130</v>
      </c>
      <c r="B4379" s="1">
        <v>44195</v>
      </c>
      <c r="C4379" t="s">
        <v>9131</v>
      </c>
      <c r="D4379" t="s">
        <v>45</v>
      </c>
      <c r="E4379" t="s">
        <v>110</v>
      </c>
      <c r="F4379">
        <v>9</v>
      </c>
      <c r="G4379">
        <v>7</v>
      </c>
      <c r="H4379">
        <v>865.6</v>
      </c>
      <c r="I4379">
        <v>934.84800000000007</v>
      </c>
      <c r="J4379">
        <f t="shared" si="68"/>
        <v>6543.9360000000006</v>
      </c>
      <c r="K4379" t="s">
        <v>51</v>
      </c>
      <c r="L4379" t="s">
        <v>35</v>
      </c>
      <c r="M4379" t="s">
        <v>36</v>
      </c>
      <c r="N4379" t="s">
        <v>37</v>
      </c>
      <c r="O4379">
        <v>21.43</v>
      </c>
      <c r="P4379">
        <v>4.4000000000000004</v>
      </c>
    </row>
    <row r="4380" spans="1:17" x14ac:dyDescent="0.3">
      <c r="A4380" t="s">
        <v>9132</v>
      </c>
      <c r="B4380" s="1">
        <v>45112</v>
      </c>
      <c r="C4380" t="s">
        <v>9133</v>
      </c>
      <c r="D4380" t="s">
        <v>77</v>
      </c>
      <c r="E4380" t="s">
        <v>19</v>
      </c>
      <c r="F4380">
        <v>14</v>
      </c>
      <c r="G4380">
        <v>11</v>
      </c>
      <c r="H4380">
        <v>748.18</v>
      </c>
      <c r="I4380">
        <v>785.58899999999994</v>
      </c>
      <c r="J4380">
        <f t="shared" si="68"/>
        <v>8641.4789999999994</v>
      </c>
      <c r="K4380" t="s">
        <v>51</v>
      </c>
      <c r="L4380" t="s">
        <v>35</v>
      </c>
      <c r="M4380" t="s">
        <v>36</v>
      </c>
      <c r="N4380" t="s">
        <v>37</v>
      </c>
      <c r="O4380">
        <v>32.340000000000003</v>
      </c>
      <c r="P4380">
        <v>2.4</v>
      </c>
      <c r="Q4380" t="s">
        <v>23</v>
      </c>
    </row>
    <row r="4381" spans="1:17" x14ac:dyDescent="0.3">
      <c r="A4381" t="s">
        <v>9134</v>
      </c>
      <c r="B4381" s="1">
        <v>44371</v>
      </c>
      <c r="C4381" t="s">
        <v>9135</v>
      </c>
      <c r="D4381" t="s">
        <v>77</v>
      </c>
      <c r="E4381" t="s">
        <v>19</v>
      </c>
      <c r="F4381">
        <v>1</v>
      </c>
      <c r="G4381">
        <v>1</v>
      </c>
      <c r="H4381">
        <v>1229.06</v>
      </c>
      <c r="I4381">
        <v>1339.6754000000001</v>
      </c>
      <c r="J4381">
        <f t="shared" si="68"/>
        <v>1339.6754000000001</v>
      </c>
      <c r="K4381" t="s">
        <v>27</v>
      </c>
      <c r="L4381" t="s">
        <v>42</v>
      </c>
      <c r="M4381" t="s">
        <v>36</v>
      </c>
      <c r="N4381" t="s">
        <v>53</v>
      </c>
      <c r="O4381">
        <v>4.5</v>
      </c>
      <c r="P4381">
        <v>4.3</v>
      </c>
      <c r="Q4381" t="s">
        <v>23</v>
      </c>
    </row>
    <row r="4382" spans="1:17" x14ac:dyDescent="0.3">
      <c r="A4382" t="s">
        <v>9136</v>
      </c>
      <c r="B4382" s="1">
        <v>44599</v>
      </c>
      <c r="C4382" t="s">
        <v>2526</v>
      </c>
      <c r="D4382" t="s">
        <v>85</v>
      </c>
      <c r="E4382" t="s">
        <v>9137</v>
      </c>
      <c r="F4382">
        <v>5</v>
      </c>
      <c r="G4382">
        <v>5</v>
      </c>
      <c r="H4382">
        <v>751.36</v>
      </c>
      <c r="I4382">
        <v>826.49600000000009</v>
      </c>
      <c r="J4382">
        <f t="shared" si="68"/>
        <v>4132.4800000000005</v>
      </c>
      <c r="K4382" t="s">
        <v>27</v>
      </c>
      <c r="L4382" t="s">
        <v>79</v>
      </c>
      <c r="M4382" t="s">
        <v>36</v>
      </c>
      <c r="N4382" t="s">
        <v>89</v>
      </c>
      <c r="O4382">
        <v>4.8600000000000003</v>
      </c>
      <c r="P4382">
        <v>2.2999999999999998</v>
      </c>
      <c r="Q4382" t="s">
        <v>23</v>
      </c>
    </row>
    <row r="4383" spans="1:17" x14ac:dyDescent="0.3">
      <c r="A4383" t="s">
        <v>9138</v>
      </c>
      <c r="B4383" s="1">
        <v>44607</v>
      </c>
      <c r="C4383" t="s">
        <v>9139</v>
      </c>
      <c r="D4383" t="s">
        <v>45</v>
      </c>
      <c r="E4383" t="s">
        <v>46</v>
      </c>
      <c r="F4383">
        <v>3</v>
      </c>
      <c r="G4383">
        <v>2</v>
      </c>
      <c r="H4383">
        <v>152.01</v>
      </c>
      <c r="I4383">
        <v>162.6507</v>
      </c>
      <c r="J4383">
        <f t="shared" si="68"/>
        <v>325.3014</v>
      </c>
      <c r="K4383" t="s">
        <v>20</v>
      </c>
      <c r="L4383" t="s">
        <v>123</v>
      </c>
      <c r="M4383" t="s">
        <v>36</v>
      </c>
      <c r="N4383" t="s">
        <v>37</v>
      </c>
      <c r="O4383">
        <v>2.74</v>
      </c>
      <c r="P4383">
        <v>4.8</v>
      </c>
      <c r="Q4383" t="s">
        <v>23</v>
      </c>
    </row>
    <row r="4384" spans="1:17" x14ac:dyDescent="0.3">
      <c r="A4384" t="s">
        <v>9140</v>
      </c>
      <c r="B4384" s="1">
        <v>44015</v>
      </c>
      <c r="D4384" t="s">
        <v>100</v>
      </c>
      <c r="E4384" t="s">
        <v>9141</v>
      </c>
      <c r="F4384">
        <v>19</v>
      </c>
      <c r="G4384">
        <v>19</v>
      </c>
      <c r="H4384">
        <v>1156.29</v>
      </c>
      <c r="I4384">
        <v>1260.3561</v>
      </c>
      <c r="J4384">
        <f t="shared" si="68"/>
        <v>23946.765899999999</v>
      </c>
      <c r="K4384" t="s">
        <v>51</v>
      </c>
      <c r="L4384" t="s">
        <v>28</v>
      </c>
      <c r="M4384" t="s">
        <v>29</v>
      </c>
      <c r="N4384" t="s">
        <v>30</v>
      </c>
      <c r="O4384">
        <v>39.36</v>
      </c>
      <c r="P4384">
        <v>2.2000000000000002</v>
      </c>
      <c r="Q4384" t="s">
        <v>23</v>
      </c>
    </row>
    <row r="4385" spans="1:17" x14ac:dyDescent="0.3">
      <c r="A4385" t="s">
        <v>9142</v>
      </c>
      <c r="B4385" s="1">
        <v>45200</v>
      </c>
      <c r="C4385" t="s">
        <v>9143</v>
      </c>
      <c r="D4385" t="s">
        <v>40</v>
      </c>
      <c r="E4385" t="s">
        <v>41</v>
      </c>
      <c r="F4385">
        <v>6</v>
      </c>
      <c r="G4385">
        <v>5</v>
      </c>
      <c r="H4385">
        <v>1495.71</v>
      </c>
      <c r="I4385">
        <v>1600.4097000000002</v>
      </c>
      <c r="J4385">
        <f t="shared" si="68"/>
        <v>8002.0485000000008</v>
      </c>
      <c r="K4385" t="s">
        <v>51</v>
      </c>
      <c r="L4385" t="s">
        <v>21</v>
      </c>
      <c r="M4385" t="s">
        <v>71</v>
      </c>
      <c r="N4385" t="s">
        <v>53</v>
      </c>
      <c r="O4385">
        <v>46.04</v>
      </c>
      <c r="P4385">
        <v>3.4</v>
      </c>
      <c r="Q4385" t="s">
        <v>23</v>
      </c>
    </row>
    <row r="4386" spans="1:17" x14ac:dyDescent="0.3">
      <c r="A4386" t="s">
        <v>9144</v>
      </c>
      <c r="B4386" s="1">
        <v>44693</v>
      </c>
      <c r="C4386" t="s">
        <v>9145</v>
      </c>
      <c r="D4386" t="s">
        <v>77</v>
      </c>
      <c r="E4386" t="s">
        <v>82</v>
      </c>
      <c r="F4386">
        <v>17</v>
      </c>
      <c r="G4386">
        <v>16</v>
      </c>
      <c r="H4386">
        <v>993.24</v>
      </c>
      <c r="I4386">
        <v>1082.6316000000002</v>
      </c>
      <c r="J4386">
        <f t="shared" si="68"/>
        <v>17322.105600000003</v>
      </c>
      <c r="K4386" t="s">
        <v>47</v>
      </c>
      <c r="L4386" t="s">
        <v>21</v>
      </c>
      <c r="M4386" t="s">
        <v>36</v>
      </c>
      <c r="N4386" t="s">
        <v>37</v>
      </c>
      <c r="O4386">
        <v>28.99</v>
      </c>
      <c r="P4386">
        <v>1.1000000000000001</v>
      </c>
      <c r="Q4386" t="s">
        <v>205</v>
      </c>
    </row>
    <row r="4387" spans="1:17" x14ac:dyDescent="0.3">
      <c r="A4387" t="s">
        <v>9146</v>
      </c>
      <c r="B4387" s="1">
        <v>45346</v>
      </c>
      <c r="C4387" t="s">
        <v>9147</v>
      </c>
      <c r="D4387" t="s">
        <v>45</v>
      </c>
      <c r="E4387" t="s">
        <v>120</v>
      </c>
      <c r="F4387">
        <v>18</v>
      </c>
      <c r="G4387">
        <v>15</v>
      </c>
      <c r="H4387">
        <v>444.04</v>
      </c>
      <c r="I4387">
        <v>470.68240000000003</v>
      </c>
      <c r="J4387">
        <f t="shared" si="68"/>
        <v>7060.2360000000008</v>
      </c>
      <c r="K4387" t="s">
        <v>66</v>
      </c>
      <c r="L4387" t="s">
        <v>21</v>
      </c>
      <c r="M4387" t="s">
        <v>22</v>
      </c>
      <c r="N4387" t="s">
        <v>89</v>
      </c>
      <c r="O4387">
        <v>-5</v>
      </c>
      <c r="P4387">
        <v>3.3</v>
      </c>
      <c r="Q4387" t="s">
        <v>23</v>
      </c>
    </row>
    <row r="4388" spans="1:17" x14ac:dyDescent="0.3">
      <c r="A4388" t="s">
        <v>9148</v>
      </c>
      <c r="B4388" s="1">
        <v>45190</v>
      </c>
      <c r="C4388" t="s">
        <v>9149</v>
      </c>
      <c r="D4388" t="s">
        <v>116</v>
      </c>
      <c r="E4388" t="s">
        <v>50</v>
      </c>
      <c r="F4388">
        <v>2</v>
      </c>
      <c r="G4388">
        <v>2</v>
      </c>
      <c r="H4388">
        <v>1266.75</v>
      </c>
      <c r="I4388">
        <v>1444.0950000000003</v>
      </c>
      <c r="J4388">
        <f t="shared" si="68"/>
        <v>2888.1900000000005</v>
      </c>
      <c r="K4388" t="s">
        <v>27</v>
      </c>
      <c r="L4388" t="s">
        <v>28</v>
      </c>
      <c r="M4388" t="s">
        <v>29</v>
      </c>
      <c r="N4388" t="s">
        <v>67</v>
      </c>
      <c r="O4388">
        <v>49.58</v>
      </c>
      <c r="P4388">
        <v>2.9</v>
      </c>
      <c r="Q4388" t="s">
        <v>74</v>
      </c>
    </row>
    <row r="4389" spans="1:17" x14ac:dyDescent="0.3">
      <c r="A4389" t="s">
        <v>9150</v>
      </c>
      <c r="B4389" s="1">
        <v>44276</v>
      </c>
      <c r="C4389" t="s">
        <v>9151</v>
      </c>
      <c r="D4389" t="s">
        <v>45</v>
      </c>
      <c r="E4389" t="s">
        <v>120</v>
      </c>
      <c r="F4389">
        <v>14</v>
      </c>
      <c r="G4389">
        <v>14</v>
      </c>
      <c r="H4389">
        <v>392.74</v>
      </c>
      <c r="I4389">
        <v>439.86880000000008</v>
      </c>
      <c r="J4389">
        <f t="shared" si="68"/>
        <v>6158.1632000000009</v>
      </c>
      <c r="K4389" t="s">
        <v>47</v>
      </c>
      <c r="L4389" t="s">
        <v>35</v>
      </c>
      <c r="N4389" t="s">
        <v>30</v>
      </c>
      <c r="O4389">
        <v>-5</v>
      </c>
      <c r="P4389">
        <v>3.3</v>
      </c>
      <c r="Q4389" t="s">
        <v>23</v>
      </c>
    </row>
    <row r="4390" spans="1:17" x14ac:dyDescent="0.3">
      <c r="A4390" t="s">
        <v>9152</v>
      </c>
      <c r="B4390" s="1">
        <v>44749</v>
      </c>
      <c r="C4390" t="s">
        <v>9153</v>
      </c>
      <c r="D4390" t="s">
        <v>100</v>
      </c>
      <c r="E4390" t="s">
        <v>41</v>
      </c>
      <c r="F4390">
        <v>19</v>
      </c>
      <c r="G4390">
        <v>17</v>
      </c>
      <c r="H4390">
        <v>580.71</v>
      </c>
      <c r="I4390">
        <v>615.5526000000001</v>
      </c>
      <c r="J4390">
        <f t="shared" si="68"/>
        <v>10464.394200000002</v>
      </c>
      <c r="K4390" t="s">
        <v>66</v>
      </c>
      <c r="L4390" t="s">
        <v>21</v>
      </c>
      <c r="M4390" t="s">
        <v>22</v>
      </c>
      <c r="N4390" t="s">
        <v>89</v>
      </c>
      <c r="O4390">
        <v>12.96</v>
      </c>
      <c r="P4390">
        <v>3.7</v>
      </c>
      <c r="Q4390" t="s">
        <v>23</v>
      </c>
    </row>
    <row r="4391" spans="1:17" x14ac:dyDescent="0.3">
      <c r="A4391" t="s">
        <v>9154</v>
      </c>
      <c r="B4391" s="1">
        <v>44646</v>
      </c>
      <c r="D4391" t="s">
        <v>40</v>
      </c>
      <c r="E4391" t="s">
        <v>57</v>
      </c>
      <c r="F4391">
        <v>2</v>
      </c>
      <c r="G4391">
        <v>2</v>
      </c>
      <c r="H4391">
        <v>1068.92</v>
      </c>
      <c r="I4391">
        <v>1154.4336000000001</v>
      </c>
      <c r="J4391">
        <f t="shared" si="68"/>
        <v>2308.8672000000001</v>
      </c>
      <c r="K4391" t="s">
        <v>27</v>
      </c>
      <c r="L4391" t="s">
        <v>42</v>
      </c>
      <c r="M4391" t="s">
        <v>71</v>
      </c>
      <c r="N4391" t="s">
        <v>53</v>
      </c>
      <c r="O4391">
        <v>42.16</v>
      </c>
      <c r="P4391">
        <v>3.5</v>
      </c>
      <c r="Q4391" t="s">
        <v>111</v>
      </c>
    </row>
    <row r="4392" spans="1:17" x14ac:dyDescent="0.3">
      <c r="A4392" t="s">
        <v>9155</v>
      </c>
      <c r="B4392" s="1">
        <v>44476</v>
      </c>
      <c r="C4392" t="s">
        <v>9156</v>
      </c>
      <c r="D4392" t="s">
        <v>45</v>
      </c>
      <c r="E4392" t="s">
        <v>46</v>
      </c>
      <c r="F4392">
        <v>10</v>
      </c>
      <c r="G4392">
        <v>10</v>
      </c>
      <c r="H4392">
        <v>373.55</v>
      </c>
      <c r="I4392">
        <v>407.16950000000003</v>
      </c>
      <c r="J4392">
        <f t="shared" si="68"/>
        <v>4071.6950000000002</v>
      </c>
      <c r="K4392" t="s">
        <v>66</v>
      </c>
      <c r="L4392" t="s">
        <v>28</v>
      </c>
      <c r="M4392" t="s">
        <v>71</v>
      </c>
      <c r="N4392" t="s">
        <v>37</v>
      </c>
      <c r="O4392">
        <v>20.010000000000002</v>
      </c>
      <c r="P4392">
        <v>4.8</v>
      </c>
      <c r="Q4392" t="s">
        <v>23</v>
      </c>
    </row>
    <row r="4393" spans="1:17" x14ac:dyDescent="0.3">
      <c r="A4393" t="s">
        <v>9157</v>
      </c>
      <c r="B4393" s="1">
        <v>43965</v>
      </c>
      <c r="C4393" t="s">
        <v>9158</v>
      </c>
      <c r="D4393" t="s">
        <v>141</v>
      </c>
      <c r="E4393" t="s">
        <v>95</v>
      </c>
      <c r="F4393">
        <v>7</v>
      </c>
      <c r="G4393">
        <v>7</v>
      </c>
      <c r="H4393">
        <v>674.86</v>
      </c>
      <c r="I4393">
        <v>776.08899999999994</v>
      </c>
      <c r="J4393">
        <f t="shared" si="68"/>
        <v>5432.6229999999996</v>
      </c>
      <c r="K4393" t="s">
        <v>66</v>
      </c>
      <c r="L4393" t="s">
        <v>21</v>
      </c>
      <c r="M4393" t="s">
        <v>36</v>
      </c>
      <c r="N4393" t="s">
        <v>53</v>
      </c>
      <c r="O4393">
        <v>20.13</v>
      </c>
      <c r="P4393">
        <v>2.4</v>
      </c>
      <c r="Q4393" t="s">
        <v>23</v>
      </c>
    </row>
    <row r="4394" spans="1:17" x14ac:dyDescent="0.3">
      <c r="A4394" t="s">
        <v>9159</v>
      </c>
      <c r="B4394" s="1">
        <v>45521</v>
      </c>
      <c r="C4394" t="s">
        <v>9160</v>
      </c>
      <c r="D4394" t="s">
        <v>94</v>
      </c>
      <c r="E4394" t="s">
        <v>95</v>
      </c>
      <c r="F4394">
        <v>4</v>
      </c>
      <c r="G4394">
        <v>4</v>
      </c>
      <c r="H4394">
        <v>680.33</v>
      </c>
      <c r="I4394">
        <v>741.55970000000013</v>
      </c>
      <c r="J4394">
        <f t="shared" si="68"/>
        <v>2966.2388000000005</v>
      </c>
      <c r="K4394" t="s">
        <v>66</v>
      </c>
      <c r="L4394" t="s">
        <v>79</v>
      </c>
      <c r="M4394" t="s">
        <v>29</v>
      </c>
      <c r="N4394" t="s">
        <v>67</v>
      </c>
      <c r="O4394">
        <v>6.34</v>
      </c>
      <c r="P4394">
        <v>1.6</v>
      </c>
      <c r="Q4394" t="s">
        <v>23</v>
      </c>
    </row>
    <row r="4395" spans="1:17" x14ac:dyDescent="0.3">
      <c r="A4395" t="s">
        <v>9161</v>
      </c>
      <c r="B4395" s="1">
        <v>44064</v>
      </c>
      <c r="C4395" t="s">
        <v>9162</v>
      </c>
      <c r="D4395" t="s">
        <v>65</v>
      </c>
      <c r="E4395" t="s">
        <v>78</v>
      </c>
      <c r="F4395">
        <v>18</v>
      </c>
      <c r="G4395">
        <v>14</v>
      </c>
      <c r="H4395">
        <v>1002.43</v>
      </c>
      <c r="I4395">
        <v>1072.6001000000001</v>
      </c>
      <c r="J4395">
        <f t="shared" si="68"/>
        <v>15016.401400000002</v>
      </c>
      <c r="K4395" t="s">
        <v>66</v>
      </c>
      <c r="L4395" t="s">
        <v>35</v>
      </c>
      <c r="M4395" t="s">
        <v>36</v>
      </c>
      <c r="N4395" t="s">
        <v>89</v>
      </c>
      <c r="O4395">
        <v>18.920000000000002</v>
      </c>
      <c r="P4395">
        <v>1.5</v>
      </c>
      <c r="Q4395" t="s">
        <v>23</v>
      </c>
    </row>
    <row r="4396" spans="1:17" x14ac:dyDescent="0.3">
      <c r="A4396" t="s">
        <v>9163</v>
      </c>
      <c r="B4396" s="1">
        <v>44834</v>
      </c>
      <c r="C4396" t="s">
        <v>9164</v>
      </c>
      <c r="D4396" t="s">
        <v>45</v>
      </c>
      <c r="E4396" t="s">
        <v>46</v>
      </c>
      <c r="F4396">
        <v>5</v>
      </c>
      <c r="G4396">
        <v>4</v>
      </c>
      <c r="H4396">
        <v>946.75</v>
      </c>
      <c r="I4396">
        <v>1060.3600000000001</v>
      </c>
      <c r="J4396">
        <f t="shared" si="68"/>
        <v>4241.4400000000005</v>
      </c>
      <c r="K4396" t="s">
        <v>27</v>
      </c>
      <c r="L4396" t="s">
        <v>42</v>
      </c>
      <c r="M4396" t="s">
        <v>29</v>
      </c>
      <c r="N4396" t="s">
        <v>53</v>
      </c>
      <c r="O4396">
        <v>3.72</v>
      </c>
      <c r="P4396">
        <v>1.4</v>
      </c>
      <c r="Q4396" t="s">
        <v>23</v>
      </c>
    </row>
    <row r="4397" spans="1:17" x14ac:dyDescent="0.3">
      <c r="A4397" t="s">
        <v>9165</v>
      </c>
      <c r="B4397" s="1">
        <v>43907</v>
      </c>
      <c r="C4397" t="s">
        <v>9166</v>
      </c>
      <c r="D4397" t="s">
        <v>33</v>
      </c>
      <c r="E4397" t="s">
        <v>70</v>
      </c>
      <c r="F4397">
        <v>7</v>
      </c>
      <c r="G4397">
        <v>6</v>
      </c>
      <c r="H4397">
        <v>1080.1500000000001</v>
      </c>
      <c r="I4397">
        <v>1231.3710000000003</v>
      </c>
      <c r="J4397">
        <f t="shared" si="68"/>
        <v>7388.2260000000024</v>
      </c>
      <c r="K4397" t="s">
        <v>51</v>
      </c>
      <c r="L4397" t="s">
        <v>28</v>
      </c>
      <c r="M4397" t="s">
        <v>71</v>
      </c>
      <c r="N4397" t="s">
        <v>30</v>
      </c>
      <c r="O4397">
        <v>12.28</v>
      </c>
      <c r="P4397">
        <v>3.9</v>
      </c>
      <c r="Q4397" t="s">
        <v>23</v>
      </c>
    </row>
    <row r="4398" spans="1:17" x14ac:dyDescent="0.3">
      <c r="A4398" t="s">
        <v>9167</v>
      </c>
      <c r="B4398" s="1">
        <v>44748</v>
      </c>
      <c r="C4398" t="s">
        <v>9168</v>
      </c>
      <c r="D4398" t="s">
        <v>61</v>
      </c>
      <c r="E4398" t="s">
        <v>70</v>
      </c>
      <c r="F4398">
        <v>7</v>
      </c>
      <c r="G4398">
        <v>7</v>
      </c>
      <c r="H4398">
        <v>187.76</v>
      </c>
      <c r="I4398">
        <v>214.04640000000001</v>
      </c>
      <c r="J4398">
        <f t="shared" si="68"/>
        <v>1498.3248000000001</v>
      </c>
      <c r="K4398" t="s">
        <v>20</v>
      </c>
      <c r="L4398" t="s">
        <v>35</v>
      </c>
      <c r="M4398" t="s">
        <v>22</v>
      </c>
      <c r="N4398" t="s">
        <v>30</v>
      </c>
      <c r="O4398">
        <v>6.56</v>
      </c>
      <c r="P4398">
        <v>3.6</v>
      </c>
      <c r="Q4398" t="s">
        <v>23</v>
      </c>
    </row>
    <row r="4399" spans="1:17" x14ac:dyDescent="0.3">
      <c r="A4399" t="s">
        <v>9169</v>
      </c>
      <c r="B4399" s="1">
        <v>43999</v>
      </c>
      <c r="C4399" t="s">
        <v>9170</v>
      </c>
      <c r="D4399" t="s">
        <v>56</v>
      </c>
      <c r="E4399" t="s">
        <v>26</v>
      </c>
      <c r="F4399">
        <v>13</v>
      </c>
      <c r="G4399">
        <v>13</v>
      </c>
      <c r="H4399">
        <v>1162.8900000000001</v>
      </c>
      <c r="I4399">
        <v>1255.9212000000002</v>
      </c>
      <c r="J4399">
        <f t="shared" si="68"/>
        <v>16326.975600000003</v>
      </c>
      <c r="K4399" t="s">
        <v>20</v>
      </c>
      <c r="L4399" t="s">
        <v>79</v>
      </c>
      <c r="M4399" t="s">
        <v>22</v>
      </c>
      <c r="N4399" t="s">
        <v>67</v>
      </c>
      <c r="O4399">
        <v>35.01</v>
      </c>
      <c r="P4399">
        <v>2.2000000000000002</v>
      </c>
      <c r="Q4399" t="s">
        <v>74</v>
      </c>
    </row>
    <row r="4400" spans="1:17" x14ac:dyDescent="0.3">
      <c r="A4400" t="s">
        <v>9171</v>
      </c>
      <c r="B4400" s="1">
        <v>45265</v>
      </c>
      <c r="C4400" t="s">
        <v>9172</v>
      </c>
      <c r="D4400" t="s">
        <v>1813</v>
      </c>
      <c r="E4400" t="s">
        <v>70</v>
      </c>
      <c r="F4400">
        <v>12</v>
      </c>
      <c r="G4400">
        <v>11</v>
      </c>
      <c r="H4400">
        <v>1165.0999999999999</v>
      </c>
      <c r="I4400">
        <v>1235.0059999999999</v>
      </c>
      <c r="J4400">
        <f t="shared" si="68"/>
        <v>13585.065999999999</v>
      </c>
      <c r="K4400" t="s">
        <v>51</v>
      </c>
      <c r="L4400" t="s">
        <v>79</v>
      </c>
      <c r="N4400" t="s">
        <v>30</v>
      </c>
      <c r="O4400">
        <v>6.28</v>
      </c>
      <c r="P4400">
        <v>1.9</v>
      </c>
      <c r="Q4400" t="s">
        <v>205</v>
      </c>
    </row>
    <row r="4401" spans="1:17" x14ac:dyDescent="0.3">
      <c r="A4401" t="s">
        <v>9173</v>
      </c>
      <c r="B4401" s="1">
        <v>44250</v>
      </c>
      <c r="C4401" t="s">
        <v>9174</v>
      </c>
      <c r="D4401" t="s">
        <v>61</v>
      </c>
      <c r="E4401" t="s">
        <v>70</v>
      </c>
      <c r="F4401">
        <v>2</v>
      </c>
      <c r="G4401">
        <v>2</v>
      </c>
      <c r="H4401">
        <v>888.74</v>
      </c>
      <c r="I4401">
        <v>933.17700000000002</v>
      </c>
      <c r="J4401">
        <f t="shared" si="68"/>
        <v>1866.354</v>
      </c>
      <c r="K4401" t="s">
        <v>20</v>
      </c>
      <c r="L4401" t="s">
        <v>21</v>
      </c>
      <c r="M4401" t="s">
        <v>29</v>
      </c>
      <c r="N4401" t="s">
        <v>37</v>
      </c>
      <c r="O4401">
        <v>45.12</v>
      </c>
      <c r="P4401">
        <v>4.3</v>
      </c>
      <c r="Q4401" t="s">
        <v>23</v>
      </c>
    </row>
    <row r="4402" spans="1:17" x14ac:dyDescent="0.3">
      <c r="A4402" t="s">
        <v>9175</v>
      </c>
      <c r="B4402" s="1">
        <v>44275</v>
      </c>
      <c r="C4402" t="s">
        <v>9176</v>
      </c>
      <c r="D4402" t="s">
        <v>65</v>
      </c>
      <c r="E4402" t="s">
        <v>82</v>
      </c>
      <c r="F4402">
        <v>6</v>
      </c>
      <c r="G4402">
        <v>5</v>
      </c>
      <c r="H4402">
        <v>812.3</v>
      </c>
      <c r="I4402">
        <v>901.65300000000002</v>
      </c>
      <c r="J4402">
        <f t="shared" si="68"/>
        <v>4508.2650000000003</v>
      </c>
      <c r="K4402" t="s">
        <v>27</v>
      </c>
      <c r="L4402" t="s">
        <v>79</v>
      </c>
      <c r="M4402" t="s">
        <v>22</v>
      </c>
      <c r="N4402" t="s">
        <v>67</v>
      </c>
      <c r="O4402">
        <v>33.4</v>
      </c>
      <c r="P4402">
        <v>2.2999999999999998</v>
      </c>
      <c r="Q4402" t="s">
        <v>23</v>
      </c>
    </row>
    <row r="4403" spans="1:17" x14ac:dyDescent="0.3">
      <c r="A4403" t="s">
        <v>9177</v>
      </c>
      <c r="B4403" s="1">
        <v>44471</v>
      </c>
      <c r="C4403" t="s">
        <v>9178</v>
      </c>
      <c r="D4403" t="s">
        <v>141</v>
      </c>
      <c r="E4403" t="s">
        <v>50</v>
      </c>
      <c r="F4403">
        <v>16</v>
      </c>
      <c r="G4403">
        <v>14</v>
      </c>
      <c r="H4403">
        <v>1194.24</v>
      </c>
      <c r="I4403">
        <v>1301.7216000000001</v>
      </c>
      <c r="J4403">
        <f t="shared" si="68"/>
        <v>18224.1024</v>
      </c>
      <c r="K4403" t="s">
        <v>20</v>
      </c>
      <c r="L4403" t="s">
        <v>42</v>
      </c>
      <c r="M4403" t="s">
        <v>29</v>
      </c>
      <c r="N4403" t="s">
        <v>53</v>
      </c>
      <c r="O4403">
        <v>8.4499999999999993</v>
      </c>
      <c r="P4403">
        <v>2.6</v>
      </c>
      <c r="Q4403" t="s">
        <v>23</v>
      </c>
    </row>
    <row r="4404" spans="1:17" x14ac:dyDescent="0.3">
      <c r="A4404" t="s">
        <v>9179</v>
      </c>
      <c r="B4404" s="1">
        <v>44566</v>
      </c>
      <c r="C4404" t="s">
        <v>9180</v>
      </c>
      <c r="D4404" t="s">
        <v>130</v>
      </c>
      <c r="E4404" t="s">
        <v>78</v>
      </c>
      <c r="F4404">
        <v>10</v>
      </c>
      <c r="G4404">
        <v>9</v>
      </c>
      <c r="H4404">
        <v>515.88</v>
      </c>
      <c r="I4404">
        <v>562.30920000000003</v>
      </c>
      <c r="J4404">
        <f t="shared" si="68"/>
        <v>5060.7828</v>
      </c>
      <c r="K4404" t="s">
        <v>20</v>
      </c>
      <c r="L4404" t="s">
        <v>79</v>
      </c>
      <c r="M4404" t="s">
        <v>22</v>
      </c>
      <c r="N4404" t="s">
        <v>30</v>
      </c>
      <c r="O4404">
        <v>18.28</v>
      </c>
      <c r="P4404">
        <v>3.3</v>
      </c>
      <c r="Q4404" t="s">
        <v>23</v>
      </c>
    </row>
    <row r="4405" spans="1:17" x14ac:dyDescent="0.3">
      <c r="A4405" t="s">
        <v>9181</v>
      </c>
      <c r="B4405" s="1">
        <v>44499</v>
      </c>
      <c r="C4405" t="s">
        <v>9182</v>
      </c>
      <c r="D4405" t="s">
        <v>40</v>
      </c>
      <c r="E4405" t="s">
        <v>41</v>
      </c>
      <c r="F4405">
        <v>4</v>
      </c>
      <c r="G4405">
        <v>4</v>
      </c>
      <c r="H4405">
        <v>178.58</v>
      </c>
      <c r="I4405">
        <v>189.29480000000001</v>
      </c>
      <c r="J4405">
        <f t="shared" si="68"/>
        <v>757.17920000000004</v>
      </c>
      <c r="K4405" t="s">
        <v>51</v>
      </c>
      <c r="L4405" t="s">
        <v>42</v>
      </c>
      <c r="M4405" t="s">
        <v>36</v>
      </c>
      <c r="N4405" t="s">
        <v>67</v>
      </c>
      <c r="O4405">
        <v>21.71</v>
      </c>
      <c r="P4405">
        <v>2.6</v>
      </c>
      <c r="Q4405" t="s">
        <v>23</v>
      </c>
    </row>
    <row r="4406" spans="1:17" x14ac:dyDescent="0.3">
      <c r="A4406" t="s">
        <v>9183</v>
      </c>
      <c r="B4406" s="1">
        <v>44826</v>
      </c>
      <c r="C4406" t="s">
        <v>9184</v>
      </c>
      <c r="D4406" t="s">
        <v>40</v>
      </c>
      <c r="E4406" t="s">
        <v>57</v>
      </c>
      <c r="F4406">
        <v>17</v>
      </c>
      <c r="G4406">
        <v>14</v>
      </c>
      <c r="H4406">
        <v>123.93</v>
      </c>
      <c r="I4406">
        <v>137.56230000000002</v>
      </c>
      <c r="J4406">
        <f t="shared" si="68"/>
        <v>1925.8722000000002</v>
      </c>
      <c r="L4406" t="s">
        <v>42</v>
      </c>
      <c r="M4406" t="s">
        <v>22</v>
      </c>
      <c r="N4406" t="s">
        <v>53</v>
      </c>
      <c r="O4406">
        <v>1.1100000000000001</v>
      </c>
      <c r="P4406">
        <v>3.8</v>
      </c>
      <c r="Q4406" t="s">
        <v>23</v>
      </c>
    </row>
    <row r="4407" spans="1:17" x14ac:dyDescent="0.3">
      <c r="A4407" t="s">
        <v>9185</v>
      </c>
      <c r="B4407" s="1">
        <v>44110</v>
      </c>
      <c r="C4407" t="s">
        <v>9186</v>
      </c>
      <c r="D4407" t="s">
        <v>109</v>
      </c>
      <c r="E4407" t="s">
        <v>120</v>
      </c>
      <c r="F4407">
        <v>14</v>
      </c>
      <c r="G4407">
        <v>11</v>
      </c>
      <c r="H4407">
        <v>642.42999999999995</v>
      </c>
      <c r="I4407">
        <v>706.673</v>
      </c>
      <c r="J4407">
        <f t="shared" si="68"/>
        <v>7773.4030000000002</v>
      </c>
      <c r="K4407" t="s">
        <v>20</v>
      </c>
      <c r="L4407" t="s">
        <v>28</v>
      </c>
      <c r="M4407" t="s">
        <v>36</v>
      </c>
      <c r="N4407" t="s">
        <v>53</v>
      </c>
      <c r="O4407">
        <v>38.22</v>
      </c>
      <c r="P4407" t="s">
        <v>316</v>
      </c>
      <c r="Q4407" t="s">
        <v>23</v>
      </c>
    </row>
    <row r="4408" spans="1:17" x14ac:dyDescent="0.3">
      <c r="A4408" t="s">
        <v>9187</v>
      </c>
      <c r="B4408" s="1">
        <v>44413</v>
      </c>
      <c r="C4408" t="s">
        <v>9188</v>
      </c>
      <c r="D4408" t="s">
        <v>116</v>
      </c>
      <c r="E4408" t="s">
        <v>95</v>
      </c>
      <c r="F4408">
        <v>1</v>
      </c>
      <c r="G4408">
        <v>1</v>
      </c>
      <c r="H4408">
        <v>103.73</v>
      </c>
      <c r="I4408">
        <v>118.25220000000002</v>
      </c>
      <c r="J4408">
        <f t="shared" si="68"/>
        <v>118.25220000000002</v>
      </c>
      <c r="K4408" t="s">
        <v>47</v>
      </c>
      <c r="L4408" t="s">
        <v>35</v>
      </c>
      <c r="M4408" t="s">
        <v>36</v>
      </c>
      <c r="N4408" t="s">
        <v>30</v>
      </c>
      <c r="O4408">
        <v>36.729999999999997</v>
      </c>
      <c r="P4408">
        <v>1.8</v>
      </c>
      <c r="Q4408" t="s">
        <v>23</v>
      </c>
    </row>
    <row r="4409" spans="1:17" x14ac:dyDescent="0.3">
      <c r="A4409" t="s">
        <v>9189</v>
      </c>
      <c r="B4409" s="1">
        <v>45394</v>
      </c>
      <c r="C4409" t="s">
        <v>9190</v>
      </c>
      <c r="D4409" t="s">
        <v>61</v>
      </c>
      <c r="E4409" t="s">
        <v>62</v>
      </c>
      <c r="F4409">
        <v>4</v>
      </c>
      <c r="G4409">
        <v>4</v>
      </c>
      <c r="H4409">
        <v>289.58999999999997</v>
      </c>
      <c r="I4409">
        <v>321.44490000000002</v>
      </c>
      <c r="J4409">
        <f t="shared" si="68"/>
        <v>1285.7796000000001</v>
      </c>
      <c r="K4409" t="s">
        <v>47</v>
      </c>
      <c r="L4409" t="s">
        <v>35</v>
      </c>
      <c r="M4409" t="s">
        <v>36</v>
      </c>
      <c r="N4409" t="s">
        <v>53</v>
      </c>
      <c r="O4409">
        <v>27.53</v>
      </c>
      <c r="P4409">
        <v>2.7</v>
      </c>
      <c r="Q4409" t="s">
        <v>23</v>
      </c>
    </row>
    <row r="4410" spans="1:17" x14ac:dyDescent="0.3">
      <c r="A4410" t="s">
        <v>9191</v>
      </c>
      <c r="B4410" s="1">
        <v>44099</v>
      </c>
      <c r="C4410" t="s">
        <v>9192</v>
      </c>
      <c r="D4410" t="s">
        <v>33</v>
      </c>
      <c r="E4410" t="s">
        <v>34</v>
      </c>
      <c r="F4410">
        <v>13</v>
      </c>
      <c r="G4410">
        <v>13</v>
      </c>
      <c r="H4410">
        <v>377.33</v>
      </c>
      <c r="I4410">
        <v>396.19650000000001</v>
      </c>
      <c r="J4410">
        <f t="shared" si="68"/>
        <v>5150.5545000000002</v>
      </c>
      <c r="K4410" t="s">
        <v>27</v>
      </c>
      <c r="L4410" t="s">
        <v>21</v>
      </c>
      <c r="M4410" t="s">
        <v>71</v>
      </c>
      <c r="N4410" t="s">
        <v>89</v>
      </c>
      <c r="O4410">
        <v>24.74</v>
      </c>
      <c r="P4410">
        <v>2.2999999999999998</v>
      </c>
      <c r="Q4410" t="s">
        <v>23</v>
      </c>
    </row>
    <row r="4411" spans="1:17" x14ac:dyDescent="0.3">
      <c r="A4411" t="s">
        <v>9193</v>
      </c>
      <c r="B4411" s="1">
        <v>44608</v>
      </c>
      <c r="C4411" t="s">
        <v>9194</v>
      </c>
      <c r="D4411" t="s">
        <v>116</v>
      </c>
      <c r="E4411" t="s">
        <v>50</v>
      </c>
      <c r="F4411">
        <v>11</v>
      </c>
      <c r="G4411">
        <v>11</v>
      </c>
      <c r="H4411">
        <v>1430.24</v>
      </c>
      <c r="I4411">
        <v>1616.1711999999998</v>
      </c>
      <c r="J4411">
        <f t="shared" si="68"/>
        <v>17777.883199999997</v>
      </c>
      <c r="K4411" t="s">
        <v>47</v>
      </c>
      <c r="L4411" t="s">
        <v>123</v>
      </c>
      <c r="M4411" t="s">
        <v>29</v>
      </c>
      <c r="N4411" t="s">
        <v>37</v>
      </c>
      <c r="O4411">
        <v>45.36</v>
      </c>
      <c r="P4411">
        <v>4</v>
      </c>
      <c r="Q4411" t="s">
        <v>23</v>
      </c>
    </row>
    <row r="4412" spans="1:17" x14ac:dyDescent="0.3">
      <c r="A4412" t="s">
        <v>9195</v>
      </c>
      <c r="B4412" s="1">
        <v>45537</v>
      </c>
      <c r="C4412" t="s">
        <v>9196</v>
      </c>
      <c r="D4412" t="s">
        <v>56</v>
      </c>
      <c r="E4412" t="s">
        <v>26</v>
      </c>
      <c r="F4412">
        <v>10</v>
      </c>
      <c r="G4412">
        <v>8</v>
      </c>
      <c r="H4412">
        <v>1465.15</v>
      </c>
      <c r="I4412">
        <v>1640.9680000000003</v>
      </c>
      <c r="J4412">
        <f t="shared" si="68"/>
        <v>13127.744000000002</v>
      </c>
      <c r="K4412" t="s">
        <v>20</v>
      </c>
      <c r="L4412" t="s">
        <v>21</v>
      </c>
      <c r="M4412" t="s">
        <v>29</v>
      </c>
      <c r="N4412" t="s">
        <v>30</v>
      </c>
      <c r="O4412">
        <v>48.9</v>
      </c>
      <c r="P4412">
        <v>1.6</v>
      </c>
      <c r="Q4412" t="s">
        <v>23</v>
      </c>
    </row>
    <row r="4413" spans="1:17" x14ac:dyDescent="0.3">
      <c r="A4413" t="s">
        <v>9197</v>
      </c>
      <c r="B4413" s="1">
        <v>45330</v>
      </c>
      <c r="C4413" t="s">
        <v>9198</v>
      </c>
      <c r="D4413" t="s">
        <v>133</v>
      </c>
      <c r="E4413" t="s">
        <v>50</v>
      </c>
      <c r="F4413">
        <v>7</v>
      </c>
      <c r="G4413">
        <v>7</v>
      </c>
      <c r="H4413">
        <v>1240.02</v>
      </c>
      <c r="I4413">
        <v>1413.6228000000001</v>
      </c>
      <c r="J4413">
        <f t="shared" si="68"/>
        <v>9895.3595999999998</v>
      </c>
      <c r="K4413" t="s">
        <v>51</v>
      </c>
      <c r="L4413" t="s">
        <v>35</v>
      </c>
      <c r="M4413" t="s">
        <v>71</v>
      </c>
      <c r="N4413" t="s">
        <v>53</v>
      </c>
      <c r="O4413">
        <v>35.56</v>
      </c>
      <c r="P4413">
        <v>3.3</v>
      </c>
      <c r="Q4413" t="s">
        <v>23</v>
      </c>
    </row>
    <row r="4414" spans="1:17" x14ac:dyDescent="0.3">
      <c r="A4414" t="s">
        <v>9199</v>
      </c>
      <c r="B4414" s="1">
        <v>45370</v>
      </c>
      <c r="C4414" t="s">
        <v>9200</v>
      </c>
      <c r="D4414" t="s">
        <v>56</v>
      </c>
      <c r="E4414" t="s">
        <v>26</v>
      </c>
      <c r="F4414">
        <v>7</v>
      </c>
      <c r="G4414">
        <v>6</v>
      </c>
      <c r="H4414">
        <v>970.73</v>
      </c>
      <c r="I4414">
        <v>1087.2176000000002</v>
      </c>
      <c r="J4414">
        <f t="shared" si="68"/>
        <v>6523.3056000000015</v>
      </c>
      <c r="K4414" t="s">
        <v>27</v>
      </c>
      <c r="L4414" t="s">
        <v>35</v>
      </c>
      <c r="M4414" t="s">
        <v>29</v>
      </c>
      <c r="N4414" t="s">
        <v>67</v>
      </c>
      <c r="O4414">
        <v>34.15</v>
      </c>
      <c r="P4414">
        <v>1.2</v>
      </c>
      <c r="Q4414" t="s">
        <v>205</v>
      </c>
    </row>
    <row r="4415" spans="1:17" x14ac:dyDescent="0.3">
      <c r="A4415" t="s">
        <v>9201</v>
      </c>
      <c r="B4415" s="1">
        <v>44103</v>
      </c>
      <c r="C4415" t="s">
        <v>9202</v>
      </c>
      <c r="D4415" t="s">
        <v>116</v>
      </c>
      <c r="E4415" t="s">
        <v>95</v>
      </c>
      <c r="F4415">
        <v>7</v>
      </c>
      <c r="G4415">
        <v>7</v>
      </c>
      <c r="H4415">
        <v>214.17</v>
      </c>
      <c r="I4415">
        <v>237.7287</v>
      </c>
      <c r="J4415">
        <f t="shared" si="68"/>
        <v>1664.1008999999999</v>
      </c>
      <c r="K4415" t="s">
        <v>66</v>
      </c>
      <c r="L4415" t="s">
        <v>79</v>
      </c>
      <c r="M4415" t="s">
        <v>36</v>
      </c>
      <c r="N4415" t="s">
        <v>37</v>
      </c>
      <c r="O4415">
        <v>39.630000000000003</v>
      </c>
      <c r="P4415">
        <v>3.1</v>
      </c>
      <c r="Q4415" t="s">
        <v>15</v>
      </c>
    </row>
    <row r="4416" spans="1:17" x14ac:dyDescent="0.3">
      <c r="A4416" t="s">
        <v>9203</v>
      </c>
      <c r="B4416" s="1">
        <v>44435</v>
      </c>
      <c r="C4416" t="s">
        <v>9204</v>
      </c>
      <c r="E4416" t="s">
        <v>5618</v>
      </c>
      <c r="F4416">
        <v>13</v>
      </c>
      <c r="G4416">
        <v>12</v>
      </c>
      <c r="H4416">
        <v>472.67</v>
      </c>
      <c r="I4416">
        <v>529.39040000000011</v>
      </c>
      <c r="J4416">
        <f t="shared" si="68"/>
        <v>6352.6848000000009</v>
      </c>
      <c r="K4416" t="s">
        <v>66</v>
      </c>
      <c r="L4416" t="s">
        <v>35</v>
      </c>
      <c r="M4416" t="s">
        <v>29</v>
      </c>
      <c r="N4416" t="s">
        <v>67</v>
      </c>
      <c r="O4416">
        <v>14.6</v>
      </c>
      <c r="P4416">
        <v>2.2999999999999998</v>
      </c>
      <c r="Q4416" t="s">
        <v>23</v>
      </c>
    </row>
    <row r="4417" spans="1:17" x14ac:dyDescent="0.3">
      <c r="A4417" t="s">
        <v>9205</v>
      </c>
      <c r="B4417" s="1">
        <v>45158</v>
      </c>
      <c r="C4417" t="s">
        <v>9206</v>
      </c>
      <c r="D4417" t="s">
        <v>100</v>
      </c>
      <c r="E4417" t="s">
        <v>41</v>
      </c>
      <c r="F4417">
        <v>20</v>
      </c>
      <c r="G4417">
        <v>19</v>
      </c>
      <c r="H4417">
        <v>860.26</v>
      </c>
      <c r="I4417">
        <v>954.88860000000011</v>
      </c>
      <c r="J4417">
        <f t="shared" si="68"/>
        <v>18142.883400000002</v>
      </c>
      <c r="K4417" t="s">
        <v>51</v>
      </c>
      <c r="L4417" t="s">
        <v>79</v>
      </c>
      <c r="M4417" t="s">
        <v>71</v>
      </c>
      <c r="N4417" t="s">
        <v>30</v>
      </c>
      <c r="O4417">
        <v>45.6</v>
      </c>
      <c r="P4417">
        <v>2.1</v>
      </c>
      <c r="Q4417" t="s">
        <v>23</v>
      </c>
    </row>
    <row r="4418" spans="1:17" x14ac:dyDescent="0.3">
      <c r="A4418" t="s">
        <v>9207</v>
      </c>
      <c r="B4418" s="1">
        <v>45418</v>
      </c>
      <c r="C4418" t="s">
        <v>9208</v>
      </c>
      <c r="D4418" t="s">
        <v>65</v>
      </c>
      <c r="E4418" t="s">
        <v>9209</v>
      </c>
      <c r="F4418">
        <v>3</v>
      </c>
      <c r="G4418">
        <v>2</v>
      </c>
      <c r="H4418">
        <v>720.32</v>
      </c>
      <c r="I4418">
        <v>799.55520000000013</v>
      </c>
      <c r="J4418">
        <f t="shared" si="68"/>
        <v>1599.1104000000003</v>
      </c>
      <c r="K4418" t="s">
        <v>27</v>
      </c>
      <c r="L4418" t="s">
        <v>79</v>
      </c>
      <c r="M4418" t="s">
        <v>29</v>
      </c>
      <c r="N4418" t="s">
        <v>37</v>
      </c>
      <c r="O4418">
        <v>31.4</v>
      </c>
      <c r="P4418">
        <v>3.3</v>
      </c>
      <c r="Q4418" t="s">
        <v>23</v>
      </c>
    </row>
    <row r="4419" spans="1:17" x14ac:dyDescent="0.3">
      <c r="A4419" t="s">
        <v>9210</v>
      </c>
      <c r="B4419" s="1">
        <v>44651</v>
      </c>
      <c r="C4419" t="s">
        <v>9211</v>
      </c>
      <c r="D4419" t="s">
        <v>1836</v>
      </c>
      <c r="E4419" t="s">
        <v>46</v>
      </c>
      <c r="F4419">
        <v>10</v>
      </c>
      <c r="G4419">
        <v>9</v>
      </c>
      <c r="H4419">
        <v>1056.57</v>
      </c>
      <c r="I4419">
        <v>1204.4898000000001</v>
      </c>
      <c r="J4419">
        <f t="shared" ref="J4419:J4482" si="69">G4419*I4419</f>
        <v>10840.4082</v>
      </c>
      <c r="K4419" t="s">
        <v>27</v>
      </c>
      <c r="L4419" t="s">
        <v>79</v>
      </c>
      <c r="M4419" t="s">
        <v>22</v>
      </c>
      <c r="N4419" t="s">
        <v>30</v>
      </c>
      <c r="O4419">
        <v>17.54</v>
      </c>
      <c r="P4419">
        <v>2.2999999999999998</v>
      </c>
      <c r="Q4419" t="s">
        <v>23</v>
      </c>
    </row>
    <row r="4420" spans="1:17" x14ac:dyDescent="0.3">
      <c r="A4420" t="s">
        <v>9212</v>
      </c>
      <c r="B4420" s="1">
        <v>44291</v>
      </c>
      <c r="C4420" t="s">
        <v>9213</v>
      </c>
      <c r="E4420" t="s">
        <v>78</v>
      </c>
      <c r="F4420">
        <v>16</v>
      </c>
      <c r="G4420">
        <v>16</v>
      </c>
      <c r="H4420">
        <v>456.7</v>
      </c>
      <c r="I4420">
        <v>493.23600000000005</v>
      </c>
      <c r="J4420">
        <f t="shared" si="69"/>
        <v>7891.7760000000007</v>
      </c>
      <c r="K4420" t="s">
        <v>51</v>
      </c>
      <c r="L4420" t="s">
        <v>42</v>
      </c>
      <c r="M4420" t="s">
        <v>71</v>
      </c>
      <c r="N4420" t="s">
        <v>30</v>
      </c>
      <c r="O4420">
        <v>26.44</v>
      </c>
      <c r="P4420">
        <v>4.5999999999999996</v>
      </c>
      <c r="Q4420" t="s">
        <v>23</v>
      </c>
    </row>
    <row r="4421" spans="1:17" x14ac:dyDescent="0.3">
      <c r="A4421" t="s">
        <v>9214</v>
      </c>
      <c r="B4421" s="1">
        <v>44551</v>
      </c>
      <c r="C4421" t="s">
        <v>6665</v>
      </c>
      <c r="E4421" t="s">
        <v>57</v>
      </c>
      <c r="F4421">
        <v>14</v>
      </c>
      <c r="G4421">
        <v>13</v>
      </c>
      <c r="H4421">
        <v>437.53</v>
      </c>
      <c r="I4421">
        <v>468.15710000000001</v>
      </c>
      <c r="J4421">
        <f t="shared" si="69"/>
        <v>6086.0423000000001</v>
      </c>
      <c r="K4421" t="s">
        <v>66</v>
      </c>
      <c r="L4421" t="s">
        <v>86</v>
      </c>
      <c r="M4421" t="s">
        <v>22</v>
      </c>
      <c r="N4421" t="s">
        <v>37</v>
      </c>
      <c r="O4421">
        <v>49.3</v>
      </c>
      <c r="P4421">
        <v>3.9</v>
      </c>
      <c r="Q4421" t="s">
        <v>23</v>
      </c>
    </row>
    <row r="4422" spans="1:17" x14ac:dyDescent="0.3">
      <c r="A4422" t="s">
        <v>9215</v>
      </c>
      <c r="B4422" s="1">
        <v>44971</v>
      </c>
      <c r="C4422" t="s">
        <v>9216</v>
      </c>
      <c r="D4422" t="s">
        <v>133</v>
      </c>
      <c r="E4422" t="s">
        <v>95</v>
      </c>
      <c r="F4422">
        <v>5</v>
      </c>
      <c r="G4422">
        <v>5</v>
      </c>
      <c r="H4422">
        <v>1325.37</v>
      </c>
      <c r="I4422">
        <v>1471.1606999999999</v>
      </c>
      <c r="J4422">
        <f t="shared" si="69"/>
        <v>7355.8035</v>
      </c>
      <c r="K4422" t="s">
        <v>27</v>
      </c>
      <c r="L4422" t="s">
        <v>123</v>
      </c>
      <c r="M4422" t="s">
        <v>36</v>
      </c>
      <c r="N4422" t="s">
        <v>89</v>
      </c>
      <c r="O4422">
        <v>41.57</v>
      </c>
      <c r="P4422">
        <v>4.5999999999999996</v>
      </c>
      <c r="Q4422" t="s">
        <v>23</v>
      </c>
    </row>
    <row r="4423" spans="1:17" x14ac:dyDescent="0.3">
      <c r="A4423" t="s">
        <v>9217</v>
      </c>
      <c r="B4423" s="1">
        <v>44939</v>
      </c>
      <c r="C4423" t="s">
        <v>9218</v>
      </c>
      <c r="D4423" t="s">
        <v>100</v>
      </c>
      <c r="E4423" t="s">
        <v>57</v>
      </c>
      <c r="F4423">
        <v>13</v>
      </c>
      <c r="G4423">
        <v>12</v>
      </c>
      <c r="H4423">
        <v>1332.35</v>
      </c>
      <c r="I4423">
        <v>1532.2024999999999</v>
      </c>
      <c r="J4423">
        <f t="shared" si="69"/>
        <v>18386.43</v>
      </c>
      <c r="K4423" t="s">
        <v>27</v>
      </c>
      <c r="L4423" t="s">
        <v>123</v>
      </c>
      <c r="M4423" t="s">
        <v>36</v>
      </c>
      <c r="N4423" t="s">
        <v>67</v>
      </c>
      <c r="O4423">
        <v>40.700000000000003</v>
      </c>
      <c r="P4423">
        <v>2.1</v>
      </c>
      <c r="Q4423" t="s">
        <v>23</v>
      </c>
    </row>
    <row r="4424" spans="1:17" x14ac:dyDescent="0.3">
      <c r="A4424" t="s">
        <v>9219</v>
      </c>
      <c r="B4424" s="1">
        <v>44535</v>
      </c>
      <c r="C4424" t="s">
        <v>9220</v>
      </c>
      <c r="D4424" t="s">
        <v>85</v>
      </c>
      <c r="E4424" t="s">
        <v>82</v>
      </c>
      <c r="F4424">
        <v>13</v>
      </c>
      <c r="G4424">
        <v>11</v>
      </c>
      <c r="H4424">
        <v>461.74</v>
      </c>
      <c r="I4424">
        <v>531.00099999999998</v>
      </c>
      <c r="J4424">
        <f t="shared" si="69"/>
        <v>5841.0109999999995</v>
      </c>
      <c r="K4424" t="s">
        <v>27</v>
      </c>
      <c r="L4424" t="s">
        <v>21</v>
      </c>
      <c r="M4424" t="s">
        <v>29</v>
      </c>
      <c r="N4424" t="s">
        <v>30</v>
      </c>
      <c r="O4424">
        <v>26.5</v>
      </c>
      <c r="P4424">
        <v>1.1000000000000001</v>
      </c>
      <c r="Q4424" t="s">
        <v>23</v>
      </c>
    </row>
    <row r="4425" spans="1:17" x14ac:dyDescent="0.3">
      <c r="A4425" t="s">
        <v>9221</v>
      </c>
      <c r="B4425" s="1">
        <v>44012</v>
      </c>
      <c r="C4425" t="s">
        <v>9222</v>
      </c>
      <c r="D4425" t="s">
        <v>61</v>
      </c>
      <c r="E4425" t="s">
        <v>34</v>
      </c>
      <c r="F4425">
        <v>7</v>
      </c>
      <c r="G4425">
        <v>6</v>
      </c>
      <c r="H4425">
        <v>9.94</v>
      </c>
      <c r="I4425">
        <v>10.735200000000001</v>
      </c>
      <c r="J4425">
        <f t="shared" si="69"/>
        <v>64.411200000000008</v>
      </c>
      <c r="K4425" t="s">
        <v>20</v>
      </c>
      <c r="L4425" t="s">
        <v>86</v>
      </c>
      <c r="M4425" t="s">
        <v>22</v>
      </c>
      <c r="N4425" t="s">
        <v>30</v>
      </c>
      <c r="O4425">
        <v>49.01</v>
      </c>
      <c r="P4425">
        <v>4.4000000000000004</v>
      </c>
      <c r="Q4425" t="s">
        <v>23</v>
      </c>
    </row>
    <row r="4426" spans="1:17" x14ac:dyDescent="0.3">
      <c r="A4426" t="s">
        <v>9223</v>
      </c>
      <c r="B4426" s="1">
        <v>44100</v>
      </c>
      <c r="C4426" t="s">
        <v>9224</v>
      </c>
      <c r="D4426" t="s">
        <v>77</v>
      </c>
      <c r="E4426" t="s">
        <v>82</v>
      </c>
      <c r="F4426">
        <v>13</v>
      </c>
      <c r="G4426">
        <v>11</v>
      </c>
      <c r="H4426">
        <v>1066.08</v>
      </c>
      <c r="I4426">
        <v>1204.6703999999997</v>
      </c>
      <c r="J4426">
        <f t="shared" si="69"/>
        <v>13251.374399999997</v>
      </c>
      <c r="K4426" t="s">
        <v>27</v>
      </c>
      <c r="L4426" t="s">
        <v>28</v>
      </c>
      <c r="M4426" t="s">
        <v>71</v>
      </c>
      <c r="N4426" t="s">
        <v>67</v>
      </c>
      <c r="O4426">
        <v>6.17</v>
      </c>
      <c r="P4426">
        <v>4.5999999999999996</v>
      </c>
      <c r="Q4426" t="s">
        <v>23</v>
      </c>
    </row>
    <row r="4427" spans="1:17" x14ac:dyDescent="0.3">
      <c r="A4427" t="s">
        <v>9225</v>
      </c>
      <c r="B4427" s="1">
        <v>45584</v>
      </c>
      <c r="C4427" t="s">
        <v>9226</v>
      </c>
      <c r="D4427" t="s">
        <v>85</v>
      </c>
      <c r="E4427" t="s">
        <v>82</v>
      </c>
      <c r="F4427">
        <v>10</v>
      </c>
      <c r="G4427">
        <v>10</v>
      </c>
      <c r="H4427">
        <v>173.8</v>
      </c>
      <c r="I4427">
        <v>182.49</v>
      </c>
      <c r="J4427">
        <f t="shared" si="69"/>
        <v>1824.9</v>
      </c>
      <c r="K4427" t="s">
        <v>51</v>
      </c>
      <c r="L4427" t="s">
        <v>123</v>
      </c>
      <c r="M4427" t="s">
        <v>29</v>
      </c>
      <c r="N4427" t="s">
        <v>89</v>
      </c>
      <c r="O4427">
        <v>7.95</v>
      </c>
      <c r="P4427">
        <v>1</v>
      </c>
      <c r="Q4427" t="s">
        <v>205</v>
      </c>
    </row>
    <row r="4428" spans="1:17" x14ac:dyDescent="0.3">
      <c r="A4428" t="s">
        <v>9227</v>
      </c>
      <c r="B4428" s="1">
        <v>45322</v>
      </c>
      <c r="C4428" t="s">
        <v>293</v>
      </c>
      <c r="D4428" t="s">
        <v>94</v>
      </c>
      <c r="E4428" t="s">
        <v>50</v>
      </c>
      <c r="F4428">
        <v>20</v>
      </c>
      <c r="G4428">
        <v>20</v>
      </c>
      <c r="H4428">
        <v>1247.83</v>
      </c>
      <c r="I4428">
        <v>1372.6130000000001</v>
      </c>
      <c r="J4428">
        <f t="shared" si="69"/>
        <v>27452.260000000002</v>
      </c>
      <c r="K4428" t="s">
        <v>27</v>
      </c>
      <c r="L4428" t="s">
        <v>79</v>
      </c>
      <c r="M4428" t="s">
        <v>36</v>
      </c>
      <c r="N4428" t="s">
        <v>67</v>
      </c>
      <c r="O4428">
        <v>18.47</v>
      </c>
      <c r="P4428">
        <v>3.5</v>
      </c>
      <c r="Q4428" t="s">
        <v>74</v>
      </c>
    </row>
    <row r="4429" spans="1:17" x14ac:dyDescent="0.3">
      <c r="A4429" t="s">
        <v>9228</v>
      </c>
      <c r="B4429" s="1">
        <v>44013</v>
      </c>
      <c r="C4429" t="s">
        <v>9229</v>
      </c>
      <c r="D4429" t="s">
        <v>45</v>
      </c>
      <c r="E4429" t="s">
        <v>46</v>
      </c>
      <c r="F4429">
        <v>8</v>
      </c>
      <c r="G4429">
        <v>7</v>
      </c>
      <c r="H4429">
        <v>1488.36</v>
      </c>
      <c r="I4429">
        <v>1681.8467999999998</v>
      </c>
      <c r="J4429">
        <f t="shared" si="69"/>
        <v>11772.927599999999</v>
      </c>
      <c r="K4429" t="s">
        <v>20</v>
      </c>
      <c r="L4429" t="s">
        <v>9230</v>
      </c>
      <c r="M4429" t="s">
        <v>71</v>
      </c>
      <c r="N4429" t="s">
        <v>30</v>
      </c>
      <c r="O4429">
        <v>13.73</v>
      </c>
      <c r="P4429">
        <v>3.4</v>
      </c>
      <c r="Q4429" t="s">
        <v>23</v>
      </c>
    </row>
    <row r="4430" spans="1:17" x14ac:dyDescent="0.3">
      <c r="A4430" t="s">
        <v>9231</v>
      </c>
      <c r="B4430" s="1">
        <v>45491</v>
      </c>
      <c r="C4430" t="s">
        <v>9232</v>
      </c>
      <c r="D4430" t="s">
        <v>109</v>
      </c>
      <c r="E4430" t="s">
        <v>120</v>
      </c>
      <c r="F4430">
        <v>15</v>
      </c>
      <c r="G4430">
        <v>12</v>
      </c>
      <c r="H4430">
        <v>1336.39</v>
      </c>
      <c r="I4430">
        <v>1483.3929000000003</v>
      </c>
      <c r="J4430">
        <f t="shared" si="69"/>
        <v>17800.714800000002</v>
      </c>
      <c r="K4430" t="s">
        <v>66</v>
      </c>
      <c r="L4430" t="s">
        <v>86</v>
      </c>
      <c r="M4430" t="s">
        <v>22</v>
      </c>
      <c r="N4430" t="s">
        <v>37</v>
      </c>
      <c r="O4430">
        <v>6</v>
      </c>
      <c r="P4430">
        <v>1.4</v>
      </c>
      <c r="Q4430" t="s">
        <v>23</v>
      </c>
    </row>
    <row r="4431" spans="1:17" x14ac:dyDescent="0.3">
      <c r="A4431" t="s">
        <v>9233</v>
      </c>
      <c r="B4431" s="1">
        <v>44743</v>
      </c>
      <c r="C4431" t="s">
        <v>9234</v>
      </c>
      <c r="D4431" t="s">
        <v>94</v>
      </c>
      <c r="E4431" t="s">
        <v>50</v>
      </c>
      <c r="F4431">
        <v>20</v>
      </c>
      <c r="G4431">
        <v>16</v>
      </c>
      <c r="H4431">
        <v>674.66</v>
      </c>
      <c r="I4431">
        <v>715.13959999999997</v>
      </c>
      <c r="J4431">
        <f t="shared" si="69"/>
        <v>11442.2336</v>
      </c>
      <c r="K4431" t="s">
        <v>27</v>
      </c>
      <c r="L4431" t="s">
        <v>28</v>
      </c>
      <c r="M4431" t="s">
        <v>22</v>
      </c>
      <c r="N4431" t="s">
        <v>89</v>
      </c>
      <c r="O4431">
        <v>42.12</v>
      </c>
      <c r="P4431">
        <v>4.0999999999999996</v>
      </c>
      <c r="Q4431" t="s">
        <v>23</v>
      </c>
    </row>
    <row r="4432" spans="1:17" x14ac:dyDescent="0.3">
      <c r="A4432" t="s">
        <v>9235</v>
      </c>
      <c r="B4432" s="1">
        <v>44374</v>
      </c>
      <c r="C4432" t="s">
        <v>9236</v>
      </c>
      <c r="D4432" t="s">
        <v>85</v>
      </c>
      <c r="E4432" t="s">
        <v>19</v>
      </c>
      <c r="F4432">
        <v>20</v>
      </c>
      <c r="G4432">
        <v>18</v>
      </c>
      <c r="H4432">
        <v>1375.61</v>
      </c>
      <c r="I4432">
        <v>1568.1954000000001</v>
      </c>
      <c r="J4432">
        <f t="shared" si="69"/>
        <v>28227.517200000002</v>
      </c>
      <c r="K4432" t="s">
        <v>66</v>
      </c>
      <c r="L4432" t="s">
        <v>79</v>
      </c>
      <c r="M4432" t="s">
        <v>22</v>
      </c>
      <c r="N4432" t="s">
        <v>67</v>
      </c>
      <c r="O4432">
        <v>2.8</v>
      </c>
      <c r="P4432">
        <v>2.9</v>
      </c>
      <c r="Q4432" t="s">
        <v>23</v>
      </c>
    </row>
    <row r="4433" spans="1:17" x14ac:dyDescent="0.3">
      <c r="A4433" t="s">
        <v>9237</v>
      </c>
      <c r="B4433" s="1">
        <v>44680</v>
      </c>
      <c r="C4433" t="s">
        <v>9238</v>
      </c>
      <c r="D4433" t="s">
        <v>65</v>
      </c>
      <c r="E4433" t="s">
        <v>9239</v>
      </c>
      <c r="F4433">
        <v>1</v>
      </c>
      <c r="G4433">
        <v>1</v>
      </c>
      <c r="H4433">
        <v>1160.54</v>
      </c>
      <c r="I4433">
        <v>1218.567</v>
      </c>
      <c r="J4433">
        <f t="shared" si="69"/>
        <v>1218.567</v>
      </c>
      <c r="K4433" t="s">
        <v>66</v>
      </c>
      <c r="L4433" t="s">
        <v>28</v>
      </c>
      <c r="M4433" t="s">
        <v>36</v>
      </c>
      <c r="N4433" t="s">
        <v>67</v>
      </c>
      <c r="O4433">
        <v>6.28</v>
      </c>
      <c r="P4433">
        <v>1.1000000000000001</v>
      </c>
      <c r="Q4433" t="s">
        <v>23</v>
      </c>
    </row>
    <row r="4434" spans="1:17" x14ac:dyDescent="0.3">
      <c r="A4434" t="s">
        <v>9240</v>
      </c>
      <c r="B4434" s="1">
        <v>44923</v>
      </c>
      <c r="C4434" t="s">
        <v>9241</v>
      </c>
      <c r="D4434" t="s">
        <v>40</v>
      </c>
      <c r="E4434" t="s">
        <v>57</v>
      </c>
      <c r="F4434">
        <v>20</v>
      </c>
      <c r="G4434">
        <v>16</v>
      </c>
      <c r="H4434">
        <v>412.06</v>
      </c>
      <c r="I4434">
        <v>473.86899999999997</v>
      </c>
      <c r="J4434">
        <f t="shared" si="69"/>
        <v>7581.9039999999995</v>
      </c>
      <c r="K4434" t="s">
        <v>20</v>
      </c>
      <c r="L4434" t="s">
        <v>28</v>
      </c>
      <c r="M4434" t="s">
        <v>22</v>
      </c>
      <c r="N4434" t="s">
        <v>37</v>
      </c>
      <c r="O4434">
        <v>8.65</v>
      </c>
      <c r="P4434">
        <v>1.8</v>
      </c>
    </row>
    <row r="4435" spans="1:17" x14ac:dyDescent="0.3">
      <c r="A4435" t="s">
        <v>9242</v>
      </c>
      <c r="B4435" s="1">
        <v>45405</v>
      </c>
      <c r="C4435" t="s">
        <v>9243</v>
      </c>
      <c r="D4435" t="s">
        <v>1055</v>
      </c>
      <c r="E4435" t="s">
        <v>50</v>
      </c>
      <c r="F4435">
        <v>10</v>
      </c>
      <c r="G4435">
        <v>8</v>
      </c>
      <c r="H4435">
        <v>1321.88</v>
      </c>
      <c r="I4435">
        <v>1440.8492000000003</v>
      </c>
      <c r="J4435">
        <f t="shared" si="69"/>
        <v>11526.793600000003</v>
      </c>
      <c r="K4435" t="s">
        <v>51</v>
      </c>
      <c r="L4435" t="s">
        <v>21</v>
      </c>
      <c r="M4435" t="s">
        <v>22</v>
      </c>
      <c r="N4435" t="s">
        <v>30</v>
      </c>
      <c r="O4435">
        <v>27.61</v>
      </c>
      <c r="P4435">
        <v>1.5</v>
      </c>
      <c r="Q4435" t="s">
        <v>23</v>
      </c>
    </row>
    <row r="4436" spans="1:17" x14ac:dyDescent="0.3">
      <c r="A4436" t="s">
        <v>9244</v>
      </c>
      <c r="B4436" s="1">
        <v>45644</v>
      </c>
      <c r="C4436" t="s">
        <v>9245</v>
      </c>
      <c r="D4436" t="s">
        <v>130</v>
      </c>
      <c r="E4436" t="s">
        <v>19</v>
      </c>
      <c r="F4436">
        <v>18</v>
      </c>
      <c r="G4436">
        <v>15</v>
      </c>
      <c r="H4436">
        <v>918.19</v>
      </c>
      <c r="I4436">
        <v>964.09950000000015</v>
      </c>
      <c r="J4436">
        <f t="shared" si="69"/>
        <v>14461.492500000002</v>
      </c>
      <c r="K4436" t="s">
        <v>66</v>
      </c>
      <c r="L4436" t="s">
        <v>35</v>
      </c>
      <c r="M4436" t="s">
        <v>29</v>
      </c>
      <c r="N4436" t="s">
        <v>89</v>
      </c>
      <c r="O4436">
        <v>42.12</v>
      </c>
      <c r="P4436">
        <v>4.7</v>
      </c>
      <c r="Q4436" t="s">
        <v>23</v>
      </c>
    </row>
    <row r="4437" spans="1:17" x14ac:dyDescent="0.3">
      <c r="A4437" t="s">
        <v>9246</v>
      </c>
      <c r="B4437" s="1">
        <v>44909</v>
      </c>
      <c r="C4437" t="s">
        <v>9247</v>
      </c>
      <c r="D4437" t="s">
        <v>133</v>
      </c>
      <c r="E4437" t="s">
        <v>50</v>
      </c>
      <c r="F4437">
        <v>13</v>
      </c>
      <c r="G4437">
        <v>11</v>
      </c>
      <c r="H4437">
        <v>707.8</v>
      </c>
      <c r="I4437">
        <v>806.89200000000005</v>
      </c>
      <c r="J4437">
        <f t="shared" si="69"/>
        <v>8875.8119999999999</v>
      </c>
      <c r="K4437" t="s">
        <v>51</v>
      </c>
      <c r="L4437" t="s">
        <v>123</v>
      </c>
      <c r="M4437" t="s">
        <v>36</v>
      </c>
      <c r="O4437">
        <v>20.81</v>
      </c>
      <c r="P4437">
        <v>3.2</v>
      </c>
      <c r="Q4437" t="s">
        <v>23</v>
      </c>
    </row>
    <row r="4438" spans="1:17" x14ac:dyDescent="0.3">
      <c r="A4438" t="s">
        <v>9248</v>
      </c>
      <c r="B4438" s="1">
        <v>44965</v>
      </c>
      <c r="C4438" t="s">
        <v>9249</v>
      </c>
      <c r="D4438" t="s">
        <v>100</v>
      </c>
      <c r="E4438" t="s">
        <v>41</v>
      </c>
      <c r="F4438">
        <v>19</v>
      </c>
      <c r="G4438">
        <v>15</v>
      </c>
      <c r="H4438">
        <v>86.94</v>
      </c>
      <c r="I4438">
        <v>93.025800000000004</v>
      </c>
      <c r="J4438">
        <f t="shared" si="69"/>
        <v>1395.3870000000002</v>
      </c>
      <c r="K4438" t="s">
        <v>20</v>
      </c>
      <c r="L4438" t="s">
        <v>123</v>
      </c>
      <c r="M4438" t="s">
        <v>71</v>
      </c>
      <c r="N4438" t="s">
        <v>53</v>
      </c>
      <c r="O4438">
        <v>36.21</v>
      </c>
      <c r="P4438">
        <v>3.5</v>
      </c>
      <c r="Q4438" t="s">
        <v>23</v>
      </c>
    </row>
    <row r="4439" spans="1:17" x14ac:dyDescent="0.3">
      <c r="A4439" t="s">
        <v>9250</v>
      </c>
      <c r="B4439" s="1">
        <v>44461</v>
      </c>
      <c r="C4439" t="s">
        <v>9251</v>
      </c>
      <c r="D4439" t="s">
        <v>85</v>
      </c>
      <c r="E4439" t="s">
        <v>78</v>
      </c>
      <c r="F4439">
        <v>14</v>
      </c>
      <c r="G4439">
        <v>13</v>
      </c>
      <c r="H4439">
        <v>273.20999999999998</v>
      </c>
      <c r="I4439">
        <v>303.26310000000001</v>
      </c>
      <c r="J4439">
        <f t="shared" si="69"/>
        <v>3942.4203000000002</v>
      </c>
      <c r="K4439" t="s">
        <v>51</v>
      </c>
      <c r="L4439" t="s">
        <v>86</v>
      </c>
      <c r="M4439" t="s">
        <v>22</v>
      </c>
      <c r="N4439" t="s">
        <v>37</v>
      </c>
      <c r="O4439">
        <v>37.090000000000003</v>
      </c>
      <c r="P4439">
        <v>1.8</v>
      </c>
      <c r="Q4439" t="s">
        <v>23</v>
      </c>
    </row>
    <row r="4440" spans="1:17" x14ac:dyDescent="0.3">
      <c r="A4440" t="s">
        <v>9252</v>
      </c>
      <c r="B4440" s="1">
        <v>45395</v>
      </c>
      <c r="C4440" t="s">
        <v>9253</v>
      </c>
      <c r="D4440" t="s">
        <v>100</v>
      </c>
      <c r="E4440" t="s">
        <v>41</v>
      </c>
      <c r="F4440">
        <v>3</v>
      </c>
      <c r="G4440">
        <v>3</v>
      </c>
      <c r="H4440">
        <v>1081.67</v>
      </c>
      <c r="I4440">
        <v>1168.2036000000001</v>
      </c>
      <c r="J4440">
        <f t="shared" si="69"/>
        <v>3504.6108000000004</v>
      </c>
      <c r="K4440" t="s">
        <v>27</v>
      </c>
      <c r="L4440" t="s">
        <v>86</v>
      </c>
      <c r="M4440" t="s">
        <v>29</v>
      </c>
      <c r="N4440" t="s">
        <v>53</v>
      </c>
      <c r="O4440">
        <v>16.739999999999998</v>
      </c>
      <c r="P4440">
        <v>1.3</v>
      </c>
      <c r="Q4440" t="s">
        <v>23</v>
      </c>
    </row>
    <row r="4441" spans="1:17" x14ac:dyDescent="0.3">
      <c r="A4441" t="s">
        <v>9254</v>
      </c>
      <c r="B4441" s="1">
        <v>44490</v>
      </c>
      <c r="C4441" t="s">
        <v>9255</v>
      </c>
      <c r="D4441" t="s">
        <v>130</v>
      </c>
      <c r="E4441" t="s">
        <v>19</v>
      </c>
      <c r="F4441">
        <v>3</v>
      </c>
      <c r="G4441">
        <v>3</v>
      </c>
      <c r="H4441">
        <v>411.03</v>
      </c>
      <c r="I4441">
        <v>443.91239999999999</v>
      </c>
      <c r="J4441">
        <f t="shared" si="69"/>
        <v>1331.7372</v>
      </c>
      <c r="K4441" t="s">
        <v>51</v>
      </c>
      <c r="L4441" t="s">
        <v>86</v>
      </c>
      <c r="M4441" t="s">
        <v>36</v>
      </c>
      <c r="N4441" t="s">
        <v>37</v>
      </c>
      <c r="O4441">
        <v>48.94</v>
      </c>
      <c r="P4441">
        <v>4.3</v>
      </c>
      <c r="Q4441" t="s">
        <v>23</v>
      </c>
    </row>
    <row r="4442" spans="1:17" x14ac:dyDescent="0.3">
      <c r="A4442" t="s">
        <v>9256</v>
      </c>
      <c r="B4442" s="1">
        <v>44506</v>
      </c>
      <c r="C4442" t="s">
        <v>9257</v>
      </c>
      <c r="D4442" t="s">
        <v>65</v>
      </c>
      <c r="E4442" t="s">
        <v>78</v>
      </c>
      <c r="F4442">
        <v>17</v>
      </c>
      <c r="G4442">
        <v>17</v>
      </c>
      <c r="H4442">
        <v>509.93</v>
      </c>
      <c r="I4442">
        <v>550.72440000000006</v>
      </c>
      <c r="J4442">
        <f t="shared" si="69"/>
        <v>9362.3148000000001</v>
      </c>
      <c r="K4442" t="s">
        <v>47</v>
      </c>
      <c r="L4442" t="s">
        <v>123</v>
      </c>
      <c r="M4442" t="s">
        <v>29</v>
      </c>
      <c r="N4442" t="s">
        <v>53</v>
      </c>
      <c r="O4442">
        <v>41.92</v>
      </c>
      <c r="P4442">
        <v>1.7</v>
      </c>
      <c r="Q4442" t="s">
        <v>23</v>
      </c>
    </row>
    <row r="4443" spans="1:17" x14ac:dyDescent="0.3">
      <c r="A4443" t="s">
        <v>9258</v>
      </c>
      <c r="B4443" s="1">
        <v>44494</v>
      </c>
      <c r="C4443" t="s">
        <v>9259</v>
      </c>
      <c r="D4443" t="s">
        <v>130</v>
      </c>
      <c r="E4443" t="s">
        <v>78</v>
      </c>
      <c r="F4443">
        <v>14</v>
      </c>
      <c r="G4443">
        <v>12</v>
      </c>
      <c r="H4443">
        <v>1255.28</v>
      </c>
      <c r="I4443">
        <v>1368.2552000000001</v>
      </c>
      <c r="J4443">
        <f t="shared" si="69"/>
        <v>16419.062400000003</v>
      </c>
      <c r="K4443" t="s">
        <v>27</v>
      </c>
      <c r="L4443" t="s">
        <v>21</v>
      </c>
      <c r="M4443" t="s">
        <v>22</v>
      </c>
      <c r="N4443" t="s">
        <v>37</v>
      </c>
      <c r="O4443">
        <v>16.420000000000002</v>
      </c>
      <c r="P4443">
        <v>1.7</v>
      </c>
      <c r="Q4443" t="s">
        <v>23</v>
      </c>
    </row>
    <row r="4444" spans="1:17" x14ac:dyDescent="0.3">
      <c r="A4444" t="s">
        <v>9260</v>
      </c>
      <c r="B4444" s="1">
        <v>44382</v>
      </c>
      <c r="C4444" t="s">
        <v>1766</v>
      </c>
      <c r="D4444" t="s">
        <v>61</v>
      </c>
      <c r="E4444" t="s">
        <v>70</v>
      </c>
      <c r="F4444">
        <v>9</v>
      </c>
      <c r="G4444">
        <v>8</v>
      </c>
      <c r="H4444">
        <v>1157.73</v>
      </c>
      <c r="I4444">
        <v>1319.8122000000001</v>
      </c>
      <c r="J4444">
        <f t="shared" si="69"/>
        <v>10558.497600000001</v>
      </c>
      <c r="K4444" t="s">
        <v>51</v>
      </c>
      <c r="L4444" t="s">
        <v>35</v>
      </c>
      <c r="M4444" t="s">
        <v>36</v>
      </c>
      <c r="N4444" t="s">
        <v>37</v>
      </c>
      <c r="O4444">
        <v>48.23</v>
      </c>
      <c r="P4444">
        <v>3.7</v>
      </c>
      <c r="Q4444" t="s">
        <v>111</v>
      </c>
    </row>
    <row r="4445" spans="1:17" x14ac:dyDescent="0.3">
      <c r="A4445" t="s">
        <v>9261</v>
      </c>
      <c r="B4445" s="1">
        <v>44623</v>
      </c>
      <c r="C4445" t="s">
        <v>9262</v>
      </c>
      <c r="D4445" t="s">
        <v>77</v>
      </c>
      <c r="E4445" t="s">
        <v>78</v>
      </c>
      <c r="F4445">
        <v>2</v>
      </c>
      <c r="G4445">
        <v>2</v>
      </c>
      <c r="H4445">
        <v>616.17999999999995</v>
      </c>
      <c r="I4445">
        <v>702.4452</v>
      </c>
      <c r="J4445">
        <f t="shared" si="69"/>
        <v>1404.8904</v>
      </c>
      <c r="K4445" t="s">
        <v>47</v>
      </c>
      <c r="L4445" t="s">
        <v>28</v>
      </c>
      <c r="M4445" t="s">
        <v>36</v>
      </c>
      <c r="N4445" t="s">
        <v>37</v>
      </c>
      <c r="O4445">
        <v>41.77</v>
      </c>
      <c r="P4445">
        <v>3.1</v>
      </c>
      <c r="Q4445" t="s">
        <v>23</v>
      </c>
    </row>
    <row r="4446" spans="1:17" x14ac:dyDescent="0.3">
      <c r="A4446" t="s">
        <v>9263</v>
      </c>
      <c r="B4446" s="1">
        <v>44100</v>
      </c>
      <c r="C4446" t="s">
        <v>9264</v>
      </c>
      <c r="D4446" t="s">
        <v>40</v>
      </c>
      <c r="E4446" t="s">
        <v>41</v>
      </c>
      <c r="F4446">
        <v>16</v>
      </c>
      <c r="G4446">
        <v>13</v>
      </c>
      <c r="H4446">
        <v>1165.49</v>
      </c>
      <c r="I4446">
        <v>1235.4194</v>
      </c>
      <c r="J4446">
        <f t="shared" si="69"/>
        <v>16060.4522</v>
      </c>
      <c r="K4446" t="s">
        <v>27</v>
      </c>
      <c r="L4446" t="s">
        <v>35</v>
      </c>
      <c r="M4446" t="s">
        <v>22</v>
      </c>
      <c r="N4446" t="s">
        <v>89</v>
      </c>
      <c r="O4446">
        <v>31.69</v>
      </c>
      <c r="P4446">
        <v>1.4</v>
      </c>
      <c r="Q4446" t="s">
        <v>23</v>
      </c>
    </row>
    <row r="4447" spans="1:17" x14ac:dyDescent="0.3">
      <c r="A4447" t="s">
        <v>9265</v>
      </c>
      <c r="B4447" s="1">
        <v>44098</v>
      </c>
      <c r="C4447" t="s">
        <v>9266</v>
      </c>
      <c r="D4447" t="s">
        <v>116</v>
      </c>
      <c r="E4447" t="s">
        <v>50</v>
      </c>
      <c r="F4447">
        <v>4</v>
      </c>
      <c r="G4447">
        <v>4</v>
      </c>
      <c r="H4447">
        <v>736.96</v>
      </c>
      <c r="I4447">
        <v>847.50400000000002</v>
      </c>
      <c r="J4447">
        <f t="shared" si="69"/>
        <v>3390.0160000000001</v>
      </c>
      <c r="K4447" t="s">
        <v>51</v>
      </c>
      <c r="L4447" t="s">
        <v>79</v>
      </c>
      <c r="M4447" t="s">
        <v>71</v>
      </c>
      <c r="N4447" t="s">
        <v>37</v>
      </c>
      <c r="O4447">
        <v>8.4700000000000006</v>
      </c>
      <c r="P4447">
        <v>3.4</v>
      </c>
      <c r="Q4447" t="s">
        <v>23</v>
      </c>
    </row>
    <row r="4448" spans="1:17" x14ac:dyDescent="0.3">
      <c r="A4448" t="s">
        <v>9267</v>
      </c>
      <c r="B4448" s="1">
        <v>44364</v>
      </c>
      <c r="C4448" t="s">
        <v>9268</v>
      </c>
      <c r="D4448" t="s">
        <v>109</v>
      </c>
      <c r="E4448" t="s">
        <v>46</v>
      </c>
      <c r="F4448">
        <v>5</v>
      </c>
      <c r="G4448">
        <v>4</v>
      </c>
      <c r="H4448">
        <v>300.33999999999997</v>
      </c>
      <c r="I4448">
        <v>327.37060000000002</v>
      </c>
      <c r="J4448">
        <f t="shared" si="69"/>
        <v>1309.4824000000001</v>
      </c>
      <c r="K4448" t="s">
        <v>66</v>
      </c>
      <c r="L4448" t="s">
        <v>42</v>
      </c>
      <c r="M4448" t="s">
        <v>29</v>
      </c>
      <c r="O4448">
        <v>11.14</v>
      </c>
      <c r="P4448">
        <v>4.3</v>
      </c>
      <c r="Q4448" t="s">
        <v>23</v>
      </c>
    </row>
    <row r="4449" spans="1:17" x14ac:dyDescent="0.3">
      <c r="A4449" t="s">
        <v>9269</v>
      </c>
      <c r="B4449" s="1">
        <v>44566</v>
      </c>
      <c r="C4449" t="s">
        <v>9270</v>
      </c>
      <c r="D4449" t="s">
        <v>130</v>
      </c>
      <c r="E4449" t="s">
        <v>82</v>
      </c>
      <c r="F4449">
        <v>9</v>
      </c>
      <c r="G4449">
        <v>7</v>
      </c>
      <c r="H4449">
        <v>233.2</v>
      </c>
      <c r="I4449">
        <v>263.51599999999996</v>
      </c>
      <c r="J4449">
        <f t="shared" si="69"/>
        <v>1844.6119999999996</v>
      </c>
      <c r="K4449" t="s">
        <v>47</v>
      </c>
      <c r="L4449" t="s">
        <v>79</v>
      </c>
      <c r="M4449" t="s">
        <v>29</v>
      </c>
      <c r="N4449" t="s">
        <v>37</v>
      </c>
      <c r="O4449">
        <v>46.77</v>
      </c>
      <c r="P4449">
        <v>2.2999999999999998</v>
      </c>
      <c r="Q4449" t="s">
        <v>111</v>
      </c>
    </row>
    <row r="4450" spans="1:17" x14ac:dyDescent="0.3">
      <c r="A4450" t="s">
        <v>9271</v>
      </c>
      <c r="B4450" s="1">
        <v>44382</v>
      </c>
      <c r="C4450" t="s">
        <v>9272</v>
      </c>
      <c r="D4450" t="s">
        <v>40</v>
      </c>
      <c r="E4450" t="s">
        <v>57</v>
      </c>
      <c r="F4450">
        <v>14</v>
      </c>
      <c r="G4450">
        <v>14</v>
      </c>
      <c r="H4450">
        <v>1135.42</v>
      </c>
      <c r="I4450">
        <v>1305.7329999999999</v>
      </c>
      <c r="J4450">
        <f t="shared" si="69"/>
        <v>18280.261999999999</v>
      </c>
      <c r="K4450" t="s">
        <v>66</v>
      </c>
      <c r="L4450" t="s">
        <v>9273</v>
      </c>
      <c r="M4450" t="s">
        <v>36</v>
      </c>
      <c r="N4450" t="s">
        <v>30</v>
      </c>
      <c r="O4450">
        <v>37.380000000000003</v>
      </c>
      <c r="P4450">
        <v>2.6</v>
      </c>
      <c r="Q4450" t="s">
        <v>74</v>
      </c>
    </row>
    <row r="4451" spans="1:17" x14ac:dyDescent="0.3">
      <c r="A4451" t="s">
        <v>9274</v>
      </c>
      <c r="B4451" s="1">
        <v>44222</v>
      </c>
      <c r="C4451" t="s">
        <v>9275</v>
      </c>
      <c r="D4451" t="s">
        <v>1055</v>
      </c>
      <c r="E4451" t="s">
        <v>50</v>
      </c>
      <c r="F4451">
        <v>19</v>
      </c>
      <c r="G4451">
        <v>15</v>
      </c>
      <c r="H4451">
        <v>1400.03</v>
      </c>
      <c r="I4451">
        <v>1554.0333000000001</v>
      </c>
      <c r="J4451">
        <f t="shared" si="69"/>
        <v>23310.499500000002</v>
      </c>
      <c r="K4451" t="s">
        <v>27</v>
      </c>
      <c r="L4451" t="s">
        <v>86</v>
      </c>
      <c r="M4451" t="s">
        <v>71</v>
      </c>
      <c r="N4451" t="s">
        <v>67</v>
      </c>
      <c r="O4451">
        <v>25.66</v>
      </c>
      <c r="P4451">
        <v>3.7</v>
      </c>
      <c r="Q4451" t="s">
        <v>23</v>
      </c>
    </row>
    <row r="4452" spans="1:17" x14ac:dyDescent="0.3">
      <c r="A4452" t="s">
        <v>9276</v>
      </c>
      <c r="B4452" s="1">
        <v>44321</v>
      </c>
      <c r="C4452" t="s">
        <v>9277</v>
      </c>
      <c r="D4452" t="s">
        <v>33</v>
      </c>
      <c r="E4452" t="s">
        <v>62</v>
      </c>
      <c r="F4452">
        <v>10</v>
      </c>
      <c r="G4452">
        <v>10</v>
      </c>
      <c r="H4452">
        <v>673.58</v>
      </c>
      <c r="I4452">
        <v>740.9380000000001</v>
      </c>
      <c r="J4452">
        <f t="shared" si="69"/>
        <v>7409.380000000001</v>
      </c>
      <c r="K4452" t="s">
        <v>47</v>
      </c>
      <c r="L4452" t="s">
        <v>86</v>
      </c>
      <c r="M4452" t="s">
        <v>22</v>
      </c>
      <c r="N4452" t="s">
        <v>53</v>
      </c>
      <c r="O4452">
        <v>4.93</v>
      </c>
      <c r="P4452">
        <v>1.1000000000000001</v>
      </c>
      <c r="Q4452" t="s">
        <v>23</v>
      </c>
    </row>
    <row r="4453" spans="1:17" x14ac:dyDescent="0.3">
      <c r="A4453" t="s">
        <v>9278</v>
      </c>
      <c r="B4453" s="1">
        <v>44404</v>
      </c>
      <c r="C4453" t="s">
        <v>9279</v>
      </c>
      <c r="D4453" t="s">
        <v>56</v>
      </c>
      <c r="E4453" t="s">
        <v>9280</v>
      </c>
      <c r="F4453">
        <v>19</v>
      </c>
      <c r="G4453">
        <v>16</v>
      </c>
      <c r="H4453">
        <v>1325.3</v>
      </c>
      <c r="I4453">
        <v>1418.0710000000001</v>
      </c>
      <c r="J4453">
        <f t="shared" si="69"/>
        <v>22689.136000000002</v>
      </c>
      <c r="K4453" t="s">
        <v>27</v>
      </c>
      <c r="L4453" t="s">
        <v>42</v>
      </c>
      <c r="M4453" t="s">
        <v>22</v>
      </c>
      <c r="N4453" t="s">
        <v>53</v>
      </c>
      <c r="O4453">
        <v>42.46</v>
      </c>
      <c r="Q4453" t="s">
        <v>111</v>
      </c>
    </row>
    <row r="4454" spans="1:17" x14ac:dyDescent="0.3">
      <c r="A4454" t="s">
        <v>9281</v>
      </c>
      <c r="B4454" s="1">
        <v>44093</v>
      </c>
      <c r="C4454" t="s">
        <v>9282</v>
      </c>
      <c r="D4454" t="s">
        <v>94</v>
      </c>
      <c r="E4454" t="s">
        <v>50</v>
      </c>
      <c r="F4454">
        <v>10</v>
      </c>
      <c r="G4454">
        <v>8</v>
      </c>
      <c r="H4454">
        <v>453.36</v>
      </c>
      <c r="I4454">
        <v>516.83040000000005</v>
      </c>
      <c r="J4454">
        <f t="shared" si="69"/>
        <v>4134.6432000000004</v>
      </c>
      <c r="K4454" t="s">
        <v>51</v>
      </c>
      <c r="L4454" t="s">
        <v>86</v>
      </c>
      <c r="M4454" t="s">
        <v>29</v>
      </c>
      <c r="N4454" t="s">
        <v>89</v>
      </c>
      <c r="O4454">
        <v>35.33</v>
      </c>
      <c r="P4454">
        <v>2.4</v>
      </c>
      <c r="Q4454" t="s">
        <v>23</v>
      </c>
    </row>
    <row r="4455" spans="1:17" x14ac:dyDescent="0.3">
      <c r="A4455" t="s">
        <v>9283</v>
      </c>
      <c r="B4455" s="1">
        <v>45272</v>
      </c>
      <c r="C4455" t="s">
        <v>9284</v>
      </c>
      <c r="D4455" t="s">
        <v>40</v>
      </c>
      <c r="E4455" t="s">
        <v>57</v>
      </c>
      <c r="F4455">
        <v>18</v>
      </c>
      <c r="G4455">
        <v>18</v>
      </c>
      <c r="H4455">
        <v>1409.93</v>
      </c>
      <c r="I4455">
        <v>1565.0223000000003</v>
      </c>
      <c r="J4455">
        <f t="shared" si="69"/>
        <v>28170.401400000006</v>
      </c>
      <c r="K4455" t="s">
        <v>66</v>
      </c>
      <c r="L4455" t="s">
        <v>79</v>
      </c>
      <c r="M4455" t="s">
        <v>71</v>
      </c>
      <c r="N4455" t="s">
        <v>67</v>
      </c>
      <c r="O4455">
        <v>6.01</v>
      </c>
      <c r="P4455">
        <v>1.6</v>
      </c>
      <c r="Q4455" t="s">
        <v>74</v>
      </c>
    </row>
    <row r="4456" spans="1:17" x14ac:dyDescent="0.3">
      <c r="A4456" t="s">
        <v>9285</v>
      </c>
      <c r="B4456" s="1">
        <v>44604</v>
      </c>
      <c r="C4456" t="s">
        <v>9286</v>
      </c>
      <c r="D4456" t="s">
        <v>45</v>
      </c>
      <c r="E4456" t="s">
        <v>120</v>
      </c>
      <c r="F4456">
        <v>16</v>
      </c>
      <c r="G4456">
        <v>16</v>
      </c>
      <c r="H4456">
        <v>1106.28</v>
      </c>
      <c r="I4456">
        <v>1205.8452</v>
      </c>
      <c r="J4456">
        <f t="shared" si="69"/>
        <v>19293.5232</v>
      </c>
      <c r="K4456" t="s">
        <v>66</v>
      </c>
      <c r="L4456" t="s">
        <v>79</v>
      </c>
      <c r="M4456" t="s">
        <v>71</v>
      </c>
      <c r="N4456" t="s">
        <v>30</v>
      </c>
      <c r="O4456">
        <v>16.55</v>
      </c>
      <c r="P4456">
        <v>2.6</v>
      </c>
      <c r="Q4456" t="s">
        <v>23</v>
      </c>
    </row>
    <row r="4457" spans="1:17" x14ac:dyDescent="0.3">
      <c r="A4457" t="s">
        <v>9287</v>
      </c>
      <c r="B4457" s="1">
        <v>44551</v>
      </c>
      <c r="C4457" t="s">
        <v>9288</v>
      </c>
      <c r="D4457" t="s">
        <v>109</v>
      </c>
      <c r="E4457" t="s">
        <v>120</v>
      </c>
      <c r="F4457">
        <v>11</v>
      </c>
      <c r="G4457">
        <v>11</v>
      </c>
      <c r="H4457">
        <v>12</v>
      </c>
      <c r="I4457">
        <v>12.96</v>
      </c>
      <c r="J4457">
        <f t="shared" si="69"/>
        <v>142.56</v>
      </c>
      <c r="K4457" t="s">
        <v>20</v>
      </c>
      <c r="L4457" t="s">
        <v>42</v>
      </c>
      <c r="M4457" t="s">
        <v>29</v>
      </c>
      <c r="N4457" t="s">
        <v>37</v>
      </c>
      <c r="O4457">
        <v>48.14</v>
      </c>
      <c r="P4457">
        <v>9</v>
      </c>
      <c r="Q4457" t="s">
        <v>111</v>
      </c>
    </row>
    <row r="4458" spans="1:17" x14ac:dyDescent="0.3">
      <c r="A4458" t="s">
        <v>9289</v>
      </c>
      <c r="C4458" t="s">
        <v>9290</v>
      </c>
      <c r="D4458" t="s">
        <v>77</v>
      </c>
      <c r="E4458" t="s">
        <v>82</v>
      </c>
      <c r="F4458">
        <v>3</v>
      </c>
      <c r="G4458">
        <v>2</v>
      </c>
      <c r="H4458">
        <v>837.8</v>
      </c>
      <c r="I4458">
        <v>938.33600000000001</v>
      </c>
      <c r="J4458">
        <f t="shared" si="69"/>
        <v>1876.672</v>
      </c>
      <c r="K4458" t="s">
        <v>27</v>
      </c>
      <c r="L4458" t="s">
        <v>28</v>
      </c>
      <c r="M4458" t="s">
        <v>22</v>
      </c>
      <c r="N4458" t="s">
        <v>67</v>
      </c>
      <c r="O4458">
        <v>24.51</v>
      </c>
      <c r="Q4458" t="s">
        <v>23</v>
      </c>
    </row>
    <row r="4459" spans="1:17" x14ac:dyDescent="0.3">
      <c r="A4459" t="s">
        <v>9291</v>
      </c>
      <c r="B4459" s="1">
        <v>43834</v>
      </c>
      <c r="C4459" t="s">
        <v>9292</v>
      </c>
      <c r="D4459" t="s">
        <v>141</v>
      </c>
      <c r="E4459" t="s">
        <v>9293</v>
      </c>
      <c r="F4459">
        <v>13</v>
      </c>
      <c r="G4459">
        <v>12</v>
      </c>
      <c r="H4459">
        <v>1132.8699999999999</v>
      </c>
      <c r="I4459">
        <v>1246.1569999999999</v>
      </c>
      <c r="J4459">
        <f t="shared" si="69"/>
        <v>14953.883999999998</v>
      </c>
      <c r="K4459" t="s">
        <v>20</v>
      </c>
      <c r="L4459" t="s">
        <v>21</v>
      </c>
      <c r="M4459" t="s">
        <v>71</v>
      </c>
      <c r="N4459" t="s">
        <v>30</v>
      </c>
      <c r="O4459">
        <v>15.96</v>
      </c>
      <c r="P4459">
        <v>3.3</v>
      </c>
      <c r="Q4459" t="s">
        <v>23</v>
      </c>
    </row>
    <row r="4460" spans="1:17" x14ac:dyDescent="0.3">
      <c r="A4460" t="s">
        <v>9294</v>
      </c>
      <c r="B4460" s="1">
        <v>44305</v>
      </c>
      <c r="C4460" t="s">
        <v>9295</v>
      </c>
      <c r="D4460" t="s">
        <v>100</v>
      </c>
      <c r="E4460" t="s">
        <v>26</v>
      </c>
      <c r="F4460">
        <v>12</v>
      </c>
      <c r="G4460">
        <v>10</v>
      </c>
      <c r="H4460">
        <v>1229.6199999999999</v>
      </c>
      <c r="I4460">
        <v>1414.0629999999999</v>
      </c>
      <c r="J4460">
        <f t="shared" si="69"/>
        <v>14140.63</v>
      </c>
      <c r="K4460" t="s">
        <v>27</v>
      </c>
      <c r="L4460" t="s">
        <v>79</v>
      </c>
      <c r="M4460" t="s">
        <v>29</v>
      </c>
      <c r="N4460" t="s">
        <v>67</v>
      </c>
      <c r="O4460">
        <v>6.04</v>
      </c>
      <c r="P4460">
        <v>4</v>
      </c>
      <c r="Q4460" t="s">
        <v>15</v>
      </c>
    </row>
    <row r="4461" spans="1:17" x14ac:dyDescent="0.3">
      <c r="A4461" t="s">
        <v>9296</v>
      </c>
      <c r="B4461" s="1">
        <v>44492</v>
      </c>
      <c r="C4461" t="s">
        <v>6948</v>
      </c>
      <c r="D4461" t="s">
        <v>65</v>
      </c>
      <c r="E4461" t="s">
        <v>19</v>
      </c>
      <c r="F4461">
        <v>5</v>
      </c>
      <c r="G4461">
        <v>5</v>
      </c>
      <c r="H4461">
        <v>1027.96</v>
      </c>
      <c r="I4461">
        <v>1151.3152000000002</v>
      </c>
      <c r="J4461">
        <f t="shared" si="69"/>
        <v>5756.5760000000009</v>
      </c>
      <c r="K4461" t="s">
        <v>27</v>
      </c>
      <c r="L4461" t="s">
        <v>28</v>
      </c>
      <c r="M4461" t="s">
        <v>29</v>
      </c>
      <c r="N4461" t="s">
        <v>30</v>
      </c>
      <c r="O4461">
        <v>12.56</v>
      </c>
      <c r="Q4461" t="s">
        <v>23</v>
      </c>
    </row>
    <row r="4462" spans="1:17" x14ac:dyDescent="0.3">
      <c r="A4462" t="s">
        <v>9297</v>
      </c>
      <c r="B4462" s="1">
        <v>45217</v>
      </c>
      <c r="C4462" t="s">
        <v>9298</v>
      </c>
      <c r="D4462" t="s">
        <v>33</v>
      </c>
      <c r="E4462" t="s">
        <v>34</v>
      </c>
      <c r="F4462">
        <v>16</v>
      </c>
      <c r="G4462">
        <v>15</v>
      </c>
      <c r="H4462">
        <v>1214.71</v>
      </c>
      <c r="I4462">
        <v>1348.3281000000002</v>
      </c>
      <c r="J4462">
        <f t="shared" si="69"/>
        <v>20224.921500000004</v>
      </c>
      <c r="K4462" t="s">
        <v>47</v>
      </c>
      <c r="L4462" t="s">
        <v>123</v>
      </c>
      <c r="M4462" t="s">
        <v>22</v>
      </c>
      <c r="N4462" t="s">
        <v>67</v>
      </c>
      <c r="O4462">
        <v>26.95</v>
      </c>
      <c r="P4462">
        <v>3.1</v>
      </c>
      <c r="Q4462" t="s">
        <v>23</v>
      </c>
    </row>
    <row r="4463" spans="1:17" x14ac:dyDescent="0.3">
      <c r="A4463" t="s">
        <v>9299</v>
      </c>
      <c r="B4463" s="1">
        <v>44694</v>
      </c>
      <c r="C4463" t="s">
        <v>9300</v>
      </c>
      <c r="D4463" t="s">
        <v>116</v>
      </c>
      <c r="E4463" t="s">
        <v>95</v>
      </c>
      <c r="F4463">
        <v>4</v>
      </c>
      <c r="G4463">
        <v>3</v>
      </c>
      <c r="H4463">
        <v>1387.63</v>
      </c>
      <c r="I4463">
        <v>1498.6404000000002</v>
      </c>
      <c r="J4463">
        <f t="shared" si="69"/>
        <v>4495.9212000000007</v>
      </c>
      <c r="K4463" t="s">
        <v>51</v>
      </c>
      <c r="L4463" t="s">
        <v>86</v>
      </c>
      <c r="M4463" t="s">
        <v>71</v>
      </c>
      <c r="N4463" t="s">
        <v>89</v>
      </c>
      <c r="O4463">
        <v>16.670000000000002</v>
      </c>
      <c r="P4463">
        <v>1.1000000000000001</v>
      </c>
      <c r="Q4463" t="s">
        <v>74</v>
      </c>
    </row>
    <row r="4464" spans="1:17" x14ac:dyDescent="0.3">
      <c r="A4464" t="s">
        <v>9301</v>
      </c>
      <c r="B4464" s="1">
        <v>43969</v>
      </c>
      <c r="C4464" t="s">
        <v>9302</v>
      </c>
      <c r="D4464" t="s">
        <v>33</v>
      </c>
      <c r="E4464" t="s">
        <v>62</v>
      </c>
      <c r="F4464">
        <v>20</v>
      </c>
      <c r="G4464">
        <v>19</v>
      </c>
      <c r="H4464">
        <v>271.57</v>
      </c>
      <c r="I4464">
        <v>312.30549999999999</v>
      </c>
      <c r="J4464">
        <f t="shared" si="69"/>
        <v>5933.8045000000002</v>
      </c>
      <c r="K4464" t="s">
        <v>27</v>
      </c>
      <c r="L4464" t="s">
        <v>35</v>
      </c>
      <c r="M4464" t="s">
        <v>29</v>
      </c>
      <c r="N4464" t="s">
        <v>89</v>
      </c>
      <c r="O4464">
        <v>38.340000000000003</v>
      </c>
      <c r="P4464">
        <v>4</v>
      </c>
      <c r="Q4464" t="s">
        <v>23</v>
      </c>
    </row>
    <row r="4465" spans="1:17" x14ac:dyDescent="0.3">
      <c r="A4465" t="s">
        <v>9303</v>
      </c>
      <c r="B4465" s="1">
        <v>44142</v>
      </c>
      <c r="C4465" t="s">
        <v>9304</v>
      </c>
      <c r="D4465" t="s">
        <v>116</v>
      </c>
      <c r="E4465" t="s">
        <v>50</v>
      </c>
      <c r="F4465">
        <v>2</v>
      </c>
      <c r="G4465">
        <v>2</v>
      </c>
      <c r="H4465">
        <v>321.76</v>
      </c>
      <c r="I4465">
        <v>350.71840000000003</v>
      </c>
      <c r="J4465">
        <f t="shared" si="69"/>
        <v>701.43680000000006</v>
      </c>
      <c r="K4465" t="s">
        <v>66</v>
      </c>
      <c r="L4465" t="s">
        <v>21</v>
      </c>
      <c r="M4465" t="s">
        <v>29</v>
      </c>
      <c r="N4465" t="s">
        <v>89</v>
      </c>
      <c r="P4465">
        <v>1.8</v>
      </c>
      <c r="Q4465" t="s">
        <v>23</v>
      </c>
    </row>
    <row r="4466" spans="1:17" x14ac:dyDescent="0.3">
      <c r="A4466" t="s">
        <v>9305</v>
      </c>
      <c r="B4466" s="1">
        <v>45506</v>
      </c>
      <c r="C4466" t="s">
        <v>9306</v>
      </c>
      <c r="D4466" t="s">
        <v>94</v>
      </c>
      <c r="E4466" t="s">
        <v>50</v>
      </c>
      <c r="F4466">
        <v>19</v>
      </c>
      <c r="G4466">
        <v>19</v>
      </c>
      <c r="H4466">
        <v>485.18</v>
      </c>
      <c r="I4466">
        <v>528.84620000000007</v>
      </c>
      <c r="J4466">
        <f t="shared" si="69"/>
        <v>10048.077800000001</v>
      </c>
      <c r="K4466" t="s">
        <v>20</v>
      </c>
      <c r="L4466" t="s">
        <v>21</v>
      </c>
      <c r="M4466" t="s">
        <v>29</v>
      </c>
      <c r="N4466" t="s">
        <v>37</v>
      </c>
      <c r="O4466">
        <v>0.28999999999999998</v>
      </c>
      <c r="P4466">
        <v>3</v>
      </c>
      <c r="Q4466" t="s">
        <v>23</v>
      </c>
    </row>
    <row r="4467" spans="1:17" x14ac:dyDescent="0.3">
      <c r="A4467" t="s">
        <v>9307</v>
      </c>
      <c r="B4467" s="1">
        <v>44203</v>
      </c>
      <c r="C4467" t="s">
        <v>9308</v>
      </c>
      <c r="D4467" t="s">
        <v>133</v>
      </c>
      <c r="E4467" t="s">
        <v>50</v>
      </c>
      <c r="F4467">
        <v>9</v>
      </c>
      <c r="G4467">
        <v>8</v>
      </c>
      <c r="H4467">
        <v>1358.43</v>
      </c>
      <c r="I4467">
        <v>1494.2730000000001</v>
      </c>
      <c r="J4467">
        <f t="shared" si="69"/>
        <v>11954.184000000001</v>
      </c>
      <c r="K4467" t="s">
        <v>9309</v>
      </c>
      <c r="L4467" t="s">
        <v>42</v>
      </c>
      <c r="N4467" t="s">
        <v>67</v>
      </c>
      <c r="O4467">
        <v>5.91</v>
      </c>
      <c r="P4467">
        <v>2.2000000000000002</v>
      </c>
      <c r="Q4467" t="s">
        <v>23</v>
      </c>
    </row>
    <row r="4468" spans="1:17" x14ac:dyDescent="0.3">
      <c r="A4468" t="s">
        <v>9310</v>
      </c>
      <c r="B4468" s="1">
        <v>44037</v>
      </c>
      <c r="C4468" t="s">
        <v>9311</v>
      </c>
      <c r="D4468" t="s">
        <v>133</v>
      </c>
      <c r="E4468" t="s">
        <v>117</v>
      </c>
      <c r="F4468">
        <v>1</v>
      </c>
      <c r="G4468">
        <v>1</v>
      </c>
      <c r="H4468">
        <v>1474.51</v>
      </c>
      <c r="I4468">
        <v>1621.961</v>
      </c>
      <c r="J4468">
        <f t="shared" si="69"/>
        <v>1621.961</v>
      </c>
      <c r="K4468" t="s">
        <v>27</v>
      </c>
      <c r="L4468" t="s">
        <v>42</v>
      </c>
      <c r="M4468" t="s">
        <v>29</v>
      </c>
      <c r="N4468" t="s">
        <v>53</v>
      </c>
      <c r="O4468">
        <v>40.270000000000003</v>
      </c>
      <c r="P4468">
        <v>3.3</v>
      </c>
      <c r="Q4468" t="s">
        <v>23</v>
      </c>
    </row>
    <row r="4469" spans="1:17" x14ac:dyDescent="0.3">
      <c r="A4469" t="s">
        <v>9312</v>
      </c>
      <c r="B4469" s="1">
        <v>44523</v>
      </c>
      <c r="C4469" t="s">
        <v>9313</v>
      </c>
      <c r="D4469" t="s">
        <v>116</v>
      </c>
      <c r="E4469" t="s">
        <v>50</v>
      </c>
      <c r="F4469">
        <v>20</v>
      </c>
      <c r="G4469">
        <v>16</v>
      </c>
      <c r="H4469">
        <v>821.64</v>
      </c>
      <c r="I4469">
        <v>903.80400000000009</v>
      </c>
      <c r="J4469">
        <f t="shared" si="69"/>
        <v>14460.864000000001</v>
      </c>
      <c r="K4469" t="s">
        <v>47</v>
      </c>
      <c r="L4469" t="s">
        <v>123</v>
      </c>
      <c r="M4469" t="s">
        <v>22</v>
      </c>
      <c r="N4469" t="s">
        <v>89</v>
      </c>
      <c r="O4469">
        <v>20.78</v>
      </c>
      <c r="P4469">
        <v>1.7</v>
      </c>
      <c r="Q4469" t="s">
        <v>23</v>
      </c>
    </row>
    <row r="4470" spans="1:17" x14ac:dyDescent="0.3">
      <c r="A4470" t="s">
        <v>9314</v>
      </c>
      <c r="B4470" s="1">
        <v>44923</v>
      </c>
      <c r="C4470" t="s">
        <v>9315</v>
      </c>
      <c r="D4470" t="s">
        <v>133</v>
      </c>
      <c r="E4470" t="s">
        <v>117</v>
      </c>
      <c r="F4470">
        <v>8</v>
      </c>
      <c r="G4470">
        <v>8</v>
      </c>
      <c r="H4470">
        <v>743.32</v>
      </c>
      <c r="I4470">
        <v>847.38480000000015</v>
      </c>
      <c r="J4470">
        <f t="shared" si="69"/>
        <v>6779.0784000000012</v>
      </c>
      <c r="K4470" t="s">
        <v>20</v>
      </c>
      <c r="L4470" t="s">
        <v>21</v>
      </c>
      <c r="M4470" t="s">
        <v>29</v>
      </c>
      <c r="N4470" t="s">
        <v>67</v>
      </c>
      <c r="O4470">
        <v>12.66</v>
      </c>
      <c r="Q4470" t="s">
        <v>23</v>
      </c>
    </row>
    <row r="4471" spans="1:17" x14ac:dyDescent="0.3">
      <c r="A4471" t="s">
        <v>9316</v>
      </c>
      <c r="B4471" s="1">
        <v>45379</v>
      </c>
      <c r="C4471" t="s">
        <v>9317</v>
      </c>
      <c r="D4471" t="s">
        <v>61</v>
      </c>
      <c r="E4471" t="s">
        <v>34</v>
      </c>
      <c r="F4471">
        <v>1</v>
      </c>
      <c r="G4471">
        <v>1</v>
      </c>
      <c r="H4471">
        <v>763.08</v>
      </c>
      <c r="I4471">
        <v>854.64960000000008</v>
      </c>
      <c r="J4471">
        <f t="shared" si="69"/>
        <v>854.64960000000008</v>
      </c>
      <c r="K4471" t="s">
        <v>66</v>
      </c>
      <c r="L4471" t="s">
        <v>79</v>
      </c>
      <c r="M4471" t="s">
        <v>22</v>
      </c>
      <c r="N4471" t="s">
        <v>89</v>
      </c>
      <c r="O4471">
        <v>13.42</v>
      </c>
      <c r="P4471">
        <v>4.5</v>
      </c>
      <c r="Q4471" t="s">
        <v>23</v>
      </c>
    </row>
    <row r="4472" spans="1:17" x14ac:dyDescent="0.3">
      <c r="A4472" t="s">
        <v>9318</v>
      </c>
      <c r="B4472" s="1">
        <v>45608</v>
      </c>
      <c r="C4472" t="s">
        <v>9319</v>
      </c>
      <c r="D4472" t="s">
        <v>100</v>
      </c>
      <c r="E4472" t="s">
        <v>41</v>
      </c>
      <c r="F4472">
        <v>15</v>
      </c>
      <c r="G4472">
        <v>13</v>
      </c>
      <c r="H4472">
        <v>1492.92</v>
      </c>
      <c r="I4472">
        <v>1627.2828000000002</v>
      </c>
      <c r="J4472">
        <f t="shared" si="69"/>
        <v>21154.676400000004</v>
      </c>
      <c r="K4472" t="s">
        <v>27</v>
      </c>
      <c r="L4472" t="s">
        <v>21</v>
      </c>
      <c r="M4472" t="s">
        <v>71</v>
      </c>
      <c r="N4472" t="s">
        <v>89</v>
      </c>
      <c r="O4472">
        <v>49.47</v>
      </c>
      <c r="P4472">
        <v>3.5</v>
      </c>
      <c r="Q4472" t="s">
        <v>23</v>
      </c>
    </row>
    <row r="4473" spans="1:17" x14ac:dyDescent="0.3">
      <c r="A4473" t="s">
        <v>9320</v>
      </c>
      <c r="B4473" s="1">
        <v>45308</v>
      </c>
      <c r="C4473" t="s">
        <v>9321</v>
      </c>
      <c r="D4473" t="s">
        <v>85</v>
      </c>
      <c r="E4473" t="s">
        <v>78</v>
      </c>
      <c r="F4473">
        <v>3</v>
      </c>
      <c r="G4473">
        <v>3</v>
      </c>
      <c r="H4473">
        <v>154.94999999999999</v>
      </c>
      <c r="I4473">
        <v>175.09349999999998</v>
      </c>
      <c r="J4473">
        <f t="shared" si="69"/>
        <v>525.28049999999996</v>
      </c>
      <c r="K4473" t="s">
        <v>66</v>
      </c>
      <c r="L4473" t="s">
        <v>86</v>
      </c>
      <c r="M4473" t="s">
        <v>22</v>
      </c>
      <c r="N4473" t="s">
        <v>30</v>
      </c>
      <c r="O4473">
        <v>28.11</v>
      </c>
      <c r="P4473">
        <v>2.4</v>
      </c>
      <c r="Q4473" t="s">
        <v>23</v>
      </c>
    </row>
    <row r="4474" spans="1:17" x14ac:dyDescent="0.3">
      <c r="A4474" t="s">
        <v>9322</v>
      </c>
      <c r="B4474" s="1">
        <v>43884</v>
      </c>
      <c r="C4474" t="s">
        <v>4813</v>
      </c>
      <c r="D4474" t="s">
        <v>40</v>
      </c>
      <c r="E4474" t="s">
        <v>41</v>
      </c>
      <c r="F4474">
        <v>20</v>
      </c>
      <c r="G4474">
        <v>17</v>
      </c>
      <c r="H4474">
        <v>329.69</v>
      </c>
      <c r="I4474">
        <v>372.54969999999997</v>
      </c>
      <c r="J4474">
        <f t="shared" si="69"/>
        <v>6333.3448999999991</v>
      </c>
      <c r="K4474" t="s">
        <v>20</v>
      </c>
      <c r="L4474" t="s">
        <v>86</v>
      </c>
      <c r="M4474" t="s">
        <v>71</v>
      </c>
      <c r="N4474" t="s">
        <v>89</v>
      </c>
      <c r="O4474">
        <v>21.39</v>
      </c>
      <c r="P4474">
        <v>3.3</v>
      </c>
      <c r="Q4474" t="s">
        <v>23</v>
      </c>
    </row>
    <row r="4475" spans="1:17" x14ac:dyDescent="0.3">
      <c r="A4475" t="s">
        <v>9323</v>
      </c>
      <c r="B4475" s="1">
        <v>44831</v>
      </c>
      <c r="C4475" t="s">
        <v>9324</v>
      </c>
      <c r="D4475" t="s">
        <v>85</v>
      </c>
      <c r="E4475" t="s">
        <v>78</v>
      </c>
      <c r="F4475">
        <v>1</v>
      </c>
      <c r="G4475">
        <v>1</v>
      </c>
      <c r="H4475">
        <v>31.93</v>
      </c>
      <c r="I4475">
        <v>34.165100000000002</v>
      </c>
      <c r="J4475">
        <f t="shared" si="69"/>
        <v>34.165100000000002</v>
      </c>
      <c r="K4475" t="s">
        <v>51</v>
      </c>
      <c r="L4475" t="s">
        <v>86</v>
      </c>
      <c r="M4475" t="s">
        <v>22</v>
      </c>
      <c r="N4475" t="s">
        <v>89</v>
      </c>
      <c r="O4475">
        <v>36.659999999999997</v>
      </c>
      <c r="P4475">
        <v>3</v>
      </c>
      <c r="Q4475" t="s">
        <v>74</v>
      </c>
    </row>
    <row r="4476" spans="1:17" x14ac:dyDescent="0.3">
      <c r="A4476" t="s">
        <v>9325</v>
      </c>
      <c r="B4476" s="1">
        <v>44127</v>
      </c>
      <c r="C4476" t="s">
        <v>9326</v>
      </c>
      <c r="D4476" t="s">
        <v>141</v>
      </c>
      <c r="E4476" t="s">
        <v>50</v>
      </c>
      <c r="F4476">
        <v>12</v>
      </c>
      <c r="G4476">
        <v>10</v>
      </c>
      <c r="H4476">
        <v>550.58000000000004</v>
      </c>
      <c r="I4476">
        <v>611.14380000000006</v>
      </c>
      <c r="J4476">
        <f t="shared" si="69"/>
        <v>6111.4380000000001</v>
      </c>
      <c r="K4476" t="s">
        <v>66</v>
      </c>
      <c r="L4476" t="s">
        <v>35</v>
      </c>
      <c r="M4476" t="s">
        <v>36</v>
      </c>
      <c r="N4476" t="s">
        <v>67</v>
      </c>
      <c r="O4476">
        <v>34.82</v>
      </c>
      <c r="P4476">
        <v>3.8</v>
      </c>
      <c r="Q4476" t="s">
        <v>23</v>
      </c>
    </row>
    <row r="4477" spans="1:17" x14ac:dyDescent="0.3">
      <c r="A4477" t="s">
        <v>9327</v>
      </c>
      <c r="B4477" s="1">
        <v>44556</v>
      </c>
      <c r="C4477" t="s">
        <v>9328</v>
      </c>
      <c r="E4477" t="s">
        <v>82</v>
      </c>
      <c r="F4477">
        <v>9</v>
      </c>
      <c r="G4477">
        <v>7</v>
      </c>
      <c r="H4477">
        <v>138.41</v>
      </c>
      <c r="I4477">
        <v>149.4828</v>
      </c>
      <c r="J4477">
        <f t="shared" si="69"/>
        <v>1046.3796</v>
      </c>
      <c r="K4477" t="s">
        <v>66</v>
      </c>
      <c r="L4477" t="s">
        <v>28</v>
      </c>
      <c r="M4477" t="s">
        <v>29</v>
      </c>
      <c r="N4477" t="s">
        <v>37</v>
      </c>
      <c r="O4477">
        <v>8.5399999999999991</v>
      </c>
      <c r="P4477">
        <v>3.1</v>
      </c>
      <c r="Q4477" t="s">
        <v>205</v>
      </c>
    </row>
    <row r="4478" spans="1:17" x14ac:dyDescent="0.3">
      <c r="A4478" t="s">
        <v>9329</v>
      </c>
      <c r="B4478" s="1">
        <v>45463</v>
      </c>
      <c r="C4478" t="s">
        <v>9330</v>
      </c>
      <c r="E4478" t="s">
        <v>46</v>
      </c>
      <c r="F4478">
        <v>4</v>
      </c>
      <c r="G4478">
        <v>4</v>
      </c>
      <c r="H4478">
        <v>1067.24</v>
      </c>
      <c r="I4478">
        <v>1131.2744</v>
      </c>
      <c r="J4478">
        <f t="shared" si="69"/>
        <v>4525.0976000000001</v>
      </c>
      <c r="K4478" t="s">
        <v>27</v>
      </c>
      <c r="L4478" t="s">
        <v>35</v>
      </c>
      <c r="M4478" t="s">
        <v>29</v>
      </c>
      <c r="N4478" t="s">
        <v>53</v>
      </c>
      <c r="O4478">
        <v>14.99</v>
      </c>
      <c r="P4478">
        <v>2.9</v>
      </c>
      <c r="Q4478" t="s">
        <v>23</v>
      </c>
    </row>
    <row r="4479" spans="1:17" x14ac:dyDescent="0.3">
      <c r="A4479" t="s">
        <v>9331</v>
      </c>
      <c r="B4479" s="1">
        <v>44593</v>
      </c>
      <c r="C4479" t="s">
        <v>9332</v>
      </c>
      <c r="D4479" t="s">
        <v>130</v>
      </c>
      <c r="E4479" t="s">
        <v>82</v>
      </c>
      <c r="F4479">
        <v>1</v>
      </c>
      <c r="G4479">
        <v>1</v>
      </c>
      <c r="H4479">
        <v>170.63</v>
      </c>
      <c r="I4479">
        <v>182.57410000000002</v>
      </c>
      <c r="J4479">
        <f t="shared" si="69"/>
        <v>182.57410000000002</v>
      </c>
      <c r="K4479" t="s">
        <v>20</v>
      </c>
      <c r="L4479" t="s">
        <v>86</v>
      </c>
      <c r="M4479" t="s">
        <v>22</v>
      </c>
      <c r="N4479" t="s">
        <v>89</v>
      </c>
      <c r="O4479">
        <v>42.29</v>
      </c>
      <c r="P4479">
        <v>2.6</v>
      </c>
      <c r="Q4479" t="s">
        <v>23</v>
      </c>
    </row>
    <row r="4480" spans="1:17" x14ac:dyDescent="0.3">
      <c r="A4480" t="s">
        <v>9333</v>
      </c>
      <c r="B4480" s="1">
        <v>45107</v>
      </c>
      <c r="C4480" t="s">
        <v>9334</v>
      </c>
      <c r="D4480" t="s">
        <v>94</v>
      </c>
      <c r="E4480" t="s">
        <v>95</v>
      </c>
      <c r="F4480">
        <v>4</v>
      </c>
      <c r="G4480">
        <v>4</v>
      </c>
      <c r="H4480">
        <v>997.94</v>
      </c>
      <c r="I4480">
        <v>1047.837</v>
      </c>
      <c r="J4480">
        <f t="shared" si="69"/>
        <v>4191.348</v>
      </c>
      <c r="K4480" t="s">
        <v>27</v>
      </c>
      <c r="L4480" t="s">
        <v>86</v>
      </c>
      <c r="M4480" t="s">
        <v>22</v>
      </c>
      <c r="N4480" t="s">
        <v>30</v>
      </c>
      <c r="O4480">
        <v>15.01</v>
      </c>
      <c r="P4480">
        <v>2.9</v>
      </c>
      <c r="Q4480" t="s">
        <v>23</v>
      </c>
    </row>
    <row r="4481" spans="1:17" x14ac:dyDescent="0.3">
      <c r="A4481" t="s">
        <v>9335</v>
      </c>
      <c r="B4481" s="1">
        <v>45202</v>
      </c>
      <c r="C4481" t="s">
        <v>9336</v>
      </c>
      <c r="D4481" t="s">
        <v>61</v>
      </c>
      <c r="E4481" t="s">
        <v>70</v>
      </c>
      <c r="F4481">
        <v>19</v>
      </c>
      <c r="G4481">
        <v>19</v>
      </c>
      <c r="H4481">
        <v>875.87</v>
      </c>
      <c r="I4481">
        <v>963.45700000000011</v>
      </c>
      <c r="J4481">
        <f t="shared" si="69"/>
        <v>18305.683000000001</v>
      </c>
      <c r="K4481" t="s">
        <v>20</v>
      </c>
      <c r="L4481" t="s">
        <v>86</v>
      </c>
      <c r="M4481" t="s">
        <v>22</v>
      </c>
      <c r="N4481" t="s">
        <v>53</v>
      </c>
      <c r="O4481">
        <v>12.75</v>
      </c>
      <c r="P4481">
        <v>1.9</v>
      </c>
      <c r="Q4481" t="s">
        <v>23</v>
      </c>
    </row>
    <row r="4482" spans="1:17" x14ac:dyDescent="0.3">
      <c r="A4482" t="s">
        <v>9337</v>
      </c>
      <c r="B4482" s="1">
        <v>45089</v>
      </c>
      <c r="C4482" t="s">
        <v>9338</v>
      </c>
      <c r="D4482" t="s">
        <v>56</v>
      </c>
      <c r="E4482" t="s">
        <v>41</v>
      </c>
      <c r="F4482">
        <v>18</v>
      </c>
      <c r="G4482">
        <v>16</v>
      </c>
      <c r="H4482">
        <v>1126.31</v>
      </c>
      <c r="I4482">
        <v>1295.2564999999997</v>
      </c>
      <c r="J4482">
        <f t="shared" si="69"/>
        <v>20724.103999999996</v>
      </c>
      <c r="K4482" t="s">
        <v>66</v>
      </c>
      <c r="L4482" t="s">
        <v>123</v>
      </c>
      <c r="M4482" t="s">
        <v>22</v>
      </c>
      <c r="N4482" t="s">
        <v>53</v>
      </c>
      <c r="O4482">
        <v>1.72</v>
      </c>
      <c r="P4482">
        <v>4</v>
      </c>
      <c r="Q4482" t="s">
        <v>23</v>
      </c>
    </row>
    <row r="4483" spans="1:17" x14ac:dyDescent="0.3">
      <c r="A4483" t="s">
        <v>9339</v>
      </c>
      <c r="B4483" s="1">
        <v>44451</v>
      </c>
      <c r="C4483" t="s">
        <v>9340</v>
      </c>
      <c r="D4483" t="s">
        <v>141</v>
      </c>
      <c r="E4483" t="s">
        <v>9341</v>
      </c>
      <c r="F4483">
        <v>1</v>
      </c>
      <c r="G4483">
        <v>1</v>
      </c>
      <c r="H4483">
        <v>288.75</v>
      </c>
      <c r="I4483">
        <v>314.73750000000001</v>
      </c>
      <c r="J4483">
        <f t="shared" ref="J4483:J4546" si="70">G4483*I4483</f>
        <v>314.73750000000001</v>
      </c>
      <c r="K4483" t="s">
        <v>20</v>
      </c>
      <c r="L4483" t="s">
        <v>86</v>
      </c>
      <c r="M4483" t="s">
        <v>71</v>
      </c>
      <c r="N4483" t="s">
        <v>89</v>
      </c>
      <c r="O4483">
        <v>7.7</v>
      </c>
      <c r="P4483">
        <v>3.1</v>
      </c>
      <c r="Q4483" t="s">
        <v>23</v>
      </c>
    </row>
    <row r="4484" spans="1:17" x14ac:dyDescent="0.3">
      <c r="A4484" t="s">
        <v>9342</v>
      </c>
      <c r="B4484" s="1">
        <v>44560</v>
      </c>
      <c r="C4484" t="s">
        <v>9343</v>
      </c>
      <c r="D4484" t="s">
        <v>109</v>
      </c>
      <c r="E4484" t="s">
        <v>110</v>
      </c>
      <c r="F4484">
        <v>15</v>
      </c>
      <c r="G4484">
        <v>13</v>
      </c>
      <c r="H4484">
        <v>121.22</v>
      </c>
      <c r="I4484">
        <v>127.28100000000001</v>
      </c>
      <c r="J4484">
        <f t="shared" si="70"/>
        <v>1654.653</v>
      </c>
      <c r="K4484" t="s">
        <v>47</v>
      </c>
      <c r="L4484" t="s">
        <v>21</v>
      </c>
      <c r="M4484" t="s">
        <v>29</v>
      </c>
      <c r="N4484" t="s">
        <v>37</v>
      </c>
      <c r="O4484">
        <v>33.86</v>
      </c>
      <c r="P4484">
        <v>4.9000000000000004</v>
      </c>
      <c r="Q4484" t="s">
        <v>74</v>
      </c>
    </row>
    <row r="4485" spans="1:17" x14ac:dyDescent="0.3">
      <c r="A4485" t="s">
        <v>9344</v>
      </c>
      <c r="B4485" s="1">
        <v>44359</v>
      </c>
      <c r="C4485" t="s">
        <v>9345</v>
      </c>
      <c r="D4485" t="s">
        <v>141</v>
      </c>
      <c r="E4485" t="s">
        <v>117</v>
      </c>
      <c r="F4485">
        <v>15</v>
      </c>
      <c r="G4485">
        <v>14</v>
      </c>
      <c r="H4485">
        <v>1479.74</v>
      </c>
      <c r="I4485">
        <v>1686.9036000000001</v>
      </c>
      <c r="J4485">
        <f t="shared" si="70"/>
        <v>23616.650400000002</v>
      </c>
      <c r="K4485" t="s">
        <v>47</v>
      </c>
      <c r="L4485" t="s">
        <v>86</v>
      </c>
      <c r="M4485" t="s">
        <v>29</v>
      </c>
      <c r="N4485" t="s">
        <v>37</v>
      </c>
      <c r="O4485">
        <v>27.8</v>
      </c>
      <c r="P4485">
        <v>2.8</v>
      </c>
      <c r="Q4485" t="s">
        <v>23</v>
      </c>
    </row>
    <row r="4486" spans="1:17" x14ac:dyDescent="0.3">
      <c r="A4486" t="s">
        <v>9346</v>
      </c>
      <c r="B4486" s="1">
        <v>44079</v>
      </c>
      <c r="C4486" t="s">
        <v>9347</v>
      </c>
      <c r="D4486" t="s">
        <v>85</v>
      </c>
      <c r="E4486" t="s">
        <v>19</v>
      </c>
      <c r="F4486">
        <v>13</v>
      </c>
      <c r="G4486">
        <v>11</v>
      </c>
      <c r="H4486">
        <v>1230.22</v>
      </c>
      <c r="I4486">
        <v>1353.2420000000002</v>
      </c>
      <c r="J4486">
        <f t="shared" si="70"/>
        <v>14885.662000000002</v>
      </c>
      <c r="K4486" t="s">
        <v>27</v>
      </c>
      <c r="L4486" t="s">
        <v>86</v>
      </c>
      <c r="M4486" t="s">
        <v>22</v>
      </c>
      <c r="N4486" t="s">
        <v>53</v>
      </c>
      <c r="O4486">
        <v>42.23</v>
      </c>
      <c r="P4486">
        <v>3.6</v>
      </c>
      <c r="Q4486" t="s">
        <v>23</v>
      </c>
    </row>
    <row r="4487" spans="1:17" x14ac:dyDescent="0.3">
      <c r="A4487" t="s">
        <v>9348</v>
      </c>
      <c r="B4487" s="1">
        <v>43901</v>
      </c>
      <c r="C4487" t="s">
        <v>9349</v>
      </c>
      <c r="E4487" t="s">
        <v>78</v>
      </c>
      <c r="F4487">
        <v>4</v>
      </c>
      <c r="G4487">
        <v>4</v>
      </c>
      <c r="H4487">
        <v>734.15</v>
      </c>
      <c r="I4487">
        <v>836.93100000000004</v>
      </c>
      <c r="J4487">
        <f t="shared" si="70"/>
        <v>3347.7240000000002</v>
      </c>
      <c r="K4487" t="s">
        <v>66</v>
      </c>
      <c r="L4487" t="s">
        <v>123</v>
      </c>
      <c r="N4487" t="s">
        <v>30</v>
      </c>
      <c r="O4487">
        <v>38.39</v>
      </c>
      <c r="P4487">
        <v>1.5</v>
      </c>
      <c r="Q4487" t="s">
        <v>23</v>
      </c>
    </row>
    <row r="4488" spans="1:17" x14ac:dyDescent="0.3">
      <c r="A4488" t="s">
        <v>9350</v>
      </c>
      <c r="B4488" s="1">
        <v>44956</v>
      </c>
      <c r="C4488" t="s">
        <v>3679</v>
      </c>
      <c r="D4488" t="s">
        <v>61</v>
      </c>
      <c r="E4488" t="s">
        <v>70</v>
      </c>
      <c r="F4488">
        <v>5</v>
      </c>
      <c r="G4488">
        <v>4</v>
      </c>
      <c r="H4488">
        <v>567.65</v>
      </c>
      <c r="I4488">
        <v>601.70900000000006</v>
      </c>
      <c r="J4488">
        <f t="shared" si="70"/>
        <v>2406.8360000000002</v>
      </c>
      <c r="K4488" t="s">
        <v>27</v>
      </c>
      <c r="L4488" t="s">
        <v>79</v>
      </c>
      <c r="M4488" t="s">
        <v>29</v>
      </c>
      <c r="N4488" t="s">
        <v>53</v>
      </c>
      <c r="O4488">
        <v>4.6900000000000004</v>
      </c>
      <c r="P4488">
        <v>1.7</v>
      </c>
      <c r="Q4488" t="s">
        <v>23</v>
      </c>
    </row>
    <row r="4489" spans="1:17" x14ac:dyDescent="0.3">
      <c r="A4489" t="s">
        <v>9351</v>
      </c>
      <c r="B4489" s="1">
        <v>44996</v>
      </c>
      <c r="C4489" t="s">
        <v>9352</v>
      </c>
      <c r="D4489" t="s">
        <v>85</v>
      </c>
      <c r="E4489" t="s">
        <v>9353</v>
      </c>
      <c r="F4489">
        <v>5</v>
      </c>
      <c r="G4489">
        <v>4</v>
      </c>
      <c r="H4489">
        <v>59.07</v>
      </c>
      <c r="I4489">
        <v>67.930499999999995</v>
      </c>
      <c r="J4489">
        <f t="shared" si="70"/>
        <v>271.72199999999998</v>
      </c>
      <c r="K4489" t="s">
        <v>47</v>
      </c>
      <c r="L4489" t="s">
        <v>123</v>
      </c>
      <c r="M4489" t="s">
        <v>29</v>
      </c>
      <c r="N4489" t="s">
        <v>67</v>
      </c>
      <c r="O4489">
        <v>20.86</v>
      </c>
      <c r="P4489">
        <v>1.7</v>
      </c>
      <c r="Q4489" t="s">
        <v>205</v>
      </c>
    </row>
    <row r="4490" spans="1:17" x14ac:dyDescent="0.3">
      <c r="A4490" t="s">
        <v>9354</v>
      </c>
      <c r="B4490" s="1">
        <v>44665</v>
      </c>
      <c r="C4490" t="s">
        <v>9355</v>
      </c>
      <c r="D4490" t="s">
        <v>61</v>
      </c>
      <c r="E4490" t="s">
        <v>62</v>
      </c>
      <c r="F4490">
        <v>1</v>
      </c>
      <c r="G4490">
        <v>1</v>
      </c>
      <c r="H4490">
        <v>1404.6</v>
      </c>
      <c r="I4490">
        <v>1545.06</v>
      </c>
      <c r="J4490">
        <f t="shared" si="70"/>
        <v>1545.06</v>
      </c>
      <c r="K4490" t="s">
        <v>51</v>
      </c>
      <c r="L4490" t="s">
        <v>9356</v>
      </c>
      <c r="M4490" t="s">
        <v>29</v>
      </c>
      <c r="N4490" t="s">
        <v>37</v>
      </c>
      <c r="O4490">
        <v>20.14</v>
      </c>
      <c r="P4490">
        <v>1.6</v>
      </c>
      <c r="Q4490" t="s">
        <v>23</v>
      </c>
    </row>
    <row r="4491" spans="1:17" x14ac:dyDescent="0.3">
      <c r="A4491" t="s">
        <v>9357</v>
      </c>
      <c r="B4491" s="1">
        <v>44509</v>
      </c>
      <c r="C4491" t="s">
        <v>9358</v>
      </c>
      <c r="D4491" t="s">
        <v>109</v>
      </c>
      <c r="E4491" t="s">
        <v>46</v>
      </c>
      <c r="F4491">
        <v>10</v>
      </c>
      <c r="G4491">
        <v>8</v>
      </c>
      <c r="H4491">
        <v>460.89</v>
      </c>
      <c r="I4491">
        <v>520.80569999999989</v>
      </c>
      <c r="J4491">
        <f t="shared" si="70"/>
        <v>4166.4455999999991</v>
      </c>
      <c r="K4491" t="s">
        <v>51</v>
      </c>
      <c r="L4491" t="s">
        <v>123</v>
      </c>
      <c r="M4491" t="s">
        <v>29</v>
      </c>
      <c r="N4491" t="s">
        <v>53</v>
      </c>
      <c r="O4491">
        <v>42.38</v>
      </c>
      <c r="P4491">
        <v>4.5999999999999996</v>
      </c>
      <c r="Q4491" t="s">
        <v>15</v>
      </c>
    </row>
    <row r="4492" spans="1:17" x14ac:dyDescent="0.3">
      <c r="A4492" t="s">
        <v>9359</v>
      </c>
      <c r="B4492" s="1">
        <v>44556</v>
      </c>
      <c r="C4492" t="s">
        <v>7611</v>
      </c>
      <c r="D4492" t="s">
        <v>94</v>
      </c>
      <c r="E4492" t="s">
        <v>50</v>
      </c>
      <c r="F4492">
        <v>9</v>
      </c>
      <c r="G4492">
        <v>9</v>
      </c>
      <c r="H4492">
        <v>412.21</v>
      </c>
      <c r="I4492">
        <v>436.94260000000003</v>
      </c>
      <c r="J4492">
        <f t="shared" si="70"/>
        <v>3932.4834000000001</v>
      </c>
      <c r="K4492" t="s">
        <v>47</v>
      </c>
      <c r="L4492" t="s">
        <v>123</v>
      </c>
      <c r="M4492" t="s">
        <v>29</v>
      </c>
      <c r="N4492" t="s">
        <v>89</v>
      </c>
      <c r="O4492">
        <v>19.059999999999999</v>
      </c>
      <c r="P4492">
        <v>3.3</v>
      </c>
      <c r="Q4492" t="s">
        <v>23</v>
      </c>
    </row>
    <row r="4493" spans="1:17" x14ac:dyDescent="0.3">
      <c r="A4493" t="s">
        <v>9360</v>
      </c>
      <c r="B4493" s="1">
        <v>44577</v>
      </c>
      <c r="C4493" t="s">
        <v>9361</v>
      </c>
      <c r="D4493" t="s">
        <v>61</v>
      </c>
      <c r="E4493" t="s">
        <v>70</v>
      </c>
      <c r="F4493">
        <v>16</v>
      </c>
      <c r="G4493">
        <v>13</v>
      </c>
      <c r="H4493">
        <v>924.99</v>
      </c>
      <c r="I4493">
        <v>1008.2391000000001</v>
      </c>
      <c r="J4493">
        <f t="shared" si="70"/>
        <v>13107.108300000002</v>
      </c>
      <c r="K4493" t="s">
        <v>47</v>
      </c>
      <c r="L4493" t="s">
        <v>42</v>
      </c>
      <c r="M4493" t="s">
        <v>71</v>
      </c>
      <c r="N4493" t="s">
        <v>37</v>
      </c>
      <c r="O4493">
        <v>47.96</v>
      </c>
      <c r="P4493">
        <v>4.7</v>
      </c>
      <c r="Q4493" t="s">
        <v>23</v>
      </c>
    </row>
    <row r="4494" spans="1:17" x14ac:dyDescent="0.3">
      <c r="A4494" t="s">
        <v>9362</v>
      </c>
      <c r="B4494" s="1">
        <v>45454</v>
      </c>
      <c r="C4494" t="s">
        <v>9363</v>
      </c>
      <c r="D4494" t="s">
        <v>116</v>
      </c>
      <c r="E4494" t="s">
        <v>50</v>
      </c>
      <c r="F4494">
        <v>9</v>
      </c>
      <c r="G4494">
        <v>9</v>
      </c>
      <c r="H4494">
        <v>751.01</v>
      </c>
      <c r="I4494">
        <v>863.66149999999993</v>
      </c>
      <c r="J4494">
        <f t="shared" si="70"/>
        <v>7772.9534999999996</v>
      </c>
      <c r="K4494" t="s">
        <v>47</v>
      </c>
      <c r="L4494" t="s">
        <v>42</v>
      </c>
      <c r="M4494" t="s">
        <v>71</v>
      </c>
      <c r="N4494" t="s">
        <v>67</v>
      </c>
      <c r="O4494">
        <v>16.600000000000001</v>
      </c>
      <c r="P4494">
        <v>2.8</v>
      </c>
      <c r="Q4494" t="s">
        <v>23</v>
      </c>
    </row>
    <row r="4495" spans="1:17" x14ac:dyDescent="0.3">
      <c r="A4495" t="s">
        <v>9364</v>
      </c>
      <c r="B4495" s="1">
        <v>45061</v>
      </c>
      <c r="C4495" t="s">
        <v>9365</v>
      </c>
      <c r="D4495" t="s">
        <v>94</v>
      </c>
      <c r="E4495" t="s">
        <v>50</v>
      </c>
      <c r="F4495">
        <v>18</v>
      </c>
      <c r="G4495">
        <v>16</v>
      </c>
      <c r="H4495">
        <v>20</v>
      </c>
      <c r="I4495">
        <v>22.599999999999998</v>
      </c>
      <c r="J4495">
        <f t="shared" si="70"/>
        <v>361.59999999999997</v>
      </c>
      <c r="K4495" t="s">
        <v>51</v>
      </c>
      <c r="L4495" t="s">
        <v>86</v>
      </c>
      <c r="M4495" t="s">
        <v>29</v>
      </c>
      <c r="N4495" t="s">
        <v>67</v>
      </c>
      <c r="O4495">
        <v>20.98</v>
      </c>
      <c r="P4495">
        <v>4.3</v>
      </c>
      <c r="Q4495" t="s">
        <v>23</v>
      </c>
    </row>
    <row r="4496" spans="1:17" x14ac:dyDescent="0.3">
      <c r="A4496" t="s">
        <v>9366</v>
      </c>
      <c r="B4496" s="1">
        <v>45540</v>
      </c>
      <c r="D4496" t="s">
        <v>65</v>
      </c>
      <c r="E4496" t="s">
        <v>9367</v>
      </c>
      <c r="F4496">
        <v>6</v>
      </c>
      <c r="G4496">
        <v>6</v>
      </c>
      <c r="H4496">
        <v>1230.8599999999999</v>
      </c>
      <c r="I4496">
        <v>1329.3288</v>
      </c>
      <c r="J4496">
        <f t="shared" si="70"/>
        <v>7975.9727999999996</v>
      </c>
      <c r="K4496" t="s">
        <v>66</v>
      </c>
      <c r="L4496" t="s">
        <v>28</v>
      </c>
      <c r="M4496" t="s">
        <v>36</v>
      </c>
      <c r="N4496" t="s">
        <v>67</v>
      </c>
      <c r="O4496">
        <v>17.28</v>
      </c>
      <c r="P4496">
        <v>3.4</v>
      </c>
      <c r="Q4496" t="s">
        <v>15</v>
      </c>
    </row>
    <row r="4497" spans="1:17" x14ac:dyDescent="0.3">
      <c r="A4497" t="s">
        <v>9368</v>
      </c>
      <c r="B4497" s="1">
        <v>45516</v>
      </c>
      <c r="C4497" t="s">
        <v>9369</v>
      </c>
      <c r="D4497" t="s">
        <v>33</v>
      </c>
      <c r="E4497" t="s">
        <v>70</v>
      </c>
      <c r="F4497">
        <v>5</v>
      </c>
      <c r="G4497">
        <v>5</v>
      </c>
      <c r="H4497">
        <v>267.86</v>
      </c>
      <c r="I4497">
        <v>300.00320000000005</v>
      </c>
      <c r="J4497">
        <f t="shared" si="70"/>
        <v>1500.0160000000003</v>
      </c>
      <c r="K4497" t="s">
        <v>20</v>
      </c>
      <c r="L4497" t="s">
        <v>79</v>
      </c>
      <c r="M4497" t="s">
        <v>22</v>
      </c>
      <c r="N4497" t="s">
        <v>30</v>
      </c>
      <c r="O4497">
        <v>17.23</v>
      </c>
      <c r="P4497">
        <v>4.9000000000000004</v>
      </c>
      <c r="Q4497" t="s">
        <v>23</v>
      </c>
    </row>
    <row r="4498" spans="1:17" x14ac:dyDescent="0.3">
      <c r="A4498" t="s">
        <v>9370</v>
      </c>
      <c r="B4498" s="1">
        <v>45254</v>
      </c>
      <c r="C4498" t="s">
        <v>9371</v>
      </c>
      <c r="D4498" t="s">
        <v>85</v>
      </c>
      <c r="E4498" t="s">
        <v>9372</v>
      </c>
      <c r="F4498">
        <v>20</v>
      </c>
      <c r="G4498">
        <v>20</v>
      </c>
      <c r="H4498">
        <v>579.79</v>
      </c>
      <c r="I4498">
        <v>643.56690000000003</v>
      </c>
      <c r="J4498">
        <f t="shared" si="70"/>
        <v>12871.338</v>
      </c>
      <c r="K4498" t="s">
        <v>47</v>
      </c>
      <c r="L4498" t="s">
        <v>86</v>
      </c>
      <c r="M4498" t="s">
        <v>36</v>
      </c>
      <c r="N4498" t="s">
        <v>89</v>
      </c>
      <c r="O4498">
        <v>19.149999999999999</v>
      </c>
      <c r="P4498" t="s">
        <v>316</v>
      </c>
      <c r="Q4498" t="s">
        <v>23</v>
      </c>
    </row>
    <row r="4499" spans="1:17" x14ac:dyDescent="0.3">
      <c r="A4499" t="s">
        <v>9373</v>
      </c>
      <c r="B4499" s="1">
        <v>45294</v>
      </c>
      <c r="C4499" t="s">
        <v>9374</v>
      </c>
      <c r="D4499" t="s">
        <v>109</v>
      </c>
      <c r="E4499" t="s">
        <v>46</v>
      </c>
      <c r="F4499">
        <v>7</v>
      </c>
      <c r="G4499">
        <v>7</v>
      </c>
      <c r="H4499">
        <v>107.38</v>
      </c>
      <c r="I4499">
        <v>114.89660000000001</v>
      </c>
      <c r="J4499">
        <f t="shared" si="70"/>
        <v>804.27620000000002</v>
      </c>
      <c r="K4499" t="s">
        <v>66</v>
      </c>
      <c r="L4499" t="s">
        <v>42</v>
      </c>
      <c r="M4499" t="s">
        <v>29</v>
      </c>
      <c r="N4499" t="s">
        <v>67</v>
      </c>
      <c r="O4499">
        <v>34.119999999999997</v>
      </c>
      <c r="P4499">
        <v>1.8</v>
      </c>
      <c r="Q4499" t="s">
        <v>23</v>
      </c>
    </row>
    <row r="4500" spans="1:17" x14ac:dyDescent="0.3">
      <c r="A4500" t="s">
        <v>9375</v>
      </c>
      <c r="B4500" s="1">
        <v>45227</v>
      </c>
      <c r="C4500" t="s">
        <v>9376</v>
      </c>
      <c r="D4500" t="s">
        <v>100</v>
      </c>
      <c r="E4500" t="s">
        <v>41</v>
      </c>
      <c r="F4500">
        <v>15</v>
      </c>
      <c r="G4500">
        <v>15</v>
      </c>
      <c r="H4500">
        <v>676.35</v>
      </c>
      <c r="I4500">
        <v>757.51200000000006</v>
      </c>
      <c r="J4500">
        <f t="shared" si="70"/>
        <v>11362.68</v>
      </c>
      <c r="K4500" t="s">
        <v>51</v>
      </c>
      <c r="L4500" t="s">
        <v>123</v>
      </c>
      <c r="M4500" t="s">
        <v>22</v>
      </c>
      <c r="N4500" t="s">
        <v>89</v>
      </c>
      <c r="O4500">
        <v>33.729999999999997</v>
      </c>
      <c r="P4500">
        <v>4.3</v>
      </c>
      <c r="Q4500" t="s">
        <v>205</v>
      </c>
    </row>
    <row r="4501" spans="1:17" x14ac:dyDescent="0.3">
      <c r="A4501" t="s">
        <v>9377</v>
      </c>
      <c r="B4501" s="1">
        <v>44733</v>
      </c>
      <c r="C4501" t="s">
        <v>9378</v>
      </c>
      <c r="D4501" t="s">
        <v>56</v>
      </c>
      <c r="E4501" t="s">
        <v>26</v>
      </c>
      <c r="F4501">
        <v>3</v>
      </c>
      <c r="G4501">
        <v>2</v>
      </c>
      <c r="H4501">
        <v>514.05999999999995</v>
      </c>
      <c r="I4501">
        <v>591.16899999999987</v>
      </c>
      <c r="J4501">
        <f t="shared" si="70"/>
        <v>1182.3379999999997</v>
      </c>
      <c r="K4501" t="s">
        <v>27</v>
      </c>
      <c r="L4501" t="s">
        <v>35</v>
      </c>
      <c r="M4501" t="s">
        <v>71</v>
      </c>
      <c r="N4501" t="s">
        <v>30</v>
      </c>
      <c r="O4501">
        <v>9.3800000000000008</v>
      </c>
      <c r="P4501">
        <v>1.7</v>
      </c>
    </row>
    <row r="4502" spans="1:17" x14ac:dyDescent="0.3">
      <c r="A4502" t="s">
        <v>9379</v>
      </c>
      <c r="B4502" s="1">
        <v>44883</v>
      </c>
      <c r="C4502" t="s">
        <v>9380</v>
      </c>
      <c r="D4502" t="s">
        <v>116</v>
      </c>
      <c r="E4502" t="s">
        <v>50</v>
      </c>
      <c r="F4502">
        <v>14</v>
      </c>
      <c r="G4502">
        <v>14</v>
      </c>
      <c r="H4502">
        <v>20</v>
      </c>
      <c r="I4502">
        <v>22</v>
      </c>
      <c r="J4502">
        <f t="shared" si="70"/>
        <v>308</v>
      </c>
      <c r="K4502" t="s">
        <v>47</v>
      </c>
      <c r="L4502" t="s">
        <v>21</v>
      </c>
      <c r="M4502" t="s">
        <v>29</v>
      </c>
      <c r="N4502" t="s">
        <v>89</v>
      </c>
      <c r="O4502">
        <v>2.09</v>
      </c>
      <c r="P4502">
        <v>3.7</v>
      </c>
      <c r="Q4502" t="s">
        <v>23</v>
      </c>
    </row>
    <row r="4503" spans="1:17" x14ac:dyDescent="0.3">
      <c r="A4503" t="s">
        <v>9381</v>
      </c>
      <c r="B4503" s="1">
        <v>45280</v>
      </c>
      <c r="C4503" t="s">
        <v>9382</v>
      </c>
      <c r="D4503" t="s">
        <v>45</v>
      </c>
      <c r="E4503" t="s">
        <v>120</v>
      </c>
      <c r="F4503">
        <v>5</v>
      </c>
      <c r="G4503">
        <v>5</v>
      </c>
      <c r="H4503">
        <v>171.54</v>
      </c>
      <c r="I4503">
        <v>192.12480000000002</v>
      </c>
      <c r="J4503">
        <f t="shared" si="70"/>
        <v>960.62400000000014</v>
      </c>
      <c r="K4503" t="s">
        <v>51</v>
      </c>
      <c r="L4503" t="s">
        <v>123</v>
      </c>
      <c r="M4503" t="s">
        <v>29</v>
      </c>
      <c r="N4503" t="s">
        <v>30</v>
      </c>
      <c r="O4503">
        <v>7.52</v>
      </c>
      <c r="P4503">
        <v>1.6</v>
      </c>
      <c r="Q4503" t="s">
        <v>23</v>
      </c>
    </row>
    <row r="4504" spans="1:17" x14ac:dyDescent="0.3">
      <c r="A4504" t="s">
        <v>9383</v>
      </c>
      <c r="B4504" s="1">
        <v>44554</v>
      </c>
      <c r="C4504" t="s">
        <v>9384</v>
      </c>
      <c r="D4504" t="s">
        <v>133</v>
      </c>
      <c r="E4504" t="s">
        <v>50</v>
      </c>
      <c r="F4504">
        <v>4</v>
      </c>
      <c r="G4504">
        <v>3</v>
      </c>
      <c r="H4504">
        <v>1200.24</v>
      </c>
      <c r="I4504">
        <v>1260.252</v>
      </c>
      <c r="J4504">
        <f t="shared" si="70"/>
        <v>3780.7559999999999</v>
      </c>
      <c r="K4504" t="s">
        <v>20</v>
      </c>
      <c r="L4504" t="s">
        <v>9385</v>
      </c>
      <c r="M4504" t="s">
        <v>71</v>
      </c>
      <c r="N4504" t="s">
        <v>53</v>
      </c>
      <c r="P4504">
        <v>9</v>
      </c>
      <c r="Q4504" t="s">
        <v>23</v>
      </c>
    </row>
    <row r="4505" spans="1:17" x14ac:dyDescent="0.3">
      <c r="A4505" t="s">
        <v>9386</v>
      </c>
      <c r="B4505" s="1">
        <v>44843</v>
      </c>
      <c r="C4505" t="s">
        <v>9387</v>
      </c>
      <c r="D4505" t="s">
        <v>116</v>
      </c>
      <c r="E4505" t="s">
        <v>50</v>
      </c>
      <c r="F4505">
        <v>2</v>
      </c>
      <c r="G4505">
        <v>2</v>
      </c>
      <c r="H4505">
        <v>876.88</v>
      </c>
      <c r="I4505">
        <v>964.5680000000001</v>
      </c>
      <c r="J4505">
        <f t="shared" si="70"/>
        <v>1929.1360000000002</v>
      </c>
      <c r="K4505" t="s">
        <v>47</v>
      </c>
      <c r="L4505" t="s">
        <v>86</v>
      </c>
      <c r="M4505" t="s">
        <v>29</v>
      </c>
      <c r="N4505" t="s">
        <v>53</v>
      </c>
      <c r="O4505">
        <v>9.23</v>
      </c>
      <c r="P4505">
        <v>3.1</v>
      </c>
      <c r="Q4505" t="s">
        <v>74</v>
      </c>
    </row>
    <row r="4506" spans="1:17" x14ac:dyDescent="0.3">
      <c r="A4506" t="s">
        <v>9388</v>
      </c>
      <c r="B4506" s="1">
        <v>44060</v>
      </c>
      <c r="C4506" t="s">
        <v>9389</v>
      </c>
      <c r="D4506" t="s">
        <v>40</v>
      </c>
      <c r="E4506" t="s">
        <v>57</v>
      </c>
      <c r="F4506">
        <v>16</v>
      </c>
      <c r="G4506">
        <v>14</v>
      </c>
      <c r="H4506">
        <v>673.65</v>
      </c>
      <c r="I4506">
        <v>741.01499999999999</v>
      </c>
      <c r="J4506">
        <f t="shared" si="70"/>
        <v>10374.209999999999</v>
      </c>
      <c r="K4506" t="s">
        <v>66</v>
      </c>
      <c r="L4506" t="s">
        <v>28</v>
      </c>
      <c r="M4506" t="s">
        <v>36</v>
      </c>
      <c r="N4506" t="s">
        <v>30</v>
      </c>
      <c r="O4506">
        <v>14.17</v>
      </c>
      <c r="P4506">
        <v>3.8</v>
      </c>
      <c r="Q4506" t="s">
        <v>23</v>
      </c>
    </row>
    <row r="4507" spans="1:17" x14ac:dyDescent="0.3">
      <c r="A4507" t="s">
        <v>9390</v>
      </c>
      <c r="B4507" s="1">
        <v>44613</v>
      </c>
      <c r="C4507" t="s">
        <v>9391</v>
      </c>
      <c r="D4507" t="s">
        <v>116</v>
      </c>
      <c r="E4507" t="s">
        <v>95</v>
      </c>
      <c r="F4507">
        <v>18</v>
      </c>
      <c r="G4507">
        <v>16</v>
      </c>
      <c r="H4507">
        <v>881.43</v>
      </c>
      <c r="I4507">
        <v>969.57299999999998</v>
      </c>
      <c r="J4507">
        <f t="shared" si="70"/>
        <v>15513.168</v>
      </c>
      <c r="K4507" t="s">
        <v>20</v>
      </c>
      <c r="L4507" t="s">
        <v>86</v>
      </c>
      <c r="M4507" t="s">
        <v>71</v>
      </c>
      <c r="N4507" t="s">
        <v>89</v>
      </c>
      <c r="O4507">
        <v>49.6</v>
      </c>
      <c r="P4507">
        <v>4.5</v>
      </c>
      <c r="Q4507" t="s">
        <v>23</v>
      </c>
    </row>
    <row r="4508" spans="1:17" x14ac:dyDescent="0.3">
      <c r="A4508" t="s">
        <v>9392</v>
      </c>
      <c r="B4508" s="1">
        <v>44321</v>
      </c>
      <c r="C4508" t="s">
        <v>9393</v>
      </c>
      <c r="D4508" t="s">
        <v>109</v>
      </c>
      <c r="E4508" t="s">
        <v>110</v>
      </c>
      <c r="F4508">
        <v>11</v>
      </c>
      <c r="G4508">
        <v>9</v>
      </c>
      <c r="H4508">
        <v>1379.53</v>
      </c>
      <c r="I4508">
        <v>1503.6877000000002</v>
      </c>
      <c r="J4508">
        <f t="shared" si="70"/>
        <v>13533.189300000002</v>
      </c>
      <c r="K4508" t="s">
        <v>51</v>
      </c>
      <c r="L4508" t="s">
        <v>42</v>
      </c>
      <c r="M4508" t="s">
        <v>71</v>
      </c>
      <c r="N4508" t="s">
        <v>53</v>
      </c>
      <c r="O4508">
        <v>7.43</v>
      </c>
      <c r="P4508">
        <v>3.7</v>
      </c>
      <c r="Q4508" t="s">
        <v>23</v>
      </c>
    </row>
    <row r="4509" spans="1:17" x14ac:dyDescent="0.3">
      <c r="A4509" t="s">
        <v>9394</v>
      </c>
      <c r="B4509" s="1">
        <v>44391</v>
      </c>
      <c r="C4509" t="s">
        <v>9395</v>
      </c>
      <c r="D4509" t="s">
        <v>133</v>
      </c>
      <c r="E4509" t="s">
        <v>117</v>
      </c>
      <c r="F4509">
        <v>20</v>
      </c>
      <c r="G4509">
        <v>17</v>
      </c>
      <c r="H4509">
        <v>486.03</v>
      </c>
      <c r="I4509">
        <v>539.49329999999998</v>
      </c>
      <c r="J4509">
        <f t="shared" si="70"/>
        <v>9171.3860999999997</v>
      </c>
      <c r="K4509" t="s">
        <v>20</v>
      </c>
      <c r="L4509" t="s">
        <v>28</v>
      </c>
      <c r="M4509" t="s">
        <v>71</v>
      </c>
      <c r="N4509" t="s">
        <v>53</v>
      </c>
      <c r="O4509">
        <v>38.4</v>
      </c>
      <c r="P4509">
        <v>2.7</v>
      </c>
      <c r="Q4509" t="s">
        <v>23</v>
      </c>
    </row>
    <row r="4510" spans="1:17" x14ac:dyDescent="0.3">
      <c r="A4510" t="s">
        <v>9396</v>
      </c>
      <c r="B4510" s="1">
        <v>44376</v>
      </c>
      <c r="C4510" t="s">
        <v>9397</v>
      </c>
      <c r="D4510" t="s">
        <v>116</v>
      </c>
      <c r="E4510" t="s">
        <v>117</v>
      </c>
      <c r="F4510">
        <v>18</v>
      </c>
      <c r="G4510">
        <v>17</v>
      </c>
      <c r="H4510">
        <v>1133.26</v>
      </c>
      <c r="I4510">
        <v>1201.2556</v>
      </c>
      <c r="J4510">
        <f t="shared" si="70"/>
        <v>20421.3452</v>
      </c>
      <c r="K4510" t="s">
        <v>66</v>
      </c>
      <c r="L4510" t="s">
        <v>86</v>
      </c>
      <c r="M4510" t="s">
        <v>36</v>
      </c>
      <c r="N4510" t="s">
        <v>30</v>
      </c>
      <c r="O4510">
        <v>5.49</v>
      </c>
      <c r="P4510">
        <v>3.2</v>
      </c>
      <c r="Q4510" t="s">
        <v>23</v>
      </c>
    </row>
    <row r="4511" spans="1:17" x14ac:dyDescent="0.3">
      <c r="A4511" t="s">
        <v>9398</v>
      </c>
      <c r="B4511" s="1">
        <v>45501</v>
      </c>
      <c r="C4511" t="s">
        <v>9399</v>
      </c>
      <c r="D4511" t="s">
        <v>45</v>
      </c>
      <c r="E4511" t="s">
        <v>110</v>
      </c>
      <c r="F4511">
        <v>1</v>
      </c>
      <c r="G4511">
        <v>1</v>
      </c>
      <c r="H4511">
        <v>1041.3</v>
      </c>
      <c r="I4511">
        <v>1093.365</v>
      </c>
      <c r="J4511">
        <f t="shared" si="70"/>
        <v>1093.365</v>
      </c>
      <c r="K4511" t="s">
        <v>66</v>
      </c>
      <c r="L4511" t="s">
        <v>123</v>
      </c>
      <c r="M4511" t="s">
        <v>22</v>
      </c>
      <c r="N4511" t="s">
        <v>67</v>
      </c>
      <c r="O4511">
        <v>46.19</v>
      </c>
      <c r="P4511">
        <v>1.6</v>
      </c>
      <c r="Q4511" t="s">
        <v>23</v>
      </c>
    </row>
    <row r="4512" spans="1:17" x14ac:dyDescent="0.3">
      <c r="A4512" t="s">
        <v>9400</v>
      </c>
      <c r="B4512" s="1">
        <v>45067</v>
      </c>
      <c r="C4512" t="s">
        <v>9401</v>
      </c>
      <c r="D4512" t="s">
        <v>33</v>
      </c>
      <c r="E4512" t="s">
        <v>62</v>
      </c>
      <c r="F4512">
        <v>7</v>
      </c>
      <c r="G4512">
        <v>6</v>
      </c>
      <c r="H4512">
        <v>32.020000000000003</v>
      </c>
      <c r="I4512">
        <v>35.222000000000008</v>
      </c>
      <c r="J4512">
        <f t="shared" si="70"/>
        <v>211.33200000000005</v>
      </c>
      <c r="K4512" t="s">
        <v>27</v>
      </c>
      <c r="L4512" t="s">
        <v>79</v>
      </c>
      <c r="M4512" t="s">
        <v>36</v>
      </c>
      <c r="N4512" t="s">
        <v>37</v>
      </c>
      <c r="O4512">
        <v>2.2799999999999998</v>
      </c>
      <c r="P4512">
        <v>2.5</v>
      </c>
      <c r="Q4512" t="s">
        <v>23</v>
      </c>
    </row>
    <row r="4513" spans="1:17" x14ac:dyDescent="0.3">
      <c r="A4513" t="s">
        <v>9402</v>
      </c>
      <c r="B4513" s="1">
        <v>44300</v>
      </c>
      <c r="C4513" t="s">
        <v>9403</v>
      </c>
      <c r="D4513" t="s">
        <v>77</v>
      </c>
      <c r="E4513" t="s">
        <v>19</v>
      </c>
      <c r="F4513">
        <v>20</v>
      </c>
      <c r="G4513">
        <v>16</v>
      </c>
      <c r="H4513">
        <v>835.06</v>
      </c>
      <c r="I4513">
        <v>960.31899999999985</v>
      </c>
      <c r="J4513">
        <f t="shared" si="70"/>
        <v>15365.103999999998</v>
      </c>
      <c r="K4513" t="s">
        <v>66</v>
      </c>
      <c r="L4513" t="s">
        <v>79</v>
      </c>
      <c r="M4513" t="s">
        <v>71</v>
      </c>
      <c r="N4513" t="s">
        <v>53</v>
      </c>
      <c r="O4513">
        <v>19.05</v>
      </c>
      <c r="P4513">
        <v>1.6</v>
      </c>
      <c r="Q4513" t="s">
        <v>23</v>
      </c>
    </row>
    <row r="4514" spans="1:17" x14ac:dyDescent="0.3">
      <c r="A4514" t="s">
        <v>9404</v>
      </c>
      <c r="B4514" s="1">
        <v>44737</v>
      </c>
      <c r="C4514" t="s">
        <v>9405</v>
      </c>
      <c r="D4514" t="s">
        <v>94</v>
      </c>
      <c r="E4514" t="s">
        <v>50</v>
      </c>
      <c r="F4514">
        <v>10</v>
      </c>
      <c r="G4514">
        <v>9</v>
      </c>
      <c r="H4514">
        <v>605.38</v>
      </c>
      <c r="I4514">
        <v>647.75660000000005</v>
      </c>
      <c r="J4514">
        <f t="shared" si="70"/>
        <v>5829.8094000000001</v>
      </c>
      <c r="K4514" t="s">
        <v>66</v>
      </c>
      <c r="L4514" t="s">
        <v>123</v>
      </c>
      <c r="M4514" t="s">
        <v>22</v>
      </c>
      <c r="N4514" t="s">
        <v>37</v>
      </c>
      <c r="O4514">
        <v>27.8</v>
      </c>
      <c r="P4514">
        <v>2.8</v>
      </c>
      <c r="Q4514" t="s">
        <v>23</v>
      </c>
    </row>
    <row r="4515" spans="1:17" x14ac:dyDescent="0.3">
      <c r="A4515" t="s">
        <v>9406</v>
      </c>
      <c r="B4515" s="1">
        <v>45487</v>
      </c>
      <c r="C4515" t="s">
        <v>9407</v>
      </c>
      <c r="D4515" t="s">
        <v>130</v>
      </c>
      <c r="E4515" t="s">
        <v>82</v>
      </c>
      <c r="F4515">
        <v>8</v>
      </c>
      <c r="G4515">
        <v>7</v>
      </c>
      <c r="H4515">
        <v>1089.3800000000001</v>
      </c>
      <c r="I4515">
        <v>1209.2118000000003</v>
      </c>
      <c r="J4515">
        <f t="shared" si="70"/>
        <v>8464.4826000000012</v>
      </c>
      <c r="K4515" t="s">
        <v>51</v>
      </c>
      <c r="L4515" t="s">
        <v>86</v>
      </c>
      <c r="M4515" t="s">
        <v>22</v>
      </c>
      <c r="N4515" t="s">
        <v>53</v>
      </c>
      <c r="O4515">
        <v>26.71</v>
      </c>
      <c r="P4515">
        <v>2</v>
      </c>
      <c r="Q4515" t="s">
        <v>23</v>
      </c>
    </row>
    <row r="4516" spans="1:17" x14ac:dyDescent="0.3">
      <c r="A4516" t="s">
        <v>9408</v>
      </c>
      <c r="B4516" s="1">
        <v>44836</v>
      </c>
      <c r="C4516" t="s">
        <v>9409</v>
      </c>
      <c r="D4516" t="s">
        <v>116</v>
      </c>
      <c r="E4516" t="s">
        <v>117</v>
      </c>
      <c r="F4516">
        <v>20</v>
      </c>
      <c r="G4516">
        <v>20</v>
      </c>
      <c r="H4516">
        <v>1386.23</v>
      </c>
      <c r="I4516">
        <v>1455.5415</v>
      </c>
      <c r="J4516">
        <f t="shared" si="70"/>
        <v>29110.83</v>
      </c>
      <c r="K4516" t="s">
        <v>20</v>
      </c>
      <c r="L4516" t="s">
        <v>28</v>
      </c>
      <c r="M4516" t="s">
        <v>71</v>
      </c>
      <c r="N4516" t="s">
        <v>67</v>
      </c>
      <c r="O4516">
        <v>38.08</v>
      </c>
      <c r="P4516">
        <v>1.9</v>
      </c>
      <c r="Q4516" t="s">
        <v>23</v>
      </c>
    </row>
    <row r="4517" spans="1:17" x14ac:dyDescent="0.3">
      <c r="A4517" t="s">
        <v>9410</v>
      </c>
      <c r="B4517" s="1">
        <v>44771</v>
      </c>
      <c r="C4517" t="s">
        <v>9411</v>
      </c>
      <c r="D4517" t="s">
        <v>100</v>
      </c>
      <c r="E4517" t="s">
        <v>26</v>
      </c>
      <c r="F4517">
        <v>18</v>
      </c>
      <c r="G4517">
        <v>18</v>
      </c>
      <c r="H4517">
        <v>109.92</v>
      </c>
      <c r="I4517">
        <v>124.20959999999999</v>
      </c>
      <c r="J4517">
        <f t="shared" si="70"/>
        <v>2235.7727999999997</v>
      </c>
      <c r="K4517" t="s">
        <v>47</v>
      </c>
      <c r="L4517" t="s">
        <v>35</v>
      </c>
      <c r="M4517" t="s">
        <v>71</v>
      </c>
      <c r="N4517" t="s">
        <v>53</v>
      </c>
      <c r="O4517">
        <v>34.35</v>
      </c>
      <c r="P4517">
        <v>3.3</v>
      </c>
      <c r="Q4517" t="s">
        <v>111</v>
      </c>
    </row>
    <row r="4518" spans="1:17" x14ac:dyDescent="0.3">
      <c r="A4518" t="s">
        <v>9412</v>
      </c>
      <c r="B4518" s="1">
        <v>44957</v>
      </c>
      <c r="C4518" t="s">
        <v>9413</v>
      </c>
      <c r="D4518" t="s">
        <v>94</v>
      </c>
      <c r="E4518" t="s">
        <v>117</v>
      </c>
      <c r="F4518">
        <v>5</v>
      </c>
      <c r="G4518">
        <v>5</v>
      </c>
      <c r="H4518">
        <v>712</v>
      </c>
      <c r="I4518">
        <v>761.84</v>
      </c>
      <c r="J4518">
        <f t="shared" si="70"/>
        <v>3809.2000000000003</v>
      </c>
      <c r="K4518" t="s">
        <v>66</v>
      </c>
      <c r="L4518" t="s">
        <v>35</v>
      </c>
      <c r="M4518" t="s">
        <v>36</v>
      </c>
      <c r="N4518" t="s">
        <v>37</v>
      </c>
      <c r="O4518">
        <v>36.78</v>
      </c>
      <c r="P4518">
        <v>1.2</v>
      </c>
      <c r="Q4518" t="s">
        <v>23</v>
      </c>
    </row>
    <row r="4519" spans="1:17" x14ac:dyDescent="0.3">
      <c r="A4519" t="s">
        <v>9414</v>
      </c>
      <c r="B4519" s="1">
        <v>44107</v>
      </c>
      <c r="C4519" t="s">
        <v>9415</v>
      </c>
      <c r="D4519" t="s">
        <v>94</v>
      </c>
      <c r="E4519" t="s">
        <v>50</v>
      </c>
      <c r="F4519">
        <v>7</v>
      </c>
      <c r="G4519">
        <v>7</v>
      </c>
      <c r="H4519">
        <v>91.19</v>
      </c>
      <c r="I4519">
        <v>98.485200000000006</v>
      </c>
      <c r="J4519">
        <f t="shared" si="70"/>
        <v>689.39640000000009</v>
      </c>
      <c r="K4519" t="s">
        <v>66</v>
      </c>
      <c r="L4519" t="s">
        <v>35</v>
      </c>
      <c r="M4519" t="s">
        <v>22</v>
      </c>
      <c r="N4519" t="s">
        <v>89</v>
      </c>
      <c r="O4519">
        <v>22.57</v>
      </c>
      <c r="P4519">
        <v>0</v>
      </c>
      <c r="Q4519" t="s">
        <v>23</v>
      </c>
    </row>
    <row r="4520" spans="1:17" x14ac:dyDescent="0.3">
      <c r="A4520" t="s">
        <v>9416</v>
      </c>
      <c r="B4520" s="1">
        <v>44593</v>
      </c>
      <c r="C4520" t="s">
        <v>9417</v>
      </c>
      <c r="D4520" t="s">
        <v>65</v>
      </c>
      <c r="E4520" t="s">
        <v>82</v>
      </c>
      <c r="F4520">
        <v>15</v>
      </c>
      <c r="G4520">
        <v>15</v>
      </c>
      <c r="H4520">
        <v>886.28</v>
      </c>
      <c r="I4520">
        <v>992.63360000000011</v>
      </c>
      <c r="J4520">
        <f t="shared" si="70"/>
        <v>14889.504000000001</v>
      </c>
      <c r="K4520" t="s">
        <v>20</v>
      </c>
      <c r="L4520" t="s">
        <v>21</v>
      </c>
      <c r="M4520" t="s">
        <v>29</v>
      </c>
      <c r="N4520" t="s">
        <v>67</v>
      </c>
      <c r="O4520">
        <v>26.57</v>
      </c>
      <c r="P4520">
        <v>4.5999999999999996</v>
      </c>
      <c r="Q4520" t="s">
        <v>23</v>
      </c>
    </row>
    <row r="4521" spans="1:17" x14ac:dyDescent="0.3">
      <c r="A4521" t="s">
        <v>9418</v>
      </c>
      <c r="B4521" s="1">
        <v>43979</v>
      </c>
      <c r="C4521" t="s">
        <v>9419</v>
      </c>
      <c r="D4521" t="s">
        <v>77</v>
      </c>
      <c r="E4521" t="s">
        <v>19</v>
      </c>
      <c r="F4521">
        <v>5</v>
      </c>
      <c r="G4521">
        <v>5</v>
      </c>
      <c r="H4521">
        <v>997.68</v>
      </c>
      <c r="I4521">
        <v>1117.4016000000001</v>
      </c>
      <c r="J4521">
        <f t="shared" si="70"/>
        <v>5587.0080000000007</v>
      </c>
      <c r="K4521" t="s">
        <v>20</v>
      </c>
      <c r="L4521" t="s">
        <v>35</v>
      </c>
      <c r="M4521" t="s">
        <v>22</v>
      </c>
      <c r="N4521" t="s">
        <v>30</v>
      </c>
      <c r="O4521">
        <v>24.53</v>
      </c>
      <c r="P4521">
        <v>1.1000000000000001</v>
      </c>
      <c r="Q4521" t="s">
        <v>23</v>
      </c>
    </row>
    <row r="4522" spans="1:17" x14ac:dyDescent="0.3">
      <c r="A4522" t="s">
        <v>9420</v>
      </c>
      <c r="B4522" s="1">
        <v>44064</v>
      </c>
      <c r="C4522" t="s">
        <v>9421</v>
      </c>
      <c r="D4522" t="s">
        <v>61</v>
      </c>
      <c r="E4522" t="s">
        <v>70</v>
      </c>
      <c r="F4522">
        <v>14</v>
      </c>
      <c r="G4522">
        <v>11</v>
      </c>
      <c r="H4522">
        <v>880.97</v>
      </c>
      <c r="I4522">
        <v>960.2573000000001</v>
      </c>
      <c r="J4522">
        <f t="shared" si="70"/>
        <v>10562.830300000001</v>
      </c>
      <c r="K4522" t="s">
        <v>51</v>
      </c>
      <c r="L4522" t="s">
        <v>28</v>
      </c>
      <c r="M4522" t="s">
        <v>71</v>
      </c>
      <c r="N4522" t="s">
        <v>37</v>
      </c>
      <c r="O4522">
        <v>33</v>
      </c>
      <c r="P4522">
        <v>2.6</v>
      </c>
      <c r="Q4522" t="s">
        <v>23</v>
      </c>
    </row>
    <row r="4523" spans="1:17" x14ac:dyDescent="0.3">
      <c r="A4523" t="s">
        <v>9422</v>
      </c>
      <c r="B4523" s="1">
        <v>44478</v>
      </c>
      <c r="C4523" t="s">
        <v>9423</v>
      </c>
      <c r="D4523" t="s">
        <v>56</v>
      </c>
      <c r="E4523" t="s">
        <v>26</v>
      </c>
      <c r="F4523">
        <v>5</v>
      </c>
      <c r="G4523">
        <v>5</v>
      </c>
      <c r="H4523">
        <v>706.32</v>
      </c>
      <c r="I4523">
        <v>798.14159999999993</v>
      </c>
      <c r="J4523">
        <f t="shared" si="70"/>
        <v>3990.7079999999996</v>
      </c>
      <c r="K4523" t="s">
        <v>66</v>
      </c>
      <c r="L4523" t="s">
        <v>35</v>
      </c>
      <c r="M4523" t="s">
        <v>71</v>
      </c>
      <c r="N4523" t="s">
        <v>30</v>
      </c>
      <c r="O4523">
        <v>31.11</v>
      </c>
      <c r="P4523">
        <v>1</v>
      </c>
      <c r="Q4523" t="s">
        <v>23</v>
      </c>
    </row>
    <row r="4524" spans="1:17" x14ac:dyDescent="0.3">
      <c r="A4524" t="s">
        <v>9424</v>
      </c>
      <c r="B4524" s="1">
        <v>45291</v>
      </c>
      <c r="C4524" t="s">
        <v>9425</v>
      </c>
      <c r="D4524" t="s">
        <v>94</v>
      </c>
      <c r="E4524" t="s">
        <v>50</v>
      </c>
      <c r="F4524">
        <v>17</v>
      </c>
      <c r="G4524">
        <v>17</v>
      </c>
      <c r="H4524">
        <v>169.12</v>
      </c>
      <c r="I4524">
        <v>189.41440000000003</v>
      </c>
      <c r="J4524">
        <f t="shared" si="70"/>
        <v>3220.0448000000006</v>
      </c>
      <c r="K4524" t="s">
        <v>27</v>
      </c>
      <c r="L4524" t="s">
        <v>86</v>
      </c>
      <c r="M4524" t="s">
        <v>71</v>
      </c>
      <c r="N4524" t="s">
        <v>89</v>
      </c>
      <c r="O4524">
        <v>34.17</v>
      </c>
      <c r="P4524">
        <v>3.3</v>
      </c>
      <c r="Q4524" t="s">
        <v>74</v>
      </c>
    </row>
    <row r="4525" spans="1:17" x14ac:dyDescent="0.3">
      <c r="A4525" t="s">
        <v>9426</v>
      </c>
      <c r="B4525" s="1">
        <v>44867</v>
      </c>
      <c r="C4525" t="s">
        <v>9427</v>
      </c>
      <c r="D4525" t="s">
        <v>109</v>
      </c>
      <c r="E4525" t="s">
        <v>9428</v>
      </c>
      <c r="F4525">
        <v>8</v>
      </c>
      <c r="G4525">
        <v>7</v>
      </c>
      <c r="H4525">
        <v>420.71</v>
      </c>
      <c r="I4525">
        <v>458.57390000000004</v>
      </c>
      <c r="J4525">
        <f t="shared" si="70"/>
        <v>3210.0173000000004</v>
      </c>
      <c r="K4525" t="s">
        <v>51</v>
      </c>
      <c r="L4525" t="s">
        <v>28</v>
      </c>
      <c r="N4525" t="s">
        <v>30</v>
      </c>
      <c r="O4525">
        <v>46.92</v>
      </c>
      <c r="P4525">
        <v>4.8</v>
      </c>
      <c r="Q4525" t="s">
        <v>23</v>
      </c>
    </row>
    <row r="4526" spans="1:17" x14ac:dyDescent="0.3">
      <c r="A4526" t="s">
        <v>9429</v>
      </c>
      <c r="B4526" s="1">
        <v>43857</v>
      </c>
      <c r="C4526" t="s">
        <v>9430</v>
      </c>
      <c r="D4526" t="s">
        <v>109</v>
      </c>
      <c r="E4526" t="s">
        <v>46</v>
      </c>
      <c r="F4526">
        <v>16</v>
      </c>
      <c r="G4526">
        <v>13</v>
      </c>
      <c r="H4526">
        <v>53.09</v>
      </c>
      <c r="I4526">
        <v>58.929900000000011</v>
      </c>
      <c r="J4526">
        <f t="shared" si="70"/>
        <v>766.08870000000013</v>
      </c>
      <c r="K4526" t="s">
        <v>51</v>
      </c>
      <c r="L4526" t="s">
        <v>35</v>
      </c>
      <c r="M4526" t="s">
        <v>29</v>
      </c>
      <c r="N4526" t="s">
        <v>53</v>
      </c>
      <c r="O4526">
        <v>32.53</v>
      </c>
      <c r="P4526">
        <v>1.8</v>
      </c>
      <c r="Q4526" t="s">
        <v>111</v>
      </c>
    </row>
    <row r="4527" spans="1:17" x14ac:dyDescent="0.3">
      <c r="A4527" t="s">
        <v>9431</v>
      </c>
      <c r="B4527" s="1">
        <v>45183</v>
      </c>
      <c r="C4527" t="s">
        <v>9432</v>
      </c>
      <c r="D4527" t="s">
        <v>33</v>
      </c>
      <c r="E4527" t="s">
        <v>34</v>
      </c>
      <c r="F4527">
        <v>5</v>
      </c>
      <c r="G4527">
        <v>4</v>
      </c>
      <c r="H4527">
        <v>1262.8499999999999</v>
      </c>
      <c r="I4527">
        <v>1439.6490000000001</v>
      </c>
      <c r="J4527">
        <f t="shared" si="70"/>
        <v>5758.5960000000005</v>
      </c>
      <c r="K4527" t="s">
        <v>51</v>
      </c>
      <c r="L4527" t="s">
        <v>79</v>
      </c>
      <c r="M4527" t="s">
        <v>71</v>
      </c>
      <c r="N4527" t="s">
        <v>53</v>
      </c>
      <c r="O4527">
        <v>2.81</v>
      </c>
      <c r="P4527">
        <v>1.4</v>
      </c>
      <c r="Q4527" t="s">
        <v>23</v>
      </c>
    </row>
    <row r="4528" spans="1:17" x14ac:dyDescent="0.3">
      <c r="A4528" t="s">
        <v>9433</v>
      </c>
      <c r="B4528" s="1">
        <v>45397</v>
      </c>
      <c r="C4528" t="s">
        <v>9434</v>
      </c>
      <c r="D4528" t="s">
        <v>100</v>
      </c>
      <c r="E4528" t="s">
        <v>41</v>
      </c>
      <c r="F4528">
        <v>5</v>
      </c>
      <c r="G4528">
        <v>5</v>
      </c>
      <c r="H4528">
        <v>697.34</v>
      </c>
      <c r="I4528">
        <v>794.96760000000017</v>
      </c>
      <c r="J4528">
        <f t="shared" si="70"/>
        <v>3974.8380000000006</v>
      </c>
      <c r="K4528" t="s">
        <v>47</v>
      </c>
      <c r="L4528" t="s">
        <v>21</v>
      </c>
      <c r="M4528" t="s">
        <v>29</v>
      </c>
      <c r="N4528" t="s">
        <v>53</v>
      </c>
      <c r="O4528">
        <v>15.26</v>
      </c>
      <c r="P4528">
        <v>2.8</v>
      </c>
      <c r="Q4528" t="s">
        <v>23</v>
      </c>
    </row>
    <row r="4529" spans="1:17" x14ac:dyDescent="0.3">
      <c r="A4529" t="s">
        <v>9435</v>
      </c>
      <c r="B4529" s="1">
        <v>45291</v>
      </c>
      <c r="C4529" t="s">
        <v>9436</v>
      </c>
      <c r="D4529" t="s">
        <v>133</v>
      </c>
      <c r="E4529" t="s">
        <v>95</v>
      </c>
      <c r="F4529">
        <v>17</v>
      </c>
      <c r="G4529">
        <v>16</v>
      </c>
      <c r="H4529">
        <v>179.53</v>
      </c>
      <c r="I4529">
        <v>192.09710000000001</v>
      </c>
      <c r="J4529">
        <f t="shared" si="70"/>
        <v>3073.5536000000002</v>
      </c>
      <c r="K4529" t="s">
        <v>20</v>
      </c>
      <c r="L4529" t="s">
        <v>42</v>
      </c>
      <c r="M4529" t="s">
        <v>29</v>
      </c>
      <c r="N4529" t="s">
        <v>30</v>
      </c>
      <c r="O4529">
        <v>20.83</v>
      </c>
      <c r="P4529">
        <v>3.9</v>
      </c>
      <c r="Q4529" t="s">
        <v>23</v>
      </c>
    </row>
    <row r="4530" spans="1:17" x14ac:dyDescent="0.3">
      <c r="A4530" t="s">
        <v>9437</v>
      </c>
      <c r="B4530" s="1">
        <v>44540</v>
      </c>
      <c r="C4530" t="s">
        <v>9438</v>
      </c>
      <c r="D4530" t="s">
        <v>116</v>
      </c>
      <c r="E4530" t="s">
        <v>117</v>
      </c>
      <c r="F4530">
        <v>8</v>
      </c>
      <c r="G4530">
        <v>8</v>
      </c>
      <c r="H4530">
        <v>172.22</v>
      </c>
      <c r="I4530">
        <v>185.99760000000001</v>
      </c>
      <c r="J4530">
        <f t="shared" si="70"/>
        <v>1487.9808</v>
      </c>
      <c r="K4530" t="s">
        <v>27</v>
      </c>
      <c r="L4530" t="s">
        <v>123</v>
      </c>
      <c r="M4530" t="s">
        <v>71</v>
      </c>
      <c r="N4530" t="s">
        <v>37</v>
      </c>
      <c r="O4530">
        <v>36.68</v>
      </c>
      <c r="P4530">
        <v>2.8</v>
      </c>
      <c r="Q4530" t="s">
        <v>23</v>
      </c>
    </row>
    <row r="4531" spans="1:17" x14ac:dyDescent="0.3">
      <c r="A4531" t="s">
        <v>9439</v>
      </c>
      <c r="B4531" s="1">
        <v>44490</v>
      </c>
      <c r="C4531" t="s">
        <v>9440</v>
      </c>
      <c r="D4531" t="s">
        <v>85</v>
      </c>
      <c r="E4531" t="s">
        <v>82</v>
      </c>
      <c r="F4531">
        <v>17</v>
      </c>
      <c r="G4531">
        <v>16</v>
      </c>
      <c r="H4531">
        <v>1210.19</v>
      </c>
      <c r="I4531">
        <v>1282.8014000000001</v>
      </c>
      <c r="J4531">
        <f t="shared" si="70"/>
        <v>20524.822400000001</v>
      </c>
      <c r="K4531" t="s">
        <v>51</v>
      </c>
      <c r="L4531" t="s">
        <v>79</v>
      </c>
      <c r="M4531" t="s">
        <v>22</v>
      </c>
      <c r="N4531" t="s">
        <v>30</v>
      </c>
      <c r="O4531">
        <v>31.77</v>
      </c>
      <c r="P4531">
        <v>2.7</v>
      </c>
      <c r="Q4531" t="s">
        <v>205</v>
      </c>
    </row>
    <row r="4532" spans="1:17" x14ac:dyDescent="0.3">
      <c r="A4532" t="s">
        <v>9441</v>
      </c>
      <c r="B4532" s="1">
        <v>45080</v>
      </c>
      <c r="C4532" t="s">
        <v>9442</v>
      </c>
      <c r="D4532" t="s">
        <v>61</v>
      </c>
      <c r="E4532" t="s">
        <v>34</v>
      </c>
      <c r="F4532">
        <v>18</v>
      </c>
      <c r="G4532">
        <v>18</v>
      </c>
      <c r="H4532">
        <v>1151.98</v>
      </c>
      <c r="I4532">
        <v>1221.0988</v>
      </c>
      <c r="J4532">
        <f t="shared" si="70"/>
        <v>21979.778399999999</v>
      </c>
      <c r="K4532" t="s">
        <v>51</v>
      </c>
      <c r="L4532" t="s">
        <v>21</v>
      </c>
      <c r="M4532" t="s">
        <v>36</v>
      </c>
      <c r="N4532" t="s">
        <v>67</v>
      </c>
      <c r="O4532">
        <v>41.56</v>
      </c>
      <c r="P4532">
        <v>4.0999999999999996</v>
      </c>
      <c r="Q4532" t="s">
        <v>23</v>
      </c>
    </row>
    <row r="4533" spans="1:17" x14ac:dyDescent="0.3">
      <c r="A4533" t="s">
        <v>9443</v>
      </c>
      <c r="B4533" s="1">
        <v>45479</v>
      </c>
      <c r="C4533" t="s">
        <v>9444</v>
      </c>
      <c r="D4533" t="s">
        <v>109</v>
      </c>
      <c r="E4533" t="s">
        <v>46</v>
      </c>
      <c r="F4533">
        <v>12</v>
      </c>
      <c r="G4533">
        <v>10</v>
      </c>
      <c r="H4533">
        <v>1255.4100000000001</v>
      </c>
      <c r="I4533">
        <v>1443.7214999999999</v>
      </c>
      <c r="J4533">
        <f t="shared" si="70"/>
        <v>14437.214999999998</v>
      </c>
      <c r="K4533" t="s">
        <v>66</v>
      </c>
      <c r="L4533" t="s">
        <v>21</v>
      </c>
      <c r="M4533" t="s">
        <v>36</v>
      </c>
      <c r="N4533" t="s">
        <v>53</v>
      </c>
      <c r="O4533">
        <v>19.96</v>
      </c>
      <c r="P4533">
        <v>3.7</v>
      </c>
      <c r="Q4533" t="s">
        <v>23</v>
      </c>
    </row>
    <row r="4534" spans="1:17" x14ac:dyDescent="0.3">
      <c r="A4534" t="s">
        <v>9445</v>
      </c>
      <c r="B4534" s="1">
        <v>45605</v>
      </c>
      <c r="C4534" t="s">
        <v>9446</v>
      </c>
      <c r="D4534" t="s">
        <v>45</v>
      </c>
      <c r="E4534" t="s">
        <v>110</v>
      </c>
      <c r="F4534">
        <v>6</v>
      </c>
      <c r="G4534">
        <v>6</v>
      </c>
      <c r="H4534">
        <v>1398.47</v>
      </c>
      <c r="I4534">
        <v>1538.3170000000002</v>
      </c>
      <c r="J4534">
        <f t="shared" si="70"/>
        <v>9229.9020000000019</v>
      </c>
      <c r="K4534" t="s">
        <v>47</v>
      </c>
      <c r="L4534" t="s">
        <v>123</v>
      </c>
      <c r="M4534" t="s">
        <v>29</v>
      </c>
      <c r="N4534" t="s">
        <v>67</v>
      </c>
      <c r="O4534">
        <v>28.51</v>
      </c>
      <c r="P4534">
        <v>4</v>
      </c>
      <c r="Q4534" t="s">
        <v>15</v>
      </c>
    </row>
    <row r="4535" spans="1:17" x14ac:dyDescent="0.3">
      <c r="A4535" t="s">
        <v>9447</v>
      </c>
      <c r="B4535" s="1">
        <v>44009</v>
      </c>
      <c r="C4535" t="s">
        <v>9448</v>
      </c>
      <c r="D4535" t="s">
        <v>94</v>
      </c>
      <c r="E4535" t="s">
        <v>50</v>
      </c>
      <c r="F4535">
        <v>17</v>
      </c>
      <c r="G4535">
        <v>17</v>
      </c>
      <c r="H4535">
        <v>105.36</v>
      </c>
      <c r="I4535">
        <v>116.9496</v>
      </c>
      <c r="J4535">
        <f t="shared" si="70"/>
        <v>1988.1432</v>
      </c>
      <c r="K4535" t="s">
        <v>27</v>
      </c>
      <c r="L4535" t="s">
        <v>123</v>
      </c>
      <c r="M4535" t="s">
        <v>71</v>
      </c>
      <c r="N4535" t="s">
        <v>30</v>
      </c>
      <c r="O4535">
        <v>49.18</v>
      </c>
      <c r="P4535">
        <v>2.2999999999999998</v>
      </c>
      <c r="Q4535" t="s">
        <v>23</v>
      </c>
    </row>
    <row r="4536" spans="1:17" x14ac:dyDescent="0.3">
      <c r="A4536" t="s">
        <v>9449</v>
      </c>
      <c r="B4536" s="1">
        <v>45018</v>
      </c>
      <c r="C4536" t="s">
        <v>9450</v>
      </c>
      <c r="D4536" t="s">
        <v>133</v>
      </c>
      <c r="E4536" t="s">
        <v>50</v>
      </c>
      <c r="F4536">
        <v>13</v>
      </c>
      <c r="G4536">
        <v>13</v>
      </c>
      <c r="H4536">
        <v>1066.98</v>
      </c>
      <c r="I4536">
        <v>1184.3478000000002</v>
      </c>
      <c r="J4536">
        <f t="shared" si="70"/>
        <v>15396.521400000003</v>
      </c>
      <c r="K4536" t="s">
        <v>27</v>
      </c>
      <c r="L4536" t="s">
        <v>86</v>
      </c>
      <c r="M4536" t="s">
        <v>29</v>
      </c>
      <c r="N4536" t="s">
        <v>30</v>
      </c>
      <c r="O4536">
        <v>28.18</v>
      </c>
      <c r="P4536">
        <v>4.8</v>
      </c>
      <c r="Q4536" t="s">
        <v>23</v>
      </c>
    </row>
    <row r="4537" spans="1:17" x14ac:dyDescent="0.3">
      <c r="A4537" t="s">
        <v>9451</v>
      </c>
      <c r="B4537" s="1">
        <v>44593</v>
      </c>
      <c r="C4537" t="s">
        <v>9452</v>
      </c>
      <c r="D4537" t="s">
        <v>141</v>
      </c>
      <c r="E4537" t="s">
        <v>95</v>
      </c>
      <c r="F4537">
        <v>1</v>
      </c>
      <c r="G4537">
        <v>1</v>
      </c>
      <c r="H4537">
        <v>865.55</v>
      </c>
      <c r="I4537">
        <v>952.10500000000002</v>
      </c>
      <c r="J4537">
        <f t="shared" si="70"/>
        <v>952.10500000000002</v>
      </c>
      <c r="K4537" t="s">
        <v>66</v>
      </c>
      <c r="L4537" t="s">
        <v>28</v>
      </c>
      <c r="M4537" t="s">
        <v>71</v>
      </c>
      <c r="N4537" t="s">
        <v>37</v>
      </c>
      <c r="O4537">
        <v>18.09</v>
      </c>
      <c r="P4537">
        <v>2.2000000000000002</v>
      </c>
      <c r="Q4537" t="s">
        <v>23</v>
      </c>
    </row>
    <row r="4538" spans="1:17" x14ac:dyDescent="0.3">
      <c r="A4538" t="s">
        <v>9453</v>
      </c>
      <c r="B4538" s="1">
        <v>43864</v>
      </c>
      <c r="C4538" t="s">
        <v>9454</v>
      </c>
      <c r="D4538" t="s">
        <v>130</v>
      </c>
      <c r="E4538" t="s">
        <v>19</v>
      </c>
      <c r="F4538">
        <v>12</v>
      </c>
      <c r="G4538">
        <v>11</v>
      </c>
      <c r="H4538">
        <v>227.04</v>
      </c>
      <c r="I4538">
        <v>242.93280000000001</v>
      </c>
      <c r="J4538">
        <f t="shared" si="70"/>
        <v>2672.2608</v>
      </c>
      <c r="K4538" t="s">
        <v>9455</v>
      </c>
      <c r="L4538" t="s">
        <v>123</v>
      </c>
      <c r="M4538" t="s">
        <v>29</v>
      </c>
      <c r="N4538" t="s">
        <v>53</v>
      </c>
      <c r="O4538">
        <v>42.13</v>
      </c>
      <c r="P4538">
        <v>2.2999999999999998</v>
      </c>
      <c r="Q4538" t="s">
        <v>23</v>
      </c>
    </row>
    <row r="4539" spans="1:17" x14ac:dyDescent="0.3">
      <c r="A4539" t="s">
        <v>9456</v>
      </c>
      <c r="B4539" s="1">
        <v>45097</v>
      </c>
      <c r="C4539" t="s">
        <v>9457</v>
      </c>
      <c r="D4539" t="s">
        <v>61</v>
      </c>
      <c r="E4539" t="s">
        <v>34</v>
      </c>
      <c r="F4539">
        <v>20</v>
      </c>
      <c r="G4539">
        <v>19</v>
      </c>
      <c r="H4539">
        <v>486.81</v>
      </c>
      <c r="I4539">
        <v>545.22720000000004</v>
      </c>
      <c r="J4539">
        <f t="shared" si="70"/>
        <v>10359.316800000001</v>
      </c>
      <c r="K4539" t="s">
        <v>66</v>
      </c>
      <c r="L4539" t="s">
        <v>86</v>
      </c>
      <c r="N4539" t="s">
        <v>67</v>
      </c>
      <c r="O4539">
        <v>0.43</v>
      </c>
      <c r="P4539">
        <v>4</v>
      </c>
      <c r="Q4539" t="s">
        <v>74</v>
      </c>
    </row>
    <row r="4540" spans="1:17" x14ac:dyDescent="0.3">
      <c r="A4540" t="s">
        <v>9458</v>
      </c>
      <c r="B4540" s="1">
        <v>45089</v>
      </c>
      <c r="C4540" t="s">
        <v>9459</v>
      </c>
      <c r="D4540" t="s">
        <v>141</v>
      </c>
      <c r="E4540" t="s">
        <v>50</v>
      </c>
      <c r="F4540">
        <v>17</v>
      </c>
      <c r="G4540">
        <v>14</v>
      </c>
      <c r="H4540">
        <v>987.1</v>
      </c>
      <c r="I4540">
        <v>1046.326</v>
      </c>
      <c r="J4540">
        <f t="shared" si="70"/>
        <v>14648.564</v>
      </c>
      <c r="K4540" t="s">
        <v>51</v>
      </c>
      <c r="L4540" t="s">
        <v>123</v>
      </c>
      <c r="M4540" t="s">
        <v>22</v>
      </c>
      <c r="N4540" t="s">
        <v>37</v>
      </c>
      <c r="O4540">
        <v>33.07</v>
      </c>
      <c r="P4540">
        <v>2.6</v>
      </c>
      <c r="Q4540" t="s">
        <v>23</v>
      </c>
    </row>
    <row r="4541" spans="1:17" x14ac:dyDescent="0.3">
      <c r="A4541" t="s">
        <v>9460</v>
      </c>
      <c r="B4541" s="1">
        <v>43971</v>
      </c>
      <c r="C4541" t="s">
        <v>9461</v>
      </c>
      <c r="D4541" t="s">
        <v>328</v>
      </c>
      <c r="E4541" t="s">
        <v>41</v>
      </c>
      <c r="F4541">
        <v>14</v>
      </c>
      <c r="G4541">
        <v>14</v>
      </c>
      <c r="H4541">
        <v>423.4</v>
      </c>
      <c r="I4541">
        <v>457.27199999999999</v>
      </c>
      <c r="J4541">
        <f t="shared" si="70"/>
        <v>6401.808</v>
      </c>
      <c r="K4541" t="s">
        <v>51</v>
      </c>
      <c r="L4541" t="s">
        <v>123</v>
      </c>
      <c r="M4541" t="s">
        <v>29</v>
      </c>
      <c r="N4541" t="s">
        <v>30</v>
      </c>
      <c r="O4541">
        <v>32.24</v>
      </c>
      <c r="P4541">
        <v>1.8</v>
      </c>
      <c r="Q4541" t="s">
        <v>23</v>
      </c>
    </row>
    <row r="4542" spans="1:17" x14ac:dyDescent="0.3">
      <c r="A4542" t="s">
        <v>9462</v>
      </c>
      <c r="B4542" s="1">
        <v>44033</v>
      </c>
      <c r="C4542" t="s">
        <v>9463</v>
      </c>
      <c r="D4542" t="s">
        <v>61</v>
      </c>
      <c r="E4542" t="s">
        <v>70</v>
      </c>
      <c r="F4542">
        <v>4</v>
      </c>
      <c r="G4542">
        <v>3</v>
      </c>
      <c r="H4542">
        <v>1443.27</v>
      </c>
      <c r="I4542">
        <v>1587.5970000000002</v>
      </c>
      <c r="J4542">
        <f t="shared" si="70"/>
        <v>4762.7910000000011</v>
      </c>
      <c r="K4542" t="s">
        <v>9464</v>
      </c>
      <c r="L4542" t="s">
        <v>42</v>
      </c>
      <c r="M4542" t="s">
        <v>29</v>
      </c>
      <c r="N4542" t="s">
        <v>53</v>
      </c>
      <c r="O4542">
        <v>38.869999999999997</v>
      </c>
      <c r="P4542">
        <v>4.7</v>
      </c>
      <c r="Q4542" t="s">
        <v>23</v>
      </c>
    </row>
    <row r="4543" spans="1:17" x14ac:dyDescent="0.3">
      <c r="A4543" t="s">
        <v>9465</v>
      </c>
      <c r="B4543" s="1">
        <v>45116</v>
      </c>
      <c r="C4543" t="s">
        <v>9466</v>
      </c>
      <c r="D4543" t="s">
        <v>40</v>
      </c>
      <c r="E4543" t="s">
        <v>41</v>
      </c>
      <c r="F4543">
        <v>12</v>
      </c>
      <c r="G4543">
        <v>12</v>
      </c>
      <c r="H4543">
        <v>759.81</v>
      </c>
      <c r="I4543">
        <v>828.19290000000001</v>
      </c>
      <c r="J4543">
        <f t="shared" si="70"/>
        <v>9938.3148000000001</v>
      </c>
      <c r="K4543" t="s">
        <v>66</v>
      </c>
      <c r="L4543" t="s">
        <v>21</v>
      </c>
      <c r="M4543" t="s">
        <v>29</v>
      </c>
      <c r="N4543" t="s">
        <v>53</v>
      </c>
      <c r="O4543">
        <v>23.79</v>
      </c>
      <c r="P4543">
        <v>4.3</v>
      </c>
      <c r="Q4543" t="s">
        <v>23</v>
      </c>
    </row>
    <row r="4544" spans="1:17" x14ac:dyDescent="0.3">
      <c r="A4544" t="s">
        <v>9467</v>
      </c>
      <c r="B4544" s="1">
        <v>44325</v>
      </c>
      <c r="C4544" t="s">
        <v>9468</v>
      </c>
      <c r="D4544" t="s">
        <v>77</v>
      </c>
      <c r="E4544" t="s">
        <v>82</v>
      </c>
      <c r="F4544">
        <v>19</v>
      </c>
      <c r="G4544">
        <v>18</v>
      </c>
      <c r="H4544">
        <v>1361.2</v>
      </c>
      <c r="I4544">
        <v>1565.3799999999999</v>
      </c>
      <c r="J4544">
        <f t="shared" si="70"/>
        <v>28176.839999999997</v>
      </c>
      <c r="K4544" t="s">
        <v>27</v>
      </c>
      <c r="L4544" t="s">
        <v>42</v>
      </c>
      <c r="M4544" t="s">
        <v>29</v>
      </c>
      <c r="N4544" t="s">
        <v>53</v>
      </c>
      <c r="O4544">
        <v>22.79</v>
      </c>
      <c r="P4544">
        <v>4.5999999999999996</v>
      </c>
      <c r="Q4544" t="s">
        <v>23</v>
      </c>
    </row>
    <row r="4545" spans="1:17" x14ac:dyDescent="0.3">
      <c r="A4545" t="s">
        <v>9469</v>
      </c>
      <c r="B4545" s="1">
        <v>44560</v>
      </c>
      <c r="C4545" t="s">
        <v>9470</v>
      </c>
      <c r="D4545" t="s">
        <v>85</v>
      </c>
      <c r="E4545" t="s">
        <v>82</v>
      </c>
      <c r="F4545">
        <v>4</v>
      </c>
      <c r="G4545">
        <v>3</v>
      </c>
      <c r="H4545">
        <v>753.81</v>
      </c>
      <c r="I4545">
        <v>836.72910000000002</v>
      </c>
      <c r="J4545">
        <f t="shared" si="70"/>
        <v>2510.1873000000001</v>
      </c>
      <c r="K4545" t="s">
        <v>66</v>
      </c>
      <c r="L4545" t="s">
        <v>86</v>
      </c>
      <c r="M4545" t="s">
        <v>22</v>
      </c>
      <c r="N4545" t="s">
        <v>53</v>
      </c>
      <c r="O4545">
        <v>21.08</v>
      </c>
      <c r="P4545">
        <v>3.1</v>
      </c>
      <c r="Q4545" t="s">
        <v>23</v>
      </c>
    </row>
    <row r="4546" spans="1:17" x14ac:dyDescent="0.3">
      <c r="A4546" t="s">
        <v>9471</v>
      </c>
      <c r="B4546" s="1">
        <v>44534</v>
      </c>
      <c r="C4546" t="s">
        <v>9472</v>
      </c>
      <c r="D4546" t="s">
        <v>40</v>
      </c>
      <c r="E4546" t="s">
        <v>57</v>
      </c>
      <c r="F4546">
        <v>14</v>
      </c>
      <c r="G4546">
        <v>14</v>
      </c>
      <c r="H4546">
        <v>1225.95</v>
      </c>
      <c r="I4546">
        <v>1360.8045000000002</v>
      </c>
      <c r="J4546">
        <f t="shared" si="70"/>
        <v>19051.263000000003</v>
      </c>
      <c r="K4546" t="s">
        <v>47</v>
      </c>
      <c r="L4546" t="s">
        <v>42</v>
      </c>
      <c r="M4546" t="s">
        <v>22</v>
      </c>
      <c r="N4546" t="s">
        <v>30</v>
      </c>
      <c r="O4546">
        <v>5.01</v>
      </c>
      <c r="P4546">
        <v>4.5</v>
      </c>
      <c r="Q4546" t="s">
        <v>23</v>
      </c>
    </row>
    <row r="4547" spans="1:17" x14ac:dyDescent="0.3">
      <c r="A4547" t="s">
        <v>9473</v>
      </c>
      <c r="B4547" s="1">
        <v>44585</v>
      </c>
      <c r="C4547" t="s">
        <v>9295</v>
      </c>
      <c r="D4547" t="s">
        <v>33</v>
      </c>
      <c r="E4547" t="s">
        <v>62</v>
      </c>
      <c r="F4547">
        <v>5</v>
      </c>
      <c r="G4547">
        <v>4</v>
      </c>
      <c r="H4547">
        <v>823.99</v>
      </c>
      <c r="I4547">
        <v>914.62890000000004</v>
      </c>
      <c r="J4547">
        <f t="shared" ref="J4547:J4610" si="71">G4547*I4547</f>
        <v>3658.5156000000002</v>
      </c>
      <c r="K4547" t="s">
        <v>27</v>
      </c>
      <c r="L4547" t="s">
        <v>42</v>
      </c>
      <c r="M4547" t="s">
        <v>29</v>
      </c>
      <c r="N4547" t="s">
        <v>37</v>
      </c>
      <c r="O4547">
        <v>15.79</v>
      </c>
      <c r="P4547">
        <v>4.3</v>
      </c>
      <c r="Q4547" t="s">
        <v>74</v>
      </c>
    </row>
    <row r="4548" spans="1:17" x14ac:dyDescent="0.3">
      <c r="A4548" t="s">
        <v>9474</v>
      </c>
      <c r="B4548" s="1">
        <v>44315</v>
      </c>
      <c r="C4548" t="s">
        <v>9475</v>
      </c>
      <c r="D4548" t="s">
        <v>85</v>
      </c>
      <c r="E4548" t="s">
        <v>19</v>
      </c>
      <c r="F4548">
        <v>15</v>
      </c>
      <c r="G4548">
        <v>12</v>
      </c>
      <c r="H4548">
        <v>1387.21</v>
      </c>
      <c r="I4548">
        <v>1567.5473</v>
      </c>
      <c r="J4548">
        <f t="shared" si="71"/>
        <v>18810.567599999998</v>
      </c>
      <c r="K4548" t="s">
        <v>66</v>
      </c>
      <c r="L4548" t="s">
        <v>21</v>
      </c>
      <c r="M4548" t="s">
        <v>29</v>
      </c>
      <c r="N4548" t="s">
        <v>37</v>
      </c>
      <c r="O4548">
        <v>38.24</v>
      </c>
      <c r="P4548">
        <v>5</v>
      </c>
      <c r="Q4548" t="s">
        <v>74</v>
      </c>
    </row>
    <row r="4549" spans="1:17" x14ac:dyDescent="0.3">
      <c r="A4549" t="s">
        <v>9476</v>
      </c>
      <c r="B4549" s="1">
        <v>45287</v>
      </c>
      <c r="C4549" t="s">
        <v>9477</v>
      </c>
      <c r="D4549" t="s">
        <v>133</v>
      </c>
      <c r="E4549" t="s">
        <v>50</v>
      </c>
      <c r="F4549">
        <v>2</v>
      </c>
      <c r="G4549">
        <v>2</v>
      </c>
      <c r="H4549">
        <v>813.36</v>
      </c>
      <c r="I4549">
        <v>935.36399999999992</v>
      </c>
      <c r="J4549">
        <f t="shared" si="71"/>
        <v>1870.7279999999998</v>
      </c>
      <c r="K4549" t="s">
        <v>27</v>
      </c>
      <c r="L4549" t="s">
        <v>123</v>
      </c>
      <c r="M4549" t="s">
        <v>36</v>
      </c>
      <c r="N4549" t="s">
        <v>53</v>
      </c>
      <c r="O4549">
        <v>30</v>
      </c>
      <c r="P4549">
        <v>4.3</v>
      </c>
      <c r="Q4549" t="s">
        <v>23</v>
      </c>
    </row>
    <row r="4550" spans="1:17" x14ac:dyDescent="0.3">
      <c r="A4550" t="s">
        <v>9478</v>
      </c>
      <c r="B4550" s="1">
        <v>44354</v>
      </c>
      <c r="C4550" t="s">
        <v>9479</v>
      </c>
      <c r="D4550" t="s">
        <v>61</v>
      </c>
      <c r="E4550" t="s">
        <v>70</v>
      </c>
      <c r="F4550">
        <v>19</v>
      </c>
      <c r="G4550">
        <v>18</v>
      </c>
      <c r="H4550">
        <v>848.03</v>
      </c>
      <c r="I4550">
        <v>890.43150000000003</v>
      </c>
      <c r="J4550">
        <f t="shared" si="71"/>
        <v>16027.767</v>
      </c>
      <c r="K4550" t="s">
        <v>47</v>
      </c>
      <c r="L4550" t="s">
        <v>35</v>
      </c>
      <c r="M4550" t="s">
        <v>71</v>
      </c>
      <c r="N4550" t="s">
        <v>30</v>
      </c>
      <c r="O4550">
        <v>49.69</v>
      </c>
      <c r="P4550">
        <v>0</v>
      </c>
      <c r="Q4550" t="s">
        <v>23</v>
      </c>
    </row>
    <row r="4551" spans="1:17" x14ac:dyDescent="0.3">
      <c r="A4551" t="s">
        <v>9480</v>
      </c>
      <c r="B4551" s="1">
        <v>44526</v>
      </c>
      <c r="C4551" t="s">
        <v>9481</v>
      </c>
      <c r="D4551" t="s">
        <v>116</v>
      </c>
      <c r="E4551" t="s">
        <v>95</v>
      </c>
      <c r="F4551">
        <v>2</v>
      </c>
      <c r="G4551">
        <v>2</v>
      </c>
      <c r="H4551">
        <v>881.9</v>
      </c>
      <c r="I4551">
        <v>987.72800000000007</v>
      </c>
      <c r="J4551">
        <f t="shared" si="71"/>
        <v>1975.4560000000001</v>
      </c>
      <c r="K4551" t="s">
        <v>66</v>
      </c>
      <c r="L4551" t="s">
        <v>86</v>
      </c>
      <c r="M4551" t="s">
        <v>71</v>
      </c>
      <c r="N4551" t="s">
        <v>89</v>
      </c>
      <c r="O4551">
        <v>36.83</v>
      </c>
      <c r="P4551">
        <v>3.5</v>
      </c>
      <c r="Q4551" t="s">
        <v>23</v>
      </c>
    </row>
    <row r="4552" spans="1:17" x14ac:dyDescent="0.3">
      <c r="A4552" t="s">
        <v>9482</v>
      </c>
      <c r="B4552" s="1">
        <v>44120</v>
      </c>
      <c r="C4552" t="s">
        <v>9483</v>
      </c>
      <c r="D4552" t="s">
        <v>65</v>
      </c>
      <c r="E4552" t="s">
        <v>82</v>
      </c>
      <c r="F4552">
        <v>2</v>
      </c>
      <c r="G4552">
        <v>2</v>
      </c>
      <c r="H4552">
        <v>881.85</v>
      </c>
      <c r="I4552">
        <v>978.85350000000017</v>
      </c>
      <c r="J4552">
        <f t="shared" si="71"/>
        <v>1957.7070000000003</v>
      </c>
      <c r="K4552" t="s">
        <v>27</v>
      </c>
      <c r="L4552" t="s">
        <v>123</v>
      </c>
      <c r="M4552" t="s">
        <v>22</v>
      </c>
      <c r="N4552" t="s">
        <v>53</v>
      </c>
      <c r="O4552">
        <v>6.48</v>
      </c>
      <c r="P4552">
        <v>1.7</v>
      </c>
      <c r="Q4552" t="s">
        <v>23</v>
      </c>
    </row>
    <row r="4553" spans="1:17" x14ac:dyDescent="0.3">
      <c r="A4553" t="s">
        <v>9484</v>
      </c>
      <c r="B4553" s="1">
        <v>45438</v>
      </c>
      <c r="C4553" t="s">
        <v>9485</v>
      </c>
      <c r="D4553" t="s">
        <v>130</v>
      </c>
      <c r="E4553" t="s">
        <v>82</v>
      </c>
      <c r="F4553">
        <v>20</v>
      </c>
      <c r="G4553">
        <v>17</v>
      </c>
      <c r="H4553">
        <v>642.89</v>
      </c>
      <c r="I4553">
        <v>687.89229999999998</v>
      </c>
      <c r="J4553">
        <f t="shared" si="71"/>
        <v>11694.169099999999</v>
      </c>
      <c r="K4553" t="s">
        <v>20</v>
      </c>
      <c r="L4553" t="s">
        <v>79</v>
      </c>
      <c r="N4553" t="s">
        <v>89</v>
      </c>
      <c r="O4553">
        <v>0.44</v>
      </c>
      <c r="P4553">
        <v>5</v>
      </c>
      <c r="Q4553" t="s">
        <v>23</v>
      </c>
    </row>
    <row r="4554" spans="1:17" x14ac:dyDescent="0.3">
      <c r="A4554" t="s">
        <v>9486</v>
      </c>
      <c r="B4554" s="1">
        <v>43961</v>
      </c>
      <c r="C4554" t="s">
        <v>9487</v>
      </c>
      <c r="D4554" t="s">
        <v>40</v>
      </c>
      <c r="E4554" t="s">
        <v>26</v>
      </c>
      <c r="F4554">
        <v>16</v>
      </c>
      <c r="G4554">
        <v>13</v>
      </c>
      <c r="H4554">
        <v>329.76</v>
      </c>
      <c r="I4554">
        <v>379.22399999999993</v>
      </c>
      <c r="J4554">
        <f t="shared" si="71"/>
        <v>4929.9119999999994</v>
      </c>
      <c r="K4554" t="s">
        <v>51</v>
      </c>
      <c r="L4554" t="s">
        <v>21</v>
      </c>
      <c r="M4554" t="s">
        <v>36</v>
      </c>
      <c r="N4554" t="s">
        <v>89</v>
      </c>
      <c r="O4554">
        <v>26.49</v>
      </c>
      <c r="P4554">
        <v>4.4000000000000004</v>
      </c>
      <c r="Q4554" t="s">
        <v>23</v>
      </c>
    </row>
    <row r="4555" spans="1:17" x14ac:dyDescent="0.3">
      <c r="A4555" t="s">
        <v>9488</v>
      </c>
      <c r="B4555" s="1">
        <v>44538</v>
      </c>
      <c r="C4555" t="s">
        <v>9489</v>
      </c>
      <c r="D4555" t="s">
        <v>940</v>
      </c>
      <c r="E4555" t="s">
        <v>50</v>
      </c>
      <c r="F4555">
        <v>3</v>
      </c>
      <c r="G4555">
        <v>2</v>
      </c>
      <c r="H4555">
        <v>1407.58</v>
      </c>
      <c r="I4555">
        <v>1604.6412</v>
      </c>
      <c r="J4555">
        <f t="shared" si="71"/>
        <v>3209.2824000000001</v>
      </c>
      <c r="K4555" t="s">
        <v>27</v>
      </c>
      <c r="L4555" t="s">
        <v>21</v>
      </c>
      <c r="M4555" t="s">
        <v>36</v>
      </c>
      <c r="N4555" t="s">
        <v>30</v>
      </c>
      <c r="O4555">
        <v>24.93</v>
      </c>
      <c r="P4555">
        <v>2.2999999999999998</v>
      </c>
      <c r="Q4555" t="s">
        <v>23</v>
      </c>
    </row>
    <row r="4556" spans="1:17" x14ac:dyDescent="0.3">
      <c r="A4556" t="s">
        <v>9490</v>
      </c>
      <c r="B4556" s="1">
        <v>44366</v>
      </c>
      <c r="C4556" t="s">
        <v>9491</v>
      </c>
      <c r="D4556" t="s">
        <v>141</v>
      </c>
      <c r="E4556" t="s">
        <v>95</v>
      </c>
      <c r="F4556">
        <v>16</v>
      </c>
      <c r="G4556">
        <v>14</v>
      </c>
      <c r="H4556">
        <v>1180.56</v>
      </c>
      <c r="I4556">
        <v>1286.8104000000001</v>
      </c>
      <c r="J4556">
        <f t="shared" si="71"/>
        <v>18015.345600000001</v>
      </c>
      <c r="K4556" t="s">
        <v>20</v>
      </c>
      <c r="L4556" t="s">
        <v>123</v>
      </c>
      <c r="M4556" t="s">
        <v>22</v>
      </c>
      <c r="N4556" t="s">
        <v>89</v>
      </c>
      <c r="O4556">
        <v>49.58</v>
      </c>
      <c r="P4556">
        <v>2.2000000000000002</v>
      </c>
      <c r="Q4556" t="s">
        <v>23</v>
      </c>
    </row>
    <row r="4557" spans="1:17" x14ac:dyDescent="0.3">
      <c r="A4557" t="s">
        <v>9492</v>
      </c>
      <c r="B4557" s="1">
        <v>44188</v>
      </c>
      <c r="C4557" t="s">
        <v>9493</v>
      </c>
      <c r="D4557" t="s">
        <v>100</v>
      </c>
      <c r="E4557" t="s">
        <v>41</v>
      </c>
      <c r="F4557">
        <v>9</v>
      </c>
      <c r="G4557">
        <v>9</v>
      </c>
      <c r="H4557">
        <v>238.63</v>
      </c>
      <c r="I4557">
        <v>269.65189999999996</v>
      </c>
      <c r="J4557">
        <f t="shared" si="71"/>
        <v>2426.8670999999995</v>
      </c>
      <c r="K4557" t="s">
        <v>27</v>
      </c>
      <c r="L4557" t="s">
        <v>42</v>
      </c>
      <c r="M4557" t="s">
        <v>29</v>
      </c>
      <c r="N4557" t="s">
        <v>67</v>
      </c>
      <c r="O4557">
        <v>26.92</v>
      </c>
      <c r="P4557">
        <v>9</v>
      </c>
      <c r="Q4557" t="s">
        <v>23</v>
      </c>
    </row>
    <row r="4558" spans="1:17" x14ac:dyDescent="0.3">
      <c r="A4558" t="s">
        <v>9494</v>
      </c>
      <c r="B4558" s="1">
        <v>45456</v>
      </c>
      <c r="C4558" t="s">
        <v>9495</v>
      </c>
      <c r="D4558" t="s">
        <v>65</v>
      </c>
      <c r="E4558" t="s">
        <v>78</v>
      </c>
      <c r="F4558">
        <v>18</v>
      </c>
      <c r="G4558">
        <v>15</v>
      </c>
      <c r="H4558">
        <v>1413.29</v>
      </c>
      <c r="I4558">
        <v>1625.2834999999998</v>
      </c>
      <c r="J4558">
        <f t="shared" si="71"/>
        <v>24379.252499999995</v>
      </c>
      <c r="K4558" t="s">
        <v>27</v>
      </c>
      <c r="L4558" t="s">
        <v>86</v>
      </c>
      <c r="M4558" t="s">
        <v>29</v>
      </c>
      <c r="N4558" t="s">
        <v>53</v>
      </c>
      <c r="O4558">
        <v>41.23</v>
      </c>
      <c r="P4558">
        <v>3.8</v>
      </c>
      <c r="Q4558" t="s">
        <v>23</v>
      </c>
    </row>
    <row r="4559" spans="1:17" x14ac:dyDescent="0.3">
      <c r="A4559" t="s">
        <v>9496</v>
      </c>
      <c r="B4559" s="1">
        <v>45582</v>
      </c>
      <c r="C4559" t="s">
        <v>9497</v>
      </c>
      <c r="D4559" t="s">
        <v>94</v>
      </c>
      <c r="E4559" t="s">
        <v>50</v>
      </c>
      <c r="F4559">
        <v>13</v>
      </c>
      <c r="G4559">
        <v>10</v>
      </c>
      <c r="H4559">
        <v>364.58</v>
      </c>
      <c r="I4559">
        <v>393.74639999999999</v>
      </c>
      <c r="J4559">
        <f t="shared" si="71"/>
        <v>3937.4639999999999</v>
      </c>
      <c r="K4559" t="s">
        <v>47</v>
      </c>
      <c r="L4559" t="s">
        <v>86</v>
      </c>
      <c r="M4559" t="s">
        <v>29</v>
      </c>
      <c r="N4559" t="s">
        <v>67</v>
      </c>
      <c r="O4559">
        <v>14.95</v>
      </c>
      <c r="P4559">
        <v>3.8</v>
      </c>
      <c r="Q4559" t="s">
        <v>23</v>
      </c>
    </row>
    <row r="4560" spans="1:17" x14ac:dyDescent="0.3">
      <c r="A4560" t="s">
        <v>9498</v>
      </c>
      <c r="B4560" s="1">
        <v>45360</v>
      </c>
      <c r="C4560" t="s">
        <v>9499</v>
      </c>
      <c r="D4560" t="s">
        <v>56</v>
      </c>
      <c r="E4560" t="s">
        <v>57</v>
      </c>
      <c r="F4560">
        <v>20</v>
      </c>
      <c r="G4560">
        <v>20</v>
      </c>
      <c r="H4560">
        <v>1278.82</v>
      </c>
      <c r="I4560">
        <v>1393.9138</v>
      </c>
      <c r="J4560">
        <f t="shared" si="71"/>
        <v>27878.276000000002</v>
      </c>
      <c r="K4560" t="s">
        <v>27</v>
      </c>
      <c r="L4560" t="s">
        <v>86</v>
      </c>
      <c r="M4560" t="s">
        <v>36</v>
      </c>
      <c r="N4560" t="s">
        <v>53</v>
      </c>
      <c r="O4560">
        <v>37.369999999999997</v>
      </c>
      <c r="P4560">
        <v>3.5</v>
      </c>
      <c r="Q4560" t="s">
        <v>23</v>
      </c>
    </row>
    <row r="4561" spans="1:17" x14ac:dyDescent="0.3">
      <c r="A4561" t="s">
        <v>9500</v>
      </c>
      <c r="B4561" s="1">
        <v>44522</v>
      </c>
      <c r="C4561" t="s">
        <v>9501</v>
      </c>
      <c r="D4561" t="s">
        <v>109</v>
      </c>
      <c r="E4561" t="s">
        <v>46</v>
      </c>
      <c r="F4561">
        <v>9</v>
      </c>
      <c r="G4561">
        <v>7</v>
      </c>
      <c r="H4561">
        <v>959.36</v>
      </c>
      <c r="I4561">
        <v>1055.296</v>
      </c>
      <c r="J4561">
        <f t="shared" si="71"/>
        <v>7387.0720000000001</v>
      </c>
      <c r="K4561" t="s">
        <v>47</v>
      </c>
      <c r="L4561" t="s">
        <v>123</v>
      </c>
      <c r="M4561" t="s">
        <v>22</v>
      </c>
      <c r="N4561" t="s">
        <v>37</v>
      </c>
      <c r="O4561">
        <v>13.24</v>
      </c>
      <c r="P4561">
        <v>3.7</v>
      </c>
      <c r="Q4561" t="s">
        <v>23</v>
      </c>
    </row>
    <row r="4562" spans="1:17" x14ac:dyDescent="0.3">
      <c r="A4562" t="s">
        <v>9502</v>
      </c>
      <c r="B4562" s="1">
        <v>44076</v>
      </c>
      <c r="C4562" t="s">
        <v>9503</v>
      </c>
      <c r="D4562" t="s">
        <v>33</v>
      </c>
      <c r="E4562" t="s">
        <v>62</v>
      </c>
      <c r="F4562">
        <v>20</v>
      </c>
      <c r="G4562">
        <v>19</v>
      </c>
      <c r="H4562">
        <v>1461.36</v>
      </c>
      <c r="I4562">
        <v>1563.6551999999999</v>
      </c>
      <c r="J4562">
        <f t="shared" si="71"/>
        <v>29709.448799999998</v>
      </c>
      <c r="K4562" t="s">
        <v>47</v>
      </c>
      <c r="L4562" t="s">
        <v>42</v>
      </c>
      <c r="M4562" t="s">
        <v>22</v>
      </c>
      <c r="N4562" t="s">
        <v>67</v>
      </c>
      <c r="O4562">
        <v>30.01</v>
      </c>
      <c r="P4562">
        <v>2.9</v>
      </c>
      <c r="Q4562" t="s">
        <v>23</v>
      </c>
    </row>
    <row r="4563" spans="1:17" x14ac:dyDescent="0.3">
      <c r="A4563" t="s">
        <v>9504</v>
      </c>
      <c r="B4563" s="1">
        <v>44406</v>
      </c>
      <c r="C4563" t="s">
        <v>9505</v>
      </c>
      <c r="E4563" t="s">
        <v>120</v>
      </c>
      <c r="F4563">
        <v>2</v>
      </c>
      <c r="G4563">
        <v>2</v>
      </c>
      <c r="H4563">
        <v>960.28</v>
      </c>
      <c r="I4563">
        <v>1075.5136</v>
      </c>
      <c r="J4563">
        <f t="shared" si="71"/>
        <v>2151.0272</v>
      </c>
      <c r="K4563" t="s">
        <v>20</v>
      </c>
      <c r="L4563" t="s">
        <v>42</v>
      </c>
      <c r="M4563" t="s">
        <v>22</v>
      </c>
      <c r="N4563" t="s">
        <v>53</v>
      </c>
      <c r="O4563">
        <v>26.48</v>
      </c>
      <c r="P4563">
        <v>2.8</v>
      </c>
      <c r="Q4563" t="s">
        <v>23</v>
      </c>
    </row>
    <row r="4564" spans="1:17" x14ac:dyDescent="0.3">
      <c r="A4564" t="s">
        <v>9506</v>
      </c>
      <c r="B4564" s="1">
        <v>44169</v>
      </c>
      <c r="C4564" t="s">
        <v>9507</v>
      </c>
      <c r="D4564" t="s">
        <v>61</v>
      </c>
      <c r="E4564" t="s">
        <v>34</v>
      </c>
      <c r="F4564">
        <v>18</v>
      </c>
      <c r="G4564">
        <v>17</v>
      </c>
      <c r="H4564">
        <v>1290.9000000000001</v>
      </c>
      <c r="I4564">
        <v>1432.8990000000001</v>
      </c>
      <c r="J4564">
        <f t="shared" si="71"/>
        <v>24359.283000000003</v>
      </c>
      <c r="K4564" t="s">
        <v>47</v>
      </c>
      <c r="L4564" t="s">
        <v>86</v>
      </c>
      <c r="M4564" t="s">
        <v>71</v>
      </c>
      <c r="N4564" t="s">
        <v>67</v>
      </c>
      <c r="O4564">
        <v>30.96</v>
      </c>
      <c r="P4564">
        <v>5</v>
      </c>
      <c r="Q4564" t="s">
        <v>23</v>
      </c>
    </row>
    <row r="4565" spans="1:17" x14ac:dyDescent="0.3">
      <c r="A4565" t="s">
        <v>9508</v>
      </c>
      <c r="B4565" s="1">
        <v>45486</v>
      </c>
      <c r="C4565" t="s">
        <v>9509</v>
      </c>
      <c r="D4565" t="s">
        <v>77</v>
      </c>
      <c r="E4565" t="s">
        <v>19</v>
      </c>
      <c r="F4565">
        <v>14</v>
      </c>
      <c r="G4565">
        <v>14</v>
      </c>
      <c r="H4565">
        <v>642.30999999999995</v>
      </c>
      <c r="I4565">
        <v>680.84860000000003</v>
      </c>
      <c r="J4565">
        <f t="shared" si="71"/>
        <v>9531.8804</v>
      </c>
      <c r="K4565" t="s">
        <v>47</v>
      </c>
      <c r="L4565" t="s">
        <v>35</v>
      </c>
      <c r="M4565" t="s">
        <v>36</v>
      </c>
      <c r="N4565" t="s">
        <v>53</v>
      </c>
      <c r="O4565">
        <v>48.46</v>
      </c>
      <c r="P4565">
        <v>1.9</v>
      </c>
      <c r="Q4565" t="s">
        <v>23</v>
      </c>
    </row>
    <row r="4566" spans="1:17" x14ac:dyDescent="0.3">
      <c r="A4566" t="s">
        <v>9510</v>
      </c>
      <c r="B4566" s="1">
        <v>44055</v>
      </c>
      <c r="C4566" t="s">
        <v>9511</v>
      </c>
      <c r="D4566" t="s">
        <v>56</v>
      </c>
      <c r="E4566" t="s">
        <v>57</v>
      </c>
      <c r="F4566">
        <v>1</v>
      </c>
      <c r="G4566">
        <v>1</v>
      </c>
      <c r="H4566">
        <v>1206.52</v>
      </c>
      <c r="I4566">
        <v>1290.9764</v>
      </c>
      <c r="J4566">
        <f t="shared" si="71"/>
        <v>1290.9764</v>
      </c>
      <c r="K4566" t="s">
        <v>47</v>
      </c>
      <c r="L4566" t="s">
        <v>79</v>
      </c>
      <c r="M4566" t="s">
        <v>71</v>
      </c>
      <c r="N4566" t="s">
        <v>67</v>
      </c>
      <c r="O4566">
        <v>38.5</v>
      </c>
      <c r="P4566">
        <v>2.7</v>
      </c>
      <c r="Q4566" t="s">
        <v>23</v>
      </c>
    </row>
    <row r="4567" spans="1:17" x14ac:dyDescent="0.3">
      <c r="A4567" t="s">
        <v>9512</v>
      </c>
      <c r="B4567" s="1">
        <v>44095</v>
      </c>
      <c r="C4567" t="s">
        <v>9513</v>
      </c>
      <c r="D4567" t="s">
        <v>56</v>
      </c>
      <c r="E4567" t="s">
        <v>41</v>
      </c>
      <c r="F4567">
        <v>12</v>
      </c>
      <c r="G4567">
        <v>11</v>
      </c>
      <c r="H4567">
        <v>1155.48</v>
      </c>
      <c r="I4567">
        <v>1259.4732000000001</v>
      </c>
      <c r="J4567">
        <f t="shared" si="71"/>
        <v>13854.205200000002</v>
      </c>
      <c r="K4567" t="s">
        <v>66</v>
      </c>
      <c r="L4567" t="s">
        <v>35</v>
      </c>
      <c r="M4567" t="s">
        <v>71</v>
      </c>
      <c r="N4567" t="s">
        <v>67</v>
      </c>
      <c r="O4567">
        <v>15.37</v>
      </c>
      <c r="P4567">
        <v>3.5</v>
      </c>
      <c r="Q4567" t="s">
        <v>23</v>
      </c>
    </row>
    <row r="4568" spans="1:17" x14ac:dyDescent="0.3">
      <c r="A4568" t="s">
        <v>9514</v>
      </c>
      <c r="B4568" s="1">
        <v>43832</v>
      </c>
      <c r="C4568" t="s">
        <v>9515</v>
      </c>
      <c r="D4568" t="s">
        <v>130</v>
      </c>
      <c r="E4568" t="s">
        <v>19</v>
      </c>
      <c r="F4568">
        <v>5</v>
      </c>
      <c r="G4568">
        <v>4</v>
      </c>
      <c r="H4568">
        <v>149.86000000000001</v>
      </c>
      <c r="I4568">
        <v>169.34180000000001</v>
      </c>
      <c r="J4568">
        <f t="shared" si="71"/>
        <v>677.36720000000003</v>
      </c>
      <c r="K4568" t="s">
        <v>20</v>
      </c>
      <c r="L4568" t="s">
        <v>86</v>
      </c>
      <c r="M4568" t="s">
        <v>22</v>
      </c>
      <c r="N4568" t="s">
        <v>89</v>
      </c>
      <c r="O4568">
        <v>17.11</v>
      </c>
      <c r="P4568">
        <v>4.4000000000000004</v>
      </c>
      <c r="Q4568" t="s">
        <v>23</v>
      </c>
    </row>
    <row r="4569" spans="1:17" x14ac:dyDescent="0.3">
      <c r="A4569" t="s">
        <v>9516</v>
      </c>
      <c r="B4569" s="1">
        <v>44043</v>
      </c>
      <c r="C4569" t="s">
        <v>9517</v>
      </c>
      <c r="D4569" t="s">
        <v>141</v>
      </c>
      <c r="E4569" t="s">
        <v>50</v>
      </c>
      <c r="F4569">
        <v>20</v>
      </c>
      <c r="G4569">
        <v>17</v>
      </c>
      <c r="H4569">
        <v>1084.1099999999999</v>
      </c>
      <c r="I4569">
        <v>1235.8854000000001</v>
      </c>
      <c r="J4569">
        <f t="shared" si="71"/>
        <v>21010.051800000001</v>
      </c>
      <c r="K4569" t="s">
        <v>20</v>
      </c>
      <c r="L4569" t="s">
        <v>79</v>
      </c>
      <c r="M4569" t="s">
        <v>29</v>
      </c>
      <c r="N4569" t="s">
        <v>30</v>
      </c>
      <c r="O4569">
        <v>11.9</v>
      </c>
      <c r="P4569">
        <v>2</v>
      </c>
      <c r="Q4569" t="s">
        <v>23</v>
      </c>
    </row>
    <row r="4570" spans="1:17" x14ac:dyDescent="0.3">
      <c r="A4570" t="s">
        <v>9518</v>
      </c>
      <c r="B4570" s="1">
        <v>44228</v>
      </c>
      <c r="C4570" t="s">
        <v>9519</v>
      </c>
      <c r="D4570" t="s">
        <v>45</v>
      </c>
      <c r="E4570" t="s">
        <v>9520</v>
      </c>
      <c r="F4570">
        <v>16</v>
      </c>
      <c r="G4570">
        <v>16</v>
      </c>
      <c r="H4570">
        <v>1049.74</v>
      </c>
      <c r="I4570">
        <v>1165.2114000000001</v>
      </c>
      <c r="J4570">
        <f t="shared" si="71"/>
        <v>18643.382400000002</v>
      </c>
      <c r="K4570" t="s">
        <v>27</v>
      </c>
      <c r="L4570" t="s">
        <v>79</v>
      </c>
      <c r="M4570" t="s">
        <v>22</v>
      </c>
      <c r="N4570" t="s">
        <v>30</v>
      </c>
      <c r="O4570">
        <v>5.45</v>
      </c>
      <c r="P4570">
        <v>3.8</v>
      </c>
      <c r="Q4570" t="s">
        <v>111</v>
      </c>
    </row>
    <row r="4571" spans="1:17" x14ac:dyDescent="0.3">
      <c r="A4571" t="s">
        <v>9521</v>
      </c>
      <c r="B4571" s="1">
        <v>44415</v>
      </c>
      <c r="C4571" t="s">
        <v>9522</v>
      </c>
      <c r="D4571" t="s">
        <v>61</v>
      </c>
      <c r="E4571" t="s">
        <v>70</v>
      </c>
      <c r="F4571">
        <v>2</v>
      </c>
      <c r="G4571">
        <v>2</v>
      </c>
      <c r="H4571">
        <v>795.85</v>
      </c>
      <c r="I4571">
        <v>899.31049999999993</v>
      </c>
      <c r="J4571">
        <f t="shared" si="71"/>
        <v>1798.6209999999999</v>
      </c>
      <c r="K4571" t="s">
        <v>66</v>
      </c>
      <c r="L4571" t="s">
        <v>86</v>
      </c>
      <c r="M4571" t="s">
        <v>22</v>
      </c>
      <c r="N4571" t="s">
        <v>30</v>
      </c>
      <c r="O4571">
        <v>18.68</v>
      </c>
      <c r="P4571">
        <v>1.5</v>
      </c>
      <c r="Q4571" t="s">
        <v>23</v>
      </c>
    </row>
    <row r="4572" spans="1:17" x14ac:dyDescent="0.3">
      <c r="A4572" t="s">
        <v>9523</v>
      </c>
      <c r="B4572" s="1">
        <v>45603</v>
      </c>
      <c r="C4572" t="s">
        <v>9524</v>
      </c>
      <c r="D4572" t="s">
        <v>100</v>
      </c>
      <c r="E4572" t="s">
        <v>57</v>
      </c>
      <c r="F4572">
        <v>20</v>
      </c>
      <c r="G4572">
        <v>20</v>
      </c>
      <c r="H4572">
        <v>837.85</v>
      </c>
      <c r="I4572">
        <v>904.87800000000004</v>
      </c>
      <c r="J4572">
        <f t="shared" si="71"/>
        <v>18097.560000000001</v>
      </c>
      <c r="K4572" t="s">
        <v>51</v>
      </c>
      <c r="L4572" t="s">
        <v>35</v>
      </c>
      <c r="M4572" t="s">
        <v>71</v>
      </c>
      <c r="N4572" t="s">
        <v>53</v>
      </c>
      <c r="O4572">
        <v>8.58</v>
      </c>
      <c r="P4572">
        <v>5</v>
      </c>
      <c r="Q4572" t="s">
        <v>23</v>
      </c>
    </row>
    <row r="4573" spans="1:17" x14ac:dyDescent="0.3">
      <c r="A4573" t="s">
        <v>9525</v>
      </c>
      <c r="B4573" s="1">
        <v>44069</v>
      </c>
      <c r="C4573" t="s">
        <v>9526</v>
      </c>
      <c r="D4573" t="s">
        <v>40</v>
      </c>
      <c r="E4573" t="s">
        <v>26</v>
      </c>
      <c r="F4573">
        <v>12</v>
      </c>
      <c r="G4573">
        <v>11</v>
      </c>
      <c r="H4573">
        <v>251.07</v>
      </c>
      <c r="I4573">
        <v>283.70909999999998</v>
      </c>
      <c r="J4573">
        <f t="shared" si="71"/>
        <v>3120.8000999999999</v>
      </c>
      <c r="K4573" t="s">
        <v>27</v>
      </c>
      <c r="L4573" t="s">
        <v>79</v>
      </c>
      <c r="M4573" t="s">
        <v>22</v>
      </c>
      <c r="N4573" t="s">
        <v>30</v>
      </c>
      <c r="O4573">
        <v>47.94</v>
      </c>
      <c r="P4573">
        <v>3.6</v>
      </c>
      <c r="Q4573" t="s">
        <v>23</v>
      </c>
    </row>
    <row r="4574" spans="1:17" x14ac:dyDescent="0.3">
      <c r="A4574" t="s">
        <v>9527</v>
      </c>
      <c r="B4574" s="1">
        <v>44457</v>
      </c>
      <c r="C4574" t="s">
        <v>9528</v>
      </c>
      <c r="E4574" t="s">
        <v>9529</v>
      </c>
      <c r="F4574">
        <v>1</v>
      </c>
      <c r="G4574">
        <v>1</v>
      </c>
      <c r="H4574">
        <v>1394.61</v>
      </c>
      <c r="I4574">
        <v>1534.0709999999999</v>
      </c>
      <c r="J4574">
        <f t="shared" si="71"/>
        <v>1534.0709999999999</v>
      </c>
      <c r="K4574" t="s">
        <v>51</v>
      </c>
      <c r="L4574" t="s">
        <v>28</v>
      </c>
      <c r="M4574" t="s">
        <v>36</v>
      </c>
      <c r="N4574" t="s">
        <v>67</v>
      </c>
      <c r="O4574">
        <v>2.25</v>
      </c>
      <c r="P4574">
        <v>1.1000000000000001</v>
      </c>
      <c r="Q4574" t="s">
        <v>23</v>
      </c>
    </row>
    <row r="4575" spans="1:17" x14ac:dyDescent="0.3">
      <c r="A4575" t="s">
        <v>9530</v>
      </c>
      <c r="B4575" s="1">
        <v>45343</v>
      </c>
      <c r="C4575" t="s">
        <v>9531</v>
      </c>
      <c r="D4575" t="s">
        <v>33</v>
      </c>
      <c r="E4575" t="s">
        <v>62</v>
      </c>
      <c r="F4575">
        <v>8</v>
      </c>
      <c r="G4575">
        <v>6</v>
      </c>
      <c r="H4575">
        <v>30.6</v>
      </c>
      <c r="I4575">
        <v>34.884000000000007</v>
      </c>
      <c r="J4575">
        <f t="shared" si="71"/>
        <v>209.30400000000003</v>
      </c>
      <c r="K4575" t="s">
        <v>66</v>
      </c>
      <c r="L4575" t="s">
        <v>28</v>
      </c>
      <c r="M4575" t="s">
        <v>22</v>
      </c>
      <c r="N4575" t="s">
        <v>67</v>
      </c>
      <c r="O4575">
        <v>15.28</v>
      </c>
      <c r="P4575">
        <v>4.2</v>
      </c>
      <c r="Q4575" t="s">
        <v>23</v>
      </c>
    </row>
    <row r="4576" spans="1:17" x14ac:dyDescent="0.3">
      <c r="A4576" t="s">
        <v>9532</v>
      </c>
      <c r="B4576" s="1">
        <v>44046</v>
      </c>
      <c r="C4576" t="s">
        <v>9533</v>
      </c>
      <c r="D4576" t="s">
        <v>130</v>
      </c>
      <c r="E4576" t="s">
        <v>82</v>
      </c>
      <c r="F4576">
        <v>16</v>
      </c>
      <c r="G4576">
        <v>13</v>
      </c>
      <c r="H4576">
        <v>812.79</v>
      </c>
      <c r="I4576">
        <v>894.06900000000007</v>
      </c>
      <c r="J4576">
        <f t="shared" si="71"/>
        <v>11622.897000000001</v>
      </c>
      <c r="K4576" t="s">
        <v>20</v>
      </c>
      <c r="L4576" t="s">
        <v>86</v>
      </c>
      <c r="M4576" t="s">
        <v>71</v>
      </c>
      <c r="N4576" t="s">
        <v>30</v>
      </c>
      <c r="O4576">
        <v>30.73</v>
      </c>
      <c r="P4576">
        <v>3.1</v>
      </c>
      <c r="Q4576" t="s">
        <v>23</v>
      </c>
    </row>
    <row r="4577" spans="1:17" x14ac:dyDescent="0.3">
      <c r="A4577" t="s">
        <v>9534</v>
      </c>
      <c r="B4577" s="1">
        <v>44807</v>
      </c>
      <c r="C4577" t="s">
        <v>9535</v>
      </c>
      <c r="D4577" t="s">
        <v>56</v>
      </c>
      <c r="E4577" t="s">
        <v>57</v>
      </c>
      <c r="F4577">
        <v>4</v>
      </c>
      <c r="G4577">
        <v>4</v>
      </c>
      <c r="H4577">
        <v>1483.16</v>
      </c>
      <c r="I4577">
        <v>1557.3180000000002</v>
      </c>
      <c r="J4577">
        <f t="shared" si="71"/>
        <v>6229.2720000000008</v>
      </c>
      <c r="K4577" t="s">
        <v>27</v>
      </c>
      <c r="L4577" t="s">
        <v>28</v>
      </c>
      <c r="M4577" t="s">
        <v>71</v>
      </c>
      <c r="N4577" t="s">
        <v>30</v>
      </c>
      <c r="O4577">
        <v>16.29</v>
      </c>
      <c r="P4577">
        <v>1.3</v>
      </c>
      <c r="Q4577" t="s">
        <v>23</v>
      </c>
    </row>
    <row r="4578" spans="1:17" x14ac:dyDescent="0.3">
      <c r="A4578" t="s">
        <v>9536</v>
      </c>
      <c r="B4578" s="1">
        <v>45095</v>
      </c>
      <c r="C4578" t="s">
        <v>9537</v>
      </c>
      <c r="D4578" t="s">
        <v>133</v>
      </c>
      <c r="E4578" t="s">
        <v>50</v>
      </c>
      <c r="F4578">
        <v>10</v>
      </c>
      <c r="G4578">
        <v>10</v>
      </c>
      <c r="H4578">
        <v>1162.79</v>
      </c>
      <c r="I4578">
        <v>1302.3248000000001</v>
      </c>
      <c r="J4578">
        <f t="shared" si="71"/>
        <v>13023.248000000001</v>
      </c>
      <c r="K4578" t="s">
        <v>51</v>
      </c>
      <c r="L4578" t="s">
        <v>86</v>
      </c>
      <c r="M4578" t="s">
        <v>36</v>
      </c>
      <c r="N4578" t="s">
        <v>37</v>
      </c>
      <c r="O4578">
        <v>21.29</v>
      </c>
      <c r="P4578">
        <v>1.4</v>
      </c>
      <c r="Q4578" t="s">
        <v>23</v>
      </c>
    </row>
    <row r="4579" spans="1:17" x14ac:dyDescent="0.3">
      <c r="A4579" t="s">
        <v>9538</v>
      </c>
      <c r="B4579" s="1">
        <v>44614</v>
      </c>
      <c r="C4579" t="s">
        <v>9539</v>
      </c>
      <c r="D4579" t="s">
        <v>45</v>
      </c>
      <c r="E4579" t="s">
        <v>110</v>
      </c>
      <c r="F4579">
        <v>19</v>
      </c>
      <c r="G4579">
        <v>18</v>
      </c>
      <c r="H4579">
        <v>1291.6400000000001</v>
      </c>
      <c r="I4579">
        <v>1382.0548000000001</v>
      </c>
      <c r="J4579">
        <f t="shared" si="71"/>
        <v>24876.986400000002</v>
      </c>
      <c r="K4579" t="s">
        <v>51</v>
      </c>
      <c r="L4579" t="s">
        <v>42</v>
      </c>
      <c r="M4579" t="s">
        <v>71</v>
      </c>
      <c r="N4579" t="s">
        <v>30</v>
      </c>
      <c r="O4579">
        <v>34.450000000000003</v>
      </c>
      <c r="P4579">
        <v>1.3</v>
      </c>
      <c r="Q4579" t="s">
        <v>23</v>
      </c>
    </row>
    <row r="4580" spans="1:17" x14ac:dyDescent="0.3">
      <c r="A4580" t="s">
        <v>9540</v>
      </c>
      <c r="B4580" s="1">
        <v>45042</v>
      </c>
      <c r="C4580" t="s">
        <v>9541</v>
      </c>
      <c r="D4580" t="s">
        <v>85</v>
      </c>
      <c r="E4580" t="s">
        <v>82</v>
      </c>
      <c r="F4580">
        <v>9</v>
      </c>
      <c r="G4580">
        <v>9</v>
      </c>
      <c r="H4580">
        <v>103.22</v>
      </c>
      <c r="I4580">
        <v>111.47760000000001</v>
      </c>
      <c r="J4580">
        <f t="shared" si="71"/>
        <v>1003.2984000000001</v>
      </c>
      <c r="K4580" t="s">
        <v>51</v>
      </c>
      <c r="L4580" t="s">
        <v>86</v>
      </c>
      <c r="M4580" t="s">
        <v>22</v>
      </c>
      <c r="N4580" t="s">
        <v>67</v>
      </c>
      <c r="O4580">
        <v>42.85</v>
      </c>
      <c r="P4580">
        <v>3.3</v>
      </c>
      <c r="Q4580" t="s">
        <v>74</v>
      </c>
    </row>
    <row r="4581" spans="1:17" x14ac:dyDescent="0.3">
      <c r="A4581" t="s">
        <v>9542</v>
      </c>
      <c r="B4581" s="1">
        <v>45410</v>
      </c>
      <c r="C4581" t="s">
        <v>9543</v>
      </c>
      <c r="E4581" t="s">
        <v>95</v>
      </c>
      <c r="F4581">
        <v>1</v>
      </c>
      <c r="G4581">
        <v>1</v>
      </c>
      <c r="H4581">
        <v>124.36</v>
      </c>
      <c r="I4581">
        <v>130.578</v>
      </c>
      <c r="J4581">
        <f t="shared" si="71"/>
        <v>130.578</v>
      </c>
      <c r="K4581" t="s">
        <v>51</v>
      </c>
      <c r="L4581" t="s">
        <v>86</v>
      </c>
      <c r="M4581" t="s">
        <v>71</v>
      </c>
      <c r="N4581" t="s">
        <v>89</v>
      </c>
      <c r="O4581">
        <v>38.340000000000003</v>
      </c>
      <c r="P4581">
        <v>3.1</v>
      </c>
      <c r="Q4581" t="s">
        <v>23</v>
      </c>
    </row>
    <row r="4582" spans="1:17" x14ac:dyDescent="0.3">
      <c r="A4582" t="s">
        <v>9544</v>
      </c>
      <c r="B4582" s="1">
        <v>44830</v>
      </c>
      <c r="C4582" t="s">
        <v>9545</v>
      </c>
      <c r="D4582" t="s">
        <v>109</v>
      </c>
      <c r="E4582" t="s">
        <v>46</v>
      </c>
      <c r="F4582">
        <v>14</v>
      </c>
      <c r="G4582">
        <v>13</v>
      </c>
      <c r="H4582">
        <v>867.47</v>
      </c>
      <c r="I4582">
        <v>919.51820000000009</v>
      </c>
      <c r="J4582">
        <f t="shared" si="71"/>
        <v>11953.736600000002</v>
      </c>
      <c r="K4582" t="s">
        <v>27</v>
      </c>
      <c r="L4582" t="s">
        <v>79</v>
      </c>
      <c r="M4582" t="s">
        <v>29</v>
      </c>
      <c r="N4582" t="s">
        <v>67</v>
      </c>
      <c r="O4582">
        <v>2.25</v>
      </c>
      <c r="P4582">
        <v>3.2</v>
      </c>
      <c r="Q4582" t="s">
        <v>23</v>
      </c>
    </row>
    <row r="4583" spans="1:17" x14ac:dyDescent="0.3">
      <c r="A4583" t="s">
        <v>9546</v>
      </c>
      <c r="B4583" s="1">
        <v>44497</v>
      </c>
      <c r="C4583" t="s">
        <v>9547</v>
      </c>
      <c r="D4583" t="s">
        <v>56</v>
      </c>
      <c r="E4583" t="s">
        <v>26</v>
      </c>
      <c r="F4583">
        <v>13</v>
      </c>
      <c r="G4583">
        <v>11</v>
      </c>
      <c r="H4583">
        <v>1348.08</v>
      </c>
      <c r="I4583">
        <v>1496.3688</v>
      </c>
      <c r="J4583">
        <f t="shared" si="71"/>
        <v>16460.056799999998</v>
      </c>
      <c r="K4583" t="s">
        <v>20</v>
      </c>
      <c r="L4583" t="s">
        <v>86</v>
      </c>
      <c r="M4583" t="s">
        <v>36</v>
      </c>
      <c r="N4583" t="s">
        <v>37</v>
      </c>
      <c r="O4583">
        <v>10.77</v>
      </c>
      <c r="P4583">
        <v>4.2</v>
      </c>
      <c r="Q4583" t="s">
        <v>23</v>
      </c>
    </row>
    <row r="4584" spans="1:17" x14ac:dyDescent="0.3">
      <c r="A4584" t="s">
        <v>9548</v>
      </c>
      <c r="B4584" s="1">
        <v>45657</v>
      </c>
      <c r="C4584" t="s">
        <v>9549</v>
      </c>
      <c r="D4584" t="s">
        <v>85</v>
      </c>
      <c r="E4584" t="s">
        <v>19</v>
      </c>
      <c r="F4584">
        <v>4</v>
      </c>
      <c r="G4584">
        <v>4</v>
      </c>
      <c r="H4584">
        <v>377.05</v>
      </c>
      <c r="I4584">
        <v>414.75500000000005</v>
      </c>
      <c r="J4584">
        <f t="shared" si="71"/>
        <v>1659.0200000000002</v>
      </c>
      <c r="K4584" t="s">
        <v>51</v>
      </c>
      <c r="L4584" t="s">
        <v>86</v>
      </c>
      <c r="M4584" t="s">
        <v>22</v>
      </c>
      <c r="N4584" t="s">
        <v>53</v>
      </c>
      <c r="O4584">
        <v>3.56</v>
      </c>
      <c r="P4584">
        <v>2.7</v>
      </c>
      <c r="Q4584" t="s">
        <v>23</v>
      </c>
    </row>
    <row r="4585" spans="1:17" x14ac:dyDescent="0.3">
      <c r="A4585" t="s">
        <v>9550</v>
      </c>
      <c r="B4585" s="1">
        <v>45652</v>
      </c>
      <c r="C4585" t="s">
        <v>9551</v>
      </c>
      <c r="D4585" t="s">
        <v>109</v>
      </c>
      <c r="E4585" t="s">
        <v>46</v>
      </c>
      <c r="F4585">
        <v>12</v>
      </c>
      <c r="G4585">
        <v>11</v>
      </c>
      <c r="H4585">
        <v>799.21</v>
      </c>
      <c r="I4585">
        <v>887.12310000000014</v>
      </c>
      <c r="J4585">
        <f t="shared" si="71"/>
        <v>9758.3541000000023</v>
      </c>
      <c r="K4585" t="s">
        <v>20</v>
      </c>
      <c r="L4585" t="s">
        <v>21</v>
      </c>
      <c r="M4585" t="s">
        <v>71</v>
      </c>
      <c r="N4585" t="s">
        <v>53</v>
      </c>
      <c r="O4585">
        <v>8.49</v>
      </c>
      <c r="P4585">
        <v>3.2</v>
      </c>
      <c r="Q4585" t="s">
        <v>23</v>
      </c>
    </row>
    <row r="4586" spans="1:17" x14ac:dyDescent="0.3">
      <c r="A4586" t="s">
        <v>9552</v>
      </c>
      <c r="B4586" s="1">
        <v>44886</v>
      </c>
      <c r="C4586" t="s">
        <v>9553</v>
      </c>
      <c r="D4586" t="s">
        <v>61</v>
      </c>
      <c r="E4586" t="s">
        <v>70</v>
      </c>
      <c r="F4586">
        <v>15</v>
      </c>
      <c r="G4586">
        <v>15</v>
      </c>
      <c r="H4586">
        <v>853.49</v>
      </c>
      <c r="I4586">
        <v>913.23430000000008</v>
      </c>
      <c r="J4586">
        <f t="shared" si="71"/>
        <v>13698.514500000001</v>
      </c>
      <c r="K4586" t="s">
        <v>20</v>
      </c>
      <c r="L4586" t="s">
        <v>35</v>
      </c>
      <c r="M4586" t="s">
        <v>29</v>
      </c>
      <c r="O4586">
        <v>37.25</v>
      </c>
      <c r="P4586">
        <v>4</v>
      </c>
      <c r="Q4586" t="s">
        <v>23</v>
      </c>
    </row>
    <row r="4587" spans="1:17" x14ac:dyDescent="0.3">
      <c r="A4587" t="s">
        <v>9554</v>
      </c>
      <c r="B4587" s="1">
        <v>45255</v>
      </c>
      <c r="C4587" t="s">
        <v>9555</v>
      </c>
      <c r="D4587" t="s">
        <v>133</v>
      </c>
      <c r="E4587" t="s">
        <v>50</v>
      </c>
      <c r="F4587">
        <v>8</v>
      </c>
      <c r="G4587">
        <v>7</v>
      </c>
      <c r="H4587">
        <v>678.73</v>
      </c>
      <c r="I4587">
        <v>746.60300000000007</v>
      </c>
      <c r="J4587">
        <f t="shared" si="71"/>
        <v>5226.2210000000005</v>
      </c>
      <c r="K4587" t="s">
        <v>20</v>
      </c>
      <c r="L4587" t="s">
        <v>21</v>
      </c>
      <c r="M4587" t="s">
        <v>22</v>
      </c>
      <c r="N4587" t="s">
        <v>89</v>
      </c>
      <c r="O4587">
        <v>25.1</v>
      </c>
      <c r="P4587">
        <v>2</v>
      </c>
      <c r="Q4587" t="s">
        <v>23</v>
      </c>
    </row>
    <row r="4588" spans="1:17" x14ac:dyDescent="0.3">
      <c r="A4588" t="s">
        <v>1998</v>
      </c>
      <c r="B4588" s="1">
        <v>44903</v>
      </c>
      <c r="C4588" t="s">
        <v>9556</v>
      </c>
      <c r="D4588" t="s">
        <v>61</v>
      </c>
      <c r="E4588" t="s">
        <v>70</v>
      </c>
      <c r="F4588">
        <v>12</v>
      </c>
      <c r="G4588">
        <v>10</v>
      </c>
      <c r="H4588">
        <v>293.33</v>
      </c>
      <c r="I4588">
        <v>325.59629999999999</v>
      </c>
      <c r="J4588">
        <f t="shared" si="71"/>
        <v>3255.9629999999997</v>
      </c>
      <c r="K4588" t="s">
        <v>47</v>
      </c>
      <c r="L4588" t="s">
        <v>28</v>
      </c>
      <c r="M4588" t="s">
        <v>29</v>
      </c>
      <c r="N4588" t="s">
        <v>53</v>
      </c>
      <c r="O4588">
        <v>25.26</v>
      </c>
      <c r="P4588">
        <v>1.4</v>
      </c>
      <c r="Q4588" t="s">
        <v>23</v>
      </c>
    </row>
    <row r="4589" spans="1:17" x14ac:dyDescent="0.3">
      <c r="A4589" t="s">
        <v>9557</v>
      </c>
      <c r="B4589" s="1">
        <v>45106</v>
      </c>
      <c r="C4589" t="s">
        <v>9558</v>
      </c>
      <c r="D4589" t="s">
        <v>77</v>
      </c>
      <c r="E4589" t="s">
        <v>82</v>
      </c>
      <c r="F4589">
        <v>7</v>
      </c>
      <c r="G4589">
        <v>6</v>
      </c>
      <c r="H4589">
        <v>1243.28</v>
      </c>
      <c r="I4589">
        <v>1367.6080000000002</v>
      </c>
      <c r="J4589">
        <f t="shared" si="71"/>
        <v>8205.648000000001</v>
      </c>
      <c r="K4589" t="s">
        <v>27</v>
      </c>
      <c r="L4589" t="s">
        <v>86</v>
      </c>
      <c r="M4589" t="s">
        <v>36</v>
      </c>
      <c r="N4589" t="s">
        <v>37</v>
      </c>
      <c r="O4589">
        <v>14.02</v>
      </c>
      <c r="P4589">
        <v>1.9</v>
      </c>
      <c r="Q4589" t="s">
        <v>23</v>
      </c>
    </row>
    <row r="4590" spans="1:17" x14ac:dyDescent="0.3">
      <c r="A4590" t="s">
        <v>9559</v>
      </c>
      <c r="B4590" s="1">
        <v>44206</v>
      </c>
      <c r="C4590" t="s">
        <v>9560</v>
      </c>
      <c r="D4590" t="s">
        <v>85</v>
      </c>
      <c r="E4590" t="s">
        <v>82</v>
      </c>
      <c r="F4590">
        <v>19</v>
      </c>
      <c r="G4590">
        <v>16</v>
      </c>
      <c r="H4590">
        <v>404.27</v>
      </c>
      <c r="I4590">
        <v>452.7824</v>
      </c>
      <c r="J4590">
        <f t="shared" si="71"/>
        <v>7244.5183999999999</v>
      </c>
      <c r="K4590" t="s">
        <v>51</v>
      </c>
      <c r="L4590" t="s">
        <v>42</v>
      </c>
      <c r="M4590" t="s">
        <v>22</v>
      </c>
      <c r="N4590" t="s">
        <v>67</v>
      </c>
      <c r="O4590">
        <v>16.64</v>
      </c>
      <c r="P4590">
        <v>2</v>
      </c>
      <c r="Q4590" t="s">
        <v>23</v>
      </c>
    </row>
    <row r="4591" spans="1:17" x14ac:dyDescent="0.3">
      <c r="A4591" t="s">
        <v>9561</v>
      </c>
      <c r="B4591" s="1">
        <v>44272</v>
      </c>
      <c r="C4591" t="s">
        <v>4835</v>
      </c>
      <c r="E4591" t="s">
        <v>138</v>
      </c>
      <c r="F4591">
        <v>20</v>
      </c>
      <c r="G4591">
        <v>18</v>
      </c>
      <c r="H4591">
        <v>224.65</v>
      </c>
      <c r="I4591">
        <v>244.86850000000001</v>
      </c>
      <c r="J4591">
        <f t="shared" si="71"/>
        <v>4407.6329999999998</v>
      </c>
      <c r="K4591" t="s">
        <v>20</v>
      </c>
      <c r="L4591" t="s">
        <v>28</v>
      </c>
      <c r="M4591" t="s">
        <v>22</v>
      </c>
      <c r="N4591" t="s">
        <v>37</v>
      </c>
      <c r="O4591">
        <v>27.04</v>
      </c>
      <c r="P4591">
        <v>4.4000000000000004</v>
      </c>
      <c r="Q4591" t="s">
        <v>23</v>
      </c>
    </row>
    <row r="4592" spans="1:17" x14ac:dyDescent="0.3">
      <c r="A4592" t="s">
        <v>9562</v>
      </c>
      <c r="B4592" s="1">
        <v>45551</v>
      </c>
      <c r="C4592" t="s">
        <v>9563</v>
      </c>
      <c r="D4592" t="s">
        <v>61</v>
      </c>
      <c r="E4592" t="s">
        <v>70</v>
      </c>
      <c r="F4592">
        <v>14</v>
      </c>
      <c r="G4592">
        <v>13</v>
      </c>
      <c r="H4592">
        <v>1185.77</v>
      </c>
      <c r="I4592">
        <v>1256.9162000000001</v>
      </c>
      <c r="J4592">
        <f t="shared" si="71"/>
        <v>16339.910600000001</v>
      </c>
      <c r="K4592" t="s">
        <v>51</v>
      </c>
      <c r="L4592" t="s">
        <v>42</v>
      </c>
      <c r="M4592" t="s">
        <v>22</v>
      </c>
      <c r="N4592" t="s">
        <v>37</v>
      </c>
      <c r="O4592">
        <v>0.1</v>
      </c>
      <c r="P4592">
        <v>4.8</v>
      </c>
      <c r="Q4592" t="s">
        <v>23</v>
      </c>
    </row>
    <row r="4593" spans="1:17" x14ac:dyDescent="0.3">
      <c r="A4593" t="s">
        <v>9564</v>
      </c>
      <c r="B4593" s="1">
        <v>45449</v>
      </c>
      <c r="C4593" t="s">
        <v>9565</v>
      </c>
      <c r="D4593" t="s">
        <v>45</v>
      </c>
      <c r="E4593" t="s">
        <v>110</v>
      </c>
      <c r="F4593">
        <v>11</v>
      </c>
      <c r="G4593">
        <v>9</v>
      </c>
      <c r="H4593">
        <v>1483.55</v>
      </c>
      <c r="I4593">
        <v>1631.905</v>
      </c>
      <c r="J4593">
        <f t="shared" si="71"/>
        <v>14687.145</v>
      </c>
      <c r="K4593" t="s">
        <v>66</v>
      </c>
      <c r="L4593" t="s">
        <v>123</v>
      </c>
      <c r="M4593" t="s">
        <v>36</v>
      </c>
      <c r="N4593" t="s">
        <v>37</v>
      </c>
      <c r="O4593">
        <v>14.23</v>
      </c>
      <c r="P4593">
        <v>2</v>
      </c>
      <c r="Q4593" t="s">
        <v>74</v>
      </c>
    </row>
    <row r="4594" spans="1:17" x14ac:dyDescent="0.3">
      <c r="A4594" t="s">
        <v>9566</v>
      </c>
      <c r="B4594" s="1">
        <v>44427</v>
      </c>
      <c r="C4594" t="s">
        <v>9567</v>
      </c>
      <c r="D4594" t="s">
        <v>33</v>
      </c>
      <c r="E4594" t="s">
        <v>62</v>
      </c>
      <c r="F4594">
        <v>3</v>
      </c>
      <c r="G4594">
        <v>3</v>
      </c>
      <c r="H4594">
        <v>1423</v>
      </c>
      <c r="I4594">
        <v>1522.6100000000001</v>
      </c>
      <c r="J4594">
        <f t="shared" si="71"/>
        <v>4567.83</v>
      </c>
      <c r="K4594" t="s">
        <v>47</v>
      </c>
      <c r="L4594" t="s">
        <v>86</v>
      </c>
      <c r="M4594" t="s">
        <v>71</v>
      </c>
      <c r="N4594" t="s">
        <v>30</v>
      </c>
      <c r="O4594">
        <v>19.850000000000001</v>
      </c>
      <c r="P4594">
        <v>2.9</v>
      </c>
      <c r="Q4594" t="s">
        <v>111</v>
      </c>
    </row>
    <row r="4595" spans="1:17" x14ac:dyDescent="0.3">
      <c r="A4595" t="s">
        <v>9568</v>
      </c>
      <c r="B4595" s="1">
        <v>44225</v>
      </c>
      <c r="C4595" t="s">
        <v>9569</v>
      </c>
      <c r="D4595" t="s">
        <v>116</v>
      </c>
      <c r="E4595" t="s">
        <v>95</v>
      </c>
      <c r="F4595">
        <v>10</v>
      </c>
      <c r="G4595">
        <v>9</v>
      </c>
      <c r="H4595">
        <v>618.5</v>
      </c>
      <c r="I4595">
        <v>698.90499999999997</v>
      </c>
      <c r="J4595">
        <f t="shared" si="71"/>
        <v>6290.1449999999995</v>
      </c>
      <c r="K4595" t="s">
        <v>66</v>
      </c>
      <c r="L4595" t="s">
        <v>35</v>
      </c>
      <c r="M4595" t="s">
        <v>22</v>
      </c>
      <c r="N4595" t="s">
        <v>53</v>
      </c>
      <c r="O4595">
        <v>11.14</v>
      </c>
      <c r="P4595">
        <v>3.8</v>
      </c>
      <c r="Q4595" t="s">
        <v>23</v>
      </c>
    </row>
    <row r="4596" spans="1:17" x14ac:dyDescent="0.3">
      <c r="A4596" t="s">
        <v>9570</v>
      </c>
      <c r="B4596" s="1">
        <v>43897</v>
      </c>
      <c r="C4596" t="s">
        <v>7861</v>
      </c>
      <c r="D4596" t="s">
        <v>130</v>
      </c>
      <c r="E4596" t="s">
        <v>78</v>
      </c>
      <c r="F4596">
        <v>15</v>
      </c>
      <c r="G4596">
        <v>15</v>
      </c>
      <c r="H4596">
        <v>717.96</v>
      </c>
      <c r="I4596">
        <v>818.47440000000017</v>
      </c>
      <c r="J4596">
        <f t="shared" si="71"/>
        <v>12277.116000000002</v>
      </c>
      <c r="K4596" t="s">
        <v>20</v>
      </c>
      <c r="L4596" t="s">
        <v>86</v>
      </c>
      <c r="M4596" t="s">
        <v>71</v>
      </c>
      <c r="N4596" t="s">
        <v>37</v>
      </c>
      <c r="O4596">
        <v>26.44</v>
      </c>
      <c r="P4596">
        <v>5</v>
      </c>
      <c r="Q4596" t="s">
        <v>23</v>
      </c>
    </row>
    <row r="4597" spans="1:17" x14ac:dyDescent="0.3">
      <c r="A4597" t="s">
        <v>9571</v>
      </c>
      <c r="B4597" s="1">
        <v>45257</v>
      </c>
      <c r="C4597" t="s">
        <v>9572</v>
      </c>
      <c r="D4597" t="s">
        <v>94</v>
      </c>
      <c r="E4597" t="s">
        <v>50</v>
      </c>
      <c r="F4597">
        <v>12</v>
      </c>
      <c r="G4597">
        <v>11</v>
      </c>
      <c r="H4597">
        <v>1005.83</v>
      </c>
      <c r="I4597">
        <v>1156.7045000000001</v>
      </c>
      <c r="J4597">
        <f t="shared" si="71"/>
        <v>12723.7495</v>
      </c>
      <c r="K4597" t="s">
        <v>20</v>
      </c>
      <c r="L4597" t="s">
        <v>28</v>
      </c>
      <c r="M4597" t="s">
        <v>22</v>
      </c>
      <c r="N4597" t="s">
        <v>53</v>
      </c>
      <c r="O4597">
        <v>41.98</v>
      </c>
      <c r="P4597">
        <v>1.7</v>
      </c>
      <c r="Q4597" t="s">
        <v>23</v>
      </c>
    </row>
    <row r="4598" spans="1:17" x14ac:dyDescent="0.3">
      <c r="A4598" t="s">
        <v>9573</v>
      </c>
      <c r="B4598" s="1">
        <v>43867</v>
      </c>
      <c r="C4598" t="s">
        <v>9574</v>
      </c>
      <c r="D4598" t="s">
        <v>40</v>
      </c>
      <c r="E4598" t="s">
        <v>26</v>
      </c>
      <c r="F4598">
        <v>15</v>
      </c>
      <c r="G4598">
        <v>14</v>
      </c>
      <c r="H4598">
        <v>1150.47</v>
      </c>
      <c r="I4598">
        <v>1265.5170000000001</v>
      </c>
      <c r="J4598">
        <f t="shared" si="71"/>
        <v>17717.238000000001</v>
      </c>
      <c r="K4598" t="s">
        <v>51</v>
      </c>
      <c r="L4598" t="s">
        <v>35</v>
      </c>
      <c r="M4598" t="s">
        <v>22</v>
      </c>
      <c r="N4598" t="s">
        <v>67</v>
      </c>
      <c r="O4598">
        <v>16.07</v>
      </c>
      <c r="P4598">
        <v>4.4000000000000004</v>
      </c>
      <c r="Q4598" t="s">
        <v>23</v>
      </c>
    </row>
    <row r="4599" spans="1:17" x14ac:dyDescent="0.3">
      <c r="A4599" t="s">
        <v>9575</v>
      </c>
      <c r="B4599" s="1">
        <v>45638</v>
      </c>
      <c r="C4599" t="s">
        <v>9576</v>
      </c>
      <c r="D4599" t="s">
        <v>40</v>
      </c>
      <c r="E4599" t="s">
        <v>57</v>
      </c>
      <c r="F4599">
        <v>18</v>
      </c>
      <c r="G4599">
        <v>17</v>
      </c>
      <c r="H4599">
        <v>1295.24</v>
      </c>
      <c r="I4599">
        <v>1424.7640000000001</v>
      </c>
      <c r="J4599">
        <f t="shared" si="71"/>
        <v>24220.988000000001</v>
      </c>
      <c r="K4599" t="s">
        <v>20</v>
      </c>
      <c r="L4599" t="s">
        <v>79</v>
      </c>
      <c r="M4599" t="s">
        <v>22</v>
      </c>
      <c r="N4599" t="s">
        <v>30</v>
      </c>
      <c r="O4599">
        <v>10.4</v>
      </c>
      <c r="P4599">
        <v>1.6</v>
      </c>
      <c r="Q4599" t="s">
        <v>23</v>
      </c>
    </row>
    <row r="4600" spans="1:17" x14ac:dyDescent="0.3">
      <c r="A4600" t="s">
        <v>9577</v>
      </c>
      <c r="B4600" s="1">
        <v>44524</v>
      </c>
      <c r="C4600" t="s">
        <v>9578</v>
      </c>
      <c r="D4600" t="s">
        <v>130</v>
      </c>
      <c r="E4600" t="s">
        <v>78</v>
      </c>
      <c r="F4600">
        <v>13</v>
      </c>
      <c r="G4600">
        <v>11</v>
      </c>
      <c r="H4600">
        <v>912.83</v>
      </c>
      <c r="I4600">
        <v>1004.1130000000002</v>
      </c>
      <c r="J4600">
        <f t="shared" si="71"/>
        <v>11045.243000000002</v>
      </c>
      <c r="K4600" t="s">
        <v>27</v>
      </c>
      <c r="L4600" t="s">
        <v>28</v>
      </c>
      <c r="M4600" t="s">
        <v>29</v>
      </c>
      <c r="N4600" t="s">
        <v>37</v>
      </c>
      <c r="O4600">
        <v>25.65</v>
      </c>
      <c r="P4600">
        <v>1.7</v>
      </c>
      <c r="Q4600" t="s">
        <v>23</v>
      </c>
    </row>
    <row r="4601" spans="1:17" x14ac:dyDescent="0.3">
      <c r="A4601" t="s">
        <v>9579</v>
      </c>
      <c r="B4601" s="1">
        <v>45656</v>
      </c>
      <c r="C4601" t="s">
        <v>9580</v>
      </c>
      <c r="D4601" t="s">
        <v>40</v>
      </c>
      <c r="E4601" t="s">
        <v>26</v>
      </c>
      <c r="F4601">
        <v>2</v>
      </c>
      <c r="G4601">
        <v>2</v>
      </c>
      <c r="H4601">
        <v>1166.93</v>
      </c>
      <c r="I4601">
        <v>1295.2923000000003</v>
      </c>
      <c r="J4601">
        <f t="shared" si="71"/>
        <v>2590.5846000000006</v>
      </c>
      <c r="K4601" t="s">
        <v>47</v>
      </c>
      <c r="L4601" t="s">
        <v>21</v>
      </c>
      <c r="M4601" t="s">
        <v>71</v>
      </c>
      <c r="N4601" t="s">
        <v>67</v>
      </c>
      <c r="O4601">
        <v>18.23</v>
      </c>
      <c r="P4601">
        <v>4.4000000000000004</v>
      </c>
      <c r="Q4601" t="s">
        <v>23</v>
      </c>
    </row>
    <row r="4602" spans="1:17" x14ac:dyDescent="0.3">
      <c r="A4602" t="s">
        <v>9581</v>
      </c>
      <c r="B4602" s="1">
        <v>44185</v>
      </c>
      <c r="C4602" t="s">
        <v>9582</v>
      </c>
      <c r="D4602" t="s">
        <v>56</v>
      </c>
      <c r="E4602" t="s">
        <v>26</v>
      </c>
      <c r="F4602">
        <v>7</v>
      </c>
      <c r="G4602">
        <v>6</v>
      </c>
      <c r="H4602">
        <v>1256.67</v>
      </c>
      <c r="I4602">
        <v>1344.6369000000002</v>
      </c>
      <c r="J4602">
        <f t="shared" si="71"/>
        <v>8067.8214000000007</v>
      </c>
      <c r="K4602" t="s">
        <v>27</v>
      </c>
      <c r="L4602" t="s">
        <v>28</v>
      </c>
      <c r="M4602" t="s">
        <v>71</v>
      </c>
      <c r="N4602" t="s">
        <v>67</v>
      </c>
      <c r="O4602">
        <v>7.18</v>
      </c>
      <c r="P4602">
        <v>3.7</v>
      </c>
      <c r="Q4602" t="s">
        <v>23</v>
      </c>
    </row>
    <row r="4603" spans="1:17" x14ac:dyDescent="0.3">
      <c r="A4603" t="s">
        <v>9583</v>
      </c>
      <c r="B4603" s="1">
        <v>44195</v>
      </c>
      <c r="C4603" t="s">
        <v>9584</v>
      </c>
      <c r="D4603" t="s">
        <v>133</v>
      </c>
      <c r="E4603" t="s">
        <v>50</v>
      </c>
      <c r="F4603">
        <v>4</v>
      </c>
      <c r="G4603">
        <v>4</v>
      </c>
      <c r="H4603">
        <v>1040.1199999999999</v>
      </c>
      <c r="I4603">
        <v>1112.9284</v>
      </c>
      <c r="J4603">
        <f t="shared" si="71"/>
        <v>4451.7136</v>
      </c>
      <c r="K4603" t="s">
        <v>47</v>
      </c>
      <c r="L4603" t="s">
        <v>79</v>
      </c>
      <c r="M4603" t="s">
        <v>22</v>
      </c>
      <c r="N4603" t="s">
        <v>53</v>
      </c>
      <c r="O4603">
        <v>23.96</v>
      </c>
      <c r="P4603">
        <v>3.4</v>
      </c>
      <c r="Q4603" t="s">
        <v>23</v>
      </c>
    </row>
    <row r="4604" spans="1:17" x14ac:dyDescent="0.3">
      <c r="A4604" t="s">
        <v>9585</v>
      </c>
      <c r="B4604" s="1">
        <v>44228</v>
      </c>
      <c r="C4604" t="s">
        <v>9586</v>
      </c>
      <c r="D4604" t="s">
        <v>85</v>
      </c>
      <c r="E4604" t="s">
        <v>19</v>
      </c>
      <c r="F4604">
        <v>7</v>
      </c>
      <c r="G4604">
        <v>6</v>
      </c>
      <c r="H4604">
        <v>1279.03</v>
      </c>
      <c r="I4604">
        <v>1445.3038999999999</v>
      </c>
      <c r="J4604">
        <f t="shared" si="71"/>
        <v>8671.8233999999993</v>
      </c>
      <c r="K4604" t="s">
        <v>47</v>
      </c>
      <c r="L4604" t="s">
        <v>28</v>
      </c>
      <c r="M4604" t="s">
        <v>22</v>
      </c>
      <c r="N4604" t="s">
        <v>67</v>
      </c>
      <c r="O4604">
        <v>23.09</v>
      </c>
      <c r="P4604">
        <v>9</v>
      </c>
      <c r="Q4604" t="s">
        <v>23</v>
      </c>
    </row>
    <row r="4605" spans="1:17" x14ac:dyDescent="0.3">
      <c r="A4605" t="s">
        <v>9587</v>
      </c>
      <c r="B4605" s="1">
        <v>45602</v>
      </c>
      <c r="C4605" t="s">
        <v>9588</v>
      </c>
      <c r="D4605" t="s">
        <v>141</v>
      </c>
      <c r="E4605" t="s">
        <v>9589</v>
      </c>
      <c r="F4605">
        <v>6</v>
      </c>
      <c r="G4605">
        <v>5</v>
      </c>
      <c r="H4605">
        <v>745.58</v>
      </c>
      <c r="I4605">
        <v>842.50540000000001</v>
      </c>
      <c r="J4605">
        <f t="shared" si="71"/>
        <v>4212.527</v>
      </c>
      <c r="K4605" t="s">
        <v>27</v>
      </c>
      <c r="L4605" t="s">
        <v>86</v>
      </c>
      <c r="M4605" t="s">
        <v>22</v>
      </c>
      <c r="N4605" t="s">
        <v>37</v>
      </c>
      <c r="O4605">
        <v>5.97</v>
      </c>
      <c r="P4605">
        <v>3.6</v>
      </c>
      <c r="Q4605" t="s">
        <v>23</v>
      </c>
    </row>
    <row r="4606" spans="1:17" x14ac:dyDescent="0.3">
      <c r="A4606" t="s">
        <v>9590</v>
      </c>
      <c r="B4606" s="1">
        <v>45401</v>
      </c>
      <c r="C4606" t="s">
        <v>9591</v>
      </c>
      <c r="D4606" t="s">
        <v>85</v>
      </c>
      <c r="E4606" t="s">
        <v>19</v>
      </c>
      <c r="F4606">
        <v>10</v>
      </c>
      <c r="G4606">
        <v>8</v>
      </c>
      <c r="H4606">
        <v>369.4</v>
      </c>
      <c r="I4606">
        <v>417.42199999999991</v>
      </c>
      <c r="J4606">
        <f t="shared" si="71"/>
        <v>3339.3759999999993</v>
      </c>
      <c r="K4606" t="s">
        <v>66</v>
      </c>
      <c r="L4606" t="s">
        <v>35</v>
      </c>
      <c r="M4606" t="s">
        <v>29</v>
      </c>
      <c r="N4606" t="s">
        <v>89</v>
      </c>
      <c r="O4606">
        <v>37.4</v>
      </c>
      <c r="P4606">
        <v>1</v>
      </c>
      <c r="Q4606" t="s">
        <v>23</v>
      </c>
    </row>
    <row r="4607" spans="1:17" x14ac:dyDescent="0.3">
      <c r="A4607" t="s">
        <v>9592</v>
      </c>
      <c r="B4607" s="1">
        <v>43954</v>
      </c>
      <c r="C4607" t="s">
        <v>9593</v>
      </c>
      <c r="D4607" t="s">
        <v>45</v>
      </c>
      <c r="E4607" t="s">
        <v>9594</v>
      </c>
      <c r="F4607">
        <v>4</v>
      </c>
      <c r="G4607">
        <v>4</v>
      </c>
      <c r="H4607">
        <v>198.38</v>
      </c>
      <c r="I4607">
        <v>226.15320000000003</v>
      </c>
      <c r="J4607">
        <f t="shared" si="71"/>
        <v>904.61280000000011</v>
      </c>
      <c r="K4607" t="s">
        <v>20</v>
      </c>
      <c r="L4607" t="s">
        <v>28</v>
      </c>
      <c r="M4607" t="s">
        <v>36</v>
      </c>
      <c r="N4607" t="s">
        <v>30</v>
      </c>
      <c r="O4607">
        <v>45.53</v>
      </c>
      <c r="P4607">
        <v>2.2000000000000002</v>
      </c>
      <c r="Q4607" t="s">
        <v>23</v>
      </c>
    </row>
    <row r="4608" spans="1:17" x14ac:dyDescent="0.3">
      <c r="A4608" t="s">
        <v>9595</v>
      </c>
      <c r="B4608" s="1">
        <v>45654</v>
      </c>
      <c r="C4608" t="s">
        <v>9596</v>
      </c>
      <c r="D4608" t="s">
        <v>56</v>
      </c>
      <c r="E4608" t="s">
        <v>57</v>
      </c>
      <c r="F4608">
        <v>6</v>
      </c>
      <c r="G4608">
        <v>6</v>
      </c>
      <c r="H4608">
        <v>776.81</v>
      </c>
      <c r="I4608">
        <v>838.95479999999998</v>
      </c>
      <c r="J4608">
        <f t="shared" si="71"/>
        <v>5033.7287999999999</v>
      </c>
      <c r="K4608" t="s">
        <v>51</v>
      </c>
      <c r="L4608" t="s">
        <v>35</v>
      </c>
      <c r="M4608" t="s">
        <v>29</v>
      </c>
      <c r="N4608" t="s">
        <v>89</v>
      </c>
      <c r="O4608">
        <v>46.78</v>
      </c>
      <c r="P4608">
        <v>3.6</v>
      </c>
      <c r="Q4608" t="s">
        <v>23</v>
      </c>
    </row>
    <row r="4609" spans="1:17" x14ac:dyDescent="0.3">
      <c r="A4609" t="s">
        <v>9597</v>
      </c>
      <c r="B4609" s="1">
        <v>44633</v>
      </c>
      <c r="C4609" t="s">
        <v>3235</v>
      </c>
      <c r="D4609" t="s">
        <v>65</v>
      </c>
      <c r="E4609" t="s">
        <v>82</v>
      </c>
      <c r="F4609">
        <v>16</v>
      </c>
      <c r="G4609">
        <v>15</v>
      </c>
      <c r="H4609">
        <v>6</v>
      </c>
      <c r="I4609">
        <v>6.42</v>
      </c>
      <c r="J4609">
        <f t="shared" si="71"/>
        <v>96.3</v>
      </c>
      <c r="K4609" t="s">
        <v>66</v>
      </c>
      <c r="L4609" t="s">
        <v>123</v>
      </c>
      <c r="M4609" t="s">
        <v>29</v>
      </c>
      <c r="N4609" t="s">
        <v>89</v>
      </c>
      <c r="O4609">
        <v>40.14</v>
      </c>
      <c r="P4609">
        <v>9</v>
      </c>
      <c r="Q4609" t="s">
        <v>205</v>
      </c>
    </row>
    <row r="4610" spans="1:17" x14ac:dyDescent="0.3">
      <c r="A4610" t="s">
        <v>9598</v>
      </c>
      <c r="B4610" s="1">
        <v>45332</v>
      </c>
      <c r="C4610" t="s">
        <v>9599</v>
      </c>
      <c r="D4610" t="s">
        <v>130</v>
      </c>
      <c r="E4610" t="s">
        <v>82</v>
      </c>
      <c r="F4610">
        <v>4</v>
      </c>
      <c r="G4610">
        <v>3</v>
      </c>
      <c r="H4610">
        <v>250.03</v>
      </c>
      <c r="I4610">
        <v>265.03180000000003</v>
      </c>
      <c r="J4610">
        <f t="shared" si="71"/>
        <v>795.09540000000015</v>
      </c>
      <c r="K4610" t="s">
        <v>47</v>
      </c>
      <c r="L4610" t="s">
        <v>28</v>
      </c>
      <c r="M4610" t="s">
        <v>22</v>
      </c>
      <c r="N4610" t="s">
        <v>67</v>
      </c>
      <c r="O4610">
        <v>20.309999999999999</v>
      </c>
      <c r="P4610">
        <v>2.7</v>
      </c>
      <c r="Q4610" t="s">
        <v>23</v>
      </c>
    </row>
    <row r="4611" spans="1:17" x14ac:dyDescent="0.3">
      <c r="A4611" t="s">
        <v>9600</v>
      </c>
      <c r="B4611" s="1">
        <v>44299</v>
      </c>
      <c r="C4611" t="s">
        <v>9601</v>
      </c>
      <c r="D4611" t="s">
        <v>45</v>
      </c>
      <c r="E4611" t="s">
        <v>120</v>
      </c>
      <c r="F4611">
        <v>12</v>
      </c>
      <c r="G4611">
        <v>12</v>
      </c>
      <c r="H4611">
        <v>757.08</v>
      </c>
      <c r="I4611">
        <v>810.07560000000012</v>
      </c>
      <c r="J4611">
        <f t="shared" ref="J4611:J4674" si="72">G4611*I4611</f>
        <v>9720.9072000000015</v>
      </c>
      <c r="K4611" t="s">
        <v>20</v>
      </c>
      <c r="L4611" t="s">
        <v>21</v>
      </c>
      <c r="M4611" t="s">
        <v>71</v>
      </c>
      <c r="N4611" t="s">
        <v>37</v>
      </c>
      <c r="O4611">
        <v>44.84</v>
      </c>
      <c r="P4611">
        <v>4.2</v>
      </c>
      <c r="Q4611" t="s">
        <v>23</v>
      </c>
    </row>
    <row r="4612" spans="1:17" x14ac:dyDescent="0.3">
      <c r="A4612" t="s">
        <v>9602</v>
      </c>
      <c r="B4612" s="1">
        <v>44775</v>
      </c>
      <c r="C4612" t="s">
        <v>9603</v>
      </c>
      <c r="D4612" t="s">
        <v>40</v>
      </c>
      <c r="E4612" t="s">
        <v>26</v>
      </c>
      <c r="F4612">
        <v>14</v>
      </c>
      <c r="G4612">
        <v>11</v>
      </c>
      <c r="H4612">
        <v>6</v>
      </c>
      <c r="I4612">
        <v>6.7799999999999994</v>
      </c>
      <c r="J4612">
        <f t="shared" si="72"/>
        <v>74.58</v>
      </c>
      <c r="K4612" t="s">
        <v>47</v>
      </c>
      <c r="L4612" t="s">
        <v>28</v>
      </c>
      <c r="M4612" t="s">
        <v>29</v>
      </c>
      <c r="N4612" t="s">
        <v>53</v>
      </c>
      <c r="O4612">
        <v>2.71</v>
      </c>
      <c r="P4612">
        <v>1.3</v>
      </c>
      <c r="Q4612" t="s">
        <v>23</v>
      </c>
    </row>
    <row r="4613" spans="1:17" x14ac:dyDescent="0.3">
      <c r="A4613" t="s">
        <v>9604</v>
      </c>
      <c r="B4613" s="1">
        <v>44558</v>
      </c>
      <c r="C4613" t="s">
        <v>9605</v>
      </c>
      <c r="D4613" t="s">
        <v>130</v>
      </c>
      <c r="E4613" t="s">
        <v>82</v>
      </c>
      <c r="F4613">
        <v>7</v>
      </c>
      <c r="G4613">
        <v>7</v>
      </c>
      <c r="H4613">
        <v>1251.8900000000001</v>
      </c>
      <c r="I4613">
        <v>1402.1168000000002</v>
      </c>
      <c r="J4613">
        <f t="shared" si="72"/>
        <v>9814.8176000000021</v>
      </c>
      <c r="K4613" t="s">
        <v>66</v>
      </c>
      <c r="L4613" t="s">
        <v>42</v>
      </c>
      <c r="M4613" t="s">
        <v>29</v>
      </c>
      <c r="N4613" t="s">
        <v>89</v>
      </c>
      <c r="O4613">
        <v>1.94</v>
      </c>
      <c r="P4613">
        <v>1.5</v>
      </c>
      <c r="Q4613" t="s">
        <v>23</v>
      </c>
    </row>
    <row r="4614" spans="1:17" x14ac:dyDescent="0.3">
      <c r="A4614" t="s">
        <v>9606</v>
      </c>
      <c r="B4614" s="1">
        <v>44456</v>
      </c>
      <c r="C4614" t="s">
        <v>9607</v>
      </c>
      <c r="D4614" t="s">
        <v>100</v>
      </c>
      <c r="E4614" t="s">
        <v>41</v>
      </c>
      <c r="F4614">
        <v>5</v>
      </c>
      <c r="G4614">
        <v>4</v>
      </c>
      <c r="H4614">
        <v>825.49</v>
      </c>
      <c r="I4614">
        <v>932.80369999999994</v>
      </c>
      <c r="J4614">
        <f t="shared" si="72"/>
        <v>3731.2147999999997</v>
      </c>
      <c r="K4614" t="s">
        <v>47</v>
      </c>
      <c r="L4614" t="s">
        <v>42</v>
      </c>
      <c r="M4614" t="s">
        <v>36</v>
      </c>
      <c r="N4614" t="s">
        <v>89</v>
      </c>
      <c r="O4614">
        <v>12.03</v>
      </c>
      <c r="P4614">
        <v>1.5</v>
      </c>
      <c r="Q4614" t="s">
        <v>205</v>
      </c>
    </row>
    <row r="4615" spans="1:17" x14ac:dyDescent="0.3">
      <c r="A4615" t="s">
        <v>9608</v>
      </c>
      <c r="B4615" s="1">
        <v>44994</v>
      </c>
      <c r="C4615" t="s">
        <v>9609</v>
      </c>
      <c r="D4615" t="s">
        <v>100</v>
      </c>
      <c r="E4615" t="s">
        <v>26</v>
      </c>
      <c r="F4615">
        <v>20</v>
      </c>
      <c r="G4615">
        <v>18</v>
      </c>
      <c r="H4615">
        <v>1314.61</v>
      </c>
      <c r="I4615">
        <v>1406.6326999999999</v>
      </c>
      <c r="J4615">
        <f t="shared" si="72"/>
        <v>25319.388599999998</v>
      </c>
      <c r="K4615" t="s">
        <v>20</v>
      </c>
      <c r="L4615" t="s">
        <v>123</v>
      </c>
      <c r="M4615" t="s">
        <v>22</v>
      </c>
      <c r="N4615" t="s">
        <v>9610</v>
      </c>
      <c r="O4615">
        <v>24.67</v>
      </c>
      <c r="P4615">
        <v>1.5</v>
      </c>
      <c r="Q4615" t="s">
        <v>23</v>
      </c>
    </row>
    <row r="4616" spans="1:17" x14ac:dyDescent="0.3">
      <c r="A4616" t="s">
        <v>9611</v>
      </c>
      <c r="B4616" s="1">
        <v>45085</v>
      </c>
      <c r="C4616" t="s">
        <v>9612</v>
      </c>
      <c r="D4616" t="s">
        <v>109</v>
      </c>
      <c r="E4616" t="s">
        <v>120</v>
      </c>
      <c r="F4616">
        <v>18</v>
      </c>
      <c r="G4616">
        <v>14</v>
      </c>
      <c r="H4616">
        <v>1317.79</v>
      </c>
      <c r="I4616">
        <v>1436.3911000000001</v>
      </c>
      <c r="J4616">
        <f t="shared" si="72"/>
        <v>20109.475399999999</v>
      </c>
      <c r="K4616" t="s">
        <v>47</v>
      </c>
      <c r="L4616" t="s">
        <v>21</v>
      </c>
      <c r="M4616" t="s">
        <v>22</v>
      </c>
      <c r="N4616" t="s">
        <v>89</v>
      </c>
      <c r="O4616">
        <v>36.909999999999997</v>
      </c>
      <c r="Q4616" t="s">
        <v>23</v>
      </c>
    </row>
    <row r="4617" spans="1:17" x14ac:dyDescent="0.3">
      <c r="A4617" t="s">
        <v>9613</v>
      </c>
      <c r="B4617" s="1">
        <v>45030</v>
      </c>
      <c r="C4617" t="s">
        <v>9614</v>
      </c>
      <c r="D4617" t="s">
        <v>100</v>
      </c>
      <c r="E4617" t="s">
        <v>41</v>
      </c>
      <c r="F4617">
        <v>7</v>
      </c>
      <c r="G4617">
        <v>6</v>
      </c>
      <c r="H4617">
        <v>454.82</v>
      </c>
      <c r="I4617">
        <v>477.56100000000004</v>
      </c>
      <c r="J4617">
        <f t="shared" si="72"/>
        <v>2865.366</v>
      </c>
      <c r="K4617" t="s">
        <v>27</v>
      </c>
      <c r="L4617" t="s">
        <v>35</v>
      </c>
      <c r="M4617" t="s">
        <v>71</v>
      </c>
      <c r="N4617" t="s">
        <v>67</v>
      </c>
      <c r="O4617">
        <v>39.18</v>
      </c>
      <c r="P4617">
        <v>3.4</v>
      </c>
      <c r="Q4617" t="s">
        <v>23</v>
      </c>
    </row>
    <row r="4618" spans="1:17" x14ac:dyDescent="0.3">
      <c r="A4618" t="s">
        <v>9615</v>
      </c>
      <c r="B4618" s="1">
        <v>44052</v>
      </c>
      <c r="C4618" t="s">
        <v>9616</v>
      </c>
      <c r="D4618" t="s">
        <v>65</v>
      </c>
      <c r="E4618" t="s">
        <v>82</v>
      </c>
      <c r="F4618">
        <v>3</v>
      </c>
      <c r="G4618">
        <v>2</v>
      </c>
      <c r="H4618">
        <v>867.18</v>
      </c>
      <c r="I4618">
        <v>988.5852000000001</v>
      </c>
      <c r="J4618">
        <f t="shared" si="72"/>
        <v>1977.1704000000002</v>
      </c>
      <c r="K4618" t="s">
        <v>51</v>
      </c>
      <c r="L4618" t="s">
        <v>79</v>
      </c>
      <c r="M4618" t="s">
        <v>71</v>
      </c>
      <c r="N4618" t="s">
        <v>30</v>
      </c>
      <c r="O4618">
        <v>34.049999999999997</v>
      </c>
      <c r="P4618">
        <v>3.9</v>
      </c>
      <c r="Q4618" t="s">
        <v>23</v>
      </c>
    </row>
    <row r="4619" spans="1:17" x14ac:dyDescent="0.3">
      <c r="A4619" t="s">
        <v>9617</v>
      </c>
      <c r="B4619" s="1">
        <v>43939</v>
      </c>
      <c r="C4619" t="s">
        <v>9618</v>
      </c>
      <c r="D4619" t="s">
        <v>133</v>
      </c>
      <c r="E4619" t="s">
        <v>50</v>
      </c>
      <c r="F4619">
        <v>4</v>
      </c>
      <c r="G4619">
        <v>3</v>
      </c>
      <c r="H4619">
        <v>720.55</v>
      </c>
      <c r="I4619">
        <v>821.42700000000002</v>
      </c>
      <c r="J4619">
        <f t="shared" si="72"/>
        <v>2464.2809999999999</v>
      </c>
      <c r="K4619" t="s">
        <v>27</v>
      </c>
      <c r="L4619" t="s">
        <v>42</v>
      </c>
      <c r="M4619" t="s">
        <v>22</v>
      </c>
      <c r="N4619" t="s">
        <v>67</v>
      </c>
      <c r="O4619">
        <v>16.22</v>
      </c>
      <c r="P4619">
        <v>2.9</v>
      </c>
      <c r="Q4619" t="s">
        <v>23</v>
      </c>
    </row>
    <row r="4620" spans="1:17" x14ac:dyDescent="0.3">
      <c r="A4620" t="s">
        <v>9619</v>
      </c>
      <c r="B4620" s="1">
        <v>44989</v>
      </c>
      <c r="C4620" t="s">
        <v>9620</v>
      </c>
      <c r="D4620" t="s">
        <v>85</v>
      </c>
      <c r="E4620" t="s">
        <v>19</v>
      </c>
      <c r="F4620">
        <v>18</v>
      </c>
      <c r="G4620">
        <v>15</v>
      </c>
      <c r="H4620">
        <v>101.24</v>
      </c>
      <c r="I4620">
        <v>114.40119999999999</v>
      </c>
      <c r="J4620">
        <f t="shared" si="72"/>
        <v>1716.0179999999998</v>
      </c>
      <c r="K4620" t="s">
        <v>27</v>
      </c>
      <c r="L4620" t="s">
        <v>35</v>
      </c>
      <c r="M4620" t="s">
        <v>29</v>
      </c>
      <c r="N4620" t="s">
        <v>89</v>
      </c>
      <c r="O4620">
        <v>45.55</v>
      </c>
      <c r="P4620">
        <v>2.1</v>
      </c>
      <c r="Q4620" t="s">
        <v>23</v>
      </c>
    </row>
    <row r="4621" spans="1:17" x14ac:dyDescent="0.3">
      <c r="A4621" t="s">
        <v>9621</v>
      </c>
      <c r="B4621" s="1">
        <v>43876</v>
      </c>
      <c r="C4621" t="s">
        <v>9622</v>
      </c>
      <c r="D4621" t="s">
        <v>100</v>
      </c>
      <c r="E4621" t="s">
        <v>57</v>
      </c>
      <c r="F4621">
        <v>7</v>
      </c>
      <c r="G4621">
        <v>7</v>
      </c>
      <c r="H4621">
        <v>1311.63</v>
      </c>
      <c r="I4621">
        <v>1429.6767000000002</v>
      </c>
      <c r="J4621">
        <f t="shared" si="72"/>
        <v>10007.736900000002</v>
      </c>
      <c r="K4621" t="s">
        <v>47</v>
      </c>
      <c r="L4621" t="s">
        <v>86</v>
      </c>
      <c r="M4621" t="s">
        <v>29</v>
      </c>
      <c r="N4621" t="s">
        <v>37</v>
      </c>
      <c r="O4621">
        <v>1.88</v>
      </c>
      <c r="P4621">
        <v>2.1</v>
      </c>
      <c r="Q4621" t="s">
        <v>23</v>
      </c>
    </row>
    <row r="4622" spans="1:17" x14ac:dyDescent="0.3">
      <c r="A4622" t="s">
        <v>9623</v>
      </c>
      <c r="B4622" s="1">
        <v>45125</v>
      </c>
      <c r="C4622" t="s">
        <v>9624</v>
      </c>
      <c r="D4622" t="s">
        <v>61</v>
      </c>
      <c r="E4622" t="s">
        <v>70</v>
      </c>
      <c r="F4622">
        <v>14</v>
      </c>
      <c r="G4622">
        <v>12</v>
      </c>
      <c r="H4622">
        <v>1147.06</v>
      </c>
      <c r="I4622">
        <v>1250.2954</v>
      </c>
      <c r="J4622">
        <f t="shared" si="72"/>
        <v>15003.5448</v>
      </c>
      <c r="K4622" t="s">
        <v>47</v>
      </c>
      <c r="L4622" t="s">
        <v>79</v>
      </c>
      <c r="M4622" t="s">
        <v>71</v>
      </c>
      <c r="N4622" t="s">
        <v>30</v>
      </c>
      <c r="O4622">
        <v>7.94</v>
      </c>
      <c r="P4622">
        <v>1.2</v>
      </c>
      <c r="Q4622" t="s">
        <v>23</v>
      </c>
    </row>
    <row r="4623" spans="1:17" x14ac:dyDescent="0.3">
      <c r="A4623" t="s">
        <v>9625</v>
      </c>
      <c r="B4623" s="1">
        <v>45025</v>
      </c>
      <c r="C4623" t="s">
        <v>7372</v>
      </c>
      <c r="D4623" t="s">
        <v>61</v>
      </c>
      <c r="E4623" t="s">
        <v>70</v>
      </c>
      <c r="F4623">
        <v>10</v>
      </c>
      <c r="G4623">
        <v>8</v>
      </c>
      <c r="H4623">
        <v>317.13</v>
      </c>
      <c r="I4623">
        <v>336.15780000000001</v>
      </c>
      <c r="J4623">
        <f t="shared" si="72"/>
        <v>2689.2624000000001</v>
      </c>
      <c r="K4623" t="s">
        <v>20</v>
      </c>
      <c r="L4623" t="s">
        <v>21</v>
      </c>
      <c r="M4623" t="s">
        <v>71</v>
      </c>
      <c r="N4623" t="s">
        <v>9626</v>
      </c>
      <c r="O4623">
        <v>33.479999999999997</v>
      </c>
      <c r="P4623">
        <v>2.5</v>
      </c>
      <c r="Q4623" t="s">
        <v>74</v>
      </c>
    </row>
    <row r="4624" spans="1:17" x14ac:dyDescent="0.3">
      <c r="A4624" t="s">
        <v>9627</v>
      </c>
      <c r="B4624" s="1">
        <v>45106</v>
      </c>
      <c r="C4624" t="s">
        <v>9628</v>
      </c>
      <c r="D4624" t="s">
        <v>94</v>
      </c>
      <c r="E4624" t="s">
        <v>50</v>
      </c>
      <c r="F4624">
        <v>18</v>
      </c>
      <c r="G4624">
        <v>16</v>
      </c>
      <c r="H4624">
        <v>260.7</v>
      </c>
      <c r="I4624">
        <v>299.80499999999995</v>
      </c>
      <c r="J4624">
        <f t="shared" si="72"/>
        <v>4796.8799999999992</v>
      </c>
      <c r="K4624" t="s">
        <v>66</v>
      </c>
      <c r="L4624" t="s">
        <v>21</v>
      </c>
      <c r="M4624" t="s">
        <v>36</v>
      </c>
      <c r="N4624" t="s">
        <v>30</v>
      </c>
      <c r="O4624">
        <v>8.7899999999999991</v>
      </c>
      <c r="P4624">
        <v>3.3</v>
      </c>
      <c r="Q4624" t="s">
        <v>23</v>
      </c>
    </row>
    <row r="4625" spans="1:17" x14ac:dyDescent="0.3">
      <c r="A4625" t="s">
        <v>9629</v>
      </c>
      <c r="B4625" s="1">
        <v>44061</v>
      </c>
      <c r="C4625" t="s">
        <v>9630</v>
      </c>
      <c r="D4625" t="s">
        <v>109</v>
      </c>
      <c r="E4625" t="s">
        <v>120</v>
      </c>
      <c r="F4625">
        <v>9</v>
      </c>
      <c r="G4625">
        <v>7</v>
      </c>
      <c r="H4625">
        <v>1357.27</v>
      </c>
      <c r="I4625">
        <v>1560.8604999999998</v>
      </c>
      <c r="J4625">
        <f t="shared" si="72"/>
        <v>10926.023499999999</v>
      </c>
      <c r="K4625" t="s">
        <v>66</v>
      </c>
      <c r="L4625" t="s">
        <v>79</v>
      </c>
      <c r="M4625" t="s">
        <v>36</v>
      </c>
      <c r="N4625" t="s">
        <v>67</v>
      </c>
      <c r="O4625">
        <v>34.93</v>
      </c>
      <c r="P4625">
        <v>1.4</v>
      </c>
      <c r="Q4625" t="s">
        <v>23</v>
      </c>
    </row>
    <row r="4626" spans="1:17" x14ac:dyDescent="0.3">
      <c r="A4626" t="s">
        <v>9631</v>
      </c>
      <c r="B4626" s="1">
        <v>45232</v>
      </c>
      <c r="D4626" t="s">
        <v>133</v>
      </c>
      <c r="E4626" t="s">
        <v>50</v>
      </c>
      <c r="F4626">
        <v>14</v>
      </c>
      <c r="G4626">
        <v>12</v>
      </c>
      <c r="H4626">
        <v>1028.72</v>
      </c>
      <c r="I4626">
        <v>1080.1560000000002</v>
      </c>
      <c r="J4626">
        <f t="shared" si="72"/>
        <v>12961.872000000003</v>
      </c>
      <c r="K4626" t="s">
        <v>51</v>
      </c>
      <c r="L4626" t="s">
        <v>123</v>
      </c>
      <c r="M4626" t="s">
        <v>36</v>
      </c>
      <c r="N4626" t="s">
        <v>53</v>
      </c>
      <c r="O4626">
        <v>14.38</v>
      </c>
      <c r="P4626">
        <v>1.4</v>
      </c>
      <c r="Q4626" t="s">
        <v>23</v>
      </c>
    </row>
    <row r="4627" spans="1:17" x14ac:dyDescent="0.3">
      <c r="A4627" t="s">
        <v>9632</v>
      </c>
      <c r="B4627" s="1">
        <v>44851</v>
      </c>
      <c r="C4627" t="s">
        <v>9633</v>
      </c>
      <c r="D4627" t="s">
        <v>116</v>
      </c>
      <c r="E4627" t="s">
        <v>50</v>
      </c>
      <c r="F4627">
        <v>11</v>
      </c>
      <c r="G4627">
        <v>10</v>
      </c>
      <c r="H4627">
        <v>1422.64</v>
      </c>
      <c r="I4627">
        <v>1564.9040000000002</v>
      </c>
      <c r="J4627">
        <f t="shared" si="72"/>
        <v>15649.040000000003</v>
      </c>
      <c r="K4627" t="s">
        <v>27</v>
      </c>
      <c r="L4627" t="s">
        <v>35</v>
      </c>
      <c r="M4627" t="s">
        <v>71</v>
      </c>
      <c r="N4627" t="s">
        <v>37</v>
      </c>
      <c r="O4627">
        <v>12.54</v>
      </c>
      <c r="P4627">
        <v>3.2</v>
      </c>
      <c r="Q4627" t="s">
        <v>23</v>
      </c>
    </row>
    <row r="4628" spans="1:17" x14ac:dyDescent="0.3">
      <c r="A4628" t="s">
        <v>9634</v>
      </c>
      <c r="B4628" s="1">
        <v>44249</v>
      </c>
      <c r="C4628" t="s">
        <v>9635</v>
      </c>
      <c r="D4628" t="s">
        <v>133</v>
      </c>
      <c r="E4628" t="s">
        <v>50</v>
      </c>
      <c r="F4628">
        <v>15</v>
      </c>
      <c r="G4628">
        <v>12</v>
      </c>
      <c r="H4628">
        <v>1006.34</v>
      </c>
      <c r="I4628">
        <v>1056.6570000000002</v>
      </c>
      <c r="J4628">
        <f t="shared" si="72"/>
        <v>12679.884000000002</v>
      </c>
      <c r="K4628" t="s">
        <v>66</v>
      </c>
      <c r="L4628" t="s">
        <v>86</v>
      </c>
      <c r="M4628" t="s">
        <v>9636</v>
      </c>
      <c r="O4628">
        <v>14.93</v>
      </c>
      <c r="P4628">
        <v>1.7</v>
      </c>
      <c r="Q4628" t="s">
        <v>23</v>
      </c>
    </row>
    <row r="4629" spans="1:17" x14ac:dyDescent="0.3">
      <c r="A4629" t="s">
        <v>9637</v>
      </c>
      <c r="B4629" s="1">
        <v>45055</v>
      </c>
      <c r="C4629" t="s">
        <v>6623</v>
      </c>
      <c r="D4629" t="s">
        <v>141</v>
      </c>
      <c r="E4629" t="s">
        <v>117</v>
      </c>
      <c r="F4629">
        <v>15</v>
      </c>
      <c r="G4629">
        <v>15</v>
      </c>
      <c r="H4629">
        <v>1071.24</v>
      </c>
      <c r="I4629">
        <v>1146.2268000000001</v>
      </c>
      <c r="J4629">
        <f t="shared" si="72"/>
        <v>17193.402000000002</v>
      </c>
      <c r="K4629" t="s">
        <v>20</v>
      </c>
      <c r="L4629" t="s">
        <v>86</v>
      </c>
      <c r="M4629" t="s">
        <v>36</v>
      </c>
      <c r="N4629" t="s">
        <v>67</v>
      </c>
      <c r="O4629">
        <v>16.14</v>
      </c>
      <c r="P4629">
        <v>4.4000000000000004</v>
      </c>
      <c r="Q4629" t="s">
        <v>23</v>
      </c>
    </row>
    <row r="4630" spans="1:17" x14ac:dyDescent="0.3">
      <c r="A4630" t="s">
        <v>9638</v>
      </c>
      <c r="B4630" s="1">
        <v>44461</v>
      </c>
      <c r="C4630" t="s">
        <v>9639</v>
      </c>
      <c r="D4630" t="s">
        <v>65</v>
      </c>
      <c r="E4630" t="s">
        <v>19</v>
      </c>
      <c r="F4630">
        <v>5</v>
      </c>
      <c r="G4630">
        <v>4</v>
      </c>
      <c r="H4630">
        <v>1398.82</v>
      </c>
      <c r="I4630">
        <v>1580.6665999999998</v>
      </c>
      <c r="J4630">
        <f t="shared" si="72"/>
        <v>6322.6663999999992</v>
      </c>
      <c r="K4630" t="s">
        <v>27</v>
      </c>
      <c r="L4630" t="s">
        <v>28</v>
      </c>
      <c r="M4630" t="s">
        <v>36</v>
      </c>
      <c r="N4630" t="s">
        <v>30</v>
      </c>
      <c r="O4630">
        <v>30.99</v>
      </c>
      <c r="P4630">
        <v>4.5999999999999996</v>
      </c>
      <c r="Q4630" t="s">
        <v>23</v>
      </c>
    </row>
    <row r="4631" spans="1:17" x14ac:dyDescent="0.3">
      <c r="A4631" t="s">
        <v>9640</v>
      </c>
      <c r="B4631" s="1">
        <v>45496</v>
      </c>
      <c r="C4631" t="s">
        <v>9641</v>
      </c>
      <c r="D4631" t="s">
        <v>133</v>
      </c>
      <c r="E4631" t="s">
        <v>95</v>
      </c>
      <c r="F4631">
        <v>16</v>
      </c>
      <c r="G4631">
        <v>13</v>
      </c>
      <c r="H4631">
        <v>31.88</v>
      </c>
      <c r="I4631">
        <v>36.343200000000003</v>
      </c>
      <c r="J4631">
        <f t="shared" si="72"/>
        <v>472.46160000000003</v>
      </c>
      <c r="K4631" t="s">
        <v>51</v>
      </c>
      <c r="L4631" t="s">
        <v>42</v>
      </c>
      <c r="M4631" t="s">
        <v>71</v>
      </c>
      <c r="N4631" t="s">
        <v>37</v>
      </c>
      <c r="O4631">
        <v>6.6</v>
      </c>
      <c r="P4631" t="s">
        <v>316</v>
      </c>
      <c r="Q4631" t="s">
        <v>23</v>
      </c>
    </row>
    <row r="4632" spans="1:17" x14ac:dyDescent="0.3">
      <c r="A4632" t="s">
        <v>9642</v>
      </c>
      <c r="B4632" s="1">
        <v>44588</v>
      </c>
      <c r="D4632" t="s">
        <v>45</v>
      </c>
      <c r="E4632" t="s">
        <v>46</v>
      </c>
      <c r="F4632">
        <v>16</v>
      </c>
      <c r="G4632">
        <v>16</v>
      </c>
      <c r="H4632">
        <v>393.22</v>
      </c>
      <c r="I4632">
        <v>412.88100000000003</v>
      </c>
      <c r="J4632">
        <f t="shared" si="72"/>
        <v>6606.0960000000005</v>
      </c>
      <c r="K4632" t="s">
        <v>47</v>
      </c>
      <c r="L4632" t="s">
        <v>35</v>
      </c>
      <c r="M4632" t="s">
        <v>29</v>
      </c>
      <c r="N4632" t="s">
        <v>30</v>
      </c>
      <c r="O4632">
        <v>39.03</v>
      </c>
      <c r="P4632">
        <v>1.9</v>
      </c>
      <c r="Q4632" t="s">
        <v>74</v>
      </c>
    </row>
    <row r="4633" spans="1:17" x14ac:dyDescent="0.3">
      <c r="A4633" t="s">
        <v>9643</v>
      </c>
      <c r="B4633" s="1">
        <v>44633</v>
      </c>
      <c r="C4633" t="s">
        <v>8504</v>
      </c>
      <c r="D4633" t="s">
        <v>33</v>
      </c>
      <c r="E4633" t="s">
        <v>34</v>
      </c>
      <c r="F4633">
        <v>15</v>
      </c>
      <c r="G4633">
        <v>12</v>
      </c>
      <c r="H4633">
        <v>615.9</v>
      </c>
      <c r="I4633">
        <v>671.33100000000002</v>
      </c>
      <c r="J4633">
        <f t="shared" si="72"/>
        <v>8055.9719999999998</v>
      </c>
      <c r="K4633" t="s">
        <v>27</v>
      </c>
      <c r="L4633" t="s">
        <v>28</v>
      </c>
      <c r="M4633" t="s">
        <v>29</v>
      </c>
      <c r="N4633" t="s">
        <v>89</v>
      </c>
      <c r="O4633">
        <v>31.92</v>
      </c>
      <c r="P4633">
        <v>2.1</v>
      </c>
      <c r="Q4633" t="s">
        <v>23</v>
      </c>
    </row>
    <row r="4634" spans="1:17" x14ac:dyDescent="0.3">
      <c r="A4634" t="s">
        <v>9644</v>
      </c>
      <c r="B4634" s="1">
        <v>44082</v>
      </c>
      <c r="C4634" t="s">
        <v>9645</v>
      </c>
      <c r="D4634" t="s">
        <v>56</v>
      </c>
      <c r="E4634" t="s">
        <v>41</v>
      </c>
      <c r="F4634">
        <v>15</v>
      </c>
      <c r="G4634">
        <v>14</v>
      </c>
      <c r="H4634">
        <v>1260.98</v>
      </c>
      <c r="I4634">
        <v>1412.2976000000001</v>
      </c>
      <c r="J4634">
        <f t="shared" si="72"/>
        <v>19772.166400000002</v>
      </c>
      <c r="K4634" t="s">
        <v>51</v>
      </c>
      <c r="L4634" t="s">
        <v>42</v>
      </c>
      <c r="M4634" t="s">
        <v>22</v>
      </c>
      <c r="N4634" t="s">
        <v>53</v>
      </c>
      <c r="O4634">
        <v>32.26</v>
      </c>
      <c r="P4634">
        <v>2.1</v>
      </c>
      <c r="Q4634" t="s">
        <v>23</v>
      </c>
    </row>
    <row r="4635" spans="1:17" x14ac:dyDescent="0.3">
      <c r="A4635" t="s">
        <v>9646</v>
      </c>
      <c r="B4635" s="1">
        <v>44542</v>
      </c>
      <c r="C4635" t="s">
        <v>9647</v>
      </c>
      <c r="D4635" t="s">
        <v>940</v>
      </c>
      <c r="E4635" t="s">
        <v>95</v>
      </c>
      <c r="F4635">
        <v>17</v>
      </c>
      <c r="G4635">
        <v>16</v>
      </c>
      <c r="H4635">
        <v>1363.71</v>
      </c>
      <c r="I4635">
        <v>1472.8068000000001</v>
      </c>
      <c r="J4635">
        <f t="shared" si="72"/>
        <v>23564.908800000001</v>
      </c>
      <c r="K4635" t="s">
        <v>27</v>
      </c>
      <c r="L4635" t="s">
        <v>21</v>
      </c>
      <c r="M4635" t="s">
        <v>22</v>
      </c>
      <c r="N4635" t="s">
        <v>53</v>
      </c>
      <c r="O4635">
        <v>27.23</v>
      </c>
      <c r="P4635">
        <v>3.5</v>
      </c>
      <c r="Q4635" t="s">
        <v>205</v>
      </c>
    </row>
    <row r="4636" spans="1:17" x14ac:dyDescent="0.3">
      <c r="A4636" t="s">
        <v>9648</v>
      </c>
      <c r="B4636" s="1">
        <v>43883</v>
      </c>
      <c r="C4636" t="s">
        <v>9649</v>
      </c>
      <c r="D4636" t="s">
        <v>33</v>
      </c>
      <c r="E4636" t="s">
        <v>34</v>
      </c>
      <c r="F4636">
        <v>13</v>
      </c>
      <c r="G4636">
        <v>10</v>
      </c>
      <c r="H4636">
        <v>1215.96</v>
      </c>
      <c r="I4636">
        <v>1288.9176</v>
      </c>
      <c r="J4636">
        <f t="shared" si="72"/>
        <v>12889.175999999999</v>
      </c>
      <c r="K4636" t="s">
        <v>20</v>
      </c>
      <c r="L4636" t="s">
        <v>42</v>
      </c>
      <c r="M4636" t="s">
        <v>36</v>
      </c>
      <c r="N4636" t="s">
        <v>30</v>
      </c>
      <c r="O4636">
        <v>8.48</v>
      </c>
      <c r="P4636">
        <v>4.2</v>
      </c>
      <c r="Q4636" t="s">
        <v>23</v>
      </c>
    </row>
    <row r="4637" spans="1:17" x14ac:dyDescent="0.3">
      <c r="A4637" t="s">
        <v>9650</v>
      </c>
      <c r="B4637" s="1">
        <v>45499</v>
      </c>
      <c r="C4637" t="s">
        <v>9651</v>
      </c>
      <c r="D4637" t="s">
        <v>65</v>
      </c>
      <c r="E4637" t="s">
        <v>78</v>
      </c>
      <c r="F4637">
        <v>18</v>
      </c>
      <c r="G4637">
        <v>15</v>
      </c>
      <c r="H4637">
        <v>20</v>
      </c>
      <c r="I4637">
        <v>22.400000000000002</v>
      </c>
      <c r="J4637">
        <f t="shared" si="72"/>
        <v>336.00000000000006</v>
      </c>
      <c r="K4637" t="s">
        <v>2269</v>
      </c>
      <c r="L4637" t="s">
        <v>79</v>
      </c>
      <c r="M4637" t="s">
        <v>22</v>
      </c>
      <c r="N4637" t="s">
        <v>89</v>
      </c>
      <c r="O4637">
        <v>2.6</v>
      </c>
      <c r="P4637">
        <v>1.7</v>
      </c>
      <c r="Q4637" t="s">
        <v>74</v>
      </c>
    </row>
    <row r="4638" spans="1:17" x14ac:dyDescent="0.3">
      <c r="A4638" t="s">
        <v>9652</v>
      </c>
      <c r="B4638" s="1">
        <v>43869</v>
      </c>
      <c r="C4638" t="s">
        <v>9653</v>
      </c>
      <c r="D4638" t="s">
        <v>45</v>
      </c>
      <c r="E4638" t="s">
        <v>120</v>
      </c>
      <c r="F4638">
        <v>14</v>
      </c>
      <c r="G4638">
        <v>12</v>
      </c>
      <c r="H4638">
        <v>504.66</v>
      </c>
      <c r="I4638">
        <v>534.93960000000004</v>
      </c>
      <c r="J4638">
        <f t="shared" si="72"/>
        <v>6419.2752</v>
      </c>
      <c r="K4638" t="s">
        <v>51</v>
      </c>
      <c r="L4638" t="s">
        <v>28</v>
      </c>
      <c r="M4638" t="s">
        <v>9654</v>
      </c>
      <c r="N4638" t="s">
        <v>37</v>
      </c>
      <c r="O4638">
        <v>3.87</v>
      </c>
      <c r="P4638">
        <v>1</v>
      </c>
      <c r="Q4638" t="s">
        <v>23</v>
      </c>
    </row>
    <row r="4639" spans="1:17" x14ac:dyDescent="0.3">
      <c r="A4639" t="s">
        <v>9655</v>
      </c>
      <c r="B4639" s="1">
        <v>45640</v>
      </c>
      <c r="C4639" t="s">
        <v>9656</v>
      </c>
      <c r="D4639" t="s">
        <v>56</v>
      </c>
      <c r="E4639" t="s">
        <v>57</v>
      </c>
      <c r="F4639">
        <v>8</v>
      </c>
      <c r="G4639">
        <v>8</v>
      </c>
      <c r="H4639">
        <v>868.82</v>
      </c>
      <c r="I4639">
        <v>981.76659999999993</v>
      </c>
      <c r="J4639">
        <f t="shared" si="72"/>
        <v>7854.1327999999994</v>
      </c>
      <c r="K4639" t="s">
        <v>66</v>
      </c>
      <c r="L4639" t="s">
        <v>21</v>
      </c>
      <c r="M4639" t="s">
        <v>71</v>
      </c>
      <c r="N4639" t="s">
        <v>30</v>
      </c>
      <c r="O4639">
        <v>11.98</v>
      </c>
      <c r="P4639">
        <v>4.2</v>
      </c>
      <c r="Q4639" t="s">
        <v>23</v>
      </c>
    </row>
    <row r="4640" spans="1:17" x14ac:dyDescent="0.3">
      <c r="A4640" t="s">
        <v>9657</v>
      </c>
      <c r="B4640" s="1">
        <v>43883</v>
      </c>
      <c r="C4640" t="s">
        <v>9658</v>
      </c>
      <c r="D4640" t="s">
        <v>94</v>
      </c>
      <c r="E4640" t="s">
        <v>117</v>
      </c>
      <c r="F4640">
        <v>13</v>
      </c>
      <c r="G4640">
        <v>10</v>
      </c>
      <c r="H4640">
        <v>780.66</v>
      </c>
      <c r="I4640">
        <v>882.14579999999989</v>
      </c>
      <c r="J4640">
        <f t="shared" si="72"/>
        <v>8821.4579999999987</v>
      </c>
      <c r="K4640" t="s">
        <v>27</v>
      </c>
      <c r="L4640" t="s">
        <v>42</v>
      </c>
      <c r="N4640" t="s">
        <v>89</v>
      </c>
      <c r="O4640">
        <v>-5</v>
      </c>
      <c r="P4640">
        <v>1.4</v>
      </c>
      <c r="Q4640" t="s">
        <v>23</v>
      </c>
    </row>
    <row r="4641" spans="1:17" x14ac:dyDescent="0.3">
      <c r="A4641" t="s">
        <v>9659</v>
      </c>
      <c r="B4641" s="1">
        <v>43914</v>
      </c>
      <c r="C4641" t="s">
        <v>9660</v>
      </c>
      <c r="D4641" t="s">
        <v>85</v>
      </c>
      <c r="E4641" t="s">
        <v>82</v>
      </c>
      <c r="F4641">
        <v>3</v>
      </c>
      <c r="G4641">
        <v>3</v>
      </c>
      <c r="H4641">
        <v>439.1</v>
      </c>
      <c r="I4641">
        <v>500.57400000000007</v>
      </c>
      <c r="J4641">
        <f t="shared" si="72"/>
        <v>1501.7220000000002</v>
      </c>
      <c r="K4641" t="s">
        <v>20</v>
      </c>
      <c r="L4641" t="s">
        <v>123</v>
      </c>
      <c r="M4641" t="s">
        <v>9661</v>
      </c>
      <c r="N4641" t="s">
        <v>67</v>
      </c>
      <c r="O4641">
        <v>49.58</v>
      </c>
      <c r="P4641">
        <v>1.8</v>
      </c>
      <c r="Q4641" t="s">
        <v>23</v>
      </c>
    </row>
    <row r="4642" spans="1:17" x14ac:dyDescent="0.3">
      <c r="A4642" t="s">
        <v>9662</v>
      </c>
      <c r="B4642" s="1">
        <v>44835</v>
      </c>
      <c r="C4642" t="s">
        <v>9663</v>
      </c>
      <c r="D4642" t="s">
        <v>109</v>
      </c>
      <c r="E4642" t="s">
        <v>110</v>
      </c>
      <c r="F4642">
        <v>14</v>
      </c>
      <c r="G4642">
        <v>12</v>
      </c>
      <c r="H4642">
        <v>229.3</v>
      </c>
      <c r="I4642">
        <v>245.35100000000003</v>
      </c>
      <c r="J4642">
        <f t="shared" si="72"/>
        <v>2944.2120000000004</v>
      </c>
      <c r="K4642" t="s">
        <v>66</v>
      </c>
      <c r="L4642" t="s">
        <v>35</v>
      </c>
      <c r="M4642" t="s">
        <v>29</v>
      </c>
      <c r="N4642" t="s">
        <v>53</v>
      </c>
      <c r="O4642">
        <v>23.72</v>
      </c>
      <c r="P4642">
        <v>4.5999999999999996</v>
      </c>
      <c r="Q4642" t="s">
        <v>23</v>
      </c>
    </row>
    <row r="4643" spans="1:17" x14ac:dyDescent="0.3">
      <c r="A4643" t="s">
        <v>9664</v>
      </c>
      <c r="B4643" s="1">
        <v>44604</v>
      </c>
      <c r="C4643" t="s">
        <v>9665</v>
      </c>
      <c r="D4643" t="s">
        <v>61</v>
      </c>
      <c r="E4643" t="s">
        <v>70</v>
      </c>
      <c r="F4643">
        <v>13</v>
      </c>
      <c r="G4643">
        <v>12</v>
      </c>
      <c r="H4643">
        <v>780.99</v>
      </c>
      <c r="I4643">
        <v>835.65930000000003</v>
      </c>
      <c r="J4643">
        <f t="shared" si="72"/>
        <v>10027.911599999999</v>
      </c>
      <c r="K4643" t="s">
        <v>66</v>
      </c>
      <c r="L4643" t="s">
        <v>79</v>
      </c>
      <c r="M4643" t="s">
        <v>22</v>
      </c>
      <c r="N4643" t="s">
        <v>30</v>
      </c>
      <c r="O4643">
        <v>35.94</v>
      </c>
      <c r="P4643">
        <v>1.5</v>
      </c>
      <c r="Q4643" t="s">
        <v>23</v>
      </c>
    </row>
    <row r="4644" spans="1:17" x14ac:dyDescent="0.3">
      <c r="A4644" t="s">
        <v>9666</v>
      </c>
      <c r="B4644" s="1">
        <v>45126</v>
      </c>
      <c r="C4644" t="s">
        <v>9667</v>
      </c>
      <c r="D4644" t="s">
        <v>130</v>
      </c>
      <c r="E4644" t="s">
        <v>19</v>
      </c>
      <c r="F4644">
        <v>18</v>
      </c>
      <c r="G4644">
        <v>17</v>
      </c>
      <c r="H4644">
        <v>238.84</v>
      </c>
      <c r="I4644">
        <v>253.17040000000003</v>
      </c>
      <c r="J4644">
        <f t="shared" si="72"/>
        <v>4303.8968000000004</v>
      </c>
      <c r="K4644" t="s">
        <v>20</v>
      </c>
      <c r="L4644" t="s">
        <v>79</v>
      </c>
      <c r="M4644" t="s">
        <v>22</v>
      </c>
      <c r="N4644" t="s">
        <v>30</v>
      </c>
      <c r="O4644">
        <v>30.59</v>
      </c>
      <c r="P4644">
        <v>1.5</v>
      </c>
      <c r="Q4644" t="s">
        <v>23</v>
      </c>
    </row>
    <row r="4645" spans="1:17" x14ac:dyDescent="0.3">
      <c r="A4645" t="s">
        <v>9668</v>
      </c>
      <c r="B4645" s="1">
        <v>44231</v>
      </c>
      <c r="C4645" t="s">
        <v>9669</v>
      </c>
      <c r="D4645" t="s">
        <v>56</v>
      </c>
      <c r="E4645" t="s">
        <v>26</v>
      </c>
      <c r="F4645">
        <v>15</v>
      </c>
      <c r="G4645">
        <v>13</v>
      </c>
      <c r="H4645">
        <v>1262.98</v>
      </c>
      <c r="I4645">
        <v>1414.5376000000001</v>
      </c>
      <c r="J4645">
        <f t="shared" si="72"/>
        <v>18388.988800000003</v>
      </c>
      <c r="K4645" t="s">
        <v>66</v>
      </c>
      <c r="L4645" t="s">
        <v>42</v>
      </c>
      <c r="M4645" t="s">
        <v>36</v>
      </c>
      <c r="N4645" t="s">
        <v>30</v>
      </c>
      <c r="O4645">
        <v>46</v>
      </c>
      <c r="P4645">
        <v>4.9000000000000004</v>
      </c>
      <c r="Q4645" t="s">
        <v>23</v>
      </c>
    </row>
    <row r="4646" spans="1:17" x14ac:dyDescent="0.3">
      <c r="A4646" t="s">
        <v>9670</v>
      </c>
      <c r="B4646" s="1">
        <v>45507</v>
      </c>
      <c r="C4646" t="s">
        <v>9671</v>
      </c>
      <c r="D4646" t="s">
        <v>77</v>
      </c>
      <c r="E4646" t="s">
        <v>78</v>
      </c>
      <c r="F4646">
        <v>9</v>
      </c>
      <c r="G4646">
        <v>8</v>
      </c>
      <c r="H4646">
        <v>124.1</v>
      </c>
      <c r="I4646">
        <v>141.47400000000002</v>
      </c>
      <c r="J4646">
        <f t="shared" si="72"/>
        <v>1131.7920000000001</v>
      </c>
      <c r="K4646" t="s">
        <v>51</v>
      </c>
      <c r="L4646" t="s">
        <v>28</v>
      </c>
      <c r="M4646" t="s">
        <v>22</v>
      </c>
      <c r="N4646" t="s">
        <v>37</v>
      </c>
      <c r="O4646">
        <v>16.690000000000001</v>
      </c>
      <c r="P4646">
        <v>1.9</v>
      </c>
      <c r="Q4646" t="s">
        <v>23</v>
      </c>
    </row>
    <row r="4647" spans="1:17" x14ac:dyDescent="0.3">
      <c r="A4647" t="s">
        <v>9672</v>
      </c>
      <c r="B4647" s="1">
        <v>45355</v>
      </c>
      <c r="C4647" t="s">
        <v>9673</v>
      </c>
      <c r="D4647" t="s">
        <v>61</v>
      </c>
      <c r="E4647" t="s">
        <v>62</v>
      </c>
      <c r="F4647">
        <v>20</v>
      </c>
      <c r="G4647">
        <v>20</v>
      </c>
      <c r="H4647">
        <v>112.65</v>
      </c>
      <c r="I4647">
        <v>123.91500000000002</v>
      </c>
      <c r="J4647">
        <f t="shared" si="72"/>
        <v>2478.3000000000002</v>
      </c>
      <c r="K4647" t="s">
        <v>27</v>
      </c>
      <c r="L4647" t="s">
        <v>42</v>
      </c>
      <c r="M4647" t="s">
        <v>71</v>
      </c>
      <c r="O4647">
        <v>14.52</v>
      </c>
      <c r="P4647">
        <v>1.5</v>
      </c>
      <c r="Q4647" t="s">
        <v>23</v>
      </c>
    </row>
    <row r="4648" spans="1:17" x14ac:dyDescent="0.3">
      <c r="A4648" t="s">
        <v>9674</v>
      </c>
      <c r="B4648" s="1">
        <v>44004</v>
      </c>
      <c r="C4648" t="s">
        <v>2894</v>
      </c>
      <c r="D4648" t="s">
        <v>56</v>
      </c>
      <c r="E4648" t="s">
        <v>57</v>
      </c>
      <c r="F4648">
        <v>13</v>
      </c>
      <c r="G4648">
        <v>12</v>
      </c>
      <c r="H4648">
        <v>94.61</v>
      </c>
      <c r="I4648">
        <v>100.28660000000001</v>
      </c>
      <c r="J4648">
        <f t="shared" si="72"/>
        <v>1203.4392</v>
      </c>
      <c r="K4648" t="s">
        <v>20</v>
      </c>
      <c r="L4648" t="s">
        <v>42</v>
      </c>
      <c r="M4648" t="s">
        <v>22</v>
      </c>
      <c r="N4648" t="s">
        <v>37</v>
      </c>
      <c r="O4648">
        <v>43.44</v>
      </c>
      <c r="P4648">
        <v>3.9</v>
      </c>
      <c r="Q4648" t="s">
        <v>23</v>
      </c>
    </row>
    <row r="4649" spans="1:17" x14ac:dyDescent="0.3">
      <c r="A4649" t="s">
        <v>9675</v>
      </c>
      <c r="B4649" s="1">
        <v>45261</v>
      </c>
      <c r="C4649" t="s">
        <v>9676</v>
      </c>
      <c r="D4649" t="s">
        <v>141</v>
      </c>
      <c r="E4649" t="s">
        <v>117</v>
      </c>
      <c r="F4649">
        <v>20</v>
      </c>
      <c r="G4649">
        <v>18</v>
      </c>
      <c r="H4649">
        <v>622.30999999999995</v>
      </c>
      <c r="I4649">
        <v>659.64859999999999</v>
      </c>
      <c r="J4649">
        <f t="shared" si="72"/>
        <v>11873.674800000001</v>
      </c>
      <c r="K4649" t="s">
        <v>51</v>
      </c>
      <c r="L4649" t="s">
        <v>123</v>
      </c>
      <c r="M4649" t="s">
        <v>36</v>
      </c>
      <c r="N4649" t="s">
        <v>67</v>
      </c>
      <c r="O4649">
        <v>26.15</v>
      </c>
      <c r="P4649">
        <v>2.2999999999999998</v>
      </c>
      <c r="Q4649" t="s">
        <v>23</v>
      </c>
    </row>
    <row r="4650" spans="1:17" x14ac:dyDescent="0.3">
      <c r="A4650" t="s">
        <v>9677</v>
      </c>
      <c r="B4650" s="1">
        <v>45042</v>
      </c>
      <c r="C4650" t="s">
        <v>9678</v>
      </c>
      <c r="D4650" t="s">
        <v>100</v>
      </c>
      <c r="E4650" t="s">
        <v>57</v>
      </c>
      <c r="F4650">
        <v>2</v>
      </c>
      <c r="G4650">
        <v>2</v>
      </c>
      <c r="H4650">
        <v>552.38</v>
      </c>
      <c r="I4650">
        <v>602.0942</v>
      </c>
      <c r="J4650">
        <f t="shared" si="72"/>
        <v>1204.1884</v>
      </c>
      <c r="K4650" t="s">
        <v>20</v>
      </c>
      <c r="L4650" t="s">
        <v>42</v>
      </c>
      <c r="M4650" t="s">
        <v>9679</v>
      </c>
      <c r="N4650" t="s">
        <v>37</v>
      </c>
      <c r="O4650">
        <v>41.86</v>
      </c>
      <c r="P4650">
        <v>2.6</v>
      </c>
      <c r="Q4650" t="s">
        <v>23</v>
      </c>
    </row>
    <row r="4651" spans="1:17" x14ac:dyDescent="0.3">
      <c r="A4651" t="s">
        <v>9680</v>
      </c>
      <c r="B4651" s="1">
        <v>44691</v>
      </c>
      <c r="C4651" t="s">
        <v>9681</v>
      </c>
      <c r="D4651" t="s">
        <v>61</v>
      </c>
      <c r="E4651" t="s">
        <v>70</v>
      </c>
      <c r="F4651">
        <v>11</v>
      </c>
      <c r="G4651">
        <v>9</v>
      </c>
      <c r="H4651">
        <v>985.68</v>
      </c>
      <c r="I4651">
        <v>1064.5344</v>
      </c>
      <c r="J4651">
        <f t="shared" si="72"/>
        <v>9580.8096000000005</v>
      </c>
      <c r="K4651" t="s">
        <v>47</v>
      </c>
      <c r="L4651" t="s">
        <v>79</v>
      </c>
      <c r="M4651" t="s">
        <v>29</v>
      </c>
      <c r="N4651" t="s">
        <v>67</v>
      </c>
      <c r="O4651">
        <v>6.07</v>
      </c>
      <c r="P4651">
        <v>3.7</v>
      </c>
      <c r="Q4651" t="s">
        <v>23</v>
      </c>
    </row>
    <row r="4652" spans="1:17" x14ac:dyDescent="0.3">
      <c r="A4652" t="s">
        <v>9682</v>
      </c>
      <c r="B4652" s="1">
        <v>45126</v>
      </c>
      <c r="C4652" t="s">
        <v>9683</v>
      </c>
      <c r="D4652" t="s">
        <v>100</v>
      </c>
      <c r="E4652" t="s">
        <v>26</v>
      </c>
      <c r="F4652">
        <v>11</v>
      </c>
      <c r="G4652">
        <v>10</v>
      </c>
      <c r="H4652">
        <v>12</v>
      </c>
      <c r="I4652">
        <v>13.440000000000001</v>
      </c>
      <c r="J4652">
        <f t="shared" si="72"/>
        <v>134.4</v>
      </c>
      <c r="K4652" t="s">
        <v>66</v>
      </c>
      <c r="L4652" t="s">
        <v>42</v>
      </c>
      <c r="M4652" t="s">
        <v>22</v>
      </c>
      <c r="N4652" t="s">
        <v>30</v>
      </c>
      <c r="O4652">
        <v>24.09</v>
      </c>
      <c r="P4652">
        <v>3</v>
      </c>
      <c r="Q4652" t="s">
        <v>23</v>
      </c>
    </row>
    <row r="4653" spans="1:17" x14ac:dyDescent="0.3">
      <c r="A4653" t="s">
        <v>9684</v>
      </c>
      <c r="B4653" s="1">
        <v>45575</v>
      </c>
      <c r="C4653" t="s">
        <v>9685</v>
      </c>
      <c r="D4653" t="s">
        <v>130</v>
      </c>
      <c r="E4653" t="s">
        <v>82</v>
      </c>
      <c r="F4653">
        <v>9</v>
      </c>
      <c r="G4653">
        <v>8</v>
      </c>
      <c r="H4653">
        <v>386.07</v>
      </c>
      <c r="I4653">
        <v>413.0949</v>
      </c>
      <c r="J4653">
        <f t="shared" si="72"/>
        <v>3304.7592</v>
      </c>
      <c r="K4653" t="s">
        <v>20</v>
      </c>
      <c r="L4653" t="s">
        <v>21</v>
      </c>
      <c r="M4653" t="s">
        <v>22</v>
      </c>
      <c r="N4653" t="s">
        <v>30</v>
      </c>
      <c r="O4653">
        <v>18.53</v>
      </c>
      <c r="P4653">
        <v>2</v>
      </c>
      <c r="Q4653" t="s">
        <v>23</v>
      </c>
    </row>
    <row r="4654" spans="1:17" x14ac:dyDescent="0.3">
      <c r="A4654" t="s">
        <v>9686</v>
      </c>
      <c r="B4654" s="1">
        <v>43929</v>
      </c>
      <c r="C4654" t="s">
        <v>9687</v>
      </c>
      <c r="D4654" t="s">
        <v>77</v>
      </c>
      <c r="E4654" t="s">
        <v>82</v>
      </c>
      <c r="F4654">
        <v>19</v>
      </c>
      <c r="G4654">
        <v>16</v>
      </c>
      <c r="H4654">
        <v>1034.68</v>
      </c>
      <c r="I4654">
        <v>1117.4544000000001</v>
      </c>
      <c r="J4654">
        <f t="shared" si="72"/>
        <v>17879.270400000001</v>
      </c>
      <c r="K4654" t="s">
        <v>27</v>
      </c>
      <c r="L4654" t="s">
        <v>42</v>
      </c>
      <c r="M4654" t="s">
        <v>29</v>
      </c>
      <c r="N4654" t="s">
        <v>30</v>
      </c>
      <c r="O4654">
        <v>25.23</v>
      </c>
      <c r="P4654">
        <v>4.7</v>
      </c>
      <c r="Q4654" t="s">
        <v>23</v>
      </c>
    </row>
    <row r="4655" spans="1:17" x14ac:dyDescent="0.3">
      <c r="A4655" t="s">
        <v>9688</v>
      </c>
      <c r="B4655" s="1">
        <v>45291</v>
      </c>
      <c r="C4655" t="s">
        <v>9689</v>
      </c>
      <c r="D4655" t="s">
        <v>94</v>
      </c>
      <c r="E4655" t="s">
        <v>50</v>
      </c>
      <c r="F4655">
        <v>4</v>
      </c>
      <c r="G4655">
        <v>3</v>
      </c>
      <c r="H4655">
        <v>992.18</v>
      </c>
      <c r="I4655">
        <v>1091.3980000000001</v>
      </c>
      <c r="J4655">
        <f t="shared" si="72"/>
        <v>3274.1940000000004</v>
      </c>
      <c r="K4655" t="s">
        <v>27</v>
      </c>
      <c r="L4655" t="s">
        <v>86</v>
      </c>
      <c r="M4655" t="s">
        <v>36</v>
      </c>
      <c r="N4655" t="s">
        <v>53</v>
      </c>
      <c r="O4655">
        <v>39.840000000000003</v>
      </c>
      <c r="P4655">
        <v>3.3</v>
      </c>
      <c r="Q4655" t="s">
        <v>74</v>
      </c>
    </row>
    <row r="4656" spans="1:17" x14ac:dyDescent="0.3">
      <c r="A4656" t="s">
        <v>9690</v>
      </c>
      <c r="B4656" s="1">
        <v>44718</v>
      </c>
      <c r="C4656" t="s">
        <v>9691</v>
      </c>
      <c r="D4656" t="s">
        <v>94</v>
      </c>
      <c r="E4656" t="s">
        <v>9692</v>
      </c>
      <c r="F4656">
        <v>17</v>
      </c>
      <c r="G4656">
        <v>16</v>
      </c>
      <c r="H4656">
        <v>1025.1199999999999</v>
      </c>
      <c r="I4656">
        <v>1168.6368</v>
      </c>
      <c r="J4656">
        <f t="shared" si="72"/>
        <v>18698.1888</v>
      </c>
      <c r="K4656" t="s">
        <v>20</v>
      </c>
      <c r="L4656" t="s">
        <v>35</v>
      </c>
      <c r="M4656" t="s">
        <v>36</v>
      </c>
      <c r="N4656" t="s">
        <v>37</v>
      </c>
      <c r="O4656">
        <v>21.39</v>
      </c>
      <c r="P4656">
        <v>2.8</v>
      </c>
      <c r="Q4656" t="s">
        <v>23</v>
      </c>
    </row>
    <row r="4657" spans="1:17" x14ac:dyDescent="0.3">
      <c r="A4657" t="s">
        <v>9693</v>
      </c>
      <c r="B4657" s="1">
        <v>45051</v>
      </c>
      <c r="C4657" t="s">
        <v>9694</v>
      </c>
      <c r="D4657" t="s">
        <v>130</v>
      </c>
      <c r="E4657" t="s">
        <v>19</v>
      </c>
      <c r="F4657">
        <v>20</v>
      </c>
      <c r="G4657">
        <v>18</v>
      </c>
      <c r="H4657">
        <v>1137.29</v>
      </c>
      <c r="I4657">
        <v>1251.019</v>
      </c>
      <c r="J4657">
        <f t="shared" si="72"/>
        <v>22518.342000000001</v>
      </c>
      <c r="K4657" t="s">
        <v>27</v>
      </c>
      <c r="L4657" t="s">
        <v>86</v>
      </c>
      <c r="M4657" t="s">
        <v>71</v>
      </c>
      <c r="N4657" t="s">
        <v>37</v>
      </c>
      <c r="O4657">
        <v>21.96</v>
      </c>
      <c r="P4657">
        <v>4.5</v>
      </c>
      <c r="Q4657" t="s">
        <v>23</v>
      </c>
    </row>
    <row r="4658" spans="1:17" x14ac:dyDescent="0.3">
      <c r="A4658" t="s">
        <v>9695</v>
      </c>
      <c r="B4658" s="1">
        <v>44600</v>
      </c>
      <c r="C4658" t="s">
        <v>6992</v>
      </c>
      <c r="D4658" t="s">
        <v>45</v>
      </c>
      <c r="E4658" t="s">
        <v>120</v>
      </c>
      <c r="F4658">
        <v>5</v>
      </c>
      <c r="G4658">
        <v>4</v>
      </c>
      <c r="H4658">
        <v>167.04</v>
      </c>
      <c r="I4658">
        <v>192.09599999999998</v>
      </c>
      <c r="J4658">
        <f t="shared" si="72"/>
        <v>768.3839999999999</v>
      </c>
      <c r="K4658" t="s">
        <v>27</v>
      </c>
      <c r="L4658" t="s">
        <v>123</v>
      </c>
      <c r="M4658" t="s">
        <v>71</v>
      </c>
      <c r="N4658" t="s">
        <v>53</v>
      </c>
      <c r="O4658">
        <v>15.38</v>
      </c>
      <c r="P4658">
        <v>2.9</v>
      </c>
      <c r="Q4658" t="s">
        <v>23</v>
      </c>
    </row>
    <row r="4659" spans="1:17" x14ac:dyDescent="0.3">
      <c r="A4659" t="s">
        <v>9696</v>
      </c>
      <c r="B4659" s="1">
        <v>44716</v>
      </c>
      <c r="C4659" t="s">
        <v>9697</v>
      </c>
      <c r="D4659" t="s">
        <v>133</v>
      </c>
      <c r="E4659" t="s">
        <v>95</v>
      </c>
      <c r="F4659">
        <v>12</v>
      </c>
      <c r="G4659">
        <v>10</v>
      </c>
      <c r="H4659">
        <v>1198.0999999999999</v>
      </c>
      <c r="I4659">
        <v>1377.8149999999998</v>
      </c>
      <c r="J4659">
        <f t="shared" si="72"/>
        <v>13778.149999999998</v>
      </c>
      <c r="K4659" t="s">
        <v>47</v>
      </c>
      <c r="L4659" t="s">
        <v>42</v>
      </c>
      <c r="M4659" t="s">
        <v>29</v>
      </c>
      <c r="N4659" t="s">
        <v>67</v>
      </c>
      <c r="O4659">
        <v>8.5399999999999991</v>
      </c>
      <c r="P4659">
        <v>1.8</v>
      </c>
      <c r="Q4659" t="s">
        <v>23</v>
      </c>
    </row>
    <row r="4660" spans="1:17" x14ac:dyDescent="0.3">
      <c r="A4660" t="s">
        <v>9698</v>
      </c>
      <c r="B4660" s="1">
        <v>44990</v>
      </c>
      <c r="C4660" t="s">
        <v>9699</v>
      </c>
      <c r="D4660" t="s">
        <v>61</v>
      </c>
      <c r="E4660" t="s">
        <v>70</v>
      </c>
      <c r="F4660">
        <v>11</v>
      </c>
      <c r="G4660">
        <v>11</v>
      </c>
      <c r="H4660">
        <v>600.52</v>
      </c>
      <c r="I4660">
        <v>684.59280000000001</v>
      </c>
      <c r="J4660">
        <f t="shared" si="72"/>
        <v>7530.5208000000002</v>
      </c>
      <c r="K4660" t="s">
        <v>51</v>
      </c>
      <c r="L4660" t="s">
        <v>28</v>
      </c>
      <c r="M4660" t="s">
        <v>9700</v>
      </c>
      <c r="N4660" t="s">
        <v>30</v>
      </c>
      <c r="O4660">
        <v>12.53</v>
      </c>
      <c r="P4660">
        <v>2.8</v>
      </c>
      <c r="Q4660" t="s">
        <v>23</v>
      </c>
    </row>
    <row r="4661" spans="1:17" x14ac:dyDescent="0.3">
      <c r="A4661" t="s">
        <v>9701</v>
      </c>
      <c r="B4661" s="1">
        <v>45544</v>
      </c>
      <c r="C4661" t="s">
        <v>9702</v>
      </c>
      <c r="D4661" t="s">
        <v>45</v>
      </c>
      <c r="E4661" t="s">
        <v>46</v>
      </c>
      <c r="F4661">
        <v>13</v>
      </c>
      <c r="G4661">
        <v>13</v>
      </c>
      <c r="H4661">
        <v>856.99</v>
      </c>
      <c r="I4661">
        <v>976.96860000000015</v>
      </c>
      <c r="J4661">
        <f t="shared" si="72"/>
        <v>12700.591800000002</v>
      </c>
      <c r="K4661" t="s">
        <v>27</v>
      </c>
      <c r="L4661" t="s">
        <v>35</v>
      </c>
      <c r="M4661" t="s">
        <v>29</v>
      </c>
      <c r="N4661" t="s">
        <v>89</v>
      </c>
      <c r="O4661">
        <v>30.2</v>
      </c>
      <c r="P4661">
        <v>3.8</v>
      </c>
      <c r="Q4661" t="s">
        <v>23</v>
      </c>
    </row>
    <row r="4662" spans="1:17" x14ac:dyDescent="0.3">
      <c r="A4662" t="s">
        <v>9703</v>
      </c>
      <c r="B4662" s="1">
        <v>45075</v>
      </c>
      <c r="C4662" t="s">
        <v>9704</v>
      </c>
      <c r="D4662" t="s">
        <v>100</v>
      </c>
      <c r="E4662" t="s">
        <v>57</v>
      </c>
      <c r="F4662">
        <v>3</v>
      </c>
      <c r="G4662">
        <v>2</v>
      </c>
      <c r="H4662">
        <v>6</v>
      </c>
      <c r="I4662">
        <v>6.48</v>
      </c>
      <c r="J4662">
        <f t="shared" si="72"/>
        <v>12.96</v>
      </c>
      <c r="K4662" t="s">
        <v>47</v>
      </c>
      <c r="L4662" t="s">
        <v>42</v>
      </c>
      <c r="M4662" t="s">
        <v>9705</v>
      </c>
      <c r="N4662" t="s">
        <v>30</v>
      </c>
      <c r="O4662">
        <v>13.34</v>
      </c>
      <c r="P4662">
        <v>2.2000000000000002</v>
      </c>
      <c r="Q4662" t="s">
        <v>23</v>
      </c>
    </row>
    <row r="4663" spans="1:17" x14ac:dyDescent="0.3">
      <c r="A4663" t="s">
        <v>9706</v>
      </c>
      <c r="B4663" s="1">
        <v>44773</v>
      </c>
      <c r="C4663" t="s">
        <v>9707</v>
      </c>
      <c r="D4663" t="s">
        <v>45</v>
      </c>
      <c r="E4663" t="s">
        <v>120</v>
      </c>
      <c r="F4663">
        <v>5</v>
      </c>
      <c r="G4663">
        <v>5</v>
      </c>
      <c r="H4663">
        <v>51.46</v>
      </c>
      <c r="I4663">
        <v>55.576800000000006</v>
      </c>
      <c r="J4663">
        <f t="shared" si="72"/>
        <v>277.88400000000001</v>
      </c>
      <c r="K4663" t="s">
        <v>47</v>
      </c>
      <c r="L4663" t="s">
        <v>79</v>
      </c>
      <c r="M4663" t="s">
        <v>9708</v>
      </c>
      <c r="N4663" t="s">
        <v>53</v>
      </c>
      <c r="O4663">
        <v>42.08</v>
      </c>
      <c r="P4663">
        <v>1.7</v>
      </c>
      <c r="Q4663" t="s">
        <v>23</v>
      </c>
    </row>
    <row r="4664" spans="1:17" x14ac:dyDescent="0.3">
      <c r="A4664" t="s">
        <v>9709</v>
      </c>
      <c r="B4664" s="1">
        <v>45616</v>
      </c>
      <c r="C4664" t="s">
        <v>1413</v>
      </c>
      <c r="D4664" t="s">
        <v>1903</v>
      </c>
      <c r="E4664" t="s">
        <v>26</v>
      </c>
      <c r="F4664">
        <v>9</v>
      </c>
      <c r="G4664">
        <v>9</v>
      </c>
      <c r="H4664">
        <v>922.01</v>
      </c>
      <c r="I4664">
        <v>1014.2110000000001</v>
      </c>
      <c r="J4664">
        <f t="shared" si="72"/>
        <v>9127.8990000000013</v>
      </c>
      <c r="K4664" t="s">
        <v>47</v>
      </c>
      <c r="L4664" t="s">
        <v>86</v>
      </c>
      <c r="M4664" t="s">
        <v>22</v>
      </c>
      <c r="N4664" t="s">
        <v>67</v>
      </c>
      <c r="O4664">
        <v>12.32</v>
      </c>
      <c r="P4664">
        <v>3.6</v>
      </c>
      <c r="Q4664" t="s">
        <v>23</v>
      </c>
    </row>
    <row r="4665" spans="1:17" x14ac:dyDescent="0.3">
      <c r="A4665" t="s">
        <v>9710</v>
      </c>
      <c r="B4665" s="1">
        <v>44416</v>
      </c>
      <c r="C4665" t="s">
        <v>9711</v>
      </c>
      <c r="D4665" t="s">
        <v>65</v>
      </c>
      <c r="E4665" t="s">
        <v>19</v>
      </c>
      <c r="F4665">
        <v>14</v>
      </c>
      <c r="G4665">
        <v>14</v>
      </c>
      <c r="H4665">
        <v>1132.8900000000001</v>
      </c>
      <c r="I4665">
        <v>1268.8368000000003</v>
      </c>
      <c r="J4665">
        <f t="shared" si="72"/>
        <v>17763.715200000002</v>
      </c>
      <c r="K4665" t="s">
        <v>27</v>
      </c>
      <c r="L4665" t="s">
        <v>21</v>
      </c>
      <c r="M4665" t="s">
        <v>22</v>
      </c>
      <c r="N4665" t="s">
        <v>30</v>
      </c>
      <c r="O4665">
        <v>24.61</v>
      </c>
      <c r="P4665">
        <v>2.5</v>
      </c>
      <c r="Q4665" t="s">
        <v>23</v>
      </c>
    </row>
    <row r="4666" spans="1:17" x14ac:dyDescent="0.3">
      <c r="A4666" t="s">
        <v>9712</v>
      </c>
      <c r="B4666" s="1">
        <v>44410</v>
      </c>
      <c r="C4666" t="s">
        <v>9713</v>
      </c>
      <c r="D4666" t="s">
        <v>40</v>
      </c>
      <c r="E4666" t="s">
        <v>57</v>
      </c>
      <c r="F4666">
        <v>6</v>
      </c>
      <c r="G4666">
        <v>6</v>
      </c>
      <c r="H4666">
        <v>1365.17</v>
      </c>
      <c r="I4666">
        <v>1528.9904000000001</v>
      </c>
      <c r="J4666">
        <f t="shared" si="72"/>
        <v>9173.9423999999999</v>
      </c>
      <c r="K4666" t="s">
        <v>47</v>
      </c>
      <c r="L4666" t="s">
        <v>123</v>
      </c>
      <c r="M4666" t="s">
        <v>36</v>
      </c>
      <c r="N4666" t="s">
        <v>30</v>
      </c>
      <c r="O4666">
        <v>2.27</v>
      </c>
      <c r="P4666">
        <v>3.6</v>
      </c>
      <c r="Q4666" t="s">
        <v>23</v>
      </c>
    </row>
    <row r="4667" spans="1:17" x14ac:dyDescent="0.3">
      <c r="A4667" t="s">
        <v>9714</v>
      </c>
      <c r="B4667" s="1">
        <v>45647</v>
      </c>
      <c r="C4667" t="s">
        <v>9715</v>
      </c>
      <c r="D4667" t="s">
        <v>130</v>
      </c>
      <c r="E4667" t="s">
        <v>82</v>
      </c>
      <c r="F4667">
        <v>17</v>
      </c>
      <c r="G4667">
        <v>17</v>
      </c>
      <c r="H4667">
        <v>936.07</v>
      </c>
      <c r="I4667">
        <v>1010.9556000000001</v>
      </c>
      <c r="J4667">
        <f t="shared" si="72"/>
        <v>17186.245200000001</v>
      </c>
      <c r="K4667" t="s">
        <v>51</v>
      </c>
      <c r="L4667" t="s">
        <v>9716</v>
      </c>
      <c r="M4667" t="s">
        <v>22</v>
      </c>
      <c r="N4667" t="s">
        <v>37</v>
      </c>
      <c r="O4667">
        <v>37.43</v>
      </c>
      <c r="P4667">
        <v>3.4</v>
      </c>
      <c r="Q4667" t="s">
        <v>23</v>
      </c>
    </row>
    <row r="4668" spans="1:17" x14ac:dyDescent="0.3">
      <c r="A4668" t="s">
        <v>9717</v>
      </c>
      <c r="B4668" s="1">
        <v>45563</v>
      </c>
      <c r="C4668" t="s">
        <v>6371</v>
      </c>
      <c r="D4668" t="s">
        <v>109</v>
      </c>
      <c r="E4668" t="s">
        <v>46</v>
      </c>
      <c r="F4668">
        <v>1</v>
      </c>
      <c r="G4668">
        <v>1</v>
      </c>
      <c r="H4668">
        <v>778.55</v>
      </c>
      <c r="I4668">
        <v>825.26300000000003</v>
      </c>
      <c r="J4668">
        <f t="shared" si="72"/>
        <v>825.26300000000003</v>
      </c>
      <c r="K4668" t="s">
        <v>51</v>
      </c>
      <c r="L4668" t="s">
        <v>42</v>
      </c>
      <c r="M4668" t="s">
        <v>71</v>
      </c>
      <c r="N4668" t="s">
        <v>53</v>
      </c>
      <c r="O4668">
        <v>16.670000000000002</v>
      </c>
      <c r="P4668">
        <v>1.2</v>
      </c>
      <c r="Q4668" t="s">
        <v>23</v>
      </c>
    </row>
    <row r="4669" spans="1:17" x14ac:dyDescent="0.3">
      <c r="A4669" t="s">
        <v>9718</v>
      </c>
      <c r="B4669" s="1">
        <v>45252</v>
      </c>
      <c r="C4669" t="s">
        <v>9719</v>
      </c>
      <c r="D4669" t="s">
        <v>130</v>
      </c>
      <c r="E4669" t="s">
        <v>19</v>
      </c>
      <c r="F4669">
        <v>13</v>
      </c>
      <c r="G4669">
        <v>13</v>
      </c>
      <c r="H4669">
        <v>1129.9000000000001</v>
      </c>
      <c r="I4669">
        <v>1254.1890000000003</v>
      </c>
      <c r="J4669">
        <f t="shared" si="72"/>
        <v>16304.457000000004</v>
      </c>
      <c r="K4669" t="s">
        <v>20</v>
      </c>
      <c r="L4669" t="s">
        <v>28</v>
      </c>
      <c r="M4669" t="s">
        <v>22</v>
      </c>
      <c r="N4669" t="s">
        <v>53</v>
      </c>
      <c r="O4669">
        <v>14.76</v>
      </c>
      <c r="P4669">
        <v>3.7</v>
      </c>
      <c r="Q4669" t="s">
        <v>23</v>
      </c>
    </row>
    <row r="4670" spans="1:17" x14ac:dyDescent="0.3">
      <c r="A4670" t="s">
        <v>9720</v>
      </c>
      <c r="B4670" s="1">
        <v>45642</v>
      </c>
      <c r="C4670" t="s">
        <v>9721</v>
      </c>
      <c r="D4670" t="s">
        <v>40</v>
      </c>
      <c r="E4670" t="s">
        <v>26</v>
      </c>
      <c r="F4670">
        <v>15</v>
      </c>
      <c r="G4670">
        <v>12</v>
      </c>
      <c r="H4670">
        <v>775.59</v>
      </c>
      <c r="I4670">
        <v>876.41669999999999</v>
      </c>
      <c r="J4670">
        <f t="shared" si="72"/>
        <v>10517.000400000001</v>
      </c>
      <c r="K4670" t="s">
        <v>20</v>
      </c>
      <c r="L4670" t="s">
        <v>123</v>
      </c>
      <c r="M4670" t="s">
        <v>29</v>
      </c>
      <c r="N4670" t="s">
        <v>67</v>
      </c>
      <c r="O4670">
        <v>21.27</v>
      </c>
      <c r="P4670">
        <v>2.5</v>
      </c>
      <c r="Q4670" t="s">
        <v>23</v>
      </c>
    </row>
    <row r="4671" spans="1:17" x14ac:dyDescent="0.3">
      <c r="A4671" t="s">
        <v>9722</v>
      </c>
      <c r="B4671" s="1">
        <v>44072</v>
      </c>
      <c r="C4671" t="s">
        <v>9723</v>
      </c>
      <c r="D4671" t="s">
        <v>94</v>
      </c>
      <c r="F4671">
        <v>12</v>
      </c>
      <c r="G4671">
        <v>12</v>
      </c>
      <c r="H4671">
        <v>1112.5999999999999</v>
      </c>
      <c r="I4671">
        <v>1234.9860000000001</v>
      </c>
      <c r="J4671">
        <f t="shared" si="72"/>
        <v>14819.832000000002</v>
      </c>
      <c r="K4671" t="s">
        <v>20</v>
      </c>
      <c r="L4671" t="s">
        <v>79</v>
      </c>
      <c r="M4671" t="s">
        <v>71</v>
      </c>
      <c r="N4671" t="s">
        <v>53</v>
      </c>
      <c r="O4671">
        <v>3.18</v>
      </c>
      <c r="P4671">
        <v>2.1</v>
      </c>
      <c r="Q4671" t="s">
        <v>23</v>
      </c>
    </row>
    <row r="4672" spans="1:17" x14ac:dyDescent="0.3">
      <c r="A4672" t="s">
        <v>9724</v>
      </c>
      <c r="B4672" s="1">
        <v>44076</v>
      </c>
      <c r="C4672" t="s">
        <v>9725</v>
      </c>
      <c r="D4672" t="s">
        <v>33</v>
      </c>
      <c r="E4672" t="s">
        <v>70</v>
      </c>
      <c r="F4672">
        <v>11</v>
      </c>
      <c r="G4672">
        <v>11</v>
      </c>
      <c r="H4672">
        <v>12</v>
      </c>
      <c r="I4672">
        <v>13.080000000000002</v>
      </c>
      <c r="J4672">
        <f t="shared" si="72"/>
        <v>143.88000000000002</v>
      </c>
      <c r="K4672" t="s">
        <v>47</v>
      </c>
      <c r="L4672" t="s">
        <v>79</v>
      </c>
      <c r="M4672" t="s">
        <v>36</v>
      </c>
      <c r="N4672" t="s">
        <v>30</v>
      </c>
      <c r="O4672">
        <v>40.15</v>
      </c>
      <c r="P4672">
        <v>4.7</v>
      </c>
      <c r="Q4672" t="s">
        <v>23</v>
      </c>
    </row>
    <row r="4673" spans="1:17" x14ac:dyDescent="0.3">
      <c r="A4673" t="s">
        <v>9726</v>
      </c>
      <c r="B4673" s="1">
        <v>45550</v>
      </c>
      <c r="C4673" t="s">
        <v>9727</v>
      </c>
      <c r="D4673" t="s">
        <v>56</v>
      </c>
      <c r="E4673" t="s">
        <v>26</v>
      </c>
      <c r="F4673">
        <v>11</v>
      </c>
      <c r="G4673">
        <v>9</v>
      </c>
      <c r="H4673">
        <v>632.13</v>
      </c>
      <c r="I4673">
        <v>676.37909999999999</v>
      </c>
      <c r="J4673">
        <f t="shared" si="72"/>
        <v>6087.4119000000001</v>
      </c>
      <c r="K4673" t="s">
        <v>47</v>
      </c>
      <c r="L4673" t="s">
        <v>35</v>
      </c>
      <c r="M4673" t="s">
        <v>71</v>
      </c>
      <c r="N4673" t="s">
        <v>53</v>
      </c>
      <c r="O4673">
        <v>41.74</v>
      </c>
      <c r="P4673">
        <v>3.8</v>
      </c>
      <c r="Q4673" t="s">
        <v>23</v>
      </c>
    </row>
    <row r="4674" spans="1:17" x14ac:dyDescent="0.3">
      <c r="A4674" t="s">
        <v>9728</v>
      </c>
      <c r="B4674" s="1">
        <v>45055</v>
      </c>
      <c r="C4674" t="s">
        <v>9729</v>
      </c>
      <c r="D4674" t="s">
        <v>130</v>
      </c>
      <c r="E4674" t="s">
        <v>19</v>
      </c>
      <c r="F4674">
        <v>1</v>
      </c>
      <c r="G4674">
        <v>1</v>
      </c>
      <c r="H4674">
        <v>360.8</v>
      </c>
      <c r="I4674">
        <v>407.70399999999995</v>
      </c>
      <c r="J4674">
        <f t="shared" si="72"/>
        <v>407.70399999999995</v>
      </c>
      <c r="K4674" t="s">
        <v>27</v>
      </c>
      <c r="L4674" t="s">
        <v>28</v>
      </c>
      <c r="M4674" t="s">
        <v>22</v>
      </c>
      <c r="N4674" t="s">
        <v>67</v>
      </c>
      <c r="O4674">
        <v>35.090000000000003</v>
      </c>
      <c r="P4674">
        <v>3.2</v>
      </c>
      <c r="Q4674" t="s">
        <v>23</v>
      </c>
    </row>
    <row r="4675" spans="1:17" x14ac:dyDescent="0.3">
      <c r="A4675" t="s">
        <v>9730</v>
      </c>
      <c r="B4675" s="1">
        <v>44792</v>
      </c>
      <c r="C4675" t="s">
        <v>9731</v>
      </c>
      <c r="D4675" t="s">
        <v>130</v>
      </c>
      <c r="E4675" t="s">
        <v>82</v>
      </c>
      <c r="F4675">
        <v>7</v>
      </c>
      <c r="G4675">
        <v>7</v>
      </c>
      <c r="H4675">
        <v>972.92</v>
      </c>
      <c r="I4675">
        <v>1099.3995999999997</v>
      </c>
      <c r="J4675">
        <f t="shared" ref="J4675:J4738" si="73">G4675*I4675</f>
        <v>7695.7971999999982</v>
      </c>
      <c r="K4675" t="s">
        <v>27</v>
      </c>
      <c r="L4675" t="s">
        <v>42</v>
      </c>
      <c r="M4675" t="s">
        <v>29</v>
      </c>
      <c r="N4675" t="s">
        <v>30</v>
      </c>
      <c r="O4675">
        <v>45.11</v>
      </c>
      <c r="P4675">
        <v>3.5</v>
      </c>
      <c r="Q4675" t="s">
        <v>111</v>
      </c>
    </row>
    <row r="4676" spans="1:17" x14ac:dyDescent="0.3">
      <c r="A4676" t="s">
        <v>9732</v>
      </c>
      <c r="B4676" s="1">
        <v>44329</v>
      </c>
      <c r="C4676" t="s">
        <v>9733</v>
      </c>
      <c r="D4676" t="s">
        <v>626</v>
      </c>
      <c r="E4676" t="s">
        <v>26</v>
      </c>
      <c r="F4676">
        <v>15</v>
      </c>
      <c r="G4676">
        <v>13</v>
      </c>
      <c r="H4676">
        <v>1045.47</v>
      </c>
      <c r="I4676">
        <v>1191.8358000000001</v>
      </c>
      <c r="J4676">
        <f t="shared" si="73"/>
        <v>15493.865400000001</v>
      </c>
      <c r="K4676" t="s">
        <v>66</v>
      </c>
      <c r="L4676" t="s">
        <v>42</v>
      </c>
      <c r="M4676" t="s">
        <v>22</v>
      </c>
      <c r="N4676" t="s">
        <v>67</v>
      </c>
      <c r="O4676">
        <v>12.59</v>
      </c>
      <c r="P4676">
        <v>1.2</v>
      </c>
      <c r="Q4676" t="s">
        <v>23</v>
      </c>
    </row>
    <row r="4677" spans="1:17" x14ac:dyDescent="0.3">
      <c r="A4677" t="s">
        <v>9734</v>
      </c>
      <c r="B4677" s="1">
        <v>44574</v>
      </c>
      <c r="C4677" t="s">
        <v>9735</v>
      </c>
      <c r="D4677" t="s">
        <v>133</v>
      </c>
      <c r="E4677" t="s">
        <v>50</v>
      </c>
      <c r="F4677">
        <v>18</v>
      </c>
      <c r="G4677">
        <v>18</v>
      </c>
      <c r="H4677">
        <v>716.5</v>
      </c>
      <c r="I4677">
        <v>823.97499999999991</v>
      </c>
      <c r="J4677">
        <f t="shared" si="73"/>
        <v>14831.55</v>
      </c>
      <c r="K4677" t="s">
        <v>51</v>
      </c>
      <c r="L4677" t="s">
        <v>28</v>
      </c>
      <c r="M4677" t="s">
        <v>71</v>
      </c>
      <c r="N4677" t="s">
        <v>53</v>
      </c>
      <c r="O4677">
        <v>39.04</v>
      </c>
      <c r="P4677">
        <v>0</v>
      </c>
      <c r="Q4677" t="s">
        <v>23</v>
      </c>
    </row>
    <row r="4678" spans="1:17" x14ac:dyDescent="0.3">
      <c r="A4678" t="s">
        <v>9736</v>
      </c>
      <c r="B4678" s="1">
        <v>44214</v>
      </c>
      <c r="C4678" t="s">
        <v>9737</v>
      </c>
      <c r="D4678" t="s">
        <v>1522</v>
      </c>
      <c r="E4678" t="s">
        <v>117</v>
      </c>
      <c r="F4678">
        <v>7</v>
      </c>
      <c r="G4678">
        <v>7</v>
      </c>
      <c r="H4678">
        <v>347.07</v>
      </c>
      <c r="I4678">
        <v>392.18909999999994</v>
      </c>
      <c r="J4678">
        <f t="shared" si="73"/>
        <v>2745.3236999999995</v>
      </c>
      <c r="K4678" t="s">
        <v>27</v>
      </c>
      <c r="L4678" t="s">
        <v>28</v>
      </c>
      <c r="M4678" t="s">
        <v>36</v>
      </c>
      <c r="N4678" t="s">
        <v>30</v>
      </c>
      <c r="O4678">
        <v>38.53</v>
      </c>
      <c r="P4678">
        <v>4.9000000000000004</v>
      </c>
      <c r="Q4678" t="s">
        <v>23</v>
      </c>
    </row>
    <row r="4679" spans="1:17" x14ac:dyDescent="0.3">
      <c r="A4679" t="s">
        <v>9738</v>
      </c>
      <c r="B4679" s="1">
        <v>44351</v>
      </c>
      <c r="C4679" t="s">
        <v>9739</v>
      </c>
      <c r="D4679" t="s">
        <v>65</v>
      </c>
      <c r="E4679" t="s">
        <v>82</v>
      </c>
      <c r="F4679">
        <v>7</v>
      </c>
      <c r="G4679">
        <v>6</v>
      </c>
      <c r="H4679">
        <v>190.73</v>
      </c>
      <c r="I4679">
        <v>207.89570000000001</v>
      </c>
      <c r="J4679">
        <f t="shared" si="73"/>
        <v>1247.3742</v>
      </c>
      <c r="K4679" t="s">
        <v>27</v>
      </c>
      <c r="L4679" t="s">
        <v>35</v>
      </c>
      <c r="M4679" t="s">
        <v>9740</v>
      </c>
      <c r="N4679" t="s">
        <v>67</v>
      </c>
      <c r="O4679">
        <v>30.51</v>
      </c>
      <c r="P4679">
        <v>4.5999999999999996</v>
      </c>
      <c r="Q4679" t="s">
        <v>23</v>
      </c>
    </row>
    <row r="4680" spans="1:17" x14ac:dyDescent="0.3">
      <c r="A4680" t="s">
        <v>9741</v>
      </c>
      <c r="B4680" s="1">
        <v>45613</v>
      </c>
      <c r="C4680" t="s">
        <v>9742</v>
      </c>
      <c r="D4680" t="s">
        <v>94</v>
      </c>
      <c r="E4680" t="s">
        <v>117</v>
      </c>
      <c r="F4680">
        <v>14</v>
      </c>
      <c r="G4680">
        <v>12</v>
      </c>
      <c r="H4680">
        <v>125.65</v>
      </c>
      <c r="I4680">
        <v>133.18900000000002</v>
      </c>
      <c r="J4680">
        <f t="shared" si="73"/>
        <v>1598.2680000000003</v>
      </c>
      <c r="K4680" t="s">
        <v>20</v>
      </c>
      <c r="L4680" t="s">
        <v>86</v>
      </c>
      <c r="M4680" t="s">
        <v>22</v>
      </c>
      <c r="N4680" t="s">
        <v>67</v>
      </c>
      <c r="O4680">
        <v>48.16</v>
      </c>
      <c r="P4680">
        <v>2</v>
      </c>
      <c r="Q4680" t="s">
        <v>23</v>
      </c>
    </row>
    <row r="4681" spans="1:17" x14ac:dyDescent="0.3">
      <c r="A4681" t="s">
        <v>9743</v>
      </c>
      <c r="B4681" s="1">
        <v>44696</v>
      </c>
      <c r="C4681" t="s">
        <v>9744</v>
      </c>
      <c r="D4681" t="s">
        <v>116</v>
      </c>
      <c r="E4681" t="s">
        <v>117</v>
      </c>
      <c r="F4681">
        <v>1</v>
      </c>
      <c r="G4681">
        <v>1</v>
      </c>
      <c r="H4681">
        <v>150.55000000000001</v>
      </c>
      <c r="I4681">
        <v>168.61600000000004</v>
      </c>
      <c r="J4681">
        <f t="shared" si="73"/>
        <v>168.61600000000004</v>
      </c>
      <c r="K4681" t="s">
        <v>20</v>
      </c>
      <c r="L4681" t="s">
        <v>28</v>
      </c>
      <c r="M4681" t="s">
        <v>22</v>
      </c>
      <c r="N4681" t="s">
        <v>37</v>
      </c>
      <c r="O4681">
        <v>6.35</v>
      </c>
      <c r="P4681">
        <v>4.7</v>
      </c>
      <c r="Q4681" t="s">
        <v>23</v>
      </c>
    </row>
    <row r="4682" spans="1:17" x14ac:dyDescent="0.3">
      <c r="A4682" t="s">
        <v>9745</v>
      </c>
      <c r="B4682" s="1">
        <v>44281</v>
      </c>
      <c r="C4682" t="s">
        <v>9746</v>
      </c>
      <c r="D4682" t="s">
        <v>94</v>
      </c>
      <c r="E4682" t="s">
        <v>117</v>
      </c>
      <c r="F4682">
        <v>15</v>
      </c>
      <c r="G4682">
        <v>12</v>
      </c>
      <c r="H4682">
        <v>64.959999999999994</v>
      </c>
      <c r="I4682">
        <v>74.703999999999994</v>
      </c>
      <c r="J4682">
        <f t="shared" si="73"/>
        <v>896.44799999999987</v>
      </c>
      <c r="K4682" t="s">
        <v>27</v>
      </c>
      <c r="L4682" t="s">
        <v>79</v>
      </c>
      <c r="M4682" t="s">
        <v>29</v>
      </c>
      <c r="N4682" t="s">
        <v>53</v>
      </c>
      <c r="O4682">
        <v>12</v>
      </c>
      <c r="P4682">
        <v>1.6</v>
      </c>
      <c r="Q4682" t="s">
        <v>23</v>
      </c>
    </row>
    <row r="4683" spans="1:17" x14ac:dyDescent="0.3">
      <c r="A4683" t="s">
        <v>9747</v>
      </c>
      <c r="B4683" s="1">
        <v>45087</v>
      </c>
      <c r="C4683" t="s">
        <v>9748</v>
      </c>
      <c r="D4683" t="s">
        <v>61</v>
      </c>
      <c r="E4683" t="s">
        <v>62</v>
      </c>
      <c r="F4683">
        <v>9</v>
      </c>
      <c r="G4683">
        <v>7</v>
      </c>
      <c r="H4683">
        <v>500.84</v>
      </c>
      <c r="I4683">
        <v>530.8904</v>
      </c>
      <c r="J4683">
        <f t="shared" si="73"/>
        <v>3716.2327999999998</v>
      </c>
      <c r="K4683" t="s">
        <v>20</v>
      </c>
      <c r="L4683" t="s">
        <v>28</v>
      </c>
      <c r="M4683" t="s">
        <v>22</v>
      </c>
      <c r="N4683" t="s">
        <v>37</v>
      </c>
      <c r="O4683">
        <v>3.57</v>
      </c>
      <c r="P4683">
        <v>4.5</v>
      </c>
      <c r="Q4683" t="s">
        <v>23</v>
      </c>
    </row>
    <row r="4684" spans="1:17" x14ac:dyDescent="0.3">
      <c r="A4684" t="s">
        <v>9749</v>
      </c>
      <c r="B4684" s="1">
        <v>45031</v>
      </c>
      <c r="C4684" t="s">
        <v>9750</v>
      </c>
      <c r="D4684" t="s">
        <v>61</v>
      </c>
      <c r="E4684" t="s">
        <v>62</v>
      </c>
      <c r="F4684">
        <v>18</v>
      </c>
      <c r="G4684">
        <v>15</v>
      </c>
      <c r="H4684">
        <v>1421.9</v>
      </c>
      <c r="I4684">
        <v>1492.9950000000001</v>
      </c>
      <c r="J4684">
        <f t="shared" si="73"/>
        <v>22394.925000000003</v>
      </c>
      <c r="K4684" t="s">
        <v>20</v>
      </c>
      <c r="L4684" t="s">
        <v>86</v>
      </c>
      <c r="M4684" t="s">
        <v>71</v>
      </c>
      <c r="N4684" t="s">
        <v>89</v>
      </c>
      <c r="O4684">
        <v>3.8</v>
      </c>
      <c r="P4684">
        <v>1.5</v>
      </c>
      <c r="Q4684" t="s">
        <v>23</v>
      </c>
    </row>
    <row r="4685" spans="1:17" x14ac:dyDescent="0.3">
      <c r="A4685" t="s">
        <v>9751</v>
      </c>
      <c r="B4685" s="1">
        <v>43895</v>
      </c>
      <c r="C4685" t="s">
        <v>9752</v>
      </c>
      <c r="D4685" t="s">
        <v>65</v>
      </c>
      <c r="E4685" t="s">
        <v>82</v>
      </c>
      <c r="F4685">
        <v>9</v>
      </c>
      <c r="G4685">
        <v>9</v>
      </c>
      <c r="H4685">
        <v>45.5</v>
      </c>
      <c r="I4685">
        <v>52.324999999999996</v>
      </c>
      <c r="J4685">
        <f t="shared" si="73"/>
        <v>470.92499999999995</v>
      </c>
      <c r="K4685" t="s">
        <v>20</v>
      </c>
      <c r="L4685" t="s">
        <v>79</v>
      </c>
      <c r="M4685" t="s">
        <v>36</v>
      </c>
      <c r="N4685" t="s">
        <v>53</v>
      </c>
      <c r="O4685">
        <v>26.46</v>
      </c>
      <c r="P4685">
        <v>4.7</v>
      </c>
      <c r="Q4685" t="s">
        <v>23</v>
      </c>
    </row>
    <row r="4686" spans="1:17" x14ac:dyDescent="0.3">
      <c r="A4686" t="s">
        <v>9753</v>
      </c>
      <c r="B4686" s="1">
        <v>44933</v>
      </c>
      <c r="C4686" t="s">
        <v>9754</v>
      </c>
      <c r="D4686" t="s">
        <v>133</v>
      </c>
      <c r="E4686" t="s">
        <v>50</v>
      </c>
      <c r="F4686">
        <v>3</v>
      </c>
      <c r="G4686">
        <v>3</v>
      </c>
      <c r="H4686">
        <v>418.34</v>
      </c>
      <c r="I4686">
        <v>468.54079999999999</v>
      </c>
      <c r="J4686">
        <f t="shared" si="73"/>
        <v>1405.6224</v>
      </c>
      <c r="K4686" t="s">
        <v>27</v>
      </c>
      <c r="L4686" t="s">
        <v>21</v>
      </c>
      <c r="M4686" t="s">
        <v>22</v>
      </c>
      <c r="N4686" t="s">
        <v>37</v>
      </c>
      <c r="O4686">
        <v>37</v>
      </c>
      <c r="P4686">
        <v>3.7</v>
      </c>
      <c r="Q4686" t="s">
        <v>23</v>
      </c>
    </row>
    <row r="4687" spans="1:17" x14ac:dyDescent="0.3">
      <c r="A4687" t="s">
        <v>9755</v>
      </c>
      <c r="B4687" s="1">
        <v>44194</v>
      </c>
      <c r="C4687" t="s">
        <v>9756</v>
      </c>
      <c r="D4687" t="s">
        <v>130</v>
      </c>
      <c r="E4687" t="s">
        <v>82</v>
      </c>
      <c r="F4687">
        <v>1</v>
      </c>
      <c r="G4687">
        <v>1</v>
      </c>
      <c r="H4687">
        <v>327.68</v>
      </c>
      <c r="I4687">
        <v>353.89440000000002</v>
      </c>
      <c r="J4687">
        <f t="shared" si="73"/>
        <v>353.89440000000002</v>
      </c>
      <c r="K4687" t="s">
        <v>27</v>
      </c>
      <c r="L4687" t="s">
        <v>9757</v>
      </c>
      <c r="M4687" t="s">
        <v>71</v>
      </c>
      <c r="N4687" t="s">
        <v>89</v>
      </c>
      <c r="O4687">
        <v>30.33</v>
      </c>
      <c r="P4687">
        <v>2.6</v>
      </c>
      <c r="Q4687" t="s">
        <v>23</v>
      </c>
    </row>
    <row r="4688" spans="1:17" x14ac:dyDescent="0.3">
      <c r="A4688" t="s">
        <v>9758</v>
      </c>
      <c r="B4688" s="1">
        <v>44911</v>
      </c>
      <c r="C4688" t="s">
        <v>9759</v>
      </c>
      <c r="D4688" t="s">
        <v>18</v>
      </c>
      <c r="E4688" t="s">
        <v>19</v>
      </c>
      <c r="F4688">
        <v>13</v>
      </c>
      <c r="G4688">
        <v>10</v>
      </c>
      <c r="H4688">
        <v>33.25</v>
      </c>
      <c r="I4688">
        <v>38.237499999999997</v>
      </c>
      <c r="J4688">
        <f t="shared" si="73"/>
        <v>382.375</v>
      </c>
      <c r="K4688" t="s">
        <v>51</v>
      </c>
      <c r="L4688" t="s">
        <v>123</v>
      </c>
      <c r="M4688" t="s">
        <v>36</v>
      </c>
      <c r="N4688" t="s">
        <v>89</v>
      </c>
      <c r="O4688">
        <v>15.9</v>
      </c>
      <c r="P4688">
        <v>2.7</v>
      </c>
      <c r="Q4688" t="s">
        <v>23</v>
      </c>
    </row>
    <row r="4689" spans="1:17" x14ac:dyDescent="0.3">
      <c r="A4689" t="s">
        <v>9760</v>
      </c>
      <c r="B4689" s="1">
        <v>44302</v>
      </c>
      <c r="C4689" t="s">
        <v>9761</v>
      </c>
      <c r="D4689" t="s">
        <v>130</v>
      </c>
      <c r="E4689" t="s">
        <v>82</v>
      </c>
      <c r="F4689">
        <v>7</v>
      </c>
      <c r="G4689">
        <v>7</v>
      </c>
      <c r="H4689">
        <v>10.039999999999999</v>
      </c>
      <c r="I4689">
        <v>11.144399999999999</v>
      </c>
      <c r="J4689">
        <f t="shared" si="73"/>
        <v>78.010799999999989</v>
      </c>
      <c r="K4689" t="s">
        <v>51</v>
      </c>
      <c r="L4689" t="s">
        <v>35</v>
      </c>
      <c r="M4689" t="s">
        <v>71</v>
      </c>
      <c r="N4689" t="s">
        <v>53</v>
      </c>
      <c r="O4689">
        <v>3.19</v>
      </c>
      <c r="P4689">
        <v>2.2999999999999998</v>
      </c>
      <c r="Q4689" t="s">
        <v>23</v>
      </c>
    </row>
    <row r="4690" spans="1:17" x14ac:dyDescent="0.3">
      <c r="A4690" t="s">
        <v>9762</v>
      </c>
      <c r="B4690" s="1">
        <v>43987</v>
      </c>
      <c r="C4690" t="s">
        <v>9763</v>
      </c>
      <c r="D4690" t="s">
        <v>45</v>
      </c>
      <c r="E4690" t="s">
        <v>46</v>
      </c>
      <c r="F4690">
        <v>18</v>
      </c>
      <c r="G4690">
        <v>18</v>
      </c>
      <c r="H4690">
        <v>95.87</v>
      </c>
      <c r="I4690">
        <v>110.2505</v>
      </c>
      <c r="J4690">
        <f t="shared" si="73"/>
        <v>1984.509</v>
      </c>
      <c r="K4690" t="s">
        <v>47</v>
      </c>
      <c r="L4690" t="s">
        <v>35</v>
      </c>
      <c r="M4690" t="s">
        <v>71</v>
      </c>
      <c r="N4690" t="s">
        <v>53</v>
      </c>
      <c r="O4690">
        <v>38.47</v>
      </c>
      <c r="P4690">
        <v>3.6</v>
      </c>
      <c r="Q4690" t="s">
        <v>23</v>
      </c>
    </row>
    <row r="4691" spans="1:17" x14ac:dyDescent="0.3">
      <c r="A4691" t="s">
        <v>9764</v>
      </c>
      <c r="B4691" s="1">
        <v>45534</v>
      </c>
      <c r="C4691" t="s">
        <v>6098</v>
      </c>
      <c r="D4691" t="s">
        <v>141</v>
      </c>
      <c r="E4691" t="s">
        <v>50</v>
      </c>
      <c r="F4691">
        <v>18</v>
      </c>
      <c r="G4691">
        <v>15</v>
      </c>
      <c r="H4691">
        <v>573.20000000000005</v>
      </c>
      <c r="I4691">
        <v>641.98400000000015</v>
      </c>
      <c r="J4691">
        <f t="shared" si="73"/>
        <v>9629.760000000002</v>
      </c>
      <c r="K4691" t="s">
        <v>47</v>
      </c>
      <c r="L4691" t="s">
        <v>42</v>
      </c>
      <c r="M4691" t="s">
        <v>22</v>
      </c>
      <c r="N4691" t="s">
        <v>37</v>
      </c>
      <c r="O4691">
        <v>16.28</v>
      </c>
      <c r="P4691">
        <v>9</v>
      </c>
      <c r="Q4691" t="s">
        <v>205</v>
      </c>
    </row>
    <row r="4692" spans="1:17" x14ac:dyDescent="0.3">
      <c r="A4692" t="s">
        <v>9765</v>
      </c>
      <c r="B4692" s="1">
        <v>45145</v>
      </c>
      <c r="C4692" t="s">
        <v>9766</v>
      </c>
      <c r="D4692" t="s">
        <v>61</v>
      </c>
      <c r="E4692" t="s">
        <v>70</v>
      </c>
      <c r="F4692">
        <v>4</v>
      </c>
      <c r="G4692">
        <v>4</v>
      </c>
      <c r="H4692">
        <v>1213.1400000000001</v>
      </c>
      <c r="I4692">
        <v>1395.1110000000001</v>
      </c>
      <c r="J4692">
        <f t="shared" si="73"/>
        <v>5580.4440000000004</v>
      </c>
      <c r="K4692" t="s">
        <v>51</v>
      </c>
      <c r="L4692" t="s">
        <v>35</v>
      </c>
      <c r="M4692" t="s">
        <v>36</v>
      </c>
      <c r="N4692" t="s">
        <v>37</v>
      </c>
      <c r="O4692">
        <v>12.12</v>
      </c>
      <c r="P4692">
        <v>4</v>
      </c>
      <c r="Q4692" t="s">
        <v>23</v>
      </c>
    </row>
    <row r="4693" spans="1:17" x14ac:dyDescent="0.3">
      <c r="A4693" t="s">
        <v>9767</v>
      </c>
      <c r="B4693" s="1">
        <v>44109</v>
      </c>
      <c r="C4693" t="s">
        <v>9768</v>
      </c>
      <c r="D4693" t="s">
        <v>33</v>
      </c>
      <c r="E4693" t="s">
        <v>62</v>
      </c>
      <c r="F4693">
        <v>6</v>
      </c>
      <c r="G4693">
        <v>6</v>
      </c>
      <c r="H4693">
        <v>954.67</v>
      </c>
      <c r="I4693">
        <v>1050.1369999999999</v>
      </c>
      <c r="J4693">
        <f t="shared" si="73"/>
        <v>6300.8220000000001</v>
      </c>
      <c r="K4693" t="s">
        <v>66</v>
      </c>
      <c r="L4693" t="s">
        <v>86</v>
      </c>
      <c r="M4693" t="s">
        <v>22</v>
      </c>
      <c r="N4693" t="s">
        <v>30</v>
      </c>
      <c r="O4693">
        <v>49.98</v>
      </c>
      <c r="P4693">
        <v>9</v>
      </c>
      <c r="Q4693" t="s">
        <v>23</v>
      </c>
    </row>
    <row r="4694" spans="1:17" x14ac:dyDescent="0.3">
      <c r="A4694" t="s">
        <v>9769</v>
      </c>
      <c r="B4694" s="1">
        <v>44751</v>
      </c>
      <c r="C4694" t="s">
        <v>9770</v>
      </c>
      <c r="D4694" t="s">
        <v>133</v>
      </c>
      <c r="F4694">
        <v>14</v>
      </c>
      <c r="G4694">
        <v>13</v>
      </c>
      <c r="H4694">
        <v>1073.22</v>
      </c>
      <c r="I4694">
        <v>1234.203</v>
      </c>
      <c r="J4694">
        <f t="shared" si="73"/>
        <v>16044.638999999999</v>
      </c>
      <c r="K4694" t="s">
        <v>27</v>
      </c>
      <c r="L4694" t="s">
        <v>21</v>
      </c>
      <c r="M4694" t="s">
        <v>29</v>
      </c>
      <c r="N4694" t="s">
        <v>37</v>
      </c>
      <c r="O4694">
        <v>6.17</v>
      </c>
      <c r="P4694">
        <v>4.8</v>
      </c>
      <c r="Q4694" t="s">
        <v>23</v>
      </c>
    </row>
    <row r="4695" spans="1:17" x14ac:dyDescent="0.3">
      <c r="A4695" t="s">
        <v>9771</v>
      </c>
      <c r="B4695" s="1">
        <v>44950</v>
      </c>
      <c r="C4695" t="s">
        <v>9772</v>
      </c>
      <c r="D4695" t="s">
        <v>33</v>
      </c>
      <c r="E4695" t="s">
        <v>70</v>
      </c>
      <c r="F4695">
        <v>12</v>
      </c>
      <c r="G4695">
        <v>11</v>
      </c>
      <c r="H4695">
        <v>925.39</v>
      </c>
      <c r="I4695">
        <v>999.4212</v>
      </c>
      <c r="J4695">
        <f t="shared" si="73"/>
        <v>10993.6332</v>
      </c>
      <c r="K4695" t="s">
        <v>27</v>
      </c>
      <c r="L4695" t="s">
        <v>42</v>
      </c>
      <c r="M4695" t="s">
        <v>71</v>
      </c>
      <c r="N4695" t="s">
        <v>89</v>
      </c>
      <c r="O4695">
        <v>28.73</v>
      </c>
      <c r="P4695">
        <v>3.8</v>
      </c>
      <c r="Q4695" t="s">
        <v>23</v>
      </c>
    </row>
    <row r="4696" spans="1:17" x14ac:dyDescent="0.3">
      <c r="A4696" t="s">
        <v>9773</v>
      </c>
      <c r="B4696" s="1">
        <v>44248</v>
      </c>
      <c r="C4696" t="s">
        <v>9774</v>
      </c>
      <c r="D4696" t="s">
        <v>33</v>
      </c>
      <c r="E4696" t="s">
        <v>34</v>
      </c>
      <c r="F4696">
        <v>17</v>
      </c>
      <c r="G4696">
        <v>14</v>
      </c>
      <c r="H4696">
        <v>245.89</v>
      </c>
      <c r="I4696">
        <v>260.64339999999999</v>
      </c>
      <c r="J4696">
        <f t="shared" si="73"/>
        <v>3649.0075999999999</v>
      </c>
      <c r="K4696" t="s">
        <v>51</v>
      </c>
      <c r="L4696" t="s">
        <v>86</v>
      </c>
      <c r="M4696" t="s">
        <v>71</v>
      </c>
      <c r="N4696" t="s">
        <v>30</v>
      </c>
      <c r="O4696">
        <v>11.03</v>
      </c>
      <c r="P4696">
        <v>4.8</v>
      </c>
      <c r="Q4696" t="s">
        <v>23</v>
      </c>
    </row>
    <row r="4697" spans="1:17" x14ac:dyDescent="0.3">
      <c r="A4697" t="s">
        <v>9775</v>
      </c>
      <c r="B4697" s="1">
        <v>44806</v>
      </c>
      <c r="C4697" t="s">
        <v>9776</v>
      </c>
      <c r="D4697" t="s">
        <v>133</v>
      </c>
      <c r="E4697" t="s">
        <v>95</v>
      </c>
      <c r="F4697">
        <v>1</v>
      </c>
      <c r="G4697">
        <v>1</v>
      </c>
      <c r="H4697">
        <v>509.58</v>
      </c>
      <c r="I4697">
        <v>535.05899999999997</v>
      </c>
      <c r="J4697">
        <f t="shared" si="73"/>
        <v>535.05899999999997</v>
      </c>
      <c r="K4697" t="s">
        <v>20</v>
      </c>
      <c r="L4697" t="s">
        <v>9777</v>
      </c>
      <c r="M4697" t="s">
        <v>29</v>
      </c>
      <c r="N4697" t="s">
        <v>89</v>
      </c>
      <c r="O4697">
        <v>9.27</v>
      </c>
      <c r="P4697">
        <v>9</v>
      </c>
      <c r="Q4697" t="s">
        <v>23</v>
      </c>
    </row>
    <row r="4698" spans="1:17" x14ac:dyDescent="0.3">
      <c r="A4698" t="s">
        <v>9778</v>
      </c>
      <c r="B4698" s="1">
        <v>43986</v>
      </c>
      <c r="C4698" t="s">
        <v>9779</v>
      </c>
      <c r="D4698" t="s">
        <v>61</v>
      </c>
      <c r="E4698" t="s">
        <v>34</v>
      </c>
      <c r="F4698">
        <v>17</v>
      </c>
      <c r="G4698">
        <v>16</v>
      </c>
      <c r="H4698">
        <v>229.59</v>
      </c>
      <c r="I4698">
        <v>257.14080000000001</v>
      </c>
      <c r="J4698">
        <f t="shared" si="73"/>
        <v>4114.2528000000002</v>
      </c>
      <c r="K4698" t="s">
        <v>66</v>
      </c>
      <c r="L4698" t="s">
        <v>21</v>
      </c>
      <c r="M4698" t="s">
        <v>29</v>
      </c>
      <c r="N4698" t="s">
        <v>30</v>
      </c>
      <c r="O4698">
        <v>42.15</v>
      </c>
      <c r="P4698">
        <v>2.5</v>
      </c>
      <c r="Q4698" t="s">
        <v>23</v>
      </c>
    </row>
    <row r="4699" spans="1:17" x14ac:dyDescent="0.3">
      <c r="A4699" t="s">
        <v>9780</v>
      </c>
      <c r="B4699" s="1">
        <v>45223</v>
      </c>
      <c r="C4699" t="s">
        <v>9781</v>
      </c>
      <c r="D4699" t="s">
        <v>85</v>
      </c>
      <c r="E4699" t="s">
        <v>78</v>
      </c>
      <c r="F4699">
        <v>17</v>
      </c>
      <c r="G4699">
        <v>15</v>
      </c>
      <c r="H4699">
        <v>21.5</v>
      </c>
      <c r="I4699">
        <v>23.220000000000002</v>
      </c>
      <c r="J4699">
        <f t="shared" si="73"/>
        <v>348.3</v>
      </c>
      <c r="K4699" t="s">
        <v>47</v>
      </c>
      <c r="L4699" t="s">
        <v>42</v>
      </c>
      <c r="M4699" t="s">
        <v>9782</v>
      </c>
      <c r="N4699" t="s">
        <v>30</v>
      </c>
      <c r="O4699">
        <v>12.63</v>
      </c>
      <c r="P4699">
        <v>2.2999999999999998</v>
      </c>
      <c r="Q4699" t="s">
        <v>23</v>
      </c>
    </row>
    <row r="4700" spans="1:17" x14ac:dyDescent="0.3">
      <c r="A4700" t="s">
        <v>9783</v>
      </c>
      <c r="B4700" s="1">
        <v>45372</v>
      </c>
      <c r="C4700" t="s">
        <v>9784</v>
      </c>
      <c r="D4700" t="s">
        <v>100</v>
      </c>
      <c r="E4700" t="s">
        <v>26</v>
      </c>
      <c r="F4700">
        <v>5</v>
      </c>
      <c r="G4700">
        <v>4</v>
      </c>
      <c r="H4700">
        <v>917.22</v>
      </c>
      <c r="I4700">
        <v>1054.8029999999999</v>
      </c>
      <c r="J4700">
        <f t="shared" si="73"/>
        <v>4219.2119999999995</v>
      </c>
      <c r="K4700" t="s">
        <v>47</v>
      </c>
      <c r="L4700" t="s">
        <v>21</v>
      </c>
      <c r="M4700" t="s">
        <v>71</v>
      </c>
      <c r="N4700" t="s">
        <v>67</v>
      </c>
      <c r="O4700">
        <v>24.77</v>
      </c>
      <c r="P4700">
        <v>1.8</v>
      </c>
      <c r="Q4700" t="s">
        <v>23</v>
      </c>
    </row>
    <row r="4701" spans="1:17" x14ac:dyDescent="0.3">
      <c r="A4701" t="s">
        <v>9785</v>
      </c>
      <c r="B4701" s="1">
        <v>45237</v>
      </c>
      <c r="C4701" t="s">
        <v>9786</v>
      </c>
      <c r="D4701" t="s">
        <v>61</v>
      </c>
      <c r="E4701" t="s">
        <v>62</v>
      </c>
      <c r="F4701">
        <v>14</v>
      </c>
      <c r="G4701">
        <v>14</v>
      </c>
      <c r="H4701">
        <v>639.9</v>
      </c>
      <c r="I4701">
        <v>684.69299999999998</v>
      </c>
      <c r="J4701">
        <f t="shared" si="73"/>
        <v>9585.7019999999993</v>
      </c>
      <c r="K4701" t="s">
        <v>27</v>
      </c>
      <c r="L4701" t="s">
        <v>28</v>
      </c>
      <c r="M4701" t="s">
        <v>29</v>
      </c>
      <c r="N4701" t="s">
        <v>67</v>
      </c>
      <c r="O4701">
        <v>27.93</v>
      </c>
      <c r="P4701">
        <v>1.9</v>
      </c>
      <c r="Q4701" t="s">
        <v>23</v>
      </c>
    </row>
    <row r="4702" spans="1:17" x14ac:dyDescent="0.3">
      <c r="A4702" t="s">
        <v>9787</v>
      </c>
      <c r="B4702" s="1">
        <v>45571</v>
      </c>
      <c r="C4702" t="s">
        <v>9788</v>
      </c>
      <c r="D4702" t="s">
        <v>61</v>
      </c>
      <c r="E4702" t="s">
        <v>70</v>
      </c>
      <c r="F4702">
        <v>19</v>
      </c>
      <c r="G4702">
        <v>15</v>
      </c>
      <c r="H4702">
        <v>614.22</v>
      </c>
      <c r="I4702">
        <v>644.93100000000004</v>
      </c>
      <c r="J4702">
        <f t="shared" si="73"/>
        <v>9673.9650000000001</v>
      </c>
      <c r="K4702" t="s">
        <v>20</v>
      </c>
      <c r="L4702" t="s">
        <v>28</v>
      </c>
      <c r="M4702" t="s">
        <v>36</v>
      </c>
      <c r="N4702" t="s">
        <v>67</v>
      </c>
      <c r="O4702">
        <v>12.3</v>
      </c>
      <c r="P4702">
        <v>1.6</v>
      </c>
      <c r="Q4702" t="s">
        <v>23</v>
      </c>
    </row>
    <row r="4703" spans="1:17" x14ac:dyDescent="0.3">
      <c r="A4703" t="s">
        <v>9789</v>
      </c>
      <c r="B4703" s="1">
        <v>44331</v>
      </c>
      <c r="C4703" t="s">
        <v>2754</v>
      </c>
      <c r="D4703" t="s">
        <v>85</v>
      </c>
      <c r="E4703" t="s">
        <v>82</v>
      </c>
      <c r="F4703">
        <v>3</v>
      </c>
      <c r="G4703">
        <v>2</v>
      </c>
      <c r="H4703">
        <v>900.68</v>
      </c>
      <c r="I4703">
        <v>954.72079999999994</v>
      </c>
      <c r="J4703">
        <f t="shared" si="73"/>
        <v>1909.4415999999999</v>
      </c>
      <c r="K4703" t="s">
        <v>47</v>
      </c>
      <c r="L4703" t="s">
        <v>123</v>
      </c>
      <c r="M4703" t="s">
        <v>29</v>
      </c>
      <c r="N4703" t="s">
        <v>67</v>
      </c>
      <c r="O4703">
        <v>39.75</v>
      </c>
      <c r="P4703">
        <v>2.1</v>
      </c>
      <c r="Q4703" t="s">
        <v>23</v>
      </c>
    </row>
    <row r="4704" spans="1:17" x14ac:dyDescent="0.3">
      <c r="A4704" t="s">
        <v>9790</v>
      </c>
      <c r="B4704" s="1">
        <v>44269</v>
      </c>
      <c r="C4704" t="s">
        <v>9791</v>
      </c>
      <c r="D4704" t="s">
        <v>109</v>
      </c>
      <c r="E4704" t="s">
        <v>46</v>
      </c>
      <c r="F4704">
        <v>19</v>
      </c>
      <c r="G4704">
        <v>15</v>
      </c>
      <c r="H4704">
        <v>992.88</v>
      </c>
      <c r="I4704">
        <v>1062.3816000000002</v>
      </c>
      <c r="J4704">
        <f t="shared" si="73"/>
        <v>15935.724000000002</v>
      </c>
      <c r="K4704" t="s">
        <v>66</v>
      </c>
      <c r="L4704" t="s">
        <v>79</v>
      </c>
      <c r="M4704" t="s">
        <v>22</v>
      </c>
      <c r="N4704" t="s">
        <v>67</v>
      </c>
      <c r="O4704">
        <v>23.48</v>
      </c>
      <c r="P4704">
        <v>4.2</v>
      </c>
      <c r="Q4704" t="s">
        <v>23</v>
      </c>
    </row>
    <row r="4705" spans="1:17" x14ac:dyDescent="0.3">
      <c r="A4705" t="s">
        <v>9792</v>
      </c>
      <c r="B4705" s="1">
        <v>45251</v>
      </c>
      <c r="C4705" t="s">
        <v>9793</v>
      </c>
      <c r="D4705" t="s">
        <v>109</v>
      </c>
      <c r="E4705" t="s">
        <v>46</v>
      </c>
      <c r="F4705">
        <v>20</v>
      </c>
      <c r="G4705">
        <v>19</v>
      </c>
      <c r="H4705">
        <v>682.89</v>
      </c>
      <c r="I4705">
        <v>751.17900000000009</v>
      </c>
      <c r="J4705">
        <f t="shared" si="73"/>
        <v>14272.401000000002</v>
      </c>
      <c r="K4705" t="s">
        <v>20</v>
      </c>
      <c r="L4705" t="s">
        <v>28</v>
      </c>
      <c r="N4705" t="s">
        <v>67</v>
      </c>
      <c r="O4705">
        <v>2.67</v>
      </c>
      <c r="P4705">
        <v>4.5</v>
      </c>
      <c r="Q4705" t="s">
        <v>23</v>
      </c>
    </row>
    <row r="4706" spans="1:17" x14ac:dyDescent="0.3">
      <c r="A4706" t="s">
        <v>9794</v>
      </c>
      <c r="B4706" s="1">
        <v>43852</v>
      </c>
      <c r="C4706" t="s">
        <v>5251</v>
      </c>
      <c r="D4706" t="s">
        <v>2873</v>
      </c>
      <c r="E4706" t="s">
        <v>82</v>
      </c>
      <c r="F4706">
        <v>13</v>
      </c>
      <c r="G4706">
        <v>13</v>
      </c>
      <c r="H4706">
        <v>505.01</v>
      </c>
      <c r="I4706">
        <v>580.76149999999996</v>
      </c>
      <c r="J4706">
        <f t="shared" si="73"/>
        <v>7549.8994999999995</v>
      </c>
      <c r="K4706" t="s">
        <v>27</v>
      </c>
      <c r="L4706" t="s">
        <v>79</v>
      </c>
      <c r="M4706" t="s">
        <v>22</v>
      </c>
      <c r="N4706" t="s">
        <v>67</v>
      </c>
      <c r="O4706">
        <v>49.92</v>
      </c>
      <c r="P4706">
        <v>2.2999999999999998</v>
      </c>
      <c r="Q4706" t="s">
        <v>23</v>
      </c>
    </row>
    <row r="4707" spans="1:17" x14ac:dyDescent="0.3">
      <c r="A4707" t="s">
        <v>9795</v>
      </c>
      <c r="B4707" s="1">
        <v>45259</v>
      </c>
      <c r="C4707" t="s">
        <v>9796</v>
      </c>
      <c r="D4707" t="s">
        <v>65</v>
      </c>
      <c r="E4707" t="s">
        <v>78</v>
      </c>
      <c r="F4707">
        <v>5</v>
      </c>
      <c r="G4707">
        <v>4</v>
      </c>
      <c r="H4707">
        <v>758.14</v>
      </c>
      <c r="I4707">
        <v>871.86099999999988</v>
      </c>
      <c r="J4707">
        <f t="shared" si="73"/>
        <v>3487.4439999999995</v>
      </c>
      <c r="K4707" t="s">
        <v>47</v>
      </c>
      <c r="L4707" t="s">
        <v>35</v>
      </c>
      <c r="M4707" t="s">
        <v>71</v>
      </c>
      <c r="N4707" t="s">
        <v>89</v>
      </c>
      <c r="O4707">
        <v>34.590000000000003</v>
      </c>
      <c r="P4707">
        <v>3.2</v>
      </c>
    </row>
    <row r="4708" spans="1:17" x14ac:dyDescent="0.3">
      <c r="A4708" t="s">
        <v>9797</v>
      </c>
      <c r="B4708" s="1">
        <v>45594</v>
      </c>
      <c r="C4708" t="s">
        <v>9798</v>
      </c>
      <c r="D4708" t="s">
        <v>45</v>
      </c>
      <c r="E4708" t="s">
        <v>110</v>
      </c>
      <c r="F4708">
        <v>12</v>
      </c>
      <c r="G4708">
        <v>10</v>
      </c>
      <c r="H4708">
        <v>1277.03</v>
      </c>
      <c r="I4708">
        <v>1404.7330000000002</v>
      </c>
      <c r="J4708">
        <f t="shared" si="73"/>
        <v>14047.330000000002</v>
      </c>
      <c r="K4708" t="s">
        <v>27</v>
      </c>
      <c r="L4708" t="s">
        <v>42</v>
      </c>
      <c r="M4708" t="s">
        <v>22</v>
      </c>
      <c r="N4708" t="s">
        <v>53</v>
      </c>
      <c r="O4708">
        <v>24.45</v>
      </c>
      <c r="P4708">
        <v>1.1000000000000001</v>
      </c>
      <c r="Q4708" t="s">
        <v>23</v>
      </c>
    </row>
    <row r="4709" spans="1:17" x14ac:dyDescent="0.3">
      <c r="A4709" t="s">
        <v>9799</v>
      </c>
      <c r="B4709" s="1">
        <v>44987</v>
      </c>
      <c r="C4709" t="s">
        <v>9800</v>
      </c>
      <c r="D4709" t="s">
        <v>33</v>
      </c>
      <c r="E4709" t="s">
        <v>62</v>
      </c>
      <c r="F4709">
        <v>10</v>
      </c>
      <c r="G4709">
        <v>10</v>
      </c>
      <c r="H4709">
        <v>979.27</v>
      </c>
      <c r="I4709">
        <v>1067.4043000000001</v>
      </c>
      <c r="J4709">
        <f t="shared" si="73"/>
        <v>10674.043000000001</v>
      </c>
      <c r="K4709" t="s">
        <v>51</v>
      </c>
      <c r="L4709" t="s">
        <v>123</v>
      </c>
      <c r="N4709" t="s">
        <v>53</v>
      </c>
      <c r="O4709">
        <v>19.239999999999998</v>
      </c>
      <c r="P4709">
        <v>3.1</v>
      </c>
      <c r="Q4709" t="s">
        <v>23</v>
      </c>
    </row>
    <row r="4710" spans="1:17" x14ac:dyDescent="0.3">
      <c r="A4710" t="s">
        <v>9801</v>
      </c>
      <c r="B4710" s="1">
        <v>43881</v>
      </c>
      <c r="C4710" t="s">
        <v>9802</v>
      </c>
      <c r="D4710" t="s">
        <v>141</v>
      </c>
      <c r="E4710" t="s">
        <v>50</v>
      </c>
      <c r="F4710">
        <v>12</v>
      </c>
      <c r="G4710">
        <v>10</v>
      </c>
      <c r="H4710">
        <v>875.26</v>
      </c>
      <c r="I4710">
        <v>971.53860000000009</v>
      </c>
      <c r="J4710">
        <f t="shared" si="73"/>
        <v>9715.3860000000004</v>
      </c>
      <c r="K4710" t="s">
        <v>66</v>
      </c>
      <c r="L4710" t="s">
        <v>35</v>
      </c>
      <c r="N4710" t="s">
        <v>67</v>
      </c>
      <c r="O4710">
        <v>27.55</v>
      </c>
      <c r="P4710">
        <v>2.2000000000000002</v>
      </c>
      <c r="Q4710" t="s">
        <v>23</v>
      </c>
    </row>
    <row r="4711" spans="1:17" x14ac:dyDescent="0.3">
      <c r="A4711" t="s">
        <v>9803</v>
      </c>
      <c r="B4711" s="1">
        <v>45367</v>
      </c>
      <c r="C4711" t="s">
        <v>9804</v>
      </c>
      <c r="D4711" t="s">
        <v>109</v>
      </c>
      <c r="E4711" t="s">
        <v>110</v>
      </c>
      <c r="F4711">
        <v>14</v>
      </c>
      <c r="G4711">
        <v>12</v>
      </c>
      <c r="H4711">
        <v>6</v>
      </c>
      <c r="I4711">
        <v>6.7799999999999994</v>
      </c>
      <c r="J4711">
        <f t="shared" si="73"/>
        <v>81.359999999999985</v>
      </c>
      <c r="K4711" t="s">
        <v>47</v>
      </c>
      <c r="L4711" t="s">
        <v>21</v>
      </c>
      <c r="M4711" t="s">
        <v>36</v>
      </c>
      <c r="N4711" t="s">
        <v>89</v>
      </c>
      <c r="O4711">
        <v>1.29</v>
      </c>
      <c r="Q4711" t="s">
        <v>23</v>
      </c>
    </row>
    <row r="4712" spans="1:17" x14ac:dyDescent="0.3">
      <c r="A4712" t="s">
        <v>9805</v>
      </c>
      <c r="B4712" s="1">
        <v>45595</v>
      </c>
      <c r="C4712" t="s">
        <v>9806</v>
      </c>
      <c r="D4712" t="s">
        <v>85</v>
      </c>
      <c r="E4712" t="s">
        <v>82</v>
      </c>
      <c r="F4712">
        <v>3</v>
      </c>
      <c r="G4712">
        <v>2</v>
      </c>
      <c r="H4712">
        <v>1111.17</v>
      </c>
      <c r="I4712">
        <v>1211.1753000000001</v>
      </c>
      <c r="J4712">
        <f t="shared" si="73"/>
        <v>2422.3506000000002</v>
      </c>
      <c r="K4712" t="s">
        <v>9807</v>
      </c>
      <c r="L4712" t="s">
        <v>86</v>
      </c>
      <c r="M4712" t="s">
        <v>36</v>
      </c>
      <c r="N4712" t="s">
        <v>37</v>
      </c>
      <c r="O4712">
        <v>0.94</v>
      </c>
      <c r="P4712">
        <v>4.9000000000000004</v>
      </c>
      <c r="Q4712" t="s">
        <v>23</v>
      </c>
    </row>
    <row r="4713" spans="1:17" x14ac:dyDescent="0.3">
      <c r="A4713" t="s">
        <v>9808</v>
      </c>
      <c r="B4713" s="1">
        <v>43955</v>
      </c>
      <c r="C4713" t="s">
        <v>9809</v>
      </c>
      <c r="D4713" t="s">
        <v>45</v>
      </c>
      <c r="E4713" t="s">
        <v>46</v>
      </c>
      <c r="F4713">
        <v>3</v>
      </c>
      <c r="G4713">
        <v>3</v>
      </c>
      <c r="H4713">
        <v>1330.43</v>
      </c>
      <c r="I4713">
        <v>1503.3859</v>
      </c>
      <c r="J4713">
        <f t="shared" si="73"/>
        <v>4510.1576999999997</v>
      </c>
      <c r="K4713" t="s">
        <v>27</v>
      </c>
      <c r="L4713" t="s">
        <v>21</v>
      </c>
      <c r="M4713" t="s">
        <v>71</v>
      </c>
      <c r="N4713" t="s">
        <v>30</v>
      </c>
      <c r="O4713">
        <v>5.22</v>
      </c>
      <c r="P4713">
        <v>2.7</v>
      </c>
      <c r="Q4713" t="s">
        <v>23</v>
      </c>
    </row>
    <row r="4714" spans="1:17" x14ac:dyDescent="0.3">
      <c r="A4714" t="s">
        <v>9810</v>
      </c>
      <c r="B4714" s="1">
        <v>43990</v>
      </c>
      <c r="C4714" t="s">
        <v>9811</v>
      </c>
      <c r="D4714" t="s">
        <v>85</v>
      </c>
      <c r="E4714" t="s">
        <v>19</v>
      </c>
      <c r="F4714">
        <v>12</v>
      </c>
      <c r="G4714">
        <v>11</v>
      </c>
      <c r="H4714">
        <v>1122.3800000000001</v>
      </c>
      <c r="I4714">
        <v>1245.8418000000001</v>
      </c>
      <c r="J4714">
        <f t="shared" si="73"/>
        <v>13704.259800000002</v>
      </c>
      <c r="K4714" t="s">
        <v>51</v>
      </c>
      <c r="L4714" t="s">
        <v>86</v>
      </c>
      <c r="M4714" t="s">
        <v>22</v>
      </c>
      <c r="N4714" t="s">
        <v>89</v>
      </c>
      <c r="O4714">
        <v>43.65</v>
      </c>
      <c r="P4714">
        <v>1.3</v>
      </c>
      <c r="Q4714" t="s">
        <v>23</v>
      </c>
    </row>
    <row r="4715" spans="1:17" x14ac:dyDescent="0.3">
      <c r="A4715" t="s">
        <v>9812</v>
      </c>
      <c r="B4715" s="1">
        <v>43836</v>
      </c>
      <c r="C4715" t="s">
        <v>9813</v>
      </c>
      <c r="D4715" t="s">
        <v>85</v>
      </c>
      <c r="E4715" t="s">
        <v>19</v>
      </c>
      <c r="F4715">
        <v>9</v>
      </c>
      <c r="G4715">
        <v>7</v>
      </c>
      <c r="H4715">
        <v>1469.06</v>
      </c>
      <c r="I4715">
        <v>1689.4189999999999</v>
      </c>
      <c r="J4715">
        <f t="shared" si="73"/>
        <v>11825.932999999999</v>
      </c>
      <c r="K4715" t="s">
        <v>20</v>
      </c>
      <c r="L4715" t="s">
        <v>35</v>
      </c>
      <c r="M4715" t="s">
        <v>9814</v>
      </c>
      <c r="N4715" t="s">
        <v>89</v>
      </c>
      <c r="O4715">
        <v>27.31</v>
      </c>
      <c r="P4715">
        <v>1.1000000000000001</v>
      </c>
      <c r="Q4715" t="s">
        <v>15</v>
      </c>
    </row>
    <row r="4716" spans="1:17" x14ac:dyDescent="0.3">
      <c r="A4716" t="s">
        <v>9815</v>
      </c>
      <c r="B4716" s="1">
        <v>44494</v>
      </c>
      <c r="C4716" t="s">
        <v>9816</v>
      </c>
      <c r="D4716" t="s">
        <v>1813</v>
      </c>
      <c r="E4716" t="s">
        <v>70</v>
      </c>
      <c r="F4716">
        <v>4</v>
      </c>
      <c r="G4716">
        <v>3</v>
      </c>
      <c r="H4716">
        <v>599.82000000000005</v>
      </c>
      <c r="I4716">
        <v>659.80200000000013</v>
      </c>
      <c r="J4716">
        <f t="shared" si="73"/>
        <v>1979.4060000000004</v>
      </c>
      <c r="K4716" t="s">
        <v>51</v>
      </c>
      <c r="L4716" t="s">
        <v>123</v>
      </c>
      <c r="M4716" t="s">
        <v>29</v>
      </c>
      <c r="N4716" t="s">
        <v>53</v>
      </c>
      <c r="O4716">
        <v>1.75</v>
      </c>
      <c r="P4716">
        <v>3</v>
      </c>
      <c r="Q4716" t="s">
        <v>23</v>
      </c>
    </row>
    <row r="4717" spans="1:17" x14ac:dyDescent="0.3">
      <c r="A4717" t="s">
        <v>9817</v>
      </c>
      <c r="B4717" s="1">
        <v>44724</v>
      </c>
      <c r="C4717" t="s">
        <v>9818</v>
      </c>
      <c r="D4717" t="s">
        <v>65</v>
      </c>
      <c r="E4717" t="s">
        <v>82</v>
      </c>
      <c r="F4717">
        <v>15</v>
      </c>
      <c r="G4717">
        <v>15</v>
      </c>
      <c r="H4717">
        <v>854.45</v>
      </c>
      <c r="I4717">
        <v>905.7170000000001</v>
      </c>
      <c r="J4717">
        <f t="shared" si="73"/>
        <v>13585.755000000001</v>
      </c>
      <c r="K4717" t="s">
        <v>20</v>
      </c>
      <c r="L4717" t="s">
        <v>79</v>
      </c>
      <c r="M4717" t="s">
        <v>36</v>
      </c>
      <c r="N4717" t="s">
        <v>53</v>
      </c>
      <c r="O4717">
        <v>25.8</v>
      </c>
      <c r="P4717">
        <v>3.8</v>
      </c>
      <c r="Q4717" t="s">
        <v>23</v>
      </c>
    </row>
    <row r="4718" spans="1:17" x14ac:dyDescent="0.3">
      <c r="A4718" t="s">
        <v>9819</v>
      </c>
      <c r="B4718" s="1">
        <v>44283</v>
      </c>
      <c r="C4718" t="s">
        <v>9820</v>
      </c>
      <c r="D4718" t="s">
        <v>109</v>
      </c>
      <c r="E4718" t="s">
        <v>120</v>
      </c>
      <c r="F4718">
        <v>11</v>
      </c>
      <c r="G4718">
        <v>11</v>
      </c>
      <c r="H4718">
        <v>336.94</v>
      </c>
      <c r="I4718">
        <v>380.74219999999997</v>
      </c>
      <c r="J4718">
        <f t="shared" si="73"/>
        <v>4188.1641999999993</v>
      </c>
      <c r="K4718" t="s">
        <v>47</v>
      </c>
      <c r="L4718" t="s">
        <v>21</v>
      </c>
      <c r="M4718" t="s">
        <v>71</v>
      </c>
      <c r="N4718" t="s">
        <v>67</v>
      </c>
      <c r="O4718">
        <v>11.93</v>
      </c>
      <c r="P4718">
        <v>2</v>
      </c>
    </row>
    <row r="4719" spans="1:17" x14ac:dyDescent="0.3">
      <c r="A4719" t="s">
        <v>9821</v>
      </c>
      <c r="B4719" s="1">
        <v>44956</v>
      </c>
      <c r="C4719" t="s">
        <v>9822</v>
      </c>
      <c r="D4719" t="s">
        <v>77</v>
      </c>
      <c r="E4719" t="s">
        <v>82</v>
      </c>
      <c r="F4719">
        <v>3</v>
      </c>
      <c r="G4719">
        <v>3</v>
      </c>
      <c r="H4719">
        <v>316.20999999999998</v>
      </c>
      <c r="I4719">
        <v>354.15520000000004</v>
      </c>
      <c r="J4719">
        <f t="shared" si="73"/>
        <v>1062.4656</v>
      </c>
      <c r="K4719" t="s">
        <v>27</v>
      </c>
      <c r="L4719" t="s">
        <v>79</v>
      </c>
      <c r="M4719" t="s">
        <v>36</v>
      </c>
      <c r="N4719" t="s">
        <v>37</v>
      </c>
      <c r="O4719">
        <v>32.479999999999997</v>
      </c>
      <c r="P4719">
        <v>4.7</v>
      </c>
      <c r="Q4719" t="s">
        <v>74</v>
      </c>
    </row>
    <row r="4720" spans="1:17" x14ac:dyDescent="0.3">
      <c r="A4720" t="s">
        <v>9823</v>
      </c>
      <c r="B4720" s="1">
        <v>44763</v>
      </c>
      <c r="C4720" t="s">
        <v>9824</v>
      </c>
      <c r="D4720" t="s">
        <v>133</v>
      </c>
      <c r="E4720" t="s">
        <v>50</v>
      </c>
      <c r="F4720">
        <v>14</v>
      </c>
      <c r="G4720">
        <v>14</v>
      </c>
      <c r="H4720">
        <v>1369.26</v>
      </c>
      <c r="I4720">
        <v>1492.4934000000001</v>
      </c>
      <c r="J4720">
        <f t="shared" si="73"/>
        <v>20894.907600000002</v>
      </c>
      <c r="K4720" t="s">
        <v>27</v>
      </c>
      <c r="L4720" t="s">
        <v>35</v>
      </c>
      <c r="M4720" t="s">
        <v>36</v>
      </c>
      <c r="N4720" t="s">
        <v>53</v>
      </c>
      <c r="O4720">
        <v>29.24</v>
      </c>
      <c r="P4720">
        <v>2.7</v>
      </c>
      <c r="Q4720" t="s">
        <v>23</v>
      </c>
    </row>
    <row r="4721" spans="1:17" x14ac:dyDescent="0.3">
      <c r="A4721" t="s">
        <v>9825</v>
      </c>
      <c r="B4721" s="1">
        <v>44775</v>
      </c>
      <c r="C4721" t="s">
        <v>9826</v>
      </c>
      <c r="D4721" t="s">
        <v>77</v>
      </c>
      <c r="E4721" t="s">
        <v>82</v>
      </c>
      <c r="F4721">
        <v>16</v>
      </c>
      <c r="G4721">
        <v>16</v>
      </c>
      <c r="H4721">
        <v>1158.47</v>
      </c>
      <c r="I4721">
        <v>1251.1476</v>
      </c>
      <c r="J4721">
        <f t="shared" si="73"/>
        <v>20018.3616</v>
      </c>
      <c r="K4721" t="s">
        <v>20</v>
      </c>
      <c r="L4721" t="s">
        <v>86</v>
      </c>
      <c r="M4721" t="s">
        <v>22</v>
      </c>
      <c r="N4721" t="s">
        <v>37</v>
      </c>
      <c r="O4721">
        <v>25.3</v>
      </c>
      <c r="P4721">
        <v>1.5</v>
      </c>
      <c r="Q4721" t="s">
        <v>23</v>
      </c>
    </row>
    <row r="4722" spans="1:17" x14ac:dyDescent="0.3">
      <c r="A4722" t="s">
        <v>9827</v>
      </c>
      <c r="B4722" s="1">
        <v>45606</v>
      </c>
      <c r="C4722" t="s">
        <v>9828</v>
      </c>
      <c r="D4722" t="s">
        <v>56</v>
      </c>
      <c r="E4722" t="s">
        <v>41</v>
      </c>
      <c r="F4722">
        <v>15</v>
      </c>
      <c r="G4722">
        <v>14</v>
      </c>
      <c r="H4722">
        <v>6</v>
      </c>
      <c r="I4722">
        <v>6.7799999999999994</v>
      </c>
      <c r="J4722">
        <f t="shared" si="73"/>
        <v>94.919999999999987</v>
      </c>
      <c r="K4722" t="s">
        <v>27</v>
      </c>
      <c r="L4722" t="s">
        <v>123</v>
      </c>
      <c r="M4722" t="s">
        <v>29</v>
      </c>
      <c r="N4722" t="s">
        <v>37</v>
      </c>
      <c r="O4722">
        <v>43.28</v>
      </c>
      <c r="P4722">
        <v>3.3</v>
      </c>
      <c r="Q4722" t="s">
        <v>23</v>
      </c>
    </row>
    <row r="4723" spans="1:17" x14ac:dyDescent="0.3">
      <c r="A4723" t="s">
        <v>9829</v>
      </c>
      <c r="B4723" s="1">
        <v>44093</v>
      </c>
      <c r="C4723" t="s">
        <v>9830</v>
      </c>
      <c r="D4723" t="s">
        <v>109</v>
      </c>
      <c r="E4723" t="s">
        <v>120</v>
      </c>
      <c r="F4723">
        <v>12</v>
      </c>
      <c r="G4723">
        <v>12</v>
      </c>
      <c r="H4723">
        <v>1434.23</v>
      </c>
      <c r="I4723">
        <v>1635.0222000000001</v>
      </c>
      <c r="J4723">
        <f t="shared" si="73"/>
        <v>19620.2664</v>
      </c>
      <c r="K4723" t="s">
        <v>27</v>
      </c>
      <c r="L4723" t="s">
        <v>28</v>
      </c>
      <c r="M4723" t="s">
        <v>22</v>
      </c>
      <c r="N4723" t="s">
        <v>9831</v>
      </c>
      <c r="O4723">
        <v>45.26</v>
      </c>
      <c r="P4723">
        <v>1.4</v>
      </c>
      <c r="Q4723" t="s">
        <v>23</v>
      </c>
    </row>
    <row r="4724" spans="1:17" x14ac:dyDescent="0.3">
      <c r="A4724" t="s">
        <v>9832</v>
      </c>
      <c r="B4724" s="1">
        <v>44148</v>
      </c>
      <c r="C4724" t="s">
        <v>9833</v>
      </c>
      <c r="D4724" t="s">
        <v>116</v>
      </c>
      <c r="E4724" t="s">
        <v>117</v>
      </c>
      <c r="F4724">
        <v>1</v>
      </c>
      <c r="G4724">
        <v>1</v>
      </c>
      <c r="H4724">
        <v>457.32</v>
      </c>
      <c r="I4724">
        <v>503.05200000000002</v>
      </c>
      <c r="J4724">
        <f t="shared" si="73"/>
        <v>503.05200000000002</v>
      </c>
      <c r="K4724" t="s">
        <v>20</v>
      </c>
      <c r="L4724" t="s">
        <v>79</v>
      </c>
      <c r="M4724" t="s">
        <v>22</v>
      </c>
      <c r="N4724" t="s">
        <v>53</v>
      </c>
      <c r="O4724">
        <v>18.48</v>
      </c>
      <c r="Q4724" t="s">
        <v>23</v>
      </c>
    </row>
    <row r="4725" spans="1:17" x14ac:dyDescent="0.3">
      <c r="A4725" t="s">
        <v>9834</v>
      </c>
      <c r="B4725" s="1">
        <v>44827</v>
      </c>
      <c r="C4725" t="s">
        <v>9835</v>
      </c>
      <c r="D4725" t="s">
        <v>77</v>
      </c>
      <c r="E4725" t="s">
        <v>78</v>
      </c>
      <c r="F4725">
        <v>16</v>
      </c>
      <c r="G4725">
        <v>13</v>
      </c>
      <c r="H4725">
        <v>20</v>
      </c>
      <c r="I4725">
        <v>22.200000000000003</v>
      </c>
      <c r="J4725">
        <f t="shared" si="73"/>
        <v>288.60000000000002</v>
      </c>
      <c r="K4725" t="s">
        <v>66</v>
      </c>
      <c r="L4725" t="s">
        <v>42</v>
      </c>
      <c r="M4725" t="s">
        <v>36</v>
      </c>
      <c r="N4725" t="s">
        <v>53</v>
      </c>
      <c r="O4725">
        <v>26.49</v>
      </c>
      <c r="P4725">
        <v>4.2</v>
      </c>
      <c r="Q4725" t="s">
        <v>23</v>
      </c>
    </row>
    <row r="4726" spans="1:17" x14ac:dyDescent="0.3">
      <c r="A4726" t="s">
        <v>9836</v>
      </c>
      <c r="B4726" s="1">
        <v>44506</v>
      </c>
      <c r="C4726" t="s">
        <v>9837</v>
      </c>
      <c r="D4726" t="s">
        <v>61</v>
      </c>
      <c r="E4726" t="s">
        <v>70</v>
      </c>
      <c r="F4726">
        <v>18</v>
      </c>
      <c r="G4726">
        <v>15</v>
      </c>
      <c r="H4726">
        <v>1015.31</v>
      </c>
      <c r="I4726">
        <v>1086.3816999999999</v>
      </c>
      <c r="J4726">
        <f t="shared" si="73"/>
        <v>16295.725499999999</v>
      </c>
      <c r="K4726" t="s">
        <v>47</v>
      </c>
      <c r="L4726" t="s">
        <v>123</v>
      </c>
      <c r="M4726" t="s">
        <v>22</v>
      </c>
      <c r="N4726" t="s">
        <v>67</v>
      </c>
      <c r="O4726">
        <v>2.14</v>
      </c>
      <c r="P4726">
        <v>1.2</v>
      </c>
      <c r="Q4726" t="s">
        <v>205</v>
      </c>
    </row>
    <row r="4727" spans="1:17" x14ac:dyDescent="0.3">
      <c r="A4727" t="s">
        <v>9838</v>
      </c>
      <c r="B4727" s="1">
        <v>45326</v>
      </c>
      <c r="C4727" t="s">
        <v>9839</v>
      </c>
      <c r="D4727" t="s">
        <v>133</v>
      </c>
      <c r="E4727" t="s">
        <v>50</v>
      </c>
      <c r="F4727">
        <v>15</v>
      </c>
      <c r="G4727">
        <v>12</v>
      </c>
      <c r="H4727">
        <v>1285.31</v>
      </c>
      <c r="I4727">
        <v>1439.5472</v>
      </c>
      <c r="J4727">
        <f t="shared" si="73"/>
        <v>17274.5664</v>
      </c>
      <c r="K4727" t="s">
        <v>27</v>
      </c>
      <c r="L4727" t="s">
        <v>86</v>
      </c>
      <c r="M4727" t="s">
        <v>29</v>
      </c>
      <c r="N4727" t="s">
        <v>89</v>
      </c>
      <c r="O4727">
        <v>41.36</v>
      </c>
      <c r="P4727">
        <v>2.2000000000000002</v>
      </c>
      <c r="Q4727" t="s">
        <v>111</v>
      </c>
    </row>
    <row r="4728" spans="1:17" x14ac:dyDescent="0.3">
      <c r="A4728" t="s">
        <v>9840</v>
      </c>
      <c r="B4728" s="1">
        <v>44557</v>
      </c>
      <c r="C4728" t="s">
        <v>7938</v>
      </c>
      <c r="D4728" t="s">
        <v>116</v>
      </c>
      <c r="E4728" t="s">
        <v>95</v>
      </c>
      <c r="F4728">
        <v>11</v>
      </c>
      <c r="G4728">
        <v>11</v>
      </c>
      <c r="H4728">
        <v>569.39</v>
      </c>
      <c r="I4728">
        <v>626.32900000000006</v>
      </c>
      <c r="J4728">
        <f t="shared" si="73"/>
        <v>6889.6190000000006</v>
      </c>
      <c r="K4728" t="s">
        <v>51</v>
      </c>
      <c r="L4728" t="s">
        <v>42</v>
      </c>
      <c r="M4728" t="s">
        <v>22</v>
      </c>
      <c r="N4728" t="s">
        <v>89</v>
      </c>
      <c r="O4728">
        <v>15.21</v>
      </c>
      <c r="P4728">
        <v>1.5</v>
      </c>
      <c r="Q4728" t="s">
        <v>23</v>
      </c>
    </row>
    <row r="4729" spans="1:17" x14ac:dyDescent="0.3">
      <c r="A4729" t="s">
        <v>9841</v>
      </c>
      <c r="B4729" s="1">
        <v>44933</v>
      </c>
      <c r="C4729" t="s">
        <v>9842</v>
      </c>
      <c r="D4729" t="s">
        <v>94</v>
      </c>
      <c r="E4729" t="s">
        <v>50</v>
      </c>
      <c r="F4729">
        <v>18</v>
      </c>
      <c r="G4729">
        <v>18</v>
      </c>
      <c r="H4729">
        <v>912</v>
      </c>
      <c r="I4729">
        <v>984.96</v>
      </c>
      <c r="J4729">
        <f t="shared" si="73"/>
        <v>17729.28</v>
      </c>
      <c r="K4729" t="s">
        <v>27</v>
      </c>
      <c r="L4729" t="s">
        <v>79</v>
      </c>
      <c r="M4729" t="s">
        <v>22</v>
      </c>
      <c r="N4729" t="s">
        <v>37</v>
      </c>
      <c r="O4729">
        <v>23.6</v>
      </c>
      <c r="P4729">
        <v>1.3</v>
      </c>
      <c r="Q4729" t="s">
        <v>23</v>
      </c>
    </row>
    <row r="4730" spans="1:17" x14ac:dyDescent="0.3">
      <c r="A4730" t="s">
        <v>9843</v>
      </c>
      <c r="B4730" s="1">
        <v>44846</v>
      </c>
      <c r="C4730" t="s">
        <v>9844</v>
      </c>
      <c r="D4730" t="s">
        <v>65</v>
      </c>
      <c r="E4730" t="s">
        <v>82</v>
      </c>
      <c r="F4730">
        <v>15</v>
      </c>
      <c r="G4730">
        <v>14</v>
      </c>
      <c r="H4730">
        <v>717.77</v>
      </c>
      <c r="I4730">
        <v>768.01390000000004</v>
      </c>
      <c r="J4730">
        <f t="shared" si="73"/>
        <v>10752.194600000001</v>
      </c>
      <c r="K4730" t="s">
        <v>51</v>
      </c>
      <c r="L4730" t="s">
        <v>35</v>
      </c>
      <c r="M4730" t="s">
        <v>22</v>
      </c>
      <c r="N4730" t="s">
        <v>89</v>
      </c>
      <c r="O4730">
        <v>20.079999999999998</v>
      </c>
      <c r="P4730">
        <v>2.2000000000000002</v>
      </c>
      <c r="Q4730" t="s">
        <v>23</v>
      </c>
    </row>
    <row r="4731" spans="1:17" x14ac:dyDescent="0.3">
      <c r="A4731" t="s">
        <v>9845</v>
      </c>
      <c r="B4731" s="1">
        <v>44188</v>
      </c>
      <c r="C4731" t="s">
        <v>9846</v>
      </c>
      <c r="D4731" t="s">
        <v>33</v>
      </c>
      <c r="E4731" t="s">
        <v>34</v>
      </c>
      <c r="F4731">
        <v>10</v>
      </c>
      <c r="G4731">
        <v>10</v>
      </c>
      <c r="H4731">
        <v>634.84</v>
      </c>
      <c r="I4731">
        <v>711.02080000000012</v>
      </c>
      <c r="J4731">
        <f t="shared" si="73"/>
        <v>7110.2080000000014</v>
      </c>
      <c r="K4731" t="s">
        <v>20</v>
      </c>
      <c r="L4731" t="s">
        <v>28</v>
      </c>
      <c r="M4731" t="s">
        <v>36</v>
      </c>
      <c r="N4731" t="s">
        <v>53</v>
      </c>
      <c r="O4731">
        <v>45.77</v>
      </c>
      <c r="P4731">
        <v>3.1</v>
      </c>
      <c r="Q4731" t="s">
        <v>23</v>
      </c>
    </row>
    <row r="4732" spans="1:17" x14ac:dyDescent="0.3">
      <c r="A4732" t="s">
        <v>9847</v>
      </c>
      <c r="B4732" s="1">
        <v>44463</v>
      </c>
      <c r="C4732" t="s">
        <v>9848</v>
      </c>
      <c r="D4732" t="s">
        <v>61</v>
      </c>
      <c r="E4732" t="s">
        <v>70</v>
      </c>
      <c r="F4732">
        <v>5</v>
      </c>
      <c r="G4732">
        <v>5</v>
      </c>
      <c r="H4732">
        <v>673.76</v>
      </c>
      <c r="I4732">
        <v>707.44799999999998</v>
      </c>
      <c r="J4732">
        <f t="shared" si="73"/>
        <v>3537.24</v>
      </c>
      <c r="K4732" t="s">
        <v>66</v>
      </c>
      <c r="L4732" t="s">
        <v>35</v>
      </c>
      <c r="M4732" t="s">
        <v>29</v>
      </c>
      <c r="N4732" t="s">
        <v>53</v>
      </c>
      <c r="O4732">
        <v>42.86</v>
      </c>
      <c r="P4732">
        <v>1.7</v>
      </c>
      <c r="Q4732" t="s">
        <v>23</v>
      </c>
    </row>
    <row r="4733" spans="1:17" x14ac:dyDescent="0.3">
      <c r="A4733" t="s">
        <v>9849</v>
      </c>
      <c r="B4733" s="1">
        <v>45051</v>
      </c>
      <c r="C4733" t="s">
        <v>9850</v>
      </c>
      <c r="D4733" t="s">
        <v>45</v>
      </c>
      <c r="E4733" t="s">
        <v>46</v>
      </c>
      <c r="F4733">
        <v>14</v>
      </c>
      <c r="G4733">
        <v>13</v>
      </c>
      <c r="H4733">
        <v>1216.03</v>
      </c>
      <c r="I4733">
        <v>1313.3124</v>
      </c>
      <c r="J4733">
        <f t="shared" si="73"/>
        <v>17073.0612</v>
      </c>
      <c r="K4733" t="s">
        <v>27</v>
      </c>
      <c r="L4733" t="s">
        <v>42</v>
      </c>
      <c r="M4733" t="s">
        <v>71</v>
      </c>
      <c r="N4733" t="s">
        <v>67</v>
      </c>
      <c r="O4733">
        <v>23.01</v>
      </c>
      <c r="P4733">
        <v>2.5</v>
      </c>
      <c r="Q4733" t="s">
        <v>23</v>
      </c>
    </row>
    <row r="4734" spans="1:17" x14ac:dyDescent="0.3">
      <c r="A4734" t="s">
        <v>9851</v>
      </c>
      <c r="B4734" s="1">
        <v>43894</v>
      </c>
      <c r="C4734" t="s">
        <v>9852</v>
      </c>
      <c r="D4734" t="s">
        <v>56</v>
      </c>
      <c r="E4734" t="s">
        <v>57</v>
      </c>
      <c r="F4734">
        <v>3</v>
      </c>
      <c r="G4734">
        <v>3</v>
      </c>
      <c r="H4734">
        <v>1063.3900000000001</v>
      </c>
      <c r="I4734">
        <v>1127.1934000000001</v>
      </c>
      <c r="J4734">
        <f t="shared" si="73"/>
        <v>3381.5802000000003</v>
      </c>
      <c r="K4734" t="s">
        <v>27</v>
      </c>
      <c r="L4734" t="s">
        <v>35</v>
      </c>
      <c r="M4734" t="s">
        <v>22</v>
      </c>
      <c r="N4734" t="s">
        <v>9853</v>
      </c>
      <c r="O4734">
        <v>44.5</v>
      </c>
      <c r="P4734">
        <v>1</v>
      </c>
      <c r="Q4734" t="s">
        <v>23</v>
      </c>
    </row>
    <row r="4735" spans="1:17" x14ac:dyDescent="0.3">
      <c r="A4735" t="s">
        <v>9854</v>
      </c>
      <c r="B4735" s="1">
        <v>45028</v>
      </c>
      <c r="C4735" t="s">
        <v>9855</v>
      </c>
      <c r="D4735" t="s">
        <v>61</v>
      </c>
      <c r="E4735" t="s">
        <v>34</v>
      </c>
      <c r="F4735">
        <v>6</v>
      </c>
      <c r="G4735">
        <v>5</v>
      </c>
      <c r="H4735">
        <v>977.89</v>
      </c>
      <c r="I4735">
        <v>1085.4579000000001</v>
      </c>
      <c r="J4735">
        <f t="shared" si="73"/>
        <v>5427.2895000000008</v>
      </c>
      <c r="K4735" t="s">
        <v>47</v>
      </c>
      <c r="L4735" t="s">
        <v>123</v>
      </c>
      <c r="M4735" t="s">
        <v>22</v>
      </c>
      <c r="N4735" t="s">
        <v>30</v>
      </c>
      <c r="O4735">
        <v>13.99</v>
      </c>
      <c r="P4735">
        <v>3</v>
      </c>
      <c r="Q4735" t="s">
        <v>23</v>
      </c>
    </row>
    <row r="4736" spans="1:17" x14ac:dyDescent="0.3">
      <c r="A4736" t="s">
        <v>9856</v>
      </c>
      <c r="B4736" s="1">
        <v>43971</v>
      </c>
      <c r="C4736" t="s">
        <v>9857</v>
      </c>
      <c r="D4736" t="s">
        <v>33</v>
      </c>
      <c r="E4736" t="s">
        <v>62</v>
      </c>
      <c r="F4736">
        <v>8</v>
      </c>
      <c r="G4736">
        <v>8</v>
      </c>
      <c r="H4736">
        <v>302.08999999999997</v>
      </c>
      <c r="I4736">
        <v>344.38260000000002</v>
      </c>
      <c r="J4736">
        <f t="shared" si="73"/>
        <v>2755.0608000000002</v>
      </c>
      <c r="K4736" t="s">
        <v>47</v>
      </c>
      <c r="L4736" t="s">
        <v>42</v>
      </c>
      <c r="M4736" t="s">
        <v>36</v>
      </c>
      <c r="N4736" t="s">
        <v>53</v>
      </c>
      <c r="O4736">
        <v>9999</v>
      </c>
      <c r="P4736">
        <v>1.1000000000000001</v>
      </c>
      <c r="Q4736" t="s">
        <v>23</v>
      </c>
    </row>
    <row r="4737" spans="1:17" x14ac:dyDescent="0.3">
      <c r="A4737" t="s">
        <v>9858</v>
      </c>
      <c r="B4737" s="1">
        <v>44309</v>
      </c>
      <c r="C4737" t="s">
        <v>9859</v>
      </c>
      <c r="D4737" t="s">
        <v>56</v>
      </c>
      <c r="E4737" t="s">
        <v>26</v>
      </c>
      <c r="F4737">
        <v>19</v>
      </c>
      <c r="G4737">
        <v>18</v>
      </c>
      <c r="H4737">
        <v>1002.64</v>
      </c>
      <c r="I4737">
        <v>1153.0359999999998</v>
      </c>
      <c r="J4737">
        <f t="shared" si="73"/>
        <v>20754.647999999997</v>
      </c>
      <c r="K4737" t="s">
        <v>9860</v>
      </c>
      <c r="L4737" t="s">
        <v>123</v>
      </c>
      <c r="M4737" t="s">
        <v>29</v>
      </c>
      <c r="N4737" t="s">
        <v>89</v>
      </c>
      <c r="O4737">
        <v>18.82</v>
      </c>
      <c r="P4737">
        <v>2.1</v>
      </c>
      <c r="Q4737" t="s">
        <v>23</v>
      </c>
    </row>
    <row r="4738" spans="1:17" x14ac:dyDescent="0.3">
      <c r="A4738" t="s">
        <v>9861</v>
      </c>
      <c r="B4738" s="1">
        <v>44110</v>
      </c>
      <c r="C4738" t="s">
        <v>1919</v>
      </c>
      <c r="D4738" t="s">
        <v>141</v>
      </c>
      <c r="E4738" t="s">
        <v>95</v>
      </c>
      <c r="F4738">
        <v>7</v>
      </c>
      <c r="G4738">
        <v>6</v>
      </c>
      <c r="H4738">
        <v>932.91</v>
      </c>
      <c r="I4738">
        <v>1054.1882999999998</v>
      </c>
      <c r="J4738">
        <f t="shared" si="73"/>
        <v>6325.1297999999988</v>
      </c>
      <c r="K4738" t="s">
        <v>27</v>
      </c>
      <c r="L4738" t="s">
        <v>42</v>
      </c>
      <c r="M4738" t="s">
        <v>71</v>
      </c>
      <c r="N4738" t="s">
        <v>67</v>
      </c>
      <c r="O4738">
        <v>22.81</v>
      </c>
      <c r="P4738">
        <v>2.4</v>
      </c>
      <c r="Q4738" t="s">
        <v>23</v>
      </c>
    </row>
    <row r="4739" spans="1:17" x14ac:dyDescent="0.3">
      <c r="A4739" t="s">
        <v>9862</v>
      </c>
      <c r="B4739" s="1">
        <v>44914</v>
      </c>
      <c r="C4739" t="s">
        <v>9863</v>
      </c>
      <c r="D4739" t="s">
        <v>116</v>
      </c>
      <c r="E4739" t="s">
        <v>95</v>
      </c>
      <c r="F4739">
        <v>16</v>
      </c>
      <c r="G4739">
        <v>14</v>
      </c>
      <c r="H4739">
        <v>857.21</v>
      </c>
      <c r="I4739">
        <v>985.79149999999993</v>
      </c>
      <c r="J4739">
        <f t="shared" ref="J4739:J4802" si="74">G4739*I4739</f>
        <v>13801.080999999998</v>
      </c>
      <c r="K4739" t="s">
        <v>47</v>
      </c>
      <c r="L4739" t="s">
        <v>28</v>
      </c>
      <c r="M4739" t="s">
        <v>22</v>
      </c>
      <c r="N4739" t="s">
        <v>67</v>
      </c>
      <c r="O4739">
        <v>5.04</v>
      </c>
      <c r="P4739">
        <v>2.1</v>
      </c>
      <c r="Q4739" t="s">
        <v>23</v>
      </c>
    </row>
    <row r="4740" spans="1:17" x14ac:dyDescent="0.3">
      <c r="A4740" t="s">
        <v>9864</v>
      </c>
      <c r="B4740" s="1">
        <v>44580</v>
      </c>
      <c r="C4740" t="s">
        <v>9865</v>
      </c>
      <c r="D4740" t="s">
        <v>61</v>
      </c>
      <c r="E4740" t="s">
        <v>70</v>
      </c>
      <c r="F4740">
        <v>13</v>
      </c>
      <c r="G4740">
        <v>10</v>
      </c>
      <c r="H4740">
        <v>1499.46</v>
      </c>
      <c r="I4740">
        <v>1634.4114000000002</v>
      </c>
      <c r="J4740">
        <f t="shared" si="74"/>
        <v>16344.114000000001</v>
      </c>
      <c r="K4740" t="s">
        <v>51</v>
      </c>
      <c r="L4740" t="s">
        <v>79</v>
      </c>
      <c r="M4740" t="s">
        <v>29</v>
      </c>
      <c r="N4740" t="s">
        <v>67</v>
      </c>
      <c r="O4740">
        <v>44.03</v>
      </c>
      <c r="P4740">
        <v>3.2</v>
      </c>
      <c r="Q4740" t="s">
        <v>23</v>
      </c>
    </row>
    <row r="4741" spans="1:17" x14ac:dyDescent="0.3">
      <c r="A4741" t="s">
        <v>9866</v>
      </c>
      <c r="B4741" s="1">
        <v>44238</v>
      </c>
      <c r="C4741" t="s">
        <v>9867</v>
      </c>
      <c r="D4741" t="s">
        <v>94</v>
      </c>
      <c r="E4741" t="s">
        <v>95</v>
      </c>
      <c r="F4741">
        <v>9</v>
      </c>
      <c r="G4741">
        <v>7</v>
      </c>
      <c r="H4741">
        <v>815.67</v>
      </c>
      <c r="I4741">
        <v>856.45349999999996</v>
      </c>
      <c r="J4741">
        <f t="shared" si="74"/>
        <v>5995.1745000000001</v>
      </c>
      <c r="K4741" t="s">
        <v>66</v>
      </c>
      <c r="L4741" t="s">
        <v>42</v>
      </c>
      <c r="M4741" t="s">
        <v>71</v>
      </c>
      <c r="N4741" t="s">
        <v>89</v>
      </c>
      <c r="O4741">
        <v>13.25</v>
      </c>
      <c r="P4741">
        <v>4.2</v>
      </c>
      <c r="Q4741" t="s">
        <v>23</v>
      </c>
    </row>
    <row r="4742" spans="1:17" x14ac:dyDescent="0.3">
      <c r="A4742" t="s">
        <v>9868</v>
      </c>
      <c r="B4742" s="1">
        <v>44055</v>
      </c>
      <c r="C4742" t="s">
        <v>9869</v>
      </c>
      <c r="D4742" t="s">
        <v>116</v>
      </c>
      <c r="E4742" t="s">
        <v>50</v>
      </c>
      <c r="F4742">
        <v>17</v>
      </c>
      <c r="G4742">
        <v>16</v>
      </c>
      <c r="H4742">
        <v>284.24</v>
      </c>
      <c r="I4742">
        <v>301.29440000000005</v>
      </c>
      <c r="J4742">
        <f t="shared" si="74"/>
        <v>4820.7104000000008</v>
      </c>
      <c r="K4742" t="s">
        <v>47</v>
      </c>
      <c r="L4742" t="s">
        <v>35</v>
      </c>
      <c r="M4742" t="s">
        <v>71</v>
      </c>
      <c r="N4742" t="s">
        <v>37</v>
      </c>
      <c r="O4742">
        <v>22.48</v>
      </c>
      <c r="P4742">
        <v>2.9</v>
      </c>
      <c r="Q4742" t="s">
        <v>111</v>
      </c>
    </row>
    <row r="4743" spans="1:17" x14ac:dyDescent="0.3">
      <c r="A4743" t="s">
        <v>9870</v>
      </c>
      <c r="B4743" s="1">
        <v>44420</v>
      </c>
      <c r="C4743" t="s">
        <v>9871</v>
      </c>
      <c r="D4743" t="s">
        <v>45</v>
      </c>
      <c r="E4743" t="s">
        <v>46</v>
      </c>
      <c r="F4743">
        <v>16</v>
      </c>
      <c r="G4743">
        <v>15</v>
      </c>
      <c r="H4743">
        <v>1416.82</v>
      </c>
      <c r="I4743">
        <v>1601.0065999999997</v>
      </c>
      <c r="J4743">
        <f t="shared" si="74"/>
        <v>24015.098999999995</v>
      </c>
      <c r="K4743" t="s">
        <v>66</v>
      </c>
      <c r="L4743" t="s">
        <v>79</v>
      </c>
      <c r="M4743" t="s">
        <v>71</v>
      </c>
      <c r="N4743" t="s">
        <v>53</v>
      </c>
      <c r="O4743">
        <v>34.72</v>
      </c>
      <c r="P4743">
        <v>1.8</v>
      </c>
      <c r="Q4743" t="s">
        <v>23</v>
      </c>
    </row>
    <row r="4744" spans="1:17" x14ac:dyDescent="0.3">
      <c r="A4744" t="s">
        <v>9872</v>
      </c>
      <c r="B4744" s="1">
        <v>43984</v>
      </c>
      <c r="C4744" t="s">
        <v>9873</v>
      </c>
      <c r="D4744" t="s">
        <v>109</v>
      </c>
      <c r="E4744" t="s">
        <v>46</v>
      </c>
      <c r="F4744">
        <v>1</v>
      </c>
      <c r="G4744">
        <v>1</v>
      </c>
      <c r="H4744">
        <v>669.19</v>
      </c>
      <c r="I4744">
        <v>736.10900000000015</v>
      </c>
      <c r="J4744">
        <f t="shared" si="74"/>
        <v>736.10900000000015</v>
      </c>
      <c r="K4744" t="s">
        <v>27</v>
      </c>
      <c r="L4744" t="s">
        <v>28</v>
      </c>
      <c r="M4744" t="s">
        <v>71</v>
      </c>
      <c r="N4744" t="s">
        <v>37</v>
      </c>
      <c r="O4744">
        <v>11.39</v>
      </c>
      <c r="P4744">
        <v>3.2</v>
      </c>
      <c r="Q4744" t="s">
        <v>23</v>
      </c>
    </row>
    <row r="4745" spans="1:17" x14ac:dyDescent="0.3">
      <c r="A4745" t="s">
        <v>9874</v>
      </c>
      <c r="B4745" s="1">
        <v>44541</v>
      </c>
      <c r="C4745" t="s">
        <v>9875</v>
      </c>
      <c r="D4745" t="s">
        <v>56</v>
      </c>
      <c r="F4745">
        <v>13</v>
      </c>
      <c r="G4745">
        <v>12</v>
      </c>
      <c r="H4745">
        <v>713.6</v>
      </c>
      <c r="I4745">
        <v>813.50400000000013</v>
      </c>
      <c r="J4745">
        <f t="shared" si="74"/>
        <v>9762.0480000000025</v>
      </c>
      <c r="K4745" t="s">
        <v>20</v>
      </c>
      <c r="M4745" t="s">
        <v>36</v>
      </c>
      <c r="N4745" t="s">
        <v>53</v>
      </c>
      <c r="O4745">
        <v>46.03</v>
      </c>
      <c r="P4745">
        <v>1.2</v>
      </c>
      <c r="Q4745" t="s">
        <v>23</v>
      </c>
    </row>
    <row r="4746" spans="1:17" x14ac:dyDescent="0.3">
      <c r="A4746" t="s">
        <v>9876</v>
      </c>
      <c r="B4746" s="1">
        <v>44424</v>
      </c>
      <c r="C4746" t="s">
        <v>9877</v>
      </c>
      <c r="D4746" t="s">
        <v>94</v>
      </c>
      <c r="E4746" t="s">
        <v>95</v>
      </c>
      <c r="F4746">
        <v>15</v>
      </c>
      <c r="G4746">
        <v>13</v>
      </c>
      <c r="H4746">
        <v>1101.04</v>
      </c>
      <c r="I4746">
        <v>1211.144</v>
      </c>
      <c r="J4746">
        <f t="shared" si="74"/>
        <v>15744.871999999999</v>
      </c>
      <c r="K4746" t="s">
        <v>66</v>
      </c>
      <c r="L4746" t="s">
        <v>79</v>
      </c>
      <c r="M4746" t="s">
        <v>71</v>
      </c>
      <c r="N4746" t="s">
        <v>89</v>
      </c>
      <c r="O4746">
        <v>26.83</v>
      </c>
      <c r="P4746">
        <v>2.5</v>
      </c>
      <c r="Q4746" t="s">
        <v>23</v>
      </c>
    </row>
    <row r="4747" spans="1:17" x14ac:dyDescent="0.3">
      <c r="A4747" t="s">
        <v>9878</v>
      </c>
      <c r="B4747" s="1">
        <v>44502</v>
      </c>
      <c r="C4747" t="s">
        <v>9879</v>
      </c>
      <c r="D4747" t="s">
        <v>133</v>
      </c>
      <c r="E4747" t="s">
        <v>50</v>
      </c>
      <c r="F4747">
        <v>16</v>
      </c>
      <c r="G4747">
        <v>14</v>
      </c>
      <c r="H4747">
        <v>1276.27</v>
      </c>
      <c r="I4747">
        <v>1442.1850999999999</v>
      </c>
      <c r="J4747">
        <f t="shared" si="74"/>
        <v>20190.591399999998</v>
      </c>
      <c r="K4747" t="s">
        <v>27</v>
      </c>
      <c r="L4747" t="s">
        <v>42</v>
      </c>
      <c r="M4747" t="s">
        <v>71</v>
      </c>
      <c r="N4747" t="s">
        <v>67</v>
      </c>
      <c r="O4747">
        <v>38.79</v>
      </c>
      <c r="P4747">
        <v>2.2000000000000002</v>
      </c>
      <c r="Q4747" t="s">
        <v>23</v>
      </c>
    </row>
    <row r="4748" spans="1:17" x14ac:dyDescent="0.3">
      <c r="A4748" t="s">
        <v>9880</v>
      </c>
      <c r="B4748" s="1">
        <v>44697</v>
      </c>
      <c r="C4748" t="s">
        <v>9881</v>
      </c>
      <c r="D4748" t="s">
        <v>33</v>
      </c>
      <c r="E4748" t="s">
        <v>70</v>
      </c>
      <c r="F4748">
        <v>17</v>
      </c>
      <c r="G4748">
        <v>14</v>
      </c>
      <c r="H4748">
        <v>1090.9100000000001</v>
      </c>
      <c r="I4748">
        <v>1145.4555</v>
      </c>
      <c r="J4748">
        <f t="shared" si="74"/>
        <v>16036.377</v>
      </c>
      <c r="K4748" t="s">
        <v>20</v>
      </c>
      <c r="L4748" t="s">
        <v>42</v>
      </c>
      <c r="M4748" t="s">
        <v>22</v>
      </c>
      <c r="N4748" t="s">
        <v>89</v>
      </c>
      <c r="O4748">
        <v>10.75</v>
      </c>
      <c r="P4748">
        <v>2.8</v>
      </c>
      <c r="Q4748" t="s">
        <v>23</v>
      </c>
    </row>
    <row r="4749" spans="1:17" x14ac:dyDescent="0.3">
      <c r="A4749" t="s">
        <v>9882</v>
      </c>
      <c r="B4749" s="1">
        <v>45340</v>
      </c>
      <c r="C4749" t="s">
        <v>9883</v>
      </c>
      <c r="D4749" t="s">
        <v>85</v>
      </c>
      <c r="E4749" t="s">
        <v>19</v>
      </c>
      <c r="F4749">
        <v>3</v>
      </c>
      <c r="G4749">
        <v>2</v>
      </c>
      <c r="H4749">
        <v>487.43</v>
      </c>
      <c r="I4749">
        <v>536.173</v>
      </c>
      <c r="J4749">
        <f t="shared" si="74"/>
        <v>1072.346</v>
      </c>
      <c r="K4749" t="s">
        <v>66</v>
      </c>
      <c r="L4749" t="s">
        <v>21</v>
      </c>
      <c r="M4749" t="s">
        <v>22</v>
      </c>
      <c r="N4749" t="s">
        <v>67</v>
      </c>
      <c r="O4749">
        <v>5.23</v>
      </c>
      <c r="P4749">
        <v>4.8</v>
      </c>
      <c r="Q4749" t="s">
        <v>23</v>
      </c>
    </row>
    <row r="4750" spans="1:17" x14ac:dyDescent="0.3">
      <c r="A4750" t="s">
        <v>9884</v>
      </c>
      <c r="B4750" s="1">
        <v>45075</v>
      </c>
      <c r="C4750" t="s">
        <v>9885</v>
      </c>
      <c r="D4750" t="s">
        <v>56</v>
      </c>
      <c r="E4750" t="s">
        <v>9886</v>
      </c>
      <c r="F4750">
        <v>12</v>
      </c>
      <c r="G4750">
        <v>11</v>
      </c>
      <c r="H4750">
        <v>1292.3800000000001</v>
      </c>
      <c r="I4750">
        <v>1447.4656000000002</v>
      </c>
      <c r="J4750">
        <f t="shared" si="74"/>
        <v>15922.121600000002</v>
      </c>
      <c r="K4750" t="s">
        <v>27</v>
      </c>
      <c r="L4750" t="s">
        <v>123</v>
      </c>
      <c r="M4750" t="s">
        <v>29</v>
      </c>
      <c r="N4750" t="s">
        <v>37</v>
      </c>
      <c r="O4750">
        <v>46.88</v>
      </c>
      <c r="P4750">
        <v>1.8</v>
      </c>
      <c r="Q4750" t="s">
        <v>23</v>
      </c>
    </row>
    <row r="4751" spans="1:17" x14ac:dyDescent="0.3">
      <c r="A4751" t="s">
        <v>9887</v>
      </c>
      <c r="B4751" s="1">
        <v>45088</v>
      </c>
      <c r="C4751" t="s">
        <v>9888</v>
      </c>
      <c r="D4751" t="s">
        <v>40</v>
      </c>
      <c r="E4751" t="s">
        <v>26</v>
      </c>
      <c r="F4751">
        <v>20</v>
      </c>
      <c r="G4751">
        <v>16</v>
      </c>
      <c r="H4751">
        <v>1134.95</v>
      </c>
      <c r="I4751">
        <v>1271.1440000000002</v>
      </c>
      <c r="J4751">
        <f t="shared" si="74"/>
        <v>20338.304000000004</v>
      </c>
      <c r="K4751" t="s">
        <v>20</v>
      </c>
      <c r="L4751" t="s">
        <v>79</v>
      </c>
      <c r="M4751" t="s">
        <v>9889</v>
      </c>
      <c r="N4751" t="s">
        <v>89</v>
      </c>
      <c r="O4751">
        <v>18.68</v>
      </c>
      <c r="P4751">
        <v>4.3</v>
      </c>
      <c r="Q4751" t="s">
        <v>111</v>
      </c>
    </row>
    <row r="4752" spans="1:17" x14ac:dyDescent="0.3">
      <c r="A4752" t="s">
        <v>9890</v>
      </c>
      <c r="B4752" s="1">
        <v>43919</v>
      </c>
      <c r="C4752" t="s">
        <v>9891</v>
      </c>
      <c r="D4752" t="s">
        <v>77</v>
      </c>
      <c r="E4752" t="s">
        <v>82</v>
      </c>
      <c r="F4752">
        <v>15</v>
      </c>
      <c r="G4752">
        <v>14</v>
      </c>
      <c r="H4752">
        <v>865.54</v>
      </c>
      <c r="I4752">
        <v>969.40480000000002</v>
      </c>
      <c r="J4752">
        <f t="shared" si="74"/>
        <v>13571.6672</v>
      </c>
      <c r="K4752" t="s">
        <v>51</v>
      </c>
      <c r="L4752" t="s">
        <v>79</v>
      </c>
      <c r="M4752" t="s">
        <v>29</v>
      </c>
      <c r="N4752" t="s">
        <v>67</v>
      </c>
      <c r="O4752">
        <v>41.76</v>
      </c>
      <c r="P4752">
        <v>2.7</v>
      </c>
      <c r="Q4752" t="s">
        <v>23</v>
      </c>
    </row>
    <row r="4753" spans="1:17" x14ac:dyDescent="0.3">
      <c r="A4753" t="s">
        <v>9892</v>
      </c>
      <c r="B4753" s="1">
        <v>45123</v>
      </c>
      <c r="C4753" t="s">
        <v>9893</v>
      </c>
      <c r="D4753" t="s">
        <v>33</v>
      </c>
      <c r="E4753" t="s">
        <v>62</v>
      </c>
      <c r="F4753">
        <v>4</v>
      </c>
      <c r="G4753">
        <v>4</v>
      </c>
      <c r="H4753">
        <v>1302</v>
      </c>
      <c r="I4753">
        <v>1497.3</v>
      </c>
      <c r="J4753">
        <f t="shared" si="74"/>
        <v>5989.2</v>
      </c>
      <c r="K4753" t="s">
        <v>47</v>
      </c>
      <c r="L4753" t="s">
        <v>123</v>
      </c>
      <c r="M4753" t="s">
        <v>29</v>
      </c>
      <c r="N4753" t="s">
        <v>67</v>
      </c>
      <c r="O4753">
        <v>2.96</v>
      </c>
      <c r="P4753">
        <v>1.6</v>
      </c>
      <c r="Q4753" t="s">
        <v>23</v>
      </c>
    </row>
    <row r="4754" spans="1:17" x14ac:dyDescent="0.3">
      <c r="A4754" t="s">
        <v>9894</v>
      </c>
      <c r="B4754" s="1">
        <v>44763</v>
      </c>
      <c r="C4754" t="s">
        <v>9895</v>
      </c>
      <c r="D4754" t="s">
        <v>85</v>
      </c>
      <c r="E4754" t="s">
        <v>19</v>
      </c>
      <c r="F4754">
        <v>12</v>
      </c>
      <c r="G4754">
        <v>12</v>
      </c>
      <c r="H4754">
        <v>786.13</v>
      </c>
      <c r="I4754">
        <v>864.74300000000005</v>
      </c>
      <c r="J4754">
        <f t="shared" si="74"/>
        <v>10376.916000000001</v>
      </c>
      <c r="K4754" t="s">
        <v>20</v>
      </c>
      <c r="L4754" t="s">
        <v>79</v>
      </c>
      <c r="M4754" t="s">
        <v>29</v>
      </c>
      <c r="N4754" t="s">
        <v>53</v>
      </c>
      <c r="O4754">
        <v>43.34</v>
      </c>
      <c r="P4754" t="s">
        <v>316</v>
      </c>
      <c r="Q4754" t="s">
        <v>23</v>
      </c>
    </row>
    <row r="4755" spans="1:17" x14ac:dyDescent="0.3">
      <c r="A4755" t="s">
        <v>9896</v>
      </c>
      <c r="B4755" s="1">
        <v>45532</v>
      </c>
      <c r="C4755" t="s">
        <v>9897</v>
      </c>
      <c r="D4755" t="s">
        <v>65</v>
      </c>
      <c r="E4755" t="s">
        <v>9898</v>
      </c>
      <c r="F4755">
        <v>4</v>
      </c>
      <c r="G4755">
        <v>4</v>
      </c>
      <c r="H4755">
        <v>716.82</v>
      </c>
      <c r="I4755">
        <v>759.82920000000013</v>
      </c>
      <c r="J4755">
        <f t="shared" si="74"/>
        <v>3039.3168000000005</v>
      </c>
      <c r="K4755" t="s">
        <v>66</v>
      </c>
      <c r="L4755" t="s">
        <v>79</v>
      </c>
      <c r="M4755" t="s">
        <v>22</v>
      </c>
      <c r="N4755" t="s">
        <v>53</v>
      </c>
      <c r="O4755">
        <v>40.340000000000003</v>
      </c>
      <c r="P4755">
        <v>3.6</v>
      </c>
      <c r="Q4755" t="s">
        <v>23</v>
      </c>
    </row>
    <row r="4756" spans="1:17" x14ac:dyDescent="0.3">
      <c r="A4756" t="s">
        <v>9899</v>
      </c>
      <c r="B4756" s="1">
        <v>44797</v>
      </c>
      <c r="C4756" t="s">
        <v>9900</v>
      </c>
      <c r="D4756" t="s">
        <v>40</v>
      </c>
      <c r="E4756" t="s">
        <v>57</v>
      </c>
      <c r="F4756">
        <v>20</v>
      </c>
      <c r="G4756">
        <v>19</v>
      </c>
      <c r="H4756">
        <v>1422.18</v>
      </c>
      <c r="I4756">
        <v>1607.0634</v>
      </c>
      <c r="J4756">
        <f t="shared" si="74"/>
        <v>30534.204600000001</v>
      </c>
      <c r="K4756" t="s">
        <v>51</v>
      </c>
      <c r="L4756" t="s">
        <v>42</v>
      </c>
      <c r="M4756" t="s">
        <v>22</v>
      </c>
      <c r="N4756" t="s">
        <v>53</v>
      </c>
      <c r="O4756">
        <v>30.87</v>
      </c>
      <c r="P4756">
        <v>9</v>
      </c>
      <c r="Q4756" t="s">
        <v>23</v>
      </c>
    </row>
    <row r="4757" spans="1:17" x14ac:dyDescent="0.3">
      <c r="A4757" t="s">
        <v>9901</v>
      </c>
      <c r="B4757" s="1">
        <v>45163</v>
      </c>
      <c r="C4757" t="s">
        <v>9902</v>
      </c>
      <c r="D4757" t="s">
        <v>56</v>
      </c>
      <c r="E4757" t="s">
        <v>41</v>
      </c>
      <c r="F4757">
        <v>14</v>
      </c>
      <c r="G4757">
        <v>14</v>
      </c>
      <c r="H4757">
        <v>341.09</v>
      </c>
      <c r="I4757">
        <v>364.96629999999999</v>
      </c>
      <c r="J4757">
        <f t="shared" si="74"/>
        <v>5109.5281999999997</v>
      </c>
      <c r="K4757" t="s">
        <v>20</v>
      </c>
      <c r="L4757" t="s">
        <v>79</v>
      </c>
      <c r="M4757" t="s">
        <v>29</v>
      </c>
      <c r="N4757" t="s">
        <v>30</v>
      </c>
      <c r="O4757">
        <v>6.97</v>
      </c>
      <c r="P4757">
        <v>1.2</v>
      </c>
      <c r="Q4757" t="s">
        <v>111</v>
      </c>
    </row>
    <row r="4758" spans="1:17" x14ac:dyDescent="0.3">
      <c r="A4758" t="s">
        <v>9903</v>
      </c>
      <c r="B4758" s="1">
        <v>44485</v>
      </c>
      <c r="C4758" t="s">
        <v>9904</v>
      </c>
      <c r="D4758" t="s">
        <v>40</v>
      </c>
      <c r="E4758" t="s">
        <v>41</v>
      </c>
      <c r="F4758">
        <v>12</v>
      </c>
      <c r="G4758">
        <v>12</v>
      </c>
      <c r="H4758">
        <v>210.93</v>
      </c>
      <c r="I4758">
        <v>229.91370000000003</v>
      </c>
      <c r="J4758">
        <f t="shared" si="74"/>
        <v>2758.9644000000003</v>
      </c>
      <c r="K4758" t="s">
        <v>51</v>
      </c>
      <c r="L4758" t="s">
        <v>21</v>
      </c>
      <c r="M4758" t="s">
        <v>71</v>
      </c>
      <c r="N4758" t="s">
        <v>67</v>
      </c>
      <c r="O4758">
        <v>14.57</v>
      </c>
      <c r="P4758">
        <v>1.3</v>
      </c>
      <c r="Q4758" t="s">
        <v>23</v>
      </c>
    </row>
    <row r="4759" spans="1:17" x14ac:dyDescent="0.3">
      <c r="A4759" t="s">
        <v>9905</v>
      </c>
      <c r="B4759" s="1">
        <v>44995</v>
      </c>
      <c r="C4759" t="s">
        <v>9906</v>
      </c>
      <c r="D4759" t="s">
        <v>85</v>
      </c>
      <c r="E4759" t="s">
        <v>82</v>
      </c>
      <c r="F4759">
        <v>7</v>
      </c>
      <c r="G4759">
        <v>7</v>
      </c>
      <c r="H4759">
        <v>148.37</v>
      </c>
      <c r="I4759">
        <v>161.72330000000002</v>
      </c>
      <c r="J4759">
        <f t="shared" si="74"/>
        <v>1132.0631000000001</v>
      </c>
      <c r="K4759" t="s">
        <v>20</v>
      </c>
      <c r="L4759" t="s">
        <v>35</v>
      </c>
      <c r="M4759" t="s">
        <v>71</v>
      </c>
      <c r="N4759" t="s">
        <v>67</v>
      </c>
      <c r="O4759">
        <v>25.12</v>
      </c>
      <c r="P4759">
        <v>2</v>
      </c>
      <c r="Q4759" t="s">
        <v>23</v>
      </c>
    </row>
    <row r="4760" spans="1:17" x14ac:dyDescent="0.3">
      <c r="A4760" t="s">
        <v>9907</v>
      </c>
      <c r="B4760" s="1">
        <v>44298</v>
      </c>
      <c r="C4760" t="s">
        <v>9908</v>
      </c>
      <c r="D4760" t="s">
        <v>141</v>
      </c>
      <c r="E4760" t="s">
        <v>50</v>
      </c>
      <c r="F4760">
        <v>10</v>
      </c>
      <c r="G4760">
        <v>8</v>
      </c>
      <c r="H4760">
        <v>634.41999999999996</v>
      </c>
      <c r="I4760">
        <v>672.48519999999996</v>
      </c>
      <c r="J4760">
        <f t="shared" si="74"/>
        <v>5379.8815999999997</v>
      </c>
      <c r="K4760" t="s">
        <v>51</v>
      </c>
      <c r="L4760" t="s">
        <v>28</v>
      </c>
      <c r="M4760" t="s">
        <v>36</v>
      </c>
      <c r="N4760" t="s">
        <v>53</v>
      </c>
      <c r="O4760">
        <v>22.82</v>
      </c>
      <c r="P4760">
        <v>1.8</v>
      </c>
      <c r="Q4760" t="s">
        <v>23</v>
      </c>
    </row>
    <row r="4761" spans="1:17" x14ac:dyDescent="0.3">
      <c r="A4761" t="s">
        <v>9909</v>
      </c>
      <c r="B4761" s="1">
        <v>44661</v>
      </c>
      <c r="C4761" t="s">
        <v>9910</v>
      </c>
      <c r="D4761" t="s">
        <v>100</v>
      </c>
      <c r="E4761" t="s">
        <v>57</v>
      </c>
      <c r="F4761">
        <v>19</v>
      </c>
      <c r="G4761">
        <v>15</v>
      </c>
      <c r="H4761">
        <v>1352.58</v>
      </c>
      <c r="I4761">
        <v>1528.4153999999999</v>
      </c>
      <c r="J4761">
        <f t="shared" si="74"/>
        <v>22926.231</v>
      </c>
      <c r="K4761" t="s">
        <v>20</v>
      </c>
      <c r="L4761" t="s">
        <v>86</v>
      </c>
      <c r="M4761" t="s">
        <v>22</v>
      </c>
      <c r="N4761" t="s">
        <v>37</v>
      </c>
      <c r="O4761">
        <v>39.54</v>
      </c>
      <c r="P4761">
        <v>4.3</v>
      </c>
      <c r="Q4761" t="s">
        <v>23</v>
      </c>
    </row>
    <row r="4762" spans="1:17" x14ac:dyDescent="0.3">
      <c r="A4762" t="s">
        <v>9911</v>
      </c>
      <c r="B4762" s="1">
        <v>45104</v>
      </c>
      <c r="C4762" t="s">
        <v>9912</v>
      </c>
      <c r="D4762" t="s">
        <v>109</v>
      </c>
      <c r="E4762" t="s">
        <v>110</v>
      </c>
      <c r="F4762">
        <v>8</v>
      </c>
      <c r="G4762">
        <v>6</v>
      </c>
      <c r="H4762">
        <v>143.87</v>
      </c>
      <c r="I4762">
        <v>155.37960000000001</v>
      </c>
      <c r="J4762">
        <f t="shared" si="74"/>
        <v>932.27760000000012</v>
      </c>
      <c r="K4762" t="s">
        <v>20</v>
      </c>
      <c r="L4762" t="s">
        <v>35</v>
      </c>
      <c r="M4762" t="s">
        <v>36</v>
      </c>
      <c r="N4762" t="s">
        <v>67</v>
      </c>
      <c r="O4762">
        <v>47.27</v>
      </c>
      <c r="P4762">
        <v>2.4</v>
      </c>
      <c r="Q4762" t="s">
        <v>74</v>
      </c>
    </row>
    <row r="4763" spans="1:17" x14ac:dyDescent="0.3">
      <c r="A4763" t="s">
        <v>9913</v>
      </c>
      <c r="B4763" s="1">
        <v>45095</v>
      </c>
      <c r="C4763" t="s">
        <v>9914</v>
      </c>
      <c r="D4763" t="s">
        <v>85</v>
      </c>
      <c r="E4763" t="s">
        <v>82</v>
      </c>
      <c r="F4763">
        <v>19</v>
      </c>
      <c r="G4763">
        <v>15</v>
      </c>
      <c r="H4763">
        <v>157.66999999999999</v>
      </c>
      <c r="I4763">
        <v>173.43700000000001</v>
      </c>
      <c r="J4763">
        <f t="shared" si="74"/>
        <v>2601.5550000000003</v>
      </c>
      <c r="K4763" t="s">
        <v>27</v>
      </c>
      <c r="L4763" t="s">
        <v>35</v>
      </c>
      <c r="M4763" t="s">
        <v>29</v>
      </c>
      <c r="N4763" t="s">
        <v>53</v>
      </c>
      <c r="O4763">
        <v>12.19</v>
      </c>
      <c r="P4763">
        <v>2.1</v>
      </c>
      <c r="Q4763" t="s">
        <v>23</v>
      </c>
    </row>
    <row r="4764" spans="1:17" x14ac:dyDescent="0.3">
      <c r="A4764" t="s">
        <v>9915</v>
      </c>
      <c r="B4764" s="1">
        <v>44684</v>
      </c>
      <c r="C4764" t="s">
        <v>9916</v>
      </c>
      <c r="D4764" t="s">
        <v>56</v>
      </c>
      <c r="E4764" t="s">
        <v>57</v>
      </c>
      <c r="F4764">
        <v>12</v>
      </c>
      <c r="G4764">
        <v>11</v>
      </c>
      <c r="H4764">
        <v>272.39999999999998</v>
      </c>
      <c r="I4764">
        <v>307.81199999999995</v>
      </c>
      <c r="J4764">
        <f t="shared" si="74"/>
        <v>3385.9319999999993</v>
      </c>
      <c r="K4764" t="s">
        <v>20</v>
      </c>
      <c r="L4764" t="s">
        <v>123</v>
      </c>
      <c r="M4764" t="s">
        <v>22</v>
      </c>
      <c r="N4764" t="s">
        <v>67</v>
      </c>
      <c r="O4764">
        <v>38.42</v>
      </c>
      <c r="P4764">
        <v>1.2</v>
      </c>
      <c r="Q4764" t="s">
        <v>205</v>
      </c>
    </row>
    <row r="4765" spans="1:17" x14ac:dyDescent="0.3">
      <c r="A4765" t="s">
        <v>9917</v>
      </c>
      <c r="B4765" s="1">
        <v>43891</v>
      </c>
      <c r="C4765" t="s">
        <v>9918</v>
      </c>
      <c r="D4765" t="s">
        <v>77</v>
      </c>
      <c r="E4765" t="s">
        <v>82</v>
      </c>
      <c r="F4765">
        <v>12</v>
      </c>
      <c r="G4765">
        <v>12</v>
      </c>
      <c r="H4765">
        <v>54.22</v>
      </c>
      <c r="I4765">
        <v>57.473199999999999</v>
      </c>
      <c r="J4765">
        <f t="shared" si="74"/>
        <v>689.67840000000001</v>
      </c>
      <c r="K4765" t="s">
        <v>27</v>
      </c>
      <c r="L4765" t="s">
        <v>21</v>
      </c>
      <c r="M4765" t="s">
        <v>71</v>
      </c>
      <c r="N4765" t="s">
        <v>53</v>
      </c>
      <c r="O4765">
        <v>2</v>
      </c>
      <c r="P4765">
        <v>1.2</v>
      </c>
      <c r="Q4765" t="s">
        <v>23</v>
      </c>
    </row>
    <row r="4766" spans="1:17" x14ac:dyDescent="0.3">
      <c r="A4766" t="s">
        <v>9919</v>
      </c>
      <c r="B4766" s="1">
        <v>44736</v>
      </c>
      <c r="C4766" t="s">
        <v>9920</v>
      </c>
      <c r="D4766" t="s">
        <v>130</v>
      </c>
      <c r="E4766" t="s">
        <v>82</v>
      </c>
      <c r="F4766">
        <v>9</v>
      </c>
      <c r="G4766">
        <v>9</v>
      </c>
      <c r="H4766">
        <v>503.48</v>
      </c>
      <c r="I4766">
        <v>573.96720000000005</v>
      </c>
      <c r="J4766">
        <f t="shared" si="74"/>
        <v>5165.7048000000004</v>
      </c>
      <c r="K4766" t="s">
        <v>27</v>
      </c>
      <c r="L4766" t="s">
        <v>28</v>
      </c>
      <c r="M4766" t="s">
        <v>71</v>
      </c>
      <c r="N4766" t="s">
        <v>67</v>
      </c>
      <c r="O4766">
        <v>10.01</v>
      </c>
      <c r="P4766">
        <v>3.1</v>
      </c>
      <c r="Q4766" t="s">
        <v>23</v>
      </c>
    </row>
    <row r="4767" spans="1:17" x14ac:dyDescent="0.3">
      <c r="A4767" t="s">
        <v>9921</v>
      </c>
      <c r="B4767" s="1">
        <v>45248</v>
      </c>
      <c r="C4767" t="s">
        <v>9922</v>
      </c>
      <c r="D4767" t="s">
        <v>65</v>
      </c>
      <c r="E4767" t="s">
        <v>78</v>
      </c>
      <c r="F4767">
        <v>16</v>
      </c>
      <c r="G4767">
        <v>13</v>
      </c>
      <c r="H4767">
        <v>773.24</v>
      </c>
      <c r="I4767">
        <v>866.02880000000005</v>
      </c>
      <c r="J4767">
        <f t="shared" si="74"/>
        <v>11258.374400000001</v>
      </c>
      <c r="K4767" t="s">
        <v>51</v>
      </c>
      <c r="L4767" t="s">
        <v>28</v>
      </c>
      <c r="M4767" t="s">
        <v>29</v>
      </c>
      <c r="N4767" t="s">
        <v>89</v>
      </c>
      <c r="O4767">
        <v>4.8499999999999996</v>
      </c>
      <c r="P4767">
        <v>1.1000000000000001</v>
      </c>
      <c r="Q4767" t="s">
        <v>23</v>
      </c>
    </row>
    <row r="4768" spans="1:17" x14ac:dyDescent="0.3">
      <c r="A4768" t="s">
        <v>9923</v>
      </c>
      <c r="B4768" s="1">
        <v>44090</v>
      </c>
      <c r="C4768" t="s">
        <v>9924</v>
      </c>
      <c r="D4768" t="s">
        <v>85</v>
      </c>
      <c r="E4768" t="s">
        <v>9925</v>
      </c>
      <c r="F4768">
        <v>2</v>
      </c>
      <c r="G4768">
        <v>2</v>
      </c>
      <c r="H4768">
        <v>1153.8900000000001</v>
      </c>
      <c r="I4768">
        <v>1223.1234000000002</v>
      </c>
      <c r="J4768">
        <f t="shared" si="74"/>
        <v>2446.2468000000003</v>
      </c>
      <c r="K4768" t="s">
        <v>20</v>
      </c>
      <c r="L4768" t="s">
        <v>35</v>
      </c>
      <c r="M4768" t="s">
        <v>71</v>
      </c>
      <c r="N4768" t="s">
        <v>67</v>
      </c>
      <c r="O4768">
        <v>-5</v>
      </c>
      <c r="P4768">
        <v>1.8</v>
      </c>
      <c r="Q4768" t="s">
        <v>23</v>
      </c>
    </row>
    <row r="4769" spans="1:17" x14ac:dyDescent="0.3">
      <c r="A4769" t="s">
        <v>9926</v>
      </c>
      <c r="B4769" s="1">
        <v>44874</v>
      </c>
      <c r="C4769" t="s">
        <v>9927</v>
      </c>
      <c r="D4769" t="s">
        <v>40</v>
      </c>
      <c r="E4769" t="s">
        <v>9928</v>
      </c>
      <c r="F4769">
        <v>9</v>
      </c>
      <c r="G4769">
        <v>9</v>
      </c>
      <c r="H4769">
        <v>142.72999999999999</v>
      </c>
      <c r="I4769">
        <v>149.8665</v>
      </c>
      <c r="J4769">
        <f t="shared" si="74"/>
        <v>1348.7985000000001</v>
      </c>
      <c r="K4769" t="s">
        <v>47</v>
      </c>
      <c r="L4769" t="s">
        <v>86</v>
      </c>
      <c r="M4769" t="s">
        <v>71</v>
      </c>
      <c r="N4769" t="s">
        <v>37</v>
      </c>
      <c r="O4769">
        <v>44.07</v>
      </c>
      <c r="P4769">
        <v>1</v>
      </c>
      <c r="Q4769" t="s">
        <v>74</v>
      </c>
    </row>
    <row r="4770" spans="1:17" x14ac:dyDescent="0.3">
      <c r="A4770" t="s">
        <v>9929</v>
      </c>
      <c r="B4770" s="1">
        <v>43876</v>
      </c>
      <c r="C4770" t="s">
        <v>9930</v>
      </c>
      <c r="D4770" t="s">
        <v>45</v>
      </c>
      <c r="E4770" t="s">
        <v>120</v>
      </c>
      <c r="F4770">
        <v>12</v>
      </c>
      <c r="G4770">
        <v>10</v>
      </c>
      <c r="H4770">
        <v>1124.31</v>
      </c>
      <c r="I4770">
        <v>1214.2547999999999</v>
      </c>
      <c r="J4770">
        <f t="shared" si="74"/>
        <v>12142.547999999999</v>
      </c>
      <c r="K4770" t="s">
        <v>47</v>
      </c>
      <c r="L4770" t="s">
        <v>79</v>
      </c>
      <c r="M4770" t="s">
        <v>71</v>
      </c>
      <c r="N4770" t="s">
        <v>30</v>
      </c>
      <c r="O4770">
        <v>25.68</v>
      </c>
      <c r="P4770">
        <v>4.0999999999999996</v>
      </c>
      <c r="Q4770" t="s">
        <v>23</v>
      </c>
    </row>
    <row r="4771" spans="1:17" x14ac:dyDescent="0.3">
      <c r="A4771" t="s">
        <v>9931</v>
      </c>
      <c r="B4771" s="1">
        <v>45467</v>
      </c>
      <c r="C4771" t="s">
        <v>9932</v>
      </c>
      <c r="D4771" t="s">
        <v>116</v>
      </c>
      <c r="E4771" t="s">
        <v>95</v>
      </c>
      <c r="F4771">
        <v>18</v>
      </c>
      <c r="G4771">
        <v>15</v>
      </c>
      <c r="H4771">
        <v>1014.05</v>
      </c>
      <c r="I4771">
        <v>1115.4549999999999</v>
      </c>
      <c r="J4771">
        <f t="shared" si="74"/>
        <v>16731.824999999997</v>
      </c>
      <c r="K4771" t="s">
        <v>27</v>
      </c>
      <c r="L4771" t="s">
        <v>42</v>
      </c>
      <c r="M4771" t="s">
        <v>71</v>
      </c>
      <c r="N4771" t="s">
        <v>30</v>
      </c>
      <c r="O4771">
        <v>30.09</v>
      </c>
      <c r="P4771">
        <v>9</v>
      </c>
      <c r="Q4771" t="s">
        <v>23</v>
      </c>
    </row>
    <row r="4772" spans="1:17" x14ac:dyDescent="0.3">
      <c r="A4772" t="s">
        <v>9933</v>
      </c>
      <c r="B4772" s="1">
        <v>45603</v>
      </c>
      <c r="C4772" t="s">
        <v>9934</v>
      </c>
      <c r="D4772" t="s">
        <v>77</v>
      </c>
      <c r="E4772" t="s">
        <v>78</v>
      </c>
      <c r="F4772">
        <v>18</v>
      </c>
      <c r="G4772">
        <v>15</v>
      </c>
      <c r="H4772">
        <v>429.98</v>
      </c>
      <c r="I4772">
        <v>464.37840000000006</v>
      </c>
      <c r="J4772">
        <f t="shared" si="74"/>
        <v>6965.6760000000013</v>
      </c>
      <c r="K4772" t="s">
        <v>27</v>
      </c>
      <c r="L4772" t="s">
        <v>35</v>
      </c>
      <c r="M4772" t="s">
        <v>29</v>
      </c>
      <c r="N4772" t="s">
        <v>53</v>
      </c>
      <c r="O4772">
        <v>21.48</v>
      </c>
      <c r="P4772">
        <v>4.3</v>
      </c>
      <c r="Q4772" t="s">
        <v>23</v>
      </c>
    </row>
    <row r="4773" spans="1:17" x14ac:dyDescent="0.3">
      <c r="A4773" t="s">
        <v>9935</v>
      </c>
      <c r="B4773" s="1">
        <v>44368</v>
      </c>
      <c r="C4773" t="s">
        <v>9936</v>
      </c>
      <c r="D4773" t="s">
        <v>56</v>
      </c>
      <c r="E4773" t="s">
        <v>57</v>
      </c>
      <c r="F4773">
        <v>20</v>
      </c>
      <c r="G4773">
        <v>16</v>
      </c>
      <c r="H4773">
        <v>944.1</v>
      </c>
      <c r="I4773">
        <v>1085.7149999999999</v>
      </c>
      <c r="J4773">
        <f t="shared" si="74"/>
        <v>17371.439999999999</v>
      </c>
      <c r="K4773" t="s">
        <v>20</v>
      </c>
      <c r="L4773" t="s">
        <v>21</v>
      </c>
      <c r="M4773" t="s">
        <v>71</v>
      </c>
      <c r="N4773" t="s">
        <v>30</v>
      </c>
      <c r="O4773">
        <v>38.82</v>
      </c>
      <c r="P4773">
        <v>4.5999999999999996</v>
      </c>
      <c r="Q4773" t="s">
        <v>23</v>
      </c>
    </row>
    <row r="4774" spans="1:17" x14ac:dyDescent="0.3">
      <c r="A4774" t="s">
        <v>9937</v>
      </c>
      <c r="B4774" s="1">
        <v>45205</v>
      </c>
      <c r="C4774" t="s">
        <v>9938</v>
      </c>
      <c r="D4774" t="s">
        <v>133</v>
      </c>
      <c r="E4774" t="s">
        <v>50</v>
      </c>
      <c r="F4774">
        <v>8</v>
      </c>
      <c r="G4774">
        <v>7</v>
      </c>
      <c r="H4774">
        <v>1418.86</v>
      </c>
      <c r="I4774">
        <v>1631.6889999999999</v>
      </c>
      <c r="J4774">
        <f t="shared" si="74"/>
        <v>11421.822999999999</v>
      </c>
      <c r="K4774" t="s">
        <v>20</v>
      </c>
      <c r="L4774" t="s">
        <v>123</v>
      </c>
      <c r="M4774" t="s">
        <v>36</v>
      </c>
      <c r="N4774" t="s">
        <v>67</v>
      </c>
      <c r="O4774">
        <v>16.350000000000001</v>
      </c>
      <c r="P4774">
        <v>2.4</v>
      </c>
      <c r="Q4774" t="s">
        <v>23</v>
      </c>
    </row>
    <row r="4775" spans="1:17" x14ac:dyDescent="0.3">
      <c r="A4775" t="s">
        <v>9939</v>
      </c>
      <c r="B4775" s="1">
        <v>44092</v>
      </c>
      <c r="C4775" t="s">
        <v>9940</v>
      </c>
      <c r="D4775" t="s">
        <v>109</v>
      </c>
      <c r="E4775" t="s">
        <v>46</v>
      </c>
      <c r="F4775">
        <v>1</v>
      </c>
      <c r="G4775">
        <v>1</v>
      </c>
      <c r="H4775">
        <v>1070.32</v>
      </c>
      <c r="I4775">
        <v>1145.2424000000001</v>
      </c>
      <c r="J4775">
        <f t="shared" si="74"/>
        <v>1145.2424000000001</v>
      </c>
      <c r="K4775" t="s">
        <v>51</v>
      </c>
      <c r="L4775" t="s">
        <v>42</v>
      </c>
      <c r="M4775" t="s">
        <v>29</v>
      </c>
      <c r="N4775" t="s">
        <v>30</v>
      </c>
      <c r="O4775">
        <v>12.92</v>
      </c>
      <c r="P4775">
        <v>4.3</v>
      </c>
      <c r="Q4775" t="s">
        <v>23</v>
      </c>
    </row>
    <row r="4776" spans="1:17" x14ac:dyDescent="0.3">
      <c r="A4776" t="s">
        <v>9941</v>
      </c>
      <c r="B4776" s="1">
        <v>44895</v>
      </c>
      <c r="C4776" t="s">
        <v>9942</v>
      </c>
      <c r="D4776" t="s">
        <v>45</v>
      </c>
      <c r="E4776" t="s">
        <v>46</v>
      </c>
      <c r="F4776">
        <v>2</v>
      </c>
      <c r="G4776">
        <v>2</v>
      </c>
      <c r="H4776">
        <v>1268.1500000000001</v>
      </c>
      <c r="I4776">
        <v>1458.3724999999999</v>
      </c>
      <c r="J4776">
        <f t="shared" si="74"/>
        <v>2916.7449999999999</v>
      </c>
      <c r="K4776" t="s">
        <v>20</v>
      </c>
      <c r="L4776" t="s">
        <v>79</v>
      </c>
      <c r="M4776" t="s">
        <v>71</v>
      </c>
      <c r="N4776" t="s">
        <v>37</v>
      </c>
      <c r="O4776">
        <v>23.93</v>
      </c>
      <c r="P4776">
        <v>1.1000000000000001</v>
      </c>
      <c r="Q4776" t="s">
        <v>23</v>
      </c>
    </row>
    <row r="4777" spans="1:17" x14ac:dyDescent="0.3">
      <c r="A4777" t="s">
        <v>9943</v>
      </c>
      <c r="B4777" s="1">
        <v>44138</v>
      </c>
      <c r="C4777" t="s">
        <v>9944</v>
      </c>
      <c r="D4777" t="s">
        <v>40</v>
      </c>
      <c r="E4777" t="s">
        <v>26</v>
      </c>
      <c r="F4777">
        <v>7</v>
      </c>
      <c r="G4777">
        <v>7</v>
      </c>
      <c r="H4777">
        <v>1169.19</v>
      </c>
      <c r="I4777">
        <v>1344.5684999999999</v>
      </c>
      <c r="J4777">
        <f t="shared" si="74"/>
        <v>9411.9794999999995</v>
      </c>
      <c r="K4777" t="s">
        <v>20</v>
      </c>
      <c r="L4777" t="s">
        <v>79</v>
      </c>
      <c r="M4777" t="s">
        <v>36</v>
      </c>
      <c r="N4777" t="s">
        <v>30</v>
      </c>
      <c r="O4777">
        <v>37.71</v>
      </c>
      <c r="P4777">
        <v>2.5</v>
      </c>
      <c r="Q4777" t="s">
        <v>23</v>
      </c>
    </row>
    <row r="4778" spans="1:17" x14ac:dyDescent="0.3">
      <c r="A4778" t="s">
        <v>9945</v>
      </c>
      <c r="B4778" s="1">
        <v>44680</v>
      </c>
      <c r="C4778" t="s">
        <v>9946</v>
      </c>
      <c r="D4778" t="s">
        <v>141</v>
      </c>
      <c r="E4778" t="s">
        <v>50</v>
      </c>
      <c r="F4778">
        <v>1</v>
      </c>
      <c r="G4778">
        <v>1</v>
      </c>
      <c r="H4778">
        <v>633.57000000000005</v>
      </c>
      <c r="I4778">
        <v>709.59840000000008</v>
      </c>
      <c r="J4778">
        <f t="shared" si="74"/>
        <v>709.59840000000008</v>
      </c>
      <c r="K4778" t="s">
        <v>51</v>
      </c>
      <c r="L4778" t="s">
        <v>123</v>
      </c>
      <c r="M4778" t="s">
        <v>71</v>
      </c>
      <c r="N4778" t="s">
        <v>89</v>
      </c>
      <c r="O4778">
        <v>37.78</v>
      </c>
      <c r="P4778">
        <v>3.6</v>
      </c>
      <c r="Q4778" t="s">
        <v>23</v>
      </c>
    </row>
    <row r="4779" spans="1:17" x14ac:dyDescent="0.3">
      <c r="A4779" t="s">
        <v>9947</v>
      </c>
      <c r="B4779" s="1">
        <v>44579</v>
      </c>
      <c r="C4779" t="s">
        <v>9948</v>
      </c>
      <c r="D4779" t="s">
        <v>133</v>
      </c>
      <c r="E4779" t="s">
        <v>50</v>
      </c>
      <c r="F4779">
        <v>6</v>
      </c>
      <c r="G4779">
        <v>6</v>
      </c>
      <c r="H4779">
        <v>727.57</v>
      </c>
      <c r="I4779">
        <v>793.05130000000008</v>
      </c>
      <c r="J4779">
        <f t="shared" si="74"/>
        <v>4758.3078000000005</v>
      </c>
      <c r="K4779" t="s">
        <v>51</v>
      </c>
      <c r="L4779" t="s">
        <v>79</v>
      </c>
      <c r="M4779" t="s">
        <v>36</v>
      </c>
      <c r="N4779" t="s">
        <v>89</v>
      </c>
      <c r="O4779">
        <v>23.06</v>
      </c>
      <c r="P4779">
        <v>1.4</v>
      </c>
      <c r="Q4779" t="s">
        <v>23</v>
      </c>
    </row>
    <row r="4780" spans="1:17" x14ac:dyDescent="0.3">
      <c r="A4780" t="s">
        <v>9949</v>
      </c>
      <c r="B4780" s="1">
        <v>45649</v>
      </c>
      <c r="C4780" t="s">
        <v>9950</v>
      </c>
      <c r="D4780" t="s">
        <v>45</v>
      </c>
      <c r="E4780" t="s">
        <v>46</v>
      </c>
      <c r="F4780">
        <v>7</v>
      </c>
      <c r="G4780">
        <v>7</v>
      </c>
      <c r="H4780">
        <v>704.58</v>
      </c>
      <c r="I4780">
        <v>789.1296000000001</v>
      </c>
      <c r="J4780">
        <f t="shared" si="74"/>
        <v>5523.9072000000006</v>
      </c>
      <c r="K4780" t="s">
        <v>66</v>
      </c>
      <c r="L4780" t="s">
        <v>28</v>
      </c>
      <c r="M4780" t="s">
        <v>22</v>
      </c>
      <c r="N4780" t="s">
        <v>89</v>
      </c>
      <c r="O4780">
        <v>40.04</v>
      </c>
      <c r="P4780">
        <v>1.9</v>
      </c>
      <c r="Q4780" t="s">
        <v>23</v>
      </c>
    </row>
    <row r="4781" spans="1:17" x14ac:dyDescent="0.3">
      <c r="A4781" t="s">
        <v>9951</v>
      </c>
      <c r="B4781" s="1">
        <v>44475</v>
      </c>
      <c r="C4781" t="s">
        <v>9952</v>
      </c>
      <c r="D4781" t="s">
        <v>94</v>
      </c>
      <c r="E4781" t="s">
        <v>117</v>
      </c>
      <c r="F4781">
        <v>16</v>
      </c>
      <c r="G4781">
        <v>14</v>
      </c>
      <c r="H4781">
        <v>196.5</v>
      </c>
      <c r="I4781">
        <v>225.97499999999999</v>
      </c>
      <c r="J4781">
        <f t="shared" si="74"/>
        <v>3163.65</v>
      </c>
      <c r="K4781" t="s">
        <v>27</v>
      </c>
      <c r="L4781" t="s">
        <v>21</v>
      </c>
      <c r="M4781" t="s">
        <v>71</v>
      </c>
      <c r="N4781" t="s">
        <v>89</v>
      </c>
      <c r="O4781">
        <v>37.590000000000003</v>
      </c>
      <c r="P4781">
        <v>1.7</v>
      </c>
      <c r="Q4781" t="s">
        <v>23</v>
      </c>
    </row>
    <row r="4782" spans="1:17" x14ac:dyDescent="0.3">
      <c r="A4782" t="s">
        <v>9953</v>
      </c>
      <c r="B4782" s="1">
        <v>44899</v>
      </c>
      <c r="C4782" t="s">
        <v>9954</v>
      </c>
      <c r="D4782" t="s">
        <v>61</v>
      </c>
      <c r="E4782" t="s">
        <v>70</v>
      </c>
      <c r="F4782">
        <v>13</v>
      </c>
      <c r="G4782">
        <v>10</v>
      </c>
      <c r="H4782">
        <v>1314.91</v>
      </c>
      <c r="I4782">
        <v>1433.2519000000002</v>
      </c>
      <c r="J4782">
        <f t="shared" si="74"/>
        <v>14332.519000000002</v>
      </c>
      <c r="K4782" t="s">
        <v>27</v>
      </c>
      <c r="L4782" t="s">
        <v>79</v>
      </c>
      <c r="M4782" t="s">
        <v>36</v>
      </c>
      <c r="N4782" t="s">
        <v>53</v>
      </c>
      <c r="O4782">
        <v>0.98</v>
      </c>
      <c r="P4782">
        <v>2.6</v>
      </c>
      <c r="Q4782" t="s">
        <v>15</v>
      </c>
    </row>
    <row r="4783" spans="1:17" x14ac:dyDescent="0.3">
      <c r="A4783" t="s">
        <v>9955</v>
      </c>
      <c r="B4783" s="1">
        <v>45326</v>
      </c>
      <c r="C4783" t="s">
        <v>9956</v>
      </c>
      <c r="D4783" t="s">
        <v>94</v>
      </c>
      <c r="E4783" t="s">
        <v>50</v>
      </c>
      <c r="F4783">
        <v>11</v>
      </c>
      <c r="G4783">
        <v>11</v>
      </c>
      <c r="H4783">
        <v>767.58</v>
      </c>
      <c r="I4783">
        <v>836.6622000000001</v>
      </c>
      <c r="J4783">
        <f t="shared" si="74"/>
        <v>9203.2842000000019</v>
      </c>
      <c r="K4783" t="s">
        <v>66</v>
      </c>
      <c r="L4783" t="s">
        <v>35</v>
      </c>
      <c r="M4783" t="s">
        <v>71</v>
      </c>
      <c r="N4783" t="s">
        <v>37</v>
      </c>
      <c r="O4783">
        <v>29.88</v>
      </c>
      <c r="P4783">
        <v>2.9</v>
      </c>
      <c r="Q4783" t="s">
        <v>23</v>
      </c>
    </row>
    <row r="4784" spans="1:17" x14ac:dyDescent="0.3">
      <c r="A4784" t="s">
        <v>9957</v>
      </c>
      <c r="B4784" s="1">
        <v>45032</v>
      </c>
      <c r="C4784" t="s">
        <v>7903</v>
      </c>
      <c r="D4784" t="s">
        <v>116</v>
      </c>
      <c r="E4784" t="s">
        <v>95</v>
      </c>
      <c r="F4784">
        <v>10</v>
      </c>
      <c r="G4784">
        <v>8</v>
      </c>
      <c r="H4784">
        <v>194.53</v>
      </c>
      <c r="I4784">
        <v>210.09240000000003</v>
      </c>
      <c r="J4784">
        <f t="shared" si="74"/>
        <v>1680.7392000000002</v>
      </c>
      <c r="K4784" t="s">
        <v>20</v>
      </c>
      <c r="L4784" t="s">
        <v>79</v>
      </c>
      <c r="M4784" t="s">
        <v>71</v>
      </c>
      <c r="N4784" t="s">
        <v>30</v>
      </c>
      <c r="O4784">
        <v>5.77</v>
      </c>
      <c r="P4784">
        <v>1</v>
      </c>
      <c r="Q4784" t="s">
        <v>74</v>
      </c>
    </row>
    <row r="4785" spans="1:17" x14ac:dyDescent="0.3">
      <c r="A4785" t="s">
        <v>9958</v>
      </c>
      <c r="B4785" s="1">
        <v>45186</v>
      </c>
      <c r="C4785" t="s">
        <v>9959</v>
      </c>
      <c r="D4785" t="s">
        <v>40</v>
      </c>
      <c r="E4785" t="s">
        <v>57</v>
      </c>
      <c r="F4785">
        <v>17</v>
      </c>
      <c r="G4785">
        <v>14</v>
      </c>
      <c r="H4785">
        <v>1113.3800000000001</v>
      </c>
      <c r="I4785">
        <v>1191.3166000000001</v>
      </c>
      <c r="J4785">
        <f t="shared" si="74"/>
        <v>16678.432400000002</v>
      </c>
      <c r="K4785" t="s">
        <v>27</v>
      </c>
      <c r="M4785" t="s">
        <v>36</v>
      </c>
      <c r="N4785" t="s">
        <v>30</v>
      </c>
      <c r="O4785">
        <v>31.32</v>
      </c>
      <c r="P4785">
        <v>2.1</v>
      </c>
      <c r="Q4785" t="s">
        <v>23</v>
      </c>
    </row>
    <row r="4786" spans="1:17" x14ac:dyDescent="0.3">
      <c r="A4786" t="s">
        <v>9960</v>
      </c>
      <c r="B4786" s="1">
        <v>45222</v>
      </c>
      <c r="C4786" t="s">
        <v>9961</v>
      </c>
      <c r="D4786" t="s">
        <v>116</v>
      </c>
      <c r="E4786" t="s">
        <v>50</v>
      </c>
      <c r="F4786">
        <v>3</v>
      </c>
      <c r="G4786">
        <v>2</v>
      </c>
      <c r="H4786">
        <v>819.68</v>
      </c>
      <c r="I4786">
        <v>942.63199999999983</v>
      </c>
      <c r="J4786">
        <f t="shared" si="74"/>
        <v>1885.2639999999997</v>
      </c>
      <c r="K4786" t="s">
        <v>66</v>
      </c>
      <c r="L4786" t="s">
        <v>6592</v>
      </c>
      <c r="M4786" t="s">
        <v>36</v>
      </c>
      <c r="N4786" t="s">
        <v>89</v>
      </c>
      <c r="O4786">
        <v>44.82</v>
      </c>
      <c r="P4786">
        <v>2.7</v>
      </c>
      <c r="Q4786" t="s">
        <v>23</v>
      </c>
    </row>
    <row r="4787" spans="1:17" x14ac:dyDescent="0.3">
      <c r="A4787" t="s">
        <v>9962</v>
      </c>
      <c r="B4787" s="1">
        <v>44277</v>
      </c>
      <c r="C4787" t="s">
        <v>9963</v>
      </c>
      <c r="D4787" t="s">
        <v>45</v>
      </c>
      <c r="E4787" t="s">
        <v>110</v>
      </c>
      <c r="F4787">
        <v>17</v>
      </c>
      <c r="G4787">
        <v>16</v>
      </c>
      <c r="H4787">
        <v>1035.47</v>
      </c>
      <c r="I4787">
        <v>1139.0170000000001</v>
      </c>
      <c r="J4787">
        <f t="shared" si="74"/>
        <v>18224.272000000001</v>
      </c>
      <c r="K4787" t="s">
        <v>20</v>
      </c>
      <c r="L4787" t="s">
        <v>86</v>
      </c>
      <c r="M4787" t="s">
        <v>29</v>
      </c>
      <c r="N4787" t="s">
        <v>89</v>
      </c>
      <c r="O4787">
        <v>41.07</v>
      </c>
      <c r="P4787">
        <v>4.0999999999999996</v>
      </c>
    </row>
    <row r="4788" spans="1:17" x14ac:dyDescent="0.3">
      <c r="A4788" t="s">
        <v>9964</v>
      </c>
      <c r="B4788" s="1">
        <v>44741</v>
      </c>
      <c r="C4788" t="s">
        <v>9965</v>
      </c>
      <c r="D4788" t="s">
        <v>77</v>
      </c>
      <c r="E4788" t="s">
        <v>82</v>
      </c>
      <c r="F4788">
        <v>2</v>
      </c>
      <c r="G4788">
        <v>2</v>
      </c>
      <c r="H4788">
        <v>905.7</v>
      </c>
      <c r="I4788">
        <v>1041.5550000000001</v>
      </c>
      <c r="J4788">
        <f t="shared" si="74"/>
        <v>2083.11</v>
      </c>
      <c r="K4788" t="s">
        <v>51</v>
      </c>
      <c r="L4788" t="s">
        <v>21</v>
      </c>
      <c r="M4788" t="s">
        <v>71</v>
      </c>
      <c r="N4788" t="s">
        <v>30</v>
      </c>
      <c r="O4788">
        <v>46.05</v>
      </c>
      <c r="P4788">
        <v>1.4</v>
      </c>
      <c r="Q4788" t="s">
        <v>23</v>
      </c>
    </row>
    <row r="4789" spans="1:17" x14ac:dyDescent="0.3">
      <c r="A4789" t="s">
        <v>9966</v>
      </c>
      <c r="B4789" s="1">
        <v>43984</v>
      </c>
      <c r="C4789" t="s">
        <v>9967</v>
      </c>
      <c r="D4789" t="s">
        <v>45</v>
      </c>
      <c r="E4789" t="s">
        <v>46</v>
      </c>
      <c r="F4789">
        <v>18</v>
      </c>
      <c r="G4789">
        <v>18</v>
      </c>
      <c r="H4789">
        <v>225.89</v>
      </c>
      <c r="I4789">
        <v>252.99680000000001</v>
      </c>
      <c r="J4789">
        <f t="shared" si="74"/>
        <v>4553.9423999999999</v>
      </c>
      <c r="K4789" t="s">
        <v>20</v>
      </c>
      <c r="L4789" t="s">
        <v>123</v>
      </c>
      <c r="M4789" t="s">
        <v>29</v>
      </c>
      <c r="N4789" t="s">
        <v>30</v>
      </c>
      <c r="O4789">
        <v>4.07</v>
      </c>
      <c r="P4789">
        <v>3.6</v>
      </c>
      <c r="Q4789" t="s">
        <v>23</v>
      </c>
    </row>
    <row r="4790" spans="1:17" x14ac:dyDescent="0.3">
      <c r="A4790" t="s">
        <v>9968</v>
      </c>
      <c r="B4790" s="1">
        <v>44319</v>
      </c>
      <c r="C4790" t="s">
        <v>9969</v>
      </c>
      <c r="D4790" t="s">
        <v>109</v>
      </c>
      <c r="E4790" t="s">
        <v>110</v>
      </c>
      <c r="F4790">
        <v>3</v>
      </c>
      <c r="G4790">
        <v>3</v>
      </c>
      <c r="H4790">
        <v>526.05999999999995</v>
      </c>
      <c r="I4790">
        <v>589.18719999999996</v>
      </c>
      <c r="J4790">
        <f t="shared" si="74"/>
        <v>1767.5616</v>
      </c>
      <c r="K4790" t="s">
        <v>51</v>
      </c>
      <c r="L4790" t="s">
        <v>79</v>
      </c>
      <c r="M4790" t="s">
        <v>22</v>
      </c>
      <c r="N4790" t="s">
        <v>67</v>
      </c>
      <c r="O4790">
        <v>35.75</v>
      </c>
      <c r="P4790">
        <v>2.9</v>
      </c>
      <c r="Q4790" t="s">
        <v>23</v>
      </c>
    </row>
    <row r="4791" spans="1:17" x14ac:dyDescent="0.3">
      <c r="A4791" t="s">
        <v>9970</v>
      </c>
      <c r="B4791" s="1">
        <v>45615</v>
      </c>
      <c r="C4791" t="s">
        <v>9971</v>
      </c>
      <c r="D4791" t="s">
        <v>33</v>
      </c>
      <c r="E4791" t="s">
        <v>34</v>
      </c>
      <c r="F4791">
        <v>11</v>
      </c>
      <c r="G4791">
        <v>11</v>
      </c>
      <c r="H4791">
        <v>717.4</v>
      </c>
      <c r="I4791">
        <v>825.00999999999988</v>
      </c>
      <c r="J4791">
        <f t="shared" si="74"/>
        <v>9075.1099999999988</v>
      </c>
      <c r="K4791" t="s">
        <v>27</v>
      </c>
      <c r="L4791" t="s">
        <v>21</v>
      </c>
      <c r="M4791" t="s">
        <v>29</v>
      </c>
      <c r="N4791" t="s">
        <v>67</v>
      </c>
      <c r="O4791">
        <v>31.27</v>
      </c>
      <c r="P4791">
        <v>2.8</v>
      </c>
      <c r="Q4791" t="s">
        <v>23</v>
      </c>
    </row>
    <row r="4792" spans="1:17" x14ac:dyDescent="0.3">
      <c r="A4792" t="s">
        <v>9972</v>
      </c>
      <c r="B4792" s="1">
        <v>44556</v>
      </c>
      <c r="C4792" t="s">
        <v>9973</v>
      </c>
      <c r="D4792" t="s">
        <v>56</v>
      </c>
      <c r="E4792" t="s">
        <v>9974</v>
      </c>
      <c r="F4792">
        <v>1</v>
      </c>
      <c r="G4792">
        <v>1</v>
      </c>
      <c r="H4792">
        <v>735.13</v>
      </c>
      <c r="I4792">
        <v>815.99430000000007</v>
      </c>
      <c r="J4792">
        <f t="shared" si="74"/>
        <v>815.99430000000007</v>
      </c>
      <c r="K4792" t="s">
        <v>20</v>
      </c>
      <c r="L4792" t="s">
        <v>79</v>
      </c>
      <c r="M4792" t="s">
        <v>71</v>
      </c>
      <c r="N4792" t="s">
        <v>53</v>
      </c>
      <c r="O4792">
        <v>7.52</v>
      </c>
      <c r="P4792">
        <v>4</v>
      </c>
      <c r="Q4792" t="s">
        <v>23</v>
      </c>
    </row>
    <row r="4793" spans="1:17" x14ac:dyDescent="0.3">
      <c r="A4793" t="s">
        <v>9975</v>
      </c>
      <c r="B4793" s="1">
        <v>44046</v>
      </c>
      <c r="C4793" t="s">
        <v>9976</v>
      </c>
      <c r="D4793" t="s">
        <v>94</v>
      </c>
      <c r="E4793" t="s">
        <v>117</v>
      </c>
      <c r="F4793">
        <v>10</v>
      </c>
      <c r="G4793">
        <v>9</v>
      </c>
      <c r="H4793">
        <v>195.31</v>
      </c>
      <c r="I4793">
        <v>214.84100000000001</v>
      </c>
      <c r="J4793">
        <f t="shared" si="74"/>
        <v>1933.569</v>
      </c>
      <c r="K4793" t="s">
        <v>47</v>
      </c>
      <c r="L4793" t="s">
        <v>21</v>
      </c>
      <c r="M4793" t="s">
        <v>29</v>
      </c>
      <c r="N4793" t="s">
        <v>53</v>
      </c>
      <c r="O4793">
        <v>9999</v>
      </c>
      <c r="P4793">
        <v>2.2000000000000002</v>
      </c>
      <c r="Q4793" t="s">
        <v>23</v>
      </c>
    </row>
    <row r="4794" spans="1:17" x14ac:dyDescent="0.3">
      <c r="A4794" t="s">
        <v>9977</v>
      </c>
      <c r="B4794" s="1">
        <v>44473</v>
      </c>
      <c r="C4794" t="s">
        <v>9978</v>
      </c>
      <c r="D4794" t="s">
        <v>141</v>
      </c>
      <c r="E4794" t="s">
        <v>95</v>
      </c>
      <c r="F4794">
        <v>8</v>
      </c>
      <c r="G4794">
        <v>8</v>
      </c>
      <c r="H4794">
        <v>1497.73</v>
      </c>
      <c r="I4794">
        <v>1692.4349</v>
      </c>
      <c r="J4794">
        <f t="shared" si="74"/>
        <v>13539.4792</v>
      </c>
      <c r="K4794" t="s">
        <v>27</v>
      </c>
      <c r="L4794" t="s">
        <v>79</v>
      </c>
      <c r="M4794" t="s">
        <v>22</v>
      </c>
      <c r="N4794" t="s">
        <v>53</v>
      </c>
      <c r="O4794">
        <v>3.08</v>
      </c>
      <c r="P4794">
        <v>3.1</v>
      </c>
      <c r="Q4794" t="s">
        <v>23</v>
      </c>
    </row>
    <row r="4795" spans="1:17" x14ac:dyDescent="0.3">
      <c r="A4795" t="s">
        <v>9979</v>
      </c>
      <c r="C4795" t="s">
        <v>9980</v>
      </c>
      <c r="D4795" t="s">
        <v>109</v>
      </c>
      <c r="E4795" t="s">
        <v>120</v>
      </c>
      <c r="F4795">
        <v>18</v>
      </c>
      <c r="G4795">
        <v>16</v>
      </c>
      <c r="H4795">
        <v>1369.89</v>
      </c>
      <c r="I4795">
        <v>1452.0834000000002</v>
      </c>
      <c r="J4795">
        <f t="shared" si="74"/>
        <v>23233.334400000003</v>
      </c>
      <c r="K4795" t="s">
        <v>27</v>
      </c>
      <c r="L4795" t="s">
        <v>86</v>
      </c>
      <c r="M4795" t="s">
        <v>36</v>
      </c>
      <c r="N4795" t="s">
        <v>67</v>
      </c>
      <c r="O4795">
        <v>9999</v>
      </c>
      <c r="P4795">
        <v>2.9</v>
      </c>
      <c r="Q4795" t="s">
        <v>74</v>
      </c>
    </row>
    <row r="4796" spans="1:17" x14ac:dyDescent="0.3">
      <c r="A4796" t="s">
        <v>9981</v>
      </c>
      <c r="B4796" s="1">
        <v>45509</v>
      </c>
      <c r="C4796" t="s">
        <v>9982</v>
      </c>
      <c r="D4796" t="s">
        <v>65</v>
      </c>
      <c r="E4796" t="s">
        <v>82</v>
      </c>
      <c r="F4796">
        <v>20</v>
      </c>
      <c r="G4796">
        <v>17</v>
      </c>
      <c r="H4796">
        <v>824.95</v>
      </c>
      <c r="I4796">
        <v>948.6925</v>
      </c>
      <c r="J4796">
        <f t="shared" si="74"/>
        <v>16127.772499999999</v>
      </c>
      <c r="K4796" t="s">
        <v>66</v>
      </c>
      <c r="L4796" t="s">
        <v>35</v>
      </c>
      <c r="M4796" t="s">
        <v>36</v>
      </c>
      <c r="N4796" t="s">
        <v>53</v>
      </c>
      <c r="O4796">
        <v>7.13</v>
      </c>
      <c r="P4796">
        <v>2.9</v>
      </c>
      <c r="Q4796" t="s">
        <v>23</v>
      </c>
    </row>
    <row r="4797" spans="1:17" x14ac:dyDescent="0.3">
      <c r="A4797" t="s">
        <v>9983</v>
      </c>
      <c r="B4797" s="1">
        <v>44509</v>
      </c>
      <c r="C4797" t="s">
        <v>9984</v>
      </c>
      <c r="D4797" t="s">
        <v>85</v>
      </c>
      <c r="E4797" t="s">
        <v>82</v>
      </c>
      <c r="F4797">
        <v>12</v>
      </c>
      <c r="G4797">
        <v>10</v>
      </c>
      <c r="H4797">
        <v>525.55999999999995</v>
      </c>
      <c r="I4797">
        <v>557.09359999999992</v>
      </c>
      <c r="J4797">
        <f t="shared" si="74"/>
        <v>5570.9359999999997</v>
      </c>
      <c r="K4797" t="s">
        <v>66</v>
      </c>
      <c r="L4797" t="s">
        <v>79</v>
      </c>
      <c r="M4797" t="s">
        <v>29</v>
      </c>
      <c r="N4797" t="s">
        <v>89</v>
      </c>
      <c r="O4797">
        <v>24.38</v>
      </c>
      <c r="P4797">
        <v>3.4</v>
      </c>
      <c r="Q4797" t="s">
        <v>23</v>
      </c>
    </row>
    <row r="4798" spans="1:17" x14ac:dyDescent="0.3">
      <c r="A4798" t="s">
        <v>9985</v>
      </c>
      <c r="B4798" s="1">
        <v>44331</v>
      </c>
      <c r="C4798" t="s">
        <v>9986</v>
      </c>
      <c r="D4798" t="s">
        <v>100</v>
      </c>
      <c r="E4798" t="s">
        <v>57</v>
      </c>
      <c r="F4798">
        <v>10</v>
      </c>
      <c r="G4798">
        <v>9</v>
      </c>
      <c r="H4798">
        <v>6</v>
      </c>
      <c r="I4798">
        <v>6.66</v>
      </c>
      <c r="J4798">
        <f t="shared" si="74"/>
        <v>59.94</v>
      </c>
      <c r="K4798" t="s">
        <v>27</v>
      </c>
      <c r="L4798" t="s">
        <v>28</v>
      </c>
      <c r="M4798" t="s">
        <v>29</v>
      </c>
      <c r="N4798" t="s">
        <v>30</v>
      </c>
      <c r="O4798">
        <v>25.37</v>
      </c>
      <c r="Q4798" t="s">
        <v>74</v>
      </c>
    </row>
    <row r="4799" spans="1:17" x14ac:dyDescent="0.3">
      <c r="A4799" t="s">
        <v>9987</v>
      </c>
      <c r="B4799" s="1">
        <v>44426</v>
      </c>
      <c r="C4799" t="s">
        <v>9988</v>
      </c>
      <c r="D4799" t="s">
        <v>33</v>
      </c>
      <c r="E4799" t="s">
        <v>70</v>
      </c>
      <c r="F4799">
        <v>17</v>
      </c>
      <c r="G4799">
        <v>17</v>
      </c>
      <c r="H4799">
        <v>28.34</v>
      </c>
      <c r="I4799">
        <v>32.307600000000001</v>
      </c>
      <c r="J4799">
        <f t="shared" si="74"/>
        <v>549.22919999999999</v>
      </c>
      <c r="K4799" t="s">
        <v>51</v>
      </c>
      <c r="L4799" t="s">
        <v>86</v>
      </c>
      <c r="M4799" t="s">
        <v>36</v>
      </c>
      <c r="N4799" t="s">
        <v>89</v>
      </c>
      <c r="O4799">
        <v>43.83</v>
      </c>
      <c r="P4799">
        <v>4.5999999999999996</v>
      </c>
      <c r="Q4799" t="s">
        <v>23</v>
      </c>
    </row>
    <row r="4800" spans="1:17" x14ac:dyDescent="0.3">
      <c r="A4800" t="s">
        <v>9989</v>
      </c>
      <c r="B4800" s="1">
        <v>45540</v>
      </c>
      <c r="C4800" t="s">
        <v>9990</v>
      </c>
      <c r="D4800" t="s">
        <v>141</v>
      </c>
      <c r="E4800" t="s">
        <v>117</v>
      </c>
      <c r="F4800">
        <v>14</v>
      </c>
      <c r="G4800">
        <v>14</v>
      </c>
      <c r="H4800">
        <v>1382.96</v>
      </c>
      <c r="I4800">
        <v>1590.404</v>
      </c>
      <c r="J4800">
        <f t="shared" si="74"/>
        <v>22265.655999999999</v>
      </c>
      <c r="K4800" t="s">
        <v>51</v>
      </c>
      <c r="L4800" t="s">
        <v>21</v>
      </c>
      <c r="M4800" t="s">
        <v>36</v>
      </c>
      <c r="N4800" t="s">
        <v>9991</v>
      </c>
      <c r="O4800">
        <v>13.11</v>
      </c>
      <c r="P4800">
        <v>2.8</v>
      </c>
      <c r="Q4800" t="s">
        <v>23</v>
      </c>
    </row>
    <row r="4801" spans="1:17" x14ac:dyDescent="0.3">
      <c r="A4801" t="s">
        <v>9992</v>
      </c>
      <c r="B4801" s="1">
        <v>44862</v>
      </c>
      <c r="C4801" t="s">
        <v>9993</v>
      </c>
      <c r="D4801" t="s">
        <v>45</v>
      </c>
      <c r="E4801" t="s">
        <v>110</v>
      </c>
      <c r="F4801">
        <v>7</v>
      </c>
      <c r="G4801">
        <v>6</v>
      </c>
      <c r="H4801">
        <v>427.35</v>
      </c>
      <c r="I4801">
        <v>478.63200000000006</v>
      </c>
      <c r="J4801">
        <f t="shared" si="74"/>
        <v>2871.7920000000004</v>
      </c>
      <c r="K4801" t="s">
        <v>20</v>
      </c>
      <c r="L4801" t="s">
        <v>35</v>
      </c>
      <c r="M4801" t="s">
        <v>36</v>
      </c>
      <c r="N4801" t="s">
        <v>67</v>
      </c>
      <c r="O4801">
        <v>8.77</v>
      </c>
      <c r="P4801">
        <v>3.1</v>
      </c>
      <c r="Q4801" t="s">
        <v>23</v>
      </c>
    </row>
    <row r="4802" spans="1:17" x14ac:dyDescent="0.3">
      <c r="A4802" t="s">
        <v>9994</v>
      </c>
      <c r="B4802" s="1">
        <v>45412</v>
      </c>
      <c r="C4802" t="s">
        <v>9995</v>
      </c>
      <c r="D4802" t="s">
        <v>109</v>
      </c>
      <c r="E4802" t="s">
        <v>120</v>
      </c>
      <c r="F4802">
        <v>20</v>
      </c>
      <c r="G4802">
        <v>16</v>
      </c>
      <c r="H4802">
        <v>239.87</v>
      </c>
      <c r="I4802">
        <v>256.66090000000003</v>
      </c>
      <c r="J4802">
        <f t="shared" si="74"/>
        <v>4106.5744000000004</v>
      </c>
      <c r="K4802" t="s">
        <v>27</v>
      </c>
      <c r="L4802" t="s">
        <v>35</v>
      </c>
      <c r="M4802" t="s">
        <v>22</v>
      </c>
      <c r="N4802" t="s">
        <v>53</v>
      </c>
      <c r="O4802">
        <v>40.659999999999997</v>
      </c>
      <c r="P4802">
        <v>2.2000000000000002</v>
      </c>
      <c r="Q4802" t="s">
        <v>23</v>
      </c>
    </row>
    <row r="4803" spans="1:17" x14ac:dyDescent="0.3">
      <c r="A4803" t="s">
        <v>9996</v>
      </c>
      <c r="B4803" s="1">
        <v>43872</v>
      </c>
      <c r="C4803" t="s">
        <v>9997</v>
      </c>
      <c r="D4803" t="s">
        <v>94</v>
      </c>
      <c r="E4803" t="s">
        <v>117</v>
      </c>
      <c r="F4803">
        <v>20</v>
      </c>
      <c r="G4803">
        <v>16</v>
      </c>
      <c r="H4803">
        <v>757.19</v>
      </c>
      <c r="I4803">
        <v>855.62469999999996</v>
      </c>
      <c r="J4803">
        <f t="shared" ref="J4803:J4866" si="75">G4803*I4803</f>
        <v>13689.995199999999</v>
      </c>
      <c r="K4803" t="s">
        <v>27</v>
      </c>
      <c r="M4803" t="s">
        <v>71</v>
      </c>
      <c r="N4803" t="s">
        <v>53</v>
      </c>
      <c r="O4803">
        <v>15.81</v>
      </c>
      <c r="P4803">
        <v>1.1000000000000001</v>
      </c>
      <c r="Q4803" t="s">
        <v>23</v>
      </c>
    </row>
    <row r="4804" spans="1:17" x14ac:dyDescent="0.3">
      <c r="A4804" t="s">
        <v>9998</v>
      </c>
      <c r="B4804" s="1">
        <v>44140</v>
      </c>
      <c r="C4804" t="s">
        <v>9999</v>
      </c>
      <c r="D4804" t="s">
        <v>61</v>
      </c>
      <c r="E4804" t="s">
        <v>70</v>
      </c>
      <c r="F4804">
        <v>19</v>
      </c>
      <c r="G4804">
        <v>15</v>
      </c>
      <c r="H4804">
        <v>178.43</v>
      </c>
      <c r="I4804">
        <v>190.92010000000002</v>
      </c>
      <c r="J4804">
        <f t="shared" si="75"/>
        <v>2863.8015000000005</v>
      </c>
      <c r="K4804" t="s">
        <v>47</v>
      </c>
      <c r="L4804" t="s">
        <v>28</v>
      </c>
      <c r="M4804" t="s">
        <v>22</v>
      </c>
      <c r="N4804" t="s">
        <v>67</v>
      </c>
      <c r="O4804">
        <v>49.61</v>
      </c>
      <c r="P4804">
        <v>3.1</v>
      </c>
      <c r="Q4804" t="s">
        <v>111</v>
      </c>
    </row>
    <row r="4805" spans="1:17" x14ac:dyDescent="0.3">
      <c r="A4805" t="s">
        <v>10000</v>
      </c>
      <c r="B4805" s="1">
        <v>43911</v>
      </c>
      <c r="C4805" t="s">
        <v>2614</v>
      </c>
      <c r="D4805" t="s">
        <v>40</v>
      </c>
      <c r="E4805" t="s">
        <v>57</v>
      </c>
      <c r="F4805">
        <v>8</v>
      </c>
      <c r="G4805">
        <v>7</v>
      </c>
      <c r="H4805">
        <v>654.36</v>
      </c>
      <c r="I4805">
        <v>687.07800000000009</v>
      </c>
      <c r="J4805">
        <f t="shared" si="75"/>
        <v>4809.5460000000003</v>
      </c>
      <c r="K4805" t="s">
        <v>27</v>
      </c>
      <c r="L4805" t="s">
        <v>35</v>
      </c>
      <c r="M4805" t="s">
        <v>36</v>
      </c>
      <c r="N4805" t="s">
        <v>67</v>
      </c>
      <c r="O4805">
        <v>37.01</v>
      </c>
      <c r="P4805">
        <v>9</v>
      </c>
      <c r="Q4805" t="s">
        <v>23</v>
      </c>
    </row>
    <row r="4806" spans="1:17" x14ac:dyDescent="0.3">
      <c r="A4806" t="s">
        <v>10001</v>
      </c>
      <c r="B4806" s="1">
        <v>44839</v>
      </c>
      <c r="C4806" t="s">
        <v>10002</v>
      </c>
      <c r="D4806" t="s">
        <v>100</v>
      </c>
      <c r="E4806" t="s">
        <v>57</v>
      </c>
      <c r="F4806">
        <v>16</v>
      </c>
      <c r="G4806">
        <v>16</v>
      </c>
      <c r="H4806">
        <v>1083.0999999999999</v>
      </c>
      <c r="I4806">
        <v>1137.2549999999999</v>
      </c>
      <c r="J4806">
        <f t="shared" si="75"/>
        <v>18196.079999999998</v>
      </c>
      <c r="K4806" t="s">
        <v>27</v>
      </c>
      <c r="L4806" t="s">
        <v>123</v>
      </c>
      <c r="M4806" t="s">
        <v>71</v>
      </c>
      <c r="N4806" t="s">
        <v>67</v>
      </c>
      <c r="O4806">
        <v>26.8</v>
      </c>
      <c r="P4806">
        <v>4.2</v>
      </c>
      <c r="Q4806" t="s">
        <v>23</v>
      </c>
    </row>
    <row r="4807" spans="1:17" x14ac:dyDescent="0.3">
      <c r="A4807" t="s">
        <v>10003</v>
      </c>
      <c r="B4807" s="1">
        <v>43998</v>
      </c>
      <c r="C4807" t="s">
        <v>10004</v>
      </c>
      <c r="D4807" t="s">
        <v>65</v>
      </c>
      <c r="E4807" t="s">
        <v>78</v>
      </c>
      <c r="F4807">
        <v>7</v>
      </c>
      <c r="G4807">
        <v>7</v>
      </c>
      <c r="H4807">
        <v>201.73</v>
      </c>
      <c r="I4807">
        <v>211.81649999999999</v>
      </c>
      <c r="J4807">
        <f t="shared" si="75"/>
        <v>1482.7155</v>
      </c>
      <c r="K4807" t="s">
        <v>27</v>
      </c>
      <c r="L4807" t="s">
        <v>42</v>
      </c>
      <c r="M4807" t="s">
        <v>36</v>
      </c>
      <c r="N4807" t="s">
        <v>67</v>
      </c>
      <c r="O4807">
        <v>20.13</v>
      </c>
      <c r="P4807">
        <v>3.3</v>
      </c>
      <c r="Q4807" t="s">
        <v>23</v>
      </c>
    </row>
    <row r="4808" spans="1:17" x14ac:dyDescent="0.3">
      <c r="A4808" t="s">
        <v>10005</v>
      </c>
      <c r="B4808" s="1">
        <v>44248</v>
      </c>
      <c r="C4808" t="s">
        <v>10006</v>
      </c>
      <c r="D4808" t="s">
        <v>116</v>
      </c>
      <c r="E4808" t="s">
        <v>95</v>
      </c>
      <c r="F4808">
        <v>13</v>
      </c>
      <c r="G4808">
        <v>12</v>
      </c>
      <c r="H4808">
        <v>714.89</v>
      </c>
      <c r="I4808">
        <v>814.97460000000012</v>
      </c>
      <c r="J4808">
        <f t="shared" si="75"/>
        <v>9779.6952000000019</v>
      </c>
      <c r="K4808" t="s">
        <v>27</v>
      </c>
      <c r="L4808" t="s">
        <v>42</v>
      </c>
      <c r="M4808" t="s">
        <v>29</v>
      </c>
      <c r="N4808" t="s">
        <v>89</v>
      </c>
      <c r="O4808">
        <v>23.21</v>
      </c>
      <c r="P4808">
        <v>1</v>
      </c>
      <c r="Q4808" t="s">
        <v>23</v>
      </c>
    </row>
    <row r="4809" spans="1:17" x14ac:dyDescent="0.3">
      <c r="A4809" t="s">
        <v>10007</v>
      </c>
      <c r="B4809" s="1">
        <v>44902</v>
      </c>
      <c r="C4809" t="s">
        <v>10008</v>
      </c>
      <c r="D4809" t="s">
        <v>85</v>
      </c>
      <c r="E4809" t="s">
        <v>78</v>
      </c>
      <c r="F4809">
        <v>2</v>
      </c>
      <c r="G4809">
        <v>2</v>
      </c>
      <c r="H4809">
        <v>135.72</v>
      </c>
      <c r="I4809">
        <v>147.9348</v>
      </c>
      <c r="J4809">
        <f t="shared" si="75"/>
        <v>295.86959999999999</v>
      </c>
      <c r="K4809" t="s">
        <v>20</v>
      </c>
      <c r="L4809" t="s">
        <v>35</v>
      </c>
      <c r="M4809" t="s">
        <v>71</v>
      </c>
      <c r="N4809" t="s">
        <v>89</v>
      </c>
      <c r="O4809">
        <v>18.899999999999999</v>
      </c>
      <c r="P4809">
        <v>1.4</v>
      </c>
      <c r="Q4809" t="s">
        <v>23</v>
      </c>
    </row>
    <row r="4810" spans="1:17" x14ac:dyDescent="0.3">
      <c r="A4810" t="s">
        <v>10009</v>
      </c>
      <c r="B4810" s="1">
        <v>44598</v>
      </c>
      <c r="C4810" t="s">
        <v>10010</v>
      </c>
      <c r="D4810" t="s">
        <v>130</v>
      </c>
      <c r="E4810" t="s">
        <v>82</v>
      </c>
      <c r="F4810">
        <v>18</v>
      </c>
      <c r="G4810">
        <v>16</v>
      </c>
      <c r="H4810">
        <v>689.03</v>
      </c>
      <c r="I4810">
        <v>764.82330000000002</v>
      </c>
      <c r="J4810">
        <f t="shared" si="75"/>
        <v>12237.1728</v>
      </c>
      <c r="K4810" t="s">
        <v>66</v>
      </c>
      <c r="L4810" t="s">
        <v>123</v>
      </c>
      <c r="M4810" t="s">
        <v>36</v>
      </c>
      <c r="N4810" t="s">
        <v>53</v>
      </c>
      <c r="O4810">
        <v>35.49</v>
      </c>
      <c r="P4810">
        <v>3.5</v>
      </c>
      <c r="Q4810" t="s">
        <v>23</v>
      </c>
    </row>
    <row r="4811" spans="1:17" x14ac:dyDescent="0.3">
      <c r="A4811" t="s">
        <v>10011</v>
      </c>
      <c r="B4811" s="1">
        <v>44112</v>
      </c>
      <c r="C4811" t="s">
        <v>10012</v>
      </c>
      <c r="D4811" t="s">
        <v>116</v>
      </c>
      <c r="E4811" t="s">
        <v>50</v>
      </c>
      <c r="F4811">
        <v>16</v>
      </c>
      <c r="G4811">
        <v>13</v>
      </c>
      <c r="H4811">
        <v>131.69</v>
      </c>
      <c r="I4811">
        <v>151.44349999999997</v>
      </c>
      <c r="J4811">
        <f t="shared" si="75"/>
        <v>1968.7654999999995</v>
      </c>
      <c r="K4811" t="s">
        <v>27</v>
      </c>
      <c r="L4811" t="s">
        <v>21</v>
      </c>
      <c r="M4811" t="s">
        <v>36</v>
      </c>
      <c r="N4811" t="s">
        <v>30</v>
      </c>
      <c r="O4811">
        <v>26.38</v>
      </c>
      <c r="P4811">
        <v>3.1</v>
      </c>
      <c r="Q4811" t="s">
        <v>15</v>
      </c>
    </row>
    <row r="4812" spans="1:17" x14ac:dyDescent="0.3">
      <c r="A4812" t="s">
        <v>10013</v>
      </c>
      <c r="B4812" s="1">
        <v>44749</v>
      </c>
      <c r="C4812" t="s">
        <v>10014</v>
      </c>
      <c r="D4812" t="s">
        <v>2286</v>
      </c>
      <c r="E4812" t="s">
        <v>82</v>
      </c>
      <c r="F4812">
        <v>3</v>
      </c>
      <c r="G4812">
        <v>2</v>
      </c>
      <c r="H4812">
        <v>1169.21</v>
      </c>
      <c r="I4812">
        <v>1344.5915</v>
      </c>
      <c r="J4812">
        <f t="shared" si="75"/>
        <v>2689.183</v>
      </c>
      <c r="K4812" t="s">
        <v>66</v>
      </c>
      <c r="L4812" t="s">
        <v>79</v>
      </c>
      <c r="M4812" t="s">
        <v>36</v>
      </c>
      <c r="N4812" t="s">
        <v>53</v>
      </c>
      <c r="O4812">
        <v>11.84</v>
      </c>
      <c r="P4812">
        <v>2.4</v>
      </c>
      <c r="Q4812" t="s">
        <v>23</v>
      </c>
    </row>
    <row r="4813" spans="1:17" x14ac:dyDescent="0.3">
      <c r="A4813" t="s">
        <v>10015</v>
      </c>
      <c r="B4813" s="1">
        <v>43901</v>
      </c>
      <c r="C4813" t="s">
        <v>10016</v>
      </c>
      <c r="D4813" t="s">
        <v>56</v>
      </c>
      <c r="E4813" t="s">
        <v>26</v>
      </c>
      <c r="F4813">
        <v>15</v>
      </c>
      <c r="G4813">
        <v>15</v>
      </c>
      <c r="H4813">
        <v>1056.1600000000001</v>
      </c>
      <c r="I4813">
        <v>1130.0912000000001</v>
      </c>
      <c r="J4813">
        <f t="shared" si="75"/>
        <v>16951.368000000002</v>
      </c>
      <c r="K4813" t="s">
        <v>51</v>
      </c>
      <c r="L4813" t="s">
        <v>123</v>
      </c>
      <c r="M4813" t="s">
        <v>29</v>
      </c>
      <c r="N4813" t="s">
        <v>37</v>
      </c>
      <c r="O4813">
        <v>32.6</v>
      </c>
      <c r="P4813">
        <v>2.6</v>
      </c>
      <c r="Q4813" t="s">
        <v>23</v>
      </c>
    </row>
    <row r="4814" spans="1:17" x14ac:dyDescent="0.3">
      <c r="A4814" t="s">
        <v>10017</v>
      </c>
      <c r="B4814" s="1">
        <v>44759</v>
      </c>
      <c r="C4814" t="s">
        <v>10018</v>
      </c>
      <c r="D4814" t="s">
        <v>77</v>
      </c>
      <c r="E4814" t="s">
        <v>19</v>
      </c>
      <c r="F4814">
        <v>8</v>
      </c>
      <c r="G4814">
        <v>6</v>
      </c>
      <c r="H4814">
        <v>223.69</v>
      </c>
      <c r="I4814">
        <v>257.24349999999998</v>
      </c>
      <c r="J4814">
        <f t="shared" si="75"/>
        <v>1543.4609999999998</v>
      </c>
      <c r="K4814" t="s">
        <v>20</v>
      </c>
      <c r="M4814" t="s">
        <v>22</v>
      </c>
      <c r="N4814" t="s">
        <v>37</v>
      </c>
      <c r="O4814">
        <v>48.66</v>
      </c>
      <c r="P4814">
        <v>1.6</v>
      </c>
      <c r="Q4814" t="s">
        <v>23</v>
      </c>
    </row>
    <row r="4815" spans="1:17" x14ac:dyDescent="0.3">
      <c r="A4815" t="s">
        <v>10019</v>
      </c>
      <c r="B4815" s="1" t="s">
        <v>2317</v>
      </c>
      <c r="C4815" t="s">
        <v>10020</v>
      </c>
      <c r="D4815" t="s">
        <v>85</v>
      </c>
      <c r="E4815" t="s">
        <v>78</v>
      </c>
      <c r="F4815">
        <v>12</v>
      </c>
      <c r="G4815">
        <v>12</v>
      </c>
      <c r="H4815">
        <v>663.45</v>
      </c>
      <c r="I4815">
        <v>716.52600000000007</v>
      </c>
      <c r="J4815">
        <f t="shared" si="75"/>
        <v>8598.3120000000017</v>
      </c>
      <c r="K4815" t="s">
        <v>66</v>
      </c>
      <c r="L4815" t="s">
        <v>42</v>
      </c>
      <c r="M4815" t="s">
        <v>71</v>
      </c>
      <c r="N4815" t="s">
        <v>67</v>
      </c>
      <c r="O4815">
        <v>32.46</v>
      </c>
      <c r="P4815">
        <v>3.4</v>
      </c>
      <c r="Q4815" t="s">
        <v>23</v>
      </c>
    </row>
    <row r="4816" spans="1:17" x14ac:dyDescent="0.3">
      <c r="A4816" t="s">
        <v>10021</v>
      </c>
      <c r="B4816" s="1">
        <v>44073</v>
      </c>
      <c r="C4816" t="s">
        <v>10022</v>
      </c>
      <c r="D4816" t="s">
        <v>130</v>
      </c>
      <c r="E4816" t="s">
        <v>78</v>
      </c>
      <c r="F4816">
        <v>20</v>
      </c>
      <c r="G4816">
        <v>17</v>
      </c>
      <c r="H4816">
        <v>744.73</v>
      </c>
      <c r="I4816">
        <v>781.9665</v>
      </c>
      <c r="J4816">
        <f t="shared" si="75"/>
        <v>13293.4305</v>
      </c>
      <c r="K4816" t="s">
        <v>20</v>
      </c>
      <c r="L4816" t="s">
        <v>28</v>
      </c>
      <c r="M4816" t="s">
        <v>71</v>
      </c>
      <c r="N4816" t="s">
        <v>89</v>
      </c>
      <c r="O4816">
        <v>41.5</v>
      </c>
      <c r="P4816">
        <v>1.3</v>
      </c>
      <c r="Q4816" t="s">
        <v>15</v>
      </c>
    </row>
    <row r="4817" spans="1:17" x14ac:dyDescent="0.3">
      <c r="A4817" t="s">
        <v>10023</v>
      </c>
      <c r="B4817" s="1">
        <v>45496</v>
      </c>
      <c r="C4817" t="s">
        <v>10024</v>
      </c>
      <c r="D4817" t="s">
        <v>85</v>
      </c>
      <c r="E4817" t="s">
        <v>82</v>
      </c>
      <c r="F4817">
        <v>14</v>
      </c>
      <c r="G4817">
        <v>14</v>
      </c>
      <c r="H4817">
        <v>360.27</v>
      </c>
      <c r="I4817">
        <v>385.4889</v>
      </c>
      <c r="J4817">
        <f t="shared" si="75"/>
        <v>5396.8446000000004</v>
      </c>
      <c r="K4817" t="s">
        <v>27</v>
      </c>
      <c r="L4817" t="s">
        <v>42</v>
      </c>
      <c r="M4817" t="s">
        <v>29</v>
      </c>
      <c r="N4817" t="s">
        <v>67</v>
      </c>
      <c r="O4817">
        <v>29.17</v>
      </c>
      <c r="P4817">
        <v>4.3</v>
      </c>
      <c r="Q4817" t="s">
        <v>23</v>
      </c>
    </row>
    <row r="4818" spans="1:17" x14ac:dyDescent="0.3">
      <c r="A4818" t="s">
        <v>10025</v>
      </c>
      <c r="B4818" s="1">
        <v>45449</v>
      </c>
      <c r="C4818" t="s">
        <v>10026</v>
      </c>
      <c r="D4818" t="s">
        <v>65</v>
      </c>
      <c r="E4818" t="s">
        <v>82</v>
      </c>
      <c r="F4818">
        <v>7</v>
      </c>
      <c r="G4818">
        <v>6</v>
      </c>
      <c r="H4818">
        <v>63.89</v>
      </c>
      <c r="I4818">
        <v>67.723399999999998</v>
      </c>
      <c r="J4818">
        <f t="shared" si="75"/>
        <v>406.34039999999999</v>
      </c>
      <c r="K4818" t="s">
        <v>27</v>
      </c>
      <c r="L4818" t="s">
        <v>21</v>
      </c>
      <c r="M4818" t="s">
        <v>29</v>
      </c>
      <c r="N4818" t="s">
        <v>30</v>
      </c>
      <c r="O4818">
        <v>12.24</v>
      </c>
      <c r="P4818">
        <v>4.5</v>
      </c>
      <c r="Q4818" t="s">
        <v>23</v>
      </c>
    </row>
    <row r="4819" spans="1:17" x14ac:dyDescent="0.3">
      <c r="A4819" t="s">
        <v>10027</v>
      </c>
      <c r="B4819" s="1">
        <v>44768</v>
      </c>
      <c r="C4819" t="s">
        <v>10028</v>
      </c>
      <c r="D4819" t="s">
        <v>109</v>
      </c>
      <c r="E4819" t="s">
        <v>110</v>
      </c>
      <c r="F4819">
        <v>10</v>
      </c>
      <c r="G4819">
        <v>10</v>
      </c>
      <c r="H4819">
        <v>949.15</v>
      </c>
      <c r="I4819">
        <v>1006.099</v>
      </c>
      <c r="J4819">
        <f t="shared" si="75"/>
        <v>10060.99</v>
      </c>
      <c r="K4819" t="s">
        <v>51</v>
      </c>
      <c r="L4819" t="s">
        <v>86</v>
      </c>
      <c r="M4819" t="s">
        <v>29</v>
      </c>
      <c r="N4819" t="s">
        <v>37</v>
      </c>
      <c r="O4819">
        <v>30.61</v>
      </c>
      <c r="P4819">
        <v>2.1</v>
      </c>
      <c r="Q4819" t="s">
        <v>23</v>
      </c>
    </row>
    <row r="4820" spans="1:17" x14ac:dyDescent="0.3">
      <c r="A4820" t="s">
        <v>10029</v>
      </c>
      <c r="B4820" s="1">
        <v>44541</v>
      </c>
      <c r="C4820" t="s">
        <v>10030</v>
      </c>
      <c r="D4820" t="s">
        <v>65</v>
      </c>
      <c r="E4820" t="s">
        <v>82</v>
      </c>
      <c r="F4820">
        <v>2</v>
      </c>
      <c r="G4820">
        <v>2</v>
      </c>
      <c r="H4820">
        <v>624.15</v>
      </c>
      <c r="I4820">
        <v>680.32350000000008</v>
      </c>
      <c r="J4820">
        <f t="shared" si="75"/>
        <v>1360.6470000000002</v>
      </c>
      <c r="K4820" t="s">
        <v>47</v>
      </c>
      <c r="L4820" t="s">
        <v>35</v>
      </c>
      <c r="M4820" t="s">
        <v>22</v>
      </c>
      <c r="N4820" t="s">
        <v>37</v>
      </c>
      <c r="O4820">
        <v>44.05</v>
      </c>
      <c r="P4820">
        <v>1.2</v>
      </c>
      <c r="Q4820" t="s">
        <v>23</v>
      </c>
    </row>
    <row r="4821" spans="1:17" x14ac:dyDescent="0.3">
      <c r="A4821" t="s">
        <v>10031</v>
      </c>
      <c r="B4821" s="1">
        <v>44259</v>
      </c>
      <c r="C4821" t="s">
        <v>10032</v>
      </c>
      <c r="D4821" t="s">
        <v>141</v>
      </c>
      <c r="E4821" t="s">
        <v>50</v>
      </c>
      <c r="F4821">
        <v>18</v>
      </c>
      <c r="G4821">
        <v>18</v>
      </c>
      <c r="H4821">
        <v>379.93</v>
      </c>
      <c r="I4821">
        <v>425.52160000000003</v>
      </c>
      <c r="J4821">
        <f t="shared" si="75"/>
        <v>7659.3888000000006</v>
      </c>
      <c r="K4821" t="s">
        <v>51</v>
      </c>
      <c r="L4821" t="s">
        <v>79</v>
      </c>
      <c r="M4821" t="s">
        <v>71</v>
      </c>
      <c r="N4821" t="s">
        <v>37</v>
      </c>
      <c r="O4821">
        <v>0.77</v>
      </c>
      <c r="P4821">
        <v>1.2</v>
      </c>
    </row>
    <row r="4822" spans="1:17" x14ac:dyDescent="0.3">
      <c r="A4822" t="s">
        <v>10033</v>
      </c>
      <c r="B4822" s="1">
        <v>44205</v>
      </c>
      <c r="C4822" t="s">
        <v>10034</v>
      </c>
      <c r="D4822" t="s">
        <v>133</v>
      </c>
      <c r="E4822" t="s">
        <v>95</v>
      </c>
      <c r="F4822">
        <v>5</v>
      </c>
      <c r="G4822">
        <v>4</v>
      </c>
      <c r="H4822">
        <v>128.5</v>
      </c>
      <c r="I4822">
        <v>141.35000000000002</v>
      </c>
      <c r="J4822">
        <f t="shared" si="75"/>
        <v>565.40000000000009</v>
      </c>
      <c r="K4822" t="s">
        <v>47</v>
      </c>
      <c r="L4822" t="s">
        <v>35</v>
      </c>
      <c r="M4822" t="s">
        <v>71</v>
      </c>
      <c r="N4822" t="s">
        <v>89</v>
      </c>
      <c r="O4822">
        <v>5.76</v>
      </c>
      <c r="P4822">
        <v>1.5</v>
      </c>
      <c r="Q4822" t="s">
        <v>23</v>
      </c>
    </row>
    <row r="4823" spans="1:17" x14ac:dyDescent="0.3">
      <c r="A4823" t="s">
        <v>10035</v>
      </c>
      <c r="B4823" s="1">
        <v>44465</v>
      </c>
      <c r="C4823" t="s">
        <v>10036</v>
      </c>
      <c r="D4823" t="s">
        <v>85</v>
      </c>
      <c r="E4823" t="s">
        <v>78</v>
      </c>
      <c r="F4823">
        <v>11</v>
      </c>
      <c r="G4823">
        <v>9</v>
      </c>
      <c r="H4823">
        <v>133.6</v>
      </c>
      <c r="I4823">
        <v>142.952</v>
      </c>
      <c r="J4823">
        <f t="shared" si="75"/>
        <v>1286.568</v>
      </c>
      <c r="K4823" t="s">
        <v>20</v>
      </c>
      <c r="L4823" t="s">
        <v>123</v>
      </c>
      <c r="M4823" t="s">
        <v>71</v>
      </c>
      <c r="N4823" t="s">
        <v>53</v>
      </c>
      <c r="O4823">
        <v>25.42</v>
      </c>
      <c r="P4823">
        <v>2.6</v>
      </c>
      <c r="Q4823" t="s">
        <v>74</v>
      </c>
    </row>
    <row r="4824" spans="1:17" x14ac:dyDescent="0.3">
      <c r="A4824" t="s">
        <v>10037</v>
      </c>
      <c r="B4824" s="1">
        <v>44256</v>
      </c>
      <c r="C4824" t="s">
        <v>10038</v>
      </c>
      <c r="D4824" t="s">
        <v>116</v>
      </c>
      <c r="E4824" t="s">
        <v>50</v>
      </c>
      <c r="F4824">
        <v>2</v>
      </c>
      <c r="G4824">
        <v>2</v>
      </c>
      <c r="H4824">
        <v>850.27</v>
      </c>
      <c r="I4824">
        <v>926.79430000000002</v>
      </c>
      <c r="J4824">
        <f t="shared" si="75"/>
        <v>1853.5886</v>
      </c>
      <c r="K4824" t="s">
        <v>66</v>
      </c>
      <c r="L4824" t="s">
        <v>28</v>
      </c>
      <c r="M4824" t="s">
        <v>29</v>
      </c>
      <c r="N4824" t="s">
        <v>30</v>
      </c>
      <c r="O4824">
        <v>46.23</v>
      </c>
      <c r="P4824">
        <v>4.9000000000000004</v>
      </c>
      <c r="Q4824" t="s">
        <v>23</v>
      </c>
    </row>
    <row r="4825" spans="1:17" x14ac:dyDescent="0.3">
      <c r="A4825" t="s">
        <v>10039</v>
      </c>
      <c r="B4825" s="1">
        <v>45523</v>
      </c>
      <c r="C4825" t="s">
        <v>10040</v>
      </c>
      <c r="D4825" t="s">
        <v>40</v>
      </c>
      <c r="E4825" t="s">
        <v>41</v>
      </c>
      <c r="F4825">
        <v>4</v>
      </c>
      <c r="G4825">
        <v>4</v>
      </c>
      <c r="H4825">
        <v>731.11</v>
      </c>
      <c r="I4825">
        <v>774.97660000000008</v>
      </c>
      <c r="J4825">
        <f t="shared" si="75"/>
        <v>3099.9064000000003</v>
      </c>
      <c r="K4825" t="s">
        <v>66</v>
      </c>
      <c r="L4825" t="s">
        <v>42</v>
      </c>
      <c r="M4825" t="s">
        <v>71</v>
      </c>
      <c r="N4825" t="s">
        <v>37</v>
      </c>
      <c r="O4825">
        <v>32.68</v>
      </c>
      <c r="P4825">
        <v>2</v>
      </c>
      <c r="Q4825" t="s">
        <v>23</v>
      </c>
    </row>
    <row r="4826" spans="1:17" x14ac:dyDescent="0.3">
      <c r="A4826" t="s">
        <v>10041</v>
      </c>
      <c r="B4826" s="1">
        <v>44526</v>
      </c>
      <c r="C4826" t="s">
        <v>10042</v>
      </c>
      <c r="D4826" t="s">
        <v>33</v>
      </c>
      <c r="E4826" t="s">
        <v>34</v>
      </c>
      <c r="F4826">
        <v>1</v>
      </c>
      <c r="G4826">
        <v>1</v>
      </c>
      <c r="H4826">
        <v>504.06</v>
      </c>
      <c r="I4826">
        <v>554.46600000000001</v>
      </c>
      <c r="J4826">
        <f t="shared" si="75"/>
        <v>554.46600000000001</v>
      </c>
      <c r="K4826" t="s">
        <v>66</v>
      </c>
      <c r="L4826" t="s">
        <v>79</v>
      </c>
      <c r="M4826" t="s">
        <v>36</v>
      </c>
      <c r="N4826" t="s">
        <v>37</v>
      </c>
      <c r="O4826">
        <v>40.53</v>
      </c>
      <c r="P4826">
        <v>2.8</v>
      </c>
      <c r="Q4826" t="s">
        <v>23</v>
      </c>
    </row>
    <row r="4827" spans="1:17" x14ac:dyDescent="0.3">
      <c r="A4827" t="s">
        <v>10043</v>
      </c>
      <c r="B4827" s="1">
        <v>44166</v>
      </c>
      <c r="C4827" t="s">
        <v>10044</v>
      </c>
      <c r="D4827" t="s">
        <v>65</v>
      </c>
      <c r="E4827" t="s">
        <v>82</v>
      </c>
      <c r="F4827">
        <v>13</v>
      </c>
      <c r="G4827">
        <v>13</v>
      </c>
      <c r="H4827">
        <v>989.44</v>
      </c>
      <c r="I4827">
        <v>1098.2784000000001</v>
      </c>
      <c r="J4827">
        <f t="shared" si="75"/>
        <v>14277.619200000001</v>
      </c>
      <c r="K4827" t="s">
        <v>20</v>
      </c>
      <c r="L4827" t="s">
        <v>21</v>
      </c>
      <c r="M4827" t="s">
        <v>36</v>
      </c>
      <c r="N4827" t="s">
        <v>37</v>
      </c>
      <c r="O4827">
        <v>24.52</v>
      </c>
      <c r="P4827">
        <v>1.3</v>
      </c>
      <c r="Q4827" t="s">
        <v>23</v>
      </c>
    </row>
    <row r="4828" spans="1:17" x14ac:dyDescent="0.3">
      <c r="A4828" t="s">
        <v>10045</v>
      </c>
      <c r="B4828" s="1">
        <v>44757</v>
      </c>
      <c r="C4828" t="s">
        <v>10046</v>
      </c>
      <c r="D4828" t="s">
        <v>109</v>
      </c>
      <c r="E4828" t="s">
        <v>120</v>
      </c>
      <c r="F4828">
        <v>5</v>
      </c>
      <c r="G4828">
        <v>5</v>
      </c>
      <c r="H4828">
        <v>265.83999999999997</v>
      </c>
      <c r="I4828">
        <v>292.42399999999998</v>
      </c>
      <c r="J4828">
        <f t="shared" si="75"/>
        <v>1462.12</v>
      </c>
      <c r="K4828" t="s">
        <v>20</v>
      </c>
      <c r="L4828" t="s">
        <v>21</v>
      </c>
      <c r="M4828" t="s">
        <v>22</v>
      </c>
      <c r="N4828" t="s">
        <v>37</v>
      </c>
      <c r="O4828">
        <v>47.01</v>
      </c>
      <c r="P4828">
        <v>1.1000000000000001</v>
      </c>
      <c r="Q4828" t="s">
        <v>23</v>
      </c>
    </row>
    <row r="4829" spans="1:17" x14ac:dyDescent="0.3">
      <c r="A4829" t="s">
        <v>10047</v>
      </c>
      <c r="B4829" s="1">
        <v>44634</v>
      </c>
      <c r="C4829" t="s">
        <v>10048</v>
      </c>
      <c r="D4829" t="s">
        <v>109</v>
      </c>
      <c r="E4829" t="s">
        <v>46</v>
      </c>
      <c r="F4829">
        <v>18</v>
      </c>
      <c r="G4829">
        <v>15</v>
      </c>
      <c r="H4829">
        <v>1388.17</v>
      </c>
      <c r="I4829">
        <v>1471.4602000000002</v>
      </c>
      <c r="J4829">
        <f t="shared" si="75"/>
        <v>22071.903000000002</v>
      </c>
      <c r="K4829" t="s">
        <v>47</v>
      </c>
      <c r="L4829" t="s">
        <v>42</v>
      </c>
      <c r="M4829" t="s">
        <v>22</v>
      </c>
      <c r="N4829" t="s">
        <v>53</v>
      </c>
      <c r="O4829">
        <v>13.32</v>
      </c>
      <c r="P4829">
        <v>1.4</v>
      </c>
      <c r="Q4829" t="s">
        <v>23</v>
      </c>
    </row>
    <row r="4830" spans="1:17" x14ac:dyDescent="0.3">
      <c r="A4830" t="s">
        <v>10049</v>
      </c>
      <c r="B4830" s="1">
        <v>45215</v>
      </c>
      <c r="C4830" t="s">
        <v>10050</v>
      </c>
      <c r="D4830" t="s">
        <v>1522</v>
      </c>
      <c r="E4830" t="s">
        <v>50</v>
      </c>
      <c r="F4830">
        <v>20</v>
      </c>
      <c r="G4830">
        <v>20</v>
      </c>
      <c r="H4830">
        <v>693.43</v>
      </c>
      <c r="I4830">
        <v>783.57589999999982</v>
      </c>
      <c r="J4830">
        <f t="shared" si="75"/>
        <v>15671.517999999996</v>
      </c>
      <c r="K4830" t="s">
        <v>27</v>
      </c>
      <c r="L4830" t="s">
        <v>35</v>
      </c>
      <c r="M4830" t="s">
        <v>22</v>
      </c>
      <c r="N4830" t="s">
        <v>37</v>
      </c>
      <c r="O4830">
        <v>48.58</v>
      </c>
      <c r="P4830">
        <v>3.8</v>
      </c>
      <c r="Q4830" t="s">
        <v>23</v>
      </c>
    </row>
    <row r="4831" spans="1:17" x14ac:dyDescent="0.3">
      <c r="A4831" t="s">
        <v>10051</v>
      </c>
      <c r="B4831" s="1">
        <v>45077</v>
      </c>
      <c r="C4831" t="s">
        <v>10052</v>
      </c>
      <c r="D4831" t="s">
        <v>65</v>
      </c>
      <c r="E4831" t="s">
        <v>78</v>
      </c>
      <c r="F4831">
        <v>10</v>
      </c>
      <c r="G4831">
        <v>9</v>
      </c>
      <c r="H4831">
        <v>1378.57</v>
      </c>
      <c r="I4831">
        <v>1530.2127</v>
      </c>
      <c r="J4831">
        <f t="shared" si="75"/>
        <v>13771.9143</v>
      </c>
      <c r="K4831" t="s">
        <v>20</v>
      </c>
      <c r="M4831" t="s">
        <v>36</v>
      </c>
      <c r="N4831" t="s">
        <v>37</v>
      </c>
      <c r="O4831">
        <v>14.65</v>
      </c>
      <c r="P4831">
        <v>3.2</v>
      </c>
      <c r="Q4831" t="s">
        <v>23</v>
      </c>
    </row>
    <row r="4832" spans="1:17" x14ac:dyDescent="0.3">
      <c r="A4832" t="s">
        <v>10053</v>
      </c>
      <c r="B4832" s="1">
        <v>44405</v>
      </c>
      <c r="C4832" t="s">
        <v>10054</v>
      </c>
      <c r="D4832" t="s">
        <v>130</v>
      </c>
      <c r="E4832" t="s">
        <v>78</v>
      </c>
      <c r="F4832">
        <v>14</v>
      </c>
      <c r="G4832">
        <v>12</v>
      </c>
      <c r="H4832">
        <v>12</v>
      </c>
      <c r="I4832">
        <v>13.559999999999999</v>
      </c>
      <c r="J4832">
        <f t="shared" si="75"/>
        <v>162.71999999999997</v>
      </c>
      <c r="K4832" t="s">
        <v>51</v>
      </c>
      <c r="L4832" t="s">
        <v>42</v>
      </c>
      <c r="M4832" t="s">
        <v>71</v>
      </c>
      <c r="N4832" t="s">
        <v>89</v>
      </c>
      <c r="O4832">
        <v>32.020000000000003</v>
      </c>
      <c r="P4832" t="s">
        <v>316</v>
      </c>
      <c r="Q4832" t="s">
        <v>23</v>
      </c>
    </row>
    <row r="4833" spans="1:17" x14ac:dyDescent="0.3">
      <c r="A4833" t="s">
        <v>10055</v>
      </c>
      <c r="B4833" s="1">
        <v>44899</v>
      </c>
      <c r="C4833" t="s">
        <v>10056</v>
      </c>
      <c r="D4833" t="s">
        <v>85</v>
      </c>
      <c r="E4833" t="s">
        <v>78</v>
      </c>
      <c r="F4833">
        <v>7</v>
      </c>
      <c r="G4833">
        <v>7</v>
      </c>
      <c r="H4833">
        <v>492.98</v>
      </c>
      <c r="I4833">
        <v>542.27800000000002</v>
      </c>
      <c r="J4833">
        <f t="shared" si="75"/>
        <v>3795.9459999999999</v>
      </c>
      <c r="K4833" t="s">
        <v>47</v>
      </c>
      <c r="L4833" t="s">
        <v>123</v>
      </c>
      <c r="M4833" t="s">
        <v>22</v>
      </c>
      <c r="N4833" t="s">
        <v>67</v>
      </c>
      <c r="O4833">
        <v>13.95</v>
      </c>
      <c r="P4833">
        <v>3.6</v>
      </c>
      <c r="Q4833" t="s">
        <v>23</v>
      </c>
    </row>
    <row r="4834" spans="1:17" x14ac:dyDescent="0.3">
      <c r="A4834" t="s">
        <v>10057</v>
      </c>
      <c r="B4834" s="1">
        <v>45595</v>
      </c>
      <c r="C4834" t="s">
        <v>7132</v>
      </c>
      <c r="D4834" t="s">
        <v>85</v>
      </c>
      <c r="E4834" t="s">
        <v>19</v>
      </c>
      <c r="F4834">
        <v>17</v>
      </c>
      <c r="G4834">
        <v>14</v>
      </c>
      <c r="H4834">
        <v>476.7</v>
      </c>
      <c r="I4834">
        <v>510.06900000000002</v>
      </c>
      <c r="J4834">
        <f t="shared" si="75"/>
        <v>7140.9660000000003</v>
      </c>
      <c r="K4834" t="s">
        <v>27</v>
      </c>
      <c r="L4834" t="s">
        <v>28</v>
      </c>
      <c r="M4834" t="s">
        <v>22</v>
      </c>
      <c r="N4834" t="s">
        <v>30</v>
      </c>
      <c r="O4834">
        <v>22.7</v>
      </c>
      <c r="P4834">
        <v>1.4</v>
      </c>
      <c r="Q4834" t="s">
        <v>23</v>
      </c>
    </row>
    <row r="4835" spans="1:17" x14ac:dyDescent="0.3">
      <c r="A4835" t="s">
        <v>10058</v>
      </c>
      <c r="B4835" s="1">
        <v>44533</v>
      </c>
      <c r="C4835" t="s">
        <v>10059</v>
      </c>
      <c r="D4835" t="s">
        <v>61</v>
      </c>
      <c r="E4835" t="s">
        <v>70</v>
      </c>
      <c r="F4835">
        <v>13</v>
      </c>
      <c r="G4835">
        <v>13</v>
      </c>
      <c r="H4835">
        <v>1189.4100000000001</v>
      </c>
      <c r="I4835">
        <v>1344.0333000000001</v>
      </c>
      <c r="J4835">
        <f t="shared" si="75"/>
        <v>17472.4329</v>
      </c>
      <c r="K4835" t="s">
        <v>20</v>
      </c>
      <c r="L4835" t="s">
        <v>35</v>
      </c>
      <c r="M4835" t="s">
        <v>29</v>
      </c>
      <c r="N4835" t="s">
        <v>37</v>
      </c>
      <c r="O4835">
        <v>24.7</v>
      </c>
      <c r="P4835">
        <v>5</v>
      </c>
      <c r="Q4835" t="s">
        <v>23</v>
      </c>
    </row>
    <row r="4836" spans="1:17" x14ac:dyDescent="0.3">
      <c r="A4836" t="s">
        <v>10060</v>
      </c>
      <c r="B4836" s="1">
        <v>44787</v>
      </c>
      <c r="C4836" t="s">
        <v>10061</v>
      </c>
      <c r="D4836" t="s">
        <v>100</v>
      </c>
      <c r="E4836" t="s">
        <v>57</v>
      </c>
      <c r="F4836">
        <v>1</v>
      </c>
      <c r="G4836">
        <v>1</v>
      </c>
      <c r="H4836">
        <v>1111.98</v>
      </c>
      <c r="I4836">
        <v>1245.4176000000002</v>
      </c>
      <c r="J4836">
        <f t="shared" si="75"/>
        <v>1245.4176000000002</v>
      </c>
      <c r="K4836" t="s">
        <v>51</v>
      </c>
      <c r="L4836" t="s">
        <v>123</v>
      </c>
      <c r="M4836" t="s">
        <v>36</v>
      </c>
      <c r="N4836" t="s">
        <v>30</v>
      </c>
      <c r="O4836">
        <v>29.02</v>
      </c>
      <c r="P4836">
        <v>9</v>
      </c>
      <c r="Q4836" t="s">
        <v>23</v>
      </c>
    </row>
    <row r="4837" spans="1:17" x14ac:dyDescent="0.3">
      <c r="A4837" t="s">
        <v>10062</v>
      </c>
      <c r="B4837" s="1">
        <v>44353</v>
      </c>
      <c r="C4837" t="s">
        <v>10063</v>
      </c>
      <c r="D4837" t="s">
        <v>116</v>
      </c>
      <c r="E4837" t="s">
        <v>50</v>
      </c>
      <c r="F4837">
        <v>11</v>
      </c>
      <c r="G4837">
        <v>9</v>
      </c>
      <c r="H4837">
        <v>781.78</v>
      </c>
      <c r="I4837">
        <v>828.68680000000006</v>
      </c>
      <c r="J4837">
        <f t="shared" si="75"/>
        <v>7458.1812000000009</v>
      </c>
      <c r="K4837" t="s">
        <v>27</v>
      </c>
      <c r="L4837" t="s">
        <v>86</v>
      </c>
      <c r="M4837" t="s">
        <v>36</v>
      </c>
      <c r="N4837" t="s">
        <v>67</v>
      </c>
      <c r="O4837">
        <v>39.72</v>
      </c>
      <c r="P4837">
        <v>3.8</v>
      </c>
      <c r="Q4837" t="s">
        <v>23</v>
      </c>
    </row>
    <row r="4838" spans="1:17" x14ac:dyDescent="0.3">
      <c r="A4838" t="s">
        <v>8668</v>
      </c>
      <c r="B4838" s="1">
        <v>45041</v>
      </c>
      <c r="C4838" t="s">
        <v>10064</v>
      </c>
      <c r="D4838" t="s">
        <v>116</v>
      </c>
      <c r="E4838" t="s">
        <v>50</v>
      </c>
      <c r="F4838">
        <v>7</v>
      </c>
      <c r="G4838">
        <v>7</v>
      </c>
      <c r="H4838">
        <v>7.95</v>
      </c>
      <c r="I4838">
        <v>8.3475000000000001</v>
      </c>
      <c r="J4838">
        <f t="shared" si="75"/>
        <v>58.432500000000005</v>
      </c>
      <c r="K4838" t="s">
        <v>47</v>
      </c>
      <c r="L4838" t="s">
        <v>123</v>
      </c>
      <c r="M4838" t="s">
        <v>36</v>
      </c>
      <c r="N4838" t="s">
        <v>30</v>
      </c>
      <c r="O4838">
        <v>3.59</v>
      </c>
      <c r="P4838">
        <v>2.4</v>
      </c>
      <c r="Q4838" t="s">
        <v>15</v>
      </c>
    </row>
    <row r="4839" spans="1:17" x14ac:dyDescent="0.3">
      <c r="A4839" t="s">
        <v>10065</v>
      </c>
      <c r="B4839" s="1">
        <v>44082</v>
      </c>
      <c r="C4839" t="s">
        <v>10066</v>
      </c>
      <c r="D4839" t="s">
        <v>77</v>
      </c>
      <c r="E4839" t="s">
        <v>19</v>
      </c>
      <c r="F4839">
        <v>12</v>
      </c>
      <c r="G4839">
        <v>12</v>
      </c>
      <c r="H4839">
        <v>1254.76</v>
      </c>
      <c r="I4839">
        <v>1330.0456000000001</v>
      </c>
      <c r="J4839">
        <f t="shared" si="75"/>
        <v>15960.547200000001</v>
      </c>
      <c r="K4839" t="s">
        <v>51</v>
      </c>
      <c r="L4839" t="s">
        <v>28</v>
      </c>
      <c r="M4839" t="s">
        <v>29</v>
      </c>
      <c r="N4839" t="s">
        <v>30</v>
      </c>
      <c r="O4839">
        <v>26.53</v>
      </c>
      <c r="P4839">
        <v>2.9</v>
      </c>
      <c r="Q4839" t="s">
        <v>23</v>
      </c>
    </row>
    <row r="4840" spans="1:17" x14ac:dyDescent="0.3">
      <c r="A4840" t="s">
        <v>10067</v>
      </c>
      <c r="B4840" s="1">
        <v>44763</v>
      </c>
      <c r="C4840" t="s">
        <v>10068</v>
      </c>
      <c r="D4840" t="s">
        <v>65</v>
      </c>
      <c r="E4840" t="s">
        <v>82</v>
      </c>
      <c r="F4840">
        <v>13</v>
      </c>
      <c r="G4840">
        <v>13</v>
      </c>
      <c r="H4840">
        <v>261</v>
      </c>
      <c r="I4840">
        <v>297.54000000000002</v>
      </c>
      <c r="J4840">
        <f t="shared" si="75"/>
        <v>3868.0200000000004</v>
      </c>
      <c r="K4840" t="s">
        <v>66</v>
      </c>
      <c r="L4840" t="s">
        <v>21</v>
      </c>
      <c r="M4840" t="s">
        <v>22</v>
      </c>
      <c r="N4840" t="s">
        <v>37</v>
      </c>
      <c r="O4840">
        <v>13.04</v>
      </c>
      <c r="P4840">
        <v>1.4</v>
      </c>
      <c r="Q4840" t="s">
        <v>23</v>
      </c>
    </row>
    <row r="4841" spans="1:17" x14ac:dyDescent="0.3">
      <c r="A4841" t="s">
        <v>10069</v>
      </c>
      <c r="B4841" s="1">
        <v>44283</v>
      </c>
      <c r="C4841" t="s">
        <v>10070</v>
      </c>
      <c r="D4841" t="s">
        <v>116</v>
      </c>
      <c r="E4841" t="s">
        <v>50</v>
      </c>
      <c r="F4841">
        <v>9</v>
      </c>
      <c r="G4841">
        <v>8</v>
      </c>
      <c r="H4841">
        <v>1381.17</v>
      </c>
      <c r="I4841">
        <v>1491.6636000000001</v>
      </c>
      <c r="J4841">
        <f t="shared" si="75"/>
        <v>11933.308800000001</v>
      </c>
      <c r="K4841" t="s">
        <v>47</v>
      </c>
      <c r="L4841" t="s">
        <v>86</v>
      </c>
      <c r="M4841" t="s">
        <v>71</v>
      </c>
      <c r="N4841" t="s">
        <v>67</v>
      </c>
      <c r="O4841">
        <v>45.65</v>
      </c>
      <c r="P4841">
        <v>2.5</v>
      </c>
      <c r="Q4841" t="s">
        <v>23</v>
      </c>
    </row>
    <row r="4842" spans="1:17" x14ac:dyDescent="0.3">
      <c r="A4842" t="s">
        <v>10071</v>
      </c>
      <c r="B4842" s="1">
        <v>45349</v>
      </c>
      <c r="C4842" t="s">
        <v>10072</v>
      </c>
      <c r="D4842" t="s">
        <v>116</v>
      </c>
      <c r="E4842" t="s">
        <v>50</v>
      </c>
      <c r="F4842">
        <v>3</v>
      </c>
      <c r="G4842">
        <v>2</v>
      </c>
      <c r="H4842">
        <v>1201.5</v>
      </c>
      <c r="I4842">
        <v>1369.71</v>
      </c>
      <c r="J4842">
        <f t="shared" si="75"/>
        <v>2739.42</v>
      </c>
      <c r="K4842" t="s">
        <v>51</v>
      </c>
      <c r="L4842" t="s">
        <v>42</v>
      </c>
      <c r="M4842" t="s">
        <v>36</v>
      </c>
      <c r="N4842" t="s">
        <v>53</v>
      </c>
      <c r="O4842">
        <v>30.96</v>
      </c>
      <c r="P4842">
        <v>1.7</v>
      </c>
      <c r="Q4842" t="s">
        <v>111</v>
      </c>
    </row>
    <row r="4843" spans="1:17" x14ac:dyDescent="0.3">
      <c r="A4843" t="s">
        <v>10073</v>
      </c>
      <c r="B4843" s="1">
        <v>44543</v>
      </c>
      <c r="C4843" t="s">
        <v>10074</v>
      </c>
      <c r="D4843" t="s">
        <v>56</v>
      </c>
      <c r="E4843" t="s">
        <v>26</v>
      </c>
      <c r="F4843">
        <v>3</v>
      </c>
      <c r="G4843">
        <v>2</v>
      </c>
      <c r="H4843">
        <v>777.29</v>
      </c>
      <c r="I4843">
        <v>847.24610000000007</v>
      </c>
      <c r="J4843">
        <f t="shared" si="75"/>
        <v>1694.4922000000001</v>
      </c>
      <c r="K4843" t="s">
        <v>47</v>
      </c>
      <c r="L4843" t="s">
        <v>42</v>
      </c>
      <c r="M4843" t="s">
        <v>36</v>
      </c>
      <c r="N4843" t="s">
        <v>67</v>
      </c>
      <c r="O4843">
        <v>5.58</v>
      </c>
      <c r="P4843">
        <v>2.1</v>
      </c>
      <c r="Q4843" t="s">
        <v>23</v>
      </c>
    </row>
    <row r="4844" spans="1:17" x14ac:dyDescent="0.3">
      <c r="A4844" t="s">
        <v>10075</v>
      </c>
      <c r="B4844" s="1">
        <v>44302</v>
      </c>
      <c r="C4844" t="s">
        <v>10076</v>
      </c>
      <c r="D4844" t="s">
        <v>109</v>
      </c>
      <c r="E4844" t="s">
        <v>120</v>
      </c>
      <c r="F4844">
        <v>15</v>
      </c>
      <c r="G4844">
        <v>13</v>
      </c>
      <c r="H4844">
        <v>1306.74</v>
      </c>
      <c r="I4844">
        <v>1463.5488000000003</v>
      </c>
      <c r="J4844">
        <f t="shared" si="75"/>
        <v>19026.134400000003</v>
      </c>
      <c r="K4844" t="s">
        <v>27</v>
      </c>
      <c r="L4844" t="s">
        <v>35</v>
      </c>
      <c r="M4844" t="s">
        <v>36</v>
      </c>
      <c r="N4844" t="s">
        <v>30</v>
      </c>
      <c r="O4844">
        <v>36.28</v>
      </c>
      <c r="P4844">
        <v>1</v>
      </c>
      <c r="Q4844" t="s">
        <v>23</v>
      </c>
    </row>
    <row r="4845" spans="1:17" x14ac:dyDescent="0.3">
      <c r="A4845" t="s">
        <v>10077</v>
      </c>
      <c r="B4845" s="1">
        <v>44288</v>
      </c>
      <c r="C4845" t="s">
        <v>10078</v>
      </c>
      <c r="D4845" t="s">
        <v>85</v>
      </c>
      <c r="E4845" t="s">
        <v>19</v>
      </c>
      <c r="F4845">
        <v>12</v>
      </c>
      <c r="G4845">
        <v>10</v>
      </c>
      <c r="H4845">
        <v>1208.49</v>
      </c>
      <c r="I4845">
        <v>1365.5936999999999</v>
      </c>
      <c r="J4845">
        <f t="shared" si="75"/>
        <v>13655.936999999998</v>
      </c>
      <c r="K4845" t="s">
        <v>51</v>
      </c>
      <c r="L4845" t="s">
        <v>42</v>
      </c>
      <c r="M4845" t="s">
        <v>36</v>
      </c>
      <c r="N4845" t="s">
        <v>89</v>
      </c>
      <c r="O4845">
        <v>18.89</v>
      </c>
      <c r="P4845">
        <v>1.9</v>
      </c>
      <c r="Q4845" t="s">
        <v>23</v>
      </c>
    </row>
    <row r="4846" spans="1:17" x14ac:dyDescent="0.3">
      <c r="A4846" t="s">
        <v>10079</v>
      </c>
      <c r="B4846" s="1">
        <v>44753</v>
      </c>
      <c r="C4846" t="s">
        <v>10080</v>
      </c>
      <c r="D4846" t="s">
        <v>141</v>
      </c>
      <c r="E4846" t="s">
        <v>117</v>
      </c>
      <c r="F4846">
        <v>15</v>
      </c>
      <c r="G4846">
        <v>15</v>
      </c>
      <c r="H4846">
        <v>264.67</v>
      </c>
      <c r="I4846">
        <v>296.43040000000002</v>
      </c>
      <c r="J4846">
        <f t="shared" si="75"/>
        <v>4446.4560000000001</v>
      </c>
      <c r="K4846" t="s">
        <v>27</v>
      </c>
      <c r="L4846" t="s">
        <v>86</v>
      </c>
      <c r="M4846" t="s">
        <v>36</v>
      </c>
      <c r="N4846" t="s">
        <v>67</v>
      </c>
      <c r="O4846">
        <v>39.82</v>
      </c>
      <c r="P4846">
        <v>2.2000000000000002</v>
      </c>
      <c r="Q4846" t="s">
        <v>23</v>
      </c>
    </row>
    <row r="4847" spans="1:17" x14ac:dyDescent="0.3">
      <c r="A4847" t="s">
        <v>10081</v>
      </c>
      <c r="B4847" s="1">
        <v>44969</v>
      </c>
      <c r="C4847" t="s">
        <v>8140</v>
      </c>
      <c r="D4847" t="s">
        <v>56</v>
      </c>
      <c r="E4847" t="s">
        <v>57</v>
      </c>
      <c r="F4847">
        <v>15</v>
      </c>
      <c r="G4847">
        <v>12</v>
      </c>
      <c r="H4847">
        <v>1293.2</v>
      </c>
      <c r="I4847">
        <v>1396.6560000000002</v>
      </c>
      <c r="J4847">
        <f t="shared" si="75"/>
        <v>16759.872000000003</v>
      </c>
      <c r="K4847" t="s">
        <v>51</v>
      </c>
      <c r="L4847" t="s">
        <v>123</v>
      </c>
      <c r="M4847" t="s">
        <v>36</v>
      </c>
      <c r="N4847" t="s">
        <v>53</v>
      </c>
      <c r="O4847">
        <v>6.51</v>
      </c>
      <c r="P4847">
        <v>2</v>
      </c>
      <c r="Q4847" t="s">
        <v>23</v>
      </c>
    </row>
    <row r="4848" spans="1:17" x14ac:dyDescent="0.3">
      <c r="A4848" t="s">
        <v>10082</v>
      </c>
      <c r="B4848" s="1">
        <v>43974</v>
      </c>
      <c r="C4848" t="s">
        <v>10083</v>
      </c>
      <c r="D4848" t="s">
        <v>61</v>
      </c>
      <c r="E4848" t="s">
        <v>70</v>
      </c>
      <c r="F4848">
        <v>12</v>
      </c>
      <c r="G4848">
        <v>11</v>
      </c>
      <c r="H4848">
        <v>568.55999999999995</v>
      </c>
      <c r="I4848">
        <v>619.73040000000003</v>
      </c>
      <c r="J4848">
        <f t="shared" si="75"/>
        <v>6817.0344000000005</v>
      </c>
      <c r="K4848" t="s">
        <v>20</v>
      </c>
      <c r="L4848" t="s">
        <v>86</v>
      </c>
      <c r="M4848" t="s">
        <v>22</v>
      </c>
      <c r="N4848" t="s">
        <v>30</v>
      </c>
      <c r="O4848">
        <v>44.76</v>
      </c>
      <c r="P4848">
        <v>1.9</v>
      </c>
      <c r="Q4848" t="s">
        <v>23</v>
      </c>
    </row>
    <row r="4849" spans="1:17" x14ac:dyDescent="0.3">
      <c r="A4849" t="s">
        <v>10084</v>
      </c>
      <c r="B4849" s="1">
        <v>43913</v>
      </c>
      <c r="C4849" t="s">
        <v>10085</v>
      </c>
      <c r="D4849" t="s">
        <v>100</v>
      </c>
      <c r="E4849" t="s">
        <v>57</v>
      </c>
      <c r="F4849">
        <v>6</v>
      </c>
      <c r="G4849">
        <v>6</v>
      </c>
      <c r="H4849">
        <v>281.64999999999998</v>
      </c>
      <c r="I4849">
        <v>295.73250000000002</v>
      </c>
      <c r="J4849">
        <f t="shared" si="75"/>
        <v>1774.395</v>
      </c>
      <c r="K4849" t="s">
        <v>27</v>
      </c>
      <c r="L4849" t="s">
        <v>21</v>
      </c>
      <c r="M4849" t="s">
        <v>36</v>
      </c>
      <c r="N4849" t="s">
        <v>53</v>
      </c>
      <c r="O4849">
        <v>48.02</v>
      </c>
      <c r="P4849">
        <v>4</v>
      </c>
      <c r="Q4849" t="s">
        <v>23</v>
      </c>
    </row>
    <row r="4850" spans="1:17" x14ac:dyDescent="0.3">
      <c r="A4850" t="s">
        <v>10086</v>
      </c>
      <c r="B4850" s="1">
        <v>44668</v>
      </c>
      <c r="C4850" t="s">
        <v>10087</v>
      </c>
      <c r="D4850" t="s">
        <v>328</v>
      </c>
      <c r="E4850" t="s">
        <v>26</v>
      </c>
      <c r="F4850">
        <v>19</v>
      </c>
      <c r="G4850">
        <v>18</v>
      </c>
      <c r="H4850">
        <v>163.66</v>
      </c>
      <c r="I4850">
        <v>176.75280000000001</v>
      </c>
      <c r="J4850">
        <f t="shared" si="75"/>
        <v>3181.5504000000001</v>
      </c>
      <c r="K4850" t="s">
        <v>20</v>
      </c>
      <c r="L4850" t="s">
        <v>35</v>
      </c>
      <c r="M4850" t="s">
        <v>36</v>
      </c>
      <c r="N4850" t="s">
        <v>37</v>
      </c>
      <c r="O4850">
        <v>47.14</v>
      </c>
      <c r="P4850">
        <v>2.8</v>
      </c>
      <c r="Q4850" t="s">
        <v>23</v>
      </c>
    </row>
    <row r="4851" spans="1:17" x14ac:dyDescent="0.3">
      <c r="A4851" t="s">
        <v>10088</v>
      </c>
      <c r="B4851" s="1">
        <v>45191</v>
      </c>
      <c r="C4851" t="s">
        <v>10089</v>
      </c>
      <c r="D4851" t="s">
        <v>130</v>
      </c>
      <c r="E4851" t="s">
        <v>82</v>
      </c>
      <c r="F4851">
        <v>1</v>
      </c>
      <c r="G4851">
        <v>1</v>
      </c>
      <c r="H4851">
        <v>216.07</v>
      </c>
      <c r="I4851">
        <v>237.67700000000002</v>
      </c>
      <c r="J4851">
        <f t="shared" si="75"/>
        <v>237.67700000000002</v>
      </c>
      <c r="K4851" t="s">
        <v>27</v>
      </c>
      <c r="L4851" t="s">
        <v>28</v>
      </c>
      <c r="M4851" t="s">
        <v>22</v>
      </c>
      <c r="N4851" t="s">
        <v>67</v>
      </c>
      <c r="O4851">
        <v>16.899999999999999</v>
      </c>
      <c r="P4851">
        <v>2.6</v>
      </c>
      <c r="Q4851" t="s">
        <v>23</v>
      </c>
    </row>
    <row r="4852" spans="1:17" x14ac:dyDescent="0.3">
      <c r="A4852" t="s">
        <v>10090</v>
      </c>
      <c r="B4852" s="1">
        <v>45369</v>
      </c>
      <c r="C4852" t="s">
        <v>10091</v>
      </c>
      <c r="E4852" t="s">
        <v>82</v>
      </c>
      <c r="F4852">
        <v>3</v>
      </c>
      <c r="G4852">
        <v>3</v>
      </c>
      <c r="H4852">
        <v>506.73</v>
      </c>
      <c r="I4852">
        <v>532.06650000000002</v>
      </c>
      <c r="J4852">
        <f t="shared" si="75"/>
        <v>1596.1995000000002</v>
      </c>
      <c r="K4852" t="s">
        <v>20</v>
      </c>
      <c r="L4852" t="s">
        <v>86</v>
      </c>
      <c r="M4852" t="s">
        <v>71</v>
      </c>
      <c r="N4852" t="s">
        <v>30</v>
      </c>
      <c r="O4852">
        <v>38.03</v>
      </c>
      <c r="P4852">
        <v>1</v>
      </c>
      <c r="Q4852" t="s">
        <v>23</v>
      </c>
    </row>
    <row r="4853" spans="1:17" x14ac:dyDescent="0.3">
      <c r="A4853" t="s">
        <v>10092</v>
      </c>
      <c r="B4853" s="1">
        <v>44872</v>
      </c>
      <c r="C4853" t="s">
        <v>10093</v>
      </c>
      <c r="D4853" t="s">
        <v>94</v>
      </c>
      <c r="E4853" t="s">
        <v>117</v>
      </c>
      <c r="F4853">
        <v>5</v>
      </c>
      <c r="G4853">
        <v>5</v>
      </c>
      <c r="H4853">
        <v>4.38</v>
      </c>
      <c r="I4853">
        <v>5.0369999999999999</v>
      </c>
      <c r="J4853">
        <f t="shared" si="75"/>
        <v>25.184999999999999</v>
      </c>
      <c r="K4853" t="s">
        <v>66</v>
      </c>
      <c r="L4853" t="s">
        <v>21</v>
      </c>
      <c r="M4853" t="s">
        <v>36</v>
      </c>
      <c r="N4853" t="s">
        <v>53</v>
      </c>
      <c r="O4853">
        <v>1.1399999999999999</v>
      </c>
      <c r="P4853">
        <v>1</v>
      </c>
      <c r="Q4853" t="s">
        <v>23</v>
      </c>
    </row>
    <row r="4854" spans="1:17" x14ac:dyDescent="0.3">
      <c r="A4854" t="s">
        <v>10094</v>
      </c>
      <c r="B4854" s="1">
        <v>44162</v>
      </c>
      <c r="C4854" t="s">
        <v>10095</v>
      </c>
      <c r="D4854" t="s">
        <v>133</v>
      </c>
      <c r="E4854" t="s">
        <v>117</v>
      </c>
      <c r="F4854">
        <v>5</v>
      </c>
      <c r="G4854">
        <v>4</v>
      </c>
      <c r="H4854">
        <v>220.56</v>
      </c>
      <c r="I4854">
        <v>231.58800000000002</v>
      </c>
      <c r="J4854">
        <f t="shared" si="75"/>
        <v>926.35200000000009</v>
      </c>
      <c r="K4854" t="s">
        <v>20</v>
      </c>
      <c r="L4854" t="s">
        <v>79</v>
      </c>
      <c r="M4854" t="s">
        <v>36</v>
      </c>
      <c r="N4854" t="s">
        <v>37</v>
      </c>
      <c r="O4854">
        <v>33.229999999999997</v>
      </c>
      <c r="P4854">
        <v>4.8</v>
      </c>
      <c r="Q4854" t="s">
        <v>23</v>
      </c>
    </row>
    <row r="4855" spans="1:17" x14ac:dyDescent="0.3">
      <c r="A4855" t="s">
        <v>10096</v>
      </c>
      <c r="B4855" s="1">
        <v>44787</v>
      </c>
      <c r="C4855" t="s">
        <v>10097</v>
      </c>
      <c r="D4855" t="s">
        <v>133</v>
      </c>
      <c r="E4855" t="s">
        <v>50</v>
      </c>
      <c r="F4855">
        <v>5</v>
      </c>
      <c r="G4855">
        <v>4</v>
      </c>
      <c r="H4855">
        <v>309.18</v>
      </c>
      <c r="I4855">
        <v>343.18980000000005</v>
      </c>
      <c r="J4855">
        <f t="shared" si="75"/>
        <v>1372.7592000000002</v>
      </c>
      <c r="K4855" t="s">
        <v>51</v>
      </c>
      <c r="L4855" t="s">
        <v>86</v>
      </c>
      <c r="M4855" t="s">
        <v>29</v>
      </c>
      <c r="N4855" t="s">
        <v>53</v>
      </c>
      <c r="O4855">
        <v>38.94</v>
      </c>
      <c r="P4855">
        <v>1.1000000000000001</v>
      </c>
      <c r="Q4855" t="s">
        <v>23</v>
      </c>
    </row>
    <row r="4856" spans="1:17" x14ac:dyDescent="0.3">
      <c r="A4856" t="s">
        <v>10098</v>
      </c>
      <c r="B4856" s="1">
        <v>45226</v>
      </c>
      <c r="C4856" t="s">
        <v>7143</v>
      </c>
      <c r="D4856" t="s">
        <v>40</v>
      </c>
      <c r="E4856" t="s">
        <v>57</v>
      </c>
      <c r="F4856">
        <v>14</v>
      </c>
      <c r="G4856">
        <v>13</v>
      </c>
      <c r="H4856">
        <v>1199.6300000000001</v>
      </c>
      <c r="I4856">
        <v>1331.5893000000003</v>
      </c>
      <c r="J4856">
        <f t="shared" si="75"/>
        <v>17310.660900000003</v>
      </c>
      <c r="K4856" t="s">
        <v>27</v>
      </c>
      <c r="L4856" t="s">
        <v>42</v>
      </c>
      <c r="N4856" t="s">
        <v>37</v>
      </c>
      <c r="O4856">
        <v>20.37</v>
      </c>
      <c r="P4856">
        <v>3.7</v>
      </c>
      <c r="Q4856" t="s">
        <v>23</v>
      </c>
    </row>
    <row r="4857" spans="1:17" x14ac:dyDescent="0.3">
      <c r="A4857" t="s">
        <v>10099</v>
      </c>
      <c r="B4857" s="1">
        <v>45004</v>
      </c>
      <c r="C4857" t="s">
        <v>10100</v>
      </c>
      <c r="D4857" t="s">
        <v>40</v>
      </c>
      <c r="E4857" t="s">
        <v>57</v>
      </c>
      <c r="F4857">
        <v>13</v>
      </c>
      <c r="G4857">
        <v>12</v>
      </c>
      <c r="H4857">
        <v>101.68</v>
      </c>
      <c r="I4857">
        <v>113.88160000000002</v>
      </c>
      <c r="J4857">
        <f t="shared" si="75"/>
        <v>1366.5792000000001</v>
      </c>
      <c r="K4857" t="s">
        <v>66</v>
      </c>
      <c r="L4857" t="s">
        <v>21</v>
      </c>
      <c r="M4857" t="s">
        <v>29</v>
      </c>
      <c r="N4857" t="s">
        <v>53</v>
      </c>
      <c r="O4857">
        <v>40.590000000000003</v>
      </c>
      <c r="P4857">
        <v>3.3</v>
      </c>
      <c r="Q4857" t="s">
        <v>23</v>
      </c>
    </row>
    <row r="4858" spans="1:17" x14ac:dyDescent="0.3">
      <c r="A4858" t="s">
        <v>10101</v>
      </c>
      <c r="B4858" s="1">
        <v>44804</v>
      </c>
      <c r="C4858" t="s">
        <v>10102</v>
      </c>
      <c r="D4858" t="s">
        <v>141</v>
      </c>
      <c r="E4858" t="s">
        <v>117</v>
      </c>
      <c r="F4858">
        <v>3</v>
      </c>
      <c r="G4858">
        <v>3</v>
      </c>
      <c r="H4858">
        <v>1150.4100000000001</v>
      </c>
      <c r="I4858">
        <v>1322.9715000000001</v>
      </c>
      <c r="J4858">
        <f t="shared" si="75"/>
        <v>3968.9145000000003</v>
      </c>
      <c r="K4858" t="s">
        <v>47</v>
      </c>
      <c r="L4858" t="s">
        <v>28</v>
      </c>
      <c r="M4858" t="s">
        <v>22</v>
      </c>
      <c r="N4858" t="s">
        <v>67</v>
      </c>
      <c r="O4858">
        <v>12.95</v>
      </c>
      <c r="P4858">
        <v>4.5</v>
      </c>
      <c r="Q4858" t="s">
        <v>74</v>
      </c>
    </row>
    <row r="4859" spans="1:17" x14ac:dyDescent="0.3">
      <c r="A4859" t="s">
        <v>10103</v>
      </c>
      <c r="B4859" s="1">
        <v>44325</v>
      </c>
      <c r="C4859" t="s">
        <v>10104</v>
      </c>
      <c r="D4859" t="s">
        <v>85</v>
      </c>
      <c r="E4859" t="s">
        <v>82</v>
      </c>
      <c r="F4859">
        <v>16</v>
      </c>
      <c r="G4859">
        <v>13</v>
      </c>
      <c r="H4859">
        <v>277.20999999999998</v>
      </c>
      <c r="I4859">
        <v>302.15890000000002</v>
      </c>
      <c r="J4859">
        <f t="shared" si="75"/>
        <v>3928.0657000000001</v>
      </c>
      <c r="K4859" t="s">
        <v>20</v>
      </c>
      <c r="L4859" t="s">
        <v>42</v>
      </c>
      <c r="M4859" t="s">
        <v>29</v>
      </c>
      <c r="N4859" t="s">
        <v>37</v>
      </c>
      <c r="O4859">
        <v>7.15</v>
      </c>
      <c r="P4859">
        <v>4.9000000000000004</v>
      </c>
      <c r="Q4859" t="s">
        <v>23</v>
      </c>
    </row>
    <row r="4860" spans="1:17" x14ac:dyDescent="0.3">
      <c r="A4860" t="s">
        <v>10105</v>
      </c>
      <c r="B4860" s="1">
        <v>45215</v>
      </c>
      <c r="C4860" t="s">
        <v>10106</v>
      </c>
      <c r="D4860" t="s">
        <v>77</v>
      </c>
      <c r="E4860" t="s">
        <v>82</v>
      </c>
      <c r="F4860">
        <v>19</v>
      </c>
      <c r="G4860">
        <v>17</v>
      </c>
      <c r="H4860">
        <v>1295.97</v>
      </c>
      <c r="I4860">
        <v>1360.7685000000001</v>
      </c>
      <c r="J4860">
        <f t="shared" si="75"/>
        <v>23133.0645</v>
      </c>
      <c r="K4860" t="s">
        <v>27</v>
      </c>
      <c r="L4860" t="s">
        <v>79</v>
      </c>
      <c r="M4860" t="s">
        <v>29</v>
      </c>
      <c r="N4860" t="s">
        <v>30</v>
      </c>
      <c r="O4860">
        <v>29.83</v>
      </c>
      <c r="P4860">
        <v>1.9</v>
      </c>
      <c r="Q4860" t="s">
        <v>74</v>
      </c>
    </row>
    <row r="4861" spans="1:17" x14ac:dyDescent="0.3">
      <c r="A4861" t="s">
        <v>10107</v>
      </c>
      <c r="B4861" s="1">
        <v>44784</v>
      </c>
      <c r="C4861" t="s">
        <v>10108</v>
      </c>
      <c r="D4861" t="s">
        <v>33</v>
      </c>
      <c r="E4861" t="s">
        <v>70</v>
      </c>
      <c r="F4861">
        <v>2</v>
      </c>
      <c r="G4861">
        <v>2</v>
      </c>
      <c r="H4861">
        <v>10</v>
      </c>
      <c r="I4861">
        <v>10.600000000000001</v>
      </c>
      <c r="J4861">
        <f t="shared" si="75"/>
        <v>21.200000000000003</v>
      </c>
      <c r="K4861" t="s">
        <v>27</v>
      </c>
      <c r="L4861" t="s">
        <v>79</v>
      </c>
      <c r="M4861" t="s">
        <v>71</v>
      </c>
      <c r="N4861" t="s">
        <v>89</v>
      </c>
      <c r="O4861">
        <v>35.19</v>
      </c>
      <c r="P4861">
        <v>1.2</v>
      </c>
      <c r="Q4861" t="s">
        <v>23</v>
      </c>
    </row>
    <row r="4862" spans="1:17" x14ac:dyDescent="0.3">
      <c r="A4862" t="s">
        <v>10109</v>
      </c>
      <c r="B4862" s="1">
        <v>45210</v>
      </c>
      <c r="C4862" t="s">
        <v>10110</v>
      </c>
      <c r="D4862" t="s">
        <v>40</v>
      </c>
      <c r="E4862" t="s">
        <v>41</v>
      </c>
      <c r="F4862">
        <v>10</v>
      </c>
      <c r="G4862">
        <v>9</v>
      </c>
      <c r="H4862">
        <v>267.85000000000002</v>
      </c>
      <c r="I4862">
        <v>299.99200000000008</v>
      </c>
      <c r="J4862">
        <f t="shared" si="75"/>
        <v>2699.9280000000008</v>
      </c>
      <c r="K4862" t="s">
        <v>51</v>
      </c>
      <c r="L4862" t="s">
        <v>35</v>
      </c>
      <c r="M4862" t="s">
        <v>22</v>
      </c>
      <c r="N4862" t="s">
        <v>89</v>
      </c>
      <c r="O4862">
        <v>14.43</v>
      </c>
      <c r="P4862">
        <v>4.8</v>
      </c>
      <c r="Q4862" t="s">
        <v>23</v>
      </c>
    </row>
    <row r="4863" spans="1:17" x14ac:dyDescent="0.3">
      <c r="A4863" t="s">
        <v>10111</v>
      </c>
      <c r="B4863" s="1">
        <v>44236</v>
      </c>
      <c r="C4863" t="s">
        <v>10112</v>
      </c>
      <c r="D4863" t="s">
        <v>85</v>
      </c>
      <c r="E4863" t="s">
        <v>78</v>
      </c>
      <c r="F4863">
        <v>8</v>
      </c>
      <c r="G4863">
        <v>8</v>
      </c>
      <c r="H4863">
        <v>646.29999999999995</v>
      </c>
      <c r="I4863">
        <v>685.07799999999997</v>
      </c>
      <c r="J4863">
        <f t="shared" si="75"/>
        <v>5480.6239999999998</v>
      </c>
      <c r="L4863" t="s">
        <v>28</v>
      </c>
      <c r="M4863" t="s">
        <v>29</v>
      </c>
      <c r="N4863" t="s">
        <v>30</v>
      </c>
      <c r="O4863">
        <v>39.43</v>
      </c>
      <c r="P4863">
        <v>9</v>
      </c>
      <c r="Q4863" t="s">
        <v>23</v>
      </c>
    </row>
    <row r="4864" spans="1:17" x14ac:dyDescent="0.3">
      <c r="A4864" t="s">
        <v>10113</v>
      </c>
      <c r="B4864" s="1">
        <v>44227</v>
      </c>
      <c r="C4864" t="s">
        <v>10114</v>
      </c>
      <c r="E4864" t="s">
        <v>117</v>
      </c>
      <c r="F4864">
        <v>3</v>
      </c>
      <c r="G4864">
        <v>2</v>
      </c>
      <c r="H4864">
        <v>184.18</v>
      </c>
      <c r="I4864">
        <v>204.43980000000002</v>
      </c>
      <c r="J4864">
        <f t="shared" si="75"/>
        <v>408.87960000000004</v>
      </c>
      <c r="K4864" t="s">
        <v>20</v>
      </c>
      <c r="L4864" t="s">
        <v>42</v>
      </c>
      <c r="M4864" t="s">
        <v>71</v>
      </c>
      <c r="N4864" t="s">
        <v>67</v>
      </c>
      <c r="O4864">
        <v>2.91</v>
      </c>
      <c r="P4864">
        <v>2.9</v>
      </c>
      <c r="Q4864" t="s">
        <v>111</v>
      </c>
    </row>
    <row r="4865" spans="1:17" x14ac:dyDescent="0.3">
      <c r="A4865" t="s">
        <v>10115</v>
      </c>
      <c r="B4865" s="1">
        <v>45029</v>
      </c>
      <c r="C4865" t="s">
        <v>10116</v>
      </c>
      <c r="D4865" t="s">
        <v>133</v>
      </c>
      <c r="E4865" t="s">
        <v>50</v>
      </c>
      <c r="F4865">
        <v>17</v>
      </c>
      <c r="G4865">
        <v>15</v>
      </c>
      <c r="H4865">
        <v>417.15</v>
      </c>
      <c r="I4865">
        <v>475.55100000000004</v>
      </c>
      <c r="J4865">
        <f t="shared" si="75"/>
        <v>7133.2650000000003</v>
      </c>
      <c r="K4865" t="s">
        <v>27</v>
      </c>
      <c r="L4865" t="s">
        <v>28</v>
      </c>
      <c r="M4865" t="s">
        <v>22</v>
      </c>
      <c r="N4865" t="s">
        <v>67</v>
      </c>
      <c r="O4865">
        <v>8.5</v>
      </c>
      <c r="P4865">
        <v>3.5</v>
      </c>
      <c r="Q4865" t="s">
        <v>23</v>
      </c>
    </row>
    <row r="4866" spans="1:17" x14ac:dyDescent="0.3">
      <c r="A4866" t="s">
        <v>10117</v>
      </c>
      <c r="B4866" s="1">
        <v>45213</v>
      </c>
      <c r="C4866" t="s">
        <v>10118</v>
      </c>
      <c r="D4866" t="s">
        <v>77</v>
      </c>
      <c r="E4866" t="s">
        <v>82</v>
      </c>
      <c r="F4866">
        <v>3</v>
      </c>
      <c r="G4866">
        <v>2</v>
      </c>
      <c r="H4866">
        <v>777.66</v>
      </c>
      <c r="I4866">
        <v>847.64940000000001</v>
      </c>
      <c r="J4866">
        <f t="shared" si="75"/>
        <v>1695.2988</v>
      </c>
      <c r="K4866" t="s">
        <v>27</v>
      </c>
      <c r="L4866" t="s">
        <v>123</v>
      </c>
      <c r="M4866" t="s">
        <v>29</v>
      </c>
      <c r="N4866" t="s">
        <v>67</v>
      </c>
      <c r="O4866">
        <v>12.59</v>
      </c>
      <c r="P4866">
        <v>4</v>
      </c>
      <c r="Q4866" t="s">
        <v>23</v>
      </c>
    </row>
    <row r="4867" spans="1:17" x14ac:dyDescent="0.3">
      <c r="A4867" t="s">
        <v>10119</v>
      </c>
      <c r="B4867" s="1">
        <v>43904</v>
      </c>
      <c r="C4867" t="s">
        <v>10120</v>
      </c>
      <c r="D4867" t="s">
        <v>77</v>
      </c>
      <c r="E4867" t="s">
        <v>78</v>
      </c>
      <c r="F4867">
        <v>16</v>
      </c>
      <c r="G4867">
        <v>16</v>
      </c>
      <c r="H4867">
        <v>1175.31</v>
      </c>
      <c r="I4867">
        <v>1328.1002999999998</v>
      </c>
      <c r="J4867">
        <f t="shared" ref="J4867:J4930" si="76">G4867*I4867</f>
        <v>21249.604799999997</v>
      </c>
      <c r="K4867" t="s">
        <v>27</v>
      </c>
      <c r="L4867" t="s">
        <v>35</v>
      </c>
      <c r="M4867" t="s">
        <v>22</v>
      </c>
      <c r="N4867" t="s">
        <v>67</v>
      </c>
      <c r="O4867">
        <v>37.9</v>
      </c>
      <c r="P4867">
        <v>1</v>
      </c>
      <c r="Q4867" t="s">
        <v>74</v>
      </c>
    </row>
    <row r="4868" spans="1:17" x14ac:dyDescent="0.3">
      <c r="A4868" t="s">
        <v>10121</v>
      </c>
      <c r="B4868" s="1">
        <v>45366</v>
      </c>
      <c r="C4868" t="s">
        <v>10122</v>
      </c>
      <c r="D4868" t="s">
        <v>56</v>
      </c>
      <c r="E4868" t="s">
        <v>57</v>
      </c>
      <c r="F4868">
        <v>6</v>
      </c>
      <c r="G4868">
        <v>5</v>
      </c>
      <c r="H4868">
        <v>1154.19</v>
      </c>
      <c r="I4868">
        <v>1246.5252</v>
      </c>
      <c r="J4868">
        <f t="shared" si="76"/>
        <v>6232.6260000000002</v>
      </c>
      <c r="K4868" t="s">
        <v>47</v>
      </c>
      <c r="L4868" t="s">
        <v>42</v>
      </c>
      <c r="M4868" t="s">
        <v>36</v>
      </c>
      <c r="N4868" t="s">
        <v>37</v>
      </c>
      <c r="O4868">
        <v>43.35</v>
      </c>
      <c r="P4868">
        <v>4.5</v>
      </c>
      <c r="Q4868" t="s">
        <v>23</v>
      </c>
    </row>
    <row r="4869" spans="1:17" x14ac:dyDescent="0.3">
      <c r="A4869" t="s">
        <v>10123</v>
      </c>
      <c r="B4869" s="1">
        <v>44683</v>
      </c>
      <c r="C4869" t="s">
        <v>10124</v>
      </c>
      <c r="D4869" t="s">
        <v>61</v>
      </c>
      <c r="E4869" t="s">
        <v>34</v>
      </c>
      <c r="F4869">
        <v>13</v>
      </c>
      <c r="G4869">
        <v>11</v>
      </c>
      <c r="H4869">
        <v>6</v>
      </c>
      <c r="I4869">
        <v>6.6000000000000005</v>
      </c>
      <c r="J4869">
        <f t="shared" si="76"/>
        <v>72.600000000000009</v>
      </c>
      <c r="L4869" t="s">
        <v>35</v>
      </c>
      <c r="M4869" t="s">
        <v>36</v>
      </c>
      <c r="N4869" t="s">
        <v>37</v>
      </c>
      <c r="O4869">
        <v>43.2</v>
      </c>
      <c r="P4869">
        <v>4</v>
      </c>
      <c r="Q4869" t="s">
        <v>23</v>
      </c>
    </row>
    <row r="4870" spans="1:17" x14ac:dyDescent="0.3">
      <c r="A4870" t="s">
        <v>10125</v>
      </c>
      <c r="B4870" s="1">
        <v>43974</v>
      </c>
      <c r="C4870" t="s">
        <v>10126</v>
      </c>
      <c r="D4870" t="s">
        <v>61</v>
      </c>
      <c r="E4870" t="s">
        <v>70</v>
      </c>
      <c r="F4870">
        <v>7</v>
      </c>
      <c r="G4870">
        <v>7</v>
      </c>
      <c r="H4870">
        <v>210.18</v>
      </c>
      <c r="I4870">
        <v>220.68900000000002</v>
      </c>
      <c r="J4870">
        <f t="shared" si="76"/>
        <v>1544.8230000000001</v>
      </c>
      <c r="K4870" t="s">
        <v>47</v>
      </c>
      <c r="L4870" t="s">
        <v>123</v>
      </c>
      <c r="M4870" t="s">
        <v>29</v>
      </c>
      <c r="N4870" t="s">
        <v>89</v>
      </c>
      <c r="O4870">
        <v>16.52</v>
      </c>
      <c r="P4870">
        <v>4</v>
      </c>
      <c r="Q4870" t="s">
        <v>23</v>
      </c>
    </row>
    <row r="4871" spans="1:17" x14ac:dyDescent="0.3">
      <c r="A4871" t="s">
        <v>10127</v>
      </c>
      <c r="B4871" s="1">
        <v>45084</v>
      </c>
      <c r="C4871" t="s">
        <v>10128</v>
      </c>
      <c r="D4871" t="s">
        <v>61</v>
      </c>
      <c r="E4871" t="s">
        <v>70</v>
      </c>
      <c r="F4871">
        <v>12</v>
      </c>
      <c r="G4871">
        <v>11</v>
      </c>
      <c r="H4871">
        <v>591.47</v>
      </c>
      <c r="I4871">
        <v>656.53170000000011</v>
      </c>
      <c r="J4871">
        <f t="shared" si="76"/>
        <v>7221.8487000000014</v>
      </c>
      <c r="K4871" t="s">
        <v>66</v>
      </c>
      <c r="L4871" t="s">
        <v>79</v>
      </c>
      <c r="N4871" t="s">
        <v>53</v>
      </c>
      <c r="O4871">
        <v>32</v>
      </c>
      <c r="P4871">
        <v>2.4</v>
      </c>
      <c r="Q4871" t="s">
        <v>23</v>
      </c>
    </row>
    <row r="4872" spans="1:17" x14ac:dyDescent="0.3">
      <c r="A4872" t="s">
        <v>10129</v>
      </c>
      <c r="B4872" s="1">
        <v>43844</v>
      </c>
      <c r="C4872" t="s">
        <v>10130</v>
      </c>
      <c r="D4872" t="s">
        <v>56</v>
      </c>
      <c r="E4872" t="s">
        <v>57</v>
      </c>
      <c r="F4872">
        <v>9</v>
      </c>
      <c r="G4872">
        <v>7</v>
      </c>
      <c r="H4872">
        <v>304.19</v>
      </c>
      <c r="I4872">
        <v>334.60900000000004</v>
      </c>
      <c r="J4872">
        <f t="shared" si="76"/>
        <v>2342.2630000000004</v>
      </c>
      <c r="K4872" t="s">
        <v>27</v>
      </c>
      <c r="L4872" t="s">
        <v>42</v>
      </c>
      <c r="M4872" t="s">
        <v>71</v>
      </c>
      <c r="N4872" t="s">
        <v>30</v>
      </c>
      <c r="O4872">
        <v>18.27</v>
      </c>
      <c r="P4872">
        <v>3.4</v>
      </c>
      <c r="Q4872" t="s">
        <v>23</v>
      </c>
    </row>
    <row r="4873" spans="1:17" x14ac:dyDescent="0.3">
      <c r="A4873" t="s">
        <v>10131</v>
      </c>
      <c r="B4873" s="1">
        <v>44425</v>
      </c>
      <c r="C4873" t="s">
        <v>10132</v>
      </c>
      <c r="D4873" t="s">
        <v>626</v>
      </c>
      <c r="E4873" t="s">
        <v>57</v>
      </c>
      <c r="F4873">
        <v>8</v>
      </c>
      <c r="G4873">
        <v>7</v>
      </c>
      <c r="H4873">
        <v>513.94000000000005</v>
      </c>
      <c r="I4873">
        <v>580.75220000000002</v>
      </c>
      <c r="J4873">
        <f t="shared" si="76"/>
        <v>4065.2654000000002</v>
      </c>
      <c r="K4873" t="s">
        <v>51</v>
      </c>
      <c r="L4873" t="s">
        <v>21</v>
      </c>
      <c r="M4873" t="s">
        <v>36</v>
      </c>
      <c r="N4873" t="s">
        <v>37</v>
      </c>
      <c r="O4873">
        <v>17.649999999999999</v>
      </c>
      <c r="P4873">
        <v>1.9</v>
      </c>
      <c r="Q4873" t="s">
        <v>23</v>
      </c>
    </row>
    <row r="4874" spans="1:17" x14ac:dyDescent="0.3">
      <c r="A4874" t="s">
        <v>10133</v>
      </c>
      <c r="B4874" s="1">
        <v>45558</v>
      </c>
      <c r="C4874" t="s">
        <v>10134</v>
      </c>
      <c r="D4874" t="s">
        <v>61</v>
      </c>
      <c r="E4874" t="s">
        <v>70</v>
      </c>
      <c r="F4874">
        <v>13</v>
      </c>
      <c r="G4874">
        <v>11</v>
      </c>
      <c r="H4874">
        <v>20</v>
      </c>
      <c r="I4874">
        <v>21.200000000000003</v>
      </c>
      <c r="J4874">
        <f t="shared" si="76"/>
        <v>233.20000000000005</v>
      </c>
      <c r="K4874" t="s">
        <v>47</v>
      </c>
      <c r="L4874" t="s">
        <v>21</v>
      </c>
      <c r="M4874" t="s">
        <v>22</v>
      </c>
      <c r="N4874" t="s">
        <v>30</v>
      </c>
      <c r="O4874">
        <v>43.06</v>
      </c>
      <c r="P4874">
        <v>1.9</v>
      </c>
      <c r="Q4874" t="s">
        <v>23</v>
      </c>
    </row>
    <row r="4875" spans="1:17" x14ac:dyDescent="0.3">
      <c r="A4875" t="s">
        <v>10135</v>
      </c>
      <c r="B4875" s="1">
        <v>45202</v>
      </c>
      <c r="C4875" t="s">
        <v>10136</v>
      </c>
      <c r="D4875" t="s">
        <v>2873</v>
      </c>
      <c r="E4875" t="s">
        <v>82</v>
      </c>
      <c r="F4875">
        <v>18</v>
      </c>
      <c r="G4875">
        <v>15</v>
      </c>
      <c r="H4875">
        <v>606.08000000000004</v>
      </c>
      <c r="I4875">
        <v>684.87040000000002</v>
      </c>
      <c r="J4875">
        <f t="shared" si="76"/>
        <v>10273.056</v>
      </c>
      <c r="K4875" t="s">
        <v>27</v>
      </c>
      <c r="L4875" t="s">
        <v>123</v>
      </c>
      <c r="M4875" t="s">
        <v>22</v>
      </c>
      <c r="N4875" t="s">
        <v>30</v>
      </c>
      <c r="O4875">
        <v>5.24</v>
      </c>
      <c r="P4875">
        <v>1.1000000000000001</v>
      </c>
      <c r="Q4875" t="s">
        <v>74</v>
      </c>
    </row>
    <row r="4876" spans="1:17" x14ac:dyDescent="0.3">
      <c r="A4876" t="s">
        <v>10137</v>
      </c>
      <c r="B4876" s="1">
        <v>44611</v>
      </c>
      <c r="C4876" t="s">
        <v>10138</v>
      </c>
      <c r="D4876" t="s">
        <v>45</v>
      </c>
      <c r="E4876" t="s">
        <v>46</v>
      </c>
      <c r="F4876">
        <v>2</v>
      </c>
      <c r="G4876">
        <v>2</v>
      </c>
      <c r="H4876">
        <v>1040.06</v>
      </c>
      <c r="I4876">
        <v>1092.0630000000001</v>
      </c>
      <c r="J4876">
        <f t="shared" si="76"/>
        <v>2184.1260000000002</v>
      </c>
      <c r="K4876" t="s">
        <v>27</v>
      </c>
      <c r="L4876" t="s">
        <v>28</v>
      </c>
      <c r="N4876" t="s">
        <v>89</v>
      </c>
      <c r="O4876">
        <v>20.82</v>
      </c>
      <c r="Q4876" t="s">
        <v>23</v>
      </c>
    </row>
    <row r="4877" spans="1:17" x14ac:dyDescent="0.3">
      <c r="A4877" t="s">
        <v>10139</v>
      </c>
      <c r="B4877" s="1">
        <v>44445</v>
      </c>
      <c r="C4877" t="s">
        <v>10140</v>
      </c>
      <c r="D4877" t="s">
        <v>100</v>
      </c>
      <c r="E4877" t="s">
        <v>57</v>
      </c>
      <c r="F4877">
        <v>14</v>
      </c>
      <c r="G4877">
        <v>13</v>
      </c>
      <c r="H4877">
        <v>1212.6099999999999</v>
      </c>
      <c r="I4877">
        <v>1370.2492999999997</v>
      </c>
      <c r="J4877">
        <f t="shared" si="76"/>
        <v>17813.240899999997</v>
      </c>
      <c r="K4877" t="s">
        <v>51</v>
      </c>
      <c r="L4877" t="s">
        <v>35</v>
      </c>
      <c r="M4877" t="s">
        <v>36</v>
      </c>
      <c r="N4877" t="s">
        <v>89</v>
      </c>
      <c r="O4877">
        <v>12.06</v>
      </c>
      <c r="P4877">
        <v>3.9</v>
      </c>
      <c r="Q4877" t="s">
        <v>23</v>
      </c>
    </row>
    <row r="4878" spans="1:17" x14ac:dyDescent="0.3">
      <c r="A4878" t="s">
        <v>10141</v>
      </c>
      <c r="B4878" s="1">
        <v>44268</v>
      </c>
      <c r="D4878" t="s">
        <v>133</v>
      </c>
      <c r="E4878" t="s">
        <v>117</v>
      </c>
      <c r="F4878">
        <v>17</v>
      </c>
      <c r="G4878">
        <v>14</v>
      </c>
      <c r="H4878">
        <v>334.75</v>
      </c>
      <c r="I4878">
        <v>368.22500000000002</v>
      </c>
      <c r="J4878">
        <f t="shared" si="76"/>
        <v>5155.1500000000005</v>
      </c>
      <c r="K4878" t="s">
        <v>66</v>
      </c>
      <c r="L4878" t="s">
        <v>21</v>
      </c>
      <c r="M4878" t="s">
        <v>36</v>
      </c>
      <c r="N4878" t="s">
        <v>30</v>
      </c>
      <c r="O4878">
        <v>26.01</v>
      </c>
      <c r="P4878">
        <v>2.6</v>
      </c>
      <c r="Q4878" t="s">
        <v>23</v>
      </c>
    </row>
    <row r="4879" spans="1:17" x14ac:dyDescent="0.3">
      <c r="A4879" t="s">
        <v>10142</v>
      </c>
      <c r="B4879" s="1">
        <v>45552</v>
      </c>
      <c r="C4879" t="s">
        <v>10143</v>
      </c>
      <c r="E4879" t="s">
        <v>82</v>
      </c>
      <c r="F4879">
        <v>5</v>
      </c>
      <c r="G4879">
        <v>4</v>
      </c>
      <c r="H4879">
        <v>417.71</v>
      </c>
      <c r="I4879">
        <v>480.36649999999992</v>
      </c>
      <c r="J4879">
        <f t="shared" si="76"/>
        <v>1921.4659999999997</v>
      </c>
      <c r="K4879" t="s">
        <v>66</v>
      </c>
      <c r="L4879" t="s">
        <v>123</v>
      </c>
      <c r="M4879" t="s">
        <v>36</v>
      </c>
      <c r="N4879" t="s">
        <v>67</v>
      </c>
      <c r="O4879">
        <v>30.98</v>
      </c>
      <c r="P4879">
        <v>2.5</v>
      </c>
      <c r="Q4879" t="s">
        <v>74</v>
      </c>
    </row>
    <row r="4880" spans="1:17" x14ac:dyDescent="0.3">
      <c r="A4880" t="s">
        <v>10144</v>
      </c>
      <c r="B4880" s="1">
        <v>44342</v>
      </c>
      <c r="C4880" t="s">
        <v>10145</v>
      </c>
      <c r="D4880" t="s">
        <v>40</v>
      </c>
      <c r="E4880" t="s">
        <v>26</v>
      </c>
      <c r="F4880">
        <v>6</v>
      </c>
      <c r="G4880">
        <v>5</v>
      </c>
      <c r="H4880">
        <v>644.09</v>
      </c>
      <c r="I4880">
        <v>740.70349999999996</v>
      </c>
      <c r="J4880">
        <f t="shared" si="76"/>
        <v>3703.5174999999999</v>
      </c>
      <c r="K4880" t="s">
        <v>66</v>
      </c>
      <c r="L4880" t="s">
        <v>35</v>
      </c>
      <c r="M4880" t="s">
        <v>22</v>
      </c>
      <c r="N4880" t="s">
        <v>89</v>
      </c>
      <c r="O4880">
        <v>3.07</v>
      </c>
      <c r="P4880">
        <v>1.1000000000000001</v>
      </c>
      <c r="Q4880" t="s">
        <v>23</v>
      </c>
    </row>
    <row r="4881" spans="1:17" x14ac:dyDescent="0.3">
      <c r="A4881" t="s">
        <v>10146</v>
      </c>
      <c r="B4881" s="1">
        <v>45522</v>
      </c>
      <c r="C4881" t="s">
        <v>10147</v>
      </c>
      <c r="D4881" t="s">
        <v>40</v>
      </c>
      <c r="F4881">
        <v>12</v>
      </c>
      <c r="G4881">
        <v>12</v>
      </c>
      <c r="H4881">
        <v>656.99</v>
      </c>
      <c r="I4881">
        <v>755.5385</v>
      </c>
      <c r="J4881">
        <f t="shared" si="76"/>
        <v>9066.4619999999995</v>
      </c>
      <c r="K4881" t="s">
        <v>66</v>
      </c>
      <c r="L4881" t="s">
        <v>123</v>
      </c>
      <c r="M4881" t="s">
        <v>29</v>
      </c>
      <c r="N4881" t="s">
        <v>30</v>
      </c>
      <c r="O4881">
        <v>12.19</v>
      </c>
      <c r="P4881">
        <v>2.2999999999999998</v>
      </c>
      <c r="Q4881" t="s">
        <v>23</v>
      </c>
    </row>
    <row r="4882" spans="1:17" x14ac:dyDescent="0.3">
      <c r="A4882" t="s">
        <v>10148</v>
      </c>
      <c r="B4882" s="1">
        <v>43971</v>
      </c>
      <c r="C4882" t="s">
        <v>10149</v>
      </c>
      <c r="D4882" t="s">
        <v>85</v>
      </c>
      <c r="E4882" t="s">
        <v>82</v>
      </c>
      <c r="F4882">
        <v>20</v>
      </c>
      <c r="G4882">
        <v>19</v>
      </c>
      <c r="H4882">
        <v>1169.8</v>
      </c>
      <c r="I4882">
        <v>1286.78</v>
      </c>
      <c r="J4882">
        <f t="shared" si="76"/>
        <v>24448.82</v>
      </c>
      <c r="K4882" t="s">
        <v>66</v>
      </c>
      <c r="L4882" t="s">
        <v>42</v>
      </c>
      <c r="M4882" t="s">
        <v>36</v>
      </c>
      <c r="N4882" t="s">
        <v>30</v>
      </c>
      <c r="O4882">
        <v>16.350000000000001</v>
      </c>
      <c r="P4882">
        <v>3.7</v>
      </c>
      <c r="Q4882" t="s">
        <v>23</v>
      </c>
    </row>
    <row r="4883" spans="1:17" x14ac:dyDescent="0.3">
      <c r="A4883" t="s">
        <v>10150</v>
      </c>
      <c r="B4883" s="1">
        <v>45546</v>
      </c>
      <c r="C4883" t="s">
        <v>10151</v>
      </c>
      <c r="D4883" t="s">
        <v>33</v>
      </c>
      <c r="E4883" t="s">
        <v>62</v>
      </c>
      <c r="F4883">
        <v>15</v>
      </c>
      <c r="G4883">
        <v>12</v>
      </c>
      <c r="H4883">
        <v>905.27</v>
      </c>
      <c r="I4883">
        <v>968.63890000000004</v>
      </c>
      <c r="J4883">
        <f t="shared" si="76"/>
        <v>11623.666800000001</v>
      </c>
      <c r="K4883" t="s">
        <v>51</v>
      </c>
      <c r="L4883" t="s">
        <v>79</v>
      </c>
      <c r="M4883" t="s">
        <v>22</v>
      </c>
      <c r="N4883" t="s">
        <v>37</v>
      </c>
      <c r="O4883">
        <v>14.99</v>
      </c>
      <c r="P4883">
        <v>2.6</v>
      </c>
      <c r="Q4883" t="s">
        <v>23</v>
      </c>
    </row>
    <row r="4884" spans="1:17" x14ac:dyDescent="0.3">
      <c r="A4884" t="s">
        <v>10152</v>
      </c>
      <c r="B4884" s="1">
        <v>44843</v>
      </c>
      <c r="C4884" t="s">
        <v>10153</v>
      </c>
      <c r="D4884" t="s">
        <v>130</v>
      </c>
      <c r="E4884" t="s">
        <v>82</v>
      </c>
      <c r="F4884">
        <v>18</v>
      </c>
      <c r="G4884">
        <v>18</v>
      </c>
      <c r="H4884">
        <v>1412.79</v>
      </c>
      <c r="I4884">
        <v>1554.0690000000002</v>
      </c>
      <c r="J4884">
        <f t="shared" si="76"/>
        <v>27973.242000000002</v>
      </c>
      <c r="K4884" t="s">
        <v>51</v>
      </c>
      <c r="L4884" t="s">
        <v>42</v>
      </c>
      <c r="M4884" t="s">
        <v>71</v>
      </c>
      <c r="N4884" t="s">
        <v>30</v>
      </c>
      <c r="O4884">
        <v>13.28</v>
      </c>
      <c r="P4884">
        <v>0</v>
      </c>
      <c r="Q4884" t="s">
        <v>23</v>
      </c>
    </row>
    <row r="4885" spans="1:17" x14ac:dyDescent="0.3">
      <c r="A4885" t="s">
        <v>10154</v>
      </c>
      <c r="B4885" s="1">
        <v>45527</v>
      </c>
      <c r="C4885" t="s">
        <v>10155</v>
      </c>
      <c r="D4885" t="s">
        <v>61</v>
      </c>
      <c r="E4885" t="s">
        <v>70</v>
      </c>
      <c r="F4885">
        <v>17</v>
      </c>
      <c r="G4885">
        <v>15</v>
      </c>
      <c r="H4885">
        <v>289.64999999999998</v>
      </c>
      <c r="I4885">
        <v>318.61500000000001</v>
      </c>
      <c r="J4885">
        <f t="shared" si="76"/>
        <v>4779.2250000000004</v>
      </c>
      <c r="K4885" t="s">
        <v>66</v>
      </c>
      <c r="L4885" t="s">
        <v>123</v>
      </c>
      <c r="M4885" t="s">
        <v>36</v>
      </c>
      <c r="N4885" t="s">
        <v>67</v>
      </c>
      <c r="O4885">
        <v>39.18</v>
      </c>
      <c r="P4885">
        <v>1.2</v>
      </c>
      <c r="Q4885" t="s">
        <v>23</v>
      </c>
    </row>
    <row r="4886" spans="1:17" x14ac:dyDescent="0.3">
      <c r="A4886" t="s">
        <v>10156</v>
      </c>
      <c r="B4886" s="1">
        <v>44779</v>
      </c>
      <c r="C4886" t="s">
        <v>10157</v>
      </c>
      <c r="D4886" t="s">
        <v>65</v>
      </c>
      <c r="E4886" t="s">
        <v>82</v>
      </c>
      <c r="F4886">
        <v>19</v>
      </c>
      <c r="G4886">
        <v>18</v>
      </c>
      <c r="H4886">
        <v>331</v>
      </c>
      <c r="I4886">
        <v>360.79</v>
      </c>
      <c r="J4886">
        <f t="shared" si="76"/>
        <v>6494.22</v>
      </c>
      <c r="K4886" t="s">
        <v>47</v>
      </c>
      <c r="L4886" t="s">
        <v>86</v>
      </c>
      <c r="M4886" t="s">
        <v>29</v>
      </c>
      <c r="N4886" t="s">
        <v>30</v>
      </c>
      <c r="O4886">
        <v>9.69</v>
      </c>
      <c r="P4886">
        <v>1.5</v>
      </c>
      <c r="Q4886" t="s">
        <v>23</v>
      </c>
    </row>
    <row r="4887" spans="1:17" x14ac:dyDescent="0.3">
      <c r="A4887" t="s">
        <v>10158</v>
      </c>
      <c r="B4887" s="1">
        <v>44755</v>
      </c>
      <c r="C4887" t="s">
        <v>10159</v>
      </c>
      <c r="D4887" t="s">
        <v>56</v>
      </c>
      <c r="E4887" t="s">
        <v>26</v>
      </c>
      <c r="F4887">
        <v>4</v>
      </c>
      <c r="G4887">
        <v>4</v>
      </c>
      <c r="H4887">
        <v>465.77</v>
      </c>
      <c r="I4887">
        <v>512.34699999999998</v>
      </c>
      <c r="J4887">
        <f t="shared" si="76"/>
        <v>2049.3879999999999</v>
      </c>
      <c r="K4887" t="s">
        <v>47</v>
      </c>
      <c r="L4887" t="s">
        <v>35</v>
      </c>
      <c r="M4887" t="s">
        <v>22</v>
      </c>
      <c r="N4887" t="s">
        <v>53</v>
      </c>
      <c r="O4887">
        <v>17.260000000000002</v>
      </c>
      <c r="P4887">
        <v>2.2000000000000002</v>
      </c>
      <c r="Q4887" t="s">
        <v>74</v>
      </c>
    </row>
    <row r="4888" spans="1:17" x14ac:dyDescent="0.3">
      <c r="A4888" t="s">
        <v>10160</v>
      </c>
      <c r="B4888" s="1">
        <v>45021</v>
      </c>
      <c r="C4888" t="s">
        <v>10161</v>
      </c>
      <c r="D4888" t="s">
        <v>94</v>
      </c>
      <c r="E4888" t="s">
        <v>117</v>
      </c>
      <c r="F4888">
        <v>19</v>
      </c>
      <c r="G4888">
        <v>15</v>
      </c>
      <c r="H4888">
        <v>1037.71</v>
      </c>
      <c r="I4888">
        <v>1162.2352000000001</v>
      </c>
      <c r="J4888">
        <f t="shared" si="76"/>
        <v>17433.528000000002</v>
      </c>
      <c r="K4888" t="s">
        <v>66</v>
      </c>
      <c r="L4888" t="s">
        <v>79</v>
      </c>
      <c r="M4888" t="s">
        <v>22</v>
      </c>
      <c r="N4888" t="s">
        <v>37</v>
      </c>
      <c r="O4888">
        <v>49.78</v>
      </c>
      <c r="P4888">
        <v>4.7</v>
      </c>
      <c r="Q4888" t="s">
        <v>23</v>
      </c>
    </row>
    <row r="4889" spans="1:17" x14ac:dyDescent="0.3">
      <c r="A4889" t="s">
        <v>10162</v>
      </c>
      <c r="B4889" s="1">
        <v>44305</v>
      </c>
      <c r="C4889" t="s">
        <v>10163</v>
      </c>
      <c r="D4889" t="s">
        <v>94</v>
      </c>
      <c r="E4889" t="s">
        <v>95</v>
      </c>
      <c r="F4889">
        <v>12</v>
      </c>
      <c r="G4889">
        <v>11</v>
      </c>
      <c r="H4889">
        <v>1209.99</v>
      </c>
      <c r="I4889">
        <v>1294.6893</v>
      </c>
      <c r="J4889">
        <f t="shared" si="76"/>
        <v>14241.5823</v>
      </c>
      <c r="K4889" t="s">
        <v>47</v>
      </c>
      <c r="L4889" t="s">
        <v>28</v>
      </c>
      <c r="M4889" t="s">
        <v>36</v>
      </c>
      <c r="N4889" t="s">
        <v>67</v>
      </c>
      <c r="O4889">
        <v>9999</v>
      </c>
      <c r="P4889">
        <v>4.3</v>
      </c>
      <c r="Q4889" t="s">
        <v>23</v>
      </c>
    </row>
    <row r="4890" spans="1:17" x14ac:dyDescent="0.3">
      <c r="A4890" t="s">
        <v>10164</v>
      </c>
      <c r="B4890" s="1">
        <v>45271</v>
      </c>
      <c r="C4890" t="s">
        <v>10165</v>
      </c>
      <c r="D4890" t="s">
        <v>45</v>
      </c>
      <c r="E4890" t="s">
        <v>46</v>
      </c>
      <c r="F4890">
        <v>20</v>
      </c>
      <c r="G4890">
        <v>19</v>
      </c>
      <c r="H4890">
        <v>241.85</v>
      </c>
      <c r="I4890">
        <v>275.709</v>
      </c>
      <c r="J4890">
        <f t="shared" si="76"/>
        <v>5238.4710000000005</v>
      </c>
      <c r="K4890" t="s">
        <v>66</v>
      </c>
      <c r="L4890" t="s">
        <v>86</v>
      </c>
      <c r="M4890" t="s">
        <v>36</v>
      </c>
      <c r="N4890" t="s">
        <v>67</v>
      </c>
      <c r="O4890">
        <v>37.6</v>
      </c>
      <c r="P4890">
        <v>4.2</v>
      </c>
      <c r="Q4890" t="s">
        <v>23</v>
      </c>
    </row>
    <row r="4891" spans="1:17" x14ac:dyDescent="0.3">
      <c r="A4891" t="s">
        <v>10166</v>
      </c>
      <c r="B4891" s="1">
        <v>44739</v>
      </c>
      <c r="C4891" t="s">
        <v>10167</v>
      </c>
      <c r="D4891" t="s">
        <v>40</v>
      </c>
      <c r="E4891" t="s">
        <v>26</v>
      </c>
      <c r="F4891">
        <v>10</v>
      </c>
      <c r="G4891">
        <v>9</v>
      </c>
      <c r="H4891">
        <v>27.54</v>
      </c>
      <c r="I4891">
        <v>30.018600000000003</v>
      </c>
      <c r="J4891">
        <f t="shared" si="76"/>
        <v>270.16740000000004</v>
      </c>
      <c r="K4891" t="s">
        <v>27</v>
      </c>
      <c r="L4891" t="s">
        <v>28</v>
      </c>
      <c r="M4891" t="s">
        <v>71</v>
      </c>
      <c r="N4891" t="s">
        <v>53</v>
      </c>
      <c r="O4891">
        <v>29.39</v>
      </c>
      <c r="P4891">
        <v>1.2</v>
      </c>
      <c r="Q4891" t="s">
        <v>23</v>
      </c>
    </row>
    <row r="4892" spans="1:17" x14ac:dyDescent="0.3">
      <c r="A4892" t="s">
        <v>10168</v>
      </c>
      <c r="B4892" s="1">
        <v>44654</v>
      </c>
      <c r="C4892" t="s">
        <v>10169</v>
      </c>
      <c r="D4892" t="s">
        <v>116</v>
      </c>
      <c r="E4892" t="s">
        <v>50</v>
      </c>
      <c r="F4892">
        <v>13</v>
      </c>
      <c r="G4892">
        <v>13</v>
      </c>
      <c r="H4892">
        <v>702.11</v>
      </c>
      <c r="I4892">
        <v>744.23660000000007</v>
      </c>
      <c r="J4892">
        <f t="shared" si="76"/>
        <v>9675.0758000000005</v>
      </c>
      <c r="K4892" t="s">
        <v>66</v>
      </c>
      <c r="L4892" t="s">
        <v>123</v>
      </c>
      <c r="M4892" t="s">
        <v>22</v>
      </c>
      <c r="N4892" t="s">
        <v>30</v>
      </c>
      <c r="O4892">
        <v>34.65</v>
      </c>
      <c r="P4892">
        <v>2.8</v>
      </c>
      <c r="Q4892" t="s">
        <v>23</v>
      </c>
    </row>
    <row r="4893" spans="1:17" x14ac:dyDescent="0.3">
      <c r="A4893" t="s">
        <v>10170</v>
      </c>
      <c r="B4893" s="1">
        <v>44439</v>
      </c>
      <c r="C4893" t="s">
        <v>10171</v>
      </c>
      <c r="D4893" t="s">
        <v>56</v>
      </c>
      <c r="E4893" t="s">
        <v>57</v>
      </c>
      <c r="F4893">
        <v>1</v>
      </c>
      <c r="G4893">
        <v>1</v>
      </c>
      <c r="H4893">
        <v>611.57000000000005</v>
      </c>
      <c r="I4893">
        <v>654.37990000000013</v>
      </c>
      <c r="J4893">
        <f t="shared" si="76"/>
        <v>654.37990000000013</v>
      </c>
      <c r="K4893" t="s">
        <v>47</v>
      </c>
      <c r="L4893" t="s">
        <v>123</v>
      </c>
      <c r="M4893" t="s">
        <v>22</v>
      </c>
      <c r="N4893" t="s">
        <v>37</v>
      </c>
      <c r="O4893">
        <v>5.95</v>
      </c>
      <c r="P4893">
        <v>4</v>
      </c>
      <c r="Q4893" t="s">
        <v>23</v>
      </c>
    </row>
    <row r="4894" spans="1:17" x14ac:dyDescent="0.3">
      <c r="A4894" t="s">
        <v>4040</v>
      </c>
      <c r="B4894" s="1">
        <v>45581</v>
      </c>
      <c r="C4894" t="s">
        <v>10172</v>
      </c>
      <c r="D4894" t="s">
        <v>61</v>
      </c>
      <c r="E4894" t="s">
        <v>70</v>
      </c>
      <c r="F4894">
        <v>5</v>
      </c>
      <c r="G4894">
        <v>4</v>
      </c>
      <c r="H4894">
        <v>86.17</v>
      </c>
      <c r="I4894">
        <v>97.372099999999989</v>
      </c>
      <c r="J4894">
        <f t="shared" si="76"/>
        <v>389.48839999999996</v>
      </c>
      <c r="K4894" t="s">
        <v>66</v>
      </c>
      <c r="L4894" t="s">
        <v>42</v>
      </c>
      <c r="M4894" t="s">
        <v>29</v>
      </c>
      <c r="N4894" t="s">
        <v>37</v>
      </c>
      <c r="O4894">
        <v>46.89</v>
      </c>
      <c r="P4894">
        <v>3.7</v>
      </c>
      <c r="Q4894" t="s">
        <v>23</v>
      </c>
    </row>
    <row r="4895" spans="1:17" x14ac:dyDescent="0.3">
      <c r="A4895" t="s">
        <v>10173</v>
      </c>
      <c r="B4895" s="1">
        <v>44928</v>
      </c>
      <c r="C4895" t="s">
        <v>10174</v>
      </c>
      <c r="D4895" t="s">
        <v>33</v>
      </c>
      <c r="E4895" t="s">
        <v>70</v>
      </c>
      <c r="F4895">
        <v>15</v>
      </c>
      <c r="G4895">
        <v>13</v>
      </c>
      <c r="H4895">
        <v>1094.02</v>
      </c>
      <c r="I4895">
        <v>1181.5416</v>
      </c>
      <c r="J4895">
        <f t="shared" si="76"/>
        <v>15360.040800000001</v>
      </c>
      <c r="K4895" t="s">
        <v>20</v>
      </c>
      <c r="L4895" t="s">
        <v>42</v>
      </c>
      <c r="M4895" t="s">
        <v>22</v>
      </c>
      <c r="N4895" t="s">
        <v>30</v>
      </c>
      <c r="O4895">
        <v>45.56</v>
      </c>
      <c r="P4895">
        <v>4.0999999999999996</v>
      </c>
      <c r="Q4895" t="s">
        <v>23</v>
      </c>
    </row>
    <row r="4896" spans="1:17" x14ac:dyDescent="0.3">
      <c r="A4896" t="s">
        <v>10175</v>
      </c>
      <c r="B4896" s="1">
        <v>44205</v>
      </c>
      <c r="C4896" t="s">
        <v>7004</v>
      </c>
      <c r="D4896" t="s">
        <v>133</v>
      </c>
      <c r="E4896" t="s">
        <v>50</v>
      </c>
      <c r="F4896">
        <v>13</v>
      </c>
      <c r="G4896">
        <v>11</v>
      </c>
      <c r="H4896">
        <v>613.96</v>
      </c>
      <c r="I4896">
        <v>675.35600000000011</v>
      </c>
      <c r="J4896">
        <f t="shared" si="76"/>
        <v>7428.9160000000011</v>
      </c>
      <c r="K4896" t="s">
        <v>51</v>
      </c>
      <c r="L4896" t="s">
        <v>123</v>
      </c>
      <c r="M4896" t="s">
        <v>22</v>
      </c>
      <c r="N4896" t="s">
        <v>30</v>
      </c>
      <c r="O4896">
        <v>46.38</v>
      </c>
      <c r="P4896">
        <v>2.4</v>
      </c>
      <c r="Q4896" t="s">
        <v>23</v>
      </c>
    </row>
    <row r="4897" spans="1:17" x14ac:dyDescent="0.3">
      <c r="A4897" t="s">
        <v>10176</v>
      </c>
      <c r="B4897" s="1">
        <v>45183</v>
      </c>
      <c r="C4897" t="s">
        <v>10177</v>
      </c>
      <c r="D4897" t="s">
        <v>77</v>
      </c>
      <c r="E4897" t="s">
        <v>78</v>
      </c>
      <c r="F4897">
        <v>6</v>
      </c>
      <c r="G4897">
        <v>5</v>
      </c>
      <c r="H4897">
        <v>964.59</v>
      </c>
      <c r="I4897">
        <v>1022.4654</v>
      </c>
      <c r="J4897">
        <f t="shared" si="76"/>
        <v>5112.3270000000002</v>
      </c>
      <c r="K4897" t="s">
        <v>51</v>
      </c>
      <c r="L4897" t="s">
        <v>28</v>
      </c>
      <c r="M4897" t="s">
        <v>71</v>
      </c>
      <c r="N4897" t="s">
        <v>67</v>
      </c>
      <c r="O4897">
        <v>37.909999999999997</v>
      </c>
      <c r="P4897">
        <v>2</v>
      </c>
      <c r="Q4897" t="s">
        <v>23</v>
      </c>
    </row>
    <row r="4898" spans="1:17" x14ac:dyDescent="0.3">
      <c r="A4898" t="s">
        <v>10178</v>
      </c>
      <c r="B4898" s="1">
        <v>44294</v>
      </c>
      <c r="C4898" t="s">
        <v>10179</v>
      </c>
      <c r="D4898" t="s">
        <v>130</v>
      </c>
      <c r="E4898" t="s">
        <v>82</v>
      </c>
      <c r="F4898">
        <v>2</v>
      </c>
      <c r="G4898">
        <v>2</v>
      </c>
      <c r="H4898">
        <v>1056.18</v>
      </c>
      <c r="I4898">
        <v>1182.9216000000001</v>
      </c>
      <c r="J4898">
        <f t="shared" si="76"/>
        <v>2365.8432000000003</v>
      </c>
      <c r="K4898" t="s">
        <v>66</v>
      </c>
      <c r="L4898" t="s">
        <v>35</v>
      </c>
      <c r="M4898" t="s">
        <v>22</v>
      </c>
      <c r="N4898" t="s">
        <v>67</v>
      </c>
      <c r="O4898">
        <v>41.79</v>
      </c>
      <c r="P4898">
        <v>2.7</v>
      </c>
      <c r="Q4898" t="s">
        <v>23</v>
      </c>
    </row>
    <row r="4899" spans="1:17" x14ac:dyDescent="0.3">
      <c r="A4899" t="s">
        <v>10180</v>
      </c>
      <c r="B4899" s="1">
        <v>44869</v>
      </c>
      <c r="C4899" t="s">
        <v>10181</v>
      </c>
      <c r="D4899" t="s">
        <v>116</v>
      </c>
      <c r="E4899" t="s">
        <v>95</v>
      </c>
      <c r="F4899">
        <v>12</v>
      </c>
      <c r="G4899">
        <v>11</v>
      </c>
      <c r="H4899">
        <v>776.33</v>
      </c>
      <c r="I4899">
        <v>861.72630000000015</v>
      </c>
      <c r="J4899">
        <f t="shared" si="76"/>
        <v>9478.9893000000011</v>
      </c>
      <c r="K4899" t="s">
        <v>47</v>
      </c>
      <c r="L4899" t="s">
        <v>42</v>
      </c>
      <c r="M4899" t="s">
        <v>71</v>
      </c>
      <c r="N4899" t="s">
        <v>89</v>
      </c>
      <c r="O4899">
        <v>48.34</v>
      </c>
      <c r="P4899">
        <v>1.8</v>
      </c>
      <c r="Q4899" t="s">
        <v>23</v>
      </c>
    </row>
    <row r="4900" spans="1:17" x14ac:dyDescent="0.3">
      <c r="A4900" t="s">
        <v>10182</v>
      </c>
      <c r="B4900" s="1">
        <v>44808</v>
      </c>
      <c r="C4900" t="s">
        <v>10183</v>
      </c>
      <c r="D4900" t="s">
        <v>45</v>
      </c>
      <c r="E4900" t="s">
        <v>110</v>
      </c>
      <c r="F4900">
        <v>19</v>
      </c>
      <c r="G4900">
        <v>18</v>
      </c>
      <c r="H4900">
        <v>1242.33</v>
      </c>
      <c r="I4900">
        <v>1341.7164</v>
      </c>
      <c r="J4900">
        <f t="shared" si="76"/>
        <v>24150.895199999999</v>
      </c>
      <c r="K4900" t="s">
        <v>10184</v>
      </c>
      <c r="L4900" t="s">
        <v>42</v>
      </c>
      <c r="M4900" t="s">
        <v>36</v>
      </c>
      <c r="N4900" t="s">
        <v>30</v>
      </c>
      <c r="O4900">
        <v>31.18</v>
      </c>
      <c r="P4900">
        <v>1.4</v>
      </c>
      <c r="Q4900" t="s">
        <v>74</v>
      </c>
    </row>
    <row r="4901" spans="1:17" x14ac:dyDescent="0.3">
      <c r="A4901" t="s">
        <v>10185</v>
      </c>
      <c r="B4901" s="1">
        <v>44521</v>
      </c>
      <c r="C4901" t="s">
        <v>10186</v>
      </c>
      <c r="D4901" t="s">
        <v>130</v>
      </c>
      <c r="E4901" t="s">
        <v>82</v>
      </c>
      <c r="F4901">
        <v>16</v>
      </c>
      <c r="G4901">
        <v>13</v>
      </c>
      <c r="H4901">
        <v>934.27</v>
      </c>
      <c r="I4901">
        <v>1046.3824000000002</v>
      </c>
      <c r="J4901">
        <f t="shared" si="76"/>
        <v>13602.971200000002</v>
      </c>
      <c r="K4901" t="s">
        <v>51</v>
      </c>
      <c r="L4901" t="s">
        <v>28</v>
      </c>
      <c r="M4901" t="s">
        <v>22</v>
      </c>
      <c r="N4901" t="s">
        <v>67</v>
      </c>
      <c r="O4901">
        <v>16.36</v>
      </c>
      <c r="P4901">
        <v>3.5</v>
      </c>
      <c r="Q4901" t="s">
        <v>74</v>
      </c>
    </row>
    <row r="4902" spans="1:17" x14ac:dyDescent="0.3">
      <c r="A4902" t="s">
        <v>10187</v>
      </c>
      <c r="B4902" s="1">
        <v>44164</v>
      </c>
      <c r="C4902" t="s">
        <v>10188</v>
      </c>
      <c r="D4902" t="s">
        <v>61</v>
      </c>
      <c r="E4902" t="s">
        <v>62</v>
      </c>
      <c r="F4902">
        <v>13</v>
      </c>
      <c r="G4902">
        <v>13</v>
      </c>
      <c r="H4902">
        <v>352.56</v>
      </c>
      <c r="I4902">
        <v>370.18800000000005</v>
      </c>
      <c r="J4902">
        <f t="shared" si="76"/>
        <v>4812.4440000000004</v>
      </c>
      <c r="K4902" t="s">
        <v>27</v>
      </c>
      <c r="L4902" t="s">
        <v>35</v>
      </c>
      <c r="M4902" t="s">
        <v>71</v>
      </c>
      <c r="N4902" t="s">
        <v>53</v>
      </c>
      <c r="O4902">
        <v>47.08</v>
      </c>
      <c r="P4902">
        <v>2.9</v>
      </c>
      <c r="Q4902" t="s">
        <v>23</v>
      </c>
    </row>
    <row r="4903" spans="1:17" x14ac:dyDescent="0.3">
      <c r="A4903" t="s">
        <v>10189</v>
      </c>
      <c r="B4903" s="1">
        <v>44893</v>
      </c>
      <c r="C4903" t="s">
        <v>10190</v>
      </c>
      <c r="D4903" t="s">
        <v>56</v>
      </c>
      <c r="E4903" t="s">
        <v>26</v>
      </c>
      <c r="F4903">
        <v>12</v>
      </c>
      <c r="G4903">
        <v>10</v>
      </c>
      <c r="H4903">
        <v>1168.83</v>
      </c>
      <c r="I4903">
        <v>1344.1544999999999</v>
      </c>
      <c r="J4903">
        <f t="shared" si="76"/>
        <v>13441.544999999998</v>
      </c>
      <c r="K4903" t="s">
        <v>27</v>
      </c>
      <c r="L4903" t="s">
        <v>21</v>
      </c>
      <c r="M4903" t="s">
        <v>71</v>
      </c>
      <c r="N4903" t="s">
        <v>37</v>
      </c>
      <c r="O4903">
        <v>10.79</v>
      </c>
      <c r="P4903">
        <v>4.4000000000000004</v>
      </c>
      <c r="Q4903" t="s">
        <v>23</v>
      </c>
    </row>
    <row r="4904" spans="1:17" x14ac:dyDescent="0.3">
      <c r="A4904" t="s">
        <v>10191</v>
      </c>
      <c r="B4904" s="1">
        <v>44352</v>
      </c>
      <c r="C4904" t="s">
        <v>10192</v>
      </c>
      <c r="D4904" t="s">
        <v>133</v>
      </c>
      <c r="E4904" t="s">
        <v>50</v>
      </c>
      <c r="F4904">
        <v>5</v>
      </c>
      <c r="G4904">
        <v>5</v>
      </c>
      <c r="H4904">
        <v>423.53</v>
      </c>
      <c r="I4904">
        <v>478.58889999999991</v>
      </c>
      <c r="J4904">
        <f t="shared" si="76"/>
        <v>2392.9444999999996</v>
      </c>
      <c r="K4904" t="s">
        <v>47</v>
      </c>
      <c r="L4904" t="s">
        <v>123</v>
      </c>
      <c r="M4904" t="s">
        <v>36</v>
      </c>
      <c r="N4904" t="s">
        <v>89</v>
      </c>
      <c r="O4904">
        <v>19.079999999999998</v>
      </c>
      <c r="P4904">
        <v>1.3</v>
      </c>
      <c r="Q4904" t="s">
        <v>23</v>
      </c>
    </row>
    <row r="4905" spans="1:17" x14ac:dyDescent="0.3">
      <c r="A4905" t="s">
        <v>10193</v>
      </c>
      <c r="B4905" s="1">
        <v>45244</v>
      </c>
      <c r="C4905" t="s">
        <v>10194</v>
      </c>
      <c r="D4905" t="s">
        <v>141</v>
      </c>
      <c r="E4905" t="s">
        <v>95</v>
      </c>
      <c r="F4905">
        <v>9</v>
      </c>
      <c r="G4905">
        <v>9</v>
      </c>
      <c r="H4905">
        <v>1164.3399999999999</v>
      </c>
      <c r="I4905">
        <v>1222.557</v>
      </c>
      <c r="J4905">
        <f t="shared" si="76"/>
        <v>11003.013000000001</v>
      </c>
      <c r="K4905" t="s">
        <v>20</v>
      </c>
      <c r="L4905" t="s">
        <v>123</v>
      </c>
      <c r="M4905" t="s">
        <v>22</v>
      </c>
      <c r="N4905" t="s">
        <v>53</v>
      </c>
      <c r="O4905">
        <v>38.4</v>
      </c>
      <c r="P4905">
        <v>4.5</v>
      </c>
      <c r="Q4905" t="s">
        <v>23</v>
      </c>
    </row>
    <row r="4906" spans="1:17" x14ac:dyDescent="0.3">
      <c r="A4906" t="s">
        <v>10195</v>
      </c>
      <c r="B4906" s="1">
        <v>44543</v>
      </c>
      <c r="C4906" t="s">
        <v>10196</v>
      </c>
      <c r="D4906" t="s">
        <v>40</v>
      </c>
      <c r="E4906" t="s">
        <v>10197</v>
      </c>
      <c r="F4906">
        <v>3</v>
      </c>
      <c r="G4906">
        <v>2</v>
      </c>
      <c r="H4906">
        <v>436.92</v>
      </c>
      <c r="I4906">
        <v>489.35040000000004</v>
      </c>
      <c r="J4906">
        <f t="shared" si="76"/>
        <v>978.70080000000007</v>
      </c>
      <c r="K4906" t="s">
        <v>47</v>
      </c>
      <c r="L4906" t="s">
        <v>28</v>
      </c>
      <c r="M4906" t="s">
        <v>22</v>
      </c>
      <c r="N4906" t="s">
        <v>67</v>
      </c>
      <c r="O4906">
        <v>32.44</v>
      </c>
      <c r="P4906">
        <v>3.7</v>
      </c>
      <c r="Q4906" t="s">
        <v>111</v>
      </c>
    </row>
    <row r="4907" spans="1:17" x14ac:dyDescent="0.3">
      <c r="A4907" t="s">
        <v>10198</v>
      </c>
      <c r="B4907" s="1">
        <v>45270</v>
      </c>
      <c r="D4907" t="s">
        <v>130</v>
      </c>
      <c r="E4907" t="s">
        <v>82</v>
      </c>
      <c r="F4907">
        <v>5</v>
      </c>
      <c r="G4907">
        <v>4</v>
      </c>
      <c r="H4907">
        <v>843.85</v>
      </c>
      <c r="I4907">
        <v>919.79650000000004</v>
      </c>
      <c r="J4907">
        <f t="shared" si="76"/>
        <v>3679.1860000000001</v>
      </c>
      <c r="K4907" t="s">
        <v>66</v>
      </c>
      <c r="L4907" t="s">
        <v>79</v>
      </c>
      <c r="M4907" t="s">
        <v>36</v>
      </c>
      <c r="N4907" t="s">
        <v>30</v>
      </c>
      <c r="O4907">
        <v>42.08</v>
      </c>
      <c r="P4907">
        <v>1.7</v>
      </c>
      <c r="Q4907" t="s">
        <v>23</v>
      </c>
    </row>
    <row r="4908" spans="1:17" x14ac:dyDescent="0.3">
      <c r="A4908" t="s">
        <v>10199</v>
      </c>
      <c r="B4908" s="1" t="s">
        <v>2317</v>
      </c>
      <c r="C4908" t="s">
        <v>10200</v>
      </c>
      <c r="D4908" t="s">
        <v>94</v>
      </c>
      <c r="E4908" t="s">
        <v>50</v>
      </c>
      <c r="F4908">
        <v>15</v>
      </c>
      <c r="G4908">
        <v>14</v>
      </c>
      <c r="H4908">
        <v>1097.5999999999999</v>
      </c>
      <c r="I4908">
        <v>1152.48</v>
      </c>
      <c r="J4908">
        <f t="shared" si="76"/>
        <v>16134.720000000001</v>
      </c>
      <c r="K4908" t="s">
        <v>66</v>
      </c>
      <c r="L4908" t="s">
        <v>42</v>
      </c>
      <c r="M4908" t="s">
        <v>71</v>
      </c>
      <c r="N4908" t="s">
        <v>53</v>
      </c>
      <c r="O4908">
        <v>40.83</v>
      </c>
      <c r="P4908">
        <v>4</v>
      </c>
    </row>
    <row r="4909" spans="1:17" x14ac:dyDescent="0.3">
      <c r="A4909" t="s">
        <v>10201</v>
      </c>
      <c r="B4909" s="1">
        <v>44660</v>
      </c>
      <c r="C4909" t="s">
        <v>10202</v>
      </c>
      <c r="D4909" t="s">
        <v>65</v>
      </c>
      <c r="E4909" t="s">
        <v>78</v>
      </c>
      <c r="F4909">
        <v>12</v>
      </c>
      <c r="G4909">
        <v>11</v>
      </c>
      <c r="H4909">
        <v>929.39</v>
      </c>
      <c r="I4909">
        <v>1068.7984999999999</v>
      </c>
      <c r="J4909">
        <f t="shared" si="76"/>
        <v>11756.783499999998</v>
      </c>
      <c r="K4909" t="s">
        <v>47</v>
      </c>
      <c r="L4909" t="s">
        <v>10203</v>
      </c>
      <c r="M4909" t="s">
        <v>22</v>
      </c>
      <c r="N4909" t="s">
        <v>89</v>
      </c>
      <c r="O4909">
        <v>32.369999999999997</v>
      </c>
      <c r="P4909">
        <v>1.3</v>
      </c>
      <c r="Q4909" t="s">
        <v>23</v>
      </c>
    </row>
    <row r="4910" spans="1:17" x14ac:dyDescent="0.3">
      <c r="A4910" t="s">
        <v>10204</v>
      </c>
      <c r="B4910" s="1">
        <v>44511</v>
      </c>
      <c r="C4910" t="s">
        <v>10205</v>
      </c>
      <c r="D4910" t="s">
        <v>116</v>
      </c>
      <c r="E4910" t="s">
        <v>50</v>
      </c>
      <c r="F4910">
        <v>17</v>
      </c>
      <c r="G4910">
        <v>15</v>
      </c>
      <c r="H4910">
        <v>458</v>
      </c>
      <c r="I4910">
        <v>490.06</v>
      </c>
      <c r="J4910">
        <f t="shared" si="76"/>
        <v>7350.9</v>
      </c>
      <c r="K4910" t="s">
        <v>66</v>
      </c>
      <c r="L4910" t="s">
        <v>21</v>
      </c>
      <c r="M4910" t="s">
        <v>10206</v>
      </c>
      <c r="N4910" t="s">
        <v>37</v>
      </c>
      <c r="O4910">
        <v>45.11</v>
      </c>
      <c r="P4910">
        <v>1.9</v>
      </c>
      <c r="Q4910" t="s">
        <v>23</v>
      </c>
    </row>
    <row r="4911" spans="1:17" x14ac:dyDescent="0.3">
      <c r="A4911" t="s">
        <v>10207</v>
      </c>
      <c r="B4911" s="1">
        <v>44716</v>
      </c>
      <c r="C4911" t="s">
        <v>10208</v>
      </c>
      <c r="D4911" t="s">
        <v>77</v>
      </c>
      <c r="E4911" t="s">
        <v>19</v>
      </c>
      <c r="F4911">
        <v>12</v>
      </c>
      <c r="G4911">
        <v>12</v>
      </c>
      <c r="H4911">
        <v>1163.82</v>
      </c>
      <c r="I4911">
        <v>1245.2873999999999</v>
      </c>
      <c r="J4911">
        <f t="shared" si="76"/>
        <v>14943.448799999998</v>
      </c>
      <c r="K4911" t="s">
        <v>20</v>
      </c>
      <c r="L4911" t="s">
        <v>42</v>
      </c>
      <c r="M4911" t="s">
        <v>22</v>
      </c>
      <c r="N4911" t="s">
        <v>37</v>
      </c>
      <c r="O4911">
        <v>19.03</v>
      </c>
      <c r="P4911">
        <v>1.1000000000000001</v>
      </c>
      <c r="Q4911" t="s">
        <v>205</v>
      </c>
    </row>
    <row r="4912" spans="1:17" x14ac:dyDescent="0.3">
      <c r="A4912" t="s">
        <v>10209</v>
      </c>
      <c r="B4912" s="1">
        <v>44825</v>
      </c>
      <c r="C4912" t="s">
        <v>10210</v>
      </c>
      <c r="D4912" t="s">
        <v>65</v>
      </c>
      <c r="E4912" t="s">
        <v>10211</v>
      </c>
      <c r="F4912">
        <v>9</v>
      </c>
      <c r="G4912">
        <v>9</v>
      </c>
      <c r="H4912">
        <v>608.49</v>
      </c>
      <c r="I4912">
        <v>657.16920000000005</v>
      </c>
      <c r="J4912">
        <f t="shared" si="76"/>
        <v>5914.5228000000006</v>
      </c>
      <c r="K4912" t="s">
        <v>47</v>
      </c>
      <c r="L4912" t="s">
        <v>123</v>
      </c>
      <c r="M4912" t="s">
        <v>36</v>
      </c>
      <c r="N4912" t="s">
        <v>89</v>
      </c>
      <c r="O4912">
        <v>46.5</v>
      </c>
      <c r="P4912">
        <v>2.4</v>
      </c>
      <c r="Q4912" t="s">
        <v>23</v>
      </c>
    </row>
    <row r="4913" spans="1:17" x14ac:dyDescent="0.3">
      <c r="A4913" t="s">
        <v>10212</v>
      </c>
      <c r="B4913" s="1">
        <v>45432</v>
      </c>
      <c r="C4913" t="s">
        <v>10213</v>
      </c>
      <c r="D4913" t="s">
        <v>65</v>
      </c>
      <c r="E4913" t="s">
        <v>19</v>
      </c>
      <c r="F4913">
        <v>4</v>
      </c>
      <c r="G4913">
        <v>4</v>
      </c>
      <c r="H4913">
        <v>935.65</v>
      </c>
      <c r="I4913">
        <v>1066.6410000000001</v>
      </c>
      <c r="J4913">
        <f t="shared" si="76"/>
        <v>4266.5640000000003</v>
      </c>
      <c r="K4913" t="s">
        <v>47</v>
      </c>
      <c r="L4913" t="s">
        <v>10214</v>
      </c>
      <c r="M4913" t="s">
        <v>22</v>
      </c>
      <c r="N4913" t="s">
        <v>10215</v>
      </c>
      <c r="O4913">
        <v>29.37</v>
      </c>
      <c r="P4913">
        <v>4.3</v>
      </c>
      <c r="Q4913" t="s">
        <v>23</v>
      </c>
    </row>
    <row r="4914" spans="1:17" x14ac:dyDescent="0.3">
      <c r="A4914" t="s">
        <v>10216</v>
      </c>
      <c r="B4914" s="1">
        <v>45159</v>
      </c>
      <c r="C4914" t="s">
        <v>10217</v>
      </c>
      <c r="D4914" t="s">
        <v>141</v>
      </c>
      <c r="E4914" t="s">
        <v>95</v>
      </c>
      <c r="F4914">
        <v>9</v>
      </c>
      <c r="G4914">
        <v>9</v>
      </c>
      <c r="H4914">
        <v>364.12</v>
      </c>
      <c r="I4914">
        <v>400.53200000000004</v>
      </c>
      <c r="J4914">
        <f t="shared" si="76"/>
        <v>3604.7880000000005</v>
      </c>
      <c r="K4914" t="s">
        <v>20</v>
      </c>
      <c r="L4914" t="s">
        <v>79</v>
      </c>
      <c r="M4914" t="s">
        <v>10218</v>
      </c>
      <c r="N4914" t="s">
        <v>30</v>
      </c>
      <c r="O4914">
        <v>20.98</v>
      </c>
      <c r="P4914">
        <v>3</v>
      </c>
      <c r="Q4914" t="s">
        <v>23</v>
      </c>
    </row>
    <row r="4915" spans="1:17" x14ac:dyDescent="0.3">
      <c r="A4915" t="s">
        <v>10219</v>
      </c>
      <c r="B4915" s="1">
        <v>44354</v>
      </c>
      <c r="C4915" t="s">
        <v>10220</v>
      </c>
      <c r="D4915" t="s">
        <v>33</v>
      </c>
      <c r="E4915" t="s">
        <v>62</v>
      </c>
      <c r="F4915">
        <v>3</v>
      </c>
      <c r="G4915">
        <v>2</v>
      </c>
      <c r="H4915">
        <v>97.22</v>
      </c>
      <c r="I4915">
        <v>104.99760000000001</v>
      </c>
      <c r="J4915">
        <f t="shared" si="76"/>
        <v>209.99520000000001</v>
      </c>
      <c r="K4915" t="s">
        <v>47</v>
      </c>
      <c r="L4915" t="s">
        <v>6110</v>
      </c>
      <c r="M4915" t="s">
        <v>29</v>
      </c>
      <c r="N4915" t="s">
        <v>89</v>
      </c>
      <c r="O4915">
        <v>49.57</v>
      </c>
      <c r="P4915">
        <v>1.9</v>
      </c>
      <c r="Q4915" t="s">
        <v>74</v>
      </c>
    </row>
    <row r="4916" spans="1:17" x14ac:dyDescent="0.3">
      <c r="A4916" t="s">
        <v>10221</v>
      </c>
      <c r="B4916" s="1">
        <v>44470</v>
      </c>
      <c r="C4916" t="s">
        <v>10222</v>
      </c>
      <c r="D4916" t="s">
        <v>56</v>
      </c>
      <c r="E4916" t="s">
        <v>41</v>
      </c>
      <c r="F4916">
        <v>8</v>
      </c>
      <c r="G4916">
        <v>6</v>
      </c>
      <c r="H4916">
        <v>139.08000000000001</v>
      </c>
      <c r="I4916">
        <v>147.42480000000003</v>
      </c>
      <c r="J4916">
        <f t="shared" si="76"/>
        <v>884.54880000000026</v>
      </c>
      <c r="K4916" t="s">
        <v>20</v>
      </c>
      <c r="L4916" t="s">
        <v>35</v>
      </c>
      <c r="M4916" t="s">
        <v>36</v>
      </c>
      <c r="N4916" t="s">
        <v>67</v>
      </c>
      <c r="O4916">
        <v>43.62</v>
      </c>
      <c r="P4916">
        <v>3</v>
      </c>
      <c r="Q4916" t="s">
        <v>23</v>
      </c>
    </row>
    <row r="4917" spans="1:17" x14ac:dyDescent="0.3">
      <c r="A4917" t="s">
        <v>10223</v>
      </c>
      <c r="B4917" s="1">
        <v>44138</v>
      </c>
      <c r="C4917" t="s">
        <v>10224</v>
      </c>
      <c r="E4917" t="s">
        <v>78</v>
      </c>
      <c r="F4917">
        <v>16</v>
      </c>
      <c r="G4917">
        <v>16</v>
      </c>
      <c r="H4917">
        <v>1120.3</v>
      </c>
      <c r="I4917">
        <v>1187.518</v>
      </c>
      <c r="J4917">
        <f t="shared" si="76"/>
        <v>19000.288</v>
      </c>
      <c r="K4917" t="s">
        <v>51</v>
      </c>
      <c r="L4917" t="s">
        <v>123</v>
      </c>
      <c r="M4917" t="s">
        <v>71</v>
      </c>
      <c r="N4917" t="s">
        <v>37</v>
      </c>
      <c r="O4917">
        <v>17.170000000000002</v>
      </c>
      <c r="P4917">
        <v>1.8</v>
      </c>
      <c r="Q4917" t="s">
        <v>23</v>
      </c>
    </row>
    <row r="4918" spans="1:17" x14ac:dyDescent="0.3">
      <c r="A4918" t="s">
        <v>10225</v>
      </c>
      <c r="B4918" s="1">
        <v>44524</v>
      </c>
      <c r="C4918" t="s">
        <v>7512</v>
      </c>
      <c r="D4918" t="s">
        <v>116</v>
      </c>
      <c r="E4918" t="s">
        <v>50</v>
      </c>
      <c r="F4918">
        <v>20</v>
      </c>
      <c r="G4918">
        <v>17</v>
      </c>
      <c r="H4918">
        <v>1008.01</v>
      </c>
      <c r="I4918">
        <v>1149.1314000000002</v>
      </c>
      <c r="J4918">
        <f t="shared" si="76"/>
        <v>19535.233800000002</v>
      </c>
      <c r="K4918" t="s">
        <v>27</v>
      </c>
      <c r="L4918" t="s">
        <v>35</v>
      </c>
      <c r="M4918" t="s">
        <v>71</v>
      </c>
      <c r="N4918" t="s">
        <v>53</v>
      </c>
      <c r="O4918">
        <v>39.35</v>
      </c>
      <c r="P4918">
        <v>1.1000000000000001</v>
      </c>
      <c r="Q4918" t="s">
        <v>111</v>
      </c>
    </row>
    <row r="4919" spans="1:17" x14ac:dyDescent="0.3">
      <c r="A4919" t="s">
        <v>10226</v>
      </c>
      <c r="B4919" s="1">
        <v>45113</v>
      </c>
      <c r="C4919" t="s">
        <v>10227</v>
      </c>
      <c r="D4919" t="s">
        <v>85</v>
      </c>
      <c r="E4919" t="s">
        <v>19</v>
      </c>
      <c r="F4919">
        <v>10</v>
      </c>
      <c r="G4919">
        <v>8</v>
      </c>
      <c r="H4919">
        <v>869.98</v>
      </c>
      <c r="I4919">
        <v>974.37760000000014</v>
      </c>
      <c r="J4919">
        <f t="shared" si="76"/>
        <v>7795.0208000000011</v>
      </c>
      <c r="K4919" t="s">
        <v>20</v>
      </c>
      <c r="L4919" t="s">
        <v>21</v>
      </c>
      <c r="M4919" t="s">
        <v>71</v>
      </c>
      <c r="N4919" t="s">
        <v>89</v>
      </c>
      <c r="O4919">
        <v>8.18</v>
      </c>
      <c r="P4919">
        <v>4.4000000000000004</v>
      </c>
      <c r="Q4919" t="s">
        <v>23</v>
      </c>
    </row>
    <row r="4920" spans="1:17" x14ac:dyDescent="0.3">
      <c r="A4920" t="s">
        <v>10228</v>
      </c>
      <c r="B4920" s="1">
        <v>45084</v>
      </c>
      <c r="C4920" t="s">
        <v>10229</v>
      </c>
      <c r="D4920" t="s">
        <v>133</v>
      </c>
      <c r="E4920" t="s">
        <v>50</v>
      </c>
      <c r="F4920">
        <v>7</v>
      </c>
      <c r="G4920">
        <v>6</v>
      </c>
      <c r="H4920">
        <v>1098.6600000000001</v>
      </c>
      <c r="I4920">
        <v>1197.5394000000001</v>
      </c>
      <c r="J4920">
        <f t="shared" si="76"/>
        <v>7185.2364000000007</v>
      </c>
      <c r="K4920" t="s">
        <v>27</v>
      </c>
      <c r="L4920" t="s">
        <v>28</v>
      </c>
      <c r="M4920" t="s">
        <v>71</v>
      </c>
      <c r="N4920" t="s">
        <v>89</v>
      </c>
      <c r="O4920">
        <v>39.39</v>
      </c>
      <c r="P4920">
        <v>1.4</v>
      </c>
      <c r="Q4920" t="s">
        <v>23</v>
      </c>
    </row>
    <row r="4921" spans="1:17" x14ac:dyDescent="0.3">
      <c r="A4921" t="s">
        <v>10230</v>
      </c>
      <c r="B4921" s="1">
        <v>45002</v>
      </c>
      <c r="D4921" t="s">
        <v>1055</v>
      </c>
      <c r="E4921" t="s">
        <v>50</v>
      </c>
      <c r="F4921">
        <v>8</v>
      </c>
      <c r="G4921">
        <v>7</v>
      </c>
      <c r="H4921">
        <v>347.79</v>
      </c>
      <c r="I4921">
        <v>386.04690000000005</v>
      </c>
      <c r="J4921">
        <f t="shared" si="76"/>
        <v>2702.3283000000001</v>
      </c>
      <c r="K4921" t="s">
        <v>27</v>
      </c>
      <c r="L4921" t="s">
        <v>35</v>
      </c>
      <c r="M4921" t="s">
        <v>22</v>
      </c>
      <c r="N4921" t="s">
        <v>67</v>
      </c>
      <c r="O4921">
        <v>28.41</v>
      </c>
      <c r="P4921">
        <v>3.3</v>
      </c>
      <c r="Q4921" t="s">
        <v>23</v>
      </c>
    </row>
    <row r="4922" spans="1:17" x14ac:dyDescent="0.3">
      <c r="A4922" t="s">
        <v>10231</v>
      </c>
      <c r="B4922" s="1">
        <v>44381</v>
      </c>
      <c r="C4922" t="s">
        <v>10232</v>
      </c>
      <c r="D4922" t="s">
        <v>141</v>
      </c>
      <c r="E4922" t="s">
        <v>95</v>
      </c>
      <c r="F4922">
        <v>17</v>
      </c>
      <c r="G4922">
        <v>14</v>
      </c>
      <c r="H4922">
        <v>1088.96</v>
      </c>
      <c r="I4922">
        <v>1165.1872000000001</v>
      </c>
      <c r="J4922">
        <f t="shared" si="76"/>
        <v>16312.620800000001</v>
      </c>
      <c r="K4922" t="s">
        <v>47</v>
      </c>
      <c r="L4922" t="s">
        <v>123</v>
      </c>
      <c r="M4922" t="s">
        <v>71</v>
      </c>
      <c r="N4922" t="s">
        <v>37</v>
      </c>
      <c r="O4922">
        <v>16.28</v>
      </c>
      <c r="P4922">
        <v>3.5</v>
      </c>
      <c r="Q4922" t="s">
        <v>23</v>
      </c>
    </row>
    <row r="4923" spans="1:17" x14ac:dyDescent="0.3">
      <c r="A4923" t="s">
        <v>10233</v>
      </c>
      <c r="B4923" s="1">
        <v>44209</v>
      </c>
      <c r="C4923" t="s">
        <v>10234</v>
      </c>
      <c r="D4923" t="s">
        <v>45</v>
      </c>
      <c r="E4923" t="s">
        <v>110</v>
      </c>
      <c r="F4923">
        <v>1</v>
      </c>
      <c r="G4923">
        <v>1</v>
      </c>
      <c r="H4923">
        <v>1460.83</v>
      </c>
      <c r="I4923">
        <v>1533.8715</v>
      </c>
      <c r="J4923">
        <f t="shared" si="76"/>
        <v>1533.8715</v>
      </c>
      <c r="K4923" t="s">
        <v>10235</v>
      </c>
      <c r="L4923" t="s">
        <v>79</v>
      </c>
      <c r="M4923" t="s">
        <v>29</v>
      </c>
      <c r="N4923" t="s">
        <v>37</v>
      </c>
      <c r="O4923">
        <v>14.68</v>
      </c>
      <c r="P4923">
        <v>3.8</v>
      </c>
      <c r="Q4923" t="s">
        <v>23</v>
      </c>
    </row>
    <row r="4924" spans="1:17" x14ac:dyDescent="0.3">
      <c r="A4924" t="s">
        <v>10236</v>
      </c>
      <c r="B4924" s="1">
        <v>45505</v>
      </c>
      <c r="C4924" t="s">
        <v>10237</v>
      </c>
      <c r="D4924" t="s">
        <v>65</v>
      </c>
      <c r="E4924" t="s">
        <v>78</v>
      </c>
      <c r="F4924">
        <v>12</v>
      </c>
      <c r="G4924">
        <v>10</v>
      </c>
      <c r="H4924">
        <v>85.11</v>
      </c>
      <c r="I4924">
        <v>91.918800000000005</v>
      </c>
      <c r="J4924">
        <f t="shared" si="76"/>
        <v>919.1880000000001</v>
      </c>
      <c r="K4924" t="s">
        <v>27</v>
      </c>
      <c r="L4924" t="s">
        <v>42</v>
      </c>
      <c r="M4924" t="s">
        <v>22</v>
      </c>
      <c r="N4924" t="s">
        <v>30</v>
      </c>
      <c r="O4924">
        <v>47.15</v>
      </c>
      <c r="P4924">
        <v>3</v>
      </c>
      <c r="Q4924" t="s">
        <v>23</v>
      </c>
    </row>
    <row r="4925" spans="1:17" x14ac:dyDescent="0.3">
      <c r="A4925" t="s">
        <v>10238</v>
      </c>
      <c r="B4925" s="1">
        <v>44166</v>
      </c>
      <c r="C4925" t="s">
        <v>10239</v>
      </c>
      <c r="D4925" t="s">
        <v>40</v>
      </c>
      <c r="E4925" t="s">
        <v>57</v>
      </c>
      <c r="F4925">
        <v>7</v>
      </c>
      <c r="G4925">
        <v>7</v>
      </c>
      <c r="H4925">
        <v>1488.54</v>
      </c>
      <c r="I4925">
        <v>1637.394</v>
      </c>
      <c r="J4925">
        <f t="shared" si="76"/>
        <v>11461.758</v>
      </c>
      <c r="K4925" t="s">
        <v>27</v>
      </c>
      <c r="L4925" t="s">
        <v>86</v>
      </c>
      <c r="M4925" t="s">
        <v>36</v>
      </c>
      <c r="N4925" t="s">
        <v>89</v>
      </c>
      <c r="O4925">
        <v>22.74</v>
      </c>
      <c r="P4925">
        <v>3.3</v>
      </c>
      <c r="Q4925" t="s">
        <v>23</v>
      </c>
    </row>
    <row r="4926" spans="1:17" x14ac:dyDescent="0.3">
      <c r="A4926" t="s">
        <v>10240</v>
      </c>
      <c r="B4926" s="1">
        <v>45352</v>
      </c>
      <c r="C4926" t="s">
        <v>10241</v>
      </c>
      <c r="D4926" t="s">
        <v>133</v>
      </c>
      <c r="E4926" t="s">
        <v>95</v>
      </c>
      <c r="F4926">
        <v>18</v>
      </c>
      <c r="G4926">
        <v>14</v>
      </c>
      <c r="H4926">
        <v>1323.83</v>
      </c>
      <c r="I4926">
        <v>1456.213</v>
      </c>
      <c r="J4926">
        <f t="shared" si="76"/>
        <v>20386.982</v>
      </c>
      <c r="K4926" t="s">
        <v>20</v>
      </c>
      <c r="L4926" t="s">
        <v>123</v>
      </c>
      <c r="M4926" t="s">
        <v>36</v>
      </c>
      <c r="N4926" t="s">
        <v>67</v>
      </c>
      <c r="O4926">
        <v>5.24</v>
      </c>
      <c r="P4926">
        <v>2.2000000000000002</v>
      </c>
      <c r="Q4926" t="s">
        <v>205</v>
      </c>
    </row>
    <row r="4927" spans="1:17" x14ac:dyDescent="0.3">
      <c r="A4927" t="s">
        <v>10242</v>
      </c>
      <c r="B4927" s="1">
        <v>45381</v>
      </c>
      <c r="C4927" t="s">
        <v>10243</v>
      </c>
      <c r="D4927" t="s">
        <v>1813</v>
      </c>
      <c r="E4927" t="s">
        <v>10244</v>
      </c>
      <c r="F4927">
        <v>14</v>
      </c>
      <c r="G4927">
        <v>11</v>
      </c>
      <c r="H4927">
        <v>402.11</v>
      </c>
      <c r="I4927">
        <v>426.23660000000001</v>
      </c>
      <c r="J4927">
        <f t="shared" si="76"/>
        <v>4688.6026000000002</v>
      </c>
      <c r="K4927" t="s">
        <v>51</v>
      </c>
      <c r="L4927" t="s">
        <v>42</v>
      </c>
      <c r="M4927" t="s">
        <v>29</v>
      </c>
      <c r="N4927" t="s">
        <v>67</v>
      </c>
      <c r="O4927">
        <v>34.74</v>
      </c>
      <c r="P4927">
        <v>3.5</v>
      </c>
      <c r="Q4927" t="s">
        <v>23</v>
      </c>
    </row>
    <row r="4928" spans="1:17" x14ac:dyDescent="0.3">
      <c r="A4928" t="s">
        <v>10245</v>
      </c>
      <c r="B4928" s="1">
        <v>44146</v>
      </c>
      <c r="C4928" t="s">
        <v>916</v>
      </c>
      <c r="D4928" t="s">
        <v>133</v>
      </c>
      <c r="E4928" t="s">
        <v>117</v>
      </c>
      <c r="F4928">
        <v>20</v>
      </c>
      <c r="G4928">
        <v>20</v>
      </c>
      <c r="H4928">
        <v>787.15</v>
      </c>
      <c r="I4928">
        <v>865.86500000000001</v>
      </c>
      <c r="J4928">
        <f t="shared" si="76"/>
        <v>17317.3</v>
      </c>
      <c r="K4928" t="s">
        <v>66</v>
      </c>
      <c r="L4928" t="s">
        <v>86</v>
      </c>
      <c r="M4928" t="s">
        <v>10246</v>
      </c>
      <c r="N4928" t="s">
        <v>67</v>
      </c>
      <c r="O4928">
        <v>13.6</v>
      </c>
      <c r="P4928">
        <v>4.2</v>
      </c>
      <c r="Q4928" t="s">
        <v>23</v>
      </c>
    </row>
    <row r="4929" spans="1:17" x14ac:dyDescent="0.3">
      <c r="A4929" t="s">
        <v>10247</v>
      </c>
      <c r="B4929" s="1">
        <v>44712</v>
      </c>
      <c r="C4929" t="s">
        <v>10248</v>
      </c>
      <c r="D4929" t="s">
        <v>141</v>
      </c>
      <c r="E4929" t="s">
        <v>50</v>
      </c>
      <c r="F4929">
        <v>5</v>
      </c>
      <c r="G4929">
        <v>5</v>
      </c>
      <c r="H4929">
        <v>1496</v>
      </c>
      <c r="I4929">
        <v>1720.3999999999999</v>
      </c>
      <c r="J4929">
        <f t="shared" si="76"/>
        <v>8602</v>
      </c>
      <c r="K4929" t="s">
        <v>27</v>
      </c>
      <c r="L4929" t="s">
        <v>86</v>
      </c>
      <c r="M4929" t="s">
        <v>36</v>
      </c>
      <c r="N4929" t="s">
        <v>37</v>
      </c>
      <c r="O4929">
        <v>18.23</v>
      </c>
      <c r="P4929">
        <v>4</v>
      </c>
      <c r="Q4929" t="s">
        <v>205</v>
      </c>
    </row>
    <row r="4930" spans="1:17" x14ac:dyDescent="0.3">
      <c r="A4930" t="s">
        <v>10249</v>
      </c>
      <c r="B4930" s="1">
        <v>44421</v>
      </c>
      <c r="C4930" t="s">
        <v>10250</v>
      </c>
      <c r="D4930" t="s">
        <v>61</v>
      </c>
      <c r="E4930" t="s">
        <v>70</v>
      </c>
      <c r="F4930">
        <v>6</v>
      </c>
      <c r="G4930">
        <v>6</v>
      </c>
      <c r="H4930">
        <v>1156.4100000000001</v>
      </c>
      <c r="I4930">
        <v>1318.3074000000001</v>
      </c>
      <c r="J4930">
        <f t="shared" si="76"/>
        <v>7909.8444000000009</v>
      </c>
      <c r="K4930" t="s">
        <v>47</v>
      </c>
      <c r="L4930" t="s">
        <v>28</v>
      </c>
      <c r="M4930" t="s">
        <v>36</v>
      </c>
      <c r="N4930" t="s">
        <v>53</v>
      </c>
      <c r="O4930">
        <v>33.76</v>
      </c>
      <c r="P4930">
        <v>4.7</v>
      </c>
      <c r="Q4930" t="s">
        <v>23</v>
      </c>
    </row>
    <row r="4931" spans="1:17" x14ac:dyDescent="0.3">
      <c r="A4931" t="s">
        <v>10251</v>
      </c>
      <c r="B4931" s="1">
        <v>45539</v>
      </c>
      <c r="C4931" t="s">
        <v>10252</v>
      </c>
      <c r="D4931" t="s">
        <v>133</v>
      </c>
      <c r="E4931" t="s">
        <v>50</v>
      </c>
      <c r="F4931">
        <v>20</v>
      </c>
      <c r="G4931">
        <v>20</v>
      </c>
      <c r="H4931">
        <v>431.81</v>
      </c>
      <c r="I4931">
        <v>474.99100000000004</v>
      </c>
      <c r="J4931">
        <f t="shared" ref="J4931:J4994" si="77">G4931*I4931</f>
        <v>9499.8200000000015</v>
      </c>
      <c r="K4931" t="s">
        <v>20</v>
      </c>
      <c r="L4931" t="s">
        <v>42</v>
      </c>
      <c r="M4931" t="s">
        <v>22</v>
      </c>
      <c r="N4931" t="s">
        <v>89</v>
      </c>
      <c r="O4931">
        <v>11.67</v>
      </c>
      <c r="P4931">
        <v>4.4000000000000004</v>
      </c>
      <c r="Q4931" t="s">
        <v>23</v>
      </c>
    </row>
    <row r="4932" spans="1:17" x14ac:dyDescent="0.3">
      <c r="A4932" t="s">
        <v>10253</v>
      </c>
      <c r="B4932" s="1">
        <v>44011</v>
      </c>
      <c r="C4932" t="s">
        <v>10254</v>
      </c>
      <c r="D4932" t="s">
        <v>65</v>
      </c>
      <c r="E4932" t="s">
        <v>78</v>
      </c>
      <c r="F4932">
        <v>7</v>
      </c>
      <c r="G4932">
        <v>7</v>
      </c>
      <c r="H4932">
        <v>1224.76</v>
      </c>
      <c r="I4932">
        <v>1298.2456</v>
      </c>
      <c r="J4932">
        <f t="shared" si="77"/>
        <v>9087.7191999999995</v>
      </c>
      <c r="K4932" t="s">
        <v>27</v>
      </c>
      <c r="L4932" t="s">
        <v>42</v>
      </c>
      <c r="M4932" t="s">
        <v>36</v>
      </c>
      <c r="N4932" t="s">
        <v>53</v>
      </c>
      <c r="O4932">
        <v>9.8800000000000008</v>
      </c>
      <c r="P4932">
        <v>3.6</v>
      </c>
      <c r="Q4932" t="s">
        <v>23</v>
      </c>
    </row>
    <row r="4933" spans="1:17" x14ac:dyDescent="0.3">
      <c r="A4933" t="s">
        <v>10255</v>
      </c>
      <c r="B4933" s="1">
        <v>43896</v>
      </c>
      <c r="C4933" t="s">
        <v>10256</v>
      </c>
      <c r="D4933" t="s">
        <v>100</v>
      </c>
      <c r="E4933" t="s">
        <v>26</v>
      </c>
      <c r="F4933">
        <v>4</v>
      </c>
      <c r="G4933">
        <v>3</v>
      </c>
      <c r="H4933">
        <v>781.97</v>
      </c>
      <c r="I4933">
        <v>867.98670000000016</v>
      </c>
      <c r="J4933">
        <f t="shared" si="77"/>
        <v>2603.9601000000002</v>
      </c>
      <c r="K4933" t="s">
        <v>51</v>
      </c>
      <c r="L4933" t="s">
        <v>21</v>
      </c>
      <c r="M4933" t="s">
        <v>29</v>
      </c>
      <c r="N4933" t="s">
        <v>53</v>
      </c>
      <c r="O4933">
        <v>40.03</v>
      </c>
      <c r="P4933">
        <v>3.2</v>
      </c>
      <c r="Q4933" t="s">
        <v>15</v>
      </c>
    </row>
    <row r="4934" spans="1:17" x14ac:dyDescent="0.3">
      <c r="A4934" t="s">
        <v>10257</v>
      </c>
      <c r="B4934" s="1">
        <v>45000</v>
      </c>
      <c r="C4934" t="s">
        <v>10258</v>
      </c>
      <c r="E4934" t="s">
        <v>78</v>
      </c>
      <c r="F4934">
        <v>11</v>
      </c>
      <c r="G4934">
        <v>11</v>
      </c>
      <c r="H4934">
        <v>523.80999999999995</v>
      </c>
      <c r="I4934">
        <v>560.47669999999994</v>
      </c>
      <c r="J4934">
        <f t="shared" si="77"/>
        <v>6165.2436999999991</v>
      </c>
      <c r="K4934" t="s">
        <v>66</v>
      </c>
      <c r="L4934" t="s">
        <v>35</v>
      </c>
      <c r="M4934" t="s">
        <v>71</v>
      </c>
      <c r="N4934" t="s">
        <v>89</v>
      </c>
      <c r="O4934">
        <v>43.34</v>
      </c>
      <c r="P4934">
        <v>4.5</v>
      </c>
      <c r="Q4934" t="s">
        <v>23</v>
      </c>
    </row>
    <row r="4935" spans="1:17" x14ac:dyDescent="0.3">
      <c r="A4935" t="s">
        <v>10259</v>
      </c>
      <c r="B4935" s="1">
        <v>44751</v>
      </c>
      <c r="C4935" t="s">
        <v>10260</v>
      </c>
      <c r="D4935" t="s">
        <v>40</v>
      </c>
      <c r="E4935" t="s">
        <v>41</v>
      </c>
      <c r="F4935">
        <v>5</v>
      </c>
      <c r="G4935">
        <v>4</v>
      </c>
      <c r="H4935">
        <v>829.72</v>
      </c>
      <c r="I4935">
        <v>912.69200000000012</v>
      </c>
      <c r="J4935">
        <f t="shared" si="77"/>
        <v>3650.7680000000005</v>
      </c>
      <c r="K4935" t="s">
        <v>20</v>
      </c>
      <c r="L4935" t="s">
        <v>28</v>
      </c>
      <c r="M4935" t="s">
        <v>71</v>
      </c>
      <c r="N4935" t="s">
        <v>30</v>
      </c>
      <c r="O4935">
        <v>7.14</v>
      </c>
      <c r="P4935" t="s">
        <v>316</v>
      </c>
      <c r="Q4935" t="s">
        <v>23</v>
      </c>
    </row>
    <row r="4936" spans="1:17" x14ac:dyDescent="0.3">
      <c r="A4936" t="s">
        <v>10261</v>
      </c>
      <c r="B4936" s="1">
        <v>44892</v>
      </c>
      <c r="C4936" t="s">
        <v>10262</v>
      </c>
      <c r="D4936" t="s">
        <v>141</v>
      </c>
      <c r="E4936" t="s">
        <v>50</v>
      </c>
      <c r="F4936">
        <v>15</v>
      </c>
      <c r="G4936">
        <v>13</v>
      </c>
      <c r="H4936">
        <v>1151.1600000000001</v>
      </c>
      <c r="I4936">
        <v>1208.7180000000001</v>
      </c>
      <c r="J4936">
        <f t="shared" si="77"/>
        <v>15713.334000000001</v>
      </c>
      <c r="K4936" t="s">
        <v>47</v>
      </c>
      <c r="L4936" t="s">
        <v>123</v>
      </c>
      <c r="M4936" t="s">
        <v>71</v>
      </c>
      <c r="N4936" t="s">
        <v>89</v>
      </c>
      <c r="O4936">
        <v>26.13</v>
      </c>
      <c r="P4936">
        <v>2.5</v>
      </c>
      <c r="Q4936" t="s">
        <v>23</v>
      </c>
    </row>
    <row r="4937" spans="1:17" x14ac:dyDescent="0.3">
      <c r="A4937" t="s">
        <v>10263</v>
      </c>
      <c r="B4937" s="1">
        <v>45182</v>
      </c>
      <c r="C4937" t="s">
        <v>10264</v>
      </c>
      <c r="D4937" t="s">
        <v>33</v>
      </c>
      <c r="E4937" t="s">
        <v>62</v>
      </c>
      <c r="F4937">
        <v>9</v>
      </c>
      <c r="G4937">
        <v>7</v>
      </c>
      <c r="H4937">
        <v>604.96</v>
      </c>
      <c r="I4937">
        <v>659.40640000000008</v>
      </c>
      <c r="J4937">
        <f t="shared" si="77"/>
        <v>4615.8448000000008</v>
      </c>
      <c r="K4937" t="s">
        <v>20</v>
      </c>
      <c r="L4937" t="s">
        <v>35</v>
      </c>
      <c r="M4937" t="s">
        <v>29</v>
      </c>
      <c r="N4937" t="s">
        <v>89</v>
      </c>
      <c r="O4937">
        <v>20.65</v>
      </c>
      <c r="P4937">
        <v>2.6</v>
      </c>
      <c r="Q4937" t="s">
        <v>23</v>
      </c>
    </row>
    <row r="4938" spans="1:17" x14ac:dyDescent="0.3">
      <c r="A4938" t="s">
        <v>10265</v>
      </c>
      <c r="B4938" s="1">
        <v>45374</v>
      </c>
      <c r="C4938" t="s">
        <v>10266</v>
      </c>
      <c r="D4938" t="s">
        <v>77</v>
      </c>
      <c r="E4938" t="s">
        <v>82</v>
      </c>
      <c r="F4938">
        <v>11</v>
      </c>
      <c r="G4938">
        <v>10</v>
      </c>
      <c r="H4938">
        <v>314.95999999999998</v>
      </c>
      <c r="I4938">
        <v>362.20399999999995</v>
      </c>
      <c r="J4938">
        <f t="shared" si="77"/>
        <v>3622.0399999999995</v>
      </c>
      <c r="K4938" t="s">
        <v>51</v>
      </c>
      <c r="L4938" t="s">
        <v>86</v>
      </c>
      <c r="M4938" t="s">
        <v>29</v>
      </c>
      <c r="N4938" t="s">
        <v>67</v>
      </c>
      <c r="O4938">
        <v>23.3</v>
      </c>
      <c r="P4938">
        <v>2.1</v>
      </c>
      <c r="Q4938" t="s">
        <v>23</v>
      </c>
    </row>
    <row r="4939" spans="1:17" x14ac:dyDescent="0.3">
      <c r="A4939" t="s">
        <v>10267</v>
      </c>
      <c r="B4939" s="1">
        <v>44869</v>
      </c>
      <c r="C4939" t="s">
        <v>10268</v>
      </c>
      <c r="D4939" t="s">
        <v>100</v>
      </c>
      <c r="E4939" t="s">
        <v>41</v>
      </c>
      <c r="F4939">
        <v>7</v>
      </c>
      <c r="G4939">
        <v>6</v>
      </c>
      <c r="H4939">
        <v>853.92</v>
      </c>
      <c r="I4939">
        <v>930.77280000000007</v>
      </c>
      <c r="J4939">
        <f t="shared" si="77"/>
        <v>5584.6368000000002</v>
      </c>
      <c r="K4939" t="s">
        <v>66</v>
      </c>
      <c r="L4939" t="s">
        <v>86</v>
      </c>
      <c r="M4939" t="s">
        <v>71</v>
      </c>
      <c r="N4939" t="s">
        <v>37</v>
      </c>
      <c r="O4939">
        <v>5.25</v>
      </c>
      <c r="P4939">
        <v>3.7</v>
      </c>
      <c r="Q4939" t="s">
        <v>23</v>
      </c>
    </row>
    <row r="4940" spans="1:17" x14ac:dyDescent="0.3">
      <c r="A4940" t="s">
        <v>10269</v>
      </c>
      <c r="B4940" s="1">
        <v>45237</v>
      </c>
      <c r="C4940" t="s">
        <v>10270</v>
      </c>
      <c r="D4940" t="s">
        <v>141</v>
      </c>
      <c r="E4940" t="s">
        <v>50</v>
      </c>
      <c r="F4940">
        <v>5</v>
      </c>
      <c r="G4940">
        <v>4</v>
      </c>
      <c r="H4940">
        <v>1354.12</v>
      </c>
      <c r="I4940">
        <v>1503.0732</v>
      </c>
      <c r="J4940">
        <f t="shared" si="77"/>
        <v>6012.2928000000002</v>
      </c>
      <c r="K4940" t="s">
        <v>20</v>
      </c>
      <c r="L4940" t="s">
        <v>21</v>
      </c>
      <c r="M4940" t="s">
        <v>71</v>
      </c>
      <c r="N4940" t="s">
        <v>67</v>
      </c>
      <c r="O4940">
        <v>48.61</v>
      </c>
      <c r="P4940">
        <v>2.8</v>
      </c>
      <c r="Q4940" t="s">
        <v>23</v>
      </c>
    </row>
    <row r="4941" spans="1:17" x14ac:dyDescent="0.3">
      <c r="A4941" t="s">
        <v>10271</v>
      </c>
      <c r="B4941" s="1">
        <v>45547</v>
      </c>
      <c r="C4941" t="s">
        <v>10272</v>
      </c>
      <c r="D4941" t="s">
        <v>116</v>
      </c>
      <c r="E4941" t="s">
        <v>50</v>
      </c>
      <c r="F4941">
        <v>14</v>
      </c>
      <c r="G4941">
        <v>12</v>
      </c>
      <c r="H4941">
        <v>1236.32</v>
      </c>
      <c r="I4941">
        <v>1359.952</v>
      </c>
      <c r="J4941">
        <f t="shared" si="77"/>
        <v>16319.423999999999</v>
      </c>
      <c r="K4941" t="s">
        <v>27</v>
      </c>
      <c r="L4941" t="s">
        <v>21</v>
      </c>
      <c r="M4941" t="s">
        <v>22</v>
      </c>
      <c r="N4941" t="s">
        <v>30</v>
      </c>
      <c r="O4941">
        <v>38.799999999999997</v>
      </c>
      <c r="P4941">
        <v>2.2000000000000002</v>
      </c>
      <c r="Q4941" t="s">
        <v>23</v>
      </c>
    </row>
    <row r="4942" spans="1:17" x14ac:dyDescent="0.3">
      <c r="A4942" t="s">
        <v>10273</v>
      </c>
      <c r="B4942" s="1">
        <v>45162</v>
      </c>
      <c r="C4942" t="s">
        <v>10274</v>
      </c>
      <c r="D4942" t="s">
        <v>100</v>
      </c>
      <c r="E4942" t="s">
        <v>57</v>
      </c>
      <c r="F4942">
        <v>4</v>
      </c>
      <c r="G4942">
        <v>4</v>
      </c>
      <c r="H4942">
        <v>1108.6099999999999</v>
      </c>
      <c r="I4942">
        <v>1186.2127</v>
      </c>
      <c r="J4942">
        <f t="shared" si="77"/>
        <v>4744.8508000000002</v>
      </c>
      <c r="K4942" t="s">
        <v>10275</v>
      </c>
      <c r="L4942" t="s">
        <v>79</v>
      </c>
      <c r="M4942" t="s">
        <v>36</v>
      </c>
      <c r="N4942" t="s">
        <v>37</v>
      </c>
      <c r="O4942">
        <v>10.85</v>
      </c>
      <c r="P4942">
        <v>3.4</v>
      </c>
      <c r="Q4942" t="s">
        <v>23</v>
      </c>
    </row>
    <row r="4943" spans="1:17" x14ac:dyDescent="0.3">
      <c r="A4943" t="s">
        <v>10276</v>
      </c>
      <c r="B4943" s="1">
        <v>43884</v>
      </c>
      <c r="C4943" t="s">
        <v>10277</v>
      </c>
      <c r="D4943" t="s">
        <v>94</v>
      </c>
      <c r="E4943" t="s">
        <v>50</v>
      </c>
      <c r="F4943">
        <v>4</v>
      </c>
      <c r="G4943">
        <v>3</v>
      </c>
      <c r="H4943">
        <v>1412.47</v>
      </c>
      <c r="I4943">
        <v>1539.5923000000003</v>
      </c>
      <c r="J4943">
        <f t="shared" si="77"/>
        <v>4618.7769000000008</v>
      </c>
      <c r="K4943" t="s">
        <v>27</v>
      </c>
      <c r="L4943" t="s">
        <v>123</v>
      </c>
      <c r="M4943" t="s">
        <v>36</v>
      </c>
      <c r="N4943" t="s">
        <v>53</v>
      </c>
      <c r="O4943">
        <v>45.79</v>
      </c>
      <c r="P4943">
        <v>3.4</v>
      </c>
      <c r="Q4943" t="s">
        <v>23</v>
      </c>
    </row>
    <row r="4944" spans="1:17" x14ac:dyDescent="0.3">
      <c r="A4944" t="s">
        <v>10278</v>
      </c>
      <c r="B4944" s="1">
        <v>43994</v>
      </c>
      <c r="C4944" t="s">
        <v>10279</v>
      </c>
      <c r="D4944" t="s">
        <v>33</v>
      </c>
      <c r="E4944" t="s">
        <v>34</v>
      </c>
      <c r="F4944">
        <v>6</v>
      </c>
      <c r="G4944">
        <v>6</v>
      </c>
      <c r="H4944">
        <v>1393.32</v>
      </c>
      <c r="I4944">
        <v>1532.652</v>
      </c>
      <c r="J4944">
        <f t="shared" si="77"/>
        <v>9195.9120000000003</v>
      </c>
      <c r="K4944" t="s">
        <v>47</v>
      </c>
      <c r="L4944" t="s">
        <v>35</v>
      </c>
      <c r="M4944" t="s">
        <v>36</v>
      </c>
      <c r="N4944" t="s">
        <v>53</v>
      </c>
      <c r="O4944">
        <v>20.260000000000002</v>
      </c>
      <c r="P4944">
        <v>2.2999999999999998</v>
      </c>
      <c r="Q4944" t="s">
        <v>23</v>
      </c>
    </row>
    <row r="4945" spans="1:17" x14ac:dyDescent="0.3">
      <c r="A4945" t="s">
        <v>10280</v>
      </c>
      <c r="B4945" s="1">
        <v>44320</v>
      </c>
      <c r="C4945" t="s">
        <v>10281</v>
      </c>
      <c r="D4945" t="s">
        <v>133</v>
      </c>
      <c r="E4945" t="s">
        <v>50</v>
      </c>
      <c r="F4945">
        <v>7</v>
      </c>
      <c r="G4945">
        <v>6</v>
      </c>
      <c r="H4945">
        <v>141.58000000000001</v>
      </c>
      <c r="I4945">
        <v>152.90640000000002</v>
      </c>
      <c r="J4945">
        <f t="shared" si="77"/>
        <v>917.43840000000012</v>
      </c>
      <c r="K4945" t="s">
        <v>20</v>
      </c>
      <c r="L4945" t="s">
        <v>79</v>
      </c>
      <c r="M4945" t="s">
        <v>29</v>
      </c>
      <c r="N4945" t="s">
        <v>89</v>
      </c>
      <c r="O4945">
        <v>18.010000000000002</v>
      </c>
      <c r="P4945">
        <v>1.9</v>
      </c>
      <c r="Q4945" t="s">
        <v>23</v>
      </c>
    </row>
    <row r="4946" spans="1:17" x14ac:dyDescent="0.3">
      <c r="A4946" t="s">
        <v>10282</v>
      </c>
      <c r="B4946" s="1">
        <v>44509</v>
      </c>
      <c r="C4946" t="s">
        <v>10283</v>
      </c>
      <c r="D4946" t="s">
        <v>61</v>
      </c>
      <c r="E4946" t="s">
        <v>70</v>
      </c>
      <c r="F4946">
        <v>4</v>
      </c>
      <c r="G4946">
        <v>3</v>
      </c>
      <c r="H4946">
        <v>763.8</v>
      </c>
      <c r="I4946">
        <v>878.36999999999989</v>
      </c>
      <c r="J4946">
        <f t="shared" si="77"/>
        <v>2635.1099999999997</v>
      </c>
      <c r="K4946" t="s">
        <v>20</v>
      </c>
      <c r="L4946" t="s">
        <v>35</v>
      </c>
      <c r="M4946" t="s">
        <v>71</v>
      </c>
      <c r="N4946" t="s">
        <v>30</v>
      </c>
      <c r="O4946">
        <v>11.28</v>
      </c>
      <c r="P4946">
        <v>2.4</v>
      </c>
      <c r="Q4946" t="s">
        <v>23</v>
      </c>
    </row>
    <row r="4947" spans="1:17" x14ac:dyDescent="0.3">
      <c r="A4947" t="s">
        <v>10284</v>
      </c>
      <c r="B4947" s="1">
        <v>45379</v>
      </c>
      <c r="C4947" t="s">
        <v>10285</v>
      </c>
      <c r="D4947" t="s">
        <v>141</v>
      </c>
      <c r="E4947" t="s">
        <v>117</v>
      </c>
      <c r="F4947">
        <v>10</v>
      </c>
      <c r="G4947">
        <v>9</v>
      </c>
      <c r="H4947">
        <v>718.92</v>
      </c>
      <c r="I4947">
        <v>826.75799999999992</v>
      </c>
      <c r="J4947">
        <f t="shared" si="77"/>
        <v>7440.8219999999992</v>
      </c>
      <c r="K4947" t="s">
        <v>47</v>
      </c>
      <c r="L4947" t="s">
        <v>79</v>
      </c>
      <c r="M4947" t="s">
        <v>36</v>
      </c>
      <c r="N4947" t="s">
        <v>67</v>
      </c>
      <c r="O4947">
        <v>44.05</v>
      </c>
      <c r="P4947">
        <v>4.5999999999999996</v>
      </c>
      <c r="Q4947" t="s">
        <v>74</v>
      </c>
    </row>
    <row r="4948" spans="1:17" x14ac:dyDescent="0.3">
      <c r="A4948" t="s">
        <v>10286</v>
      </c>
      <c r="B4948" s="1">
        <v>44004</v>
      </c>
      <c r="C4948" t="s">
        <v>10287</v>
      </c>
      <c r="D4948" t="s">
        <v>56</v>
      </c>
      <c r="E4948" t="s">
        <v>41</v>
      </c>
      <c r="F4948">
        <v>8</v>
      </c>
      <c r="G4948">
        <v>7</v>
      </c>
      <c r="H4948">
        <v>1320.99</v>
      </c>
      <c r="I4948">
        <v>1387.0395000000001</v>
      </c>
      <c r="J4948">
        <f t="shared" si="77"/>
        <v>9709.2764999999999</v>
      </c>
      <c r="K4948" t="s">
        <v>47</v>
      </c>
      <c r="L4948" t="s">
        <v>35</v>
      </c>
      <c r="M4948" t="s">
        <v>71</v>
      </c>
      <c r="N4948" t="s">
        <v>89</v>
      </c>
      <c r="O4948">
        <v>8.14</v>
      </c>
      <c r="P4948">
        <v>4.0999999999999996</v>
      </c>
      <c r="Q4948" t="s">
        <v>23</v>
      </c>
    </row>
    <row r="4949" spans="1:17" x14ac:dyDescent="0.3">
      <c r="A4949" t="s">
        <v>10288</v>
      </c>
      <c r="B4949" s="1">
        <v>44420</v>
      </c>
      <c r="C4949" t="s">
        <v>10289</v>
      </c>
      <c r="D4949" t="s">
        <v>130</v>
      </c>
      <c r="E4949" t="s">
        <v>78</v>
      </c>
      <c r="F4949">
        <v>13</v>
      </c>
      <c r="G4949">
        <v>10</v>
      </c>
      <c r="H4949">
        <v>24.49</v>
      </c>
      <c r="I4949">
        <v>27.918600000000001</v>
      </c>
      <c r="J4949">
        <f t="shared" si="77"/>
        <v>279.18600000000004</v>
      </c>
      <c r="K4949" t="s">
        <v>27</v>
      </c>
      <c r="L4949" t="s">
        <v>35</v>
      </c>
      <c r="M4949" t="s">
        <v>71</v>
      </c>
      <c r="N4949" t="s">
        <v>53</v>
      </c>
      <c r="O4949">
        <v>26.09</v>
      </c>
      <c r="P4949">
        <v>2.2999999999999998</v>
      </c>
      <c r="Q4949" t="s">
        <v>23</v>
      </c>
    </row>
    <row r="4950" spans="1:17" x14ac:dyDescent="0.3">
      <c r="A4950" t="s">
        <v>10290</v>
      </c>
      <c r="B4950" s="1">
        <v>44341</v>
      </c>
      <c r="C4950" t="s">
        <v>10291</v>
      </c>
      <c r="D4950" t="s">
        <v>133</v>
      </c>
      <c r="E4950" t="s">
        <v>117</v>
      </c>
      <c r="F4950">
        <v>5</v>
      </c>
      <c r="G4950">
        <v>4</v>
      </c>
      <c r="H4950">
        <v>720.24</v>
      </c>
      <c r="I4950">
        <v>799.46640000000014</v>
      </c>
      <c r="J4950">
        <f t="shared" si="77"/>
        <v>3197.8656000000005</v>
      </c>
      <c r="K4950" t="s">
        <v>47</v>
      </c>
      <c r="L4950" t="s">
        <v>42</v>
      </c>
      <c r="M4950" t="s">
        <v>22</v>
      </c>
      <c r="N4950" t="s">
        <v>67</v>
      </c>
      <c r="O4950">
        <v>27.06</v>
      </c>
      <c r="P4950">
        <v>4.5</v>
      </c>
      <c r="Q4950" t="s">
        <v>23</v>
      </c>
    </row>
    <row r="4951" spans="1:17" x14ac:dyDescent="0.3">
      <c r="A4951" t="s">
        <v>10292</v>
      </c>
      <c r="B4951" s="1">
        <v>44529</v>
      </c>
      <c r="C4951" t="s">
        <v>10293</v>
      </c>
      <c r="D4951" t="s">
        <v>116</v>
      </c>
      <c r="E4951" t="s">
        <v>117</v>
      </c>
      <c r="F4951">
        <v>16</v>
      </c>
      <c r="G4951">
        <v>14</v>
      </c>
      <c r="H4951">
        <v>362.38</v>
      </c>
      <c r="I4951">
        <v>380.49900000000002</v>
      </c>
      <c r="J4951">
        <f t="shared" si="77"/>
        <v>5326.9860000000008</v>
      </c>
      <c r="K4951" t="s">
        <v>47</v>
      </c>
      <c r="L4951" t="s">
        <v>21</v>
      </c>
      <c r="M4951" t="s">
        <v>36</v>
      </c>
      <c r="N4951" t="s">
        <v>37</v>
      </c>
      <c r="O4951">
        <v>28.64</v>
      </c>
      <c r="P4951">
        <v>1.6</v>
      </c>
      <c r="Q4951" t="s">
        <v>23</v>
      </c>
    </row>
    <row r="4952" spans="1:17" x14ac:dyDescent="0.3">
      <c r="A4952" t="s">
        <v>10294</v>
      </c>
      <c r="B4952" s="1">
        <v>43835</v>
      </c>
      <c r="C4952" t="s">
        <v>10295</v>
      </c>
      <c r="D4952" t="s">
        <v>45</v>
      </c>
      <c r="E4952" t="s">
        <v>110</v>
      </c>
      <c r="F4952">
        <v>2</v>
      </c>
      <c r="G4952">
        <v>2</v>
      </c>
      <c r="H4952">
        <v>26.96</v>
      </c>
      <c r="I4952">
        <v>28.308000000000003</v>
      </c>
      <c r="J4952">
        <f t="shared" si="77"/>
        <v>56.616000000000007</v>
      </c>
      <c r="K4952" t="s">
        <v>47</v>
      </c>
      <c r="L4952" t="s">
        <v>28</v>
      </c>
      <c r="M4952" t="s">
        <v>22</v>
      </c>
      <c r="N4952" t="s">
        <v>89</v>
      </c>
      <c r="O4952">
        <v>43.99</v>
      </c>
      <c r="P4952">
        <v>1.1000000000000001</v>
      </c>
    </row>
    <row r="4953" spans="1:17" x14ac:dyDescent="0.3">
      <c r="A4953" t="s">
        <v>10296</v>
      </c>
      <c r="B4953" s="1">
        <v>44491</v>
      </c>
      <c r="C4953" t="s">
        <v>10297</v>
      </c>
      <c r="D4953" t="s">
        <v>133</v>
      </c>
      <c r="E4953" t="s">
        <v>50</v>
      </c>
      <c r="F4953">
        <v>11</v>
      </c>
      <c r="G4953">
        <v>10</v>
      </c>
      <c r="H4953">
        <v>109.63</v>
      </c>
      <c r="I4953">
        <v>118.4004</v>
      </c>
      <c r="J4953">
        <f t="shared" si="77"/>
        <v>1184.0040000000001</v>
      </c>
      <c r="K4953" t="s">
        <v>51</v>
      </c>
      <c r="L4953" t="s">
        <v>86</v>
      </c>
      <c r="M4953" t="s">
        <v>36</v>
      </c>
      <c r="N4953" t="s">
        <v>30</v>
      </c>
      <c r="O4953">
        <v>37.76</v>
      </c>
      <c r="P4953">
        <v>4.7</v>
      </c>
      <c r="Q4953" t="s">
        <v>23</v>
      </c>
    </row>
    <row r="4954" spans="1:17" x14ac:dyDescent="0.3">
      <c r="A4954" t="s">
        <v>10298</v>
      </c>
      <c r="B4954" s="1">
        <v>44029</v>
      </c>
      <c r="C4954" t="s">
        <v>10299</v>
      </c>
      <c r="D4954" t="s">
        <v>77</v>
      </c>
      <c r="E4954" t="s">
        <v>10300</v>
      </c>
      <c r="F4954">
        <v>20</v>
      </c>
      <c r="G4954">
        <v>20</v>
      </c>
      <c r="H4954">
        <v>1237.8</v>
      </c>
      <c r="I4954">
        <v>1349.202</v>
      </c>
      <c r="J4954">
        <f t="shared" si="77"/>
        <v>26984.04</v>
      </c>
      <c r="K4954" t="s">
        <v>51</v>
      </c>
      <c r="L4954" t="s">
        <v>86</v>
      </c>
      <c r="M4954" t="s">
        <v>36</v>
      </c>
      <c r="N4954" t="s">
        <v>53</v>
      </c>
      <c r="O4954">
        <v>18.88</v>
      </c>
      <c r="P4954">
        <v>9</v>
      </c>
      <c r="Q4954" t="s">
        <v>23</v>
      </c>
    </row>
    <row r="4955" spans="1:17" x14ac:dyDescent="0.3">
      <c r="A4955" t="s">
        <v>10301</v>
      </c>
      <c r="B4955" s="1">
        <v>44177</v>
      </c>
      <c r="C4955" t="s">
        <v>10302</v>
      </c>
      <c r="D4955" t="s">
        <v>56</v>
      </c>
      <c r="E4955" t="s">
        <v>57</v>
      </c>
      <c r="F4955">
        <v>15</v>
      </c>
      <c r="G4955">
        <v>14</v>
      </c>
      <c r="H4955">
        <v>325.11</v>
      </c>
      <c r="I4955">
        <v>357.62100000000004</v>
      </c>
      <c r="J4955">
        <f t="shared" si="77"/>
        <v>5006.6940000000004</v>
      </c>
      <c r="K4955" t="s">
        <v>47</v>
      </c>
      <c r="L4955" t="s">
        <v>79</v>
      </c>
      <c r="M4955" t="s">
        <v>22</v>
      </c>
      <c r="N4955" t="s">
        <v>37</v>
      </c>
      <c r="O4955">
        <v>6.07</v>
      </c>
      <c r="P4955">
        <v>4.5</v>
      </c>
      <c r="Q4955" t="s">
        <v>23</v>
      </c>
    </row>
    <row r="4956" spans="1:17" x14ac:dyDescent="0.3">
      <c r="A4956" t="s">
        <v>10303</v>
      </c>
      <c r="B4956" s="1">
        <v>45015</v>
      </c>
      <c r="C4956" t="s">
        <v>4625</v>
      </c>
      <c r="D4956" t="s">
        <v>56</v>
      </c>
      <c r="E4956" t="s">
        <v>57</v>
      </c>
      <c r="F4956">
        <v>18</v>
      </c>
      <c r="G4956">
        <v>16</v>
      </c>
      <c r="H4956">
        <v>864.08</v>
      </c>
      <c r="I4956">
        <v>907.28400000000011</v>
      </c>
      <c r="J4956">
        <f t="shared" si="77"/>
        <v>14516.544000000002</v>
      </c>
      <c r="K4956" t="s">
        <v>10304</v>
      </c>
      <c r="L4956" t="s">
        <v>42</v>
      </c>
      <c r="M4956" t="s">
        <v>36</v>
      </c>
      <c r="N4956" t="s">
        <v>37</v>
      </c>
      <c r="O4956">
        <v>8.5299999999999994</v>
      </c>
      <c r="P4956">
        <v>4.3</v>
      </c>
      <c r="Q4956" t="s">
        <v>23</v>
      </c>
    </row>
    <row r="4957" spans="1:17" x14ac:dyDescent="0.3">
      <c r="A4957" t="s">
        <v>10305</v>
      </c>
      <c r="B4957" s="1">
        <v>44160</v>
      </c>
      <c r="C4957" t="s">
        <v>10306</v>
      </c>
      <c r="D4957" t="s">
        <v>77</v>
      </c>
      <c r="E4957" t="s">
        <v>78</v>
      </c>
      <c r="F4957">
        <v>3</v>
      </c>
      <c r="G4957">
        <v>3</v>
      </c>
      <c r="H4957">
        <v>685.25</v>
      </c>
      <c r="I4957">
        <v>733.21750000000009</v>
      </c>
      <c r="J4957">
        <f t="shared" si="77"/>
        <v>2199.6525000000001</v>
      </c>
      <c r="K4957" t="s">
        <v>10307</v>
      </c>
      <c r="M4957" t="s">
        <v>22</v>
      </c>
      <c r="N4957" t="s">
        <v>89</v>
      </c>
      <c r="O4957">
        <v>10.31</v>
      </c>
      <c r="P4957">
        <v>3.3</v>
      </c>
      <c r="Q4957" t="s">
        <v>74</v>
      </c>
    </row>
    <row r="4958" spans="1:17" x14ac:dyDescent="0.3">
      <c r="A4958" t="s">
        <v>10308</v>
      </c>
      <c r="B4958" s="1">
        <v>44661</v>
      </c>
      <c r="C4958" t="s">
        <v>10309</v>
      </c>
      <c r="D4958" t="s">
        <v>100</v>
      </c>
      <c r="E4958" t="s">
        <v>26</v>
      </c>
      <c r="F4958">
        <v>6</v>
      </c>
      <c r="G4958">
        <v>6</v>
      </c>
      <c r="H4958">
        <v>562.12</v>
      </c>
      <c r="I4958">
        <v>640.81680000000006</v>
      </c>
      <c r="J4958">
        <f t="shared" si="77"/>
        <v>3844.9008000000003</v>
      </c>
      <c r="K4958" t="s">
        <v>10310</v>
      </c>
      <c r="L4958" t="s">
        <v>86</v>
      </c>
      <c r="N4958" t="s">
        <v>30</v>
      </c>
      <c r="O4958">
        <v>5.36</v>
      </c>
      <c r="P4958">
        <v>3.8</v>
      </c>
      <c r="Q4958" t="s">
        <v>23</v>
      </c>
    </row>
    <row r="4959" spans="1:17" x14ac:dyDescent="0.3">
      <c r="A4959" t="s">
        <v>10311</v>
      </c>
      <c r="B4959" s="1">
        <v>45655</v>
      </c>
      <c r="C4959" t="s">
        <v>10312</v>
      </c>
      <c r="D4959" t="s">
        <v>100</v>
      </c>
      <c r="E4959" t="s">
        <v>57</v>
      </c>
      <c r="F4959">
        <v>16</v>
      </c>
      <c r="G4959">
        <v>16</v>
      </c>
      <c r="H4959">
        <v>505.4</v>
      </c>
      <c r="I4959">
        <v>550.88599999999997</v>
      </c>
      <c r="J4959">
        <f t="shared" si="77"/>
        <v>8814.1759999999995</v>
      </c>
      <c r="K4959" t="s">
        <v>27</v>
      </c>
      <c r="L4959" t="s">
        <v>21</v>
      </c>
      <c r="M4959" t="s">
        <v>22</v>
      </c>
      <c r="N4959" t="s">
        <v>37</v>
      </c>
      <c r="O4959">
        <v>46.36</v>
      </c>
      <c r="P4959">
        <v>1.5</v>
      </c>
      <c r="Q4959" t="s">
        <v>23</v>
      </c>
    </row>
    <row r="4960" spans="1:17" x14ac:dyDescent="0.3">
      <c r="A4960" t="s">
        <v>10313</v>
      </c>
      <c r="B4960" s="1">
        <v>45631</v>
      </c>
      <c r="C4960" t="s">
        <v>10314</v>
      </c>
      <c r="D4960" t="s">
        <v>77</v>
      </c>
      <c r="F4960">
        <v>7</v>
      </c>
      <c r="G4960">
        <v>6</v>
      </c>
      <c r="H4960">
        <v>139.26</v>
      </c>
      <c r="I4960">
        <v>160.14899999999997</v>
      </c>
      <c r="J4960">
        <f t="shared" si="77"/>
        <v>960.89399999999978</v>
      </c>
      <c r="K4960" t="s">
        <v>51</v>
      </c>
      <c r="L4960" t="s">
        <v>42</v>
      </c>
      <c r="M4960" t="s">
        <v>22</v>
      </c>
      <c r="N4960" t="s">
        <v>53</v>
      </c>
      <c r="O4960">
        <v>35.18</v>
      </c>
      <c r="P4960">
        <v>2.1</v>
      </c>
      <c r="Q4960" t="s">
        <v>23</v>
      </c>
    </row>
    <row r="4961" spans="1:17" x14ac:dyDescent="0.3">
      <c r="A4961" t="s">
        <v>10315</v>
      </c>
      <c r="B4961" s="1">
        <v>45369</v>
      </c>
      <c r="C4961" t="s">
        <v>10316</v>
      </c>
      <c r="D4961" t="s">
        <v>116</v>
      </c>
      <c r="E4961" t="s">
        <v>50</v>
      </c>
      <c r="F4961">
        <v>9</v>
      </c>
      <c r="G4961">
        <v>7</v>
      </c>
      <c r="H4961">
        <v>1296.55</v>
      </c>
      <c r="I4961">
        <v>1478.067</v>
      </c>
      <c r="J4961">
        <f t="shared" si="77"/>
        <v>10346.469000000001</v>
      </c>
      <c r="K4961" t="s">
        <v>47</v>
      </c>
      <c r="L4961" t="s">
        <v>28</v>
      </c>
      <c r="M4961" t="s">
        <v>36</v>
      </c>
      <c r="N4961" t="s">
        <v>53</v>
      </c>
      <c r="O4961">
        <v>31.56</v>
      </c>
      <c r="P4961">
        <v>3.6</v>
      </c>
      <c r="Q4961" t="s">
        <v>23</v>
      </c>
    </row>
    <row r="4962" spans="1:17" x14ac:dyDescent="0.3">
      <c r="A4962" t="s">
        <v>10317</v>
      </c>
      <c r="B4962" s="1">
        <v>44416</v>
      </c>
      <c r="C4962" t="s">
        <v>10318</v>
      </c>
      <c r="D4962" t="s">
        <v>40</v>
      </c>
      <c r="E4962" t="s">
        <v>41</v>
      </c>
      <c r="F4962">
        <v>8</v>
      </c>
      <c r="G4962">
        <v>8</v>
      </c>
      <c r="H4962">
        <v>371.9</v>
      </c>
      <c r="I4962">
        <v>394.214</v>
      </c>
      <c r="J4962">
        <f t="shared" si="77"/>
        <v>3153.712</v>
      </c>
      <c r="K4962" t="s">
        <v>66</v>
      </c>
      <c r="L4962" t="s">
        <v>35</v>
      </c>
      <c r="M4962" t="s">
        <v>71</v>
      </c>
      <c r="N4962" t="s">
        <v>37</v>
      </c>
      <c r="O4962">
        <v>3.35</v>
      </c>
      <c r="P4962">
        <v>5</v>
      </c>
      <c r="Q4962" t="s">
        <v>23</v>
      </c>
    </row>
    <row r="4963" spans="1:17" x14ac:dyDescent="0.3">
      <c r="A4963" t="s">
        <v>10319</v>
      </c>
      <c r="B4963" s="1">
        <v>44607</v>
      </c>
      <c r="C4963" t="s">
        <v>10320</v>
      </c>
      <c r="D4963" t="s">
        <v>133</v>
      </c>
      <c r="E4963" t="s">
        <v>117</v>
      </c>
      <c r="F4963">
        <v>18</v>
      </c>
      <c r="G4963">
        <v>14</v>
      </c>
      <c r="H4963">
        <v>252.18</v>
      </c>
      <c r="I4963">
        <v>267.31080000000003</v>
      </c>
      <c r="J4963">
        <f t="shared" si="77"/>
        <v>3742.3512000000005</v>
      </c>
      <c r="K4963" t="s">
        <v>47</v>
      </c>
      <c r="L4963" t="s">
        <v>42</v>
      </c>
      <c r="M4963" t="s">
        <v>71</v>
      </c>
      <c r="N4963" t="s">
        <v>53</v>
      </c>
      <c r="O4963">
        <v>45.23</v>
      </c>
      <c r="P4963">
        <v>2.5</v>
      </c>
      <c r="Q4963" t="s">
        <v>23</v>
      </c>
    </row>
    <row r="4964" spans="1:17" x14ac:dyDescent="0.3">
      <c r="A4964" t="s">
        <v>10321</v>
      </c>
      <c r="B4964" s="1">
        <v>45656</v>
      </c>
      <c r="C4964" t="s">
        <v>10322</v>
      </c>
      <c r="D4964" t="s">
        <v>33</v>
      </c>
      <c r="E4964" t="s">
        <v>70</v>
      </c>
      <c r="F4964">
        <v>20</v>
      </c>
      <c r="G4964">
        <v>20</v>
      </c>
      <c r="H4964">
        <v>331.37</v>
      </c>
      <c r="I4964">
        <v>354.5659</v>
      </c>
      <c r="J4964">
        <f t="shared" si="77"/>
        <v>7091.3180000000002</v>
      </c>
      <c r="K4964" t="s">
        <v>20</v>
      </c>
      <c r="L4964" t="s">
        <v>123</v>
      </c>
      <c r="M4964" t="s">
        <v>29</v>
      </c>
      <c r="N4964" t="s">
        <v>67</v>
      </c>
      <c r="O4964">
        <v>34.47</v>
      </c>
      <c r="P4964">
        <v>3.1</v>
      </c>
      <c r="Q4964" t="s">
        <v>23</v>
      </c>
    </row>
    <row r="4965" spans="1:17" x14ac:dyDescent="0.3">
      <c r="A4965" t="s">
        <v>10323</v>
      </c>
      <c r="B4965" s="1">
        <v>45114</v>
      </c>
      <c r="C4965" t="s">
        <v>10324</v>
      </c>
      <c r="D4965" t="s">
        <v>45</v>
      </c>
      <c r="E4965" t="s">
        <v>110</v>
      </c>
      <c r="F4965">
        <v>20</v>
      </c>
      <c r="G4965">
        <v>19</v>
      </c>
      <c r="H4965">
        <v>547.86</v>
      </c>
      <c r="I4965">
        <v>597.16740000000004</v>
      </c>
      <c r="J4965">
        <f t="shared" si="77"/>
        <v>11346.180600000002</v>
      </c>
      <c r="K4965" t="s">
        <v>47</v>
      </c>
      <c r="L4965" t="s">
        <v>123</v>
      </c>
      <c r="M4965" t="s">
        <v>22</v>
      </c>
      <c r="N4965" t="s">
        <v>37</v>
      </c>
      <c r="O4965">
        <v>32.86</v>
      </c>
      <c r="P4965">
        <v>2.5</v>
      </c>
      <c r="Q4965" t="s">
        <v>23</v>
      </c>
    </row>
    <row r="4966" spans="1:17" x14ac:dyDescent="0.3">
      <c r="A4966" t="s">
        <v>10325</v>
      </c>
      <c r="B4966" s="1">
        <v>44547</v>
      </c>
      <c r="C4966" t="s">
        <v>10326</v>
      </c>
      <c r="D4966" t="s">
        <v>109</v>
      </c>
      <c r="E4966" t="s">
        <v>120</v>
      </c>
      <c r="F4966">
        <v>1</v>
      </c>
      <c r="G4966">
        <v>1</v>
      </c>
      <c r="H4966">
        <v>820.41</v>
      </c>
      <c r="I4966">
        <v>886.04280000000006</v>
      </c>
      <c r="J4966">
        <f t="shared" si="77"/>
        <v>886.04280000000006</v>
      </c>
      <c r="K4966" t="s">
        <v>66</v>
      </c>
      <c r="L4966" t="s">
        <v>21</v>
      </c>
      <c r="M4966" t="s">
        <v>36</v>
      </c>
      <c r="N4966" t="s">
        <v>89</v>
      </c>
      <c r="O4966">
        <v>43.55</v>
      </c>
      <c r="P4966">
        <v>4.2</v>
      </c>
      <c r="Q4966" t="s">
        <v>23</v>
      </c>
    </row>
    <row r="4967" spans="1:17" x14ac:dyDescent="0.3">
      <c r="A4967" t="s">
        <v>3272</v>
      </c>
      <c r="B4967" s="1">
        <v>45004</v>
      </c>
      <c r="C4967" t="s">
        <v>10327</v>
      </c>
      <c r="D4967" t="s">
        <v>116</v>
      </c>
      <c r="E4967" t="s">
        <v>117</v>
      </c>
      <c r="F4967">
        <v>1</v>
      </c>
      <c r="G4967">
        <v>1</v>
      </c>
      <c r="H4967">
        <v>630.5</v>
      </c>
      <c r="I4967">
        <v>674.63499999999999</v>
      </c>
      <c r="J4967">
        <f t="shared" si="77"/>
        <v>674.63499999999999</v>
      </c>
      <c r="K4967" t="s">
        <v>20</v>
      </c>
      <c r="L4967" t="s">
        <v>21</v>
      </c>
      <c r="M4967" t="s">
        <v>10328</v>
      </c>
      <c r="N4967" t="s">
        <v>53</v>
      </c>
      <c r="O4967">
        <v>14.7</v>
      </c>
      <c r="P4967">
        <v>4.7</v>
      </c>
      <c r="Q4967" t="s">
        <v>111</v>
      </c>
    </row>
    <row r="4968" spans="1:17" x14ac:dyDescent="0.3">
      <c r="A4968" t="s">
        <v>10329</v>
      </c>
      <c r="B4968" s="1">
        <v>45187</v>
      </c>
      <c r="C4968" t="s">
        <v>10330</v>
      </c>
      <c r="D4968" t="s">
        <v>40</v>
      </c>
      <c r="E4968" t="s">
        <v>26</v>
      </c>
      <c r="F4968">
        <v>12</v>
      </c>
      <c r="G4968">
        <v>10</v>
      </c>
      <c r="H4968">
        <v>339</v>
      </c>
      <c r="I4968">
        <v>366.12</v>
      </c>
      <c r="J4968">
        <f t="shared" si="77"/>
        <v>3661.2</v>
      </c>
      <c r="K4968" t="s">
        <v>27</v>
      </c>
      <c r="L4968" t="s">
        <v>86</v>
      </c>
      <c r="M4968" t="s">
        <v>71</v>
      </c>
      <c r="N4968" t="s">
        <v>37</v>
      </c>
      <c r="O4968">
        <v>4.2</v>
      </c>
      <c r="P4968">
        <v>2.5</v>
      </c>
      <c r="Q4968" t="s">
        <v>23</v>
      </c>
    </row>
    <row r="4969" spans="1:17" x14ac:dyDescent="0.3">
      <c r="A4969" t="s">
        <v>10331</v>
      </c>
      <c r="B4969" s="1">
        <v>44794</v>
      </c>
      <c r="C4969" t="s">
        <v>10332</v>
      </c>
      <c r="D4969" t="s">
        <v>65</v>
      </c>
      <c r="E4969" t="s">
        <v>82</v>
      </c>
      <c r="F4969">
        <v>10</v>
      </c>
      <c r="G4969">
        <v>8</v>
      </c>
      <c r="H4969">
        <v>869.88</v>
      </c>
      <c r="I4969">
        <v>974.26560000000006</v>
      </c>
      <c r="J4969">
        <f t="shared" si="77"/>
        <v>7794.1248000000005</v>
      </c>
      <c r="K4969" t="s">
        <v>51</v>
      </c>
      <c r="L4969" t="s">
        <v>10333</v>
      </c>
      <c r="M4969" t="s">
        <v>29</v>
      </c>
      <c r="N4969" t="s">
        <v>37</v>
      </c>
      <c r="O4969">
        <v>39.08</v>
      </c>
      <c r="P4969">
        <v>1.6</v>
      </c>
      <c r="Q4969" t="s">
        <v>205</v>
      </c>
    </row>
    <row r="4970" spans="1:17" x14ac:dyDescent="0.3">
      <c r="A4970" t="s">
        <v>10334</v>
      </c>
      <c r="B4970" s="1">
        <v>44452</v>
      </c>
      <c r="C4970" t="s">
        <v>10335</v>
      </c>
      <c r="D4970" t="s">
        <v>133</v>
      </c>
      <c r="E4970" t="s">
        <v>50</v>
      </c>
      <c r="F4970">
        <v>15</v>
      </c>
      <c r="G4970">
        <v>13</v>
      </c>
      <c r="H4970">
        <v>924.99</v>
      </c>
      <c r="I4970">
        <v>1026.7389000000001</v>
      </c>
      <c r="J4970">
        <f t="shared" si="77"/>
        <v>13347.6057</v>
      </c>
      <c r="K4970" t="s">
        <v>20</v>
      </c>
      <c r="L4970" t="s">
        <v>79</v>
      </c>
      <c r="M4970" t="s">
        <v>36</v>
      </c>
      <c r="N4970" t="s">
        <v>53</v>
      </c>
      <c r="O4970">
        <v>41.15</v>
      </c>
      <c r="P4970">
        <v>4.4000000000000004</v>
      </c>
      <c r="Q4970" t="s">
        <v>23</v>
      </c>
    </row>
    <row r="4971" spans="1:17" x14ac:dyDescent="0.3">
      <c r="A4971" t="s">
        <v>10336</v>
      </c>
      <c r="B4971" s="1">
        <v>44514</v>
      </c>
      <c r="C4971" t="s">
        <v>10337</v>
      </c>
      <c r="D4971" t="s">
        <v>116</v>
      </c>
      <c r="E4971" t="s">
        <v>117</v>
      </c>
      <c r="F4971">
        <v>9</v>
      </c>
      <c r="G4971">
        <v>8</v>
      </c>
      <c r="H4971">
        <v>1475.11</v>
      </c>
      <c r="I4971">
        <v>1593.1188</v>
      </c>
      <c r="J4971">
        <f t="shared" si="77"/>
        <v>12744.9504</v>
      </c>
      <c r="K4971" t="s">
        <v>47</v>
      </c>
      <c r="L4971" t="s">
        <v>28</v>
      </c>
      <c r="M4971" t="s">
        <v>22</v>
      </c>
      <c r="N4971" t="s">
        <v>67</v>
      </c>
      <c r="O4971">
        <v>5.86</v>
      </c>
      <c r="P4971">
        <v>4.5</v>
      </c>
      <c r="Q4971" t="s">
        <v>23</v>
      </c>
    </row>
    <row r="4972" spans="1:17" x14ac:dyDescent="0.3">
      <c r="A4972" t="s">
        <v>10338</v>
      </c>
      <c r="B4972" s="1">
        <v>43991</v>
      </c>
      <c r="C4972" t="s">
        <v>10339</v>
      </c>
      <c r="D4972" t="s">
        <v>33</v>
      </c>
      <c r="E4972" t="s">
        <v>70</v>
      </c>
      <c r="F4972">
        <v>12</v>
      </c>
      <c r="G4972">
        <v>12</v>
      </c>
      <c r="H4972">
        <v>921</v>
      </c>
      <c r="I4972">
        <v>985.47</v>
      </c>
      <c r="J4972">
        <f t="shared" si="77"/>
        <v>11825.64</v>
      </c>
      <c r="K4972" t="s">
        <v>66</v>
      </c>
      <c r="L4972" t="s">
        <v>35</v>
      </c>
      <c r="M4972" t="s">
        <v>71</v>
      </c>
      <c r="N4972" t="s">
        <v>53</v>
      </c>
      <c r="O4972">
        <v>20.84</v>
      </c>
      <c r="P4972">
        <v>4</v>
      </c>
      <c r="Q4972" t="s">
        <v>23</v>
      </c>
    </row>
    <row r="4973" spans="1:17" x14ac:dyDescent="0.3">
      <c r="A4973" t="s">
        <v>10340</v>
      </c>
      <c r="B4973" s="1">
        <v>43851</v>
      </c>
      <c r="C4973" t="s">
        <v>10341</v>
      </c>
      <c r="D4973" t="s">
        <v>100</v>
      </c>
      <c r="E4973" t="s">
        <v>26</v>
      </c>
      <c r="F4973">
        <v>17</v>
      </c>
      <c r="G4973">
        <v>15</v>
      </c>
      <c r="H4973">
        <v>227.29</v>
      </c>
      <c r="I4973">
        <v>254.56480000000002</v>
      </c>
      <c r="J4973">
        <f t="shared" si="77"/>
        <v>3818.4720000000002</v>
      </c>
      <c r="K4973" t="s">
        <v>66</v>
      </c>
      <c r="L4973" t="s">
        <v>123</v>
      </c>
      <c r="M4973" t="s">
        <v>22</v>
      </c>
      <c r="N4973" t="s">
        <v>30</v>
      </c>
      <c r="O4973">
        <v>6.85</v>
      </c>
      <c r="P4973">
        <v>2.6</v>
      </c>
      <c r="Q4973" t="s">
        <v>23</v>
      </c>
    </row>
    <row r="4974" spans="1:17" x14ac:dyDescent="0.3">
      <c r="A4974" t="s">
        <v>10342</v>
      </c>
      <c r="B4974" s="1">
        <v>45551</v>
      </c>
      <c r="C4974" t="s">
        <v>10343</v>
      </c>
      <c r="D4974" t="s">
        <v>45</v>
      </c>
      <c r="E4974" t="s">
        <v>120</v>
      </c>
      <c r="F4974">
        <v>8</v>
      </c>
      <c r="G4974">
        <v>7</v>
      </c>
      <c r="H4974">
        <v>862.44</v>
      </c>
      <c r="I4974">
        <v>991.80600000000004</v>
      </c>
      <c r="J4974">
        <f t="shared" si="77"/>
        <v>6942.6419999999998</v>
      </c>
      <c r="K4974" t="s">
        <v>47</v>
      </c>
      <c r="L4974" t="s">
        <v>21</v>
      </c>
      <c r="M4974" t="s">
        <v>29</v>
      </c>
      <c r="N4974" t="s">
        <v>37</v>
      </c>
      <c r="O4974">
        <v>41.51</v>
      </c>
      <c r="P4974">
        <v>2.4</v>
      </c>
      <c r="Q4974" t="s">
        <v>23</v>
      </c>
    </row>
    <row r="4975" spans="1:17" x14ac:dyDescent="0.3">
      <c r="A4975" t="s">
        <v>10344</v>
      </c>
      <c r="B4975" s="1">
        <v>44423</v>
      </c>
      <c r="C4975" t="s">
        <v>10345</v>
      </c>
      <c r="D4975" t="s">
        <v>77</v>
      </c>
      <c r="E4975" t="s">
        <v>82</v>
      </c>
      <c r="F4975">
        <v>14</v>
      </c>
      <c r="G4975">
        <v>14</v>
      </c>
      <c r="H4975">
        <v>321.38</v>
      </c>
      <c r="I4975">
        <v>369.58699999999999</v>
      </c>
      <c r="J4975">
        <f t="shared" si="77"/>
        <v>5174.2179999999998</v>
      </c>
      <c r="K4975" t="s">
        <v>51</v>
      </c>
      <c r="L4975" t="s">
        <v>21</v>
      </c>
      <c r="M4975" t="s">
        <v>71</v>
      </c>
      <c r="N4975" t="s">
        <v>37</v>
      </c>
      <c r="O4975">
        <v>44.77</v>
      </c>
      <c r="P4975">
        <v>4.3</v>
      </c>
      <c r="Q4975" t="s">
        <v>23</v>
      </c>
    </row>
    <row r="4976" spans="1:17" x14ac:dyDescent="0.3">
      <c r="A4976" t="s">
        <v>10346</v>
      </c>
      <c r="B4976" s="1">
        <v>45223</v>
      </c>
      <c r="C4976" t="s">
        <v>10347</v>
      </c>
      <c r="D4976" t="s">
        <v>56</v>
      </c>
      <c r="E4976" t="s">
        <v>41</v>
      </c>
      <c r="F4976">
        <v>14</v>
      </c>
      <c r="G4976">
        <v>13</v>
      </c>
      <c r="H4976">
        <v>320.64</v>
      </c>
      <c r="I4976">
        <v>365.52960000000002</v>
      </c>
      <c r="J4976">
        <f t="shared" si="77"/>
        <v>4751.8847999999998</v>
      </c>
      <c r="K4976" t="s">
        <v>27</v>
      </c>
      <c r="L4976" t="s">
        <v>86</v>
      </c>
      <c r="M4976" t="s">
        <v>22</v>
      </c>
      <c r="N4976" t="s">
        <v>67</v>
      </c>
      <c r="O4976">
        <v>1.01</v>
      </c>
      <c r="P4976">
        <v>2.4</v>
      </c>
      <c r="Q4976" t="s">
        <v>23</v>
      </c>
    </row>
    <row r="4977" spans="1:17" x14ac:dyDescent="0.3">
      <c r="A4977" t="s">
        <v>3163</v>
      </c>
      <c r="B4977" s="1">
        <v>44967</v>
      </c>
      <c r="C4977" t="s">
        <v>10348</v>
      </c>
      <c r="D4977" t="s">
        <v>141</v>
      </c>
      <c r="E4977" t="s">
        <v>50</v>
      </c>
      <c r="F4977">
        <v>5</v>
      </c>
      <c r="G4977">
        <v>5</v>
      </c>
      <c r="H4977">
        <v>1377.38</v>
      </c>
      <c r="I4977">
        <v>1515.1180000000002</v>
      </c>
      <c r="J4977">
        <f t="shared" si="77"/>
        <v>7575.5900000000011</v>
      </c>
      <c r="K4977" t="s">
        <v>27</v>
      </c>
      <c r="L4977" t="s">
        <v>28</v>
      </c>
      <c r="M4977" t="s">
        <v>22</v>
      </c>
      <c r="N4977" t="s">
        <v>89</v>
      </c>
      <c r="O4977">
        <v>31.52</v>
      </c>
      <c r="P4977">
        <v>3.8</v>
      </c>
      <c r="Q4977" t="s">
        <v>205</v>
      </c>
    </row>
    <row r="4978" spans="1:17" x14ac:dyDescent="0.3">
      <c r="A4978" t="s">
        <v>10349</v>
      </c>
      <c r="B4978" s="1">
        <v>43992</v>
      </c>
      <c r="C4978" t="s">
        <v>10350</v>
      </c>
      <c r="D4978" t="s">
        <v>61</v>
      </c>
      <c r="E4978" t="s">
        <v>34</v>
      </c>
      <c r="F4978">
        <v>18</v>
      </c>
      <c r="G4978">
        <v>14</v>
      </c>
      <c r="H4978">
        <v>6</v>
      </c>
      <c r="I4978">
        <v>6.66</v>
      </c>
      <c r="J4978">
        <f t="shared" si="77"/>
        <v>93.240000000000009</v>
      </c>
      <c r="K4978" t="s">
        <v>66</v>
      </c>
      <c r="L4978" t="s">
        <v>42</v>
      </c>
      <c r="M4978" t="s">
        <v>36</v>
      </c>
      <c r="N4978" t="s">
        <v>89</v>
      </c>
      <c r="O4978">
        <v>26.23</v>
      </c>
      <c r="P4978">
        <v>5</v>
      </c>
      <c r="Q4978" t="s">
        <v>15</v>
      </c>
    </row>
    <row r="4979" spans="1:17" x14ac:dyDescent="0.3">
      <c r="A4979" t="s">
        <v>10351</v>
      </c>
      <c r="B4979" s="1">
        <v>45072</v>
      </c>
      <c r="C4979" t="s">
        <v>10352</v>
      </c>
      <c r="D4979" t="s">
        <v>109</v>
      </c>
      <c r="E4979" t="s">
        <v>120</v>
      </c>
      <c r="F4979">
        <v>5</v>
      </c>
      <c r="G4979">
        <v>4</v>
      </c>
      <c r="H4979">
        <v>163.98</v>
      </c>
      <c r="I4979">
        <v>172.179</v>
      </c>
      <c r="J4979">
        <f t="shared" si="77"/>
        <v>688.71600000000001</v>
      </c>
      <c r="K4979" t="s">
        <v>51</v>
      </c>
      <c r="L4979" t="s">
        <v>123</v>
      </c>
      <c r="M4979" t="s">
        <v>29</v>
      </c>
      <c r="N4979" t="s">
        <v>30</v>
      </c>
      <c r="O4979">
        <v>6.4</v>
      </c>
      <c r="P4979">
        <v>1</v>
      </c>
      <c r="Q4979" t="s">
        <v>74</v>
      </c>
    </row>
    <row r="4980" spans="1:17" x14ac:dyDescent="0.3">
      <c r="A4980" t="s">
        <v>10353</v>
      </c>
      <c r="B4980" s="1">
        <v>43862</v>
      </c>
      <c r="C4980" t="s">
        <v>10354</v>
      </c>
      <c r="D4980" t="s">
        <v>130</v>
      </c>
      <c r="E4980" t="s">
        <v>19</v>
      </c>
      <c r="F4980">
        <v>5</v>
      </c>
      <c r="G4980">
        <v>5</v>
      </c>
      <c r="H4980">
        <v>233.52</v>
      </c>
      <c r="I4980">
        <v>268.548</v>
      </c>
      <c r="J4980">
        <f t="shared" si="77"/>
        <v>1342.74</v>
      </c>
      <c r="K4980" t="s">
        <v>47</v>
      </c>
      <c r="L4980" t="s">
        <v>123</v>
      </c>
      <c r="M4980" t="s">
        <v>71</v>
      </c>
      <c r="N4980" t="s">
        <v>30</v>
      </c>
      <c r="O4980">
        <v>9999</v>
      </c>
      <c r="P4980">
        <v>4.5999999999999996</v>
      </c>
      <c r="Q4980" t="s">
        <v>23</v>
      </c>
    </row>
    <row r="4981" spans="1:17" x14ac:dyDescent="0.3">
      <c r="A4981" t="s">
        <v>10355</v>
      </c>
      <c r="B4981" s="1">
        <v>45031</v>
      </c>
      <c r="C4981" t="s">
        <v>10356</v>
      </c>
      <c r="D4981" t="s">
        <v>116</v>
      </c>
      <c r="E4981" t="s">
        <v>117</v>
      </c>
      <c r="F4981">
        <v>10</v>
      </c>
      <c r="G4981">
        <v>8</v>
      </c>
      <c r="H4981">
        <v>347.88</v>
      </c>
      <c r="I4981">
        <v>368.75280000000004</v>
      </c>
      <c r="J4981">
        <f t="shared" si="77"/>
        <v>2950.0224000000003</v>
      </c>
      <c r="K4981" t="s">
        <v>47</v>
      </c>
      <c r="L4981" t="s">
        <v>28</v>
      </c>
      <c r="M4981" t="s">
        <v>36</v>
      </c>
      <c r="N4981" t="s">
        <v>30</v>
      </c>
      <c r="O4981">
        <v>9999</v>
      </c>
      <c r="P4981">
        <v>1.9</v>
      </c>
    </row>
    <row r="4982" spans="1:17" x14ac:dyDescent="0.3">
      <c r="A4982" t="s">
        <v>10357</v>
      </c>
      <c r="B4982" s="1">
        <v>44552</v>
      </c>
      <c r="C4982" t="s">
        <v>10358</v>
      </c>
      <c r="D4982" t="s">
        <v>100</v>
      </c>
      <c r="E4982" t="s">
        <v>26</v>
      </c>
      <c r="F4982">
        <v>15</v>
      </c>
      <c r="G4982">
        <v>14</v>
      </c>
      <c r="H4982">
        <v>1265.71</v>
      </c>
      <c r="I4982">
        <v>1366.9668000000001</v>
      </c>
      <c r="J4982">
        <f t="shared" si="77"/>
        <v>19137.535200000002</v>
      </c>
      <c r="K4982" t="s">
        <v>47</v>
      </c>
      <c r="L4982" t="s">
        <v>21</v>
      </c>
      <c r="M4982" t="s">
        <v>29</v>
      </c>
      <c r="N4982" t="s">
        <v>67</v>
      </c>
      <c r="O4982">
        <v>5.28</v>
      </c>
      <c r="P4982">
        <v>4.0999999999999996</v>
      </c>
      <c r="Q4982" t="s">
        <v>23</v>
      </c>
    </row>
    <row r="4983" spans="1:17" x14ac:dyDescent="0.3">
      <c r="A4983" t="s">
        <v>10359</v>
      </c>
      <c r="B4983" s="1">
        <v>44177</v>
      </c>
      <c r="C4983" t="s">
        <v>10360</v>
      </c>
      <c r="D4983" t="s">
        <v>116</v>
      </c>
      <c r="E4983" t="s">
        <v>117</v>
      </c>
      <c r="F4983">
        <v>11</v>
      </c>
      <c r="G4983">
        <v>10</v>
      </c>
      <c r="H4983">
        <v>821.79</v>
      </c>
      <c r="I4983">
        <v>928.6226999999999</v>
      </c>
      <c r="J4983">
        <f t="shared" si="77"/>
        <v>9286.226999999999</v>
      </c>
      <c r="K4983" t="s">
        <v>20</v>
      </c>
      <c r="L4983" t="s">
        <v>28</v>
      </c>
      <c r="M4983" t="s">
        <v>36</v>
      </c>
      <c r="N4983" t="s">
        <v>67</v>
      </c>
      <c r="O4983">
        <v>19.98</v>
      </c>
      <c r="P4983">
        <v>3.9</v>
      </c>
      <c r="Q4983" t="s">
        <v>15</v>
      </c>
    </row>
    <row r="4984" spans="1:17" x14ac:dyDescent="0.3">
      <c r="A4984" t="s">
        <v>10361</v>
      </c>
      <c r="B4984" s="1">
        <v>45094</v>
      </c>
      <c r="C4984" t="s">
        <v>10362</v>
      </c>
      <c r="D4984" t="s">
        <v>33</v>
      </c>
      <c r="E4984" t="s">
        <v>70</v>
      </c>
      <c r="F4984">
        <v>18</v>
      </c>
      <c r="G4984">
        <v>15</v>
      </c>
      <c r="H4984">
        <v>470.63</v>
      </c>
      <c r="I4984">
        <v>531.81189999999992</v>
      </c>
      <c r="J4984">
        <f t="shared" si="77"/>
        <v>7977.1784999999991</v>
      </c>
      <c r="K4984" t="s">
        <v>51</v>
      </c>
      <c r="L4984" t="s">
        <v>28</v>
      </c>
      <c r="M4984" t="s">
        <v>71</v>
      </c>
      <c r="N4984" t="s">
        <v>67</v>
      </c>
      <c r="O4984">
        <v>47.58</v>
      </c>
      <c r="P4984">
        <v>2.2000000000000002</v>
      </c>
      <c r="Q4984" t="s">
        <v>23</v>
      </c>
    </row>
    <row r="4985" spans="1:17" x14ac:dyDescent="0.3">
      <c r="A4985" t="s">
        <v>10363</v>
      </c>
      <c r="B4985" s="1">
        <v>45399</v>
      </c>
      <c r="C4985" t="s">
        <v>10364</v>
      </c>
      <c r="D4985" t="s">
        <v>45</v>
      </c>
      <c r="E4985" t="s">
        <v>46</v>
      </c>
      <c r="F4985">
        <v>8</v>
      </c>
      <c r="G4985">
        <v>6</v>
      </c>
      <c r="H4985">
        <v>800.61</v>
      </c>
      <c r="I4985">
        <v>840.64050000000009</v>
      </c>
      <c r="J4985">
        <f t="shared" si="77"/>
        <v>5043.8430000000008</v>
      </c>
      <c r="K4985" t="s">
        <v>10365</v>
      </c>
      <c r="L4985" t="s">
        <v>28</v>
      </c>
      <c r="M4985" t="s">
        <v>22</v>
      </c>
      <c r="O4985">
        <v>3.19</v>
      </c>
      <c r="P4985">
        <v>2.2000000000000002</v>
      </c>
      <c r="Q4985" t="s">
        <v>23</v>
      </c>
    </row>
    <row r="4986" spans="1:17" x14ac:dyDescent="0.3">
      <c r="A4986" t="s">
        <v>10366</v>
      </c>
      <c r="B4986" s="1">
        <v>45601</v>
      </c>
      <c r="C4986" t="s">
        <v>10367</v>
      </c>
      <c r="E4986" t="s">
        <v>70</v>
      </c>
      <c r="F4986">
        <v>14</v>
      </c>
      <c r="G4986">
        <v>14</v>
      </c>
      <c r="H4986">
        <v>964.32</v>
      </c>
      <c r="I4986">
        <v>1080.0384000000001</v>
      </c>
      <c r="J4986">
        <f t="shared" si="77"/>
        <v>15120.537600000001</v>
      </c>
      <c r="K4986" t="s">
        <v>47</v>
      </c>
      <c r="L4986" t="s">
        <v>10368</v>
      </c>
      <c r="M4986" t="s">
        <v>22</v>
      </c>
      <c r="N4986" t="s">
        <v>67</v>
      </c>
      <c r="O4986">
        <v>6.03</v>
      </c>
      <c r="P4986">
        <v>3.9</v>
      </c>
      <c r="Q4986" t="s">
        <v>23</v>
      </c>
    </row>
    <row r="4987" spans="1:17" x14ac:dyDescent="0.3">
      <c r="A4987" t="s">
        <v>10369</v>
      </c>
      <c r="B4987" s="1">
        <v>44202</v>
      </c>
      <c r="C4987" t="s">
        <v>10370</v>
      </c>
      <c r="D4987" t="s">
        <v>141</v>
      </c>
      <c r="E4987" t="s">
        <v>117</v>
      </c>
      <c r="F4987">
        <v>13</v>
      </c>
      <c r="G4987">
        <v>13</v>
      </c>
      <c r="H4987">
        <v>167.31</v>
      </c>
      <c r="I4987">
        <v>190.73340000000002</v>
      </c>
      <c r="J4987">
        <f t="shared" si="77"/>
        <v>2479.5342000000001</v>
      </c>
      <c r="K4987" t="s">
        <v>47</v>
      </c>
      <c r="L4987" t="s">
        <v>42</v>
      </c>
      <c r="M4987" t="s">
        <v>29</v>
      </c>
      <c r="N4987" t="s">
        <v>37</v>
      </c>
      <c r="O4987">
        <v>31.48</v>
      </c>
      <c r="P4987">
        <v>1.8</v>
      </c>
      <c r="Q4987" t="s">
        <v>23</v>
      </c>
    </row>
    <row r="4988" spans="1:17" x14ac:dyDescent="0.3">
      <c r="A4988" t="s">
        <v>10371</v>
      </c>
      <c r="B4988" s="1">
        <v>44005</v>
      </c>
      <c r="C4988" t="s">
        <v>8374</v>
      </c>
      <c r="D4988" t="s">
        <v>133</v>
      </c>
      <c r="E4988" t="s">
        <v>50</v>
      </c>
      <c r="F4988">
        <v>14</v>
      </c>
      <c r="G4988">
        <v>12</v>
      </c>
      <c r="H4988">
        <v>878.06</v>
      </c>
      <c r="I4988">
        <v>948.3048</v>
      </c>
      <c r="J4988">
        <f t="shared" si="77"/>
        <v>11379.6576</v>
      </c>
      <c r="K4988" t="s">
        <v>51</v>
      </c>
      <c r="L4988" t="s">
        <v>123</v>
      </c>
      <c r="M4988" t="s">
        <v>29</v>
      </c>
      <c r="N4988" t="s">
        <v>37</v>
      </c>
      <c r="O4988">
        <v>40.36</v>
      </c>
      <c r="P4988">
        <v>1.6</v>
      </c>
      <c r="Q4988" t="s">
        <v>23</v>
      </c>
    </row>
    <row r="4989" spans="1:17" x14ac:dyDescent="0.3">
      <c r="A4989" t="s">
        <v>10372</v>
      </c>
      <c r="B4989" s="1">
        <v>44129</v>
      </c>
      <c r="C4989" t="s">
        <v>10373</v>
      </c>
      <c r="D4989" t="s">
        <v>45</v>
      </c>
      <c r="E4989" t="s">
        <v>120</v>
      </c>
      <c r="F4989">
        <v>1</v>
      </c>
      <c r="G4989">
        <v>1</v>
      </c>
      <c r="H4989">
        <v>707.88</v>
      </c>
      <c r="I4989">
        <v>792.82560000000012</v>
      </c>
      <c r="J4989">
        <f t="shared" si="77"/>
        <v>792.82560000000012</v>
      </c>
      <c r="K4989" t="s">
        <v>20</v>
      </c>
      <c r="L4989" t="s">
        <v>28</v>
      </c>
      <c r="M4989" t="s">
        <v>36</v>
      </c>
      <c r="N4989" t="s">
        <v>89</v>
      </c>
      <c r="O4989">
        <v>8.56</v>
      </c>
      <c r="P4989">
        <v>1</v>
      </c>
      <c r="Q4989" t="s">
        <v>74</v>
      </c>
    </row>
    <row r="4990" spans="1:17" x14ac:dyDescent="0.3">
      <c r="A4990" t="s">
        <v>10374</v>
      </c>
      <c r="B4990" s="1">
        <v>44819</v>
      </c>
      <c r="C4990" t="s">
        <v>10375</v>
      </c>
      <c r="D4990" t="s">
        <v>100</v>
      </c>
      <c r="E4990" t="s">
        <v>41</v>
      </c>
      <c r="F4990">
        <v>2</v>
      </c>
      <c r="G4990">
        <v>2</v>
      </c>
      <c r="H4990">
        <v>1262.45</v>
      </c>
      <c r="I4990">
        <v>1401.3195000000001</v>
      </c>
      <c r="J4990">
        <f t="shared" si="77"/>
        <v>2802.6390000000001</v>
      </c>
      <c r="K4990" t="s">
        <v>47</v>
      </c>
      <c r="L4990" t="s">
        <v>79</v>
      </c>
      <c r="M4990" t="s">
        <v>22</v>
      </c>
      <c r="N4990" t="s">
        <v>37</v>
      </c>
      <c r="O4990">
        <v>30.71</v>
      </c>
      <c r="P4990">
        <v>1.3</v>
      </c>
      <c r="Q4990" t="s">
        <v>23</v>
      </c>
    </row>
    <row r="4991" spans="1:17" x14ac:dyDescent="0.3">
      <c r="A4991" t="s">
        <v>10376</v>
      </c>
      <c r="B4991" s="1">
        <v>44601</v>
      </c>
      <c r="C4991" t="s">
        <v>10377</v>
      </c>
      <c r="D4991" t="s">
        <v>109</v>
      </c>
      <c r="E4991" t="s">
        <v>46</v>
      </c>
      <c r="F4991">
        <v>11</v>
      </c>
      <c r="G4991">
        <v>10</v>
      </c>
      <c r="H4991">
        <v>150.4</v>
      </c>
      <c r="I4991">
        <v>165.44000000000003</v>
      </c>
      <c r="J4991">
        <f t="shared" si="77"/>
        <v>1654.4000000000003</v>
      </c>
      <c r="K4991" t="s">
        <v>27</v>
      </c>
      <c r="L4991" t="s">
        <v>86</v>
      </c>
      <c r="M4991" t="s">
        <v>36</v>
      </c>
      <c r="N4991" t="s">
        <v>89</v>
      </c>
      <c r="O4991">
        <v>48.32</v>
      </c>
      <c r="P4991">
        <v>1.1000000000000001</v>
      </c>
    </row>
    <row r="4992" spans="1:17" x14ac:dyDescent="0.3">
      <c r="A4992" t="s">
        <v>10378</v>
      </c>
      <c r="B4992" s="1">
        <v>44821</v>
      </c>
      <c r="C4992" t="s">
        <v>10379</v>
      </c>
      <c r="D4992" t="s">
        <v>45</v>
      </c>
      <c r="E4992" t="s">
        <v>46</v>
      </c>
      <c r="F4992">
        <v>7</v>
      </c>
      <c r="G4992">
        <v>7</v>
      </c>
      <c r="H4992">
        <v>1038.04</v>
      </c>
      <c r="I4992">
        <v>1193.7459999999999</v>
      </c>
      <c r="J4992">
        <f t="shared" si="77"/>
        <v>8356.2219999999998</v>
      </c>
      <c r="K4992" t="s">
        <v>27</v>
      </c>
      <c r="L4992" t="s">
        <v>123</v>
      </c>
      <c r="M4992" t="s">
        <v>36</v>
      </c>
      <c r="N4992" t="s">
        <v>67</v>
      </c>
      <c r="O4992">
        <v>39.01</v>
      </c>
      <c r="P4992">
        <v>4.3</v>
      </c>
      <c r="Q4992" t="s">
        <v>23</v>
      </c>
    </row>
    <row r="4993" spans="1:17" x14ac:dyDescent="0.3">
      <c r="A4993" t="s">
        <v>10380</v>
      </c>
      <c r="B4993" s="1">
        <v>45235</v>
      </c>
      <c r="C4993" t="s">
        <v>10381</v>
      </c>
      <c r="D4993" t="s">
        <v>40</v>
      </c>
      <c r="E4993" t="s">
        <v>10382</v>
      </c>
      <c r="F4993">
        <v>10</v>
      </c>
      <c r="G4993">
        <v>9</v>
      </c>
      <c r="H4993">
        <v>1116.33</v>
      </c>
      <c r="I4993">
        <v>1183.3098</v>
      </c>
      <c r="J4993">
        <f t="shared" si="77"/>
        <v>10649.788199999999</v>
      </c>
      <c r="K4993" t="s">
        <v>66</v>
      </c>
      <c r="L4993" t="s">
        <v>21</v>
      </c>
      <c r="M4993" t="s">
        <v>36</v>
      </c>
      <c r="N4993" t="s">
        <v>37</v>
      </c>
      <c r="O4993">
        <v>20.75</v>
      </c>
      <c r="P4993">
        <v>2</v>
      </c>
      <c r="Q4993" t="s">
        <v>23</v>
      </c>
    </row>
    <row r="4994" spans="1:17" x14ac:dyDescent="0.3">
      <c r="A4994" t="s">
        <v>10383</v>
      </c>
      <c r="B4994" s="1">
        <v>44471</v>
      </c>
      <c r="C4994" t="s">
        <v>10384</v>
      </c>
      <c r="D4994" t="s">
        <v>94</v>
      </c>
      <c r="E4994" t="s">
        <v>117</v>
      </c>
      <c r="F4994">
        <v>4</v>
      </c>
      <c r="G4994">
        <v>4</v>
      </c>
      <c r="H4994">
        <v>906.27</v>
      </c>
      <c r="I4994">
        <v>960.64620000000002</v>
      </c>
      <c r="J4994">
        <f t="shared" si="77"/>
        <v>3842.5848000000001</v>
      </c>
      <c r="K4994" t="s">
        <v>66</v>
      </c>
      <c r="L4994" t="s">
        <v>21</v>
      </c>
      <c r="M4994" t="s">
        <v>22</v>
      </c>
      <c r="N4994" t="s">
        <v>89</v>
      </c>
      <c r="O4994">
        <v>33.369999999999997</v>
      </c>
      <c r="P4994">
        <v>4.3</v>
      </c>
      <c r="Q4994" t="s">
        <v>205</v>
      </c>
    </row>
    <row r="4995" spans="1:17" x14ac:dyDescent="0.3">
      <c r="A4995" t="s">
        <v>10385</v>
      </c>
      <c r="B4995" s="1">
        <v>44252</v>
      </c>
      <c r="C4995" t="s">
        <v>10386</v>
      </c>
      <c r="D4995" t="s">
        <v>141</v>
      </c>
      <c r="E4995" t="s">
        <v>117</v>
      </c>
      <c r="F4995">
        <v>11</v>
      </c>
      <c r="G4995">
        <v>11</v>
      </c>
      <c r="H4995">
        <v>164.22</v>
      </c>
      <c r="I4995">
        <v>188.85299999999998</v>
      </c>
      <c r="J4995">
        <f t="shared" ref="J4995:J5058" si="78">G4995*I4995</f>
        <v>2077.3829999999998</v>
      </c>
      <c r="K4995" t="s">
        <v>27</v>
      </c>
      <c r="L4995" t="s">
        <v>35</v>
      </c>
      <c r="M4995" t="s">
        <v>29</v>
      </c>
      <c r="N4995" t="s">
        <v>89</v>
      </c>
      <c r="P4995">
        <v>2.2999999999999998</v>
      </c>
      <c r="Q4995" t="s">
        <v>23</v>
      </c>
    </row>
    <row r="4996" spans="1:17" x14ac:dyDescent="0.3">
      <c r="A4996" t="s">
        <v>10387</v>
      </c>
      <c r="B4996" s="1">
        <v>43847</v>
      </c>
      <c r="C4996" t="s">
        <v>8571</v>
      </c>
      <c r="D4996" t="s">
        <v>100</v>
      </c>
      <c r="E4996" t="s">
        <v>41</v>
      </c>
      <c r="F4996">
        <v>15</v>
      </c>
      <c r="G4996">
        <v>13</v>
      </c>
      <c r="H4996">
        <v>1046.8699999999999</v>
      </c>
      <c r="I4996">
        <v>1120.1508999999999</v>
      </c>
      <c r="J4996">
        <f t="shared" si="78"/>
        <v>14561.961699999998</v>
      </c>
      <c r="K4996" t="s">
        <v>27</v>
      </c>
      <c r="L4996" t="s">
        <v>35</v>
      </c>
      <c r="N4996" t="s">
        <v>30</v>
      </c>
      <c r="O4996">
        <v>17.23</v>
      </c>
      <c r="P4996">
        <v>3</v>
      </c>
      <c r="Q4996" t="s">
        <v>23</v>
      </c>
    </row>
    <row r="4997" spans="1:17" x14ac:dyDescent="0.3">
      <c r="A4997" t="s">
        <v>10388</v>
      </c>
      <c r="B4997" s="1">
        <v>43855</v>
      </c>
      <c r="C4997" t="s">
        <v>10389</v>
      </c>
      <c r="D4997" t="s">
        <v>133</v>
      </c>
      <c r="E4997" t="s">
        <v>95</v>
      </c>
      <c r="F4997">
        <v>11</v>
      </c>
      <c r="G4997">
        <v>9</v>
      </c>
      <c r="H4997">
        <v>174.48</v>
      </c>
      <c r="I4997">
        <v>186.6936</v>
      </c>
      <c r="J4997">
        <f t="shared" si="78"/>
        <v>1680.2424000000001</v>
      </c>
      <c r="K4997" t="s">
        <v>27</v>
      </c>
      <c r="L4997" t="s">
        <v>123</v>
      </c>
      <c r="M4997" t="s">
        <v>29</v>
      </c>
      <c r="N4997" t="s">
        <v>53</v>
      </c>
      <c r="O4997">
        <v>0.69</v>
      </c>
      <c r="P4997">
        <v>3.8</v>
      </c>
      <c r="Q4997" t="s">
        <v>23</v>
      </c>
    </row>
    <row r="4998" spans="1:17" x14ac:dyDescent="0.3">
      <c r="A4998" t="s">
        <v>10390</v>
      </c>
      <c r="B4998" s="1">
        <v>44098</v>
      </c>
      <c r="C4998" t="s">
        <v>10391</v>
      </c>
      <c r="D4998" t="s">
        <v>94</v>
      </c>
      <c r="E4998" t="s">
        <v>95</v>
      </c>
      <c r="F4998">
        <v>20</v>
      </c>
      <c r="G4998">
        <v>18</v>
      </c>
      <c r="H4998">
        <v>1396.87</v>
      </c>
      <c r="I4998">
        <v>1592.4318000000001</v>
      </c>
      <c r="J4998">
        <f t="shared" si="78"/>
        <v>28663.772400000002</v>
      </c>
      <c r="K4998" t="s">
        <v>51</v>
      </c>
      <c r="L4998" t="s">
        <v>42</v>
      </c>
      <c r="M4998" t="s">
        <v>29</v>
      </c>
      <c r="N4998" t="s">
        <v>53</v>
      </c>
      <c r="O4998">
        <v>42.84</v>
      </c>
      <c r="P4998">
        <v>0</v>
      </c>
      <c r="Q4998" t="s">
        <v>23</v>
      </c>
    </row>
    <row r="4999" spans="1:17" x14ac:dyDescent="0.3">
      <c r="A4999" t="s">
        <v>10392</v>
      </c>
      <c r="B4999" s="1">
        <v>44517</v>
      </c>
      <c r="C4999" t="s">
        <v>10393</v>
      </c>
      <c r="D4999" t="s">
        <v>85</v>
      </c>
      <c r="F4999">
        <v>11</v>
      </c>
      <c r="G4999">
        <v>9</v>
      </c>
      <c r="H4999">
        <v>668.8</v>
      </c>
      <c r="I4999">
        <v>728.99199999999996</v>
      </c>
      <c r="J4999">
        <f t="shared" si="78"/>
        <v>6560.9279999999999</v>
      </c>
      <c r="K4999" t="s">
        <v>66</v>
      </c>
      <c r="L4999" t="s">
        <v>79</v>
      </c>
      <c r="M4999" t="s">
        <v>36</v>
      </c>
      <c r="N4999" t="s">
        <v>30</v>
      </c>
      <c r="O4999">
        <v>46.77</v>
      </c>
      <c r="P4999">
        <v>4.2</v>
      </c>
      <c r="Q4999" t="s">
        <v>23</v>
      </c>
    </row>
    <row r="5000" spans="1:17" x14ac:dyDescent="0.3">
      <c r="A5000" t="s">
        <v>10394</v>
      </c>
      <c r="B5000" s="1">
        <v>45549</v>
      </c>
      <c r="C5000" t="s">
        <v>10395</v>
      </c>
      <c r="D5000" t="s">
        <v>141</v>
      </c>
      <c r="E5000" t="s">
        <v>50</v>
      </c>
      <c r="F5000">
        <v>4</v>
      </c>
      <c r="G5000">
        <v>4</v>
      </c>
      <c r="H5000">
        <v>600.80999999999995</v>
      </c>
      <c r="I5000">
        <v>630.85050000000001</v>
      </c>
      <c r="J5000">
        <f t="shared" si="78"/>
        <v>2523.402</v>
      </c>
      <c r="K5000" t="s">
        <v>27</v>
      </c>
      <c r="L5000" t="s">
        <v>79</v>
      </c>
      <c r="M5000" t="s">
        <v>22</v>
      </c>
      <c r="N5000" t="s">
        <v>89</v>
      </c>
      <c r="O5000">
        <v>19.62</v>
      </c>
      <c r="P5000">
        <v>3.8</v>
      </c>
      <c r="Q5000" t="s">
        <v>23</v>
      </c>
    </row>
    <row r="5001" spans="1:17" x14ac:dyDescent="0.3">
      <c r="A5001" t="s">
        <v>10396</v>
      </c>
      <c r="B5001" s="1">
        <v>43912</v>
      </c>
      <c r="C5001" t="s">
        <v>10397</v>
      </c>
      <c r="D5001" t="s">
        <v>61</v>
      </c>
      <c r="E5001" t="s">
        <v>34</v>
      </c>
      <c r="F5001">
        <v>7</v>
      </c>
      <c r="G5001">
        <v>7</v>
      </c>
      <c r="H5001">
        <v>164.76</v>
      </c>
      <c r="I5001">
        <v>184.53120000000001</v>
      </c>
      <c r="J5001">
        <f t="shared" si="78"/>
        <v>1291.7184000000002</v>
      </c>
      <c r="K5001" t="s">
        <v>47</v>
      </c>
      <c r="L5001" t="s">
        <v>35</v>
      </c>
      <c r="N5001" t="s">
        <v>8264</v>
      </c>
      <c r="O5001">
        <v>33.119999999999997</v>
      </c>
      <c r="P5001">
        <v>4.0999999999999996</v>
      </c>
      <c r="Q5001" t="s">
        <v>23</v>
      </c>
    </row>
    <row r="5002" spans="1:17" x14ac:dyDescent="0.3">
      <c r="A5002" t="s">
        <v>10398</v>
      </c>
      <c r="B5002" s="1">
        <v>45652</v>
      </c>
      <c r="C5002" t="s">
        <v>10399</v>
      </c>
      <c r="E5002" t="s">
        <v>117</v>
      </c>
      <c r="F5002">
        <v>6</v>
      </c>
      <c r="G5002">
        <v>5</v>
      </c>
      <c r="H5002">
        <v>748.86</v>
      </c>
      <c r="I5002">
        <v>838.72320000000013</v>
      </c>
      <c r="J5002">
        <f t="shared" si="78"/>
        <v>4193.6160000000009</v>
      </c>
      <c r="K5002" t="s">
        <v>66</v>
      </c>
      <c r="L5002" t="s">
        <v>86</v>
      </c>
      <c r="M5002" t="s">
        <v>36</v>
      </c>
      <c r="N5002" t="s">
        <v>89</v>
      </c>
      <c r="O5002">
        <v>31.11</v>
      </c>
      <c r="P5002">
        <v>1</v>
      </c>
      <c r="Q5002" t="s">
        <v>23</v>
      </c>
    </row>
    <row r="5003" spans="1:17" x14ac:dyDescent="0.3">
      <c r="A5003" t="s">
        <v>10400</v>
      </c>
      <c r="B5003" s="1">
        <v>44033</v>
      </c>
      <c r="C5003" t="s">
        <v>10401</v>
      </c>
      <c r="D5003" t="s">
        <v>109</v>
      </c>
      <c r="E5003" t="s">
        <v>46</v>
      </c>
      <c r="F5003">
        <v>13</v>
      </c>
      <c r="G5003">
        <v>13</v>
      </c>
      <c r="H5003">
        <v>296.02999999999997</v>
      </c>
      <c r="I5003">
        <v>334.51389999999992</v>
      </c>
      <c r="J5003">
        <f t="shared" si="78"/>
        <v>4348.680699999999</v>
      </c>
      <c r="K5003" t="s">
        <v>47</v>
      </c>
      <c r="L5003" t="s">
        <v>35</v>
      </c>
      <c r="M5003" t="s">
        <v>22</v>
      </c>
      <c r="N5003" t="s">
        <v>30</v>
      </c>
      <c r="O5003">
        <v>26.07</v>
      </c>
      <c r="P5003">
        <v>4</v>
      </c>
      <c r="Q5003" t="s">
        <v>23</v>
      </c>
    </row>
    <row r="5004" spans="1:17" x14ac:dyDescent="0.3">
      <c r="A5004" t="s">
        <v>10402</v>
      </c>
      <c r="B5004" s="1">
        <v>45304</v>
      </c>
      <c r="C5004" t="s">
        <v>10403</v>
      </c>
      <c r="D5004" t="s">
        <v>130</v>
      </c>
      <c r="E5004" t="s">
        <v>19</v>
      </c>
      <c r="F5004">
        <v>4</v>
      </c>
      <c r="G5004">
        <v>4</v>
      </c>
      <c r="H5004">
        <v>812.41</v>
      </c>
      <c r="I5004">
        <v>934.27149999999995</v>
      </c>
      <c r="J5004">
        <f t="shared" si="78"/>
        <v>3737.0859999999998</v>
      </c>
      <c r="K5004" t="s">
        <v>20</v>
      </c>
      <c r="L5004" t="s">
        <v>42</v>
      </c>
      <c r="M5004" t="s">
        <v>29</v>
      </c>
      <c r="N5004" t="s">
        <v>37</v>
      </c>
      <c r="O5004">
        <v>45.14</v>
      </c>
      <c r="P5004">
        <v>4.8</v>
      </c>
      <c r="Q5004" t="s">
        <v>23</v>
      </c>
    </row>
    <row r="5005" spans="1:17" x14ac:dyDescent="0.3">
      <c r="A5005" t="s">
        <v>10404</v>
      </c>
      <c r="B5005" s="1">
        <v>45588</v>
      </c>
      <c r="C5005" t="s">
        <v>10405</v>
      </c>
      <c r="D5005" t="s">
        <v>40</v>
      </c>
      <c r="E5005" t="s">
        <v>57</v>
      </c>
      <c r="F5005">
        <v>20</v>
      </c>
      <c r="G5005">
        <v>18</v>
      </c>
      <c r="H5005">
        <v>1391.94</v>
      </c>
      <c r="I5005">
        <v>1489.3758000000003</v>
      </c>
      <c r="J5005">
        <f t="shared" si="78"/>
        <v>26808.764400000004</v>
      </c>
      <c r="K5005" t="s">
        <v>27</v>
      </c>
      <c r="L5005" t="s">
        <v>35</v>
      </c>
      <c r="M5005" t="s">
        <v>22</v>
      </c>
      <c r="N5005" t="s">
        <v>53</v>
      </c>
      <c r="O5005">
        <v>9999</v>
      </c>
      <c r="P5005">
        <v>2.9</v>
      </c>
      <c r="Q5005" t="s">
        <v>23</v>
      </c>
    </row>
    <row r="5006" spans="1:17" x14ac:dyDescent="0.3">
      <c r="A5006" t="s">
        <v>10406</v>
      </c>
      <c r="B5006" s="1">
        <v>44593</v>
      </c>
      <c r="C5006" t="s">
        <v>10407</v>
      </c>
      <c r="D5006" t="s">
        <v>141</v>
      </c>
      <c r="E5006" t="s">
        <v>50</v>
      </c>
      <c r="F5006">
        <v>8</v>
      </c>
      <c r="G5006">
        <v>8</v>
      </c>
      <c r="H5006">
        <v>1012.09</v>
      </c>
      <c r="I5006">
        <v>1113.2990000000002</v>
      </c>
      <c r="J5006">
        <f t="shared" si="78"/>
        <v>8906.3920000000016</v>
      </c>
      <c r="K5006" t="s">
        <v>47</v>
      </c>
      <c r="L5006" t="s">
        <v>42</v>
      </c>
      <c r="M5006" t="s">
        <v>36</v>
      </c>
      <c r="N5006" t="s">
        <v>53</v>
      </c>
      <c r="O5006">
        <v>1.1499999999999999</v>
      </c>
      <c r="P5006">
        <v>4.3</v>
      </c>
    </row>
    <row r="5007" spans="1:17" x14ac:dyDescent="0.3">
      <c r="A5007" t="s">
        <v>10408</v>
      </c>
      <c r="B5007" s="1">
        <v>44555</v>
      </c>
      <c r="C5007" t="s">
        <v>10409</v>
      </c>
      <c r="D5007" t="s">
        <v>109</v>
      </c>
      <c r="E5007" t="s">
        <v>46</v>
      </c>
      <c r="F5007">
        <v>15</v>
      </c>
      <c r="G5007">
        <v>15</v>
      </c>
      <c r="H5007">
        <v>588.72</v>
      </c>
      <c r="I5007">
        <v>629.93040000000008</v>
      </c>
      <c r="J5007">
        <f t="shared" si="78"/>
        <v>9448.9560000000019</v>
      </c>
      <c r="K5007" t="s">
        <v>66</v>
      </c>
      <c r="L5007" t="s">
        <v>35</v>
      </c>
      <c r="M5007" t="s">
        <v>36</v>
      </c>
      <c r="N5007" t="s">
        <v>53</v>
      </c>
      <c r="O5007">
        <v>47.04</v>
      </c>
      <c r="P5007">
        <v>4.5</v>
      </c>
      <c r="Q5007" t="s">
        <v>23</v>
      </c>
    </row>
    <row r="5008" spans="1:17" x14ac:dyDescent="0.3">
      <c r="A5008" t="s">
        <v>10410</v>
      </c>
      <c r="B5008" s="1">
        <v>44849</v>
      </c>
      <c r="C5008" t="s">
        <v>10411</v>
      </c>
      <c r="D5008" t="s">
        <v>100</v>
      </c>
      <c r="E5008" t="s">
        <v>57</v>
      </c>
      <c r="F5008">
        <v>11</v>
      </c>
      <c r="G5008">
        <v>10</v>
      </c>
      <c r="H5008">
        <v>1133.2</v>
      </c>
      <c r="I5008">
        <v>1257.8520000000001</v>
      </c>
      <c r="J5008">
        <f t="shared" si="78"/>
        <v>12578.52</v>
      </c>
      <c r="K5008" t="s">
        <v>20</v>
      </c>
      <c r="L5008" t="s">
        <v>35</v>
      </c>
      <c r="M5008" t="s">
        <v>29</v>
      </c>
      <c r="N5008" t="s">
        <v>37</v>
      </c>
      <c r="O5008">
        <v>24.33</v>
      </c>
      <c r="P5008">
        <v>2</v>
      </c>
      <c r="Q5008" t="s">
        <v>23</v>
      </c>
    </row>
    <row r="5009" spans="1:17" x14ac:dyDescent="0.3">
      <c r="A5009" t="s">
        <v>10412</v>
      </c>
      <c r="B5009" s="1">
        <v>44155</v>
      </c>
      <c r="C5009" t="s">
        <v>10413</v>
      </c>
      <c r="D5009" t="s">
        <v>109</v>
      </c>
      <c r="E5009" t="s">
        <v>46</v>
      </c>
      <c r="F5009">
        <v>17</v>
      </c>
      <c r="G5009">
        <v>15</v>
      </c>
      <c r="H5009">
        <v>96.46</v>
      </c>
      <c r="I5009">
        <v>102.24760000000001</v>
      </c>
      <c r="J5009">
        <f t="shared" si="78"/>
        <v>1533.7140000000002</v>
      </c>
      <c r="K5009" t="s">
        <v>27</v>
      </c>
      <c r="L5009" t="s">
        <v>123</v>
      </c>
      <c r="M5009" t="s">
        <v>22</v>
      </c>
      <c r="N5009" t="s">
        <v>30</v>
      </c>
      <c r="O5009">
        <v>22.28</v>
      </c>
      <c r="P5009">
        <v>0</v>
      </c>
      <c r="Q5009" t="s">
        <v>74</v>
      </c>
    </row>
    <row r="5010" spans="1:17" x14ac:dyDescent="0.3">
      <c r="A5010" t="s">
        <v>10414</v>
      </c>
      <c r="B5010" s="1">
        <v>44271</v>
      </c>
      <c r="C5010" t="s">
        <v>10415</v>
      </c>
      <c r="D5010" t="s">
        <v>141</v>
      </c>
      <c r="E5010" t="s">
        <v>50</v>
      </c>
      <c r="F5010">
        <v>1</v>
      </c>
      <c r="G5010">
        <v>1</v>
      </c>
      <c r="H5010">
        <v>810.18</v>
      </c>
      <c r="I5010">
        <v>850.68899999999996</v>
      </c>
      <c r="J5010">
        <f t="shared" si="78"/>
        <v>850.68899999999996</v>
      </c>
      <c r="K5010" t="s">
        <v>51</v>
      </c>
      <c r="L5010" t="s">
        <v>35</v>
      </c>
      <c r="M5010" t="s">
        <v>29</v>
      </c>
      <c r="N5010" t="s">
        <v>30</v>
      </c>
      <c r="O5010">
        <v>17.02</v>
      </c>
      <c r="P5010">
        <v>2.4</v>
      </c>
      <c r="Q5010" t="s">
        <v>23</v>
      </c>
    </row>
    <row r="5011" spans="1:17" x14ac:dyDescent="0.3">
      <c r="A5011" t="s">
        <v>10416</v>
      </c>
      <c r="B5011" s="1">
        <v>44841</v>
      </c>
      <c r="C5011" t="s">
        <v>10417</v>
      </c>
      <c r="D5011" t="s">
        <v>56</v>
      </c>
      <c r="E5011" t="s">
        <v>41</v>
      </c>
      <c r="F5011">
        <v>3</v>
      </c>
      <c r="G5011">
        <v>3</v>
      </c>
      <c r="H5011">
        <v>1144.3900000000001</v>
      </c>
      <c r="I5011">
        <v>1270.2729000000002</v>
      </c>
      <c r="J5011">
        <f t="shared" si="78"/>
        <v>3810.8187000000007</v>
      </c>
      <c r="K5011" t="s">
        <v>20</v>
      </c>
      <c r="L5011" t="s">
        <v>28</v>
      </c>
      <c r="M5011" t="s">
        <v>22</v>
      </c>
      <c r="N5011" t="s">
        <v>37</v>
      </c>
      <c r="O5011">
        <v>35.43</v>
      </c>
      <c r="P5011">
        <v>1.5</v>
      </c>
      <c r="Q5011" t="s">
        <v>23</v>
      </c>
    </row>
    <row r="5012" spans="1:17" x14ac:dyDescent="0.3">
      <c r="A5012" t="s">
        <v>10418</v>
      </c>
      <c r="B5012" s="1">
        <v>45471</v>
      </c>
      <c r="C5012" t="s">
        <v>10419</v>
      </c>
      <c r="D5012" t="s">
        <v>133</v>
      </c>
      <c r="E5012" t="s">
        <v>117</v>
      </c>
      <c r="F5012">
        <v>8</v>
      </c>
      <c r="G5012">
        <v>8</v>
      </c>
      <c r="H5012">
        <v>1153.92</v>
      </c>
      <c r="I5012">
        <v>1269.3120000000001</v>
      </c>
      <c r="J5012">
        <f t="shared" si="78"/>
        <v>10154.496000000001</v>
      </c>
      <c r="K5012" t="s">
        <v>20</v>
      </c>
      <c r="L5012" t="s">
        <v>35</v>
      </c>
      <c r="M5012" t="s">
        <v>29</v>
      </c>
      <c r="N5012" t="s">
        <v>67</v>
      </c>
      <c r="O5012">
        <v>7.0000000000000007E-2</v>
      </c>
      <c r="P5012">
        <v>2.5</v>
      </c>
      <c r="Q5012" t="s">
        <v>23</v>
      </c>
    </row>
    <row r="5013" spans="1:17" x14ac:dyDescent="0.3">
      <c r="A5013" t="s">
        <v>10420</v>
      </c>
      <c r="B5013" s="1">
        <v>43924</v>
      </c>
      <c r="C5013" t="s">
        <v>10421</v>
      </c>
      <c r="D5013" t="s">
        <v>77</v>
      </c>
      <c r="E5013" t="s">
        <v>78</v>
      </c>
      <c r="F5013">
        <v>5</v>
      </c>
      <c r="G5013">
        <v>5</v>
      </c>
      <c r="H5013">
        <v>1141.5999999999999</v>
      </c>
      <c r="I5013">
        <v>1221.5119999999999</v>
      </c>
      <c r="J5013">
        <f t="shared" si="78"/>
        <v>6107.5599999999995</v>
      </c>
      <c r="K5013" t="s">
        <v>51</v>
      </c>
      <c r="L5013" t="s">
        <v>28</v>
      </c>
      <c r="M5013" t="s">
        <v>29</v>
      </c>
      <c r="N5013" t="s">
        <v>30</v>
      </c>
      <c r="O5013">
        <v>49.61</v>
      </c>
      <c r="P5013">
        <v>1.9</v>
      </c>
      <c r="Q5013" t="s">
        <v>23</v>
      </c>
    </row>
    <row r="5014" spans="1:17" x14ac:dyDescent="0.3">
      <c r="A5014" t="s">
        <v>10422</v>
      </c>
      <c r="B5014" s="1">
        <v>44054</v>
      </c>
      <c r="C5014" t="s">
        <v>10423</v>
      </c>
      <c r="D5014" t="s">
        <v>77</v>
      </c>
      <c r="E5014" t="s">
        <v>82</v>
      </c>
      <c r="F5014">
        <v>9</v>
      </c>
      <c r="G5014">
        <v>9</v>
      </c>
      <c r="H5014">
        <v>442.44</v>
      </c>
      <c r="I5014">
        <v>508.80599999999998</v>
      </c>
      <c r="J5014">
        <f t="shared" si="78"/>
        <v>4579.2539999999999</v>
      </c>
      <c r="K5014" t="s">
        <v>20</v>
      </c>
      <c r="L5014" t="s">
        <v>28</v>
      </c>
      <c r="M5014" t="s">
        <v>22</v>
      </c>
      <c r="N5014" t="s">
        <v>67</v>
      </c>
      <c r="O5014">
        <v>16.52</v>
      </c>
      <c r="P5014">
        <v>4.0999999999999996</v>
      </c>
      <c r="Q5014" t="s">
        <v>111</v>
      </c>
    </row>
    <row r="5015" spans="1:17" x14ac:dyDescent="0.3">
      <c r="A5015" t="s">
        <v>10424</v>
      </c>
      <c r="B5015" s="1">
        <v>44482</v>
      </c>
      <c r="C5015" t="s">
        <v>10425</v>
      </c>
      <c r="D5015" t="s">
        <v>77</v>
      </c>
      <c r="E5015" t="s">
        <v>78</v>
      </c>
      <c r="F5015">
        <v>6</v>
      </c>
      <c r="G5015">
        <v>6</v>
      </c>
      <c r="H5015">
        <v>432.42</v>
      </c>
      <c r="I5015">
        <v>458.36520000000002</v>
      </c>
      <c r="J5015">
        <f t="shared" si="78"/>
        <v>2750.1912000000002</v>
      </c>
      <c r="K5015" t="s">
        <v>66</v>
      </c>
      <c r="L5015" t="s">
        <v>35</v>
      </c>
      <c r="M5015" t="s">
        <v>36</v>
      </c>
      <c r="N5015" t="s">
        <v>67</v>
      </c>
      <c r="O5015">
        <v>37.97</v>
      </c>
      <c r="P5015">
        <v>4.8</v>
      </c>
      <c r="Q5015" t="s">
        <v>23</v>
      </c>
    </row>
    <row r="5016" spans="1:17" x14ac:dyDescent="0.3">
      <c r="A5016" t="s">
        <v>10426</v>
      </c>
      <c r="B5016" s="1">
        <v>44012</v>
      </c>
      <c r="C5016" t="s">
        <v>10427</v>
      </c>
      <c r="D5016" t="s">
        <v>130</v>
      </c>
      <c r="E5016" t="s">
        <v>82</v>
      </c>
      <c r="F5016">
        <v>3</v>
      </c>
      <c r="G5016">
        <v>3</v>
      </c>
      <c r="H5016">
        <v>1273.83</v>
      </c>
      <c r="I5016">
        <v>1452.1662000000001</v>
      </c>
      <c r="J5016">
        <f t="shared" si="78"/>
        <v>4356.4986000000008</v>
      </c>
      <c r="K5016" t="s">
        <v>51</v>
      </c>
      <c r="L5016" t="s">
        <v>21</v>
      </c>
      <c r="M5016" t="s">
        <v>22</v>
      </c>
      <c r="N5016" t="s">
        <v>30</v>
      </c>
      <c r="O5016">
        <v>20.05</v>
      </c>
      <c r="P5016">
        <v>3.5</v>
      </c>
      <c r="Q5016" t="s">
        <v>74</v>
      </c>
    </row>
    <row r="5017" spans="1:17" x14ac:dyDescent="0.3">
      <c r="A5017" t="s">
        <v>10428</v>
      </c>
      <c r="B5017" s="1">
        <v>44524</v>
      </c>
      <c r="C5017" t="s">
        <v>10429</v>
      </c>
      <c r="D5017" t="s">
        <v>33</v>
      </c>
      <c r="E5017" t="s">
        <v>70</v>
      </c>
      <c r="F5017">
        <v>13</v>
      </c>
      <c r="G5017">
        <v>11</v>
      </c>
      <c r="H5017">
        <v>176.54</v>
      </c>
      <c r="I5017">
        <v>187.13239999999999</v>
      </c>
      <c r="J5017">
        <f t="shared" si="78"/>
        <v>2058.4564</v>
      </c>
      <c r="K5017" t="s">
        <v>51</v>
      </c>
      <c r="L5017" t="s">
        <v>28</v>
      </c>
      <c r="M5017" t="s">
        <v>71</v>
      </c>
      <c r="N5017" t="s">
        <v>37</v>
      </c>
      <c r="O5017">
        <v>48.74</v>
      </c>
      <c r="P5017">
        <v>3.5</v>
      </c>
    </row>
    <row r="5018" spans="1:17" x14ac:dyDescent="0.3">
      <c r="A5018" t="s">
        <v>10430</v>
      </c>
      <c r="B5018" s="1">
        <v>43853</v>
      </c>
      <c r="C5018" t="s">
        <v>10431</v>
      </c>
      <c r="D5018" t="s">
        <v>40</v>
      </c>
      <c r="E5018" t="s">
        <v>41</v>
      </c>
      <c r="F5018">
        <v>1</v>
      </c>
      <c r="G5018">
        <v>1</v>
      </c>
      <c r="H5018">
        <v>25.17</v>
      </c>
      <c r="I5018">
        <v>27.183600000000002</v>
      </c>
      <c r="J5018">
        <f t="shared" si="78"/>
        <v>27.183600000000002</v>
      </c>
      <c r="K5018" t="s">
        <v>51</v>
      </c>
      <c r="L5018" t="s">
        <v>86</v>
      </c>
      <c r="M5018" t="s">
        <v>22</v>
      </c>
      <c r="N5018" t="s">
        <v>37</v>
      </c>
      <c r="O5018">
        <v>13.91</v>
      </c>
      <c r="P5018">
        <v>1.3</v>
      </c>
      <c r="Q5018" t="s">
        <v>23</v>
      </c>
    </row>
    <row r="5019" spans="1:17" x14ac:dyDescent="0.3">
      <c r="A5019" t="s">
        <v>10432</v>
      </c>
      <c r="B5019" s="1">
        <v>45563</v>
      </c>
      <c r="C5019" t="s">
        <v>10433</v>
      </c>
      <c r="D5019" t="s">
        <v>61</v>
      </c>
      <c r="E5019" t="s">
        <v>70</v>
      </c>
      <c r="F5019">
        <v>10</v>
      </c>
      <c r="G5019">
        <v>10</v>
      </c>
      <c r="H5019">
        <v>298.67</v>
      </c>
      <c r="I5019">
        <v>325.55030000000005</v>
      </c>
      <c r="J5019">
        <f t="shared" si="78"/>
        <v>3255.5030000000006</v>
      </c>
      <c r="K5019" t="s">
        <v>10434</v>
      </c>
      <c r="L5019" t="s">
        <v>28</v>
      </c>
      <c r="M5019" t="s">
        <v>71</v>
      </c>
      <c r="N5019" t="s">
        <v>53</v>
      </c>
      <c r="O5019">
        <v>24.43</v>
      </c>
      <c r="P5019">
        <v>4.5999999999999996</v>
      </c>
      <c r="Q5019" t="s">
        <v>205</v>
      </c>
    </row>
    <row r="5020" spans="1:17" x14ac:dyDescent="0.3">
      <c r="A5020" t="s">
        <v>10435</v>
      </c>
      <c r="B5020" s="1">
        <v>44932</v>
      </c>
      <c r="C5020" t="s">
        <v>10436</v>
      </c>
      <c r="D5020" t="s">
        <v>406</v>
      </c>
      <c r="E5020" t="s">
        <v>82</v>
      </c>
      <c r="F5020">
        <v>4</v>
      </c>
      <c r="G5020">
        <v>4</v>
      </c>
      <c r="H5020">
        <v>1309.3399999999999</v>
      </c>
      <c r="I5020">
        <v>1466.4608000000001</v>
      </c>
      <c r="J5020">
        <f t="shared" si="78"/>
        <v>5865.8432000000003</v>
      </c>
      <c r="K5020" t="s">
        <v>66</v>
      </c>
      <c r="L5020" t="s">
        <v>35</v>
      </c>
      <c r="M5020" t="s">
        <v>22</v>
      </c>
      <c r="N5020" t="s">
        <v>67</v>
      </c>
      <c r="O5020">
        <v>34.22</v>
      </c>
      <c r="P5020">
        <v>2.1</v>
      </c>
      <c r="Q5020" t="s">
        <v>23</v>
      </c>
    </row>
    <row r="5021" spans="1:17" x14ac:dyDescent="0.3">
      <c r="A5021" t="s">
        <v>10437</v>
      </c>
      <c r="B5021" s="1">
        <v>45490</v>
      </c>
      <c r="C5021" t="s">
        <v>10438</v>
      </c>
      <c r="D5021" t="s">
        <v>40</v>
      </c>
      <c r="E5021" t="s">
        <v>26</v>
      </c>
      <c r="F5021">
        <v>16</v>
      </c>
      <c r="G5021">
        <v>13</v>
      </c>
      <c r="H5021">
        <v>56.34</v>
      </c>
      <c r="I5021">
        <v>59.720400000000005</v>
      </c>
      <c r="J5021">
        <f t="shared" si="78"/>
        <v>776.36520000000007</v>
      </c>
      <c r="K5021" t="s">
        <v>20</v>
      </c>
      <c r="L5021" t="s">
        <v>35</v>
      </c>
      <c r="M5021" t="s">
        <v>71</v>
      </c>
      <c r="N5021" t="s">
        <v>37</v>
      </c>
      <c r="O5021">
        <v>18.170000000000002</v>
      </c>
      <c r="P5021">
        <v>1.6</v>
      </c>
      <c r="Q5021" t="s">
        <v>15</v>
      </c>
    </row>
    <row r="5022" spans="1:17" x14ac:dyDescent="0.3">
      <c r="A5022" t="s">
        <v>10439</v>
      </c>
      <c r="B5022" s="1">
        <v>45240</v>
      </c>
      <c r="C5022" t="s">
        <v>10440</v>
      </c>
      <c r="D5022" t="s">
        <v>40</v>
      </c>
      <c r="E5022" t="s">
        <v>57</v>
      </c>
      <c r="F5022">
        <v>19</v>
      </c>
      <c r="G5022">
        <v>19</v>
      </c>
      <c r="H5022">
        <v>510.59</v>
      </c>
      <c r="I5022">
        <v>556.54309999999998</v>
      </c>
      <c r="J5022">
        <f t="shared" si="78"/>
        <v>10574.3189</v>
      </c>
      <c r="K5022" t="s">
        <v>10441</v>
      </c>
      <c r="L5022" t="s">
        <v>35</v>
      </c>
      <c r="M5022" t="s">
        <v>71</v>
      </c>
      <c r="O5022">
        <v>18.91</v>
      </c>
      <c r="P5022">
        <v>1.2</v>
      </c>
      <c r="Q5022" t="s">
        <v>23</v>
      </c>
    </row>
    <row r="5023" spans="1:17" x14ac:dyDescent="0.3">
      <c r="A5023" t="s">
        <v>10442</v>
      </c>
      <c r="B5023" s="1">
        <v>44601</v>
      </c>
      <c r="C5023" t="s">
        <v>10443</v>
      </c>
      <c r="D5023" t="s">
        <v>65</v>
      </c>
      <c r="E5023" t="s">
        <v>19</v>
      </c>
      <c r="F5023">
        <v>9</v>
      </c>
      <c r="G5023">
        <v>7</v>
      </c>
      <c r="H5023">
        <v>1286.2</v>
      </c>
      <c r="I5023">
        <v>1479.1299999999999</v>
      </c>
      <c r="J5023">
        <f t="shared" si="78"/>
        <v>10353.91</v>
      </c>
      <c r="K5023" t="s">
        <v>27</v>
      </c>
      <c r="L5023" t="s">
        <v>35</v>
      </c>
      <c r="N5023" t="s">
        <v>30</v>
      </c>
      <c r="O5023">
        <v>20.11</v>
      </c>
      <c r="P5023">
        <v>3.6</v>
      </c>
      <c r="Q5023" t="s">
        <v>23</v>
      </c>
    </row>
    <row r="5024" spans="1:17" x14ac:dyDescent="0.3">
      <c r="A5024" t="s">
        <v>10444</v>
      </c>
      <c r="B5024" s="1">
        <v>44019</v>
      </c>
      <c r="C5024" t="s">
        <v>10445</v>
      </c>
      <c r="D5024" t="s">
        <v>65</v>
      </c>
      <c r="E5024" t="s">
        <v>82</v>
      </c>
      <c r="F5024">
        <v>12</v>
      </c>
      <c r="G5024">
        <v>10</v>
      </c>
      <c r="H5024">
        <v>20</v>
      </c>
      <c r="I5024">
        <v>21.400000000000002</v>
      </c>
      <c r="J5024">
        <f t="shared" si="78"/>
        <v>214.00000000000003</v>
      </c>
      <c r="K5024" t="s">
        <v>66</v>
      </c>
      <c r="L5024" t="s">
        <v>28</v>
      </c>
      <c r="M5024" t="s">
        <v>36</v>
      </c>
      <c r="N5024" t="s">
        <v>89</v>
      </c>
      <c r="O5024">
        <v>46.26</v>
      </c>
      <c r="P5024">
        <v>4.8</v>
      </c>
      <c r="Q5024" t="s">
        <v>23</v>
      </c>
    </row>
    <row r="5025" spans="1:17" x14ac:dyDescent="0.3">
      <c r="A5025" t="s">
        <v>10446</v>
      </c>
      <c r="B5025" s="1">
        <v>44436</v>
      </c>
      <c r="C5025" t="s">
        <v>10447</v>
      </c>
      <c r="D5025" t="s">
        <v>109</v>
      </c>
      <c r="E5025" t="s">
        <v>46</v>
      </c>
      <c r="F5025">
        <v>13</v>
      </c>
      <c r="G5025">
        <v>13</v>
      </c>
      <c r="H5025">
        <v>760.03</v>
      </c>
      <c r="I5025">
        <v>843.63330000000008</v>
      </c>
      <c r="J5025">
        <f t="shared" si="78"/>
        <v>10967.232900000001</v>
      </c>
      <c r="K5025" t="s">
        <v>27</v>
      </c>
      <c r="L5025" t="s">
        <v>35</v>
      </c>
      <c r="M5025" t="s">
        <v>36</v>
      </c>
      <c r="N5025" t="s">
        <v>30</v>
      </c>
      <c r="O5025">
        <v>25.47</v>
      </c>
      <c r="P5025">
        <v>4</v>
      </c>
      <c r="Q5025" t="s">
        <v>74</v>
      </c>
    </row>
    <row r="5026" spans="1:17" x14ac:dyDescent="0.3">
      <c r="A5026" t="s">
        <v>10448</v>
      </c>
      <c r="B5026" s="1">
        <v>44441</v>
      </c>
      <c r="C5026" t="s">
        <v>10449</v>
      </c>
      <c r="D5026" t="s">
        <v>141</v>
      </c>
      <c r="E5026" t="s">
        <v>50</v>
      </c>
      <c r="F5026">
        <v>13</v>
      </c>
      <c r="G5026">
        <v>13</v>
      </c>
      <c r="H5026">
        <v>206.51</v>
      </c>
      <c r="I5026">
        <v>223.0308</v>
      </c>
      <c r="J5026">
        <f t="shared" si="78"/>
        <v>2899.4004</v>
      </c>
      <c r="K5026" t="s">
        <v>47</v>
      </c>
      <c r="L5026" t="s">
        <v>35</v>
      </c>
      <c r="M5026" t="s">
        <v>36</v>
      </c>
      <c r="O5026">
        <v>1.64</v>
      </c>
      <c r="P5026">
        <v>3.1</v>
      </c>
      <c r="Q5026" t="s">
        <v>23</v>
      </c>
    </row>
    <row r="5027" spans="1:17" x14ac:dyDescent="0.3">
      <c r="A5027" t="s">
        <v>10450</v>
      </c>
      <c r="B5027" s="1">
        <v>44476</v>
      </c>
      <c r="C5027" t="s">
        <v>4750</v>
      </c>
      <c r="D5027" t="s">
        <v>18</v>
      </c>
      <c r="E5027" t="s">
        <v>82</v>
      </c>
      <c r="F5027">
        <v>2</v>
      </c>
      <c r="G5027">
        <v>2</v>
      </c>
      <c r="H5027">
        <v>1284.0899999999999</v>
      </c>
      <c r="I5027">
        <v>1348.2945</v>
      </c>
      <c r="J5027">
        <f t="shared" si="78"/>
        <v>2696.5889999999999</v>
      </c>
      <c r="K5027" t="s">
        <v>20</v>
      </c>
      <c r="L5027" t="s">
        <v>21</v>
      </c>
      <c r="M5027" t="s">
        <v>29</v>
      </c>
      <c r="N5027" t="s">
        <v>37</v>
      </c>
      <c r="O5027">
        <v>2.4700000000000002</v>
      </c>
      <c r="P5027">
        <v>2.8</v>
      </c>
      <c r="Q5027" t="s">
        <v>205</v>
      </c>
    </row>
    <row r="5028" spans="1:17" x14ac:dyDescent="0.3">
      <c r="A5028" t="s">
        <v>10451</v>
      </c>
      <c r="B5028" s="1">
        <v>45305</v>
      </c>
      <c r="C5028" t="s">
        <v>10452</v>
      </c>
      <c r="D5028" t="s">
        <v>56</v>
      </c>
      <c r="E5028" t="s">
        <v>57</v>
      </c>
      <c r="F5028">
        <v>12</v>
      </c>
      <c r="G5028">
        <v>12</v>
      </c>
      <c r="H5028">
        <v>349.15</v>
      </c>
      <c r="I5028">
        <v>366.60750000000002</v>
      </c>
      <c r="J5028">
        <f t="shared" si="78"/>
        <v>4399.29</v>
      </c>
      <c r="K5028" t="s">
        <v>47</v>
      </c>
      <c r="L5028" t="s">
        <v>35</v>
      </c>
      <c r="M5028" t="s">
        <v>36</v>
      </c>
      <c r="N5028" t="s">
        <v>37</v>
      </c>
      <c r="O5028">
        <v>30.34</v>
      </c>
      <c r="P5028">
        <v>2.4</v>
      </c>
      <c r="Q5028" t="s">
        <v>74</v>
      </c>
    </row>
    <row r="5029" spans="1:17" x14ac:dyDescent="0.3">
      <c r="A5029" t="s">
        <v>10453</v>
      </c>
      <c r="B5029" s="1">
        <v>44098</v>
      </c>
      <c r="C5029" t="s">
        <v>10454</v>
      </c>
      <c r="D5029" t="s">
        <v>94</v>
      </c>
      <c r="E5029" t="s">
        <v>50</v>
      </c>
      <c r="F5029">
        <v>17</v>
      </c>
      <c r="G5029">
        <v>15</v>
      </c>
      <c r="H5029">
        <v>1320.16</v>
      </c>
      <c r="I5029">
        <v>1452.1760000000002</v>
      </c>
      <c r="J5029">
        <f t="shared" si="78"/>
        <v>21782.640000000003</v>
      </c>
      <c r="K5029" t="s">
        <v>27</v>
      </c>
      <c r="L5029" t="s">
        <v>28</v>
      </c>
      <c r="M5029" t="s">
        <v>36</v>
      </c>
      <c r="N5029" t="s">
        <v>67</v>
      </c>
      <c r="O5029">
        <v>48.98</v>
      </c>
      <c r="P5029">
        <v>4.3</v>
      </c>
      <c r="Q5029" t="s">
        <v>23</v>
      </c>
    </row>
    <row r="5030" spans="1:17" x14ac:dyDescent="0.3">
      <c r="A5030" t="s">
        <v>10455</v>
      </c>
      <c r="B5030" s="1">
        <v>45188</v>
      </c>
      <c r="C5030" t="s">
        <v>10456</v>
      </c>
      <c r="D5030" t="s">
        <v>56</v>
      </c>
      <c r="E5030" t="s">
        <v>41</v>
      </c>
      <c r="F5030">
        <v>3</v>
      </c>
      <c r="G5030">
        <v>3</v>
      </c>
      <c r="H5030">
        <v>20</v>
      </c>
      <c r="I5030">
        <v>22.200000000000003</v>
      </c>
      <c r="J5030">
        <f t="shared" si="78"/>
        <v>66.600000000000009</v>
      </c>
      <c r="K5030" t="s">
        <v>51</v>
      </c>
      <c r="L5030" t="s">
        <v>79</v>
      </c>
      <c r="M5030" t="s">
        <v>29</v>
      </c>
      <c r="N5030" t="s">
        <v>89</v>
      </c>
      <c r="O5030">
        <v>20.81</v>
      </c>
      <c r="P5030">
        <v>0</v>
      </c>
      <c r="Q5030" t="s">
        <v>74</v>
      </c>
    </row>
    <row r="5031" spans="1:17" x14ac:dyDescent="0.3">
      <c r="A5031" t="s">
        <v>10457</v>
      </c>
      <c r="B5031" s="1">
        <v>44377</v>
      </c>
      <c r="C5031" t="s">
        <v>10458</v>
      </c>
      <c r="D5031" t="s">
        <v>56</v>
      </c>
      <c r="E5031" t="s">
        <v>41</v>
      </c>
      <c r="F5031">
        <v>15</v>
      </c>
      <c r="G5031">
        <v>15</v>
      </c>
      <c r="H5031">
        <v>1361.78</v>
      </c>
      <c r="I5031">
        <v>1470.7224000000001</v>
      </c>
      <c r="J5031">
        <f t="shared" si="78"/>
        <v>22060.836000000003</v>
      </c>
      <c r="K5031" t="s">
        <v>10459</v>
      </c>
      <c r="L5031" t="s">
        <v>86</v>
      </c>
      <c r="M5031" t="s">
        <v>71</v>
      </c>
      <c r="N5031" t="s">
        <v>37</v>
      </c>
      <c r="O5031">
        <v>20.8</v>
      </c>
      <c r="P5031">
        <v>1.6</v>
      </c>
      <c r="Q5031" t="s">
        <v>23</v>
      </c>
    </row>
    <row r="5032" spans="1:17" x14ac:dyDescent="0.3">
      <c r="A5032" t="s">
        <v>10460</v>
      </c>
      <c r="B5032" s="1">
        <v>44226</v>
      </c>
      <c r="C5032" t="s">
        <v>10461</v>
      </c>
      <c r="D5032" t="s">
        <v>40</v>
      </c>
      <c r="E5032" t="s">
        <v>57</v>
      </c>
      <c r="F5032">
        <v>20</v>
      </c>
      <c r="G5032">
        <v>19</v>
      </c>
      <c r="H5032">
        <v>1319.15</v>
      </c>
      <c r="I5032">
        <v>1477.4480000000003</v>
      </c>
      <c r="J5032">
        <f t="shared" si="78"/>
        <v>28071.512000000006</v>
      </c>
      <c r="K5032" t="s">
        <v>51</v>
      </c>
      <c r="L5032" t="s">
        <v>21</v>
      </c>
      <c r="M5032" t="s">
        <v>71</v>
      </c>
      <c r="N5032" t="s">
        <v>53</v>
      </c>
      <c r="O5032">
        <v>49.73</v>
      </c>
      <c r="P5032">
        <v>2.5</v>
      </c>
      <c r="Q5032" t="s">
        <v>23</v>
      </c>
    </row>
    <row r="5033" spans="1:17" x14ac:dyDescent="0.3">
      <c r="A5033" t="s">
        <v>10462</v>
      </c>
      <c r="B5033" s="1">
        <v>45528</v>
      </c>
      <c r="C5033" t="s">
        <v>10463</v>
      </c>
      <c r="D5033" t="s">
        <v>65</v>
      </c>
      <c r="E5033" t="s">
        <v>82</v>
      </c>
      <c r="F5033">
        <v>8</v>
      </c>
      <c r="G5033">
        <v>7</v>
      </c>
      <c r="H5033">
        <v>205.6</v>
      </c>
      <c r="I5033">
        <v>219.99200000000002</v>
      </c>
      <c r="J5033">
        <f t="shared" si="78"/>
        <v>1539.9440000000002</v>
      </c>
      <c r="K5033" t="s">
        <v>51</v>
      </c>
      <c r="L5033" t="s">
        <v>35</v>
      </c>
      <c r="M5033" t="s">
        <v>22</v>
      </c>
      <c r="N5033" t="s">
        <v>67</v>
      </c>
      <c r="O5033">
        <v>32.17</v>
      </c>
      <c r="P5033">
        <v>4.2</v>
      </c>
      <c r="Q5033" t="s">
        <v>23</v>
      </c>
    </row>
    <row r="5034" spans="1:17" x14ac:dyDescent="0.3">
      <c r="A5034" t="s">
        <v>10464</v>
      </c>
      <c r="B5034" s="1">
        <v>44381</v>
      </c>
      <c r="C5034" t="s">
        <v>10465</v>
      </c>
      <c r="D5034" t="s">
        <v>1836</v>
      </c>
      <c r="E5034" t="s">
        <v>46</v>
      </c>
      <c r="F5034">
        <v>16</v>
      </c>
      <c r="G5034">
        <v>15</v>
      </c>
      <c r="H5034">
        <v>1276.18</v>
      </c>
      <c r="I5034">
        <v>1429.3216000000002</v>
      </c>
      <c r="J5034">
        <f t="shared" si="78"/>
        <v>21439.824000000004</v>
      </c>
      <c r="K5034" t="s">
        <v>20</v>
      </c>
      <c r="L5034" t="s">
        <v>337</v>
      </c>
      <c r="M5034" t="s">
        <v>71</v>
      </c>
      <c r="N5034" t="s">
        <v>30</v>
      </c>
      <c r="O5034">
        <v>8.7899999999999991</v>
      </c>
      <c r="P5034">
        <v>2.1</v>
      </c>
      <c r="Q5034" t="s">
        <v>23</v>
      </c>
    </row>
    <row r="5035" spans="1:17" x14ac:dyDescent="0.3">
      <c r="A5035" t="s">
        <v>10466</v>
      </c>
      <c r="B5035" s="1">
        <v>43966</v>
      </c>
      <c r="C5035" t="s">
        <v>10467</v>
      </c>
      <c r="D5035" t="s">
        <v>56</v>
      </c>
      <c r="E5035" t="s">
        <v>57</v>
      </c>
      <c r="F5035">
        <v>3</v>
      </c>
      <c r="G5035">
        <v>2</v>
      </c>
      <c r="H5035">
        <v>1282.49</v>
      </c>
      <c r="I5035">
        <v>1372.2643</v>
      </c>
      <c r="J5035">
        <f t="shared" si="78"/>
        <v>2744.5286000000001</v>
      </c>
      <c r="K5035" t="s">
        <v>27</v>
      </c>
      <c r="L5035" t="s">
        <v>86</v>
      </c>
      <c r="M5035" t="s">
        <v>36</v>
      </c>
      <c r="N5035" t="s">
        <v>67</v>
      </c>
      <c r="O5035">
        <v>27.35</v>
      </c>
      <c r="P5035">
        <v>2</v>
      </c>
      <c r="Q5035" t="s">
        <v>23</v>
      </c>
    </row>
    <row r="5036" spans="1:17" x14ac:dyDescent="0.3">
      <c r="A5036" t="s">
        <v>10468</v>
      </c>
      <c r="B5036" s="1">
        <v>44129</v>
      </c>
      <c r="C5036" t="s">
        <v>10469</v>
      </c>
      <c r="D5036" t="s">
        <v>77</v>
      </c>
      <c r="E5036" t="s">
        <v>19</v>
      </c>
      <c r="F5036">
        <v>7</v>
      </c>
      <c r="G5036">
        <v>7</v>
      </c>
      <c r="H5036">
        <v>749.36</v>
      </c>
      <c r="I5036">
        <v>861.7639999999999</v>
      </c>
      <c r="J5036">
        <f t="shared" si="78"/>
        <v>6032.347999999999</v>
      </c>
      <c r="K5036" t="s">
        <v>47</v>
      </c>
      <c r="L5036" t="s">
        <v>123</v>
      </c>
      <c r="M5036" t="s">
        <v>22</v>
      </c>
      <c r="N5036" t="s">
        <v>53</v>
      </c>
      <c r="O5036">
        <v>27.07</v>
      </c>
      <c r="P5036">
        <v>4.0999999999999996</v>
      </c>
      <c r="Q5036" t="s">
        <v>23</v>
      </c>
    </row>
    <row r="5037" spans="1:17" x14ac:dyDescent="0.3">
      <c r="A5037" t="s">
        <v>10470</v>
      </c>
      <c r="B5037" s="1">
        <v>44304</v>
      </c>
      <c r="C5037" t="s">
        <v>10471</v>
      </c>
      <c r="D5037" t="s">
        <v>40</v>
      </c>
      <c r="E5037" t="s">
        <v>41</v>
      </c>
      <c r="F5037">
        <v>19</v>
      </c>
      <c r="G5037">
        <v>18</v>
      </c>
      <c r="H5037">
        <v>12</v>
      </c>
      <c r="I5037">
        <v>12.96</v>
      </c>
      <c r="J5037">
        <f t="shared" si="78"/>
        <v>233.28000000000003</v>
      </c>
      <c r="K5037" t="s">
        <v>27</v>
      </c>
      <c r="L5037" t="s">
        <v>123</v>
      </c>
      <c r="M5037" t="s">
        <v>71</v>
      </c>
      <c r="N5037" t="s">
        <v>37</v>
      </c>
      <c r="O5037">
        <v>1.67</v>
      </c>
      <c r="P5037">
        <v>2.4</v>
      </c>
      <c r="Q5037" t="s">
        <v>23</v>
      </c>
    </row>
    <row r="5038" spans="1:17" x14ac:dyDescent="0.3">
      <c r="A5038" t="s">
        <v>10472</v>
      </c>
      <c r="B5038" s="1">
        <v>45183</v>
      </c>
      <c r="C5038" t="s">
        <v>10473</v>
      </c>
      <c r="D5038" t="s">
        <v>100</v>
      </c>
      <c r="E5038" t="s">
        <v>41</v>
      </c>
      <c r="F5038">
        <v>13</v>
      </c>
      <c r="G5038">
        <v>13</v>
      </c>
      <c r="H5038">
        <v>962.99</v>
      </c>
      <c r="I5038">
        <v>1107.4385</v>
      </c>
      <c r="J5038">
        <f t="shared" si="78"/>
        <v>14396.700499999999</v>
      </c>
      <c r="K5038" t="s">
        <v>66</v>
      </c>
      <c r="L5038" t="s">
        <v>21</v>
      </c>
      <c r="M5038" t="s">
        <v>71</v>
      </c>
      <c r="N5038" t="s">
        <v>67</v>
      </c>
      <c r="O5038">
        <v>31.87</v>
      </c>
      <c r="P5038">
        <v>3.3</v>
      </c>
      <c r="Q5038" t="s">
        <v>23</v>
      </c>
    </row>
    <row r="5039" spans="1:17" x14ac:dyDescent="0.3">
      <c r="A5039" t="s">
        <v>10474</v>
      </c>
      <c r="B5039" s="1">
        <v>44333</v>
      </c>
      <c r="C5039" t="s">
        <v>10475</v>
      </c>
      <c r="D5039" t="s">
        <v>45</v>
      </c>
      <c r="F5039">
        <v>19</v>
      </c>
      <c r="G5039">
        <v>19</v>
      </c>
      <c r="H5039">
        <v>1391.03</v>
      </c>
      <c r="I5039">
        <v>1544.0433</v>
      </c>
      <c r="J5039">
        <f t="shared" si="78"/>
        <v>29336.822700000001</v>
      </c>
      <c r="K5039" t="s">
        <v>20</v>
      </c>
      <c r="L5039" t="s">
        <v>86</v>
      </c>
      <c r="M5039" t="s">
        <v>29</v>
      </c>
      <c r="N5039" t="s">
        <v>53</v>
      </c>
      <c r="O5039">
        <v>14.72</v>
      </c>
      <c r="P5039">
        <v>3.6</v>
      </c>
      <c r="Q5039" t="s">
        <v>23</v>
      </c>
    </row>
    <row r="5040" spans="1:17" x14ac:dyDescent="0.3">
      <c r="A5040" t="s">
        <v>10476</v>
      </c>
      <c r="B5040" s="1">
        <v>44256</v>
      </c>
      <c r="C5040" t="s">
        <v>10477</v>
      </c>
      <c r="D5040" t="s">
        <v>56</v>
      </c>
      <c r="E5040" t="s">
        <v>57</v>
      </c>
      <c r="F5040">
        <v>7</v>
      </c>
      <c r="G5040">
        <v>7</v>
      </c>
      <c r="H5040">
        <v>292.57</v>
      </c>
      <c r="I5040">
        <v>324.7527</v>
      </c>
      <c r="J5040">
        <f t="shared" si="78"/>
        <v>2273.2689</v>
      </c>
      <c r="K5040" t="s">
        <v>66</v>
      </c>
      <c r="L5040" t="s">
        <v>28</v>
      </c>
      <c r="M5040" t="s">
        <v>71</v>
      </c>
      <c r="N5040" t="s">
        <v>89</v>
      </c>
      <c r="O5040">
        <v>13.14</v>
      </c>
      <c r="P5040">
        <v>3.4</v>
      </c>
      <c r="Q5040" t="s">
        <v>23</v>
      </c>
    </row>
    <row r="5041" spans="1:17" x14ac:dyDescent="0.3">
      <c r="A5041" t="s">
        <v>10478</v>
      </c>
      <c r="B5041" s="1">
        <v>43929</v>
      </c>
      <c r="C5041" t="s">
        <v>10479</v>
      </c>
      <c r="D5041" t="s">
        <v>85</v>
      </c>
      <c r="E5041" t="s">
        <v>82</v>
      </c>
      <c r="F5041">
        <v>10</v>
      </c>
      <c r="G5041">
        <v>10</v>
      </c>
      <c r="H5041">
        <v>1455.42</v>
      </c>
      <c r="I5041">
        <v>1571.8536000000001</v>
      </c>
      <c r="J5041">
        <f t="shared" si="78"/>
        <v>15718.536000000002</v>
      </c>
      <c r="K5041" t="s">
        <v>51</v>
      </c>
      <c r="L5041" t="s">
        <v>86</v>
      </c>
      <c r="M5041" t="s">
        <v>71</v>
      </c>
      <c r="N5041" t="s">
        <v>89</v>
      </c>
      <c r="O5041">
        <v>23.33</v>
      </c>
      <c r="P5041">
        <v>2</v>
      </c>
      <c r="Q5041" t="s">
        <v>23</v>
      </c>
    </row>
    <row r="5042" spans="1:17" x14ac:dyDescent="0.3">
      <c r="A5042" t="s">
        <v>10480</v>
      </c>
      <c r="B5042" s="1">
        <v>44318</v>
      </c>
      <c r="C5042" t="s">
        <v>10481</v>
      </c>
      <c r="D5042" t="s">
        <v>100</v>
      </c>
      <c r="E5042" t="s">
        <v>41</v>
      </c>
      <c r="F5042">
        <v>17</v>
      </c>
      <c r="G5042">
        <v>14</v>
      </c>
      <c r="H5042">
        <v>1378.57</v>
      </c>
      <c r="I5042">
        <v>1461.2842000000001</v>
      </c>
      <c r="J5042">
        <f t="shared" si="78"/>
        <v>20457.978800000001</v>
      </c>
      <c r="K5042" t="s">
        <v>47</v>
      </c>
      <c r="L5042" t="s">
        <v>35</v>
      </c>
      <c r="M5042" t="s">
        <v>22</v>
      </c>
      <c r="N5042" t="s">
        <v>89</v>
      </c>
      <c r="P5042">
        <v>3.1</v>
      </c>
      <c r="Q5042" t="s">
        <v>23</v>
      </c>
    </row>
    <row r="5043" spans="1:17" x14ac:dyDescent="0.3">
      <c r="A5043" t="s">
        <v>10482</v>
      </c>
      <c r="B5043" s="1">
        <v>45074</v>
      </c>
      <c r="C5043" t="s">
        <v>10483</v>
      </c>
      <c r="D5043" t="s">
        <v>65</v>
      </c>
      <c r="E5043" t="s">
        <v>82</v>
      </c>
      <c r="F5043">
        <v>17</v>
      </c>
      <c r="G5043">
        <v>15</v>
      </c>
      <c r="H5043">
        <v>994.24</v>
      </c>
      <c r="I5043">
        <v>1043.952</v>
      </c>
      <c r="J5043">
        <f t="shared" si="78"/>
        <v>15659.28</v>
      </c>
      <c r="K5043" t="s">
        <v>27</v>
      </c>
      <c r="L5043" t="s">
        <v>28</v>
      </c>
      <c r="M5043" t="s">
        <v>36</v>
      </c>
      <c r="N5043" t="s">
        <v>67</v>
      </c>
      <c r="O5043">
        <v>13.08</v>
      </c>
      <c r="P5043">
        <v>3</v>
      </c>
      <c r="Q5043" t="s">
        <v>23</v>
      </c>
    </row>
    <row r="5044" spans="1:17" x14ac:dyDescent="0.3">
      <c r="A5044" t="s">
        <v>10484</v>
      </c>
      <c r="B5044" s="1">
        <v>45523</v>
      </c>
      <c r="C5044" t="s">
        <v>10485</v>
      </c>
      <c r="D5044" t="s">
        <v>94</v>
      </c>
      <c r="E5044" t="s">
        <v>50</v>
      </c>
      <c r="F5044">
        <v>19</v>
      </c>
      <c r="G5044">
        <v>19</v>
      </c>
      <c r="H5044">
        <v>383.1</v>
      </c>
      <c r="I5044">
        <v>436.73400000000009</v>
      </c>
      <c r="J5044">
        <f t="shared" si="78"/>
        <v>8297.9460000000017</v>
      </c>
      <c r="K5044" t="s">
        <v>20</v>
      </c>
      <c r="L5044" t="s">
        <v>21</v>
      </c>
      <c r="M5044" t="s">
        <v>22</v>
      </c>
      <c r="N5044" t="s">
        <v>67</v>
      </c>
      <c r="O5044">
        <v>0.61</v>
      </c>
      <c r="P5044">
        <v>2.4</v>
      </c>
      <c r="Q5044" t="s">
        <v>23</v>
      </c>
    </row>
    <row r="5045" spans="1:17" x14ac:dyDescent="0.3">
      <c r="A5045" t="s">
        <v>10486</v>
      </c>
      <c r="B5045" s="1">
        <v>44594</v>
      </c>
      <c r="C5045" t="s">
        <v>10487</v>
      </c>
      <c r="D5045" t="s">
        <v>40</v>
      </c>
      <c r="E5045" t="s">
        <v>26</v>
      </c>
      <c r="F5045">
        <v>12</v>
      </c>
      <c r="G5045">
        <v>10</v>
      </c>
      <c r="H5045">
        <v>423.63</v>
      </c>
      <c r="I5045">
        <v>482.93820000000005</v>
      </c>
      <c r="J5045">
        <f t="shared" si="78"/>
        <v>4829.3820000000005</v>
      </c>
      <c r="K5045" t="s">
        <v>51</v>
      </c>
      <c r="L5045" t="s">
        <v>35</v>
      </c>
      <c r="M5045" t="s">
        <v>22</v>
      </c>
      <c r="N5045" t="s">
        <v>37</v>
      </c>
      <c r="O5045">
        <v>42.78</v>
      </c>
      <c r="P5045">
        <v>3.5</v>
      </c>
      <c r="Q5045" t="s">
        <v>15</v>
      </c>
    </row>
    <row r="5046" spans="1:17" x14ac:dyDescent="0.3">
      <c r="A5046" t="s">
        <v>10488</v>
      </c>
      <c r="B5046" s="1">
        <v>43832</v>
      </c>
      <c r="C5046" t="s">
        <v>10489</v>
      </c>
      <c r="D5046" t="s">
        <v>94</v>
      </c>
      <c r="E5046" t="s">
        <v>50</v>
      </c>
      <c r="F5046">
        <v>14</v>
      </c>
      <c r="G5046">
        <v>14</v>
      </c>
      <c r="H5046">
        <v>1213.47</v>
      </c>
      <c r="I5046">
        <v>1359.0864000000001</v>
      </c>
      <c r="J5046">
        <f t="shared" si="78"/>
        <v>19027.209600000002</v>
      </c>
      <c r="K5046" t="s">
        <v>47</v>
      </c>
      <c r="L5046" t="s">
        <v>28</v>
      </c>
      <c r="M5046" t="s">
        <v>36</v>
      </c>
      <c r="N5046" t="s">
        <v>37</v>
      </c>
      <c r="O5046">
        <v>10.66</v>
      </c>
      <c r="P5046">
        <v>2.2999999999999998</v>
      </c>
      <c r="Q5046" t="s">
        <v>23</v>
      </c>
    </row>
    <row r="5047" spans="1:17" x14ac:dyDescent="0.3">
      <c r="A5047" t="s">
        <v>10490</v>
      </c>
      <c r="B5047" s="1">
        <v>45241</v>
      </c>
      <c r="C5047" t="s">
        <v>10491</v>
      </c>
      <c r="D5047" t="s">
        <v>65</v>
      </c>
      <c r="E5047" t="s">
        <v>19</v>
      </c>
      <c r="F5047">
        <v>13</v>
      </c>
      <c r="G5047">
        <v>12</v>
      </c>
      <c r="H5047">
        <v>824.18</v>
      </c>
      <c r="I5047">
        <v>923.08159999999998</v>
      </c>
      <c r="J5047">
        <f t="shared" si="78"/>
        <v>11076.9792</v>
      </c>
      <c r="K5047" t="s">
        <v>20</v>
      </c>
      <c r="L5047" t="s">
        <v>42</v>
      </c>
      <c r="M5047" t="s">
        <v>29</v>
      </c>
      <c r="N5047" t="s">
        <v>30</v>
      </c>
      <c r="O5047">
        <v>21.71</v>
      </c>
      <c r="P5047">
        <v>2.7</v>
      </c>
      <c r="Q5047" t="s">
        <v>23</v>
      </c>
    </row>
    <row r="5048" spans="1:17" x14ac:dyDescent="0.3">
      <c r="A5048" t="s">
        <v>10492</v>
      </c>
      <c r="B5048" s="1">
        <v>44874</v>
      </c>
      <c r="C5048" t="s">
        <v>10493</v>
      </c>
      <c r="D5048" t="s">
        <v>100</v>
      </c>
      <c r="E5048" t="s">
        <v>57</v>
      </c>
      <c r="F5048">
        <v>1</v>
      </c>
      <c r="G5048">
        <v>1</v>
      </c>
      <c r="H5048">
        <v>501.14</v>
      </c>
      <c r="I5048">
        <v>576.31099999999992</v>
      </c>
      <c r="J5048">
        <f t="shared" si="78"/>
        <v>576.31099999999992</v>
      </c>
      <c r="K5048" t="s">
        <v>47</v>
      </c>
      <c r="L5048" t="s">
        <v>79</v>
      </c>
      <c r="M5048" t="s">
        <v>36</v>
      </c>
      <c r="N5048" t="s">
        <v>30</v>
      </c>
      <c r="O5048">
        <v>23.81</v>
      </c>
      <c r="P5048">
        <v>1.8</v>
      </c>
      <c r="Q5048" t="s">
        <v>74</v>
      </c>
    </row>
    <row r="5049" spans="1:17" x14ac:dyDescent="0.3">
      <c r="A5049" t="s">
        <v>10494</v>
      </c>
      <c r="B5049" s="1">
        <v>45300</v>
      </c>
      <c r="C5049" t="s">
        <v>10495</v>
      </c>
      <c r="D5049" t="s">
        <v>85</v>
      </c>
      <c r="E5049" t="s">
        <v>82</v>
      </c>
      <c r="F5049">
        <v>14</v>
      </c>
      <c r="G5049">
        <v>13</v>
      </c>
      <c r="H5049">
        <v>731.68</v>
      </c>
      <c r="I5049">
        <v>841.4319999999999</v>
      </c>
      <c r="J5049">
        <f t="shared" si="78"/>
        <v>10938.615999999998</v>
      </c>
      <c r="K5049" t="s">
        <v>66</v>
      </c>
      <c r="L5049" t="s">
        <v>79</v>
      </c>
      <c r="M5049" t="s">
        <v>71</v>
      </c>
      <c r="N5049" t="s">
        <v>67</v>
      </c>
      <c r="O5049">
        <v>11.48</v>
      </c>
      <c r="P5049">
        <v>0</v>
      </c>
      <c r="Q5049" t="s">
        <v>23</v>
      </c>
    </row>
    <row r="5050" spans="1:17" x14ac:dyDescent="0.3">
      <c r="A5050" t="s">
        <v>10496</v>
      </c>
      <c r="B5050" s="1">
        <v>44044</v>
      </c>
      <c r="C5050" t="s">
        <v>10497</v>
      </c>
      <c r="D5050" t="s">
        <v>109</v>
      </c>
      <c r="E5050" t="s">
        <v>110</v>
      </c>
      <c r="F5050">
        <v>4</v>
      </c>
      <c r="G5050">
        <v>3</v>
      </c>
      <c r="H5050">
        <v>984.45</v>
      </c>
      <c r="I5050">
        <v>1053.3615000000002</v>
      </c>
      <c r="J5050">
        <f t="shared" si="78"/>
        <v>3160.0845000000008</v>
      </c>
      <c r="K5050" t="s">
        <v>27</v>
      </c>
      <c r="L5050" t="s">
        <v>123</v>
      </c>
      <c r="M5050" t="s">
        <v>29</v>
      </c>
      <c r="N5050" t="s">
        <v>53</v>
      </c>
      <c r="O5050">
        <v>1.86</v>
      </c>
      <c r="P5050">
        <v>3.1</v>
      </c>
      <c r="Q5050" t="s">
        <v>23</v>
      </c>
    </row>
    <row r="5051" spans="1:17" x14ac:dyDescent="0.3">
      <c r="A5051" t="s">
        <v>10498</v>
      </c>
      <c r="B5051" s="1">
        <v>44219</v>
      </c>
      <c r="C5051" t="s">
        <v>10499</v>
      </c>
      <c r="D5051" t="s">
        <v>109</v>
      </c>
      <c r="E5051" t="s">
        <v>110</v>
      </c>
      <c r="F5051">
        <v>11</v>
      </c>
      <c r="G5051">
        <v>11</v>
      </c>
      <c r="H5051">
        <v>154.53</v>
      </c>
      <c r="I5051">
        <v>163.80180000000001</v>
      </c>
      <c r="J5051">
        <f t="shared" si="78"/>
        <v>1801.8198000000002</v>
      </c>
      <c r="K5051" t="s">
        <v>27</v>
      </c>
      <c r="L5051" t="s">
        <v>10500</v>
      </c>
      <c r="M5051" t="s">
        <v>36</v>
      </c>
      <c r="N5051" t="s">
        <v>67</v>
      </c>
      <c r="O5051">
        <v>45.04</v>
      </c>
      <c r="P5051">
        <v>4.7</v>
      </c>
      <c r="Q5051" t="s">
        <v>23</v>
      </c>
    </row>
    <row r="5052" spans="1:17" x14ac:dyDescent="0.3">
      <c r="A5052" t="s">
        <v>10501</v>
      </c>
      <c r="B5052" s="1">
        <v>45274</v>
      </c>
      <c r="C5052" t="s">
        <v>10502</v>
      </c>
      <c r="D5052" t="s">
        <v>130</v>
      </c>
      <c r="E5052" t="s">
        <v>82</v>
      </c>
      <c r="F5052">
        <v>13</v>
      </c>
      <c r="G5052">
        <v>13</v>
      </c>
      <c r="H5052">
        <v>706.96</v>
      </c>
      <c r="I5052">
        <v>777.65600000000006</v>
      </c>
      <c r="J5052">
        <f t="shared" si="78"/>
        <v>10109.528</v>
      </c>
      <c r="K5052" t="s">
        <v>10503</v>
      </c>
      <c r="L5052" t="s">
        <v>28</v>
      </c>
      <c r="M5052" t="s">
        <v>29</v>
      </c>
      <c r="N5052" t="s">
        <v>89</v>
      </c>
      <c r="O5052">
        <v>43.05</v>
      </c>
      <c r="P5052">
        <v>4.2</v>
      </c>
      <c r="Q5052" t="s">
        <v>23</v>
      </c>
    </row>
    <row r="5053" spans="1:17" x14ac:dyDescent="0.3">
      <c r="A5053" t="s">
        <v>10504</v>
      </c>
      <c r="B5053" s="1">
        <v>45155</v>
      </c>
      <c r="C5053" t="s">
        <v>10505</v>
      </c>
      <c r="D5053" t="s">
        <v>133</v>
      </c>
      <c r="F5053">
        <v>18</v>
      </c>
      <c r="G5053">
        <v>17</v>
      </c>
      <c r="H5053">
        <v>1219.46</v>
      </c>
      <c r="I5053">
        <v>1280.433</v>
      </c>
      <c r="J5053">
        <f t="shared" si="78"/>
        <v>21767.361000000001</v>
      </c>
      <c r="K5053" t="s">
        <v>51</v>
      </c>
      <c r="L5053" t="s">
        <v>42</v>
      </c>
      <c r="M5053" t="s">
        <v>22</v>
      </c>
      <c r="N5053" t="s">
        <v>67</v>
      </c>
      <c r="O5053">
        <v>-5</v>
      </c>
      <c r="P5053">
        <v>2.7</v>
      </c>
      <c r="Q5053" t="s">
        <v>23</v>
      </c>
    </row>
    <row r="5054" spans="1:17" x14ac:dyDescent="0.3">
      <c r="A5054" t="s">
        <v>10506</v>
      </c>
      <c r="B5054" s="1">
        <v>44274</v>
      </c>
      <c r="C5054" t="s">
        <v>2512</v>
      </c>
      <c r="D5054" t="s">
        <v>61</v>
      </c>
      <c r="E5054" t="s">
        <v>62</v>
      </c>
      <c r="F5054">
        <v>3</v>
      </c>
      <c r="G5054">
        <v>3</v>
      </c>
      <c r="H5054">
        <v>366.99</v>
      </c>
      <c r="I5054">
        <v>385.33950000000004</v>
      </c>
      <c r="J5054">
        <f t="shared" si="78"/>
        <v>1156.0185000000001</v>
      </c>
      <c r="K5054" t="s">
        <v>20</v>
      </c>
      <c r="L5054" t="s">
        <v>86</v>
      </c>
      <c r="M5054" t="s">
        <v>71</v>
      </c>
      <c r="N5054" t="s">
        <v>67</v>
      </c>
      <c r="O5054">
        <v>13.19</v>
      </c>
      <c r="P5054">
        <v>1.8</v>
      </c>
      <c r="Q5054" t="s">
        <v>23</v>
      </c>
    </row>
    <row r="5055" spans="1:17" x14ac:dyDescent="0.3">
      <c r="A5055" t="s">
        <v>10507</v>
      </c>
      <c r="B5055" s="1">
        <v>45296</v>
      </c>
      <c r="C5055" t="s">
        <v>10508</v>
      </c>
      <c r="D5055" t="s">
        <v>85</v>
      </c>
      <c r="E5055" t="s">
        <v>19</v>
      </c>
      <c r="F5055">
        <v>2</v>
      </c>
      <c r="G5055">
        <v>2</v>
      </c>
      <c r="H5055">
        <v>438.26</v>
      </c>
      <c r="I5055">
        <v>503.99899999999997</v>
      </c>
      <c r="J5055">
        <f t="shared" si="78"/>
        <v>1007.9979999999999</v>
      </c>
      <c r="K5055" t="s">
        <v>51</v>
      </c>
      <c r="L5055" t="s">
        <v>35</v>
      </c>
      <c r="M5055" t="s">
        <v>36</v>
      </c>
      <c r="N5055" t="s">
        <v>67</v>
      </c>
      <c r="O5055">
        <v>0.95</v>
      </c>
      <c r="P5055">
        <v>1</v>
      </c>
      <c r="Q5055" t="s">
        <v>23</v>
      </c>
    </row>
    <row r="5056" spans="1:17" x14ac:dyDescent="0.3">
      <c r="A5056" t="s">
        <v>10509</v>
      </c>
      <c r="B5056" s="1">
        <v>45358</v>
      </c>
      <c r="C5056" t="s">
        <v>10510</v>
      </c>
      <c r="D5056" t="s">
        <v>56</v>
      </c>
      <c r="E5056" t="s">
        <v>26</v>
      </c>
      <c r="F5056">
        <v>8</v>
      </c>
      <c r="G5056">
        <v>6</v>
      </c>
      <c r="H5056">
        <v>1098.49</v>
      </c>
      <c r="I5056">
        <v>1164.3994</v>
      </c>
      <c r="J5056">
        <f t="shared" si="78"/>
        <v>6986.3963999999996</v>
      </c>
      <c r="K5056" t="s">
        <v>20</v>
      </c>
      <c r="L5056" t="s">
        <v>28</v>
      </c>
      <c r="M5056" t="s">
        <v>36</v>
      </c>
      <c r="N5056" t="s">
        <v>53</v>
      </c>
      <c r="O5056">
        <v>3.01</v>
      </c>
      <c r="P5056">
        <v>1.4</v>
      </c>
      <c r="Q5056" t="s">
        <v>23</v>
      </c>
    </row>
    <row r="5057" spans="1:17" x14ac:dyDescent="0.3">
      <c r="A5057" t="s">
        <v>10511</v>
      </c>
      <c r="B5057" s="1">
        <v>44916</v>
      </c>
      <c r="C5057" t="s">
        <v>10512</v>
      </c>
      <c r="D5057" t="s">
        <v>18</v>
      </c>
      <c r="E5057" t="s">
        <v>82</v>
      </c>
      <c r="F5057">
        <v>10</v>
      </c>
      <c r="G5057">
        <v>8</v>
      </c>
      <c r="H5057">
        <v>1255.08</v>
      </c>
      <c r="I5057">
        <v>1405.6896000000002</v>
      </c>
      <c r="J5057">
        <f t="shared" si="78"/>
        <v>11245.516800000001</v>
      </c>
      <c r="K5057" t="s">
        <v>27</v>
      </c>
      <c r="L5057" t="s">
        <v>42</v>
      </c>
      <c r="M5057" t="s">
        <v>22</v>
      </c>
      <c r="N5057" t="s">
        <v>53</v>
      </c>
      <c r="O5057">
        <v>3.61</v>
      </c>
      <c r="P5057">
        <v>2.2999999999999998</v>
      </c>
      <c r="Q5057" t="s">
        <v>111</v>
      </c>
    </row>
    <row r="5058" spans="1:17" x14ac:dyDescent="0.3">
      <c r="A5058" t="s">
        <v>10513</v>
      </c>
      <c r="B5058" s="1">
        <v>44537</v>
      </c>
      <c r="C5058" t="s">
        <v>10514</v>
      </c>
      <c r="D5058" t="s">
        <v>77</v>
      </c>
      <c r="E5058" t="s">
        <v>82</v>
      </c>
      <c r="F5058">
        <v>8</v>
      </c>
      <c r="G5058">
        <v>6</v>
      </c>
      <c r="H5058">
        <v>1189.6300000000001</v>
      </c>
      <c r="I5058">
        <v>1356.1782000000003</v>
      </c>
      <c r="J5058">
        <f t="shared" si="78"/>
        <v>8137.0692000000017</v>
      </c>
      <c r="K5058" t="s">
        <v>47</v>
      </c>
      <c r="L5058" t="s">
        <v>79</v>
      </c>
      <c r="M5058" t="s">
        <v>71</v>
      </c>
      <c r="N5058" t="s">
        <v>30</v>
      </c>
      <c r="O5058">
        <v>17.04</v>
      </c>
      <c r="P5058">
        <v>1.2</v>
      </c>
      <c r="Q5058" t="s">
        <v>23</v>
      </c>
    </row>
    <row r="5059" spans="1:17" x14ac:dyDescent="0.3">
      <c r="A5059" t="s">
        <v>10515</v>
      </c>
      <c r="B5059" s="1">
        <v>43969</v>
      </c>
      <c r="C5059" t="s">
        <v>10516</v>
      </c>
      <c r="D5059" t="s">
        <v>65</v>
      </c>
      <c r="E5059" t="s">
        <v>19</v>
      </c>
      <c r="F5059">
        <v>15</v>
      </c>
      <c r="G5059">
        <v>12</v>
      </c>
      <c r="H5059">
        <v>1199.68</v>
      </c>
      <c r="I5059">
        <v>1307.6512000000002</v>
      </c>
      <c r="J5059">
        <f t="shared" ref="J5059:J5122" si="79">G5059*I5059</f>
        <v>15691.814400000003</v>
      </c>
      <c r="K5059" t="s">
        <v>66</v>
      </c>
      <c r="L5059" t="s">
        <v>42</v>
      </c>
      <c r="M5059" t="s">
        <v>71</v>
      </c>
      <c r="N5059" t="s">
        <v>53</v>
      </c>
      <c r="O5059">
        <v>48.78</v>
      </c>
      <c r="P5059">
        <v>3.2</v>
      </c>
      <c r="Q5059" t="s">
        <v>23</v>
      </c>
    </row>
    <row r="5060" spans="1:17" x14ac:dyDescent="0.3">
      <c r="A5060" t="s">
        <v>10517</v>
      </c>
      <c r="B5060" s="1">
        <v>45477</v>
      </c>
      <c r="C5060" t="s">
        <v>10518</v>
      </c>
      <c r="D5060" t="s">
        <v>45</v>
      </c>
      <c r="E5060" t="s">
        <v>110</v>
      </c>
      <c r="F5060">
        <v>12</v>
      </c>
      <c r="G5060">
        <v>10</v>
      </c>
      <c r="H5060">
        <v>303.95999999999998</v>
      </c>
      <c r="I5060">
        <v>337.3956</v>
      </c>
      <c r="J5060">
        <f t="shared" si="79"/>
        <v>3373.9560000000001</v>
      </c>
      <c r="K5060" t="s">
        <v>27</v>
      </c>
      <c r="L5060" t="s">
        <v>28</v>
      </c>
      <c r="M5060" t="s">
        <v>36</v>
      </c>
      <c r="N5060" t="s">
        <v>37</v>
      </c>
      <c r="O5060">
        <v>40.909999999999997</v>
      </c>
      <c r="P5060">
        <v>4.2</v>
      </c>
      <c r="Q5060" t="s">
        <v>23</v>
      </c>
    </row>
    <row r="5061" spans="1:17" x14ac:dyDescent="0.3">
      <c r="A5061" t="s">
        <v>10519</v>
      </c>
      <c r="B5061" s="1">
        <v>45341</v>
      </c>
      <c r="C5061" t="s">
        <v>9198</v>
      </c>
      <c r="D5061" t="s">
        <v>40</v>
      </c>
      <c r="E5061" t="s">
        <v>41</v>
      </c>
      <c r="F5061">
        <v>9</v>
      </c>
      <c r="G5061">
        <v>9</v>
      </c>
      <c r="H5061">
        <v>257.68</v>
      </c>
      <c r="I5061">
        <v>293.75520000000006</v>
      </c>
      <c r="J5061">
        <f t="shared" si="79"/>
        <v>2643.7968000000005</v>
      </c>
      <c r="K5061" t="s">
        <v>10520</v>
      </c>
      <c r="L5061" t="s">
        <v>35</v>
      </c>
      <c r="M5061" t="s">
        <v>9024</v>
      </c>
      <c r="N5061" t="s">
        <v>67</v>
      </c>
      <c r="O5061">
        <v>25.2</v>
      </c>
      <c r="P5061">
        <v>2.7</v>
      </c>
      <c r="Q5061" t="s">
        <v>23</v>
      </c>
    </row>
    <row r="5062" spans="1:17" x14ac:dyDescent="0.3">
      <c r="A5062" t="s">
        <v>10521</v>
      </c>
      <c r="B5062" s="1">
        <v>45545</v>
      </c>
      <c r="C5062" t="s">
        <v>10522</v>
      </c>
      <c r="D5062" t="s">
        <v>77</v>
      </c>
      <c r="E5062" t="s">
        <v>82</v>
      </c>
      <c r="F5062">
        <v>16</v>
      </c>
      <c r="G5062">
        <v>14</v>
      </c>
      <c r="H5062">
        <v>407.19</v>
      </c>
      <c r="I5062">
        <v>435.69330000000002</v>
      </c>
      <c r="J5062">
        <f t="shared" si="79"/>
        <v>6099.7062000000005</v>
      </c>
      <c r="K5062" t="s">
        <v>153</v>
      </c>
      <c r="L5062" t="s">
        <v>28</v>
      </c>
      <c r="M5062" t="s">
        <v>71</v>
      </c>
      <c r="N5062" t="s">
        <v>67</v>
      </c>
      <c r="O5062">
        <v>14.71</v>
      </c>
      <c r="P5062">
        <v>3.3</v>
      </c>
      <c r="Q5062" t="s">
        <v>23</v>
      </c>
    </row>
    <row r="5063" spans="1:17" x14ac:dyDescent="0.3">
      <c r="A5063" t="s">
        <v>10523</v>
      </c>
      <c r="B5063" s="1">
        <v>44139</v>
      </c>
      <c r="C5063" t="s">
        <v>10524</v>
      </c>
      <c r="D5063" t="s">
        <v>85</v>
      </c>
      <c r="E5063" t="s">
        <v>78</v>
      </c>
      <c r="F5063">
        <v>9</v>
      </c>
      <c r="G5063">
        <v>9</v>
      </c>
      <c r="H5063">
        <v>1079.75</v>
      </c>
      <c r="I5063">
        <v>1198.5225</v>
      </c>
      <c r="J5063">
        <f t="shared" si="79"/>
        <v>10786.702499999999</v>
      </c>
      <c r="K5063" t="s">
        <v>20</v>
      </c>
      <c r="L5063" t="s">
        <v>123</v>
      </c>
      <c r="M5063" t="s">
        <v>29</v>
      </c>
      <c r="N5063" t="s">
        <v>30</v>
      </c>
      <c r="O5063">
        <v>30.2</v>
      </c>
      <c r="P5063">
        <v>4.9000000000000004</v>
      </c>
      <c r="Q5063" t="s">
        <v>23</v>
      </c>
    </row>
    <row r="5064" spans="1:17" x14ac:dyDescent="0.3">
      <c r="A5064" t="s">
        <v>10525</v>
      </c>
      <c r="B5064" s="1">
        <v>45165</v>
      </c>
      <c r="C5064" t="s">
        <v>1160</v>
      </c>
      <c r="D5064" t="s">
        <v>65</v>
      </c>
      <c r="E5064" t="s">
        <v>82</v>
      </c>
      <c r="F5064">
        <v>2</v>
      </c>
      <c r="G5064">
        <v>2</v>
      </c>
      <c r="H5064">
        <v>439.12</v>
      </c>
      <c r="I5064">
        <v>504.98799999999994</v>
      </c>
      <c r="J5064">
        <f t="shared" si="79"/>
        <v>1009.9759999999999</v>
      </c>
      <c r="K5064" t="s">
        <v>20</v>
      </c>
      <c r="L5064" t="s">
        <v>35</v>
      </c>
      <c r="M5064" t="s">
        <v>71</v>
      </c>
      <c r="N5064" t="s">
        <v>37</v>
      </c>
      <c r="O5064">
        <v>48.3</v>
      </c>
      <c r="P5064">
        <v>1.2</v>
      </c>
      <c r="Q5064" t="s">
        <v>23</v>
      </c>
    </row>
    <row r="5065" spans="1:17" x14ac:dyDescent="0.3">
      <c r="A5065" t="s">
        <v>10526</v>
      </c>
      <c r="B5065" s="1">
        <v>45462</v>
      </c>
      <c r="C5065" t="s">
        <v>10527</v>
      </c>
      <c r="D5065" t="s">
        <v>65</v>
      </c>
      <c r="E5065" t="s">
        <v>78</v>
      </c>
      <c r="F5065">
        <v>8</v>
      </c>
      <c r="G5065">
        <v>8</v>
      </c>
      <c r="H5065">
        <v>384.57</v>
      </c>
      <c r="I5065">
        <v>423.02700000000004</v>
      </c>
      <c r="J5065">
        <f t="shared" si="79"/>
        <v>3384.2160000000003</v>
      </c>
      <c r="K5065" t="s">
        <v>20</v>
      </c>
      <c r="L5065" t="s">
        <v>86</v>
      </c>
      <c r="M5065" t="s">
        <v>36</v>
      </c>
      <c r="N5065" t="s">
        <v>30</v>
      </c>
      <c r="O5065">
        <v>10.43</v>
      </c>
      <c r="P5065">
        <v>5</v>
      </c>
      <c r="Q5065" t="s">
        <v>74</v>
      </c>
    </row>
    <row r="5066" spans="1:17" x14ac:dyDescent="0.3">
      <c r="A5066" t="s">
        <v>10528</v>
      </c>
      <c r="B5066" s="1">
        <v>43901</v>
      </c>
      <c r="C5066" t="s">
        <v>10529</v>
      </c>
      <c r="D5066" t="s">
        <v>133</v>
      </c>
      <c r="E5066" t="s">
        <v>50</v>
      </c>
      <c r="F5066">
        <v>19</v>
      </c>
      <c r="G5066">
        <v>19</v>
      </c>
      <c r="H5066">
        <v>288.33</v>
      </c>
      <c r="I5066">
        <v>302.74649999999997</v>
      </c>
      <c r="J5066">
        <f t="shared" si="79"/>
        <v>5752.1834999999992</v>
      </c>
      <c r="K5066" t="s">
        <v>51</v>
      </c>
      <c r="L5066" t="s">
        <v>35</v>
      </c>
      <c r="M5066" t="s">
        <v>29</v>
      </c>
      <c r="N5066" t="s">
        <v>53</v>
      </c>
      <c r="O5066">
        <v>36.1</v>
      </c>
      <c r="P5066">
        <v>4.9000000000000004</v>
      </c>
      <c r="Q5066" t="s">
        <v>23</v>
      </c>
    </row>
    <row r="5067" spans="1:17" x14ac:dyDescent="0.3">
      <c r="A5067" t="s">
        <v>10530</v>
      </c>
      <c r="B5067" s="1">
        <v>44024</v>
      </c>
      <c r="C5067" t="s">
        <v>10531</v>
      </c>
      <c r="D5067" t="s">
        <v>85</v>
      </c>
      <c r="E5067" t="s">
        <v>19</v>
      </c>
      <c r="F5067">
        <v>6</v>
      </c>
      <c r="G5067">
        <v>5</v>
      </c>
      <c r="H5067">
        <v>115.32</v>
      </c>
      <c r="I5067">
        <v>126.852</v>
      </c>
      <c r="J5067">
        <f t="shared" si="79"/>
        <v>634.26</v>
      </c>
      <c r="K5067" t="s">
        <v>47</v>
      </c>
      <c r="L5067" t="s">
        <v>42</v>
      </c>
      <c r="M5067" t="s">
        <v>36</v>
      </c>
      <c r="N5067" t="s">
        <v>89</v>
      </c>
      <c r="O5067">
        <v>30.59</v>
      </c>
      <c r="P5067">
        <v>1.7</v>
      </c>
      <c r="Q5067" t="s">
        <v>23</v>
      </c>
    </row>
    <row r="5068" spans="1:17" x14ac:dyDescent="0.3">
      <c r="A5068" t="s">
        <v>10532</v>
      </c>
      <c r="B5068" s="1">
        <v>44226</v>
      </c>
      <c r="C5068" t="s">
        <v>10533</v>
      </c>
      <c r="D5068" t="s">
        <v>109</v>
      </c>
      <c r="E5068" t="s">
        <v>120</v>
      </c>
      <c r="F5068">
        <v>2</v>
      </c>
      <c r="G5068">
        <v>2</v>
      </c>
      <c r="H5068">
        <v>660.11</v>
      </c>
      <c r="I5068">
        <v>693.1155</v>
      </c>
      <c r="J5068">
        <f t="shared" si="79"/>
        <v>1386.231</v>
      </c>
      <c r="K5068" t="s">
        <v>47</v>
      </c>
      <c r="L5068" t="s">
        <v>21</v>
      </c>
      <c r="M5068" t="s">
        <v>29</v>
      </c>
      <c r="N5068" t="s">
        <v>89</v>
      </c>
      <c r="O5068">
        <v>33.07</v>
      </c>
      <c r="P5068">
        <v>3.9</v>
      </c>
      <c r="Q5068" t="s">
        <v>23</v>
      </c>
    </row>
    <row r="5069" spans="1:17" x14ac:dyDescent="0.3">
      <c r="A5069" t="s">
        <v>10534</v>
      </c>
      <c r="B5069" s="1">
        <v>45406</v>
      </c>
      <c r="C5069" t="s">
        <v>10535</v>
      </c>
      <c r="D5069" t="s">
        <v>94</v>
      </c>
      <c r="E5069" t="s">
        <v>117</v>
      </c>
      <c r="F5069">
        <v>15</v>
      </c>
      <c r="G5069">
        <v>15</v>
      </c>
      <c r="H5069">
        <v>947.14</v>
      </c>
      <c r="I5069">
        <v>1051.3254000000002</v>
      </c>
      <c r="J5069">
        <f t="shared" si="79"/>
        <v>15769.881000000003</v>
      </c>
      <c r="K5069" t="s">
        <v>66</v>
      </c>
      <c r="L5069" t="s">
        <v>86</v>
      </c>
      <c r="M5069" t="s">
        <v>22</v>
      </c>
      <c r="N5069" t="s">
        <v>67</v>
      </c>
      <c r="O5069">
        <v>41.69</v>
      </c>
      <c r="P5069">
        <v>1.5</v>
      </c>
      <c r="Q5069" t="s">
        <v>23</v>
      </c>
    </row>
    <row r="5070" spans="1:17" x14ac:dyDescent="0.3">
      <c r="A5070" t="s">
        <v>10536</v>
      </c>
      <c r="B5070" s="1">
        <v>44678</v>
      </c>
      <c r="C5070" t="s">
        <v>10537</v>
      </c>
      <c r="E5070" t="s">
        <v>57</v>
      </c>
      <c r="F5070">
        <v>5</v>
      </c>
      <c r="G5070">
        <v>5</v>
      </c>
      <c r="H5070">
        <v>1299.56</v>
      </c>
      <c r="I5070">
        <v>1429.5160000000001</v>
      </c>
      <c r="J5070">
        <f t="shared" si="79"/>
        <v>7147.58</v>
      </c>
      <c r="K5070" t="s">
        <v>66</v>
      </c>
      <c r="L5070" t="s">
        <v>35</v>
      </c>
      <c r="M5070" t="s">
        <v>22</v>
      </c>
      <c r="N5070" t="s">
        <v>89</v>
      </c>
      <c r="O5070">
        <v>9.4700000000000006</v>
      </c>
      <c r="P5070">
        <v>3.5</v>
      </c>
      <c r="Q5070" t="s">
        <v>23</v>
      </c>
    </row>
    <row r="5071" spans="1:17" x14ac:dyDescent="0.3">
      <c r="A5071" t="s">
        <v>1652</v>
      </c>
      <c r="B5071" s="1">
        <v>44447</v>
      </c>
      <c r="C5071" t="s">
        <v>10538</v>
      </c>
      <c r="D5071" t="s">
        <v>77</v>
      </c>
      <c r="E5071" t="s">
        <v>78</v>
      </c>
      <c r="F5071">
        <v>4</v>
      </c>
      <c r="G5071">
        <v>3</v>
      </c>
      <c r="H5071">
        <v>941.57</v>
      </c>
      <c r="I5071">
        <v>1045.1427000000001</v>
      </c>
      <c r="J5071">
        <f t="shared" si="79"/>
        <v>3135.4281000000001</v>
      </c>
      <c r="K5071" t="s">
        <v>47</v>
      </c>
      <c r="L5071" t="s">
        <v>123</v>
      </c>
      <c r="M5071" t="s">
        <v>36</v>
      </c>
      <c r="N5071" t="s">
        <v>30</v>
      </c>
      <c r="O5071">
        <v>41.96</v>
      </c>
      <c r="P5071">
        <v>4.4000000000000004</v>
      </c>
      <c r="Q5071" t="s">
        <v>23</v>
      </c>
    </row>
    <row r="5072" spans="1:17" x14ac:dyDescent="0.3">
      <c r="A5072" t="s">
        <v>10539</v>
      </c>
      <c r="B5072" s="1">
        <v>45253</v>
      </c>
      <c r="C5072" t="s">
        <v>10540</v>
      </c>
      <c r="D5072" t="s">
        <v>109</v>
      </c>
      <c r="E5072" t="s">
        <v>46</v>
      </c>
      <c r="F5072">
        <v>11</v>
      </c>
      <c r="G5072">
        <v>9</v>
      </c>
      <c r="H5072">
        <v>553.79999999999995</v>
      </c>
      <c r="I5072">
        <v>581.49</v>
      </c>
      <c r="J5072">
        <f t="shared" si="79"/>
        <v>5233.41</v>
      </c>
      <c r="K5072" t="s">
        <v>51</v>
      </c>
      <c r="L5072" t="s">
        <v>35</v>
      </c>
      <c r="M5072" t="s">
        <v>71</v>
      </c>
      <c r="N5072" t="s">
        <v>89</v>
      </c>
      <c r="O5072">
        <v>1.1599999999999999</v>
      </c>
      <c r="P5072">
        <v>3.2</v>
      </c>
      <c r="Q5072" t="s">
        <v>23</v>
      </c>
    </row>
    <row r="5073" spans="1:17" x14ac:dyDescent="0.3">
      <c r="A5073" t="s">
        <v>10541</v>
      </c>
      <c r="B5073" s="1">
        <v>44629</v>
      </c>
      <c r="C5073" t="s">
        <v>10542</v>
      </c>
      <c r="D5073" t="s">
        <v>100</v>
      </c>
      <c r="E5073" t="s">
        <v>57</v>
      </c>
      <c r="F5073">
        <v>2</v>
      </c>
      <c r="G5073">
        <v>2</v>
      </c>
      <c r="H5073">
        <v>1441.44</v>
      </c>
      <c r="I5073">
        <v>1542.3408000000002</v>
      </c>
      <c r="J5073">
        <f t="shared" si="79"/>
        <v>3084.6816000000003</v>
      </c>
      <c r="K5073" t="s">
        <v>66</v>
      </c>
      <c r="L5073" t="s">
        <v>79</v>
      </c>
      <c r="M5073" t="s">
        <v>29</v>
      </c>
      <c r="N5073" t="s">
        <v>53</v>
      </c>
      <c r="O5073">
        <v>28.45</v>
      </c>
      <c r="P5073">
        <v>2</v>
      </c>
      <c r="Q5073" t="s">
        <v>23</v>
      </c>
    </row>
    <row r="5074" spans="1:17" x14ac:dyDescent="0.3">
      <c r="A5074" t="s">
        <v>10543</v>
      </c>
      <c r="B5074" s="1">
        <v>44994</v>
      </c>
      <c r="C5074" t="s">
        <v>10544</v>
      </c>
      <c r="D5074" t="s">
        <v>141</v>
      </c>
      <c r="E5074" t="s">
        <v>95</v>
      </c>
      <c r="F5074">
        <v>10</v>
      </c>
      <c r="G5074">
        <v>9</v>
      </c>
      <c r="H5074">
        <v>627.92999999999995</v>
      </c>
      <c r="I5074">
        <v>690.72299999999996</v>
      </c>
      <c r="J5074">
        <f t="shared" si="79"/>
        <v>6216.5069999999996</v>
      </c>
      <c r="K5074" t="s">
        <v>47</v>
      </c>
      <c r="L5074" t="s">
        <v>86</v>
      </c>
      <c r="M5074" t="s">
        <v>71</v>
      </c>
      <c r="N5074" t="s">
        <v>30</v>
      </c>
      <c r="O5074">
        <v>37.869999999999997</v>
      </c>
      <c r="P5074">
        <v>1.4</v>
      </c>
      <c r="Q5074" t="s">
        <v>23</v>
      </c>
    </row>
    <row r="5075" spans="1:17" x14ac:dyDescent="0.3">
      <c r="A5075" t="s">
        <v>10545</v>
      </c>
      <c r="B5075" s="1">
        <v>44252</v>
      </c>
      <c r="C5075" t="s">
        <v>10546</v>
      </c>
      <c r="D5075" t="s">
        <v>65</v>
      </c>
      <c r="E5075" t="s">
        <v>19</v>
      </c>
      <c r="F5075">
        <v>17</v>
      </c>
      <c r="G5075">
        <v>16</v>
      </c>
      <c r="H5075">
        <v>258.08</v>
      </c>
      <c r="I5075">
        <v>289.0496</v>
      </c>
      <c r="J5075">
        <f t="shared" si="79"/>
        <v>4624.7936</v>
      </c>
      <c r="K5075" t="s">
        <v>66</v>
      </c>
      <c r="L5075" t="s">
        <v>21</v>
      </c>
      <c r="M5075" t="s">
        <v>29</v>
      </c>
      <c r="N5075" t="s">
        <v>67</v>
      </c>
      <c r="O5075">
        <v>38.340000000000003</v>
      </c>
      <c r="P5075">
        <v>4</v>
      </c>
      <c r="Q5075" t="s">
        <v>23</v>
      </c>
    </row>
    <row r="5076" spans="1:17" x14ac:dyDescent="0.3">
      <c r="A5076" t="s">
        <v>10547</v>
      </c>
      <c r="B5076" s="1">
        <v>44935</v>
      </c>
      <c r="C5076" t="s">
        <v>10548</v>
      </c>
      <c r="D5076" t="s">
        <v>130</v>
      </c>
      <c r="E5076" t="s">
        <v>78</v>
      </c>
      <c r="F5076">
        <v>7</v>
      </c>
      <c r="G5076">
        <v>7</v>
      </c>
      <c r="H5076">
        <v>513.61</v>
      </c>
      <c r="I5076">
        <v>554.69880000000001</v>
      </c>
      <c r="J5076">
        <f t="shared" si="79"/>
        <v>3882.8915999999999</v>
      </c>
      <c r="K5076" t="s">
        <v>20</v>
      </c>
      <c r="L5076" t="s">
        <v>21</v>
      </c>
      <c r="M5076" t="s">
        <v>36</v>
      </c>
      <c r="N5076" t="s">
        <v>89</v>
      </c>
      <c r="O5076">
        <v>32.799999999999997</v>
      </c>
      <c r="P5076">
        <v>1.5</v>
      </c>
      <c r="Q5076" t="s">
        <v>23</v>
      </c>
    </row>
    <row r="5077" spans="1:17" x14ac:dyDescent="0.3">
      <c r="A5077" t="s">
        <v>10549</v>
      </c>
      <c r="B5077" s="1">
        <v>43967</v>
      </c>
      <c r="C5077" t="s">
        <v>10550</v>
      </c>
      <c r="D5077" t="s">
        <v>56</v>
      </c>
      <c r="E5077" t="s">
        <v>57</v>
      </c>
      <c r="F5077">
        <v>3</v>
      </c>
      <c r="G5077">
        <v>2</v>
      </c>
      <c r="H5077">
        <v>487.99</v>
      </c>
      <c r="I5077">
        <v>551.42869999999994</v>
      </c>
      <c r="J5077">
        <f t="shared" si="79"/>
        <v>1102.8573999999999</v>
      </c>
      <c r="K5077" t="s">
        <v>66</v>
      </c>
      <c r="L5077" t="s">
        <v>123</v>
      </c>
      <c r="M5077" t="s">
        <v>10551</v>
      </c>
      <c r="N5077" t="s">
        <v>37</v>
      </c>
      <c r="O5077">
        <v>22.61</v>
      </c>
      <c r="P5077">
        <v>2.5</v>
      </c>
      <c r="Q5077" t="s">
        <v>23</v>
      </c>
    </row>
    <row r="5078" spans="1:17" x14ac:dyDescent="0.3">
      <c r="A5078" t="s">
        <v>10552</v>
      </c>
      <c r="B5078" s="1">
        <v>44695</v>
      </c>
      <c r="C5078" t="s">
        <v>10553</v>
      </c>
      <c r="D5078" t="s">
        <v>116</v>
      </c>
      <c r="E5078" t="s">
        <v>10554</v>
      </c>
      <c r="F5078">
        <v>5</v>
      </c>
      <c r="G5078">
        <v>5</v>
      </c>
      <c r="H5078">
        <v>44.15</v>
      </c>
      <c r="I5078">
        <v>46.357500000000002</v>
      </c>
      <c r="J5078">
        <f t="shared" si="79"/>
        <v>231.78750000000002</v>
      </c>
      <c r="K5078" t="s">
        <v>47</v>
      </c>
      <c r="L5078" t="s">
        <v>42</v>
      </c>
      <c r="M5078" t="s">
        <v>71</v>
      </c>
      <c r="N5078" t="s">
        <v>30</v>
      </c>
      <c r="O5078">
        <v>3.67</v>
      </c>
      <c r="P5078">
        <v>3.8</v>
      </c>
      <c r="Q5078" t="s">
        <v>23</v>
      </c>
    </row>
    <row r="5079" spans="1:17" x14ac:dyDescent="0.3">
      <c r="A5079" t="s">
        <v>10555</v>
      </c>
      <c r="B5079" s="1">
        <v>45261</v>
      </c>
      <c r="C5079" t="s">
        <v>10556</v>
      </c>
      <c r="D5079" t="s">
        <v>33</v>
      </c>
      <c r="E5079" t="s">
        <v>34</v>
      </c>
      <c r="F5079">
        <v>19</v>
      </c>
      <c r="G5079">
        <v>18</v>
      </c>
      <c r="H5079">
        <v>1340.17</v>
      </c>
      <c r="I5079">
        <v>1541.1955</v>
      </c>
      <c r="J5079">
        <f t="shared" si="79"/>
        <v>27741.519</v>
      </c>
      <c r="K5079" t="s">
        <v>51</v>
      </c>
      <c r="L5079" t="s">
        <v>28</v>
      </c>
      <c r="M5079" t="s">
        <v>29</v>
      </c>
      <c r="N5079" t="s">
        <v>67</v>
      </c>
      <c r="O5079">
        <v>23.26</v>
      </c>
      <c r="P5079">
        <v>3.5</v>
      </c>
      <c r="Q5079" t="s">
        <v>23</v>
      </c>
    </row>
    <row r="5080" spans="1:17" x14ac:dyDescent="0.3">
      <c r="A5080" t="s">
        <v>10557</v>
      </c>
      <c r="B5080" s="1">
        <v>45417</v>
      </c>
      <c r="C5080" t="s">
        <v>10558</v>
      </c>
      <c r="D5080" t="s">
        <v>45</v>
      </c>
      <c r="E5080" t="s">
        <v>46</v>
      </c>
      <c r="F5080">
        <v>18</v>
      </c>
      <c r="G5080">
        <v>16</v>
      </c>
      <c r="H5080">
        <v>533.47</v>
      </c>
      <c r="I5080">
        <v>581.48230000000012</v>
      </c>
      <c r="J5080">
        <f t="shared" si="79"/>
        <v>9303.716800000002</v>
      </c>
      <c r="K5080" t="s">
        <v>20</v>
      </c>
      <c r="L5080" t="s">
        <v>21</v>
      </c>
      <c r="M5080" t="s">
        <v>36</v>
      </c>
      <c r="N5080" t="s">
        <v>67</v>
      </c>
      <c r="O5080">
        <v>34.92</v>
      </c>
      <c r="P5080">
        <v>1.1000000000000001</v>
      </c>
      <c r="Q5080" t="s">
        <v>23</v>
      </c>
    </row>
    <row r="5081" spans="1:17" x14ac:dyDescent="0.3">
      <c r="A5081" t="s">
        <v>10559</v>
      </c>
      <c r="B5081" s="1">
        <v>44418</v>
      </c>
      <c r="C5081" t="s">
        <v>10560</v>
      </c>
      <c r="D5081" t="s">
        <v>61</v>
      </c>
      <c r="E5081" t="s">
        <v>70</v>
      </c>
      <c r="F5081">
        <v>6</v>
      </c>
      <c r="G5081">
        <v>6</v>
      </c>
      <c r="H5081">
        <v>100.88</v>
      </c>
      <c r="I5081">
        <v>112.98560000000001</v>
      </c>
      <c r="J5081">
        <f t="shared" si="79"/>
        <v>677.91360000000009</v>
      </c>
      <c r="K5081" t="s">
        <v>27</v>
      </c>
      <c r="L5081" t="s">
        <v>123</v>
      </c>
      <c r="M5081" t="s">
        <v>36</v>
      </c>
      <c r="N5081" t="s">
        <v>67</v>
      </c>
      <c r="O5081">
        <v>6.5</v>
      </c>
      <c r="P5081">
        <v>3.7</v>
      </c>
      <c r="Q5081" t="s">
        <v>74</v>
      </c>
    </row>
    <row r="5082" spans="1:17" x14ac:dyDescent="0.3">
      <c r="A5082" t="s">
        <v>10561</v>
      </c>
      <c r="B5082" s="1" t="s">
        <v>2362</v>
      </c>
      <c r="C5082" t="s">
        <v>10562</v>
      </c>
      <c r="D5082" t="s">
        <v>85</v>
      </c>
      <c r="E5082" t="s">
        <v>19</v>
      </c>
      <c r="F5082">
        <v>17</v>
      </c>
      <c r="G5082">
        <v>15</v>
      </c>
      <c r="H5082">
        <v>1145.82</v>
      </c>
      <c r="I5082">
        <v>1248.9438</v>
      </c>
      <c r="J5082">
        <f t="shared" si="79"/>
        <v>18734.156999999999</v>
      </c>
      <c r="K5082" t="s">
        <v>47</v>
      </c>
      <c r="L5082" t="s">
        <v>79</v>
      </c>
      <c r="M5082" t="s">
        <v>29</v>
      </c>
      <c r="N5082" t="s">
        <v>89</v>
      </c>
      <c r="P5082">
        <v>2.2999999999999998</v>
      </c>
      <c r="Q5082" t="s">
        <v>23</v>
      </c>
    </row>
    <row r="5083" spans="1:17" x14ac:dyDescent="0.3">
      <c r="A5083" t="s">
        <v>10563</v>
      </c>
      <c r="B5083" s="1">
        <v>44701</v>
      </c>
      <c r="C5083" t="s">
        <v>8047</v>
      </c>
      <c r="D5083" t="s">
        <v>100</v>
      </c>
      <c r="E5083" t="s">
        <v>57</v>
      </c>
      <c r="F5083">
        <v>18</v>
      </c>
      <c r="G5083">
        <v>17</v>
      </c>
      <c r="H5083">
        <v>12</v>
      </c>
      <c r="I5083">
        <v>12.72</v>
      </c>
      <c r="J5083">
        <f t="shared" si="79"/>
        <v>216.24</v>
      </c>
      <c r="K5083" t="s">
        <v>47</v>
      </c>
      <c r="L5083" t="s">
        <v>21</v>
      </c>
      <c r="M5083" t="s">
        <v>22</v>
      </c>
      <c r="N5083" t="s">
        <v>37</v>
      </c>
      <c r="O5083">
        <v>13.76</v>
      </c>
      <c r="P5083">
        <v>2.1</v>
      </c>
      <c r="Q5083" t="s">
        <v>15</v>
      </c>
    </row>
    <row r="5084" spans="1:17" x14ac:dyDescent="0.3">
      <c r="A5084" t="s">
        <v>10564</v>
      </c>
      <c r="B5084" s="1">
        <v>45170</v>
      </c>
      <c r="C5084" t="s">
        <v>10565</v>
      </c>
      <c r="D5084" t="s">
        <v>133</v>
      </c>
      <c r="E5084" t="s">
        <v>117</v>
      </c>
      <c r="F5084">
        <v>19</v>
      </c>
      <c r="G5084">
        <v>15</v>
      </c>
      <c r="H5084">
        <v>301.94</v>
      </c>
      <c r="I5084">
        <v>323.07580000000002</v>
      </c>
      <c r="J5084">
        <f t="shared" si="79"/>
        <v>4846.1370000000006</v>
      </c>
      <c r="K5084" t="s">
        <v>27</v>
      </c>
      <c r="L5084" t="s">
        <v>35</v>
      </c>
      <c r="M5084" t="s">
        <v>71</v>
      </c>
      <c r="N5084" t="s">
        <v>53</v>
      </c>
      <c r="O5084">
        <v>38.07</v>
      </c>
      <c r="P5084">
        <v>3.4</v>
      </c>
      <c r="Q5084" t="s">
        <v>23</v>
      </c>
    </row>
    <row r="5085" spans="1:17" x14ac:dyDescent="0.3">
      <c r="A5085" t="s">
        <v>10566</v>
      </c>
      <c r="B5085" s="1">
        <v>45177</v>
      </c>
      <c r="C5085" t="s">
        <v>10567</v>
      </c>
      <c r="D5085" t="s">
        <v>33</v>
      </c>
      <c r="E5085" t="s">
        <v>70</v>
      </c>
      <c r="F5085">
        <v>19</v>
      </c>
      <c r="G5085">
        <v>17</v>
      </c>
      <c r="H5085">
        <v>410.31</v>
      </c>
      <c r="I5085">
        <v>439.0317</v>
      </c>
      <c r="J5085">
        <f t="shared" si="79"/>
        <v>7463.5388999999996</v>
      </c>
      <c r="K5085" t="s">
        <v>51</v>
      </c>
      <c r="L5085" t="s">
        <v>86</v>
      </c>
      <c r="M5085" t="s">
        <v>29</v>
      </c>
      <c r="N5085" t="s">
        <v>89</v>
      </c>
      <c r="P5085">
        <v>1.3</v>
      </c>
      <c r="Q5085" t="s">
        <v>23</v>
      </c>
    </row>
    <row r="5086" spans="1:17" x14ac:dyDescent="0.3">
      <c r="A5086" t="s">
        <v>10568</v>
      </c>
      <c r="B5086" s="1">
        <v>45362</v>
      </c>
      <c r="C5086" t="s">
        <v>10569</v>
      </c>
      <c r="D5086" t="s">
        <v>141</v>
      </c>
      <c r="E5086" t="s">
        <v>117</v>
      </c>
      <c r="F5086">
        <v>6</v>
      </c>
      <c r="G5086">
        <v>6</v>
      </c>
      <c r="H5086">
        <v>365.2</v>
      </c>
      <c r="I5086">
        <v>398.06800000000004</v>
      </c>
      <c r="J5086">
        <f t="shared" si="79"/>
        <v>2388.4080000000004</v>
      </c>
      <c r="K5086" t="s">
        <v>27</v>
      </c>
      <c r="L5086" t="s">
        <v>86</v>
      </c>
      <c r="M5086" t="s">
        <v>22</v>
      </c>
      <c r="N5086" t="s">
        <v>53</v>
      </c>
      <c r="O5086">
        <v>48.3</v>
      </c>
      <c r="P5086">
        <v>3.5</v>
      </c>
      <c r="Q5086" t="s">
        <v>74</v>
      </c>
    </row>
    <row r="5087" spans="1:17" x14ac:dyDescent="0.3">
      <c r="A5087" t="s">
        <v>10570</v>
      </c>
      <c r="B5087" s="1">
        <v>45456</v>
      </c>
      <c r="C5087" t="s">
        <v>10571</v>
      </c>
      <c r="D5087" t="s">
        <v>40</v>
      </c>
      <c r="E5087" t="s">
        <v>41</v>
      </c>
      <c r="F5087">
        <v>15</v>
      </c>
      <c r="G5087">
        <v>12</v>
      </c>
      <c r="H5087">
        <v>63.94</v>
      </c>
      <c r="I5087">
        <v>73.530999999999992</v>
      </c>
      <c r="J5087">
        <f t="shared" si="79"/>
        <v>882.37199999999984</v>
      </c>
      <c r="K5087" t="s">
        <v>47</v>
      </c>
      <c r="L5087" t="s">
        <v>86</v>
      </c>
      <c r="M5087" t="s">
        <v>71</v>
      </c>
      <c r="N5087" t="s">
        <v>53</v>
      </c>
      <c r="O5087">
        <v>19.190000000000001</v>
      </c>
      <c r="P5087">
        <v>2.6</v>
      </c>
      <c r="Q5087" t="s">
        <v>23</v>
      </c>
    </row>
    <row r="5088" spans="1:17" x14ac:dyDescent="0.3">
      <c r="A5088" t="s">
        <v>10572</v>
      </c>
      <c r="B5088" s="1">
        <v>44516</v>
      </c>
      <c r="C5088" t="s">
        <v>10573</v>
      </c>
      <c r="D5088" t="s">
        <v>77</v>
      </c>
      <c r="E5088" t="s">
        <v>19</v>
      </c>
      <c r="F5088">
        <v>1</v>
      </c>
      <c r="G5088">
        <v>1</v>
      </c>
      <c r="H5088">
        <v>1058.28</v>
      </c>
      <c r="I5088">
        <v>1132.3596</v>
      </c>
      <c r="J5088">
        <f t="shared" si="79"/>
        <v>1132.3596</v>
      </c>
      <c r="K5088" t="s">
        <v>27</v>
      </c>
      <c r="L5088" t="s">
        <v>42</v>
      </c>
      <c r="M5088" t="s">
        <v>71</v>
      </c>
      <c r="N5088" t="s">
        <v>53</v>
      </c>
      <c r="O5088">
        <v>40.47</v>
      </c>
      <c r="P5088">
        <v>1.1000000000000001</v>
      </c>
      <c r="Q5088" t="s">
        <v>23</v>
      </c>
    </row>
    <row r="5089" spans="1:17" x14ac:dyDescent="0.3">
      <c r="A5089" t="s">
        <v>10574</v>
      </c>
      <c r="B5089" s="1">
        <v>44587</v>
      </c>
      <c r="C5089" t="s">
        <v>10575</v>
      </c>
      <c r="D5089" t="s">
        <v>77</v>
      </c>
      <c r="E5089" t="s">
        <v>19</v>
      </c>
      <c r="F5089">
        <v>7</v>
      </c>
      <c r="G5089">
        <v>7</v>
      </c>
      <c r="H5089">
        <v>846.33</v>
      </c>
      <c r="I5089">
        <v>897.10980000000006</v>
      </c>
      <c r="J5089">
        <f t="shared" si="79"/>
        <v>6279.7686000000003</v>
      </c>
      <c r="K5089" t="s">
        <v>51</v>
      </c>
      <c r="L5089" t="s">
        <v>79</v>
      </c>
      <c r="M5089" t="s">
        <v>22</v>
      </c>
      <c r="N5089" t="s">
        <v>30</v>
      </c>
      <c r="O5089">
        <v>1.3</v>
      </c>
      <c r="P5089">
        <v>3.6</v>
      </c>
      <c r="Q5089" t="s">
        <v>111</v>
      </c>
    </row>
    <row r="5090" spans="1:17" x14ac:dyDescent="0.3">
      <c r="A5090" t="s">
        <v>10576</v>
      </c>
      <c r="B5090" s="1">
        <v>45326</v>
      </c>
      <c r="C5090" t="s">
        <v>10577</v>
      </c>
      <c r="D5090" t="s">
        <v>33</v>
      </c>
      <c r="E5090" t="s">
        <v>34</v>
      </c>
      <c r="F5090">
        <v>3</v>
      </c>
      <c r="G5090">
        <v>3</v>
      </c>
      <c r="H5090">
        <v>1390.66</v>
      </c>
      <c r="I5090">
        <v>1557.5392000000002</v>
      </c>
      <c r="J5090">
        <f t="shared" si="79"/>
        <v>4672.6176000000005</v>
      </c>
      <c r="K5090" t="s">
        <v>20</v>
      </c>
      <c r="L5090" t="s">
        <v>42</v>
      </c>
      <c r="M5090" t="s">
        <v>29</v>
      </c>
      <c r="N5090" t="s">
        <v>67</v>
      </c>
      <c r="O5090">
        <v>0.73</v>
      </c>
      <c r="P5090">
        <v>4.3</v>
      </c>
      <c r="Q5090" t="s">
        <v>23</v>
      </c>
    </row>
    <row r="5091" spans="1:17" x14ac:dyDescent="0.3">
      <c r="A5091" t="s">
        <v>10578</v>
      </c>
      <c r="B5091" s="1">
        <v>45587</v>
      </c>
      <c r="C5091" t="s">
        <v>10579</v>
      </c>
      <c r="D5091" t="s">
        <v>77</v>
      </c>
      <c r="E5091" t="s">
        <v>82</v>
      </c>
      <c r="F5091">
        <v>8</v>
      </c>
      <c r="G5091">
        <v>8</v>
      </c>
      <c r="H5091">
        <v>583.5</v>
      </c>
      <c r="I5091">
        <v>624.34500000000003</v>
      </c>
      <c r="J5091">
        <f t="shared" si="79"/>
        <v>4994.76</v>
      </c>
      <c r="K5091" t="s">
        <v>47</v>
      </c>
      <c r="L5091" t="s">
        <v>123</v>
      </c>
      <c r="M5091" t="s">
        <v>36</v>
      </c>
      <c r="N5091" t="s">
        <v>37</v>
      </c>
      <c r="O5091">
        <v>8.68</v>
      </c>
      <c r="P5091">
        <v>2.7</v>
      </c>
      <c r="Q5091" t="s">
        <v>23</v>
      </c>
    </row>
    <row r="5092" spans="1:17" x14ac:dyDescent="0.3">
      <c r="A5092" t="s">
        <v>10580</v>
      </c>
      <c r="B5092" s="1">
        <v>44139</v>
      </c>
      <c r="C5092" t="s">
        <v>10581</v>
      </c>
      <c r="D5092" t="s">
        <v>130</v>
      </c>
      <c r="E5092" t="s">
        <v>82</v>
      </c>
      <c r="F5092">
        <v>5</v>
      </c>
      <c r="G5092">
        <v>5</v>
      </c>
      <c r="H5092">
        <v>1472.52</v>
      </c>
      <c r="I5092">
        <v>1560.8712</v>
      </c>
      <c r="J5092">
        <f t="shared" si="79"/>
        <v>7804.3559999999998</v>
      </c>
      <c r="K5092" t="s">
        <v>66</v>
      </c>
      <c r="L5092" t="s">
        <v>28</v>
      </c>
      <c r="M5092" t="s">
        <v>29</v>
      </c>
      <c r="N5092" t="s">
        <v>37</v>
      </c>
      <c r="O5092">
        <v>29.08</v>
      </c>
      <c r="P5092">
        <v>3</v>
      </c>
      <c r="Q5092" t="s">
        <v>23</v>
      </c>
    </row>
    <row r="5093" spans="1:17" x14ac:dyDescent="0.3">
      <c r="A5093" t="s">
        <v>10582</v>
      </c>
      <c r="B5093" s="1">
        <v>45559</v>
      </c>
      <c r="C5093" t="s">
        <v>4284</v>
      </c>
      <c r="D5093" t="s">
        <v>141</v>
      </c>
      <c r="E5093" t="s">
        <v>10583</v>
      </c>
      <c r="F5093">
        <v>16</v>
      </c>
      <c r="G5093">
        <v>15</v>
      </c>
      <c r="H5093">
        <v>749.13</v>
      </c>
      <c r="I5093">
        <v>854.0082000000001</v>
      </c>
      <c r="J5093">
        <f t="shared" si="79"/>
        <v>12810.123000000001</v>
      </c>
      <c r="K5093" t="s">
        <v>10584</v>
      </c>
      <c r="L5093" t="s">
        <v>21</v>
      </c>
      <c r="M5093" t="s">
        <v>36</v>
      </c>
      <c r="N5093" t="s">
        <v>53</v>
      </c>
      <c r="O5093">
        <v>35.880000000000003</v>
      </c>
      <c r="Q5093" t="s">
        <v>23</v>
      </c>
    </row>
    <row r="5094" spans="1:17" x14ac:dyDescent="0.3">
      <c r="A5094" t="s">
        <v>10585</v>
      </c>
      <c r="B5094" s="1">
        <v>44598</v>
      </c>
      <c r="C5094" t="s">
        <v>10586</v>
      </c>
      <c r="D5094" t="s">
        <v>100</v>
      </c>
      <c r="E5094" t="s">
        <v>57</v>
      </c>
      <c r="F5094">
        <v>12</v>
      </c>
      <c r="G5094">
        <v>10</v>
      </c>
      <c r="H5094">
        <v>642.71</v>
      </c>
      <c r="I5094">
        <v>726.26229999999998</v>
      </c>
      <c r="J5094">
        <f t="shared" si="79"/>
        <v>7262.6229999999996</v>
      </c>
      <c r="K5094" t="s">
        <v>27</v>
      </c>
      <c r="L5094" t="s">
        <v>28</v>
      </c>
      <c r="M5094" t="s">
        <v>71</v>
      </c>
      <c r="N5094" t="s">
        <v>53</v>
      </c>
      <c r="O5094">
        <v>48.47</v>
      </c>
      <c r="P5094">
        <v>4.3</v>
      </c>
      <c r="Q5094" t="s">
        <v>23</v>
      </c>
    </row>
    <row r="5095" spans="1:17" x14ac:dyDescent="0.3">
      <c r="A5095" t="s">
        <v>10587</v>
      </c>
      <c r="B5095" s="1">
        <v>44399</v>
      </c>
      <c r="C5095" t="s">
        <v>10588</v>
      </c>
      <c r="D5095" t="s">
        <v>85</v>
      </c>
      <c r="E5095" t="s">
        <v>82</v>
      </c>
      <c r="F5095">
        <v>16</v>
      </c>
      <c r="G5095">
        <v>16</v>
      </c>
      <c r="H5095">
        <v>720.56</v>
      </c>
      <c r="I5095">
        <v>770.99919999999997</v>
      </c>
      <c r="J5095">
        <f t="shared" si="79"/>
        <v>12335.9872</v>
      </c>
      <c r="K5095" t="s">
        <v>20</v>
      </c>
      <c r="L5095" t="s">
        <v>86</v>
      </c>
      <c r="M5095" t="s">
        <v>22</v>
      </c>
      <c r="N5095" t="s">
        <v>53</v>
      </c>
      <c r="O5095">
        <v>23.44</v>
      </c>
      <c r="P5095">
        <v>1.3</v>
      </c>
      <c r="Q5095" t="s">
        <v>23</v>
      </c>
    </row>
    <row r="5096" spans="1:17" x14ac:dyDescent="0.3">
      <c r="A5096" t="s">
        <v>10589</v>
      </c>
      <c r="B5096" s="1">
        <v>45018</v>
      </c>
      <c r="C5096" t="s">
        <v>3486</v>
      </c>
      <c r="D5096" t="s">
        <v>56</v>
      </c>
      <c r="E5096" t="s">
        <v>41</v>
      </c>
      <c r="F5096">
        <v>5</v>
      </c>
      <c r="G5096">
        <v>4</v>
      </c>
      <c r="H5096">
        <v>379.7</v>
      </c>
      <c r="I5096">
        <v>417.67</v>
      </c>
      <c r="J5096">
        <f t="shared" si="79"/>
        <v>1670.68</v>
      </c>
      <c r="K5096" t="s">
        <v>51</v>
      </c>
      <c r="L5096" t="s">
        <v>35</v>
      </c>
      <c r="M5096" t="s">
        <v>22</v>
      </c>
      <c r="N5096" t="s">
        <v>53</v>
      </c>
      <c r="O5096">
        <v>12.84</v>
      </c>
      <c r="P5096">
        <v>4.5</v>
      </c>
      <c r="Q5096" t="s">
        <v>23</v>
      </c>
    </row>
    <row r="5097" spans="1:17" x14ac:dyDescent="0.3">
      <c r="A5097" t="s">
        <v>10590</v>
      </c>
      <c r="B5097" s="1">
        <v>45070</v>
      </c>
      <c r="C5097" t="s">
        <v>10591</v>
      </c>
      <c r="D5097" t="s">
        <v>33</v>
      </c>
      <c r="E5097" t="s">
        <v>34</v>
      </c>
      <c r="F5097">
        <v>3</v>
      </c>
      <c r="G5097">
        <v>2</v>
      </c>
      <c r="H5097">
        <v>814.33</v>
      </c>
      <c r="I5097">
        <v>887.61970000000008</v>
      </c>
      <c r="J5097">
        <f t="shared" si="79"/>
        <v>1775.2394000000002</v>
      </c>
      <c r="K5097" t="s">
        <v>20</v>
      </c>
      <c r="L5097" t="s">
        <v>42</v>
      </c>
      <c r="M5097" t="s">
        <v>29</v>
      </c>
      <c r="N5097" t="s">
        <v>10592</v>
      </c>
      <c r="O5097">
        <v>1.26</v>
      </c>
      <c r="P5097">
        <v>2.5</v>
      </c>
      <c r="Q5097" t="s">
        <v>23</v>
      </c>
    </row>
    <row r="5098" spans="1:17" x14ac:dyDescent="0.3">
      <c r="A5098" t="s">
        <v>10593</v>
      </c>
      <c r="B5098" s="1">
        <v>45112</v>
      </c>
      <c r="C5098" t="s">
        <v>10594</v>
      </c>
      <c r="D5098" t="s">
        <v>56</v>
      </c>
      <c r="E5098" t="s">
        <v>57</v>
      </c>
      <c r="F5098">
        <v>6</v>
      </c>
      <c r="G5098">
        <v>6</v>
      </c>
      <c r="H5098">
        <v>192.25</v>
      </c>
      <c r="I5098">
        <v>205.70750000000001</v>
      </c>
      <c r="J5098">
        <f t="shared" si="79"/>
        <v>1234.2450000000001</v>
      </c>
      <c r="K5098" t="s">
        <v>27</v>
      </c>
      <c r="L5098" t="s">
        <v>28</v>
      </c>
      <c r="M5098" t="s">
        <v>10595</v>
      </c>
      <c r="N5098" t="s">
        <v>37</v>
      </c>
      <c r="O5098">
        <v>46.65</v>
      </c>
      <c r="P5098">
        <v>1.6</v>
      </c>
      <c r="Q5098" t="s">
        <v>23</v>
      </c>
    </row>
    <row r="5099" spans="1:17" x14ac:dyDescent="0.3">
      <c r="A5099" t="s">
        <v>10596</v>
      </c>
      <c r="B5099" s="1">
        <v>45614</v>
      </c>
      <c r="C5099" t="s">
        <v>10597</v>
      </c>
      <c r="D5099" t="s">
        <v>133</v>
      </c>
      <c r="E5099" t="s">
        <v>95</v>
      </c>
      <c r="F5099">
        <v>20</v>
      </c>
      <c r="G5099">
        <v>20</v>
      </c>
      <c r="H5099">
        <v>143.28</v>
      </c>
      <c r="I5099">
        <v>164.77199999999999</v>
      </c>
      <c r="J5099">
        <f t="shared" si="79"/>
        <v>3295.4399999999996</v>
      </c>
      <c r="K5099" t="s">
        <v>10598</v>
      </c>
      <c r="L5099" t="s">
        <v>35</v>
      </c>
      <c r="M5099" t="s">
        <v>22</v>
      </c>
      <c r="N5099" t="s">
        <v>53</v>
      </c>
      <c r="O5099">
        <v>35.17</v>
      </c>
      <c r="P5099">
        <v>2.2999999999999998</v>
      </c>
      <c r="Q5099" t="s">
        <v>205</v>
      </c>
    </row>
    <row r="5100" spans="1:17" x14ac:dyDescent="0.3">
      <c r="A5100" t="s">
        <v>10599</v>
      </c>
      <c r="B5100" s="1">
        <v>45115</v>
      </c>
      <c r="C5100" t="s">
        <v>10600</v>
      </c>
      <c r="D5100" t="s">
        <v>56</v>
      </c>
      <c r="E5100" t="s">
        <v>41</v>
      </c>
      <c r="F5100">
        <v>9</v>
      </c>
      <c r="G5100">
        <v>7</v>
      </c>
      <c r="H5100">
        <v>1168.29</v>
      </c>
      <c r="I5100">
        <v>1261.7532000000001</v>
      </c>
      <c r="J5100">
        <f t="shared" si="79"/>
        <v>8832.2724000000017</v>
      </c>
      <c r="K5100" t="s">
        <v>20</v>
      </c>
      <c r="L5100" t="s">
        <v>10601</v>
      </c>
      <c r="M5100" t="s">
        <v>71</v>
      </c>
      <c r="N5100" t="s">
        <v>67</v>
      </c>
      <c r="O5100">
        <v>19.670000000000002</v>
      </c>
      <c r="P5100">
        <v>1.6</v>
      </c>
      <c r="Q5100" t="s">
        <v>23</v>
      </c>
    </row>
    <row r="5101" spans="1:17" x14ac:dyDescent="0.3">
      <c r="A5101" t="s">
        <v>10602</v>
      </c>
      <c r="B5101" s="1">
        <v>43851</v>
      </c>
      <c r="C5101" t="s">
        <v>10603</v>
      </c>
      <c r="D5101" t="s">
        <v>94</v>
      </c>
      <c r="E5101" t="s">
        <v>95</v>
      </c>
      <c r="F5101">
        <v>11</v>
      </c>
      <c r="G5101">
        <v>9</v>
      </c>
      <c r="H5101">
        <v>108.88</v>
      </c>
      <c r="I5101">
        <v>115.4128</v>
      </c>
      <c r="J5101">
        <f t="shared" si="79"/>
        <v>1038.7152000000001</v>
      </c>
      <c r="K5101" t="s">
        <v>20</v>
      </c>
      <c r="L5101" t="s">
        <v>79</v>
      </c>
      <c r="M5101" t="s">
        <v>36</v>
      </c>
      <c r="N5101" t="s">
        <v>30</v>
      </c>
      <c r="O5101">
        <v>9.8800000000000008</v>
      </c>
      <c r="P5101">
        <v>3.5</v>
      </c>
      <c r="Q5101" t="s">
        <v>23</v>
      </c>
    </row>
    <row r="5102" spans="1:17" x14ac:dyDescent="0.3">
      <c r="A5102" t="s">
        <v>10604</v>
      </c>
      <c r="B5102" s="1">
        <v>45248</v>
      </c>
      <c r="C5102" t="s">
        <v>10605</v>
      </c>
      <c r="D5102" t="s">
        <v>56</v>
      </c>
      <c r="E5102" t="s">
        <v>26</v>
      </c>
      <c r="F5102">
        <v>15</v>
      </c>
      <c r="G5102">
        <v>14</v>
      </c>
      <c r="H5102">
        <v>1271.05</v>
      </c>
      <c r="I5102">
        <v>1372.7340000000002</v>
      </c>
      <c r="J5102">
        <f t="shared" si="79"/>
        <v>19218.276000000002</v>
      </c>
      <c r="K5102" t="s">
        <v>47</v>
      </c>
      <c r="L5102" t="s">
        <v>79</v>
      </c>
      <c r="M5102" t="s">
        <v>29</v>
      </c>
      <c r="N5102" t="s">
        <v>53</v>
      </c>
      <c r="O5102">
        <v>35.340000000000003</v>
      </c>
      <c r="P5102">
        <v>2</v>
      </c>
      <c r="Q5102" t="s">
        <v>23</v>
      </c>
    </row>
    <row r="5103" spans="1:17" x14ac:dyDescent="0.3">
      <c r="A5103" t="s">
        <v>10606</v>
      </c>
      <c r="B5103" s="1">
        <v>45299</v>
      </c>
      <c r="C5103" t="s">
        <v>10607</v>
      </c>
      <c r="D5103" t="s">
        <v>100</v>
      </c>
      <c r="E5103" t="s">
        <v>57</v>
      </c>
      <c r="F5103">
        <v>8</v>
      </c>
      <c r="G5103">
        <v>8</v>
      </c>
      <c r="H5103">
        <v>269.04000000000002</v>
      </c>
      <c r="I5103">
        <v>295.94400000000007</v>
      </c>
      <c r="J5103">
        <f t="shared" si="79"/>
        <v>2367.5520000000006</v>
      </c>
      <c r="K5103" t="s">
        <v>47</v>
      </c>
      <c r="L5103" t="s">
        <v>123</v>
      </c>
      <c r="M5103" t="s">
        <v>22</v>
      </c>
      <c r="N5103" t="s">
        <v>30</v>
      </c>
      <c r="O5103">
        <v>15.13</v>
      </c>
      <c r="P5103">
        <v>4.3</v>
      </c>
      <c r="Q5103" t="s">
        <v>23</v>
      </c>
    </row>
    <row r="5104" spans="1:17" x14ac:dyDescent="0.3">
      <c r="A5104" t="s">
        <v>10608</v>
      </c>
      <c r="B5104" s="1">
        <v>45524</v>
      </c>
      <c r="C5104" t="s">
        <v>10609</v>
      </c>
      <c r="D5104" t="s">
        <v>40</v>
      </c>
      <c r="E5104" t="s">
        <v>41</v>
      </c>
      <c r="F5104">
        <v>11</v>
      </c>
      <c r="G5104">
        <v>9</v>
      </c>
      <c r="H5104">
        <v>414.54</v>
      </c>
      <c r="I5104">
        <v>464.28480000000008</v>
      </c>
      <c r="J5104">
        <f t="shared" si="79"/>
        <v>4178.5632000000005</v>
      </c>
      <c r="K5104" t="s">
        <v>47</v>
      </c>
      <c r="L5104" t="s">
        <v>28</v>
      </c>
      <c r="M5104" t="s">
        <v>22</v>
      </c>
      <c r="N5104" t="s">
        <v>53</v>
      </c>
      <c r="O5104">
        <v>3.81</v>
      </c>
      <c r="P5104">
        <v>3.5</v>
      </c>
      <c r="Q5104" t="s">
        <v>23</v>
      </c>
    </row>
    <row r="5105" spans="1:17" x14ac:dyDescent="0.3">
      <c r="A5105" t="s">
        <v>10610</v>
      </c>
      <c r="B5105" s="1">
        <v>44259</v>
      </c>
      <c r="C5105" t="s">
        <v>10611</v>
      </c>
      <c r="D5105" t="s">
        <v>130</v>
      </c>
      <c r="E5105" t="s">
        <v>82</v>
      </c>
      <c r="F5105">
        <v>2</v>
      </c>
      <c r="G5105">
        <v>2</v>
      </c>
      <c r="H5105">
        <v>911.59</v>
      </c>
      <c r="I5105">
        <v>1039.2126000000001</v>
      </c>
      <c r="J5105">
        <f t="shared" si="79"/>
        <v>2078.4252000000001</v>
      </c>
      <c r="K5105" t="s">
        <v>47</v>
      </c>
      <c r="L5105" t="s">
        <v>86</v>
      </c>
      <c r="M5105" t="s">
        <v>36</v>
      </c>
      <c r="N5105" t="s">
        <v>89</v>
      </c>
      <c r="O5105">
        <v>33.700000000000003</v>
      </c>
      <c r="P5105">
        <v>4.3</v>
      </c>
      <c r="Q5105" t="s">
        <v>23</v>
      </c>
    </row>
    <row r="5106" spans="1:17" x14ac:dyDescent="0.3">
      <c r="A5106" t="s">
        <v>10612</v>
      </c>
      <c r="B5106" s="1">
        <v>45445</v>
      </c>
      <c r="C5106" t="s">
        <v>10613</v>
      </c>
      <c r="D5106" t="s">
        <v>130</v>
      </c>
      <c r="E5106" t="s">
        <v>82</v>
      </c>
      <c r="F5106">
        <v>3</v>
      </c>
      <c r="G5106">
        <v>3</v>
      </c>
      <c r="H5106">
        <v>651.82000000000005</v>
      </c>
      <c r="I5106">
        <v>717.00200000000007</v>
      </c>
      <c r="J5106">
        <f t="shared" si="79"/>
        <v>2151.0060000000003</v>
      </c>
      <c r="K5106" t="s">
        <v>27</v>
      </c>
      <c r="L5106" t="s">
        <v>28</v>
      </c>
      <c r="M5106" t="s">
        <v>36</v>
      </c>
      <c r="N5106" t="s">
        <v>53</v>
      </c>
      <c r="O5106">
        <v>43.03</v>
      </c>
      <c r="P5106">
        <v>2.5</v>
      </c>
      <c r="Q5106" t="s">
        <v>23</v>
      </c>
    </row>
    <row r="5107" spans="1:17" x14ac:dyDescent="0.3">
      <c r="A5107" t="s">
        <v>10614</v>
      </c>
      <c r="B5107" s="1">
        <v>43877</v>
      </c>
      <c r="C5107" t="s">
        <v>10615</v>
      </c>
      <c r="D5107" t="s">
        <v>130</v>
      </c>
      <c r="E5107" t="s">
        <v>19</v>
      </c>
      <c r="F5107">
        <v>1</v>
      </c>
      <c r="G5107">
        <v>1</v>
      </c>
      <c r="H5107">
        <v>829.98</v>
      </c>
      <c r="I5107">
        <v>946.17720000000008</v>
      </c>
      <c r="J5107">
        <f t="shared" si="79"/>
        <v>946.17720000000008</v>
      </c>
      <c r="K5107" t="s">
        <v>51</v>
      </c>
      <c r="L5107" t="s">
        <v>123</v>
      </c>
      <c r="M5107" t="s">
        <v>71</v>
      </c>
      <c r="N5107" t="s">
        <v>53</v>
      </c>
      <c r="O5107">
        <v>10.54</v>
      </c>
      <c r="P5107">
        <v>3</v>
      </c>
      <c r="Q5107" t="s">
        <v>23</v>
      </c>
    </row>
    <row r="5108" spans="1:17" x14ac:dyDescent="0.3">
      <c r="A5108" t="s">
        <v>10616</v>
      </c>
      <c r="B5108" s="1">
        <v>44695</v>
      </c>
      <c r="C5108" t="s">
        <v>10617</v>
      </c>
      <c r="D5108" t="s">
        <v>33</v>
      </c>
      <c r="E5108" t="s">
        <v>70</v>
      </c>
      <c r="F5108">
        <v>14</v>
      </c>
      <c r="G5108">
        <v>12</v>
      </c>
      <c r="H5108">
        <v>353.1</v>
      </c>
      <c r="I5108">
        <v>377.81700000000006</v>
      </c>
      <c r="J5108">
        <f t="shared" si="79"/>
        <v>4533.804000000001</v>
      </c>
      <c r="K5108" t="s">
        <v>66</v>
      </c>
      <c r="L5108" t="s">
        <v>21</v>
      </c>
      <c r="M5108" t="s">
        <v>71</v>
      </c>
      <c r="N5108" t="s">
        <v>89</v>
      </c>
      <c r="O5108">
        <v>37.729999999999997</v>
      </c>
      <c r="P5108">
        <v>4.0999999999999996</v>
      </c>
      <c r="Q5108" t="s">
        <v>23</v>
      </c>
    </row>
    <row r="5109" spans="1:17" x14ac:dyDescent="0.3">
      <c r="A5109" t="s">
        <v>10618</v>
      </c>
      <c r="B5109" s="1">
        <v>45132</v>
      </c>
      <c r="C5109" t="s">
        <v>10619</v>
      </c>
      <c r="D5109" t="s">
        <v>45</v>
      </c>
      <c r="E5109" t="s">
        <v>46</v>
      </c>
      <c r="F5109">
        <v>5</v>
      </c>
      <c r="G5109">
        <v>5</v>
      </c>
      <c r="H5109">
        <v>1143.99</v>
      </c>
      <c r="I5109">
        <v>1246.9491</v>
      </c>
      <c r="J5109">
        <f t="shared" si="79"/>
        <v>6234.7455</v>
      </c>
      <c r="K5109" t="s">
        <v>20</v>
      </c>
      <c r="L5109" t="s">
        <v>42</v>
      </c>
      <c r="M5109" t="s">
        <v>29</v>
      </c>
      <c r="N5109" t="s">
        <v>89</v>
      </c>
      <c r="P5109">
        <v>9</v>
      </c>
      <c r="Q5109" t="s">
        <v>23</v>
      </c>
    </row>
    <row r="5110" spans="1:17" x14ac:dyDescent="0.3">
      <c r="A5110" t="s">
        <v>10620</v>
      </c>
      <c r="B5110" s="1">
        <v>44529</v>
      </c>
      <c r="C5110" t="s">
        <v>10621</v>
      </c>
      <c r="D5110" t="s">
        <v>56</v>
      </c>
      <c r="E5110" t="s">
        <v>41</v>
      </c>
      <c r="F5110">
        <v>19</v>
      </c>
      <c r="G5110">
        <v>16</v>
      </c>
      <c r="H5110">
        <v>235.18</v>
      </c>
      <c r="I5110">
        <v>251.64260000000002</v>
      </c>
      <c r="J5110">
        <f t="shared" si="79"/>
        <v>4026.2816000000003</v>
      </c>
      <c r="K5110" t="s">
        <v>20</v>
      </c>
      <c r="L5110" t="s">
        <v>35</v>
      </c>
      <c r="M5110" t="s">
        <v>71</v>
      </c>
      <c r="N5110" t="s">
        <v>89</v>
      </c>
      <c r="O5110">
        <v>43.03</v>
      </c>
      <c r="P5110">
        <v>1.3</v>
      </c>
      <c r="Q5110" t="s">
        <v>205</v>
      </c>
    </row>
    <row r="5111" spans="1:17" x14ac:dyDescent="0.3">
      <c r="A5111" t="s">
        <v>10622</v>
      </c>
      <c r="B5111" s="1">
        <v>45186</v>
      </c>
      <c r="C5111" t="s">
        <v>8542</v>
      </c>
      <c r="D5111" t="s">
        <v>100</v>
      </c>
      <c r="E5111" t="s">
        <v>57</v>
      </c>
      <c r="F5111">
        <v>16</v>
      </c>
      <c r="G5111">
        <v>16</v>
      </c>
      <c r="H5111">
        <v>889.21</v>
      </c>
      <c r="I5111">
        <v>1013.6994000000002</v>
      </c>
      <c r="J5111">
        <f t="shared" si="79"/>
        <v>16219.190400000003</v>
      </c>
      <c r="K5111" t="s">
        <v>47</v>
      </c>
      <c r="L5111" t="s">
        <v>42</v>
      </c>
      <c r="M5111" t="s">
        <v>71</v>
      </c>
      <c r="N5111" t="s">
        <v>53</v>
      </c>
      <c r="O5111">
        <v>37.17</v>
      </c>
      <c r="P5111">
        <v>4.9000000000000004</v>
      </c>
      <c r="Q5111" t="s">
        <v>23</v>
      </c>
    </row>
    <row r="5112" spans="1:17" x14ac:dyDescent="0.3">
      <c r="A5112" t="s">
        <v>10623</v>
      </c>
      <c r="B5112" s="1">
        <v>45260</v>
      </c>
      <c r="C5112" t="s">
        <v>10624</v>
      </c>
      <c r="D5112" t="s">
        <v>85</v>
      </c>
      <c r="E5112" t="s">
        <v>82</v>
      </c>
      <c r="F5112">
        <v>20</v>
      </c>
      <c r="G5112">
        <v>20</v>
      </c>
      <c r="H5112">
        <v>5.65</v>
      </c>
      <c r="I5112">
        <v>5.932500000000001</v>
      </c>
      <c r="J5112">
        <f t="shared" si="79"/>
        <v>118.65000000000002</v>
      </c>
      <c r="K5112" t="s">
        <v>20</v>
      </c>
      <c r="L5112" t="s">
        <v>42</v>
      </c>
      <c r="M5112" t="s">
        <v>36</v>
      </c>
      <c r="N5112" t="s">
        <v>30</v>
      </c>
      <c r="O5112">
        <v>46.19</v>
      </c>
      <c r="P5112">
        <v>2.6</v>
      </c>
      <c r="Q5112" t="s">
        <v>74</v>
      </c>
    </row>
    <row r="5113" spans="1:17" x14ac:dyDescent="0.3">
      <c r="A5113" t="s">
        <v>10625</v>
      </c>
      <c r="B5113" s="1">
        <v>43907</v>
      </c>
      <c r="C5113" t="s">
        <v>10626</v>
      </c>
      <c r="D5113" t="s">
        <v>61</v>
      </c>
      <c r="E5113" t="s">
        <v>70</v>
      </c>
      <c r="F5113">
        <v>14</v>
      </c>
      <c r="G5113">
        <v>14</v>
      </c>
      <c r="H5113">
        <v>1432.15</v>
      </c>
      <c r="I5113">
        <v>1618.3295000000001</v>
      </c>
      <c r="J5113">
        <f t="shared" si="79"/>
        <v>22656.613000000001</v>
      </c>
      <c r="K5113" t="s">
        <v>27</v>
      </c>
      <c r="L5113" t="s">
        <v>42</v>
      </c>
      <c r="M5113" t="s">
        <v>71</v>
      </c>
      <c r="N5113" t="s">
        <v>53</v>
      </c>
      <c r="O5113">
        <v>40.89</v>
      </c>
      <c r="P5113">
        <v>5</v>
      </c>
      <c r="Q5113" t="s">
        <v>111</v>
      </c>
    </row>
    <row r="5114" spans="1:17" x14ac:dyDescent="0.3">
      <c r="A5114" t="s">
        <v>10627</v>
      </c>
      <c r="B5114" s="1">
        <v>45172</v>
      </c>
      <c r="C5114" t="s">
        <v>10628</v>
      </c>
      <c r="D5114" t="s">
        <v>133</v>
      </c>
      <c r="E5114" t="s">
        <v>50</v>
      </c>
      <c r="F5114">
        <v>12</v>
      </c>
      <c r="G5114">
        <v>12</v>
      </c>
      <c r="H5114">
        <v>6</v>
      </c>
      <c r="I5114">
        <v>6.48</v>
      </c>
      <c r="J5114">
        <f t="shared" si="79"/>
        <v>77.760000000000005</v>
      </c>
      <c r="K5114" t="s">
        <v>27</v>
      </c>
      <c r="L5114" t="s">
        <v>123</v>
      </c>
      <c r="M5114" t="s">
        <v>36</v>
      </c>
      <c r="N5114" t="s">
        <v>67</v>
      </c>
      <c r="O5114">
        <v>0.5</v>
      </c>
      <c r="P5114">
        <v>1.1000000000000001</v>
      </c>
      <c r="Q5114" t="s">
        <v>23</v>
      </c>
    </row>
    <row r="5115" spans="1:17" x14ac:dyDescent="0.3">
      <c r="A5115" t="s">
        <v>10629</v>
      </c>
      <c r="B5115" s="1">
        <v>43997</v>
      </c>
      <c r="C5115" t="s">
        <v>10630</v>
      </c>
      <c r="D5115" t="s">
        <v>109</v>
      </c>
      <c r="E5115" t="s">
        <v>46</v>
      </c>
      <c r="F5115">
        <v>1</v>
      </c>
      <c r="G5115">
        <v>1</v>
      </c>
      <c r="H5115">
        <v>706.99</v>
      </c>
      <c r="I5115">
        <v>798.89869999999996</v>
      </c>
      <c r="J5115">
        <f t="shared" si="79"/>
        <v>798.89869999999996</v>
      </c>
      <c r="K5115" t="s">
        <v>20</v>
      </c>
      <c r="L5115" t="s">
        <v>79</v>
      </c>
      <c r="M5115" t="s">
        <v>22</v>
      </c>
      <c r="N5115" t="s">
        <v>53</v>
      </c>
      <c r="O5115">
        <v>22.08</v>
      </c>
      <c r="P5115">
        <v>1.9</v>
      </c>
      <c r="Q5115" t="s">
        <v>23</v>
      </c>
    </row>
    <row r="5116" spans="1:17" x14ac:dyDescent="0.3">
      <c r="A5116" t="s">
        <v>10631</v>
      </c>
      <c r="B5116" s="1" t="s">
        <v>3201</v>
      </c>
      <c r="C5116" t="s">
        <v>10632</v>
      </c>
      <c r="D5116" t="s">
        <v>100</v>
      </c>
      <c r="E5116" t="s">
        <v>57</v>
      </c>
      <c r="F5116">
        <v>5</v>
      </c>
      <c r="G5116">
        <v>5</v>
      </c>
      <c r="H5116">
        <v>377.05</v>
      </c>
      <c r="I5116">
        <v>422.29600000000005</v>
      </c>
      <c r="J5116">
        <f t="shared" si="79"/>
        <v>2111.4800000000005</v>
      </c>
      <c r="K5116" t="s">
        <v>10633</v>
      </c>
      <c r="L5116" t="s">
        <v>86</v>
      </c>
      <c r="M5116" t="s">
        <v>71</v>
      </c>
      <c r="N5116" t="s">
        <v>89</v>
      </c>
      <c r="O5116">
        <v>10.91</v>
      </c>
      <c r="P5116">
        <v>4.3</v>
      </c>
      <c r="Q5116" t="s">
        <v>23</v>
      </c>
    </row>
    <row r="5117" spans="1:17" x14ac:dyDescent="0.3">
      <c r="A5117" t="s">
        <v>10634</v>
      </c>
      <c r="B5117" s="1">
        <v>45383</v>
      </c>
      <c r="C5117" t="s">
        <v>10635</v>
      </c>
      <c r="D5117" t="s">
        <v>45</v>
      </c>
      <c r="E5117" t="s">
        <v>120</v>
      </c>
      <c r="F5117">
        <v>15</v>
      </c>
      <c r="G5117">
        <v>12</v>
      </c>
      <c r="H5117">
        <v>1351.38</v>
      </c>
      <c r="I5117">
        <v>1513.5456000000004</v>
      </c>
      <c r="J5117">
        <f t="shared" si="79"/>
        <v>18162.547200000005</v>
      </c>
      <c r="K5117" t="s">
        <v>20</v>
      </c>
      <c r="L5117" t="s">
        <v>86</v>
      </c>
      <c r="M5117" t="s">
        <v>10636</v>
      </c>
      <c r="N5117" t="s">
        <v>53</v>
      </c>
      <c r="O5117">
        <v>7.71</v>
      </c>
      <c r="P5117">
        <v>1.4</v>
      </c>
      <c r="Q5117" t="s">
        <v>23</v>
      </c>
    </row>
    <row r="5118" spans="1:17" x14ac:dyDescent="0.3">
      <c r="A5118" t="s">
        <v>10637</v>
      </c>
      <c r="B5118" s="1">
        <v>45128</v>
      </c>
      <c r="C5118" t="s">
        <v>10638</v>
      </c>
      <c r="D5118" t="s">
        <v>133</v>
      </c>
      <c r="E5118" t="s">
        <v>117</v>
      </c>
      <c r="F5118">
        <v>10</v>
      </c>
      <c r="G5118">
        <v>9</v>
      </c>
      <c r="H5118">
        <v>574.67999999999995</v>
      </c>
      <c r="I5118">
        <v>603.41399999999999</v>
      </c>
      <c r="J5118">
        <f t="shared" si="79"/>
        <v>5430.7259999999997</v>
      </c>
      <c r="K5118" t="s">
        <v>66</v>
      </c>
      <c r="L5118" t="s">
        <v>42</v>
      </c>
      <c r="M5118" t="s">
        <v>22</v>
      </c>
      <c r="N5118" t="s">
        <v>89</v>
      </c>
      <c r="O5118">
        <v>16.61</v>
      </c>
      <c r="P5118">
        <v>3.5</v>
      </c>
      <c r="Q5118" t="s">
        <v>23</v>
      </c>
    </row>
    <row r="5119" spans="1:17" x14ac:dyDescent="0.3">
      <c r="A5119" t="s">
        <v>10639</v>
      </c>
      <c r="B5119" s="1">
        <v>44594</v>
      </c>
      <c r="C5119" t="s">
        <v>10640</v>
      </c>
      <c r="D5119" t="s">
        <v>33</v>
      </c>
      <c r="E5119" t="s">
        <v>70</v>
      </c>
      <c r="F5119">
        <v>12</v>
      </c>
      <c r="G5119">
        <v>10</v>
      </c>
      <c r="H5119">
        <v>857.26</v>
      </c>
      <c r="I5119">
        <v>968.70379999999989</v>
      </c>
      <c r="J5119">
        <f t="shared" si="79"/>
        <v>9687.0379999999986</v>
      </c>
      <c r="K5119" t="s">
        <v>51</v>
      </c>
      <c r="L5119" t="s">
        <v>28</v>
      </c>
      <c r="M5119" t="s">
        <v>36</v>
      </c>
      <c r="N5119" t="s">
        <v>89</v>
      </c>
      <c r="O5119">
        <v>15.42</v>
      </c>
      <c r="P5119">
        <v>1.7</v>
      </c>
      <c r="Q5119" t="s">
        <v>23</v>
      </c>
    </row>
    <row r="5120" spans="1:17" x14ac:dyDescent="0.3">
      <c r="A5120" t="s">
        <v>10641</v>
      </c>
      <c r="B5120" s="1">
        <v>44221</v>
      </c>
      <c r="C5120" t="s">
        <v>10642</v>
      </c>
      <c r="D5120" t="s">
        <v>85</v>
      </c>
      <c r="E5120" t="s">
        <v>82</v>
      </c>
      <c r="F5120">
        <v>18</v>
      </c>
      <c r="G5120">
        <v>15</v>
      </c>
      <c r="H5120">
        <v>399.01</v>
      </c>
      <c r="I5120">
        <v>450.88129999999995</v>
      </c>
      <c r="J5120">
        <f t="shared" si="79"/>
        <v>6763.2194999999992</v>
      </c>
      <c r="K5120" t="s">
        <v>51</v>
      </c>
      <c r="L5120" t="s">
        <v>42</v>
      </c>
      <c r="M5120" t="s">
        <v>36</v>
      </c>
      <c r="N5120" t="s">
        <v>89</v>
      </c>
      <c r="O5120">
        <v>47.14</v>
      </c>
      <c r="P5120">
        <v>4.2</v>
      </c>
      <c r="Q5120" t="s">
        <v>23</v>
      </c>
    </row>
    <row r="5121" spans="1:17" x14ac:dyDescent="0.3">
      <c r="A5121" t="s">
        <v>10643</v>
      </c>
      <c r="B5121" s="1">
        <v>45337</v>
      </c>
      <c r="C5121" t="s">
        <v>10644</v>
      </c>
      <c r="D5121" t="s">
        <v>33</v>
      </c>
      <c r="E5121" t="s">
        <v>70</v>
      </c>
      <c r="F5121">
        <v>10</v>
      </c>
      <c r="G5121">
        <v>10</v>
      </c>
      <c r="H5121">
        <v>1039.73</v>
      </c>
      <c r="I5121">
        <v>1122.9084</v>
      </c>
      <c r="J5121">
        <f t="shared" si="79"/>
        <v>11229.084000000001</v>
      </c>
      <c r="K5121" t="s">
        <v>27</v>
      </c>
      <c r="L5121" t="s">
        <v>79</v>
      </c>
      <c r="M5121" t="s">
        <v>29</v>
      </c>
      <c r="N5121" t="s">
        <v>53</v>
      </c>
      <c r="O5121">
        <v>10.19</v>
      </c>
      <c r="P5121">
        <v>1.2</v>
      </c>
      <c r="Q5121" t="s">
        <v>23</v>
      </c>
    </row>
    <row r="5122" spans="1:17" x14ac:dyDescent="0.3">
      <c r="A5122" t="s">
        <v>10645</v>
      </c>
      <c r="B5122" s="1">
        <v>45005</v>
      </c>
      <c r="C5122" t="s">
        <v>10646</v>
      </c>
      <c r="D5122" t="s">
        <v>77</v>
      </c>
      <c r="E5122" t="s">
        <v>10647</v>
      </c>
      <c r="F5122">
        <v>20</v>
      </c>
      <c r="G5122">
        <v>18</v>
      </c>
      <c r="H5122">
        <v>310.60000000000002</v>
      </c>
      <c r="I5122">
        <v>329.23600000000005</v>
      </c>
      <c r="J5122">
        <f t="shared" si="79"/>
        <v>5926.2480000000005</v>
      </c>
      <c r="K5122" t="s">
        <v>51</v>
      </c>
      <c r="L5122" t="s">
        <v>10648</v>
      </c>
      <c r="M5122" t="s">
        <v>71</v>
      </c>
      <c r="N5122" t="s">
        <v>37</v>
      </c>
      <c r="O5122">
        <v>1.28</v>
      </c>
      <c r="P5122">
        <v>1</v>
      </c>
      <c r="Q5122" t="s">
        <v>74</v>
      </c>
    </row>
    <row r="5123" spans="1:17" x14ac:dyDescent="0.3">
      <c r="A5123" t="s">
        <v>10649</v>
      </c>
      <c r="B5123" s="1">
        <v>45176</v>
      </c>
      <c r="C5123" t="s">
        <v>10650</v>
      </c>
      <c r="D5123" t="s">
        <v>141</v>
      </c>
      <c r="F5123">
        <v>7</v>
      </c>
      <c r="G5123">
        <v>7</v>
      </c>
      <c r="H5123">
        <v>167.53</v>
      </c>
      <c r="I5123">
        <v>189.30889999999999</v>
      </c>
      <c r="J5123">
        <f t="shared" ref="J5123:J5186" si="80">G5123*I5123</f>
        <v>1325.1623</v>
      </c>
      <c r="K5123" t="s">
        <v>47</v>
      </c>
      <c r="L5123" t="s">
        <v>86</v>
      </c>
      <c r="M5123" t="s">
        <v>22</v>
      </c>
      <c r="N5123" t="s">
        <v>67</v>
      </c>
      <c r="O5123">
        <v>12.83</v>
      </c>
      <c r="P5123">
        <v>3.5</v>
      </c>
      <c r="Q5123" t="s">
        <v>23</v>
      </c>
    </row>
    <row r="5124" spans="1:17" x14ac:dyDescent="0.3">
      <c r="A5124" t="s">
        <v>10651</v>
      </c>
      <c r="B5124" s="1">
        <v>44902</v>
      </c>
      <c r="C5124" t="s">
        <v>10652</v>
      </c>
      <c r="D5124" t="s">
        <v>116</v>
      </c>
      <c r="E5124" t="s">
        <v>95</v>
      </c>
      <c r="F5124">
        <v>1</v>
      </c>
      <c r="G5124">
        <v>1</v>
      </c>
      <c r="H5124">
        <v>356.67</v>
      </c>
      <c r="I5124">
        <v>395.90370000000007</v>
      </c>
      <c r="J5124">
        <f t="shared" si="80"/>
        <v>395.90370000000007</v>
      </c>
      <c r="K5124" t="s">
        <v>47</v>
      </c>
      <c r="L5124" t="s">
        <v>35</v>
      </c>
      <c r="M5124" t="s">
        <v>71</v>
      </c>
      <c r="N5124" t="s">
        <v>53</v>
      </c>
      <c r="O5124">
        <v>26.7</v>
      </c>
      <c r="P5124">
        <v>4.4000000000000004</v>
      </c>
      <c r="Q5124" t="s">
        <v>23</v>
      </c>
    </row>
    <row r="5125" spans="1:17" x14ac:dyDescent="0.3">
      <c r="A5125" t="s">
        <v>10653</v>
      </c>
      <c r="B5125" s="1">
        <v>44755</v>
      </c>
      <c r="C5125" t="s">
        <v>10654</v>
      </c>
      <c r="D5125" t="s">
        <v>65</v>
      </c>
      <c r="E5125" t="s">
        <v>78</v>
      </c>
      <c r="F5125">
        <v>14</v>
      </c>
      <c r="G5125">
        <v>11</v>
      </c>
      <c r="H5125">
        <v>415.94</v>
      </c>
      <c r="I5125">
        <v>449.21520000000004</v>
      </c>
      <c r="J5125">
        <f t="shared" si="80"/>
        <v>4941.3672000000006</v>
      </c>
      <c r="K5125" t="s">
        <v>66</v>
      </c>
      <c r="L5125" t="s">
        <v>21</v>
      </c>
      <c r="M5125" t="s">
        <v>29</v>
      </c>
      <c r="N5125" t="s">
        <v>30</v>
      </c>
      <c r="O5125">
        <v>5.39</v>
      </c>
      <c r="P5125">
        <v>4.4000000000000004</v>
      </c>
      <c r="Q5125" t="s">
        <v>23</v>
      </c>
    </row>
    <row r="5126" spans="1:17" x14ac:dyDescent="0.3">
      <c r="A5126" t="s">
        <v>10655</v>
      </c>
      <c r="B5126" s="1">
        <v>44929</v>
      </c>
      <c r="C5126" t="s">
        <v>10656</v>
      </c>
      <c r="D5126" t="s">
        <v>130</v>
      </c>
      <c r="E5126" t="s">
        <v>82</v>
      </c>
      <c r="F5126">
        <v>15</v>
      </c>
      <c r="G5126">
        <v>12</v>
      </c>
      <c r="H5126">
        <v>1057.8599999999999</v>
      </c>
      <c r="I5126">
        <v>1121.3316</v>
      </c>
      <c r="J5126">
        <f t="shared" si="80"/>
        <v>13455.9792</v>
      </c>
      <c r="K5126" t="s">
        <v>51</v>
      </c>
      <c r="L5126" t="s">
        <v>28</v>
      </c>
      <c r="M5126" t="s">
        <v>71</v>
      </c>
      <c r="N5126" t="s">
        <v>89</v>
      </c>
      <c r="O5126">
        <v>8.8699999999999992</v>
      </c>
      <c r="P5126">
        <v>3.3</v>
      </c>
      <c r="Q5126" t="s">
        <v>23</v>
      </c>
    </row>
    <row r="5127" spans="1:17" x14ac:dyDescent="0.3">
      <c r="A5127" t="s">
        <v>10657</v>
      </c>
      <c r="B5127" s="1">
        <v>43981</v>
      </c>
      <c r="C5127" t="s">
        <v>10658</v>
      </c>
      <c r="D5127" t="s">
        <v>109</v>
      </c>
      <c r="E5127" t="s">
        <v>46</v>
      </c>
      <c r="F5127">
        <v>5</v>
      </c>
      <c r="G5127">
        <v>4</v>
      </c>
      <c r="H5127">
        <v>986.64</v>
      </c>
      <c r="I5127">
        <v>1134.636</v>
      </c>
      <c r="J5127">
        <f t="shared" si="80"/>
        <v>4538.5439999999999</v>
      </c>
      <c r="K5127" t="s">
        <v>66</v>
      </c>
      <c r="L5127" t="s">
        <v>35</v>
      </c>
      <c r="M5127" t="s">
        <v>22</v>
      </c>
      <c r="N5127" t="s">
        <v>30</v>
      </c>
      <c r="O5127">
        <v>29.59</v>
      </c>
      <c r="P5127">
        <v>2.9</v>
      </c>
      <c r="Q5127" t="s">
        <v>23</v>
      </c>
    </row>
    <row r="5128" spans="1:17" x14ac:dyDescent="0.3">
      <c r="A5128" t="s">
        <v>10659</v>
      </c>
      <c r="B5128" s="1">
        <v>44657</v>
      </c>
      <c r="C5128" t="s">
        <v>8737</v>
      </c>
      <c r="D5128" t="s">
        <v>109</v>
      </c>
      <c r="E5128" t="s">
        <v>46</v>
      </c>
      <c r="F5128">
        <v>13</v>
      </c>
      <c r="G5128">
        <v>13</v>
      </c>
      <c r="H5128">
        <v>136.04</v>
      </c>
      <c r="I5128">
        <v>156.44599999999997</v>
      </c>
      <c r="J5128">
        <f t="shared" si="80"/>
        <v>2033.7979999999995</v>
      </c>
      <c r="K5128" t="s">
        <v>51</v>
      </c>
      <c r="L5128" t="s">
        <v>79</v>
      </c>
      <c r="M5128" t="s">
        <v>22</v>
      </c>
      <c r="N5128" t="s">
        <v>53</v>
      </c>
      <c r="O5128">
        <v>12</v>
      </c>
      <c r="P5128">
        <v>3.1</v>
      </c>
      <c r="Q5128" t="s">
        <v>23</v>
      </c>
    </row>
    <row r="5129" spans="1:17" x14ac:dyDescent="0.3">
      <c r="A5129" t="s">
        <v>2859</v>
      </c>
      <c r="B5129" s="1">
        <v>45587</v>
      </c>
      <c r="C5129" t="s">
        <v>10660</v>
      </c>
      <c r="D5129" t="s">
        <v>116</v>
      </c>
      <c r="E5129" t="s">
        <v>95</v>
      </c>
      <c r="F5129">
        <v>19</v>
      </c>
      <c r="G5129">
        <v>19</v>
      </c>
      <c r="H5129">
        <v>119.16</v>
      </c>
      <c r="I5129">
        <v>133.45920000000001</v>
      </c>
      <c r="J5129">
        <f t="shared" si="80"/>
        <v>2535.7248</v>
      </c>
      <c r="K5129" t="s">
        <v>20</v>
      </c>
      <c r="L5129" t="s">
        <v>28</v>
      </c>
      <c r="M5129" t="s">
        <v>22</v>
      </c>
      <c r="N5129" t="s">
        <v>37</v>
      </c>
      <c r="O5129">
        <v>47.75</v>
      </c>
      <c r="P5129">
        <v>3.7</v>
      </c>
      <c r="Q5129" t="s">
        <v>23</v>
      </c>
    </row>
    <row r="5130" spans="1:17" x14ac:dyDescent="0.3">
      <c r="A5130" t="s">
        <v>10661</v>
      </c>
      <c r="B5130" s="1">
        <v>45203</v>
      </c>
      <c r="C5130" t="s">
        <v>10662</v>
      </c>
      <c r="D5130" t="s">
        <v>130</v>
      </c>
      <c r="E5130" t="s">
        <v>82</v>
      </c>
      <c r="F5130">
        <v>6</v>
      </c>
      <c r="G5130">
        <v>6</v>
      </c>
      <c r="H5130">
        <v>439.55</v>
      </c>
      <c r="I5130">
        <v>487.90050000000008</v>
      </c>
      <c r="J5130">
        <f t="shared" si="80"/>
        <v>2927.4030000000002</v>
      </c>
      <c r="K5130" t="s">
        <v>20</v>
      </c>
      <c r="L5130" t="s">
        <v>123</v>
      </c>
      <c r="M5130" t="s">
        <v>36</v>
      </c>
      <c r="N5130" t="s">
        <v>89</v>
      </c>
      <c r="O5130">
        <v>49.88</v>
      </c>
      <c r="P5130">
        <v>1.1000000000000001</v>
      </c>
      <c r="Q5130" t="s">
        <v>23</v>
      </c>
    </row>
    <row r="5131" spans="1:17" x14ac:dyDescent="0.3">
      <c r="A5131" t="s">
        <v>10663</v>
      </c>
      <c r="B5131" s="1">
        <v>44508</v>
      </c>
      <c r="C5131" t="s">
        <v>10664</v>
      </c>
      <c r="D5131" t="s">
        <v>141</v>
      </c>
      <c r="E5131" t="s">
        <v>50</v>
      </c>
      <c r="F5131">
        <v>19</v>
      </c>
      <c r="G5131">
        <v>15</v>
      </c>
      <c r="H5131">
        <v>359.37</v>
      </c>
      <c r="I5131">
        <v>380.93220000000002</v>
      </c>
      <c r="J5131">
        <f t="shared" si="80"/>
        <v>5713.9830000000002</v>
      </c>
      <c r="K5131" t="s">
        <v>66</v>
      </c>
      <c r="L5131" t="s">
        <v>42</v>
      </c>
      <c r="M5131" t="s">
        <v>36</v>
      </c>
      <c r="N5131" t="s">
        <v>89</v>
      </c>
      <c r="O5131">
        <v>29.95</v>
      </c>
      <c r="P5131">
        <v>3.8</v>
      </c>
      <c r="Q5131" t="s">
        <v>23</v>
      </c>
    </row>
    <row r="5132" spans="1:17" x14ac:dyDescent="0.3">
      <c r="A5132" t="s">
        <v>10665</v>
      </c>
      <c r="B5132" s="1">
        <v>45404</v>
      </c>
      <c r="C5132" t="s">
        <v>10666</v>
      </c>
      <c r="D5132" t="s">
        <v>40</v>
      </c>
      <c r="E5132" t="s">
        <v>41</v>
      </c>
      <c r="F5132">
        <v>12</v>
      </c>
      <c r="G5132">
        <v>10</v>
      </c>
      <c r="H5132">
        <v>290.31</v>
      </c>
      <c r="I5132">
        <v>313.53480000000002</v>
      </c>
      <c r="J5132">
        <f t="shared" si="80"/>
        <v>3135.348</v>
      </c>
      <c r="K5132" t="s">
        <v>47</v>
      </c>
      <c r="L5132" t="s">
        <v>28</v>
      </c>
      <c r="M5132" t="s">
        <v>22</v>
      </c>
      <c r="N5132" t="s">
        <v>67</v>
      </c>
      <c r="O5132">
        <v>42.36</v>
      </c>
      <c r="P5132">
        <v>1.4</v>
      </c>
      <c r="Q5132" t="s">
        <v>23</v>
      </c>
    </row>
    <row r="5133" spans="1:17" x14ac:dyDescent="0.3">
      <c r="A5133" t="s">
        <v>10667</v>
      </c>
      <c r="B5133" s="1">
        <v>44518</v>
      </c>
      <c r="C5133" t="s">
        <v>10668</v>
      </c>
      <c r="D5133" t="s">
        <v>65</v>
      </c>
      <c r="E5133" t="s">
        <v>78</v>
      </c>
      <c r="F5133">
        <v>7</v>
      </c>
      <c r="G5133">
        <v>7</v>
      </c>
      <c r="H5133">
        <v>801.31</v>
      </c>
      <c r="I5133">
        <v>897.46720000000005</v>
      </c>
      <c r="J5133">
        <f t="shared" si="80"/>
        <v>6282.2704000000003</v>
      </c>
      <c r="K5133" t="s">
        <v>27</v>
      </c>
      <c r="L5133" t="s">
        <v>86</v>
      </c>
      <c r="M5133" t="s">
        <v>22</v>
      </c>
      <c r="N5133" t="s">
        <v>67</v>
      </c>
      <c r="O5133">
        <v>6.94</v>
      </c>
      <c r="P5133">
        <v>1.3</v>
      </c>
      <c r="Q5133" t="s">
        <v>74</v>
      </c>
    </row>
    <row r="5134" spans="1:17" x14ac:dyDescent="0.3">
      <c r="A5134" t="s">
        <v>10669</v>
      </c>
      <c r="B5134" s="1">
        <v>44565</v>
      </c>
      <c r="C5134" t="s">
        <v>10670</v>
      </c>
      <c r="D5134" t="s">
        <v>77</v>
      </c>
      <c r="E5134" t="s">
        <v>19</v>
      </c>
      <c r="F5134">
        <v>19</v>
      </c>
      <c r="G5134">
        <v>16</v>
      </c>
      <c r="H5134">
        <v>1232.53</v>
      </c>
      <c r="I5134">
        <v>1405.0842</v>
      </c>
      <c r="J5134">
        <f t="shared" si="80"/>
        <v>22481.3472</v>
      </c>
      <c r="K5134" t="s">
        <v>10671</v>
      </c>
      <c r="L5134" t="s">
        <v>123</v>
      </c>
      <c r="M5134" t="s">
        <v>36</v>
      </c>
      <c r="N5134" t="s">
        <v>37</v>
      </c>
      <c r="O5134">
        <v>14.19</v>
      </c>
      <c r="P5134">
        <v>1.7</v>
      </c>
      <c r="Q5134" t="s">
        <v>23</v>
      </c>
    </row>
    <row r="5135" spans="1:17" x14ac:dyDescent="0.3">
      <c r="A5135" t="s">
        <v>10672</v>
      </c>
      <c r="B5135" s="1">
        <v>45541</v>
      </c>
      <c r="C5135" t="s">
        <v>10673</v>
      </c>
      <c r="D5135" t="s">
        <v>33</v>
      </c>
      <c r="E5135" t="s">
        <v>62</v>
      </c>
      <c r="F5135">
        <v>4</v>
      </c>
      <c r="G5135">
        <v>3</v>
      </c>
      <c r="H5135">
        <v>1381.85</v>
      </c>
      <c r="I5135">
        <v>1575.309</v>
      </c>
      <c r="J5135">
        <f t="shared" si="80"/>
        <v>4725.9269999999997</v>
      </c>
      <c r="K5135" t="s">
        <v>47</v>
      </c>
      <c r="L5135" t="s">
        <v>86</v>
      </c>
      <c r="M5135" t="s">
        <v>29</v>
      </c>
      <c r="N5135" t="s">
        <v>37</v>
      </c>
      <c r="O5135">
        <v>3.5</v>
      </c>
      <c r="P5135">
        <v>1.2</v>
      </c>
      <c r="Q5135" t="s">
        <v>23</v>
      </c>
    </row>
    <row r="5136" spans="1:17" x14ac:dyDescent="0.3">
      <c r="A5136" t="s">
        <v>10674</v>
      </c>
      <c r="B5136" s="1">
        <v>45598</v>
      </c>
      <c r="C5136" t="s">
        <v>6457</v>
      </c>
      <c r="D5136" t="s">
        <v>77</v>
      </c>
      <c r="E5136" t="s">
        <v>82</v>
      </c>
      <c r="F5136">
        <v>11</v>
      </c>
      <c r="G5136">
        <v>9</v>
      </c>
      <c r="H5136">
        <v>493.8</v>
      </c>
      <c r="I5136">
        <v>548.11800000000005</v>
      </c>
      <c r="J5136">
        <f t="shared" si="80"/>
        <v>4933.0620000000008</v>
      </c>
      <c r="K5136" t="s">
        <v>66</v>
      </c>
      <c r="L5136" t="s">
        <v>10675</v>
      </c>
      <c r="M5136" t="s">
        <v>36</v>
      </c>
      <c r="N5136" t="s">
        <v>53</v>
      </c>
      <c r="O5136">
        <v>10.5</v>
      </c>
      <c r="P5136">
        <v>1.2</v>
      </c>
      <c r="Q5136" t="s">
        <v>74</v>
      </c>
    </row>
    <row r="5137" spans="1:17" x14ac:dyDescent="0.3">
      <c r="A5137" t="s">
        <v>10676</v>
      </c>
      <c r="B5137" s="1">
        <v>45628</v>
      </c>
      <c r="C5137" t="s">
        <v>10677</v>
      </c>
      <c r="D5137" t="s">
        <v>94</v>
      </c>
      <c r="E5137" t="s">
        <v>50</v>
      </c>
      <c r="F5137">
        <v>17</v>
      </c>
      <c r="G5137">
        <v>14</v>
      </c>
      <c r="H5137">
        <v>331.31</v>
      </c>
      <c r="I5137">
        <v>354.50170000000003</v>
      </c>
      <c r="J5137">
        <f t="shared" si="80"/>
        <v>4963.0238000000008</v>
      </c>
      <c r="K5137" t="s">
        <v>27</v>
      </c>
      <c r="L5137" t="s">
        <v>123</v>
      </c>
      <c r="M5137" t="s">
        <v>71</v>
      </c>
      <c r="N5137" t="s">
        <v>53</v>
      </c>
      <c r="O5137">
        <v>37.25</v>
      </c>
      <c r="P5137">
        <v>4.2</v>
      </c>
      <c r="Q5137" t="s">
        <v>23</v>
      </c>
    </row>
    <row r="5138" spans="1:17" x14ac:dyDescent="0.3">
      <c r="A5138" t="s">
        <v>10678</v>
      </c>
      <c r="B5138" s="1">
        <v>44611</v>
      </c>
      <c r="C5138" t="s">
        <v>10679</v>
      </c>
      <c r="D5138" t="s">
        <v>61</v>
      </c>
      <c r="E5138" t="s">
        <v>70</v>
      </c>
      <c r="F5138">
        <v>6</v>
      </c>
      <c r="G5138">
        <v>5</v>
      </c>
      <c r="H5138">
        <v>20</v>
      </c>
      <c r="I5138">
        <v>21.8</v>
      </c>
      <c r="J5138">
        <f t="shared" si="80"/>
        <v>109</v>
      </c>
      <c r="K5138" t="s">
        <v>51</v>
      </c>
      <c r="L5138" t="s">
        <v>21</v>
      </c>
      <c r="M5138" t="s">
        <v>71</v>
      </c>
      <c r="O5138">
        <v>37.94</v>
      </c>
      <c r="P5138">
        <v>4.5</v>
      </c>
      <c r="Q5138" t="s">
        <v>23</v>
      </c>
    </row>
    <row r="5139" spans="1:17" x14ac:dyDescent="0.3">
      <c r="A5139" t="s">
        <v>10680</v>
      </c>
      <c r="B5139" s="1">
        <v>45125</v>
      </c>
      <c r="C5139" t="s">
        <v>10681</v>
      </c>
      <c r="D5139" t="s">
        <v>77</v>
      </c>
      <c r="E5139" t="s">
        <v>82</v>
      </c>
      <c r="F5139">
        <v>19</v>
      </c>
      <c r="G5139">
        <v>18</v>
      </c>
      <c r="H5139">
        <v>315.27999999999997</v>
      </c>
      <c r="I5139">
        <v>349.96080000000001</v>
      </c>
      <c r="J5139">
        <f t="shared" si="80"/>
        <v>6299.2943999999998</v>
      </c>
      <c r="K5139" t="s">
        <v>51</v>
      </c>
      <c r="L5139" t="s">
        <v>86</v>
      </c>
      <c r="M5139" t="s">
        <v>36</v>
      </c>
      <c r="N5139" t="s">
        <v>53</v>
      </c>
      <c r="O5139">
        <v>33.32</v>
      </c>
      <c r="P5139">
        <v>4</v>
      </c>
    </row>
    <row r="5140" spans="1:17" x14ac:dyDescent="0.3">
      <c r="A5140" t="s">
        <v>3602</v>
      </c>
      <c r="B5140" s="1">
        <v>45347</v>
      </c>
      <c r="C5140" t="s">
        <v>10682</v>
      </c>
      <c r="D5140" t="s">
        <v>40</v>
      </c>
      <c r="E5140" t="s">
        <v>57</v>
      </c>
      <c r="F5140">
        <v>13</v>
      </c>
      <c r="G5140">
        <v>13</v>
      </c>
      <c r="H5140">
        <v>126.46</v>
      </c>
      <c r="I5140">
        <v>145.42899999999997</v>
      </c>
      <c r="J5140">
        <f t="shared" si="80"/>
        <v>1890.5769999999998</v>
      </c>
      <c r="K5140" t="s">
        <v>66</v>
      </c>
      <c r="L5140" t="s">
        <v>42</v>
      </c>
      <c r="M5140" t="s">
        <v>29</v>
      </c>
      <c r="N5140" t="s">
        <v>67</v>
      </c>
      <c r="O5140">
        <v>40.54</v>
      </c>
      <c r="P5140">
        <v>1.7</v>
      </c>
      <c r="Q5140" t="s">
        <v>23</v>
      </c>
    </row>
    <row r="5141" spans="1:17" x14ac:dyDescent="0.3">
      <c r="A5141" t="s">
        <v>10683</v>
      </c>
      <c r="B5141" s="1">
        <v>45094</v>
      </c>
      <c r="C5141" t="s">
        <v>10684</v>
      </c>
      <c r="D5141" t="s">
        <v>85</v>
      </c>
      <c r="E5141" t="s">
        <v>78</v>
      </c>
      <c r="F5141">
        <v>14</v>
      </c>
      <c r="G5141">
        <v>12</v>
      </c>
      <c r="H5141">
        <v>71.48</v>
      </c>
      <c r="I5141">
        <v>78.628000000000014</v>
      </c>
      <c r="J5141">
        <f t="shared" si="80"/>
        <v>943.53600000000017</v>
      </c>
      <c r="K5141" t="s">
        <v>27</v>
      </c>
      <c r="L5141" t="s">
        <v>35</v>
      </c>
      <c r="M5141" t="s">
        <v>22</v>
      </c>
      <c r="N5141" t="s">
        <v>30</v>
      </c>
      <c r="O5141">
        <v>17.71</v>
      </c>
      <c r="P5141">
        <v>5</v>
      </c>
      <c r="Q5141" t="s">
        <v>23</v>
      </c>
    </row>
    <row r="5142" spans="1:17" x14ac:dyDescent="0.3">
      <c r="A5142" t="s">
        <v>10685</v>
      </c>
      <c r="B5142" s="1">
        <v>44054</v>
      </c>
      <c r="C5142" t="s">
        <v>10686</v>
      </c>
      <c r="D5142" t="s">
        <v>94</v>
      </c>
      <c r="E5142" t="s">
        <v>50</v>
      </c>
      <c r="F5142">
        <v>17</v>
      </c>
      <c r="G5142">
        <v>14</v>
      </c>
      <c r="H5142">
        <v>451.9</v>
      </c>
      <c r="I5142">
        <v>510.64699999999993</v>
      </c>
      <c r="J5142">
        <f t="shared" si="80"/>
        <v>7149.0579999999991</v>
      </c>
      <c r="K5142" t="s">
        <v>51</v>
      </c>
      <c r="L5142" t="s">
        <v>42</v>
      </c>
      <c r="M5142" t="s">
        <v>29</v>
      </c>
      <c r="N5142" t="s">
        <v>53</v>
      </c>
      <c r="O5142">
        <v>21.01</v>
      </c>
      <c r="P5142">
        <v>1.2</v>
      </c>
      <c r="Q5142" t="s">
        <v>23</v>
      </c>
    </row>
    <row r="5143" spans="1:17" x14ac:dyDescent="0.3">
      <c r="A5143" t="s">
        <v>7542</v>
      </c>
      <c r="B5143" s="1">
        <v>45080</v>
      </c>
      <c r="C5143" t="s">
        <v>10687</v>
      </c>
      <c r="D5143" t="s">
        <v>116</v>
      </c>
      <c r="E5143" t="s">
        <v>50</v>
      </c>
      <c r="F5143">
        <v>20</v>
      </c>
      <c r="G5143">
        <v>18</v>
      </c>
      <c r="H5143">
        <v>1423.38</v>
      </c>
      <c r="I5143">
        <v>1508.7828000000002</v>
      </c>
      <c r="J5143">
        <f t="shared" si="80"/>
        <v>27158.090400000005</v>
      </c>
      <c r="K5143" t="s">
        <v>51</v>
      </c>
      <c r="L5143" t="s">
        <v>123</v>
      </c>
      <c r="M5143" t="s">
        <v>71</v>
      </c>
      <c r="N5143" t="s">
        <v>67</v>
      </c>
      <c r="O5143">
        <v>32.380000000000003</v>
      </c>
      <c r="P5143">
        <v>1.7</v>
      </c>
      <c r="Q5143" t="s">
        <v>23</v>
      </c>
    </row>
    <row r="5144" spans="1:17" x14ac:dyDescent="0.3">
      <c r="A5144" t="s">
        <v>10688</v>
      </c>
      <c r="B5144" s="1">
        <v>43884</v>
      </c>
      <c r="C5144" t="s">
        <v>10689</v>
      </c>
      <c r="D5144" t="s">
        <v>40</v>
      </c>
      <c r="E5144" t="s">
        <v>41</v>
      </c>
      <c r="F5144">
        <v>7</v>
      </c>
      <c r="G5144">
        <v>6</v>
      </c>
      <c r="H5144">
        <v>549.21</v>
      </c>
      <c r="I5144">
        <v>598.63890000000004</v>
      </c>
      <c r="J5144">
        <f t="shared" si="80"/>
        <v>3591.8334000000004</v>
      </c>
      <c r="K5144" t="s">
        <v>66</v>
      </c>
      <c r="L5144" t="s">
        <v>21</v>
      </c>
      <c r="M5144" t="s">
        <v>29</v>
      </c>
      <c r="N5144" t="s">
        <v>67</v>
      </c>
      <c r="O5144">
        <v>30.28</v>
      </c>
      <c r="P5144">
        <v>4.8</v>
      </c>
      <c r="Q5144" t="s">
        <v>23</v>
      </c>
    </row>
    <row r="5145" spans="1:17" x14ac:dyDescent="0.3">
      <c r="A5145" t="s">
        <v>10690</v>
      </c>
      <c r="B5145" s="1">
        <v>44955</v>
      </c>
      <c r="C5145" t="s">
        <v>10691</v>
      </c>
      <c r="D5145" t="s">
        <v>40</v>
      </c>
      <c r="E5145" t="s">
        <v>26</v>
      </c>
      <c r="F5145">
        <v>6</v>
      </c>
      <c r="G5145">
        <v>5</v>
      </c>
      <c r="H5145">
        <v>766.49</v>
      </c>
      <c r="I5145">
        <v>873.79860000000008</v>
      </c>
      <c r="J5145">
        <f t="shared" si="80"/>
        <v>4368.9930000000004</v>
      </c>
      <c r="K5145" t="s">
        <v>47</v>
      </c>
      <c r="L5145" t="s">
        <v>86</v>
      </c>
      <c r="M5145" t="s">
        <v>22</v>
      </c>
      <c r="N5145" t="s">
        <v>89</v>
      </c>
      <c r="O5145">
        <v>42.62</v>
      </c>
      <c r="P5145">
        <v>4.0999999999999996</v>
      </c>
      <c r="Q5145" t="s">
        <v>23</v>
      </c>
    </row>
    <row r="5146" spans="1:17" x14ac:dyDescent="0.3">
      <c r="A5146" t="s">
        <v>10692</v>
      </c>
      <c r="B5146" s="1">
        <v>45246</v>
      </c>
      <c r="C5146" t="s">
        <v>9620</v>
      </c>
      <c r="D5146" t="s">
        <v>133</v>
      </c>
      <c r="E5146" t="s">
        <v>95</v>
      </c>
      <c r="F5146">
        <v>8</v>
      </c>
      <c r="G5146">
        <v>8</v>
      </c>
      <c r="H5146">
        <v>656.89</v>
      </c>
      <c r="I5146">
        <v>735.71680000000003</v>
      </c>
      <c r="J5146">
        <f t="shared" si="80"/>
        <v>5885.7344000000003</v>
      </c>
      <c r="K5146" t="s">
        <v>47</v>
      </c>
      <c r="L5146" t="s">
        <v>42</v>
      </c>
      <c r="M5146" t="s">
        <v>29</v>
      </c>
      <c r="N5146" t="s">
        <v>37</v>
      </c>
      <c r="O5146">
        <v>34.19</v>
      </c>
      <c r="P5146">
        <v>1.3</v>
      </c>
      <c r="Q5146" t="s">
        <v>23</v>
      </c>
    </row>
    <row r="5147" spans="1:17" x14ac:dyDescent="0.3">
      <c r="A5147" t="s">
        <v>10693</v>
      </c>
      <c r="B5147" s="1">
        <v>45034</v>
      </c>
      <c r="C5147" t="s">
        <v>10694</v>
      </c>
      <c r="D5147" t="s">
        <v>40</v>
      </c>
      <c r="E5147" t="s">
        <v>41</v>
      </c>
      <c r="F5147">
        <v>10</v>
      </c>
      <c r="G5147">
        <v>8</v>
      </c>
      <c r="H5147">
        <v>794.91</v>
      </c>
      <c r="I5147">
        <v>858.50279999999998</v>
      </c>
      <c r="J5147">
        <f t="shared" si="80"/>
        <v>6868.0223999999998</v>
      </c>
      <c r="K5147" t="s">
        <v>27</v>
      </c>
      <c r="L5147" t="s">
        <v>42</v>
      </c>
      <c r="M5147" t="s">
        <v>71</v>
      </c>
      <c r="N5147" t="s">
        <v>30</v>
      </c>
      <c r="O5147">
        <v>24.63</v>
      </c>
      <c r="P5147">
        <v>2.5</v>
      </c>
      <c r="Q5147" t="s">
        <v>23</v>
      </c>
    </row>
    <row r="5148" spans="1:17" x14ac:dyDescent="0.3">
      <c r="A5148" t="s">
        <v>10695</v>
      </c>
      <c r="B5148" s="1">
        <v>44357</v>
      </c>
      <c r="C5148" t="s">
        <v>10696</v>
      </c>
      <c r="D5148" t="s">
        <v>100</v>
      </c>
      <c r="E5148" t="s">
        <v>26</v>
      </c>
      <c r="F5148">
        <v>6</v>
      </c>
      <c r="G5148">
        <v>5</v>
      </c>
      <c r="H5148">
        <v>356.53</v>
      </c>
      <c r="I5148">
        <v>381.4871</v>
      </c>
      <c r="J5148">
        <f t="shared" si="80"/>
        <v>1907.4355</v>
      </c>
      <c r="K5148" t="s">
        <v>51</v>
      </c>
      <c r="L5148" t="s">
        <v>42</v>
      </c>
      <c r="M5148" t="s">
        <v>29</v>
      </c>
      <c r="N5148" t="s">
        <v>53</v>
      </c>
      <c r="O5148">
        <v>43.91</v>
      </c>
      <c r="P5148">
        <v>2.8</v>
      </c>
      <c r="Q5148" t="s">
        <v>23</v>
      </c>
    </row>
    <row r="5149" spans="1:17" x14ac:dyDescent="0.3">
      <c r="A5149" t="s">
        <v>10697</v>
      </c>
      <c r="B5149" s="1">
        <v>44918</v>
      </c>
      <c r="C5149" t="s">
        <v>10698</v>
      </c>
      <c r="D5149" t="s">
        <v>116</v>
      </c>
      <c r="E5149" t="s">
        <v>50</v>
      </c>
      <c r="F5149">
        <v>13</v>
      </c>
      <c r="G5149">
        <v>11</v>
      </c>
      <c r="H5149">
        <v>541.9</v>
      </c>
      <c r="I5149">
        <v>601.50900000000001</v>
      </c>
      <c r="J5149">
        <f t="shared" si="80"/>
        <v>6616.5990000000002</v>
      </c>
      <c r="K5149" t="s">
        <v>27</v>
      </c>
      <c r="L5149" t="s">
        <v>86</v>
      </c>
      <c r="M5149" t="s">
        <v>29</v>
      </c>
      <c r="N5149" t="s">
        <v>53</v>
      </c>
      <c r="O5149">
        <v>39.869999999999997</v>
      </c>
      <c r="P5149">
        <v>4.5999999999999996</v>
      </c>
      <c r="Q5149" t="s">
        <v>23</v>
      </c>
    </row>
    <row r="5150" spans="1:17" x14ac:dyDescent="0.3">
      <c r="A5150" t="s">
        <v>10699</v>
      </c>
      <c r="B5150" s="1">
        <v>43835</v>
      </c>
      <c r="C5150" t="s">
        <v>10700</v>
      </c>
      <c r="D5150" t="s">
        <v>56</v>
      </c>
      <c r="E5150" t="s">
        <v>57</v>
      </c>
      <c r="F5150">
        <v>13</v>
      </c>
      <c r="G5150">
        <v>10</v>
      </c>
      <c r="H5150">
        <v>32.94</v>
      </c>
      <c r="I5150">
        <v>36.892800000000001</v>
      </c>
      <c r="J5150">
        <f t="shared" si="80"/>
        <v>368.928</v>
      </c>
      <c r="K5150" t="s">
        <v>27</v>
      </c>
      <c r="L5150" t="s">
        <v>28</v>
      </c>
      <c r="M5150" t="s">
        <v>36</v>
      </c>
      <c r="N5150" t="s">
        <v>37</v>
      </c>
      <c r="O5150">
        <v>18.79</v>
      </c>
      <c r="P5150">
        <v>4.2</v>
      </c>
      <c r="Q5150" t="s">
        <v>23</v>
      </c>
    </row>
    <row r="5151" spans="1:17" x14ac:dyDescent="0.3">
      <c r="A5151" t="s">
        <v>10701</v>
      </c>
      <c r="B5151" s="1">
        <v>45539</v>
      </c>
      <c r="C5151" t="s">
        <v>10702</v>
      </c>
      <c r="D5151" t="s">
        <v>65</v>
      </c>
      <c r="E5151" t="s">
        <v>78</v>
      </c>
      <c r="F5151">
        <v>14</v>
      </c>
      <c r="G5151">
        <v>11</v>
      </c>
      <c r="H5151">
        <v>1240.31</v>
      </c>
      <c r="I5151">
        <v>1364.3410000000001</v>
      </c>
      <c r="J5151">
        <f t="shared" si="80"/>
        <v>15007.751000000002</v>
      </c>
      <c r="K5151" t="s">
        <v>27</v>
      </c>
      <c r="L5151" t="s">
        <v>86</v>
      </c>
      <c r="M5151" t="s">
        <v>22</v>
      </c>
      <c r="N5151" t="s">
        <v>67</v>
      </c>
      <c r="O5151">
        <v>34.33</v>
      </c>
      <c r="P5151">
        <v>2.4</v>
      </c>
      <c r="Q5151" t="s">
        <v>23</v>
      </c>
    </row>
    <row r="5152" spans="1:17" x14ac:dyDescent="0.3">
      <c r="A5152" t="s">
        <v>10703</v>
      </c>
      <c r="B5152" s="1">
        <v>44363</v>
      </c>
      <c r="C5152" t="s">
        <v>10704</v>
      </c>
      <c r="D5152" t="s">
        <v>141</v>
      </c>
      <c r="E5152" t="s">
        <v>50</v>
      </c>
      <c r="F5152">
        <v>19</v>
      </c>
      <c r="G5152">
        <v>19</v>
      </c>
      <c r="H5152">
        <v>1020.34</v>
      </c>
      <c r="I5152">
        <v>1091.7638000000002</v>
      </c>
      <c r="J5152">
        <f t="shared" si="80"/>
        <v>20743.512200000005</v>
      </c>
      <c r="K5152" t="s">
        <v>51</v>
      </c>
      <c r="L5152" t="s">
        <v>79</v>
      </c>
      <c r="M5152" t="s">
        <v>36</v>
      </c>
      <c r="N5152" t="s">
        <v>37</v>
      </c>
      <c r="O5152">
        <v>34.130000000000003</v>
      </c>
      <c r="P5152">
        <v>3.9</v>
      </c>
      <c r="Q5152" t="s">
        <v>23</v>
      </c>
    </row>
    <row r="5153" spans="1:17" x14ac:dyDescent="0.3">
      <c r="A5153" t="s">
        <v>10705</v>
      </c>
      <c r="B5153" s="1" t="s">
        <v>2362</v>
      </c>
      <c r="C5153" t="s">
        <v>10706</v>
      </c>
      <c r="D5153" t="s">
        <v>130</v>
      </c>
      <c r="E5153" t="s">
        <v>19</v>
      </c>
      <c r="F5153">
        <v>5</v>
      </c>
      <c r="G5153">
        <v>5</v>
      </c>
      <c r="H5153">
        <v>1173.3599999999999</v>
      </c>
      <c r="I5153">
        <v>1349.3639999999998</v>
      </c>
      <c r="J5153">
        <f t="shared" si="80"/>
        <v>6746.8199999999988</v>
      </c>
      <c r="K5153" t="s">
        <v>47</v>
      </c>
      <c r="L5153" t="s">
        <v>86</v>
      </c>
      <c r="M5153" t="s">
        <v>71</v>
      </c>
      <c r="N5153" t="s">
        <v>89</v>
      </c>
      <c r="O5153">
        <v>37.869999999999997</v>
      </c>
      <c r="P5153">
        <v>4.7</v>
      </c>
      <c r="Q5153" t="s">
        <v>23</v>
      </c>
    </row>
    <row r="5154" spans="1:17" x14ac:dyDescent="0.3">
      <c r="A5154" t="s">
        <v>10707</v>
      </c>
      <c r="B5154" s="1">
        <v>44581</v>
      </c>
      <c r="C5154" t="s">
        <v>10708</v>
      </c>
      <c r="D5154" t="s">
        <v>141</v>
      </c>
      <c r="E5154" t="s">
        <v>50</v>
      </c>
      <c r="F5154">
        <v>12</v>
      </c>
      <c r="G5154">
        <v>11</v>
      </c>
      <c r="H5154">
        <v>803.9</v>
      </c>
      <c r="I5154">
        <v>924.4849999999999</v>
      </c>
      <c r="J5154">
        <f t="shared" si="80"/>
        <v>10169.334999999999</v>
      </c>
      <c r="K5154" t="s">
        <v>47</v>
      </c>
      <c r="L5154" t="s">
        <v>79</v>
      </c>
      <c r="M5154" t="s">
        <v>29</v>
      </c>
      <c r="N5154" t="s">
        <v>89</v>
      </c>
      <c r="O5154">
        <v>21.96</v>
      </c>
      <c r="P5154">
        <v>1.5</v>
      </c>
      <c r="Q5154" t="s">
        <v>23</v>
      </c>
    </row>
    <row r="5155" spans="1:17" x14ac:dyDescent="0.3">
      <c r="A5155" t="s">
        <v>10709</v>
      </c>
      <c r="B5155" s="1">
        <v>45529</v>
      </c>
      <c r="C5155" t="s">
        <v>10710</v>
      </c>
      <c r="D5155" t="s">
        <v>77</v>
      </c>
      <c r="E5155" t="s">
        <v>82</v>
      </c>
      <c r="F5155">
        <v>11</v>
      </c>
      <c r="G5155">
        <v>9</v>
      </c>
      <c r="H5155">
        <v>1405.85</v>
      </c>
      <c r="I5155">
        <v>1532.3765000000001</v>
      </c>
      <c r="J5155">
        <f t="shared" si="80"/>
        <v>13791.388500000001</v>
      </c>
      <c r="K5155" t="s">
        <v>47</v>
      </c>
      <c r="L5155" t="s">
        <v>123</v>
      </c>
      <c r="M5155" t="s">
        <v>22</v>
      </c>
      <c r="N5155" t="s">
        <v>89</v>
      </c>
      <c r="P5155">
        <v>1.1000000000000001</v>
      </c>
    </row>
    <row r="5156" spans="1:17" x14ac:dyDescent="0.3">
      <c r="A5156" t="s">
        <v>10711</v>
      </c>
      <c r="B5156" s="1">
        <v>44108</v>
      </c>
      <c r="C5156" t="s">
        <v>10712</v>
      </c>
      <c r="D5156" t="s">
        <v>130</v>
      </c>
      <c r="E5156" t="s">
        <v>19</v>
      </c>
      <c r="F5156">
        <v>2</v>
      </c>
      <c r="G5156">
        <v>2</v>
      </c>
      <c r="H5156">
        <v>1343.07</v>
      </c>
      <c r="I5156">
        <v>1410.2235000000001</v>
      </c>
      <c r="J5156">
        <f t="shared" si="80"/>
        <v>2820.4470000000001</v>
      </c>
      <c r="K5156" t="s">
        <v>47</v>
      </c>
      <c r="L5156" t="s">
        <v>21</v>
      </c>
      <c r="M5156" t="s">
        <v>29</v>
      </c>
      <c r="N5156" t="s">
        <v>67</v>
      </c>
      <c r="O5156">
        <v>37.17</v>
      </c>
      <c r="P5156">
        <v>2.5</v>
      </c>
      <c r="Q5156" t="s">
        <v>23</v>
      </c>
    </row>
    <row r="5157" spans="1:17" x14ac:dyDescent="0.3">
      <c r="A5157" t="s">
        <v>10713</v>
      </c>
      <c r="B5157" s="1">
        <v>45042</v>
      </c>
      <c r="C5157" t="s">
        <v>6940</v>
      </c>
      <c r="D5157" t="s">
        <v>116</v>
      </c>
      <c r="E5157" t="s">
        <v>50</v>
      </c>
      <c r="F5157">
        <v>16</v>
      </c>
      <c r="G5157">
        <v>13</v>
      </c>
      <c r="H5157">
        <v>557.65</v>
      </c>
      <c r="I5157">
        <v>641.2974999999999</v>
      </c>
      <c r="J5157">
        <f t="shared" si="80"/>
        <v>8336.8674999999985</v>
      </c>
      <c r="K5157" t="s">
        <v>66</v>
      </c>
      <c r="L5157" t="s">
        <v>42</v>
      </c>
      <c r="M5157" t="s">
        <v>22</v>
      </c>
      <c r="N5157" t="s">
        <v>30</v>
      </c>
      <c r="O5157">
        <v>26.73</v>
      </c>
      <c r="P5157">
        <v>1.3</v>
      </c>
      <c r="Q5157" t="s">
        <v>23</v>
      </c>
    </row>
    <row r="5158" spans="1:17" x14ac:dyDescent="0.3">
      <c r="A5158" t="s">
        <v>10714</v>
      </c>
      <c r="B5158" s="1">
        <v>45380</v>
      </c>
      <c r="C5158" t="s">
        <v>10715</v>
      </c>
      <c r="D5158" t="s">
        <v>133</v>
      </c>
      <c r="E5158" t="s">
        <v>117</v>
      </c>
      <c r="F5158">
        <v>15</v>
      </c>
      <c r="G5158">
        <v>13</v>
      </c>
      <c r="H5158">
        <v>781.09</v>
      </c>
      <c r="I5158">
        <v>874.82080000000008</v>
      </c>
      <c r="J5158">
        <f t="shared" si="80"/>
        <v>11372.670400000001</v>
      </c>
      <c r="K5158" t="s">
        <v>51</v>
      </c>
      <c r="L5158" t="s">
        <v>21</v>
      </c>
      <c r="M5158" t="s">
        <v>71</v>
      </c>
      <c r="N5158" t="s">
        <v>89</v>
      </c>
      <c r="O5158">
        <v>34.21</v>
      </c>
      <c r="P5158">
        <v>4.3</v>
      </c>
      <c r="Q5158" t="s">
        <v>23</v>
      </c>
    </row>
    <row r="5159" spans="1:17" x14ac:dyDescent="0.3">
      <c r="A5159" t="s">
        <v>10716</v>
      </c>
      <c r="B5159" s="1">
        <v>44626</v>
      </c>
      <c r="C5159" t="s">
        <v>10717</v>
      </c>
      <c r="D5159" t="s">
        <v>133</v>
      </c>
      <c r="E5159" t="s">
        <v>50</v>
      </c>
      <c r="F5159">
        <v>11</v>
      </c>
      <c r="G5159">
        <v>11</v>
      </c>
      <c r="H5159">
        <v>1442.56</v>
      </c>
      <c r="I5159">
        <v>1572.3904</v>
      </c>
      <c r="J5159">
        <f t="shared" si="80"/>
        <v>17296.294399999999</v>
      </c>
      <c r="K5159" t="s">
        <v>66</v>
      </c>
      <c r="L5159" t="s">
        <v>86</v>
      </c>
      <c r="M5159" t="s">
        <v>29</v>
      </c>
      <c r="N5159" t="s">
        <v>30</v>
      </c>
      <c r="O5159">
        <v>36.380000000000003</v>
      </c>
      <c r="P5159">
        <v>4.5</v>
      </c>
      <c r="Q5159" t="s">
        <v>74</v>
      </c>
    </row>
    <row r="5160" spans="1:17" x14ac:dyDescent="0.3">
      <c r="A5160" t="s">
        <v>4912</v>
      </c>
      <c r="B5160" s="1">
        <v>44163</v>
      </c>
      <c r="C5160" t="s">
        <v>10718</v>
      </c>
      <c r="D5160" t="s">
        <v>56</v>
      </c>
      <c r="E5160" t="s">
        <v>57</v>
      </c>
      <c r="F5160">
        <v>1</v>
      </c>
      <c r="G5160">
        <v>1</v>
      </c>
      <c r="H5160">
        <v>653.13</v>
      </c>
      <c r="I5160">
        <v>692.31780000000003</v>
      </c>
      <c r="J5160">
        <f t="shared" si="80"/>
        <v>692.31780000000003</v>
      </c>
      <c r="K5160" t="s">
        <v>51</v>
      </c>
      <c r="L5160" t="s">
        <v>35</v>
      </c>
      <c r="M5160" t="s">
        <v>36</v>
      </c>
      <c r="N5160" t="s">
        <v>67</v>
      </c>
      <c r="O5160">
        <v>38.92</v>
      </c>
      <c r="P5160">
        <v>4.5999999999999996</v>
      </c>
      <c r="Q5160" t="s">
        <v>23</v>
      </c>
    </row>
    <row r="5161" spans="1:17" x14ac:dyDescent="0.3">
      <c r="A5161" t="s">
        <v>10719</v>
      </c>
      <c r="B5161" s="1">
        <v>43930</v>
      </c>
      <c r="C5161" t="s">
        <v>1045</v>
      </c>
      <c r="D5161" t="s">
        <v>109</v>
      </c>
      <c r="E5161" t="s">
        <v>110</v>
      </c>
      <c r="F5161">
        <v>9</v>
      </c>
      <c r="G5161">
        <v>8</v>
      </c>
      <c r="H5161">
        <v>692</v>
      </c>
      <c r="I5161">
        <v>740.44</v>
      </c>
      <c r="J5161">
        <f t="shared" si="80"/>
        <v>5923.52</v>
      </c>
      <c r="K5161" t="s">
        <v>51</v>
      </c>
      <c r="L5161" t="s">
        <v>42</v>
      </c>
      <c r="M5161" t="s">
        <v>22</v>
      </c>
      <c r="N5161" t="s">
        <v>89</v>
      </c>
      <c r="O5161">
        <v>15.02</v>
      </c>
      <c r="P5161">
        <v>4.9000000000000004</v>
      </c>
      <c r="Q5161" t="s">
        <v>23</v>
      </c>
    </row>
    <row r="5162" spans="1:17" x14ac:dyDescent="0.3">
      <c r="A5162" t="s">
        <v>10720</v>
      </c>
      <c r="B5162" s="1">
        <v>44469</v>
      </c>
      <c r="C5162" t="s">
        <v>10721</v>
      </c>
      <c r="D5162" t="s">
        <v>100</v>
      </c>
      <c r="E5162" t="s">
        <v>57</v>
      </c>
      <c r="F5162">
        <v>6</v>
      </c>
      <c r="G5162">
        <v>6</v>
      </c>
      <c r="H5162">
        <v>469.06</v>
      </c>
      <c r="I5162">
        <v>530.03779999999995</v>
      </c>
      <c r="J5162">
        <f t="shared" si="80"/>
        <v>3180.2267999999995</v>
      </c>
      <c r="K5162" t="s">
        <v>27</v>
      </c>
      <c r="L5162" t="s">
        <v>79</v>
      </c>
      <c r="M5162" t="s">
        <v>29</v>
      </c>
      <c r="N5162" t="s">
        <v>37</v>
      </c>
      <c r="O5162">
        <v>16.77</v>
      </c>
      <c r="P5162">
        <v>2.4</v>
      </c>
      <c r="Q5162" t="s">
        <v>23</v>
      </c>
    </row>
    <row r="5163" spans="1:17" x14ac:dyDescent="0.3">
      <c r="A5163" t="s">
        <v>10722</v>
      </c>
      <c r="B5163" s="1">
        <v>43898</v>
      </c>
      <c r="C5163" t="s">
        <v>10723</v>
      </c>
      <c r="D5163" t="s">
        <v>33</v>
      </c>
      <c r="E5163" t="s">
        <v>70</v>
      </c>
      <c r="F5163">
        <v>11</v>
      </c>
      <c r="G5163">
        <v>10</v>
      </c>
      <c r="H5163">
        <v>20</v>
      </c>
      <c r="I5163">
        <v>22</v>
      </c>
      <c r="J5163">
        <f t="shared" si="80"/>
        <v>220</v>
      </c>
      <c r="K5163" t="s">
        <v>47</v>
      </c>
      <c r="L5163" t="s">
        <v>79</v>
      </c>
      <c r="M5163" t="s">
        <v>71</v>
      </c>
      <c r="N5163" t="s">
        <v>67</v>
      </c>
      <c r="O5163">
        <v>43.85</v>
      </c>
      <c r="P5163">
        <v>1.2</v>
      </c>
      <c r="Q5163" t="s">
        <v>23</v>
      </c>
    </row>
    <row r="5164" spans="1:17" x14ac:dyDescent="0.3">
      <c r="A5164" t="s">
        <v>10724</v>
      </c>
      <c r="B5164" s="1">
        <v>45512</v>
      </c>
      <c r="C5164" t="s">
        <v>10725</v>
      </c>
      <c r="D5164" t="s">
        <v>100</v>
      </c>
      <c r="E5164" t="s">
        <v>57</v>
      </c>
      <c r="F5164">
        <v>9</v>
      </c>
      <c r="G5164">
        <v>7</v>
      </c>
      <c r="H5164">
        <v>450.77</v>
      </c>
      <c r="I5164">
        <v>477.81619999999998</v>
      </c>
      <c r="J5164">
        <f t="shared" si="80"/>
        <v>3344.7133999999996</v>
      </c>
      <c r="K5164" t="s">
        <v>47</v>
      </c>
      <c r="L5164" t="s">
        <v>123</v>
      </c>
      <c r="M5164" t="s">
        <v>71</v>
      </c>
      <c r="N5164" t="s">
        <v>37</v>
      </c>
      <c r="O5164">
        <v>13.4</v>
      </c>
      <c r="P5164" t="s">
        <v>316</v>
      </c>
      <c r="Q5164" t="s">
        <v>74</v>
      </c>
    </row>
    <row r="5165" spans="1:17" x14ac:dyDescent="0.3">
      <c r="A5165" t="s">
        <v>10726</v>
      </c>
      <c r="B5165" s="1">
        <v>45132</v>
      </c>
      <c r="C5165" t="s">
        <v>10727</v>
      </c>
      <c r="D5165" t="s">
        <v>77</v>
      </c>
      <c r="E5165" t="s">
        <v>78</v>
      </c>
      <c r="F5165">
        <v>17</v>
      </c>
      <c r="G5165">
        <v>15</v>
      </c>
      <c r="H5165">
        <v>592.67999999999995</v>
      </c>
      <c r="I5165">
        <v>651.94799999999998</v>
      </c>
      <c r="J5165">
        <f t="shared" si="80"/>
        <v>9779.2199999999993</v>
      </c>
      <c r="K5165" t="s">
        <v>20</v>
      </c>
      <c r="L5165" t="s">
        <v>86</v>
      </c>
      <c r="M5165" t="s">
        <v>22</v>
      </c>
      <c r="N5165" t="s">
        <v>89</v>
      </c>
      <c r="O5165">
        <v>36.51</v>
      </c>
      <c r="P5165">
        <v>4.4000000000000004</v>
      </c>
      <c r="Q5165" t="s">
        <v>23</v>
      </c>
    </row>
    <row r="5166" spans="1:17" x14ac:dyDescent="0.3">
      <c r="A5166" t="s">
        <v>1709</v>
      </c>
      <c r="B5166" s="1">
        <v>44211</v>
      </c>
      <c r="C5166" t="s">
        <v>10728</v>
      </c>
      <c r="D5166" t="s">
        <v>65</v>
      </c>
      <c r="E5166" t="s">
        <v>10729</v>
      </c>
      <c r="F5166">
        <v>19</v>
      </c>
      <c r="G5166">
        <v>15</v>
      </c>
      <c r="H5166">
        <v>800.32</v>
      </c>
      <c r="I5166">
        <v>920.36799999999994</v>
      </c>
      <c r="J5166">
        <f t="shared" si="80"/>
        <v>13805.519999999999</v>
      </c>
      <c r="K5166" t="s">
        <v>66</v>
      </c>
      <c r="L5166" t="s">
        <v>123</v>
      </c>
      <c r="M5166" t="s">
        <v>29</v>
      </c>
      <c r="N5166" t="s">
        <v>37</v>
      </c>
      <c r="O5166">
        <v>8.1</v>
      </c>
      <c r="P5166">
        <v>3.4</v>
      </c>
      <c r="Q5166" t="s">
        <v>23</v>
      </c>
    </row>
    <row r="5167" spans="1:17" x14ac:dyDescent="0.3">
      <c r="A5167" t="s">
        <v>10730</v>
      </c>
      <c r="B5167" s="1">
        <v>44438</v>
      </c>
      <c r="C5167" t="s">
        <v>10731</v>
      </c>
      <c r="D5167" t="s">
        <v>56</v>
      </c>
      <c r="E5167" t="s">
        <v>57</v>
      </c>
      <c r="F5167">
        <v>8</v>
      </c>
      <c r="G5167">
        <v>8</v>
      </c>
      <c r="H5167">
        <v>1256.51</v>
      </c>
      <c r="I5167">
        <v>1331.9006000000002</v>
      </c>
      <c r="J5167">
        <f t="shared" si="80"/>
        <v>10655.204800000001</v>
      </c>
      <c r="K5167" t="s">
        <v>20</v>
      </c>
      <c r="L5167" t="s">
        <v>79</v>
      </c>
      <c r="M5167" t="s">
        <v>29</v>
      </c>
      <c r="N5167" t="s">
        <v>53</v>
      </c>
      <c r="O5167">
        <v>6.54</v>
      </c>
      <c r="P5167">
        <v>3.3</v>
      </c>
      <c r="Q5167" t="s">
        <v>23</v>
      </c>
    </row>
    <row r="5168" spans="1:17" x14ac:dyDescent="0.3">
      <c r="A5168" t="s">
        <v>10732</v>
      </c>
      <c r="B5168" s="1">
        <v>44807</v>
      </c>
      <c r="C5168" t="s">
        <v>10733</v>
      </c>
      <c r="D5168" t="s">
        <v>1522</v>
      </c>
      <c r="F5168">
        <v>20</v>
      </c>
      <c r="G5168">
        <v>16</v>
      </c>
      <c r="H5168">
        <v>835.4</v>
      </c>
      <c r="I5168">
        <v>910.58600000000001</v>
      </c>
      <c r="J5168">
        <f t="shared" si="80"/>
        <v>14569.376</v>
      </c>
      <c r="K5168" t="s">
        <v>51</v>
      </c>
      <c r="L5168" t="s">
        <v>42</v>
      </c>
      <c r="M5168" t="s">
        <v>71</v>
      </c>
      <c r="N5168" t="s">
        <v>67</v>
      </c>
      <c r="O5168">
        <v>40.47</v>
      </c>
      <c r="P5168">
        <v>2.7</v>
      </c>
      <c r="Q5168" t="s">
        <v>23</v>
      </c>
    </row>
    <row r="5169" spans="1:17" x14ac:dyDescent="0.3">
      <c r="A5169" t="s">
        <v>10734</v>
      </c>
      <c r="B5169" s="1">
        <v>43878</v>
      </c>
      <c r="C5169" t="s">
        <v>10735</v>
      </c>
      <c r="D5169" t="s">
        <v>77</v>
      </c>
      <c r="E5169" t="s">
        <v>78</v>
      </c>
      <c r="F5169">
        <v>10</v>
      </c>
      <c r="G5169">
        <v>8</v>
      </c>
      <c r="H5169">
        <v>421.21</v>
      </c>
      <c r="I5169">
        <v>471.7552</v>
      </c>
      <c r="J5169">
        <f t="shared" si="80"/>
        <v>3774.0416</v>
      </c>
      <c r="K5169" t="s">
        <v>47</v>
      </c>
      <c r="L5169" t="s">
        <v>28</v>
      </c>
      <c r="M5169" t="s">
        <v>71</v>
      </c>
      <c r="N5169" t="s">
        <v>37</v>
      </c>
      <c r="O5169">
        <v>27.24</v>
      </c>
      <c r="P5169">
        <v>4.5</v>
      </c>
      <c r="Q5169" t="s">
        <v>23</v>
      </c>
    </row>
    <row r="5170" spans="1:17" x14ac:dyDescent="0.3">
      <c r="A5170" t="s">
        <v>10736</v>
      </c>
      <c r="B5170" s="1">
        <v>44518</v>
      </c>
      <c r="C5170" t="s">
        <v>10737</v>
      </c>
      <c r="D5170" t="s">
        <v>133</v>
      </c>
      <c r="E5170" t="s">
        <v>50</v>
      </c>
      <c r="F5170">
        <v>9</v>
      </c>
      <c r="G5170">
        <v>7</v>
      </c>
      <c r="H5170">
        <v>1485.57</v>
      </c>
      <c r="I5170">
        <v>1693.5498</v>
      </c>
      <c r="J5170">
        <f t="shared" si="80"/>
        <v>11854.848599999999</v>
      </c>
      <c r="K5170" t="s">
        <v>47</v>
      </c>
      <c r="L5170" t="s">
        <v>42</v>
      </c>
      <c r="M5170" t="s">
        <v>36</v>
      </c>
      <c r="N5170" t="s">
        <v>89</v>
      </c>
      <c r="O5170">
        <v>21.1</v>
      </c>
      <c r="P5170">
        <v>2.2000000000000002</v>
      </c>
      <c r="Q5170" t="s">
        <v>23</v>
      </c>
    </row>
    <row r="5171" spans="1:17" x14ac:dyDescent="0.3">
      <c r="A5171" t="s">
        <v>10738</v>
      </c>
      <c r="B5171" s="1">
        <v>44766</v>
      </c>
      <c r="C5171" t="s">
        <v>10739</v>
      </c>
      <c r="D5171" t="s">
        <v>56</v>
      </c>
      <c r="E5171" t="s">
        <v>26</v>
      </c>
      <c r="F5171">
        <v>19</v>
      </c>
      <c r="G5171">
        <v>17</v>
      </c>
      <c r="H5171">
        <v>729.63</v>
      </c>
      <c r="I5171">
        <v>788.00040000000001</v>
      </c>
      <c r="J5171">
        <f t="shared" si="80"/>
        <v>13396.006800000001</v>
      </c>
      <c r="K5171" t="s">
        <v>51</v>
      </c>
      <c r="L5171" t="s">
        <v>28</v>
      </c>
      <c r="M5171" t="s">
        <v>36</v>
      </c>
      <c r="N5171" t="s">
        <v>30</v>
      </c>
      <c r="O5171">
        <v>39.94</v>
      </c>
      <c r="P5171">
        <v>3.5</v>
      </c>
      <c r="Q5171" t="s">
        <v>74</v>
      </c>
    </row>
    <row r="5172" spans="1:17" x14ac:dyDescent="0.3">
      <c r="A5172" t="s">
        <v>10740</v>
      </c>
      <c r="B5172" s="1">
        <v>44117</v>
      </c>
      <c r="C5172" t="s">
        <v>10741</v>
      </c>
      <c r="D5172" t="s">
        <v>33</v>
      </c>
      <c r="E5172" t="s">
        <v>70</v>
      </c>
      <c r="F5172">
        <v>11</v>
      </c>
      <c r="G5172">
        <v>11</v>
      </c>
      <c r="H5172">
        <v>1162.1199999999999</v>
      </c>
      <c r="I5172">
        <v>1278.3319999999999</v>
      </c>
      <c r="J5172">
        <f t="shared" si="80"/>
        <v>14061.651999999998</v>
      </c>
      <c r="K5172" t="s">
        <v>10742</v>
      </c>
      <c r="L5172" t="s">
        <v>42</v>
      </c>
      <c r="M5172" t="s">
        <v>22</v>
      </c>
      <c r="N5172" t="s">
        <v>37</v>
      </c>
      <c r="O5172">
        <v>47.26</v>
      </c>
      <c r="P5172">
        <v>2.9</v>
      </c>
      <c r="Q5172" t="s">
        <v>74</v>
      </c>
    </row>
    <row r="5173" spans="1:17" x14ac:dyDescent="0.3">
      <c r="A5173" t="s">
        <v>10743</v>
      </c>
      <c r="B5173" s="1">
        <v>45643</v>
      </c>
      <c r="C5173" t="s">
        <v>10744</v>
      </c>
      <c r="D5173" t="s">
        <v>130</v>
      </c>
      <c r="E5173" t="s">
        <v>78</v>
      </c>
      <c r="F5173">
        <v>18</v>
      </c>
      <c r="G5173">
        <v>18</v>
      </c>
      <c r="H5173">
        <v>1068.2</v>
      </c>
      <c r="I5173">
        <v>1228.43</v>
      </c>
      <c r="J5173">
        <f t="shared" si="80"/>
        <v>22111.74</v>
      </c>
      <c r="K5173" t="s">
        <v>66</v>
      </c>
      <c r="L5173" t="s">
        <v>79</v>
      </c>
      <c r="M5173" t="s">
        <v>36</v>
      </c>
      <c r="N5173" t="s">
        <v>10745</v>
      </c>
      <c r="O5173">
        <v>9.84</v>
      </c>
      <c r="P5173">
        <v>1.1000000000000001</v>
      </c>
      <c r="Q5173" t="s">
        <v>23</v>
      </c>
    </row>
    <row r="5174" spans="1:17" x14ac:dyDescent="0.3">
      <c r="A5174" t="s">
        <v>10746</v>
      </c>
      <c r="B5174" s="1">
        <v>43858</v>
      </c>
      <c r="C5174" t="s">
        <v>10747</v>
      </c>
      <c r="D5174" t="s">
        <v>130</v>
      </c>
      <c r="E5174" t="s">
        <v>19</v>
      </c>
      <c r="F5174">
        <v>17</v>
      </c>
      <c r="G5174">
        <v>16</v>
      </c>
      <c r="H5174">
        <v>187.11</v>
      </c>
      <c r="I5174">
        <v>207.69210000000004</v>
      </c>
      <c r="J5174">
        <f t="shared" si="80"/>
        <v>3323.0736000000006</v>
      </c>
      <c r="K5174" t="s">
        <v>20</v>
      </c>
      <c r="L5174" t="s">
        <v>42</v>
      </c>
      <c r="M5174" t="s">
        <v>22</v>
      </c>
      <c r="N5174" t="s">
        <v>30</v>
      </c>
      <c r="O5174">
        <v>45.18</v>
      </c>
      <c r="P5174" t="s">
        <v>316</v>
      </c>
      <c r="Q5174" t="s">
        <v>23</v>
      </c>
    </row>
    <row r="5175" spans="1:17" x14ac:dyDescent="0.3">
      <c r="A5175" t="s">
        <v>10748</v>
      </c>
      <c r="B5175" s="1">
        <v>45623</v>
      </c>
      <c r="C5175" t="s">
        <v>10749</v>
      </c>
      <c r="D5175" t="s">
        <v>85</v>
      </c>
      <c r="E5175" t="s">
        <v>78</v>
      </c>
      <c r="F5175">
        <v>12</v>
      </c>
      <c r="G5175">
        <v>10</v>
      </c>
      <c r="H5175">
        <v>165.37</v>
      </c>
      <c r="I5175">
        <v>180.25330000000002</v>
      </c>
      <c r="J5175">
        <f t="shared" si="80"/>
        <v>1802.5330000000004</v>
      </c>
      <c r="K5175" t="s">
        <v>20</v>
      </c>
      <c r="L5175" t="s">
        <v>35</v>
      </c>
      <c r="M5175" t="s">
        <v>36</v>
      </c>
      <c r="N5175" t="s">
        <v>37</v>
      </c>
      <c r="O5175">
        <v>30.11</v>
      </c>
      <c r="P5175">
        <v>1.6</v>
      </c>
      <c r="Q5175" t="s">
        <v>23</v>
      </c>
    </row>
    <row r="5176" spans="1:17" x14ac:dyDescent="0.3">
      <c r="A5176" t="s">
        <v>10750</v>
      </c>
      <c r="B5176" s="1">
        <v>45296</v>
      </c>
      <c r="C5176" t="s">
        <v>10751</v>
      </c>
      <c r="D5176" t="s">
        <v>141</v>
      </c>
      <c r="E5176" t="s">
        <v>117</v>
      </c>
      <c r="F5176">
        <v>1</v>
      </c>
      <c r="G5176">
        <v>1</v>
      </c>
      <c r="H5176">
        <v>281.93</v>
      </c>
      <c r="I5176">
        <v>296.0265</v>
      </c>
      <c r="J5176">
        <f t="shared" si="80"/>
        <v>296.0265</v>
      </c>
      <c r="K5176" t="s">
        <v>27</v>
      </c>
      <c r="L5176" t="s">
        <v>86</v>
      </c>
      <c r="M5176" t="s">
        <v>22</v>
      </c>
      <c r="N5176" t="s">
        <v>53</v>
      </c>
      <c r="P5176">
        <v>4.3</v>
      </c>
      <c r="Q5176" t="s">
        <v>205</v>
      </c>
    </row>
    <row r="5177" spans="1:17" x14ac:dyDescent="0.3">
      <c r="A5177" t="s">
        <v>10752</v>
      </c>
      <c r="B5177" s="1">
        <v>44276</v>
      </c>
      <c r="C5177" t="s">
        <v>10753</v>
      </c>
      <c r="D5177" t="s">
        <v>141</v>
      </c>
      <c r="E5177" t="s">
        <v>50</v>
      </c>
      <c r="F5177">
        <v>5</v>
      </c>
      <c r="G5177">
        <v>4</v>
      </c>
      <c r="H5177">
        <v>960.3</v>
      </c>
      <c r="I5177">
        <v>1008.3149999999999</v>
      </c>
      <c r="J5177">
        <f t="shared" si="80"/>
        <v>4033.2599999999998</v>
      </c>
      <c r="K5177" t="s">
        <v>27</v>
      </c>
      <c r="L5177" t="s">
        <v>123</v>
      </c>
      <c r="M5177" t="s">
        <v>10754</v>
      </c>
      <c r="N5177" t="s">
        <v>67</v>
      </c>
      <c r="O5177">
        <v>29.4</v>
      </c>
      <c r="P5177">
        <v>4.7</v>
      </c>
      <c r="Q5177" t="s">
        <v>15</v>
      </c>
    </row>
    <row r="5178" spans="1:17" x14ac:dyDescent="0.3">
      <c r="A5178" t="s">
        <v>10755</v>
      </c>
      <c r="B5178" s="1">
        <v>44491</v>
      </c>
      <c r="C5178" t="s">
        <v>10756</v>
      </c>
      <c r="D5178" t="s">
        <v>33</v>
      </c>
      <c r="E5178" t="s">
        <v>70</v>
      </c>
      <c r="F5178">
        <v>8</v>
      </c>
      <c r="G5178">
        <v>8</v>
      </c>
      <c r="H5178">
        <v>773.65</v>
      </c>
      <c r="I5178">
        <v>812.33249999999998</v>
      </c>
      <c r="J5178">
        <f t="shared" si="80"/>
        <v>6498.66</v>
      </c>
      <c r="K5178" t="s">
        <v>27</v>
      </c>
      <c r="L5178" t="s">
        <v>123</v>
      </c>
      <c r="M5178" t="s">
        <v>29</v>
      </c>
      <c r="N5178" t="s">
        <v>30</v>
      </c>
      <c r="O5178">
        <v>3.43</v>
      </c>
      <c r="P5178">
        <v>4.8</v>
      </c>
      <c r="Q5178" t="s">
        <v>23</v>
      </c>
    </row>
    <row r="5179" spans="1:17" x14ac:dyDescent="0.3">
      <c r="A5179" t="s">
        <v>10757</v>
      </c>
      <c r="B5179" s="1">
        <v>44624</v>
      </c>
      <c r="C5179" t="s">
        <v>10758</v>
      </c>
      <c r="D5179" t="s">
        <v>40</v>
      </c>
      <c r="E5179" t="s">
        <v>26</v>
      </c>
      <c r="F5179">
        <v>14</v>
      </c>
      <c r="G5179">
        <v>13</v>
      </c>
      <c r="H5179">
        <v>147.84</v>
      </c>
      <c r="I5179">
        <v>168.53760000000003</v>
      </c>
      <c r="J5179">
        <f t="shared" si="80"/>
        <v>2190.9888000000005</v>
      </c>
      <c r="K5179" t="s">
        <v>20</v>
      </c>
      <c r="L5179" t="s">
        <v>28</v>
      </c>
      <c r="M5179" t="s">
        <v>22</v>
      </c>
      <c r="N5179" t="s">
        <v>30</v>
      </c>
      <c r="O5179">
        <v>36</v>
      </c>
      <c r="P5179">
        <v>2</v>
      </c>
      <c r="Q5179" t="s">
        <v>23</v>
      </c>
    </row>
    <row r="5180" spans="1:17" x14ac:dyDescent="0.3">
      <c r="A5180" t="s">
        <v>10759</v>
      </c>
      <c r="B5180" s="1">
        <v>44236</v>
      </c>
      <c r="C5180" t="s">
        <v>10760</v>
      </c>
      <c r="D5180" t="s">
        <v>56</v>
      </c>
      <c r="E5180" t="s">
        <v>10761</v>
      </c>
      <c r="F5180">
        <v>19</v>
      </c>
      <c r="G5180">
        <v>19</v>
      </c>
      <c r="H5180">
        <v>643.95000000000005</v>
      </c>
      <c r="I5180">
        <v>727.6635</v>
      </c>
      <c r="J5180">
        <f t="shared" si="80"/>
        <v>13825.6065</v>
      </c>
      <c r="K5180" t="s">
        <v>51</v>
      </c>
      <c r="L5180" t="s">
        <v>35</v>
      </c>
      <c r="M5180" t="s">
        <v>36</v>
      </c>
      <c r="N5180" t="s">
        <v>67</v>
      </c>
      <c r="O5180">
        <v>5.98</v>
      </c>
      <c r="P5180">
        <v>0</v>
      </c>
      <c r="Q5180" t="s">
        <v>23</v>
      </c>
    </row>
    <row r="5181" spans="1:17" x14ac:dyDescent="0.3">
      <c r="A5181" t="s">
        <v>10762</v>
      </c>
      <c r="B5181" s="1">
        <v>45489</v>
      </c>
      <c r="C5181" t="s">
        <v>10763</v>
      </c>
      <c r="D5181" t="s">
        <v>116</v>
      </c>
      <c r="E5181" t="s">
        <v>50</v>
      </c>
      <c r="F5181">
        <v>4</v>
      </c>
      <c r="G5181">
        <v>3</v>
      </c>
      <c r="H5181">
        <v>365.52</v>
      </c>
      <c r="I5181">
        <v>413.03759999999994</v>
      </c>
      <c r="J5181">
        <f t="shared" si="80"/>
        <v>1239.1127999999999</v>
      </c>
      <c r="K5181" t="s">
        <v>20</v>
      </c>
      <c r="L5181" t="s">
        <v>21</v>
      </c>
      <c r="M5181" t="s">
        <v>22</v>
      </c>
      <c r="N5181" t="s">
        <v>30</v>
      </c>
      <c r="O5181">
        <v>39.26</v>
      </c>
      <c r="P5181">
        <v>4.0999999999999996</v>
      </c>
      <c r="Q5181" t="s">
        <v>23</v>
      </c>
    </row>
    <row r="5182" spans="1:17" x14ac:dyDescent="0.3">
      <c r="A5182" t="s">
        <v>10764</v>
      </c>
      <c r="B5182" s="1">
        <v>44724</v>
      </c>
      <c r="C5182" t="s">
        <v>10765</v>
      </c>
      <c r="D5182" t="s">
        <v>133</v>
      </c>
      <c r="E5182" t="s">
        <v>50</v>
      </c>
      <c r="F5182">
        <v>2</v>
      </c>
      <c r="G5182">
        <v>2</v>
      </c>
      <c r="H5182">
        <v>6</v>
      </c>
      <c r="I5182">
        <v>6.66</v>
      </c>
      <c r="J5182">
        <f t="shared" si="80"/>
        <v>13.32</v>
      </c>
      <c r="K5182" t="s">
        <v>51</v>
      </c>
      <c r="L5182" t="s">
        <v>79</v>
      </c>
      <c r="M5182" t="s">
        <v>29</v>
      </c>
      <c r="N5182" t="s">
        <v>53</v>
      </c>
      <c r="O5182">
        <v>21.57</v>
      </c>
      <c r="P5182">
        <v>1.6</v>
      </c>
      <c r="Q5182" t="s">
        <v>23</v>
      </c>
    </row>
    <row r="5183" spans="1:17" x14ac:dyDescent="0.3">
      <c r="A5183" t="s">
        <v>10766</v>
      </c>
      <c r="B5183" s="1">
        <v>44303</v>
      </c>
      <c r="C5183" t="s">
        <v>10767</v>
      </c>
      <c r="E5183" t="s">
        <v>57</v>
      </c>
      <c r="F5183">
        <v>9</v>
      </c>
      <c r="G5183">
        <v>7</v>
      </c>
      <c r="H5183">
        <v>911.89</v>
      </c>
      <c r="I5183">
        <v>1021.3168000000001</v>
      </c>
      <c r="J5183">
        <f t="shared" si="80"/>
        <v>7149.2175999999999</v>
      </c>
      <c r="K5183" t="s">
        <v>47</v>
      </c>
      <c r="L5183" t="s">
        <v>35</v>
      </c>
      <c r="M5183" t="s">
        <v>29</v>
      </c>
      <c r="N5183" t="s">
        <v>89</v>
      </c>
      <c r="O5183">
        <v>44.73</v>
      </c>
      <c r="P5183">
        <v>1.6</v>
      </c>
      <c r="Q5183" t="s">
        <v>23</v>
      </c>
    </row>
    <row r="5184" spans="1:17" x14ac:dyDescent="0.3">
      <c r="A5184" t="s">
        <v>10768</v>
      </c>
      <c r="B5184" s="1">
        <v>44222</v>
      </c>
      <c r="C5184" t="s">
        <v>10769</v>
      </c>
      <c r="D5184" t="s">
        <v>65</v>
      </c>
      <c r="E5184" t="s">
        <v>82</v>
      </c>
      <c r="F5184">
        <v>6</v>
      </c>
      <c r="G5184">
        <v>5</v>
      </c>
      <c r="H5184">
        <v>852.48</v>
      </c>
      <c r="I5184">
        <v>929.20320000000004</v>
      </c>
      <c r="J5184">
        <f t="shared" si="80"/>
        <v>4646.0160000000005</v>
      </c>
      <c r="K5184" t="s">
        <v>47</v>
      </c>
      <c r="L5184" t="s">
        <v>35</v>
      </c>
      <c r="M5184" t="s">
        <v>71</v>
      </c>
      <c r="O5184">
        <v>0.06</v>
      </c>
      <c r="P5184">
        <v>3.2</v>
      </c>
      <c r="Q5184" t="s">
        <v>23</v>
      </c>
    </row>
    <row r="5185" spans="1:17" x14ac:dyDescent="0.3">
      <c r="A5185" t="s">
        <v>10770</v>
      </c>
      <c r="B5185" s="1">
        <v>44440</v>
      </c>
      <c r="C5185" t="s">
        <v>10771</v>
      </c>
      <c r="D5185" t="s">
        <v>130</v>
      </c>
      <c r="E5185" t="s">
        <v>78</v>
      </c>
      <c r="F5185">
        <v>15</v>
      </c>
      <c r="G5185">
        <v>12</v>
      </c>
      <c r="H5185">
        <v>846.57</v>
      </c>
      <c r="I5185">
        <v>897.3642000000001</v>
      </c>
      <c r="J5185">
        <f t="shared" si="80"/>
        <v>10768.370400000002</v>
      </c>
      <c r="K5185" t="s">
        <v>51</v>
      </c>
      <c r="L5185" t="s">
        <v>28</v>
      </c>
      <c r="M5185" t="s">
        <v>36</v>
      </c>
      <c r="N5185" t="s">
        <v>30</v>
      </c>
      <c r="O5185">
        <v>0.38</v>
      </c>
      <c r="P5185">
        <v>3.3</v>
      </c>
      <c r="Q5185" t="s">
        <v>23</v>
      </c>
    </row>
    <row r="5186" spans="1:17" x14ac:dyDescent="0.3">
      <c r="A5186" t="s">
        <v>10772</v>
      </c>
      <c r="B5186" s="1">
        <v>45110</v>
      </c>
      <c r="C5186" t="s">
        <v>10773</v>
      </c>
      <c r="D5186" t="s">
        <v>77</v>
      </c>
      <c r="E5186" t="s">
        <v>82</v>
      </c>
      <c r="F5186">
        <v>4</v>
      </c>
      <c r="G5186">
        <v>4</v>
      </c>
      <c r="H5186">
        <v>231.82</v>
      </c>
      <c r="I5186">
        <v>259.63839999999999</v>
      </c>
      <c r="J5186">
        <f t="shared" si="80"/>
        <v>1038.5536</v>
      </c>
      <c r="K5186" t="s">
        <v>20</v>
      </c>
      <c r="L5186" t="s">
        <v>10774</v>
      </c>
      <c r="M5186" t="s">
        <v>36</v>
      </c>
      <c r="N5186" t="s">
        <v>89</v>
      </c>
      <c r="O5186">
        <v>11.02</v>
      </c>
      <c r="P5186">
        <v>2.8</v>
      </c>
      <c r="Q5186" t="s">
        <v>23</v>
      </c>
    </row>
    <row r="5187" spans="1:17" x14ac:dyDescent="0.3">
      <c r="A5187" t="s">
        <v>10775</v>
      </c>
      <c r="B5187" s="1">
        <v>44565</v>
      </c>
      <c r="C5187" t="s">
        <v>10776</v>
      </c>
      <c r="D5187" t="s">
        <v>56</v>
      </c>
      <c r="E5187" t="s">
        <v>26</v>
      </c>
      <c r="F5187">
        <v>8</v>
      </c>
      <c r="G5187">
        <v>7</v>
      </c>
      <c r="H5187">
        <v>1254.46</v>
      </c>
      <c r="I5187">
        <v>1379.9060000000002</v>
      </c>
      <c r="J5187">
        <f t="shared" ref="J5187:J5227" si="81">G5187*I5187</f>
        <v>9659.3420000000006</v>
      </c>
      <c r="K5187" t="s">
        <v>66</v>
      </c>
      <c r="L5187" t="s">
        <v>21</v>
      </c>
      <c r="M5187" t="s">
        <v>29</v>
      </c>
      <c r="N5187" t="s">
        <v>67</v>
      </c>
      <c r="O5187">
        <v>11.49</v>
      </c>
      <c r="P5187">
        <v>3.4</v>
      </c>
      <c r="Q5187" t="s">
        <v>23</v>
      </c>
    </row>
    <row r="5188" spans="1:17" x14ac:dyDescent="0.3">
      <c r="A5188" t="s">
        <v>10777</v>
      </c>
      <c r="B5188" s="1">
        <v>45487</v>
      </c>
      <c r="C5188" t="s">
        <v>10778</v>
      </c>
      <c r="D5188" t="s">
        <v>130</v>
      </c>
      <c r="E5188" t="s">
        <v>82</v>
      </c>
      <c r="F5188">
        <v>15</v>
      </c>
      <c r="G5188">
        <v>14</v>
      </c>
      <c r="H5188">
        <v>1430.44</v>
      </c>
      <c r="I5188">
        <v>1616.3971999999999</v>
      </c>
      <c r="J5188">
        <f t="shared" si="81"/>
        <v>22629.560799999999</v>
      </c>
      <c r="K5188" t="s">
        <v>27</v>
      </c>
      <c r="L5188" t="s">
        <v>35</v>
      </c>
      <c r="M5188" t="s">
        <v>36</v>
      </c>
      <c r="N5188" t="s">
        <v>53</v>
      </c>
      <c r="O5188">
        <v>26.51</v>
      </c>
      <c r="P5188">
        <v>2.2999999999999998</v>
      </c>
      <c r="Q5188" t="s">
        <v>23</v>
      </c>
    </row>
    <row r="5189" spans="1:17" x14ac:dyDescent="0.3">
      <c r="A5189" t="s">
        <v>10779</v>
      </c>
      <c r="B5189" s="1">
        <v>44769</v>
      </c>
      <c r="C5189" t="s">
        <v>10780</v>
      </c>
      <c r="E5189" t="s">
        <v>19</v>
      </c>
      <c r="F5189">
        <v>14</v>
      </c>
      <c r="G5189">
        <v>13</v>
      </c>
      <c r="H5189">
        <v>189.35</v>
      </c>
      <c r="I5189">
        <v>204.49800000000002</v>
      </c>
      <c r="J5189">
        <f t="shared" si="81"/>
        <v>2658.4740000000002</v>
      </c>
      <c r="K5189" t="s">
        <v>20</v>
      </c>
      <c r="L5189" t="s">
        <v>35</v>
      </c>
      <c r="M5189" t="s">
        <v>22</v>
      </c>
      <c r="N5189" t="s">
        <v>53</v>
      </c>
      <c r="O5189">
        <v>31.01</v>
      </c>
      <c r="P5189">
        <v>1.4</v>
      </c>
      <c r="Q5189" t="s">
        <v>15</v>
      </c>
    </row>
    <row r="5190" spans="1:17" x14ac:dyDescent="0.3">
      <c r="A5190" t="s">
        <v>10781</v>
      </c>
      <c r="B5190" s="1">
        <v>45459</v>
      </c>
      <c r="C5190" t="s">
        <v>10782</v>
      </c>
      <c r="D5190" t="s">
        <v>33</v>
      </c>
      <c r="E5190" t="s">
        <v>34</v>
      </c>
      <c r="F5190">
        <v>5</v>
      </c>
      <c r="G5190">
        <v>5</v>
      </c>
      <c r="H5190">
        <v>1496.27</v>
      </c>
      <c r="I5190">
        <v>1720.7104999999999</v>
      </c>
      <c r="J5190">
        <f t="shared" si="81"/>
        <v>8603.5524999999998</v>
      </c>
      <c r="K5190" t="s">
        <v>27</v>
      </c>
      <c r="L5190" t="s">
        <v>86</v>
      </c>
      <c r="M5190" t="s">
        <v>29</v>
      </c>
      <c r="N5190" t="s">
        <v>89</v>
      </c>
      <c r="O5190">
        <v>3.79</v>
      </c>
      <c r="P5190">
        <v>2.9</v>
      </c>
      <c r="Q5190" t="s">
        <v>23</v>
      </c>
    </row>
    <row r="5191" spans="1:17" x14ac:dyDescent="0.3">
      <c r="A5191" t="s">
        <v>10783</v>
      </c>
      <c r="B5191" s="1">
        <v>44121</v>
      </c>
      <c r="C5191" t="s">
        <v>7639</v>
      </c>
      <c r="D5191" t="s">
        <v>109</v>
      </c>
      <c r="E5191" t="s">
        <v>120</v>
      </c>
      <c r="F5191">
        <v>16</v>
      </c>
      <c r="G5191">
        <v>13</v>
      </c>
      <c r="H5191">
        <v>791.18</v>
      </c>
      <c r="I5191">
        <v>878.20979999999997</v>
      </c>
      <c r="J5191">
        <f t="shared" si="81"/>
        <v>11416.7274</v>
      </c>
      <c r="K5191" t="s">
        <v>27</v>
      </c>
      <c r="L5191" t="s">
        <v>21</v>
      </c>
      <c r="M5191" t="s">
        <v>71</v>
      </c>
      <c r="N5191" t="s">
        <v>37</v>
      </c>
      <c r="O5191">
        <v>3.79</v>
      </c>
      <c r="P5191">
        <v>2.1</v>
      </c>
      <c r="Q5191" t="s">
        <v>23</v>
      </c>
    </row>
    <row r="5192" spans="1:17" x14ac:dyDescent="0.3">
      <c r="A5192" t="s">
        <v>10784</v>
      </c>
      <c r="B5192" s="1">
        <v>43983</v>
      </c>
      <c r="C5192" t="s">
        <v>10785</v>
      </c>
      <c r="D5192" t="s">
        <v>45</v>
      </c>
      <c r="E5192" t="s">
        <v>110</v>
      </c>
      <c r="F5192">
        <v>19</v>
      </c>
      <c r="G5192">
        <v>15</v>
      </c>
      <c r="H5192">
        <v>1330.5</v>
      </c>
      <c r="I5192">
        <v>1423.635</v>
      </c>
      <c r="J5192">
        <f t="shared" si="81"/>
        <v>21354.525000000001</v>
      </c>
      <c r="L5192" t="s">
        <v>42</v>
      </c>
      <c r="M5192" t="s">
        <v>36</v>
      </c>
      <c r="N5192" t="s">
        <v>89</v>
      </c>
      <c r="O5192">
        <v>35.82</v>
      </c>
      <c r="P5192">
        <v>1.1000000000000001</v>
      </c>
      <c r="Q5192" t="s">
        <v>23</v>
      </c>
    </row>
    <row r="5193" spans="1:17" x14ac:dyDescent="0.3">
      <c r="A5193" t="s">
        <v>10786</v>
      </c>
      <c r="B5193" s="1">
        <v>44644</v>
      </c>
      <c r="C5193" t="s">
        <v>10787</v>
      </c>
      <c r="D5193" t="s">
        <v>40</v>
      </c>
      <c r="E5193" t="s">
        <v>26</v>
      </c>
      <c r="F5193">
        <v>19</v>
      </c>
      <c r="G5193">
        <v>18</v>
      </c>
      <c r="H5193">
        <v>314.23</v>
      </c>
      <c r="I5193">
        <v>333.08380000000005</v>
      </c>
      <c r="J5193">
        <f t="shared" si="81"/>
        <v>5995.5084000000006</v>
      </c>
      <c r="K5193" t="s">
        <v>51</v>
      </c>
      <c r="L5193" t="s">
        <v>86</v>
      </c>
      <c r="M5193" t="s">
        <v>36</v>
      </c>
      <c r="N5193" t="s">
        <v>53</v>
      </c>
      <c r="O5193">
        <v>29.63</v>
      </c>
      <c r="P5193">
        <v>3.7</v>
      </c>
      <c r="Q5193" t="s">
        <v>205</v>
      </c>
    </row>
    <row r="5194" spans="1:17" x14ac:dyDescent="0.3">
      <c r="A5194" t="s">
        <v>10788</v>
      </c>
      <c r="B5194" s="1">
        <v>45434</v>
      </c>
      <c r="C5194" t="s">
        <v>10789</v>
      </c>
      <c r="D5194" t="s">
        <v>130</v>
      </c>
      <c r="E5194" t="s">
        <v>19</v>
      </c>
      <c r="F5194">
        <v>4</v>
      </c>
      <c r="G5194">
        <v>4</v>
      </c>
      <c r="H5194">
        <v>1131.98</v>
      </c>
      <c r="I5194">
        <v>1267.8176000000001</v>
      </c>
      <c r="J5194">
        <f t="shared" si="81"/>
        <v>5071.2704000000003</v>
      </c>
      <c r="K5194" t="s">
        <v>27</v>
      </c>
      <c r="L5194" t="s">
        <v>21</v>
      </c>
      <c r="M5194" t="s">
        <v>36</v>
      </c>
      <c r="N5194" t="s">
        <v>53</v>
      </c>
      <c r="O5194">
        <v>25.57</v>
      </c>
      <c r="P5194">
        <v>3.6</v>
      </c>
      <c r="Q5194" t="s">
        <v>23</v>
      </c>
    </row>
    <row r="5195" spans="1:17" x14ac:dyDescent="0.3">
      <c r="A5195" t="s">
        <v>10790</v>
      </c>
      <c r="B5195" s="1">
        <v>44356</v>
      </c>
      <c r="C5195" t="s">
        <v>10791</v>
      </c>
      <c r="D5195" t="s">
        <v>40</v>
      </c>
      <c r="E5195" t="s">
        <v>57</v>
      </c>
      <c r="F5195">
        <v>15</v>
      </c>
      <c r="G5195">
        <v>13</v>
      </c>
      <c r="H5195">
        <v>1156.17</v>
      </c>
      <c r="I5195">
        <v>1248.6636000000001</v>
      </c>
      <c r="J5195">
        <f t="shared" si="81"/>
        <v>16232.626800000002</v>
      </c>
      <c r="K5195" t="s">
        <v>47</v>
      </c>
      <c r="L5195" t="s">
        <v>35</v>
      </c>
      <c r="M5195" t="s">
        <v>71</v>
      </c>
      <c r="N5195" t="s">
        <v>30</v>
      </c>
      <c r="O5195">
        <v>41.45</v>
      </c>
      <c r="P5195">
        <v>2.4</v>
      </c>
      <c r="Q5195" t="s">
        <v>23</v>
      </c>
    </row>
    <row r="5196" spans="1:17" x14ac:dyDescent="0.3">
      <c r="A5196" t="s">
        <v>10792</v>
      </c>
      <c r="B5196" s="1">
        <v>43871</v>
      </c>
      <c r="C5196" t="s">
        <v>10793</v>
      </c>
      <c r="D5196" t="s">
        <v>100</v>
      </c>
      <c r="E5196" t="s">
        <v>57</v>
      </c>
      <c r="F5196">
        <v>9</v>
      </c>
      <c r="G5196">
        <v>9</v>
      </c>
      <c r="H5196">
        <v>113.33</v>
      </c>
      <c r="I5196">
        <v>130.3295</v>
      </c>
      <c r="J5196">
        <f t="shared" si="81"/>
        <v>1172.9655</v>
      </c>
      <c r="K5196" t="s">
        <v>27</v>
      </c>
      <c r="L5196" t="s">
        <v>21</v>
      </c>
      <c r="M5196" t="s">
        <v>29</v>
      </c>
      <c r="N5196" t="s">
        <v>89</v>
      </c>
      <c r="O5196">
        <v>16.28</v>
      </c>
      <c r="P5196">
        <v>2.6</v>
      </c>
      <c r="Q5196" t="s">
        <v>23</v>
      </c>
    </row>
    <row r="5197" spans="1:17" x14ac:dyDescent="0.3">
      <c r="A5197" t="s">
        <v>10794</v>
      </c>
      <c r="B5197" s="1">
        <v>44876</v>
      </c>
      <c r="C5197" t="s">
        <v>10795</v>
      </c>
      <c r="D5197" t="s">
        <v>116</v>
      </c>
      <c r="E5197" t="s">
        <v>50</v>
      </c>
      <c r="F5197">
        <v>5</v>
      </c>
      <c r="G5197">
        <v>4</v>
      </c>
      <c r="H5197">
        <v>1109.71</v>
      </c>
      <c r="I5197">
        <v>1231.7781000000002</v>
      </c>
      <c r="J5197">
        <f t="shared" si="81"/>
        <v>4927.1124000000009</v>
      </c>
      <c r="K5197" t="s">
        <v>47</v>
      </c>
      <c r="L5197" t="s">
        <v>35</v>
      </c>
      <c r="M5197" t="s">
        <v>29</v>
      </c>
      <c r="N5197" t="s">
        <v>30</v>
      </c>
      <c r="O5197">
        <v>29.01</v>
      </c>
      <c r="P5197">
        <v>4.2</v>
      </c>
      <c r="Q5197" t="s">
        <v>23</v>
      </c>
    </row>
    <row r="5198" spans="1:17" x14ac:dyDescent="0.3">
      <c r="A5198" t="s">
        <v>10796</v>
      </c>
      <c r="B5198" s="1" t="s">
        <v>2362</v>
      </c>
      <c r="C5198" t="s">
        <v>8204</v>
      </c>
      <c r="D5198" t="s">
        <v>77</v>
      </c>
      <c r="E5198" t="s">
        <v>78</v>
      </c>
      <c r="F5198">
        <v>3</v>
      </c>
      <c r="G5198">
        <v>3</v>
      </c>
      <c r="H5198">
        <v>1248.4000000000001</v>
      </c>
      <c r="I5198">
        <v>1373.2400000000002</v>
      </c>
      <c r="J5198">
        <f t="shared" si="81"/>
        <v>4119.7200000000012</v>
      </c>
      <c r="K5198" t="s">
        <v>20</v>
      </c>
      <c r="L5198" t="s">
        <v>79</v>
      </c>
      <c r="M5198" t="s">
        <v>22</v>
      </c>
      <c r="N5198" t="s">
        <v>67</v>
      </c>
      <c r="O5198">
        <v>46.12</v>
      </c>
      <c r="P5198">
        <v>4.9000000000000004</v>
      </c>
      <c r="Q5198" t="s">
        <v>74</v>
      </c>
    </row>
    <row r="5199" spans="1:17" x14ac:dyDescent="0.3">
      <c r="A5199" t="s">
        <v>10797</v>
      </c>
      <c r="B5199" s="1">
        <v>44884</v>
      </c>
      <c r="C5199" t="s">
        <v>10798</v>
      </c>
      <c r="D5199" t="s">
        <v>1454</v>
      </c>
      <c r="E5199" t="s">
        <v>70</v>
      </c>
      <c r="F5199">
        <v>16</v>
      </c>
      <c r="G5199">
        <v>15</v>
      </c>
      <c r="H5199">
        <v>1480.4</v>
      </c>
      <c r="I5199">
        <v>1628.4400000000003</v>
      </c>
      <c r="J5199">
        <f t="shared" si="81"/>
        <v>24426.600000000006</v>
      </c>
      <c r="K5199" t="s">
        <v>20</v>
      </c>
      <c r="L5199" t="s">
        <v>35</v>
      </c>
      <c r="M5199" t="s">
        <v>29</v>
      </c>
      <c r="N5199" t="s">
        <v>67</v>
      </c>
      <c r="O5199">
        <v>23.57</v>
      </c>
      <c r="P5199">
        <v>2.2999999999999998</v>
      </c>
      <c r="Q5199" t="s">
        <v>23</v>
      </c>
    </row>
    <row r="5200" spans="1:17" x14ac:dyDescent="0.3">
      <c r="A5200" t="s">
        <v>10799</v>
      </c>
      <c r="B5200" s="1">
        <v>45504</v>
      </c>
      <c r="C5200" t="s">
        <v>10800</v>
      </c>
      <c r="D5200" t="s">
        <v>94</v>
      </c>
      <c r="E5200" t="s">
        <v>95</v>
      </c>
      <c r="F5200">
        <v>7</v>
      </c>
      <c r="G5200">
        <v>6</v>
      </c>
      <c r="H5200">
        <v>6</v>
      </c>
      <c r="I5200">
        <v>6.7200000000000006</v>
      </c>
      <c r="J5200">
        <f t="shared" si="81"/>
        <v>40.320000000000007</v>
      </c>
      <c r="K5200" t="s">
        <v>20</v>
      </c>
      <c r="L5200" t="s">
        <v>28</v>
      </c>
      <c r="M5200" t="s">
        <v>22</v>
      </c>
      <c r="N5200" t="s">
        <v>67</v>
      </c>
      <c r="O5200">
        <v>38.03</v>
      </c>
      <c r="P5200">
        <v>2.4</v>
      </c>
      <c r="Q5200" t="s">
        <v>23</v>
      </c>
    </row>
    <row r="5201" spans="1:17" x14ac:dyDescent="0.3">
      <c r="A5201" t="s">
        <v>10801</v>
      </c>
      <c r="B5201" s="1">
        <v>44618</v>
      </c>
      <c r="C5201" t="s">
        <v>10802</v>
      </c>
      <c r="D5201" t="s">
        <v>85</v>
      </c>
      <c r="E5201" t="s">
        <v>82</v>
      </c>
      <c r="F5201">
        <v>11</v>
      </c>
      <c r="G5201">
        <v>11</v>
      </c>
      <c r="H5201">
        <v>595.29</v>
      </c>
      <c r="I5201">
        <v>660.77190000000007</v>
      </c>
      <c r="J5201">
        <f t="shared" si="81"/>
        <v>7268.4909000000007</v>
      </c>
      <c r="K5201" t="s">
        <v>47</v>
      </c>
      <c r="L5201" t="s">
        <v>35</v>
      </c>
      <c r="M5201" t="s">
        <v>22</v>
      </c>
      <c r="N5201" t="s">
        <v>67</v>
      </c>
      <c r="O5201">
        <v>7.87</v>
      </c>
      <c r="P5201">
        <v>4.0999999999999996</v>
      </c>
      <c r="Q5201" t="s">
        <v>23</v>
      </c>
    </row>
    <row r="5202" spans="1:17" x14ac:dyDescent="0.3">
      <c r="A5202" t="s">
        <v>7448</v>
      </c>
      <c r="B5202" s="1">
        <v>43869</v>
      </c>
      <c r="C5202" t="s">
        <v>7449</v>
      </c>
      <c r="D5202" t="s">
        <v>33</v>
      </c>
      <c r="E5202" t="s">
        <v>70</v>
      </c>
      <c r="F5202">
        <v>14</v>
      </c>
      <c r="G5202">
        <v>11</v>
      </c>
      <c r="H5202">
        <v>957.21</v>
      </c>
      <c r="I5202">
        <v>1014.6426000000001</v>
      </c>
      <c r="J5202">
        <f t="shared" si="81"/>
        <v>11161.068600000002</v>
      </c>
      <c r="K5202" t="s">
        <v>66</v>
      </c>
      <c r="L5202" t="s">
        <v>123</v>
      </c>
      <c r="M5202" t="s">
        <v>36</v>
      </c>
      <c r="N5202" t="s">
        <v>89</v>
      </c>
      <c r="O5202">
        <v>12.55</v>
      </c>
      <c r="P5202">
        <v>1.4</v>
      </c>
      <c r="Q5202" t="s">
        <v>23</v>
      </c>
    </row>
    <row r="5203" spans="1:17" x14ac:dyDescent="0.3">
      <c r="A5203" t="s">
        <v>6503</v>
      </c>
      <c r="B5203" s="1">
        <v>44020</v>
      </c>
      <c r="C5203" t="s">
        <v>6504</v>
      </c>
      <c r="D5203" t="s">
        <v>94</v>
      </c>
      <c r="E5203" t="s">
        <v>117</v>
      </c>
      <c r="F5203">
        <v>15</v>
      </c>
      <c r="G5203">
        <v>13</v>
      </c>
      <c r="H5203">
        <v>815.23</v>
      </c>
      <c r="I5203">
        <v>896.75300000000004</v>
      </c>
      <c r="J5203">
        <f t="shared" si="81"/>
        <v>11657.789000000001</v>
      </c>
      <c r="K5203" t="s">
        <v>51</v>
      </c>
      <c r="L5203" t="s">
        <v>21</v>
      </c>
      <c r="M5203" t="s">
        <v>22</v>
      </c>
      <c r="N5203" t="s">
        <v>67</v>
      </c>
      <c r="O5203">
        <v>45.68</v>
      </c>
      <c r="P5203">
        <v>1.8</v>
      </c>
      <c r="Q5203" t="s">
        <v>23</v>
      </c>
    </row>
    <row r="5204" spans="1:17" x14ac:dyDescent="0.3">
      <c r="A5204" t="s">
        <v>7322</v>
      </c>
      <c r="B5204" s="1">
        <v>44976</v>
      </c>
      <c r="C5204" t="s">
        <v>7323</v>
      </c>
      <c r="D5204" t="s">
        <v>130</v>
      </c>
      <c r="E5204" t="s">
        <v>19</v>
      </c>
      <c r="F5204">
        <v>18</v>
      </c>
      <c r="G5204">
        <v>14</v>
      </c>
      <c r="H5204">
        <v>572.15</v>
      </c>
      <c r="I5204">
        <v>623.64350000000002</v>
      </c>
      <c r="J5204">
        <f t="shared" si="81"/>
        <v>8731.009</v>
      </c>
      <c r="K5204" t="s">
        <v>47</v>
      </c>
      <c r="L5204" t="s">
        <v>28</v>
      </c>
      <c r="M5204" t="s">
        <v>22</v>
      </c>
      <c r="N5204" t="s">
        <v>89</v>
      </c>
      <c r="O5204">
        <v>20.39</v>
      </c>
      <c r="P5204">
        <v>2.9</v>
      </c>
      <c r="Q5204" t="s">
        <v>23</v>
      </c>
    </row>
    <row r="5205" spans="1:17" x14ac:dyDescent="0.3">
      <c r="A5205" t="s">
        <v>1681</v>
      </c>
      <c r="B5205" s="1">
        <v>44605</v>
      </c>
      <c r="C5205" t="s">
        <v>1682</v>
      </c>
      <c r="D5205" t="s">
        <v>33</v>
      </c>
      <c r="E5205" t="s">
        <v>70</v>
      </c>
      <c r="F5205">
        <v>9</v>
      </c>
      <c r="G5205">
        <v>7</v>
      </c>
      <c r="H5205">
        <v>1096.3599999999999</v>
      </c>
      <c r="I5205">
        <v>1216.9595999999999</v>
      </c>
      <c r="J5205">
        <f t="shared" si="81"/>
        <v>8518.7171999999991</v>
      </c>
      <c r="K5205" t="s">
        <v>47</v>
      </c>
      <c r="L5205" t="s">
        <v>28</v>
      </c>
      <c r="M5205" t="s">
        <v>71</v>
      </c>
      <c r="N5205" t="s">
        <v>89</v>
      </c>
      <c r="O5205">
        <v>34.880000000000003</v>
      </c>
      <c r="P5205">
        <v>2.4</v>
      </c>
      <c r="Q5205" t="s">
        <v>23</v>
      </c>
    </row>
    <row r="5206" spans="1:17" x14ac:dyDescent="0.3">
      <c r="A5206" t="s">
        <v>3840</v>
      </c>
      <c r="B5206" s="1">
        <v>44038</v>
      </c>
      <c r="C5206" t="s">
        <v>3841</v>
      </c>
      <c r="D5206" t="s">
        <v>141</v>
      </c>
      <c r="E5206" t="s">
        <v>50</v>
      </c>
      <c r="F5206">
        <v>15</v>
      </c>
      <c r="G5206">
        <v>13</v>
      </c>
      <c r="H5206">
        <v>472.28</v>
      </c>
      <c r="I5206">
        <v>495.89400000000001</v>
      </c>
      <c r="J5206">
        <f t="shared" si="81"/>
        <v>6446.6220000000003</v>
      </c>
      <c r="K5206" t="s">
        <v>27</v>
      </c>
      <c r="L5206" t="s">
        <v>35</v>
      </c>
      <c r="M5206" t="s">
        <v>22</v>
      </c>
      <c r="N5206" t="s">
        <v>30</v>
      </c>
      <c r="O5206">
        <v>11.32</v>
      </c>
      <c r="P5206">
        <v>3.8</v>
      </c>
      <c r="Q5206" t="s">
        <v>23</v>
      </c>
    </row>
    <row r="5207" spans="1:17" x14ac:dyDescent="0.3">
      <c r="A5207" t="s">
        <v>3326</v>
      </c>
      <c r="B5207" s="1">
        <v>44601</v>
      </c>
      <c r="C5207" t="s">
        <v>3327</v>
      </c>
      <c r="D5207" t="s">
        <v>45</v>
      </c>
      <c r="E5207" t="s">
        <v>120</v>
      </c>
      <c r="F5207">
        <v>8</v>
      </c>
      <c r="G5207">
        <v>7</v>
      </c>
      <c r="H5207">
        <v>12</v>
      </c>
      <c r="I5207">
        <v>12.84</v>
      </c>
      <c r="J5207">
        <f t="shared" si="81"/>
        <v>89.88</v>
      </c>
      <c r="K5207" t="s">
        <v>66</v>
      </c>
      <c r="L5207" t="s">
        <v>21</v>
      </c>
      <c r="M5207" t="s">
        <v>22</v>
      </c>
      <c r="O5207">
        <v>46.37</v>
      </c>
      <c r="P5207">
        <v>1</v>
      </c>
      <c r="Q5207" t="s">
        <v>23</v>
      </c>
    </row>
    <row r="5208" spans="1:17" x14ac:dyDescent="0.3">
      <c r="A5208" t="s">
        <v>7739</v>
      </c>
      <c r="B5208" s="1">
        <v>43993</v>
      </c>
      <c r="C5208" t="s">
        <v>7740</v>
      </c>
      <c r="D5208" t="s">
        <v>133</v>
      </c>
      <c r="E5208" t="s">
        <v>117</v>
      </c>
      <c r="F5208">
        <v>8</v>
      </c>
      <c r="G5208">
        <v>8</v>
      </c>
      <c r="H5208">
        <v>1017.15</v>
      </c>
      <c r="I5208">
        <v>1159.5510000000002</v>
      </c>
      <c r="J5208">
        <f t="shared" si="81"/>
        <v>9276.4080000000013</v>
      </c>
      <c r="K5208" t="s">
        <v>7741</v>
      </c>
      <c r="L5208" t="s">
        <v>79</v>
      </c>
      <c r="M5208" t="s">
        <v>71</v>
      </c>
      <c r="N5208" t="s">
        <v>30</v>
      </c>
      <c r="O5208">
        <v>24.58</v>
      </c>
      <c r="P5208">
        <v>2.8</v>
      </c>
      <c r="Q5208" t="s">
        <v>23</v>
      </c>
    </row>
    <row r="5209" spans="1:17" x14ac:dyDescent="0.3">
      <c r="A5209" t="s">
        <v>4820</v>
      </c>
      <c r="B5209" s="1">
        <v>44644</v>
      </c>
      <c r="C5209" t="s">
        <v>4821</v>
      </c>
      <c r="D5209" t="s">
        <v>109</v>
      </c>
      <c r="E5209" t="s">
        <v>110</v>
      </c>
      <c r="F5209">
        <v>2</v>
      </c>
      <c r="G5209">
        <v>2</v>
      </c>
      <c r="H5209">
        <v>910.67</v>
      </c>
      <c r="I5209">
        <v>992.63030000000003</v>
      </c>
      <c r="J5209">
        <f t="shared" si="81"/>
        <v>1985.2606000000001</v>
      </c>
      <c r="K5209" t="s">
        <v>27</v>
      </c>
      <c r="L5209" t="s">
        <v>123</v>
      </c>
      <c r="M5209" t="s">
        <v>36</v>
      </c>
      <c r="N5209" t="s">
        <v>67</v>
      </c>
      <c r="O5209">
        <v>23.1</v>
      </c>
      <c r="P5209">
        <v>4.2</v>
      </c>
      <c r="Q5209" t="s">
        <v>23</v>
      </c>
    </row>
    <row r="5210" spans="1:17" x14ac:dyDescent="0.3">
      <c r="A5210" t="s">
        <v>4617</v>
      </c>
      <c r="B5210" s="1">
        <v>44511</v>
      </c>
      <c r="C5210" t="s">
        <v>4618</v>
      </c>
      <c r="D5210" t="s">
        <v>65</v>
      </c>
      <c r="E5210" t="s">
        <v>19</v>
      </c>
      <c r="F5210">
        <v>13</v>
      </c>
      <c r="G5210">
        <v>12</v>
      </c>
      <c r="H5210">
        <v>1381.64</v>
      </c>
      <c r="I5210">
        <v>1492.1712000000002</v>
      </c>
      <c r="J5210">
        <f t="shared" si="81"/>
        <v>17906.054400000001</v>
      </c>
      <c r="K5210" t="s">
        <v>27</v>
      </c>
      <c r="L5210" t="s">
        <v>21</v>
      </c>
      <c r="M5210" t="s">
        <v>22</v>
      </c>
      <c r="N5210" t="s">
        <v>53</v>
      </c>
      <c r="O5210">
        <v>5.04</v>
      </c>
      <c r="P5210">
        <v>1.8</v>
      </c>
      <c r="Q5210" t="s">
        <v>23</v>
      </c>
    </row>
    <row r="5211" spans="1:17" x14ac:dyDescent="0.3">
      <c r="A5211" t="s">
        <v>2143</v>
      </c>
      <c r="B5211" s="1">
        <v>43887</v>
      </c>
      <c r="C5211" t="s">
        <v>2144</v>
      </c>
      <c r="D5211" t="s">
        <v>61</v>
      </c>
      <c r="E5211" t="s">
        <v>70</v>
      </c>
      <c r="F5211">
        <v>9</v>
      </c>
      <c r="G5211">
        <v>7</v>
      </c>
      <c r="H5211">
        <v>1080.26</v>
      </c>
      <c r="I5211">
        <v>1231.4964000000002</v>
      </c>
      <c r="J5211">
        <f t="shared" si="81"/>
        <v>8620.4748000000018</v>
      </c>
      <c r="K5211" t="s">
        <v>66</v>
      </c>
      <c r="L5211" t="s">
        <v>42</v>
      </c>
      <c r="M5211" t="s">
        <v>29</v>
      </c>
      <c r="N5211" t="s">
        <v>67</v>
      </c>
      <c r="O5211">
        <v>29.41</v>
      </c>
      <c r="P5211">
        <v>3.7</v>
      </c>
      <c r="Q5211" t="s">
        <v>23</v>
      </c>
    </row>
    <row r="5212" spans="1:17" x14ac:dyDescent="0.3">
      <c r="A5212" t="s">
        <v>3292</v>
      </c>
      <c r="B5212" s="1">
        <v>44343</v>
      </c>
      <c r="C5212" t="s">
        <v>3293</v>
      </c>
      <c r="D5212" t="s">
        <v>141</v>
      </c>
      <c r="E5212" t="s">
        <v>50</v>
      </c>
      <c r="F5212">
        <v>16</v>
      </c>
      <c r="G5212">
        <v>14</v>
      </c>
      <c r="H5212">
        <v>927.71</v>
      </c>
      <c r="I5212">
        <v>974.09550000000013</v>
      </c>
      <c r="J5212">
        <f t="shared" si="81"/>
        <v>13637.337000000001</v>
      </c>
      <c r="K5212" t="s">
        <v>51</v>
      </c>
      <c r="L5212" t="s">
        <v>86</v>
      </c>
      <c r="M5212" t="s">
        <v>71</v>
      </c>
      <c r="N5212" t="s">
        <v>53</v>
      </c>
      <c r="O5212">
        <v>36.229999999999997</v>
      </c>
      <c r="P5212">
        <v>2.5</v>
      </c>
      <c r="Q5212" t="s">
        <v>23</v>
      </c>
    </row>
    <row r="5213" spans="1:17" x14ac:dyDescent="0.3">
      <c r="A5213" t="s">
        <v>10390</v>
      </c>
      <c r="B5213" s="1">
        <v>44098</v>
      </c>
      <c r="C5213" t="s">
        <v>10391</v>
      </c>
      <c r="D5213" t="s">
        <v>94</v>
      </c>
      <c r="E5213" t="s">
        <v>95</v>
      </c>
      <c r="F5213">
        <v>20</v>
      </c>
      <c r="G5213">
        <v>19</v>
      </c>
      <c r="H5213">
        <v>1396.87</v>
      </c>
      <c r="I5213">
        <v>1592.4318000000001</v>
      </c>
      <c r="J5213">
        <f t="shared" si="81"/>
        <v>30256.2042</v>
      </c>
      <c r="K5213" t="s">
        <v>51</v>
      </c>
      <c r="L5213" t="s">
        <v>42</v>
      </c>
      <c r="M5213" t="s">
        <v>29</v>
      </c>
      <c r="N5213" t="s">
        <v>53</v>
      </c>
      <c r="O5213">
        <v>42.84</v>
      </c>
      <c r="P5213">
        <v>0</v>
      </c>
      <c r="Q5213" t="s">
        <v>23</v>
      </c>
    </row>
    <row r="5214" spans="1:17" x14ac:dyDescent="0.3">
      <c r="A5214" t="s">
        <v>10273</v>
      </c>
      <c r="B5214" s="1">
        <v>45162</v>
      </c>
      <c r="C5214" t="s">
        <v>10274</v>
      </c>
      <c r="D5214" t="s">
        <v>100</v>
      </c>
      <c r="E5214" t="s">
        <v>57</v>
      </c>
      <c r="F5214">
        <v>4</v>
      </c>
      <c r="G5214">
        <v>4</v>
      </c>
      <c r="H5214">
        <v>1108.6099999999999</v>
      </c>
      <c r="I5214">
        <v>1252.7292999999997</v>
      </c>
      <c r="J5214">
        <f t="shared" si="81"/>
        <v>5010.917199999999</v>
      </c>
      <c r="K5214" t="s">
        <v>10275</v>
      </c>
      <c r="L5214" t="s">
        <v>79</v>
      </c>
      <c r="M5214" t="s">
        <v>36</v>
      </c>
      <c r="N5214" t="s">
        <v>37</v>
      </c>
      <c r="O5214">
        <v>10.85</v>
      </c>
      <c r="P5214">
        <v>3.4</v>
      </c>
      <c r="Q5214" t="s">
        <v>23</v>
      </c>
    </row>
    <row r="5215" spans="1:17" x14ac:dyDescent="0.3">
      <c r="A5215" t="s">
        <v>3794</v>
      </c>
      <c r="B5215" s="1">
        <v>44605</v>
      </c>
      <c r="C5215" t="s">
        <v>3795</v>
      </c>
      <c r="D5215" t="s">
        <v>100</v>
      </c>
      <c r="E5215" t="s">
        <v>41</v>
      </c>
      <c r="F5215">
        <v>2</v>
      </c>
      <c r="G5215">
        <v>2</v>
      </c>
      <c r="H5215">
        <v>460.27</v>
      </c>
      <c r="I5215">
        <v>510.89970000000005</v>
      </c>
      <c r="J5215">
        <f t="shared" si="81"/>
        <v>1021.7994000000001</v>
      </c>
      <c r="K5215" t="s">
        <v>66</v>
      </c>
      <c r="L5215" t="s">
        <v>123</v>
      </c>
      <c r="M5215" t="s">
        <v>36</v>
      </c>
      <c r="N5215" t="s">
        <v>37</v>
      </c>
      <c r="O5215">
        <v>8.31</v>
      </c>
      <c r="P5215">
        <v>1.7</v>
      </c>
      <c r="Q5215" t="s">
        <v>23</v>
      </c>
    </row>
    <row r="5216" spans="1:17" x14ac:dyDescent="0.3">
      <c r="A5216" t="s">
        <v>6220</v>
      </c>
      <c r="B5216" s="1">
        <v>44852</v>
      </c>
      <c r="C5216" t="s">
        <v>6221</v>
      </c>
      <c r="D5216" t="s">
        <v>100</v>
      </c>
      <c r="E5216" t="s">
        <v>41</v>
      </c>
      <c r="F5216">
        <v>1</v>
      </c>
      <c r="G5216">
        <v>1</v>
      </c>
      <c r="H5216">
        <v>950.68</v>
      </c>
      <c r="I5216">
        <v>1055.2547999999999</v>
      </c>
      <c r="J5216">
        <f t="shared" si="81"/>
        <v>1055.2547999999999</v>
      </c>
      <c r="K5216" t="s">
        <v>27</v>
      </c>
      <c r="L5216" t="s">
        <v>123</v>
      </c>
      <c r="M5216" t="s">
        <v>22</v>
      </c>
      <c r="N5216" t="s">
        <v>67</v>
      </c>
      <c r="O5216">
        <v>19.97</v>
      </c>
      <c r="P5216">
        <v>3.4</v>
      </c>
      <c r="Q5216" t="s">
        <v>74</v>
      </c>
    </row>
    <row r="5217" spans="1:17" x14ac:dyDescent="0.3">
      <c r="A5217" t="s">
        <v>7945</v>
      </c>
      <c r="B5217" s="1">
        <v>45049</v>
      </c>
      <c r="C5217" t="s">
        <v>7946</v>
      </c>
      <c r="D5217" t="s">
        <v>40</v>
      </c>
      <c r="E5217" t="s">
        <v>41</v>
      </c>
      <c r="F5217">
        <v>15</v>
      </c>
      <c r="G5217">
        <v>15</v>
      </c>
      <c r="H5217">
        <v>1251.73</v>
      </c>
      <c r="I5217">
        <v>1439.4894999999999</v>
      </c>
      <c r="J5217">
        <f t="shared" si="81"/>
        <v>21592.342499999999</v>
      </c>
      <c r="K5217" t="s">
        <v>51</v>
      </c>
      <c r="L5217" t="s">
        <v>123</v>
      </c>
      <c r="M5217" t="s">
        <v>71</v>
      </c>
      <c r="N5217" t="s">
        <v>30</v>
      </c>
      <c r="O5217">
        <v>-5</v>
      </c>
      <c r="P5217">
        <v>3.8</v>
      </c>
      <c r="Q5217" t="s">
        <v>23</v>
      </c>
    </row>
    <row r="5218" spans="1:17" x14ac:dyDescent="0.3">
      <c r="A5218" t="s">
        <v>3056</v>
      </c>
      <c r="B5218" s="1">
        <v>44302</v>
      </c>
      <c r="C5218" t="s">
        <v>3057</v>
      </c>
      <c r="D5218" t="s">
        <v>33</v>
      </c>
      <c r="E5218" t="s">
        <v>70</v>
      </c>
      <c r="F5218">
        <v>2</v>
      </c>
      <c r="G5218">
        <v>2</v>
      </c>
      <c r="H5218">
        <v>990.71</v>
      </c>
      <c r="I5218">
        <v>1139.3164999999999</v>
      </c>
      <c r="J5218">
        <f t="shared" si="81"/>
        <v>2278.6329999999998</v>
      </c>
      <c r="K5218" t="s">
        <v>66</v>
      </c>
      <c r="L5218" t="s">
        <v>42</v>
      </c>
      <c r="M5218" t="s">
        <v>29</v>
      </c>
      <c r="N5218" t="s">
        <v>37</v>
      </c>
      <c r="O5218">
        <v>30.41</v>
      </c>
      <c r="P5218">
        <v>2.4</v>
      </c>
      <c r="Q5218" t="s">
        <v>23</v>
      </c>
    </row>
    <row r="5219" spans="1:17" x14ac:dyDescent="0.3">
      <c r="A5219" t="s">
        <v>9494</v>
      </c>
      <c r="B5219" s="1">
        <v>45456</v>
      </c>
      <c r="C5219" t="s">
        <v>9495</v>
      </c>
      <c r="D5219" t="s">
        <v>65</v>
      </c>
      <c r="E5219" t="s">
        <v>78</v>
      </c>
      <c r="F5219">
        <v>18</v>
      </c>
      <c r="G5219">
        <v>18</v>
      </c>
      <c r="H5219">
        <v>1413.29</v>
      </c>
      <c r="I5219">
        <v>1512.2203</v>
      </c>
      <c r="J5219">
        <f t="shared" si="81"/>
        <v>27219.965400000001</v>
      </c>
      <c r="K5219" t="s">
        <v>27</v>
      </c>
      <c r="L5219" t="s">
        <v>86</v>
      </c>
      <c r="M5219" t="s">
        <v>29</v>
      </c>
      <c r="N5219" t="s">
        <v>53</v>
      </c>
      <c r="O5219">
        <v>41.23</v>
      </c>
      <c r="P5219">
        <v>3.8</v>
      </c>
      <c r="Q5219" t="s">
        <v>23</v>
      </c>
    </row>
    <row r="5220" spans="1:17" x14ac:dyDescent="0.3">
      <c r="A5220" t="s">
        <v>4243</v>
      </c>
      <c r="B5220" s="1">
        <v>45077</v>
      </c>
      <c r="C5220" t="s">
        <v>4244</v>
      </c>
      <c r="D5220" t="s">
        <v>40</v>
      </c>
      <c r="E5220" t="s">
        <v>41</v>
      </c>
      <c r="F5220">
        <v>3</v>
      </c>
      <c r="G5220">
        <v>2</v>
      </c>
      <c r="H5220">
        <v>1377.01</v>
      </c>
      <c r="I5220">
        <v>1514.711</v>
      </c>
      <c r="J5220">
        <f t="shared" si="81"/>
        <v>3029.422</v>
      </c>
      <c r="K5220" t="s">
        <v>20</v>
      </c>
      <c r="L5220" t="s">
        <v>123</v>
      </c>
      <c r="M5220" t="s">
        <v>29</v>
      </c>
      <c r="N5220" t="s">
        <v>37</v>
      </c>
      <c r="O5220">
        <v>32.340000000000003</v>
      </c>
      <c r="P5220">
        <v>1.7</v>
      </c>
      <c r="Q5220" t="s">
        <v>15</v>
      </c>
    </row>
    <row r="5221" spans="1:17" x14ac:dyDescent="0.3">
      <c r="A5221" t="s">
        <v>10576</v>
      </c>
      <c r="B5221" s="1">
        <v>45326</v>
      </c>
      <c r="C5221" t="s">
        <v>10577</v>
      </c>
      <c r="D5221" t="s">
        <v>33</v>
      </c>
      <c r="E5221" t="s">
        <v>34</v>
      </c>
      <c r="F5221">
        <v>3</v>
      </c>
      <c r="G5221">
        <v>2</v>
      </c>
      <c r="H5221">
        <v>1390.66</v>
      </c>
      <c r="I5221">
        <v>1474.0996000000002</v>
      </c>
      <c r="J5221">
        <f t="shared" si="81"/>
        <v>2948.1992000000005</v>
      </c>
      <c r="K5221" t="s">
        <v>20</v>
      </c>
      <c r="L5221" t="s">
        <v>42</v>
      </c>
      <c r="M5221" t="s">
        <v>29</v>
      </c>
      <c r="N5221" t="s">
        <v>67</v>
      </c>
      <c r="O5221">
        <v>0.73</v>
      </c>
      <c r="P5221">
        <v>4.3</v>
      </c>
      <c r="Q5221" t="s">
        <v>23</v>
      </c>
    </row>
    <row r="5222" spans="1:17" x14ac:dyDescent="0.3">
      <c r="A5222" t="s">
        <v>984</v>
      </c>
      <c r="B5222" s="1">
        <v>45504</v>
      </c>
      <c r="C5222" t="s">
        <v>985</v>
      </c>
      <c r="D5222" t="s">
        <v>56</v>
      </c>
      <c r="E5222" t="s">
        <v>57</v>
      </c>
      <c r="F5222">
        <v>18</v>
      </c>
      <c r="G5222">
        <v>14</v>
      </c>
      <c r="H5222">
        <v>267.39</v>
      </c>
      <c r="I5222">
        <v>291.45510000000002</v>
      </c>
      <c r="J5222">
        <f t="shared" si="81"/>
        <v>4080.3714</v>
      </c>
      <c r="K5222" t="s">
        <v>20</v>
      </c>
      <c r="L5222" t="s">
        <v>79</v>
      </c>
      <c r="M5222" t="s">
        <v>22</v>
      </c>
      <c r="N5222" t="s">
        <v>37</v>
      </c>
      <c r="O5222">
        <v>10.029999999999999</v>
      </c>
      <c r="P5222">
        <v>1.6</v>
      </c>
      <c r="Q5222" t="s">
        <v>23</v>
      </c>
    </row>
    <row r="5223" spans="1:17" x14ac:dyDescent="0.3">
      <c r="A5223" t="s">
        <v>8507</v>
      </c>
      <c r="B5223" s="1">
        <v>45655</v>
      </c>
      <c r="C5223" t="s">
        <v>5374</v>
      </c>
      <c r="D5223" t="s">
        <v>141</v>
      </c>
      <c r="E5223" t="s">
        <v>117</v>
      </c>
      <c r="F5223">
        <v>12</v>
      </c>
      <c r="G5223">
        <v>11</v>
      </c>
      <c r="H5223">
        <v>325.77999999999997</v>
      </c>
      <c r="I5223">
        <v>348.58459999999997</v>
      </c>
      <c r="J5223">
        <f t="shared" si="81"/>
        <v>3834.4305999999997</v>
      </c>
      <c r="K5223" t="s">
        <v>47</v>
      </c>
      <c r="L5223" t="s">
        <v>35</v>
      </c>
      <c r="M5223" t="s">
        <v>22</v>
      </c>
      <c r="N5223" t="s">
        <v>53</v>
      </c>
      <c r="O5223">
        <v>17.18</v>
      </c>
      <c r="P5223">
        <v>1.5</v>
      </c>
      <c r="Q5223" t="s">
        <v>23</v>
      </c>
    </row>
    <row r="5224" spans="1:17" x14ac:dyDescent="0.3">
      <c r="A5224" t="s">
        <v>9643</v>
      </c>
      <c r="B5224" s="1">
        <v>44633</v>
      </c>
      <c r="C5224" t="s">
        <v>8504</v>
      </c>
      <c r="D5224" t="s">
        <v>33</v>
      </c>
      <c r="E5224" t="s">
        <v>34</v>
      </c>
      <c r="F5224">
        <v>15</v>
      </c>
      <c r="G5224">
        <v>12</v>
      </c>
      <c r="H5224">
        <v>615.9</v>
      </c>
      <c r="I5224">
        <v>702.12600000000009</v>
      </c>
      <c r="J5224">
        <f t="shared" si="81"/>
        <v>8425.5120000000006</v>
      </c>
      <c r="K5224" t="s">
        <v>27</v>
      </c>
      <c r="L5224" t="s">
        <v>28</v>
      </c>
      <c r="M5224" t="s">
        <v>29</v>
      </c>
      <c r="N5224" t="s">
        <v>89</v>
      </c>
      <c r="O5224">
        <v>31.92</v>
      </c>
      <c r="P5224">
        <v>2.1</v>
      </c>
      <c r="Q5224" t="s">
        <v>23</v>
      </c>
    </row>
    <row r="5225" spans="1:17" x14ac:dyDescent="0.3">
      <c r="A5225" t="s">
        <v>1422</v>
      </c>
      <c r="B5225" s="1">
        <v>44341</v>
      </c>
      <c r="C5225" t="s">
        <v>1423</v>
      </c>
      <c r="D5225" t="s">
        <v>65</v>
      </c>
      <c r="E5225" t="s">
        <v>82</v>
      </c>
      <c r="F5225">
        <v>1</v>
      </c>
      <c r="G5225">
        <v>1</v>
      </c>
      <c r="H5225">
        <v>1255.49</v>
      </c>
      <c r="I5225">
        <v>1368.4841000000001</v>
      </c>
      <c r="J5225">
        <f t="shared" si="81"/>
        <v>1368.4841000000001</v>
      </c>
      <c r="K5225" t="s">
        <v>51</v>
      </c>
      <c r="L5225" t="s">
        <v>21</v>
      </c>
      <c r="M5225" t="s">
        <v>29</v>
      </c>
      <c r="N5225" t="s">
        <v>67</v>
      </c>
      <c r="O5225">
        <v>15.5</v>
      </c>
      <c r="P5225">
        <v>2.9</v>
      </c>
      <c r="Q5225" t="s">
        <v>23</v>
      </c>
    </row>
    <row r="5226" spans="1:17" x14ac:dyDescent="0.3">
      <c r="A5226" t="s">
        <v>2880</v>
      </c>
      <c r="B5226" s="1">
        <v>44035</v>
      </c>
      <c r="C5226" t="s">
        <v>2881</v>
      </c>
      <c r="D5226" t="s">
        <v>45</v>
      </c>
      <c r="E5226" t="s">
        <v>46</v>
      </c>
      <c r="F5226">
        <v>5</v>
      </c>
      <c r="G5226">
        <v>4</v>
      </c>
      <c r="H5226">
        <v>635.20000000000005</v>
      </c>
      <c r="I5226">
        <v>730.48</v>
      </c>
      <c r="J5226">
        <f t="shared" si="81"/>
        <v>2921.92</v>
      </c>
      <c r="K5226" t="s">
        <v>51</v>
      </c>
      <c r="L5226" t="s">
        <v>123</v>
      </c>
      <c r="M5226" t="s">
        <v>22</v>
      </c>
      <c r="N5226" t="s">
        <v>2882</v>
      </c>
      <c r="O5226">
        <v>26.44</v>
      </c>
      <c r="P5226">
        <v>5</v>
      </c>
      <c r="Q5226" t="s">
        <v>205</v>
      </c>
    </row>
    <row r="5227" spans="1:17" x14ac:dyDescent="0.3">
      <c r="A5227" t="s">
        <v>1258</v>
      </c>
      <c r="B5227" s="1">
        <v>44898</v>
      </c>
      <c r="C5227" t="s">
        <v>1259</v>
      </c>
      <c r="D5227" t="s">
        <v>109</v>
      </c>
      <c r="E5227" t="s">
        <v>46</v>
      </c>
      <c r="F5227">
        <v>16</v>
      </c>
      <c r="G5227">
        <v>16</v>
      </c>
      <c r="H5227">
        <v>500.62</v>
      </c>
      <c r="I5227">
        <v>525.65100000000007</v>
      </c>
      <c r="J5227">
        <f t="shared" si="81"/>
        <v>8410.4160000000011</v>
      </c>
      <c r="K5227" t="s">
        <v>47</v>
      </c>
      <c r="L5227" t="s">
        <v>1260</v>
      </c>
      <c r="M5227" t="s">
        <v>71</v>
      </c>
      <c r="N5227" t="s">
        <v>30</v>
      </c>
      <c r="O5227">
        <v>7.54</v>
      </c>
      <c r="P5227">
        <v>1.7</v>
      </c>
      <c r="Q522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099"/>
  <sheetViews>
    <sheetView workbookViewId="0">
      <selection activeCell="D4" sqref="D4"/>
    </sheetView>
  </sheetViews>
  <sheetFormatPr defaultRowHeight="14.4" x14ac:dyDescent="0.3"/>
  <cols>
    <col min="2" max="2" width="10.33203125" bestFit="1" customWidth="1"/>
  </cols>
  <sheetData>
    <row r="1" spans="1:22" x14ac:dyDescent="0.3">
      <c r="A1" t="s">
        <v>0</v>
      </c>
      <c r="B1" s="1" t="s">
        <v>1</v>
      </c>
      <c r="C1" t="s">
        <v>2</v>
      </c>
      <c r="F1" t="s">
        <v>4</v>
      </c>
      <c r="G1" t="s">
        <v>5</v>
      </c>
      <c r="H1" t="s">
        <v>6</v>
      </c>
      <c r="I1" t="s">
        <v>7</v>
      </c>
      <c r="J1" t="s">
        <v>8</v>
      </c>
      <c r="K1" t="s">
        <v>9</v>
      </c>
      <c r="M1" t="s">
        <v>10</v>
      </c>
      <c r="N1" t="s">
        <v>11</v>
      </c>
      <c r="O1" s="4"/>
      <c r="P1" t="s">
        <v>12</v>
      </c>
      <c r="Q1" t="s">
        <v>13</v>
      </c>
      <c r="R1" t="s">
        <v>14</v>
      </c>
      <c r="S1" t="s">
        <v>15</v>
      </c>
    </row>
    <row r="2" spans="1:22" x14ac:dyDescent="0.3">
      <c r="A2" t="s">
        <v>16</v>
      </c>
      <c r="B2" s="1">
        <v>45335</v>
      </c>
      <c r="C2" t="s">
        <v>17</v>
      </c>
      <c r="D2" t="str">
        <f ca="1">IF(E2&lt;&gt;"",E2,IF(F2="Apparel",CHOOSE(RANDBETWEEN(1,4),"Jeans Regular","Shirt Classic","Sneakers Run","T-shirt V"),IF(F2="Electronics",CHOOSE(RANDBETWEEN(1,4),"Camera S","Headphones Z","Laptop Pro","Phone X"),IF(F2="Gadgets",CHOOSE(RANDBETWEEN(1,2),"Widget A","Widget B"),IF(F2="Groceries",CHOOSE(RANDBETWEEN(1,3),"Cereal Pack","Olive Oil 1L","Organic Rice"),IF(F2="Home Goods",CHOOSE(RANDBETWEEN(1,2),"Dining Table","Sofa 3-Seater"),"Unknown"))))))</f>
        <v>Shirt Classic</v>
      </c>
      <c r="E2" t="s">
        <v>65</v>
      </c>
      <c r="F2" t="s">
        <v>82</v>
      </c>
      <c r="G2">
        <v>4</v>
      </c>
      <c r="H2">
        <v>3</v>
      </c>
      <c r="I2">
        <v>1367.03</v>
      </c>
      <c r="J2">
        <v>1517.4033000000002</v>
      </c>
      <c r="K2" t="s">
        <v>20</v>
      </c>
      <c r="M2" t="s">
        <v>21</v>
      </c>
      <c r="N2" t="s">
        <v>22</v>
      </c>
      <c r="O2" t="e">
        <f ca="1">IF(P2&lt;&gt;"",P2,INDEX($N:$N,MATCH(Q4,$O:$O,0)))</f>
        <v>#N/A</v>
      </c>
      <c r="Q2">
        <v>35.69</v>
      </c>
      <c r="R2">
        <v>2.8</v>
      </c>
      <c r="S2" t="s">
        <v>23</v>
      </c>
    </row>
    <row r="3" spans="1:22" x14ac:dyDescent="0.3">
      <c r="A3" t="s">
        <v>24</v>
      </c>
      <c r="B3" s="1">
        <v>44869</v>
      </c>
      <c r="C3" t="s">
        <v>25</v>
      </c>
      <c r="D3" t="str">
        <f ca="1">IF(E3&lt;&gt;"",E3,IF(F3="Apparel",CHOOSE(RANDBETWEEN(1,4),"Jeans Regular","Shirt Classic","Sneakers Run","T-shirt V"),IF(F3="Electronics",CHOOSE(RANDBETWEEN(1,4),"Camera S","Headphones Z","Laptop Pro","Phone X"),IF(F3="Gadgets",CHOOSE(RANDBETWEEN(1,2),"Widget A","Widget B"),IF(F3="Groceries",CHOOSE(RANDBETWEEN(1,3),"Cereal Pack","Olive Oil 1L","Organic Rice"),IF(F3="Home Goods",CHOOSE(RANDBETWEEN(1,2),"Dining Table","Sofa 3-Seater"),"Unknown"))))))</f>
        <v>Cereal Pack</v>
      </c>
      <c r="F3" t="s">
        <v>57</v>
      </c>
      <c r="G3">
        <v>12</v>
      </c>
      <c r="H3">
        <v>11</v>
      </c>
      <c r="I3">
        <v>1357.25</v>
      </c>
      <c r="J3">
        <v>1520.1200000000001</v>
      </c>
      <c r="K3" t="s">
        <v>27</v>
      </c>
      <c r="M3" t="s">
        <v>28</v>
      </c>
      <c r="N3" t="s">
        <v>29</v>
      </c>
      <c r="O3" t="str">
        <f>IF(P3&lt;&gt;"",P3,INDEX($N:$N,MATCH(Q5,$O:$O,0)))</f>
        <v>PayPal</v>
      </c>
      <c r="P3" t="s">
        <v>30</v>
      </c>
      <c r="Q3">
        <v>5.8</v>
      </c>
      <c r="R3">
        <v>3.6</v>
      </c>
      <c r="S3" t="s">
        <v>23</v>
      </c>
    </row>
    <row r="4" spans="1:22" x14ac:dyDescent="0.3">
      <c r="A4" t="s">
        <v>31</v>
      </c>
      <c r="B4" s="1">
        <v>44964</v>
      </c>
      <c r="C4" t="s">
        <v>32</v>
      </c>
      <c r="D4" t="str">
        <f t="shared" ref="D4:D67" ca="1" si="0">IF(E4&lt;&gt;"",E4,IF(F4="Apparel",CHOOSE(RANDBETWEEN(1,4),"Jeans Regular","Shirt Classic","Sneakers Run","T-shirt V"),IF(F4="Electronics",CHOOSE(RANDBETWEEN(1,4),"Camera S","Headphones Z","Laptop Pro","Phone X"),IF(F4="Gadgets",CHOOSE(RANDBETWEEN(1,2),"Widget A","Widget B"),IF(F4="Groceries",CHOOSE(RANDBETWEEN(1,3),"Cereal Pack","Olive Oil 1L","Organic Rice"),IF(F4="Home Goods",CHOOSE(RANDBETWEEN(1,2),"Dining Table","Sofa 3-Seater"),"Unknown"))))))</f>
        <v>Widget A</v>
      </c>
      <c r="E4" t="s">
        <v>33</v>
      </c>
      <c r="F4" t="s">
        <v>70</v>
      </c>
      <c r="G4">
        <v>18</v>
      </c>
      <c r="H4">
        <v>17</v>
      </c>
      <c r="I4">
        <v>875.07</v>
      </c>
      <c r="J4">
        <v>971.32770000000016</v>
      </c>
      <c r="K4" t="s">
        <v>27</v>
      </c>
      <c r="M4" t="s">
        <v>35</v>
      </c>
      <c r="N4" t="s">
        <v>36</v>
      </c>
      <c r="O4" t="str">
        <f>IF(P4&lt;&gt;"",P4,INDEX($N:$N,MATCH(Q4,$O:$O,0)))</f>
        <v>Bank Transfer</v>
      </c>
      <c r="P4" t="s">
        <v>37</v>
      </c>
      <c r="Q4">
        <v>35.380000000000003</v>
      </c>
      <c r="R4">
        <v>4.5999999999999996</v>
      </c>
      <c r="S4" t="s">
        <v>15</v>
      </c>
      <c r="U4" s="3" t="s">
        <v>10806</v>
      </c>
      <c r="V4" s="3" t="s">
        <v>4</v>
      </c>
    </row>
    <row r="5" spans="1:22" x14ac:dyDescent="0.3">
      <c r="A5" t="s">
        <v>38</v>
      </c>
      <c r="B5" s="1">
        <v>45344</v>
      </c>
      <c r="C5" t="s">
        <v>39</v>
      </c>
      <c r="D5" t="str">
        <f t="shared" ca="1" si="0"/>
        <v>Organic Rice 5kg</v>
      </c>
      <c r="E5" t="s">
        <v>40</v>
      </c>
      <c r="F5" t="s">
        <v>57</v>
      </c>
      <c r="G5">
        <v>17</v>
      </c>
      <c r="H5">
        <v>14</v>
      </c>
      <c r="I5">
        <v>145.72999999999999</v>
      </c>
      <c r="J5">
        <v>155.93109999999999</v>
      </c>
      <c r="K5" t="s">
        <v>27</v>
      </c>
      <c r="M5" t="s">
        <v>42</v>
      </c>
      <c r="N5" t="s">
        <v>22</v>
      </c>
      <c r="O5" t="str">
        <f t="shared" ref="O5:O66" si="1">IF(P5&lt;&gt;"",P5,INDEX($N:$N,MATCH(Q5,$O:$O,0)))</f>
        <v>PayPal</v>
      </c>
      <c r="P5" t="s">
        <v>30</v>
      </c>
      <c r="Q5">
        <v>16.5</v>
      </c>
      <c r="R5">
        <v>4.2</v>
      </c>
      <c r="S5" t="s">
        <v>23</v>
      </c>
      <c r="U5" t="s">
        <v>130</v>
      </c>
      <c r="V5" t="s">
        <v>82</v>
      </c>
    </row>
    <row r="6" spans="1:22" x14ac:dyDescent="0.3">
      <c r="A6" t="s">
        <v>43</v>
      </c>
      <c r="B6" s="1">
        <v>43988</v>
      </c>
      <c r="C6" t="s">
        <v>44</v>
      </c>
      <c r="D6" t="str">
        <f t="shared" ca="1" si="0"/>
        <v>Dining Table</v>
      </c>
      <c r="E6" t="s">
        <v>45</v>
      </c>
      <c r="F6" t="s">
        <v>46</v>
      </c>
      <c r="G6">
        <v>2</v>
      </c>
      <c r="H6">
        <v>2</v>
      </c>
      <c r="I6">
        <v>343.02</v>
      </c>
      <c r="J6">
        <v>367.03140000000002</v>
      </c>
      <c r="K6" t="s">
        <v>47</v>
      </c>
      <c r="M6" t="s">
        <v>21</v>
      </c>
      <c r="N6" t="s">
        <v>36</v>
      </c>
      <c r="O6" t="str">
        <f t="shared" si="1"/>
        <v>Bank Transfer</v>
      </c>
      <c r="P6" t="s">
        <v>37</v>
      </c>
      <c r="Q6">
        <v>32.630000000000003</v>
      </c>
      <c r="R6">
        <v>3.1</v>
      </c>
      <c r="S6" t="s">
        <v>23</v>
      </c>
      <c r="U6" t="s">
        <v>65</v>
      </c>
      <c r="V6" t="s">
        <v>82</v>
      </c>
    </row>
    <row r="7" spans="1:22" x14ac:dyDescent="0.3">
      <c r="A7" t="s">
        <v>48</v>
      </c>
      <c r="B7" s="1">
        <v>44025</v>
      </c>
      <c r="C7" t="s">
        <v>49</v>
      </c>
      <c r="D7" t="str">
        <f t="shared" ca="1" si="0"/>
        <v>Phone X</v>
      </c>
      <c r="F7" t="s">
        <v>50</v>
      </c>
      <c r="G7">
        <v>3</v>
      </c>
      <c r="H7">
        <v>3</v>
      </c>
      <c r="I7">
        <v>199.65</v>
      </c>
      <c r="J7">
        <v>211.62900000000002</v>
      </c>
      <c r="K7" t="s">
        <v>51</v>
      </c>
      <c r="M7" t="s">
        <v>52</v>
      </c>
      <c r="N7" t="s">
        <v>22</v>
      </c>
      <c r="O7" t="str">
        <f t="shared" si="1"/>
        <v>Cash on Delivery</v>
      </c>
      <c r="P7" t="s">
        <v>53</v>
      </c>
      <c r="Q7">
        <v>26.15</v>
      </c>
      <c r="R7">
        <v>2.7</v>
      </c>
      <c r="S7" t="s">
        <v>23</v>
      </c>
      <c r="U7" t="s">
        <v>85</v>
      </c>
      <c r="V7" t="s">
        <v>82</v>
      </c>
    </row>
    <row r="8" spans="1:22" x14ac:dyDescent="0.3">
      <c r="A8" t="s">
        <v>54</v>
      </c>
      <c r="B8" s="1">
        <v>44504</v>
      </c>
      <c r="C8" t="s">
        <v>55</v>
      </c>
      <c r="D8" t="str">
        <f t="shared" ca="1" si="0"/>
        <v>Olive Oil 1L</v>
      </c>
      <c r="E8" t="s">
        <v>56</v>
      </c>
      <c r="F8" t="s">
        <v>57</v>
      </c>
      <c r="G8">
        <v>14</v>
      </c>
      <c r="H8">
        <v>13</v>
      </c>
      <c r="I8">
        <v>1476.79</v>
      </c>
      <c r="J8">
        <v>1550.6295</v>
      </c>
      <c r="K8" t="s">
        <v>27</v>
      </c>
      <c r="M8" t="s">
        <v>21</v>
      </c>
      <c r="N8" t="s">
        <v>29</v>
      </c>
      <c r="O8" t="str">
        <f t="shared" si="1"/>
        <v>Casn on Delivery</v>
      </c>
      <c r="P8" t="s">
        <v>58</v>
      </c>
      <c r="Q8">
        <v>10.4</v>
      </c>
      <c r="R8">
        <v>1.6</v>
      </c>
      <c r="S8" t="s">
        <v>23</v>
      </c>
      <c r="U8" t="s">
        <v>77</v>
      </c>
      <c r="V8" t="s">
        <v>82</v>
      </c>
    </row>
    <row r="9" spans="1:22" x14ac:dyDescent="0.3">
      <c r="A9" t="s">
        <v>59</v>
      </c>
      <c r="B9" s="1">
        <v>45377</v>
      </c>
      <c r="C9" t="s">
        <v>60</v>
      </c>
      <c r="D9" t="str">
        <f t="shared" ca="1" si="0"/>
        <v>Widget B</v>
      </c>
      <c r="E9" t="s">
        <v>61</v>
      </c>
      <c r="F9" t="s">
        <v>70</v>
      </c>
      <c r="G9">
        <v>10</v>
      </c>
      <c r="H9">
        <v>8</v>
      </c>
      <c r="I9">
        <v>473.11</v>
      </c>
      <c r="J9">
        <v>501.49660000000006</v>
      </c>
      <c r="K9" t="s">
        <v>51</v>
      </c>
      <c r="M9" t="s">
        <v>35</v>
      </c>
      <c r="N9" t="s">
        <v>36</v>
      </c>
      <c r="O9" t="str">
        <f t="shared" si="1"/>
        <v>Cash on Delivery</v>
      </c>
      <c r="P9" t="s">
        <v>53</v>
      </c>
      <c r="Q9">
        <v>42.14</v>
      </c>
      <c r="R9">
        <v>3.2</v>
      </c>
      <c r="S9" t="s">
        <v>23</v>
      </c>
      <c r="U9" t="s">
        <v>133</v>
      </c>
      <c r="V9" t="s">
        <v>50</v>
      </c>
    </row>
    <row r="10" spans="1:22" x14ac:dyDescent="0.3">
      <c r="A10" t="s">
        <v>63</v>
      </c>
      <c r="B10" s="1">
        <v>44920</v>
      </c>
      <c r="C10" t="s">
        <v>64</v>
      </c>
      <c r="D10" t="str">
        <f t="shared" ca="1" si="0"/>
        <v>Shirt Classic</v>
      </c>
      <c r="E10" t="s">
        <v>65</v>
      </c>
      <c r="F10" t="s">
        <v>82</v>
      </c>
      <c r="G10">
        <v>6</v>
      </c>
      <c r="H10">
        <v>6</v>
      </c>
      <c r="I10">
        <v>1093.74</v>
      </c>
      <c r="J10">
        <v>1148.4270000000001</v>
      </c>
      <c r="K10" t="s">
        <v>66</v>
      </c>
      <c r="M10" t="s">
        <v>42</v>
      </c>
      <c r="N10" t="s">
        <v>36</v>
      </c>
      <c r="O10" t="str">
        <f t="shared" si="1"/>
        <v>Credit Card</v>
      </c>
      <c r="P10" t="s">
        <v>67</v>
      </c>
      <c r="Q10">
        <v>1.85</v>
      </c>
      <c r="R10">
        <v>4.0999999999999996</v>
      </c>
      <c r="S10" t="s">
        <v>23</v>
      </c>
      <c r="U10" t="s">
        <v>94</v>
      </c>
      <c r="V10" t="s">
        <v>50</v>
      </c>
    </row>
    <row r="11" spans="1:22" x14ac:dyDescent="0.3">
      <c r="A11" t="s">
        <v>68</v>
      </c>
      <c r="B11" s="1">
        <v>44383</v>
      </c>
      <c r="C11" t="s">
        <v>69</v>
      </c>
      <c r="D11" t="str">
        <f t="shared" ca="1" si="0"/>
        <v>Widget A</v>
      </c>
      <c r="E11" t="s">
        <v>33</v>
      </c>
      <c r="F11" t="s">
        <v>70</v>
      </c>
      <c r="G11">
        <v>9</v>
      </c>
      <c r="H11">
        <v>9</v>
      </c>
      <c r="I11">
        <v>583.98</v>
      </c>
      <c r="J11">
        <v>659.89739999999995</v>
      </c>
      <c r="K11" t="s">
        <v>20</v>
      </c>
      <c r="M11" t="s">
        <v>21</v>
      </c>
      <c r="N11" t="s">
        <v>71</v>
      </c>
      <c r="O11" t="str">
        <f t="shared" si="1"/>
        <v>Bank Transfer</v>
      </c>
      <c r="P11" t="s">
        <v>37</v>
      </c>
      <c r="Q11">
        <v>28.21</v>
      </c>
      <c r="R11">
        <v>4.5</v>
      </c>
      <c r="S11" t="s">
        <v>23</v>
      </c>
      <c r="U11" t="s">
        <v>116</v>
      </c>
      <c r="V11" t="s">
        <v>50</v>
      </c>
    </row>
    <row r="12" spans="1:22" x14ac:dyDescent="0.3">
      <c r="A12" t="s">
        <v>72</v>
      </c>
      <c r="B12" s="1">
        <v>45482</v>
      </c>
      <c r="C12" t="s">
        <v>73</v>
      </c>
      <c r="D12" t="str">
        <f t="shared" ca="1" si="0"/>
        <v>Widget B</v>
      </c>
      <c r="E12" t="s">
        <v>61</v>
      </c>
      <c r="F12" t="s">
        <v>70</v>
      </c>
      <c r="G12">
        <v>2</v>
      </c>
      <c r="H12">
        <v>2</v>
      </c>
      <c r="I12">
        <v>889.99</v>
      </c>
      <c r="J12">
        <v>996.78880000000015</v>
      </c>
      <c r="K12" t="s">
        <v>51</v>
      </c>
      <c r="M12" t="s">
        <v>42</v>
      </c>
      <c r="N12" t="s">
        <v>36</v>
      </c>
      <c r="O12" t="str">
        <f t="shared" si="1"/>
        <v>Bank Transfer</v>
      </c>
      <c r="P12" t="s">
        <v>37</v>
      </c>
      <c r="Q12">
        <v>21.2</v>
      </c>
      <c r="R12">
        <v>3.2</v>
      </c>
      <c r="S12" t="s">
        <v>74</v>
      </c>
      <c r="U12" t="s">
        <v>141</v>
      </c>
      <c r="V12" t="s">
        <v>50</v>
      </c>
    </row>
    <row r="13" spans="1:22" x14ac:dyDescent="0.3">
      <c r="A13" t="s">
        <v>75</v>
      </c>
      <c r="B13" s="1">
        <v>45451</v>
      </c>
      <c r="C13" t="s">
        <v>76</v>
      </c>
      <c r="D13" t="str">
        <f t="shared" ca="1" si="0"/>
        <v>T-shirt V</v>
      </c>
      <c r="E13" t="s">
        <v>77</v>
      </c>
      <c r="F13" t="s">
        <v>82</v>
      </c>
      <c r="G13">
        <v>5</v>
      </c>
      <c r="H13">
        <v>4</v>
      </c>
      <c r="I13">
        <v>971.53</v>
      </c>
      <c r="J13">
        <v>1068.683</v>
      </c>
      <c r="K13" t="s">
        <v>51</v>
      </c>
      <c r="M13" t="s">
        <v>79</v>
      </c>
      <c r="N13" t="s">
        <v>22</v>
      </c>
      <c r="O13" t="str">
        <f t="shared" si="1"/>
        <v>Bank Transfer</v>
      </c>
      <c r="P13" t="s">
        <v>37</v>
      </c>
      <c r="Q13">
        <v>9.41</v>
      </c>
      <c r="R13">
        <v>1.7</v>
      </c>
      <c r="S13" t="s">
        <v>23</v>
      </c>
      <c r="U13" t="s">
        <v>33</v>
      </c>
      <c r="V13" t="s">
        <v>70</v>
      </c>
    </row>
    <row r="14" spans="1:22" x14ac:dyDescent="0.3">
      <c r="A14" t="s">
        <v>80</v>
      </c>
      <c r="B14" s="1">
        <v>44730</v>
      </c>
      <c r="C14" t="s">
        <v>81</v>
      </c>
      <c r="D14" t="str">
        <f t="shared" ca="1" si="0"/>
        <v>T-shirt V</v>
      </c>
      <c r="E14" t="s">
        <v>77</v>
      </c>
      <c r="F14" t="s">
        <v>82</v>
      </c>
      <c r="G14">
        <v>14</v>
      </c>
      <c r="H14">
        <v>14</v>
      </c>
      <c r="I14">
        <v>1094.51</v>
      </c>
      <c r="J14">
        <v>1171.1257000000001</v>
      </c>
      <c r="K14" t="s">
        <v>27</v>
      </c>
      <c r="M14" t="s">
        <v>79</v>
      </c>
      <c r="N14" t="s">
        <v>71</v>
      </c>
      <c r="O14" t="str">
        <f t="shared" si="1"/>
        <v>Bank Transfer</v>
      </c>
      <c r="P14" t="s">
        <v>37</v>
      </c>
      <c r="Q14">
        <v>48.11</v>
      </c>
      <c r="R14">
        <v>1.7</v>
      </c>
      <c r="S14" t="s">
        <v>23</v>
      </c>
      <c r="U14" t="s">
        <v>61</v>
      </c>
      <c r="V14" t="s">
        <v>70</v>
      </c>
    </row>
    <row r="15" spans="1:22" x14ac:dyDescent="0.3">
      <c r="A15" t="s">
        <v>83</v>
      </c>
      <c r="B15" s="1">
        <v>44283</v>
      </c>
      <c r="C15" t="s">
        <v>84</v>
      </c>
      <c r="D15" t="str">
        <f t="shared" ca="1" si="0"/>
        <v>Sneakers Run</v>
      </c>
      <c r="E15" t="s">
        <v>85</v>
      </c>
      <c r="F15" t="s">
        <v>82</v>
      </c>
      <c r="G15">
        <v>6</v>
      </c>
      <c r="H15">
        <v>6</v>
      </c>
      <c r="I15">
        <v>664.76</v>
      </c>
      <c r="J15">
        <v>697.99800000000005</v>
      </c>
      <c r="K15" t="s">
        <v>20</v>
      </c>
      <c r="M15" t="s">
        <v>86</v>
      </c>
      <c r="N15" t="s">
        <v>29</v>
      </c>
      <c r="O15" t="str">
        <f t="shared" si="1"/>
        <v>Cash on Delivery</v>
      </c>
      <c r="P15" t="s">
        <v>53</v>
      </c>
      <c r="Q15">
        <v>7.01</v>
      </c>
      <c r="R15">
        <v>3.7</v>
      </c>
      <c r="S15" t="s">
        <v>23</v>
      </c>
      <c r="U15" t="s">
        <v>100</v>
      </c>
      <c r="V15" t="s">
        <v>57</v>
      </c>
    </row>
    <row r="16" spans="1:22" x14ac:dyDescent="0.3">
      <c r="A16" t="s">
        <v>87</v>
      </c>
      <c r="B16" s="1">
        <v>45631</v>
      </c>
      <c r="C16" t="s">
        <v>88</v>
      </c>
      <c r="D16" t="str">
        <f t="shared" ca="1" si="0"/>
        <v>Dining Table</v>
      </c>
      <c r="E16" t="s">
        <v>45</v>
      </c>
      <c r="F16" t="s">
        <v>46</v>
      </c>
      <c r="G16">
        <v>7</v>
      </c>
      <c r="H16">
        <v>6</v>
      </c>
      <c r="I16">
        <v>387.96</v>
      </c>
      <c r="J16">
        <v>422.87639999999999</v>
      </c>
      <c r="K16" t="s">
        <v>20</v>
      </c>
      <c r="M16" t="s">
        <v>35</v>
      </c>
      <c r="N16" t="s">
        <v>22</v>
      </c>
      <c r="O16" t="str">
        <f t="shared" si="1"/>
        <v>Debit Card</v>
      </c>
      <c r="P16" t="s">
        <v>89</v>
      </c>
      <c r="Q16">
        <v>25.45</v>
      </c>
      <c r="R16">
        <v>4</v>
      </c>
      <c r="S16" t="s">
        <v>74</v>
      </c>
      <c r="U16" t="s">
        <v>10805</v>
      </c>
      <c r="V16" t="s">
        <v>57</v>
      </c>
    </row>
    <row r="17" spans="1:22" x14ac:dyDescent="0.3">
      <c r="A17" t="s">
        <v>90</v>
      </c>
      <c r="B17" s="1">
        <v>44351</v>
      </c>
      <c r="C17" t="s">
        <v>91</v>
      </c>
      <c r="D17" t="str">
        <f t="shared" ca="1" si="0"/>
        <v>Widget A</v>
      </c>
      <c r="E17" t="s">
        <v>33</v>
      </c>
      <c r="F17" t="s">
        <v>70</v>
      </c>
      <c r="G17">
        <v>17</v>
      </c>
      <c r="H17">
        <v>17</v>
      </c>
      <c r="I17">
        <v>639.91999999999996</v>
      </c>
      <c r="J17">
        <v>684.71439999999996</v>
      </c>
      <c r="K17" t="s">
        <v>20</v>
      </c>
      <c r="M17" t="s">
        <v>35</v>
      </c>
      <c r="N17" t="s">
        <v>29</v>
      </c>
      <c r="O17" t="str">
        <f t="shared" si="1"/>
        <v>PayPal</v>
      </c>
      <c r="P17" t="s">
        <v>30</v>
      </c>
      <c r="Q17">
        <v>37.549999999999997</v>
      </c>
      <c r="R17">
        <v>1.6</v>
      </c>
      <c r="S17" t="s">
        <v>23</v>
      </c>
      <c r="U17" t="s">
        <v>56</v>
      </c>
      <c r="V17" t="s">
        <v>57</v>
      </c>
    </row>
    <row r="18" spans="1:22" x14ac:dyDescent="0.3">
      <c r="A18" t="s">
        <v>92</v>
      </c>
      <c r="B18" s="1">
        <v>45305</v>
      </c>
      <c r="C18" t="s">
        <v>93</v>
      </c>
      <c r="D18" t="str">
        <f t="shared" ca="1" si="0"/>
        <v>Headphones Z</v>
      </c>
      <c r="E18" t="s">
        <v>94</v>
      </c>
      <c r="F18" t="s">
        <v>50</v>
      </c>
      <c r="G18">
        <v>10</v>
      </c>
      <c r="H18">
        <v>10</v>
      </c>
      <c r="I18">
        <v>280.51</v>
      </c>
      <c r="J18">
        <v>302.95080000000002</v>
      </c>
      <c r="K18" t="s">
        <v>66</v>
      </c>
      <c r="M18" t="s">
        <v>28</v>
      </c>
      <c r="N18" t="s">
        <v>29</v>
      </c>
      <c r="O18" t="str">
        <f t="shared" si="1"/>
        <v>Credit Card</v>
      </c>
      <c r="P18" t="s">
        <v>67</v>
      </c>
      <c r="Q18">
        <v>0.6</v>
      </c>
      <c r="R18">
        <v>5</v>
      </c>
      <c r="S18" t="s">
        <v>23</v>
      </c>
      <c r="U18" t="s">
        <v>40</v>
      </c>
      <c r="V18" t="s">
        <v>57</v>
      </c>
    </row>
    <row r="19" spans="1:22" x14ac:dyDescent="0.3">
      <c r="A19" t="s">
        <v>96</v>
      </c>
      <c r="B19" s="1">
        <v>45280</v>
      </c>
      <c r="C19" t="s">
        <v>97</v>
      </c>
      <c r="D19" t="str">
        <f t="shared" ca="1" si="0"/>
        <v>Organic Rice 5kg</v>
      </c>
      <c r="E19" t="s">
        <v>40</v>
      </c>
      <c r="F19" t="s">
        <v>57</v>
      </c>
      <c r="G19">
        <v>14</v>
      </c>
      <c r="H19">
        <v>12</v>
      </c>
      <c r="I19">
        <v>893.25</v>
      </c>
      <c r="J19">
        <v>1018.3050000000001</v>
      </c>
      <c r="K19" t="s">
        <v>20</v>
      </c>
      <c r="M19" t="s">
        <v>86</v>
      </c>
      <c r="N19" t="s">
        <v>71</v>
      </c>
      <c r="O19" t="str">
        <f t="shared" si="1"/>
        <v>Bank Transfer</v>
      </c>
      <c r="P19" t="s">
        <v>37</v>
      </c>
      <c r="Q19">
        <v>17</v>
      </c>
      <c r="R19">
        <v>2.1</v>
      </c>
      <c r="S19" t="s">
        <v>23</v>
      </c>
      <c r="U19" t="s">
        <v>77</v>
      </c>
      <c r="V19" t="s">
        <v>57</v>
      </c>
    </row>
    <row r="20" spans="1:22" x14ac:dyDescent="0.3">
      <c r="A20" t="s">
        <v>98</v>
      </c>
      <c r="B20" s="1">
        <v>44781</v>
      </c>
      <c r="C20" t="s">
        <v>99</v>
      </c>
      <c r="D20" t="str">
        <f t="shared" ca="1" si="0"/>
        <v>Cereal Pack</v>
      </c>
      <c r="E20" t="s">
        <v>100</v>
      </c>
      <c r="F20" t="s">
        <v>57</v>
      </c>
      <c r="G20">
        <v>11</v>
      </c>
      <c r="H20">
        <v>9</v>
      </c>
      <c r="I20">
        <v>1436.82</v>
      </c>
      <c r="J20">
        <v>1580.502</v>
      </c>
      <c r="K20" t="s">
        <v>27</v>
      </c>
      <c r="M20" t="s">
        <v>79</v>
      </c>
      <c r="N20" t="s">
        <v>36</v>
      </c>
      <c r="O20" t="str">
        <f t="shared" si="1"/>
        <v>Bank Transfer</v>
      </c>
      <c r="P20" t="s">
        <v>37</v>
      </c>
      <c r="Q20">
        <v>23.54</v>
      </c>
      <c r="R20">
        <v>4</v>
      </c>
      <c r="S20" t="s">
        <v>23</v>
      </c>
      <c r="U20" t="s">
        <v>45</v>
      </c>
      <c r="V20" t="s">
        <v>46</v>
      </c>
    </row>
    <row r="21" spans="1:22" x14ac:dyDescent="0.3">
      <c r="A21" t="s">
        <v>101</v>
      </c>
      <c r="B21" s="1">
        <v>44369</v>
      </c>
      <c r="C21" t="s">
        <v>102</v>
      </c>
      <c r="D21" t="str">
        <f t="shared" ca="1" si="0"/>
        <v>Olive Oil 1L</v>
      </c>
      <c r="E21" t="s">
        <v>56</v>
      </c>
      <c r="F21" t="s">
        <v>57</v>
      </c>
      <c r="G21">
        <v>8</v>
      </c>
      <c r="H21">
        <v>6</v>
      </c>
      <c r="I21">
        <v>482.97</v>
      </c>
      <c r="J21">
        <v>511.94820000000004</v>
      </c>
      <c r="K21" t="s">
        <v>51</v>
      </c>
      <c r="M21" t="s">
        <v>35</v>
      </c>
      <c r="N21" t="s">
        <v>36</v>
      </c>
      <c r="O21" t="str">
        <f t="shared" si="1"/>
        <v>Cash on Delivery</v>
      </c>
      <c r="P21" t="s">
        <v>53</v>
      </c>
      <c r="Q21">
        <v>9.4499999999999993</v>
      </c>
      <c r="R21">
        <v>4</v>
      </c>
      <c r="S21" t="s">
        <v>23</v>
      </c>
      <c r="U21" t="s">
        <v>109</v>
      </c>
      <c r="V21" t="s">
        <v>46</v>
      </c>
    </row>
    <row r="22" spans="1:22" x14ac:dyDescent="0.3">
      <c r="A22" t="s">
        <v>103</v>
      </c>
      <c r="B22" s="1">
        <v>44341</v>
      </c>
      <c r="C22" t="s">
        <v>104</v>
      </c>
      <c r="D22" t="str">
        <f t="shared" ca="1" si="0"/>
        <v>Sneakers Run</v>
      </c>
      <c r="E22" t="s">
        <v>85</v>
      </c>
      <c r="F22" t="s">
        <v>82</v>
      </c>
      <c r="G22">
        <v>17</v>
      </c>
      <c r="H22">
        <v>15</v>
      </c>
      <c r="I22">
        <v>553.20000000000005</v>
      </c>
      <c r="J22">
        <v>597.45600000000013</v>
      </c>
      <c r="K22" t="s">
        <v>47</v>
      </c>
      <c r="M22" t="s">
        <v>35</v>
      </c>
      <c r="N22" t="s">
        <v>22</v>
      </c>
      <c r="O22" t="str">
        <f t="shared" si="1"/>
        <v>PayPal</v>
      </c>
      <c r="P22" t="s">
        <v>30</v>
      </c>
      <c r="Q22">
        <v>15.84</v>
      </c>
      <c r="R22">
        <v>1.4</v>
      </c>
      <c r="S22" t="s">
        <v>23</v>
      </c>
    </row>
    <row r="23" spans="1:22" x14ac:dyDescent="0.3">
      <c r="A23" t="s">
        <v>105</v>
      </c>
      <c r="B23" s="1">
        <v>44259</v>
      </c>
      <c r="C23" t="s">
        <v>106</v>
      </c>
      <c r="D23" t="str">
        <f t="shared" ca="1" si="0"/>
        <v>Shirt Classic</v>
      </c>
      <c r="E23" t="s">
        <v>65</v>
      </c>
      <c r="F23" t="s">
        <v>82</v>
      </c>
      <c r="G23">
        <v>14</v>
      </c>
      <c r="H23">
        <v>13</v>
      </c>
      <c r="I23">
        <v>1142.6400000000001</v>
      </c>
      <c r="J23">
        <v>1222.6248000000003</v>
      </c>
      <c r="K23" t="s">
        <v>47</v>
      </c>
      <c r="M23" t="s">
        <v>28</v>
      </c>
      <c r="N23" t="s">
        <v>22</v>
      </c>
      <c r="O23" t="str">
        <f t="shared" si="1"/>
        <v>Debit Card</v>
      </c>
      <c r="P23" t="s">
        <v>89</v>
      </c>
      <c r="Q23">
        <v>12.5</v>
      </c>
      <c r="R23">
        <v>4.8</v>
      </c>
      <c r="S23" t="s">
        <v>23</v>
      </c>
    </row>
    <row r="24" spans="1:22" x14ac:dyDescent="0.3">
      <c r="A24" t="s">
        <v>107</v>
      </c>
      <c r="B24" s="1">
        <v>44693</v>
      </c>
      <c r="C24" t="s">
        <v>108</v>
      </c>
      <c r="D24" t="str">
        <f t="shared" ca="1" si="0"/>
        <v>Sofa 3-Seater</v>
      </c>
      <c r="E24" t="s">
        <v>109</v>
      </c>
      <c r="F24" t="s">
        <v>46</v>
      </c>
      <c r="G24">
        <v>20</v>
      </c>
      <c r="H24">
        <v>19</v>
      </c>
      <c r="I24">
        <v>72.83</v>
      </c>
      <c r="J24">
        <v>82.297899999999984</v>
      </c>
      <c r="K24" t="s">
        <v>47</v>
      </c>
      <c r="M24" t="s">
        <v>79</v>
      </c>
      <c r="N24" t="s">
        <v>36</v>
      </c>
      <c r="O24" t="str">
        <f t="shared" si="1"/>
        <v>Debit Card</v>
      </c>
      <c r="P24" t="s">
        <v>89</v>
      </c>
      <c r="Q24">
        <v>11.9</v>
      </c>
      <c r="R24">
        <v>4.7</v>
      </c>
      <c r="S24" t="s">
        <v>111</v>
      </c>
    </row>
    <row r="25" spans="1:22" x14ac:dyDescent="0.3">
      <c r="A25" t="s">
        <v>112</v>
      </c>
      <c r="B25" s="1">
        <v>44913</v>
      </c>
      <c r="C25" t="s">
        <v>113</v>
      </c>
      <c r="D25" t="str">
        <f t="shared" ca="1" si="0"/>
        <v>Headphones Z</v>
      </c>
      <c r="E25" t="s">
        <v>94</v>
      </c>
      <c r="F25" t="s">
        <v>50</v>
      </c>
      <c r="G25">
        <v>7</v>
      </c>
      <c r="H25">
        <v>6</v>
      </c>
      <c r="I25">
        <v>1032.48</v>
      </c>
      <c r="J25">
        <v>1104.7536</v>
      </c>
      <c r="K25" t="s">
        <v>20</v>
      </c>
      <c r="M25" t="s">
        <v>28</v>
      </c>
      <c r="N25" t="s">
        <v>22</v>
      </c>
      <c r="O25" t="str">
        <f t="shared" si="1"/>
        <v>PayPal</v>
      </c>
      <c r="P25" t="s">
        <v>30</v>
      </c>
      <c r="Q25">
        <v>38.090000000000003</v>
      </c>
      <c r="R25">
        <v>3.9</v>
      </c>
      <c r="S25" t="s">
        <v>23</v>
      </c>
    </row>
    <row r="26" spans="1:22" x14ac:dyDescent="0.3">
      <c r="A26" t="s">
        <v>114</v>
      </c>
      <c r="B26" s="1">
        <v>45391</v>
      </c>
      <c r="C26" t="s">
        <v>115</v>
      </c>
      <c r="D26" t="str">
        <f t="shared" ca="1" si="0"/>
        <v>Laptop Pro</v>
      </c>
      <c r="E26" t="s">
        <v>116</v>
      </c>
      <c r="F26" t="s">
        <v>50</v>
      </c>
      <c r="G26">
        <v>9</v>
      </c>
      <c r="H26">
        <v>8</v>
      </c>
      <c r="I26">
        <v>66.06</v>
      </c>
      <c r="J26">
        <v>71.344800000000006</v>
      </c>
      <c r="K26" t="s">
        <v>27</v>
      </c>
      <c r="M26" t="s">
        <v>79</v>
      </c>
      <c r="N26" t="s">
        <v>36</v>
      </c>
      <c r="O26" t="str">
        <f t="shared" si="1"/>
        <v>Bank Transfer</v>
      </c>
      <c r="P26" t="s">
        <v>37</v>
      </c>
      <c r="Q26">
        <v>13.65</v>
      </c>
      <c r="R26">
        <v>4.9000000000000004</v>
      </c>
      <c r="S26" t="s">
        <v>23</v>
      </c>
    </row>
    <row r="27" spans="1:22" x14ac:dyDescent="0.3">
      <c r="A27" t="s">
        <v>118</v>
      </c>
      <c r="B27" s="1">
        <v>45044</v>
      </c>
      <c r="C27" t="s">
        <v>119</v>
      </c>
      <c r="D27" t="str">
        <f t="shared" ca="1" si="0"/>
        <v>Dining Table</v>
      </c>
      <c r="E27" t="s">
        <v>45</v>
      </c>
      <c r="F27" t="s">
        <v>46</v>
      </c>
      <c r="G27">
        <v>17</v>
      </c>
      <c r="H27">
        <v>17</v>
      </c>
      <c r="I27">
        <v>13.25</v>
      </c>
      <c r="J27">
        <v>15.237499999999999</v>
      </c>
      <c r="K27" t="s">
        <v>51</v>
      </c>
      <c r="M27" t="s">
        <v>42</v>
      </c>
      <c r="N27" t="s">
        <v>36</v>
      </c>
      <c r="O27" t="str">
        <f t="shared" si="1"/>
        <v>Cash on Delivery</v>
      </c>
      <c r="P27" t="s">
        <v>53</v>
      </c>
      <c r="Q27">
        <v>5.08</v>
      </c>
      <c r="R27">
        <v>1</v>
      </c>
      <c r="S27" t="s">
        <v>23</v>
      </c>
    </row>
    <row r="28" spans="1:22" x14ac:dyDescent="0.3">
      <c r="A28" t="s">
        <v>121</v>
      </c>
      <c r="B28" s="1">
        <v>44033</v>
      </c>
      <c r="C28" t="s">
        <v>122</v>
      </c>
      <c r="D28" t="str">
        <f t="shared" ca="1" si="0"/>
        <v>Laptop Pro</v>
      </c>
      <c r="E28" t="s">
        <v>116</v>
      </c>
      <c r="F28" t="s">
        <v>50</v>
      </c>
      <c r="G28">
        <v>6</v>
      </c>
      <c r="H28">
        <v>5</v>
      </c>
      <c r="I28">
        <v>859.4</v>
      </c>
      <c r="J28">
        <v>962.52800000000002</v>
      </c>
      <c r="K28" t="s">
        <v>27</v>
      </c>
      <c r="M28" t="s">
        <v>123</v>
      </c>
      <c r="N28" t="s">
        <v>29</v>
      </c>
      <c r="O28" t="str">
        <f t="shared" si="1"/>
        <v>PayPal</v>
      </c>
      <c r="P28" t="s">
        <v>30</v>
      </c>
      <c r="Q28">
        <v>17.5</v>
      </c>
      <c r="R28">
        <v>4.5999999999999996</v>
      </c>
      <c r="S28" t="s">
        <v>23</v>
      </c>
    </row>
    <row r="29" spans="1:22" x14ac:dyDescent="0.3">
      <c r="A29" t="s">
        <v>124</v>
      </c>
      <c r="B29" s="1">
        <v>45633</v>
      </c>
      <c r="C29" t="s">
        <v>125</v>
      </c>
      <c r="D29" t="str">
        <f t="shared" ca="1" si="0"/>
        <v>Headphones Z</v>
      </c>
      <c r="E29" t="s">
        <v>94</v>
      </c>
      <c r="F29" t="s">
        <v>50</v>
      </c>
      <c r="G29">
        <v>2</v>
      </c>
      <c r="H29">
        <v>2</v>
      </c>
      <c r="I29">
        <v>306.02</v>
      </c>
      <c r="J29">
        <v>345.80259999999993</v>
      </c>
      <c r="K29" t="s">
        <v>51</v>
      </c>
      <c r="M29" t="s">
        <v>86</v>
      </c>
      <c r="N29" t="s">
        <v>36</v>
      </c>
      <c r="O29" t="str">
        <f t="shared" si="1"/>
        <v>Bank Transfer</v>
      </c>
      <c r="P29" t="s">
        <v>37</v>
      </c>
      <c r="Q29">
        <v>36.33</v>
      </c>
      <c r="R29">
        <v>1</v>
      </c>
      <c r="S29" t="s">
        <v>23</v>
      </c>
    </row>
    <row r="30" spans="1:22" x14ac:dyDescent="0.3">
      <c r="A30" t="s">
        <v>126</v>
      </c>
      <c r="B30" s="1">
        <v>45044</v>
      </c>
      <c r="C30" t="s">
        <v>127</v>
      </c>
      <c r="D30" t="str">
        <f t="shared" ca="1" si="0"/>
        <v>Widget A</v>
      </c>
      <c r="E30" t="s">
        <v>33</v>
      </c>
      <c r="F30" t="s">
        <v>70</v>
      </c>
      <c r="G30">
        <v>20</v>
      </c>
      <c r="H30">
        <v>18</v>
      </c>
      <c r="I30">
        <v>1075.22</v>
      </c>
      <c r="J30">
        <v>1204.2464000000002</v>
      </c>
      <c r="K30" t="s">
        <v>47</v>
      </c>
      <c r="M30" t="s">
        <v>86</v>
      </c>
      <c r="N30" t="s">
        <v>36</v>
      </c>
      <c r="O30" t="str">
        <f t="shared" si="1"/>
        <v>Debit Card</v>
      </c>
      <c r="P30" t="s">
        <v>89</v>
      </c>
      <c r="Q30">
        <v>4.0199999999999996</v>
      </c>
      <c r="R30">
        <v>4.5</v>
      </c>
      <c r="S30" t="s">
        <v>23</v>
      </c>
    </row>
    <row r="31" spans="1:22" x14ac:dyDescent="0.3">
      <c r="A31" t="s">
        <v>128</v>
      </c>
      <c r="B31" s="1">
        <v>44876</v>
      </c>
      <c r="C31" t="s">
        <v>129</v>
      </c>
      <c r="D31" t="str">
        <f t="shared" ca="1" si="0"/>
        <v>Jeans Regular</v>
      </c>
      <c r="E31" t="s">
        <v>130</v>
      </c>
      <c r="F31" t="s">
        <v>82</v>
      </c>
      <c r="G31">
        <v>14</v>
      </c>
      <c r="H31">
        <v>13</v>
      </c>
      <c r="I31">
        <v>76.97</v>
      </c>
      <c r="J31">
        <v>87.745800000000003</v>
      </c>
      <c r="K31" t="s">
        <v>47</v>
      </c>
      <c r="M31" t="s">
        <v>21</v>
      </c>
      <c r="N31" t="s">
        <v>71</v>
      </c>
      <c r="O31" t="str">
        <f t="shared" si="1"/>
        <v>Cash on Delivery</v>
      </c>
      <c r="P31" t="s">
        <v>53</v>
      </c>
      <c r="Q31">
        <v>41.16</v>
      </c>
      <c r="R31">
        <v>1.7</v>
      </c>
      <c r="S31" t="s">
        <v>23</v>
      </c>
    </row>
    <row r="32" spans="1:22" x14ac:dyDescent="0.3">
      <c r="A32" t="s">
        <v>131</v>
      </c>
      <c r="B32" s="1">
        <v>45178</v>
      </c>
      <c r="C32" t="s">
        <v>132</v>
      </c>
      <c r="D32" t="str">
        <f t="shared" ca="1" si="0"/>
        <v>Camera S</v>
      </c>
      <c r="E32" t="s">
        <v>133</v>
      </c>
      <c r="F32" t="s">
        <v>50</v>
      </c>
      <c r="G32">
        <v>4</v>
      </c>
      <c r="H32">
        <v>4</v>
      </c>
      <c r="I32">
        <v>369.31</v>
      </c>
      <c r="J32">
        <v>409.93410000000006</v>
      </c>
      <c r="K32" t="s">
        <v>47</v>
      </c>
      <c r="M32" t="s">
        <v>86</v>
      </c>
      <c r="N32" t="s">
        <v>36</v>
      </c>
      <c r="O32" t="str">
        <f t="shared" si="1"/>
        <v>Bank Transfer</v>
      </c>
      <c r="P32" t="s">
        <v>37</v>
      </c>
      <c r="Q32">
        <v>17.739999999999998</v>
      </c>
      <c r="R32">
        <v>4.0999999999999996</v>
      </c>
      <c r="S32" t="s">
        <v>23</v>
      </c>
    </row>
    <row r="33" spans="1:19" x14ac:dyDescent="0.3">
      <c r="A33" t="s">
        <v>134</v>
      </c>
      <c r="B33" s="1">
        <v>45058</v>
      </c>
      <c r="C33" t="s">
        <v>135</v>
      </c>
      <c r="D33" t="str">
        <f t="shared" ca="1" si="0"/>
        <v>Headphones Z</v>
      </c>
      <c r="E33" t="s">
        <v>94</v>
      </c>
      <c r="F33" t="s">
        <v>50</v>
      </c>
      <c r="G33">
        <v>18</v>
      </c>
      <c r="H33">
        <v>18</v>
      </c>
      <c r="I33">
        <v>262.60000000000002</v>
      </c>
      <c r="J33">
        <v>283.60800000000006</v>
      </c>
      <c r="K33" t="s">
        <v>47</v>
      </c>
      <c r="M33" t="s">
        <v>79</v>
      </c>
      <c r="N33" t="s">
        <v>71</v>
      </c>
      <c r="O33" t="str">
        <f t="shared" si="1"/>
        <v>PayPal</v>
      </c>
      <c r="P33" t="s">
        <v>30</v>
      </c>
      <c r="Q33">
        <v>9999</v>
      </c>
      <c r="R33">
        <v>2.8</v>
      </c>
    </row>
    <row r="34" spans="1:19" x14ac:dyDescent="0.3">
      <c r="A34" t="s">
        <v>136</v>
      </c>
      <c r="B34" s="1">
        <v>45404</v>
      </c>
      <c r="C34" t="s">
        <v>137</v>
      </c>
      <c r="D34" t="str">
        <f t="shared" ca="1" si="0"/>
        <v>Jeans Regular</v>
      </c>
      <c r="E34" t="s">
        <v>130</v>
      </c>
      <c r="F34" t="s">
        <v>82</v>
      </c>
      <c r="G34">
        <v>20</v>
      </c>
      <c r="H34">
        <v>17</v>
      </c>
      <c r="I34">
        <v>343.5</v>
      </c>
      <c r="J34">
        <v>381.28500000000003</v>
      </c>
      <c r="K34" t="s">
        <v>51</v>
      </c>
      <c r="M34" t="s">
        <v>79</v>
      </c>
      <c r="N34" t="s">
        <v>36</v>
      </c>
      <c r="O34" t="str">
        <f t="shared" si="1"/>
        <v>Credit Card</v>
      </c>
      <c r="P34" t="s">
        <v>67</v>
      </c>
      <c r="Q34">
        <v>15.42</v>
      </c>
      <c r="R34">
        <v>1.1000000000000001</v>
      </c>
      <c r="S34" t="s">
        <v>23</v>
      </c>
    </row>
    <row r="35" spans="1:19" x14ac:dyDescent="0.3">
      <c r="A35" t="s">
        <v>139</v>
      </c>
      <c r="B35" s="1">
        <v>44351</v>
      </c>
      <c r="C35" t="s">
        <v>140</v>
      </c>
      <c r="D35" t="str">
        <f t="shared" ca="1" si="0"/>
        <v>Phone X</v>
      </c>
      <c r="E35" t="s">
        <v>141</v>
      </c>
      <c r="F35" t="s">
        <v>50</v>
      </c>
      <c r="G35">
        <v>16</v>
      </c>
      <c r="H35">
        <v>14</v>
      </c>
      <c r="I35">
        <v>72.97</v>
      </c>
      <c r="J35">
        <v>78.807600000000008</v>
      </c>
      <c r="K35" t="s">
        <v>20</v>
      </c>
      <c r="M35" t="s">
        <v>42</v>
      </c>
      <c r="N35" t="s">
        <v>22</v>
      </c>
      <c r="O35" t="str">
        <f t="shared" si="1"/>
        <v>Debit Card</v>
      </c>
      <c r="P35" t="s">
        <v>89</v>
      </c>
      <c r="Q35">
        <v>11.31</v>
      </c>
      <c r="R35">
        <v>4.9000000000000004</v>
      </c>
      <c r="S35" t="s">
        <v>23</v>
      </c>
    </row>
    <row r="36" spans="1:19" x14ac:dyDescent="0.3">
      <c r="A36" t="s">
        <v>142</v>
      </c>
      <c r="B36" s="1">
        <v>44141</v>
      </c>
      <c r="C36" t="s">
        <v>143</v>
      </c>
      <c r="D36" t="str">
        <f t="shared" ca="1" si="0"/>
        <v>Headphones Z</v>
      </c>
      <c r="E36" t="s">
        <v>94</v>
      </c>
      <c r="F36" t="s">
        <v>50</v>
      </c>
      <c r="G36">
        <v>1</v>
      </c>
      <c r="H36">
        <v>1</v>
      </c>
      <c r="I36">
        <v>1263.48</v>
      </c>
      <c r="J36">
        <v>1351.9236000000001</v>
      </c>
      <c r="K36" t="s">
        <v>27</v>
      </c>
      <c r="M36" t="s">
        <v>35</v>
      </c>
      <c r="N36" t="s">
        <v>22</v>
      </c>
      <c r="O36" t="str">
        <f t="shared" si="1"/>
        <v>Debit Card</v>
      </c>
      <c r="P36" t="s">
        <v>89</v>
      </c>
      <c r="Q36">
        <v>48.52</v>
      </c>
      <c r="R36">
        <v>4.2</v>
      </c>
      <c r="S36" t="s">
        <v>23</v>
      </c>
    </row>
    <row r="37" spans="1:19" x14ac:dyDescent="0.3">
      <c r="A37" t="s">
        <v>144</v>
      </c>
      <c r="B37" s="1">
        <v>43924</v>
      </c>
      <c r="C37" t="s">
        <v>145</v>
      </c>
      <c r="D37" t="str">
        <f t="shared" ca="1" si="0"/>
        <v>Dining Table</v>
      </c>
      <c r="E37" t="s">
        <v>45</v>
      </c>
      <c r="F37" t="s">
        <v>46</v>
      </c>
      <c r="G37">
        <v>18</v>
      </c>
      <c r="H37">
        <v>16</v>
      </c>
      <c r="I37">
        <v>619.15</v>
      </c>
      <c r="J37">
        <v>668.68200000000002</v>
      </c>
      <c r="K37" t="s">
        <v>51</v>
      </c>
      <c r="M37" t="s">
        <v>86</v>
      </c>
      <c r="N37" t="s">
        <v>29</v>
      </c>
      <c r="O37" t="str">
        <f t="shared" si="1"/>
        <v>PayPal</v>
      </c>
      <c r="P37" t="s">
        <v>30</v>
      </c>
      <c r="Q37">
        <v>43.34</v>
      </c>
      <c r="R37">
        <v>3.8</v>
      </c>
      <c r="S37" t="s">
        <v>23</v>
      </c>
    </row>
    <row r="38" spans="1:19" x14ac:dyDescent="0.3">
      <c r="A38" t="s">
        <v>146</v>
      </c>
      <c r="B38" s="1">
        <v>44906</v>
      </c>
      <c r="C38" t="s">
        <v>147</v>
      </c>
      <c r="D38" t="str">
        <f t="shared" ca="1" si="0"/>
        <v>Olive Oil 1L</v>
      </c>
      <c r="E38" t="s">
        <v>56</v>
      </c>
      <c r="F38" t="s">
        <v>57</v>
      </c>
      <c r="G38">
        <v>14</v>
      </c>
      <c r="H38">
        <v>12</v>
      </c>
      <c r="I38">
        <v>1232.94</v>
      </c>
      <c r="J38">
        <v>1405.5516000000002</v>
      </c>
      <c r="K38" t="s">
        <v>66</v>
      </c>
      <c r="M38" t="s">
        <v>86</v>
      </c>
      <c r="N38" t="s">
        <v>36</v>
      </c>
      <c r="O38" t="str">
        <f t="shared" si="1"/>
        <v>Bank Transfer</v>
      </c>
      <c r="P38" t="s">
        <v>37</v>
      </c>
      <c r="Q38">
        <v>35.71</v>
      </c>
      <c r="R38">
        <v>1.1000000000000001</v>
      </c>
      <c r="S38" t="s">
        <v>23</v>
      </c>
    </row>
    <row r="39" spans="1:19" x14ac:dyDescent="0.3">
      <c r="A39" t="s">
        <v>148</v>
      </c>
      <c r="B39" s="1">
        <v>45479</v>
      </c>
      <c r="C39" t="s">
        <v>149</v>
      </c>
      <c r="D39" t="str">
        <f t="shared" ca="1" si="0"/>
        <v>Shirt Classic</v>
      </c>
      <c r="E39" t="s">
        <v>65</v>
      </c>
      <c r="F39" t="s">
        <v>82</v>
      </c>
      <c r="G39">
        <v>4</v>
      </c>
      <c r="H39">
        <v>3</v>
      </c>
      <c r="I39">
        <v>989.68</v>
      </c>
      <c r="J39">
        <v>1068.8543999999999</v>
      </c>
      <c r="K39" t="s">
        <v>150</v>
      </c>
      <c r="M39" t="s">
        <v>28</v>
      </c>
      <c r="N39" t="s">
        <v>29</v>
      </c>
      <c r="O39" t="str">
        <f t="shared" si="1"/>
        <v>Credit Card</v>
      </c>
      <c r="P39" t="s">
        <v>67</v>
      </c>
      <c r="Q39">
        <v>24.09</v>
      </c>
      <c r="R39">
        <v>3.9</v>
      </c>
      <c r="S39" t="s">
        <v>23</v>
      </c>
    </row>
    <row r="40" spans="1:19" x14ac:dyDescent="0.3">
      <c r="A40" t="s">
        <v>151</v>
      </c>
      <c r="B40" s="1">
        <v>45453</v>
      </c>
      <c r="C40" t="s">
        <v>152</v>
      </c>
      <c r="D40" t="str">
        <f t="shared" ca="1" si="0"/>
        <v>Jeans Regular</v>
      </c>
      <c r="E40" t="s">
        <v>130</v>
      </c>
      <c r="F40" t="s">
        <v>82</v>
      </c>
      <c r="G40">
        <v>18</v>
      </c>
      <c r="H40">
        <v>15</v>
      </c>
      <c r="I40">
        <v>136.16</v>
      </c>
      <c r="J40">
        <v>152.4992</v>
      </c>
      <c r="K40" t="s">
        <v>153</v>
      </c>
      <c r="M40" t="s">
        <v>42</v>
      </c>
      <c r="N40" t="s">
        <v>29</v>
      </c>
      <c r="O40" t="str">
        <f t="shared" si="1"/>
        <v>Bank Transfer</v>
      </c>
      <c r="P40" t="s">
        <v>37</v>
      </c>
      <c r="Q40">
        <v>41.3</v>
      </c>
      <c r="R40">
        <v>2.9</v>
      </c>
      <c r="S40" t="s">
        <v>23</v>
      </c>
    </row>
    <row r="41" spans="1:19" x14ac:dyDescent="0.3">
      <c r="A41" t="s">
        <v>154</v>
      </c>
      <c r="B41" s="1">
        <v>43947</v>
      </c>
      <c r="C41" t="s">
        <v>155</v>
      </c>
      <c r="D41" t="str">
        <f t="shared" ca="1" si="0"/>
        <v>Sofa 3-Seater</v>
      </c>
      <c r="E41" t="s">
        <v>109</v>
      </c>
      <c r="F41" t="s">
        <v>46</v>
      </c>
      <c r="G41">
        <v>9</v>
      </c>
      <c r="H41">
        <v>9</v>
      </c>
      <c r="I41">
        <v>727.74</v>
      </c>
      <c r="J41">
        <v>793.23660000000007</v>
      </c>
      <c r="K41" t="s">
        <v>51</v>
      </c>
      <c r="M41" t="s">
        <v>123</v>
      </c>
      <c r="N41" t="s">
        <v>22</v>
      </c>
      <c r="O41" t="str">
        <f t="shared" si="1"/>
        <v>Bank Transfer</v>
      </c>
      <c r="P41" t="s">
        <v>37</v>
      </c>
      <c r="Q41">
        <v>36.6</v>
      </c>
      <c r="R41">
        <v>4.5</v>
      </c>
      <c r="S41" t="s">
        <v>23</v>
      </c>
    </row>
    <row r="42" spans="1:19" x14ac:dyDescent="0.3">
      <c r="A42" t="s">
        <v>156</v>
      </c>
      <c r="B42" s="1">
        <v>44860</v>
      </c>
      <c r="C42" t="s">
        <v>157</v>
      </c>
      <c r="D42" t="str">
        <f t="shared" ca="1" si="0"/>
        <v>Camera S</v>
      </c>
      <c r="E42" t="s">
        <v>133</v>
      </c>
      <c r="F42" t="s">
        <v>50</v>
      </c>
      <c r="G42">
        <v>5</v>
      </c>
      <c r="H42">
        <v>4</v>
      </c>
      <c r="I42">
        <v>674.56</v>
      </c>
      <c r="J42">
        <v>755.50720000000001</v>
      </c>
      <c r="K42" t="s">
        <v>47</v>
      </c>
      <c r="M42" t="s">
        <v>42</v>
      </c>
      <c r="N42" t="s">
        <v>36</v>
      </c>
      <c r="O42" t="str">
        <f t="shared" si="1"/>
        <v>PayPal</v>
      </c>
      <c r="P42" t="s">
        <v>30</v>
      </c>
      <c r="Q42">
        <v>9999</v>
      </c>
      <c r="R42">
        <v>2.9</v>
      </c>
      <c r="S42" t="s">
        <v>23</v>
      </c>
    </row>
    <row r="43" spans="1:19" x14ac:dyDescent="0.3">
      <c r="A43" t="s">
        <v>158</v>
      </c>
      <c r="B43" s="1">
        <v>44020</v>
      </c>
      <c r="C43" t="s">
        <v>159</v>
      </c>
      <c r="D43" t="str">
        <f t="shared" ca="1" si="0"/>
        <v>Sneakers Run</v>
      </c>
      <c r="E43" t="s">
        <v>85</v>
      </c>
      <c r="F43" t="s">
        <v>82</v>
      </c>
      <c r="G43">
        <v>17</v>
      </c>
      <c r="H43">
        <v>16</v>
      </c>
      <c r="I43">
        <v>1002.05</v>
      </c>
      <c r="J43">
        <v>1102.2550000000001</v>
      </c>
      <c r="K43" t="s">
        <v>20</v>
      </c>
      <c r="M43" t="s">
        <v>21</v>
      </c>
      <c r="N43" t="s">
        <v>71</v>
      </c>
      <c r="O43" t="str">
        <f t="shared" si="1"/>
        <v>Credit Card</v>
      </c>
      <c r="P43" t="s">
        <v>67</v>
      </c>
      <c r="Q43">
        <v>30.17</v>
      </c>
      <c r="R43">
        <v>4.7</v>
      </c>
      <c r="S43" t="s">
        <v>23</v>
      </c>
    </row>
    <row r="44" spans="1:19" x14ac:dyDescent="0.3">
      <c r="A44" t="s">
        <v>160</v>
      </c>
      <c r="B44" s="1">
        <v>43966</v>
      </c>
      <c r="C44" t="s">
        <v>161</v>
      </c>
      <c r="D44" t="str">
        <f t="shared" ca="1" si="0"/>
        <v>Phone X</v>
      </c>
      <c r="E44" t="s">
        <v>141</v>
      </c>
      <c r="F44" t="s">
        <v>50</v>
      </c>
      <c r="G44">
        <v>14</v>
      </c>
      <c r="H44">
        <v>13</v>
      </c>
      <c r="I44">
        <v>1076.02</v>
      </c>
      <c r="J44">
        <v>1215.9025999999999</v>
      </c>
      <c r="K44" t="s">
        <v>51</v>
      </c>
      <c r="M44" t="s">
        <v>86</v>
      </c>
      <c r="N44" t="s">
        <v>22</v>
      </c>
      <c r="O44" t="str">
        <f t="shared" si="1"/>
        <v>PayPal</v>
      </c>
      <c r="P44" t="s">
        <v>30</v>
      </c>
      <c r="Q44">
        <v>47.25</v>
      </c>
      <c r="R44">
        <v>1.5</v>
      </c>
      <c r="S44" t="s">
        <v>23</v>
      </c>
    </row>
    <row r="45" spans="1:19" x14ac:dyDescent="0.3">
      <c r="A45" t="s">
        <v>163</v>
      </c>
      <c r="B45" s="1">
        <v>44125</v>
      </c>
      <c r="C45" t="s">
        <v>164</v>
      </c>
      <c r="D45" t="str">
        <f t="shared" ca="1" si="0"/>
        <v>Jeans Regular</v>
      </c>
      <c r="E45" t="s">
        <v>130</v>
      </c>
      <c r="F45" t="s">
        <v>82</v>
      </c>
      <c r="G45">
        <v>17</v>
      </c>
      <c r="H45">
        <v>15</v>
      </c>
      <c r="I45">
        <v>1026.5999999999999</v>
      </c>
      <c r="J45">
        <v>1098.462</v>
      </c>
      <c r="K45" t="s">
        <v>20</v>
      </c>
      <c r="M45" t="s">
        <v>79</v>
      </c>
      <c r="N45" t="s">
        <v>36</v>
      </c>
      <c r="O45" t="str">
        <f t="shared" si="1"/>
        <v>Bank Transfer</v>
      </c>
      <c r="P45" t="s">
        <v>37</v>
      </c>
      <c r="Q45">
        <v>10.62</v>
      </c>
      <c r="R45">
        <v>1.2</v>
      </c>
      <c r="S45" t="s">
        <v>74</v>
      </c>
    </row>
    <row r="46" spans="1:19" x14ac:dyDescent="0.3">
      <c r="A46" t="s">
        <v>165</v>
      </c>
      <c r="B46" s="1">
        <v>45446</v>
      </c>
      <c r="C46" t="s">
        <v>166</v>
      </c>
      <c r="D46" t="str">
        <f t="shared" ca="1" si="0"/>
        <v>Sofa 3-Seater</v>
      </c>
      <c r="E46" t="s">
        <v>109</v>
      </c>
      <c r="F46" t="s">
        <v>46</v>
      </c>
      <c r="G46">
        <v>14</v>
      </c>
      <c r="H46">
        <v>11</v>
      </c>
      <c r="I46">
        <v>1036.58</v>
      </c>
      <c r="J46">
        <v>1160.9696000000001</v>
      </c>
      <c r="K46" t="s">
        <v>66</v>
      </c>
      <c r="M46" t="s">
        <v>167</v>
      </c>
      <c r="N46" t="s">
        <v>71</v>
      </c>
      <c r="O46" t="str">
        <f t="shared" si="1"/>
        <v>PayPal</v>
      </c>
      <c r="P46" t="s">
        <v>30</v>
      </c>
      <c r="Q46">
        <v>18.45</v>
      </c>
      <c r="R46">
        <v>2.7</v>
      </c>
      <c r="S46" t="s">
        <v>23</v>
      </c>
    </row>
    <row r="47" spans="1:19" x14ac:dyDescent="0.3">
      <c r="A47" t="s">
        <v>168</v>
      </c>
      <c r="B47" s="1">
        <v>45433</v>
      </c>
      <c r="C47" t="s">
        <v>169</v>
      </c>
      <c r="D47" t="str">
        <f t="shared" ca="1" si="0"/>
        <v>Jeans Regular</v>
      </c>
      <c r="E47" t="s">
        <v>130</v>
      </c>
      <c r="F47" t="s">
        <v>82</v>
      </c>
      <c r="G47">
        <v>6</v>
      </c>
      <c r="H47">
        <v>6</v>
      </c>
      <c r="I47">
        <v>473.78</v>
      </c>
      <c r="J47">
        <v>544.84699999999998</v>
      </c>
      <c r="K47" t="s">
        <v>66</v>
      </c>
      <c r="M47" t="s">
        <v>28</v>
      </c>
      <c r="N47" t="s">
        <v>29</v>
      </c>
      <c r="O47" t="str">
        <f t="shared" si="1"/>
        <v>Bank Transfer</v>
      </c>
      <c r="P47" t="s">
        <v>37</v>
      </c>
      <c r="Q47">
        <v>35.659999999999997</v>
      </c>
      <c r="R47">
        <v>3.2</v>
      </c>
      <c r="S47" t="s">
        <v>23</v>
      </c>
    </row>
    <row r="48" spans="1:19" x14ac:dyDescent="0.3">
      <c r="A48" t="s">
        <v>170</v>
      </c>
      <c r="B48" s="1">
        <v>44947</v>
      </c>
      <c r="C48" t="s">
        <v>171</v>
      </c>
      <c r="D48" t="str">
        <f t="shared" ca="1" si="0"/>
        <v>Sneakers Run</v>
      </c>
      <c r="E48" t="s">
        <v>85</v>
      </c>
      <c r="F48" t="s">
        <v>82</v>
      </c>
      <c r="G48">
        <v>7</v>
      </c>
      <c r="H48">
        <v>7</v>
      </c>
      <c r="I48">
        <v>388.37</v>
      </c>
      <c r="J48">
        <v>419.43960000000004</v>
      </c>
      <c r="K48" t="s">
        <v>66</v>
      </c>
      <c r="M48" t="s">
        <v>172</v>
      </c>
      <c r="N48" t="s">
        <v>36</v>
      </c>
      <c r="O48" t="str">
        <f t="shared" si="1"/>
        <v>Bank Transfer</v>
      </c>
      <c r="P48" t="s">
        <v>37</v>
      </c>
      <c r="Q48">
        <v>35.380000000000003</v>
      </c>
      <c r="R48">
        <v>4.3</v>
      </c>
      <c r="S48" t="s">
        <v>23</v>
      </c>
    </row>
    <row r="49" spans="1:19" x14ac:dyDescent="0.3">
      <c r="A49" t="s">
        <v>173</v>
      </c>
      <c r="B49" s="1">
        <v>44388</v>
      </c>
      <c r="C49" t="s">
        <v>174</v>
      </c>
      <c r="D49" t="str">
        <f t="shared" ca="1" si="0"/>
        <v>Cereal Pack</v>
      </c>
      <c r="E49" t="s">
        <v>100</v>
      </c>
      <c r="F49" t="s">
        <v>57</v>
      </c>
      <c r="G49">
        <v>17</v>
      </c>
      <c r="H49">
        <v>17</v>
      </c>
      <c r="I49">
        <v>12</v>
      </c>
      <c r="J49">
        <v>13.32</v>
      </c>
      <c r="K49" t="s">
        <v>51</v>
      </c>
      <c r="M49" t="s">
        <v>86</v>
      </c>
      <c r="N49" t="s">
        <v>36</v>
      </c>
      <c r="O49" t="str">
        <f t="shared" si="1"/>
        <v>Cash on Delivery</v>
      </c>
      <c r="P49" t="s">
        <v>53</v>
      </c>
      <c r="Q49">
        <v>49.87</v>
      </c>
      <c r="R49">
        <v>4.3</v>
      </c>
      <c r="S49" t="s">
        <v>23</v>
      </c>
    </row>
    <row r="50" spans="1:19" x14ac:dyDescent="0.3">
      <c r="A50" t="s">
        <v>175</v>
      </c>
      <c r="B50" s="1">
        <v>45163</v>
      </c>
      <c r="C50" t="s">
        <v>176</v>
      </c>
      <c r="D50" t="str">
        <f t="shared" ca="1" si="0"/>
        <v>Headphones Z</v>
      </c>
      <c r="E50" t="s">
        <v>94</v>
      </c>
      <c r="F50" t="s">
        <v>50</v>
      </c>
      <c r="G50">
        <v>1</v>
      </c>
      <c r="H50">
        <v>1</v>
      </c>
      <c r="I50">
        <v>684.88</v>
      </c>
      <c r="J50">
        <v>753.36800000000005</v>
      </c>
      <c r="K50" t="s">
        <v>66</v>
      </c>
      <c r="M50" t="s">
        <v>123</v>
      </c>
      <c r="N50" t="s">
        <v>22</v>
      </c>
      <c r="O50" t="str">
        <f t="shared" si="1"/>
        <v>Credit Card</v>
      </c>
      <c r="P50" t="s">
        <v>67</v>
      </c>
      <c r="Q50">
        <v>42.81</v>
      </c>
      <c r="R50">
        <v>1.7</v>
      </c>
      <c r="S50" t="s">
        <v>74</v>
      </c>
    </row>
    <row r="51" spans="1:19" x14ac:dyDescent="0.3">
      <c r="A51" t="s">
        <v>177</v>
      </c>
      <c r="B51" s="1">
        <v>45096</v>
      </c>
      <c r="C51" t="s">
        <v>178</v>
      </c>
      <c r="D51" t="str">
        <f t="shared" ca="1" si="0"/>
        <v>Widget A</v>
      </c>
      <c r="E51" t="s">
        <v>33</v>
      </c>
      <c r="F51" t="s">
        <v>70</v>
      </c>
      <c r="G51">
        <v>15</v>
      </c>
      <c r="H51">
        <v>15</v>
      </c>
      <c r="I51">
        <v>1229.8800000000001</v>
      </c>
      <c r="J51">
        <v>1352.8680000000002</v>
      </c>
      <c r="K51" t="s">
        <v>66</v>
      </c>
      <c r="M51" t="s">
        <v>86</v>
      </c>
      <c r="N51" t="s">
        <v>71</v>
      </c>
      <c r="O51" t="str">
        <f t="shared" si="1"/>
        <v>PayPal</v>
      </c>
      <c r="P51" t="s">
        <v>30</v>
      </c>
      <c r="Q51">
        <v>35.700000000000003</v>
      </c>
      <c r="R51">
        <v>1.2</v>
      </c>
      <c r="S51" t="s">
        <v>23</v>
      </c>
    </row>
    <row r="52" spans="1:19" x14ac:dyDescent="0.3">
      <c r="A52" t="s">
        <v>179</v>
      </c>
      <c r="B52" s="1">
        <v>44254</v>
      </c>
      <c r="C52" t="s">
        <v>180</v>
      </c>
      <c r="D52" t="str">
        <f t="shared" ca="1" si="0"/>
        <v>Camera S</v>
      </c>
      <c r="E52" t="s">
        <v>133</v>
      </c>
      <c r="F52" t="s">
        <v>50</v>
      </c>
      <c r="G52">
        <v>3</v>
      </c>
      <c r="H52">
        <v>2</v>
      </c>
      <c r="I52">
        <v>653.30999999999995</v>
      </c>
      <c r="J52">
        <v>705.57479999999998</v>
      </c>
      <c r="K52" t="s">
        <v>20</v>
      </c>
      <c r="M52" t="s">
        <v>79</v>
      </c>
      <c r="N52" t="s">
        <v>22</v>
      </c>
      <c r="O52" t="str">
        <f t="shared" si="1"/>
        <v>Cash on Delivery</v>
      </c>
      <c r="P52" t="s">
        <v>53</v>
      </c>
      <c r="Q52">
        <v>14.29</v>
      </c>
      <c r="R52">
        <v>4.5</v>
      </c>
      <c r="S52" t="s">
        <v>23</v>
      </c>
    </row>
    <row r="53" spans="1:19" x14ac:dyDescent="0.3">
      <c r="A53" t="s">
        <v>181</v>
      </c>
      <c r="B53" s="1">
        <v>44409</v>
      </c>
      <c r="C53" t="s">
        <v>182</v>
      </c>
      <c r="D53" t="str">
        <f t="shared" ca="1" si="0"/>
        <v>Headphones Z</v>
      </c>
      <c r="E53" t="s">
        <v>94</v>
      </c>
      <c r="F53" t="s">
        <v>50</v>
      </c>
      <c r="G53">
        <v>16</v>
      </c>
      <c r="H53">
        <v>16</v>
      </c>
      <c r="I53">
        <v>808.88</v>
      </c>
      <c r="J53">
        <v>857.41280000000006</v>
      </c>
      <c r="K53" t="s">
        <v>20</v>
      </c>
      <c r="M53" t="s">
        <v>21</v>
      </c>
      <c r="N53" t="s">
        <v>29</v>
      </c>
      <c r="O53" t="str">
        <f t="shared" si="1"/>
        <v>Credit Card</v>
      </c>
      <c r="P53" t="s">
        <v>67</v>
      </c>
      <c r="Q53">
        <v>28.97</v>
      </c>
      <c r="R53">
        <v>5</v>
      </c>
      <c r="S53" t="s">
        <v>23</v>
      </c>
    </row>
    <row r="54" spans="1:19" x14ac:dyDescent="0.3">
      <c r="A54" t="s">
        <v>184</v>
      </c>
      <c r="B54" s="1">
        <v>44222</v>
      </c>
      <c r="C54" t="s">
        <v>185</v>
      </c>
      <c r="D54" t="str">
        <f t="shared" ca="1" si="0"/>
        <v>Jeans Regular</v>
      </c>
      <c r="E54" t="s">
        <v>130</v>
      </c>
      <c r="F54" t="s">
        <v>82</v>
      </c>
      <c r="G54">
        <v>14</v>
      </c>
      <c r="H54">
        <v>12</v>
      </c>
      <c r="I54">
        <v>547.99</v>
      </c>
      <c r="J54">
        <v>630.18849999999998</v>
      </c>
      <c r="K54" t="s">
        <v>51</v>
      </c>
      <c r="M54" t="s">
        <v>123</v>
      </c>
      <c r="N54" t="s">
        <v>29</v>
      </c>
      <c r="O54" t="str">
        <f t="shared" si="1"/>
        <v>PayPal</v>
      </c>
      <c r="P54" t="s">
        <v>30</v>
      </c>
      <c r="Q54">
        <v>37.83</v>
      </c>
      <c r="R54">
        <v>4.9000000000000004</v>
      </c>
      <c r="S54" t="s">
        <v>23</v>
      </c>
    </row>
    <row r="55" spans="1:19" x14ac:dyDescent="0.3">
      <c r="A55" t="s">
        <v>186</v>
      </c>
      <c r="B55" s="1">
        <v>45032</v>
      </c>
      <c r="C55" t="s">
        <v>187</v>
      </c>
      <c r="D55" t="str">
        <f t="shared" ca="1" si="0"/>
        <v>Widget A</v>
      </c>
      <c r="E55" t="s">
        <v>33</v>
      </c>
      <c r="F55" t="s">
        <v>70</v>
      </c>
      <c r="G55">
        <v>9</v>
      </c>
      <c r="H55">
        <v>7</v>
      </c>
      <c r="I55">
        <v>584.51</v>
      </c>
      <c r="J55">
        <v>642.96100000000001</v>
      </c>
      <c r="K55" t="s">
        <v>66</v>
      </c>
      <c r="M55" t="s">
        <v>42</v>
      </c>
      <c r="N55" t="s">
        <v>36</v>
      </c>
      <c r="O55" t="str">
        <f t="shared" si="1"/>
        <v>PayPal</v>
      </c>
      <c r="P55" t="s">
        <v>30</v>
      </c>
      <c r="Q55">
        <v>19.62</v>
      </c>
      <c r="R55">
        <v>4.8</v>
      </c>
      <c r="S55" t="s">
        <v>23</v>
      </c>
    </row>
    <row r="56" spans="1:19" x14ac:dyDescent="0.3">
      <c r="A56" t="s">
        <v>188</v>
      </c>
      <c r="B56" s="1">
        <v>44865</v>
      </c>
      <c r="C56" t="s">
        <v>189</v>
      </c>
      <c r="D56" t="str">
        <f t="shared" ca="1" si="0"/>
        <v>Sneakers Run</v>
      </c>
      <c r="E56" t="s">
        <v>85</v>
      </c>
      <c r="F56" t="s">
        <v>82</v>
      </c>
      <c r="G56">
        <v>4</v>
      </c>
      <c r="H56">
        <v>4</v>
      </c>
      <c r="I56">
        <v>630.6</v>
      </c>
      <c r="J56">
        <v>687.35400000000004</v>
      </c>
      <c r="K56" t="s">
        <v>66</v>
      </c>
      <c r="M56" t="s">
        <v>79</v>
      </c>
      <c r="N56" t="s">
        <v>36</v>
      </c>
      <c r="O56" t="str">
        <f t="shared" si="1"/>
        <v>PayPal</v>
      </c>
      <c r="P56" t="s">
        <v>30</v>
      </c>
      <c r="Q56">
        <v>36.35</v>
      </c>
      <c r="R56">
        <v>1.6</v>
      </c>
      <c r="S56" t="s">
        <v>23</v>
      </c>
    </row>
    <row r="57" spans="1:19" x14ac:dyDescent="0.3">
      <c r="A57" t="s">
        <v>190</v>
      </c>
      <c r="B57" s="1">
        <v>44188</v>
      </c>
      <c r="C57" t="s">
        <v>191</v>
      </c>
      <c r="D57" t="str">
        <f t="shared" ca="1" si="0"/>
        <v>Laptop Pro</v>
      </c>
      <c r="E57" t="s">
        <v>116</v>
      </c>
      <c r="F57" t="s">
        <v>50</v>
      </c>
      <c r="G57">
        <v>20</v>
      </c>
      <c r="H57">
        <v>16</v>
      </c>
      <c r="I57">
        <v>14.95</v>
      </c>
      <c r="J57">
        <v>16.445</v>
      </c>
      <c r="K57" t="s">
        <v>192</v>
      </c>
      <c r="M57" t="s">
        <v>28</v>
      </c>
      <c r="N57" t="s">
        <v>71</v>
      </c>
      <c r="O57" t="str">
        <f t="shared" si="1"/>
        <v>PayPal</v>
      </c>
      <c r="P57" t="s">
        <v>30</v>
      </c>
      <c r="Q57">
        <v>32.76</v>
      </c>
      <c r="R57">
        <v>2.7</v>
      </c>
      <c r="S57" t="s">
        <v>23</v>
      </c>
    </row>
    <row r="58" spans="1:19" x14ac:dyDescent="0.3">
      <c r="A58" t="s">
        <v>193</v>
      </c>
      <c r="B58" s="1">
        <v>44777</v>
      </c>
      <c r="C58" t="s">
        <v>194</v>
      </c>
      <c r="D58" t="str">
        <f t="shared" ca="1" si="0"/>
        <v>Camera S</v>
      </c>
      <c r="E58" t="s">
        <v>133</v>
      </c>
      <c r="F58" t="s">
        <v>50</v>
      </c>
      <c r="G58">
        <v>20</v>
      </c>
      <c r="H58">
        <v>16</v>
      </c>
      <c r="I58">
        <v>685.47</v>
      </c>
      <c r="J58">
        <v>788.29049999999995</v>
      </c>
      <c r="K58" t="s">
        <v>47</v>
      </c>
      <c r="M58" t="s">
        <v>86</v>
      </c>
      <c r="N58" t="s">
        <v>22</v>
      </c>
      <c r="O58" t="str">
        <f t="shared" si="1"/>
        <v>PayPal</v>
      </c>
      <c r="P58" t="s">
        <v>30</v>
      </c>
      <c r="Q58">
        <v>42.35</v>
      </c>
      <c r="R58">
        <v>3.7</v>
      </c>
      <c r="S58" t="s">
        <v>23</v>
      </c>
    </row>
    <row r="59" spans="1:19" x14ac:dyDescent="0.3">
      <c r="A59" t="s">
        <v>195</v>
      </c>
      <c r="B59" s="1">
        <v>44292</v>
      </c>
      <c r="C59" t="s">
        <v>196</v>
      </c>
      <c r="D59" t="str">
        <f t="shared" ca="1" si="0"/>
        <v>Camera S</v>
      </c>
      <c r="E59" t="s">
        <v>133</v>
      </c>
      <c r="F59" t="s">
        <v>50</v>
      </c>
      <c r="G59">
        <v>9</v>
      </c>
      <c r="H59">
        <v>8</v>
      </c>
      <c r="I59">
        <v>753.25</v>
      </c>
      <c r="J59">
        <v>813.5100000000001</v>
      </c>
      <c r="K59" t="s">
        <v>47</v>
      </c>
      <c r="M59" t="s">
        <v>21</v>
      </c>
      <c r="N59" t="s">
        <v>36</v>
      </c>
      <c r="O59" t="str">
        <f t="shared" si="1"/>
        <v>PayPal</v>
      </c>
      <c r="P59" t="s">
        <v>30</v>
      </c>
      <c r="Q59">
        <v>27.34</v>
      </c>
      <c r="R59">
        <v>1.8</v>
      </c>
      <c r="S59" t="s">
        <v>23</v>
      </c>
    </row>
    <row r="60" spans="1:19" x14ac:dyDescent="0.3">
      <c r="A60" t="s">
        <v>197</v>
      </c>
      <c r="B60" s="1">
        <v>44550</v>
      </c>
      <c r="C60" t="s">
        <v>198</v>
      </c>
      <c r="D60" t="str">
        <f t="shared" ca="1" si="0"/>
        <v>Laptop Pro</v>
      </c>
      <c r="E60" t="s">
        <v>116</v>
      </c>
      <c r="F60" t="s">
        <v>50</v>
      </c>
      <c r="G60">
        <v>3</v>
      </c>
      <c r="H60">
        <v>2</v>
      </c>
      <c r="I60">
        <v>1286.0999999999999</v>
      </c>
      <c r="J60">
        <v>1401.8489999999999</v>
      </c>
      <c r="K60" t="s">
        <v>51</v>
      </c>
      <c r="M60" t="s">
        <v>123</v>
      </c>
      <c r="N60" t="s">
        <v>36</v>
      </c>
      <c r="O60" t="str">
        <f t="shared" si="1"/>
        <v>PayPal</v>
      </c>
      <c r="P60" t="s">
        <v>30</v>
      </c>
      <c r="Q60">
        <v>25.66</v>
      </c>
      <c r="R60">
        <v>1.8</v>
      </c>
      <c r="S60" t="s">
        <v>23</v>
      </c>
    </row>
    <row r="61" spans="1:19" x14ac:dyDescent="0.3">
      <c r="A61" t="s">
        <v>199</v>
      </c>
      <c r="B61" s="1">
        <v>44561</v>
      </c>
      <c r="C61" t="s">
        <v>200</v>
      </c>
      <c r="D61" t="str">
        <f t="shared" ca="1" si="0"/>
        <v>T-shirt V</v>
      </c>
      <c r="E61" t="s">
        <v>77</v>
      </c>
      <c r="F61" t="s">
        <v>82</v>
      </c>
      <c r="G61">
        <v>2</v>
      </c>
      <c r="H61">
        <v>2</v>
      </c>
      <c r="I61">
        <v>398</v>
      </c>
      <c r="J61">
        <v>437.8</v>
      </c>
      <c r="K61" t="s">
        <v>66</v>
      </c>
      <c r="M61" t="s">
        <v>28</v>
      </c>
      <c r="N61" t="s">
        <v>29</v>
      </c>
      <c r="O61" t="str">
        <f t="shared" si="1"/>
        <v>Bank Transfer</v>
      </c>
      <c r="P61" t="s">
        <v>37</v>
      </c>
      <c r="Q61">
        <v>32.81</v>
      </c>
      <c r="R61">
        <v>4</v>
      </c>
      <c r="S61" t="s">
        <v>23</v>
      </c>
    </row>
    <row r="62" spans="1:19" x14ac:dyDescent="0.3">
      <c r="A62" t="s">
        <v>201</v>
      </c>
      <c r="B62" s="1">
        <v>44279</v>
      </c>
      <c r="C62" t="s">
        <v>202</v>
      </c>
      <c r="D62" t="str">
        <f t="shared" ca="1" si="0"/>
        <v>Camera S</v>
      </c>
      <c r="E62" t="s">
        <v>133</v>
      </c>
      <c r="F62" t="s">
        <v>50</v>
      </c>
      <c r="G62">
        <v>15</v>
      </c>
      <c r="H62">
        <v>15</v>
      </c>
      <c r="I62">
        <v>180.37</v>
      </c>
      <c r="J62">
        <v>202.01440000000002</v>
      </c>
      <c r="K62" t="s">
        <v>20</v>
      </c>
      <c r="M62" t="s">
        <v>79</v>
      </c>
      <c r="N62" t="s">
        <v>29</v>
      </c>
      <c r="O62" t="str">
        <f t="shared" si="1"/>
        <v>Credit Card</v>
      </c>
      <c r="P62" t="s">
        <v>67</v>
      </c>
      <c r="Q62">
        <v>10.08</v>
      </c>
      <c r="R62">
        <v>2.5</v>
      </c>
      <c r="S62" t="s">
        <v>23</v>
      </c>
    </row>
    <row r="63" spans="1:19" x14ac:dyDescent="0.3">
      <c r="A63" t="s">
        <v>203</v>
      </c>
      <c r="B63" s="1">
        <v>44237</v>
      </c>
      <c r="C63" t="s">
        <v>204</v>
      </c>
      <c r="D63" t="str">
        <f t="shared" ca="1" si="0"/>
        <v>Sofa 3-Seater</v>
      </c>
      <c r="E63" t="s">
        <v>109</v>
      </c>
      <c r="F63" t="s">
        <v>46</v>
      </c>
      <c r="G63">
        <v>4</v>
      </c>
      <c r="H63">
        <v>4</v>
      </c>
      <c r="I63">
        <v>808.27</v>
      </c>
      <c r="J63">
        <v>905.26240000000007</v>
      </c>
      <c r="K63" t="s">
        <v>51</v>
      </c>
      <c r="M63" t="s">
        <v>123</v>
      </c>
      <c r="N63" t="s">
        <v>29</v>
      </c>
      <c r="O63" t="str">
        <f t="shared" si="1"/>
        <v>Bank Transfer</v>
      </c>
      <c r="P63" t="s">
        <v>37</v>
      </c>
      <c r="Q63">
        <v>18.600000000000001</v>
      </c>
      <c r="R63">
        <v>1.9</v>
      </c>
      <c r="S63" t="s">
        <v>205</v>
      </c>
    </row>
    <row r="64" spans="1:19" x14ac:dyDescent="0.3">
      <c r="A64" t="s">
        <v>206</v>
      </c>
      <c r="B64" s="1">
        <v>44940</v>
      </c>
      <c r="C64" t="s">
        <v>207</v>
      </c>
      <c r="D64" t="str">
        <f t="shared" ca="1" si="0"/>
        <v>Phone X</v>
      </c>
      <c r="E64" t="s">
        <v>141</v>
      </c>
      <c r="F64" t="s">
        <v>50</v>
      </c>
      <c r="G64">
        <v>7</v>
      </c>
      <c r="H64">
        <v>6</v>
      </c>
      <c r="I64">
        <v>656.85</v>
      </c>
      <c r="J64">
        <v>689.69250000000011</v>
      </c>
      <c r="K64" t="s">
        <v>47</v>
      </c>
      <c r="M64" t="s">
        <v>86</v>
      </c>
      <c r="N64" t="s">
        <v>22</v>
      </c>
      <c r="O64" t="str">
        <f t="shared" si="1"/>
        <v>Cash on Delivery</v>
      </c>
      <c r="P64" t="s">
        <v>53</v>
      </c>
      <c r="Q64">
        <v>46.77</v>
      </c>
      <c r="R64">
        <v>3.1</v>
      </c>
      <c r="S64" t="s">
        <v>23</v>
      </c>
    </row>
    <row r="65" spans="1:19" x14ac:dyDescent="0.3">
      <c r="A65" t="s">
        <v>208</v>
      </c>
      <c r="B65" s="1">
        <v>44988</v>
      </c>
      <c r="C65" t="s">
        <v>209</v>
      </c>
      <c r="D65" t="str">
        <f t="shared" ca="1" si="0"/>
        <v>Widget B</v>
      </c>
      <c r="E65" t="s">
        <v>61</v>
      </c>
      <c r="F65" t="s">
        <v>70</v>
      </c>
      <c r="G65">
        <v>5</v>
      </c>
      <c r="H65">
        <v>5</v>
      </c>
      <c r="I65">
        <v>503.58</v>
      </c>
      <c r="J65">
        <v>538.8306</v>
      </c>
      <c r="K65" t="s">
        <v>47</v>
      </c>
      <c r="M65" t="s">
        <v>79</v>
      </c>
      <c r="N65" t="s">
        <v>36</v>
      </c>
      <c r="O65" t="str">
        <f t="shared" si="1"/>
        <v>Credit Card</v>
      </c>
      <c r="P65" t="s">
        <v>67</v>
      </c>
      <c r="Q65">
        <v>46.22</v>
      </c>
      <c r="R65">
        <v>1.7</v>
      </c>
      <c r="S65" t="s">
        <v>23</v>
      </c>
    </row>
    <row r="66" spans="1:19" x14ac:dyDescent="0.3">
      <c r="A66" t="s">
        <v>210</v>
      </c>
      <c r="B66" s="1">
        <v>44937</v>
      </c>
      <c r="C66" t="s">
        <v>211</v>
      </c>
      <c r="D66" t="str">
        <f t="shared" ca="1" si="0"/>
        <v>Camera S</v>
      </c>
      <c r="E66" t="s">
        <v>133</v>
      </c>
      <c r="F66" t="s">
        <v>50</v>
      </c>
      <c r="G66">
        <v>1</v>
      </c>
      <c r="H66">
        <v>1</v>
      </c>
      <c r="I66">
        <v>1314.87</v>
      </c>
      <c r="J66">
        <v>1446.357</v>
      </c>
      <c r="K66" t="s">
        <v>212</v>
      </c>
      <c r="M66" t="s">
        <v>42</v>
      </c>
      <c r="N66" t="s">
        <v>36</v>
      </c>
      <c r="O66" t="str">
        <f t="shared" si="1"/>
        <v>Cash on Delivery</v>
      </c>
      <c r="P66" t="s">
        <v>53</v>
      </c>
      <c r="Q66">
        <v>21.84</v>
      </c>
      <c r="R66">
        <v>1.1000000000000001</v>
      </c>
      <c r="S66" t="s">
        <v>23</v>
      </c>
    </row>
    <row r="67" spans="1:19" x14ac:dyDescent="0.3">
      <c r="A67" t="s">
        <v>213</v>
      </c>
      <c r="B67" s="1">
        <v>45250</v>
      </c>
      <c r="C67" t="s">
        <v>214</v>
      </c>
      <c r="D67" t="str">
        <f t="shared" ca="1" si="0"/>
        <v>Dining Table</v>
      </c>
      <c r="E67" t="s">
        <v>45</v>
      </c>
      <c r="F67" t="s">
        <v>46</v>
      </c>
      <c r="G67">
        <v>20</v>
      </c>
      <c r="H67">
        <v>16</v>
      </c>
      <c r="I67">
        <v>1427.89</v>
      </c>
      <c r="J67">
        <v>1513.5634000000002</v>
      </c>
      <c r="K67" t="s">
        <v>20</v>
      </c>
      <c r="M67" t="s">
        <v>79</v>
      </c>
      <c r="N67" t="s">
        <v>29</v>
      </c>
      <c r="O67" t="str">
        <f t="shared" ref="O67:O130" si="2">IF(P67&lt;&gt;"",P67,INDEX($N:$N,MATCH(Q67,$O:$O,0)))</f>
        <v>Cash on Delivery</v>
      </c>
      <c r="P67" t="s">
        <v>53</v>
      </c>
      <c r="Q67">
        <v>29.04</v>
      </c>
      <c r="R67">
        <v>2.9</v>
      </c>
      <c r="S67" t="s">
        <v>23</v>
      </c>
    </row>
    <row r="68" spans="1:19" x14ac:dyDescent="0.3">
      <c r="A68" t="s">
        <v>215</v>
      </c>
      <c r="B68" s="1">
        <v>44929</v>
      </c>
      <c r="C68" t="s">
        <v>216</v>
      </c>
      <c r="D68" t="str">
        <f t="shared" ref="D68:D131" ca="1" si="3">IF(E68&lt;&gt;"",E68,IF(F68="Apparel",CHOOSE(RANDBETWEEN(1,4),"Jeans Regular","Shirt Classic","Sneakers Run","T-shirt V"),IF(F68="Electronics",CHOOSE(RANDBETWEEN(1,4),"Camera S","Headphones Z","Laptop Pro","Phone X"),IF(F68="Gadgets",CHOOSE(RANDBETWEEN(1,2),"Widget A","Widget B"),IF(F68="Groceries",CHOOSE(RANDBETWEEN(1,3),"Cereal Pack","Olive Oil 1L","Organic Rice"),IF(F68="Home Goods",CHOOSE(RANDBETWEEN(1,2),"Dining Table","Sofa 3-Seater"),"Unknown"))))))</f>
        <v>Widget A</v>
      </c>
      <c r="E68" t="s">
        <v>33</v>
      </c>
      <c r="F68" t="s">
        <v>70</v>
      </c>
      <c r="G68">
        <v>18</v>
      </c>
      <c r="H68">
        <v>15</v>
      </c>
      <c r="I68">
        <v>195.67</v>
      </c>
      <c r="J68">
        <v>205.45349999999999</v>
      </c>
      <c r="K68" t="s">
        <v>27</v>
      </c>
      <c r="M68" t="s">
        <v>42</v>
      </c>
      <c r="N68" t="s">
        <v>71</v>
      </c>
      <c r="O68" t="str">
        <f t="shared" si="2"/>
        <v>PayPal</v>
      </c>
      <c r="P68" t="s">
        <v>30</v>
      </c>
      <c r="Q68">
        <v>43.4</v>
      </c>
      <c r="R68">
        <v>4.0999999999999996</v>
      </c>
      <c r="S68" t="s">
        <v>23</v>
      </c>
    </row>
    <row r="69" spans="1:19" x14ac:dyDescent="0.3">
      <c r="A69" t="s">
        <v>217</v>
      </c>
      <c r="B69" s="1">
        <v>45553</v>
      </c>
      <c r="C69" t="s">
        <v>218</v>
      </c>
      <c r="D69" t="str">
        <f t="shared" ca="1" si="3"/>
        <v>Jeans Regular</v>
      </c>
      <c r="E69" t="s">
        <v>130</v>
      </c>
      <c r="F69" t="s">
        <v>82</v>
      </c>
      <c r="G69">
        <v>2</v>
      </c>
      <c r="H69">
        <v>2</v>
      </c>
      <c r="I69">
        <v>1193.02</v>
      </c>
      <c r="J69">
        <v>1348.1125999999999</v>
      </c>
      <c r="K69" t="s">
        <v>20</v>
      </c>
      <c r="M69" t="s">
        <v>79</v>
      </c>
      <c r="N69" t="s">
        <v>29</v>
      </c>
      <c r="O69" t="str">
        <f t="shared" si="2"/>
        <v>Credit Card</v>
      </c>
      <c r="P69" t="s">
        <v>67</v>
      </c>
      <c r="R69">
        <v>2</v>
      </c>
      <c r="S69" t="s">
        <v>23</v>
      </c>
    </row>
    <row r="70" spans="1:19" x14ac:dyDescent="0.3">
      <c r="A70" t="s">
        <v>219</v>
      </c>
      <c r="B70" s="1">
        <v>45603</v>
      </c>
      <c r="C70" t="s">
        <v>220</v>
      </c>
      <c r="D70" t="str">
        <f t="shared" ca="1" si="3"/>
        <v>Laptop Pro</v>
      </c>
      <c r="E70" t="s">
        <v>116</v>
      </c>
      <c r="F70" t="s">
        <v>50</v>
      </c>
      <c r="G70">
        <v>4</v>
      </c>
      <c r="H70">
        <v>4</v>
      </c>
      <c r="I70">
        <v>2.85</v>
      </c>
      <c r="J70">
        <v>3.1350000000000002</v>
      </c>
      <c r="K70" t="s">
        <v>27</v>
      </c>
      <c r="M70" t="s">
        <v>42</v>
      </c>
      <c r="N70" t="s">
        <v>22</v>
      </c>
      <c r="O70" t="str">
        <f t="shared" si="2"/>
        <v>Bank Transfer</v>
      </c>
      <c r="P70" t="s">
        <v>37</v>
      </c>
      <c r="Q70">
        <v>9999</v>
      </c>
      <c r="R70">
        <v>3.6</v>
      </c>
      <c r="S70" t="s">
        <v>23</v>
      </c>
    </row>
    <row r="71" spans="1:19" x14ac:dyDescent="0.3">
      <c r="A71" t="s">
        <v>221</v>
      </c>
      <c r="B71" s="1">
        <v>45401</v>
      </c>
      <c r="C71" t="s">
        <v>222</v>
      </c>
      <c r="D71" t="str">
        <f t="shared" ca="1" si="3"/>
        <v>Widget B</v>
      </c>
      <c r="E71" t="s">
        <v>61</v>
      </c>
      <c r="F71" t="s">
        <v>70</v>
      </c>
      <c r="G71">
        <v>15</v>
      </c>
      <c r="H71">
        <v>14</v>
      </c>
      <c r="I71">
        <v>911.73</v>
      </c>
      <c r="J71">
        <v>1048.4894999999999</v>
      </c>
      <c r="K71" t="s">
        <v>66</v>
      </c>
      <c r="M71" t="s">
        <v>28</v>
      </c>
      <c r="N71" t="s">
        <v>22</v>
      </c>
      <c r="O71" t="str">
        <f t="shared" si="2"/>
        <v>PayPal</v>
      </c>
      <c r="P71" t="s">
        <v>30</v>
      </c>
      <c r="Q71">
        <v>18.09</v>
      </c>
      <c r="R71">
        <v>4.7</v>
      </c>
      <c r="S71" t="s">
        <v>23</v>
      </c>
    </row>
    <row r="72" spans="1:19" x14ac:dyDescent="0.3">
      <c r="A72" t="s">
        <v>223</v>
      </c>
      <c r="B72" s="1">
        <v>45456</v>
      </c>
      <c r="C72" t="s">
        <v>224</v>
      </c>
      <c r="D72" t="str">
        <f t="shared" ca="1" si="3"/>
        <v>Widget A</v>
      </c>
      <c r="E72" t="s">
        <v>33</v>
      </c>
      <c r="F72" t="s">
        <v>70</v>
      </c>
      <c r="G72">
        <v>10</v>
      </c>
      <c r="H72">
        <v>10</v>
      </c>
      <c r="I72">
        <v>165.01</v>
      </c>
      <c r="J72">
        <v>188.1114</v>
      </c>
      <c r="K72" t="s">
        <v>47</v>
      </c>
      <c r="M72" t="s">
        <v>123</v>
      </c>
      <c r="N72" t="s">
        <v>22</v>
      </c>
      <c r="O72" t="str">
        <f t="shared" si="2"/>
        <v>PayPal</v>
      </c>
      <c r="P72" t="s">
        <v>30</v>
      </c>
      <c r="Q72">
        <v>8.76</v>
      </c>
      <c r="R72">
        <v>4.9000000000000004</v>
      </c>
      <c r="S72" t="s">
        <v>23</v>
      </c>
    </row>
    <row r="73" spans="1:19" x14ac:dyDescent="0.3">
      <c r="A73" t="s">
        <v>225</v>
      </c>
      <c r="B73" s="1">
        <v>44750</v>
      </c>
      <c r="C73" t="s">
        <v>226</v>
      </c>
      <c r="D73" t="str">
        <f t="shared" ca="1" si="3"/>
        <v>Jeans Regular</v>
      </c>
      <c r="E73" t="s">
        <v>130</v>
      </c>
      <c r="F73" t="s">
        <v>82</v>
      </c>
      <c r="G73">
        <v>1</v>
      </c>
      <c r="H73">
        <v>1</v>
      </c>
      <c r="I73">
        <v>1132.2</v>
      </c>
      <c r="J73">
        <v>1211.4540000000002</v>
      </c>
      <c r="K73" t="s">
        <v>27</v>
      </c>
      <c r="M73" t="s">
        <v>28</v>
      </c>
      <c r="N73" t="s">
        <v>22</v>
      </c>
      <c r="O73" t="str">
        <f t="shared" si="2"/>
        <v>Bank Transfer</v>
      </c>
      <c r="P73" t="s">
        <v>37</v>
      </c>
      <c r="Q73">
        <v>17.14</v>
      </c>
      <c r="R73">
        <v>1.4</v>
      </c>
    </row>
    <row r="74" spans="1:19" x14ac:dyDescent="0.3">
      <c r="A74" t="s">
        <v>227</v>
      </c>
      <c r="B74" s="1">
        <v>45457</v>
      </c>
      <c r="C74" t="s">
        <v>228</v>
      </c>
      <c r="D74" t="str">
        <f t="shared" ca="1" si="3"/>
        <v>Phone X</v>
      </c>
      <c r="E74" t="s">
        <v>141</v>
      </c>
      <c r="F74" t="s">
        <v>50</v>
      </c>
      <c r="G74">
        <v>10</v>
      </c>
      <c r="H74">
        <v>9</v>
      </c>
      <c r="I74">
        <v>768.77</v>
      </c>
      <c r="J74">
        <v>884.08549999999991</v>
      </c>
      <c r="K74" t="s">
        <v>20</v>
      </c>
      <c r="M74" t="s">
        <v>79</v>
      </c>
      <c r="N74" t="s">
        <v>22</v>
      </c>
      <c r="O74" t="str">
        <f t="shared" si="2"/>
        <v>Cash on Delivery</v>
      </c>
      <c r="P74" t="s">
        <v>53</v>
      </c>
      <c r="Q74">
        <v>17.260000000000002</v>
      </c>
      <c r="R74">
        <v>1.7</v>
      </c>
      <c r="S74" t="s">
        <v>23</v>
      </c>
    </row>
    <row r="75" spans="1:19" x14ac:dyDescent="0.3">
      <c r="A75" t="s">
        <v>229</v>
      </c>
      <c r="B75" s="1">
        <v>44722</v>
      </c>
      <c r="C75" t="s">
        <v>230</v>
      </c>
      <c r="D75" t="str">
        <f t="shared" ca="1" si="3"/>
        <v>Shirt Classic</v>
      </c>
      <c r="E75" t="s">
        <v>65</v>
      </c>
      <c r="F75" t="s">
        <v>82</v>
      </c>
      <c r="G75">
        <v>10</v>
      </c>
      <c r="H75">
        <v>8</v>
      </c>
      <c r="I75">
        <v>845.18</v>
      </c>
      <c r="J75">
        <v>946.60160000000008</v>
      </c>
      <c r="K75" t="s">
        <v>51</v>
      </c>
      <c r="M75" t="s">
        <v>231</v>
      </c>
      <c r="N75" t="s">
        <v>71</v>
      </c>
      <c r="O75" t="str">
        <f t="shared" si="2"/>
        <v>Debit Card</v>
      </c>
      <c r="P75" t="s">
        <v>89</v>
      </c>
      <c r="Q75">
        <v>33.53</v>
      </c>
      <c r="R75">
        <v>4.9000000000000004</v>
      </c>
      <c r="S75" t="s">
        <v>23</v>
      </c>
    </row>
    <row r="76" spans="1:19" x14ac:dyDescent="0.3">
      <c r="A76" t="s">
        <v>232</v>
      </c>
      <c r="B76" s="1">
        <v>44952</v>
      </c>
      <c r="C76" t="s">
        <v>233</v>
      </c>
      <c r="D76" t="str">
        <f t="shared" ca="1" si="3"/>
        <v>Shirt Classic</v>
      </c>
      <c r="E76" t="s">
        <v>65</v>
      </c>
      <c r="F76" t="s">
        <v>82</v>
      </c>
      <c r="G76">
        <v>3</v>
      </c>
      <c r="H76">
        <v>3</v>
      </c>
      <c r="I76">
        <v>457.06</v>
      </c>
      <c r="J76">
        <v>502.76600000000002</v>
      </c>
      <c r="K76" t="s">
        <v>51</v>
      </c>
      <c r="M76" t="s">
        <v>79</v>
      </c>
      <c r="N76" t="s">
        <v>71</v>
      </c>
      <c r="O76" t="str">
        <f t="shared" si="2"/>
        <v>Cash on Delivery</v>
      </c>
      <c r="P76" t="s">
        <v>53</v>
      </c>
      <c r="Q76">
        <v>20.239999999999998</v>
      </c>
      <c r="R76">
        <v>3.5</v>
      </c>
      <c r="S76" t="s">
        <v>23</v>
      </c>
    </row>
    <row r="77" spans="1:19" x14ac:dyDescent="0.3">
      <c r="A77" t="s">
        <v>234</v>
      </c>
      <c r="B77" s="1">
        <v>44523</v>
      </c>
      <c r="C77" t="s">
        <v>235</v>
      </c>
      <c r="D77" t="str">
        <f t="shared" ca="1" si="3"/>
        <v>Cereal Pack</v>
      </c>
      <c r="E77" t="s">
        <v>100</v>
      </c>
      <c r="F77" t="s">
        <v>57</v>
      </c>
      <c r="G77">
        <v>4</v>
      </c>
      <c r="H77">
        <v>3</v>
      </c>
      <c r="I77">
        <v>1065.03</v>
      </c>
      <c r="J77">
        <v>1182.1833000000001</v>
      </c>
      <c r="K77" t="s">
        <v>27</v>
      </c>
      <c r="M77" t="s">
        <v>28</v>
      </c>
      <c r="N77" t="s">
        <v>29</v>
      </c>
      <c r="O77" t="str">
        <f t="shared" si="2"/>
        <v>Cash on Delivery</v>
      </c>
      <c r="P77" t="s">
        <v>53</v>
      </c>
      <c r="Q77">
        <v>42.95</v>
      </c>
      <c r="R77">
        <v>3.8</v>
      </c>
      <c r="S77" t="s">
        <v>23</v>
      </c>
    </row>
    <row r="78" spans="1:19" x14ac:dyDescent="0.3">
      <c r="A78" t="s">
        <v>236</v>
      </c>
      <c r="B78" s="1">
        <v>44881</v>
      </c>
      <c r="C78" t="s">
        <v>237</v>
      </c>
      <c r="D78" t="str">
        <f t="shared" ca="1" si="3"/>
        <v>Widget A</v>
      </c>
      <c r="E78" t="s">
        <v>33</v>
      </c>
      <c r="F78" t="s">
        <v>70</v>
      </c>
      <c r="G78">
        <v>12</v>
      </c>
      <c r="H78">
        <v>10</v>
      </c>
      <c r="I78">
        <v>254.83</v>
      </c>
      <c r="J78">
        <v>270.11980000000005</v>
      </c>
      <c r="K78" t="s">
        <v>20</v>
      </c>
      <c r="M78" t="s">
        <v>28</v>
      </c>
      <c r="N78" t="s">
        <v>71</v>
      </c>
      <c r="O78" t="str">
        <f t="shared" si="2"/>
        <v>Cash on Delivery</v>
      </c>
      <c r="P78" t="s">
        <v>53</v>
      </c>
      <c r="Q78">
        <v>1.85</v>
      </c>
      <c r="R78">
        <v>3</v>
      </c>
      <c r="S78" t="s">
        <v>23</v>
      </c>
    </row>
    <row r="79" spans="1:19" x14ac:dyDescent="0.3">
      <c r="A79" t="s">
        <v>238</v>
      </c>
      <c r="B79" s="1">
        <v>45235</v>
      </c>
      <c r="C79" t="s">
        <v>239</v>
      </c>
      <c r="D79" t="str">
        <f t="shared" ca="1" si="3"/>
        <v>Organic Rice 5kg</v>
      </c>
      <c r="E79" t="s">
        <v>40</v>
      </c>
      <c r="F79" t="s">
        <v>57</v>
      </c>
      <c r="G79">
        <v>14</v>
      </c>
      <c r="H79">
        <v>13</v>
      </c>
      <c r="I79">
        <v>1234.46</v>
      </c>
      <c r="J79">
        <v>1345.5614</v>
      </c>
      <c r="K79" t="s">
        <v>66</v>
      </c>
      <c r="M79" t="s">
        <v>79</v>
      </c>
      <c r="N79" t="s">
        <v>29</v>
      </c>
      <c r="O79" t="str">
        <f t="shared" si="2"/>
        <v>Debit Card</v>
      </c>
      <c r="P79" t="s">
        <v>89</v>
      </c>
      <c r="Q79">
        <v>18.899999999999999</v>
      </c>
      <c r="R79">
        <v>3.5</v>
      </c>
      <c r="S79" t="s">
        <v>23</v>
      </c>
    </row>
    <row r="80" spans="1:19" x14ac:dyDescent="0.3">
      <c r="A80" t="s">
        <v>240</v>
      </c>
      <c r="B80" s="1">
        <v>44344</v>
      </c>
      <c r="C80" t="s">
        <v>241</v>
      </c>
      <c r="D80" t="str">
        <f t="shared" ca="1" si="3"/>
        <v>Olive Oil 1L</v>
      </c>
      <c r="E80" t="s">
        <v>56</v>
      </c>
      <c r="F80" t="s">
        <v>57</v>
      </c>
      <c r="G80">
        <v>11</v>
      </c>
      <c r="H80">
        <v>10</v>
      </c>
      <c r="I80">
        <v>1311.72</v>
      </c>
      <c r="J80">
        <v>1390.4232000000002</v>
      </c>
      <c r="K80" t="s">
        <v>66</v>
      </c>
      <c r="M80" t="s">
        <v>79</v>
      </c>
      <c r="N80" t="s">
        <v>29</v>
      </c>
      <c r="O80" t="str">
        <f t="shared" si="2"/>
        <v>PayPal</v>
      </c>
      <c r="P80" t="s">
        <v>30</v>
      </c>
      <c r="Q80">
        <v>18.16</v>
      </c>
      <c r="R80">
        <v>2.9</v>
      </c>
      <c r="S80" t="s">
        <v>23</v>
      </c>
    </row>
    <row r="81" spans="1:19" x14ac:dyDescent="0.3">
      <c r="A81" t="s">
        <v>242</v>
      </c>
      <c r="B81" s="1">
        <v>44902</v>
      </c>
      <c r="C81" t="s">
        <v>243</v>
      </c>
      <c r="D81" t="str">
        <f t="shared" ca="1" si="3"/>
        <v>Shirt Classic</v>
      </c>
      <c r="E81" t="s">
        <v>65</v>
      </c>
      <c r="F81" t="s">
        <v>82</v>
      </c>
      <c r="G81">
        <v>7</v>
      </c>
      <c r="H81">
        <v>6</v>
      </c>
      <c r="I81">
        <v>1323.39</v>
      </c>
      <c r="J81">
        <v>1429.2612000000001</v>
      </c>
      <c r="K81" t="s">
        <v>27</v>
      </c>
      <c r="M81" t="s">
        <v>86</v>
      </c>
      <c r="N81" t="s">
        <v>71</v>
      </c>
      <c r="O81" t="str">
        <f t="shared" si="2"/>
        <v>PayPal</v>
      </c>
      <c r="P81" t="s">
        <v>30</v>
      </c>
      <c r="Q81">
        <v>40.119999999999997</v>
      </c>
      <c r="R81">
        <v>4.9000000000000004</v>
      </c>
      <c r="S81" t="s">
        <v>23</v>
      </c>
    </row>
    <row r="82" spans="1:19" x14ac:dyDescent="0.3">
      <c r="A82" t="s">
        <v>244</v>
      </c>
      <c r="B82" s="1">
        <v>44174</v>
      </c>
      <c r="C82" t="s">
        <v>245</v>
      </c>
      <c r="D82" t="str">
        <f t="shared" ca="1" si="3"/>
        <v>Shirt Classic</v>
      </c>
      <c r="E82" t="s">
        <v>65</v>
      </c>
      <c r="F82" t="s">
        <v>82</v>
      </c>
      <c r="G82">
        <v>15</v>
      </c>
      <c r="H82">
        <v>13</v>
      </c>
      <c r="I82">
        <v>895.7</v>
      </c>
      <c r="J82">
        <v>940.48500000000013</v>
      </c>
      <c r="K82" t="s">
        <v>27</v>
      </c>
      <c r="M82" t="s">
        <v>28</v>
      </c>
      <c r="N82" t="s">
        <v>71</v>
      </c>
      <c r="O82" t="str">
        <f t="shared" si="2"/>
        <v>Debit Card</v>
      </c>
      <c r="P82" t="s">
        <v>89</v>
      </c>
      <c r="Q82">
        <v>18</v>
      </c>
      <c r="R82">
        <v>2</v>
      </c>
      <c r="S82" t="s">
        <v>23</v>
      </c>
    </row>
    <row r="83" spans="1:19" x14ac:dyDescent="0.3">
      <c r="A83" t="s">
        <v>246</v>
      </c>
      <c r="B83" s="1">
        <v>45410</v>
      </c>
      <c r="C83" t="s">
        <v>247</v>
      </c>
      <c r="D83" t="str">
        <f t="shared" ca="1" si="3"/>
        <v>Camera S</v>
      </c>
      <c r="E83" t="s">
        <v>133</v>
      </c>
      <c r="F83" t="s">
        <v>50</v>
      </c>
      <c r="G83">
        <v>3</v>
      </c>
      <c r="H83">
        <v>2</v>
      </c>
      <c r="I83">
        <v>354.11</v>
      </c>
      <c r="J83">
        <v>371.81550000000004</v>
      </c>
      <c r="K83" t="s">
        <v>20</v>
      </c>
      <c r="M83" t="s">
        <v>35</v>
      </c>
      <c r="N83" t="s">
        <v>71</v>
      </c>
      <c r="O83" t="str">
        <f t="shared" si="2"/>
        <v>Bank Transfer</v>
      </c>
      <c r="P83" t="s">
        <v>37</v>
      </c>
      <c r="Q83">
        <v>29.24</v>
      </c>
      <c r="R83">
        <v>2.6</v>
      </c>
      <c r="S83" t="s">
        <v>23</v>
      </c>
    </row>
    <row r="84" spans="1:19" x14ac:dyDescent="0.3">
      <c r="A84" t="s">
        <v>248</v>
      </c>
      <c r="B84" s="1">
        <v>44813</v>
      </c>
      <c r="C84" t="s">
        <v>249</v>
      </c>
      <c r="D84" t="str">
        <f t="shared" ca="1" si="3"/>
        <v>Camera S</v>
      </c>
      <c r="E84" t="s">
        <v>133</v>
      </c>
      <c r="F84" t="s">
        <v>50</v>
      </c>
      <c r="G84">
        <v>18</v>
      </c>
      <c r="H84">
        <v>14</v>
      </c>
      <c r="I84">
        <v>28.51</v>
      </c>
      <c r="J84">
        <v>31.075900000000004</v>
      </c>
      <c r="K84" t="s">
        <v>47</v>
      </c>
      <c r="M84" t="s">
        <v>86</v>
      </c>
      <c r="N84" t="s">
        <v>22</v>
      </c>
      <c r="O84" t="str">
        <f t="shared" si="2"/>
        <v>Bank Transfer</v>
      </c>
      <c r="P84" t="s">
        <v>37</v>
      </c>
      <c r="Q84">
        <v>9.5500000000000007</v>
      </c>
      <c r="R84">
        <v>1.9</v>
      </c>
      <c r="S84" t="s">
        <v>205</v>
      </c>
    </row>
    <row r="85" spans="1:19" x14ac:dyDescent="0.3">
      <c r="A85" t="s">
        <v>250</v>
      </c>
      <c r="B85" s="1">
        <v>45647</v>
      </c>
      <c r="C85" t="s">
        <v>251</v>
      </c>
      <c r="D85" t="str">
        <f t="shared" ca="1" si="3"/>
        <v>Olive Oil 1L</v>
      </c>
      <c r="E85" t="s">
        <v>56</v>
      </c>
      <c r="F85" t="s">
        <v>57</v>
      </c>
      <c r="G85">
        <v>6</v>
      </c>
      <c r="H85">
        <v>5</v>
      </c>
      <c r="I85">
        <v>470.14</v>
      </c>
      <c r="J85">
        <v>540.66099999999994</v>
      </c>
      <c r="K85" t="s">
        <v>51</v>
      </c>
      <c r="M85" t="s">
        <v>21</v>
      </c>
      <c r="N85" t="s">
        <v>29</v>
      </c>
      <c r="O85" t="str">
        <f t="shared" si="2"/>
        <v>Credit Card</v>
      </c>
      <c r="P85" t="s">
        <v>67</v>
      </c>
      <c r="Q85">
        <v>14.75</v>
      </c>
      <c r="R85">
        <v>4.4000000000000004</v>
      </c>
      <c r="S85" t="s">
        <v>23</v>
      </c>
    </row>
    <row r="86" spans="1:19" x14ac:dyDescent="0.3">
      <c r="A86" t="s">
        <v>252</v>
      </c>
      <c r="B86" s="1">
        <v>44557</v>
      </c>
      <c r="C86" t="s">
        <v>253</v>
      </c>
      <c r="D86" t="str">
        <f t="shared" ca="1" si="3"/>
        <v>Widget A</v>
      </c>
      <c r="E86" t="s">
        <v>33</v>
      </c>
      <c r="F86" t="s">
        <v>70</v>
      </c>
      <c r="G86">
        <v>6</v>
      </c>
      <c r="H86">
        <v>5</v>
      </c>
      <c r="I86">
        <v>1368.98</v>
      </c>
      <c r="J86">
        <v>1437.4290000000001</v>
      </c>
      <c r="K86" t="s">
        <v>20</v>
      </c>
      <c r="M86" t="s">
        <v>79</v>
      </c>
      <c r="N86" t="s">
        <v>71</v>
      </c>
      <c r="O86" t="str">
        <f t="shared" si="2"/>
        <v>Bank Transfer</v>
      </c>
      <c r="P86" t="s">
        <v>37</v>
      </c>
      <c r="Q86">
        <v>41.23</v>
      </c>
      <c r="R86">
        <v>4.0999999999999996</v>
      </c>
      <c r="S86" t="s">
        <v>23</v>
      </c>
    </row>
    <row r="87" spans="1:19" x14ac:dyDescent="0.3">
      <c r="A87" t="s">
        <v>254</v>
      </c>
      <c r="B87" s="1">
        <v>45087</v>
      </c>
      <c r="C87" t="s">
        <v>255</v>
      </c>
      <c r="D87" t="str">
        <f t="shared" ca="1" si="3"/>
        <v>Shirt Classic</v>
      </c>
      <c r="E87" t="s">
        <v>65</v>
      </c>
      <c r="F87" t="s">
        <v>82</v>
      </c>
      <c r="G87">
        <v>4</v>
      </c>
      <c r="H87">
        <v>4</v>
      </c>
      <c r="I87">
        <v>1040.57</v>
      </c>
      <c r="J87">
        <v>1144.627</v>
      </c>
      <c r="K87" t="s">
        <v>27</v>
      </c>
      <c r="M87" t="s">
        <v>123</v>
      </c>
      <c r="N87" t="s">
        <v>29</v>
      </c>
      <c r="O87" t="str">
        <f t="shared" si="2"/>
        <v>Credit Card</v>
      </c>
      <c r="P87" t="s">
        <v>67</v>
      </c>
      <c r="Q87">
        <v>22.5</v>
      </c>
      <c r="R87">
        <v>1.5</v>
      </c>
      <c r="S87" t="s">
        <v>23</v>
      </c>
    </row>
    <row r="88" spans="1:19" x14ac:dyDescent="0.3">
      <c r="A88" t="s">
        <v>256</v>
      </c>
      <c r="B88" s="1">
        <v>44445</v>
      </c>
      <c r="C88" t="s">
        <v>257</v>
      </c>
      <c r="D88" t="str">
        <f t="shared" ca="1" si="3"/>
        <v>Shirt Classic</v>
      </c>
      <c r="E88" t="s">
        <v>65</v>
      </c>
      <c r="F88" t="s">
        <v>82</v>
      </c>
      <c r="G88">
        <v>8</v>
      </c>
      <c r="H88">
        <v>8</v>
      </c>
      <c r="I88">
        <v>1358.07</v>
      </c>
      <c r="J88">
        <v>1521.0384000000001</v>
      </c>
      <c r="K88" t="s">
        <v>27</v>
      </c>
      <c r="M88" t="s">
        <v>123</v>
      </c>
      <c r="N88" t="s">
        <v>22</v>
      </c>
      <c r="O88" t="str">
        <f t="shared" si="2"/>
        <v>Cash on Delivery</v>
      </c>
      <c r="P88" t="s">
        <v>53</v>
      </c>
      <c r="Q88">
        <v>25.67</v>
      </c>
      <c r="R88">
        <v>2.6</v>
      </c>
      <c r="S88" t="s">
        <v>23</v>
      </c>
    </row>
    <row r="89" spans="1:19" x14ac:dyDescent="0.3">
      <c r="A89" t="s">
        <v>258</v>
      </c>
      <c r="B89" s="1">
        <v>44358</v>
      </c>
      <c r="C89" t="s">
        <v>259</v>
      </c>
      <c r="D89" t="str">
        <f t="shared" ca="1" si="3"/>
        <v>Phone X</v>
      </c>
      <c r="E89" t="s">
        <v>141</v>
      </c>
      <c r="F89" t="s">
        <v>50</v>
      </c>
      <c r="G89">
        <v>7</v>
      </c>
      <c r="H89">
        <v>6</v>
      </c>
      <c r="I89">
        <v>1442.38</v>
      </c>
      <c r="J89">
        <v>1514.4990000000003</v>
      </c>
      <c r="K89" t="s">
        <v>66</v>
      </c>
      <c r="M89" t="s">
        <v>79</v>
      </c>
      <c r="N89" t="s">
        <v>29</v>
      </c>
      <c r="O89" t="str">
        <f t="shared" si="2"/>
        <v>Cash on Delivery</v>
      </c>
      <c r="P89" t="s">
        <v>53</v>
      </c>
      <c r="Q89">
        <v>6.1</v>
      </c>
      <c r="R89">
        <v>4.3</v>
      </c>
      <c r="S89" t="s">
        <v>23</v>
      </c>
    </row>
    <row r="90" spans="1:19" x14ac:dyDescent="0.3">
      <c r="A90" t="s">
        <v>260</v>
      </c>
      <c r="B90" s="1">
        <v>45177</v>
      </c>
      <c r="C90" t="s">
        <v>261</v>
      </c>
      <c r="D90" t="str">
        <f t="shared" ca="1" si="3"/>
        <v>Widget A</v>
      </c>
      <c r="E90" t="s">
        <v>33</v>
      </c>
      <c r="F90" t="s">
        <v>70</v>
      </c>
      <c r="G90">
        <v>7</v>
      </c>
      <c r="H90">
        <v>7</v>
      </c>
      <c r="I90">
        <v>163.72999999999999</v>
      </c>
      <c r="J90">
        <v>181.74029999999999</v>
      </c>
      <c r="K90" t="s">
        <v>51</v>
      </c>
      <c r="M90" t="s">
        <v>123</v>
      </c>
      <c r="N90" t="s">
        <v>36</v>
      </c>
      <c r="O90" t="str">
        <f t="shared" si="2"/>
        <v>Credit Card</v>
      </c>
      <c r="P90" t="s">
        <v>67</v>
      </c>
      <c r="Q90">
        <v>28.32</v>
      </c>
      <c r="R90">
        <v>4.0999999999999996</v>
      </c>
      <c r="S90" t="s">
        <v>23</v>
      </c>
    </row>
    <row r="91" spans="1:19" x14ac:dyDescent="0.3">
      <c r="A91" t="s">
        <v>262</v>
      </c>
      <c r="B91" s="1">
        <v>44825</v>
      </c>
      <c r="C91" t="s">
        <v>263</v>
      </c>
      <c r="D91" t="str">
        <f t="shared" ca="1" si="3"/>
        <v>Sofa 3-Seater</v>
      </c>
      <c r="E91" t="s">
        <v>109</v>
      </c>
      <c r="F91" t="s">
        <v>46</v>
      </c>
      <c r="G91">
        <v>14</v>
      </c>
      <c r="H91">
        <v>11</v>
      </c>
      <c r="I91">
        <v>602.78</v>
      </c>
      <c r="J91">
        <v>669.08580000000006</v>
      </c>
      <c r="K91" t="s">
        <v>66</v>
      </c>
      <c r="M91" t="s">
        <v>86</v>
      </c>
      <c r="N91" t="s">
        <v>36</v>
      </c>
      <c r="O91" t="str">
        <f t="shared" si="2"/>
        <v>Bank Transfer</v>
      </c>
      <c r="P91" t="s">
        <v>37</v>
      </c>
      <c r="Q91">
        <v>46.42</v>
      </c>
      <c r="R91">
        <v>2.5</v>
      </c>
      <c r="S91" t="s">
        <v>23</v>
      </c>
    </row>
    <row r="92" spans="1:19" x14ac:dyDescent="0.3">
      <c r="A92" t="s">
        <v>264</v>
      </c>
      <c r="B92" s="1">
        <v>45175</v>
      </c>
      <c r="C92" t="s">
        <v>265</v>
      </c>
      <c r="D92" t="str">
        <f t="shared" ca="1" si="3"/>
        <v>Laptop Pro</v>
      </c>
      <c r="E92" t="s">
        <v>116</v>
      </c>
      <c r="F92" t="s">
        <v>50</v>
      </c>
      <c r="G92">
        <v>2</v>
      </c>
      <c r="H92">
        <v>2</v>
      </c>
      <c r="I92">
        <v>1206.45</v>
      </c>
      <c r="J92">
        <v>1363.2884999999999</v>
      </c>
      <c r="K92" t="s">
        <v>51</v>
      </c>
      <c r="M92" t="s">
        <v>35</v>
      </c>
      <c r="N92" t="s">
        <v>36</v>
      </c>
      <c r="O92" t="str">
        <f t="shared" si="2"/>
        <v>PayPal</v>
      </c>
      <c r="P92" t="s">
        <v>30</v>
      </c>
      <c r="Q92">
        <v>-5</v>
      </c>
      <c r="R92">
        <v>1.6</v>
      </c>
      <c r="S92" t="s">
        <v>23</v>
      </c>
    </row>
    <row r="93" spans="1:19" x14ac:dyDescent="0.3">
      <c r="A93" t="s">
        <v>266</v>
      </c>
      <c r="B93" s="1">
        <v>44961</v>
      </c>
      <c r="C93" t="s">
        <v>267</v>
      </c>
      <c r="D93" t="str">
        <f t="shared" ca="1" si="3"/>
        <v>Sofa 3-Seater</v>
      </c>
      <c r="E93" t="s">
        <v>109</v>
      </c>
      <c r="F93" t="s">
        <v>46</v>
      </c>
      <c r="G93">
        <v>12</v>
      </c>
      <c r="H93">
        <v>10</v>
      </c>
      <c r="I93">
        <v>320.14</v>
      </c>
      <c r="J93">
        <v>358.55680000000001</v>
      </c>
      <c r="K93" t="s">
        <v>27</v>
      </c>
      <c r="M93" t="s">
        <v>42</v>
      </c>
      <c r="N93" t="s">
        <v>22</v>
      </c>
      <c r="O93" t="e">
        <f t="shared" ca="1" si="2"/>
        <v>#N/A</v>
      </c>
      <c r="Q93">
        <v>23.65</v>
      </c>
      <c r="R93">
        <v>2.7</v>
      </c>
      <c r="S93" t="s">
        <v>15</v>
      </c>
    </row>
    <row r="94" spans="1:19" x14ac:dyDescent="0.3">
      <c r="A94" t="s">
        <v>268</v>
      </c>
      <c r="B94" s="1">
        <v>45138</v>
      </c>
      <c r="C94" t="s">
        <v>269</v>
      </c>
      <c r="D94" t="str">
        <f t="shared" ca="1" si="3"/>
        <v>Cereal Pack</v>
      </c>
      <c r="E94" t="s">
        <v>100</v>
      </c>
      <c r="F94" t="s">
        <v>57</v>
      </c>
      <c r="G94">
        <v>16</v>
      </c>
      <c r="H94">
        <v>15</v>
      </c>
      <c r="I94">
        <v>749.36</v>
      </c>
      <c r="J94">
        <v>809.30880000000002</v>
      </c>
      <c r="K94" t="s">
        <v>27</v>
      </c>
      <c r="M94" t="s">
        <v>123</v>
      </c>
      <c r="N94" t="s">
        <v>71</v>
      </c>
      <c r="O94" t="str">
        <f t="shared" si="2"/>
        <v>Credit Card</v>
      </c>
      <c r="P94" t="s">
        <v>67</v>
      </c>
      <c r="Q94">
        <v>6.05</v>
      </c>
      <c r="R94">
        <v>2.4</v>
      </c>
      <c r="S94" t="s">
        <v>23</v>
      </c>
    </row>
    <row r="95" spans="1:19" x14ac:dyDescent="0.3">
      <c r="A95" t="s">
        <v>270</v>
      </c>
      <c r="B95" s="1">
        <v>43856</v>
      </c>
      <c r="C95" t="s">
        <v>271</v>
      </c>
      <c r="D95" t="str">
        <f t="shared" ca="1" si="3"/>
        <v>Widget B</v>
      </c>
      <c r="E95" t="s">
        <v>61</v>
      </c>
      <c r="F95" t="s">
        <v>70</v>
      </c>
      <c r="G95">
        <v>8</v>
      </c>
      <c r="H95">
        <v>8</v>
      </c>
      <c r="I95">
        <v>99.44</v>
      </c>
      <c r="J95">
        <v>112.36719999999998</v>
      </c>
      <c r="K95" t="s">
        <v>27</v>
      </c>
      <c r="M95" t="s">
        <v>86</v>
      </c>
      <c r="N95" t="s">
        <v>36</v>
      </c>
      <c r="O95" t="str">
        <f t="shared" si="2"/>
        <v>Bank Transfer</v>
      </c>
      <c r="P95" t="s">
        <v>37</v>
      </c>
      <c r="Q95">
        <v>20.41</v>
      </c>
      <c r="R95">
        <v>1.5</v>
      </c>
      <c r="S95" t="s">
        <v>23</v>
      </c>
    </row>
    <row r="96" spans="1:19" x14ac:dyDescent="0.3">
      <c r="A96" t="s">
        <v>272</v>
      </c>
      <c r="B96" s="1">
        <v>44148</v>
      </c>
      <c r="C96" t="s">
        <v>273</v>
      </c>
      <c r="D96" t="str">
        <f t="shared" ca="1" si="3"/>
        <v>Headphones Z</v>
      </c>
      <c r="E96" t="s">
        <v>94</v>
      </c>
      <c r="F96" t="s">
        <v>50</v>
      </c>
      <c r="G96">
        <v>19</v>
      </c>
      <c r="H96">
        <v>16</v>
      </c>
      <c r="I96">
        <v>1248.1199999999999</v>
      </c>
      <c r="J96">
        <v>1323.0072</v>
      </c>
      <c r="K96" t="s">
        <v>51</v>
      </c>
      <c r="M96" t="s">
        <v>35</v>
      </c>
      <c r="N96" t="s">
        <v>36</v>
      </c>
      <c r="O96" t="str">
        <f t="shared" si="2"/>
        <v>PayPal</v>
      </c>
      <c r="P96" t="s">
        <v>30</v>
      </c>
      <c r="Q96">
        <v>31.01</v>
      </c>
      <c r="R96">
        <v>3.9</v>
      </c>
      <c r="S96" t="s">
        <v>74</v>
      </c>
    </row>
    <row r="97" spans="1:19" x14ac:dyDescent="0.3">
      <c r="A97" t="s">
        <v>274</v>
      </c>
      <c r="B97" s="1">
        <v>44046</v>
      </c>
      <c r="C97" t="s">
        <v>275</v>
      </c>
      <c r="D97" t="str">
        <f t="shared" ca="1" si="3"/>
        <v>Laptop Pro</v>
      </c>
      <c r="E97" t="s">
        <v>116</v>
      </c>
      <c r="F97" t="s">
        <v>50</v>
      </c>
      <c r="G97">
        <v>17</v>
      </c>
      <c r="H97">
        <v>14</v>
      </c>
      <c r="I97">
        <v>797.85</v>
      </c>
      <c r="J97">
        <v>877.6350000000001</v>
      </c>
      <c r="K97" t="s">
        <v>66</v>
      </c>
      <c r="M97" t="s">
        <v>123</v>
      </c>
      <c r="N97" t="s">
        <v>36</v>
      </c>
      <c r="O97" t="str">
        <f t="shared" si="2"/>
        <v>Debit Card</v>
      </c>
      <c r="P97" t="s">
        <v>89</v>
      </c>
      <c r="Q97">
        <v>41.09</v>
      </c>
      <c r="R97">
        <v>4</v>
      </c>
    </row>
    <row r="98" spans="1:19" x14ac:dyDescent="0.3">
      <c r="A98" t="s">
        <v>277</v>
      </c>
      <c r="B98" s="1">
        <v>45473</v>
      </c>
      <c r="C98" t="s">
        <v>278</v>
      </c>
      <c r="D98" t="str">
        <f t="shared" ca="1" si="3"/>
        <v>T-shirt V</v>
      </c>
      <c r="E98" t="s">
        <v>77</v>
      </c>
      <c r="F98" t="s">
        <v>82</v>
      </c>
      <c r="G98">
        <v>10</v>
      </c>
      <c r="H98">
        <v>9</v>
      </c>
      <c r="I98">
        <v>528.80999999999995</v>
      </c>
      <c r="J98">
        <v>581.69100000000003</v>
      </c>
      <c r="K98" t="s">
        <v>51</v>
      </c>
      <c r="M98" t="s">
        <v>35</v>
      </c>
      <c r="N98" t="s">
        <v>29</v>
      </c>
      <c r="O98" t="str">
        <f t="shared" si="2"/>
        <v>Bank Transfer</v>
      </c>
      <c r="P98" t="s">
        <v>37</v>
      </c>
      <c r="Q98">
        <v>8.4700000000000006</v>
      </c>
      <c r="R98">
        <v>4.7</v>
      </c>
      <c r="S98" t="s">
        <v>23</v>
      </c>
    </row>
    <row r="99" spans="1:19" x14ac:dyDescent="0.3">
      <c r="A99" t="s">
        <v>279</v>
      </c>
      <c r="B99" s="1">
        <v>45447</v>
      </c>
      <c r="C99" t="s">
        <v>280</v>
      </c>
      <c r="D99" t="str">
        <f t="shared" ca="1" si="3"/>
        <v>Widget B</v>
      </c>
      <c r="E99" t="s">
        <v>61</v>
      </c>
      <c r="F99" t="s">
        <v>70</v>
      </c>
      <c r="G99">
        <v>12</v>
      </c>
      <c r="H99">
        <v>12</v>
      </c>
      <c r="I99">
        <v>1385.97</v>
      </c>
      <c r="J99">
        <v>1538.4267000000002</v>
      </c>
      <c r="K99" t="s">
        <v>66</v>
      </c>
      <c r="M99" t="s">
        <v>35</v>
      </c>
      <c r="N99" t="s">
        <v>36</v>
      </c>
      <c r="O99" t="str">
        <f t="shared" si="2"/>
        <v>Debit Card</v>
      </c>
      <c r="P99" t="s">
        <v>89</v>
      </c>
      <c r="Q99">
        <v>38.83</v>
      </c>
      <c r="R99">
        <v>2</v>
      </c>
      <c r="S99" t="s">
        <v>23</v>
      </c>
    </row>
    <row r="100" spans="1:19" x14ac:dyDescent="0.3">
      <c r="A100" t="s">
        <v>281</v>
      </c>
      <c r="B100" s="1">
        <v>44283</v>
      </c>
      <c r="C100" t="s">
        <v>282</v>
      </c>
      <c r="D100" t="str">
        <f t="shared" ca="1" si="3"/>
        <v>Olive Oil 1L</v>
      </c>
      <c r="E100" t="s">
        <v>56</v>
      </c>
      <c r="F100" t="s">
        <v>57</v>
      </c>
      <c r="G100">
        <v>15</v>
      </c>
      <c r="H100">
        <v>13</v>
      </c>
      <c r="I100">
        <v>684.07</v>
      </c>
      <c r="J100">
        <v>772.9991</v>
      </c>
      <c r="K100" t="s">
        <v>20</v>
      </c>
      <c r="M100" t="s">
        <v>42</v>
      </c>
      <c r="N100" t="s">
        <v>36</v>
      </c>
      <c r="O100" t="str">
        <f t="shared" si="2"/>
        <v>Bank Transfer</v>
      </c>
      <c r="P100" t="s">
        <v>37</v>
      </c>
      <c r="Q100">
        <v>11.88</v>
      </c>
      <c r="R100">
        <v>1.2</v>
      </c>
      <c r="S100" t="s">
        <v>23</v>
      </c>
    </row>
    <row r="101" spans="1:19" x14ac:dyDescent="0.3">
      <c r="A101" t="s">
        <v>283</v>
      </c>
      <c r="B101" s="1">
        <v>45287</v>
      </c>
      <c r="C101" t="s">
        <v>284</v>
      </c>
      <c r="D101" t="str">
        <f t="shared" ca="1" si="3"/>
        <v>Cereal Pack</v>
      </c>
      <c r="F101" t="s">
        <v>57</v>
      </c>
      <c r="G101">
        <v>17</v>
      </c>
      <c r="H101">
        <v>16</v>
      </c>
      <c r="I101">
        <v>194.15</v>
      </c>
      <c r="J101">
        <v>203.85750000000002</v>
      </c>
      <c r="K101" t="s">
        <v>47</v>
      </c>
      <c r="M101" t="s">
        <v>42</v>
      </c>
      <c r="N101" t="s">
        <v>29</v>
      </c>
      <c r="O101" t="str">
        <f t="shared" si="2"/>
        <v>Bank Transfer</v>
      </c>
      <c r="P101" t="s">
        <v>37</v>
      </c>
      <c r="Q101">
        <v>1.07</v>
      </c>
      <c r="R101">
        <v>2.7</v>
      </c>
      <c r="S101" t="s">
        <v>23</v>
      </c>
    </row>
    <row r="102" spans="1:19" x14ac:dyDescent="0.3">
      <c r="A102" t="s">
        <v>285</v>
      </c>
      <c r="B102" s="1">
        <v>44474</v>
      </c>
      <c r="C102" t="s">
        <v>286</v>
      </c>
      <c r="D102" t="str">
        <f t="shared" ca="1" si="3"/>
        <v>Sneakers Run</v>
      </c>
      <c r="E102" t="s">
        <v>85</v>
      </c>
      <c r="F102" t="s">
        <v>82</v>
      </c>
      <c r="G102">
        <v>12</v>
      </c>
      <c r="H102">
        <v>10</v>
      </c>
      <c r="I102">
        <v>764.13</v>
      </c>
      <c r="J102">
        <v>832.90170000000001</v>
      </c>
      <c r="K102" t="s">
        <v>47</v>
      </c>
      <c r="M102" t="s">
        <v>86</v>
      </c>
      <c r="N102" t="s">
        <v>36</v>
      </c>
      <c r="O102" t="str">
        <f t="shared" si="2"/>
        <v>Debit Card</v>
      </c>
      <c r="P102" t="s">
        <v>89</v>
      </c>
      <c r="Q102">
        <v>28.46</v>
      </c>
      <c r="R102">
        <v>4.8</v>
      </c>
      <c r="S102" t="s">
        <v>23</v>
      </c>
    </row>
    <row r="103" spans="1:19" x14ac:dyDescent="0.3">
      <c r="A103" t="s">
        <v>287</v>
      </c>
      <c r="B103" s="1">
        <v>44970</v>
      </c>
      <c r="C103" t="s">
        <v>288</v>
      </c>
      <c r="D103" t="str">
        <f t="shared" ca="1" si="3"/>
        <v>Camera S</v>
      </c>
      <c r="E103" t="s">
        <v>133</v>
      </c>
      <c r="F103" t="s">
        <v>50</v>
      </c>
      <c r="G103">
        <v>12</v>
      </c>
      <c r="H103">
        <v>11</v>
      </c>
      <c r="I103">
        <v>732.99</v>
      </c>
      <c r="J103">
        <v>835.60860000000014</v>
      </c>
      <c r="K103" t="s">
        <v>27</v>
      </c>
      <c r="M103" t="s">
        <v>42</v>
      </c>
      <c r="N103" t="s">
        <v>36</v>
      </c>
      <c r="O103" t="str">
        <f t="shared" si="2"/>
        <v>Debit Card</v>
      </c>
      <c r="P103" t="s">
        <v>89</v>
      </c>
      <c r="Q103">
        <v>39.47</v>
      </c>
      <c r="R103">
        <v>3.1</v>
      </c>
      <c r="S103" t="s">
        <v>23</v>
      </c>
    </row>
    <row r="104" spans="1:19" x14ac:dyDescent="0.3">
      <c r="A104" t="s">
        <v>289</v>
      </c>
      <c r="B104" s="1">
        <v>43906</v>
      </c>
      <c r="C104" t="s">
        <v>290</v>
      </c>
      <c r="D104" t="str">
        <f t="shared" ca="1" si="3"/>
        <v>Dining Table</v>
      </c>
      <c r="E104" t="s">
        <v>45</v>
      </c>
      <c r="F104" t="s">
        <v>46</v>
      </c>
      <c r="G104">
        <v>3</v>
      </c>
      <c r="H104">
        <v>3</v>
      </c>
      <c r="I104">
        <v>88.86</v>
      </c>
      <c r="J104">
        <v>95.968800000000002</v>
      </c>
      <c r="K104" t="s">
        <v>27</v>
      </c>
      <c r="M104" t="s">
        <v>28</v>
      </c>
      <c r="N104" t="s">
        <v>71</v>
      </c>
      <c r="O104" t="str">
        <f t="shared" si="2"/>
        <v>Credit Card</v>
      </c>
      <c r="P104" t="s">
        <v>67</v>
      </c>
      <c r="Q104">
        <v>6.36</v>
      </c>
      <c r="R104">
        <v>1.6</v>
      </c>
      <c r="S104" t="s">
        <v>23</v>
      </c>
    </row>
    <row r="105" spans="1:19" x14ac:dyDescent="0.3">
      <c r="A105" t="s">
        <v>292</v>
      </c>
      <c r="B105" s="1">
        <v>45406</v>
      </c>
      <c r="C105" t="s">
        <v>293</v>
      </c>
      <c r="D105" t="str">
        <f t="shared" ca="1" si="3"/>
        <v>Shirt Classic</v>
      </c>
      <c r="E105" t="s">
        <v>65</v>
      </c>
      <c r="F105" t="s">
        <v>82</v>
      </c>
      <c r="G105">
        <v>1</v>
      </c>
      <c r="H105">
        <v>1</v>
      </c>
      <c r="I105">
        <v>670.54</v>
      </c>
      <c r="J105">
        <v>724.18320000000006</v>
      </c>
      <c r="K105" t="s">
        <v>20</v>
      </c>
      <c r="M105" t="s">
        <v>35</v>
      </c>
      <c r="N105" t="s">
        <v>36</v>
      </c>
      <c r="O105" t="str">
        <f t="shared" si="2"/>
        <v>Debit Card</v>
      </c>
      <c r="P105" t="s">
        <v>89</v>
      </c>
      <c r="Q105">
        <v>17.36</v>
      </c>
      <c r="R105">
        <v>4.9000000000000004</v>
      </c>
      <c r="S105" t="s">
        <v>23</v>
      </c>
    </row>
    <row r="106" spans="1:19" x14ac:dyDescent="0.3">
      <c r="A106" t="s">
        <v>294</v>
      </c>
      <c r="B106" s="1">
        <v>43969</v>
      </c>
      <c r="C106" t="s">
        <v>295</v>
      </c>
      <c r="D106" t="str">
        <f t="shared" ca="1" si="3"/>
        <v>Cereal Pack</v>
      </c>
      <c r="E106" t="s">
        <v>100</v>
      </c>
      <c r="F106" t="s">
        <v>57</v>
      </c>
      <c r="G106">
        <v>18</v>
      </c>
      <c r="H106">
        <v>18</v>
      </c>
      <c r="I106">
        <v>390</v>
      </c>
      <c r="J106">
        <v>432.90000000000003</v>
      </c>
      <c r="K106" t="s">
        <v>20</v>
      </c>
      <c r="M106" t="s">
        <v>28</v>
      </c>
      <c r="N106" t="s">
        <v>36</v>
      </c>
      <c r="O106" t="str">
        <f t="shared" si="2"/>
        <v>Credit Card</v>
      </c>
      <c r="P106" t="s">
        <v>67</v>
      </c>
      <c r="Q106">
        <v>22.02</v>
      </c>
      <c r="R106">
        <v>2.5</v>
      </c>
      <c r="S106" t="s">
        <v>23</v>
      </c>
    </row>
    <row r="107" spans="1:19" x14ac:dyDescent="0.3">
      <c r="A107" t="s">
        <v>296</v>
      </c>
      <c r="B107" s="1">
        <v>44242</v>
      </c>
      <c r="C107" t="s">
        <v>297</v>
      </c>
      <c r="D107" t="str">
        <f t="shared" ca="1" si="3"/>
        <v>Camera S</v>
      </c>
      <c r="E107" t="s">
        <v>133</v>
      </c>
      <c r="F107" t="s">
        <v>50</v>
      </c>
      <c r="G107">
        <v>12</v>
      </c>
      <c r="H107">
        <v>10</v>
      </c>
      <c r="I107">
        <v>1041.29</v>
      </c>
      <c r="J107">
        <v>1155.8319000000001</v>
      </c>
      <c r="K107" t="s">
        <v>47</v>
      </c>
      <c r="M107" t="s">
        <v>42</v>
      </c>
      <c r="N107" t="s">
        <v>29</v>
      </c>
      <c r="O107" t="str">
        <f t="shared" si="2"/>
        <v>Credit Card</v>
      </c>
      <c r="P107" t="s">
        <v>67</v>
      </c>
      <c r="Q107">
        <v>47.64</v>
      </c>
      <c r="R107">
        <v>2.6</v>
      </c>
      <c r="S107" t="s">
        <v>23</v>
      </c>
    </row>
    <row r="108" spans="1:19" x14ac:dyDescent="0.3">
      <c r="A108" t="s">
        <v>298</v>
      </c>
      <c r="B108" s="1">
        <v>43997</v>
      </c>
      <c r="C108" t="s">
        <v>299</v>
      </c>
      <c r="D108" t="str">
        <f t="shared" ca="1" si="3"/>
        <v>Widget A</v>
      </c>
      <c r="E108" t="s">
        <v>33</v>
      </c>
      <c r="F108" t="s">
        <v>70</v>
      </c>
      <c r="G108">
        <v>5</v>
      </c>
      <c r="H108">
        <v>5</v>
      </c>
      <c r="I108">
        <v>1390.28</v>
      </c>
      <c r="J108">
        <v>1529.308</v>
      </c>
      <c r="K108" t="s">
        <v>20</v>
      </c>
      <c r="M108" t="s">
        <v>42</v>
      </c>
      <c r="N108" t="s">
        <v>36</v>
      </c>
      <c r="O108" t="str">
        <f t="shared" si="2"/>
        <v>Credit Card</v>
      </c>
      <c r="P108" t="s">
        <v>67</v>
      </c>
      <c r="Q108">
        <v>1.89</v>
      </c>
      <c r="R108">
        <v>2.2000000000000002</v>
      </c>
      <c r="S108" t="s">
        <v>23</v>
      </c>
    </row>
    <row r="109" spans="1:19" x14ac:dyDescent="0.3">
      <c r="A109" t="s">
        <v>300</v>
      </c>
      <c r="B109" s="1">
        <v>45528</v>
      </c>
      <c r="C109" t="s">
        <v>301</v>
      </c>
      <c r="D109" t="str">
        <f t="shared" ca="1" si="3"/>
        <v>Widget B</v>
      </c>
      <c r="E109" t="s">
        <v>61</v>
      </c>
      <c r="F109" t="s">
        <v>70</v>
      </c>
      <c r="G109">
        <v>20</v>
      </c>
      <c r="H109">
        <v>20</v>
      </c>
      <c r="I109">
        <v>968.96</v>
      </c>
      <c r="J109">
        <v>1027.0976000000001</v>
      </c>
      <c r="K109" t="s">
        <v>27</v>
      </c>
      <c r="M109" t="s">
        <v>42</v>
      </c>
      <c r="N109" t="s">
        <v>22</v>
      </c>
      <c r="O109" t="str">
        <f t="shared" si="2"/>
        <v>Bank Transfer</v>
      </c>
      <c r="P109" t="s">
        <v>37</v>
      </c>
      <c r="Q109">
        <v>29.41</v>
      </c>
      <c r="R109">
        <v>1</v>
      </c>
      <c r="S109" t="s">
        <v>23</v>
      </c>
    </row>
    <row r="110" spans="1:19" x14ac:dyDescent="0.3">
      <c r="A110" t="s">
        <v>302</v>
      </c>
      <c r="B110" s="1">
        <v>44094</v>
      </c>
      <c r="C110" t="s">
        <v>303</v>
      </c>
      <c r="D110" t="str">
        <f t="shared" ca="1" si="3"/>
        <v>Sofa 3-Seater</v>
      </c>
      <c r="E110" t="s">
        <v>109</v>
      </c>
      <c r="F110" t="s">
        <v>46</v>
      </c>
      <c r="G110">
        <v>17</v>
      </c>
      <c r="H110">
        <v>14</v>
      </c>
      <c r="I110">
        <v>792.7</v>
      </c>
      <c r="J110">
        <v>864.04300000000012</v>
      </c>
      <c r="K110" t="s">
        <v>20</v>
      </c>
      <c r="M110" t="s">
        <v>35</v>
      </c>
      <c r="N110" t="s">
        <v>71</v>
      </c>
      <c r="O110" t="str">
        <f t="shared" si="2"/>
        <v>Credit Card</v>
      </c>
      <c r="P110" t="s">
        <v>67</v>
      </c>
      <c r="Q110">
        <v>41.75</v>
      </c>
      <c r="R110">
        <v>4.0999999999999996</v>
      </c>
      <c r="S110" t="s">
        <v>23</v>
      </c>
    </row>
    <row r="111" spans="1:19" x14ac:dyDescent="0.3">
      <c r="A111" t="s">
        <v>304</v>
      </c>
      <c r="B111" s="1">
        <v>45618</v>
      </c>
      <c r="C111" t="s">
        <v>305</v>
      </c>
      <c r="D111" t="str">
        <f t="shared" ca="1" si="3"/>
        <v>Shirt Classic</v>
      </c>
      <c r="E111" t="s">
        <v>65</v>
      </c>
      <c r="F111" t="s">
        <v>82</v>
      </c>
      <c r="G111">
        <v>8</v>
      </c>
      <c r="H111">
        <v>6</v>
      </c>
      <c r="I111">
        <v>995.86</v>
      </c>
      <c r="J111">
        <v>1055.6116000000002</v>
      </c>
      <c r="K111" t="s">
        <v>66</v>
      </c>
      <c r="M111" t="s">
        <v>79</v>
      </c>
      <c r="N111" t="s">
        <v>29</v>
      </c>
      <c r="O111" t="str">
        <f t="shared" si="2"/>
        <v>PayPal</v>
      </c>
      <c r="P111" t="s">
        <v>30</v>
      </c>
      <c r="Q111">
        <v>37.51</v>
      </c>
      <c r="R111">
        <v>3.9</v>
      </c>
      <c r="S111" t="s">
        <v>23</v>
      </c>
    </row>
    <row r="112" spans="1:19" x14ac:dyDescent="0.3">
      <c r="A112" t="s">
        <v>306</v>
      </c>
      <c r="B112" s="1">
        <v>44834</v>
      </c>
      <c r="C112" t="s">
        <v>307</v>
      </c>
      <c r="D112" t="str">
        <f t="shared" ca="1" si="3"/>
        <v>Olive Oil 1L</v>
      </c>
      <c r="E112" t="s">
        <v>56</v>
      </c>
      <c r="F112" t="s">
        <v>57</v>
      </c>
      <c r="G112">
        <v>20</v>
      </c>
      <c r="H112">
        <v>16</v>
      </c>
      <c r="I112">
        <v>161.30000000000001</v>
      </c>
      <c r="J112">
        <v>175.81700000000004</v>
      </c>
      <c r="K112" t="s">
        <v>20</v>
      </c>
      <c r="M112" t="s">
        <v>42</v>
      </c>
      <c r="N112" t="s">
        <v>29</v>
      </c>
      <c r="O112" t="str">
        <f t="shared" si="2"/>
        <v>Credit Card</v>
      </c>
      <c r="P112" t="s">
        <v>67</v>
      </c>
      <c r="Q112">
        <v>27.39</v>
      </c>
      <c r="R112">
        <v>5</v>
      </c>
      <c r="S112" t="s">
        <v>23</v>
      </c>
    </row>
    <row r="113" spans="1:19" x14ac:dyDescent="0.3">
      <c r="A113" t="s">
        <v>308</v>
      </c>
      <c r="B113" s="1">
        <v>44536</v>
      </c>
      <c r="C113" t="s">
        <v>309</v>
      </c>
      <c r="D113" t="str">
        <f t="shared" ca="1" si="3"/>
        <v>Headphones Z</v>
      </c>
      <c r="E113" t="s">
        <v>94</v>
      </c>
      <c r="F113" t="s">
        <v>50</v>
      </c>
      <c r="G113">
        <v>5</v>
      </c>
      <c r="H113">
        <v>5</v>
      </c>
      <c r="I113">
        <v>230.54</v>
      </c>
      <c r="J113">
        <v>255.89940000000001</v>
      </c>
      <c r="K113" t="s">
        <v>47</v>
      </c>
      <c r="M113" t="s">
        <v>35</v>
      </c>
      <c r="N113" t="s">
        <v>36</v>
      </c>
      <c r="O113" t="str">
        <f t="shared" si="2"/>
        <v>Cash on Delivery</v>
      </c>
      <c r="P113" t="s">
        <v>53</v>
      </c>
      <c r="Q113">
        <v>22.92</v>
      </c>
      <c r="R113">
        <v>2.7</v>
      </c>
      <c r="S113" t="s">
        <v>23</v>
      </c>
    </row>
    <row r="114" spans="1:19" x14ac:dyDescent="0.3">
      <c r="A114" t="s">
        <v>310</v>
      </c>
      <c r="B114" s="1">
        <v>44320</v>
      </c>
      <c r="C114" t="s">
        <v>311</v>
      </c>
      <c r="D114" t="str">
        <f t="shared" ca="1" si="3"/>
        <v>Phone X</v>
      </c>
      <c r="E114" t="s">
        <v>141</v>
      </c>
      <c r="F114" t="s">
        <v>50</v>
      </c>
      <c r="G114">
        <v>17</v>
      </c>
      <c r="H114">
        <v>15</v>
      </c>
      <c r="I114">
        <v>531.34</v>
      </c>
      <c r="J114">
        <v>611.04099999999994</v>
      </c>
      <c r="K114" t="s">
        <v>47</v>
      </c>
      <c r="M114" t="s">
        <v>21</v>
      </c>
      <c r="N114" t="s">
        <v>71</v>
      </c>
      <c r="O114" t="str">
        <f t="shared" si="2"/>
        <v>Credit Card</v>
      </c>
      <c r="P114" t="s">
        <v>67</v>
      </c>
      <c r="Q114">
        <v>32.700000000000003</v>
      </c>
      <c r="R114">
        <v>4.7</v>
      </c>
      <c r="S114" t="s">
        <v>23</v>
      </c>
    </row>
    <row r="115" spans="1:19" x14ac:dyDescent="0.3">
      <c r="A115" t="s">
        <v>312</v>
      </c>
      <c r="B115" s="1">
        <v>45419</v>
      </c>
      <c r="C115" t="s">
        <v>313</v>
      </c>
      <c r="D115" t="str">
        <f t="shared" ca="1" si="3"/>
        <v>T-shirt V</v>
      </c>
      <c r="E115" t="s">
        <v>77</v>
      </c>
      <c r="F115" t="s">
        <v>82</v>
      </c>
      <c r="G115">
        <v>14</v>
      </c>
      <c r="H115">
        <v>13</v>
      </c>
      <c r="I115">
        <v>775.07</v>
      </c>
      <c r="J115">
        <v>829.32490000000007</v>
      </c>
      <c r="K115" t="s">
        <v>27</v>
      </c>
      <c r="M115" t="s">
        <v>86</v>
      </c>
      <c r="N115" t="s">
        <v>36</v>
      </c>
      <c r="O115" t="str">
        <f t="shared" si="2"/>
        <v>Cash on Delivery</v>
      </c>
      <c r="P115" t="s">
        <v>53</v>
      </c>
      <c r="Q115">
        <v>16.8</v>
      </c>
      <c r="R115">
        <v>1.4</v>
      </c>
      <c r="S115" t="s">
        <v>15</v>
      </c>
    </row>
    <row r="116" spans="1:19" x14ac:dyDescent="0.3">
      <c r="A116" t="s">
        <v>314</v>
      </c>
      <c r="B116" s="1">
        <v>44653</v>
      </c>
      <c r="C116" t="s">
        <v>315</v>
      </c>
      <c r="D116" t="str">
        <f t="shared" ca="1" si="3"/>
        <v>Cereal Pack</v>
      </c>
      <c r="E116" t="s">
        <v>100</v>
      </c>
      <c r="F116" t="s">
        <v>57</v>
      </c>
      <c r="G116">
        <v>15</v>
      </c>
      <c r="H116">
        <v>13</v>
      </c>
      <c r="I116">
        <v>303.60000000000002</v>
      </c>
      <c r="J116">
        <v>336.99600000000004</v>
      </c>
      <c r="K116" t="s">
        <v>20</v>
      </c>
      <c r="M116" t="s">
        <v>28</v>
      </c>
      <c r="N116" t="s">
        <v>22</v>
      </c>
      <c r="O116" t="str">
        <f t="shared" si="2"/>
        <v>Bank Transfer</v>
      </c>
      <c r="P116" t="s">
        <v>37</v>
      </c>
      <c r="Q116">
        <v>13.11</v>
      </c>
      <c r="R116" t="s">
        <v>316</v>
      </c>
      <c r="S116" t="s">
        <v>111</v>
      </c>
    </row>
    <row r="117" spans="1:19" x14ac:dyDescent="0.3">
      <c r="A117" t="s">
        <v>317</v>
      </c>
      <c r="B117" s="1">
        <v>44992</v>
      </c>
      <c r="C117" t="s">
        <v>318</v>
      </c>
      <c r="D117" t="str">
        <f t="shared" ca="1" si="3"/>
        <v>Jeans Regular</v>
      </c>
      <c r="E117" t="s">
        <v>130</v>
      </c>
      <c r="F117" t="s">
        <v>82</v>
      </c>
      <c r="G117">
        <v>2</v>
      </c>
      <c r="H117">
        <v>2</v>
      </c>
      <c r="I117">
        <v>458.3</v>
      </c>
      <c r="J117">
        <v>494.96400000000006</v>
      </c>
      <c r="K117" t="s">
        <v>51</v>
      </c>
      <c r="M117" t="s">
        <v>21</v>
      </c>
      <c r="N117" t="s">
        <v>29</v>
      </c>
      <c r="O117" t="str">
        <f t="shared" si="2"/>
        <v>Cash on Delivery</v>
      </c>
      <c r="P117" t="s">
        <v>53</v>
      </c>
      <c r="Q117">
        <v>6.13</v>
      </c>
      <c r="R117">
        <v>4.3</v>
      </c>
      <c r="S117" t="s">
        <v>23</v>
      </c>
    </row>
    <row r="118" spans="1:19" x14ac:dyDescent="0.3">
      <c r="A118" t="s">
        <v>320</v>
      </c>
      <c r="B118" s="1">
        <v>43892</v>
      </c>
      <c r="C118" t="s">
        <v>321</v>
      </c>
      <c r="D118" t="str">
        <f t="shared" ca="1" si="3"/>
        <v>Dining Table</v>
      </c>
      <c r="E118" t="s">
        <v>45</v>
      </c>
      <c r="F118" t="s">
        <v>46</v>
      </c>
      <c r="G118">
        <v>18</v>
      </c>
      <c r="H118">
        <v>14</v>
      </c>
      <c r="I118">
        <v>348.98</v>
      </c>
      <c r="J118">
        <v>380.38820000000004</v>
      </c>
      <c r="K118" t="s">
        <v>51</v>
      </c>
      <c r="M118" t="s">
        <v>86</v>
      </c>
      <c r="N118" t="s">
        <v>36</v>
      </c>
      <c r="O118" t="str">
        <f t="shared" si="2"/>
        <v>Debit Card</v>
      </c>
      <c r="P118" t="s">
        <v>89</v>
      </c>
      <c r="Q118">
        <v>5.16</v>
      </c>
      <c r="R118">
        <v>2.2000000000000002</v>
      </c>
      <c r="S118" t="s">
        <v>23</v>
      </c>
    </row>
    <row r="119" spans="1:19" x14ac:dyDescent="0.3">
      <c r="A119" t="s">
        <v>322</v>
      </c>
      <c r="B119" s="1">
        <v>45505</v>
      </c>
      <c r="C119" t="s">
        <v>323</v>
      </c>
      <c r="D119" t="str">
        <f t="shared" ca="1" si="3"/>
        <v>Sofa 3-Seater</v>
      </c>
      <c r="E119" t="s">
        <v>109</v>
      </c>
      <c r="F119" t="s">
        <v>46</v>
      </c>
      <c r="G119">
        <v>20</v>
      </c>
      <c r="H119">
        <v>18</v>
      </c>
      <c r="I119">
        <v>1254.9000000000001</v>
      </c>
      <c r="J119">
        <v>1392.9390000000003</v>
      </c>
      <c r="K119" t="s">
        <v>51</v>
      </c>
      <c r="M119" t="s">
        <v>35</v>
      </c>
      <c r="N119" t="s">
        <v>22</v>
      </c>
      <c r="O119" t="str">
        <f t="shared" si="2"/>
        <v>Cash on Delivery</v>
      </c>
      <c r="P119" t="s">
        <v>53</v>
      </c>
      <c r="Q119">
        <v>48.46</v>
      </c>
      <c r="R119">
        <v>2.6</v>
      </c>
      <c r="S119" t="s">
        <v>23</v>
      </c>
    </row>
    <row r="120" spans="1:19" x14ac:dyDescent="0.3">
      <c r="A120" t="s">
        <v>324</v>
      </c>
      <c r="B120" s="1">
        <v>44562</v>
      </c>
      <c r="C120" t="s">
        <v>325</v>
      </c>
      <c r="D120" t="str">
        <f t="shared" ca="1" si="3"/>
        <v>Sneakers Run</v>
      </c>
      <c r="E120" t="s">
        <v>85</v>
      </c>
      <c r="F120" t="s">
        <v>82</v>
      </c>
      <c r="G120">
        <v>15</v>
      </c>
      <c r="H120">
        <v>12</v>
      </c>
      <c r="I120">
        <v>93.65</v>
      </c>
      <c r="J120">
        <v>101.14200000000001</v>
      </c>
      <c r="K120" t="s">
        <v>66</v>
      </c>
      <c r="M120" t="s">
        <v>21</v>
      </c>
      <c r="N120" t="s">
        <v>36</v>
      </c>
      <c r="O120" t="str">
        <f t="shared" si="2"/>
        <v>Credit Card</v>
      </c>
      <c r="P120" t="s">
        <v>67</v>
      </c>
      <c r="Q120">
        <v>25.68</v>
      </c>
      <c r="R120">
        <v>1.2</v>
      </c>
      <c r="S120" t="s">
        <v>23</v>
      </c>
    </row>
    <row r="121" spans="1:19" x14ac:dyDescent="0.3">
      <c r="A121" t="s">
        <v>326</v>
      </c>
      <c r="B121" s="1">
        <v>43920</v>
      </c>
      <c r="C121" t="s">
        <v>327</v>
      </c>
      <c r="D121" t="str">
        <f t="shared" ca="1" si="3"/>
        <v>Organic Rice 5kg</v>
      </c>
      <c r="E121" t="s">
        <v>40</v>
      </c>
      <c r="F121" t="s">
        <v>57</v>
      </c>
      <c r="G121">
        <v>6</v>
      </c>
      <c r="H121">
        <v>5</v>
      </c>
      <c r="I121">
        <v>594.39</v>
      </c>
      <c r="J121">
        <v>677.6046</v>
      </c>
      <c r="K121" t="s">
        <v>66</v>
      </c>
      <c r="M121" t="s">
        <v>35</v>
      </c>
      <c r="N121" t="s">
        <v>22</v>
      </c>
      <c r="O121" t="str">
        <f t="shared" si="2"/>
        <v>Bank Transfer</v>
      </c>
      <c r="P121" t="s">
        <v>37</v>
      </c>
      <c r="Q121">
        <v>33.799999999999997</v>
      </c>
      <c r="R121">
        <v>1.4</v>
      </c>
      <c r="S121" t="s">
        <v>23</v>
      </c>
    </row>
    <row r="122" spans="1:19" x14ac:dyDescent="0.3">
      <c r="A122" t="s">
        <v>329</v>
      </c>
      <c r="B122" s="1">
        <v>45055</v>
      </c>
      <c r="C122" t="s">
        <v>330</v>
      </c>
      <c r="D122" t="str">
        <f t="shared" ca="1" si="3"/>
        <v>Jeans Regular</v>
      </c>
      <c r="E122" t="s">
        <v>130</v>
      </c>
      <c r="F122" t="s">
        <v>82</v>
      </c>
      <c r="G122">
        <v>6</v>
      </c>
      <c r="H122">
        <v>5</v>
      </c>
      <c r="I122">
        <v>97.04</v>
      </c>
      <c r="J122">
        <v>101.89200000000001</v>
      </c>
      <c r="K122" t="s">
        <v>47</v>
      </c>
      <c r="M122" t="s">
        <v>28</v>
      </c>
      <c r="N122" t="s">
        <v>71</v>
      </c>
      <c r="O122" t="str">
        <f t="shared" si="2"/>
        <v>PayPal</v>
      </c>
      <c r="P122" t="s">
        <v>30</v>
      </c>
      <c r="Q122">
        <v>29.62</v>
      </c>
      <c r="R122">
        <v>3.7</v>
      </c>
      <c r="S122" t="s">
        <v>23</v>
      </c>
    </row>
    <row r="123" spans="1:19" x14ac:dyDescent="0.3">
      <c r="A123" t="s">
        <v>331</v>
      </c>
      <c r="B123" s="1">
        <v>44792</v>
      </c>
      <c r="C123" t="s">
        <v>332</v>
      </c>
      <c r="D123" t="str">
        <f t="shared" ca="1" si="3"/>
        <v>Sofa 3-Seater</v>
      </c>
      <c r="E123" t="s">
        <v>109</v>
      </c>
      <c r="F123" t="s">
        <v>46</v>
      </c>
      <c r="G123">
        <v>17</v>
      </c>
      <c r="H123">
        <v>16</v>
      </c>
      <c r="I123">
        <v>757.77</v>
      </c>
      <c r="J123">
        <v>841.12470000000008</v>
      </c>
      <c r="K123" t="s">
        <v>20</v>
      </c>
      <c r="M123" t="s">
        <v>21</v>
      </c>
      <c r="N123" t="s">
        <v>36</v>
      </c>
      <c r="O123" t="str">
        <f t="shared" si="2"/>
        <v>Debit Card</v>
      </c>
      <c r="P123" t="s">
        <v>89</v>
      </c>
      <c r="Q123">
        <v>45.9</v>
      </c>
      <c r="R123">
        <v>4.3</v>
      </c>
      <c r="S123" t="s">
        <v>23</v>
      </c>
    </row>
    <row r="124" spans="1:19" x14ac:dyDescent="0.3">
      <c r="A124" t="s">
        <v>333</v>
      </c>
      <c r="B124" s="1">
        <v>44437</v>
      </c>
      <c r="C124" t="s">
        <v>334</v>
      </c>
      <c r="D124" t="str">
        <f t="shared" ca="1" si="3"/>
        <v>Headphones Z</v>
      </c>
      <c r="E124" t="s">
        <v>94</v>
      </c>
      <c r="F124" t="s">
        <v>50</v>
      </c>
      <c r="G124">
        <v>14</v>
      </c>
      <c r="H124">
        <v>12</v>
      </c>
      <c r="I124">
        <v>1348.52</v>
      </c>
      <c r="J124">
        <v>1537.3128000000002</v>
      </c>
      <c r="K124" t="s">
        <v>27</v>
      </c>
      <c r="M124" t="s">
        <v>42</v>
      </c>
      <c r="N124" t="s">
        <v>36</v>
      </c>
      <c r="O124" t="str">
        <f t="shared" si="2"/>
        <v>Credit Card</v>
      </c>
      <c r="P124" t="s">
        <v>67</v>
      </c>
      <c r="Q124">
        <v>49.47</v>
      </c>
      <c r="R124">
        <v>1.6</v>
      </c>
      <c r="S124" t="s">
        <v>23</v>
      </c>
    </row>
    <row r="125" spans="1:19" x14ac:dyDescent="0.3">
      <c r="A125" t="s">
        <v>335</v>
      </c>
      <c r="B125" s="1">
        <v>45415</v>
      </c>
      <c r="C125" t="s">
        <v>336</v>
      </c>
      <c r="D125" t="str">
        <f t="shared" ca="1" si="3"/>
        <v>Jeans Regular</v>
      </c>
      <c r="E125" t="s">
        <v>130</v>
      </c>
      <c r="F125" t="s">
        <v>82</v>
      </c>
      <c r="G125">
        <v>1</v>
      </c>
      <c r="H125">
        <v>1</v>
      </c>
      <c r="I125">
        <v>373.95</v>
      </c>
      <c r="J125">
        <v>400.12650000000002</v>
      </c>
      <c r="K125" t="s">
        <v>51</v>
      </c>
      <c r="M125" t="s">
        <v>337</v>
      </c>
      <c r="N125" t="s">
        <v>22</v>
      </c>
      <c r="O125" t="str">
        <f t="shared" si="2"/>
        <v>Debit Card</v>
      </c>
      <c r="P125" t="s">
        <v>89</v>
      </c>
      <c r="Q125">
        <v>44.33</v>
      </c>
      <c r="R125">
        <v>4.4000000000000004</v>
      </c>
      <c r="S125" t="s">
        <v>23</v>
      </c>
    </row>
    <row r="126" spans="1:19" x14ac:dyDescent="0.3">
      <c r="A126" t="s">
        <v>338</v>
      </c>
      <c r="B126" s="1">
        <v>45066</v>
      </c>
      <c r="C126" t="s">
        <v>339</v>
      </c>
      <c r="D126" t="str">
        <f t="shared" ca="1" si="3"/>
        <v>Olive Oil 1L</v>
      </c>
      <c r="E126" t="s">
        <v>56</v>
      </c>
      <c r="F126" t="s">
        <v>57</v>
      </c>
      <c r="G126">
        <v>2</v>
      </c>
      <c r="H126">
        <v>2</v>
      </c>
      <c r="I126">
        <v>1035.72</v>
      </c>
      <c r="J126">
        <v>1160.0064000000002</v>
      </c>
      <c r="K126" t="s">
        <v>66</v>
      </c>
      <c r="M126" t="s">
        <v>79</v>
      </c>
      <c r="N126" t="s">
        <v>71</v>
      </c>
      <c r="O126" t="str">
        <f t="shared" si="2"/>
        <v>PayPal</v>
      </c>
      <c r="P126" t="s">
        <v>30</v>
      </c>
      <c r="Q126">
        <v>12.49</v>
      </c>
      <c r="R126">
        <v>3.4</v>
      </c>
      <c r="S126" t="s">
        <v>23</v>
      </c>
    </row>
    <row r="127" spans="1:19" x14ac:dyDescent="0.3">
      <c r="A127" t="s">
        <v>340</v>
      </c>
      <c r="B127" s="1">
        <v>44985</v>
      </c>
      <c r="C127" t="s">
        <v>341</v>
      </c>
      <c r="D127" t="str">
        <f t="shared" ca="1" si="3"/>
        <v>Headphones Z</v>
      </c>
      <c r="E127" t="s">
        <v>94</v>
      </c>
      <c r="F127" t="s">
        <v>50</v>
      </c>
      <c r="G127">
        <v>2</v>
      </c>
      <c r="H127">
        <v>2</v>
      </c>
      <c r="I127">
        <v>905.18</v>
      </c>
      <c r="J127">
        <v>1022.8533999999999</v>
      </c>
      <c r="K127" t="s">
        <v>66</v>
      </c>
      <c r="M127" t="s">
        <v>35</v>
      </c>
      <c r="N127" t="s">
        <v>22</v>
      </c>
      <c r="O127" t="str">
        <f t="shared" si="2"/>
        <v>oayPal</v>
      </c>
      <c r="P127" t="s">
        <v>342</v>
      </c>
      <c r="Q127">
        <v>39.880000000000003</v>
      </c>
      <c r="R127">
        <v>4.5</v>
      </c>
      <c r="S127" t="s">
        <v>23</v>
      </c>
    </row>
    <row r="128" spans="1:19" x14ac:dyDescent="0.3">
      <c r="A128" t="s">
        <v>343</v>
      </c>
      <c r="B128" s="1">
        <v>44481</v>
      </c>
      <c r="C128" t="s">
        <v>344</v>
      </c>
      <c r="D128" t="str">
        <f t="shared" ca="1" si="3"/>
        <v>Headphones Z</v>
      </c>
      <c r="E128" t="s">
        <v>94</v>
      </c>
      <c r="F128" t="s">
        <v>50</v>
      </c>
      <c r="G128">
        <v>4</v>
      </c>
      <c r="H128">
        <v>3</v>
      </c>
      <c r="I128">
        <v>1422.71</v>
      </c>
      <c r="J128">
        <v>1550.7539000000002</v>
      </c>
      <c r="K128" t="s">
        <v>27</v>
      </c>
      <c r="M128" t="s">
        <v>86</v>
      </c>
      <c r="N128" t="s">
        <v>36</v>
      </c>
      <c r="O128" t="str">
        <f t="shared" si="2"/>
        <v>Debit Card</v>
      </c>
      <c r="P128" t="s">
        <v>89</v>
      </c>
      <c r="Q128">
        <v>42.82</v>
      </c>
      <c r="R128">
        <v>0</v>
      </c>
      <c r="S128" t="s">
        <v>205</v>
      </c>
    </row>
    <row r="129" spans="1:19" x14ac:dyDescent="0.3">
      <c r="A129" t="s">
        <v>345</v>
      </c>
      <c r="B129" s="1">
        <v>44150</v>
      </c>
      <c r="C129" t="s">
        <v>346</v>
      </c>
      <c r="D129" t="str">
        <f t="shared" ca="1" si="3"/>
        <v>Shirt Classic</v>
      </c>
      <c r="E129" t="s">
        <v>65</v>
      </c>
      <c r="F129" t="s">
        <v>82</v>
      </c>
      <c r="G129">
        <v>11</v>
      </c>
      <c r="H129">
        <v>9</v>
      </c>
      <c r="I129">
        <v>1205.76</v>
      </c>
      <c r="J129">
        <v>1266.048</v>
      </c>
      <c r="K129" t="s">
        <v>51</v>
      </c>
      <c r="M129" t="s">
        <v>28</v>
      </c>
      <c r="N129" t="s">
        <v>29</v>
      </c>
      <c r="O129" t="str">
        <f t="shared" si="2"/>
        <v>PayPal</v>
      </c>
      <c r="P129" t="s">
        <v>30</v>
      </c>
      <c r="Q129">
        <v>12.54</v>
      </c>
      <c r="R129">
        <v>1.4</v>
      </c>
      <c r="S129" t="s">
        <v>23</v>
      </c>
    </row>
    <row r="130" spans="1:19" x14ac:dyDescent="0.3">
      <c r="A130" t="s">
        <v>348</v>
      </c>
      <c r="B130" s="1">
        <v>45044</v>
      </c>
      <c r="C130" t="s">
        <v>349</v>
      </c>
      <c r="D130" t="str">
        <f t="shared" ca="1" si="3"/>
        <v>Headphones Z</v>
      </c>
      <c r="E130" t="s">
        <v>94</v>
      </c>
      <c r="F130" t="s">
        <v>50</v>
      </c>
      <c r="G130">
        <v>3</v>
      </c>
      <c r="H130">
        <v>3</v>
      </c>
      <c r="I130">
        <v>541.74</v>
      </c>
      <c r="J130">
        <v>623.00099999999998</v>
      </c>
      <c r="K130" t="s">
        <v>47</v>
      </c>
      <c r="M130" t="s">
        <v>21</v>
      </c>
      <c r="N130" t="s">
        <v>29</v>
      </c>
      <c r="O130" t="str">
        <f t="shared" si="2"/>
        <v>Cash on Delivery</v>
      </c>
      <c r="P130" t="s">
        <v>53</v>
      </c>
      <c r="Q130">
        <v>43.61</v>
      </c>
      <c r="R130">
        <v>4.3</v>
      </c>
      <c r="S130" t="s">
        <v>23</v>
      </c>
    </row>
    <row r="131" spans="1:19" x14ac:dyDescent="0.3">
      <c r="A131" t="s">
        <v>350</v>
      </c>
      <c r="B131" s="1">
        <v>45396</v>
      </c>
      <c r="C131" t="s">
        <v>351</v>
      </c>
      <c r="D131" t="str">
        <f t="shared" ca="1" si="3"/>
        <v>Shirt Classic</v>
      </c>
      <c r="E131" t="s">
        <v>65</v>
      </c>
      <c r="F131" t="s">
        <v>82</v>
      </c>
      <c r="G131">
        <v>8</v>
      </c>
      <c r="H131">
        <v>6</v>
      </c>
      <c r="I131">
        <v>1045.94</v>
      </c>
      <c r="J131">
        <v>1150.5340000000001</v>
      </c>
      <c r="K131" t="s">
        <v>27</v>
      </c>
      <c r="M131" t="s">
        <v>35</v>
      </c>
      <c r="N131" t="s">
        <v>22</v>
      </c>
      <c r="O131" t="str">
        <f t="shared" ref="O131:O194" si="4">IF(P131&lt;&gt;"",P131,INDEX($N:$N,MATCH(Q131,$O:$O,0)))</f>
        <v>Bank Transfer</v>
      </c>
      <c r="P131" t="s">
        <v>37</v>
      </c>
      <c r="Q131">
        <v>11.79</v>
      </c>
      <c r="R131">
        <v>1.7</v>
      </c>
      <c r="S131" t="s">
        <v>23</v>
      </c>
    </row>
    <row r="132" spans="1:19" x14ac:dyDescent="0.3">
      <c r="A132" t="s">
        <v>352</v>
      </c>
      <c r="B132" s="1">
        <v>45301</v>
      </c>
      <c r="C132" t="s">
        <v>353</v>
      </c>
      <c r="D132" t="str">
        <f t="shared" ref="D132:D195" ca="1" si="5">IF(E132&lt;&gt;"",E132,IF(F132="Apparel",CHOOSE(RANDBETWEEN(1,4),"Jeans Regular","Shirt Classic","Sneakers Run","T-shirt V"),IF(F132="Electronics",CHOOSE(RANDBETWEEN(1,4),"Camera S","Headphones Z","Laptop Pro","Phone X"),IF(F132="Gadgets",CHOOSE(RANDBETWEEN(1,2),"Widget A","Widget B"),IF(F132="Groceries",CHOOSE(RANDBETWEEN(1,3),"Cereal Pack","Olive Oil 1L","Organic Rice"),IF(F132="Home Goods",CHOOSE(RANDBETWEEN(1,2),"Dining Table","Sofa 3-Seater"),"Unknown"))))))</f>
        <v>Phone X</v>
      </c>
      <c r="E132" t="s">
        <v>141</v>
      </c>
      <c r="F132" t="s">
        <v>50</v>
      </c>
      <c r="G132">
        <v>19</v>
      </c>
      <c r="H132">
        <v>16</v>
      </c>
      <c r="I132">
        <v>590.49</v>
      </c>
      <c r="J132">
        <v>649.5390000000001</v>
      </c>
      <c r="K132" t="s">
        <v>47</v>
      </c>
      <c r="M132" t="s">
        <v>42</v>
      </c>
      <c r="N132" t="s">
        <v>71</v>
      </c>
      <c r="O132" t="str">
        <f t="shared" si="4"/>
        <v>Credit Card</v>
      </c>
      <c r="P132" t="s">
        <v>67</v>
      </c>
      <c r="Q132">
        <v>20.03</v>
      </c>
      <c r="R132">
        <v>2.5</v>
      </c>
      <c r="S132" t="s">
        <v>23</v>
      </c>
    </row>
    <row r="133" spans="1:19" x14ac:dyDescent="0.3">
      <c r="A133" t="s">
        <v>354</v>
      </c>
      <c r="B133" s="1">
        <v>44452</v>
      </c>
      <c r="C133" t="s">
        <v>355</v>
      </c>
      <c r="D133" t="str">
        <f t="shared" ca="1" si="5"/>
        <v>Olive Oil 1L</v>
      </c>
      <c r="E133" t="s">
        <v>56</v>
      </c>
      <c r="F133" t="s">
        <v>57</v>
      </c>
      <c r="G133">
        <v>18</v>
      </c>
      <c r="H133">
        <v>17</v>
      </c>
      <c r="I133">
        <v>758.9</v>
      </c>
      <c r="J133">
        <v>865.14600000000007</v>
      </c>
      <c r="K133" t="s">
        <v>51</v>
      </c>
      <c r="M133" t="s">
        <v>35</v>
      </c>
      <c r="N133" t="s">
        <v>36</v>
      </c>
      <c r="O133" t="str">
        <f t="shared" si="4"/>
        <v>Bank Transfer</v>
      </c>
      <c r="P133" t="s">
        <v>37</v>
      </c>
      <c r="Q133">
        <v>15.05</v>
      </c>
      <c r="R133">
        <v>1.4</v>
      </c>
      <c r="S133" t="s">
        <v>23</v>
      </c>
    </row>
    <row r="134" spans="1:19" x14ac:dyDescent="0.3">
      <c r="A134" t="s">
        <v>356</v>
      </c>
      <c r="B134" s="1">
        <v>44847</v>
      </c>
      <c r="C134" t="s">
        <v>357</v>
      </c>
      <c r="D134" t="str">
        <f t="shared" ca="1" si="5"/>
        <v>Olive Oil 1L</v>
      </c>
      <c r="E134" t="s">
        <v>56</v>
      </c>
      <c r="F134" t="s">
        <v>57</v>
      </c>
      <c r="G134">
        <v>20</v>
      </c>
      <c r="H134">
        <v>20</v>
      </c>
      <c r="I134">
        <v>533.52</v>
      </c>
      <c r="J134">
        <v>613.54799999999989</v>
      </c>
      <c r="K134" t="s">
        <v>51</v>
      </c>
      <c r="M134" t="s">
        <v>86</v>
      </c>
      <c r="N134" t="s">
        <v>36</v>
      </c>
      <c r="O134" t="str">
        <f t="shared" si="4"/>
        <v>Bank Transfer</v>
      </c>
      <c r="P134" t="s">
        <v>37</v>
      </c>
      <c r="Q134">
        <v>37.369999999999997</v>
      </c>
      <c r="R134">
        <v>3.4</v>
      </c>
      <c r="S134" t="s">
        <v>23</v>
      </c>
    </row>
    <row r="135" spans="1:19" x14ac:dyDescent="0.3">
      <c r="A135" t="s">
        <v>358</v>
      </c>
      <c r="B135" s="1">
        <v>44214</v>
      </c>
      <c r="C135" t="s">
        <v>359</v>
      </c>
      <c r="D135" t="str">
        <f t="shared" ca="1" si="5"/>
        <v>Camera S</v>
      </c>
      <c r="E135" t="s">
        <v>133</v>
      </c>
      <c r="F135" t="s">
        <v>50</v>
      </c>
      <c r="G135">
        <v>12</v>
      </c>
      <c r="H135">
        <v>11</v>
      </c>
      <c r="I135">
        <v>701.76</v>
      </c>
      <c r="J135">
        <v>778.95360000000005</v>
      </c>
      <c r="K135" t="s">
        <v>20</v>
      </c>
      <c r="M135" t="s">
        <v>79</v>
      </c>
      <c r="N135" t="s">
        <v>36</v>
      </c>
      <c r="O135" t="e">
        <f t="shared" ca="1" si="4"/>
        <v>#N/A</v>
      </c>
      <c r="Q135">
        <v>19.16</v>
      </c>
      <c r="R135">
        <v>3.6</v>
      </c>
      <c r="S135" t="s">
        <v>74</v>
      </c>
    </row>
    <row r="136" spans="1:19" x14ac:dyDescent="0.3">
      <c r="A136" t="s">
        <v>360</v>
      </c>
      <c r="B136" s="1">
        <v>45550</v>
      </c>
      <c r="C136" t="s">
        <v>361</v>
      </c>
      <c r="D136" t="str">
        <f t="shared" ca="1" si="5"/>
        <v>Organic Rice 5kg</v>
      </c>
      <c r="E136" t="s">
        <v>40</v>
      </c>
      <c r="F136" t="s">
        <v>57</v>
      </c>
      <c r="G136">
        <v>7</v>
      </c>
      <c r="H136">
        <v>6</v>
      </c>
      <c r="I136">
        <v>787.54</v>
      </c>
      <c r="J136">
        <v>874.1694</v>
      </c>
      <c r="K136" t="s">
        <v>47</v>
      </c>
      <c r="M136" t="s">
        <v>21</v>
      </c>
      <c r="N136" t="s">
        <v>36</v>
      </c>
      <c r="O136" t="str">
        <f t="shared" si="4"/>
        <v>Debit Card</v>
      </c>
      <c r="P136" t="s">
        <v>89</v>
      </c>
      <c r="Q136">
        <v>47.63</v>
      </c>
      <c r="R136">
        <v>3.5</v>
      </c>
      <c r="S136" t="s">
        <v>23</v>
      </c>
    </row>
    <row r="137" spans="1:19" x14ac:dyDescent="0.3">
      <c r="A137" t="s">
        <v>362</v>
      </c>
      <c r="B137" s="1">
        <v>45430</v>
      </c>
      <c r="C137" t="s">
        <v>363</v>
      </c>
      <c r="D137" t="str">
        <f t="shared" ca="1" si="5"/>
        <v>Shirt Classic</v>
      </c>
      <c r="E137" t="s">
        <v>65</v>
      </c>
      <c r="F137" t="s">
        <v>82</v>
      </c>
      <c r="G137">
        <v>9</v>
      </c>
      <c r="H137">
        <v>8</v>
      </c>
      <c r="I137">
        <v>569.98</v>
      </c>
      <c r="J137">
        <v>604.17880000000002</v>
      </c>
      <c r="K137" t="s">
        <v>47</v>
      </c>
      <c r="M137" t="s">
        <v>42</v>
      </c>
      <c r="N137" t="s">
        <v>22</v>
      </c>
      <c r="O137" t="str">
        <f t="shared" si="4"/>
        <v>PayPal</v>
      </c>
      <c r="P137" t="s">
        <v>30</v>
      </c>
      <c r="Q137">
        <v>48.04</v>
      </c>
      <c r="R137">
        <v>3.1</v>
      </c>
      <c r="S137" t="s">
        <v>111</v>
      </c>
    </row>
    <row r="138" spans="1:19" x14ac:dyDescent="0.3">
      <c r="A138" t="s">
        <v>366</v>
      </c>
      <c r="B138" s="1">
        <v>44331</v>
      </c>
      <c r="C138" t="s">
        <v>367</v>
      </c>
      <c r="D138" t="str">
        <f t="shared" ca="1" si="5"/>
        <v>Cereal Pack</v>
      </c>
      <c r="E138" t="s">
        <v>100</v>
      </c>
      <c r="F138" t="s">
        <v>57</v>
      </c>
      <c r="G138">
        <v>17</v>
      </c>
      <c r="H138">
        <v>16</v>
      </c>
      <c r="I138">
        <v>1156.17</v>
      </c>
      <c r="J138">
        <v>1306.4721</v>
      </c>
      <c r="K138" t="s">
        <v>66</v>
      </c>
      <c r="M138" t="s">
        <v>123</v>
      </c>
      <c r="N138" t="s">
        <v>71</v>
      </c>
      <c r="O138" t="str">
        <f t="shared" si="4"/>
        <v>Debit Card</v>
      </c>
      <c r="P138" t="s">
        <v>89</v>
      </c>
      <c r="Q138">
        <v>38.35</v>
      </c>
      <c r="R138">
        <v>2.4</v>
      </c>
      <c r="S138" t="s">
        <v>23</v>
      </c>
    </row>
    <row r="139" spans="1:19" x14ac:dyDescent="0.3">
      <c r="A139" t="s">
        <v>368</v>
      </c>
      <c r="B139" s="1">
        <v>44241</v>
      </c>
      <c r="C139" t="s">
        <v>369</v>
      </c>
      <c r="D139" t="str">
        <f t="shared" ca="1" si="5"/>
        <v>Camera S</v>
      </c>
      <c r="E139" t="s">
        <v>133</v>
      </c>
      <c r="F139" t="s">
        <v>50</v>
      </c>
      <c r="G139">
        <v>14</v>
      </c>
      <c r="H139">
        <v>11</v>
      </c>
      <c r="I139">
        <v>1291.8399999999999</v>
      </c>
      <c r="J139">
        <v>1356.432</v>
      </c>
      <c r="K139" t="s">
        <v>66</v>
      </c>
      <c r="M139" t="s">
        <v>35</v>
      </c>
      <c r="N139" t="s">
        <v>22</v>
      </c>
      <c r="O139" t="str">
        <f t="shared" si="4"/>
        <v>Cash on Delivery</v>
      </c>
      <c r="P139" t="s">
        <v>53</v>
      </c>
      <c r="Q139">
        <v>38.14</v>
      </c>
      <c r="S139" t="s">
        <v>23</v>
      </c>
    </row>
    <row r="140" spans="1:19" x14ac:dyDescent="0.3">
      <c r="A140" t="s">
        <v>370</v>
      </c>
      <c r="B140" s="1">
        <v>44297</v>
      </c>
      <c r="C140" t="s">
        <v>371</v>
      </c>
      <c r="D140" t="str">
        <f t="shared" ca="1" si="5"/>
        <v>Camera S</v>
      </c>
      <c r="E140" t="s">
        <v>133</v>
      </c>
      <c r="F140" t="s">
        <v>50</v>
      </c>
      <c r="G140">
        <v>1</v>
      </c>
      <c r="H140">
        <v>1</v>
      </c>
      <c r="I140">
        <v>151.07</v>
      </c>
      <c r="J140">
        <v>170.70909999999998</v>
      </c>
      <c r="K140" t="s">
        <v>20</v>
      </c>
      <c r="M140" t="s">
        <v>42</v>
      </c>
      <c r="N140" t="s">
        <v>29</v>
      </c>
      <c r="O140" t="str">
        <f t="shared" si="4"/>
        <v>Credit Card</v>
      </c>
      <c r="P140" t="s">
        <v>67</v>
      </c>
      <c r="Q140">
        <v>0.16</v>
      </c>
      <c r="R140">
        <v>3</v>
      </c>
      <c r="S140" t="s">
        <v>23</v>
      </c>
    </row>
    <row r="141" spans="1:19" x14ac:dyDescent="0.3">
      <c r="A141" t="s">
        <v>372</v>
      </c>
      <c r="B141" s="1">
        <v>44143</v>
      </c>
      <c r="C141" t="s">
        <v>373</v>
      </c>
      <c r="D141" t="str">
        <f t="shared" ca="1" si="5"/>
        <v>Jeans Regular</v>
      </c>
      <c r="E141" t="s">
        <v>130</v>
      </c>
      <c r="F141" t="s">
        <v>82</v>
      </c>
      <c r="G141">
        <v>10</v>
      </c>
      <c r="H141">
        <v>10</v>
      </c>
      <c r="I141">
        <v>39.799999999999997</v>
      </c>
      <c r="J141">
        <v>42.188000000000002</v>
      </c>
      <c r="K141" t="s">
        <v>20</v>
      </c>
      <c r="M141" t="s">
        <v>42</v>
      </c>
      <c r="N141" t="s">
        <v>29</v>
      </c>
      <c r="O141" t="str">
        <f t="shared" si="4"/>
        <v>Credit Card</v>
      </c>
      <c r="P141" t="s">
        <v>67</v>
      </c>
      <c r="Q141">
        <v>41.91</v>
      </c>
      <c r="S141" t="s">
        <v>205</v>
      </c>
    </row>
    <row r="142" spans="1:19" x14ac:dyDescent="0.3">
      <c r="A142" t="s">
        <v>374</v>
      </c>
      <c r="B142" s="1">
        <v>44025</v>
      </c>
      <c r="C142" t="s">
        <v>375</v>
      </c>
      <c r="D142" t="str">
        <f t="shared" ca="1" si="5"/>
        <v>Olive Oil 1L</v>
      </c>
      <c r="E142" t="s">
        <v>56</v>
      </c>
      <c r="F142" t="s">
        <v>57</v>
      </c>
      <c r="G142">
        <v>15</v>
      </c>
      <c r="H142">
        <v>15</v>
      </c>
      <c r="I142">
        <v>338.24</v>
      </c>
      <c r="J142">
        <v>372.06400000000002</v>
      </c>
      <c r="K142" t="s">
        <v>66</v>
      </c>
      <c r="M142" t="s">
        <v>28</v>
      </c>
      <c r="N142" t="s">
        <v>71</v>
      </c>
      <c r="O142" t="str">
        <f t="shared" si="4"/>
        <v>Debit Card</v>
      </c>
      <c r="P142" t="s">
        <v>89</v>
      </c>
      <c r="Q142">
        <v>41.08</v>
      </c>
      <c r="R142">
        <v>3.7</v>
      </c>
      <c r="S142" t="s">
        <v>23</v>
      </c>
    </row>
    <row r="143" spans="1:19" x14ac:dyDescent="0.3">
      <c r="A143" t="s">
        <v>376</v>
      </c>
      <c r="B143" s="1">
        <v>44530</v>
      </c>
      <c r="C143" t="s">
        <v>377</v>
      </c>
      <c r="D143" t="str">
        <f t="shared" ca="1" si="5"/>
        <v>Jeans Regular</v>
      </c>
      <c r="E143" t="s">
        <v>130</v>
      </c>
      <c r="F143" t="s">
        <v>82</v>
      </c>
      <c r="G143">
        <v>4</v>
      </c>
      <c r="H143">
        <v>3</v>
      </c>
      <c r="I143">
        <v>202.81</v>
      </c>
      <c r="J143">
        <v>217.00670000000002</v>
      </c>
      <c r="K143" t="s">
        <v>47</v>
      </c>
      <c r="M143" t="s">
        <v>28</v>
      </c>
      <c r="N143" t="s">
        <v>22</v>
      </c>
      <c r="O143" t="str">
        <f t="shared" si="4"/>
        <v>Credit Card</v>
      </c>
      <c r="P143" t="s">
        <v>67</v>
      </c>
      <c r="Q143">
        <v>26.93</v>
      </c>
      <c r="R143">
        <v>2.5</v>
      </c>
      <c r="S143" t="s">
        <v>23</v>
      </c>
    </row>
    <row r="144" spans="1:19" x14ac:dyDescent="0.3">
      <c r="A144" t="s">
        <v>378</v>
      </c>
      <c r="B144" s="1">
        <v>43956</v>
      </c>
      <c r="C144" t="s">
        <v>379</v>
      </c>
      <c r="D144" t="str">
        <f t="shared" ca="1" si="5"/>
        <v>Phone X</v>
      </c>
      <c r="E144" t="s">
        <v>141</v>
      </c>
      <c r="F144" t="s">
        <v>50</v>
      </c>
      <c r="G144">
        <v>1</v>
      </c>
      <c r="H144">
        <v>1</v>
      </c>
      <c r="I144">
        <v>707.03</v>
      </c>
      <c r="J144">
        <v>763.5924</v>
      </c>
      <c r="K144" t="s">
        <v>47</v>
      </c>
      <c r="M144" t="s">
        <v>35</v>
      </c>
      <c r="N144" t="s">
        <v>22</v>
      </c>
      <c r="O144" t="str">
        <f t="shared" si="4"/>
        <v>Bank Transfer</v>
      </c>
      <c r="P144" t="s">
        <v>37</v>
      </c>
      <c r="Q144">
        <v>34.950000000000003</v>
      </c>
      <c r="R144">
        <v>2</v>
      </c>
      <c r="S144" t="s">
        <v>23</v>
      </c>
    </row>
    <row r="145" spans="1:19" x14ac:dyDescent="0.3">
      <c r="A145" t="s">
        <v>380</v>
      </c>
      <c r="B145" s="1">
        <v>44238</v>
      </c>
      <c r="C145" t="s">
        <v>381</v>
      </c>
      <c r="D145" t="str">
        <f t="shared" ca="1" si="5"/>
        <v>Phone X</v>
      </c>
      <c r="E145" t="s">
        <v>141</v>
      </c>
      <c r="F145" t="s">
        <v>50</v>
      </c>
      <c r="G145">
        <v>17</v>
      </c>
      <c r="H145">
        <v>15</v>
      </c>
      <c r="I145">
        <v>267.52</v>
      </c>
      <c r="J145">
        <v>302.29759999999993</v>
      </c>
      <c r="K145" t="s">
        <v>20</v>
      </c>
      <c r="M145" t="s">
        <v>79</v>
      </c>
      <c r="N145" t="s">
        <v>36</v>
      </c>
      <c r="O145" t="str">
        <f t="shared" si="4"/>
        <v>Credit Card</v>
      </c>
      <c r="P145" t="s">
        <v>67</v>
      </c>
      <c r="Q145">
        <v>28.4</v>
      </c>
      <c r="R145">
        <v>4.3</v>
      </c>
      <c r="S145" t="s">
        <v>23</v>
      </c>
    </row>
    <row r="146" spans="1:19" x14ac:dyDescent="0.3">
      <c r="A146" t="s">
        <v>382</v>
      </c>
      <c r="B146" s="1">
        <v>44089</v>
      </c>
      <c r="C146" t="s">
        <v>383</v>
      </c>
      <c r="D146" t="str">
        <f t="shared" ca="1" si="5"/>
        <v>Widget A</v>
      </c>
      <c r="E146" t="s">
        <v>33</v>
      </c>
      <c r="F146" t="s">
        <v>70</v>
      </c>
      <c r="G146">
        <v>17</v>
      </c>
      <c r="H146">
        <v>14</v>
      </c>
      <c r="I146">
        <v>323.8</v>
      </c>
      <c r="J146">
        <v>372.37</v>
      </c>
      <c r="K146" t="s">
        <v>20</v>
      </c>
      <c r="M146" t="s">
        <v>123</v>
      </c>
      <c r="N146" t="s">
        <v>22</v>
      </c>
      <c r="O146" t="str">
        <f t="shared" si="4"/>
        <v>Bank Transfer</v>
      </c>
      <c r="P146" t="s">
        <v>37</v>
      </c>
      <c r="Q146">
        <v>5.27</v>
      </c>
      <c r="R146">
        <v>1.8</v>
      </c>
      <c r="S146" t="s">
        <v>23</v>
      </c>
    </row>
    <row r="147" spans="1:19" x14ac:dyDescent="0.3">
      <c r="A147" t="s">
        <v>384</v>
      </c>
      <c r="B147" s="1">
        <v>45425</v>
      </c>
      <c r="C147" t="s">
        <v>385</v>
      </c>
      <c r="D147" t="str">
        <f t="shared" ca="1" si="5"/>
        <v>Jeans Regular</v>
      </c>
      <c r="E147" t="s">
        <v>130</v>
      </c>
      <c r="F147" t="s">
        <v>82</v>
      </c>
      <c r="G147">
        <v>15</v>
      </c>
      <c r="H147">
        <v>13</v>
      </c>
      <c r="I147">
        <v>227.2</v>
      </c>
      <c r="J147">
        <v>261.27999999999997</v>
      </c>
      <c r="K147" t="s">
        <v>20</v>
      </c>
      <c r="M147" t="s">
        <v>86</v>
      </c>
      <c r="N147" t="s">
        <v>29</v>
      </c>
      <c r="O147" t="str">
        <f t="shared" si="4"/>
        <v>Bank Transfer</v>
      </c>
      <c r="P147" t="s">
        <v>37</v>
      </c>
      <c r="R147">
        <v>4.2</v>
      </c>
      <c r="S147" t="s">
        <v>23</v>
      </c>
    </row>
    <row r="148" spans="1:19" x14ac:dyDescent="0.3">
      <c r="A148" t="s">
        <v>386</v>
      </c>
      <c r="B148" s="1">
        <v>44850</v>
      </c>
      <c r="C148" t="s">
        <v>387</v>
      </c>
      <c r="D148" t="str">
        <f t="shared" ca="1" si="5"/>
        <v>Shirt Classic</v>
      </c>
      <c r="E148" t="s">
        <v>65</v>
      </c>
      <c r="F148" t="s">
        <v>82</v>
      </c>
      <c r="G148">
        <v>12</v>
      </c>
      <c r="H148">
        <v>10</v>
      </c>
      <c r="I148">
        <v>802.57</v>
      </c>
      <c r="J148">
        <v>882.82700000000011</v>
      </c>
      <c r="K148" t="s">
        <v>20</v>
      </c>
      <c r="M148" t="s">
        <v>123</v>
      </c>
      <c r="N148" t="s">
        <v>36</v>
      </c>
      <c r="O148" t="str">
        <f t="shared" si="4"/>
        <v>PayPal</v>
      </c>
      <c r="P148" t="s">
        <v>30</v>
      </c>
      <c r="Q148">
        <v>34.799999999999997</v>
      </c>
      <c r="R148">
        <v>4.5</v>
      </c>
      <c r="S148" t="s">
        <v>23</v>
      </c>
    </row>
    <row r="149" spans="1:19" x14ac:dyDescent="0.3">
      <c r="A149" t="s">
        <v>388</v>
      </c>
      <c r="B149" s="1">
        <v>45031</v>
      </c>
      <c r="C149" t="s">
        <v>389</v>
      </c>
      <c r="D149" t="str">
        <f t="shared" ca="1" si="5"/>
        <v>Dining Table</v>
      </c>
      <c r="E149" t="s">
        <v>45</v>
      </c>
      <c r="F149" t="s">
        <v>46</v>
      </c>
      <c r="G149">
        <v>18</v>
      </c>
      <c r="H149">
        <v>16</v>
      </c>
      <c r="I149">
        <v>413.82</v>
      </c>
      <c r="J149">
        <v>446.92560000000003</v>
      </c>
      <c r="K149" t="s">
        <v>47</v>
      </c>
      <c r="M149" t="s">
        <v>21</v>
      </c>
      <c r="N149" t="s">
        <v>71</v>
      </c>
      <c r="O149" t="str">
        <f t="shared" si="4"/>
        <v>Debit Card</v>
      </c>
      <c r="P149" t="s">
        <v>89</v>
      </c>
      <c r="Q149">
        <v>49.93</v>
      </c>
      <c r="R149">
        <v>3</v>
      </c>
      <c r="S149" t="s">
        <v>15</v>
      </c>
    </row>
    <row r="150" spans="1:19" x14ac:dyDescent="0.3">
      <c r="A150" t="s">
        <v>390</v>
      </c>
      <c r="B150" s="1">
        <v>45493</v>
      </c>
      <c r="C150" t="s">
        <v>391</v>
      </c>
      <c r="D150" t="str">
        <f t="shared" ca="1" si="5"/>
        <v>Dining Table</v>
      </c>
      <c r="F150" t="s">
        <v>46</v>
      </c>
      <c r="G150">
        <v>4</v>
      </c>
      <c r="H150">
        <v>4</v>
      </c>
      <c r="I150">
        <v>717.74</v>
      </c>
      <c r="J150">
        <v>811.04619999999989</v>
      </c>
      <c r="K150" t="s">
        <v>20</v>
      </c>
      <c r="M150" t="s">
        <v>21</v>
      </c>
      <c r="N150" t="s">
        <v>71</v>
      </c>
      <c r="O150" t="str">
        <f t="shared" si="4"/>
        <v>PayPal</v>
      </c>
      <c r="P150" t="s">
        <v>30</v>
      </c>
      <c r="Q150">
        <v>34.299999999999997</v>
      </c>
      <c r="R150">
        <v>2.2000000000000002</v>
      </c>
      <c r="S150" t="s">
        <v>23</v>
      </c>
    </row>
    <row r="151" spans="1:19" x14ac:dyDescent="0.3">
      <c r="A151" t="s">
        <v>392</v>
      </c>
      <c r="B151" s="1">
        <v>44986</v>
      </c>
      <c r="C151" t="s">
        <v>393</v>
      </c>
      <c r="D151" t="str">
        <f t="shared" ca="1" si="5"/>
        <v>Dining Table</v>
      </c>
      <c r="E151" t="s">
        <v>45</v>
      </c>
      <c r="F151" t="s">
        <v>46</v>
      </c>
      <c r="G151">
        <v>7</v>
      </c>
      <c r="H151">
        <v>7</v>
      </c>
      <c r="I151">
        <v>1335.44</v>
      </c>
      <c r="J151">
        <v>1522.4016000000001</v>
      </c>
      <c r="K151" t="s">
        <v>51</v>
      </c>
      <c r="M151" t="s">
        <v>123</v>
      </c>
      <c r="N151" t="s">
        <v>22</v>
      </c>
      <c r="O151" t="str">
        <f t="shared" si="4"/>
        <v>PayPal</v>
      </c>
      <c r="P151" t="s">
        <v>30</v>
      </c>
      <c r="Q151">
        <v>38.119999999999997</v>
      </c>
      <c r="R151">
        <v>2.8</v>
      </c>
      <c r="S151" t="s">
        <v>23</v>
      </c>
    </row>
    <row r="152" spans="1:19" x14ac:dyDescent="0.3">
      <c r="A152" t="s">
        <v>394</v>
      </c>
      <c r="B152" s="1">
        <v>45466</v>
      </c>
      <c r="C152" t="s">
        <v>395</v>
      </c>
      <c r="D152" t="str">
        <f t="shared" ca="1" si="5"/>
        <v>Sneakers Run</v>
      </c>
      <c r="E152" t="s">
        <v>85</v>
      </c>
      <c r="F152" t="s">
        <v>82</v>
      </c>
      <c r="G152">
        <v>18</v>
      </c>
      <c r="H152">
        <v>16</v>
      </c>
      <c r="I152">
        <v>590.41</v>
      </c>
      <c r="J152">
        <v>678.97149999999988</v>
      </c>
      <c r="K152" t="s">
        <v>27</v>
      </c>
      <c r="M152" t="s">
        <v>42</v>
      </c>
      <c r="N152" t="s">
        <v>29</v>
      </c>
      <c r="O152" t="str">
        <f t="shared" si="4"/>
        <v>Debit Card</v>
      </c>
      <c r="P152" t="s">
        <v>89</v>
      </c>
      <c r="Q152">
        <v>22.37</v>
      </c>
      <c r="R152">
        <v>2.7</v>
      </c>
      <c r="S152" t="s">
        <v>23</v>
      </c>
    </row>
    <row r="153" spans="1:19" x14ac:dyDescent="0.3">
      <c r="A153" t="s">
        <v>396</v>
      </c>
      <c r="B153" s="1">
        <v>45360</v>
      </c>
      <c r="C153" t="s">
        <v>397</v>
      </c>
      <c r="D153" t="str">
        <f t="shared" ca="1" si="5"/>
        <v>Dining Table</v>
      </c>
      <c r="E153" t="s">
        <v>45</v>
      </c>
      <c r="F153" t="s">
        <v>46</v>
      </c>
      <c r="G153">
        <v>18</v>
      </c>
      <c r="H153">
        <v>15</v>
      </c>
      <c r="I153">
        <v>717.25</v>
      </c>
      <c r="J153">
        <v>803.32</v>
      </c>
      <c r="K153" t="s">
        <v>47</v>
      </c>
      <c r="M153" t="s">
        <v>86</v>
      </c>
      <c r="N153" t="s">
        <v>29</v>
      </c>
      <c r="O153" t="str">
        <f t="shared" si="4"/>
        <v>Credit Card</v>
      </c>
      <c r="P153" t="s">
        <v>67</v>
      </c>
      <c r="Q153">
        <v>23.27</v>
      </c>
      <c r="R153">
        <v>2</v>
      </c>
      <c r="S153" t="s">
        <v>23</v>
      </c>
    </row>
    <row r="154" spans="1:19" x14ac:dyDescent="0.3">
      <c r="A154" t="s">
        <v>398</v>
      </c>
      <c r="B154" s="1">
        <v>45036</v>
      </c>
      <c r="C154" t="s">
        <v>399</v>
      </c>
      <c r="D154" t="str">
        <f t="shared" ca="1" si="5"/>
        <v>Jeans Regular</v>
      </c>
      <c r="E154" t="s">
        <v>130</v>
      </c>
      <c r="F154" t="s">
        <v>82</v>
      </c>
      <c r="G154">
        <v>20</v>
      </c>
      <c r="H154">
        <v>19</v>
      </c>
      <c r="I154">
        <v>211.14</v>
      </c>
      <c r="J154">
        <v>221.697</v>
      </c>
      <c r="K154" t="s">
        <v>47</v>
      </c>
      <c r="M154" t="s">
        <v>86</v>
      </c>
      <c r="N154" t="s">
        <v>29</v>
      </c>
      <c r="O154" t="str">
        <f t="shared" si="4"/>
        <v>Credit Card</v>
      </c>
      <c r="P154" t="s">
        <v>67</v>
      </c>
      <c r="Q154">
        <v>3.07</v>
      </c>
      <c r="R154">
        <v>1.5</v>
      </c>
      <c r="S154" t="s">
        <v>23</v>
      </c>
    </row>
    <row r="155" spans="1:19" x14ac:dyDescent="0.3">
      <c r="A155" t="s">
        <v>400</v>
      </c>
      <c r="B155" s="1">
        <v>45483</v>
      </c>
      <c r="C155" t="s">
        <v>401</v>
      </c>
      <c r="D155" t="str">
        <f t="shared" ca="1" si="5"/>
        <v>Widget A</v>
      </c>
      <c r="E155" t="s">
        <v>33</v>
      </c>
      <c r="F155" t="s">
        <v>70</v>
      </c>
      <c r="G155">
        <v>5</v>
      </c>
      <c r="H155">
        <v>5</v>
      </c>
      <c r="I155">
        <v>505.25</v>
      </c>
      <c r="J155">
        <v>530.51250000000005</v>
      </c>
      <c r="K155" t="s">
        <v>403</v>
      </c>
      <c r="M155" t="s">
        <v>35</v>
      </c>
      <c r="N155" t="s">
        <v>71</v>
      </c>
      <c r="O155" t="str">
        <f t="shared" si="4"/>
        <v>Credit Card</v>
      </c>
      <c r="P155" t="s">
        <v>67</v>
      </c>
      <c r="Q155">
        <v>13.93</v>
      </c>
      <c r="R155">
        <v>3.7</v>
      </c>
      <c r="S155" t="s">
        <v>23</v>
      </c>
    </row>
    <row r="156" spans="1:19" x14ac:dyDescent="0.3">
      <c r="A156" t="s">
        <v>404</v>
      </c>
      <c r="B156" s="1">
        <v>45234</v>
      </c>
      <c r="C156" t="s">
        <v>405</v>
      </c>
      <c r="D156" t="str">
        <f t="shared" ca="1" si="5"/>
        <v>Sneakers Run</v>
      </c>
      <c r="E156" t="s">
        <v>85</v>
      </c>
      <c r="F156" t="s">
        <v>82</v>
      </c>
      <c r="G156">
        <v>9</v>
      </c>
      <c r="H156">
        <v>7</v>
      </c>
      <c r="I156">
        <v>610.57000000000005</v>
      </c>
      <c r="J156">
        <v>659.41560000000015</v>
      </c>
      <c r="K156" t="s">
        <v>51</v>
      </c>
      <c r="M156" t="s">
        <v>123</v>
      </c>
      <c r="N156" t="s">
        <v>71</v>
      </c>
      <c r="O156" t="str">
        <f t="shared" si="4"/>
        <v>Credit Card</v>
      </c>
      <c r="P156" t="s">
        <v>67</v>
      </c>
      <c r="Q156">
        <v>15.15</v>
      </c>
      <c r="R156">
        <v>2.2000000000000002</v>
      </c>
      <c r="S156" t="s">
        <v>23</v>
      </c>
    </row>
    <row r="157" spans="1:19" x14ac:dyDescent="0.3">
      <c r="A157" t="s">
        <v>407</v>
      </c>
      <c r="B157" s="1">
        <v>44572</v>
      </c>
      <c r="C157" t="s">
        <v>408</v>
      </c>
      <c r="D157" t="str">
        <f t="shared" ca="1" si="5"/>
        <v>T-shirt V</v>
      </c>
      <c r="E157" t="s">
        <v>77</v>
      </c>
      <c r="F157" t="s">
        <v>82</v>
      </c>
      <c r="G157">
        <v>10</v>
      </c>
      <c r="H157">
        <v>10</v>
      </c>
      <c r="I157">
        <v>983.3</v>
      </c>
      <c r="J157">
        <v>1081.6300000000001</v>
      </c>
      <c r="K157" t="s">
        <v>27</v>
      </c>
      <c r="M157" t="s">
        <v>42</v>
      </c>
      <c r="N157" t="s">
        <v>22</v>
      </c>
      <c r="O157" t="str">
        <f t="shared" si="4"/>
        <v>Cash on Delivery</v>
      </c>
      <c r="P157" t="s">
        <v>53</v>
      </c>
      <c r="Q157">
        <v>1.79</v>
      </c>
      <c r="R157">
        <v>4.0999999999999996</v>
      </c>
      <c r="S157" t="s">
        <v>23</v>
      </c>
    </row>
    <row r="158" spans="1:19" x14ac:dyDescent="0.3">
      <c r="A158" t="s">
        <v>409</v>
      </c>
      <c r="B158" s="1">
        <v>45058</v>
      </c>
      <c r="C158" t="s">
        <v>410</v>
      </c>
      <c r="D158" t="str">
        <f t="shared" ca="1" si="5"/>
        <v>Dining Table</v>
      </c>
      <c r="E158" t="s">
        <v>45</v>
      </c>
      <c r="F158" t="s">
        <v>46</v>
      </c>
      <c r="G158">
        <v>19</v>
      </c>
      <c r="H158">
        <v>16</v>
      </c>
      <c r="I158">
        <v>1203.69</v>
      </c>
      <c r="J158">
        <v>1348.1328000000001</v>
      </c>
      <c r="K158" t="s">
        <v>51</v>
      </c>
      <c r="M158" t="s">
        <v>28</v>
      </c>
      <c r="N158" t="s">
        <v>71</v>
      </c>
      <c r="O158" t="str">
        <f t="shared" si="4"/>
        <v>Bank Transfer</v>
      </c>
      <c r="P158" t="s">
        <v>37</v>
      </c>
      <c r="Q158">
        <v>11.91</v>
      </c>
      <c r="R158">
        <v>4.5999999999999996</v>
      </c>
      <c r="S158" t="s">
        <v>15</v>
      </c>
    </row>
    <row r="159" spans="1:19" x14ac:dyDescent="0.3">
      <c r="A159" t="s">
        <v>411</v>
      </c>
      <c r="B159" s="1">
        <v>45288</v>
      </c>
      <c r="C159" t="s">
        <v>412</v>
      </c>
      <c r="D159" t="str">
        <f t="shared" ca="1" si="5"/>
        <v>Shirt Classic</v>
      </c>
      <c r="E159" t="s">
        <v>65</v>
      </c>
      <c r="F159" t="s">
        <v>82</v>
      </c>
      <c r="G159">
        <v>15</v>
      </c>
      <c r="H159">
        <v>14</v>
      </c>
      <c r="I159">
        <v>647.45000000000005</v>
      </c>
      <c r="J159">
        <v>731.61849999999993</v>
      </c>
      <c r="K159" t="s">
        <v>66</v>
      </c>
      <c r="M159" t="s">
        <v>35</v>
      </c>
      <c r="N159" t="s">
        <v>22</v>
      </c>
      <c r="O159" t="str">
        <f t="shared" si="4"/>
        <v>Debit Card</v>
      </c>
      <c r="P159" t="s">
        <v>89</v>
      </c>
      <c r="Q159">
        <v>21.08</v>
      </c>
      <c r="R159">
        <v>3.2</v>
      </c>
      <c r="S159" t="s">
        <v>23</v>
      </c>
    </row>
    <row r="160" spans="1:19" x14ac:dyDescent="0.3">
      <c r="A160" t="s">
        <v>413</v>
      </c>
      <c r="B160" s="1">
        <v>44156</v>
      </c>
      <c r="C160" t="s">
        <v>414</v>
      </c>
      <c r="D160" t="str">
        <f t="shared" ca="1" si="5"/>
        <v>Jeans Regular</v>
      </c>
      <c r="E160" t="s">
        <v>130</v>
      </c>
      <c r="F160" t="s">
        <v>82</v>
      </c>
      <c r="G160">
        <v>16</v>
      </c>
      <c r="H160">
        <v>16</v>
      </c>
      <c r="I160">
        <v>737.07</v>
      </c>
      <c r="J160">
        <v>818.1477000000001</v>
      </c>
      <c r="K160" t="s">
        <v>27</v>
      </c>
      <c r="M160" t="s">
        <v>28</v>
      </c>
      <c r="N160" t="s">
        <v>71</v>
      </c>
      <c r="O160" t="str">
        <f t="shared" si="4"/>
        <v>Debit Card</v>
      </c>
      <c r="P160" t="s">
        <v>89</v>
      </c>
      <c r="Q160">
        <v>32.07</v>
      </c>
      <c r="R160">
        <v>2.2000000000000002</v>
      </c>
      <c r="S160" t="s">
        <v>205</v>
      </c>
    </row>
    <row r="161" spans="1:19" x14ac:dyDescent="0.3">
      <c r="A161" t="s">
        <v>415</v>
      </c>
      <c r="B161" s="1">
        <v>45447</v>
      </c>
      <c r="C161" t="s">
        <v>416</v>
      </c>
      <c r="D161" t="str">
        <f t="shared" ca="1" si="5"/>
        <v>Widget B</v>
      </c>
      <c r="F161" t="s">
        <v>70</v>
      </c>
      <c r="G161">
        <v>5</v>
      </c>
      <c r="H161">
        <v>4</v>
      </c>
      <c r="I161">
        <v>979.48</v>
      </c>
      <c r="J161">
        <v>1126.402</v>
      </c>
      <c r="K161" t="s">
        <v>51</v>
      </c>
      <c r="M161" t="s">
        <v>21</v>
      </c>
      <c r="N161" t="s">
        <v>36</v>
      </c>
      <c r="O161" t="str">
        <f t="shared" si="4"/>
        <v>Debit Card</v>
      </c>
      <c r="P161" t="s">
        <v>89</v>
      </c>
      <c r="Q161">
        <v>27.54</v>
      </c>
      <c r="R161">
        <v>3.6</v>
      </c>
      <c r="S161" t="s">
        <v>23</v>
      </c>
    </row>
    <row r="162" spans="1:19" x14ac:dyDescent="0.3">
      <c r="A162" t="s">
        <v>417</v>
      </c>
      <c r="B162" s="1">
        <v>44538</v>
      </c>
      <c r="C162" t="s">
        <v>418</v>
      </c>
      <c r="D162" t="str">
        <f t="shared" ca="1" si="5"/>
        <v>Headphones Z</v>
      </c>
      <c r="E162" t="s">
        <v>94</v>
      </c>
      <c r="F162" t="s">
        <v>50</v>
      </c>
      <c r="G162">
        <v>20</v>
      </c>
      <c r="H162">
        <v>18</v>
      </c>
      <c r="I162">
        <v>935.04</v>
      </c>
      <c r="J162">
        <v>1056.5951999999997</v>
      </c>
      <c r="K162" t="s">
        <v>27</v>
      </c>
      <c r="M162" t="s">
        <v>79</v>
      </c>
      <c r="O162" t="str">
        <f t="shared" si="4"/>
        <v>Cash on Delivery</v>
      </c>
      <c r="P162" t="s">
        <v>53</v>
      </c>
      <c r="Q162">
        <v>25.13</v>
      </c>
      <c r="R162">
        <v>2.7</v>
      </c>
      <c r="S162" t="s">
        <v>23</v>
      </c>
    </row>
    <row r="163" spans="1:19" x14ac:dyDescent="0.3">
      <c r="A163" t="s">
        <v>419</v>
      </c>
      <c r="B163" s="1">
        <v>45232</v>
      </c>
      <c r="C163" t="s">
        <v>420</v>
      </c>
      <c r="D163" t="str">
        <f t="shared" ca="1" si="5"/>
        <v>Sofa 3-Seater</v>
      </c>
      <c r="E163" t="s">
        <v>109</v>
      </c>
      <c r="F163" t="s">
        <v>46</v>
      </c>
      <c r="G163">
        <v>19</v>
      </c>
      <c r="H163">
        <v>16</v>
      </c>
      <c r="I163">
        <v>1021.68</v>
      </c>
      <c r="J163">
        <v>1082.9808</v>
      </c>
      <c r="K163" t="s">
        <v>47</v>
      </c>
      <c r="M163" t="s">
        <v>79</v>
      </c>
      <c r="N163" t="s">
        <v>22</v>
      </c>
      <c r="O163" t="str">
        <f t="shared" si="4"/>
        <v>PayPal</v>
      </c>
      <c r="P163" t="s">
        <v>30</v>
      </c>
      <c r="Q163">
        <v>23.01</v>
      </c>
      <c r="R163">
        <v>4</v>
      </c>
      <c r="S163" t="s">
        <v>23</v>
      </c>
    </row>
    <row r="164" spans="1:19" x14ac:dyDescent="0.3">
      <c r="A164" t="s">
        <v>422</v>
      </c>
      <c r="B164" s="1">
        <v>44339</v>
      </c>
      <c r="C164" t="s">
        <v>423</v>
      </c>
      <c r="D164" t="str">
        <f t="shared" ca="1" si="5"/>
        <v>Dining Table</v>
      </c>
      <c r="E164" t="s">
        <v>45</v>
      </c>
      <c r="F164" t="s">
        <v>46</v>
      </c>
      <c r="G164">
        <v>2</v>
      </c>
      <c r="H164">
        <v>2</v>
      </c>
      <c r="I164">
        <v>890.95</v>
      </c>
      <c r="J164">
        <v>962.22600000000011</v>
      </c>
      <c r="K164" t="s">
        <v>424</v>
      </c>
      <c r="M164" t="s">
        <v>21</v>
      </c>
      <c r="N164" t="s">
        <v>29</v>
      </c>
      <c r="O164" t="str">
        <f t="shared" si="4"/>
        <v>PayPal</v>
      </c>
      <c r="P164" t="s">
        <v>30</v>
      </c>
      <c r="Q164">
        <v>7.39</v>
      </c>
      <c r="R164">
        <v>2.2999999999999998</v>
      </c>
      <c r="S164" t="s">
        <v>23</v>
      </c>
    </row>
    <row r="165" spans="1:19" x14ac:dyDescent="0.3">
      <c r="A165" t="s">
        <v>425</v>
      </c>
      <c r="B165" s="1">
        <v>44174</v>
      </c>
      <c r="C165" t="s">
        <v>426</v>
      </c>
      <c r="D165" t="str">
        <f t="shared" ca="1" si="5"/>
        <v>T-shirt V</v>
      </c>
      <c r="E165" t="s">
        <v>77</v>
      </c>
      <c r="F165" t="s">
        <v>82</v>
      </c>
      <c r="G165">
        <v>14</v>
      </c>
      <c r="H165">
        <v>13</v>
      </c>
      <c r="I165">
        <v>1344.59</v>
      </c>
      <c r="J165">
        <v>1532.8326000000002</v>
      </c>
      <c r="K165" t="s">
        <v>51</v>
      </c>
      <c r="M165" t="s">
        <v>79</v>
      </c>
      <c r="N165" t="s">
        <v>36</v>
      </c>
      <c r="O165" t="str">
        <f t="shared" si="4"/>
        <v>Bank Transfer</v>
      </c>
      <c r="P165" t="s">
        <v>37</v>
      </c>
      <c r="Q165">
        <v>20.38</v>
      </c>
      <c r="R165">
        <v>1.8</v>
      </c>
      <c r="S165" t="s">
        <v>23</v>
      </c>
    </row>
    <row r="166" spans="1:19" x14ac:dyDescent="0.3">
      <c r="A166" t="s">
        <v>427</v>
      </c>
      <c r="B166" s="1">
        <v>44606</v>
      </c>
      <c r="C166" t="s">
        <v>428</v>
      </c>
      <c r="D166" t="str">
        <f t="shared" ca="1" si="5"/>
        <v>Camera S</v>
      </c>
      <c r="E166" t="s">
        <v>133</v>
      </c>
      <c r="F166" t="s">
        <v>50</v>
      </c>
      <c r="G166">
        <v>5</v>
      </c>
      <c r="H166">
        <v>5</v>
      </c>
      <c r="I166">
        <v>87.08</v>
      </c>
      <c r="J166">
        <v>98.400399999999991</v>
      </c>
      <c r="K166" t="s">
        <v>20</v>
      </c>
      <c r="M166" t="s">
        <v>86</v>
      </c>
      <c r="N166" t="s">
        <v>36</v>
      </c>
      <c r="O166" t="str">
        <f t="shared" si="4"/>
        <v>Cash on Delivery</v>
      </c>
      <c r="P166" t="s">
        <v>53</v>
      </c>
      <c r="Q166">
        <v>26.79</v>
      </c>
      <c r="R166">
        <v>1.5</v>
      </c>
      <c r="S166" t="s">
        <v>23</v>
      </c>
    </row>
    <row r="167" spans="1:19" x14ac:dyDescent="0.3">
      <c r="A167" t="s">
        <v>429</v>
      </c>
      <c r="B167" s="1">
        <v>45348</v>
      </c>
      <c r="C167" t="s">
        <v>430</v>
      </c>
      <c r="D167" t="str">
        <f t="shared" ca="1" si="5"/>
        <v>Phone X</v>
      </c>
      <c r="E167" t="s">
        <v>141</v>
      </c>
      <c r="F167" t="s">
        <v>50</v>
      </c>
      <c r="G167">
        <v>19</v>
      </c>
      <c r="H167">
        <v>15</v>
      </c>
      <c r="I167">
        <v>278.70999999999998</v>
      </c>
      <c r="J167">
        <v>295.43259999999998</v>
      </c>
      <c r="K167" t="s">
        <v>51</v>
      </c>
      <c r="M167" t="s">
        <v>123</v>
      </c>
      <c r="N167" t="s">
        <v>29</v>
      </c>
      <c r="O167" t="str">
        <f t="shared" si="4"/>
        <v>Debit Card</v>
      </c>
      <c r="P167" t="s">
        <v>89</v>
      </c>
      <c r="Q167">
        <v>32.75</v>
      </c>
      <c r="R167">
        <v>4.5999999999999996</v>
      </c>
      <c r="S167" t="s">
        <v>23</v>
      </c>
    </row>
    <row r="168" spans="1:19" x14ac:dyDescent="0.3">
      <c r="A168" t="s">
        <v>431</v>
      </c>
      <c r="B168" s="1">
        <v>44020</v>
      </c>
      <c r="C168" t="s">
        <v>432</v>
      </c>
      <c r="D168" t="str">
        <f t="shared" ca="1" si="5"/>
        <v>Cereal Pack</v>
      </c>
      <c r="E168" t="s">
        <v>100</v>
      </c>
      <c r="F168" t="s">
        <v>57</v>
      </c>
      <c r="G168">
        <v>14</v>
      </c>
      <c r="H168">
        <v>12</v>
      </c>
      <c r="I168">
        <v>240.96</v>
      </c>
      <c r="J168">
        <v>265.05600000000004</v>
      </c>
      <c r="K168" t="s">
        <v>27</v>
      </c>
      <c r="M168" t="s">
        <v>79</v>
      </c>
      <c r="N168" t="s">
        <v>22</v>
      </c>
      <c r="O168" t="str">
        <f t="shared" si="4"/>
        <v>Debit Card</v>
      </c>
      <c r="P168" t="s">
        <v>89</v>
      </c>
      <c r="Q168">
        <v>38.32</v>
      </c>
      <c r="R168">
        <v>2.9</v>
      </c>
      <c r="S168" t="s">
        <v>23</v>
      </c>
    </row>
    <row r="169" spans="1:19" x14ac:dyDescent="0.3">
      <c r="A169" t="s">
        <v>433</v>
      </c>
      <c r="B169" s="1">
        <v>45322</v>
      </c>
      <c r="C169" t="s">
        <v>434</v>
      </c>
      <c r="D169" t="str">
        <f t="shared" ca="1" si="5"/>
        <v>Camera S</v>
      </c>
      <c r="E169" t="s">
        <v>133</v>
      </c>
      <c r="F169" t="s">
        <v>50</v>
      </c>
      <c r="G169">
        <v>17</v>
      </c>
      <c r="H169">
        <v>17</v>
      </c>
      <c r="I169">
        <v>239.03</v>
      </c>
      <c r="J169">
        <v>274.8845</v>
      </c>
      <c r="K169" t="s">
        <v>20</v>
      </c>
      <c r="M169" t="s">
        <v>21</v>
      </c>
      <c r="N169" t="s">
        <v>22</v>
      </c>
      <c r="O169" t="str">
        <f t="shared" si="4"/>
        <v>Credit Card</v>
      </c>
      <c r="P169" t="s">
        <v>67</v>
      </c>
      <c r="Q169">
        <v>26.23</v>
      </c>
      <c r="R169">
        <v>3.5</v>
      </c>
      <c r="S169" t="s">
        <v>23</v>
      </c>
    </row>
    <row r="170" spans="1:19" x14ac:dyDescent="0.3">
      <c r="A170" t="s">
        <v>436</v>
      </c>
      <c r="B170" s="1">
        <v>45359</v>
      </c>
      <c r="C170" t="s">
        <v>437</v>
      </c>
      <c r="D170" t="str">
        <f t="shared" ca="1" si="5"/>
        <v>Laptop Pro</v>
      </c>
      <c r="E170" t="s">
        <v>116</v>
      </c>
      <c r="F170" t="s">
        <v>50</v>
      </c>
      <c r="G170">
        <v>4</v>
      </c>
      <c r="H170">
        <v>4</v>
      </c>
      <c r="I170">
        <v>945.51</v>
      </c>
      <c r="J170">
        <v>1087.3364999999999</v>
      </c>
      <c r="K170" t="s">
        <v>66</v>
      </c>
      <c r="M170" t="s">
        <v>35</v>
      </c>
      <c r="N170" t="s">
        <v>22</v>
      </c>
      <c r="O170" t="str">
        <f t="shared" si="4"/>
        <v>Cash on Delivery</v>
      </c>
      <c r="P170" t="s">
        <v>53</v>
      </c>
      <c r="Q170">
        <v>30.35</v>
      </c>
      <c r="R170">
        <v>3.5</v>
      </c>
      <c r="S170" t="s">
        <v>23</v>
      </c>
    </row>
    <row r="171" spans="1:19" x14ac:dyDescent="0.3">
      <c r="A171" t="s">
        <v>438</v>
      </c>
      <c r="B171" s="1">
        <v>44707</v>
      </c>
      <c r="C171" t="s">
        <v>439</v>
      </c>
      <c r="D171" t="str">
        <f t="shared" ca="1" si="5"/>
        <v>Shirt Classic</v>
      </c>
      <c r="E171" t="s">
        <v>65</v>
      </c>
      <c r="F171" t="s">
        <v>82</v>
      </c>
      <c r="G171">
        <v>16</v>
      </c>
      <c r="H171">
        <v>14</v>
      </c>
      <c r="I171">
        <v>1332.76</v>
      </c>
      <c r="J171">
        <v>1519.3464000000001</v>
      </c>
      <c r="K171" t="s">
        <v>51</v>
      </c>
      <c r="M171" t="s">
        <v>21</v>
      </c>
      <c r="N171" t="s">
        <v>71</v>
      </c>
      <c r="O171" t="str">
        <f t="shared" si="4"/>
        <v>Bank Transfer</v>
      </c>
      <c r="P171" t="s">
        <v>37</v>
      </c>
      <c r="Q171">
        <v>43.03</v>
      </c>
      <c r="R171">
        <v>9</v>
      </c>
      <c r="S171" t="s">
        <v>23</v>
      </c>
    </row>
    <row r="172" spans="1:19" x14ac:dyDescent="0.3">
      <c r="A172" t="s">
        <v>440</v>
      </c>
      <c r="B172" s="1">
        <v>45155</v>
      </c>
      <c r="C172" t="s">
        <v>441</v>
      </c>
      <c r="D172" t="str">
        <f t="shared" ca="1" si="5"/>
        <v>Shirt Classic</v>
      </c>
      <c r="E172" t="s">
        <v>65</v>
      </c>
      <c r="F172" t="s">
        <v>82</v>
      </c>
      <c r="G172">
        <v>16</v>
      </c>
      <c r="H172">
        <v>13</v>
      </c>
      <c r="I172">
        <v>730.97</v>
      </c>
      <c r="J172">
        <v>825.99609999999996</v>
      </c>
      <c r="K172" t="s">
        <v>47</v>
      </c>
      <c r="M172" t="s">
        <v>79</v>
      </c>
      <c r="N172" t="s">
        <v>36</v>
      </c>
      <c r="O172" t="str">
        <f t="shared" si="4"/>
        <v>Bank Transfer</v>
      </c>
      <c r="P172" t="s">
        <v>37</v>
      </c>
      <c r="Q172">
        <v>7.49</v>
      </c>
      <c r="R172">
        <v>3.7</v>
      </c>
      <c r="S172" t="s">
        <v>23</v>
      </c>
    </row>
    <row r="173" spans="1:19" x14ac:dyDescent="0.3">
      <c r="A173" t="s">
        <v>442</v>
      </c>
      <c r="B173" s="1">
        <v>43840</v>
      </c>
      <c r="C173" t="s">
        <v>443</v>
      </c>
      <c r="D173" t="str">
        <f t="shared" ca="1" si="5"/>
        <v>Jeans Regular</v>
      </c>
      <c r="E173" t="s">
        <v>130</v>
      </c>
      <c r="F173" t="s">
        <v>82</v>
      </c>
      <c r="G173">
        <v>3</v>
      </c>
      <c r="H173">
        <v>3</v>
      </c>
      <c r="I173">
        <v>12</v>
      </c>
      <c r="J173">
        <v>13.440000000000001</v>
      </c>
      <c r="K173" t="s">
        <v>51</v>
      </c>
      <c r="M173" t="s">
        <v>86</v>
      </c>
      <c r="N173" t="s">
        <v>22</v>
      </c>
      <c r="O173" t="str">
        <f t="shared" si="4"/>
        <v>Cash on Delivery</v>
      </c>
      <c r="P173" t="s">
        <v>53</v>
      </c>
      <c r="Q173">
        <v>39.229999999999997</v>
      </c>
      <c r="R173">
        <v>4.2</v>
      </c>
      <c r="S173" t="s">
        <v>23</v>
      </c>
    </row>
    <row r="174" spans="1:19" x14ac:dyDescent="0.3">
      <c r="A174" t="s">
        <v>444</v>
      </c>
      <c r="B174" s="1">
        <v>44359</v>
      </c>
      <c r="C174" t="s">
        <v>445</v>
      </c>
      <c r="D174" t="str">
        <f t="shared" ca="1" si="5"/>
        <v>Cereal Pack</v>
      </c>
      <c r="E174" t="s">
        <v>100</v>
      </c>
      <c r="F174" t="s">
        <v>57</v>
      </c>
      <c r="G174">
        <v>8</v>
      </c>
      <c r="H174">
        <v>7</v>
      </c>
      <c r="I174">
        <v>345.16</v>
      </c>
      <c r="J174">
        <v>376.22440000000006</v>
      </c>
      <c r="K174" t="s">
        <v>20</v>
      </c>
      <c r="M174" t="s">
        <v>21</v>
      </c>
      <c r="N174" t="s">
        <v>71</v>
      </c>
      <c r="O174" t="str">
        <f t="shared" si="4"/>
        <v>Credit Card</v>
      </c>
      <c r="P174" t="s">
        <v>67</v>
      </c>
      <c r="Q174">
        <v>46.96</v>
      </c>
      <c r="R174">
        <v>3</v>
      </c>
      <c r="S174" t="s">
        <v>23</v>
      </c>
    </row>
    <row r="175" spans="1:19" x14ac:dyDescent="0.3">
      <c r="A175" t="s">
        <v>446</v>
      </c>
      <c r="B175" s="1">
        <v>44784</v>
      </c>
      <c r="C175" t="s">
        <v>447</v>
      </c>
      <c r="D175" t="str">
        <f t="shared" ca="1" si="5"/>
        <v>Jeans Regular</v>
      </c>
      <c r="E175" t="s">
        <v>130</v>
      </c>
      <c r="F175" t="s">
        <v>82</v>
      </c>
      <c r="G175">
        <v>18</v>
      </c>
      <c r="H175">
        <v>15</v>
      </c>
      <c r="I175">
        <v>1140.6300000000001</v>
      </c>
      <c r="J175">
        <v>1243.2867000000001</v>
      </c>
      <c r="K175" t="s">
        <v>20</v>
      </c>
      <c r="M175" t="s">
        <v>42</v>
      </c>
      <c r="N175" t="s">
        <v>22</v>
      </c>
      <c r="O175" t="str">
        <f t="shared" si="4"/>
        <v>Cash on Delivery</v>
      </c>
      <c r="P175" t="s">
        <v>53</v>
      </c>
      <c r="Q175">
        <v>27.76</v>
      </c>
      <c r="R175">
        <v>2.2000000000000002</v>
      </c>
      <c r="S175" t="s">
        <v>23</v>
      </c>
    </row>
    <row r="176" spans="1:19" x14ac:dyDescent="0.3">
      <c r="A176" t="s">
        <v>448</v>
      </c>
      <c r="B176" s="1">
        <v>44372</v>
      </c>
      <c r="C176" t="s">
        <v>449</v>
      </c>
      <c r="D176" t="str">
        <f t="shared" ca="1" si="5"/>
        <v>Shirt Classic</v>
      </c>
      <c r="E176" t="s">
        <v>65</v>
      </c>
      <c r="F176" t="s">
        <v>82</v>
      </c>
      <c r="G176">
        <v>18</v>
      </c>
      <c r="H176">
        <v>16</v>
      </c>
      <c r="I176">
        <v>637.30999999999995</v>
      </c>
      <c r="J176">
        <v>732.90649999999994</v>
      </c>
      <c r="K176" t="s">
        <v>47</v>
      </c>
      <c r="M176" t="s">
        <v>123</v>
      </c>
      <c r="N176" t="s">
        <v>71</v>
      </c>
      <c r="O176" t="str">
        <f t="shared" si="4"/>
        <v>Cmedit Card</v>
      </c>
      <c r="P176" t="s">
        <v>450</v>
      </c>
      <c r="Q176">
        <v>1.23</v>
      </c>
      <c r="R176">
        <v>3.7</v>
      </c>
      <c r="S176" t="s">
        <v>23</v>
      </c>
    </row>
    <row r="177" spans="1:19" x14ac:dyDescent="0.3">
      <c r="A177" t="s">
        <v>451</v>
      </c>
      <c r="B177" s="1">
        <v>45055</v>
      </c>
      <c r="C177" t="s">
        <v>452</v>
      </c>
      <c r="D177" t="str">
        <f t="shared" ca="1" si="5"/>
        <v>T-shirt V</v>
      </c>
      <c r="E177" t="s">
        <v>77</v>
      </c>
      <c r="F177" t="s">
        <v>82</v>
      </c>
      <c r="G177">
        <v>9</v>
      </c>
      <c r="H177">
        <v>8</v>
      </c>
      <c r="I177">
        <v>438</v>
      </c>
      <c r="J177">
        <v>503.7</v>
      </c>
      <c r="K177" t="s">
        <v>47</v>
      </c>
      <c r="M177" t="s">
        <v>28</v>
      </c>
      <c r="N177" t="s">
        <v>29</v>
      </c>
      <c r="O177" t="str">
        <f t="shared" si="4"/>
        <v>Cash on Delivery</v>
      </c>
      <c r="P177" t="s">
        <v>53</v>
      </c>
      <c r="Q177">
        <v>25.54</v>
      </c>
      <c r="R177">
        <v>2</v>
      </c>
      <c r="S177" t="s">
        <v>111</v>
      </c>
    </row>
    <row r="178" spans="1:19" x14ac:dyDescent="0.3">
      <c r="A178" t="s">
        <v>453</v>
      </c>
      <c r="B178" s="1">
        <v>44543</v>
      </c>
      <c r="C178" t="s">
        <v>454</v>
      </c>
      <c r="D178" t="str">
        <f t="shared" ca="1" si="5"/>
        <v>Organic Rice 5kg</v>
      </c>
      <c r="E178" t="s">
        <v>40</v>
      </c>
      <c r="F178" t="s">
        <v>57</v>
      </c>
      <c r="G178">
        <v>17</v>
      </c>
      <c r="H178">
        <v>14</v>
      </c>
      <c r="I178">
        <v>1229.96</v>
      </c>
      <c r="J178">
        <v>1389.8547999999998</v>
      </c>
      <c r="K178" t="s">
        <v>20</v>
      </c>
      <c r="M178" t="s">
        <v>79</v>
      </c>
      <c r="N178" t="s">
        <v>71</v>
      </c>
      <c r="O178" t="str">
        <f t="shared" si="4"/>
        <v>Debit Card</v>
      </c>
      <c r="P178" t="s">
        <v>89</v>
      </c>
      <c r="Q178">
        <v>39.68</v>
      </c>
      <c r="R178">
        <v>4.5</v>
      </c>
      <c r="S178" t="s">
        <v>23</v>
      </c>
    </row>
    <row r="179" spans="1:19" x14ac:dyDescent="0.3">
      <c r="A179" t="s">
        <v>455</v>
      </c>
      <c r="B179" s="1">
        <v>44122</v>
      </c>
      <c r="C179" t="s">
        <v>456</v>
      </c>
      <c r="D179" t="str">
        <f t="shared" ca="1" si="5"/>
        <v>Organic Rice 5kg</v>
      </c>
      <c r="E179" t="s">
        <v>40</v>
      </c>
      <c r="F179" t="s">
        <v>57</v>
      </c>
      <c r="G179">
        <v>14</v>
      </c>
      <c r="H179">
        <v>14</v>
      </c>
      <c r="I179">
        <v>903.9</v>
      </c>
      <c r="J179">
        <v>1012.3680000000001</v>
      </c>
      <c r="K179" t="s">
        <v>47</v>
      </c>
      <c r="M179" t="s">
        <v>21</v>
      </c>
      <c r="N179" t="s">
        <v>29</v>
      </c>
      <c r="O179" t="str">
        <f t="shared" si="4"/>
        <v>Debit Card</v>
      </c>
      <c r="P179" t="s">
        <v>89</v>
      </c>
      <c r="Q179">
        <v>48.08</v>
      </c>
      <c r="R179">
        <v>2.1</v>
      </c>
      <c r="S179" t="s">
        <v>23</v>
      </c>
    </row>
    <row r="180" spans="1:19" x14ac:dyDescent="0.3">
      <c r="A180" t="s">
        <v>457</v>
      </c>
      <c r="B180" s="1">
        <v>44670</v>
      </c>
      <c r="C180" t="s">
        <v>458</v>
      </c>
      <c r="D180" t="str">
        <f t="shared" ca="1" si="5"/>
        <v>Sneakers Run</v>
      </c>
      <c r="E180" t="s">
        <v>85</v>
      </c>
      <c r="F180" t="s">
        <v>82</v>
      </c>
      <c r="G180">
        <v>20</v>
      </c>
      <c r="H180">
        <v>16</v>
      </c>
      <c r="I180">
        <v>1118.57</v>
      </c>
      <c r="J180">
        <v>1275.1698000000001</v>
      </c>
      <c r="K180" t="s">
        <v>47</v>
      </c>
      <c r="M180" t="s">
        <v>35</v>
      </c>
      <c r="N180" t="s">
        <v>71</v>
      </c>
      <c r="O180" t="str">
        <f t="shared" si="4"/>
        <v>PayPal</v>
      </c>
      <c r="P180" t="s">
        <v>30</v>
      </c>
      <c r="Q180">
        <v>39.53</v>
      </c>
      <c r="R180">
        <v>5</v>
      </c>
      <c r="S180" t="s">
        <v>23</v>
      </c>
    </row>
    <row r="181" spans="1:19" x14ac:dyDescent="0.3">
      <c r="A181" t="s">
        <v>459</v>
      </c>
      <c r="B181" s="1">
        <v>44353</v>
      </c>
      <c r="C181" t="s">
        <v>460</v>
      </c>
      <c r="D181" t="str">
        <f t="shared" ca="1" si="5"/>
        <v>Sofa 3-Seater</v>
      </c>
      <c r="E181" t="s">
        <v>109</v>
      </c>
      <c r="F181" t="s">
        <v>46</v>
      </c>
      <c r="G181">
        <v>4</v>
      </c>
      <c r="H181">
        <v>4</v>
      </c>
      <c r="I181">
        <v>791.09</v>
      </c>
      <c r="J181">
        <v>870.19900000000007</v>
      </c>
      <c r="K181" t="s">
        <v>27</v>
      </c>
      <c r="M181" t="s">
        <v>86</v>
      </c>
      <c r="N181" t="s">
        <v>36</v>
      </c>
      <c r="O181" t="str">
        <f t="shared" si="4"/>
        <v>Cash on Delivery</v>
      </c>
      <c r="P181" t="s">
        <v>53</v>
      </c>
      <c r="Q181">
        <v>6.92</v>
      </c>
      <c r="R181">
        <v>2.2999999999999998</v>
      </c>
      <c r="S181" t="s">
        <v>23</v>
      </c>
    </row>
    <row r="182" spans="1:19" x14ac:dyDescent="0.3">
      <c r="A182" t="s">
        <v>461</v>
      </c>
      <c r="B182" s="1">
        <v>44788</v>
      </c>
      <c r="C182" t="s">
        <v>462</v>
      </c>
      <c r="D182" t="str">
        <f t="shared" ca="1" si="5"/>
        <v>Camera S</v>
      </c>
      <c r="E182" t="s">
        <v>133</v>
      </c>
      <c r="F182" t="s">
        <v>50</v>
      </c>
      <c r="G182">
        <v>16</v>
      </c>
      <c r="H182">
        <v>15</v>
      </c>
      <c r="I182">
        <v>609.5</v>
      </c>
      <c r="J182">
        <v>664.35500000000002</v>
      </c>
      <c r="K182" t="s">
        <v>47</v>
      </c>
      <c r="M182" t="s">
        <v>35</v>
      </c>
      <c r="N182" t="s">
        <v>36</v>
      </c>
      <c r="O182" t="str">
        <f t="shared" si="4"/>
        <v>Cash on Delivery</v>
      </c>
      <c r="P182" t="s">
        <v>53</v>
      </c>
      <c r="Q182">
        <v>6.57</v>
      </c>
      <c r="R182">
        <v>4.8</v>
      </c>
      <c r="S182" t="s">
        <v>23</v>
      </c>
    </row>
    <row r="183" spans="1:19" x14ac:dyDescent="0.3">
      <c r="A183" t="s">
        <v>463</v>
      </c>
      <c r="B183" s="1">
        <v>44169</v>
      </c>
      <c r="C183" t="s">
        <v>464</v>
      </c>
      <c r="D183" t="str">
        <f t="shared" ca="1" si="5"/>
        <v>Jeans Regular</v>
      </c>
      <c r="E183" t="s">
        <v>130</v>
      </c>
      <c r="F183" t="s">
        <v>82</v>
      </c>
      <c r="G183">
        <v>8</v>
      </c>
      <c r="H183">
        <v>8</v>
      </c>
      <c r="I183">
        <v>621.82000000000005</v>
      </c>
      <c r="J183">
        <v>659.12920000000008</v>
      </c>
      <c r="K183" t="s">
        <v>51</v>
      </c>
      <c r="M183" t="s">
        <v>28</v>
      </c>
      <c r="N183" t="s">
        <v>29</v>
      </c>
      <c r="O183" t="str">
        <f t="shared" si="4"/>
        <v>PayPal</v>
      </c>
      <c r="P183" t="s">
        <v>30</v>
      </c>
      <c r="Q183">
        <v>25.91</v>
      </c>
      <c r="R183">
        <v>1.3</v>
      </c>
      <c r="S183" t="s">
        <v>15</v>
      </c>
    </row>
    <row r="184" spans="1:19" x14ac:dyDescent="0.3">
      <c r="A184" t="s">
        <v>465</v>
      </c>
      <c r="B184" s="1">
        <v>45420</v>
      </c>
      <c r="C184" t="s">
        <v>466</v>
      </c>
      <c r="D184" t="str">
        <f t="shared" ca="1" si="5"/>
        <v>Widget B</v>
      </c>
      <c r="E184" t="s">
        <v>61</v>
      </c>
      <c r="F184" t="s">
        <v>70</v>
      </c>
      <c r="G184">
        <v>9</v>
      </c>
      <c r="H184">
        <v>7</v>
      </c>
      <c r="I184">
        <v>255.36</v>
      </c>
      <c r="J184">
        <v>280.89600000000002</v>
      </c>
      <c r="K184" t="s">
        <v>51</v>
      </c>
      <c r="M184" t="s">
        <v>21</v>
      </c>
      <c r="N184" t="s">
        <v>71</v>
      </c>
      <c r="O184" t="str">
        <f t="shared" si="4"/>
        <v>Credit Card</v>
      </c>
      <c r="P184" t="s">
        <v>67</v>
      </c>
      <c r="R184">
        <v>1.6</v>
      </c>
      <c r="S184" t="s">
        <v>23</v>
      </c>
    </row>
    <row r="185" spans="1:19" x14ac:dyDescent="0.3">
      <c r="A185" t="s">
        <v>467</v>
      </c>
      <c r="B185" s="1">
        <v>45460</v>
      </c>
      <c r="C185" t="s">
        <v>468</v>
      </c>
      <c r="D185" t="str">
        <f t="shared" ca="1" si="5"/>
        <v>Shirt Classic</v>
      </c>
      <c r="E185" t="s">
        <v>65</v>
      </c>
      <c r="F185" t="s">
        <v>82</v>
      </c>
      <c r="G185">
        <v>16</v>
      </c>
      <c r="H185">
        <v>14</v>
      </c>
      <c r="I185">
        <v>1154.95</v>
      </c>
      <c r="J185">
        <v>1224.2470000000001</v>
      </c>
      <c r="K185" t="s">
        <v>66</v>
      </c>
      <c r="M185" t="s">
        <v>35</v>
      </c>
      <c r="N185" t="s">
        <v>22</v>
      </c>
      <c r="O185" t="str">
        <f t="shared" si="4"/>
        <v>Credit Card</v>
      </c>
      <c r="P185" t="s">
        <v>67</v>
      </c>
      <c r="Q185">
        <v>10.84</v>
      </c>
      <c r="R185">
        <v>1.7</v>
      </c>
      <c r="S185" t="s">
        <v>23</v>
      </c>
    </row>
    <row r="186" spans="1:19" x14ac:dyDescent="0.3">
      <c r="A186" t="s">
        <v>469</v>
      </c>
      <c r="B186" s="1">
        <v>44028</v>
      </c>
      <c r="C186" t="s">
        <v>470</v>
      </c>
      <c r="D186" t="str">
        <f t="shared" ca="1" si="5"/>
        <v>Widget A</v>
      </c>
      <c r="E186" t="s">
        <v>33</v>
      </c>
      <c r="F186" t="s">
        <v>70</v>
      </c>
      <c r="G186">
        <v>14</v>
      </c>
      <c r="H186">
        <v>13</v>
      </c>
      <c r="I186">
        <v>1081.71</v>
      </c>
      <c r="J186">
        <v>1179.0639000000001</v>
      </c>
      <c r="K186" t="s">
        <v>51</v>
      </c>
      <c r="M186" t="s">
        <v>28</v>
      </c>
      <c r="N186" t="s">
        <v>36</v>
      </c>
      <c r="O186" t="str">
        <f t="shared" si="4"/>
        <v>Cash on Delivery</v>
      </c>
      <c r="P186" t="s">
        <v>53</v>
      </c>
      <c r="Q186">
        <v>2.57</v>
      </c>
      <c r="R186">
        <v>4.5</v>
      </c>
      <c r="S186" t="s">
        <v>74</v>
      </c>
    </row>
    <row r="187" spans="1:19" x14ac:dyDescent="0.3">
      <c r="A187" t="s">
        <v>472</v>
      </c>
      <c r="B187" s="1">
        <v>45565</v>
      </c>
      <c r="C187" t="s">
        <v>473</v>
      </c>
      <c r="D187" t="str">
        <f t="shared" ca="1" si="5"/>
        <v>Sneakers Run</v>
      </c>
      <c r="E187" t="s">
        <v>85</v>
      </c>
      <c r="F187" t="s">
        <v>82</v>
      </c>
      <c r="G187">
        <v>6</v>
      </c>
      <c r="H187">
        <v>5</v>
      </c>
      <c r="I187">
        <v>371.44</v>
      </c>
      <c r="J187">
        <v>427.15599999999995</v>
      </c>
      <c r="K187" t="s">
        <v>66</v>
      </c>
      <c r="M187" t="s">
        <v>35</v>
      </c>
      <c r="N187" t="s">
        <v>29</v>
      </c>
      <c r="O187" t="str">
        <f t="shared" si="4"/>
        <v>Credit Card</v>
      </c>
      <c r="P187" t="s">
        <v>67</v>
      </c>
      <c r="Q187">
        <v>45.16</v>
      </c>
      <c r="R187">
        <v>2.2999999999999998</v>
      </c>
      <c r="S187" t="s">
        <v>23</v>
      </c>
    </row>
    <row r="188" spans="1:19" x14ac:dyDescent="0.3">
      <c r="A188" t="s">
        <v>474</v>
      </c>
      <c r="B188" s="1">
        <v>44789</v>
      </c>
      <c r="C188" t="s">
        <v>475</v>
      </c>
      <c r="D188" t="str">
        <f t="shared" ca="1" si="5"/>
        <v>Headphones Z</v>
      </c>
      <c r="E188" t="s">
        <v>94</v>
      </c>
      <c r="F188" t="s">
        <v>50</v>
      </c>
      <c r="G188">
        <v>15</v>
      </c>
      <c r="H188">
        <v>13</v>
      </c>
      <c r="I188">
        <v>927.85</v>
      </c>
      <c r="J188">
        <v>1002.0780000000001</v>
      </c>
      <c r="K188" t="s">
        <v>20</v>
      </c>
      <c r="M188" t="s">
        <v>86</v>
      </c>
      <c r="N188" t="s">
        <v>476</v>
      </c>
      <c r="O188" t="str">
        <f t="shared" si="4"/>
        <v>Cash on Delivery</v>
      </c>
      <c r="P188" t="s">
        <v>53</v>
      </c>
      <c r="Q188">
        <v>45.76</v>
      </c>
      <c r="R188">
        <v>1.7</v>
      </c>
      <c r="S188" t="s">
        <v>23</v>
      </c>
    </row>
    <row r="189" spans="1:19" x14ac:dyDescent="0.3">
      <c r="A189" t="s">
        <v>477</v>
      </c>
      <c r="B189" s="1">
        <v>45201</v>
      </c>
      <c r="C189" t="s">
        <v>478</v>
      </c>
      <c r="D189" t="str">
        <f t="shared" ca="1" si="5"/>
        <v>Phone X</v>
      </c>
      <c r="E189" t="s">
        <v>141</v>
      </c>
      <c r="F189" t="s">
        <v>50</v>
      </c>
      <c r="G189">
        <v>6</v>
      </c>
      <c r="H189">
        <v>5</v>
      </c>
      <c r="I189">
        <v>378.98</v>
      </c>
      <c r="J189">
        <v>409.29840000000007</v>
      </c>
      <c r="K189" t="s">
        <v>47</v>
      </c>
      <c r="M189" t="s">
        <v>21</v>
      </c>
      <c r="N189" t="s">
        <v>22</v>
      </c>
      <c r="O189" t="str">
        <f t="shared" si="4"/>
        <v>Bank Transfer</v>
      </c>
      <c r="P189" t="s">
        <v>37</v>
      </c>
      <c r="Q189">
        <v>24.9</v>
      </c>
      <c r="R189">
        <v>1.8</v>
      </c>
      <c r="S189" t="s">
        <v>23</v>
      </c>
    </row>
    <row r="190" spans="1:19" x14ac:dyDescent="0.3">
      <c r="A190" t="s">
        <v>479</v>
      </c>
      <c r="B190" s="1">
        <v>45453</v>
      </c>
      <c r="C190" t="s">
        <v>480</v>
      </c>
      <c r="D190" t="str">
        <f t="shared" ca="1" si="5"/>
        <v>Shirt Classic</v>
      </c>
      <c r="E190" t="s">
        <v>65</v>
      </c>
      <c r="F190" t="s">
        <v>82</v>
      </c>
      <c r="G190">
        <v>13</v>
      </c>
      <c r="H190">
        <v>13</v>
      </c>
      <c r="I190">
        <v>18.559999999999999</v>
      </c>
      <c r="J190">
        <v>21.1584</v>
      </c>
      <c r="K190" t="s">
        <v>51</v>
      </c>
      <c r="M190" t="s">
        <v>123</v>
      </c>
      <c r="N190" t="s">
        <v>29</v>
      </c>
      <c r="O190" t="str">
        <f t="shared" si="4"/>
        <v>Debit Card</v>
      </c>
      <c r="P190" t="s">
        <v>89</v>
      </c>
      <c r="Q190">
        <v>16.350000000000001</v>
      </c>
      <c r="R190">
        <v>4.9000000000000004</v>
      </c>
      <c r="S190" t="s">
        <v>23</v>
      </c>
    </row>
    <row r="191" spans="1:19" x14ac:dyDescent="0.3">
      <c r="A191" t="s">
        <v>481</v>
      </c>
      <c r="B191" s="1">
        <v>45457</v>
      </c>
      <c r="C191" t="s">
        <v>482</v>
      </c>
      <c r="D191" t="str">
        <f t="shared" ca="1" si="5"/>
        <v>Phone X</v>
      </c>
      <c r="E191" t="s">
        <v>141</v>
      </c>
      <c r="F191" t="s">
        <v>50</v>
      </c>
      <c r="G191">
        <v>13</v>
      </c>
      <c r="H191">
        <v>12</v>
      </c>
      <c r="I191">
        <v>52.76</v>
      </c>
      <c r="J191">
        <v>58.036000000000001</v>
      </c>
      <c r="K191" t="s">
        <v>51</v>
      </c>
      <c r="M191" t="s">
        <v>42</v>
      </c>
      <c r="N191" t="s">
        <v>71</v>
      </c>
      <c r="O191" t="str">
        <f t="shared" si="4"/>
        <v>Credit Card</v>
      </c>
      <c r="P191" t="s">
        <v>67</v>
      </c>
      <c r="Q191">
        <v>43.61</v>
      </c>
      <c r="R191">
        <v>4.2</v>
      </c>
      <c r="S191" t="s">
        <v>74</v>
      </c>
    </row>
    <row r="192" spans="1:19" x14ac:dyDescent="0.3">
      <c r="A192" t="s">
        <v>483</v>
      </c>
      <c r="B192" s="1">
        <v>44211</v>
      </c>
      <c r="C192" t="s">
        <v>484</v>
      </c>
      <c r="D192" t="str">
        <f t="shared" ca="1" si="5"/>
        <v>Widget A</v>
      </c>
      <c r="E192" t="s">
        <v>33</v>
      </c>
      <c r="F192" t="s">
        <v>70</v>
      </c>
      <c r="G192">
        <v>5</v>
      </c>
      <c r="H192">
        <v>5</v>
      </c>
      <c r="I192">
        <v>22.09</v>
      </c>
      <c r="J192">
        <v>25.403499999999998</v>
      </c>
      <c r="K192" t="s">
        <v>51</v>
      </c>
      <c r="M192" t="s">
        <v>79</v>
      </c>
      <c r="N192" t="s">
        <v>29</v>
      </c>
      <c r="O192" t="str">
        <f t="shared" si="4"/>
        <v>Cash on Delivery</v>
      </c>
      <c r="P192" t="s">
        <v>53</v>
      </c>
      <c r="Q192">
        <v>43.36</v>
      </c>
      <c r="R192">
        <v>3.6</v>
      </c>
      <c r="S192" t="s">
        <v>23</v>
      </c>
    </row>
    <row r="193" spans="1:19" x14ac:dyDescent="0.3">
      <c r="A193" t="s">
        <v>485</v>
      </c>
      <c r="B193" s="1">
        <v>44369</v>
      </c>
      <c r="C193" t="s">
        <v>486</v>
      </c>
      <c r="D193" t="str">
        <f t="shared" ca="1" si="5"/>
        <v>T-shirt V</v>
      </c>
      <c r="E193" t="s">
        <v>77</v>
      </c>
      <c r="F193" t="s">
        <v>82</v>
      </c>
      <c r="G193">
        <v>17</v>
      </c>
      <c r="H193">
        <v>16</v>
      </c>
      <c r="I193">
        <v>560.02</v>
      </c>
      <c r="J193">
        <v>599.22140000000002</v>
      </c>
      <c r="K193" t="s">
        <v>20</v>
      </c>
      <c r="M193" t="s">
        <v>123</v>
      </c>
      <c r="N193" t="s">
        <v>71</v>
      </c>
      <c r="O193" t="str">
        <f t="shared" si="4"/>
        <v>Bank Transfer</v>
      </c>
      <c r="P193" t="s">
        <v>37</v>
      </c>
      <c r="Q193">
        <v>3.47</v>
      </c>
      <c r="S193" t="s">
        <v>23</v>
      </c>
    </row>
    <row r="194" spans="1:19" x14ac:dyDescent="0.3">
      <c r="A194" t="s">
        <v>487</v>
      </c>
      <c r="B194" s="1">
        <v>43954</v>
      </c>
      <c r="C194" t="s">
        <v>488</v>
      </c>
      <c r="D194" t="str">
        <f t="shared" ca="1" si="5"/>
        <v>Olive Oil 1L</v>
      </c>
      <c r="E194" t="s">
        <v>56</v>
      </c>
      <c r="F194" t="s">
        <v>57</v>
      </c>
      <c r="G194">
        <v>7</v>
      </c>
      <c r="H194">
        <v>6</v>
      </c>
      <c r="I194">
        <v>584.66</v>
      </c>
      <c r="J194">
        <v>660.66579999999988</v>
      </c>
      <c r="K194" t="s">
        <v>20</v>
      </c>
      <c r="M194" t="s">
        <v>21</v>
      </c>
      <c r="N194" t="s">
        <v>22</v>
      </c>
      <c r="O194" t="str">
        <f t="shared" si="4"/>
        <v>Credit Card</v>
      </c>
      <c r="P194" t="s">
        <v>67</v>
      </c>
      <c r="Q194">
        <v>33.22</v>
      </c>
      <c r="R194">
        <v>2.5</v>
      </c>
      <c r="S194" t="s">
        <v>111</v>
      </c>
    </row>
    <row r="195" spans="1:19" x14ac:dyDescent="0.3">
      <c r="A195" t="s">
        <v>489</v>
      </c>
      <c r="B195" s="1">
        <v>44256</v>
      </c>
      <c r="C195" t="s">
        <v>490</v>
      </c>
      <c r="D195" t="str">
        <f t="shared" ca="1" si="5"/>
        <v>T-shirt V</v>
      </c>
      <c r="E195" t="s">
        <v>77</v>
      </c>
      <c r="F195" t="s">
        <v>82</v>
      </c>
      <c r="G195">
        <v>19</v>
      </c>
      <c r="H195">
        <v>18</v>
      </c>
      <c r="I195">
        <v>81.430000000000007</v>
      </c>
      <c r="J195">
        <v>90.38730000000001</v>
      </c>
      <c r="K195" t="s">
        <v>27</v>
      </c>
      <c r="M195" t="s">
        <v>79</v>
      </c>
      <c r="N195" t="s">
        <v>36</v>
      </c>
      <c r="O195" t="str">
        <f t="shared" ref="O195:O258" si="6">IF(P195&lt;&gt;"",P195,INDEX($N:$N,MATCH(Q195,$O:$O,0)))</f>
        <v>Credit Card</v>
      </c>
      <c r="P195" t="s">
        <v>67</v>
      </c>
      <c r="Q195">
        <v>22.63</v>
      </c>
      <c r="R195">
        <v>2.2000000000000002</v>
      </c>
      <c r="S195" t="s">
        <v>15</v>
      </c>
    </row>
    <row r="196" spans="1:19" x14ac:dyDescent="0.3">
      <c r="A196" t="s">
        <v>491</v>
      </c>
      <c r="B196" s="1">
        <v>45209</v>
      </c>
      <c r="C196" t="s">
        <v>492</v>
      </c>
      <c r="D196" t="str">
        <f t="shared" ref="D196:D259" ca="1" si="7">IF(E196&lt;&gt;"",E196,IF(F196="Apparel",CHOOSE(RANDBETWEEN(1,4),"Jeans Regular","Shirt Classic","Sneakers Run","T-shirt V"),IF(F196="Electronics",CHOOSE(RANDBETWEEN(1,4),"Camera S","Headphones Z","Laptop Pro","Phone X"),IF(F196="Gadgets",CHOOSE(RANDBETWEEN(1,2),"Widget A","Widget B"),IF(F196="Groceries",CHOOSE(RANDBETWEEN(1,3),"Cereal Pack","Olive Oil 1L","Organic Rice"),IF(F196="Home Goods",CHOOSE(RANDBETWEEN(1,2),"Dining Table","Sofa 3-Seater"),"Unknown"))))))</f>
        <v>Headphones Z</v>
      </c>
      <c r="E196" t="s">
        <v>94</v>
      </c>
      <c r="F196" t="s">
        <v>50</v>
      </c>
      <c r="G196">
        <v>2</v>
      </c>
      <c r="H196">
        <v>2</v>
      </c>
      <c r="I196">
        <v>321.82</v>
      </c>
      <c r="J196">
        <v>350.78380000000004</v>
      </c>
      <c r="K196" t="s">
        <v>47</v>
      </c>
      <c r="M196" t="s">
        <v>79</v>
      </c>
      <c r="N196" t="s">
        <v>493</v>
      </c>
      <c r="O196" t="str">
        <f t="shared" si="6"/>
        <v>Credit Card</v>
      </c>
      <c r="P196" t="s">
        <v>67</v>
      </c>
      <c r="Q196">
        <v>4.54</v>
      </c>
      <c r="R196">
        <v>3</v>
      </c>
      <c r="S196" t="s">
        <v>23</v>
      </c>
    </row>
    <row r="197" spans="1:19" x14ac:dyDescent="0.3">
      <c r="A197" t="s">
        <v>494</v>
      </c>
      <c r="B197" s="1">
        <v>45480</v>
      </c>
      <c r="C197" t="s">
        <v>495</v>
      </c>
      <c r="D197" t="str">
        <f t="shared" ca="1" si="7"/>
        <v>Shirt Classic</v>
      </c>
      <c r="E197" t="s">
        <v>65</v>
      </c>
      <c r="F197" t="s">
        <v>82</v>
      </c>
      <c r="G197">
        <v>1</v>
      </c>
      <c r="H197">
        <v>1</v>
      </c>
      <c r="I197">
        <v>498.72</v>
      </c>
      <c r="J197">
        <v>528.64320000000009</v>
      </c>
      <c r="K197" t="s">
        <v>47</v>
      </c>
      <c r="M197" t="s">
        <v>123</v>
      </c>
      <c r="N197" t="s">
        <v>22</v>
      </c>
      <c r="O197" t="str">
        <f t="shared" si="6"/>
        <v>Debit Card</v>
      </c>
      <c r="P197" t="s">
        <v>89</v>
      </c>
      <c r="Q197">
        <v>23.9</v>
      </c>
      <c r="R197">
        <v>2.7</v>
      </c>
      <c r="S197" t="s">
        <v>23</v>
      </c>
    </row>
    <row r="198" spans="1:19" x14ac:dyDescent="0.3">
      <c r="A198" t="s">
        <v>496</v>
      </c>
      <c r="B198" s="1">
        <v>44734</v>
      </c>
      <c r="C198" t="s">
        <v>497</v>
      </c>
      <c r="D198" t="str">
        <f t="shared" ca="1" si="7"/>
        <v>Sneakers Run</v>
      </c>
      <c r="E198" t="s">
        <v>85</v>
      </c>
      <c r="F198" t="s">
        <v>82</v>
      </c>
      <c r="G198">
        <v>2</v>
      </c>
      <c r="H198">
        <v>2</v>
      </c>
      <c r="I198">
        <v>1273.08</v>
      </c>
      <c r="J198">
        <v>1413.1188</v>
      </c>
      <c r="K198" t="s">
        <v>47</v>
      </c>
      <c r="M198" t="s">
        <v>28</v>
      </c>
      <c r="N198" t="s">
        <v>22</v>
      </c>
      <c r="O198" t="str">
        <f t="shared" si="6"/>
        <v>Bank Transfer</v>
      </c>
      <c r="P198" t="s">
        <v>37</v>
      </c>
      <c r="Q198">
        <v>38.64</v>
      </c>
      <c r="R198">
        <v>2.9</v>
      </c>
      <c r="S198" t="s">
        <v>23</v>
      </c>
    </row>
    <row r="199" spans="1:19" x14ac:dyDescent="0.3">
      <c r="A199" t="s">
        <v>498</v>
      </c>
      <c r="B199" s="1">
        <v>45372</v>
      </c>
      <c r="C199" t="s">
        <v>499</v>
      </c>
      <c r="D199" t="str">
        <f t="shared" ca="1" si="7"/>
        <v>Sofa 3-Seater</v>
      </c>
      <c r="E199" t="s">
        <v>109</v>
      </c>
      <c r="F199" t="s">
        <v>46</v>
      </c>
      <c r="G199">
        <v>3</v>
      </c>
      <c r="H199">
        <v>3</v>
      </c>
      <c r="I199">
        <v>1428.06</v>
      </c>
      <c r="J199">
        <v>1499.463</v>
      </c>
      <c r="K199" t="s">
        <v>51</v>
      </c>
      <c r="M199" t="s">
        <v>21</v>
      </c>
      <c r="N199" t="s">
        <v>36</v>
      </c>
      <c r="O199" t="str">
        <f t="shared" si="6"/>
        <v>PayPal</v>
      </c>
      <c r="P199" t="s">
        <v>30</v>
      </c>
      <c r="Q199">
        <v>31.24</v>
      </c>
      <c r="R199">
        <v>3.8</v>
      </c>
      <c r="S199" t="s">
        <v>23</v>
      </c>
    </row>
    <row r="200" spans="1:19" x14ac:dyDescent="0.3">
      <c r="A200" t="s">
        <v>501</v>
      </c>
      <c r="B200" s="1">
        <v>44090</v>
      </c>
      <c r="C200" t="s">
        <v>502</v>
      </c>
      <c r="D200" t="str">
        <f t="shared" ca="1" si="7"/>
        <v>Organic Rice 5kg</v>
      </c>
      <c r="E200" t="s">
        <v>40</v>
      </c>
      <c r="F200" t="s">
        <v>57</v>
      </c>
      <c r="G200">
        <v>7</v>
      </c>
      <c r="H200">
        <v>6</v>
      </c>
      <c r="I200">
        <v>146.76</v>
      </c>
      <c r="J200">
        <v>154.09799999999998</v>
      </c>
      <c r="K200" t="s">
        <v>51</v>
      </c>
      <c r="M200" t="s">
        <v>123</v>
      </c>
      <c r="N200" t="s">
        <v>29</v>
      </c>
      <c r="O200" t="str">
        <f t="shared" si="6"/>
        <v>PayPal</v>
      </c>
      <c r="P200" t="s">
        <v>30</v>
      </c>
      <c r="Q200">
        <v>25.18</v>
      </c>
      <c r="R200">
        <v>1.3</v>
      </c>
      <c r="S200" t="s">
        <v>23</v>
      </c>
    </row>
    <row r="201" spans="1:19" x14ac:dyDescent="0.3">
      <c r="A201" t="s">
        <v>503</v>
      </c>
      <c r="B201" s="1">
        <v>44496</v>
      </c>
      <c r="C201" t="s">
        <v>504</v>
      </c>
      <c r="D201" t="str">
        <f t="shared" ca="1" si="7"/>
        <v>Jeans Regular</v>
      </c>
      <c r="E201" t="s">
        <v>130</v>
      </c>
      <c r="F201" t="s">
        <v>82</v>
      </c>
      <c r="G201">
        <v>12</v>
      </c>
      <c r="H201">
        <v>10</v>
      </c>
      <c r="I201">
        <v>67.88</v>
      </c>
      <c r="J201">
        <v>73.310400000000001</v>
      </c>
      <c r="K201" t="s">
        <v>27</v>
      </c>
      <c r="M201" t="s">
        <v>21</v>
      </c>
      <c r="N201" t="s">
        <v>71</v>
      </c>
      <c r="O201" t="str">
        <f t="shared" si="6"/>
        <v>Debit Card</v>
      </c>
      <c r="P201" t="s">
        <v>89</v>
      </c>
      <c r="Q201">
        <v>8.1999999999999993</v>
      </c>
      <c r="R201">
        <v>4.8</v>
      </c>
      <c r="S201" t="s">
        <v>23</v>
      </c>
    </row>
    <row r="202" spans="1:19" x14ac:dyDescent="0.3">
      <c r="A202" t="s">
        <v>505</v>
      </c>
      <c r="B202" s="1">
        <v>44917</v>
      </c>
      <c r="C202" t="s">
        <v>506</v>
      </c>
      <c r="D202" t="str">
        <f t="shared" ca="1" si="7"/>
        <v>Headphones Z</v>
      </c>
      <c r="E202" t="s">
        <v>94</v>
      </c>
      <c r="F202" t="s">
        <v>50</v>
      </c>
      <c r="G202">
        <v>5</v>
      </c>
      <c r="H202">
        <v>5</v>
      </c>
      <c r="I202">
        <v>20</v>
      </c>
      <c r="J202">
        <v>21.6</v>
      </c>
      <c r="K202" t="s">
        <v>47</v>
      </c>
      <c r="M202" t="s">
        <v>42</v>
      </c>
      <c r="N202" t="s">
        <v>71</v>
      </c>
      <c r="O202" t="str">
        <f t="shared" si="6"/>
        <v>Cash on Delivery</v>
      </c>
      <c r="P202" t="s">
        <v>53</v>
      </c>
      <c r="Q202">
        <v>16.27</v>
      </c>
      <c r="R202">
        <v>4</v>
      </c>
      <c r="S202" t="s">
        <v>23</v>
      </c>
    </row>
    <row r="203" spans="1:19" x14ac:dyDescent="0.3">
      <c r="A203" t="s">
        <v>507</v>
      </c>
      <c r="B203" s="1">
        <v>44303</v>
      </c>
      <c r="C203" t="s">
        <v>508</v>
      </c>
      <c r="D203" t="str">
        <f t="shared" ca="1" si="7"/>
        <v>Widget A</v>
      </c>
      <c r="E203" t="s">
        <v>33</v>
      </c>
      <c r="F203" t="s">
        <v>70</v>
      </c>
      <c r="G203">
        <v>7</v>
      </c>
      <c r="H203">
        <v>6</v>
      </c>
      <c r="I203">
        <v>928.71</v>
      </c>
      <c r="J203">
        <v>1030.8681000000001</v>
      </c>
      <c r="K203" t="s">
        <v>51</v>
      </c>
      <c r="M203" t="s">
        <v>123</v>
      </c>
      <c r="N203" t="s">
        <v>22</v>
      </c>
      <c r="O203" t="str">
        <f t="shared" si="6"/>
        <v>Debit Card</v>
      </c>
      <c r="P203" t="s">
        <v>89</v>
      </c>
      <c r="Q203">
        <v>48.27</v>
      </c>
      <c r="R203">
        <v>2</v>
      </c>
      <c r="S203" t="s">
        <v>23</v>
      </c>
    </row>
    <row r="204" spans="1:19" x14ac:dyDescent="0.3">
      <c r="A204" t="s">
        <v>509</v>
      </c>
      <c r="B204" s="1">
        <v>45355</v>
      </c>
      <c r="C204" t="s">
        <v>510</v>
      </c>
      <c r="D204" t="str">
        <f t="shared" ca="1" si="7"/>
        <v>Headphones Z</v>
      </c>
      <c r="E204" t="s">
        <v>94</v>
      </c>
      <c r="F204" t="s">
        <v>50</v>
      </c>
      <c r="G204">
        <v>19</v>
      </c>
      <c r="H204">
        <v>17</v>
      </c>
      <c r="I204">
        <v>1371.25</v>
      </c>
      <c r="J204">
        <v>1549.5124999999998</v>
      </c>
      <c r="K204" t="s">
        <v>51</v>
      </c>
      <c r="M204" t="s">
        <v>86</v>
      </c>
      <c r="N204" t="s">
        <v>71</v>
      </c>
      <c r="O204" t="str">
        <f t="shared" si="6"/>
        <v>Cash on Delivery</v>
      </c>
      <c r="P204" t="s">
        <v>53</v>
      </c>
      <c r="Q204">
        <v>9.19</v>
      </c>
      <c r="R204">
        <v>4</v>
      </c>
      <c r="S204" t="s">
        <v>23</v>
      </c>
    </row>
    <row r="205" spans="1:19" x14ac:dyDescent="0.3">
      <c r="A205" t="s">
        <v>511</v>
      </c>
      <c r="B205" s="1">
        <v>45482</v>
      </c>
      <c r="C205" t="s">
        <v>512</v>
      </c>
      <c r="D205" t="str">
        <f t="shared" ca="1" si="7"/>
        <v>Sneakers Run</v>
      </c>
      <c r="E205" t="s">
        <v>85</v>
      </c>
      <c r="F205" t="s">
        <v>82</v>
      </c>
      <c r="G205">
        <v>16</v>
      </c>
      <c r="H205">
        <v>15</v>
      </c>
      <c r="I205">
        <v>1004.47</v>
      </c>
      <c r="J205">
        <v>1135.0510999999999</v>
      </c>
      <c r="K205" t="s">
        <v>51</v>
      </c>
      <c r="M205" t="s">
        <v>123</v>
      </c>
      <c r="N205" t="s">
        <v>29</v>
      </c>
      <c r="O205" t="str">
        <f t="shared" si="6"/>
        <v>PayPal</v>
      </c>
      <c r="P205" t="s">
        <v>30</v>
      </c>
      <c r="Q205">
        <v>14.57</v>
      </c>
      <c r="R205">
        <v>1.3</v>
      </c>
      <c r="S205" t="s">
        <v>23</v>
      </c>
    </row>
    <row r="206" spans="1:19" x14ac:dyDescent="0.3">
      <c r="A206" t="s">
        <v>513</v>
      </c>
      <c r="B206" s="1">
        <v>44220</v>
      </c>
      <c r="C206" t="s">
        <v>514</v>
      </c>
      <c r="D206" t="str">
        <f t="shared" ca="1" si="7"/>
        <v>Phone X</v>
      </c>
      <c r="E206" t="s">
        <v>141</v>
      </c>
      <c r="F206" t="s">
        <v>50</v>
      </c>
      <c r="G206">
        <v>1</v>
      </c>
      <c r="H206">
        <v>1</v>
      </c>
      <c r="I206">
        <v>567.25</v>
      </c>
      <c r="J206">
        <v>629.64750000000004</v>
      </c>
      <c r="K206" t="s">
        <v>66</v>
      </c>
      <c r="M206" t="s">
        <v>123</v>
      </c>
      <c r="N206" t="s">
        <v>36</v>
      </c>
      <c r="O206" t="str">
        <f t="shared" si="6"/>
        <v>Cash on Delivery</v>
      </c>
      <c r="P206" t="s">
        <v>53</v>
      </c>
      <c r="Q206">
        <v>28.61</v>
      </c>
      <c r="R206">
        <v>4.5</v>
      </c>
      <c r="S206" t="s">
        <v>23</v>
      </c>
    </row>
    <row r="207" spans="1:19" x14ac:dyDescent="0.3">
      <c r="A207" t="s">
        <v>515</v>
      </c>
      <c r="B207" s="1">
        <v>44434</v>
      </c>
      <c r="C207" t="s">
        <v>516</v>
      </c>
      <c r="D207" t="str">
        <f t="shared" ca="1" si="7"/>
        <v>Phone X</v>
      </c>
      <c r="E207" t="s">
        <v>141</v>
      </c>
      <c r="F207" t="s">
        <v>50</v>
      </c>
      <c r="G207">
        <v>5</v>
      </c>
      <c r="H207">
        <v>4</v>
      </c>
      <c r="I207">
        <v>155.13999999999999</v>
      </c>
      <c r="J207">
        <v>167.55119999999999</v>
      </c>
      <c r="K207" t="s">
        <v>51</v>
      </c>
      <c r="M207" t="s">
        <v>21</v>
      </c>
      <c r="N207" t="s">
        <v>29</v>
      </c>
      <c r="O207" t="str">
        <f t="shared" si="6"/>
        <v>PayPal</v>
      </c>
      <c r="P207" t="s">
        <v>30</v>
      </c>
      <c r="Q207">
        <v>17.77</v>
      </c>
      <c r="R207">
        <v>3.5</v>
      </c>
      <c r="S207" t="s">
        <v>23</v>
      </c>
    </row>
    <row r="208" spans="1:19" x14ac:dyDescent="0.3">
      <c r="A208" t="s">
        <v>517</v>
      </c>
      <c r="B208" s="1">
        <v>45042</v>
      </c>
      <c r="C208" t="s">
        <v>518</v>
      </c>
      <c r="D208" t="str">
        <f t="shared" ca="1" si="7"/>
        <v>Phone X</v>
      </c>
      <c r="E208" t="s">
        <v>141</v>
      </c>
      <c r="F208" t="s">
        <v>50</v>
      </c>
      <c r="G208">
        <v>12</v>
      </c>
      <c r="H208">
        <v>10</v>
      </c>
      <c r="I208">
        <v>508.74</v>
      </c>
      <c r="J208">
        <v>564.70140000000004</v>
      </c>
      <c r="K208" t="s">
        <v>47</v>
      </c>
      <c r="M208" t="s">
        <v>35</v>
      </c>
      <c r="N208" t="s">
        <v>71</v>
      </c>
      <c r="O208" t="str">
        <f t="shared" si="6"/>
        <v>Debit Card</v>
      </c>
      <c r="P208" t="s">
        <v>89</v>
      </c>
      <c r="Q208">
        <v>14.21</v>
      </c>
      <c r="R208">
        <v>2.8</v>
      </c>
    </row>
    <row r="209" spans="1:19" x14ac:dyDescent="0.3">
      <c r="A209" t="s">
        <v>519</v>
      </c>
      <c r="B209" s="1">
        <v>45105</v>
      </c>
      <c r="C209" t="s">
        <v>520</v>
      </c>
      <c r="D209" t="str">
        <f t="shared" ca="1" si="7"/>
        <v>Jeans Regular</v>
      </c>
      <c r="E209" t="s">
        <v>130</v>
      </c>
      <c r="F209" t="s">
        <v>82</v>
      </c>
      <c r="G209">
        <v>20</v>
      </c>
      <c r="H209">
        <v>18</v>
      </c>
      <c r="I209">
        <v>176.58</v>
      </c>
      <c r="J209">
        <v>187.17480000000003</v>
      </c>
      <c r="K209" t="s">
        <v>27</v>
      </c>
      <c r="M209" t="s">
        <v>35</v>
      </c>
      <c r="N209" t="s">
        <v>22</v>
      </c>
      <c r="O209" t="str">
        <f t="shared" si="6"/>
        <v>Bank Transfer</v>
      </c>
      <c r="P209" t="s">
        <v>37</v>
      </c>
      <c r="Q209">
        <v>3.78</v>
      </c>
      <c r="R209">
        <v>2.2000000000000002</v>
      </c>
      <c r="S209" t="s">
        <v>23</v>
      </c>
    </row>
    <row r="210" spans="1:19" x14ac:dyDescent="0.3">
      <c r="A210" t="s">
        <v>521</v>
      </c>
      <c r="B210" s="1">
        <v>45288</v>
      </c>
      <c r="C210" t="s">
        <v>522</v>
      </c>
      <c r="D210" t="str">
        <f t="shared" ca="1" si="7"/>
        <v>Laptop Pro</v>
      </c>
      <c r="E210" t="s">
        <v>116</v>
      </c>
      <c r="F210" t="s">
        <v>50</v>
      </c>
      <c r="G210">
        <v>11</v>
      </c>
      <c r="H210">
        <v>9</v>
      </c>
      <c r="I210">
        <v>894.29</v>
      </c>
      <c r="J210">
        <v>974.77610000000004</v>
      </c>
      <c r="K210" t="s">
        <v>27</v>
      </c>
      <c r="M210" t="s">
        <v>86</v>
      </c>
      <c r="N210" t="s">
        <v>29</v>
      </c>
      <c r="O210" t="str">
        <f t="shared" si="6"/>
        <v>Bank Transfer</v>
      </c>
      <c r="P210" t="s">
        <v>37</v>
      </c>
      <c r="Q210">
        <v>6.86</v>
      </c>
      <c r="R210">
        <v>2.9</v>
      </c>
      <c r="S210" t="s">
        <v>23</v>
      </c>
    </row>
    <row r="211" spans="1:19" x14ac:dyDescent="0.3">
      <c r="A211" t="s">
        <v>523</v>
      </c>
      <c r="B211" s="1">
        <v>45163</v>
      </c>
      <c r="C211" t="s">
        <v>524</v>
      </c>
      <c r="D211" t="str">
        <f t="shared" ca="1" si="7"/>
        <v>Organic Rice 5kg</v>
      </c>
      <c r="E211" t="s">
        <v>40</v>
      </c>
      <c r="F211" t="s">
        <v>57</v>
      </c>
      <c r="G211">
        <v>16</v>
      </c>
      <c r="H211">
        <v>16</v>
      </c>
      <c r="I211">
        <v>932.09</v>
      </c>
      <c r="J211">
        <v>1034.6199000000001</v>
      </c>
      <c r="K211" t="s">
        <v>47</v>
      </c>
      <c r="M211" t="s">
        <v>28</v>
      </c>
      <c r="N211" t="s">
        <v>71</v>
      </c>
      <c r="O211" t="str">
        <f t="shared" si="6"/>
        <v>Debit Card</v>
      </c>
      <c r="P211" t="s">
        <v>89</v>
      </c>
      <c r="Q211">
        <v>-5</v>
      </c>
      <c r="R211">
        <v>3.7</v>
      </c>
      <c r="S211" t="s">
        <v>23</v>
      </c>
    </row>
    <row r="212" spans="1:19" x14ac:dyDescent="0.3">
      <c r="A212" t="s">
        <v>525</v>
      </c>
      <c r="B212" s="1">
        <v>44826</v>
      </c>
      <c r="C212" t="s">
        <v>526</v>
      </c>
      <c r="D212" t="str">
        <f t="shared" ca="1" si="7"/>
        <v>Shirt Classic</v>
      </c>
      <c r="E212" t="s">
        <v>65</v>
      </c>
      <c r="F212" t="s">
        <v>82</v>
      </c>
      <c r="G212">
        <v>18</v>
      </c>
      <c r="H212">
        <v>18</v>
      </c>
      <c r="I212">
        <v>1257.8699999999999</v>
      </c>
      <c r="J212">
        <v>1345.9209000000001</v>
      </c>
      <c r="K212" t="s">
        <v>51</v>
      </c>
      <c r="M212" t="s">
        <v>86</v>
      </c>
      <c r="N212" t="s">
        <v>36</v>
      </c>
      <c r="O212" t="str">
        <f t="shared" si="6"/>
        <v>Cash on Delivery</v>
      </c>
      <c r="P212" t="s">
        <v>53</v>
      </c>
      <c r="Q212">
        <v>5.21</v>
      </c>
      <c r="R212">
        <v>3.3</v>
      </c>
      <c r="S212" t="s">
        <v>23</v>
      </c>
    </row>
    <row r="213" spans="1:19" x14ac:dyDescent="0.3">
      <c r="A213" t="s">
        <v>527</v>
      </c>
      <c r="B213" s="1">
        <v>44588</v>
      </c>
      <c r="C213" t="s">
        <v>528</v>
      </c>
      <c r="D213" t="str">
        <f t="shared" ca="1" si="7"/>
        <v>Jeans Regular</v>
      </c>
      <c r="E213" t="s">
        <v>130</v>
      </c>
      <c r="F213" t="s">
        <v>82</v>
      </c>
      <c r="G213">
        <v>6</v>
      </c>
      <c r="H213">
        <v>6</v>
      </c>
      <c r="I213">
        <v>948.28</v>
      </c>
      <c r="J213">
        <v>1052.5908000000002</v>
      </c>
      <c r="K213" t="s">
        <v>530</v>
      </c>
      <c r="M213" t="s">
        <v>42</v>
      </c>
      <c r="N213" t="s">
        <v>36</v>
      </c>
      <c r="O213" t="str">
        <f t="shared" si="6"/>
        <v>Bank Transfer</v>
      </c>
      <c r="P213" t="s">
        <v>37</v>
      </c>
      <c r="Q213">
        <v>12.47</v>
      </c>
      <c r="R213">
        <v>1.7</v>
      </c>
      <c r="S213" t="s">
        <v>15</v>
      </c>
    </row>
    <row r="214" spans="1:19" x14ac:dyDescent="0.3">
      <c r="A214" t="s">
        <v>531</v>
      </c>
      <c r="B214" s="1">
        <v>44473</v>
      </c>
      <c r="C214" t="s">
        <v>532</v>
      </c>
      <c r="D214" t="str">
        <f t="shared" ca="1" si="7"/>
        <v>Widget B</v>
      </c>
      <c r="E214" t="s">
        <v>61</v>
      </c>
      <c r="F214" t="s">
        <v>70</v>
      </c>
      <c r="G214">
        <v>15</v>
      </c>
      <c r="H214">
        <v>12</v>
      </c>
      <c r="I214">
        <v>440.02</v>
      </c>
      <c r="J214">
        <v>492.82240000000002</v>
      </c>
      <c r="K214" t="s">
        <v>66</v>
      </c>
      <c r="M214" t="s">
        <v>86</v>
      </c>
      <c r="N214" t="s">
        <v>71</v>
      </c>
      <c r="O214" t="str">
        <f t="shared" si="6"/>
        <v>Credit Card</v>
      </c>
      <c r="P214" t="s">
        <v>67</v>
      </c>
      <c r="Q214">
        <v>43.79</v>
      </c>
      <c r="R214">
        <v>1.3</v>
      </c>
      <c r="S214" t="s">
        <v>23</v>
      </c>
    </row>
    <row r="215" spans="1:19" x14ac:dyDescent="0.3">
      <c r="A215" t="s">
        <v>533</v>
      </c>
      <c r="B215" s="1">
        <v>44069</v>
      </c>
      <c r="C215" t="s">
        <v>534</v>
      </c>
      <c r="D215" t="str">
        <f t="shared" ca="1" si="7"/>
        <v>T-shirt V</v>
      </c>
      <c r="E215" t="s">
        <v>77</v>
      </c>
      <c r="F215" t="s">
        <v>82</v>
      </c>
      <c r="G215">
        <v>12</v>
      </c>
      <c r="H215">
        <v>12</v>
      </c>
      <c r="I215">
        <v>891.03</v>
      </c>
      <c r="J215">
        <v>971.22270000000003</v>
      </c>
      <c r="K215" t="s">
        <v>27</v>
      </c>
      <c r="M215" t="s">
        <v>79</v>
      </c>
      <c r="O215" t="str">
        <f t="shared" si="6"/>
        <v>Debit Card</v>
      </c>
      <c r="P215" t="s">
        <v>89</v>
      </c>
      <c r="Q215">
        <v>5.86</v>
      </c>
      <c r="R215">
        <v>2.1</v>
      </c>
      <c r="S215" t="s">
        <v>23</v>
      </c>
    </row>
    <row r="216" spans="1:19" x14ac:dyDescent="0.3">
      <c r="A216" t="s">
        <v>535</v>
      </c>
      <c r="B216" s="1">
        <v>43903</v>
      </c>
      <c r="C216" t="s">
        <v>536</v>
      </c>
      <c r="D216" t="str">
        <f t="shared" ca="1" si="7"/>
        <v>Sneakers Run</v>
      </c>
      <c r="E216" t="s">
        <v>85</v>
      </c>
      <c r="F216" t="s">
        <v>82</v>
      </c>
      <c r="G216">
        <v>3</v>
      </c>
      <c r="H216">
        <v>2</v>
      </c>
      <c r="I216">
        <v>521.02</v>
      </c>
      <c r="J216">
        <v>583.54240000000004</v>
      </c>
      <c r="K216" t="s">
        <v>51</v>
      </c>
      <c r="M216" t="s">
        <v>35</v>
      </c>
      <c r="N216" t="s">
        <v>22</v>
      </c>
      <c r="O216" t="str">
        <f t="shared" si="6"/>
        <v>PayPal</v>
      </c>
      <c r="P216" t="s">
        <v>30</v>
      </c>
      <c r="Q216">
        <v>1.3</v>
      </c>
      <c r="R216">
        <v>3.2</v>
      </c>
      <c r="S216" t="s">
        <v>23</v>
      </c>
    </row>
    <row r="217" spans="1:19" x14ac:dyDescent="0.3">
      <c r="A217" t="s">
        <v>537</v>
      </c>
      <c r="B217" s="1">
        <v>44169</v>
      </c>
      <c r="C217" t="s">
        <v>538</v>
      </c>
      <c r="D217" t="str">
        <f t="shared" ca="1" si="7"/>
        <v>Widget A</v>
      </c>
      <c r="E217" t="s">
        <v>33</v>
      </c>
      <c r="F217" t="s">
        <v>70</v>
      </c>
      <c r="G217">
        <v>17</v>
      </c>
      <c r="H217">
        <v>17</v>
      </c>
      <c r="I217">
        <v>1091.18</v>
      </c>
      <c r="J217">
        <v>1211.2098000000001</v>
      </c>
      <c r="K217" t="s">
        <v>27</v>
      </c>
      <c r="M217" t="s">
        <v>86</v>
      </c>
      <c r="N217" t="s">
        <v>71</v>
      </c>
      <c r="O217" t="str">
        <f t="shared" si="6"/>
        <v>Debit Card</v>
      </c>
      <c r="P217" t="s">
        <v>89</v>
      </c>
      <c r="Q217">
        <v>5.61</v>
      </c>
      <c r="R217">
        <v>4.2</v>
      </c>
      <c r="S217" t="s">
        <v>23</v>
      </c>
    </row>
    <row r="218" spans="1:19" x14ac:dyDescent="0.3">
      <c r="A218" t="s">
        <v>539</v>
      </c>
      <c r="B218" s="1">
        <v>45196</v>
      </c>
      <c r="C218" t="s">
        <v>540</v>
      </c>
      <c r="D218" t="str">
        <f t="shared" ca="1" si="7"/>
        <v>Sofa 3-Seater</v>
      </c>
      <c r="E218" t="s">
        <v>109</v>
      </c>
      <c r="F218" t="s">
        <v>46</v>
      </c>
      <c r="G218">
        <v>7</v>
      </c>
      <c r="H218">
        <v>7</v>
      </c>
      <c r="I218">
        <v>271.95999999999998</v>
      </c>
      <c r="J218">
        <v>307.31479999999993</v>
      </c>
      <c r="K218" t="s">
        <v>51</v>
      </c>
      <c r="M218" t="s">
        <v>86</v>
      </c>
      <c r="N218" t="s">
        <v>29</v>
      </c>
      <c r="O218" t="str">
        <f t="shared" si="6"/>
        <v>Credit Card</v>
      </c>
      <c r="P218" t="s">
        <v>67</v>
      </c>
      <c r="Q218">
        <v>38.299999999999997</v>
      </c>
      <c r="R218">
        <v>3.3</v>
      </c>
      <c r="S218" t="s">
        <v>23</v>
      </c>
    </row>
    <row r="219" spans="1:19" x14ac:dyDescent="0.3">
      <c r="A219" t="s">
        <v>541</v>
      </c>
      <c r="B219" s="1">
        <v>45003</v>
      </c>
      <c r="C219" t="s">
        <v>542</v>
      </c>
      <c r="D219" t="str">
        <f t="shared" ca="1" si="7"/>
        <v>Widget A</v>
      </c>
      <c r="E219" t="s">
        <v>33</v>
      </c>
      <c r="F219" t="s">
        <v>70</v>
      </c>
      <c r="G219">
        <v>9</v>
      </c>
      <c r="H219">
        <v>7</v>
      </c>
      <c r="I219">
        <v>996.56</v>
      </c>
      <c r="J219">
        <v>1086.2504000000001</v>
      </c>
      <c r="K219" t="s">
        <v>47</v>
      </c>
      <c r="M219" t="s">
        <v>42</v>
      </c>
      <c r="N219" t="s">
        <v>22</v>
      </c>
      <c r="O219" t="str">
        <f t="shared" si="6"/>
        <v>PayPal</v>
      </c>
      <c r="P219" t="s">
        <v>30</v>
      </c>
      <c r="Q219">
        <v>36.11</v>
      </c>
      <c r="R219">
        <v>1.1000000000000001</v>
      </c>
      <c r="S219" t="s">
        <v>23</v>
      </c>
    </row>
    <row r="220" spans="1:19" x14ac:dyDescent="0.3">
      <c r="A220" t="s">
        <v>543</v>
      </c>
      <c r="B220" s="1">
        <v>44071</v>
      </c>
      <c r="C220" t="s">
        <v>544</v>
      </c>
      <c r="D220" t="str">
        <f t="shared" ca="1" si="7"/>
        <v>Widget A</v>
      </c>
      <c r="E220" t="s">
        <v>33</v>
      </c>
      <c r="F220" t="s">
        <v>70</v>
      </c>
      <c r="G220">
        <v>15</v>
      </c>
      <c r="H220">
        <v>12</v>
      </c>
      <c r="I220">
        <v>1380.94</v>
      </c>
      <c r="J220">
        <v>1560.4621999999999</v>
      </c>
      <c r="K220" t="s">
        <v>20</v>
      </c>
      <c r="M220" t="s">
        <v>79</v>
      </c>
      <c r="N220" t="s">
        <v>36</v>
      </c>
      <c r="O220" t="str">
        <f t="shared" si="6"/>
        <v>PayPal</v>
      </c>
      <c r="P220" t="s">
        <v>30</v>
      </c>
      <c r="Q220">
        <v>21.64</v>
      </c>
      <c r="R220">
        <v>3.7</v>
      </c>
      <c r="S220" t="s">
        <v>23</v>
      </c>
    </row>
    <row r="221" spans="1:19" x14ac:dyDescent="0.3">
      <c r="A221" t="s">
        <v>546</v>
      </c>
      <c r="B221" s="1">
        <v>44224</v>
      </c>
      <c r="C221" t="s">
        <v>547</v>
      </c>
      <c r="D221" t="str">
        <f t="shared" ca="1" si="7"/>
        <v>Headphones Z</v>
      </c>
      <c r="E221" t="s">
        <v>94</v>
      </c>
      <c r="F221" t="s">
        <v>50</v>
      </c>
      <c r="G221">
        <v>20</v>
      </c>
      <c r="H221">
        <v>20</v>
      </c>
      <c r="I221">
        <v>1467.63</v>
      </c>
      <c r="J221">
        <v>1555.6878000000002</v>
      </c>
      <c r="K221" t="s">
        <v>47</v>
      </c>
      <c r="M221" t="s">
        <v>35</v>
      </c>
      <c r="N221" t="s">
        <v>29</v>
      </c>
      <c r="O221" t="str">
        <f t="shared" si="6"/>
        <v>Debit Card</v>
      </c>
      <c r="P221" t="s">
        <v>89</v>
      </c>
      <c r="Q221">
        <v>16.04</v>
      </c>
      <c r="R221">
        <v>3.7</v>
      </c>
      <c r="S221" t="s">
        <v>23</v>
      </c>
    </row>
    <row r="222" spans="1:19" x14ac:dyDescent="0.3">
      <c r="A222" t="s">
        <v>548</v>
      </c>
      <c r="B222" s="1">
        <v>44966</v>
      </c>
      <c r="C222" t="s">
        <v>549</v>
      </c>
      <c r="D222" t="str">
        <f t="shared" ca="1" si="7"/>
        <v>Shirt Classic</v>
      </c>
      <c r="E222" t="s">
        <v>65</v>
      </c>
      <c r="F222" t="s">
        <v>82</v>
      </c>
      <c r="G222">
        <v>19</v>
      </c>
      <c r="H222">
        <v>18</v>
      </c>
      <c r="I222">
        <v>860.13</v>
      </c>
      <c r="J222">
        <v>963.3456000000001</v>
      </c>
      <c r="K222" t="s">
        <v>51</v>
      </c>
      <c r="M222" t="s">
        <v>35</v>
      </c>
      <c r="N222" t="s">
        <v>36</v>
      </c>
      <c r="O222" t="str">
        <f t="shared" si="6"/>
        <v>Credit Card</v>
      </c>
      <c r="P222" t="s">
        <v>67</v>
      </c>
      <c r="Q222">
        <v>24.78</v>
      </c>
      <c r="R222">
        <v>4.3</v>
      </c>
      <c r="S222" t="s">
        <v>23</v>
      </c>
    </row>
    <row r="223" spans="1:19" x14ac:dyDescent="0.3">
      <c r="A223" t="s">
        <v>550</v>
      </c>
      <c r="B223" s="1">
        <v>44121</v>
      </c>
      <c r="C223" t="s">
        <v>551</v>
      </c>
      <c r="D223" t="str">
        <f t="shared" ca="1" si="7"/>
        <v>Sneakers Run</v>
      </c>
      <c r="E223" t="s">
        <v>85</v>
      </c>
      <c r="F223" t="s">
        <v>82</v>
      </c>
      <c r="G223">
        <v>10</v>
      </c>
      <c r="H223">
        <v>8</v>
      </c>
      <c r="I223">
        <v>131.02000000000001</v>
      </c>
      <c r="J223">
        <v>144.12200000000001</v>
      </c>
      <c r="K223" t="s">
        <v>51</v>
      </c>
      <c r="M223" t="s">
        <v>79</v>
      </c>
      <c r="N223" t="s">
        <v>71</v>
      </c>
      <c r="O223" t="str">
        <f t="shared" si="6"/>
        <v>PayPal</v>
      </c>
      <c r="P223" t="s">
        <v>30</v>
      </c>
      <c r="Q223">
        <v>43.09</v>
      </c>
      <c r="R223">
        <v>1.1000000000000001</v>
      </c>
      <c r="S223" t="s">
        <v>23</v>
      </c>
    </row>
    <row r="224" spans="1:19" x14ac:dyDescent="0.3">
      <c r="A224" t="s">
        <v>552</v>
      </c>
      <c r="B224" s="1">
        <v>45019</v>
      </c>
      <c r="C224" t="s">
        <v>553</v>
      </c>
      <c r="D224" t="str">
        <f t="shared" ca="1" si="7"/>
        <v>Camera S</v>
      </c>
      <c r="E224" t="s">
        <v>133</v>
      </c>
      <c r="F224" t="s">
        <v>50</v>
      </c>
      <c r="G224">
        <v>6</v>
      </c>
      <c r="H224">
        <v>5</v>
      </c>
      <c r="I224">
        <v>1213.22</v>
      </c>
      <c r="J224">
        <v>1334.5420000000001</v>
      </c>
      <c r="K224" t="s">
        <v>20</v>
      </c>
      <c r="M224" t="s">
        <v>21</v>
      </c>
      <c r="N224" t="s">
        <v>22</v>
      </c>
      <c r="O224" t="str">
        <f t="shared" si="6"/>
        <v>Debit Card</v>
      </c>
      <c r="P224" t="s">
        <v>89</v>
      </c>
      <c r="Q224">
        <v>4.1100000000000003</v>
      </c>
      <c r="R224">
        <v>1.7</v>
      </c>
      <c r="S224" t="s">
        <v>23</v>
      </c>
    </row>
    <row r="225" spans="1:19" x14ac:dyDescent="0.3">
      <c r="A225" t="s">
        <v>554</v>
      </c>
      <c r="B225" s="1">
        <v>44279</v>
      </c>
      <c r="C225" t="s">
        <v>555</v>
      </c>
      <c r="D225" t="str">
        <f t="shared" ca="1" si="7"/>
        <v>Cereal Pack</v>
      </c>
      <c r="E225" t="s">
        <v>100</v>
      </c>
      <c r="F225" t="s">
        <v>57</v>
      </c>
      <c r="G225">
        <v>14</v>
      </c>
      <c r="H225">
        <v>11</v>
      </c>
      <c r="I225">
        <v>1355.18</v>
      </c>
      <c r="J225">
        <v>1531.3534</v>
      </c>
      <c r="K225" t="s">
        <v>20</v>
      </c>
      <c r="M225" t="s">
        <v>79</v>
      </c>
      <c r="N225" t="s">
        <v>22</v>
      </c>
      <c r="O225" t="str">
        <f t="shared" si="6"/>
        <v>Bank Transfer</v>
      </c>
      <c r="P225" t="s">
        <v>37</v>
      </c>
      <c r="Q225">
        <v>18.05</v>
      </c>
      <c r="R225">
        <v>3.7</v>
      </c>
      <c r="S225" t="s">
        <v>23</v>
      </c>
    </row>
    <row r="226" spans="1:19" x14ac:dyDescent="0.3">
      <c r="A226" t="s">
        <v>556</v>
      </c>
      <c r="B226" s="1">
        <v>43887</v>
      </c>
      <c r="C226" t="s">
        <v>557</v>
      </c>
      <c r="D226" t="str">
        <f t="shared" ca="1" si="7"/>
        <v>Laptop Pro</v>
      </c>
      <c r="E226" t="s">
        <v>116</v>
      </c>
      <c r="F226" t="s">
        <v>50</v>
      </c>
      <c r="G226">
        <v>20</v>
      </c>
      <c r="H226">
        <v>18</v>
      </c>
      <c r="I226">
        <v>1025.6099999999999</v>
      </c>
      <c r="J226">
        <v>1107.6587999999999</v>
      </c>
      <c r="K226" t="s">
        <v>51</v>
      </c>
      <c r="M226" t="s">
        <v>123</v>
      </c>
      <c r="N226" t="s">
        <v>29</v>
      </c>
      <c r="O226" t="str">
        <f t="shared" si="6"/>
        <v>Bank Transfer</v>
      </c>
      <c r="P226" t="s">
        <v>37</v>
      </c>
      <c r="Q226">
        <v>17.899999999999999</v>
      </c>
      <c r="R226">
        <v>3</v>
      </c>
      <c r="S226" t="s">
        <v>23</v>
      </c>
    </row>
    <row r="227" spans="1:19" x14ac:dyDescent="0.3">
      <c r="A227" t="s">
        <v>558</v>
      </c>
      <c r="B227" s="1">
        <v>44618</v>
      </c>
      <c r="C227" t="s">
        <v>559</v>
      </c>
      <c r="D227" t="str">
        <f t="shared" ca="1" si="7"/>
        <v>Shirt Classic</v>
      </c>
      <c r="E227" t="s">
        <v>65</v>
      </c>
      <c r="F227" t="s">
        <v>82</v>
      </c>
      <c r="G227">
        <v>10</v>
      </c>
      <c r="H227">
        <v>9</v>
      </c>
      <c r="I227">
        <v>426.41</v>
      </c>
      <c r="J227">
        <v>451.99460000000005</v>
      </c>
      <c r="K227" t="s">
        <v>20</v>
      </c>
      <c r="M227" t="s">
        <v>28</v>
      </c>
      <c r="N227" t="s">
        <v>29</v>
      </c>
      <c r="O227" t="str">
        <f t="shared" si="6"/>
        <v>Debit Card</v>
      </c>
      <c r="P227" t="s">
        <v>89</v>
      </c>
      <c r="Q227">
        <v>14.57</v>
      </c>
      <c r="R227">
        <v>4</v>
      </c>
      <c r="S227" t="s">
        <v>23</v>
      </c>
    </row>
    <row r="228" spans="1:19" x14ac:dyDescent="0.3">
      <c r="A228" t="s">
        <v>560</v>
      </c>
      <c r="B228" s="1">
        <v>44075</v>
      </c>
      <c r="C228" t="s">
        <v>561</v>
      </c>
      <c r="D228" t="str">
        <f t="shared" ca="1" si="7"/>
        <v>Camera S</v>
      </c>
      <c r="E228" t="s">
        <v>133</v>
      </c>
      <c r="F228" t="s">
        <v>50</v>
      </c>
      <c r="G228">
        <v>5</v>
      </c>
      <c r="H228">
        <v>5</v>
      </c>
      <c r="I228">
        <v>1229.49</v>
      </c>
      <c r="J228">
        <v>1377.0288</v>
      </c>
      <c r="K228" t="s">
        <v>47</v>
      </c>
      <c r="M228" t="s">
        <v>79</v>
      </c>
      <c r="N228" t="s">
        <v>36</v>
      </c>
      <c r="O228" t="str">
        <f t="shared" si="6"/>
        <v>Credit Card</v>
      </c>
      <c r="P228" t="s">
        <v>67</v>
      </c>
      <c r="Q228">
        <v>19.25</v>
      </c>
      <c r="R228">
        <v>3.4</v>
      </c>
      <c r="S228" t="s">
        <v>23</v>
      </c>
    </row>
    <row r="229" spans="1:19" x14ac:dyDescent="0.3">
      <c r="A229" t="s">
        <v>562</v>
      </c>
      <c r="B229" s="1">
        <v>45657</v>
      </c>
      <c r="C229" t="s">
        <v>563</v>
      </c>
      <c r="D229" t="str">
        <f t="shared" ca="1" si="7"/>
        <v>Shirt Classic</v>
      </c>
      <c r="E229" t="s">
        <v>65</v>
      </c>
      <c r="F229" t="s">
        <v>82</v>
      </c>
      <c r="G229">
        <v>9</v>
      </c>
      <c r="H229">
        <v>7</v>
      </c>
      <c r="I229">
        <v>284.43</v>
      </c>
      <c r="J229">
        <v>327.09449999999998</v>
      </c>
      <c r="K229" t="s">
        <v>27</v>
      </c>
      <c r="M229" t="s">
        <v>123</v>
      </c>
      <c r="N229" t="s">
        <v>22</v>
      </c>
      <c r="O229" t="str">
        <f t="shared" si="6"/>
        <v>PayPal</v>
      </c>
      <c r="P229" t="s">
        <v>30</v>
      </c>
      <c r="Q229">
        <v>36.89</v>
      </c>
      <c r="R229">
        <v>3.5</v>
      </c>
      <c r="S229" t="s">
        <v>23</v>
      </c>
    </row>
    <row r="230" spans="1:19" x14ac:dyDescent="0.3">
      <c r="A230" t="s">
        <v>564</v>
      </c>
      <c r="B230" s="1">
        <v>44413</v>
      </c>
      <c r="C230" t="s">
        <v>565</v>
      </c>
      <c r="D230" t="str">
        <f t="shared" ca="1" si="7"/>
        <v>Sneakers Run</v>
      </c>
      <c r="E230" t="s">
        <v>85</v>
      </c>
      <c r="F230" t="s">
        <v>82</v>
      </c>
      <c r="G230">
        <v>13</v>
      </c>
      <c r="H230">
        <v>10</v>
      </c>
      <c r="I230">
        <v>968.57</v>
      </c>
      <c r="J230">
        <v>1075.1127000000001</v>
      </c>
      <c r="K230" t="s">
        <v>566</v>
      </c>
      <c r="M230" t="s">
        <v>86</v>
      </c>
      <c r="N230" t="s">
        <v>36</v>
      </c>
      <c r="O230" t="str">
        <f t="shared" si="6"/>
        <v>Cash on Delivery</v>
      </c>
      <c r="P230" t="s">
        <v>53</v>
      </c>
      <c r="Q230">
        <v>36.450000000000003</v>
      </c>
      <c r="R230">
        <v>4.5999999999999996</v>
      </c>
      <c r="S230" t="s">
        <v>23</v>
      </c>
    </row>
    <row r="231" spans="1:19" x14ac:dyDescent="0.3">
      <c r="A231" t="s">
        <v>567</v>
      </c>
      <c r="B231" s="1">
        <v>43847</v>
      </c>
      <c r="C231" t="s">
        <v>568</v>
      </c>
      <c r="D231" t="str">
        <f t="shared" ca="1" si="7"/>
        <v>Sneakers Run</v>
      </c>
      <c r="E231" t="s">
        <v>85</v>
      </c>
      <c r="F231" t="s">
        <v>82</v>
      </c>
      <c r="G231">
        <v>20</v>
      </c>
      <c r="H231">
        <v>19</v>
      </c>
      <c r="I231">
        <v>682.27</v>
      </c>
      <c r="J231">
        <v>770.96509999999989</v>
      </c>
      <c r="K231" t="s">
        <v>51</v>
      </c>
      <c r="M231" t="s">
        <v>35</v>
      </c>
      <c r="N231" t="s">
        <v>22</v>
      </c>
      <c r="O231" t="str">
        <f t="shared" si="6"/>
        <v>Bank Transfer</v>
      </c>
      <c r="P231" t="s">
        <v>37</v>
      </c>
      <c r="Q231">
        <v>33.11</v>
      </c>
      <c r="R231">
        <v>4.5999999999999996</v>
      </c>
      <c r="S231" t="s">
        <v>23</v>
      </c>
    </row>
    <row r="232" spans="1:19" x14ac:dyDescent="0.3">
      <c r="A232" t="s">
        <v>569</v>
      </c>
      <c r="B232" s="1">
        <v>43907</v>
      </c>
      <c r="C232" t="s">
        <v>570</v>
      </c>
      <c r="D232" t="str">
        <f t="shared" ca="1" si="7"/>
        <v>Sofa 3-Seater</v>
      </c>
      <c r="E232" t="s">
        <v>109</v>
      </c>
      <c r="F232" t="s">
        <v>46</v>
      </c>
      <c r="G232">
        <v>4</v>
      </c>
      <c r="H232">
        <v>3</v>
      </c>
      <c r="I232">
        <v>21.55</v>
      </c>
      <c r="J232">
        <v>22.843000000000004</v>
      </c>
      <c r="K232" t="s">
        <v>47</v>
      </c>
      <c r="M232" t="s">
        <v>79</v>
      </c>
      <c r="N232" t="s">
        <v>22</v>
      </c>
      <c r="O232" t="str">
        <f t="shared" si="6"/>
        <v>Bank Transfer</v>
      </c>
      <c r="P232" t="s">
        <v>37</v>
      </c>
      <c r="Q232">
        <v>30.9</v>
      </c>
      <c r="R232">
        <v>3.7</v>
      </c>
      <c r="S232" t="s">
        <v>23</v>
      </c>
    </row>
    <row r="233" spans="1:19" x14ac:dyDescent="0.3">
      <c r="A233" t="s">
        <v>571</v>
      </c>
      <c r="B233" s="1">
        <v>44076</v>
      </c>
      <c r="C233" t="s">
        <v>572</v>
      </c>
      <c r="D233" t="str">
        <f t="shared" ca="1" si="7"/>
        <v>Dining Table</v>
      </c>
      <c r="E233" t="s">
        <v>45</v>
      </c>
      <c r="F233" t="s">
        <v>46</v>
      </c>
      <c r="G233">
        <v>5</v>
      </c>
      <c r="H233">
        <v>5</v>
      </c>
      <c r="I233">
        <v>335.32</v>
      </c>
      <c r="J233">
        <v>365.49880000000002</v>
      </c>
      <c r="K233" t="s">
        <v>47</v>
      </c>
      <c r="M233" t="s">
        <v>42</v>
      </c>
      <c r="N233" t="s">
        <v>29</v>
      </c>
      <c r="O233" t="str">
        <f t="shared" si="6"/>
        <v>Debit Card</v>
      </c>
      <c r="P233" t="s">
        <v>89</v>
      </c>
      <c r="Q233">
        <v>42.98</v>
      </c>
      <c r="R233">
        <v>3.7</v>
      </c>
      <c r="S233" t="s">
        <v>23</v>
      </c>
    </row>
    <row r="234" spans="1:19" x14ac:dyDescent="0.3">
      <c r="A234" t="s">
        <v>573</v>
      </c>
      <c r="B234" s="1">
        <v>44065</v>
      </c>
      <c r="C234" t="s">
        <v>574</v>
      </c>
      <c r="D234" t="str">
        <f t="shared" ca="1" si="7"/>
        <v>Organic Rice 5kg</v>
      </c>
      <c r="E234" t="s">
        <v>40</v>
      </c>
      <c r="F234" t="s">
        <v>57</v>
      </c>
      <c r="G234">
        <v>1</v>
      </c>
      <c r="H234">
        <v>1</v>
      </c>
      <c r="I234">
        <v>180.77</v>
      </c>
      <c r="J234">
        <v>191.61620000000002</v>
      </c>
      <c r="K234" t="s">
        <v>66</v>
      </c>
      <c r="M234" t="s">
        <v>28</v>
      </c>
      <c r="N234" t="s">
        <v>29</v>
      </c>
      <c r="O234" t="str">
        <f t="shared" si="6"/>
        <v>Credit Card</v>
      </c>
      <c r="P234" t="s">
        <v>67</v>
      </c>
      <c r="Q234">
        <v>4.6100000000000003</v>
      </c>
      <c r="R234">
        <v>1.3</v>
      </c>
      <c r="S234" t="s">
        <v>23</v>
      </c>
    </row>
    <row r="235" spans="1:19" x14ac:dyDescent="0.3">
      <c r="A235" t="s">
        <v>575</v>
      </c>
      <c r="B235" s="1">
        <v>45487</v>
      </c>
      <c r="C235" t="s">
        <v>576</v>
      </c>
      <c r="D235" t="str">
        <f t="shared" ca="1" si="7"/>
        <v>Widget B</v>
      </c>
      <c r="E235" t="s">
        <v>61</v>
      </c>
      <c r="F235" t="s">
        <v>70</v>
      </c>
      <c r="G235">
        <v>1</v>
      </c>
      <c r="H235">
        <v>1</v>
      </c>
      <c r="I235">
        <v>410.11</v>
      </c>
      <c r="J235">
        <v>463.42429999999996</v>
      </c>
      <c r="K235" t="s">
        <v>20</v>
      </c>
      <c r="M235" t="s">
        <v>21</v>
      </c>
      <c r="N235" t="s">
        <v>36</v>
      </c>
      <c r="O235" t="str">
        <f t="shared" si="6"/>
        <v>Debit Card</v>
      </c>
      <c r="P235" t="s">
        <v>89</v>
      </c>
      <c r="Q235">
        <v>31.24</v>
      </c>
      <c r="R235">
        <v>3.5</v>
      </c>
      <c r="S235" t="s">
        <v>15</v>
      </c>
    </row>
    <row r="236" spans="1:19" x14ac:dyDescent="0.3">
      <c r="A236" t="s">
        <v>577</v>
      </c>
      <c r="B236" s="1">
        <v>45506</v>
      </c>
      <c r="C236" t="s">
        <v>578</v>
      </c>
      <c r="D236" t="str">
        <f t="shared" ca="1" si="7"/>
        <v>Widget A</v>
      </c>
      <c r="E236" t="s">
        <v>33</v>
      </c>
      <c r="F236" t="s">
        <v>70</v>
      </c>
      <c r="G236">
        <v>11</v>
      </c>
      <c r="H236">
        <v>11</v>
      </c>
      <c r="I236">
        <v>129.38</v>
      </c>
      <c r="J236">
        <v>135.84899999999999</v>
      </c>
      <c r="K236" t="s">
        <v>51</v>
      </c>
      <c r="M236" t="s">
        <v>123</v>
      </c>
      <c r="N236" t="s">
        <v>29</v>
      </c>
      <c r="O236" t="str">
        <f t="shared" si="6"/>
        <v>Debit Card</v>
      </c>
      <c r="P236" t="s">
        <v>89</v>
      </c>
      <c r="Q236">
        <v>33.03</v>
      </c>
      <c r="R236" t="s">
        <v>316</v>
      </c>
      <c r="S236" t="s">
        <v>111</v>
      </c>
    </row>
    <row r="237" spans="1:19" x14ac:dyDescent="0.3">
      <c r="A237" t="s">
        <v>579</v>
      </c>
      <c r="B237" s="1">
        <v>44121</v>
      </c>
      <c r="C237" t="s">
        <v>580</v>
      </c>
      <c r="D237" t="str">
        <f t="shared" ca="1" si="7"/>
        <v>Headphones Z</v>
      </c>
      <c r="E237" t="s">
        <v>94</v>
      </c>
      <c r="F237" t="s">
        <v>50</v>
      </c>
      <c r="G237">
        <v>3</v>
      </c>
      <c r="H237">
        <v>2</v>
      </c>
      <c r="I237">
        <v>12</v>
      </c>
      <c r="J237">
        <v>12.72</v>
      </c>
      <c r="K237" t="s">
        <v>47</v>
      </c>
      <c r="M237" t="s">
        <v>35</v>
      </c>
      <c r="N237" t="s">
        <v>71</v>
      </c>
      <c r="O237" t="str">
        <f t="shared" si="6"/>
        <v>Bank Transfer</v>
      </c>
      <c r="P237" t="s">
        <v>37</v>
      </c>
      <c r="Q237">
        <v>17.23</v>
      </c>
      <c r="R237">
        <v>9</v>
      </c>
      <c r="S237" t="s">
        <v>23</v>
      </c>
    </row>
    <row r="238" spans="1:19" x14ac:dyDescent="0.3">
      <c r="A238" t="s">
        <v>581</v>
      </c>
      <c r="B238" s="1">
        <v>45148</v>
      </c>
      <c r="C238" t="s">
        <v>582</v>
      </c>
      <c r="D238" t="str">
        <f t="shared" ca="1" si="7"/>
        <v>Phone X</v>
      </c>
      <c r="E238" t="s">
        <v>141</v>
      </c>
      <c r="F238" t="s">
        <v>50</v>
      </c>
      <c r="G238">
        <v>8</v>
      </c>
      <c r="H238">
        <v>7</v>
      </c>
      <c r="I238">
        <v>1466.29</v>
      </c>
      <c r="J238">
        <v>1671.5706000000002</v>
      </c>
      <c r="K238" t="s">
        <v>66</v>
      </c>
      <c r="M238" t="s">
        <v>79</v>
      </c>
      <c r="N238" t="s">
        <v>71</v>
      </c>
      <c r="O238" t="str">
        <f t="shared" si="6"/>
        <v>Cash on Delivery</v>
      </c>
      <c r="P238" t="s">
        <v>53</v>
      </c>
      <c r="Q238">
        <v>16.57</v>
      </c>
      <c r="R238">
        <v>1.2</v>
      </c>
      <c r="S238" t="s">
        <v>23</v>
      </c>
    </row>
    <row r="239" spans="1:19" x14ac:dyDescent="0.3">
      <c r="A239" t="s">
        <v>583</v>
      </c>
      <c r="B239" s="1">
        <v>44816</v>
      </c>
      <c r="C239" t="s">
        <v>584</v>
      </c>
      <c r="D239" t="str">
        <f t="shared" ca="1" si="7"/>
        <v>Shirt Classic</v>
      </c>
      <c r="E239" t="s">
        <v>65</v>
      </c>
      <c r="F239" t="s">
        <v>82</v>
      </c>
      <c r="G239">
        <v>19</v>
      </c>
      <c r="H239">
        <v>18</v>
      </c>
      <c r="I239">
        <v>683.65</v>
      </c>
      <c r="J239">
        <v>786.19749999999988</v>
      </c>
      <c r="K239" t="s">
        <v>20</v>
      </c>
      <c r="M239" t="s">
        <v>86</v>
      </c>
      <c r="N239" t="s">
        <v>36</v>
      </c>
      <c r="O239" t="str">
        <f t="shared" si="6"/>
        <v>Credit Card</v>
      </c>
      <c r="P239" t="s">
        <v>67</v>
      </c>
      <c r="Q239">
        <v>0.11</v>
      </c>
      <c r="R239">
        <v>1.1000000000000001</v>
      </c>
      <c r="S239" t="s">
        <v>23</v>
      </c>
    </row>
    <row r="240" spans="1:19" x14ac:dyDescent="0.3">
      <c r="A240" t="s">
        <v>585</v>
      </c>
      <c r="B240" s="1">
        <v>44212</v>
      </c>
      <c r="C240" t="s">
        <v>586</v>
      </c>
      <c r="D240" t="str">
        <f t="shared" ca="1" si="7"/>
        <v>T-shirt V</v>
      </c>
      <c r="E240" t="s">
        <v>77</v>
      </c>
      <c r="F240" t="s">
        <v>82</v>
      </c>
      <c r="G240">
        <v>11</v>
      </c>
      <c r="H240">
        <v>10</v>
      </c>
      <c r="I240">
        <v>1113.26</v>
      </c>
      <c r="J240">
        <v>1191.1882000000001</v>
      </c>
      <c r="K240" t="s">
        <v>66</v>
      </c>
      <c r="M240" t="s">
        <v>21</v>
      </c>
      <c r="N240" t="s">
        <v>71</v>
      </c>
      <c r="O240" t="str">
        <f t="shared" si="6"/>
        <v>Credit Card</v>
      </c>
      <c r="P240" t="s">
        <v>67</v>
      </c>
      <c r="Q240">
        <v>10.11</v>
      </c>
      <c r="R240">
        <v>3.9</v>
      </c>
      <c r="S240" t="s">
        <v>205</v>
      </c>
    </row>
    <row r="241" spans="1:19" x14ac:dyDescent="0.3">
      <c r="A241" t="s">
        <v>587</v>
      </c>
      <c r="B241" s="1">
        <v>44105</v>
      </c>
      <c r="C241" t="s">
        <v>588</v>
      </c>
      <c r="D241" t="str">
        <f t="shared" ca="1" si="7"/>
        <v>T-shirt V</v>
      </c>
      <c r="E241" t="s">
        <v>77</v>
      </c>
      <c r="F241" t="s">
        <v>82</v>
      </c>
      <c r="G241">
        <v>9</v>
      </c>
      <c r="H241">
        <v>7</v>
      </c>
      <c r="I241">
        <v>6</v>
      </c>
      <c r="J241">
        <v>6.66</v>
      </c>
      <c r="K241" t="s">
        <v>47</v>
      </c>
      <c r="M241" t="s">
        <v>35</v>
      </c>
      <c r="N241" t="s">
        <v>71</v>
      </c>
      <c r="O241" t="str">
        <f t="shared" si="6"/>
        <v>Bank Transfer</v>
      </c>
      <c r="P241" t="s">
        <v>37</v>
      </c>
      <c r="Q241">
        <v>19.04</v>
      </c>
      <c r="R241">
        <v>2.9</v>
      </c>
      <c r="S241" t="s">
        <v>23</v>
      </c>
    </row>
    <row r="242" spans="1:19" x14ac:dyDescent="0.3">
      <c r="A242" t="s">
        <v>589</v>
      </c>
      <c r="B242" s="1">
        <v>43898</v>
      </c>
      <c r="C242" t="s">
        <v>590</v>
      </c>
      <c r="D242" t="str">
        <f t="shared" ca="1" si="7"/>
        <v>Shirt Classic</v>
      </c>
      <c r="E242" t="s">
        <v>65</v>
      </c>
      <c r="F242" t="s">
        <v>82</v>
      </c>
      <c r="G242">
        <v>1</v>
      </c>
      <c r="H242">
        <v>1</v>
      </c>
      <c r="I242">
        <v>1258.74</v>
      </c>
      <c r="J242">
        <v>1397.2014000000001</v>
      </c>
      <c r="K242" t="s">
        <v>66</v>
      </c>
      <c r="M242" t="s">
        <v>86</v>
      </c>
      <c r="N242" t="s">
        <v>22</v>
      </c>
      <c r="O242" t="str">
        <f t="shared" si="6"/>
        <v>Bank Transfer</v>
      </c>
      <c r="P242" t="s">
        <v>37</v>
      </c>
      <c r="Q242">
        <v>17.37</v>
      </c>
      <c r="R242">
        <v>2.1</v>
      </c>
      <c r="S242" t="s">
        <v>23</v>
      </c>
    </row>
    <row r="243" spans="1:19" x14ac:dyDescent="0.3">
      <c r="A243" t="s">
        <v>591</v>
      </c>
      <c r="B243" s="1">
        <v>44163</v>
      </c>
      <c r="C243" t="s">
        <v>592</v>
      </c>
      <c r="D243" t="str">
        <f t="shared" ca="1" si="7"/>
        <v>Widget A</v>
      </c>
      <c r="E243" t="s">
        <v>33</v>
      </c>
      <c r="F243" t="s">
        <v>70</v>
      </c>
      <c r="G243">
        <v>11</v>
      </c>
      <c r="H243">
        <v>10</v>
      </c>
      <c r="I243">
        <v>116.76</v>
      </c>
      <c r="J243">
        <v>128.43600000000001</v>
      </c>
      <c r="K243" t="s">
        <v>27</v>
      </c>
      <c r="M243" t="s">
        <v>21</v>
      </c>
      <c r="N243" t="s">
        <v>36</v>
      </c>
      <c r="O243" t="str">
        <f t="shared" si="6"/>
        <v>Credit Card</v>
      </c>
      <c r="P243" t="s">
        <v>67</v>
      </c>
      <c r="Q243">
        <v>33.29</v>
      </c>
      <c r="R243">
        <v>1.7</v>
      </c>
      <c r="S243" t="s">
        <v>23</v>
      </c>
    </row>
    <row r="244" spans="1:19" x14ac:dyDescent="0.3">
      <c r="A244" t="s">
        <v>593</v>
      </c>
      <c r="B244" s="1">
        <v>44292</v>
      </c>
      <c r="C244" t="s">
        <v>594</v>
      </c>
      <c r="D244" t="str">
        <f t="shared" ca="1" si="7"/>
        <v>Shirt Classic</v>
      </c>
      <c r="F244" t="s">
        <v>82</v>
      </c>
      <c r="G244">
        <v>20</v>
      </c>
      <c r="H244">
        <v>19</v>
      </c>
      <c r="I244">
        <v>648.84</v>
      </c>
      <c r="J244">
        <v>746.16599999999994</v>
      </c>
      <c r="K244" t="s">
        <v>47</v>
      </c>
      <c r="M244" t="s">
        <v>35</v>
      </c>
      <c r="N244" t="s">
        <v>36</v>
      </c>
      <c r="O244" t="str">
        <f t="shared" si="6"/>
        <v>Credit Card</v>
      </c>
      <c r="P244" t="s">
        <v>67</v>
      </c>
      <c r="Q244">
        <v>19.3</v>
      </c>
      <c r="R244">
        <v>2.6</v>
      </c>
      <c r="S244" t="s">
        <v>23</v>
      </c>
    </row>
    <row r="245" spans="1:19" x14ac:dyDescent="0.3">
      <c r="A245" t="s">
        <v>597</v>
      </c>
      <c r="B245" s="1">
        <v>44943</v>
      </c>
      <c r="C245" t="s">
        <v>598</v>
      </c>
      <c r="D245" t="str">
        <f t="shared" ca="1" si="7"/>
        <v>Widget A</v>
      </c>
      <c r="E245" t="s">
        <v>33</v>
      </c>
      <c r="F245" t="s">
        <v>70</v>
      </c>
      <c r="G245">
        <v>18</v>
      </c>
      <c r="H245">
        <v>15</v>
      </c>
      <c r="I245">
        <v>594.75</v>
      </c>
      <c r="J245">
        <v>672.06749999999988</v>
      </c>
      <c r="K245" t="s">
        <v>66</v>
      </c>
      <c r="M245" t="s">
        <v>21</v>
      </c>
      <c r="N245" t="s">
        <v>36</v>
      </c>
      <c r="O245" t="str">
        <f t="shared" si="6"/>
        <v>Bank Transfer</v>
      </c>
      <c r="P245" t="s">
        <v>37</v>
      </c>
      <c r="Q245">
        <v>17.940000000000001</v>
      </c>
      <c r="R245">
        <v>2.6</v>
      </c>
      <c r="S245" t="s">
        <v>23</v>
      </c>
    </row>
    <row r="246" spans="1:19" x14ac:dyDescent="0.3">
      <c r="A246" t="s">
        <v>599</v>
      </c>
      <c r="B246" s="1">
        <v>45623</v>
      </c>
      <c r="C246" t="s">
        <v>600</v>
      </c>
      <c r="D246" t="str">
        <f t="shared" ca="1" si="7"/>
        <v>Shirt Classic</v>
      </c>
      <c r="E246" t="s">
        <v>65</v>
      </c>
      <c r="F246" t="s">
        <v>82</v>
      </c>
      <c r="G246">
        <v>9</v>
      </c>
      <c r="H246">
        <v>9</v>
      </c>
      <c r="I246">
        <v>570.25</v>
      </c>
      <c r="J246">
        <v>650.08500000000004</v>
      </c>
      <c r="K246" t="s">
        <v>66</v>
      </c>
      <c r="M246" t="s">
        <v>86</v>
      </c>
      <c r="N246" t="s">
        <v>71</v>
      </c>
      <c r="O246" t="str">
        <f t="shared" si="6"/>
        <v>Credit Card</v>
      </c>
      <c r="P246" t="s">
        <v>67</v>
      </c>
      <c r="Q246">
        <v>36.42</v>
      </c>
      <c r="R246">
        <v>5</v>
      </c>
      <c r="S246" t="s">
        <v>23</v>
      </c>
    </row>
    <row r="247" spans="1:19" x14ac:dyDescent="0.3">
      <c r="A247" t="s">
        <v>601</v>
      </c>
      <c r="B247" s="1">
        <v>44094</v>
      </c>
      <c r="C247" t="s">
        <v>602</v>
      </c>
      <c r="D247" t="str">
        <f t="shared" ca="1" si="7"/>
        <v>Camera S</v>
      </c>
      <c r="E247" t="s">
        <v>133</v>
      </c>
      <c r="F247" t="s">
        <v>50</v>
      </c>
      <c r="G247">
        <v>2</v>
      </c>
      <c r="H247">
        <v>2</v>
      </c>
      <c r="I247">
        <v>342.74</v>
      </c>
      <c r="J247">
        <v>366.73180000000002</v>
      </c>
      <c r="K247" t="s">
        <v>51</v>
      </c>
      <c r="M247" t="s">
        <v>42</v>
      </c>
      <c r="N247" t="s">
        <v>22</v>
      </c>
      <c r="O247" t="str">
        <f t="shared" si="6"/>
        <v>PayPal</v>
      </c>
      <c r="P247" t="s">
        <v>30</v>
      </c>
      <c r="Q247">
        <v>10.08</v>
      </c>
      <c r="R247">
        <v>4</v>
      </c>
      <c r="S247" t="s">
        <v>23</v>
      </c>
    </row>
    <row r="248" spans="1:19" x14ac:dyDescent="0.3">
      <c r="A248" t="s">
        <v>603</v>
      </c>
      <c r="B248" s="1">
        <v>44642</v>
      </c>
      <c r="C248" t="s">
        <v>604</v>
      </c>
      <c r="D248" t="str">
        <f t="shared" ca="1" si="7"/>
        <v>Dining Table</v>
      </c>
      <c r="E248" t="s">
        <v>45</v>
      </c>
      <c r="F248" t="s">
        <v>46</v>
      </c>
      <c r="G248">
        <v>16</v>
      </c>
      <c r="H248">
        <v>14</v>
      </c>
      <c r="I248">
        <v>371.99</v>
      </c>
      <c r="J248">
        <v>390.58950000000004</v>
      </c>
      <c r="K248" t="s">
        <v>27</v>
      </c>
      <c r="M248" t="s">
        <v>86</v>
      </c>
      <c r="N248" t="s">
        <v>36</v>
      </c>
      <c r="O248" t="str">
        <f t="shared" si="6"/>
        <v>Bank Transfer</v>
      </c>
      <c r="P248" t="s">
        <v>37</v>
      </c>
      <c r="Q248">
        <v>32.6</v>
      </c>
      <c r="R248">
        <v>2.2999999999999998</v>
      </c>
      <c r="S248" t="s">
        <v>23</v>
      </c>
    </row>
    <row r="249" spans="1:19" x14ac:dyDescent="0.3">
      <c r="A249" t="s">
        <v>605</v>
      </c>
      <c r="B249" s="1">
        <v>43883</v>
      </c>
      <c r="C249" t="s">
        <v>606</v>
      </c>
      <c r="D249" t="str">
        <f t="shared" ca="1" si="7"/>
        <v>Camera S</v>
      </c>
      <c r="E249" t="s">
        <v>133</v>
      </c>
      <c r="F249" t="s">
        <v>50</v>
      </c>
      <c r="G249">
        <v>15</v>
      </c>
      <c r="H249">
        <v>15</v>
      </c>
      <c r="I249">
        <v>604.89</v>
      </c>
      <c r="J249">
        <v>677.47680000000003</v>
      </c>
      <c r="K249" t="s">
        <v>20</v>
      </c>
      <c r="M249" t="s">
        <v>123</v>
      </c>
      <c r="N249" t="s">
        <v>29</v>
      </c>
      <c r="O249" t="str">
        <f t="shared" si="6"/>
        <v>PayPal</v>
      </c>
      <c r="P249" t="s">
        <v>30</v>
      </c>
      <c r="Q249">
        <v>36.200000000000003</v>
      </c>
      <c r="R249">
        <v>3.1</v>
      </c>
      <c r="S249" t="s">
        <v>23</v>
      </c>
    </row>
    <row r="250" spans="1:19" x14ac:dyDescent="0.3">
      <c r="A250" t="s">
        <v>607</v>
      </c>
      <c r="B250" s="1">
        <v>43844</v>
      </c>
      <c r="C250" t="s">
        <v>608</v>
      </c>
      <c r="D250" t="str">
        <f t="shared" ca="1" si="7"/>
        <v>Headphones Z</v>
      </c>
      <c r="E250" t="s">
        <v>94</v>
      </c>
      <c r="F250" t="s">
        <v>50</v>
      </c>
      <c r="G250">
        <v>7</v>
      </c>
      <c r="H250">
        <v>6</v>
      </c>
      <c r="I250">
        <v>348.32</v>
      </c>
      <c r="J250">
        <v>379.66880000000003</v>
      </c>
      <c r="K250" t="s">
        <v>66</v>
      </c>
      <c r="M250" t="s">
        <v>35</v>
      </c>
      <c r="N250" t="s">
        <v>29</v>
      </c>
      <c r="O250" t="str">
        <f t="shared" si="6"/>
        <v>Credit Card</v>
      </c>
      <c r="P250" t="s">
        <v>67</v>
      </c>
      <c r="Q250">
        <v>40.15</v>
      </c>
      <c r="R250">
        <v>1.6</v>
      </c>
      <c r="S250" t="s">
        <v>23</v>
      </c>
    </row>
    <row r="251" spans="1:19" x14ac:dyDescent="0.3">
      <c r="A251" t="s">
        <v>609</v>
      </c>
      <c r="B251" s="1">
        <v>44972</v>
      </c>
      <c r="C251" t="s">
        <v>610</v>
      </c>
      <c r="D251" t="str">
        <f t="shared" ca="1" si="7"/>
        <v>Camera S</v>
      </c>
      <c r="E251" t="s">
        <v>133</v>
      </c>
      <c r="F251" t="s">
        <v>50</v>
      </c>
      <c r="G251">
        <v>8</v>
      </c>
      <c r="H251">
        <v>8</v>
      </c>
      <c r="I251">
        <v>1439.33</v>
      </c>
      <c r="J251">
        <v>1612.0496000000001</v>
      </c>
      <c r="K251" t="s">
        <v>47</v>
      </c>
      <c r="M251" t="s">
        <v>123</v>
      </c>
      <c r="N251" t="s">
        <v>22</v>
      </c>
      <c r="O251" t="str">
        <f t="shared" si="6"/>
        <v>PayPal</v>
      </c>
      <c r="P251" t="s">
        <v>30</v>
      </c>
      <c r="Q251">
        <v>24.06</v>
      </c>
      <c r="R251">
        <v>4.5</v>
      </c>
      <c r="S251" t="s">
        <v>23</v>
      </c>
    </row>
    <row r="252" spans="1:19" x14ac:dyDescent="0.3">
      <c r="A252" t="s">
        <v>611</v>
      </c>
      <c r="B252" s="1">
        <v>45396</v>
      </c>
      <c r="C252" t="s">
        <v>612</v>
      </c>
      <c r="D252" t="str">
        <f t="shared" ca="1" si="7"/>
        <v>T-shirt V</v>
      </c>
      <c r="E252" t="s">
        <v>77</v>
      </c>
      <c r="F252" t="s">
        <v>82</v>
      </c>
      <c r="G252">
        <v>1</v>
      </c>
      <c r="H252">
        <v>1</v>
      </c>
      <c r="I252">
        <v>33.119999999999997</v>
      </c>
      <c r="J252">
        <v>34.775999999999996</v>
      </c>
      <c r="K252" t="s">
        <v>66</v>
      </c>
      <c r="M252" t="s">
        <v>79</v>
      </c>
      <c r="N252" t="s">
        <v>22</v>
      </c>
      <c r="O252" t="str">
        <f t="shared" si="6"/>
        <v>Cash on Delivery</v>
      </c>
      <c r="P252" t="s">
        <v>53</v>
      </c>
      <c r="Q252">
        <v>37.14</v>
      </c>
      <c r="R252">
        <v>3.1</v>
      </c>
      <c r="S252" t="s">
        <v>111</v>
      </c>
    </row>
    <row r="253" spans="1:19" x14ac:dyDescent="0.3">
      <c r="A253" t="s">
        <v>613</v>
      </c>
      <c r="C253" t="s">
        <v>614</v>
      </c>
      <c r="D253" t="str">
        <f t="shared" ca="1" si="7"/>
        <v>T-shirt V</v>
      </c>
      <c r="E253" t="s">
        <v>77</v>
      </c>
      <c r="F253" t="s">
        <v>82</v>
      </c>
      <c r="G253">
        <v>14</v>
      </c>
      <c r="H253">
        <v>13</v>
      </c>
      <c r="I253">
        <v>444.89</v>
      </c>
      <c r="J253">
        <v>467.1345</v>
      </c>
      <c r="K253" t="s">
        <v>20</v>
      </c>
      <c r="M253" t="s">
        <v>35</v>
      </c>
      <c r="N253" t="s">
        <v>36</v>
      </c>
      <c r="O253" t="str">
        <f t="shared" si="6"/>
        <v>Cash on Delivery</v>
      </c>
      <c r="P253" t="s">
        <v>53</v>
      </c>
      <c r="Q253">
        <v>45.21</v>
      </c>
      <c r="R253">
        <v>3.3</v>
      </c>
      <c r="S253" t="s">
        <v>23</v>
      </c>
    </row>
    <row r="254" spans="1:19" x14ac:dyDescent="0.3">
      <c r="A254" t="s">
        <v>615</v>
      </c>
      <c r="B254" s="1">
        <v>44796</v>
      </c>
      <c r="C254" t="s">
        <v>616</v>
      </c>
      <c r="D254" t="str">
        <f t="shared" ca="1" si="7"/>
        <v>Organic Rice 5kg</v>
      </c>
      <c r="E254" t="s">
        <v>40</v>
      </c>
      <c r="F254" t="s">
        <v>57</v>
      </c>
      <c r="G254">
        <v>5</v>
      </c>
      <c r="H254">
        <v>5</v>
      </c>
      <c r="I254">
        <v>1319.39</v>
      </c>
      <c r="J254">
        <v>1464.5229000000002</v>
      </c>
      <c r="K254" t="s">
        <v>27</v>
      </c>
      <c r="M254" t="s">
        <v>79</v>
      </c>
      <c r="N254" t="s">
        <v>71</v>
      </c>
      <c r="O254" t="str">
        <f t="shared" si="6"/>
        <v>Bank Transfer</v>
      </c>
      <c r="P254" t="s">
        <v>37</v>
      </c>
      <c r="Q254">
        <v>9999</v>
      </c>
      <c r="R254">
        <v>3.5</v>
      </c>
      <c r="S254" t="s">
        <v>23</v>
      </c>
    </row>
    <row r="255" spans="1:19" x14ac:dyDescent="0.3">
      <c r="A255" t="s">
        <v>618</v>
      </c>
      <c r="B255" s="1">
        <v>45150</v>
      </c>
      <c r="C255" t="s">
        <v>619</v>
      </c>
      <c r="D255" t="str">
        <f t="shared" ca="1" si="7"/>
        <v>Phone X</v>
      </c>
      <c r="E255" t="s">
        <v>141</v>
      </c>
      <c r="F255" t="s">
        <v>50</v>
      </c>
      <c r="G255">
        <v>12</v>
      </c>
      <c r="H255">
        <v>11</v>
      </c>
      <c r="I255">
        <v>243.57</v>
      </c>
      <c r="J255">
        <v>255.74850000000001</v>
      </c>
      <c r="K255" t="s">
        <v>47</v>
      </c>
      <c r="M255" t="s">
        <v>123</v>
      </c>
      <c r="N255" t="s">
        <v>71</v>
      </c>
      <c r="O255" t="str">
        <f t="shared" si="6"/>
        <v>Cash on Delivery</v>
      </c>
      <c r="P255" t="s">
        <v>53</v>
      </c>
      <c r="Q255">
        <v>5.65</v>
      </c>
      <c r="R255">
        <v>1.3</v>
      </c>
      <c r="S255" t="s">
        <v>23</v>
      </c>
    </row>
    <row r="256" spans="1:19" x14ac:dyDescent="0.3">
      <c r="A256" t="s">
        <v>620</v>
      </c>
      <c r="B256" s="1">
        <v>45569</v>
      </c>
      <c r="C256" t="s">
        <v>621</v>
      </c>
      <c r="D256" t="str">
        <f t="shared" ca="1" si="7"/>
        <v>Headphones Z</v>
      </c>
      <c r="E256" t="s">
        <v>94</v>
      </c>
      <c r="F256" t="s">
        <v>50</v>
      </c>
      <c r="G256">
        <v>4</v>
      </c>
      <c r="H256">
        <v>3</v>
      </c>
      <c r="I256">
        <v>393.9</v>
      </c>
      <c r="J256">
        <v>417.53399999999999</v>
      </c>
      <c r="K256" t="s">
        <v>20</v>
      </c>
      <c r="M256" t="s">
        <v>35</v>
      </c>
      <c r="N256" t="s">
        <v>36</v>
      </c>
      <c r="O256" t="str">
        <f t="shared" si="6"/>
        <v>Bank Transfer</v>
      </c>
      <c r="P256" t="s">
        <v>37</v>
      </c>
      <c r="Q256">
        <v>13.54</v>
      </c>
      <c r="R256">
        <v>5</v>
      </c>
      <c r="S256" t="s">
        <v>23</v>
      </c>
    </row>
    <row r="257" spans="1:19" x14ac:dyDescent="0.3">
      <c r="A257" t="s">
        <v>622</v>
      </c>
      <c r="B257" s="1">
        <v>45552</v>
      </c>
      <c r="C257" t="s">
        <v>623</v>
      </c>
      <c r="D257" t="str">
        <f t="shared" ca="1" si="7"/>
        <v>Camera S</v>
      </c>
      <c r="E257" t="s">
        <v>133</v>
      </c>
      <c r="F257" t="s">
        <v>50</v>
      </c>
      <c r="G257">
        <v>16</v>
      </c>
      <c r="H257">
        <v>14</v>
      </c>
      <c r="I257">
        <v>139.19999999999999</v>
      </c>
      <c r="J257">
        <v>146.16</v>
      </c>
      <c r="K257" t="s">
        <v>47</v>
      </c>
      <c r="M257" t="s">
        <v>123</v>
      </c>
      <c r="N257" t="s">
        <v>22</v>
      </c>
      <c r="O257" t="str">
        <f t="shared" si="6"/>
        <v>PayPal</v>
      </c>
      <c r="P257" t="s">
        <v>30</v>
      </c>
      <c r="Q257">
        <v>25.4</v>
      </c>
      <c r="R257">
        <v>1.8</v>
      </c>
      <c r="S257" t="s">
        <v>23</v>
      </c>
    </row>
    <row r="258" spans="1:19" x14ac:dyDescent="0.3">
      <c r="A258" t="s">
        <v>624</v>
      </c>
      <c r="B258" s="1">
        <v>45111</v>
      </c>
      <c r="C258" t="s">
        <v>625</v>
      </c>
      <c r="D258" t="str">
        <f t="shared" ca="1" si="7"/>
        <v xml:space="preserve">Cereal Pack </v>
      </c>
      <c r="E258" t="s">
        <v>10805</v>
      </c>
      <c r="F258" t="s">
        <v>57</v>
      </c>
      <c r="G258">
        <v>4</v>
      </c>
      <c r="H258">
        <v>4</v>
      </c>
      <c r="I258">
        <v>465.81</v>
      </c>
      <c r="J258">
        <v>498.41670000000005</v>
      </c>
      <c r="K258" t="s">
        <v>51</v>
      </c>
      <c r="M258" t="s">
        <v>86</v>
      </c>
      <c r="N258" t="s">
        <v>22</v>
      </c>
      <c r="O258" t="str">
        <f t="shared" si="6"/>
        <v>Debit Card</v>
      </c>
      <c r="P258" t="s">
        <v>89</v>
      </c>
      <c r="Q258">
        <v>5.97</v>
      </c>
      <c r="R258">
        <v>1.8</v>
      </c>
      <c r="S258" t="s">
        <v>111</v>
      </c>
    </row>
    <row r="259" spans="1:19" x14ac:dyDescent="0.3">
      <c r="A259" t="s">
        <v>627</v>
      </c>
      <c r="B259" s="1">
        <v>44553</v>
      </c>
      <c r="C259" t="s">
        <v>628</v>
      </c>
      <c r="D259" t="str">
        <f t="shared" ca="1" si="7"/>
        <v>Olive Oil 1L</v>
      </c>
      <c r="E259" t="s">
        <v>56</v>
      </c>
      <c r="F259" t="s">
        <v>57</v>
      </c>
      <c r="G259">
        <v>20</v>
      </c>
      <c r="H259">
        <v>16</v>
      </c>
      <c r="I259">
        <v>890.93</v>
      </c>
      <c r="J259">
        <v>953.29510000000005</v>
      </c>
      <c r="K259" t="s">
        <v>20</v>
      </c>
      <c r="M259" t="s">
        <v>79</v>
      </c>
      <c r="N259" t="s">
        <v>29</v>
      </c>
      <c r="O259" t="str">
        <f t="shared" ref="O259:O322" si="8">IF(P259&lt;&gt;"",P259,INDEX($N:$N,MATCH(Q259,$O:$O,0)))</f>
        <v>Bank Transfer</v>
      </c>
      <c r="P259" t="s">
        <v>37</v>
      </c>
      <c r="Q259">
        <v>17.350000000000001</v>
      </c>
      <c r="R259">
        <v>3.4</v>
      </c>
      <c r="S259" t="s">
        <v>74</v>
      </c>
    </row>
    <row r="260" spans="1:19" x14ac:dyDescent="0.3">
      <c r="A260" t="s">
        <v>629</v>
      </c>
      <c r="B260" s="1">
        <v>44724</v>
      </c>
      <c r="C260" t="s">
        <v>630</v>
      </c>
      <c r="D260" t="str">
        <f t="shared" ref="D260:D323" ca="1" si="9">IF(E260&lt;&gt;"",E260,IF(F260="Apparel",CHOOSE(RANDBETWEEN(1,4),"Jeans Regular","Shirt Classic","Sneakers Run","T-shirt V"),IF(F260="Electronics",CHOOSE(RANDBETWEEN(1,4),"Camera S","Headphones Z","Laptop Pro","Phone X"),IF(F260="Gadgets",CHOOSE(RANDBETWEEN(1,2),"Widget A","Widget B"),IF(F260="Groceries",CHOOSE(RANDBETWEEN(1,3),"Cereal Pack","Olive Oil 1L","Organic Rice"),IF(F260="Home Goods",CHOOSE(RANDBETWEEN(1,2),"Dining Table","Sofa 3-Seater"),"Unknown"))))))</f>
        <v>Sneakers Run</v>
      </c>
      <c r="E260" t="s">
        <v>85</v>
      </c>
      <c r="F260" t="s">
        <v>82</v>
      </c>
      <c r="G260">
        <v>2</v>
      </c>
      <c r="H260">
        <v>2</v>
      </c>
      <c r="I260">
        <v>1096.8800000000001</v>
      </c>
      <c r="J260">
        <v>1162.6928000000003</v>
      </c>
      <c r="K260" t="s">
        <v>66</v>
      </c>
      <c r="M260" t="s">
        <v>35</v>
      </c>
      <c r="N260" t="s">
        <v>36</v>
      </c>
      <c r="O260" t="str">
        <f t="shared" si="8"/>
        <v>Bank Transfer</v>
      </c>
      <c r="P260" t="s">
        <v>37</v>
      </c>
      <c r="Q260">
        <v>28.95</v>
      </c>
      <c r="R260">
        <v>4.9000000000000004</v>
      </c>
      <c r="S260" t="s">
        <v>23</v>
      </c>
    </row>
    <row r="261" spans="1:19" x14ac:dyDescent="0.3">
      <c r="A261" t="s">
        <v>631</v>
      </c>
      <c r="B261" s="1">
        <v>44208</v>
      </c>
      <c r="C261" t="s">
        <v>632</v>
      </c>
      <c r="D261" t="str">
        <f t="shared" ca="1" si="9"/>
        <v>Sneakers Run</v>
      </c>
      <c r="E261" t="s">
        <v>85</v>
      </c>
      <c r="F261" t="s">
        <v>82</v>
      </c>
      <c r="G261">
        <v>11</v>
      </c>
      <c r="H261">
        <v>9</v>
      </c>
      <c r="I261">
        <v>982.71</v>
      </c>
      <c r="J261">
        <v>1080.9810000000002</v>
      </c>
      <c r="K261" t="s">
        <v>20</v>
      </c>
      <c r="M261" t="s">
        <v>86</v>
      </c>
      <c r="N261" t="s">
        <v>29</v>
      </c>
      <c r="O261" t="str">
        <f t="shared" si="8"/>
        <v>Cash on Delivery</v>
      </c>
      <c r="P261" t="s">
        <v>53</v>
      </c>
      <c r="Q261">
        <v>18.54</v>
      </c>
      <c r="R261">
        <v>4</v>
      </c>
      <c r="S261" t="s">
        <v>23</v>
      </c>
    </row>
    <row r="262" spans="1:19" x14ac:dyDescent="0.3">
      <c r="A262" t="s">
        <v>633</v>
      </c>
      <c r="B262" s="1">
        <v>45589</v>
      </c>
      <c r="C262" t="s">
        <v>634</v>
      </c>
      <c r="D262" t="str">
        <f t="shared" ca="1" si="9"/>
        <v xml:space="preserve">Cereal Pack </v>
      </c>
      <c r="E262" t="s">
        <v>10805</v>
      </c>
      <c r="F262" t="s">
        <v>57</v>
      </c>
      <c r="G262">
        <v>12</v>
      </c>
      <c r="H262">
        <v>11</v>
      </c>
      <c r="I262">
        <v>160.24</v>
      </c>
      <c r="J262">
        <v>184.27599999999998</v>
      </c>
      <c r="K262" t="s">
        <v>47</v>
      </c>
      <c r="M262" t="s">
        <v>28</v>
      </c>
      <c r="N262" t="s">
        <v>29</v>
      </c>
      <c r="O262" t="str">
        <f t="shared" si="8"/>
        <v>Credit Card</v>
      </c>
      <c r="P262" t="s">
        <v>67</v>
      </c>
      <c r="Q262">
        <v>5.37</v>
      </c>
      <c r="R262">
        <v>2.4</v>
      </c>
      <c r="S262" t="s">
        <v>23</v>
      </c>
    </row>
    <row r="263" spans="1:19" x14ac:dyDescent="0.3">
      <c r="A263" t="s">
        <v>636</v>
      </c>
      <c r="B263" s="1">
        <v>44830</v>
      </c>
      <c r="C263" t="s">
        <v>637</v>
      </c>
      <c r="D263" t="str">
        <f t="shared" ca="1" si="9"/>
        <v>Widget A</v>
      </c>
      <c r="E263" t="s">
        <v>33</v>
      </c>
      <c r="F263" t="s">
        <v>70</v>
      </c>
      <c r="G263">
        <v>12</v>
      </c>
      <c r="H263">
        <v>10</v>
      </c>
      <c r="I263">
        <v>1306.04</v>
      </c>
      <c r="J263">
        <v>1384.4023999999999</v>
      </c>
      <c r="K263" t="s">
        <v>51</v>
      </c>
      <c r="M263" t="s">
        <v>86</v>
      </c>
      <c r="N263" t="s">
        <v>36</v>
      </c>
      <c r="O263" t="str">
        <f t="shared" si="8"/>
        <v>Credit Card</v>
      </c>
      <c r="P263" t="s">
        <v>67</v>
      </c>
      <c r="Q263">
        <v>12.7</v>
      </c>
      <c r="R263">
        <v>2.5</v>
      </c>
      <c r="S263" t="s">
        <v>23</v>
      </c>
    </row>
    <row r="264" spans="1:19" x14ac:dyDescent="0.3">
      <c r="A264" t="s">
        <v>638</v>
      </c>
      <c r="B264" s="1">
        <v>44604</v>
      </c>
      <c r="C264" t="s">
        <v>639</v>
      </c>
      <c r="D264" t="str">
        <f t="shared" ca="1" si="9"/>
        <v>Laptop Pro</v>
      </c>
      <c r="E264" t="s">
        <v>116</v>
      </c>
      <c r="F264" t="s">
        <v>50</v>
      </c>
      <c r="G264">
        <v>19</v>
      </c>
      <c r="H264">
        <v>16</v>
      </c>
      <c r="I264">
        <v>417.83</v>
      </c>
      <c r="J264">
        <v>447.07810000000001</v>
      </c>
      <c r="K264" t="s">
        <v>51</v>
      </c>
      <c r="M264" t="s">
        <v>42</v>
      </c>
      <c r="N264" t="s">
        <v>22</v>
      </c>
      <c r="O264" t="str">
        <f t="shared" si="8"/>
        <v>Bank Transfer</v>
      </c>
      <c r="P264" t="s">
        <v>37</v>
      </c>
      <c r="Q264">
        <v>26.74</v>
      </c>
      <c r="R264">
        <v>2.9</v>
      </c>
      <c r="S264" t="s">
        <v>23</v>
      </c>
    </row>
    <row r="265" spans="1:19" x14ac:dyDescent="0.3">
      <c r="A265" t="s">
        <v>640</v>
      </c>
      <c r="B265" s="1">
        <v>44827</v>
      </c>
      <c r="C265" t="s">
        <v>641</v>
      </c>
      <c r="D265" t="str">
        <f t="shared" ca="1" si="9"/>
        <v>Widget B</v>
      </c>
      <c r="E265" t="s">
        <v>61</v>
      </c>
      <c r="F265" t="s">
        <v>70</v>
      </c>
      <c r="G265">
        <v>19</v>
      </c>
      <c r="H265">
        <v>16</v>
      </c>
      <c r="I265">
        <v>290.73</v>
      </c>
      <c r="J265">
        <v>316.89570000000003</v>
      </c>
      <c r="K265" t="s">
        <v>20</v>
      </c>
      <c r="M265" t="s">
        <v>79</v>
      </c>
      <c r="N265" t="s">
        <v>22</v>
      </c>
      <c r="O265" t="str">
        <f t="shared" si="8"/>
        <v>Bank Transfer</v>
      </c>
      <c r="P265" t="s">
        <v>37</v>
      </c>
      <c r="Q265">
        <v>24.96</v>
      </c>
      <c r="R265">
        <v>2</v>
      </c>
      <c r="S265" t="s">
        <v>23</v>
      </c>
    </row>
    <row r="266" spans="1:19" x14ac:dyDescent="0.3">
      <c r="A266" t="s">
        <v>642</v>
      </c>
      <c r="B266" s="1">
        <v>44076</v>
      </c>
      <c r="C266" t="s">
        <v>643</v>
      </c>
      <c r="D266" t="str">
        <f t="shared" ca="1" si="9"/>
        <v>Dining Table</v>
      </c>
      <c r="E266" t="s">
        <v>45</v>
      </c>
      <c r="F266" t="s">
        <v>46</v>
      </c>
      <c r="G266">
        <v>9</v>
      </c>
      <c r="H266">
        <v>9</v>
      </c>
      <c r="I266">
        <v>20</v>
      </c>
      <c r="J266">
        <v>21.6</v>
      </c>
      <c r="K266" t="s">
        <v>47</v>
      </c>
      <c r="M266" t="s">
        <v>21</v>
      </c>
      <c r="N266" t="s">
        <v>29</v>
      </c>
      <c r="O266" t="str">
        <f t="shared" si="8"/>
        <v>Bank Transfer</v>
      </c>
      <c r="P266" t="s">
        <v>37</v>
      </c>
      <c r="Q266">
        <v>25.69</v>
      </c>
      <c r="R266">
        <v>3</v>
      </c>
    </row>
    <row r="267" spans="1:19" x14ac:dyDescent="0.3">
      <c r="A267" t="s">
        <v>644</v>
      </c>
      <c r="B267" s="1">
        <v>45039</v>
      </c>
      <c r="C267" t="s">
        <v>645</v>
      </c>
      <c r="D267" t="str">
        <f t="shared" ca="1" si="9"/>
        <v>Sneakers Run</v>
      </c>
      <c r="E267" t="s">
        <v>85</v>
      </c>
      <c r="F267" t="s">
        <v>82</v>
      </c>
      <c r="G267">
        <v>1</v>
      </c>
      <c r="H267">
        <v>1</v>
      </c>
      <c r="I267">
        <v>288.83</v>
      </c>
      <c r="J267">
        <v>303.2715</v>
      </c>
      <c r="K267" t="s">
        <v>47</v>
      </c>
      <c r="M267" t="s">
        <v>21</v>
      </c>
      <c r="N267" t="s">
        <v>71</v>
      </c>
      <c r="O267" t="str">
        <f t="shared" si="8"/>
        <v>Debit Card</v>
      </c>
      <c r="P267" t="s">
        <v>89</v>
      </c>
      <c r="Q267">
        <v>48.2</v>
      </c>
      <c r="R267">
        <v>1.8</v>
      </c>
      <c r="S267" t="s">
        <v>23</v>
      </c>
    </row>
    <row r="268" spans="1:19" x14ac:dyDescent="0.3">
      <c r="A268" t="s">
        <v>646</v>
      </c>
      <c r="B268" s="1">
        <v>44448</v>
      </c>
      <c r="C268" t="s">
        <v>647</v>
      </c>
      <c r="D268" t="str">
        <f t="shared" ca="1" si="9"/>
        <v>Dining Table</v>
      </c>
      <c r="E268" t="s">
        <v>45</v>
      </c>
      <c r="F268" t="s">
        <v>46</v>
      </c>
      <c r="G268">
        <v>19</v>
      </c>
      <c r="H268">
        <v>16</v>
      </c>
      <c r="I268">
        <v>287.77999999999997</v>
      </c>
      <c r="J268">
        <v>305.04679999999996</v>
      </c>
      <c r="K268" t="s">
        <v>27</v>
      </c>
      <c r="M268" t="s">
        <v>21</v>
      </c>
      <c r="N268" t="s">
        <v>22</v>
      </c>
      <c r="O268" t="str">
        <f t="shared" si="8"/>
        <v>Bank Transfer</v>
      </c>
      <c r="P268" t="s">
        <v>37</v>
      </c>
      <c r="Q268">
        <v>21.98</v>
      </c>
      <c r="R268">
        <v>2.4</v>
      </c>
      <c r="S268" t="s">
        <v>23</v>
      </c>
    </row>
    <row r="269" spans="1:19" x14ac:dyDescent="0.3">
      <c r="A269" t="s">
        <v>648</v>
      </c>
      <c r="B269" s="1">
        <v>45289</v>
      </c>
      <c r="C269" t="s">
        <v>649</v>
      </c>
      <c r="D269" t="str">
        <f t="shared" ca="1" si="9"/>
        <v>Headphones Z</v>
      </c>
      <c r="E269" t="s">
        <v>94</v>
      </c>
      <c r="F269" t="s">
        <v>50</v>
      </c>
      <c r="G269">
        <v>20</v>
      </c>
      <c r="H269">
        <v>18</v>
      </c>
      <c r="I269">
        <v>605.33000000000004</v>
      </c>
      <c r="J269">
        <v>671.91630000000009</v>
      </c>
      <c r="K269" t="s">
        <v>27</v>
      </c>
      <c r="M269" t="s">
        <v>123</v>
      </c>
      <c r="N269" t="s">
        <v>29</v>
      </c>
      <c r="O269" t="str">
        <f t="shared" si="8"/>
        <v>Cash on Delivery</v>
      </c>
      <c r="P269" t="s">
        <v>53</v>
      </c>
      <c r="Q269">
        <v>38.85</v>
      </c>
      <c r="R269">
        <v>1</v>
      </c>
      <c r="S269" t="s">
        <v>23</v>
      </c>
    </row>
    <row r="270" spans="1:19" x14ac:dyDescent="0.3">
      <c r="A270" t="s">
        <v>650</v>
      </c>
      <c r="B270" s="1">
        <v>44398</v>
      </c>
      <c r="C270" t="s">
        <v>651</v>
      </c>
      <c r="D270" t="str">
        <f t="shared" ca="1" si="9"/>
        <v>Headphones Z</v>
      </c>
      <c r="E270" t="s">
        <v>94</v>
      </c>
      <c r="F270" t="s">
        <v>50</v>
      </c>
      <c r="G270">
        <v>6</v>
      </c>
      <c r="H270">
        <v>5</v>
      </c>
      <c r="I270">
        <v>682.15</v>
      </c>
      <c r="J270">
        <v>757.18650000000002</v>
      </c>
      <c r="K270" t="s">
        <v>20</v>
      </c>
      <c r="M270" t="s">
        <v>21</v>
      </c>
      <c r="N270" t="s">
        <v>71</v>
      </c>
      <c r="O270" t="str">
        <f t="shared" si="8"/>
        <v>PayPal</v>
      </c>
      <c r="P270" t="s">
        <v>30</v>
      </c>
      <c r="Q270">
        <v>8.5299999999999994</v>
      </c>
      <c r="R270">
        <v>4.4000000000000004</v>
      </c>
      <c r="S270" t="s">
        <v>23</v>
      </c>
    </row>
    <row r="271" spans="1:19" x14ac:dyDescent="0.3">
      <c r="A271" t="s">
        <v>652</v>
      </c>
      <c r="B271" s="1">
        <v>45293</v>
      </c>
      <c r="C271" t="s">
        <v>653</v>
      </c>
      <c r="D271" t="str">
        <f t="shared" ca="1" si="9"/>
        <v>Widget A</v>
      </c>
      <c r="E271" t="s">
        <v>33</v>
      </c>
      <c r="F271" t="s">
        <v>70</v>
      </c>
      <c r="G271">
        <v>6</v>
      </c>
      <c r="H271">
        <v>5</v>
      </c>
      <c r="I271">
        <v>1293.98</v>
      </c>
      <c r="J271">
        <v>1423.3780000000002</v>
      </c>
      <c r="K271" t="s">
        <v>66</v>
      </c>
      <c r="M271" t="s">
        <v>123</v>
      </c>
      <c r="N271" t="s">
        <v>22</v>
      </c>
      <c r="O271" t="str">
        <f t="shared" si="8"/>
        <v>PayPal</v>
      </c>
      <c r="P271" t="s">
        <v>30</v>
      </c>
      <c r="Q271">
        <v>35.44</v>
      </c>
      <c r="R271">
        <v>3.1</v>
      </c>
      <c r="S271" t="s">
        <v>23</v>
      </c>
    </row>
    <row r="272" spans="1:19" x14ac:dyDescent="0.3">
      <c r="A272" t="s">
        <v>654</v>
      </c>
      <c r="B272" s="1">
        <v>45164</v>
      </c>
      <c r="C272" t="s">
        <v>655</v>
      </c>
      <c r="D272" t="str">
        <f t="shared" ca="1" si="9"/>
        <v>Cereal Pack</v>
      </c>
      <c r="E272" t="s">
        <v>100</v>
      </c>
      <c r="F272" t="s">
        <v>57</v>
      </c>
      <c r="G272">
        <v>4</v>
      </c>
      <c r="H272">
        <v>4</v>
      </c>
      <c r="I272">
        <v>1073.8699999999999</v>
      </c>
      <c r="J272">
        <v>1138.3021999999999</v>
      </c>
      <c r="K272" t="s">
        <v>27</v>
      </c>
      <c r="M272" t="s">
        <v>123</v>
      </c>
      <c r="N272" t="s">
        <v>29</v>
      </c>
      <c r="O272" t="str">
        <f t="shared" si="8"/>
        <v>Credit Card</v>
      </c>
      <c r="P272" t="s">
        <v>67</v>
      </c>
      <c r="Q272">
        <v>21.87</v>
      </c>
      <c r="R272">
        <v>3.4</v>
      </c>
      <c r="S272" t="s">
        <v>23</v>
      </c>
    </row>
    <row r="273" spans="1:19" x14ac:dyDescent="0.3">
      <c r="A273" t="s">
        <v>656</v>
      </c>
      <c r="B273" s="1">
        <v>44170</v>
      </c>
      <c r="C273" t="s">
        <v>657</v>
      </c>
      <c r="D273" t="str">
        <f t="shared" ca="1" si="9"/>
        <v>Headphones Z</v>
      </c>
      <c r="E273" t="s">
        <v>94</v>
      </c>
      <c r="F273" t="s">
        <v>50</v>
      </c>
      <c r="G273">
        <v>5</v>
      </c>
      <c r="H273">
        <v>4</v>
      </c>
      <c r="I273">
        <v>596.80999999999995</v>
      </c>
      <c r="J273">
        <v>632.61860000000001</v>
      </c>
      <c r="K273" t="s">
        <v>66</v>
      </c>
      <c r="M273" t="s">
        <v>79</v>
      </c>
      <c r="N273" t="s">
        <v>659</v>
      </c>
      <c r="O273" t="str">
        <f t="shared" si="8"/>
        <v>PayPal</v>
      </c>
      <c r="P273" t="s">
        <v>30</v>
      </c>
      <c r="Q273">
        <v>27.08</v>
      </c>
      <c r="R273">
        <v>2.7</v>
      </c>
      <c r="S273" t="s">
        <v>23</v>
      </c>
    </row>
    <row r="274" spans="1:19" x14ac:dyDescent="0.3">
      <c r="A274" t="s">
        <v>660</v>
      </c>
      <c r="B274" s="1">
        <v>44542</v>
      </c>
      <c r="C274" t="s">
        <v>661</v>
      </c>
      <c r="D274" t="str">
        <f t="shared" ca="1" si="9"/>
        <v>Phone X</v>
      </c>
      <c r="E274" t="s">
        <v>141</v>
      </c>
      <c r="F274" t="s">
        <v>50</v>
      </c>
      <c r="G274">
        <v>1</v>
      </c>
      <c r="H274">
        <v>1</v>
      </c>
      <c r="I274">
        <v>512.42999999999995</v>
      </c>
      <c r="J274">
        <v>589.29449999999986</v>
      </c>
      <c r="K274" t="s">
        <v>51</v>
      </c>
      <c r="M274" t="s">
        <v>35</v>
      </c>
      <c r="N274" t="s">
        <v>29</v>
      </c>
      <c r="O274" t="str">
        <f t="shared" si="8"/>
        <v>Credit Card</v>
      </c>
      <c r="P274" t="s">
        <v>67</v>
      </c>
      <c r="Q274">
        <v>20.75</v>
      </c>
      <c r="R274">
        <v>1.8</v>
      </c>
      <c r="S274" t="s">
        <v>74</v>
      </c>
    </row>
    <row r="275" spans="1:19" x14ac:dyDescent="0.3">
      <c r="A275" t="s">
        <v>662</v>
      </c>
      <c r="B275" s="1">
        <v>45511</v>
      </c>
      <c r="C275" t="s">
        <v>663</v>
      </c>
      <c r="D275" t="str">
        <f t="shared" ca="1" si="9"/>
        <v>Camera S</v>
      </c>
      <c r="E275" t="s">
        <v>133</v>
      </c>
      <c r="F275" t="s">
        <v>50</v>
      </c>
      <c r="G275">
        <v>19</v>
      </c>
      <c r="H275">
        <v>15</v>
      </c>
      <c r="I275">
        <v>1402.37</v>
      </c>
      <c r="J275">
        <v>1542.607</v>
      </c>
      <c r="M275" t="s">
        <v>79</v>
      </c>
      <c r="N275" t="s">
        <v>29</v>
      </c>
      <c r="O275" t="str">
        <f t="shared" si="8"/>
        <v>Credit Card</v>
      </c>
      <c r="P275" t="s">
        <v>67</v>
      </c>
      <c r="R275">
        <v>3.6</v>
      </c>
      <c r="S275" t="s">
        <v>23</v>
      </c>
    </row>
    <row r="276" spans="1:19" x14ac:dyDescent="0.3">
      <c r="A276" t="s">
        <v>664</v>
      </c>
      <c r="B276" s="1">
        <v>44244</v>
      </c>
      <c r="C276" t="s">
        <v>665</v>
      </c>
      <c r="D276" t="str">
        <f t="shared" ca="1" si="9"/>
        <v>T-shirt V</v>
      </c>
      <c r="E276" t="s">
        <v>77</v>
      </c>
      <c r="F276" t="s">
        <v>82</v>
      </c>
      <c r="G276">
        <v>8</v>
      </c>
      <c r="H276">
        <v>7</v>
      </c>
      <c r="I276">
        <v>902.29</v>
      </c>
      <c r="J276">
        <v>992.51900000000001</v>
      </c>
      <c r="K276" t="s">
        <v>51</v>
      </c>
      <c r="M276" t="s">
        <v>28</v>
      </c>
      <c r="N276" t="s">
        <v>29</v>
      </c>
      <c r="O276" t="str">
        <f t="shared" si="8"/>
        <v>Credit Card</v>
      </c>
      <c r="P276" t="s">
        <v>67</v>
      </c>
      <c r="Q276">
        <v>48.75</v>
      </c>
      <c r="R276">
        <v>2.1</v>
      </c>
      <c r="S276" t="s">
        <v>23</v>
      </c>
    </row>
    <row r="277" spans="1:19" x14ac:dyDescent="0.3">
      <c r="A277" t="s">
        <v>667</v>
      </c>
      <c r="B277" s="1">
        <v>45345</v>
      </c>
      <c r="C277" t="s">
        <v>668</v>
      </c>
      <c r="D277" t="str">
        <f t="shared" ca="1" si="9"/>
        <v>Camera S</v>
      </c>
      <c r="E277" t="s">
        <v>133</v>
      </c>
      <c r="F277" t="s">
        <v>50</v>
      </c>
      <c r="G277">
        <v>12</v>
      </c>
      <c r="H277">
        <v>12</v>
      </c>
      <c r="I277">
        <v>325.35000000000002</v>
      </c>
      <c r="J277">
        <v>364.39200000000005</v>
      </c>
      <c r="K277" t="s">
        <v>51</v>
      </c>
      <c r="M277" t="s">
        <v>21</v>
      </c>
      <c r="N277" t="s">
        <v>36</v>
      </c>
      <c r="O277" t="str">
        <f t="shared" si="8"/>
        <v>Debit Card</v>
      </c>
      <c r="P277" t="s">
        <v>89</v>
      </c>
      <c r="Q277">
        <v>27.28</v>
      </c>
      <c r="R277">
        <v>4.7</v>
      </c>
      <c r="S277" t="s">
        <v>23</v>
      </c>
    </row>
    <row r="278" spans="1:19" x14ac:dyDescent="0.3">
      <c r="A278" t="s">
        <v>669</v>
      </c>
      <c r="B278" s="1">
        <v>45175</v>
      </c>
      <c r="C278" t="s">
        <v>670</v>
      </c>
      <c r="D278" t="str">
        <f t="shared" ca="1" si="9"/>
        <v>Olive Oil 1L</v>
      </c>
      <c r="E278" t="s">
        <v>56</v>
      </c>
      <c r="F278" t="s">
        <v>57</v>
      </c>
      <c r="G278">
        <v>14</v>
      </c>
      <c r="H278">
        <v>11</v>
      </c>
      <c r="I278">
        <v>1132.33</v>
      </c>
      <c r="J278">
        <v>1268.2096000000001</v>
      </c>
      <c r="K278" t="s">
        <v>27</v>
      </c>
      <c r="M278" t="s">
        <v>42</v>
      </c>
      <c r="N278" t="s">
        <v>29</v>
      </c>
      <c r="O278" t="str">
        <f t="shared" si="8"/>
        <v>PayPak</v>
      </c>
      <c r="P278" t="s">
        <v>671</v>
      </c>
      <c r="Q278">
        <v>0.09</v>
      </c>
      <c r="R278">
        <v>1.8</v>
      </c>
      <c r="S278" t="s">
        <v>23</v>
      </c>
    </row>
    <row r="279" spans="1:19" x14ac:dyDescent="0.3">
      <c r="A279" t="s">
        <v>672</v>
      </c>
      <c r="B279" s="1">
        <v>44914</v>
      </c>
      <c r="C279" t="s">
        <v>673</v>
      </c>
      <c r="D279" t="str">
        <f t="shared" ca="1" si="9"/>
        <v>Phone X</v>
      </c>
      <c r="E279" t="s">
        <v>141</v>
      </c>
      <c r="F279" t="s">
        <v>50</v>
      </c>
      <c r="G279">
        <v>8</v>
      </c>
      <c r="H279">
        <v>7</v>
      </c>
      <c r="I279">
        <v>1101.02</v>
      </c>
      <c r="J279">
        <v>1244.1525999999999</v>
      </c>
      <c r="K279" t="s">
        <v>51</v>
      </c>
      <c r="N279" t="s">
        <v>22</v>
      </c>
      <c r="O279" t="str">
        <f t="shared" si="8"/>
        <v>Debit Card</v>
      </c>
      <c r="P279" t="s">
        <v>89</v>
      </c>
      <c r="Q279">
        <v>4.03</v>
      </c>
      <c r="R279">
        <v>2</v>
      </c>
      <c r="S279" t="s">
        <v>205</v>
      </c>
    </row>
    <row r="280" spans="1:19" x14ac:dyDescent="0.3">
      <c r="A280" t="s">
        <v>674</v>
      </c>
      <c r="B280" s="1">
        <v>44230</v>
      </c>
      <c r="C280" t="s">
        <v>675</v>
      </c>
      <c r="D280" t="str">
        <f t="shared" ca="1" si="9"/>
        <v>Widget A</v>
      </c>
      <c r="E280" t="s">
        <v>33</v>
      </c>
      <c r="F280" t="s">
        <v>70</v>
      </c>
      <c r="G280">
        <v>1</v>
      </c>
      <c r="H280">
        <v>1</v>
      </c>
      <c r="I280">
        <v>1155.7</v>
      </c>
      <c r="J280">
        <v>1294.3840000000002</v>
      </c>
      <c r="K280" t="s">
        <v>51</v>
      </c>
      <c r="M280" t="s">
        <v>42</v>
      </c>
      <c r="N280" t="s">
        <v>22</v>
      </c>
      <c r="O280" t="str">
        <f t="shared" si="8"/>
        <v>Credit Card</v>
      </c>
      <c r="P280" t="s">
        <v>67</v>
      </c>
      <c r="Q280">
        <v>8.74</v>
      </c>
      <c r="R280">
        <v>4.2</v>
      </c>
      <c r="S280" t="s">
        <v>23</v>
      </c>
    </row>
    <row r="281" spans="1:19" x14ac:dyDescent="0.3">
      <c r="A281" t="s">
        <v>676</v>
      </c>
      <c r="B281" s="1">
        <v>44293</v>
      </c>
      <c r="C281" t="s">
        <v>677</v>
      </c>
      <c r="D281" t="str">
        <f t="shared" ca="1" si="9"/>
        <v>Sneakers Run</v>
      </c>
      <c r="E281" t="s">
        <v>85</v>
      </c>
      <c r="F281" t="s">
        <v>82</v>
      </c>
      <c r="G281">
        <v>16</v>
      </c>
      <c r="H281">
        <v>16</v>
      </c>
      <c r="I281">
        <v>1432.18</v>
      </c>
      <c r="J281">
        <v>1503.7890000000002</v>
      </c>
      <c r="K281" t="s">
        <v>66</v>
      </c>
      <c r="M281" t="s">
        <v>86</v>
      </c>
      <c r="N281" t="s">
        <v>678</v>
      </c>
      <c r="O281" t="str">
        <f t="shared" si="8"/>
        <v>Bank Transfer</v>
      </c>
      <c r="P281" t="s">
        <v>37</v>
      </c>
      <c r="Q281">
        <v>11.12</v>
      </c>
      <c r="S281" t="s">
        <v>23</v>
      </c>
    </row>
    <row r="282" spans="1:19" x14ac:dyDescent="0.3">
      <c r="A282" t="s">
        <v>679</v>
      </c>
      <c r="B282" s="1">
        <v>44900</v>
      </c>
      <c r="C282" t="s">
        <v>680</v>
      </c>
      <c r="D282" t="str">
        <f t="shared" ca="1" si="9"/>
        <v>Organic Rice 5kg</v>
      </c>
      <c r="E282" t="s">
        <v>40</v>
      </c>
      <c r="F282" t="s">
        <v>57</v>
      </c>
      <c r="G282">
        <v>7</v>
      </c>
      <c r="H282">
        <v>7</v>
      </c>
      <c r="I282">
        <v>1281.68</v>
      </c>
      <c r="J282">
        <v>1345.7640000000001</v>
      </c>
      <c r="K282" t="s">
        <v>20</v>
      </c>
      <c r="M282" t="s">
        <v>123</v>
      </c>
      <c r="N282" t="s">
        <v>22</v>
      </c>
      <c r="O282" t="str">
        <f t="shared" si="8"/>
        <v>PayPal</v>
      </c>
      <c r="P282" t="s">
        <v>30</v>
      </c>
      <c r="Q282">
        <v>18.98</v>
      </c>
      <c r="R282">
        <v>4.0999999999999996</v>
      </c>
      <c r="S282" t="s">
        <v>74</v>
      </c>
    </row>
    <row r="283" spans="1:19" x14ac:dyDescent="0.3">
      <c r="A283" t="s">
        <v>681</v>
      </c>
      <c r="B283" s="1">
        <v>44094</v>
      </c>
      <c r="C283" t="s">
        <v>682</v>
      </c>
      <c r="D283" t="str">
        <f t="shared" ca="1" si="9"/>
        <v>Sofa 3-Seater</v>
      </c>
      <c r="E283" t="s">
        <v>109</v>
      </c>
      <c r="F283" t="s">
        <v>46</v>
      </c>
      <c r="G283">
        <v>1</v>
      </c>
      <c r="H283">
        <v>1</v>
      </c>
      <c r="I283">
        <v>230.91</v>
      </c>
      <c r="J283">
        <v>254.001</v>
      </c>
      <c r="K283" t="s">
        <v>66</v>
      </c>
      <c r="M283" t="s">
        <v>35</v>
      </c>
      <c r="N283" t="s">
        <v>22</v>
      </c>
      <c r="O283" t="str">
        <f t="shared" si="8"/>
        <v>Debit Card</v>
      </c>
      <c r="P283" t="s">
        <v>89</v>
      </c>
      <c r="Q283">
        <v>34.83</v>
      </c>
      <c r="R283" t="s">
        <v>316</v>
      </c>
      <c r="S283" t="s">
        <v>23</v>
      </c>
    </row>
    <row r="284" spans="1:19" x14ac:dyDescent="0.3">
      <c r="A284" t="s">
        <v>683</v>
      </c>
      <c r="B284" s="1">
        <v>45061</v>
      </c>
      <c r="C284" t="s">
        <v>684</v>
      </c>
      <c r="D284" t="str">
        <f t="shared" ca="1" si="9"/>
        <v>Widget B</v>
      </c>
      <c r="E284" t="s">
        <v>61</v>
      </c>
      <c r="F284" t="s">
        <v>70</v>
      </c>
      <c r="G284">
        <v>19</v>
      </c>
      <c r="H284">
        <v>19</v>
      </c>
      <c r="I284">
        <v>931.11</v>
      </c>
      <c r="J284">
        <v>986.97660000000008</v>
      </c>
      <c r="K284" t="s">
        <v>27</v>
      </c>
      <c r="M284" t="s">
        <v>86</v>
      </c>
      <c r="N284" t="s">
        <v>29</v>
      </c>
      <c r="O284" t="str">
        <f t="shared" si="8"/>
        <v>Cash on Delivery</v>
      </c>
      <c r="P284" t="s">
        <v>53</v>
      </c>
      <c r="Q284">
        <v>27.08</v>
      </c>
      <c r="R284">
        <v>3.2</v>
      </c>
      <c r="S284" t="s">
        <v>23</v>
      </c>
    </row>
    <row r="285" spans="1:19" x14ac:dyDescent="0.3">
      <c r="A285" t="s">
        <v>685</v>
      </c>
      <c r="B285" s="1">
        <v>43841</v>
      </c>
      <c r="C285" t="s">
        <v>686</v>
      </c>
      <c r="D285" t="str">
        <f t="shared" ca="1" si="9"/>
        <v>Shirt Classic</v>
      </c>
      <c r="E285" t="s">
        <v>65</v>
      </c>
      <c r="F285" t="s">
        <v>82</v>
      </c>
      <c r="G285">
        <v>16</v>
      </c>
      <c r="H285">
        <v>13</v>
      </c>
      <c r="I285">
        <v>527.57000000000005</v>
      </c>
      <c r="J285">
        <v>601.42980000000011</v>
      </c>
      <c r="K285" t="s">
        <v>51</v>
      </c>
      <c r="M285" t="s">
        <v>21</v>
      </c>
      <c r="N285" t="s">
        <v>36</v>
      </c>
      <c r="O285" t="str">
        <f t="shared" si="8"/>
        <v>Debit Card</v>
      </c>
      <c r="P285" t="s">
        <v>89</v>
      </c>
      <c r="Q285">
        <v>37.630000000000003</v>
      </c>
      <c r="R285">
        <v>2.2000000000000002</v>
      </c>
      <c r="S285" t="s">
        <v>23</v>
      </c>
    </row>
    <row r="286" spans="1:19" x14ac:dyDescent="0.3">
      <c r="A286" t="s">
        <v>687</v>
      </c>
      <c r="B286" s="1">
        <v>43938</v>
      </c>
      <c r="C286" t="s">
        <v>688</v>
      </c>
      <c r="D286" t="str">
        <f t="shared" ca="1" si="9"/>
        <v>Widget A</v>
      </c>
      <c r="E286" t="s">
        <v>33</v>
      </c>
      <c r="F286" t="s">
        <v>70</v>
      </c>
      <c r="G286">
        <v>6</v>
      </c>
      <c r="H286">
        <v>6</v>
      </c>
      <c r="I286">
        <v>848.46</v>
      </c>
      <c r="J286">
        <v>890.88300000000004</v>
      </c>
      <c r="K286" t="s">
        <v>51</v>
      </c>
      <c r="M286" t="s">
        <v>123</v>
      </c>
      <c r="N286" t="s">
        <v>22</v>
      </c>
      <c r="O286" t="str">
        <f t="shared" si="8"/>
        <v>Credit Card</v>
      </c>
      <c r="P286" t="s">
        <v>67</v>
      </c>
      <c r="Q286">
        <v>21.34</v>
      </c>
      <c r="R286">
        <v>1</v>
      </c>
      <c r="S286" t="s">
        <v>23</v>
      </c>
    </row>
    <row r="287" spans="1:19" x14ac:dyDescent="0.3">
      <c r="A287" t="s">
        <v>689</v>
      </c>
      <c r="B287" s="1">
        <v>44461</v>
      </c>
      <c r="C287" t="s">
        <v>690</v>
      </c>
      <c r="D287" t="str">
        <f t="shared" ca="1" si="9"/>
        <v>T-shirt V</v>
      </c>
      <c r="E287" t="s">
        <v>77</v>
      </c>
      <c r="F287" t="s">
        <v>82</v>
      </c>
      <c r="G287">
        <v>6</v>
      </c>
      <c r="H287">
        <v>5</v>
      </c>
      <c r="I287">
        <v>1429.6</v>
      </c>
      <c r="J287">
        <v>1572.56</v>
      </c>
      <c r="K287" t="s">
        <v>27</v>
      </c>
      <c r="M287" t="s">
        <v>123</v>
      </c>
      <c r="N287" t="s">
        <v>71</v>
      </c>
      <c r="O287" t="str">
        <f t="shared" si="8"/>
        <v>Credit Card</v>
      </c>
      <c r="P287" t="s">
        <v>67</v>
      </c>
      <c r="Q287">
        <v>7.66</v>
      </c>
      <c r="R287">
        <v>1.1000000000000001</v>
      </c>
      <c r="S287" t="s">
        <v>23</v>
      </c>
    </row>
    <row r="288" spans="1:19" x14ac:dyDescent="0.3">
      <c r="A288" t="s">
        <v>691</v>
      </c>
      <c r="B288" s="1">
        <v>44258</v>
      </c>
      <c r="C288" t="s">
        <v>692</v>
      </c>
      <c r="D288" t="str">
        <f t="shared" ca="1" si="9"/>
        <v>Headphones Z</v>
      </c>
      <c r="E288" t="s">
        <v>94</v>
      </c>
      <c r="F288" t="s">
        <v>50</v>
      </c>
      <c r="G288">
        <v>19</v>
      </c>
      <c r="H288">
        <v>15</v>
      </c>
      <c r="I288">
        <v>259.73</v>
      </c>
      <c r="J288">
        <v>288.30030000000005</v>
      </c>
      <c r="K288" t="s">
        <v>27</v>
      </c>
      <c r="M288" t="s">
        <v>693</v>
      </c>
      <c r="N288" t="s">
        <v>71</v>
      </c>
      <c r="O288" t="str">
        <f t="shared" si="8"/>
        <v>Bank Transfer</v>
      </c>
      <c r="P288" t="s">
        <v>37</v>
      </c>
      <c r="Q288">
        <v>21.4</v>
      </c>
      <c r="R288">
        <v>1.7</v>
      </c>
      <c r="S288" t="s">
        <v>23</v>
      </c>
    </row>
    <row r="289" spans="1:19" x14ac:dyDescent="0.3">
      <c r="A289" t="s">
        <v>694</v>
      </c>
      <c r="B289" s="1">
        <v>44426</v>
      </c>
      <c r="C289" t="s">
        <v>695</v>
      </c>
      <c r="D289" t="str">
        <f t="shared" ca="1" si="9"/>
        <v>Dining Table</v>
      </c>
      <c r="E289" t="s">
        <v>45</v>
      </c>
      <c r="F289" t="s">
        <v>46</v>
      </c>
      <c r="G289">
        <v>17</v>
      </c>
      <c r="H289">
        <v>17</v>
      </c>
      <c r="I289">
        <v>1059.45</v>
      </c>
      <c r="J289">
        <v>1207.7730000000001</v>
      </c>
      <c r="K289" t="s">
        <v>47</v>
      </c>
      <c r="M289" t="s">
        <v>28</v>
      </c>
      <c r="N289" t="s">
        <v>71</v>
      </c>
      <c r="O289" t="str">
        <f t="shared" si="8"/>
        <v>PayPal</v>
      </c>
      <c r="P289" t="s">
        <v>30</v>
      </c>
      <c r="Q289">
        <v>7.64</v>
      </c>
      <c r="R289">
        <v>1.4</v>
      </c>
      <c r="S289" t="s">
        <v>23</v>
      </c>
    </row>
    <row r="290" spans="1:19" x14ac:dyDescent="0.3">
      <c r="A290" t="s">
        <v>696</v>
      </c>
      <c r="B290" s="1">
        <v>45635</v>
      </c>
      <c r="C290" t="s">
        <v>697</v>
      </c>
      <c r="D290" t="str">
        <f t="shared" ca="1" si="9"/>
        <v>Widget A</v>
      </c>
      <c r="E290" t="s">
        <v>33</v>
      </c>
      <c r="F290" t="s">
        <v>70</v>
      </c>
      <c r="G290">
        <v>11</v>
      </c>
      <c r="H290">
        <v>9</v>
      </c>
      <c r="I290">
        <v>1490.8</v>
      </c>
      <c r="J290">
        <v>1699.5120000000002</v>
      </c>
      <c r="K290" t="s">
        <v>27</v>
      </c>
      <c r="M290" t="s">
        <v>123</v>
      </c>
      <c r="N290" t="s">
        <v>71</v>
      </c>
      <c r="O290" t="str">
        <f t="shared" si="8"/>
        <v>Cash on Delivery</v>
      </c>
      <c r="P290" t="s">
        <v>53</v>
      </c>
      <c r="Q290">
        <v>38.74</v>
      </c>
      <c r="R290">
        <v>1.4</v>
      </c>
      <c r="S290" t="s">
        <v>23</v>
      </c>
    </row>
    <row r="291" spans="1:19" x14ac:dyDescent="0.3">
      <c r="A291" t="s">
        <v>698</v>
      </c>
      <c r="B291" s="1">
        <v>43863</v>
      </c>
      <c r="C291" t="s">
        <v>699</v>
      </c>
      <c r="D291" t="str">
        <f t="shared" ca="1" si="9"/>
        <v>Laptop Pro</v>
      </c>
      <c r="E291" t="s">
        <v>116</v>
      </c>
      <c r="F291" t="s">
        <v>50</v>
      </c>
      <c r="G291">
        <v>4</v>
      </c>
      <c r="H291">
        <v>4</v>
      </c>
      <c r="I291">
        <v>182.75</v>
      </c>
      <c r="J291">
        <v>197.37</v>
      </c>
      <c r="K291" t="s">
        <v>47</v>
      </c>
      <c r="M291" t="s">
        <v>28</v>
      </c>
      <c r="N291" t="s">
        <v>29</v>
      </c>
      <c r="O291" t="str">
        <f t="shared" si="8"/>
        <v>Credit Card</v>
      </c>
      <c r="P291" t="s">
        <v>67</v>
      </c>
      <c r="Q291">
        <v>17.47</v>
      </c>
      <c r="R291">
        <v>4.2</v>
      </c>
      <c r="S291" t="s">
        <v>23</v>
      </c>
    </row>
    <row r="292" spans="1:19" x14ac:dyDescent="0.3">
      <c r="A292" t="s">
        <v>700</v>
      </c>
      <c r="B292" s="1">
        <v>45170</v>
      </c>
      <c r="C292" t="s">
        <v>701</v>
      </c>
      <c r="D292" t="str">
        <f t="shared" ca="1" si="9"/>
        <v>Shirt Classic</v>
      </c>
      <c r="E292" t="s">
        <v>65</v>
      </c>
      <c r="F292" t="s">
        <v>82</v>
      </c>
      <c r="G292">
        <v>8</v>
      </c>
      <c r="H292">
        <v>8</v>
      </c>
      <c r="I292">
        <v>191.15</v>
      </c>
      <c r="J292">
        <v>212.17650000000003</v>
      </c>
      <c r="K292" t="s">
        <v>27</v>
      </c>
      <c r="M292" t="s">
        <v>86</v>
      </c>
      <c r="N292" t="s">
        <v>22</v>
      </c>
      <c r="O292" t="str">
        <f t="shared" si="8"/>
        <v>PayPal</v>
      </c>
      <c r="P292" t="s">
        <v>30</v>
      </c>
      <c r="Q292">
        <v>27.32</v>
      </c>
      <c r="R292">
        <v>2.9</v>
      </c>
      <c r="S292" t="s">
        <v>74</v>
      </c>
    </row>
    <row r="293" spans="1:19" x14ac:dyDescent="0.3">
      <c r="A293" t="s">
        <v>702</v>
      </c>
      <c r="B293" s="1">
        <v>44466</v>
      </c>
      <c r="C293" t="s">
        <v>703</v>
      </c>
      <c r="D293" t="str">
        <f t="shared" ca="1" si="9"/>
        <v>Organic Rice 5kg</v>
      </c>
      <c r="E293" t="s">
        <v>40</v>
      </c>
      <c r="F293" t="s">
        <v>57</v>
      </c>
      <c r="G293">
        <v>10</v>
      </c>
      <c r="H293">
        <v>9</v>
      </c>
      <c r="I293">
        <v>1016.56</v>
      </c>
      <c r="J293">
        <v>1138.5472</v>
      </c>
      <c r="K293" t="s">
        <v>66</v>
      </c>
      <c r="M293" t="s">
        <v>35</v>
      </c>
      <c r="N293" t="s">
        <v>36</v>
      </c>
      <c r="O293" t="str">
        <f t="shared" si="8"/>
        <v>Credit Card</v>
      </c>
      <c r="P293" t="s">
        <v>67</v>
      </c>
      <c r="Q293">
        <v>41.07</v>
      </c>
      <c r="R293" t="s">
        <v>316</v>
      </c>
      <c r="S293" t="s">
        <v>23</v>
      </c>
    </row>
    <row r="294" spans="1:19" x14ac:dyDescent="0.3">
      <c r="A294" t="s">
        <v>704</v>
      </c>
      <c r="B294" s="1">
        <v>45581</v>
      </c>
      <c r="C294" t="s">
        <v>705</v>
      </c>
      <c r="D294" t="str">
        <f t="shared" ca="1" si="9"/>
        <v>Organic Rice 5kg</v>
      </c>
      <c r="E294" t="s">
        <v>40</v>
      </c>
      <c r="F294" t="s">
        <v>57</v>
      </c>
      <c r="G294">
        <v>13</v>
      </c>
      <c r="H294">
        <v>12</v>
      </c>
      <c r="I294">
        <v>637.99</v>
      </c>
      <c r="J294">
        <v>727.30860000000007</v>
      </c>
      <c r="K294" t="s">
        <v>27</v>
      </c>
      <c r="M294" t="s">
        <v>86</v>
      </c>
      <c r="N294" t="s">
        <v>29</v>
      </c>
      <c r="O294" t="e">
        <f t="shared" ca="1" si="8"/>
        <v>#N/A</v>
      </c>
      <c r="Q294">
        <v>20.96</v>
      </c>
      <c r="R294">
        <v>3.2</v>
      </c>
      <c r="S294" t="s">
        <v>23</v>
      </c>
    </row>
    <row r="295" spans="1:19" x14ac:dyDescent="0.3">
      <c r="A295" t="s">
        <v>706</v>
      </c>
      <c r="B295" s="1">
        <v>44152</v>
      </c>
      <c r="C295" t="s">
        <v>707</v>
      </c>
      <c r="D295" t="str">
        <f t="shared" ca="1" si="9"/>
        <v>Headphones Z</v>
      </c>
      <c r="E295" t="s">
        <v>94</v>
      </c>
      <c r="F295" t="s">
        <v>50</v>
      </c>
      <c r="G295">
        <v>5</v>
      </c>
      <c r="H295">
        <v>5</v>
      </c>
      <c r="I295">
        <v>896.78</v>
      </c>
      <c r="J295">
        <v>977.49020000000007</v>
      </c>
      <c r="K295" t="s">
        <v>20</v>
      </c>
      <c r="M295" t="s">
        <v>86</v>
      </c>
      <c r="N295" t="s">
        <v>71</v>
      </c>
      <c r="O295" t="str">
        <f t="shared" si="8"/>
        <v>PayPal</v>
      </c>
      <c r="P295" t="s">
        <v>30</v>
      </c>
      <c r="Q295">
        <v>34.51</v>
      </c>
      <c r="R295">
        <v>2.7</v>
      </c>
      <c r="S295" t="s">
        <v>23</v>
      </c>
    </row>
    <row r="296" spans="1:19" x14ac:dyDescent="0.3">
      <c r="A296" t="s">
        <v>708</v>
      </c>
      <c r="B296" s="1">
        <v>44722</v>
      </c>
      <c r="C296" t="s">
        <v>709</v>
      </c>
      <c r="D296" t="str">
        <f t="shared" ca="1" si="9"/>
        <v>Camera S</v>
      </c>
      <c r="E296" t="s">
        <v>133</v>
      </c>
      <c r="F296" t="s">
        <v>50</v>
      </c>
      <c r="G296">
        <v>6</v>
      </c>
      <c r="H296">
        <v>5</v>
      </c>
      <c r="I296">
        <v>750.78</v>
      </c>
      <c r="J296">
        <v>810.8424</v>
      </c>
      <c r="K296" t="s">
        <v>51</v>
      </c>
      <c r="M296" t="s">
        <v>21</v>
      </c>
      <c r="N296" t="s">
        <v>71</v>
      </c>
      <c r="O296" t="str">
        <f t="shared" si="8"/>
        <v>Credit Card</v>
      </c>
      <c r="P296" t="s">
        <v>67</v>
      </c>
      <c r="Q296">
        <v>21.51</v>
      </c>
      <c r="R296">
        <v>1.5</v>
      </c>
      <c r="S296" t="s">
        <v>205</v>
      </c>
    </row>
    <row r="297" spans="1:19" x14ac:dyDescent="0.3">
      <c r="A297" t="s">
        <v>710</v>
      </c>
      <c r="B297" s="1">
        <v>45077</v>
      </c>
      <c r="C297" t="s">
        <v>711</v>
      </c>
      <c r="D297" t="str">
        <f t="shared" ca="1" si="9"/>
        <v>T-shirt V</v>
      </c>
      <c r="E297" t="s">
        <v>77</v>
      </c>
      <c r="F297" t="s">
        <v>82</v>
      </c>
      <c r="G297">
        <v>9</v>
      </c>
      <c r="H297">
        <v>7</v>
      </c>
      <c r="I297">
        <v>1177.81</v>
      </c>
      <c r="J297">
        <v>1295.5910000000001</v>
      </c>
      <c r="K297" t="s">
        <v>51</v>
      </c>
      <c r="M297" t="s">
        <v>79</v>
      </c>
      <c r="N297" t="s">
        <v>29</v>
      </c>
      <c r="O297" t="str">
        <f t="shared" si="8"/>
        <v>Credit Card</v>
      </c>
      <c r="P297" t="s">
        <v>67</v>
      </c>
      <c r="Q297">
        <v>42.88</v>
      </c>
      <c r="R297">
        <v>3.1</v>
      </c>
      <c r="S297" t="s">
        <v>23</v>
      </c>
    </row>
    <row r="298" spans="1:19" x14ac:dyDescent="0.3">
      <c r="A298" t="s">
        <v>712</v>
      </c>
      <c r="B298" s="1">
        <v>44200</v>
      </c>
      <c r="C298" t="s">
        <v>713</v>
      </c>
      <c r="D298" t="str">
        <f t="shared" ca="1" si="9"/>
        <v>Olive Oil 1L</v>
      </c>
      <c r="E298" t="s">
        <v>56</v>
      </c>
      <c r="F298" t="s">
        <v>57</v>
      </c>
      <c r="G298">
        <v>18</v>
      </c>
      <c r="H298">
        <v>15</v>
      </c>
      <c r="I298">
        <v>320.26</v>
      </c>
      <c r="J298">
        <v>355.48860000000002</v>
      </c>
      <c r="K298" t="s">
        <v>20</v>
      </c>
      <c r="M298" t="s">
        <v>123</v>
      </c>
      <c r="N298" t="s">
        <v>22</v>
      </c>
      <c r="O298" t="str">
        <f t="shared" si="8"/>
        <v>Credit Card</v>
      </c>
      <c r="P298" t="s">
        <v>67</v>
      </c>
      <c r="Q298">
        <v>39.51</v>
      </c>
      <c r="R298">
        <v>4.3</v>
      </c>
    </row>
    <row r="299" spans="1:19" x14ac:dyDescent="0.3">
      <c r="A299" t="s">
        <v>714</v>
      </c>
      <c r="B299" s="1">
        <v>44378</v>
      </c>
      <c r="C299" t="s">
        <v>715</v>
      </c>
      <c r="D299" t="str">
        <f t="shared" ca="1" si="9"/>
        <v>Shirt Classic</v>
      </c>
      <c r="E299" t="s">
        <v>65</v>
      </c>
      <c r="F299" t="s">
        <v>82</v>
      </c>
      <c r="G299">
        <v>5</v>
      </c>
      <c r="H299">
        <v>4</v>
      </c>
      <c r="I299">
        <v>1284.21</v>
      </c>
      <c r="J299">
        <v>1438.3152000000002</v>
      </c>
      <c r="K299" t="s">
        <v>47</v>
      </c>
      <c r="M299" t="s">
        <v>21</v>
      </c>
      <c r="N299" t="s">
        <v>29</v>
      </c>
      <c r="O299" t="str">
        <f t="shared" si="8"/>
        <v>PayPal</v>
      </c>
      <c r="P299" t="s">
        <v>30</v>
      </c>
      <c r="Q299">
        <v>3.17</v>
      </c>
      <c r="R299">
        <v>9</v>
      </c>
      <c r="S299" t="s">
        <v>15</v>
      </c>
    </row>
    <row r="300" spans="1:19" x14ac:dyDescent="0.3">
      <c r="A300" t="s">
        <v>716</v>
      </c>
      <c r="B300" s="1">
        <v>45582</v>
      </c>
      <c r="C300" t="s">
        <v>717</v>
      </c>
      <c r="D300" t="str">
        <f t="shared" ca="1" si="9"/>
        <v>Headphones Z</v>
      </c>
      <c r="E300" t="s">
        <v>94</v>
      </c>
      <c r="F300" t="s">
        <v>50</v>
      </c>
      <c r="G300">
        <v>20</v>
      </c>
      <c r="H300">
        <v>18</v>
      </c>
      <c r="I300">
        <v>352.44</v>
      </c>
      <c r="J300">
        <v>398.25719999999995</v>
      </c>
      <c r="K300" t="s">
        <v>51</v>
      </c>
      <c r="M300" t="s">
        <v>21</v>
      </c>
      <c r="N300" t="s">
        <v>71</v>
      </c>
      <c r="O300" t="str">
        <f t="shared" si="8"/>
        <v>Cash on Delivery</v>
      </c>
      <c r="P300" t="s">
        <v>53</v>
      </c>
      <c r="Q300">
        <v>39.24</v>
      </c>
      <c r="S300" t="s">
        <v>23</v>
      </c>
    </row>
    <row r="301" spans="1:19" x14ac:dyDescent="0.3">
      <c r="A301" t="s">
        <v>718</v>
      </c>
      <c r="B301" s="1">
        <v>43859</v>
      </c>
      <c r="C301" t="s">
        <v>719</v>
      </c>
      <c r="D301" t="str">
        <f t="shared" ca="1" si="9"/>
        <v>Shirt Classic</v>
      </c>
      <c r="E301" t="s">
        <v>65</v>
      </c>
      <c r="F301" t="s">
        <v>82</v>
      </c>
      <c r="G301">
        <v>12</v>
      </c>
      <c r="H301">
        <v>11</v>
      </c>
      <c r="I301">
        <v>366.93</v>
      </c>
      <c r="J301">
        <v>410.96160000000003</v>
      </c>
      <c r="K301" t="s">
        <v>66</v>
      </c>
      <c r="M301" t="s">
        <v>123</v>
      </c>
      <c r="N301" t="s">
        <v>71</v>
      </c>
      <c r="O301" t="str">
        <f t="shared" si="8"/>
        <v>Credit Card</v>
      </c>
      <c r="P301" t="s">
        <v>67</v>
      </c>
      <c r="Q301">
        <v>25.52</v>
      </c>
      <c r="R301">
        <v>1</v>
      </c>
    </row>
    <row r="302" spans="1:19" x14ac:dyDescent="0.3">
      <c r="A302" t="s">
        <v>720</v>
      </c>
      <c r="B302" s="1">
        <v>44672</v>
      </c>
      <c r="C302" t="s">
        <v>721</v>
      </c>
      <c r="D302" t="str">
        <f t="shared" ca="1" si="9"/>
        <v>Laptop Pro</v>
      </c>
      <c r="E302" t="s">
        <v>116</v>
      </c>
      <c r="F302" t="s">
        <v>50</v>
      </c>
      <c r="G302">
        <v>18</v>
      </c>
      <c r="H302">
        <v>15</v>
      </c>
      <c r="I302">
        <v>225.18</v>
      </c>
      <c r="J302">
        <v>252.20160000000004</v>
      </c>
      <c r="K302" t="s">
        <v>20</v>
      </c>
      <c r="M302" t="s">
        <v>21</v>
      </c>
      <c r="O302" t="str">
        <f t="shared" si="8"/>
        <v>Bank Transfer</v>
      </c>
      <c r="P302" t="s">
        <v>37</v>
      </c>
      <c r="Q302">
        <v>0.35</v>
      </c>
      <c r="R302">
        <v>2.1</v>
      </c>
      <c r="S302" t="s">
        <v>23</v>
      </c>
    </row>
    <row r="303" spans="1:19" x14ac:dyDescent="0.3">
      <c r="A303" t="s">
        <v>722</v>
      </c>
      <c r="B303" s="1">
        <v>45535</v>
      </c>
      <c r="C303" t="s">
        <v>723</v>
      </c>
      <c r="D303" t="str">
        <f t="shared" ca="1" si="9"/>
        <v>Sofa 3-Seater</v>
      </c>
      <c r="E303" t="s">
        <v>109</v>
      </c>
      <c r="F303" t="s">
        <v>46</v>
      </c>
      <c r="G303">
        <v>11</v>
      </c>
      <c r="H303">
        <v>11</v>
      </c>
      <c r="I303">
        <v>554.45000000000005</v>
      </c>
      <c r="J303">
        <v>582.17250000000013</v>
      </c>
      <c r="K303" t="s">
        <v>51</v>
      </c>
      <c r="M303" t="s">
        <v>28</v>
      </c>
      <c r="N303" t="s">
        <v>29</v>
      </c>
      <c r="O303" t="str">
        <f t="shared" si="8"/>
        <v>Credit Card</v>
      </c>
      <c r="P303" t="s">
        <v>67</v>
      </c>
      <c r="Q303">
        <v>10.38</v>
      </c>
      <c r="R303">
        <v>3.8</v>
      </c>
      <c r="S303" t="s">
        <v>23</v>
      </c>
    </row>
    <row r="304" spans="1:19" x14ac:dyDescent="0.3">
      <c r="A304" t="s">
        <v>724</v>
      </c>
      <c r="B304" s="1">
        <v>45016</v>
      </c>
      <c r="C304" t="s">
        <v>725</v>
      </c>
      <c r="D304" t="str">
        <f t="shared" ca="1" si="9"/>
        <v>Organic Rice 5kg</v>
      </c>
      <c r="E304" t="s">
        <v>40</v>
      </c>
      <c r="F304" t="s">
        <v>57</v>
      </c>
      <c r="G304">
        <v>17</v>
      </c>
      <c r="H304">
        <v>15</v>
      </c>
      <c r="I304">
        <v>1017.68</v>
      </c>
      <c r="J304">
        <v>1109.2712000000001</v>
      </c>
      <c r="K304" t="s">
        <v>66</v>
      </c>
      <c r="M304" t="s">
        <v>28</v>
      </c>
      <c r="O304" t="str">
        <f t="shared" si="8"/>
        <v>PayPal</v>
      </c>
      <c r="P304" t="s">
        <v>30</v>
      </c>
      <c r="Q304">
        <v>46.71</v>
      </c>
      <c r="R304">
        <v>2.2000000000000002</v>
      </c>
      <c r="S304" t="s">
        <v>74</v>
      </c>
    </row>
    <row r="305" spans="1:19" x14ac:dyDescent="0.3">
      <c r="A305" t="s">
        <v>726</v>
      </c>
      <c r="B305" s="1">
        <v>45533</v>
      </c>
      <c r="C305" t="s">
        <v>727</v>
      </c>
      <c r="D305" t="str">
        <f t="shared" ca="1" si="9"/>
        <v>Widget B</v>
      </c>
      <c r="E305" t="s">
        <v>61</v>
      </c>
      <c r="F305" t="s">
        <v>70</v>
      </c>
      <c r="G305">
        <v>16</v>
      </c>
      <c r="H305">
        <v>16</v>
      </c>
      <c r="I305">
        <v>728.18</v>
      </c>
      <c r="J305">
        <v>822.84339999999986</v>
      </c>
      <c r="K305" t="s">
        <v>66</v>
      </c>
      <c r="M305" t="s">
        <v>123</v>
      </c>
      <c r="N305" t="s">
        <v>71</v>
      </c>
      <c r="O305" t="str">
        <f t="shared" si="8"/>
        <v>Debit Card</v>
      </c>
      <c r="P305" t="s">
        <v>89</v>
      </c>
      <c r="Q305">
        <v>46.39</v>
      </c>
      <c r="R305">
        <v>2.1</v>
      </c>
      <c r="S305" t="s">
        <v>23</v>
      </c>
    </row>
    <row r="306" spans="1:19" x14ac:dyDescent="0.3">
      <c r="A306" t="s">
        <v>729</v>
      </c>
      <c r="B306" s="1">
        <v>45405</v>
      </c>
      <c r="C306" t="s">
        <v>730</v>
      </c>
      <c r="D306" t="str">
        <f t="shared" ca="1" si="9"/>
        <v>Sofa 3-Seater</v>
      </c>
      <c r="E306" t="s">
        <v>109</v>
      </c>
      <c r="F306" t="s">
        <v>46</v>
      </c>
      <c r="G306">
        <v>7</v>
      </c>
      <c r="H306">
        <v>6</v>
      </c>
      <c r="I306">
        <v>795.55</v>
      </c>
      <c r="J306">
        <v>851.23850000000004</v>
      </c>
      <c r="K306" t="s">
        <v>27</v>
      </c>
      <c r="M306" t="s">
        <v>86</v>
      </c>
      <c r="N306" t="s">
        <v>29</v>
      </c>
      <c r="O306" t="str">
        <f t="shared" si="8"/>
        <v>Bank Transfer</v>
      </c>
      <c r="P306" t="s">
        <v>37</v>
      </c>
      <c r="Q306">
        <v>34.82</v>
      </c>
      <c r="R306">
        <v>1.7</v>
      </c>
      <c r="S306" t="s">
        <v>23</v>
      </c>
    </row>
    <row r="307" spans="1:19" x14ac:dyDescent="0.3">
      <c r="A307" t="s">
        <v>731</v>
      </c>
      <c r="B307" s="1">
        <v>45134</v>
      </c>
      <c r="C307" t="s">
        <v>732</v>
      </c>
      <c r="D307" t="str">
        <f t="shared" ca="1" si="9"/>
        <v>Widget A</v>
      </c>
      <c r="E307" t="s">
        <v>33</v>
      </c>
      <c r="F307" t="s">
        <v>70</v>
      </c>
      <c r="G307">
        <v>20</v>
      </c>
      <c r="H307">
        <v>20</v>
      </c>
      <c r="I307">
        <v>1369.17</v>
      </c>
      <c r="J307">
        <v>1547.1621</v>
      </c>
      <c r="K307" t="s">
        <v>66</v>
      </c>
      <c r="M307" t="s">
        <v>86</v>
      </c>
      <c r="N307" t="s">
        <v>36</v>
      </c>
      <c r="O307" t="str">
        <f t="shared" si="8"/>
        <v>Credit Card</v>
      </c>
      <c r="P307" t="s">
        <v>67</v>
      </c>
      <c r="Q307">
        <v>49.21</v>
      </c>
      <c r="R307">
        <v>2</v>
      </c>
      <c r="S307" t="s">
        <v>23</v>
      </c>
    </row>
    <row r="308" spans="1:19" x14ac:dyDescent="0.3">
      <c r="A308" t="s">
        <v>733</v>
      </c>
      <c r="B308" s="1">
        <v>44664</v>
      </c>
      <c r="C308" t="s">
        <v>734</v>
      </c>
      <c r="D308" t="str">
        <f t="shared" ca="1" si="9"/>
        <v>Widget A</v>
      </c>
      <c r="E308" t="s">
        <v>33</v>
      </c>
      <c r="F308" t="s">
        <v>70</v>
      </c>
      <c r="G308">
        <v>1</v>
      </c>
      <c r="H308">
        <v>1</v>
      </c>
      <c r="I308">
        <v>173.76</v>
      </c>
      <c r="J308">
        <v>198.0864</v>
      </c>
      <c r="K308" t="s">
        <v>47</v>
      </c>
      <c r="M308" t="s">
        <v>42</v>
      </c>
      <c r="N308" t="s">
        <v>71</v>
      </c>
      <c r="O308" t="str">
        <f t="shared" si="8"/>
        <v>Debit Card</v>
      </c>
      <c r="P308" t="s">
        <v>89</v>
      </c>
      <c r="Q308">
        <v>28.67</v>
      </c>
      <c r="R308">
        <v>2.9</v>
      </c>
      <c r="S308" t="s">
        <v>23</v>
      </c>
    </row>
    <row r="309" spans="1:19" x14ac:dyDescent="0.3">
      <c r="A309" t="s">
        <v>736</v>
      </c>
      <c r="B309" s="1">
        <v>43967</v>
      </c>
      <c r="C309" t="s">
        <v>737</v>
      </c>
      <c r="D309" t="str">
        <f t="shared" ca="1" si="9"/>
        <v>Widget B</v>
      </c>
      <c r="E309" t="s">
        <v>61</v>
      </c>
      <c r="F309" t="s">
        <v>70</v>
      </c>
      <c r="G309">
        <v>4</v>
      </c>
      <c r="H309">
        <v>3</v>
      </c>
      <c r="I309">
        <v>1219.18</v>
      </c>
      <c r="J309">
        <v>1341.0980000000002</v>
      </c>
      <c r="K309" t="s">
        <v>66</v>
      </c>
      <c r="M309" t="s">
        <v>35</v>
      </c>
      <c r="N309" t="s">
        <v>29</v>
      </c>
      <c r="O309" t="str">
        <f t="shared" si="8"/>
        <v>Bank Transfer</v>
      </c>
      <c r="P309" t="s">
        <v>37</v>
      </c>
      <c r="Q309">
        <v>28.97</v>
      </c>
      <c r="R309">
        <v>1.2</v>
      </c>
      <c r="S309" t="s">
        <v>23</v>
      </c>
    </row>
    <row r="310" spans="1:19" x14ac:dyDescent="0.3">
      <c r="A310" t="s">
        <v>738</v>
      </c>
      <c r="B310" s="1">
        <v>45014</v>
      </c>
      <c r="C310" t="s">
        <v>739</v>
      </c>
      <c r="D310" t="str">
        <f t="shared" ca="1" si="9"/>
        <v>Organic Rice 5kg</v>
      </c>
      <c r="E310" t="s">
        <v>40</v>
      </c>
      <c r="F310" t="s">
        <v>57</v>
      </c>
      <c r="G310">
        <v>8</v>
      </c>
      <c r="H310">
        <v>7</v>
      </c>
      <c r="I310">
        <v>682.65</v>
      </c>
      <c r="J310">
        <v>716.78250000000003</v>
      </c>
      <c r="K310" t="s">
        <v>27</v>
      </c>
      <c r="M310" t="s">
        <v>86</v>
      </c>
      <c r="N310" t="s">
        <v>71</v>
      </c>
      <c r="O310" t="str">
        <f t="shared" si="8"/>
        <v>Credit Carg</v>
      </c>
      <c r="P310" t="s">
        <v>740</v>
      </c>
      <c r="Q310">
        <v>9999</v>
      </c>
      <c r="R310">
        <v>2.2000000000000002</v>
      </c>
      <c r="S310" t="s">
        <v>23</v>
      </c>
    </row>
    <row r="311" spans="1:19" x14ac:dyDescent="0.3">
      <c r="A311" t="s">
        <v>741</v>
      </c>
      <c r="B311" s="1">
        <v>43905</v>
      </c>
      <c r="C311" t="s">
        <v>742</v>
      </c>
      <c r="D311" t="str">
        <f t="shared" ca="1" si="9"/>
        <v>Headphones Z</v>
      </c>
      <c r="E311" t="s">
        <v>94</v>
      </c>
      <c r="F311" t="s">
        <v>50</v>
      </c>
      <c r="G311">
        <v>12</v>
      </c>
      <c r="H311">
        <v>11</v>
      </c>
      <c r="I311">
        <v>1373.85</v>
      </c>
      <c r="J311">
        <v>1511.2350000000001</v>
      </c>
      <c r="K311" t="s">
        <v>47</v>
      </c>
      <c r="M311" t="s">
        <v>35</v>
      </c>
      <c r="N311" t="s">
        <v>71</v>
      </c>
      <c r="O311" t="str">
        <f t="shared" si="8"/>
        <v>Cash on Delivery</v>
      </c>
      <c r="P311" t="s">
        <v>53</v>
      </c>
      <c r="Q311">
        <v>3.14</v>
      </c>
      <c r="R311" t="s">
        <v>316</v>
      </c>
      <c r="S311" t="s">
        <v>23</v>
      </c>
    </row>
    <row r="312" spans="1:19" x14ac:dyDescent="0.3">
      <c r="A312" t="s">
        <v>746</v>
      </c>
      <c r="B312" s="1">
        <v>45146</v>
      </c>
      <c r="C312" t="s">
        <v>747</v>
      </c>
      <c r="D312" t="str">
        <f t="shared" ca="1" si="9"/>
        <v>Headphones Z</v>
      </c>
      <c r="E312" t="s">
        <v>94</v>
      </c>
      <c r="F312" t="s">
        <v>50</v>
      </c>
      <c r="G312">
        <v>5</v>
      </c>
      <c r="H312">
        <v>5</v>
      </c>
      <c r="I312">
        <v>1031.05</v>
      </c>
      <c r="J312">
        <v>1103.2235000000001</v>
      </c>
      <c r="K312" t="s">
        <v>47</v>
      </c>
      <c r="M312" t="s">
        <v>123</v>
      </c>
      <c r="N312" t="s">
        <v>36</v>
      </c>
      <c r="O312" t="str">
        <f t="shared" si="8"/>
        <v>Credit Card</v>
      </c>
      <c r="P312" t="s">
        <v>67</v>
      </c>
      <c r="Q312">
        <v>14.55</v>
      </c>
      <c r="R312">
        <v>1.7</v>
      </c>
      <c r="S312" t="s">
        <v>23</v>
      </c>
    </row>
    <row r="313" spans="1:19" x14ac:dyDescent="0.3">
      <c r="A313" t="s">
        <v>748</v>
      </c>
      <c r="B313" s="1">
        <v>43924</v>
      </c>
      <c r="C313" t="s">
        <v>749</v>
      </c>
      <c r="D313" t="str">
        <f t="shared" ca="1" si="9"/>
        <v>Dining Table</v>
      </c>
      <c r="E313" t="s">
        <v>45</v>
      </c>
      <c r="F313" t="s">
        <v>46</v>
      </c>
      <c r="G313">
        <v>5</v>
      </c>
      <c r="H313">
        <v>4</v>
      </c>
      <c r="I313">
        <v>1059.53</v>
      </c>
      <c r="J313">
        <v>1165.4830000000002</v>
      </c>
      <c r="K313" t="s">
        <v>51</v>
      </c>
      <c r="M313" t="s">
        <v>35</v>
      </c>
      <c r="N313" t="s">
        <v>71</v>
      </c>
      <c r="O313" t="str">
        <f t="shared" si="8"/>
        <v>Cash on Delivery</v>
      </c>
      <c r="P313" t="s">
        <v>53</v>
      </c>
      <c r="Q313">
        <v>5.32</v>
      </c>
      <c r="R313">
        <v>1.2</v>
      </c>
      <c r="S313" t="s">
        <v>23</v>
      </c>
    </row>
    <row r="314" spans="1:19" x14ac:dyDescent="0.3">
      <c r="A314" t="s">
        <v>751</v>
      </c>
      <c r="B314" s="1">
        <v>44704</v>
      </c>
      <c r="C314" t="s">
        <v>752</v>
      </c>
      <c r="D314" t="str">
        <f t="shared" ca="1" si="9"/>
        <v>Dining Table</v>
      </c>
      <c r="E314" t="s">
        <v>45</v>
      </c>
      <c r="F314" t="s">
        <v>46</v>
      </c>
      <c r="G314">
        <v>3</v>
      </c>
      <c r="H314">
        <v>2</v>
      </c>
      <c r="I314">
        <v>20</v>
      </c>
      <c r="J314">
        <v>22.200000000000003</v>
      </c>
      <c r="K314" t="s">
        <v>51</v>
      </c>
      <c r="M314" t="s">
        <v>28</v>
      </c>
      <c r="N314" t="s">
        <v>29</v>
      </c>
      <c r="O314" t="str">
        <f t="shared" si="8"/>
        <v>Cash on Delivery</v>
      </c>
      <c r="P314" t="s">
        <v>53</v>
      </c>
      <c r="Q314">
        <v>41.06</v>
      </c>
      <c r="R314">
        <v>9</v>
      </c>
      <c r="S314" t="s">
        <v>23</v>
      </c>
    </row>
    <row r="315" spans="1:19" x14ac:dyDescent="0.3">
      <c r="A315" t="s">
        <v>753</v>
      </c>
      <c r="B315" s="1">
        <v>44084</v>
      </c>
      <c r="C315" t="s">
        <v>754</v>
      </c>
      <c r="D315" t="str">
        <f t="shared" ca="1" si="9"/>
        <v>Shirt Classic</v>
      </c>
      <c r="E315" t="s">
        <v>65</v>
      </c>
      <c r="F315" t="s">
        <v>82</v>
      </c>
      <c r="G315">
        <v>19</v>
      </c>
      <c r="H315">
        <v>16</v>
      </c>
      <c r="I315">
        <v>1424.66</v>
      </c>
      <c r="J315">
        <v>1524.3862000000001</v>
      </c>
      <c r="K315" t="s">
        <v>51</v>
      </c>
      <c r="M315" t="s">
        <v>86</v>
      </c>
      <c r="N315" t="s">
        <v>29</v>
      </c>
      <c r="O315" t="str">
        <f t="shared" si="8"/>
        <v>Cash on Delivery</v>
      </c>
      <c r="P315" t="s">
        <v>53</v>
      </c>
      <c r="Q315">
        <v>30.45</v>
      </c>
      <c r="R315">
        <v>9</v>
      </c>
      <c r="S315" t="s">
        <v>23</v>
      </c>
    </row>
    <row r="316" spans="1:19" x14ac:dyDescent="0.3">
      <c r="A316" t="s">
        <v>755</v>
      </c>
      <c r="B316" s="1">
        <v>43841</v>
      </c>
      <c r="C316" t="s">
        <v>756</v>
      </c>
      <c r="D316" t="str">
        <f t="shared" ca="1" si="9"/>
        <v>Sneakers Run</v>
      </c>
      <c r="E316" t="s">
        <v>85</v>
      </c>
      <c r="F316" t="s">
        <v>82</v>
      </c>
      <c r="G316">
        <v>13</v>
      </c>
      <c r="H316">
        <v>10</v>
      </c>
      <c r="I316">
        <v>1410.34</v>
      </c>
      <c r="J316">
        <v>1579.5808</v>
      </c>
      <c r="K316" t="s">
        <v>51</v>
      </c>
      <c r="M316" t="s">
        <v>28</v>
      </c>
      <c r="N316" t="s">
        <v>29</v>
      </c>
      <c r="O316" t="str">
        <f t="shared" si="8"/>
        <v>Bank Transfer</v>
      </c>
      <c r="P316" t="s">
        <v>37</v>
      </c>
      <c r="Q316">
        <v>15.21</v>
      </c>
      <c r="R316">
        <v>3.8</v>
      </c>
      <c r="S316" t="s">
        <v>23</v>
      </c>
    </row>
    <row r="317" spans="1:19" x14ac:dyDescent="0.3">
      <c r="A317" t="s">
        <v>757</v>
      </c>
      <c r="B317" s="1">
        <v>43988</v>
      </c>
      <c r="C317" t="s">
        <v>758</v>
      </c>
      <c r="D317" t="str">
        <f t="shared" ca="1" si="9"/>
        <v>Widget A</v>
      </c>
      <c r="E317" t="s">
        <v>33</v>
      </c>
      <c r="F317" t="s">
        <v>70</v>
      </c>
      <c r="G317">
        <v>14</v>
      </c>
      <c r="H317">
        <v>12</v>
      </c>
      <c r="I317">
        <v>934.66</v>
      </c>
      <c r="J317">
        <v>1074.8589999999999</v>
      </c>
      <c r="K317" t="s">
        <v>20</v>
      </c>
      <c r="M317" t="s">
        <v>21</v>
      </c>
      <c r="N317" t="s">
        <v>22</v>
      </c>
      <c r="O317" t="str">
        <f t="shared" si="8"/>
        <v>Debit Card</v>
      </c>
      <c r="P317" t="s">
        <v>89</v>
      </c>
      <c r="Q317">
        <v>21.22</v>
      </c>
      <c r="R317">
        <v>1.6</v>
      </c>
      <c r="S317" t="s">
        <v>111</v>
      </c>
    </row>
    <row r="318" spans="1:19" x14ac:dyDescent="0.3">
      <c r="A318" t="s">
        <v>759</v>
      </c>
      <c r="B318" s="1">
        <v>44195</v>
      </c>
      <c r="C318" t="s">
        <v>760</v>
      </c>
      <c r="D318" t="str">
        <f t="shared" ca="1" si="9"/>
        <v>Dining Table</v>
      </c>
      <c r="E318" t="s">
        <v>45</v>
      </c>
      <c r="F318" t="s">
        <v>46</v>
      </c>
      <c r="G318">
        <v>11</v>
      </c>
      <c r="H318">
        <v>11</v>
      </c>
      <c r="I318">
        <v>1235.98</v>
      </c>
      <c r="J318">
        <v>1384.2976000000001</v>
      </c>
      <c r="K318" t="s">
        <v>20</v>
      </c>
      <c r="M318" t="s">
        <v>762</v>
      </c>
      <c r="N318" t="s">
        <v>36</v>
      </c>
      <c r="O318" t="str">
        <f t="shared" si="8"/>
        <v>Credit Card</v>
      </c>
      <c r="P318" t="s">
        <v>67</v>
      </c>
      <c r="Q318">
        <v>12.64</v>
      </c>
      <c r="R318">
        <v>2.2000000000000002</v>
      </c>
      <c r="S318" t="s">
        <v>23</v>
      </c>
    </row>
    <row r="319" spans="1:19" x14ac:dyDescent="0.3">
      <c r="A319" t="s">
        <v>763</v>
      </c>
      <c r="B319" s="1">
        <v>44255</v>
      </c>
      <c r="C319" t="s">
        <v>764</v>
      </c>
      <c r="D319" t="str">
        <f t="shared" ca="1" si="9"/>
        <v>Jeans Regular</v>
      </c>
      <c r="E319" t="s">
        <v>130</v>
      </c>
      <c r="F319" t="s">
        <v>82</v>
      </c>
      <c r="G319">
        <v>20</v>
      </c>
      <c r="H319">
        <v>20</v>
      </c>
      <c r="I319">
        <v>990.86</v>
      </c>
      <c r="J319">
        <v>1040.403</v>
      </c>
      <c r="K319" t="s">
        <v>27</v>
      </c>
      <c r="M319" t="s">
        <v>21</v>
      </c>
      <c r="N319" t="s">
        <v>22</v>
      </c>
      <c r="O319" t="str">
        <f t="shared" si="8"/>
        <v>Bank Transfer</v>
      </c>
      <c r="P319" t="s">
        <v>37</v>
      </c>
      <c r="Q319">
        <v>19.28</v>
      </c>
      <c r="R319">
        <v>4.3</v>
      </c>
      <c r="S319" t="s">
        <v>23</v>
      </c>
    </row>
    <row r="320" spans="1:19" x14ac:dyDescent="0.3">
      <c r="A320" t="s">
        <v>765</v>
      </c>
      <c r="B320" s="1">
        <v>45041</v>
      </c>
      <c r="C320" t="s">
        <v>766</v>
      </c>
      <c r="D320" t="str">
        <f t="shared" ca="1" si="9"/>
        <v>Laptop Pro</v>
      </c>
      <c r="E320" t="s">
        <v>116</v>
      </c>
      <c r="F320" t="s">
        <v>50</v>
      </c>
      <c r="G320">
        <v>6</v>
      </c>
      <c r="H320">
        <v>5</v>
      </c>
      <c r="I320">
        <v>704.47</v>
      </c>
      <c r="J320">
        <v>746.73820000000012</v>
      </c>
      <c r="K320" t="s">
        <v>47</v>
      </c>
      <c r="M320" t="s">
        <v>79</v>
      </c>
      <c r="N320" t="s">
        <v>22</v>
      </c>
      <c r="O320" t="str">
        <f t="shared" si="8"/>
        <v>Cash on Delivery</v>
      </c>
      <c r="P320" t="s">
        <v>53</v>
      </c>
      <c r="Q320">
        <v>17.55</v>
      </c>
      <c r="R320">
        <v>4.5</v>
      </c>
      <c r="S320" t="s">
        <v>23</v>
      </c>
    </row>
    <row r="321" spans="1:19" x14ac:dyDescent="0.3">
      <c r="A321" t="s">
        <v>767</v>
      </c>
      <c r="B321" s="1">
        <v>45450</v>
      </c>
      <c r="C321" t="s">
        <v>768</v>
      </c>
      <c r="D321" t="str">
        <f t="shared" ca="1" si="9"/>
        <v>Camera S</v>
      </c>
      <c r="E321" t="s">
        <v>133</v>
      </c>
      <c r="F321" t="s">
        <v>50</v>
      </c>
      <c r="G321">
        <v>11</v>
      </c>
      <c r="H321">
        <v>9</v>
      </c>
      <c r="I321">
        <v>487.14</v>
      </c>
      <c r="J321">
        <v>521.23980000000006</v>
      </c>
      <c r="K321" t="s">
        <v>47</v>
      </c>
      <c r="M321" t="s">
        <v>42</v>
      </c>
      <c r="N321" t="s">
        <v>29</v>
      </c>
      <c r="O321" t="str">
        <f t="shared" si="8"/>
        <v>Bank Transfer</v>
      </c>
      <c r="P321" t="s">
        <v>37</v>
      </c>
      <c r="Q321">
        <v>47.37</v>
      </c>
      <c r="R321">
        <v>3</v>
      </c>
      <c r="S321" t="s">
        <v>23</v>
      </c>
    </row>
    <row r="322" spans="1:19" x14ac:dyDescent="0.3">
      <c r="A322" t="s">
        <v>769</v>
      </c>
      <c r="B322" s="1">
        <v>45595</v>
      </c>
      <c r="C322" t="s">
        <v>770</v>
      </c>
      <c r="D322" t="str">
        <f t="shared" ca="1" si="9"/>
        <v>Headphones Z</v>
      </c>
      <c r="E322" t="s">
        <v>94</v>
      </c>
      <c r="F322" t="s">
        <v>50</v>
      </c>
      <c r="G322">
        <v>6</v>
      </c>
      <c r="H322">
        <v>6</v>
      </c>
      <c r="I322">
        <v>20</v>
      </c>
      <c r="J322">
        <v>23</v>
      </c>
      <c r="K322" t="s">
        <v>20</v>
      </c>
      <c r="M322" t="s">
        <v>21</v>
      </c>
      <c r="N322" t="s">
        <v>22</v>
      </c>
      <c r="O322" t="str">
        <f t="shared" si="8"/>
        <v>Cash on Delivery</v>
      </c>
      <c r="P322" t="s">
        <v>53</v>
      </c>
      <c r="Q322">
        <v>42.43</v>
      </c>
      <c r="R322">
        <v>3.5</v>
      </c>
      <c r="S322" t="s">
        <v>23</v>
      </c>
    </row>
    <row r="323" spans="1:19" x14ac:dyDescent="0.3">
      <c r="A323" t="s">
        <v>771</v>
      </c>
      <c r="B323" s="1">
        <v>45620</v>
      </c>
      <c r="C323" t="s">
        <v>772</v>
      </c>
      <c r="D323" t="str">
        <f t="shared" ca="1" si="9"/>
        <v>Cereal Pack</v>
      </c>
      <c r="E323" t="s">
        <v>100</v>
      </c>
      <c r="F323" t="s">
        <v>57</v>
      </c>
      <c r="G323">
        <v>3</v>
      </c>
      <c r="H323">
        <v>2</v>
      </c>
      <c r="I323">
        <v>947.66</v>
      </c>
      <c r="J323">
        <v>1042.4260000000002</v>
      </c>
      <c r="K323" t="s">
        <v>27</v>
      </c>
      <c r="M323" t="s">
        <v>21</v>
      </c>
      <c r="N323" t="s">
        <v>36</v>
      </c>
      <c r="O323" t="str">
        <f t="shared" ref="O323:O386" si="10">IF(P323&lt;&gt;"",P323,INDEX($N:$N,MATCH(Q323,$O:$O,0)))</f>
        <v>Cash on Delivery</v>
      </c>
      <c r="P323" t="s">
        <v>53</v>
      </c>
      <c r="Q323">
        <v>9999</v>
      </c>
      <c r="R323">
        <v>1.9</v>
      </c>
      <c r="S323" t="s">
        <v>23</v>
      </c>
    </row>
    <row r="324" spans="1:19" x14ac:dyDescent="0.3">
      <c r="A324" t="s">
        <v>773</v>
      </c>
      <c r="B324" s="1">
        <v>44961</v>
      </c>
      <c r="C324" t="s">
        <v>774</v>
      </c>
      <c r="D324" t="str">
        <f t="shared" ref="D324:D387" ca="1" si="11">IF(E324&lt;&gt;"",E324,IF(F324="Apparel",CHOOSE(RANDBETWEEN(1,4),"Jeans Regular","Shirt Classic","Sneakers Run","T-shirt V"),IF(F324="Electronics",CHOOSE(RANDBETWEEN(1,4),"Camera S","Headphones Z","Laptop Pro","Phone X"),IF(F324="Gadgets",CHOOSE(RANDBETWEEN(1,2),"Widget A","Widget B"),IF(F324="Groceries",CHOOSE(RANDBETWEEN(1,3),"Cereal Pack","Olive Oil 1L","Organic Rice"),IF(F324="Home Goods",CHOOSE(RANDBETWEEN(1,2),"Dining Table","Sofa 3-Seater"),"Unknown"))))))</f>
        <v>Headphones Z</v>
      </c>
      <c r="E324" t="s">
        <v>94</v>
      </c>
      <c r="F324" t="s">
        <v>50</v>
      </c>
      <c r="G324">
        <v>12</v>
      </c>
      <c r="H324">
        <v>11</v>
      </c>
      <c r="I324">
        <v>943.02</v>
      </c>
      <c r="J324">
        <v>1056.1824000000001</v>
      </c>
      <c r="K324" t="s">
        <v>66</v>
      </c>
      <c r="M324" t="s">
        <v>86</v>
      </c>
      <c r="N324" t="s">
        <v>71</v>
      </c>
      <c r="O324" t="str">
        <f t="shared" si="10"/>
        <v>Debit Card</v>
      </c>
      <c r="P324" t="s">
        <v>89</v>
      </c>
      <c r="Q324">
        <v>6.71</v>
      </c>
      <c r="R324">
        <v>4.9000000000000004</v>
      </c>
      <c r="S324" t="s">
        <v>23</v>
      </c>
    </row>
    <row r="325" spans="1:19" x14ac:dyDescent="0.3">
      <c r="A325" t="s">
        <v>775</v>
      </c>
      <c r="B325" s="1">
        <v>45412</v>
      </c>
      <c r="C325" t="s">
        <v>776</v>
      </c>
      <c r="D325" t="str">
        <f t="shared" ca="1" si="11"/>
        <v xml:space="preserve">Cereal Pack </v>
      </c>
      <c r="E325" t="s">
        <v>10805</v>
      </c>
      <c r="F325" t="s">
        <v>57</v>
      </c>
      <c r="G325">
        <v>20</v>
      </c>
      <c r="H325">
        <v>16</v>
      </c>
      <c r="I325">
        <v>1285.31</v>
      </c>
      <c r="J325">
        <v>1375.2817</v>
      </c>
      <c r="K325" t="s">
        <v>51</v>
      </c>
      <c r="M325" t="s">
        <v>86</v>
      </c>
      <c r="N325" t="s">
        <v>36</v>
      </c>
      <c r="O325" t="str">
        <f t="shared" si="10"/>
        <v>Credit Card</v>
      </c>
      <c r="P325" t="s">
        <v>67</v>
      </c>
      <c r="Q325">
        <v>36.22</v>
      </c>
      <c r="R325">
        <v>2.9</v>
      </c>
      <c r="S325" t="s">
        <v>74</v>
      </c>
    </row>
    <row r="326" spans="1:19" x14ac:dyDescent="0.3">
      <c r="A326" t="s">
        <v>777</v>
      </c>
      <c r="B326" s="1">
        <v>44412</v>
      </c>
      <c r="C326" t="s">
        <v>778</v>
      </c>
      <c r="D326" t="str">
        <f t="shared" ca="1" si="11"/>
        <v>Phone X</v>
      </c>
      <c r="E326" t="s">
        <v>141</v>
      </c>
      <c r="F326" t="s">
        <v>50</v>
      </c>
      <c r="G326">
        <v>1</v>
      </c>
      <c r="H326">
        <v>1</v>
      </c>
      <c r="I326">
        <v>96.14</v>
      </c>
      <c r="J326">
        <v>105.754</v>
      </c>
      <c r="K326" t="s">
        <v>20</v>
      </c>
      <c r="M326" t="s">
        <v>42</v>
      </c>
      <c r="N326" t="s">
        <v>29</v>
      </c>
      <c r="O326" t="str">
        <f t="shared" si="10"/>
        <v>Cash on Delivery</v>
      </c>
      <c r="P326" t="s">
        <v>53</v>
      </c>
      <c r="Q326">
        <v>27.84</v>
      </c>
      <c r="R326">
        <v>1.3</v>
      </c>
      <c r="S326" t="s">
        <v>23</v>
      </c>
    </row>
    <row r="327" spans="1:19" x14ac:dyDescent="0.3">
      <c r="A327" t="s">
        <v>779</v>
      </c>
      <c r="B327" s="1">
        <v>43927</v>
      </c>
      <c r="C327" t="s">
        <v>780</v>
      </c>
      <c r="D327" t="str">
        <f t="shared" ca="1" si="11"/>
        <v>Dining Table</v>
      </c>
      <c r="E327" t="s">
        <v>45</v>
      </c>
      <c r="F327" t="s">
        <v>46</v>
      </c>
      <c r="G327">
        <v>17</v>
      </c>
      <c r="H327">
        <v>16</v>
      </c>
      <c r="I327">
        <v>60.04</v>
      </c>
      <c r="J327">
        <v>67.845199999999991</v>
      </c>
      <c r="K327" t="s">
        <v>20</v>
      </c>
      <c r="M327" t="s">
        <v>35</v>
      </c>
      <c r="N327" t="s">
        <v>36</v>
      </c>
      <c r="O327" t="str">
        <f t="shared" si="10"/>
        <v>Bank Transfer</v>
      </c>
      <c r="P327" t="s">
        <v>37</v>
      </c>
      <c r="Q327">
        <v>0.4</v>
      </c>
      <c r="R327">
        <v>2.2999999999999998</v>
      </c>
      <c r="S327" t="s">
        <v>23</v>
      </c>
    </row>
    <row r="328" spans="1:19" x14ac:dyDescent="0.3">
      <c r="A328" t="s">
        <v>781</v>
      </c>
      <c r="B328" s="1">
        <v>45285</v>
      </c>
      <c r="C328" t="s">
        <v>782</v>
      </c>
      <c r="D328" t="str">
        <f t="shared" ca="1" si="11"/>
        <v>Organic Rice 5kg</v>
      </c>
      <c r="E328" t="s">
        <v>40</v>
      </c>
      <c r="F328" t="s">
        <v>57</v>
      </c>
      <c r="G328">
        <v>15</v>
      </c>
      <c r="H328">
        <v>13</v>
      </c>
      <c r="I328">
        <v>486.84</v>
      </c>
      <c r="J328">
        <v>554.99760000000003</v>
      </c>
      <c r="K328" t="s">
        <v>20</v>
      </c>
      <c r="M328" t="s">
        <v>21</v>
      </c>
      <c r="N328" t="s">
        <v>29</v>
      </c>
      <c r="O328" t="str">
        <f t="shared" si="10"/>
        <v>PayPal</v>
      </c>
      <c r="P328" t="s">
        <v>30</v>
      </c>
      <c r="Q328">
        <v>21.24</v>
      </c>
      <c r="R328">
        <v>2.2999999999999998</v>
      </c>
      <c r="S328" t="s">
        <v>23</v>
      </c>
    </row>
    <row r="329" spans="1:19" x14ac:dyDescent="0.3">
      <c r="A329" t="s">
        <v>784</v>
      </c>
      <c r="B329" s="1">
        <v>43963</v>
      </c>
      <c r="C329" t="s">
        <v>785</v>
      </c>
      <c r="D329" t="str">
        <f t="shared" ca="1" si="11"/>
        <v>Dining Table</v>
      </c>
      <c r="E329" t="s">
        <v>45</v>
      </c>
      <c r="F329" t="s">
        <v>46</v>
      </c>
      <c r="G329">
        <v>8</v>
      </c>
      <c r="H329">
        <v>6</v>
      </c>
      <c r="I329">
        <v>1195.74</v>
      </c>
      <c r="J329">
        <v>1351.1861999999999</v>
      </c>
      <c r="K329" t="s">
        <v>66</v>
      </c>
      <c r="M329" t="s">
        <v>35</v>
      </c>
      <c r="N329" t="s">
        <v>29</v>
      </c>
      <c r="O329" t="str">
        <f t="shared" si="10"/>
        <v>Credit Card</v>
      </c>
      <c r="P329" t="s">
        <v>67</v>
      </c>
      <c r="Q329">
        <v>30.83</v>
      </c>
      <c r="R329">
        <v>4.9000000000000004</v>
      </c>
      <c r="S329" t="s">
        <v>23</v>
      </c>
    </row>
    <row r="330" spans="1:19" x14ac:dyDescent="0.3">
      <c r="A330" t="s">
        <v>786</v>
      </c>
      <c r="B330" s="1">
        <v>44350</v>
      </c>
      <c r="C330" t="s">
        <v>787</v>
      </c>
      <c r="D330" t="str">
        <f t="shared" ca="1" si="11"/>
        <v>Cereal Pack</v>
      </c>
      <c r="E330" t="s">
        <v>100</v>
      </c>
      <c r="F330" t="s">
        <v>57</v>
      </c>
      <c r="G330">
        <v>9</v>
      </c>
      <c r="H330">
        <v>8</v>
      </c>
      <c r="I330">
        <v>732.71</v>
      </c>
      <c r="J330">
        <v>813.30810000000008</v>
      </c>
      <c r="K330" t="s">
        <v>51</v>
      </c>
      <c r="M330" t="s">
        <v>21</v>
      </c>
      <c r="N330" t="s">
        <v>29</v>
      </c>
      <c r="O330" t="str">
        <f t="shared" si="10"/>
        <v>Credit Card</v>
      </c>
      <c r="P330" t="s">
        <v>67</v>
      </c>
      <c r="Q330">
        <v>0.57999999999999996</v>
      </c>
      <c r="R330">
        <v>1.9</v>
      </c>
      <c r="S330" t="s">
        <v>23</v>
      </c>
    </row>
    <row r="331" spans="1:19" x14ac:dyDescent="0.3">
      <c r="A331" t="s">
        <v>788</v>
      </c>
      <c r="B331" s="1">
        <v>44352</v>
      </c>
      <c r="C331" t="s">
        <v>789</v>
      </c>
      <c r="D331" t="str">
        <f t="shared" ca="1" si="11"/>
        <v>Sneakers Run</v>
      </c>
      <c r="E331" t="s">
        <v>85</v>
      </c>
      <c r="F331" t="s">
        <v>82</v>
      </c>
      <c r="G331">
        <v>2</v>
      </c>
      <c r="H331">
        <v>2</v>
      </c>
      <c r="I331">
        <v>1399.83</v>
      </c>
      <c r="J331">
        <v>1567.8096</v>
      </c>
      <c r="K331" t="s">
        <v>20</v>
      </c>
      <c r="M331" t="s">
        <v>79</v>
      </c>
      <c r="N331" t="s">
        <v>29</v>
      </c>
      <c r="O331" t="str">
        <f t="shared" si="10"/>
        <v>Debit Card</v>
      </c>
      <c r="P331" t="s">
        <v>89</v>
      </c>
      <c r="Q331">
        <v>27.26</v>
      </c>
      <c r="R331">
        <v>3.2</v>
      </c>
      <c r="S331" t="s">
        <v>23</v>
      </c>
    </row>
    <row r="332" spans="1:19" x14ac:dyDescent="0.3">
      <c r="A332" t="s">
        <v>790</v>
      </c>
      <c r="B332" s="1">
        <v>45298</v>
      </c>
      <c r="C332" t="s">
        <v>791</v>
      </c>
      <c r="D332" t="str">
        <f t="shared" ca="1" si="11"/>
        <v>Widget A</v>
      </c>
      <c r="E332" t="s">
        <v>33</v>
      </c>
      <c r="F332" t="s">
        <v>70</v>
      </c>
      <c r="G332">
        <v>18</v>
      </c>
      <c r="H332">
        <v>15</v>
      </c>
      <c r="I332">
        <v>540.62</v>
      </c>
      <c r="J332">
        <v>578.46340000000009</v>
      </c>
      <c r="K332" t="s">
        <v>51</v>
      </c>
      <c r="M332" t="s">
        <v>123</v>
      </c>
      <c r="N332" t="s">
        <v>29</v>
      </c>
      <c r="O332" t="str">
        <f t="shared" si="10"/>
        <v>Bank Transfer</v>
      </c>
      <c r="P332" t="s">
        <v>37</v>
      </c>
      <c r="Q332">
        <v>39.75</v>
      </c>
      <c r="R332">
        <v>1.9</v>
      </c>
      <c r="S332" t="s">
        <v>23</v>
      </c>
    </row>
    <row r="333" spans="1:19" x14ac:dyDescent="0.3">
      <c r="A333" t="s">
        <v>792</v>
      </c>
      <c r="B333" s="1">
        <v>45021</v>
      </c>
      <c r="C333" t="s">
        <v>793</v>
      </c>
      <c r="D333" t="str">
        <f t="shared" ca="1" si="11"/>
        <v>Cereal Pack</v>
      </c>
      <c r="E333" t="s">
        <v>100</v>
      </c>
      <c r="F333" t="s">
        <v>57</v>
      </c>
      <c r="G333">
        <v>3</v>
      </c>
      <c r="H333">
        <v>3</v>
      </c>
      <c r="I333">
        <v>1105.73</v>
      </c>
      <c r="J333">
        <v>1172.0738000000001</v>
      </c>
      <c r="K333" t="s">
        <v>794</v>
      </c>
      <c r="M333" t="s">
        <v>28</v>
      </c>
      <c r="N333" t="s">
        <v>22</v>
      </c>
      <c r="O333" t="str">
        <f t="shared" si="10"/>
        <v>Debit Card</v>
      </c>
      <c r="P333" t="s">
        <v>89</v>
      </c>
      <c r="Q333">
        <v>16.46</v>
      </c>
      <c r="R333">
        <v>4.8</v>
      </c>
      <c r="S333" t="s">
        <v>23</v>
      </c>
    </row>
    <row r="334" spans="1:19" x14ac:dyDescent="0.3">
      <c r="A334" t="s">
        <v>795</v>
      </c>
      <c r="B334" s="1">
        <v>45038</v>
      </c>
      <c r="C334" t="s">
        <v>796</v>
      </c>
      <c r="D334" t="str">
        <f t="shared" ca="1" si="11"/>
        <v>T-shirt V</v>
      </c>
      <c r="E334" t="s">
        <v>77</v>
      </c>
      <c r="F334" t="s">
        <v>82</v>
      </c>
      <c r="G334">
        <v>7</v>
      </c>
      <c r="H334">
        <v>6</v>
      </c>
      <c r="I334">
        <v>751.01</v>
      </c>
      <c r="J334">
        <v>811.09080000000006</v>
      </c>
      <c r="K334" t="s">
        <v>51</v>
      </c>
      <c r="M334" t="s">
        <v>42</v>
      </c>
      <c r="N334" t="s">
        <v>29</v>
      </c>
      <c r="O334" t="str">
        <f t="shared" si="10"/>
        <v>Debit Card</v>
      </c>
      <c r="P334" t="s">
        <v>89</v>
      </c>
      <c r="Q334">
        <v>46.58</v>
      </c>
      <c r="R334">
        <v>0</v>
      </c>
      <c r="S334" t="s">
        <v>23</v>
      </c>
    </row>
    <row r="335" spans="1:19" x14ac:dyDescent="0.3">
      <c r="A335" t="s">
        <v>797</v>
      </c>
      <c r="B335" s="1">
        <v>45346</v>
      </c>
      <c r="C335" t="s">
        <v>798</v>
      </c>
      <c r="D335" t="str">
        <f t="shared" ca="1" si="11"/>
        <v>Headphones Z</v>
      </c>
      <c r="E335" t="s">
        <v>94</v>
      </c>
      <c r="F335" t="s">
        <v>50</v>
      </c>
      <c r="G335">
        <v>11</v>
      </c>
      <c r="H335">
        <v>10</v>
      </c>
      <c r="I335">
        <v>790.5</v>
      </c>
      <c r="J335">
        <v>861.6450000000001</v>
      </c>
      <c r="K335" t="s">
        <v>66</v>
      </c>
      <c r="M335" t="s">
        <v>21</v>
      </c>
      <c r="N335" t="s">
        <v>36</v>
      </c>
      <c r="O335" t="str">
        <f t="shared" si="10"/>
        <v>Bank Transfer</v>
      </c>
      <c r="P335" t="s">
        <v>37</v>
      </c>
      <c r="Q335">
        <v>9999</v>
      </c>
      <c r="R335">
        <v>4</v>
      </c>
      <c r="S335" t="s">
        <v>23</v>
      </c>
    </row>
    <row r="336" spans="1:19" x14ac:dyDescent="0.3">
      <c r="A336" t="s">
        <v>799</v>
      </c>
      <c r="B336" s="1">
        <v>44185</v>
      </c>
      <c r="C336" t="s">
        <v>800</v>
      </c>
      <c r="D336" t="str">
        <f t="shared" ca="1" si="11"/>
        <v>Organic Rice 5kg</v>
      </c>
      <c r="E336" t="s">
        <v>40</v>
      </c>
      <c r="F336" t="s">
        <v>57</v>
      </c>
      <c r="G336">
        <v>6</v>
      </c>
      <c r="H336">
        <v>5</v>
      </c>
      <c r="I336">
        <v>1073.6099999999999</v>
      </c>
      <c r="J336">
        <v>1213.1792999999998</v>
      </c>
      <c r="K336" t="s">
        <v>47</v>
      </c>
      <c r="M336" t="s">
        <v>86</v>
      </c>
      <c r="N336" t="s">
        <v>71</v>
      </c>
      <c r="O336" t="str">
        <f t="shared" si="10"/>
        <v>Bank Transfer</v>
      </c>
      <c r="P336" t="s">
        <v>37</v>
      </c>
      <c r="Q336">
        <v>40.76</v>
      </c>
      <c r="R336">
        <v>3.9</v>
      </c>
      <c r="S336" t="s">
        <v>23</v>
      </c>
    </row>
    <row r="337" spans="1:19" x14ac:dyDescent="0.3">
      <c r="A337" t="s">
        <v>801</v>
      </c>
      <c r="B337" s="1">
        <v>45208</v>
      </c>
      <c r="C337" t="s">
        <v>802</v>
      </c>
      <c r="D337" t="str">
        <f t="shared" ca="1" si="11"/>
        <v>Organic Rice 5kg</v>
      </c>
      <c r="E337" t="s">
        <v>40</v>
      </c>
      <c r="F337" t="s">
        <v>57</v>
      </c>
      <c r="G337">
        <v>12</v>
      </c>
      <c r="H337">
        <v>11</v>
      </c>
      <c r="I337">
        <v>20</v>
      </c>
      <c r="J337">
        <v>23</v>
      </c>
      <c r="K337" t="s">
        <v>20</v>
      </c>
      <c r="M337" t="s">
        <v>28</v>
      </c>
      <c r="N337" t="s">
        <v>29</v>
      </c>
      <c r="O337" t="str">
        <f t="shared" si="10"/>
        <v>Bank Transfer</v>
      </c>
      <c r="P337" t="s">
        <v>37</v>
      </c>
      <c r="Q337">
        <v>49.51</v>
      </c>
      <c r="R337">
        <v>2.7</v>
      </c>
      <c r="S337" t="s">
        <v>23</v>
      </c>
    </row>
    <row r="338" spans="1:19" x14ac:dyDescent="0.3">
      <c r="A338" t="s">
        <v>803</v>
      </c>
      <c r="B338" s="1">
        <v>45570</v>
      </c>
      <c r="C338" t="s">
        <v>804</v>
      </c>
      <c r="D338" t="str">
        <f t="shared" ca="1" si="11"/>
        <v>Widget A</v>
      </c>
      <c r="E338" t="s">
        <v>33</v>
      </c>
      <c r="F338" t="s">
        <v>70</v>
      </c>
      <c r="G338">
        <v>5</v>
      </c>
      <c r="H338">
        <v>5</v>
      </c>
      <c r="I338">
        <v>1210.28</v>
      </c>
      <c r="J338">
        <v>1331.308</v>
      </c>
      <c r="K338" t="s">
        <v>20</v>
      </c>
      <c r="M338" t="s">
        <v>79</v>
      </c>
      <c r="N338" t="s">
        <v>36</v>
      </c>
      <c r="O338" t="str">
        <f t="shared" si="10"/>
        <v>Debit Card</v>
      </c>
      <c r="P338" t="s">
        <v>89</v>
      </c>
      <c r="Q338">
        <v>27.35</v>
      </c>
      <c r="R338">
        <v>3.3</v>
      </c>
      <c r="S338" t="s">
        <v>23</v>
      </c>
    </row>
    <row r="339" spans="1:19" x14ac:dyDescent="0.3">
      <c r="A339" t="s">
        <v>805</v>
      </c>
      <c r="B339" s="1">
        <v>45398</v>
      </c>
      <c r="C339" t="s">
        <v>806</v>
      </c>
      <c r="D339" t="str">
        <f t="shared" ca="1" si="11"/>
        <v>Sofa 3-Seater</v>
      </c>
      <c r="E339" t="s">
        <v>109</v>
      </c>
      <c r="F339" t="s">
        <v>46</v>
      </c>
      <c r="G339">
        <v>13</v>
      </c>
      <c r="H339">
        <v>10</v>
      </c>
      <c r="I339">
        <v>467.56</v>
      </c>
      <c r="J339">
        <v>504.96480000000003</v>
      </c>
      <c r="K339" t="s">
        <v>66</v>
      </c>
      <c r="M339" t="s">
        <v>28</v>
      </c>
      <c r="N339" t="s">
        <v>29</v>
      </c>
      <c r="O339" t="str">
        <f t="shared" si="10"/>
        <v>Cash on Delivery</v>
      </c>
      <c r="P339" t="s">
        <v>53</v>
      </c>
      <c r="Q339">
        <v>7.23</v>
      </c>
      <c r="R339">
        <v>9</v>
      </c>
      <c r="S339" t="s">
        <v>23</v>
      </c>
    </row>
    <row r="340" spans="1:19" x14ac:dyDescent="0.3">
      <c r="A340" t="s">
        <v>807</v>
      </c>
      <c r="B340" s="1">
        <v>45518</v>
      </c>
      <c r="C340" t="s">
        <v>808</v>
      </c>
      <c r="D340" t="str">
        <f t="shared" ca="1" si="11"/>
        <v>Camera S</v>
      </c>
      <c r="F340" t="s">
        <v>50</v>
      </c>
      <c r="G340">
        <v>20</v>
      </c>
      <c r="H340">
        <v>20</v>
      </c>
      <c r="I340">
        <v>823.62</v>
      </c>
      <c r="J340">
        <v>930.6905999999999</v>
      </c>
      <c r="K340" t="s">
        <v>51</v>
      </c>
      <c r="M340" t="s">
        <v>86</v>
      </c>
      <c r="N340" t="s">
        <v>71</v>
      </c>
      <c r="O340" t="str">
        <f t="shared" si="10"/>
        <v>Credit Card</v>
      </c>
      <c r="P340" t="s">
        <v>67</v>
      </c>
      <c r="Q340">
        <v>28.52</v>
      </c>
      <c r="R340">
        <v>4.5999999999999996</v>
      </c>
      <c r="S340" t="s">
        <v>23</v>
      </c>
    </row>
    <row r="341" spans="1:19" x14ac:dyDescent="0.3">
      <c r="A341" t="s">
        <v>809</v>
      </c>
      <c r="B341" s="1">
        <v>44028</v>
      </c>
      <c r="C341" t="s">
        <v>810</v>
      </c>
      <c r="D341" t="str">
        <f t="shared" ca="1" si="11"/>
        <v>Organic Rice 5kg</v>
      </c>
      <c r="E341" t="s">
        <v>40</v>
      </c>
      <c r="F341" t="s">
        <v>57</v>
      </c>
      <c r="G341">
        <v>9</v>
      </c>
      <c r="H341">
        <v>7</v>
      </c>
      <c r="I341">
        <v>795.57</v>
      </c>
      <c r="J341">
        <v>883.08270000000016</v>
      </c>
      <c r="K341" t="s">
        <v>20</v>
      </c>
      <c r="M341" t="s">
        <v>86</v>
      </c>
      <c r="N341" t="s">
        <v>29</v>
      </c>
      <c r="O341" t="str">
        <f t="shared" si="10"/>
        <v>Credit Card</v>
      </c>
      <c r="P341" t="s">
        <v>67</v>
      </c>
      <c r="Q341">
        <v>7.43</v>
      </c>
      <c r="R341">
        <v>1.5</v>
      </c>
      <c r="S341" t="s">
        <v>23</v>
      </c>
    </row>
    <row r="342" spans="1:19" x14ac:dyDescent="0.3">
      <c r="A342" t="s">
        <v>811</v>
      </c>
      <c r="B342" s="1">
        <v>44569</v>
      </c>
      <c r="C342" t="s">
        <v>812</v>
      </c>
      <c r="D342" t="str">
        <f t="shared" ca="1" si="11"/>
        <v>Cereal Pack</v>
      </c>
      <c r="E342" t="s">
        <v>100</v>
      </c>
      <c r="F342" t="s">
        <v>57</v>
      </c>
      <c r="G342">
        <v>5</v>
      </c>
      <c r="H342">
        <v>4</v>
      </c>
      <c r="I342">
        <v>946.8</v>
      </c>
      <c r="J342">
        <v>1088.82</v>
      </c>
      <c r="K342" t="s">
        <v>66</v>
      </c>
      <c r="M342" t="s">
        <v>123</v>
      </c>
      <c r="N342" t="s">
        <v>22</v>
      </c>
      <c r="O342" t="str">
        <f t="shared" si="10"/>
        <v>Cash on Delivery</v>
      </c>
      <c r="P342" t="s">
        <v>53</v>
      </c>
      <c r="Q342">
        <v>12.85</v>
      </c>
      <c r="R342">
        <v>4.5999999999999996</v>
      </c>
      <c r="S342" t="s">
        <v>23</v>
      </c>
    </row>
    <row r="343" spans="1:19" x14ac:dyDescent="0.3">
      <c r="A343" t="s">
        <v>814</v>
      </c>
      <c r="B343" s="1">
        <v>43965</v>
      </c>
      <c r="C343" t="s">
        <v>815</v>
      </c>
      <c r="D343" t="str">
        <f t="shared" ca="1" si="11"/>
        <v>Headphones Z</v>
      </c>
      <c r="E343" t="s">
        <v>94</v>
      </c>
      <c r="F343" t="s">
        <v>50</v>
      </c>
      <c r="G343">
        <v>2</v>
      </c>
      <c r="H343">
        <v>2</v>
      </c>
      <c r="I343">
        <v>1054.03</v>
      </c>
      <c r="J343">
        <v>1201.5942</v>
      </c>
      <c r="K343" t="s">
        <v>27</v>
      </c>
      <c r="M343" t="s">
        <v>79</v>
      </c>
      <c r="N343" t="s">
        <v>36</v>
      </c>
      <c r="O343" t="str">
        <f t="shared" si="10"/>
        <v>Bank Transfer</v>
      </c>
      <c r="P343" t="s">
        <v>37</v>
      </c>
      <c r="Q343">
        <v>17.78</v>
      </c>
      <c r="R343">
        <v>4</v>
      </c>
      <c r="S343" t="s">
        <v>23</v>
      </c>
    </row>
    <row r="344" spans="1:19" x14ac:dyDescent="0.3">
      <c r="A344" t="s">
        <v>816</v>
      </c>
      <c r="B344" s="1">
        <v>44882</v>
      </c>
      <c r="C344" t="s">
        <v>817</v>
      </c>
      <c r="D344" t="str">
        <f t="shared" ca="1" si="11"/>
        <v>Dining Table</v>
      </c>
      <c r="E344" t="s">
        <v>45</v>
      </c>
      <c r="F344" t="s">
        <v>46</v>
      </c>
      <c r="G344">
        <v>14</v>
      </c>
      <c r="H344">
        <v>11</v>
      </c>
      <c r="I344">
        <v>651.23</v>
      </c>
      <c r="J344">
        <v>748.91449999999998</v>
      </c>
      <c r="K344" t="s">
        <v>20</v>
      </c>
      <c r="M344" t="s">
        <v>42</v>
      </c>
      <c r="N344" t="s">
        <v>71</v>
      </c>
      <c r="O344" t="str">
        <f t="shared" si="10"/>
        <v>Cash on Delivery</v>
      </c>
      <c r="P344" t="s">
        <v>53</v>
      </c>
      <c r="Q344">
        <v>32.1</v>
      </c>
      <c r="R344">
        <v>3.9</v>
      </c>
      <c r="S344" t="s">
        <v>23</v>
      </c>
    </row>
    <row r="345" spans="1:19" x14ac:dyDescent="0.3">
      <c r="A345" t="s">
        <v>818</v>
      </c>
      <c r="B345" s="1">
        <v>45177</v>
      </c>
      <c r="C345" t="s">
        <v>819</v>
      </c>
      <c r="D345" t="str">
        <f t="shared" ca="1" si="11"/>
        <v>Phone X</v>
      </c>
      <c r="E345" t="s">
        <v>141</v>
      </c>
      <c r="F345" t="s">
        <v>50</v>
      </c>
      <c r="G345">
        <v>14</v>
      </c>
      <c r="H345">
        <v>12</v>
      </c>
      <c r="I345">
        <v>1375.39</v>
      </c>
      <c r="J345">
        <v>1485.4212000000002</v>
      </c>
      <c r="K345" t="s">
        <v>27</v>
      </c>
      <c r="M345" t="s">
        <v>42</v>
      </c>
      <c r="N345" t="s">
        <v>29</v>
      </c>
      <c r="O345" t="str">
        <f t="shared" si="10"/>
        <v>Bank Transfer</v>
      </c>
      <c r="P345" t="s">
        <v>37</v>
      </c>
      <c r="S345" t="s">
        <v>23</v>
      </c>
    </row>
    <row r="346" spans="1:19" x14ac:dyDescent="0.3">
      <c r="A346" t="s">
        <v>820</v>
      </c>
      <c r="B346" s="1">
        <v>44390</v>
      </c>
      <c r="C346" t="s">
        <v>821</v>
      </c>
      <c r="D346" t="str">
        <f t="shared" ca="1" si="11"/>
        <v>Widget A</v>
      </c>
      <c r="E346" t="s">
        <v>33</v>
      </c>
      <c r="F346" t="s">
        <v>70</v>
      </c>
      <c r="G346">
        <v>1</v>
      </c>
      <c r="H346">
        <v>1</v>
      </c>
      <c r="I346">
        <v>656.37</v>
      </c>
      <c r="J346">
        <v>702.31590000000006</v>
      </c>
      <c r="K346" t="s">
        <v>27</v>
      </c>
      <c r="M346" t="s">
        <v>79</v>
      </c>
      <c r="N346" t="s">
        <v>36</v>
      </c>
      <c r="O346" t="str">
        <f t="shared" si="10"/>
        <v>Bank Transfer</v>
      </c>
      <c r="P346" t="s">
        <v>37</v>
      </c>
      <c r="Q346">
        <v>43.29</v>
      </c>
      <c r="R346">
        <v>4.0999999999999996</v>
      </c>
    </row>
    <row r="347" spans="1:19" x14ac:dyDescent="0.3">
      <c r="A347" t="s">
        <v>823</v>
      </c>
      <c r="B347" s="1">
        <v>44408</v>
      </c>
      <c r="C347" t="s">
        <v>824</v>
      </c>
      <c r="D347" t="str">
        <f t="shared" ca="1" si="11"/>
        <v>Cereal Pack</v>
      </c>
      <c r="E347" t="s">
        <v>100</v>
      </c>
      <c r="F347" t="s">
        <v>57</v>
      </c>
      <c r="G347">
        <v>3</v>
      </c>
      <c r="H347">
        <v>3</v>
      </c>
      <c r="I347">
        <v>732.89</v>
      </c>
      <c r="J347">
        <v>791.52120000000002</v>
      </c>
      <c r="K347" t="s">
        <v>66</v>
      </c>
      <c r="M347" t="s">
        <v>86</v>
      </c>
      <c r="N347" t="s">
        <v>29</v>
      </c>
      <c r="O347" t="str">
        <f t="shared" si="10"/>
        <v>Bank Transfer</v>
      </c>
      <c r="P347" t="s">
        <v>37</v>
      </c>
      <c r="Q347">
        <v>28.56</v>
      </c>
      <c r="R347">
        <v>2.1</v>
      </c>
      <c r="S347" t="s">
        <v>23</v>
      </c>
    </row>
    <row r="348" spans="1:19" x14ac:dyDescent="0.3">
      <c r="A348" t="s">
        <v>825</v>
      </c>
      <c r="B348" s="1">
        <v>45109</v>
      </c>
      <c r="C348" t="s">
        <v>826</v>
      </c>
      <c r="D348" t="str">
        <f t="shared" ca="1" si="11"/>
        <v>Phone X</v>
      </c>
      <c r="E348" t="s">
        <v>141</v>
      </c>
      <c r="F348" t="s">
        <v>50</v>
      </c>
      <c r="G348">
        <v>17</v>
      </c>
      <c r="H348">
        <v>16</v>
      </c>
      <c r="I348">
        <v>622.54999999999995</v>
      </c>
      <c r="J348">
        <v>653.67750000000001</v>
      </c>
      <c r="K348" t="s">
        <v>27</v>
      </c>
      <c r="M348" t="s">
        <v>28</v>
      </c>
      <c r="N348" t="s">
        <v>29</v>
      </c>
      <c r="O348" t="str">
        <f t="shared" si="10"/>
        <v>PayPal</v>
      </c>
      <c r="P348" t="s">
        <v>30</v>
      </c>
      <c r="Q348">
        <v>17.07</v>
      </c>
      <c r="R348">
        <v>3.6</v>
      </c>
      <c r="S348" t="s">
        <v>23</v>
      </c>
    </row>
    <row r="349" spans="1:19" x14ac:dyDescent="0.3">
      <c r="A349" t="s">
        <v>827</v>
      </c>
      <c r="B349" s="1">
        <v>43907</v>
      </c>
      <c r="C349" t="s">
        <v>828</v>
      </c>
      <c r="D349" t="str">
        <f t="shared" ca="1" si="11"/>
        <v>T-shirt V</v>
      </c>
      <c r="E349" t="s">
        <v>77</v>
      </c>
      <c r="F349" t="s">
        <v>82</v>
      </c>
      <c r="G349">
        <v>19</v>
      </c>
      <c r="H349">
        <v>19</v>
      </c>
      <c r="I349">
        <v>131.63</v>
      </c>
      <c r="J349">
        <v>139.52780000000001</v>
      </c>
      <c r="K349" t="s">
        <v>20</v>
      </c>
      <c r="M349" t="s">
        <v>21</v>
      </c>
      <c r="N349" t="s">
        <v>22</v>
      </c>
      <c r="O349" t="str">
        <f t="shared" si="10"/>
        <v>Cash on Delivery</v>
      </c>
      <c r="P349" t="s">
        <v>53</v>
      </c>
      <c r="Q349">
        <v>9999</v>
      </c>
      <c r="R349">
        <v>3.1</v>
      </c>
      <c r="S349" t="s">
        <v>15</v>
      </c>
    </row>
    <row r="350" spans="1:19" x14ac:dyDescent="0.3">
      <c r="A350" t="s">
        <v>830</v>
      </c>
      <c r="B350" s="1">
        <v>45268</v>
      </c>
      <c r="C350" t="s">
        <v>831</v>
      </c>
      <c r="D350" t="str">
        <f t="shared" ca="1" si="11"/>
        <v>Dining Table</v>
      </c>
      <c r="E350" t="s">
        <v>45</v>
      </c>
      <c r="F350" t="s">
        <v>46</v>
      </c>
      <c r="G350">
        <v>6</v>
      </c>
      <c r="H350">
        <v>6</v>
      </c>
      <c r="I350">
        <v>1251.27</v>
      </c>
      <c r="J350">
        <v>1438.9604999999999</v>
      </c>
      <c r="K350" t="s">
        <v>51</v>
      </c>
      <c r="M350" t="s">
        <v>79</v>
      </c>
      <c r="N350" t="s">
        <v>71</v>
      </c>
      <c r="O350" t="str">
        <f t="shared" si="10"/>
        <v>Debit Card</v>
      </c>
      <c r="P350" t="s">
        <v>89</v>
      </c>
      <c r="Q350">
        <v>5.53</v>
      </c>
      <c r="R350">
        <v>4.3</v>
      </c>
      <c r="S350" t="s">
        <v>23</v>
      </c>
    </row>
    <row r="351" spans="1:19" x14ac:dyDescent="0.3">
      <c r="A351" t="s">
        <v>832</v>
      </c>
      <c r="B351" s="1">
        <v>44920</v>
      </c>
      <c r="C351" t="s">
        <v>833</v>
      </c>
      <c r="D351" t="str">
        <f t="shared" ca="1" si="11"/>
        <v>Organic Rice 5kg</v>
      </c>
      <c r="E351" t="s">
        <v>40</v>
      </c>
      <c r="F351" t="s">
        <v>57</v>
      </c>
      <c r="G351">
        <v>5</v>
      </c>
      <c r="H351">
        <v>4</v>
      </c>
      <c r="I351">
        <v>484.35</v>
      </c>
      <c r="J351">
        <v>527.94150000000002</v>
      </c>
      <c r="K351" t="s">
        <v>47</v>
      </c>
      <c r="M351" t="s">
        <v>21</v>
      </c>
      <c r="N351" t="s">
        <v>71</v>
      </c>
      <c r="O351" t="str">
        <f t="shared" si="10"/>
        <v>Debit Card</v>
      </c>
      <c r="P351" t="s">
        <v>89</v>
      </c>
      <c r="Q351">
        <v>27.45</v>
      </c>
      <c r="R351">
        <v>2.8</v>
      </c>
      <c r="S351" t="s">
        <v>111</v>
      </c>
    </row>
    <row r="352" spans="1:19" x14ac:dyDescent="0.3">
      <c r="A352" t="s">
        <v>834</v>
      </c>
      <c r="B352" s="1">
        <v>45013</v>
      </c>
      <c r="C352" t="s">
        <v>835</v>
      </c>
      <c r="D352" t="str">
        <f t="shared" ca="1" si="11"/>
        <v>Jeans Regular</v>
      </c>
      <c r="E352" t="s">
        <v>130</v>
      </c>
      <c r="F352" t="s">
        <v>82</v>
      </c>
      <c r="G352">
        <v>12</v>
      </c>
      <c r="H352">
        <v>11</v>
      </c>
      <c r="I352">
        <v>198.39</v>
      </c>
      <c r="J352">
        <v>208.30949999999999</v>
      </c>
      <c r="K352" t="s">
        <v>20</v>
      </c>
      <c r="M352" t="s">
        <v>21</v>
      </c>
      <c r="N352" t="s">
        <v>71</v>
      </c>
      <c r="O352" t="str">
        <f t="shared" si="10"/>
        <v>Bank Transfer</v>
      </c>
      <c r="P352" t="s">
        <v>37</v>
      </c>
      <c r="Q352">
        <v>20.16</v>
      </c>
      <c r="R352">
        <v>1.7</v>
      </c>
      <c r="S352" t="s">
        <v>23</v>
      </c>
    </row>
    <row r="353" spans="1:19" x14ac:dyDescent="0.3">
      <c r="A353" t="s">
        <v>836</v>
      </c>
      <c r="B353" s="1">
        <v>45046</v>
      </c>
      <c r="C353" t="s">
        <v>837</v>
      </c>
      <c r="D353" t="str">
        <f t="shared" ca="1" si="11"/>
        <v>Widget A</v>
      </c>
      <c r="E353" t="s">
        <v>33</v>
      </c>
      <c r="F353" t="s">
        <v>70</v>
      </c>
      <c r="G353">
        <v>11</v>
      </c>
      <c r="H353">
        <v>9</v>
      </c>
      <c r="I353">
        <v>1220.1199999999999</v>
      </c>
      <c r="J353">
        <v>1329.9308000000001</v>
      </c>
      <c r="K353" t="s">
        <v>27</v>
      </c>
      <c r="M353" t="s">
        <v>35</v>
      </c>
      <c r="N353" t="s">
        <v>71</v>
      </c>
      <c r="O353" t="str">
        <f t="shared" si="10"/>
        <v>Credit Card</v>
      </c>
      <c r="P353" t="s">
        <v>67</v>
      </c>
      <c r="Q353">
        <v>21.8</v>
      </c>
      <c r="R353">
        <v>3.3</v>
      </c>
      <c r="S353" t="s">
        <v>15</v>
      </c>
    </row>
    <row r="354" spans="1:19" x14ac:dyDescent="0.3">
      <c r="A354" t="s">
        <v>838</v>
      </c>
      <c r="B354" s="1">
        <v>44788</v>
      </c>
      <c r="C354" t="s">
        <v>839</v>
      </c>
      <c r="D354" t="str">
        <f t="shared" ca="1" si="11"/>
        <v>Olive Oil 1L</v>
      </c>
      <c r="E354" t="s">
        <v>56</v>
      </c>
      <c r="F354" t="s">
        <v>57</v>
      </c>
      <c r="G354">
        <v>18</v>
      </c>
      <c r="H354">
        <v>18</v>
      </c>
      <c r="I354">
        <v>1384.06</v>
      </c>
      <c r="J354">
        <v>1591.6689999999999</v>
      </c>
      <c r="K354" t="s">
        <v>51</v>
      </c>
      <c r="M354" t="s">
        <v>35</v>
      </c>
      <c r="N354" t="s">
        <v>22</v>
      </c>
      <c r="O354" t="str">
        <f t="shared" si="10"/>
        <v>Cash on Delivery</v>
      </c>
      <c r="P354" t="s">
        <v>53</v>
      </c>
      <c r="Q354">
        <v>45.28</v>
      </c>
      <c r="R354">
        <v>1.5</v>
      </c>
      <c r="S354" t="s">
        <v>23</v>
      </c>
    </row>
    <row r="355" spans="1:19" x14ac:dyDescent="0.3">
      <c r="A355" t="s">
        <v>840</v>
      </c>
      <c r="B355" s="1">
        <v>44689</v>
      </c>
      <c r="C355" t="s">
        <v>841</v>
      </c>
      <c r="D355" t="str">
        <f t="shared" ca="1" si="11"/>
        <v>Widget A</v>
      </c>
      <c r="E355" t="s">
        <v>33</v>
      </c>
      <c r="F355" t="s">
        <v>70</v>
      </c>
      <c r="G355">
        <v>11</v>
      </c>
      <c r="H355">
        <v>9</v>
      </c>
      <c r="I355">
        <v>20</v>
      </c>
      <c r="J355">
        <v>21.400000000000002</v>
      </c>
      <c r="K355" t="s">
        <v>66</v>
      </c>
      <c r="M355" t="s">
        <v>123</v>
      </c>
      <c r="N355" t="s">
        <v>71</v>
      </c>
      <c r="O355" t="str">
        <f t="shared" si="10"/>
        <v>Debit Card</v>
      </c>
      <c r="P355" t="s">
        <v>89</v>
      </c>
      <c r="Q355">
        <v>4.93</v>
      </c>
      <c r="R355">
        <v>3.9</v>
      </c>
      <c r="S355" t="s">
        <v>23</v>
      </c>
    </row>
    <row r="356" spans="1:19" x14ac:dyDescent="0.3">
      <c r="A356" t="s">
        <v>842</v>
      </c>
      <c r="B356" s="1">
        <v>44822</v>
      </c>
      <c r="C356" t="s">
        <v>843</v>
      </c>
      <c r="D356" t="str">
        <f t="shared" ca="1" si="11"/>
        <v>Shirt Classic</v>
      </c>
      <c r="E356" t="s">
        <v>65</v>
      </c>
      <c r="F356" t="s">
        <v>82</v>
      </c>
      <c r="G356">
        <v>2</v>
      </c>
      <c r="H356">
        <v>2</v>
      </c>
      <c r="I356">
        <v>1187.23</v>
      </c>
      <c r="J356">
        <v>1329.6976000000002</v>
      </c>
      <c r="K356" t="s">
        <v>27</v>
      </c>
      <c r="M356" t="s">
        <v>21</v>
      </c>
      <c r="N356" t="s">
        <v>22</v>
      </c>
      <c r="O356" t="str">
        <f t="shared" si="10"/>
        <v>Bank Transfer</v>
      </c>
      <c r="P356" t="s">
        <v>37</v>
      </c>
      <c r="Q356">
        <v>32.31</v>
      </c>
      <c r="R356">
        <v>2.7</v>
      </c>
      <c r="S356" t="s">
        <v>23</v>
      </c>
    </row>
    <row r="357" spans="1:19" x14ac:dyDescent="0.3">
      <c r="A357" t="s">
        <v>844</v>
      </c>
      <c r="B357" s="1">
        <v>44391</v>
      </c>
      <c r="C357" t="s">
        <v>845</v>
      </c>
      <c r="D357" t="str">
        <f t="shared" ca="1" si="11"/>
        <v>Widget A</v>
      </c>
      <c r="E357" t="s">
        <v>33</v>
      </c>
      <c r="F357" t="s">
        <v>70</v>
      </c>
      <c r="G357">
        <v>5</v>
      </c>
      <c r="H357">
        <v>5</v>
      </c>
      <c r="I357">
        <v>450.39</v>
      </c>
      <c r="J357">
        <v>504.43680000000001</v>
      </c>
      <c r="K357" t="s">
        <v>20</v>
      </c>
      <c r="M357" t="s">
        <v>86</v>
      </c>
      <c r="N357" t="s">
        <v>29</v>
      </c>
      <c r="O357" t="str">
        <f t="shared" si="10"/>
        <v>Debit Card</v>
      </c>
      <c r="P357" t="s">
        <v>89</v>
      </c>
      <c r="Q357">
        <v>24.56</v>
      </c>
      <c r="R357">
        <v>1.7</v>
      </c>
      <c r="S357" t="s">
        <v>23</v>
      </c>
    </row>
    <row r="358" spans="1:19" x14ac:dyDescent="0.3">
      <c r="A358" t="s">
        <v>846</v>
      </c>
      <c r="B358" s="1">
        <v>44368</v>
      </c>
      <c r="C358" t="s">
        <v>847</v>
      </c>
      <c r="D358" t="str">
        <f t="shared" ca="1" si="11"/>
        <v>Olive Oil 1L</v>
      </c>
      <c r="F358" t="s">
        <v>57</v>
      </c>
      <c r="G358">
        <v>7</v>
      </c>
      <c r="H358">
        <v>6</v>
      </c>
      <c r="I358">
        <v>1199.92</v>
      </c>
      <c r="J358">
        <v>1319.9120000000003</v>
      </c>
      <c r="K358" t="s">
        <v>47</v>
      </c>
      <c r="M358" t="s">
        <v>123</v>
      </c>
      <c r="N358" t="s">
        <v>848</v>
      </c>
      <c r="O358" t="str">
        <f t="shared" si="10"/>
        <v>Debit Card</v>
      </c>
      <c r="P358" t="s">
        <v>89</v>
      </c>
      <c r="Q358">
        <v>38.78</v>
      </c>
      <c r="R358">
        <v>1.9</v>
      </c>
      <c r="S358" t="s">
        <v>23</v>
      </c>
    </row>
    <row r="359" spans="1:19" x14ac:dyDescent="0.3">
      <c r="A359" t="s">
        <v>849</v>
      </c>
      <c r="B359" s="1">
        <v>44261</v>
      </c>
      <c r="C359" t="s">
        <v>850</v>
      </c>
      <c r="D359" t="str">
        <f t="shared" ca="1" si="11"/>
        <v>Phone X</v>
      </c>
      <c r="E359" t="s">
        <v>141</v>
      </c>
      <c r="F359" t="s">
        <v>50</v>
      </c>
      <c r="G359">
        <v>12</v>
      </c>
      <c r="H359">
        <v>10</v>
      </c>
      <c r="I359">
        <v>1273.73</v>
      </c>
      <c r="J359">
        <v>1426.5776000000001</v>
      </c>
      <c r="K359" t="s">
        <v>47</v>
      </c>
      <c r="M359" t="s">
        <v>86</v>
      </c>
      <c r="N359" t="s">
        <v>22</v>
      </c>
      <c r="O359" t="str">
        <f t="shared" si="10"/>
        <v>Credit Card</v>
      </c>
      <c r="P359" t="s">
        <v>67</v>
      </c>
      <c r="Q359">
        <v>8.1</v>
      </c>
      <c r="R359" t="s">
        <v>316</v>
      </c>
      <c r="S359" t="s">
        <v>23</v>
      </c>
    </row>
    <row r="360" spans="1:19" x14ac:dyDescent="0.3">
      <c r="A360" t="s">
        <v>851</v>
      </c>
      <c r="B360" s="1">
        <v>44415</v>
      </c>
      <c r="C360" t="s">
        <v>852</v>
      </c>
      <c r="D360" t="str">
        <f t="shared" ca="1" si="11"/>
        <v>Jeans Regular</v>
      </c>
      <c r="E360" t="s">
        <v>130</v>
      </c>
      <c r="F360" t="s">
        <v>82</v>
      </c>
      <c r="G360">
        <v>2</v>
      </c>
      <c r="H360">
        <v>2</v>
      </c>
      <c r="I360">
        <v>1248.73</v>
      </c>
      <c r="J360">
        <v>1323.6538</v>
      </c>
      <c r="K360" t="s">
        <v>51</v>
      </c>
      <c r="M360" t="s">
        <v>42</v>
      </c>
      <c r="N360" t="s">
        <v>22</v>
      </c>
      <c r="O360" t="str">
        <f t="shared" si="10"/>
        <v>Bank Transfer</v>
      </c>
      <c r="P360" t="s">
        <v>37</v>
      </c>
      <c r="Q360">
        <v>33.15</v>
      </c>
      <c r="R360">
        <v>2.4</v>
      </c>
      <c r="S360" t="s">
        <v>111</v>
      </c>
    </row>
    <row r="361" spans="1:19" x14ac:dyDescent="0.3">
      <c r="A361" t="s">
        <v>853</v>
      </c>
      <c r="B361" s="1">
        <v>44395</v>
      </c>
      <c r="C361" t="s">
        <v>854</v>
      </c>
      <c r="D361" t="str">
        <f t="shared" ca="1" si="11"/>
        <v>Jeans Regular</v>
      </c>
      <c r="E361" t="s">
        <v>130</v>
      </c>
      <c r="F361" t="s">
        <v>82</v>
      </c>
      <c r="G361">
        <v>9</v>
      </c>
      <c r="H361">
        <v>7</v>
      </c>
      <c r="I361">
        <v>6</v>
      </c>
      <c r="J361">
        <v>6.8999999999999995</v>
      </c>
      <c r="K361" t="s">
        <v>66</v>
      </c>
      <c r="M361" t="s">
        <v>28</v>
      </c>
      <c r="N361" t="s">
        <v>29</v>
      </c>
      <c r="O361" t="str">
        <f t="shared" si="10"/>
        <v>Bank Transfer</v>
      </c>
      <c r="P361" t="s">
        <v>37</v>
      </c>
      <c r="Q361">
        <v>42.21</v>
      </c>
      <c r="R361">
        <v>4.3</v>
      </c>
      <c r="S361" t="s">
        <v>23</v>
      </c>
    </row>
    <row r="362" spans="1:19" x14ac:dyDescent="0.3">
      <c r="A362" t="s">
        <v>855</v>
      </c>
      <c r="B362" s="1">
        <v>44811</v>
      </c>
      <c r="C362" t="s">
        <v>856</v>
      </c>
      <c r="D362" t="str">
        <f t="shared" ca="1" si="11"/>
        <v>Organic Rice 5kg</v>
      </c>
      <c r="E362" t="s">
        <v>40</v>
      </c>
      <c r="F362" t="s">
        <v>57</v>
      </c>
      <c r="G362">
        <v>19</v>
      </c>
      <c r="H362">
        <v>19</v>
      </c>
      <c r="I362">
        <v>616.85</v>
      </c>
      <c r="J362">
        <v>709.37749999999994</v>
      </c>
      <c r="K362" t="s">
        <v>47</v>
      </c>
      <c r="M362" t="s">
        <v>86</v>
      </c>
      <c r="N362" t="s">
        <v>71</v>
      </c>
      <c r="O362" t="str">
        <f t="shared" si="10"/>
        <v>Debit Card</v>
      </c>
      <c r="P362" t="s">
        <v>89</v>
      </c>
      <c r="Q362">
        <v>36.49</v>
      </c>
      <c r="R362">
        <v>1.8</v>
      </c>
      <c r="S362" t="s">
        <v>74</v>
      </c>
    </row>
    <row r="363" spans="1:19" x14ac:dyDescent="0.3">
      <c r="A363" t="s">
        <v>857</v>
      </c>
      <c r="B363" s="1">
        <v>44018</v>
      </c>
      <c r="C363" t="s">
        <v>858</v>
      </c>
      <c r="D363" t="str">
        <f t="shared" ca="1" si="11"/>
        <v>Camera S</v>
      </c>
      <c r="E363" t="s">
        <v>133</v>
      </c>
      <c r="F363" t="s">
        <v>50</v>
      </c>
      <c r="G363">
        <v>12</v>
      </c>
      <c r="H363">
        <v>12</v>
      </c>
      <c r="I363">
        <v>1191.4000000000001</v>
      </c>
      <c r="J363">
        <v>1370.11</v>
      </c>
      <c r="K363" t="s">
        <v>66</v>
      </c>
      <c r="M363" t="s">
        <v>42</v>
      </c>
      <c r="N363" t="s">
        <v>22</v>
      </c>
      <c r="O363" t="str">
        <f t="shared" si="10"/>
        <v>Cash on Delivery</v>
      </c>
      <c r="P363" t="s">
        <v>53</v>
      </c>
      <c r="Q363">
        <v>8.0500000000000007</v>
      </c>
      <c r="R363">
        <v>1.5</v>
      </c>
      <c r="S363" t="s">
        <v>23</v>
      </c>
    </row>
    <row r="364" spans="1:19" x14ac:dyDescent="0.3">
      <c r="A364" t="s">
        <v>859</v>
      </c>
      <c r="B364" s="1">
        <v>44654</v>
      </c>
      <c r="C364" t="s">
        <v>860</v>
      </c>
      <c r="D364" t="str">
        <f t="shared" ca="1" si="11"/>
        <v>Dining Table</v>
      </c>
      <c r="E364" t="s">
        <v>45</v>
      </c>
      <c r="F364" t="s">
        <v>46</v>
      </c>
      <c r="G364">
        <v>15</v>
      </c>
      <c r="H364">
        <v>14</v>
      </c>
      <c r="I364">
        <v>436.53</v>
      </c>
      <c r="J364">
        <v>497.64420000000001</v>
      </c>
      <c r="K364" t="s">
        <v>20</v>
      </c>
      <c r="M364" t="s">
        <v>28</v>
      </c>
      <c r="N364" t="s">
        <v>22</v>
      </c>
      <c r="O364" t="str">
        <f t="shared" si="10"/>
        <v>Credit Card</v>
      </c>
      <c r="P364" t="s">
        <v>67</v>
      </c>
      <c r="Q364">
        <v>7.96</v>
      </c>
      <c r="R364">
        <v>1.9</v>
      </c>
    </row>
    <row r="365" spans="1:19" x14ac:dyDescent="0.3">
      <c r="A365" t="s">
        <v>861</v>
      </c>
      <c r="B365" s="1">
        <v>44735</v>
      </c>
      <c r="C365" t="s">
        <v>862</v>
      </c>
      <c r="D365" t="str">
        <f t="shared" ca="1" si="11"/>
        <v>Widget A</v>
      </c>
      <c r="E365" t="s">
        <v>33</v>
      </c>
      <c r="F365" t="s">
        <v>70</v>
      </c>
      <c r="G365">
        <v>17</v>
      </c>
      <c r="H365">
        <v>15</v>
      </c>
      <c r="I365">
        <v>465.7</v>
      </c>
      <c r="J365">
        <v>521.58400000000006</v>
      </c>
      <c r="M365" t="s">
        <v>123</v>
      </c>
      <c r="N365" t="s">
        <v>71</v>
      </c>
      <c r="O365" t="str">
        <f t="shared" si="10"/>
        <v>yayPal</v>
      </c>
      <c r="P365" t="s">
        <v>863</v>
      </c>
      <c r="Q365">
        <v>7.34</v>
      </c>
      <c r="R365">
        <v>3.6</v>
      </c>
      <c r="S365" t="s">
        <v>23</v>
      </c>
    </row>
    <row r="366" spans="1:19" x14ac:dyDescent="0.3">
      <c r="A366" t="s">
        <v>864</v>
      </c>
      <c r="B366" s="1">
        <v>43890</v>
      </c>
      <c r="C366" t="s">
        <v>865</v>
      </c>
      <c r="D366" t="str">
        <f t="shared" ca="1" si="11"/>
        <v>Widget A</v>
      </c>
      <c r="E366" t="s">
        <v>33</v>
      </c>
      <c r="F366" t="s">
        <v>70</v>
      </c>
      <c r="G366">
        <v>5</v>
      </c>
      <c r="H366">
        <v>5</v>
      </c>
      <c r="I366">
        <v>970.5</v>
      </c>
      <c r="J366">
        <v>1106.3700000000001</v>
      </c>
      <c r="K366" t="s">
        <v>51</v>
      </c>
      <c r="M366" t="s">
        <v>35</v>
      </c>
      <c r="N366" t="s">
        <v>22</v>
      </c>
      <c r="O366" t="str">
        <f t="shared" si="10"/>
        <v>Credit Card</v>
      </c>
      <c r="P366" t="s">
        <v>67</v>
      </c>
      <c r="R366">
        <v>2</v>
      </c>
      <c r="S366" t="s">
        <v>23</v>
      </c>
    </row>
    <row r="367" spans="1:19" x14ac:dyDescent="0.3">
      <c r="A367" t="s">
        <v>866</v>
      </c>
      <c r="B367" s="1">
        <v>44720</v>
      </c>
      <c r="C367" t="s">
        <v>867</v>
      </c>
      <c r="D367" t="str">
        <f t="shared" ca="1" si="11"/>
        <v>Olive Oil 1L</v>
      </c>
      <c r="E367" t="s">
        <v>56</v>
      </c>
      <c r="F367" t="s">
        <v>57</v>
      </c>
      <c r="G367">
        <v>15</v>
      </c>
      <c r="H367">
        <v>13</v>
      </c>
      <c r="I367">
        <v>351.56</v>
      </c>
      <c r="J367">
        <v>393.74720000000002</v>
      </c>
      <c r="K367" t="s">
        <v>20</v>
      </c>
      <c r="M367" t="s">
        <v>35</v>
      </c>
      <c r="N367" t="s">
        <v>71</v>
      </c>
      <c r="O367" t="str">
        <f t="shared" si="10"/>
        <v>Credit Card</v>
      </c>
      <c r="P367" t="s">
        <v>67</v>
      </c>
      <c r="Q367">
        <v>21.36</v>
      </c>
      <c r="R367">
        <v>1.8</v>
      </c>
      <c r="S367" t="s">
        <v>74</v>
      </c>
    </row>
    <row r="368" spans="1:19" x14ac:dyDescent="0.3">
      <c r="A368" t="s">
        <v>868</v>
      </c>
      <c r="B368" s="1">
        <v>45101</v>
      </c>
      <c r="C368" t="s">
        <v>869</v>
      </c>
      <c r="D368" t="str">
        <f t="shared" ca="1" si="11"/>
        <v>Widget A</v>
      </c>
      <c r="E368" t="s">
        <v>33</v>
      </c>
      <c r="F368" t="s">
        <v>70</v>
      </c>
      <c r="G368">
        <v>10</v>
      </c>
      <c r="H368">
        <v>10</v>
      </c>
      <c r="I368">
        <v>84.19</v>
      </c>
      <c r="J368">
        <v>92.609000000000009</v>
      </c>
      <c r="K368" t="s">
        <v>47</v>
      </c>
      <c r="M368" t="s">
        <v>79</v>
      </c>
      <c r="N368" t="s">
        <v>29</v>
      </c>
      <c r="O368" t="str">
        <f t="shared" si="10"/>
        <v>PayPal</v>
      </c>
      <c r="P368" t="s">
        <v>30</v>
      </c>
      <c r="Q368">
        <v>41.18</v>
      </c>
      <c r="R368">
        <v>3.3</v>
      </c>
      <c r="S368" t="s">
        <v>23</v>
      </c>
    </row>
    <row r="369" spans="1:19" x14ac:dyDescent="0.3">
      <c r="A369" t="s">
        <v>870</v>
      </c>
      <c r="B369" s="1">
        <v>44275</v>
      </c>
      <c r="C369" t="s">
        <v>871</v>
      </c>
      <c r="D369" t="str">
        <f t="shared" ca="1" si="11"/>
        <v>Camera S</v>
      </c>
      <c r="E369" t="s">
        <v>133</v>
      </c>
      <c r="F369" t="s">
        <v>50</v>
      </c>
      <c r="G369">
        <v>19</v>
      </c>
      <c r="H369">
        <v>16</v>
      </c>
      <c r="I369">
        <v>1177.48</v>
      </c>
      <c r="J369">
        <v>1330.5523999999998</v>
      </c>
      <c r="K369" t="s">
        <v>20</v>
      </c>
      <c r="M369" t="s">
        <v>28</v>
      </c>
      <c r="N369" t="s">
        <v>29</v>
      </c>
      <c r="O369" t="str">
        <f t="shared" si="10"/>
        <v>Debit Card</v>
      </c>
      <c r="P369" t="s">
        <v>89</v>
      </c>
      <c r="Q369">
        <v>6.56</v>
      </c>
      <c r="R369">
        <v>1.3</v>
      </c>
      <c r="S369" t="s">
        <v>15</v>
      </c>
    </row>
    <row r="370" spans="1:19" x14ac:dyDescent="0.3">
      <c r="A370" t="s">
        <v>872</v>
      </c>
      <c r="B370" s="1">
        <v>44823</v>
      </c>
      <c r="C370" t="s">
        <v>873</v>
      </c>
      <c r="D370" t="str">
        <f t="shared" ca="1" si="11"/>
        <v>Dining Table</v>
      </c>
      <c r="E370" t="s">
        <v>45</v>
      </c>
      <c r="F370" t="s">
        <v>46</v>
      </c>
      <c r="G370">
        <v>16</v>
      </c>
      <c r="H370">
        <v>16</v>
      </c>
      <c r="I370">
        <v>201.24</v>
      </c>
      <c r="J370">
        <v>213.31440000000001</v>
      </c>
      <c r="K370" t="s">
        <v>47</v>
      </c>
      <c r="M370" t="s">
        <v>35</v>
      </c>
      <c r="N370" t="s">
        <v>71</v>
      </c>
      <c r="O370" t="str">
        <f t="shared" si="10"/>
        <v>Bank Transfer</v>
      </c>
      <c r="P370" t="s">
        <v>37</v>
      </c>
      <c r="Q370">
        <v>2.62</v>
      </c>
      <c r="R370">
        <v>1</v>
      </c>
      <c r="S370" t="s">
        <v>23</v>
      </c>
    </row>
    <row r="371" spans="1:19" x14ac:dyDescent="0.3">
      <c r="A371" t="s">
        <v>874</v>
      </c>
      <c r="B371" s="1">
        <v>45456</v>
      </c>
      <c r="C371" t="s">
        <v>875</v>
      </c>
      <c r="D371" t="str">
        <f t="shared" ca="1" si="11"/>
        <v>Sofa 3-Seater</v>
      </c>
      <c r="E371" t="s">
        <v>109</v>
      </c>
      <c r="F371" t="s">
        <v>46</v>
      </c>
      <c r="G371">
        <v>5</v>
      </c>
      <c r="H371">
        <v>5</v>
      </c>
      <c r="I371">
        <v>598.54999999999995</v>
      </c>
      <c r="J371">
        <v>682.34699999999998</v>
      </c>
      <c r="K371" t="s">
        <v>877</v>
      </c>
      <c r="M371" t="s">
        <v>123</v>
      </c>
      <c r="N371" t="s">
        <v>22</v>
      </c>
      <c r="O371" t="str">
        <f t="shared" si="10"/>
        <v>PayPal</v>
      </c>
      <c r="P371" t="s">
        <v>30</v>
      </c>
      <c r="Q371">
        <v>28.25</v>
      </c>
      <c r="R371">
        <v>4.5999999999999996</v>
      </c>
      <c r="S371" t="s">
        <v>23</v>
      </c>
    </row>
    <row r="372" spans="1:19" x14ac:dyDescent="0.3">
      <c r="A372" t="s">
        <v>878</v>
      </c>
      <c r="B372" s="1">
        <v>44071</v>
      </c>
      <c r="C372" t="s">
        <v>879</v>
      </c>
      <c r="D372" t="str">
        <f t="shared" ca="1" si="11"/>
        <v>Headphones Z</v>
      </c>
      <c r="E372" t="s">
        <v>94</v>
      </c>
      <c r="F372" t="s">
        <v>50</v>
      </c>
      <c r="G372">
        <v>6</v>
      </c>
      <c r="H372">
        <v>6</v>
      </c>
      <c r="I372">
        <v>290.12</v>
      </c>
      <c r="J372">
        <v>330.73680000000002</v>
      </c>
      <c r="K372" t="s">
        <v>27</v>
      </c>
      <c r="M372" t="s">
        <v>86</v>
      </c>
      <c r="N372" t="s">
        <v>29</v>
      </c>
      <c r="O372" t="str">
        <f t="shared" si="10"/>
        <v>Cash on Delivery</v>
      </c>
      <c r="P372" t="s">
        <v>53</v>
      </c>
      <c r="Q372">
        <v>14.18</v>
      </c>
      <c r="R372">
        <v>1.8</v>
      </c>
      <c r="S372" t="s">
        <v>23</v>
      </c>
    </row>
    <row r="373" spans="1:19" x14ac:dyDescent="0.3">
      <c r="A373" t="s">
        <v>880</v>
      </c>
      <c r="B373" s="1">
        <v>44193</v>
      </c>
      <c r="C373" t="s">
        <v>881</v>
      </c>
      <c r="D373" t="str">
        <f t="shared" ca="1" si="11"/>
        <v>Dining Table</v>
      </c>
      <c r="E373" t="s">
        <v>45</v>
      </c>
      <c r="F373" t="s">
        <v>46</v>
      </c>
      <c r="G373">
        <v>9</v>
      </c>
      <c r="H373">
        <v>9</v>
      </c>
      <c r="I373">
        <v>1222.68</v>
      </c>
      <c r="J373">
        <v>1381.6283999999998</v>
      </c>
      <c r="K373" t="s">
        <v>66</v>
      </c>
      <c r="M373" t="s">
        <v>42</v>
      </c>
      <c r="N373" t="s">
        <v>36</v>
      </c>
      <c r="O373" t="str">
        <f t="shared" si="10"/>
        <v>Cash on Delivery</v>
      </c>
      <c r="P373" t="s">
        <v>53</v>
      </c>
      <c r="Q373">
        <v>32.28</v>
      </c>
      <c r="S373" t="s">
        <v>111</v>
      </c>
    </row>
    <row r="374" spans="1:19" x14ac:dyDescent="0.3">
      <c r="A374" t="s">
        <v>882</v>
      </c>
      <c r="B374" s="1">
        <v>44791</v>
      </c>
      <c r="C374" t="s">
        <v>883</v>
      </c>
      <c r="D374" t="str">
        <f t="shared" ca="1" si="11"/>
        <v>Organic Rice 5kg</v>
      </c>
      <c r="E374" t="s">
        <v>40</v>
      </c>
      <c r="F374" t="s">
        <v>57</v>
      </c>
      <c r="G374">
        <v>17</v>
      </c>
      <c r="H374">
        <v>14</v>
      </c>
      <c r="I374">
        <v>895.7</v>
      </c>
      <c r="J374">
        <v>940.48500000000013</v>
      </c>
      <c r="K374" t="s">
        <v>20</v>
      </c>
      <c r="M374" t="s">
        <v>86</v>
      </c>
      <c r="N374" t="s">
        <v>71</v>
      </c>
      <c r="O374" t="str">
        <f t="shared" si="10"/>
        <v>Credit Card</v>
      </c>
      <c r="P374" t="s">
        <v>67</v>
      </c>
      <c r="Q374">
        <v>0.15</v>
      </c>
      <c r="R374">
        <v>1.2</v>
      </c>
      <c r="S374" t="s">
        <v>23</v>
      </c>
    </row>
    <row r="375" spans="1:19" x14ac:dyDescent="0.3">
      <c r="A375" t="s">
        <v>884</v>
      </c>
      <c r="B375" s="1">
        <v>45431</v>
      </c>
      <c r="C375" t="s">
        <v>885</v>
      </c>
      <c r="D375" t="str">
        <f t="shared" ca="1" si="11"/>
        <v>Shirt Classic</v>
      </c>
      <c r="E375" t="s">
        <v>65</v>
      </c>
      <c r="F375" t="s">
        <v>82</v>
      </c>
      <c r="G375">
        <v>20</v>
      </c>
      <c r="H375">
        <v>16</v>
      </c>
      <c r="I375">
        <v>1339.56</v>
      </c>
      <c r="J375">
        <v>1486.9116000000001</v>
      </c>
      <c r="K375" t="s">
        <v>66</v>
      </c>
      <c r="M375" t="s">
        <v>86</v>
      </c>
      <c r="N375" t="s">
        <v>29</v>
      </c>
      <c r="O375" t="str">
        <f t="shared" si="10"/>
        <v>Bank Transfer</v>
      </c>
      <c r="P375" t="s">
        <v>37</v>
      </c>
      <c r="Q375">
        <v>17.21</v>
      </c>
      <c r="R375">
        <v>3.6</v>
      </c>
      <c r="S375" t="s">
        <v>23</v>
      </c>
    </row>
    <row r="376" spans="1:19" x14ac:dyDescent="0.3">
      <c r="A376" t="s">
        <v>886</v>
      </c>
      <c r="B376" s="1">
        <v>45572</v>
      </c>
      <c r="C376" t="s">
        <v>887</v>
      </c>
      <c r="D376" t="str">
        <f t="shared" ca="1" si="11"/>
        <v>Sofa 3-Seater</v>
      </c>
      <c r="E376" t="s">
        <v>109</v>
      </c>
      <c r="F376" t="s">
        <v>46</v>
      </c>
      <c r="G376">
        <v>4</v>
      </c>
      <c r="H376">
        <v>4</v>
      </c>
      <c r="I376">
        <v>779.06</v>
      </c>
      <c r="J376">
        <v>888.12840000000006</v>
      </c>
      <c r="K376" t="s">
        <v>51</v>
      </c>
      <c r="M376" t="s">
        <v>79</v>
      </c>
      <c r="N376" t="s">
        <v>29</v>
      </c>
      <c r="O376" t="str">
        <f t="shared" si="10"/>
        <v>Bank Transfer</v>
      </c>
      <c r="P376" t="s">
        <v>37</v>
      </c>
      <c r="Q376">
        <v>33.200000000000003</v>
      </c>
      <c r="R376">
        <v>3.5</v>
      </c>
    </row>
    <row r="377" spans="1:19" x14ac:dyDescent="0.3">
      <c r="A377" t="s">
        <v>888</v>
      </c>
      <c r="B377" s="1">
        <v>45076</v>
      </c>
      <c r="C377" t="s">
        <v>889</v>
      </c>
      <c r="D377" t="str">
        <f t="shared" ca="1" si="11"/>
        <v>Jeans Regular</v>
      </c>
      <c r="F377" t="s">
        <v>82</v>
      </c>
      <c r="G377">
        <v>7</v>
      </c>
      <c r="H377">
        <v>6</v>
      </c>
      <c r="I377">
        <v>722.27</v>
      </c>
      <c r="J377">
        <v>772.82889999999998</v>
      </c>
      <c r="K377" t="s">
        <v>20</v>
      </c>
      <c r="M377" t="s">
        <v>42</v>
      </c>
      <c r="N377" t="s">
        <v>22</v>
      </c>
      <c r="O377" t="str">
        <f t="shared" si="10"/>
        <v>PayPal</v>
      </c>
      <c r="P377" t="s">
        <v>30</v>
      </c>
      <c r="Q377">
        <v>2.92</v>
      </c>
      <c r="R377">
        <v>4.5999999999999996</v>
      </c>
      <c r="S377" t="s">
        <v>15</v>
      </c>
    </row>
    <row r="378" spans="1:19" x14ac:dyDescent="0.3">
      <c r="A378" t="s">
        <v>890</v>
      </c>
      <c r="B378" s="1">
        <v>44116</v>
      </c>
      <c r="C378" t="s">
        <v>891</v>
      </c>
      <c r="D378" t="str">
        <f t="shared" ca="1" si="11"/>
        <v>Widget A</v>
      </c>
      <c r="E378" t="s">
        <v>33</v>
      </c>
      <c r="F378" t="s">
        <v>70</v>
      </c>
      <c r="G378">
        <v>1</v>
      </c>
      <c r="H378">
        <v>1</v>
      </c>
      <c r="I378">
        <v>35.22</v>
      </c>
      <c r="J378">
        <v>36.981000000000002</v>
      </c>
      <c r="K378" t="s">
        <v>51</v>
      </c>
      <c r="M378" t="s">
        <v>79</v>
      </c>
      <c r="N378" t="s">
        <v>71</v>
      </c>
      <c r="O378" t="str">
        <f t="shared" si="10"/>
        <v>Cash on Delivery</v>
      </c>
      <c r="P378" t="s">
        <v>53</v>
      </c>
      <c r="Q378">
        <v>23.08</v>
      </c>
      <c r="R378">
        <v>4.5</v>
      </c>
      <c r="S378" t="s">
        <v>23</v>
      </c>
    </row>
    <row r="379" spans="1:19" x14ac:dyDescent="0.3">
      <c r="A379" t="s">
        <v>892</v>
      </c>
      <c r="B379" s="1">
        <v>45175</v>
      </c>
      <c r="C379" t="s">
        <v>893</v>
      </c>
      <c r="D379" t="str">
        <f t="shared" ca="1" si="11"/>
        <v>Cereal Pack</v>
      </c>
      <c r="E379" t="s">
        <v>100</v>
      </c>
      <c r="F379" t="s">
        <v>57</v>
      </c>
      <c r="G379">
        <v>19</v>
      </c>
      <c r="H379">
        <v>17</v>
      </c>
      <c r="I379">
        <v>1309.45</v>
      </c>
      <c r="J379">
        <v>1505.8674999999998</v>
      </c>
      <c r="K379" t="s">
        <v>66</v>
      </c>
      <c r="M379" t="s">
        <v>86</v>
      </c>
      <c r="N379" t="s">
        <v>36</v>
      </c>
      <c r="O379" t="str">
        <f t="shared" si="10"/>
        <v>Cash on Delivery</v>
      </c>
      <c r="P379" t="s">
        <v>53</v>
      </c>
      <c r="Q379">
        <v>9999</v>
      </c>
      <c r="R379">
        <v>3.2</v>
      </c>
      <c r="S379" t="s">
        <v>23</v>
      </c>
    </row>
    <row r="380" spans="1:19" x14ac:dyDescent="0.3">
      <c r="A380" t="s">
        <v>894</v>
      </c>
      <c r="B380" s="1">
        <v>45451</v>
      </c>
      <c r="C380" t="s">
        <v>895</v>
      </c>
      <c r="D380" t="str">
        <f t="shared" ca="1" si="11"/>
        <v>Jeans Regular</v>
      </c>
      <c r="E380" t="s">
        <v>130</v>
      </c>
      <c r="F380" t="s">
        <v>82</v>
      </c>
      <c r="G380">
        <v>17</v>
      </c>
      <c r="H380">
        <v>15</v>
      </c>
      <c r="I380">
        <v>1265.6500000000001</v>
      </c>
      <c r="J380">
        <v>1392.2150000000001</v>
      </c>
      <c r="K380" t="s">
        <v>66</v>
      </c>
      <c r="M380" t="s">
        <v>123</v>
      </c>
      <c r="N380" t="s">
        <v>36</v>
      </c>
      <c r="O380" t="str">
        <f t="shared" si="10"/>
        <v>Credit Card</v>
      </c>
      <c r="P380" t="s">
        <v>67</v>
      </c>
      <c r="Q380">
        <v>43.72</v>
      </c>
      <c r="R380">
        <v>3.4</v>
      </c>
      <c r="S380" t="s">
        <v>23</v>
      </c>
    </row>
    <row r="381" spans="1:19" x14ac:dyDescent="0.3">
      <c r="A381" t="s">
        <v>897</v>
      </c>
      <c r="B381" s="1">
        <v>45398</v>
      </c>
      <c r="C381" t="s">
        <v>898</v>
      </c>
      <c r="D381" t="str">
        <f t="shared" ca="1" si="11"/>
        <v>Headphones Z</v>
      </c>
      <c r="E381" t="s">
        <v>94</v>
      </c>
      <c r="F381" t="s">
        <v>50</v>
      </c>
      <c r="G381">
        <v>10</v>
      </c>
      <c r="H381">
        <v>8</v>
      </c>
      <c r="I381">
        <v>436.83</v>
      </c>
      <c r="J381">
        <v>493.61789999999996</v>
      </c>
      <c r="K381" t="s">
        <v>27</v>
      </c>
      <c r="M381" t="s">
        <v>123</v>
      </c>
      <c r="N381" t="s">
        <v>22</v>
      </c>
      <c r="O381" t="str">
        <f t="shared" si="10"/>
        <v>Bank Transfer</v>
      </c>
      <c r="P381" t="s">
        <v>37</v>
      </c>
      <c r="Q381">
        <v>4.72</v>
      </c>
      <c r="R381">
        <v>1.9</v>
      </c>
      <c r="S381" t="s">
        <v>23</v>
      </c>
    </row>
    <row r="382" spans="1:19" x14ac:dyDescent="0.3">
      <c r="A382" t="s">
        <v>899</v>
      </c>
      <c r="B382" s="1">
        <v>44100</v>
      </c>
      <c r="C382" t="s">
        <v>900</v>
      </c>
      <c r="D382" t="str">
        <f t="shared" ca="1" si="11"/>
        <v>Headphones Z</v>
      </c>
      <c r="E382" t="s">
        <v>94</v>
      </c>
      <c r="F382" t="s">
        <v>50</v>
      </c>
      <c r="G382">
        <v>14</v>
      </c>
      <c r="H382">
        <v>12</v>
      </c>
      <c r="I382">
        <v>1107.56</v>
      </c>
      <c r="J382">
        <v>1273.6939999999997</v>
      </c>
      <c r="K382" t="s">
        <v>47</v>
      </c>
      <c r="M382" t="s">
        <v>79</v>
      </c>
      <c r="N382" t="s">
        <v>22</v>
      </c>
      <c r="O382" t="str">
        <f t="shared" si="10"/>
        <v>Bank Transfer</v>
      </c>
      <c r="P382" t="s">
        <v>37</v>
      </c>
      <c r="Q382">
        <v>19.46</v>
      </c>
      <c r="R382">
        <v>1.3</v>
      </c>
      <c r="S382" t="s">
        <v>23</v>
      </c>
    </row>
    <row r="383" spans="1:19" x14ac:dyDescent="0.3">
      <c r="A383" t="s">
        <v>901</v>
      </c>
      <c r="B383" s="1">
        <v>44874</v>
      </c>
      <c r="C383" t="s">
        <v>10804</v>
      </c>
      <c r="D383" t="str">
        <f t="shared" ca="1" si="11"/>
        <v>Shirt Classic</v>
      </c>
      <c r="E383" t="s">
        <v>65</v>
      </c>
      <c r="F383" t="s">
        <v>82</v>
      </c>
      <c r="G383">
        <v>19</v>
      </c>
      <c r="H383">
        <v>19</v>
      </c>
      <c r="I383">
        <v>780.61</v>
      </c>
      <c r="J383">
        <v>882.08929999999998</v>
      </c>
      <c r="K383" t="s">
        <v>20</v>
      </c>
      <c r="M383" t="s">
        <v>35</v>
      </c>
      <c r="N383" t="s">
        <v>71</v>
      </c>
      <c r="O383" t="str">
        <f t="shared" si="10"/>
        <v>Credit Card</v>
      </c>
      <c r="P383" t="s">
        <v>67</v>
      </c>
      <c r="Q383">
        <v>33.159999999999997</v>
      </c>
      <c r="R383">
        <v>2.8</v>
      </c>
      <c r="S383" t="s">
        <v>23</v>
      </c>
    </row>
    <row r="384" spans="1:19" x14ac:dyDescent="0.3">
      <c r="A384" t="s">
        <v>902</v>
      </c>
      <c r="B384" s="1">
        <v>44745</v>
      </c>
      <c r="C384" t="s">
        <v>903</v>
      </c>
      <c r="D384" t="str">
        <f t="shared" ca="1" si="11"/>
        <v>Organic Rice 5kg</v>
      </c>
      <c r="E384" t="s">
        <v>40</v>
      </c>
      <c r="F384" t="s">
        <v>57</v>
      </c>
      <c r="G384">
        <v>11</v>
      </c>
      <c r="H384">
        <v>9</v>
      </c>
      <c r="I384">
        <v>602.48</v>
      </c>
      <c r="J384">
        <v>662.72800000000007</v>
      </c>
      <c r="K384" t="s">
        <v>66</v>
      </c>
      <c r="M384" t="s">
        <v>79</v>
      </c>
      <c r="N384" t="s">
        <v>71</v>
      </c>
      <c r="O384" t="str">
        <f t="shared" si="10"/>
        <v>Debit Card</v>
      </c>
      <c r="P384" t="s">
        <v>89</v>
      </c>
      <c r="Q384">
        <v>49.55</v>
      </c>
      <c r="R384">
        <v>4.2</v>
      </c>
      <c r="S384" t="s">
        <v>23</v>
      </c>
    </row>
    <row r="385" spans="1:19" x14ac:dyDescent="0.3">
      <c r="A385" t="s">
        <v>904</v>
      </c>
      <c r="B385" s="1">
        <v>44501</v>
      </c>
      <c r="C385" t="s">
        <v>905</v>
      </c>
      <c r="D385" t="str">
        <f t="shared" ca="1" si="11"/>
        <v>Jeans Regular</v>
      </c>
      <c r="E385" t="s">
        <v>130</v>
      </c>
      <c r="F385" t="s">
        <v>82</v>
      </c>
      <c r="G385">
        <v>11</v>
      </c>
      <c r="H385">
        <v>10</v>
      </c>
      <c r="I385">
        <v>1415.73</v>
      </c>
      <c r="J385">
        <v>1613.9322000000002</v>
      </c>
      <c r="K385" t="s">
        <v>51</v>
      </c>
      <c r="M385" t="s">
        <v>79</v>
      </c>
      <c r="N385" t="s">
        <v>22</v>
      </c>
      <c r="O385" t="str">
        <f t="shared" si="10"/>
        <v>Credit Carl</v>
      </c>
      <c r="P385" t="s">
        <v>906</v>
      </c>
      <c r="Q385">
        <v>40.83</v>
      </c>
      <c r="R385">
        <v>2.4</v>
      </c>
      <c r="S385" t="s">
        <v>111</v>
      </c>
    </row>
    <row r="386" spans="1:19" x14ac:dyDescent="0.3">
      <c r="A386" t="s">
        <v>907</v>
      </c>
      <c r="B386" s="1">
        <v>45034</v>
      </c>
      <c r="C386" t="s">
        <v>908</v>
      </c>
      <c r="D386" t="str">
        <f t="shared" ca="1" si="11"/>
        <v>Laptop Pro</v>
      </c>
      <c r="E386" t="s">
        <v>116</v>
      </c>
      <c r="F386" t="s">
        <v>50</v>
      </c>
      <c r="G386">
        <v>6</v>
      </c>
      <c r="H386">
        <v>5</v>
      </c>
      <c r="I386">
        <v>687.34</v>
      </c>
      <c r="J386">
        <v>769.82080000000008</v>
      </c>
      <c r="K386" t="s">
        <v>51</v>
      </c>
      <c r="M386" t="s">
        <v>42</v>
      </c>
      <c r="N386" t="s">
        <v>29</v>
      </c>
      <c r="O386" t="str">
        <f t="shared" si="10"/>
        <v>Cash on Delivery</v>
      </c>
      <c r="P386" t="s">
        <v>53</v>
      </c>
      <c r="Q386">
        <v>22.59</v>
      </c>
      <c r="R386">
        <v>1.2</v>
      </c>
      <c r="S386" t="s">
        <v>23</v>
      </c>
    </row>
    <row r="387" spans="1:19" x14ac:dyDescent="0.3">
      <c r="A387" t="s">
        <v>909</v>
      </c>
      <c r="B387" s="1">
        <v>43926</v>
      </c>
      <c r="C387" t="s">
        <v>910</v>
      </c>
      <c r="D387" t="str">
        <f t="shared" ca="1" si="11"/>
        <v>Camera S</v>
      </c>
      <c r="E387" t="s">
        <v>133</v>
      </c>
      <c r="F387" t="s">
        <v>50</v>
      </c>
      <c r="G387">
        <v>1</v>
      </c>
      <c r="H387">
        <v>1</v>
      </c>
      <c r="I387">
        <v>115.3</v>
      </c>
      <c r="J387">
        <v>130.28899999999999</v>
      </c>
      <c r="K387" t="s">
        <v>51</v>
      </c>
      <c r="M387" t="s">
        <v>21</v>
      </c>
      <c r="N387" t="s">
        <v>29</v>
      </c>
      <c r="O387" t="str">
        <f t="shared" ref="O387:O450" si="12">IF(P387&lt;&gt;"",P387,INDEX($N:$N,MATCH(Q387,$O:$O,0)))</f>
        <v>Debit Card</v>
      </c>
      <c r="P387" t="s">
        <v>89</v>
      </c>
      <c r="Q387">
        <v>12.04</v>
      </c>
      <c r="R387">
        <v>3.6</v>
      </c>
      <c r="S387" t="s">
        <v>23</v>
      </c>
    </row>
    <row r="388" spans="1:19" x14ac:dyDescent="0.3">
      <c r="A388" t="s">
        <v>911</v>
      </c>
      <c r="B388" s="1">
        <v>44438</v>
      </c>
      <c r="C388" t="s">
        <v>912</v>
      </c>
      <c r="D388" t="str">
        <f t="shared" ref="D388:D451" ca="1" si="13">IF(E388&lt;&gt;"",E388,IF(F388="Apparel",CHOOSE(RANDBETWEEN(1,4),"Jeans Regular","Shirt Classic","Sneakers Run","T-shirt V"),IF(F388="Electronics",CHOOSE(RANDBETWEEN(1,4),"Camera S","Headphones Z","Laptop Pro","Phone X"),IF(F388="Gadgets",CHOOSE(RANDBETWEEN(1,2),"Widget A","Widget B"),IF(F388="Groceries",CHOOSE(RANDBETWEEN(1,3),"Cereal Pack","Olive Oil 1L","Organic Rice"),IF(F388="Home Goods",CHOOSE(RANDBETWEEN(1,2),"Dining Table","Sofa 3-Seater"),"Unknown"))))))</f>
        <v>Widget B</v>
      </c>
      <c r="E388" t="s">
        <v>61</v>
      </c>
      <c r="F388" t="s">
        <v>70</v>
      </c>
      <c r="G388">
        <v>12</v>
      </c>
      <c r="H388">
        <v>11</v>
      </c>
      <c r="I388">
        <v>842.6</v>
      </c>
      <c r="J388">
        <v>918.43400000000008</v>
      </c>
      <c r="K388" t="s">
        <v>47</v>
      </c>
      <c r="M388" t="s">
        <v>86</v>
      </c>
      <c r="N388" t="s">
        <v>36</v>
      </c>
      <c r="O388" t="str">
        <f t="shared" si="12"/>
        <v>Bank Transfer</v>
      </c>
      <c r="P388" t="s">
        <v>37</v>
      </c>
      <c r="Q388">
        <v>25.29</v>
      </c>
      <c r="R388">
        <v>1.6</v>
      </c>
      <c r="S388" t="s">
        <v>23</v>
      </c>
    </row>
    <row r="389" spans="1:19" x14ac:dyDescent="0.3">
      <c r="A389" t="s">
        <v>913</v>
      </c>
      <c r="B389" s="1">
        <v>44394</v>
      </c>
      <c r="C389" t="s">
        <v>914</v>
      </c>
      <c r="D389" t="str">
        <f t="shared" ca="1" si="13"/>
        <v>Widget B</v>
      </c>
      <c r="E389" t="s">
        <v>61</v>
      </c>
      <c r="F389" t="s">
        <v>70</v>
      </c>
      <c r="G389">
        <v>15</v>
      </c>
      <c r="H389">
        <v>14</v>
      </c>
      <c r="I389">
        <v>823.73</v>
      </c>
      <c r="J389">
        <v>930.81489999999997</v>
      </c>
      <c r="K389" t="s">
        <v>27</v>
      </c>
      <c r="M389" t="s">
        <v>123</v>
      </c>
      <c r="N389" t="s">
        <v>29</v>
      </c>
      <c r="O389" t="str">
        <f t="shared" si="12"/>
        <v>PayPal</v>
      </c>
      <c r="P389" t="s">
        <v>30</v>
      </c>
      <c r="Q389">
        <v>28.58</v>
      </c>
      <c r="R389">
        <v>3.1</v>
      </c>
      <c r="S389" t="s">
        <v>23</v>
      </c>
    </row>
    <row r="390" spans="1:19" x14ac:dyDescent="0.3">
      <c r="A390" t="s">
        <v>915</v>
      </c>
      <c r="B390" s="1">
        <v>45458</v>
      </c>
      <c r="C390" t="s">
        <v>916</v>
      </c>
      <c r="D390" t="str">
        <f t="shared" ca="1" si="13"/>
        <v>Jeans Regular</v>
      </c>
      <c r="E390" t="s">
        <v>130</v>
      </c>
      <c r="F390" t="s">
        <v>82</v>
      </c>
      <c r="G390">
        <v>12</v>
      </c>
      <c r="H390">
        <v>11</v>
      </c>
      <c r="I390">
        <v>909.91</v>
      </c>
      <c r="J390">
        <v>1010.0001000000001</v>
      </c>
      <c r="K390" t="s">
        <v>66</v>
      </c>
      <c r="M390" t="s">
        <v>28</v>
      </c>
      <c r="N390" t="s">
        <v>36</v>
      </c>
      <c r="O390" t="str">
        <f t="shared" si="12"/>
        <v>Cash on Delivery</v>
      </c>
      <c r="P390" t="s">
        <v>53</v>
      </c>
      <c r="Q390">
        <v>36.57</v>
      </c>
      <c r="R390">
        <v>2.2000000000000002</v>
      </c>
      <c r="S390" t="s">
        <v>23</v>
      </c>
    </row>
    <row r="391" spans="1:19" x14ac:dyDescent="0.3">
      <c r="A391" t="s">
        <v>917</v>
      </c>
      <c r="B391" s="1">
        <v>44114</v>
      </c>
      <c r="C391" t="s">
        <v>918</v>
      </c>
      <c r="D391" t="str">
        <f t="shared" ca="1" si="13"/>
        <v>Organic Rice 5kg</v>
      </c>
      <c r="E391" t="s">
        <v>40</v>
      </c>
      <c r="F391" t="s">
        <v>57</v>
      </c>
      <c r="G391">
        <v>14</v>
      </c>
      <c r="H391">
        <v>13</v>
      </c>
      <c r="I391">
        <v>834.33</v>
      </c>
      <c r="J391">
        <v>934.44960000000015</v>
      </c>
      <c r="K391" t="s">
        <v>20</v>
      </c>
      <c r="M391" t="s">
        <v>21</v>
      </c>
      <c r="N391" t="s">
        <v>29</v>
      </c>
      <c r="O391" t="str">
        <f t="shared" si="12"/>
        <v>Cash on Delivery</v>
      </c>
      <c r="P391" t="s">
        <v>53</v>
      </c>
      <c r="Q391">
        <v>35.43</v>
      </c>
      <c r="R391">
        <v>3.7</v>
      </c>
      <c r="S391" t="s">
        <v>23</v>
      </c>
    </row>
    <row r="392" spans="1:19" x14ac:dyDescent="0.3">
      <c r="A392" t="s">
        <v>919</v>
      </c>
      <c r="B392" s="1">
        <v>45177</v>
      </c>
      <c r="C392" t="s">
        <v>920</v>
      </c>
      <c r="D392" t="str">
        <f t="shared" ca="1" si="13"/>
        <v>Headphones Z</v>
      </c>
      <c r="E392" t="s">
        <v>94</v>
      </c>
      <c r="F392" t="s">
        <v>50</v>
      </c>
      <c r="G392">
        <v>11</v>
      </c>
      <c r="H392">
        <v>11</v>
      </c>
      <c r="I392">
        <v>1126.75</v>
      </c>
      <c r="J392">
        <v>1273.2275</v>
      </c>
      <c r="K392" t="s">
        <v>66</v>
      </c>
      <c r="M392" t="s">
        <v>123</v>
      </c>
      <c r="N392" t="s">
        <v>22</v>
      </c>
      <c r="O392" t="str">
        <f t="shared" si="12"/>
        <v>Debit Card</v>
      </c>
      <c r="P392" t="s">
        <v>89</v>
      </c>
      <c r="Q392">
        <v>36.86</v>
      </c>
      <c r="R392">
        <v>2.5</v>
      </c>
      <c r="S392" t="s">
        <v>74</v>
      </c>
    </row>
    <row r="393" spans="1:19" x14ac:dyDescent="0.3">
      <c r="A393" t="s">
        <v>921</v>
      </c>
      <c r="B393" s="1">
        <v>45593</v>
      </c>
      <c r="C393" t="s">
        <v>922</v>
      </c>
      <c r="D393" t="str">
        <f t="shared" ca="1" si="13"/>
        <v>Olive Oil 1L</v>
      </c>
      <c r="E393" t="s">
        <v>56</v>
      </c>
      <c r="F393" t="s">
        <v>57</v>
      </c>
      <c r="G393">
        <v>9</v>
      </c>
      <c r="H393">
        <v>9</v>
      </c>
      <c r="I393">
        <v>889.25</v>
      </c>
      <c r="J393">
        <v>960.3900000000001</v>
      </c>
      <c r="K393" t="s">
        <v>66</v>
      </c>
      <c r="M393" t="s">
        <v>86</v>
      </c>
      <c r="N393" t="s">
        <v>36</v>
      </c>
      <c r="O393" t="str">
        <f t="shared" si="12"/>
        <v>Bank Transfer</v>
      </c>
      <c r="P393" t="s">
        <v>37</v>
      </c>
      <c r="Q393">
        <v>2.71</v>
      </c>
      <c r="R393">
        <v>4.7</v>
      </c>
      <c r="S393" t="s">
        <v>23</v>
      </c>
    </row>
    <row r="394" spans="1:19" x14ac:dyDescent="0.3">
      <c r="A394" t="s">
        <v>923</v>
      </c>
      <c r="B394" s="1">
        <v>43935</v>
      </c>
      <c r="C394" t="s">
        <v>924</v>
      </c>
      <c r="D394" t="str">
        <f t="shared" ca="1" si="13"/>
        <v>Headphones Z</v>
      </c>
      <c r="E394" t="s">
        <v>94</v>
      </c>
      <c r="F394" t="s">
        <v>50</v>
      </c>
      <c r="G394">
        <v>7</v>
      </c>
      <c r="H394">
        <v>7</v>
      </c>
      <c r="I394">
        <v>661.83</v>
      </c>
      <c r="J394">
        <v>747.86789999999996</v>
      </c>
      <c r="K394" t="s">
        <v>66</v>
      </c>
      <c r="M394" t="s">
        <v>21</v>
      </c>
      <c r="N394" t="s">
        <v>36</v>
      </c>
      <c r="O394" t="str">
        <f t="shared" si="12"/>
        <v>Credit Card</v>
      </c>
      <c r="P394" t="s">
        <v>67</v>
      </c>
      <c r="Q394">
        <v>33.659999999999997</v>
      </c>
      <c r="R394">
        <v>4.7</v>
      </c>
      <c r="S394" t="s">
        <v>23</v>
      </c>
    </row>
    <row r="395" spans="1:19" x14ac:dyDescent="0.3">
      <c r="A395" t="s">
        <v>925</v>
      </c>
      <c r="B395" s="1">
        <v>44243</v>
      </c>
      <c r="C395" t="s">
        <v>926</v>
      </c>
      <c r="D395" t="str">
        <f t="shared" ca="1" si="13"/>
        <v>Widget B</v>
      </c>
      <c r="E395" t="s">
        <v>61</v>
      </c>
      <c r="F395" t="s">
        <v>70</v>
      </c>
      <c r="G395">
        <v>2</v>
      </c>
      <c r="H395">
        <v>2</v>
      </c>
      <c r="I395">
        <v>615.74</v>
      </c>
      <c r="J395">
        <v>708.101</v>
      </c>
      <c r="K395" t="s">
        <v>51</v>
      </c>
      <c r="M395" t="s">
        <v>79</v>
      </c>
      <c r="N395" t="s">
        <v>927</v>
      </c>
      <c r="O395" t="str">
        <f t="shared" si="12"/>
        <v>PayPal</v>
      </c>
      <c r="P395" t="s">
        <v>30</v>
      </c>
      <c r="Q395">
        <v>4.6900000000000004</v>
      </c>
      <c r="R395">
        <v>2.8</v>
      </c>
      <c r="S395" t="s">
        <v>23</v>
      </c>
    </row>
    <row r="396" spans="1:19" x14ac:dyDescent="0.3">
      <c r="A396" t="s">
        <v>928</v>
      </c>
      <c r="B396" s="1">
        <v>45488</v>
      </c>
      <c r="C396" t="s">
        <v>929</v>
      </c>
      <c r="D396" t="str">
        <f t="shared" ca="1" si="13"/>
        <v>Organic Rice 5kg</v>
      </c>
      <c r="E396" t="s">
        <v>40</v>
      </c>
      <c r="F396" t="s">
        <v>57</v>
      </c>
      <c r="G396">
        <v>1</v>
      </c>
      <c r="H396">
        <v>1</v>
      </c>
      <c r="I396">
        <v>266.24</v>
      </c>
      <c r="J396">
        <v>290.20160000000004</v>
      </c>
      <c r="K396" t="s">
        <v>51</v>
      </c>
      <c r="M396" t="s">
        <v>86</v>
      </c>
      <c r="N396" t="s">
        <v>71</v>
      </c>
      <c r="O396" t="str">
        <f t="shared" si="12"/>
        <v>Bank Transfer</v>
      </c>
      <c r="P396" t="s">
        <v>37</v>
      </c>
      <c r="Q396">
        <v>22.35</v>
      </c>
      <c r="R396">
        <v>4.0999999999999996</v>
      </c>
    </row>
    <row r="397" spans="1:19" x14ac:dyDescent="0.3">
      <c r="A397" t="s">
        <v>930</v>
      </c>
      <c r="B397" s="1">
        <v>45281</v>
      </c>
      <c r="C397" t="s">
        <v>931</v>
      </c>
      <c r="D397" t="str">
        <f t="shared" ca="1" si="13"/>
        <v>Laptop Pro</v>
      </c>
      <c r="E397" t="s">
        <v>116</v>
      </c>
      <c r="F397" t="s">
        <v>50</v>
      </c>
      <c r="G397">
        <v>10</v>
      </c>
      <c r="H397">
        <v>8</v>
      </c>
      <c r="I397">
        <v>888.51</v>
      </c>
      <c r="J397">
        <v>968.47590000000002</v>
      </c>
      <c r="K397" t="s">
        <v>27</v>
      </c>
      <c r="M397" t="s">
        <v>42</v>
      </c>
      <c r="N397" t="s">
        <v>71</v>
      </c>
      <c r="O397" t="str">
        <f t="shared" si="12"/>
        <v>Bank Transfer</v>
      </c>
      <c r="P397" t="s">
        <v>37</v>
      </c>
      <c r="Q397">
        <v>5.59</v>
      </c>
      <c r="R397">
        <v>3.4</v>
      </c>
      <c r="S397" t="s">
        <v>23</v>
      </c>
    </row>
    <row r="398" spans="1:19" x14ac:dyDescent="0.3">
      <c r="A398" t="s">
        <v>932</v>
      </c>
      <c r="B398" s="1">
        <v>45157</v>
      </c>
      <c r="C398" t="s">
        <v>933</v>
      </c>
      <c r="D398" t="str">
        <f t="shared" ca="1" si="13"/>
        <v>Headphones Z</v>
      </c>
      <c r="E398" t="s">
        <v>94</v>
      </c>
      <c r="F398" t="s">
        <v>50</v>
      </c>
      <c r="G398">
        <v>9</v>
      </c>
      <c r="H398">
        <v>8</v>
      </c>
      <c r="I398">
        <v>139.56</v>
      </c>
      <c r="J398">
        <v>157.7028</v>
      </c>
      <c r="K398" t="s">
        <v>47</v>
      </c>
      <c r="M398" t="s">
        <v>42</v>
      </c>
      <c r="N398" t="s">
        <v>36</v>
      </c>
      <c r="O398" t="str">
        <f t="shared" si="12"/>
        <v>Cash on Delivery</v>
      </c>
      <c r="P398" t="s">
        <v>53</v>
      </c>
      <c r="Q398">
        <v>30.98</v>
      </c>
      <c r="R398">
        <v>1.2</v>
      </c>
      <c r="S398" t="s">
        <v>23</v>
      </c>
    </row>
    <row r="399" spans="1:19" x14ac:dyDescent="0.3">
      <c r="A399" t="s">
        <v>934</v>
      </c>
      <c r="B399" s="1">
        <v>44635</v>
      </c>
      <c r="C399" t="s">
        <v>935</v>
      </c>
      <c r="D399" t="str">
        <f t="shared" ca="1" si="13"/>
        <v>Organic Rice 5kg</v>
      </c>
      <c r="E399" t="s">
        <v>40</v>
      </c>
      <c r="F399" t="s">
        <v>57</v>
      </c>
      <c r="G399">
        <v>14</v>
      </c>
      <c r="H399">
        <v>11</v>
      </c>
      <c r="I399">
        <v>1412.18</v>
      </c>
      <c r="J399">
        <v>1539.2762000000002</v>
      </c>
      <c r="K399" t="s">
        <v>20</v>
      </c>
      <c r="M399" t="s">
        <v>21</v>
      </c>
      <c r="N399" t="s">
        <v>22</v>
      </c>
      <c r="O399" t="str">
        <f t="shared" si="12"/>
        <v>Bank Transfer</v>
      </c>
      <c r="P399" t="s">
        <v>37</v>
      </c>
      <c r="Q399">
        <v>5.31</v>
      </c>
      <c r="R399">
        <v>4.5</v>
      </c>
      <c r="S399" t="s">
        <v>23</v>
      </c>
    </row>
    <row r="400" spans="1:19" x14ac:dyDescent="0.3">
      <c r="A400" t="s">
        <v>936</v>
      </c>
      <c r="C400" t="s">
        <v>937</v>
      </c>
      <c r="D400" t="str">
        <f t="shared" ca="1" si="13"/>
        <v>Sofa 3-Seater</v>
      </c>
      <c r="E400" t="s">
        <v>109</v>
      </c>
      <c r="F400" t="s">
        <v>46</v>
      </c>
      <c r="G400">
        <v>13</v>
      </c>
      <c r="H400">
        <v>12</v>
      </c>
      <c r="I400">
        <v>1178.3800000000001</v>
      </c>
      <c r="J400">
        <v>1272.6504000000002</v>
      </c>
      <c r="K400" t="s">
        <v>27</v>
      </c>
      <c r="M400" t="s">
        <v>35</v>
      </c>
      <c r="N400" t="s">
        <v>22</v>
      </c>
      <c r="O400" t="str">
        <f t="shared" si="12"/>
        <v>Debit Card</v>
      </c>
      <c r="P400" t="s">
        <v>89</v>
      </c>
      <c r="Q400">
        <v>38.93</v>
      </c>
      <c r="R400">
        <v>3.3</v>
      </c>
      <c r="S400" t="s">
        <v>23</v>
      </c>
    </row>
    <row r="401" spans="1:19" x14ac:dyDescent="0.3">
      <c r="A401" t="s">
        <v>938</v>
      </c>
      <c r="B401" s="1">
        <v>43833</v>
      </c>
      <c r="C401" t="s">
        <v>939</v>
      </c>
      <c r="D401" t="str">
        <f t="shared" ca="1" si="13"/>
        <v>Phone X</v>
      </c>
      <c r="E401" t="s">
        <v>141</v>
      </c>
      <c r="F401" t="s">
        <v>50</v>
      </c>
      <c r="G401">
        <v>17</v>
      </c>
      <c r="H401">
        <v>14</v>
      </c>
      <c r="I401">
        <v>1495.18</v>
      </c>
      <c r="J401">
        <v>1584.8908000000001</v>
      </c>
      <c r="K401" t="s">
        <v>47</v>
      </c>
      <c r="M401" t="s">
        <v>21</v>
      </c>
      <c r="N401" t="s">
        <v>36</v>
      </c>
      <c r="O401" t="str">
        <f t="shared" si="12"/>
        <v>Cash on Delivery</v>
      </c>
      <c r="P401" t="s">
        <v>53</v>
      </c>
      <c r="Q401">
        <v>41.4</v>
      </c>
      <c r="R401">
        <v>4.3</v>
      </c>
    </row>
    <row r="402" spans="1:19" x14ac:dyDescent="0.3">
      <c r="A402" t="s">
        <v>941</v>
      </c>
      <c r="B402" s="1">
        <v>44686</v>
      </c>
      <c r="C402" t="s">
        <v>942</v>
      </c>
      <c r="D402" t="str">
        <f t="shared" ca="1" si="13"/>
        <v>Sofa 3-Seater</v>
      </c>
      <c r="E402" t="s">
        <v>109</v>
      </c>
      <c r="F402" t="s">
        <v>46</v>
      </c>
      <c r="G402">
        <v>12</v>
      </c>
      <c r="H402">
        <v>11</v>
      </c>
      <c r="I402">
        <v>589.07000000000005</v>
      </c>
      <c r="J402">
        <v>636.19560000000013</v>
      </c>
      <c r="K402" t="s">
        <v>20</v>
      </c>
      <c r="M402" t="s">
        <v>42</v>
      </c>
      <c r="N402" t="s">
        <v>29</v>
      </c>
      <c r="O402" t="str">
        <f t="shared" si="12"/>
        <v>Debit Card</v>
      </c>
      <c r="P402" t="s">
        <v>89</v>
      </c>
      <c r="Q402">
        <v>13.33</v>
      </c>
      <c r="R402">
        <v>2.1</v>
      </c>
      <c r="S402" t="s">
        <v>23</v>
      </c>
    </row>
    <row r="403" spans="1:19" x14ac:dyDescent="0.3">
      <c r="A403" t="s">
        <v>943</v>
      </c>
      <c r="B403" s="1">
        <v>45400</v>
      </c>
      <c r="C403" t="s">
        <v>944</v>
      </c>
      <c r="D403" t="str">
        <f t="shared" ca="1" si="13"/>
        <v>Olive Oil 1L</v>
      </c>
      <c r="E403" t="s">
        <v>56</v>
      </c>
      <c r="F403" t="s">
        <v>57</v>
      </c>
      <c r="G403">
        <v>2</v>
      </c>
      <c r="H403">
        <v>2</v>
      </c>
      <c r="I403">
        <v>841.23</v>
      </c>
      <c r="J403">
        <v>883.29150000000004</v>
      </c>
      <c r="K403" t="s">
        <v>20</v>
      </c>
      <c r="M403" t="s">
        <v>86</v>
      </c>
      <c r="N403" t="s">
        <v>29</v>
      </c>
      <c r="O403" t="str">
        <f t="shared" si="12"/>
        <v>PayPal</v>
      </c>
      <c r="P403" t="s">
        <v>30</v>
      </c>
      <c r="Q403">
        <v>44.38</v>
      </c>
      <c r="R403">
        <v>2.5</v>
      </c>
      <c r="S403" t="s">
        <v>23</v>
      </c>
    </row>
    <row r="404" spans="1:19" x14ac:dyDescent="0.3">
      <c r="A404" t="s">
        <v>945</v>
      </c>
      <c r="B404" s="1">
        <v>45254</v>
      </c>
      <c r="C404" t="s">
        <v>946</v>
      </c>
      <c r="D404" t="str">
        <f t="shared" ca="1" si="13"/>
        <v>Headphones Z</v>
      </c>
      <c r="E404" t="s">
        <v>94</v>
      </c>
      <c r="F404" t="s">
        <v>50</v>
      </c>
      <c r="G404">
        <v>14</v>
      </c>
      <c r="H404">
        <v>13</v>
      </c>
      <c r="I404">
        <v>1201.51</v>
      </c>
      <c r="J404">
        <v>1381.7365</v>
      </c>
      <c r="K404" t="s">
        <v>51</v>
      </c>
      <c r="M404" t="s">
        <v>28</v>
      </c>
      <c r="N404" t="s">
        <v>22</v>
      </c>
      <c r="O404" t="str">
        <f t="shared" si="12"/>
        <v>Cash on Delqvery</v>
      </c>
      <c r="P404" t="s">
        <v>947</v>
      </c>
      <c r="Q404">
        <v>48.27</v>
      </c>
      <c r="R404">
        <v>1.2</v>
      </c>
      <c r="S404" t="s">
        <v>23</v>
      </c>
    </row>
    <row r="405" spans="1:19" x14ac:dyDescent="0.3">
      <c r="A405" t="s">
        <v>948</v>
      </c>
      <c r="B405" s="1">
        <v>45316</v>
      </c>
      <c r="C405" t="s">
        <v>949</v>
      </c>
      <c r="D405" t="str">
        <f t="shared" ca="1" si="13"/>
        <v>Jeans Regular</v>
      </c>
      <c r="E405" t="s">
        <v>130</v>
      </c>
      <c r="F405" t="s">
        <v>82</v>
      </c>
      <c r="G405">
        <v>17</v>
      </c>
      <c r="H405">
        <v>17</v>
      </c>
      <c r="I405">
        <v>225.79</v>
      </c>
      <c r="J405">
        <v>237.0795</v>
      </c>
      <c r="K405" t="s">
        <v>27</v>
      </c>
      <c r="M405" t="s">
        <v>86</v>
      </c>
      <c r="N405" t="s">
        <v>36</v>
      </c>
      <c r="O405" t="e">
        <f t="shared" ca="1" si="12"/>
        <v>#N/A</v>
      </c>
      <c r="Q405">
        <v>10.39</v>
      </c>
      <c r="R405">
        <v>4.9000000000000004</v>
      </c>
      <c r="S405" t="s">
        <v>23</v>
      </c>
    </row>
    <row r="406" spans="1:19" x14ac:dyDescent="0.3">
      <c r="A406" t="s">
        <v>950</v>
      </c>
      <c r="B406" s="1">
        <v>45477</v>
      </c>
      <c r="C406" t="s">
        <v>951</v>
      </c>
      <c r="D406" t="str">
        <f t="shared" ca="1" si="13"/>
        <v>Shirt Classic</v>
      </c>
      <c r="E406" t="s">
        <v>65</v>
      </c>
      <c r="F406" t="s">
        <v>82</v>
      </c>
      <c r="G406">
        <v>19</v>
      </c>
      <c r="H406">
        <v>18</v>
      </c>
      <c r="I406">
        <v>602.9</v>
      </c>
      <c r="J406">
        <v>663.19</v>
      </c>
      <c r="K406" t="s">
        <v>66</v>
      </c>
      <c r="M406" t="s">
        <v>42</v>
      </c>
      <c r="N406" t="s">
        <v>36</v>
      </c>
      <c r="O406" t="str">
        <f t="shared" si="12"/>
        <v>Cash on Delivery</v>
      </c>
      <c r="P406" t="s">
        <v>53</v>
      </c>
      <c r="Q406">
        <v>19.48</v>
      </c>
      <c r="R406">
        <v>3.9</v>
      </c>
      <c r="S406" t="s">
        <v>205</v>
      </c>
    </row>
    <row r="407" spans="1:19" x14ac:dyDescent="0.3">
      <c r="A407" t="s">
        <v>952</v>
      </c>
      <c r="B407" s="1">
        <v>45084</v>
      </c>
      <c r="C407" t="s">
        <v>953</v>
      </c>
      <c r="D407" t="str">
        <f t="shared" ca="1" si="13"/>
        <v>Phone X</v>
      </c>
      <c r="E407" t="s">
        <v>141</v>
      </c>
      <c r="F407" t="s">
        <v>50</v>
      </c>
      <c r="G407">
        <v>8</v>
      </c>
      <c r="H407">
        <v>7</v>
      </c>
      <c r="I407">
        <v>1176.56</v>
      </c>
      <c r="J407">
        <v>1294.2160000000001</v>
      </c>
      <c r="K407" t="s">
        <v>51</v>
      </c>
      <c r="M407" t="s">
        <v>123</v>
      </c>
      <c r="N407" t="s">
        <v>29</v>
      </c>
      <c r="O407" t="str">
        <f t="shared" si="12"/>
        <v>Debit Card</v>
      </c>
      <c r="P407" t="s">
        <v>89</v>
      </c>
      <c r="Q407">
        <v>10.37</v>
      </c>
      <c r="R407">
        <v>1.8</v>
      </c>
      <c r="S407" t="s">
        <v>111</v>
      </c>
    </row>
    <row r="408" spans="1:19" x14ac:dyDescent="0.3">
      <c r="A408" t="s">
        <v>955</v>
      </c>
      <c r="B408" s="1">
        <v>44307</v>
      </c>
      <c r="C408" t="s">
        <v>956</v>
      </c>
      <c r="D408" t="str">
        <f t="shared" ca="1" si="13"/>
        <v>Sofa 3-Seater</v>
      </c>
      <c r="E408" t="s">
        <v>109</v>
      </c>
      <c r="F408" t="s">
        <v>46</v>
      </c>
      <c r="G408">
        <v>20</v>
      </c>
      <c r="H408">
        <v>16</v>
      </c>
      <c r="I408">
        <v>140.87</v>
      </c>
      <c r="J408">
        <v>156.36570000000003</v>
      </c>
      <c r="K408" t="s">
        <v>66</v>
      </c>
      <c r="M408" t="s">
        <v>42</v>
      </c>
      <c r="N408" t="s">
        <v>22</v>
      </c>
      <c r="O408" t="str">
        <f t="shared" si="12"/>
        <v>Cash on Delivery</v>
      </c>
      <c r="P408" t="s">
        <v>53</v>
      </c>
      <c r="Q408">
        <v>12.47</v>
      </c>
      <c r="R408">
        <v>2.5</v>
      </c>
      <c r="S408" t="s">
        <v>23</v>
      </c>
    </row>
    <row r="409" spans="1:19" x14ac:dyDescent="0.3">
      <c r="A409" t="s">
        <v>957</v>
      </c>
      <c r="B409" s="1">
        <v>44830</v>
      </c>
      <c r="C409" t="s">
        <v>958</v>
      </c>
      <c r="D409" t="str">
        <f t="shared" ca="1" si="13"/>
        <v>Cereal Pack</v>
      </c>
      <c r="E409" t="s">
        <v>100</v>
      </c>
      <c r="F409" t="s">
        <v>57</v>
      </c>
      <c r="G409">
        <v>7</v>
      </c>
      <c r="H409">
        <v>7</v>
      </c>
      <c r="I409">
        <v>1047.8699999999999</v>
      </c>
      <c r="J409">
        <v>1173.6143999999999</v>
      </c>
      <c r="K409" t="s">
        <v>51</v>
      </c>
      <c r="M409" t="s">
        <v>21</v>
      </c>
      <c r="N409" t="s">
        <v>29</v>
      </c>
      <c r="O409" t="str">
        <f t="shared" si="12"/>
        <v>PayPal</v>
      </c>
      <c r="P409" t="s">
        <v>30</v>
      </c>
      <c r="Q409">
        <v>14.98</v>
      </c>
      <c r="R409">
        <v>5</v>
      </c>
      <c r="S409" t="s">
        <v>23</v>
      </c>
    </row>
    <row r="410" spans="1:19" x14ac:dyDescent="0.3">
      <c r="A410" t="s">
        <v>959</v>
      </c>
      <c r="B410" s="1">
        <v>44509</v>
      </c>
      <c r="C410" t="s">
        <v>960</v>
      </c>
      <c r="D410" t="str">
        <f t="shared" ca="1" si="13"/>
        <v>Phone X</v>
      </c>
      <c r="E410" t="s">
        <v>141</v>
      </c>
      <c r="F410" t="s">
        <v>50</v>
      </c>
      <c r="G410">
        <v>1</v>
      </c>
      <c r="H410">
        <v>1</v>
      </c>
      <c r="I410">
        <v>726.97</v>
      </c>
      <c r="J410">
        <v>763.31850000000009</v>
      </c>
      <c r="K410" t="s">
        <v>27</v>
      </c>
      <c r="M410" t="s">
        <v>21</v>
      </c>
      <c r="N410" t="s">
        <v>71</v>
      </c>
      <c r="O410" t="str">
        <f t="shared" si="12"/>
        <v>Debit Card</v>
      </c>
      <c r="P410" t="s">
        <v>89</v>
      </c>
      <c r="Q410">
        <v>12.74</v>
      </c>
      <c r="R410">
        <v>1.8</v>
      </c>
      <c r="S410" t="s">
        <v>23</v>
      </c>
    </row>
    <row r="411" spans="1:19" x14ac:dyDescent="0.3">
      <c r="A411" t="s">
        <v>961</v>
      </c>
      <c r="B411" s="1">
        <v>44073</v>
      </c>
      <c r="C411" t="s">
        <v>962</v>
      </c>
      <c r="D411" t="str">
        <f t="shared" ca="1" si="13"/>
        <v>Dining Table</v>
      </c>
      <c r="F411" t="s">
        <v>46</v>
      </c>
      <c r="G411">
        <v>10</v>
      </c>
      <c r="H411">
        <v>8</v>
      </c>
      <c r="I411">
        <v>1275.3800000000001</v>
      </c>
      <c r="J411">
        <v>1339.1490000000001</v>
      </c>
      <c r="K411" t="s">
        <v>27</v>
      </c>
      <c r="M411" t="s">
        <v>86</v>
      </c>
      <c r="N411" t="s">
        <v>36</v>
      </c>
      <c r="O411" t="str">
        <f t="shared" si="12"/>
        <v>Credit Card</v>
      </c>
      <c r="P411" t="s">
        <v>67</v>
      </c>
      <c r="Q411">
        <v>17.39</v>
      </c>
      <c r="R411">
        <v>4.4000000000000004</v>
      </c>
      <c r="S411" t="s">
        <v>23</v>
      </c>
    </row>
    <row r="412" spans="1:19" x14ac:dyDescent="0.3">
      <c r="A412" t="s">
        <v>963</v>
      </c>
      <c r="B412" s="1">
        <v>45653</v>
      </c>
      <c r="C412" t="s">
        <v>964</v>
      </c>
      <c r="D412" t="str">
        <f t="shared" ca="1" si="13"/>
        <v>Headphones Z</v>
      </c>
      <c r="E412" t="s">
        <v>94</v>
      </c>
      <c r="F412" t="s">
        <v>50</v>
      </c>
      <c r="G412">
        <v>3</v>
      </c>
      <c r="H412">
        <v>2</v>
      </c>
      <c r="I412">
        <v>1326.82</v>
      </c>
      <c r="J412">
        <v>1499.3065999999999</v>
      </c>
      <c r="K412" t="s">
        <v>27</v>
      </c>
      <c r="M412" t="s">
        <v>42</v>
      </c>
      <c r="N412" t="s">
        <v>71</v>
      </c>
      <c r="O412" t="str">
        <f t="shared" si="12"/>
        <v>Credit Card</v>
      </c>
      <c r="P412" t="s">
        <v>67</v>
      </c>
      <c r="Q412">
        <v>23.08</v>
      </c>
      <c r="R412">
        <v>2.4</v>
      </c>
    </row>
    <row r="413" spans="1:19" x14ac:dyDescent="0.3">
      <c r="A413" t="s">
        <v>965</v>
      </c>
      <c r="B413" s="1">
        <v>45103</v>
      </c>
      <c r="C413" t="s">
        <v>966</v>
      </c>
      <c r="D413" t="str">
        <f t="shared" ca="1" si="13"/>
        <v>Jeans Regular</v>
      </c>
      <c r="E413" t="s">
        <v>130</v>
      </c>
      <c r="F413" t="s">
        <v>82</v>
      </c>
      <c r="G413">
        <v>6</v>
      </c>
      <c r="H413">
        <v>6</v>
      </c>
      <c r="I413">
        <v>192.81</v>
      </c>
      <c r="J413">
        <v>219.80340000000004</v>
      </c>
      <c r="K413" t="s">
        <v>27</v>
      </c>
      <c r="M413" t="s">
        <v>42</v>
      </c>
      <c r="N413" t="s">
        <v>71</v>
      </c>
      <c r="O413" t="e">
        <f t="shared" ca="1" si="12"/>
        <v>#N/A</v>
      </c>
      <c r="Q413">
        <v>6.98</v>
      </c>
      <c r="R413">
        <v>3.7</v>
      </c>
      <c r="S413" t="s">
        <v>111</v>
      </c>
    </row>
    <row r="414" spans="1:19" x14ac:dyDescent="0.3">
      <c r="A414" t="s">
        <v>967</v>
      </c>
      <c r="B414" s="1">
        <v>45649</v>
      </c>
      <c r="C414" t="s">
        <v>968</v>
      </c>
      <c r="D414" t="str">
        <f t="shared" ca="1" si="13"/>
        <v>Dining Table</v>
      </c>
      <c r="E414" t="s">
        <v>45</v>
      </c>
      <c r="F414" t="s">
        <v>46</v>
      </c>
      <c r="G414">
        <v>4</v>
      </c>
      <c r="H414">
        <v>4</v>
      </c>
      <c r="I414">
        <v>716.22</v>
      </c>
      <c r="J414">
        <v>816.49080000000015</v>
      </c>
      <c r="K414" t="s">
        <v>20</v>
      </c>
      <c r="M414" t="s">
        <v>42</v>
      </c>
      <c r="N414" t="s">
        <v>36</v>
      </c>
      <c r="O414" t="e">
        <f t="shared" ca="1" si="12"/>
        <v>#N/A</v>
      </c>
      <c r="Q414">
        <v>13.12</v>
      </c>
      <c r="R414">
        <v>2.9</v>
      </c>
      <c r="S414" t="s">
        <v>23</v>
      </c>
    </row>
    <row r="415" spans="1:19" x14ac:dyDescent="0.3">
      <c r="A415" t="s">
        <v>969</v>
      </c>
      <c r="B415" s="1">
        <v>45247</v>
      </c>
      <c r="C415" t="s">
        <v>970</v>
      </c>
      <c r="D415" t="str">
        <f t="shared" ca="1" si="13"/>
        <v>Dining Table</v>
      </c>
      <c r="E415" t="s">
        <v>45</v>
      </c>
      <c r="F415" t="s">
        <v>46</v>
      </c>
      <c r="G415">
        <v>7</v>
      </c>
      <c r="H415">
        <v>7</v>
      </c>
      <c r="I415">
        <v>1356.7</v>
      </c>
      <c r="J415">
        <v>1424.5350000000001</v>
      </c>
      <c r="K415" t="s">
        <v>20</v>
      </c>
      <c r="M415" t="s">
        <v>123</v>
      </c>
      <c r="N415" t="s">
        <v>71</v>
      </c>
      <c r="O415" t="e">
        <f t="shared" ca="1" si="12"/>
        <v>#N/A</v>
      </c>
      <c r="Q415">
        <v>11.81</v>
      </c>
      <c r="R415">
        <v>2.1</v>
      </c>
      <c r="S415" t="s">
        <v>23</v>
      </c>
    </row>
    <row r="416" spans="1:19" x14ac:dyDescent="0.3">
      <c r="A416" t="s">
        <v>971</v>
      </c>
      <c r="B416" s="1">
        <v>44649</v>
      </c>
      <c r="C416" t="s">
        <v>972</v>
      </c>
      <c r="D416" t="str">
        <f t="shared" ca="1" si="13"/>
        <v>Cereal Pack</v>
      </c>
      <c r="E416" t="s">
        <v>100</v>
      </c>
      <c r="F416" t="s">
        <v>57</v>
      </c>
      <c r="G416">
        <v>2</v>
      </c>
      <c r="H416">
        <v>2</v>
      </c>
      <c r="I416">
        <v>818.91</v>
      </c>
      <c r="J416">
        <v>917.17920000000004</v>
      </c>
      <c r="K416" t="s">
        <v>51</v>
      </c>
      <c r="M416" t="s">
        <v>86</v>
      </c>
      <c r="N416" t="s">
        <v>36</v>
      </c>
      <c r="O416" t="str">
        <f t="shared" si="12"/>
        <v>rredit Card</v>
      </c>
      <c r="P416" t="s">
        <v>973</v>
      </c>
      <c r="Q416">
        <v>13.38</v>
      </c>
      <c r="R416">
        <v>2.2999999999999998</v>
      </c>
      <c r="S416" t="s">
        <v>23</v>
      </c>
    </row>
    <row r="417" spans="1:19" x14ac:dyDescent="0.3">
      <c r="A417" t="s">
        <v>974</v>
      </c>
      <c r="B417" s="1">
        <v>45086</v>
      </c>
      <c r="C417" t="s">
        <v>975</v>
      </c>
      <c r="D417" t="str">
        <f t="shared" ca="1" si="13"/>
        <v>Cereal Pack</v>
      </c>
      <c r="E417" t="s">
        <v>100</v>
      </c>
      <c r="F417" t="s">
        <v>57</v>
      </c>
      <c r="G417">
        <v>17</v>
      </c>
      <c r="H417">
        <v>16</v>
      </c>
      <c r="I417">
        <v>1317.03</v>
      </c>
      <c r="J417">
        <v>1448.7330000000002</v>
      </c>
      <c r="K417" t="s">
        <v>51</v>
      </c>
      <c r="M417" t="s">
        <v>42</v>
      </c>
      <c r="N417" t="s">
        <v>36</v>
      </c>
      <c r="O417" t="str">
        <f t="shared" si="12"/>
        <v>Credit Card</v>
      </c>
      <c r="P417" t="s">
        <v>67</v>
      </c>
      <c r="Q417">
        <v>30.43</v>
      </c>
      <c r="R417">
        <v>1.6</v>
      </c>
      <c r="S417" t="s">
        <v>23</v>
      </c>
    </row>
    <row r="418" spans="1:19" x14ac:dyDescent="0.3">
      <c r="A418" t="s">
        <v>976</v>
      </c>
      <c r="B418" s="1">
        <v>44605</v>
      </c>
      <c r="C418" t="s">
        <v>977</v>
      </c>
      <c r="D418" t="str">
        <f t="shared" ca="1" si="13"/>
        <v xml:space="preserve">Cereal Pack </v>
      </c>
      <c r="E418" t="s">
        <v>10805</v>
      </c>
      <c r="F418" t="s">
        <v>57</v>
      </c>
      <c r="G418">
        <v>1</v>
      </c>
      <c r="H418">
        <v>1</v>
      </c>
      <c r="I418">
        <v>1292.1400000000001</v>
      </c>
      <c r="J418">
        <v>1382.5898000000002</v>
      </c>
      <c r="K418" t="s">
        <v>51</v>
      </c>
      <c r="M418" t="s">
        <v>42</v>
      </c>
      <c r="N418" t="s">
        <v>71</v>
      </c>
      <c r="O418" t="str">
        <f t="shared" si="12"/>
        <v>Credit Card</v>
      </c>
      <c r="P418" t="s">
        <v>67</v>
      </c>
      <c r="Q418">
        <v>7.93</v>
      </c>
      <c r="R418">
        <v>2</v>
      </c>
      <c r="S418" t="s">
        <v>23</v>
      </c>
    </row>
    <row r="419" spans="1:19" x14ac:dyDescent="0.3">
      <c r="A419" t="s">
        <v>978</v>
      </c>
      <c r="B419" s="1">
        <v>45106</v>
      </c>
      <c r="C419" t="s">
        <v>979</v>
      </c>
      <c r="D419" t="str">
        <f t="shared" ca="1" si="13"/>
        <v>Dining Table</v>
      </c>
      <c r="E419" t="s">
        <v>45</v>
      </c>
      <c r="F419" t="s">
        <v>46</v>
      </c>
      <c r="G419">
        <v>8</v>
      </c>
      <c r="H419">
        <v>8</v>
      </c>
      <c r="I419">
        <v>1053.32</v>
      </c>
      <c r="J419">
        <v>1148.1188</v>
      </c>
      <c r="K419" t="s">
        <v>27</v>
      </c>
      <c r="M419" t="s">
        <v>28</v>
      </c>
      <c r="N419" t="s">
        <v>22</v>
      </c>
      <c r="O419" t="str">
        <f t="shared" si="12"/>
        <v>Cash on Delivery</v>
      </c>
      <c r="P419" t="s">
        <v>53</v>
      </c>
      <c r="Q419">
        <v>35.380000000000003</v>
      </c>
      <c r="R419">
        <v>2.4</v>
      </c>
      <c r="S419" t="s">
        <v>23</v>
      </c>
    </row>
    <row r="420" spans="1:19" x14ac:dyDescent="0.3">
      <c r="A420" t="s">
        <v>980</v>
      </c>
      <c r="B420" s="1">
        <v>44439</v>
      </c>
      <c r="C420" t="s">
        <v>981</v>
      </c>
      <c r="D420" t="str">
        <f t="shared" ca="1" si="13"/>
        <v>Jeans Regular</v>
      </c>
      <c r="E420" t="s">
        <v>130</v>
      </c>
      <c r="F420" t="s">
        <v>82</v>
      </c>
      <c r="G420">
        <v>7</v>
      </c>
      <c r="H420">
        <v>6</v>
      </c>
      <c r="I420">
        <v>934.25</v>
      </c>
      <c r="J420">
        <v>1055.7024999999999</v>
      </c>
      <c r="K420" t="s">
        <v>27</v>
      </c>
      <c r="M420" t="s">
        <v>79</v>
      </c>
      <c r="N420" t="s">
        <v>36</v>
      </c>
      <c r="O420" t="str">
        <f t="shared" si="12"/>
        <v>Cash on Delivery</v>
      </c>
      <c r="P420" t="s">
        <v>53</v>
      </c>
      <c r="Q420">
        <v>28.06</v>
      </c>
      <c r="R420">
        <v>2.1</v>
      </c>
      <c r="S420" t="s">
        <v>23</v>
      </c>
    </row>
    <row r="421" spans="1:19" x14ac:dyDescent="0.3">
      <c r="A421" t="s">
        <v>982</v>
      </c>
      <c r="B421" s="1">
        <v>43878</v>
      </c>
      <c r="C421" t="s">
        <v>983</v>
      </c>
      <c r="D421" t="str">
        <f t="shared" ca="1" si="13"/>
        <v>Sneakers Run</v>
      </c>
      <c r="E421" t="s">
        <v>85</v>
      </c>
      <c r="F421" t="s">
        <v>82</v>
      </c>
      <c r="G421">
        <v>5</v>
      </c>
      <c r="H421">
        <v>5</v>
      </c>
      <c r="I421">
        <v>613.87</v>
      </c>
      <c r="J421">
        <v>669.11830000000009</v>
      </c>
      <c r="K421" t="s">
        <v>66</v>
      </c>
      <c r="M421" t="s">
        <v>86</v>
      </c>
      <c r="N421" t="s">
        <v>29</v>
      </c>
      <c r="O421" t="str">
        <f t="shared" si="12"/>
        <v>Cash on Delivery</v>
      </c>
      <c r="P421" t="s">
        <v>53</v>
      </c>
      <c r="Q421">
        <v>1.05</v>
      </c>
      <c r="R421">
        <v>2.6</v>
      </c>
      <c r="S421" t="s">
        <v>23</v>
      </c>
    </row>
    <row r="422" spans="1:19" x14ac:dyDescent="0.3">
      <c r="A422" t="s">
        <v>984</v>
      </c>
      <c r="B422" s="1">
        <v>45504</v>
      </c>
      <c r="C422" t="s">
        <v>985</v>
      </c>
      <c r="D422" t="str">
        <f t="shared" ca="1" si="13"/>
        <v>Olive Oil 1L</v>
      </c>
      <c r="E422" t="s">
        <v>56</v>
      </c>
      <c r="F422" t="s">
        <v>57</v>
      </c>
      <c r="G422">
        <v>18</v>
      </c>
      <c r="H422">
        <v>17</v>
      </c>
      <c r="I422">
        <v>267.39</v>
      </c>
      <c r="J422">
        <v>286.10730000000001</v>
      </c>
      <c r="K422" t="s">
        <v>20</v>
      </c>
      <c r="M422" t="s">
        <v>79</v>
      </c>
      <c r="N422" t="s">
        <v>22</v>
      </c>
      <c r="O422" t="str">
        <f t="shared" si="12"/>
        <v>Bank Transfer</v>
      </c>
      <c r="P422" t="s">
        <v>37</v>
      </c>
      <c r="Q422">
        <v>10.029999999999999</v>
      </c>
      <c r="R422">
        <v>1.6</v>
      </c>
      <c r="S422" t="s">
        <v>23</v>
      </c>
    </row>
    <row r="423" spans="1:19" x14ac:dyDescent="0.3">
      <c r="A423" t="s">
        <v>986</v>
      </c>
      <c r="B423" s="1">
        <v>45407</v>
      </c>
      <c r="C423" t="s">
        <v>987</v>
      </c>
      <c r="D423" t="str">
        <f t="shared" ca="1" si="13"/>
        <v>Dining Table</v>
      </c>
      <c r="E423" t="s">
        <v>45</v>
      </c>
      <c r="F423" t="s">
        <v>46</v>
      </c>
      <c r="G423">
        <v>16</v>
      </c>
      <c r="H423">
        <v>16</v>
      </c>
      <c r="I423">
        <v>1240.6400000000001</v>
      </c>
      <c r="J423">
        <v>1327.4848000000002</v>
      </c>
      <c r="K423" t="s">
        <v>51</v>
      </c>
      <c r="M423" t="s">
        <v>79</v>
      </c>
      <c r="N423" t="s">
        <v>29</v>
      </c>
      <c r="O423" t="str">
        <f t="shared" si="12"/>
        <v>Bank Transfer</v>
      </c>
      <c r="P423" t="s">
        <v>37</v>
      </c>
      <c r="Q423">
        <v>27.58</v>
      </c>
      <c r="R423">
        <v>2.7</v>
      </c>
      <c r="S423" t="s">
        <v>23</v>
      </c>
    </row>
    <row r="424" spans="1:19" x14ac:dyDescent="0.3">
      <c r="A424" t="s">
        <v>988</v>
      </c>
      <c r="B424" s="1">
        <v>45198</v>
      </c>
      <c r="C424" t="s">
        <v>989</v>
      </c>
      <c r="D424" t="str">
        <f t="shared" ca="1" si="13"/>
        <v>Camera S</v>
      </c>
      <c r="E424" t="s">
        <v>133</v>
      </c>
      <c r="F424" t="s">
        <v>50</v>
      </c>
      <c r="G424">
        <v>9</v>
      </c>
      <c r="H424">
        <v>8</v>
      </c>
      <c r="I424">
        <v>341.11</v>
      </c>
      <c r="J424">
        <v>392.2765</v>
      </c>
      <c r="K424" t="s">
        <v>47</v>
      </c>
      <c r="M424" t="s">
        <v>28</v>
      </c>
      <c r="N424" t="s">
        <v>36</v>
      </c>
      <c r="O424" t="str">
        <f t="shared" si="12"/>
        <v>Cash on Delivery</v>
      </c>
      <c r="P424" t="s">
        <v>53</v>
      </c>
      <c r="Q424">
        <v>23.72</v>
      </c>
      <c r="R424">
        <v>4.4000000000000004</v>
      </c>
      <c r="S424" t="s">
        <v>23</v>
      </c>
    </row>
    <row r="425" spans="1:19" x14ac:dyDescent="0.3">
      <c r="A425" t="s">
        <v>990</v>
      </c>
      <c r="B425" s="1">
        <v>44316</v>
      </c>
      <c r="C425" t="s">
        <v>991</v>
      </c>
      <c r="D425" t="str">
        <f t="shared" ca="1" si="13"/>
        <v>Shirt Classic</v>
      </c>
      <c r="E425" t="s">
        <v>65</v>
      </c>
      <c r="F425" t="s">
        <v>82</v>
      </c>
      <c r="G425">
        <v>1</v>
      </c>
      <c r="H425">
        <v>1</v>
      </c>
      <c r="I425">
        <v>1291.22</v>
      </c>
      <c r="J425">
        <v>1471.9908000000003</v>
      </c>
      <c r="K425" t="s">
        <v>27</v>
      </c>
      <c r="M425" t="s">
        <v>79</v>
      </c>
      <c r="N425" t="s">
        <v>36</v>
      </c>
      <c r="O425" t="str">
        <f t="shared" si="12"/>
        <v>Bank Transfer</v>
      </c>
      <c r="P425" t="s">
        <v>37</v>
      </c>
      <c r="Q425">
        <v>28.58</v>
      </c>
      <c r="R425">
        <v>3.8</v>
      </c>
      <c r="S425" t="s">
        <v>74</v>
      </c>
    </row>
    <row r="426" spans="1:19" x14ac:dyDescent="0.3">
      <c r="A426" t="s">
        <v>992</v>
      </c>
      <c r="B426" s="1">
        <v>45167</v>
      </c>
      <c r="C426" t="s">
        <v>993</v>
      </c>
      <c r="D426" t="str">
        <f t="shared" ca="1" si="13"/>
        <v>Widget B</v>
      </c>
      <c r="E426" t="s">
        <v>61</v>
      </c>
      <c r="F426" t="s">
        <v>70</v>
      </c>
      <c r="G426">
        <v>11</v>
      </c>
      <c r="H426">
        <v>10</v>
      </c>
      <c r="I426">
        <v>724.39</v>
      </c>
      <c r="J426">
        <v>775.09730000000002</v>
      </c>
      <c r="K426" t="s">
        <v>51</v>
      </c>
      <c r="M426" t="s">
        <v>35</v>
      </c>
      <c r="N426" t="s">
        <v>71</v>
      </c>
      <c r="O426" t="e">
        <f t="shared" ca="1" si="12"/>
        <v>#N/A</v>
      </c>
      <c r="Q426">
        <v>46.79</v>
      </c>
      <c r="R426">
        <v>2.2000000000000002</v>
      </c>
      <c r="S426" t="s">
        <v>23</v>
      </c>
    </row>
    <row r="427" spans="1:19" x14ac:dyDescent="0.3">
      <c r="A427" t="s">
        <v>994</v>
      </c>
      <c r="B427" s="1">
        <v>44496</v>
      </c>
      <c r="C427" t="s">
        <v>995</v>
      </c>
      <c r="D427" t="str">
        <f t="shared" ca="1" si="13"/>
        <v>Phone X</v>
      </c>
      <c r="E427" t="s">
        <v>141</v>
      </c>
      <c r="F427" t="s">
        <v>50</v>
      </c>
      <c r="G427">
        <v>11</v>
      </c>
      <c r="H427">
        <v>10</v>
      </c>
      <c r="I427">
        <v>1288.52</v>
      </c>
      <c r="J427">
        <v>1404.4868000000001</v>
      </c>
      <c r="K427" t="s">
        <v>27</v>
      </c>
      <c r="M427" t="s">
        <v>28</v>
      </c>
      <c r="N427" t="s">
        <v>29</v>
      </c>
      <c r="O427" t="str">
        <f t="shared" si="12"/>
        <v>Debit Card</v>
      </c>
      <c r="P427" t="s">
        <v>89</v>
      </c>
      <c r="Q427">
        <v>4.72</v>
      </c>
      <c r="R427">
        <v>2.2000000000000002</v>
      </c>
      <c r="S427" t="s">
        <v>23</v>
      </c>
    </row>
    <row r="428" spans="1:19" x14ac:dyDescent="0.3">
      <c r="A428" t="s">
        <v>996</v>
      </c>
      <c r="B428" s="1">
        <v>45080</v>
      </c>
      <c r="C428" t="s">
        <v>997</v>
      </c>
      <c r="D428" t="str">
        <f t="shared" ca="1" si="13"/>
        <v>Widget B</v>
      </c>
      <c r="E428" t="s">
        <v>61</v>
      </c>
      <c r="F428" t="s">
        <v>70</v>
      </c>
      <c r="G428">
        <v>6</v>
      </c>
      <c r="H428">
        <v>6</v>
      </c>
      <c r="I428">
        <v>310.83999999999997</v>
      </c>
      <c r="J428">
        <v>338.81560000000002</v>
      </c>
      <c r="K428" t="s">
        <v>51</v>
      </c>
      <c r="M428" t="s">
        <v>42</v>
      </c>
      <c r="N428" t="s">
        <v>22</v>
      </c>
      <c r="O428" t="str">
        <f t="shared" si="12"/>
        <v>Credit Card</v>
      </c>
      <c r="P428" t="s">
        <v>67</v>
      </c>
      <c r="Q428">
        <v>21.42</v>
      </c>
      <c r="R428">
        <v>1.7</v>
      </c>
      <c r="S428" t="s">
        <v>23</v>
      </c>
    </row>
    <row r="429" spans="1:19" x14ac:dyDescent="0.3">
      <c r="A429" t="s">
        <v>998</v>
      </c>
      <c r="B429" s="1">
        <v>45598</v>
      </c>
      <c r="C429" t="s">
        <v>999</v>
      </c>
      <c r="D429" t="str">
        <f t="shared" ca="1" si="13"/>
        <v>Organic Rice 5kg</v>
      </c>
      <c r="E429" t="s">
        <v>40</v>
      </c>
      <c r="F429" t="s">
        <v>57</v>
      </c>
      <c r="G429">
        <v>1</v>
      </c>
      <c r="H429">
        <v>1</v>
      </c>
      <c r="I429">
        <v>76.77</v>
      </c>
      <c r="J429">
        <v>85.982399999999998</v>
      </c>
      <c r="K429" t="s">
        <v>51</v>
      </c>
      <c r="M429" t="s">
        <v>79</v>
      </c>
      <c r="N429" t="s">
        <v>36</v>
      </c>
      <c r="O429" t="str">
        <f t="shared" si="12"/>
        <v>Cash on Delivery</v>
      </c>
      <c r="P429" t="s">
        <v>53</v>
      </c>
      <c r="Q429">
        <v>43.06</v>
      </c>
      <c r="R429">
        <v>4.5</v>
      </c>
      <c r="S429" t="s">
        <v>23</v>
      </c>
    </row>
    <row r="430" spans="1:19" x14ac:dyDescent="0.3">
      <c r="A430" t="s">
        <v>1000</v>
      </c>
      <c r="B430" s="1">
        <v>45434</v>
      </c>
      <c r="C430" t="s">
        <v>1001</v>
      </c>
      <c r="D430" t="str">
        <f t="shared" ca="1" si="13"/>
        <v>Phone X</v>
      </c>
      <c r="E430" t="s">
        <v>141</v>
      </c>
      <c r="F430" t="s">
        <v>50</v>
      </c>
      <c r="G430">
        <v>3</v>
      </c>
      <c r="H430">
        <v>2</v>
      </c>
      <c r="I430">
        <v>193.37</v>
      </c>
      <c r="J430">
        <v>216.57440000000003</v>
      </c>
      <c r="K430" t="s">
        <v>66</v>
      </c>
      <c r="M430" t="s">
        <v>123</v>
      </c>
      <c r="N430" t="s">
        <v>1002</v>
      </c>
      <c r="O430" t="str">
        <f t="shared" si="12"/>
        <v>Bank Transfer</v>
      </c>
      <c r="P430" t="s">
        <v>37</v>
      </c>
      <c r="Q430">
        <v>18.170000000000002</v>
      </c>
      <c r="R430">
        <v>3.2</v>
      </c>
      <c r="S430" t="s">
        <v>23</v>
      </c>
    </row>
    <row r="431" spans="1:19" x14ac:dyDescent="0.3">
      <c r="A431" t="s">
        <v>1003</v>
      </c>
      <c r="B431" s="1">
        <v>45530</v>
      </c>
      <c r="C431" t="s">
        <v>1004</v>
      </c>
      <c r="D431" t="str">
        <f t="shared" ca="1" si="13"/>
        <v>Widget B</v>
      </c>
      <c r="E431" t="s">
        <v>61</v>
      </c>
      <c r="F431" t="s">
        <v>70</v>
      </c>
      <c r="G431">
        <v>8</v>
      </c>
      <c r="H431">
        <v>6</v>
      </c>
      <c r="I431">
        <v>980.38</v>
      </c>
      <c r="J431">
        <v>1078.4180000000001</v>
      </c>
      <c r="K431" t="s">
        <v>66</v>
      </c>
      <c r="M431" t="s">
        <v>79</v>
      </c>
      <c r="N431" t="s">
        <v>29</v>
      </c>
      <c r="O431" t="str">
        <f t="shared" si="12"/>
        <v>Cash on Delivery</v>
      </c>
      <c r="P431" t="s">
        <v>53</v>
      </c>
      <c r="Q431">
        <v>20.65</v>
      </c>
      <c r="R431">
        <v>3.8</v>
      </c>
      <c r="S431" t="s">
        <v>23</v>
      </c>
    </row>
    <row r="432" spans="1:19" x14ac:dyDescent="0.3">
      <c r="A432" t="s">
        <v>1005</v>
      </c>
      <c r="B432" s="1">
        <v>44295</v>
      </c>
      <c r="C432" t="s">
        <v>1006</v>
      </c>
      <c r="D432" t="str">
        <f t="shared" ca="1" si="13"/>
        <v>Laptop Pro</v>
      </c>
      <c r="E432" t="s">
        <v>116</v>
      </c>
      <c r="F432" t="s">
        <v>50</v>
      </c>
      <c r="G432">
        <v>2</v>
      </c>
      <c r="H432">
        <v>2</v>
      </c>
      <c r="I432">
        <v>1431.37</v>
      </c>
      <c r="J432">
        <v>1617.4480999999996</v>
      </c>
      <c r="K432" t="s">
        <v>66</v>
      </c>
      <c r="M432" t="s">
        <v>123</v>
      </c>
      <c r="N432" t="s">
        <v>29</v>
      </c>
      <c r="O432" t="str">
        <f t="shared" si="12"/>
        <v>Debit Card</v>
      </c>
      <c r="P432" t="s">
        <v>89</v>
      </c>
      <c r="Q432">
        <v>16.850000000000001</v>
      </c>
      <c r="R432">
        <v>2</v>
      </c>
      <c r="S432" t="s">
        <v>23</v>
      </c>
    </row>
    <row r="433" spans="1:19" x14ac:dyDescent="0.3">
      <c r="A433" t="s">
        <v>1007</v>
      </c>
      <c r="B433" s="1">
        <v>43981</v>
      </c>
      <c r="C433" t="s">
        <v>1008</v>
      </c>
      <c r="D433" t="str">
        <f t="shared" ca="1" si="13"/>
        <v>Headphones Z</v>
      </c>
      <c r="E433" t="s">
        <v>94</v>
      </c>
      <c r="F433" t="s">
        <v>50</v>
      </c>
      <c r="G433">
        <v>4</v>
      </c>
      <c r="H433">
        <v>4</v>
      </c>
      <c r="I433">
        <v>814.8</v>
      </c>
      <c r="J433">
        <v>928.87200000000007</v>
      </c>
      <c r="K433" t="s">
        <v>27</v>
      </c>
      <c r="M433" t="s">
        <v>79</v>
      </c>
      <c r="N433" t="s">
        <v>1009</v>
      </c>
      <c r="O433" t="str">
        <f t="shared" si="12"/>
        <v>Bank Transfer</v>
      </c>
      <c r="P433" t="s">
        <v>37</v>
      </c>
      <c r="Q433">
        <v>36.24</v>
      </c>
      <c r="R433">
        <v>4.9000000000000004</v>
      </c>
      <c r="S433" t="s">
        <v>23</v>
      </c>
    </row>
    <row r="434" spans="1:19" x14ac:dyDescent="0.3">
      <c r="A434" t="s">
        <v>1011</v>
      </c>
      <c r="B434" s="1">
        <v>44655</v>
      </c>
      <c r="C434" t="s">
        <v>1012</v>
      </c>
      <c r="D434" t="str">
        <f t="shared" ca="1" si="13"/>
        <v>Headphones Z</v>
      </c>
      <c r="E434" t="s">
        <v>94</v>
      </c>
      <c r="F434" t="s">
        <v>50</v>
      </c>
      <c r="G434">
        <v>20</v>
      </c>
      <c r="H434">
        <v>16</v>
      </c>
      <c r="I434">
        <v>200.01</v>
      </c>
      <c r="J434">
        <v>210.01050000000001</v>
      </c>
      <c r="K434" t="s">
        <v>27</v>
      </c>
      <c r="M434" t="s">
        <v>79</v>
      </c>
      <c r="N434" t="s">
        <v>36</v>
      </c>
      <c r="O434" t="str">
        <f t="shared" si="12"/>
        <v>Cash on Delivery</v>
      </c>
      <c r="P434" t="s">
        <v>53</v>
      </c>
      <c r="Q434">
        <v>1.25</v>
      </c>
      <c r="R434">
        <v>2.1</v>
      </c>
      <c r="S434" t="s">
        <v>23</v>
      </c>
    </row>
    <row r="435" spans="1:19" x14ac:dyDescent="0.3">
      <c r="A435" t="s">
        <v>1013</v>
      </c>
      <c r="B435" s="1">
        <v>44259</v>
      </c>
      <c r="C435" t="s">
        <v>1014</v>
      </c>
      <c r="D435" t="str">
        <f t="shared" ca="1" si="13"/>
        <v>Laptop Pro</v>
      </c>
      <c r="E435" t="s">
        <v>116</v>
      </c>
      <c r="F435" t="s">
        <v>50</v>
      </c>
      <c r="G435">
        <v>2</v>
      </c>
      <c r="H435">
        <v>2</v>
      </c>
      <c r="I435">
        <v>294.16000000000003</v>
      </c>
      <c r="J435">
        <v>338.28399999999999</v>
      </c>
      <c r="K435" t="s">
        <v>20</v>
      </c>
      <c r="M435" t="s">
        <v>86</v>
      </c>
      <c r="N435" t="s">
        <v>71</v>
      </c>
      <c r="O435" t="str">
        <f t="shared" si="12"/>
        <v>Cash on Delivery</v>
      </c>
      <c r="P435" t="s">
        <v>53</v>
      </c>
      <c r="Q435">
        <v>46.71</v>
      </c>
      <c r="R435">
        <v>1.1000000000000001</v>
      </c>
      <c r="S435" t="s">
        <v>23</v>
      </c>
    </row>
    <row r="436" spans="1:19" x14ac:dyDescent="0.3">
      <c r="A436" t="s">
        <v>1015</v>
      </c>
      <c r="B436" s="1">
        <v>44728</v>
      </c>
      <c r="C436" t="s">
        <v>1016</v>
      </c>
      <c r="D436" t="str">
        <f t="shared" ca="1" si="13"/>
        <v>Dining Table</v>
      </c>
      <c r="E436" t="s">
        <v>45</v>
      </c>
      <c r="F436" t="s">
        <v>46</v>
      </c>
      <c r="G436">
        <v>16</v>
      </c>
      <c r="H436">
        <v>16</v>
      </c>
      <c r="I436">
        <v>953.41</v>
      </c>
      <c r="J436">
        <v>1067.8192000000001</v>
      </c>
      <c r="K436" t="s">
        <v>66</v>
      </c>
      <c r="M436" t="s">
        <v>86</v>
      </c>
      <c r="N436" t="s">
        <v>29</v>
      </c>
      <c r="O436" t="str">
        <f t="shared" si="12"/>
        <v>Cash on Delivery</v>
      </c>
      <c r="P436" t="s">
        <v>53</v>
      </c>
      <c r="Q436">
        <v>17.809999999999999</v>
      </c>
      <c r="R436">
        <v>4.5</v>
      </c>
      <c r="S436" t="s">
        <v>23</v>
      </c>
    </row>
    <row r="437" spans="1:19" x14ac:dyDescent="0.3">
      <c r="A437" t="s">
        <v>1018</v>
      </c>
      <c r="B437" s="1">
        <v>44581</v>
      </c>
      <c r="C437" t="s">
        <v>1019</v>
      </c>
      <c r="D437" t="str">
        <f t="shared" ca="1" si="13"/>
        <v>Sneakers Run</v>
      </c>
      <c r="E437" t="s">
        <v>85</v>
      </c>
      <c r="F437" t="s">
        <v>82</v>
      </c>
      <c r="G437">
        <v>4</v>
      </c>
      <c r="H437">
        <v>3</v>
      </c>
      <c r="I437">
        <v>536.29999999999995</v>
      </c>
      <c r="J437">
        <v>573.84100000000001</v>
      </c>
      <c r="K437" t="s">
        <v>66</v>
      </c>
      <c r="M437" t="s">
        <v>28</v>
      </c>
      <c r="N437" t="s">
        <v>71</v>
      </c>
      <c r="O437" t="str">
        <f t="shared" si="12"/>
        <v>Debit Card</v>
      </c>
      <c r="P437" t="s">
        <v>89</v>
      </c>
      <c r="Q437">
        <v>22.39</v>
      </c>
      <c r="R437">
        <v>2.2999999999999998</v>
      </c>
      <c r="S437" t="s">
        <v>23</v>
      </c>
    </row>
    <row r="438" spans="1:19" x14ac:dyDescent="0.3">
      <c r="A438" t="s">
        <v>1020</v>
      </c>
      <c r="B438" s="1">
        <v>44021</v>
      </c>
      <c r="C438" t="s">
        <v>1021</v>
      </c>
      <c r="D438" t="str">
        <f t="shared" ca="1" si="13"/>
        <v>Dining Table</v>
      </c>
      <c r="E438" t="s">
        <v>45</v>
      </c>
      <c r="F438" t="s">
        <v>46</v>
      </c>
      <c r="G438">
        <v>18</v>
      </c>
      <c r="H438">
        <v>17</v>
      </c>
      <c r="I438">
        <v>141.94</v>
      </c>
      <c r="J438">
        <v>161.81160000000003</v>
      </c>
      <c r="K438" t="s">
        <v>66</v>
      </c>
      <c r="M438" t="s">
        <v>79</v>
      </c>
      <c r="N438" t="s">
        <v>36</v>
      </c>
      <c r="O438" t="str">
        <f t="shared" si="12"/>
        <v>Debit Card</v>
      </c>
      <c r="P438" t="s">
        <v>89</v>
      </c>
      <c r="Q438">
        <v>23.9</v>
      </c>
      <c r="R438">
        <v>4.8</v>
      </c>
      <c r="S438" t="s">
        <v>23</v>
      </c>
    </row>
    <row r="439" spans="1:19" x14ac:dyDescent="0.3">
      <c r="A439" t="s">
        <v>1022</v>
      </c>
      <c r="B439" s="1">
        <v>44790</v>
      </c>
      <c r="C439" t="s">
        <v>1023</v>
      </c>
      <c r="D439" t="str">
        <f t="shared" ca="1" si="13"/>
        <v>Widget B</v>
      </c>
      <c r="E439" t="s">
        <v>61</v>
      </c>
      <c r="F439" t="s">
        <v>70</v>
      </c>
      <c r="G439">
        <v>2</v>
      </c>
      <c r="H439">
        <v>2</v>
      </c>
      <c r="I439">
        <v>1467.06</v>
      </c>
      <c r="J439">
        <v>1687.1189999999999</v>
      </c>
      <c r="K439" t="s">
        <v>51</v>
      </c>
      <c r="M439" t="s">
        <v>79</v>
      </c>
      <c r="N439" t="s">
        <v>29</v>
      </c>
      <c r="O439" t="str">
        <f t="shared" si="12"/>
        <v>Credit Card</v>
      </c>
      <c r="P439" t="s">
        <v>67</v>
      </c>
      <c r="Q439">
        <v>7.77</v>
      </c>
      <c r="R439">
        <v>2.7</v>
      </c>
      <c r="S439" t="s">
        <v>74</v>
      </c>
    </row>
    <row r="440" spans="1:19" x14ac:dyDescent="0.3">
      <c r="A440" t="s">
        <v>1024</v>
      </c>
      <c r="B440" s="1">
        <v>44601</v>
      </c>
      <c r="C440" t="s">
        <v>1025</v>
      </c>
      <c r="D440" t="str">
        <f t="shared" ca="1" si="13"/>
        <v>Sofa 3-Seater</v>
      </c>
      <c r="E440" t="s">
        <v>109</v>
      </c>
      <c r="F440" t="s">
        <v>46</v>
      </c>
      <c r="G440">
        <v>13</v>
      </c>
      <c r="H440">
        <v>12</v>
      </c>
      <c r="I440">
        <v>20</v>
      </c>
      <c r="J440">
        <v>22</v>
      </c>
      <c r="K440" t="s">
        <v>27</v>
      </c>
      <c r="M440" t="s">
        <v>42</v>
      </c>
      <c r="O440" t="str">
        <f t="shared" si="12"/>
        <v>Bank Transfer</v>
      </c>
      <c r="P440" t="s">
        <v>37</v>
      </c>
      <c r="Q440">
        <v>31.74</v>
      </c>
      <c r="R440">
        <v>2</v>
      </c>
    </row>
    <row r="441" spans="1:19" x14ac:dyDescent="0.3">
      <c r="A441" t="s">
        <v>1026</v>
      </c>
      <c r="B441" s="1">
        <v>44482</v>
      </c>
      <c r="C441" t="s">
        <v>1027</v>
      </c>
      <c r="D441" t="str">
        <f t="shared" ca="1" si="13"/>
        <v>Widget A</v>
      </c>
      <c r="E441" t="s">
        <v>33</v>
      </c>
      <c r="F441" t="s">
        <v>70</v>
      </c>
      <c r="G441">
        <v>8</v>
      </c>
      <c r="H441">
        <v>7</v>
      </c>
      <c r="I441">
        <v>978.01</v>
      </c>
      <c r="J441">
        <v>1075.8110000000001</v>
      </c>
      <c r="K441" t="s">
        <v>66</v>
      </c>
      <c r="M441" t="s">
        <v>21</v>
      </c>
      <c r="N441" t="s">
        <v>29</v>
      </c>
      <c r="O441" t="str">
        <f t="shared" si="12"/>
        <v>Debit Card</v>
      </c>
      <c r="P441" t="s">
        <v>89</v>
      </c>
      <c r="Q441">
        <v>40.1</v>
      </c>
      <c r="R441" t="s">
        <v>316</v>
      </c>
      <c r="S441" t="s">
        <v>23</v>
      </c>
    </row>
    <row r="442" spans="1:19" x14ac:dyDescent="0.3">
      <c r="A442" t="s">
        <v>1028</v>
      </c>
      <c r="B442" s="1">
        <v>45523</v>
      </c>
      <c r="C442" t="s">
        <v>1029</v>
      </c>
      <c r="D442" t="str">
        <f t="shared" ca="1" si="13"/>
        <v>Camera S</v>
      </c>
      <c r="E442" t="s">
        <v>133</v>
      </c>
      <c r="F442" t="s">
        <v>50</v>
      </c>
      <c r="G442">
        <v>7</v>
      </c>
      <c r="H442">
        <v>7</v>
      </c>
      <c r="I442">
        <v>1149.3800000000001</v>
      </c>
      <c r="J442">
        <v>1321.787</v>
      </c>
      <c r="K442" t="s">
        <v>20</v>
      </c>
      <c r="M442" t="s">
        <v>123</v>
      </c>
      <c r="N442" t="s">
        <v>71</v>
      </c>
      <c r="O442" t="str">
        <f t="shared" si="12"/>
        <v>Credit Card</v>
      </c>
      <c r="P442" t="s">
        <v>67</v>
      </c>
      <c r="Q442">
        <v>8.31</v>
      </c>
      <c r="R442">
        <v>4.8</v>
      </c>
      <c r="S442" t="s">
        <v>23</v>
      </c>
    </row>
    <row r="443" spans="1:19" x14ac:dyDescent="0.3">
      <c r="A443" t="s">
        <v>1030</v>
      </c>
      <c r="B443" s="1">
        <v>44135</v>
      </c>
      <c r="C443" t="s">
        <v>1031</v>
      </c>
      <c r="D443" t="str">
        <f t="shared" ca="1" si="13"/>
        <v>Sneakers Run</v>
      </c>
      <c r="E443" t="s">
        <v>85</v>
      </c>
      <c r="F443" t="s">
        <v>82</v>
      </c>
      <c r="G443">
        <v>7</v>
      </c>
      <c r="H443">
        <v>7</v>
      </c>
      <c r="I443">
        <v>1101.6600000000001</v>
      </c>
      <c r="J443">
        <v>1156.7430000000002</v>
      </c>
      <c r="K443" t="s">
        <v>66</v>
      </c>
      <c r="M443" t="s">
        <v>21</v>
      </c>
      <c r="N443" t="s">
        <v>71</v>
      </c>
      <c r="O443" t="str">
        <f t="shared" si="12"/>
        <v>PayPal</v>
      </c>
      <c r="P443" t="s">
        <v>30</v>
      </c>
      <c r="Q443">
        <v>48.93</v>
      </c>
      <c r="R443">
        <v>1.6</v>
      </c>
      <c r="S443" t="s">
        <v>23</v>
      </c>
    </row>
    <row r="444" spans="1:19" x14ac:dyDescent="0.3">
      <c r="A444" t="s">
        <v>1032</v>
      </c>
      <c r="B444" s="1">
        <v>43953</v>
      </c>
      <c r="C444" t="s">
        <v>1033</v>
      </c>
      <c r="D444" t="str">
        <f t="shared" ca="1" si="13"/>
        <v>T-shirt V</v>
      </c>
      <c r="E444" t="s">
        <v>77</v>
      </c>
      <c r="F444" t="s">
        <v>82</v>
      </c>
      <c r="G444">
        <v>10</v>
      </c>
      <c r="H444">
        <v>8</v>
      </c>
      <c r="I444">
        <v>44.62</v>
      </c>
      <c r="J444">
        <v>47.743400000000001</v>
      </c>
      <c r="K444" t="s">
        <v>20</v>
      </c>
      <c r="M444" t="s">
        <v>42</v>
      </c>
      <c r="N444" t="s">
        <v>29</v>
      </c>
      <c r="O444" t="str">
        <f t="shared" si="12"/>
        <v>PayPal</v>
      </c>
      <c r="P444" t="s">
        <v>30</v>
      </c>
      <c r="Q444">
        <v>31.99</v>
      </c>
      <c r="R444">
        <v>3</v>
      </c>
      <c r="S444" t="s">
        <v>23</v>
      </c>
    </row>
    <row r="445" spans="1:19" x14ac:dyDescent="0.3">
      <c r="A445" t="s">
        <v>1034</v>
      </c>
      <c r="B445" s="1">
        <v>45057</v>
      </c>
      <c r="C445" t="s">
        <v>1035</v>
      </c>
      <c r="D445" t="str">
        <f t="shared" ca="1" si="13"/>
        <v>Laptop Pro</v>
      </c>
      <c r="E445" t="s">
        <v>116</v>
      </c>
      <c r="F445" t="s">
        <v>50</v>
      </c>
      <c r="G445">
        <v>10</v>
      </c>
      <c r="H445">
        <v>10</v>
      </c>
      <c r="I445">
        <v>204.69</v>
      </c>
      <c r="J445">
        <v>235.39349999999999</v>
      </c>
      <c r="K445" t="s">
        <v>20</v>
      </c>
      <c r="M445" t="s">
        <v>79</v>
      </c>
      <c r="N445" t="s">
        <v>22</v>
      </c>
      <c r="O445" t="str">
        <f t="shared" si="12"/>
        <v>Bank Transfer</v>
      </c>
      <c r="P445" t="s">
        <v>37</v>
      </c>
      <c r="Q445">
        <v>7.03</v>
      </c>
      <c r="R445">
        <v>3.7</v>
      </c>
      <c r="S445" t="s">
        <v>205</v>
      </c>
    </row>
    <row r="446" spans="1:19" x14ac:dyDescent="0.3">
      <c r="A446" t="s">
        <v>1036</v>
      </c>
      <c r="B446" s="1">
        <v>45647</v>
      </c>
      <c r="C446" t="s">
        <v>1037</v>
      </c>
      <c r="D446" t="str">
        <f t="shared" ca="1" si="13"/>
        <v>Widget A</v>
      </c>
      <c r="E446" t="s">
        <v>33</v>
      </c>
      <c r="F446" t="s">
        <v>70</v>
      </c>
      <c r="G446">
        <v>10</v>
      </c>
      <c r="H446">
        <v>9</v>
      </c>
      <c r="I446">
        <v>698.94</v>
      </c>
      <c r="J446">
        <v>803.78099999999995</v>
      </c>
      <c r="K446" t="s">
        <v>20</v>
      </c>
      <c r="M446" t="s">
        <v>42</v>
      </c>
      <c r="N446" t="s">
        <v>29</v>
      </c>
      <c r="O446" t="str">
        <f t="shared" si="12"/>
        <v>Cash on Delivery</v>
      </c>
      <c r="P446" t="s">
        <v>53</v>
      </c>
      <c r="Q446">
        <v>1.25</v>
      </c>
      <c r="R446">
        <v>4.5999999999999996</v>
      </c>
      <c r="S446" t="s">
        <v>23</v>
      </c>
    </row>
    <row r="447" spans="1:19" x14ac:dyDescent="0.3">
      <c r="A447" t="s">
        <v>1038</v>
      </c>
      <c r="B447" s="1">
        <v>45274</v>
      </c>
      <c r="C447" t="s">
        <v>1039</v>
      </c>
      <c r="D447" t="str">
        <f t="shared" ca="1" si="13"/>
        <v>Jeans Regular</v>
      </c>
      <c r="E447" t="s">
        <v>130</v>
      </c>
      <c r="F447" t="s">
        <v>82</v>
      </c>
      <c r="G447">
        <v>7</v>
      </c>
      <c r="H447">
        <v>6</v>
      </c>
      <c r="I447">
        <v>160.30000000000001</v>
      </c>
      <c r="J447">
        <v>176.33000000000004</v>
      </c>
      <c r="K447" t="s">
        <v>47</v>
      </c>
      <c r="M447" t="s">
        <v>123</v>
      </c>
      <c r="N447" t="s">
        <v>29</v>
      </c>
      <c r="O447" t="str">
        <f t="shared" si="12"/>
        <v>PayPal</v>
      </c>
      <c r="P447" t="s">
        <v>30</v>
      </c>
      <c r="Q447">
        <v>0.63</v>
      </c>
      <c r="R447">
        <v>3.6</v>
      </c>
      <c r="S447" t="s">
        <v>23</v>
      </c>
    </row>
    <row r="448" spans="1:19" x14ac:dyDescent="0.3">
      <c r="A448" t="s">
        <v>1040</v>
      </c>
      <c r="B448" s="1">
        <v>44007</v>
      </c>
      <c r="C448" t="s">
        <v>1041</v>
      </c>
      <c r="D448" t="str">
        <f t="shared" ca="1" si="13"/>
        <v>Laptop Pro</v>
      </c>
      <c r="E448" t="s">
        <v>116</v>
      </c>
      <c r="F448" t="s">
        <v>50</v>
      </c>
      <c r="G448">
        <v>19</v>
      </c>
      <c r="H448">
        <v>17</v>
      </c>
      <c r="I448">
        <v>991.99</v>
      </c>
      <c r="J448">
        <v>1120.9486999999999</v>
      </c>
      <c r="K448" t="s">
        <v>66</v>
      </c>
      <c r="M448" t="s">
        <v>35</v>
      </c>
      <c r="N448" t="s">
        <v>29</v>
      </c>
      <c r="O448" t="str">
        <f t="shared" si="12"/>
        <v>Bank Transfer</v>
      </c>
      <c r="P448" t="s">
        <v>37</v>
      </c>
      <c r="Q448">
        <v>9.81</v>
      </c>
      <c r="R448">
        <v>2.4</v>
      </c>
      <c r="S448" t="s">
        <v>23</v>
      </c>
    </row>
    <row r="449" spans="1:19" x14ac:dyDescent="0.3">
      <c r="A449" t="s">
        <v>1042</v>
      </c>
      <c r="B449" s="1">
        <v>44132</v>
      </c>
      <c r="C449" t="s">
        <v>1043</v>
      </c>
      <c r="D449" t="str">
        <f t="shared" ca="1" si="13"/>
        <v>Jeans Regular</v>
      </c>
      <c r="E449" t="s">
        <v>130</v>
      </c>
      <c r="F449" t="s">
        <v>82</v>
      </c>
      <c r="G449">
        <v>8</v>
      </c>
      <c r="H449">
        <v>7</v>
      </c>
      <c r="I449">
        <v>1180.82</v>
      </c>
      <c r="J449">
        <v>1239.8609999999999</v>
      </c>
      <c r="K449" t="s">
        <v>51</v>
      </c>
      <c r="M449" t="s">
        <v>42</v>
      </c>
      <c r="N449" t="s">
        <v>36</v>
      </c>
      <c r="O449" t="str">
        <f t="shared" si="12"/>
        <v>Credit Card</v>
      </c>
      <c r="P449" t="s">
        <v>67</v>
      </c>
      <c r="Q449">
        <v>38.56</v>
      </c>
      <c r="R449">
        <v>4.9000000000000004</v>
      </c>
      <c r="S449" t="s">
        <v>23</v>
      </c>
    </row>
    <row r="450" spans="1:19" x14ac:dyDescent="0.3">
      <c r="A450" t="s">
        <v>1044</v>
      </c>
      <c r="B450" s="1">
        <v>44368</v>
      </c>
      <c r="C450" t="s">
        <v>1045</v>
      </c>
      <c r="D450" t="str">
        <f t="shared" ca="1" si="13"/>
        <v>Sofa 3-Seater</v>
      </c>
      <c r="E450" t="s">
        <v>109</v>
      </c>
      <c r="F450" t="s">
        <v>46</v>
      </c>
      <c r="G450">
        <v>15</v>
      </c>
      <c r="H450">
        <v>12</v>
      </c>
      <c r="I450">
        <v>536.92999999999995</v>
      </c>
      <c r="J450">
        <v>590.62300000000005</v>
      </c>
      <c r="K450" t="s">
        <v>1046</v>
      </c>
      <c r="M450" t="s">
        <v>42</v>
      </c>
      <c r="N450" t="s">
        <v>71</v>
      </c>
      <c r="O450" t="str">
        <f t="shared" si="12"/>
        <v>PayPal</v>
      </c>
      <c r="P450" t="s">
        <v>30</v>
      </c>
      <c r="Q450">
        <v>16.27</v>
      </c>
      <c r="R450">
        <v>3.3</v>
      </c>
      <c r="S450" t="s">
        <v>23</v>
      </c>
    </row>
    <row r="451" spans="1:19" x14ac:dyDescent="0.3">
      <c r="A451" t="s">
        <v>1047</v>
      </c>
      <c r="B451" s="1">
        <v>45461</v>
      </c>
      <c r="C451" t="s">
        <v>1048</v>
      </c>
      <c r="D451" t="str">
        <f t="shared" ca="1" si="13"/>
        <v>Jeans Regular</v>
      </c>
      <c r="E451" t="s">
        <v>130</v>
      </c>
      <c r="F451" t="s">
        <v>82</v>
      </c>
      <c r="G451">
        <v>9</v>
      </c>
      <c r="H451">
        <v>8</v>
      </c>
      <c r="I451">
        <v>1478.38</v>
      </c>
      <c r="J451">
        <v>1552.2990000000002</v>
      </c>
      <c r="K451" t="s">
        <v>47</v>
      </c>
      <c r="M451" t="s">
        <v>123</v>
      </c>
      <c r="N451" t="s">
        <v>22</v>
      </c>
      <c r="O451" t="str">
        <f t="shared" ref="O451:O514" si="14">IF(P451&lt;&gt;"",P451,INDEX($N:$N,MATCH(Q451,$O:$O,0)))</f>
        <v>Credit Card</v>
      </c>
      <c r="P451" t="s">
        <v>67</v>
      </c>
      <c r="Q451">
        <v>6.86</v>
      </c>
      <c r="R451">
        <v>2.8</v>
      </c>
      <c r="S451" t="s">
        <v>23</v>
      </c>
    </row>
    <row r="452" spans="1:19" x14ac:dyDescent="0.3">
      <c r="A452" t="s">
        <v>1049</v>
      </c>
      <c r="B452" s="1">
        <v>44546</v>
      </c>
      <c r="C452" t="s">
        <v>1050</v>
      </c>
      <c r="D452" t="str">
        <f t="shared" ref="D452:D515" ca="1" si="15">IF(E452&lt;&gt;"",E452,IF(F452="Apparel",CHOOSE(RANDBETWEEN(1,4),"Jeans Regular","Shirt Classic","Sneakers Run","T-shirt V"),IF(F452="Electronics",CHOOSE(RANDBETWEEN(1,4),"Camera S","Headphones Z","Laptop Pro","Phone X"),IF(F452="Gadgets",CHOOSE(RANDBETWEEN(1,2),"Widget A","Widget B"),IF(F452="Groceries",CHOOSE(RANDBETWEEN(1,3),"Cereal Pack","Olive Oil 1L","Organic Rice"),IF(F452="Home Goods",CHOOSE(RANDBETWEEN(1,2),"Dining Table","Sofa 3-Seater"),"Unknown"))))))</f>
        <v>Cereal Pack</v>
      </c>
      <c r="E452" t="s">
        <v>100</v>
      </c>
      <c r="F452" t="s">
        <v>57</v>
      </c>
      <c r="G452">
        <v>14</v>
      </c>
      <c r="H452">
        <v>13</v>
      </c>
      <c r="I452">
        <v>1281.43</v>
      </c>
      <c r="J452">
        <v>1371.1301000000001</v>
      </c>
      <c r="K452" t="s">
        <v>66</v>
      </c>
      <c r="M452" t="s">
        <v>35</v>
      </c>
      <c r="N452" t="s">
        <v>71</v>
      </c>
      <c r="O452" t="str">
        <f t="shared" si="14"/>
        <v>Debit Card</v>
      </c>
      <c r="P452" t="s">
        <v>89</v>
      </c>
      <c r="Q452">
        <v>18.079999999999998</v>
      </c>
      <c r="R452">
        <v>2.5</v>
      </c>
      <c r="S452" t="s">
        <v>15</v>
      </c>
    </row>
    <row r="453" spans="1:19" x14ac:dyDescent="0.3">
      <c r="A453" t="s">
        <v>1051</v>
      </c>
      <c r="B453" s="1">
        <v>44883</v>
      </c>
      <c r="C453" t="s">
        <v>1052</v>
      </c>
      <c r="D453" t="str">
        <f t="shared" ca="1" si="15"/>
        <v>Phone X</v>
      </c>
      <c r="E453" t="s">
        <v>141</v>
      </c>
      <c r="F453" t="s">
        <v>50</v>
      </c>
      <c r="G453">
        <v>6</v>
      </c>
      <c r="H453">
        <v>6</v>
      </c>
      <c r="I453">
        <v>587.71</v>
      </c>
      <c r="J453">
        <v>675.86649999999997</v>
      </c>
      <c r="K453" t="s">
        <v>66</v>
      </c>
      <c r="M453" t="s">
        <v>21</v>
      </c>
      <c r="N453" t="s">
        <v>36</v>
      </c>
      <c r="O453" t="str">
        <f t="shared" si="14"/>
        <v>Credit Card</v>
      </c>
      <c r="P453" t="s">
        <v>67</v>
      </c>
      <c r="Q453">
        <v>27.68</v>
      </c>
      <c r="R453">
        <v>3.3</v>
      </c>
      <c r="S453" t="s">
        <v>111</v>
      </c>
    </row>
    <row r="454" spans="1:19" x14ac:dyDescent="0.3">
      <c r="A454" t="s">
        <v>1053</v>
      </c>
      <c r="B454" s="1">
        <v>44993</v>
      </c>
      <c r="C454" t="s">
        <v>1054</v>
      </c>
      <c r="D454" t="str">
        <f t="shared" ca="1" si="15"/>
        <v>Camera S</v>
      </c>
      <c r="E454" t="s">
        <v>133</v>
      </c>
      <c r="F454" t="s">
        <v>50</v>
      </c>
      <c r="G454">
        <v>14</v>
      </c>
      <c r="H454">
        <v>13</v>
      </c>
      <c r="I454">
        <v>758.21</v>
      </c>
      <c r="J454">
        <v>871.94150000000002</v>
      </c>
      <c r="K454" t="s">
        <v>51</v>
      </c>
      <c r="M454" t="s">
        <v>1056</v>
      </c>
      <c r="N454" t="s">
        <v>71</v>
      </c>
      <c r="O454" t="str">
        <f t="shared" si="14"/>
        <v>Credit Card</v>
      </c>
      <c r="P454" t="s">
        <v>67</v>
      </c>
      <c r="Q454">
        <v>43.4</v>
      </c>
      <c r="R454">
        <v>5</v>
      </c>
      <c r="S454" t="s">
        <v>23</v>
      </c>
    </row>
    <row r="455" spans="1:19" x14ac:dyDescent="0.3">
      <c r="A455" t="s">
        <v>1057</v>
      </c>
      <c r="B455" s="1">
        <v>45124</v>
      </c>
      <c r="C455" t="s">
        <v>1058</v>
      </c>
      <c r="D455" t="str">
        <f t="shared" ca="1" si="15"/>
        <v>Phone X</v>
      </c>
      <c r="E455" t="s">
        <v>141</v>
      </c>
      <c r="F455" t="s">
        <v>50</v>
      </c>
      <c r="G455">
        <v>4</v>
      </c>
      <c r="H455">
        <v>4</v>
      </c>
      <c r="I455">
        <v>734.34</v>
      </c>
      <c r="J455">
        <v>785.74380000000008</v>
      </c>
      <c r="K455" t="s">
        <v>27</v>
      </c>
      <c r="M455" t="s">
        <v>42</v>
      </c>
      <c r="N455" t="s">
        <v>71</v>
      </c>
      <c r="O455" t="str">
        <f t="shared" si="14"/>
        <v>Credit Card</v>
      </c>
      <c r="P455" t="s">
        <v>67</v>
      </c>
      <c r="Q455">
        <v>45.67</v>
      </c>
      <c r="R455">
        <v>3.1</v>
      </c>
      <c r="S455" t="s">
        <v>23</v>
      </c>
    </row>
    <row r="456" spans="1:19" x14ac:dyDescent="0.3">
      <c r="A456" t="s">
        <v>1059</v>
      </c>
      <c r="B456" s="1">
        <v>44407</v>
      </c>
      <c r="C456" t="s">
        <v>1060</v>
      </c>
      <c r="D456" t="str">
        <f t="shared" ca="1" si="15"/>
        <v>Organic Rice 5kg</v>
      </c>
      <c r="E456" t="s">
        <v>40</v>
      </c>
      <c r="F456" t="s">
        <v>57</v>
      </c>
      <c r="G456">
        <v>5</v>
      </c>
      <c r="H456">
        <v>5</v>
      </c>
      <c r="I456">
        <v>911.51</v>
      </c>
      <c r="J456">
        <v>1039.1214</v>
      </c>
      <c r="K456" t="s">
        <v>51</v>
      </c>
      <c r="M456" t="s">
        <v>79</v>
      </c>
      <c r="N456" t="s">
        <v>36</v>
      </c>
      <c r="O456" t="str">
        <f t="shared" si="14"/>
        <v>Bank Transfer</v>
      </c>
      <c r="P456" t="s">
        <v>37</v>
      </c>
      <c r="Q456">
        <v>33.049999999999997</v>
      </c>
      <c r="R456">
        <v>1.1000000000000001</v>
      </c>
      <c r="S456" t="s">
        <v>23</v>
      </c>
    </row>
    <row r="457" spans="1:19" x14ac:dyDescent="0.3">
      <c r="A457" t="s">
        <v>1061</v>
      </c>
      <c r="B457" s="1">
        <v>44349</v>
      </c>
      <c r="C457" t="s">
        <v>1062</v>
      </c>
      <c r="D457" t="str">
        <f t="shared" ca="1" si="15"/>
        <v>Sneakers Run</v>
      </c>
      <c r="E457" t="s">
        <v>85</v>
      </c>
      <c r="F457" t="s">
        <v>82</v>
      </c>
      <c r="G457">
        <v>5</v>
      </c>
      <c r="H457">
        <v>4</v>
      </c>
      <c r="I457">
        <v>1425.26</v>
      </c>
      <c r="J457">
        <v>1525.0282</v>
      </c>
      <c r="K457" t="s">
        <v>27</v>
      </c>
      <c r="M457" t="s">
        <v>35</v>
      </c>
      <c r="N457" t="s">
        <v>36</v>
      </c>
      <c r="O457" t="str">
        <f t="shared" si="14"/>
        <v>PayPal</v>
      </c>
      <c r="P457" t="s">
        <v>30</v>
      </c>
      <c r="Q457">
        <v>35.31</v>
      </c>
      <c r="R457">
        <v>0</v>
      </c>
      <c r="S457" t="s">
        <v>23</v>
      </c>
    </row>
    <row r="458" spans="1:19" x14ac:dyDescent="0.3">
      <c r="A458" t="s">
        <v>1063</v>
      </c>
      <c r="B458" s="1">
        <v>45011</v>
      </c>
      <c r="C458" t="s">
        <v>1064</v>
      </c>
      <c r="D458" t="str">
        <f t="shared" ca="1" si="15"/>
        <v>Phone X</v>
      </c>
      <c r="E458" t="s">
        <v>141</v>
      </c>
      <c r="F458" t="s">
        <v>50</v>
      </c>
      <c r="G458">
        <v>15</v>
      </c>
      <c r="H458">
        <v>15</v>
      </c>
      <c r="I458">
        <v>784.45</v>
      </c>
      <c r="J458">
        <v>839.36150000000009</v>
      </c>
      <c r="K458" t="s">
        <v>51</v>
      </c>
      <c r="M458" t="s">
        <v>28</v>
      </c>
      <c r="N458" t="s">
        <v>29</v>
      </c>
      <c r="O458" t="str">
        <f t="shared" si="14"/>
        <v>Bank Transfer</v>
      </c>
      <c r="P458" t="s">
        <v>37</v>
      </c>
      <c r="Q458">
        <v>25.11</v>
      </c>
      <c r="R458">
        <v>4.9000000000000004</v>
      </c>
      <c r="S458" t="s">
        <v>23</v>
      </c>
    </row>
    <row r="459" spans="1:19" x14ac:dyDescent="0.3">
      <c r="A459" t="s">
        <v>1065</v>
      </c>
      <c r="B459" s="1">
        <v>44507</v>
      </c>
      <c r="C459" t="s">
        <v>1066</v>
      </c>
      <c r="D459" t="str">
        <f t="shared" ca="1" si="15"/>
        <v>Widget B</v>
      </c>
      <c r="E459" t="s">
        <v>61</v>
      </c>
      <c r="F459" t="s">
        <v>70</v>
      </c>
      <c r="G459">
        <v>15</v>
      </c>
      <c r="H459">
        <v>13</v>
      </c>
      <c r="I459">
        <v>374.96</v>
      </c>
      <c r="J459">
        <v>423.70479999999992</v>
      </c>
      <c r="K459" t="s">
        <v>20</v>
      </c>
      <c r="M459" t="s">
        <v>123</v>
      </c>
      <c r="N459" t="s">
        <v>71</v>
      </c>
      <c r="O459" t="str">
        <f t="shared" si="14"/>
        <v>Debit Card</v>
      </c>
      <c r="P459" t="s">
        <v>89</v>
      </c>
      <c r="Q459">
        <v>0.15</v>
      </c>
      <c r="R459">
        <v>2.8</v>
      </c>
    </row>
    <row r="460" spans="1:19" x14ac:dyDescent="0.3">
      <c r="A460" t="s">
        <v>1067</v>
      </c>
      <c r="B460" s="1">
        <v>45051</v>
      </c>
      <c r="C460" t="s">
        <v>1068</v>
      </c>
      <c r="D460" t="str">
        <f t="shared" ca="1" si="15"/>
        <v>Organic Rice</v>
      </c>
      <c r="F460" t="s">
        <v>57</v>
      </c>
      <c r="G460">
        <v>6</v>
      </c>
      <c r="H460">
        <v>6</v>
      </c>
      <c r="I460">
        <v>1297.6199999999999</v>
      </c>
      <c r="J460">
        <v>1362.501</v>
      </c>
      <c r="K460" t="s">
        <v>20</v>
      </c>
      <c r="M460" t="s">
        <v>86</v>
      </c>
      <c r="N460" t="s">
        <v>29</v>
      </c>
      <c r="O460" t="str">
        <f t="shared" si="14"/>
        <v>Debit Card</v>
      </c>
      <c r="P460" t="s">
        <v>89</v>
      </c>
      <c r="Q460">
        <v>47.81</v>
      </c>
      <c r="R460">
        <v>3.3</v>
      </c>
      <c r="S460" t="s">
        <v>23</v>
      </c>
    </row>
    <row r="461" spans="1:19" x14ac:dyDescent="0.3">
      <c r="A461" t="s">
        <v>1069</v>
      </c>
      <c r="B461" s="1">
        <v>45410</v>
      </c>
      <c r="C461" t="s">
        <v>1070</v>
      </c>
      <c r="D461" t="str">
        <f t="shared" ca="1" si="15"/>
        <v>Cereal Pack</v>
      </c>
      <c r="E461" t="s">
        <v>100</v>
      </c>
      <c r="F461" t="s">
        <v>57</v>
      </c>
      <c r="G461">
        <v>4</v>
      </c>
      <c r="H461">
        <v>3</v>
      </c>
      <c r="I461">
        <v>20</v>
      </c>
      <c r="J461">
        <v>21.8</v>
      </c>
      <c r="K461" t="s">
        <v>51</v>
      </c>
      <c r="M461" t="s">
        <v>42</v>
      </c>
      <c r="N461" t="s">
        <v>29</v>
      </c>
      <c r="O461" t="str">
        <f t="shared" si="14"/>
        <v>Cash on Delivery</v>
      </c>
      <c r="P461" t="s">
        <v>53</v>
      </c>
      <c r="Q461">
        <v>10.41</v>
      </c>
      <c r="R461">
        <v>3.8</v>
      </c>
      <c r="S461" t="s">
        <v>23</v>
      </c>
    </row>
    <row r="462" spans="1:19" x14ac:dyDescent="0.3">
      <c r="A462" t="s">
        <v>1072</v>
      </c>
      <c r="B462" s="1">
        <v>44170</v>
      </c>
      <c r="C462" t="s">
        <v>1073</v>
      </c>
      <c r="D462" t="str">
        <f t="shared" ca="1" si="15"/>
        <v>Olive Oil 1L</v>
      </c>
      <c r="E462" t="s">
        <v>56</v>
      </c>
      <c r="F462" t="s">
        <v>57</v>
      </c>
      <c r="G462">
        <v>20</v>
      </c>
      <c r="H462">
        <v>16</v>
      </c>
      <c r="I462">
        <v>1477.94</v>
      </c>
      <c r="J462">
        <v>1596.1752000000001</v>
      </c>
      <c r="K462" t="s">
        <v>20</v>
      </c>
      <c r="M462" t="s">
        <v>42</v>
      </c>
      <c r="N462" t="s">
        <v>71</v>
      </c>
      <c r="O462" t="str">
        <f t="shared" si="14"/>
        <v>Credit Card</v>
      </c>
      <c r="P462" t="s">
        <v>67</v>
      </c>
      <c r="Q462">
        <v>25.2</v>
      </c>
      <c r="R462">
        <v>3.3</v>
      </c>
      <c r="S462" t="s">
        <v>23</v>
      </c>
    </row>
    <row r="463" spans="1:19" x14ac:dyDescent="0.3">
      <c r="A463" t="s">
        <v>1074</v>
      </c>
      <c r="B463" s="1">
        <v>44041</v>
      </c>
      <c r="C463" t="s">
        <v>1075</v>
      </c>
      <c r="D463" t="str">
        <f t="shared" ca="1" si="15"/>
        <v>Widget B</v>
      </c>
      <c r="E463" t="s">
        <v>61</v>
      </c>
      <c r="F463" t="s">
        <v>70</v>
      </c>
      <c r="G463">
        <v>7</v>
      </c>
      <c r="H463">
        <v>6</v>
      </c>
      <c r="I463">
        <v>866.54</v>
      </c>
      <c r="J463">
        <v>927.19780000000003</v>
      </c>
      <c r="K463" t="s">
        <v>66</v>
      </c>
      <c r="M463" t="s">
        <v>21</v>
      </c>
      <c r="N463" t="s">
        <v>71</v>
      </c>
      <c r="O463" t="str">
        <f t="shared" si="14"/>
        <v>Bank Transfer</v>
      </c>
      <c r="P463" t="s">
        <v>37</v>
      </c>
      <c r="Q463">
        <v>3.4</v>
      </c>
      <c r="R463">
        <v>4.9000000000000004</v>
      </c>
      <c r="S463" t="s">
        <v>23</v>
      </c>
    </row>
    <row r="464" spans="1:19" x14ac:dyDescent="0.3">
      <c r="A464" t="s">
        <v>1076</v>
      </c>
      <c r="B464" s="1">
        <v>44872</v>
      </c>
      <c r="C464" t="s">
        <v>1077</v>
      </c>
      <c r="D464" t="str">
        <f t="shared" ca="1" si="15"/>
        <v>Jeans Regular</v>
      </c>
      <c r="E464" t="s">
        <v>130</v>
      </c>
      <c r="F464" t="s">
        <v>82</v>
      </c>
      <c r="G464">
        <v>9</v>
      </c>
      <c r="H464">
        <v>7</v>
      </c>
      <c r="I464">
        <v>1091.07</v>
      </c>
      <c r="J464">
        <v>1221.9983999999999</v>
      </c>
      <c r="K464" t="s">
        <v>27</v>
      </c>
      <c r="M464" t="s">
        <v>79</v>
      </c>
      <c r="N464" t="s">
        <v>29</v>
      </c>
      <c r="O464" t="str">
        <f t="shared" si="14"/>
        <v>PayPal</v>
      </c>
      <c r="P464" t="s">
        <v>30</v>
      </c>
      <c r="Q464">
        <v>46</v>
      </c>
      <c r="R464">
        <v>4.3</v>
      </c>
    </row>
    <row r="465" spans="1:19" x14ac:dyDescent="0.3">
      <c r="A465" t="s">
        <v>1078</v>
      </c>
      <c r="B465" s="1">
        <v>44649</v>
      </c>
      <c r="C465" t="s">
        <v>1079</v>
      </c>
      <c r="D465" t="str">
        <f t="shared" ca="1" si="15"/>
        <v>Olive Oil 1L</v>
      </c>
      <c r="E465" t="s">
        <v>56</v>
      </c>
      <c r="F465" t="s">
        <v>57</v>
      </c>
      <c r="G465">
        <v>11</v>
      </c>
      <c r="H465">
        <v>9</v>
      </c>
      <c r="I465">
        <v>220.4</v>
      </c>
      <c r="J465">
        <v>240.23600000000002</v>
      </c>
      <c r="K465" t="s">
        <v>47</v>
      </c>
      <c r="M465" t="s">
        <v>21</v>
      </c>
      <c r="N465" t="s">
        <v>22</v>
      </c>
      <c r="O465" t="str">
        <f t="shared" si="14"/>
        <v>Cash on Delivery</v>
      </c>
      <c r="P465" t="s">
        <v>53</v>
      </c>
      <c r="Q465">
        <v>4.4000000000000004</v>
      </c>
      <c r="R465">
        <v>1.3</v>
      </c>
      <c r="S465" t="s">
        <v>23</v>
      </c>
    </row>
    <row r="466" spans="1:19" x14ac:dyDescent="0.3">
      <c r="A466" t="s">
        <v>1080</v>
      </c>
      <c r="B466" s="1">
        <v>45363</v>
      </c>
      <c r="C466" t="s">
        <v>1081</v>
      </c>
      <c r="D466" t="str">
        <f t="shared" ca="1" si="15"/>
        <v>Headphones Z</v>
      </c>
      <c r="E466" t="s">
        <v>94</v>
      </c>
      <c r="F466" t="s">
        <v>50</v>
      </c>
      <c r="G466">
        <v>7</v>
      </c>
      <c r="H466">
        <v>6</v>
      </c>
      <c r="I466">
        <v>179.87</v>
      </c>
      <c r="J466">
        <v>196.05830000000003</v>
      </c>
      <c r="K466" t="s">
        <v>51</v>
      </c>
      <c r="N466" t="s">
        <v>29</v>
      </c>
      <c r="O466" t="str">
        <f t="shared" si="14"/>
        <v>Credit Card</v>
      </c>
      <c r="P466" t="s">
        <v>67</v>
      </c>
      <c r="Q466">
        <v>49.9</v>
      </c>
      <c r="R466">
        <v>4.3</v>
      </c>
      <c r="S466" t="s">
        <v>205</v>
      </c>
    </row>
    <row r="467" spans="1:19" x14ac:dyDescent="0.3">
      <c r="A467" t="s">
        <v>1082</v>
      </c>
      <c r="B467" s="1">
        <v>45121</v>
      </c>
      <c r="C467" t="s">
        <v>1083</v>
      </c>
      <c r="D467" t="str">
        <f t="shared" ca="1" si="15"/>
        <v>Cereal Pack</v>
      </c>
      <c r="E467" t="s">
        <v>100</v>
      </c>
      <c r="F467" t="s">
        <v>57</v>
      </c>
      <c r="G467">
        <v>17</v>
      </c>
      <c r="H467">
        <v>14</v>
      </c>
      <c r="I467">
        <v>977.88</v>
      </c>
      <c r="J467">
        <v>1105.0043999999998</v>
      </c>
      <c r="K467" t="s">
        <v>47</v>
      </c>
      <c r="M467" t="s">
        <v>123</v>
      </c>
      <c r="N467" t="s">
        <v>36</v>
      </c>
      <c r="O467" t="str">
        <f t="shared" si="14"/>
        <v>Credit Card</v>
      </c>
      <c r="P467" t="s">
        <v>67</v>
      </c>
      <c r="Q467">
        <v>20.5</v>
      </c>
      <c r="R467">
        <v>1.8</v>
      </c>
      <c r="S467" t="s">
        <v>23</v>
      </c>
    </row>
    <row r="468" spans="1:19" x14ac:dyDescent="0.3">
      <c r="A468" t="s">
        <v>1084</v>
      </c>
      <c r="B468" s="1">
        <v>44208</v>
      </c>
      <c r="C468" t="s">
        <v>1085</v>
      </c>
      <c r="D468" t="str">
        <f t="shared" ca="1" si="15"/>
        <v>Olive Oil 1L</v>
      </c>
      <c r="E468" t="s">
        <v>56</v>
      </c>
      <c r="F468" t="s">
        <v>57</v>
      </c>
      <c r="G468">
        <v>4</v>
      </c>
      <c r="H468">
        <v>4</v>
      </c>
      <c r="I468">
        <v>844.11</v>
      </c>
      <c r="J468">
        <v>911.63880000000006</v>
      </c>
      <c r="K468" t="s">
        <v>66</v>
      </c>
      <c r="M468" t="s">
        <v>21</v>
      </c>
      <c r="N468" t="s">
        <v>71</v>
      </c>
      <c r="O468" t="str">
        <f t="shared" si="14"/>
        <v>Debit Card</v>
      </c>
      <c r="P468" t="s">
        <v>89</v>
      </c>
      <c r="Q468">
        <v>18.190000000000001</v>
      </c>
      <c r="R468" t="s">
        <v>316</v>
      </c>
      <c r="S468" t="s">
        <v>23</v>
      </c>
    </row>
    <row r="469" spans="1:19" x14ac:dyDescent="0.3">
      <c r="A469" t="s">
        <v>1086</v>
      </c>
      <c r="B469" s="1">
        <v>45459</v>
      </c>
      <c r="C469" t="s">
        <v>1087</v>
      </c>
      <c r="D469" t="str">
        <f t="shared" ca="1" si="15"/>
        <v>Sneakers Run</v>
      </c>
      <c r="E469" t="s">
        <v>85</v>
      </c>
      <c r="F469" t="s">
        <v>82</v>
      </c>
      <c r="G469">
        <v>14</v>
      </c>
      <c r="H469">
        <v>13</v>
      </c>
      <c r="I469">
        <v>1084.6500000000001</v>
      </c>
      <c r="J469">
        <v>1214.8080000000002</v>
      </c>
      <c r="K469" t="s">
        <v>51</v>
      </c>
      <c r="M469" t="s">
        <v>79</v>
      </c>
      <c r="N469" t="s">
        <v>29</v>
      </c>
      <c r="O469" t="str">
        <f t="shared" si="14"/>
        <v>Cash on Delivery</v>
      </c>
      <c r="P469" t="s">
        <v>53</v>
      </c>
      <c r="Q469">
        <v>14.25</v>
      </c>
      <c r="R469">
        <v>1.2</v>
      </c>
      <c r="S469" t="s">
        <v>23</v>
      </c>
    </row>
    <row r="470" spans="1:19" x14ac:dyDescent="0.3">
      <c r="A470" t="s">
        <v>1088</v>
      </c>
      <c r="B470" s="1">
        <v>45008</v>
      </c>
      <c r="C470" t="s">
        <v>1089</v>
      </c>
      <c r="D470" t="str">
        <f t="shared" ca="1" si="15"/>
        <v>Olive Oil 1L</v>
      </c>
      <c r="E470" t="s">
        <v>56</v>
      </c>
      <c r="F470" t="s">
        <v>57</v>
      </c>
      <c r="G470">
        <v>13</v>
      </c>
      <c r="H470">
        <v>11</v>
      </c>
      <c r="I470">
        <v>387.69</v>
      </c>
      <c r="J470">
        <v>418.70520000000005</v>
      </c>
      <c r="K470" t="s">
        <v>66</v>
      </c>
      <c r="M470" t="s">
        <v>21</v>
      </c>
      <c r="N470" t="s">
        <v>71</v>
      </c>
      <c r="O470" t="str">
        <f t="shared" si="14"/>
        <v>Cash on Delivery</v>
      </c>
      <c r="P470" t="s">
        <v>53</v>
      </c>
      <c r="Q470">
        <v>39.01</v>
      </c>
      <c r="R470">
        <v>4</v>
      </c>
      <c r="S470" t="s">
        <v>111</v>
      </c>
    </row>
    <row r="471" spans="1:19" x14ac:dyDescent="0.3">
      <c r="A471" t="s">
        <v>1090</v>
      </c>
      <c r="B471" s="1">
        <v>44277</v>
      </c>
      <c r="C471" t="s">
        <v>1091</v>
      </c>
      <c r="D471" t="str">
        <f t="shared" ca="1" si="15"/>
        <v>Jeans Regular</v>
      </c>
      <c r="E471" t="s">
        <v>130</v>
      </c>
      <c r="F471" t="s">
        <v>82</v>
      </c>
      <c r="G471">
        <v>16</v>
      </c>
      <c r="H471">
        <v>14</v>
      </c>
      <c r="I471">
        <v>797.66</v>
      </c>
      <c r="J471">
        <v>885.40260000000001</v>
      </c>
      <c r="K471" t="s">
        <v>47</v>
      </c>
      <c r="M471" t="s">
        <v>123</v>
      </c>
      <c r="N471" t="s">
        <v>29</v>
      </c>
      <c r="O471" t="str">
        <f t="shared" si="14"/>
        <v>Bank Transfer</v>
      </c>
      <c r="P471" t="s">
        <v>37</v>
      </c>
      <c r="Q471">
        <v>15.44</v>
      </c>
      <c r="R471">
        <v>4.5999999999999996</v>
      </c>
      <c r="S471" t="s">
        <v>23</v>
      </c>
    </row>
    <row r="472" spans="1:19" x14ac:dyDescent="0.3">
      <c r="A472" t="s">
        <v>1092</v>
      </c>
      <c r="B472" s="1">
        <v>45041</v>
      </c>
      <c r="C472" t="s">
        <v>1093</v>
      </c>
      <c r="D472" t="str">
        <f t="shared" ca="1" si="15"/>
        <v>Dining Table</v>
      </c>
      <c r="E472" t="s">
        <v>45</v>
      </c>
      <c r="F472" t="s">
        <v>46</v>
      </c>
      <c r="G472">
        <v>6</v>
      </c>
      <c r="H472">
        <v>5</v>
      </c>
      <c r="I472">
        <v>555.07000000000005</v>
      </c>
      <c r="J472">
        <v>599.4756000000001</v>
      </c>
      <c r="K472" t="s">
        <v>27</v>
      </c>
      <c r="M472" t="s">
        <v>86</v>
      </c>
      <c r="N472" t="s">
        <v>29</v>
      </c>
      <c r="O472" t="str">
        <f t="shared" si="14"/>
        <v>PayPal</v>
      </c>
      <c r="P472" t="s">
        <v>30</v>
      </c>
      <c r="Q472">
        <v>34.15</v>
      </c>
      <c r="R472">
        <v>1.4</v>
      </c>
      <c r="S472" t="s">
        <v>23</v>
      </c>
    </row>
    <row r="473" spans="1:19" x14ac:dyDescent="0.3">
      <c r="A473" t="s">
        <v>1095</v>
      </c>
      <c r="B473" s="1">
        <v>44735</v>
      </c>
      <c r="C473" t="s">
        <v>1096</v>
      </c>
      <c r="D473" t="str">
        <f t="shared" ca="1" si="15"/>
        <v>Headphones Z</v>
      </c>
      <c r="E473" t="s">
        <v>94</v>
      </c>
      <c r="F473" t="s">
        <v>50</v>
      </c>
      <c r="G473">
        <v>11</v>
      </c>
      <c r="H473">
        <v>10</v>
      </c>
      <c r="I473">
        <v>1357.22</v>
      </c>
      <c r="J473">
        <v>1520.0864000000001</v>
      </c>
      <c r="K473" t="s">
        <v>20</v>
      </c>
      <c r="M473" t="s">
        <v>86</v>
      </c>
      <c r="N473" t="s">
        <v>71</v>
      </c>
      <c r="O473" t="str">
        <f t="shared" si="14"/>
        <v>PayPal</v>
      </c>
      <c r="P473" t="s">
        <v>30</v>
      </c>
      <c r="Q473">
        <v>8.6199999999999992</v>
      </c>
      <c r="R473">
        <v>4.3</v>
      </c>
      <c r="S473" t="s">
        <v>74</v>
      </c>
    </row>
    <row r="474" spans="1:19" x14ac:dyDescent="0.3">
      <c r="A474" t="s">
        <v>1097</v>
      </c>
      <c r="B474" s="1">
        <v>44814</v>
      </c>
      <c r="C474" t="s">
        <v>1098</v>
      </c>
      <c r="D474" t="str">
        <f t="shared" ca="1" si="15"/>
        <v>Widget A</v>
      </c>
      <c r="E474" t="s">
        <v>33</v>
      </c>
      <c r="F474" t="s">
        <v>70</v>
      </c>
      <c r="G474">
        <v>15</v>
      </c>
      <c r="H474">
        <v>14</v>
      </c>
      <c r="I474">
        <v>108.37</v>
      </c>
      <c r="J474">
        <v>115.95590000000001</v>
      </c>
      <c r="K474" t="s">
        <v>66</v>
      </c>
      <c r="M474" t="s">
        <v>1100</v>
      </c>
      <c r="N474" t="s">
        <v>36</v>
      </c>
      <c r="O474" t="str">
        <f t="shared" si="14"/>
        <v>Credit Card</v>
      </c>
      <c r="P474" t="s">
        <v>67</v>
      </c>
      <c r="Q474">
        <v>23.54</v>
      </c>
      <c r="R474">
        <v>1.5</v>
      </c>
      <c r="S474" t="s">
        <v>111</v>
      </c>
    </row>
    <row r="475" spans="1:19" x14ac:dyDescent="0.3">
      <c r="A475" t="s">
        <v>1101</v>
      </c>
      <c r="B475" s="1">
        <v>44996</v>
      </c>
      <c r="C475" t="s">
        <v>1102</v>
      </c>
      <c r="D475" t="str">
        <f t="shared" ca="1" si="15"/>
        <v>Shirt Classic</v>
      </c>
      <c r="E475" t="s">
        <v>65</v>
      </c>
      <c r="F475" t="s">
        <v>82</v>
      </c>
      <c r="G475">
        <v>16</v>
      </c>
      <c r="H475">
        <v>14</v>
      </c>
      <c r="I475">
        <v>1002.75</v>
      </c>
      <c r="J475">
        <v>1082.97</v>
      </c>
      <c r="K475" t="s">
        <v>47</v>
      </c>
      <c r="M475" t="s">
        <v>21</v>
      </c>
      <c r="N475" t="s">
        <v>36</v>
      </c>
      <c r="O475" t="str">
        <f t="shared" si="14"/>
        <v>Credit Card</v>
      </c>
      <c r="P475" t="s">
        <v>67</v>
      </c>
      <c r="Q475">
        <v>43.77</v>
      </c>
      <c r="R475">
        <v>3.4</v>
      </c>
      <c r="S475" t="s">
        <v>23</v>
      </c>
    </row>
    <row r="476" spans="1:19" x14ac:dyDescent="0.3">
      <c r="A476" t="s">
        <v>1103</v>
      </c>
      <c r="B476" s="1">
        <v>44297</v>
      </c>
      <c r="C476" t="s">
        <v>1104</v>
      </c>
      <c r="D476" t="str">
        <f t="shared" ca="1" si="15"/>
        <v>Sneakers Run</v>
      </c>
      <c r="E476" t="s">
        <v>85</v>
      </c>
      <c r="F476" t="s">
        <v>82</v>
      </c>
      <c r="G476">
        <v>5</v>
      </c>
      <c r="H476">
        <v>4</v>
      </c>
      <c r="I476">
        <v>1262.51</v>
      </c>
      <c r="J476">
        <v>1325.6355000000001</v>
      </c>
      <c r="K476" t="s">
        <v>27</v>
      </c>
      <c r="M476" t="s">
        <v>123</v>
      </c>
      <c r="N476" t="s">
        <v>29</v>
      </c>
      <c r="O476" t="str">
        <f t="shared" si="14"/>
        <v>Bank Transfer</v>
      </c>
      <c r="P476" t="s">
        <v>37</v>
      </c>
      <c r="Q476">
        <v>29.64</v>
      </c>
      <c r="R476">
        <v>3.7</v>
      </c>
      <c r="S476" t="s">
        <v>111</v>
      </c>
    </row>
    <row r="477" spans="1:19" x14ac:dyDescent="0.3">
      <c r="A477" t="s">
        <v>1105</v>
      </c>
      <c r="B477" s="1">
        <v>44265</v>
      </c>
      <c r="C477" t="s">
        <v>1106</v>
      </c>
      <c r="D477" t="str">
        <f t="shared" ca="1" si="15"/>
        <v>Laptop Pro</v>
      </c>
      <c r="E477" t="s">
        <v>116</v>
      </c>
      <c r="F477" t="s">
        <v>50</v>
      </c>
      <c r="G477">
        <v>10</v>
      </c>
      <c r="H477">
        <v>10</v>
      </c>
      <c r="I477">
        <v>1396.83</v>
      </c>
      <c r="J477">
        <v>1466.6714999999999</v>
      </c>
      <c r="K477" t="s">
        <v>20</v>
      </c>
      <c r="M477" t="s">
        <v>21</v>
      </c>
      <c r="N477" t="s">
        <v>29</v>
      </c>
      <c r="O477" t="str">
        <f t="shared" si="14"/>
        <v>Bank Transfer</v>
      </c>
      <c r="P477" t="s">
        <v>37</v>
      </c>
      <c r="Q477">
        <v>42.95</v>
      </c>
      <c r="R477">
        <v>4</v>
      </c>
      <c r="S477" t="s">
        <v>23</v>
      </c>
    </row>
    <row r="478" spans="1:19" x14ac:dyDescent="0.3">
      <c r="A478" t="s">
        <v>1107</v>
      </c>
      <c r="B478" s="1">
        <v>44825</v>
      </c>
      <c r="C478" t="s">
        <v>1108</v>
      </c>
      <c r="D478" t="str">
        <f t="shared" ca="1" si="15"/>
        <v>Dining Table</v>
      </c>
      <c r="E478" t="s">
        <v>45</v>
      </c>
      <c r="F478" t="s">
        <v>46</v>
      </c>
      <c r="G478">
        <v>11</v>
      </c>
      <c r="H478">
        <v>11</v>
      </c>
      <c r="I478">
        <v>240.3</v>
      </c>
      <c r="J478">
        <v>271.53899999999999</v>
      </c>
      <c r="K478" t="s">
        <v>20</v>
      </c>
      <c r="M478" t="s">
        <v>21</v>
      </c>
      <c r="N478" t="s">
        <v>29</v>
      </c>
      <c r="O478" t="str">
        <f t="shared" si="14"/>
        <v>PayPal</v>
      </c>
      <c r="P478" t="s">
        <v>30</v>
      </c>
      <c r="Q478">
        <v>39.31</v>
      </c>
      <c r="R478">
        <v>4.9000000000000004</v>
      </c>
      <c r="S478" t="s">
        <v>23</v>
      </c>
    </row>
    <row r="479" spans="1:19" x14ac:dyDescent="0.3">
      <c r="A479" t="s">
        <v>1109</v>
      </c>
      <c r="B479" s="1">
        <v>44054</v>
      </c>
      <c r="C479" t="s">
        <v>1110</v>
      </c>
      <c r="D479" t="str">
        <f t="shared" ca="1" si="15"/>
        <v>Olive Oil 1L</v>
      </c>
      <c r="E479" t="s">
        <v>56</v>
      </c>
      <c r="F479" t="s">
        <v>57</v>
      </c>
      <c r="G479">
        <v>20</v>
      </c>
      <c r="H479">
        <v>18</v>
      </c>
      <c r="I479">
        <v>755.51</v>
      </c>
      <c r="J479">
        <v>861.28140000000008</v>
      </c>
      <c r="K479" t="s">
        <v>66</v>
      </c>
      <c r="M479" t="s">
        <v>86</v>
      </c>
      <c r="N479" t="s">
        <v>36</v>
      </c>
      <c r="O479" t="str">
        <f t="shared" si="14"/>
        <v>Credit Card</v>
      </c>
      <c r="P479" t="s">
        <v>67</v>
      </c>
      <c r="Q479">
        <v>45.12</v>
      </c>
      <c r="R479">
        <v>4.2</v>
      </c>
      <c r="S479" t="s">
        <v>23</v>
      </c>
    </row>
    <row r="480" spans="1:19" x14ac:dyDescent="0.3">
      <c r="A480" t="s">
        <v>1111</v>
      </c>
      <c r="B480" s="1">
        <v>44692</v>
      </c>
      <c r="C480" t="s">
        <v>1112</v>
      </c>
      <c r="D480" t="str">
        <f t="shared" ca="1" si="15"/>
        <v>Sofa 3-Seater</v>
      </c>
      <c r="E480" t="s">
        <v>109</v>
      </c>
      <c r="F480" t="s">
        <v>46</v>
      </c>
      <c r="G480">
        <v>2</v>
      </c>
      <c r="H480">
        <v>2</v>
      </c>
      <c r="I480">
        <v>538.88</v>
      </c>
      <c r="J480">
        <v>571.21280000000002</v>
      </c>
      <c r="K480" t="s">
        <v>66</v>
      </c>
      <c r="M480" t="s">
        <v>79</v>
      </c>
      <c r="N480" t="s">
        <v>71</v>
      </c>
      <c r="O480" t="e">
        <f t="shared" ca="1" si="14"/>
        <v>#N/A</v>
      </c>
      <c r="Q480">
        <v>20.04</v>
      </c>
      <c r="R480">
        <v>2.6</v>
      </c>
      <c r="S480" t="s">
        <v>23</v>
      </c>
    </row>
    <row r="481" spans="1:19" x14ac:dyDescent="0.3">
      <c r="A481" t="s">
        <v>1113</v>
      </c>
      <c r="B481" s="1">
        <v>45621</v>
      </c>
      <c r="C481" t="s">
        <v>1114</v>
      </c>
      <c r="D481" t="str">
        <f t="shared" ca="1" si="15"/>
        <v>Phone X</v>
      </c>
      <c r="E481" t="s">
        <v>141</v>
      </c>
      <c r="F481" t="s">
        <v>50</v>
      </c>
      <c r="G481">
        <v>14</v>
      </c>
      <c r="H481">
        <v>14</v>
      </c>
      <c r="I481">
        <v>1007.56</v>
      </c>
      <c r="J481">
        <v>1148.6184000000001</v>
      </c>
      <c r="K481" t="s">
        <v>66</v>
      </c>
      <c r="M481" t="s">
        <v>42</v>
      </c>
      <c r="N481" t="s">
        <v>29</v>
      </c>
      <c r="O481" t="str">
        <f t="shared" si="14"/>
        <v>Credit Card</v>
      </c>
      <c r="P481" t="s">
        <v>67</v>
      </c>
      <c r="Q481">
        <v>0.94</v>
      </c>
      <c r="R481">
        <v>1.6</v>
      </c>
      <c r="S481" t="s">
        <v>23</v>
      </c>
    </row>
    <row r="482" spans="1:19" x14ac:dyDescent="0.3">
      <c r="A482" t="s">
        <v>1115</v>
      </c>
      <c r="B482" s="1">
        <v>44932</v>
      </c>
      <c r="C482" t="s">
        <v>1116</v>
      </c>
      <c r="D482" t="str">
        <f t="shared" ca="1" si="15"/>
        <v>Laptop Pro</v>
      </c>
      <c r="E482" t="s">
        <v>116</v>
      </c>
      <c r="F482" t="s">
        <v>50</v>
      </c>
      <c r="G482">
        <v>3</v>
      </c>
      <c r="H482">
        <v>3</v>
      </c>
      <c r="I482">
        <v>936.17</v>
      </c>
      <c r="J482">
        <v>1020.4253</v>
      </c>
      <c r="K482" t="s">
        <v>47</v>
      </c>
      <c r="M482" t="s">
        <v>21</v>
      </c>
      <c r="N482" t="s">
        <v>29</v>
      </c>
      <c r="O482" t="e">
        <f t="shared" ca="1" si="14"/>
        <v>#N/A</v>
      </c>
      <c r="Q482">
        <v>16.149999999999999</v>
      </c>
      <c r="S482" t="s">
        <v>23</v>
      </c>
    </row>
    <row r="483" spans="1:19" x14ac:dyDescent="0.3">
      <c r="A483" t="s">
        <v>1117</v>
      </c>
      <c r="B483" s="1">
        <v>43871</v>
      </c>
      <c r="C483" t="s">
        <v>1118</v>
      </c>
      <c r="D483" t="str">
        <f t="shared" ca="1" si="15"/>
        <v>Organic Rice 5kg</v>
      </c>
      <c r="E483" t="s">
        <v>40</v>
      </c>
      <c r="F483" t="s">
        <v>57</v>
      </c>
      <c r="G483">
        <v>1</v>
      </c>
      <c r="H483">
        <v>1</v>
      </c>
      <c r="I483">
        <v>897.16</v>
      </c>
      <c r="J483">
        <v>1022.7624000000001</v>
      </c>
      <c r="K483" t="s">
        <v>27</v>
      </c>
      <c r="M483" t="s">
        <v>21</v>
      </c>
      <c r="N483" t="s">
        <v>29</v>
      </c>
      <c r="O483" t="str">
        <f t="shared" si="14"/>
        <v>PayPal</v>
      </c>
      <c r="P483" t="s">
        <v>30</v>
      </c>
      <c r="Q483">
        <v>9.93</v>
      </c>
      <c r="R483">
        <v>4.8</v>
      </c>
      <c r="S483" t="s">
        <v>23</v>
      </c>
    </row>
    <row r="484" spans="1:19" x14ac:dyDescent="0.3">
      <c r="A484" t="s">
        <v>1119</v>
      </c>
      <c r="B484" s="1">
        <v>45527</v>
      </c>
      <c r="C484" t="s">
        <v>1120</v>
      </c>
      <c r="D484" t="str">
        <f t="shared" ca="1" si="15"/>
        <v>Widget A</v>
      </c>
      <c r="E484" t="s">
        <v>33</v>
      </c>
      <c r="F484" t="s">
        <v>70</v>
      </c>
      <c r="G484">
        <v>6</v>
      </c>
      <c r="H484">
        <v>5</v>
      </c>
      <c r="I484">
        <v>183.31</v>
      </c>
      <c r="J484">
        <v>201.64100000000002</v>
      </c>
      <c r="K484" t="s">
        <v>20</v>
      </c>
      <c r="M484" t="s">
        <v>86</v>
      </c>
      <c r="N484" t="s">
        <v>29</v>
      </c>
      <c r="O484" t="str">
        <f t="shared" si="14"/>
        <v>Credit Card</v>
      </c>
      <c r="P484" t="s">
        <v>67</v>
      </c>
      <c r="Q484">
        <v>36.42</v>
      </c>
      <c r="R484">
        <v>1.1000000000000001</v>
      </c>
      <c r="S484" t="s">
        <v>23</v>
      </c>
    </row>
    <row r="485" spans="1:19" x14ac:dyDescent="0.3">
      <c r="A485" t="s">
        <v>1121</v>
      </c>
      <c r="B485" s="1">
        <v>44330</v>
      </c>
      <c r="C485" t="s">
        <v>1122</v>
      </c>
      <c r="D485" t="str">
        <f t="shared" ca="1" si="15"/>
        <v>Sneakers Run</v>
      </c>
      <c r="E485" t="s">
        <v>85</v>
      </c>
      <c r="F485" t="s">
        <v>82</v>
      </c>
      <c r="G485">
        <v>7</v>
      </c>
      <c r="H485">
        <v>6</v>
      </c>
      <c r="I485">
        <v>1497.33</v>
      </c>
      <c r="J485">
        <v>1647.0630000000001</v>
      </c>
      <c r="K485" t="s">
        <v>66</v>
      </c>
      <c r="M485" t="s">
        <v>86</v>
      </c>
      <c r="N485" t="s">
        <v>71</v>
      </c>
      <c r="O485" t="str">
        <f t="shared" si="14"/>
        <v>Credit Card</v>
      </c>
      <c r="P485" t="s">
        <v>67</v>
      </c>
      <c r="Q485">
        <v>19.440000000000001</v>
      </c>
      <c r="R485">
        <v>2.5</v>
      </c>
      <c r="S485" t="s">
        <v>23</v>
      </c>
    </row>
    <row r="486" spans="1:19" x14ac:dyDescent="0.3">
      <c r="A486" t="s">
        <v>1124</v>
      </c>
      <c r="B486" s="1">
        <v>45404</v>
      </c>
      <c r="C486" t="s">
        <v>1125</v>
      </c>
      <c r="D486" t="str">
        <f t="shared" ca="1" si="15"/>
        <v>Sneakers Run</v>
      </c>
      <c r="E486" t="s">
        <v>85</v>
      </c>
      <c r="F486" t="s">
        <v>82</v>
      </c>
      <c r="G486">
        <v>15</v>
      </c>
      <c r="H486">
        <v>15</v>
      </c>
      <c r="I486">
        <v>492.48</v>
      </c>
      <c r="J486">
        <v>526.95360000000005</v>
      </c>
      <c r="K486" t="s">
        <v>27</v>
      </c>
      <c r="M486" t="s">
        <v>28</v>
      </c>
      <c r="N486" t="s">
        <v>71</v>
      </c>
      <c r="O486" t="str">
        <f t="shared" si="14"/>
        <v>Debit Card</v>
      </c>
      <c r="P486" t="s">
        <v>89</v>
      </c>
      <c r="Q486">
        <v>21.94</v>
      </c>
      <c r="R486">
        <v>4.7</v>
      </c>
      <c r="S486" t="s">
        <v>23</v>
      </c>
    </row>
    <row r="487" spans="1:19" x14ac:dyDescent="0.3">
      <c r="A487" t="s">
        <v>1126</v>
      </c>
      <c r="B487" s="1">
        <v>45527</v>
      </c>
      <c r="C487" t="s">
        <v>1127</v>
      </c>
      <c r="D487" t="str">
        <f t="shared" ca="1" si="15"/>
        <v>Laptop Pro</v>
      </c>
      <c r="E487" t="s">
        <v>116</v>
      </c>
      <c r="F487" t="s">
        <v>50</v>
      </c>
      <c r="G487">
        <v>1</v>
      </c>
      <c r="H487">
        <v>1</v>
      </c>
      <c r="I487">
        <v>594.87</v>
      </c>
      <c r="J487">
        <v>684.1004999999999</v>
      </c>
      <c r="K487" t="s">
        <v>66</v>
      </c>
      <c r="M487" t="s">
        <v>21</v>
      </c>
      <c r="N487" t="s">
        <v>22</v>
      </c>
      <c r="O487" t="str">
        <f t="shared" si="14"/>
        <v>Debit Card</v>
      </c>
      <c r="P487" t="s">
        <v>89</v>
      </c>
      <c r="Q487">
        <v>10.24</v>
      </c>
      <c r="R487">
        <v>4.9000000000000004</v>
      </c>
      <c r="S487" t="s">
        <v>23</v>
      </c>
    </row>
    <row r="488" spans="1:19" x14ac:dyDescent="0.3">
      <c r="A488" t="s">
        <v>1128</v>
      </c>
      <c r="B488" s="1">
        <v>44858</v>
      </c>
      <c r="C488" t="s">
        <v>1129</v>
      </c>
      <c r="D488" t="str">
        <f t="shared" ca="1" si="15"/>
        <v>Camera S</v>
      </c>
      <c r="E488" t="s">
        <v>133</v>
      </c>
      <c r="F488" t="s">
        <v>50</v>
      </c>
      <c r="G488">
        <v>19</v>
      </c>
      <c r="H488">
        <v>17</v>
      </c>
      <c r="I488">
        <v>1166.28</v>
      </c>
      <c r="J488">
        <v>1282.9080000000001</v>
      </c>
      <c r="K488" t="s">
        <v>27</v>
      </c>
      <c r="M488" t="s">
        <v>35</v>
      </c>
      <c r="N488" t="s">
        <v>71</v>
      </c>
      <c r="O488" t="str">
        <f t="shared" si="14"/>
        <v>Credit Card</v>
      </c>
      <c r="P488" t="s">
        <v>67</v>
      </c>
      <c r="Q488">
        <v>13.96</v>
      </c>
      <c r="R488">
        <v>1.5</v>
      </c>
      <c r="S488" t="s">
        <v>74</v>
      </c>
    </row>
    <row r="489" spans="1:19" x14ac:dyDescent="0.3">
      <c r="A489" t="s">
        <v>1130</v>
      </c>
      <c r="B489" s="1">
        <v>44120</v>
      </c>
      <c r="C489" t="s">
        <v>1131</v>
      </c>
      <c r="D489" t="str">
        <f t="shared" ca="1" si="15"/>
        <v>Olive Oil 1L</v>
      </c>
      <c r="E489" t="s">
        <v>56</v>
      </c>
      <c r="F489" t="s">
        <v>57</v>
      </c>
      <c r="G489">
        <v>8</v>
      </c>
      <c r="H489">
        <v>6</v>
      </c>
      <c r="I489">
        <v>720.97</v>
      </c>
      <c r="J489">
        <v>793.06700000000012</v>
      </c>
      <c r="K489" t="s">
        <v>20</v>
      </c>
      <c r="M489" t="s">
        <v>79</v>
      </c>
      <c r="N489" t="s">
        <v>36</v>
      </c>
      <c r="O489" t="str">
        <f t="shared" si="14"/>
        <v>PayPal</v>
      </c>
      <c r="P489" t="s">
        <v>30</v>
      </c>
      <c r="Q489">
        <v>6.81</v>
      </c>
      <c r="R489">
        <v>4.0999999999999996</v>
      </c>
      <c r="S489" t="s">
        <v>205</v>
      </c>
    </row>
    <row r="490" spans="1:19" x14ac:dyDescent="0.3">
      <c r="A490" t="s">
        <v>1132</v>
      </c>
      <c r="B490" s="1">
        <v>45270</v>
      </c>
      <c r="C490" t="s">
        <v>1133</v>
      </c>
      <c r="D490" t="str">
        <f t="shared" ca="1" si="15"/>
        <v>Olive Oil 1L</v>
      </c>
      <c r="E490" t="s">
        <v>56</v>
      </c>
      <c r="F490" t="s">
        <v>57</v>
      </c>
      <c r="G490">
        <v>19</v>
      </c>
      <c r="H490">
        <v>16</v>
      </c>
      <c r="I490">
        <v>407.95</v>
      </c>
      <c r="J490">
        <v>432.42700000000002</v>
      </c>
      <c r="K490" t="s">
        <v>27</v>
      </c>
      <c r="M490" t="s">
        <v>28</v>
      </c>
      <c r="N490" t="s">
        <v>36</v>
      </c>
      <c r="O490" t="str">
        <f t="shared" si="14"/>
        <v>Debit Card</v>
      </c>
      <c r="P490" t="s">
        <v>89</v>
      </c>
      <c r="Q490">
        <v>28.31</v>
      </c>
      <c r="R490">
        <v>3</v>
      </c>
      <c r="S490" t="s">
        <v>23</v>
      </c>
    </row>
    <row r="491" spans="1:19" x14ac:dyDescent="0.3">
      <c r="A491" t="s">
        <v>1134</v>
      </c>
      <c r="B491" s="1">
        <v>45415</v>
      </c>
      <c r="C491" t="s">
        <v>1135</v>
      </c>
      <c r="D491" t="str">
        <f t="shared" ca="1" si="15"/>
        <v>Widget B</v>
      </c>
      <c r="E491" t="s">
        <v>61</v>
      </c>
      <c r="F491" t="s">
        <v>70</v>
      </c>
      <c r="G491">
        <v>18</v>
      </c>
      <c r="H491">
        <v>16</v>
      </c>
      <c r="I491">
        <v>621.39</v>
      </c>
      <c r="J491">
        <v>714.59849999999994</v>
      </c>
      <c r="K491" t="s">
        <v>47</v>
      </c>
      <c r="M491" t="s">
        <v>21</v>
      </c>
      <c r="N491" t="s">
        <v>36</v>
      </c>
      <c r="O491" t="str">
        <f t="shared" si="14"/>
        <v>Debit Card</v>
      </c>
      <c r="P491" t="s">
        <v>89</v>
      </c>
      <c r="Q491">
        <v>48.39</v>
      </c>
      <c r="R491">
        <v>4.8</v>
      </c>
      <c r="S491" t="s">
        <v>23</v>
      </c>
    </row>
    <row r="492" spans="1:19" x14ac:dyDescent="0.3">
      <c r="A492" t="s">
        <v>1136</v>
      </c>
      <c r="B492" s="1">
        <v>45224</v>
      </c>
      <c r="C492" t="s">
        <v>1137</v>
      </c>
      <c r="D492" t="str">
        <f t="shared" ca="1" si="15"/>
        <v>Sofa 3-Seater</v>
      </c>
      <c r="E492" t="s">
        <v>109</v>
      </c>
      <c r="F492" t="s">
        <v>46</v>
      </c>
      <c r="G492">
        <v>2</v>
      </c>
      <c r="H492">
        <v>2</v>
      </c>
      <c r="I492">
        <v>453.34</v>
      </c>
      <c r="J492">
        <v>480.54039999999998</v>
      </c>
      <c r="K492" t="s">
        <v>27</v>
      </c>
      <c r="M492" t="s">
        <v>35</v>
      </c>
      <c r="N492" t="s">
        <v>36</v>
      </c>
      <c r="O492" t="str">
        <f t="shared" si="14"/>
        <v>Cash on Delivery</v>
      </c>
      <c r="P492" t="s">
        <v>53</v>
      </c>
      <c r="Q492">
        <v>6.35</v>
      </c>
      <c r="R492">
        <v>4.3</v>
      </c>
      <c r="S492" t="s">
        <v>23</v>
      </c>
    </row>
    <row r="493" spans="1:19" x14ac:dyDescent="0.3">
      <c r="A493" t="s">
        <v>1138</v>
      </c>
      <c r="B493" s="1">
        <v>44971</v>
      </c>
      <c r="C493" t="s">
        <v>1139</v>
      </c>
      <c r="D493" t="str">
        <f t="shared" ca="1" si="15"/>
        <v>Widget B</v>
      </c>
      <c r="E493" t="s">
        <v>61</v>
      </c>
      <c r="F493" t="s">
        <v>70</v>
      </c>
      <c r="G493">
        <v>20</v>
      </c>
      <c r="H493">
        <v>17</v>
      </c>
      <c r="I493">
        <v>815.46</v>
      </c>
      <c r="J493">
        <v>897.00600000000009</v>
      </c>
      <c r="K493" t="s">
        <v>20</v>
      </c>
      <c r="M493" t="s">
        <v>86</v>
      </c>
      <c r="N493" t="s">
        <v>29</v>
      </c>
      <c r="O493" t="str">
        <f t="shared" si="14"/>
        <v>PayPal</v>
      </c>
      <c r="P493" t="s">
        <v>30</v>
      </c>
      <c r="Q493">
        <v>20.14</v>
      </c>
      <c r="R493">
        <v>4</v>
      </c>
    </row>
    <row r="494" spans="1:19" x14ac:dyDescent="0.3">
      <c r="A494" t="s">
        <v>1140</v>
      </c>
      <c r="B494" s="1">
        <v>44908</v>
      </c>
      <c r="C494" t="s">
        <v>1141</v>
      </c>
      <c r="D494" t="str">
        <f t="shared" ca="1" si="15"/>
        <v>Olive Oil 1L</v>
      </c>
      <c r="E494" t="s">
        <v>56</v>
      </c>
      <c r="F494" t="s">
        <v>57</v>
      </c>
      <c r="G494">
        <v>20</v>
      </c>
      <c r="H494">
        <v>19</v>
      </c>
      <c r="I494">
        <v>349.67</v>
      </c>
      <c r="J494">
        <v>367.15350000000001</v>
      </c>
      <c r="K494" t="s">
        <v>27</v>
      </c>
      <c r="M494" t="s">
        <v>35</v>
      </c>
      <c r="N494" t="s">
        <v>22</v>
      </c>
      <c r="O494" t="str">
        <f t="shared" si="14"/>
        <v>Credit Card</v>
      </c>
      <c r="P494" t="s">
        <v>67</v>
      </c>
      <c r="Q494">
        <v>2.2000000000000002</v>
      </c>
      <c r="R494">
        <v>1.3</v>
      </c>
      <c r="S494" t="s">
        <v>74</v>
      </c>
    </row>
    <row r="495" spans="1:19" x14ac:dyDescent="0.3">
      <c r="A495" t="s">
        <v>1142</v>
      </c>
      <c r="B495" s="1">
        <v>45210</v>
      </c>
      <c r="C495" t="s">
        <v>1143</v>
      </c>
      <c r="D495" t="str">
        <f t="shared" ca="1" si="15"/>
        <v>Sneakers Run</v>
      </c>
      <c r="E495" t="s">
        <v>85</v>
      </c>
      <c r="F495" t="s">
        <v>82</v>
      </c>
      <c r="G495">
        <v>19</v>
      </c>
      <c r="H495">
        <v>16</v>
      </c>
      <c r="I495">
        <v>1093.1600000000001</v>
      </c>
      <c r="J495">
        <v>1191.5444000000002</v>
      </c>
      <c r="K495" t="s">
        <v>27</v>
      </c>
      <c r="M495" t="s">
        <v>28</v>
      </c>
      <c r="N495" t="s">
        <v>36</v>
      </c>
      <c r="O495" t="str">
        <f t="shared" si="14"/>
        <v>Bank Transfer</v>
      </c>
      <c r="P495" t="s">
        <v>37</v>
      </c>
      <c r="Q495">
        <v>42.44</v>
      </c>
      <c r="R495">
        <v>1.5</v>
      </c>
      <c r="S495" t="s">
        <v>111</v>
      </c>
    </row>
    <row r="496" spans="1:19" x14ac:dyDescent="0.3">
      <c r="A496" t="s">
        <v>1144</v>
      </c>
      <c r="B496" s="1">
        <v>43967</v>
      </c>
      <c r="C496" t="s">
        <v>1145</v>
      </c>
      <c r="D496" t="str">
        <f t="shared" ca="1" si="15"/>
        <v>Organic Rice 5kg</v>
      </c>
      <c r="E496" t="s">
        <v>40</v>
      </c>
      <c r="F496" t="s">
        <v>57</v>
      </c>
      <c r="G496">
        <v>10</v>
      </c>
      <c r="H496">
        <v>8</v>
      </c>
      <c r="I496">
        <v>1230.92</v>
      </c>
      <c r="J496">
        <v>1378.6304000000002</v>
      </c>
      <c r="K496" t="s">
        <v>27</v>
      </c>
      <c r="M496" t="s">
        <v>86</v>
      </c>
      <c r="N496" t="s">
        <v>36</v>
      </c>
      <c r="O496" t="str">
        <f t="shared" si="14"/>
        <v>Credit Card</v>
      </c>
      <c r="P496" t="s">
        <v>67</v>
      </c>
      <c r="Q496">
        <v>28.9</v>
      </c>
      <c r="R496">
        <v>2.2999999999999998</v>
      </c>
      <c r="S496" t="s">
        <v>74</v>
      </c>
    </row>
    <row r="497" spans="1:19" x14ac:dyDescent="0.3">
      <c r="A497" t="s">
        <v>1146</v>
      </c>
      <c r="B497" s="1">
        <v>45497</v>
      </c>
      <c r="C497" t="s">
        <v>1147</v>
      </c>
      <c r="D497" t="str">
        <f t="shared" ca="1" si="15"/>
        <v>Dining Table</v>
      </c>
      <c r="E497" t="s">
        <v>45</v>
      </c>
      <c r="F497" t="s">
        <v>46</v>
      </c>
      <c r="G497">
        <v>6</v>
      </c>
      <c r="H497">
        <v>6</v>
      </c>
      <c r="I497">
        <v>162.99</v>
      </c>
      <c r="J497">
        <v>187.4385</v>
      </c>
      <c r="K497" t="s">
        <v>47</v>
      </c>
      <c r="M497" t="s">
        <v>123</v>
      </c>
      <c r="N497" t="s">
        <v>29</v>
      </c>
      <c r="O497" t="str">
        <f t="shared" si="14"/>
        <v>Cash on Delivery</v>
      </c>
      <c r="P497" t="s">
        <v>53</v>
      </c>
      <c r="Q497">
        <v>5.39</v>
      </c>
      <c r="R497">
        <v>2.9</v>
      </c>
      <c r="S497" t="s">
        <v>23</v>
      </c>
    </row>
    <row r="498" spans="1:19" x14ac:dyDescent="0.3">
      <c r="A498" t="s">
        <v>1148</v>
      </c>
      <c r="B498" s="1">
        <v>44573</v>
      </c>
      <c r="C498" t="s">
        <v>1149</v>
      </c>
      <c r="D498" t="str">
        <f t="shared" ca="1" si="15"/>
        <v>Phone X</v>
      </c>
      <c r="E498" t="s">
        <v>141</v>
      </c>
      <c r="F498" t="s">
        <v>50</v>
      </c>
      <c r="G498">
        <v>11</v>
      </c>
      <c r="H498">
        <v>10</v>
      </c>
      <c r="I498">
        <v>1321.61</v>
      </c>
      <c r="J498">
        <v>1466.9871000000001</v>
      </c>
      <c r="K498" t="s">
        <v>51</v>
      </c>
      <c r="M498" t="s">
        <v>79</v>
      </c>
      <c r="N498" t="s">
        <v>71</v>
      </c>
      <c r="O498" t="str">
        <f t="shared" si="14"/>
        <v>PayPal</v>
      </c>
      <c r="P498" t="s">
        <v>30</v>
      </c>
      <c r="Q498">
        <v>39.83</v>
      </c>
      <c r="R498">
        <v>4.3</v>
      </c>
      <c r="S498" t="s">
        <v>23</v>
      </c>
    </row>
    <row r="499" spans="1:19" x14ac:dyDescent="0.3">
      <c r="A499" t="s">
        <v>1150</v>
      </c>
      <c r="B499" s="1">
        <v>45390</v>
      </c>
      <c r="C499" t="s">
        <v>1151</v>
      </c>
      <c r="D499" t="str">
        <f t="shared" ca="1" si="15"/>
        <v>Organic Rice 5kg</v>
      </c>
      <c r="E499" t="s">
        <v>40</v>
      </c>
      <c r="F499" t="s">
        <v>57</v>
      </c>
      <c r="G499">
        <v>15</v>
      </c>
      <c r="H499">
        <v>14</v>
      </c>
      <c r="I499">
        <v>61.08</v>
      </c>
      <c r="J499">
        <v>67.7988</v>
      </c>
      <c r="M499" t="s">
        <v>123</v>
      </c>
      <c r="N499" t="s">
        <v>22</v>
      </c>
      <c r="O499" t="str">
        <f t="shared" si="14"/>
        <v>Credit Card</v>
      </c>
      <c r="P499" t="s">
        <v>67</v>
      </c>
      <c r="Q499">
        <v>23.82</v>
      </c>
      <c r="R499">
        <v>4.7</v>
      </c>
      <c r="S499" t="s">
        <v>23</v>
      </c>
    </row>
    <row r="500" spans="1:19" x14ac:dyDescent="0.3">
      <c r="A500" t="s">
        <v>1152</v>
      </c>
      <c r="B500" s="1">
        <v>44349</v>
      </c>
      <c r="C500" t="s">
        <v>1153</v>
      </c>
      <c r="D500" t="str">
        <f t="shared" ca="1" si="15"/>
        <v>Organic Rice 5kg</v>
      </c>
      <c r="E500" t="s">
        <v>40</v>
      </c>
      <c r="F500" t="s">
        <v>57</v>
      </c>
      <c r="G500">
        <v>11</v>
      </c>
      <c r="H500">
        <v>9</v>
      </c>
      <c r="I500">
        <v>1154.76</v>
      </c>
      <c r="J500">
        <v>1270.2360000000001</v>
      </c>
      <c r="K500" t="s">
        <v>47</v>
      </c>
      <c r="M500" t="s">
        <v>35</v>
      </c>
      <c r="N500" t="s">
        <v>71</v>
      </c>
      <c r="O500" t="str">
        <f t="shared" si="14"/>
        <v>Credit Card</v>
      </c>
      <c r="P500" t="s">
        <v>67</v>
      </c>
      <c r="Q500">
        <v>23.87</v>
      </c>
      <c r="R500">
        <v>3</v>
      </c>
      <c r="S500" t="s">
        <v>23</v>
      </c>
    </row>
    <row r="501" spans="1:19" x14ac:dyDescent="0.3">
      <c r="A501" t="s">
        <v>1154</v>
      </c>
      <c r="B501" s="1">
        <v>44077</v>
      </c>
      <c r="C501" t="s">
        <v>1155</v>
      </c>
      <c r="D501" t="str">
        <f t="shared" ca="1" si="15"/>
        <v>Widget A</v>
      </c>
      <c r="E501" t="s">
        <v>33</v>
      </c>
      <c r="F501" t="s">
        <v>70</v>
      </c>
      <c r="G501">
        <v>6</v>
      </c>
      <c r="H501">
        <v>6</v>
      </c>
      <c r="I501">
        <v>1215.3800000000001</v>
      </c>
      <c r="J501">
        <v>1349.0718000000002</v>
      </c>
      <c r="K501" t="s">
        <v>47</v>
      </c>
      <c r="M501" t="s">
        <v>86</v>
      </c>
      <c r="N501" t="s">
        <v>29</v>
      </c>
      <c r="O501" t="str">
        <f t="shared" si="14"/>
        <v>Debit Card</v>
      </c>
      <c r="P501" t="s">
        <v>89</v>
      </c>
      <c r="Q501">
        <v>38.32</v>
      </c>
      <c r="R501">
        <v>1.9</v>
      </c>
      <c r="S501" t="s">
        <v>205</v>
      </c>
    </row>
    <row r="502" spans="1:19" x14ac:dyDescent="0.3">
      <c r="A502" t="s">
        <v>1156</v>
      </c>
      <c r="B502" s="1">
        <v>45460</v>
      </c>
      <c r="C502" t="s">
        <v>1157</v>
      </c>
      <c r="D502" t="str">
        <f t="shared" ca="1" si="15"/>
        <v>Dining Table</v>
      </c>
      <c r="E502" t="s">
        <v>45</v>
      </c>
      <c r="F502" t="s">
        <v>46</v>
      </c>
      <c r="G502">
        <v>5</v>
      </c>
      <c r="H502">
        <v>4</v>
      </c>
      <c r="I502">
        <v>1130.98</v>
      </c>
      <c r="J502">
        <v>1289.3172000000002</v>
      </c>
      <c r="K502" t="s">
        <v>1158</v>
      </c>
      <c r="M502" t="s">
        <v>79</v>
      </c>
      <c r="N502" t="s">
        <v>71</v>
      </c>
      <c r="O502" t="str">
        <f t="shared" si="14"/>
        <v>Debit Card</v>
      </c>
      <c r="P502" t="s">
        <v>89</v>
      </c>
      <c r="Q502">
        <v>48.5</v>
      </c>
      <c r="R502">
        <v>2.9</v>
      </c>
      <c r="S502" t="s">
        <v>23</v>
      </c>
    </row>
    <row r="503" spans="1:19" x14ac:dyDescent="0.3">
      <c r="A503" t="s">
        <v>1159</v>
      </c>
      <c r="B503" s="1">
        <v>43915</v>
      </c>
      <c r="C503" t="s">
        <v>1160</v>
      </c>
      <c r="D503" t="str">
        <f t="shared" ca="1" si="15"/>
        <v>Organic Rice 5kg</v>
      </c>
      <c r="E503" t="s">
        <v>40</v>
      </c>
      <c r="F503" t="s">
        <v>57</v>
      </c>
      <c r="G503">
        <v>11</v>
      </c>
      <c r="H503">
        <v>9</v>
      </c>
      <c r="I503">
        <v>12</v>
      </c>
      <c r="J503">
        <v>13.080000000000002</v>
      </c>
      <c r="K503" t="s">
        <v>66</v>
      </c>
      <c r="M503" t="s">
        <v>86</v>
      </c>
      <c r="N503" t="s">
        <v>71</v>
      </c>
      <c r="O503" t="str">
        <f t="shared" si="14"/>
        <v>Debit Card</v>
      </c>
      <c r="P503" t="s">
        <v>89</v>
      </c>
      <c r="Q503">
        <v>42.99</v>
      </c>
      <c r="R503">
        <v>1.8</v>
      </c>
      <c r="S503" t="s">
        <v>23</v>
      </c>
    </row>
    <row r="504" spans="1:19" x14ac:dyDescent="0.3">
      <c r="A504" t="s">
        <v>1161</v>
      </c>
      <c r="B504" s="1">
        <v>44285</v>
      </c>
      <c r="C504" t="s">
        <v>1162</v>
      </c>
      <c r="D504" t="str">
        <f t="shared" ca="1" si="15"/>
        <v>Olive Oil 1L</v>
      </c>
      <c r="E504" t="s">
        <v>56</v>
      </c>
      <c r="F504" t="s">
        <v>57</v>
      </c>
      <c r="G504">
        <v>14</v>
      </c>
      <c r="H504">
        <v>14</v>
      </c>
      <c r="I504">
        <v>752.61</v>
      </c>
      <c r="J504">
        <v>850.44929999999988</v>
      </c>
      <c r="K504" t="s">
        <v>20</v>
      </c>
      <c r="M504" t="s">
        <v>123</v>
      </c>
      <c r="N504" t="s">
        <v>36</v>
      </c>
      <c r="O504" t="str">
        <f t="shared" si="14"/>
        <v>Bank Transfer</v>
      </c>
      <c r="P504" t="s">
        <v>37</v>
      </c>
      <c r="Q504">
        <v>16.22</v>
      </c>
      <c r="R504">
        <v>3.5</v>
      </c>
      <c r="S504" t="s">
        <v>23</v>
      </c>
    </row>
    <row r="505" spans="1:19" x14ac:dyDescent="0.3">
      <c r="A505" t="s">
        <v>1164</v>
      </c>
      <c r="B505" s="1">
        <v>45538</v>
      </c>
      <c r="C505" t="s">
        <v>1165</v>
      </c>
      <c r="D505" t="str">
        <f t="shared" ca="1" si="15"/>
        <v>Headphones Z</v>
      </c>
      <c r="E505" t="s">
        <v>94</v>
      </c>
      <c r="F505" t="s">
        <v>50</v>
      </c>
      <c r="G505">
        <v>6</v>
      </c>
      <c r="H505">
        <v>6</v>
      </c>
      <c r="I505">
        <v>811.74</v>
      </c>
      <c r="J505">
        <v>933.50099999999998</v>
      </c>
      <c r="K505" t="s">
        <v>27</v>
      </c>
      <c r="M505" t="s">
        <v>42</v>
      </c>
      <c r="N505" t="s">
        <v>36</v>
      </c>
      <c r="O505" t="str">
        <f t="shared" si="14"/>
        <v>Cash on Delivery</v>
      </c>
      <c r="P505" t="s">
        <v>53</v>
      </c>
      <c r="Q505">
        <v>32.42</v>
      </c>
      <c r="R505">
        <v>2.7</v>
      </c>
      <c r="S505" t="s">
        <v>23</v>
      </c>
    </row>
    <row r="506" spans="1:19" x14ac:dyDescent="0.3">
      <c r="A506" t="s">
        <v>1166</v>
      </c>
      <c r="B506" s="1">
        <v>43996</v>
      </c>
      <c r="C506" t="s">
        <v>1167</v>
      </c>
      <c r="D506" t="str">
        <f t="shared" ca="1" si="15"/>
        <v>T-shirt V</v>
      </c>
      <c r="E506" t="s">
        <v>77</v>
      </c>
      <c r="F506" t="s">
        <v>82</v>
      </c>
      <c r="G506">
        <v>16</v>
      </c>
      <c r="H506">
        <v>14</v>
      </c>
      <c r="I506">
        <v>558.64</v>
      </c>
      <c r="J506">
        <v>614.50400000000002</v>
      </c>
      <c r="K506" t="s">
        <v>51</v>
      </c>
      <c r="M506" t="s">
        <v>28</v>
      </c>
      <c r="N506" t="s">
        <v>36</v>
      </c>
      <c r="O506" t="str">
        <f t="shared" si="14"/>
        <v>Credit Card</v>
      </c>
      <c r="P506" t="s">
        <v>67</v>
      </c>
      <c r="Q506">
        <v>29.98</v>
      </c>
      <c r="R506">
        <v>3.4</v>
      </c>
      <c r="S506" t="s">
        <v>23</v>
      </c>
    </row>
    <row r="507" spans="1:19" x14ac:dyDescent="0.3">
      <c r="A507" t="s">
        <v>1168</v>
      </c>
      <c r="B507" s="1">
        <v>44855</v>
      </c>
      <c r="C507" t="s">
        <v>1169</v>
      </c>
      <c r="D507" t="str">
        <f t="shared" ca="1" si="15"/>
        <v>Laptop Pro</v>
      </c>
      <c r="E507" t="s">
        <v>116</v>
      </c>
      <c r="F507" t="s">
        <v>50</v>
      </c>
      <c r="G507">
        <v>14</v>
      </c>
      <c r="H507">
        <v>13</v>
      </c>
      <c r="I507">
        <v>726.25</v>
      </c>
      <c r="J507">
        <v>769.82500000000005</v>
      </c>
      <c r="K507" t="s">
        <v>47</v>
      </c>
      <c r="M507" t="s">
        <v>123</v>
      </c>
      <c r="N507" t="s">
        <v>22</v>
      </c>
      <c r="O507" t="str">
        <f t="shared" si="14"/>
        <v>PayPal</v>
      </c>
      <c r="P507" t="s">
        <v>30</v>
      </c>
      <c r="Q507">
        <v>24.79</v>
      </c>
      <c r="R507">
        <v>2.4</v>
      </c>
      <c r="S507" t="s">
        <v>23</v>
      </c>
    </row>
    <row r="508" spans="1:19" x14ac:dyDescent="0.3">
      <c r="A508" t="s">
        <v>1170</v>
      </c>
      <c r="B508" s="1">
        <v>45386</v>
      </c>
      <c r="C508" t="s">
        <v>1171</v>
      </c>
      <c r="D508" t="str">
        <f t="shared" ca="1" si="15"/>
        <v>Dining Table</v>
      </c>
      <c r="F508" t="s">
        <v>46</v>
      </c>
      <c r="G508">
        <v>18</v>
      </c>
      <c r="H508">
        <v>15</v>
      </c>
      <c r="I508">
        <v>962.26</v>
      </c>
      <c r="J508">
        <v>1087.3537999999999</v>
      </c>
      <c r="K508" t="s">
        <v>51</v>
      </c>
      <c r="M508" t="s">
        <v>79</v>
      </c>
      <c r="N508" t="s">
        <v>71</v>
      </c>
      <c r="O508" t="str">
        <f t="shared" si="14"/>
        <v>Bank Transfer</v>
      </c>
      <c r="P508" t="s">
        <v>37</v>
      </c>
      <c r="Q508">
        <v>5.74</v>
      </c>
      <c r="R508">
        <v>1.5</v>
      </c>
      <c r="S508" t="s">
        <v>23</v>
      </c>
    </row>
    <row r="509" spans="1:19" x14ac:dyDescent="0.3">
      <c r="A509" t="s">
        <v>1172</v>
      </c>
      <c r="B509" s="1">
        <v>44542</v>
      </c>
      <c r="C509" t="s">
        <v>1173</v>
      </c>
      <c r="D509" t="str">
        <f t="shared" ca="1" si="15"/>
        <v>Phone X</v>
      </c>
      <c r="E509" t="s">
        <v>141</v>
      </c>
      <c r="F509" t="s">
        <v>50</v>
      </c>
      <c r="G509">
        <v>17</v>
      </c>
      <c r="H509">
        <v>14</v>
      </c>
      <c r="I509">
        <v>199.84</v>
      </c>
      <c r="J509">
        <v>227.81760000000003</v>
      </c>
      <c r="K509" t="s">
        <v>27</v>
      </c>
      <c r="M509" t="s">
        <v>21</v>
      </c>
      <c r="N509" t="s">
        <v>71</v>
      </c>
      <c r="O509" t="str">
        <f t="shared" si="14"/>
        <v>Cash on Delivery</v>
      </c>
      <c r="P509" t="s">
        <v>53</v>
      </c>
      <c r="Q509">
        <v>20.58</v>
      </c>
      <c r="R509">
        <v>1.9</v>
      </c>
      <c r="S509" t="s">
        <v>23</v>
      </c>
    </row>
    <row r="510" spans="1:19" x14ac:dyDescent="0.3">
      <c r="A510" t="s">
        <v>1174</v>
      </c>
      <c r="B510" s="1">
        <v>43874</v>
      </c>
      <c r="C510" t="s">
        <v>1175</v>
      </c>
      <c r="D510" t="str">
        <f t="shared" ca="1" si="15"/>
        <v>Widget A</v>
      </c>
      <c r="E510" t="s">
        <v>33</v>
      </c>
      <c r="F510" t="s">
        <v>70</v>
      </c>
      <c r="G510">
        <v>17</v>
      </c>
      <c r="H510">
        <v>16</v>
      </c>
      <c r="I510">
        <v>316.64</v>
      </c>
      <c r="J510">
        <v>357.80319999999995</v>
      </c>
      <c r="K510" t="s">
        <v>27</v>
      </c>
      <c r="M510" t="s">
        <v>21</v>
      </c>
      <c r="N510" t="s">
        <v>22</v>
      </c>
      <c r="O510" t="str">
        <f t="shared" si="14"/>
        <v>Debit Card</v>
      </c>
      <c r="P510" t="s">
        <v>89</v>
      </c>
      <c r="Q510">
        <v>42.35</v>
      </c>
      <c r="R510">
        <v>3</v>
      </c>
      <c r="S510" t="s">
        <v>23</v>
      </c>
    </row>
    <row r="511" spans="1:19" x14ac:dyDescent="0.3">
      <c r="A511" t="s">
        <v>1176</v>
      </c>
      <c r="B511" s="1">
        <v>44320</v>
      </c>
      <c r="C511" t="s">
        <v>1177</v>
      </c>
      <c r="D511" t="str">
        <f t="shared" ca="1" si="15"/>
        <v>Laptop Pro</v>
      </c>
      <c r="E511" t="s">
        <v>116</v>
      </c>
      <c r="F511" t="s">
        <v>50</v>
      </c>
      <c r="G511">
        <v>18</v>
      </c>
      <c r="H511">
        <v>17</v>
      </c>
      <c r="I511">
        <v>907.12</v>
      </c>
      <c r="J511">
        <v>979.68960000000004</v>
      </c>
      <c r="K511" t="s">
        <v>66</v>
      </c>
      <c r="M511" t="s">
        <v>86</v>
      </c>
      <c r="N511" t="s">
        <v>22</v>
      </c>
      <c r="O511" t="str">
        <f t="shared" si="14"/>
        <v>Credit Card</v>
      </c>
      <c r="P511" t="s">
        <v>67</v>
      </c>
      <c r="Q511">
        <v>10.57</v>
      </c>
      <c r="R511">
        <v>4.4000000000000004</v>
      </c>
      <c r="S511" t="s">
        <v>23</v>
      </c>
    </row>
    <row r="512" spans="1:19" x14ac:dyDescent="0.3">
      <c r="A512" t="s">
        <v>1178</v>
      </c>
      <c r="B512" s="1">
        <v>44331</v>
      </c>
      <c r="C512" t="s">
        <v>1179</v>
      </c>
      <c r="D512" t="str">
        <f t="shared" ca="1" si="15"/>
        <v>Cereal Pack</v>
      </c>
      <c r="E512" t="s">
        <v>100</v>
      </c>
      <c r="F512" t="s">
        <v>57</v>
      </c>
      <c r="G512">
        <v>12</v>
      </c>
      <c r="H512">
        <v>12</v>
      </c>
      <c r="I512">
        <v>919.18</v>
      </c>
      <c r="J512">
        <v>1057.0569999999998</v>
      </c>
      <c r="K512" t="s">
        <v>27</v>
      </c>
      <c r="M512" t="s">
        <v>42</v>
      </c>
      <c r="N512" t="s">
        <v>36</v>
      </c>
      <c r="O512" t="str">
        <f t="shared" si="14"/>
        <v>Credit Card</v>
      </c>
      <c r="P512" t="s">
        <v>67</v>
      </c>
      <c r="Q512">
        <v>18.41</v>
      </c>
      <c r="R512">
        <v>1.8</v>
      </c>
      <c r="S512" t="s">
        <v>23</v>
      </c>
    </row>
    <row r="513" spans="1:19" x14ac:dyDescent="0.3">
      <c r="A513" t="s">
        <v>1180</v>
      </c>
      <c r="B513" s="1">
        <v>43848</v>
      </c>
      <c r="C513" t="s">
        <v>1181</v>
      </c>
      <c r="D513" t="str">
        <f t="shared" ca="1" si="15"/>
        <v>Organic Rice 5kg</v>
      </c>
      <c r="E513" t="s">
        <v>40</v>
      </c>
      <c r="F513" t="s">
        <v>57</v>
      </c>
      <c r="G513">
        <v>11</v>
      </c>
      <c r="H513">
        <v>11</v>
      </c>
      <c r="I513">
        <v>1168.43</v>
      </c>
      <c r="J513">
        <v>1285.2730000000001</v>
      </c>
      <c r="K513" t="s">
        <v>20</v>
      </c>
      <c r="M513" t="s">
        <v>28</v>
      </c>
      <c r="N513" t="s">
        <v>29</v>
      </c>
      <c r="O513" t="str">
        <f t="shared" si="14"/>
        <v>Bank Transfer</v>
      </c>
      <c r="P513" t="s">
        <v>37</v>
      </c>
      <c r="Q513">
        <v>40.67</v>
      </c>
      <c r="R513">
        <v>4.7</v>
      </c>
      <c r="S513" t="s">
        <v>23</v>
      </c>
    </row>
    <row r="514" spans="1:19" x14ac:dyDescent="0.3">
      <c r="A514" t="s">
        <v>1182</v>
      </c>
      <c r="B514" s="1">
        <v>45645</v>
      </c>
      <c r="C514" t="s">
        <v>1183</v>
      </c>
      <c r="D514" t="str">
        <f t="shared" ca="1" si="15"/>
        <v>Jeans Regular</v>
      </c>
      <c r="E514" t="s">
        <v>130</v>
      </c>
      <c r="F514" t="s">
        <v>82</v>
      </c>
      <c r="G514">
        <v>1</v>
      </c>
      <c r="H514">
        <v>1</v>
      </c>
      <c r="I514">
        <v>688.73</v>
      </c>
      <c r="J514">
        <v>771.37760000000014</v>
      </c>
      <c r="K514" t="s">
        <v>20</v>
      </c>
      <c r="M514" t="s">
        <v>35</v>
      </c>
      <c r="N514" t="s">
        <v>29</v>
      </c>
      <c r="O514" t="str">
        <f t="shared" si="14"/>
        <v>Debit Card</v>
      </c>
      <c r="P514" t="s">
        <v>89</v>
      </c>
      <c r="Q514">
        <v>26.13</v>
      </c>
      <c r="R514">
        <v>2.1</v>
      </c>
      <c r="S514" t="s">
        <v>23</v>
      </c>
    </row>
    <row r="515" spans="1:19" x14ac:dyDescent="0.3">
      <c r="A515" t="s">
        <v>1184</v>
      </c>
      <c r="B515" s="1">
        <v>45334</v>
      </c>
      <c r="C515" t="s">
        <v>1185</v>
      </c>
      <c r="D515" t="str">
        <f t="shared" ca="1" si="15"/>
        <v>Camera S</v>
      </c>
      <c r="E515" t="s">
        <v>133</v>
      </c>
      <c r="F515" t="s">
        <v>50</v>
      </c>
      <c r="G515">
        <v>4</v>
      </c>
      <c r="H515">
        <v>3</v>
      </c>
      <c r="I515">
        <v>1057.56</v>
      </c>
      <c r="J515">
        <v>1184.4672</v>
      </c>
      <c r="K515" t="s">
        <v>66</v>
      </c>
      <c r="M515" t="s">
        <v>86</v>
      </c>
      <c r="N515" t="s">
        <v>1186</v>
      </c>
      <c r="O515" t="str">
        <f t="shared" ref="O515:O578" si="16">IF(P515&lt;&gt;"",P515,INDEX($N:$N,MATCH(Q515,$O:$O,0)))</f>
        <v>Debit Card</v>
      </c>
      <c r="P515" t="s">
        <v>89</v>
      </c>
      <c r="Q515">
        <v>40.549999999999997</v>
      </c>
      <c r="R515">
        <v>4.4000000000000004</v>
      </c>
      <c r="S515" t="s">
        <v>23</v>
      </c>
    </row>
    <row r="516" spans="1:19" x14ac:dyDescent="0.3">
      <c r="A516" t="s">
        <v>1188</v>
      </c>
      <c r="B516" s="1">
        <v>45588</v>
      </c>
      <c r="C516" t="s">
        <v>1189</v>
      </c>
      <c r="D516" t="str">
        <f t="shared" ref="D516:D579" ca="1" si="17">IF(E516&lt;&gt;"",E516,IF(F516="Apparel",CHOOSE(RANDBETWEEN(1,4),"Jeans Regular","Shirt Classic","Sneakers Run","T-shirt V"),IF(F516="Electronics",CHOOSE(RANDBETWEEN(1,4),"Camera S","Headphones Z","Laptop Pro","Phone X"),IF(F516="Gadgets",CHOOSE(RANDBETWEEN(1,2),"Widget A","Widget B"),IF(F516="Groceries",CHOOSE(RANDBETWEEN(1,3),"Cereal Pack","Olive Oil 1L","Organic Rice"),IF(F516="Home Goods",CHOOSE(RANDBETWEEN(1,2),"Dining Table","Sofa 3-Seater"),"Unknown"))))))</f>
        <v>Laptop Pro</v>
      </c>
      <c r="E516" t="s">
        <v>116</v>
      </c>
      <c r="F516" t="s">
        <v>50</v>
      </c>
      <c r="G516">
        <v>9</v>
      </c>
      <c r="H516">
        <v>7</v>
      </c>
      <c r="I516">
        <v>242.6</v>
      </c>
      <c r="J516">
        <v>259.58199999999999</v>
      </c>
      <c r="K516" t="s">
        <v>51</v>
      </c>
      <c r="M516" t="s">
        <v>79</v>
      </c>
      <c r="N516" t="s">
        <v>36</v>
      </c>
      <c r="O516" t="str">
        <f t="shared" si="16"/>
        <v>Bagk Transfer</v>
      </c>
      <c r="P516" t="s">
        <v>1190</v>
      </c>
      <c r="Q516">
        <v>2.4700000000000002</v>
      </c>
      <c r="R516">
        <v>2.6</v>
      </c>
    </row>
    <row r="517" spans="1:19" x14ac:dyDescent="0.3">
      <c r="A517" t="s">
        <v>1191</v>
      </c>
      <c r="B517" s="1">
        <v>44048</v>
      </c>
      <c r="C517" t="s">
        <v>1192</v>
      </c>
      <c r="D517" t="str">
        <f t="shared" ca="1" si="17"/>
        <v>T-shirt V</v>
      </c>
      <c r="E517" t="s">
        <v>77</v>
      </c>
      <c r="F517" t="s">
        <v>82</v>
      </c>
      <c r="G517">
        <v>10</v>
      </c>
      <c r="H517">
        <v>8</v>
      </c>
      <c r="I517">
        <v>227.92</v>
      </c>
      <c r="J517">
        <v>262.10799999999995</v>
      </c>
      <c r="K517" t="s">
        <v>51</v>
      </c>
      <c r="M517" t="s">
        <v>79</v>
      </c>
      <c r="N517" t="s">
        <v>22</v>
      </c>
      <c r="O517" t="str">
        <f t="shared" si="16"/>
        <v>Bank Transfer</v>
      </c>
      <c r="P517" t="s">
        <v>37</v>
      </c>
      <c r="Q517">
        <v>24.48</v>
      </c>
      <c r="R517">
        <v>4.5999999999999996</v>
      </c>
      <c r="S517" t="s">
        <v>205</v>
      </c>
    </row>
    <row r="518" spans="1:19" x14ac:dyDescent="0.3">
      <c r="A518" t="s">
        <v>1193</v>
      </c>
      <c r="B518" s="1">
        <v>45130</v>
      </c>
      <c r="C518" t="s">
        <v>1194</v>
      </c>
      <c r="D518" t="str">
        <f t="shared" ca="1" si="17"/>
        <v>Camera S</v>
      </c>
      <c r="E518" t="s">
        <v>133</v>
      </c>
      <c r="F518" t="s">
        <v>50</v>
      </c>
      <c r="G518">
        <v>3</v>
      </c>
      <c r="H518">
        <v>3</v>
      </c>
      <c r="I518">
        <v>711.69</v>
      </c>
      <c r="J518">
        <v>775.74210000000016</v>
      </c>
      <c r="K518" t="s">
        <v>66</v>
      </c>
      <c r="M518" t="s">
        <v>42</v>
      </c>
      <c r="N518" t="s">
        <v>22</v>
      </c>
      <c r="O518" t="str">
        <f t="shared" si="16"/>
        <v>PayPal</v>
      </c>
      <c r="P518" t="s">
        <v>30</v>
      </c>
      <c r="Q518">
        <v>15.87</v>
      </c>
      <c r="R518">
        <v>1.4</v>
      </c>
      <c r="S518" t="s">
        <v>23</v>
      </c>
    </row>
    <row r="519" spans="1:19" x14ac:dyDescent="0.3">
      <c r="A519" t="s">
        <v>1195</v>
      </c>
      <c r="B519" s="1">
        <v>44278</v>
      </c>
      <c r="C519" t="s">
        <v>1196</v>
      </c>
      <c r="D519" t="str">
        <f t="shared" ca="1" si="17"/>
        <v>Sneakers Run</v>
      </c>
      <c r="E519" t="s">
        <v>85</v>
      </c>
      <c r="F519" t="s">
        <v>82</v>
      </c>
      <c r="G519">
        <v>11</v>
      </c>
      <c r="H519">
        <v>11</v>
      </c>
      <c r="I519">
        <v>883.35</v>
      </c>
      <c r="J519">
        <v>998.18549999999993</v>
      </c>
      <c r="K519" t="s">
        <v>66</v>
      </c>
      <c r="M519" t="s">
        <v>42</v>
      </c>
      <c r="N519" t="s">
        <v>71</v>
      </c>
      <c r="O519" t="str">
        <f t="shared" si="16"/>
        <v>Credit Card</v>
      </c>
      <c r="P519" t="s">
        <v>67</v>
      </c>
      <c r="Q519">
        <v>25.79</v>
      </c>
      <c r="R519">
        <v>1.6</v>
      </c>
      <c r="S519" t="s">
        <v>205</v>
      </c>
    </row>
    <row r="520" spans="1:19" x14ac:dyDescent="0.3">
      <c r="A520" t="s">
        <v>1197</v>
      </c>
      <c r="B520" s="1">
        <v>43859</v>
      </c>
      <c r="C520" t="s">
        <v>1198</v>
      </c>
      <c r="D520" t="str">
        <f t="shared" ca="1" si="17"/>
        <v>Widget B</v>
      </c>
      <c r="E520" t="s">
        <v>61</v>
      </c>
      <c r="F520" t="s">
        <v>70</v>
      </c>
      <c r="G520">
        <v>5</v>
      </c>
      <c r="H520">
        <v>5</v>
      </c>
      <c r="I520">
        <v>748.65</v>
      </c>
      <c r="J520">
        <v>808.54200000000003</v>
      </c>
      <c r="K520" t="s">
        <v>66</v>
      </c>
      <c r="M520" t="s">
        <v>42</v>
      </c>
      <c r="N520" t="s">
        <v>36</v>
      </c>
      <c r="O520" t="str">
        <f t="shared" si="16"/>
        <v>Credit Card</v>
      </c>
      <c r="P520" t="s">
        <v>67</v>
      </c>
      <c r="Q520">
        <v>0.46</v>
      </c>
      <c r="R520">
        <v>4.5999999999999996</v>
      </c>
      <c r="S520" t="s">
        <v>23</v>
      </c>
    </row>
    <row r="521" spans="1:19" x14ac:dyDescent="0.3">
      <c r="A521" t="s">
        <v>1199</v>
      </c>
      <c r="B521" s="1">
        <v>44260</v>
      </c>
      <c r="C521" t="s">
        <v>1200</v>
      </c>
      <c r="D521" t="str">
        <f t="shared" ca="1" si="17"/>
        <v>Dining Table</v>
      </c>
      <c r="E521" t="s">
        <v>45</v>
      </c>
      <c r="F521" t="s">
        <v>46</v>
      </c>
      <c r="G521">
        <v>5</v>
      </c>
      <c r="H521">
        <v>4</v>
      </c>
      <c r="I521">
        <v>263.17</v>
      </c>
      <c r="J521">
        <v>286.85530000000006</v>
      </c>
      <c r="K521" t="s">
        <v>51</v>
      </c>
      <c r="M521" t="s">
        <v>28</v>
      </c>
      <c r="N521" t="s">
        <v>36</v>
      </c>
      <c r="O521" t="str">
        <f t="shared" si="16"/>
        <v>Debit Card</v>
      </c>
      <c r="P521" t="s">
        <v>89</v>
      </c>
      <c r="Q521">
        <v>3.55</v>
      </c>
      <c r="R521">
        <v>3.5</v>
      </c>
      <c r="S521" t="s">
        <v>23</v>
      </c>
    </row>
    <row r="522" spans="1:19" x14ac:dyDescent="0.3">
      <c r="A522" t="s">
        <v>1201</v>
      </c>
      <c r="B522" s="1">
        <v>45181</v>
      </c>
      <c r="C522" t="s">
        <v>1202</v>
      </c>
      <c r="D522" t="str">
        <f t="shared" ca="1" si="17"/>
        <v>Organic Rice 5kg</v>
      </c>
      <c r="E522" t="s">
        <v>40</v>
      </c>
      <c r="F522" t="s">
        <v>57</v>
      </c>
      <c r="G522">
        <v>12</v>
      </c>
      <c r="H522">
        <v>11</v>
      </c>
      <c r="I522">
        <v>12.87</v>
      </c>
      <c r="J522">
        <v>14.800499999999998</v>
      </c>
      <c r="K522" t="s">
        <v>66</v>
      </c>
      <c r="M522" t="s">
        <v>28</v>
      </c>
      <c r="N522" t="s">
        <v>71</v>
      </c>
      <c r="O522" t="str">
        <f t="shared" si="16"/>
        <v>Credit Card</v>
      </c>
      <c r="P522" t="s">
        <v>67</v>
      </c>
      <c r="Q522">
        <v>23.7</v>
      </c>
      <c r="R522">
        <v>4.7</v>
      </c>
      <c r="S522" t="s">
        <v>23</v>
      </c>
    </row>
    <row r="523" spans="1:19" x14ac:dyDescent="0.3">
      <c r="A523" t="s">
        <v>1203</v>
      </c>
      <c r="B523" s="1">
        <v>44093</v>
      </c>
      <c r="C523" t="s">
        <v>1204</v>
      </c>
      <c r="D523" t="str">
        <f t="shared" ca="1" si="17"/>
        <v>T-shirt V</v>
      </c>
      <c r="E523" t="s">
        <v>77</v>
      </c>
      <c r="F523" t="s">
        <v>82</v>
      </c>
      <c r="G523">
        <v>6</v>
      </c>
      <c r="H523">
        <v>5</v>
      </c>
      <c r="I523">
        <v>821.02</v>
      </c>
      <c r="J523">
        <v>870.28120000000001</v>
      </c>
      <c r="K523" t="s">
        <v>66</v>
      </c>
      <c r="M523" t="s">
        <v>42</v>
      </c>
      <c r="N523" t="s">
        <v>36</v>
      </c>
      <c r="O523" t="str">
        <f t="shared" si="16"/>
        <v>Cash on Delivery</v>
      </c>
      <c r="P523" t="s">
        <v>53</v>
      </c>
      <c r="Q523">
        <v>4.78</v>
      </c>
      <c r="R523">
        <v>1.6</v>
      </c>
      <c r="S523" t="s">
        <v>23</v>
      </c>
    </row>
    <row r="524" spans="1:19" x14ac:dyDescent="0.3">
      <c r="A524" t="s">
        <v>1206</v>
      </c>
      <c r="B524" s="1">
        <v>44453</v>
      </c>
      <c r="C524" t="s">
        <v>1207</v>
      </c>
      <c r="D524" t="str">
        <f t="shared" ca="1" si="17"/>
        <v>Widget A</v>
      </c>
      <c r="E524" t="s">
        <v>33</v>
      </c>
      <c r="F524" t="s">
        <v>70</v>
      </c>
      <c r="G524">
        <v>14</v>
      </c>
      <c r="H524">
        <v>13</v>
      </c>
      <c r="I524">
        <v>1386.01</v>
      </c>
      <c r="J524">
        <v>1566.1913</v>
      </c>
      <c r="K524" t="s">
        <v>20</v>
      </c>
      <c r="M524" t="s">
        <v>35</v>
      </c>
      <c r="N524" t="s">
        <v>71</v>
      </c>
      <c r="O524" t="str">
        <f t="shared" si="16"/>
        <v>Bank Transfer</v>
      </c>
      <c r="P524" t="s">
        <v>37</v>
      </c>
      <c r="Q524">
        <v>12.09</v>
      </c>
      <c r="R524">
        <v>1.5</v>
      </c>
      <c r="S524" t="s">
        <v>23</v>
      </c>
    </row>
    <row r="525" spans="1:19" x14ac:dyDescent="0.3">
      <c r="A525" t="s">
        <v>1208</v>
      </c>
      <c r="B525" s="1">
        <v>45367</v>
      </c>
      <c r="C525" t="s">
        <v>1209</v>
      </c>
      <c r="D525" t="str">
        <f t="shared" ca="1" si="17"/>
        <v>T-shirt V</v>
      </c>
      <c r="E525" t="s">
        <v>77</v>
      </c>
      <c r="F525" t="s">
        <v>82</v>
      </c>
      <c r="G525">
        <v>11</v>
      </c>
      <c r="H525">
        <v>10</v>
      </c>
      <c r="I525">
        <v>739.13</v>
      </c>
      <c r="J525">
        <v>776.0865</v>
      </c>
      <c r="K525" t="s">
        <v>27</v>
      </c>
      <c r="M525" t="s">
        <v>21</v>
      </c>
      <c r="N525" t="s">
        <v>36</v>
      </c>
      <c r="O525" t="str">
        <f t="shared" si="16"/>
        <v>Bank Transfer</v>
      </c>
      <c r="P525" t="s">
        <v>37</v>
      </c>
      <c r="Q525">
        <v>37.369999999999997</v>
      </c>
      <c r="R525">
        <v>2.6</v>
      </c>
      <c r="S525" t="s">
        <v>23</v>
      </c>
    </row>
    <row r="526" spans="1:19" x14ac:dyDescent="0.3">
      <c r="A526" t="s">
        <v>1210</v>
      </c>
      <c r="B526" s="1">
        <v>45451</v>
      </c>
      <c r="C526" t="s">
        <v>1211</v>
      </c>
      <c r="D526" t="str">
        <f t="shared" ca="1" si="17"/>
        <v>Olive Oil 1L</v>
      </c>
      <c r="E526" t="s">
        <v>56</v>
      </c>
      <c r="F526" t="s">
        <v>57</v>
      </c>
      <c r="G526">
        <v>17</v>
      </c>
      <c r="H526">
        <v>16</v>
      </c>
      <c r="I526">
        <v>1074.06</v>
      </c>
      <c r="J526">
        <v>1170.7254</v>
      </c>
      <c r="K526" t="s">
        <v>27</v>
      </c>
      <c r="M526" t="s">
        <v>86</v>
      </c>
      <c r="N526" t="s">
        <v>71</v>
      </c>
      <c r="O526" t="str">
        <f t="shared" si="16"/>
        <v>Debit Card</v>
      </c>
      <c r="P526" t="s">
        <v>89</v>
      </c>
      <c r="Q526">
        <v>30.62</v>
      </c>
      <c r="R526">
        <v>3.4</v>
      </c>
      <c r="S526" t="s">
        <v>23</v>
      </c>
    </row>
    <row r="527" spans="1:19" x14ac:dyDescent="0.3">
      <c r="A527" t="s">
        <v>1212</v>
      </c>
      <c r="C527" t="s">
        <v>97</v>
      </c>
      <c r="D527" t="str">
        <f t="shared" ca="1" si="17"/>
        <v>Organic Rice 5kg</v>
      </c>
      <c r="E527" t="s">
        <v>40</v>
      </c>
      <c r="F527" t="s">
        <v>57</v>
      </c>
      <c r="G527">
        <v>2</v>
      </c>
      <c r="H527">
        <v>2</v>
      </c>
      <c r="I527">
        <v>627.72</v>
      </c>
      <c r="J527">
        <v>721.87799999999993</v>
      </c>
      <c r="K527" t="s">
        <v>47</v>
      </c>
      <c r="M527" t="s">
        <v>28</v>
      </c>
      <c r="N527" t="s">
        <v>22</v>
      </c>
      <c r="O527" t="str">
        <f t="shared" si="16"/>
        <v>Debit Card</v>
      </c>
      <c r="P527" t="s">
        <v>89</v>
      </c>
      <c r="Q527">
        <v>38.479999999999997</v>
      </c>
      <c r="R527">
        <v>4.5</v>
      </c>
      <c r="S527" t="s">
        <v>23</v>
      </c>
    </row>
    <row r="528" spans="1:19" x14ac:dyDescent="0.3">
      <c r="A528" t="s">
        <v>1213</v>
      </c>
      <c r="B528" s="1">
        <v>44640</v>
      </c>
      <c r="C528" t="s">
        <v>1214</v>
      </c>
      <c r="D528" t="str">
        <f t="shared" ca="1" si="17"/>
        <v>Headphones Z</v>
      </c>
      <c r="E528" t="s">
        <v>94</v>
      </c>
      <c r="F528" t="s">
        <v>50</v>
      </c>
      <c r="G528">
        <v>20</v>
      </c>
      <c r="H528">
        <v>16</v>
      </c>
      <c r="I528">
        <v>670.45</v>
      </c>
      <c r="J528">
        <v>703.97250000000008</v>
      </c>
      <c r="K528" t="s">
        <v>20</v>
      </c>
      <c r="M528" t="s">
        <v>86</v>
      </c>
      <c r="N528" t="s">
        <v>29</v>
      </c>
      <c r="O528" t="str">
        <f t="shared" si="16"/>
        <v>Debit Card</v>
      </c>
      <c r="P528" t="s">
        <v>89</v>
      </c>
      <c r="Q528">
        <v>43.44</v>
      </c>
      <c r="R528">
        <v>2.2999999999999998</v>
      </c>
      <c r="S528" t="s">
        <v>23</v>
      </c>
    </row>
    <row r="529" spans="1:19" x14ac:dyDescent="0.3">
      <c r="A529" t="s">
        <v>1215</v>
      </c>
      <c r="B529" s="1">
        <v>45549</v>
      </c>
      <c r="C529" t="s">
        <v>1216</v>
      </c>
      <c r="D529" t="str">
        <f t="shared" ca="1" si="17"/>
        <v>Olive Oil 1L</v>
      </c>
      <c r="E529" t="s">
        <v>56</v>
      </c>
      <c r="F529" t="s">
        <v>57</v>
      </c>
      <c r="G529">
        <v>7</v>
      </c>
      <c r="H529">
        <v>7</v>
      </c>
      <c r="I529">
        <v>977.34</v>
      </c>
      <c r="J529">
        <v>1094.6208000000001</v>
      </c>
      <c r="K529" t="s">
        <v>47</v>
      </c>
      <c r="M529" t="s">
        <v>21</v>
      </c>
      <c r="N529" t="s">
        <v>1217</v>
      </c>
      <c r="O529" t="str">
        <f t="shared" si="16"/>
        <v>Credit Card</v>
      </c>
      <c r="P529" t="s">
        <v>67</v>
      </c>
      <c r="Q529">
        <v>3.64</v>
      </c>
      <c r="R529">
        <v>3.8</v>
      </c>
      <c r="S529" t="s">
        <v>74</v>
      </c>
    </row>
    <row r="530" spans="1:19" x14ac:dyDescent="0.3">
      <c r="A530" t="s">
        <v>1218</v>
      </c>
      <c r="B530" s="1">
        <v>44860</v>
      </c>
      <c r="C530" t="s">
        <v>1219</v>
      </c>
      <c r="D530" t="str">
        <f t="shared" ca="1" si="17"/>
        <v>Phone X</v>
      </c>
      <c r="E530" t="s">
        <v>141</v>
      </c>
      <c r="F530" t="s">
        <v>50</v>
      </c>
      <c r="G530">
        <v>4</v>
      </c>
      <c r="H530">
        <v>3</v>
      </c>
      <c r="I530">
        <v>1405.68</v>
      </c>
      <c r="J530">
        <v>1588.4184</v>
      </c>
      <c r="K530" t="s">
        <v>20</v>
      </c>
      <c r="M530" t="s">
        <v>79</v>
      </c>
      <c r="N530" t="s">
        <v>71</v>
      </c>
      <c r="O530" t="str">
        <f t="shared" si="16"/>
        <v>Bank Transfer</v>
      </c>
      <c r="P530" t="s">
        <v>37</v>
      </c>
      <c r="Q530">
        <v>8.65</v>
      </c>
      <c r="R530">
        <v>1.8</v>
      </c>
      <c r="S530" t="s">
        <v>23</v>
      </c>
    </row>
    <row r="531" spans="1:19" x14ac:dyDescent="0.3">
      <c r="A531" t="s">
        <v>1220</v>
      </c>
      <c r="B531" s="1">
        <v>44843</v>
      </c>
      <c r="C531" t="s">
        <v>1221</v>
      </c>
      <c r="D531" t="str">
        <f t="shared" ca="1" si="17"/>
        <v>Sneakers Run</v>
      </c>
      <c r="E531" t="s">
        <v>85</v>
      </c>
      <c r="F531" t="s">
        <v>82</v>
      </c>
      <c r="G531">
        <v>17</v>
      </c>
      <c r="H531">
        <v>17</v>
      </c>
      <c r="I531">
        <v>994.27</v>
      </c>
      <c r="J531">
        <v>1063.8688999999999</v>
      </c>
      <c r="K531" t="s">
        <v>66</v>
      </c>
      <c r="M531" t="s">
        <v>42</v>
      </c>
      <c r="N531" t="s">
        <v>36</v>
      </c>
      <c r="O531" t="str">
        <f t="shared" si="16"/>
        <v>Bank Transfer</v>
      </c>
      <c r="P531" t="s">
        <v>37</v>
      </c>
      <c r="Q531">
        <v>48.17</v>
      </c>
      <c r="R531">
        <v>2</v>
      </c>
      <c r="S531" t="s">
        <v>74</v>
      </c>
    </row>
    <row r="532" spans="1:19" x14ac:dyDescent="0.3">
      <c r="A532" t="s">
        <v>1222</v>
      </c>
      <c r="B532" s="1">
        <v>44631</v>
      </c>
      <c r="C532" t="s">
        <v>1223</v>
      </c>
      <c r="D532" t="str">
        <f t="shared" ca="1" si="17"/>
        <v>Sofa 3-Seater</v>
      </c>
      <c r="E532" t="s">
        <v>109</v>
      </c>
      <c r="F532" t="s">
        <v>46</v>
      </c>
      <c r="G532">
        <v>14</v>
      </c>
      <c r="H532">
        <v>11</v>
      </c>
      <c r="I532">
        <v>853.02</v>
      </c>
      <c r="J532">
        <v>904.20119999999997</v>
      </c>
      <c r="K532" t="s">
        <v>47</v>
      </c>
      <c r="M532" t="s">
        <v>86</v>
      </c>
      <c r="N532" t="s">
        <v>29</v>
      </c>
      <c r="O532" t="str">
        <f t="shared" si="16"/>
        <v>Cash on Delivery</v>
      </c>
      <c r="P532" t="s">
        <v>53</v>
      </c>
      <c r="Q532">
        <v>43.11</v>
      </c>
      <c r="R532">
        <v>2.2000000000000002</v>
      </c>
      <c r="S532" t="s">
        <v>23</v>
      </c>
    </row>
    <row r="533" spans="1:19" x14ac:dyDescent="0.3">
      <c r="A533" t="s">
        <v>1224</v>
      </c>
      <c r="B533" s="1">
        <v>44386</v>
      </c>
      <c r="C533" t="s">
        <v>1225</v>
      </c>
      <c r="D533" t="str">
        <f t="shared" ca="1" si="17"/>
        <v>Organic Rice 5kg</v>
      </c>
      <c r="E533" t="s">
        <v>40</v>
      </c>
      <c r="F533" t="s">
        <v>57</v>
      </c>
      <c r="G533">
        <v>13</v>
      </c>
      <c r="H533">
        <v>13</v>
      </c>
      <c r="I533">
        <v>1371.27</v>
      </c>
      <c r="J533">
        <v>1549.5350999999998</v>
      </c>
      <c r="K533" t="s">
        <v>66</v>
      </c>
      <c r="M533" t="s">
        <v>79</v>
      </c>
      <c r="N533" t="s">
        <v>22</v>
      </c>
      <c r="O533" t="str">
        <f t="shared" si="16"/>
        <v>Credit Card</v>
      </c>
      <c r="P533" t="s">
        <v>67</v>
      </c>
      <c r="Q533">
        <v>4.47</v>
      </c>
      <c r="R533">
        <v>4.3</v>
      </c>
      <c r="S533" t="s">
        <v>23</v>
      </c>
    </row>
    <row r="534" spans="1:19" x14ac:dyDescent="0.3">
      <c r="A534" t="s">
        <v>1226</v>
      </c>
      <c r="B534" s="1">
        <v>43944</v>
      </c>
      <c r="C534" t="s">
        <v>1227</v>
      </c>
      <c r="D534" t="str">
        <f t="shared" ca="1" si="17"/>
        <v>Olive Oil 1L</v>
      </c>
      <c r="E534" t="s">
        <v>56</v>
      </c>
      <c r="F534" t="s">
        <v>57</v>
      </c>
      <c r="G534">
        <v>3</v>
      </c>
      <c r="H534">
        <v>3</v>
      </c>
      <c r="I534">
        <v>386.92</v>
      </c>
      <c r="J534">
        <v>410.13520000000005</v>
      </c>
      <c r="K534" t="s">
        <v>27</v>
      </c>
      <c r="M534" t="s">
        <v>28</v>
      </c>
      <c r="N534" t="s">
        <v>22</v>
      </c>
      <c r="O534" t="str">
        <f t="shared" si="16"/>
        <v>Bank Transfer</v>
      </c>
      <c r="P534" t="s">
        <v>37</v>
      </c>
      <c r="Q534">
        <v>45.06</v>
      </c>
      <c r="R534">
        <v>3.2</v>
      </c>
      <c r="S534" t="s">
        <v>74</v>
      </c>
    </row>
    <row r="535" spans="1:19" x14ac:dyDescent="0.3">
      <c r="A535" t="s">
        <v>1228</v>
      </c>
      <c r="B535" s="1">
        <v>44641</v>
      </c>
      <c r="C535" t="s">
        <v>1229</v>
      </c>
      <c r="D535" t="str">
        <f t="shared" ca="1" si="17"/>
        <v>Sofa 3-Seater</v>
      </c>
      <c r="E535" t="s">
        <v>109</v>
      </c>
      <c r="F535" t="s">
        <v>46</v>
      </c>
      <c r="G535">
        <v>1</v>
      </c>
      <c r="H535">
        <v>1</v>
      </c>
      <c r="I535">
        <v>83.24</v>
      </c>
      <c r="J535">
        <v>91.564000000000007</v>
      </c>
      <c r="K535" t="s">
        <v>1230</v>
      </c>
      <c r="M535" t="s">
        <v>79</v>
      </c>
      <c r="N535" t="s">
        <v>1231</v>
      </c>
      <c r="O535" t="str">
        <f t="shared" si="16"/>
        <v>PayPal</v>
      </c>
      <c r="P535" t="s">
        <v>30</v>
      </c>
      <c r="Q535">
        <v>1.93</v>
      </c>
      <c r="R535">
        <v>1.4</v>
      </c>
      <c r="S535" t="s">
        <v>23</v>
      </c>
    </row>
    <row r="536" spans="1:19" x14ac:dyDescent="0.3">
      <c r="A536" t="s">
        <v>1232</v>
      </c>
      <c r="B536" s="1">
        <v>44210</v>
      </c>
      <c r="C536" t="s">
        <v>1233</v>
      </c>
      <c r="D536" t="str">
        <f t="shared" ca="1" si="17"/>
        <v>Shirt Classic</v>
      </c>
      <c r="E536" t="s">
        <v>65</v>
      </c>
      <c r="F536" t="s">
        <v>82</v>
      </c>
      <c r="G536">
        <v>14</v>
      </c>
      <c r="H536">
        <v>12</v>
      </c>
      <c r="I536">
        <v>205.29</v>
      </c>
      <c r="J536">
        <v>215.55449999999999</v>
      </c>
      <c r="K536" t="s">
        <v>51</v>
      </c>
      <c r="M536" t="s">
        <v>21</v>
      </c>
      <c r="N536" t="s">
        <v>22</v>
      </c>
      <c r="O536" t="str">
        <f t="shared" si="16"/>
        <v>Debit Card</v>
      </c>
      <c r="P536" t="s">
        <v>89</v>
      </c>
      <c r="Q536">
        <v>47.7</v>
      </c>
      <c r="R536">
        <v>3</v>
      </c>
      <c r="S536" t="s">
        <v>23</v>
      </c>
    </row>
    <row r="537" spans="1:19" x14ac:dyDescent="0.3">
      <c r="A537" t="s">
        <v>1234</v>
      </c>
      <c r="B537" s="1">
        <v>44553</v>
      </c>
      <c r="C537" t="s">
        <v>1235</v>
      </c>
      <c r="D537" t="str">
        <f t="shared" ca="1" si="17"/>
        <v>Headphones Z</v>
      </c>
      <c r="E537" t="s">
        <v>94</v>
      </c>
      <c r="F537" t="s">
        <v>50</v>
      </c>
      <c r="G537">
        <v>15</v>
      </c>
      <c r="H537">
        <v>15</v>
      </c>
      <c r="I537">
        <v>269.07</v>
      </c>
      <c r="J537">
        <v>306.7398</v>
      </c>
      <c r="K537" t="s">
        <v>51</v>
      </c>
      <c r="M537" t="s">
        <v>42</v>
      </c>
      <c r="N537" t="s">
        <v>29</v>
      </c>
      <c r="O537" t="str">
        <f t="shared" si="16"/>
        <v>Debit Card</v>
      </c>
      <c r="P537" t="s">
        <v>89</v>
      </c>
      <c r="Q537">
        <v>30.32</v>
      </c>
      <c r="R537">
        <v>1.6</v>
      </c>
      <c r="S537" t="s">
        <v>23</v>
      </c>
    </row>
    <row r="538" spans="1:19" x14ac:dyDescent="0.3">
      <c r="A538" t="s">
        <v>1236</v>
      </c>
      <c r="B538" s="1">
        <v>44190</v>
      </c>
      <c r="C538" t="s">
        <v>1237</v>
      </c>
      <c r="D538" t="str">
        <f t="shared" ca="1" si="17"/>
        <v>Headphones Z</v>
      </c>
      <c r="E538" t="s">
        <v>94</v>
      </c>
      <c r="F538" t="s">
        <v>50</v>
      </c>
      <c r="G538">
        <v>9</v>
      </c>
      <c r="H538">
        <v>7</v>
      </c>
      <c r="I538">
        <v>1271.99</v>
      </c>
      <c r="J538">
        <v>1462.7884999999999</v>
      </c>
      <c r="K538" t="s">
        <v>51</v>
      </c>
      <c r="M538" t="s">
        <v>79</v>
      </c>
      <c r="N538" t="s">
        <v>36</v>
      </c>
      <c r="O538" t="str">
        <f t="shared" si="16"/>
        <v>Cash on Delivery</v>
      </c>
      <c r="P538" t="s">
        <v>53</v>
      </c>
      <c r="Q538">
        <v>49.37</v>
      </c>
      <c r="R538">
        <v>9</v>
      </c>
      <c r="S538" t="s">
        <v>23</v>
      </c>
    </row>
    <row r="539" spans="1:19" x14ac:dyDescent="0.3">
      <c r="A539" t="s">
        <v>1238</v>
      </c>
      <c r="B539" s="1">
        <v>44874</v>
      </c>
      <c r="C539" t="s">
        <v>1239</v>
      </c>
      <c r="D539" t="str">
        <f t="shared" ca="1" si="17"/>
        <v>Sneakers Run</v>
      </c>
      <c r="E539" t="s">
        <v>85</v>
      </c>
      <c r="F539" t="s">
        <v>82</v>
      </c>
      <c r="G539">
        <v>6</v>
      </c>
      <c r="H539">
        <v>6</v>
      </c>
      <c r="I539">
        <v>278.33999999999997</v>
      </c>
      <c r="J539">
        <v>295.04039999999998</v>
      </c>
      <c r="K539" t="s">
        <v>66</v>
      </c>
      <c r="M539" t="s">
        <v>21</v>
      </c>
      <c r="N539" t="s">
        <v>36</v>
      </c>
      <c r="O539" t="str">
        <f t="shared" si="16"/>
        <v>Cash on Delivery</v>
      </c>
      <c r="P539" t="s">
        <v>53</v>
      </c>
      <c r="Q539">
        <v>13.56</v>
      </c>
      <c r="R539">
        <v>2.9</v>
      </c>
      <c r="S539" t="s">
        <v>23</v>
      </c>
    </row>
    <row r="540" spans="1:19" x14ac:dyDescent="0.3">
      <c r="A540" t="s">
        <v>1240</v>
      </c>
      <c r="B540" s="1">
        <v>44125</v>
      </c>
      <c r="C540" t="s">
        <v>1241</v>
      </c>
      <c r="D540" t="str">
        <f t="shared" ca="1" si="17"/>
        <v>Headphones Z</v>
      </c>
      <c r="E540" t="s">
        <v>94</v>
      </c>
      <c r="F540" t="s">
        <v>50</v>
      </c>
      <c r="G540">
        <v>12</v>
      </c>
      <c r="H540">
        <v>12</v>
      </c>
      <c r="I540">
        <v>415.21</v>
      </c>
      <c r="J540">
        <v>477.49149999999992</v>
      </c>
      <c r="K540" t="s">
        <v>51</v>
      </c>
      <c r="M540" t="s">
        <v>86</v>
      </c>
      <c r="N540" t="s">
        <v>22</v>
      </c>
      <c r="O540" t="str">
        <f t="shared" si="16"/>
        <v>Credit Card</v>
      </c>
      <c r="P540" t="s">
        <v>67</v>
      </c>
      <c r="Q540">
        <v>36.07</v>
      </c>
      <c r="R540">
        <v>4.5999999999999996</v>
      </c>
      <c r="S540" t="s">
        <v>23</v>
      </c>
    </row>
    <row r="541" spans="1:19" x14ac:dyDescent="0.3">
      <c r="A541" t="s">
        <v>1242</v>
      </c>
      <c r="B541" s="1">
        <v>44742</v>
      </c>
      <c r="C541" t="s">
        <v>1243</v>
      </c>
      <c r="D541" t="str">
        <f t="shared" ca="1" si="17"/>
        <v>Headphones Z</v>
      </c>
      <c r="F541" t="s">
        <v>50</v>
      </c>
      <c r="G541">
        <v>4</v>
      </c>
      <c r="H541">
        <v>4</v>
      </c>
      <c r="I541">
        <v>1386.08</v>
      </c>
      <c r="J541">
        <v>1510.8271999999999</v>
      </c>
      <c r="K541" t="s">
        <v>66</v>
      </c>
      <c r="M541" t="s">
        <v>28</v>
      </c>
      <c r="N541" t="s">
        <v>22</v>
      </c>
      <c r="O541" t="e">
        <f t="shared" ca="1" si="16"/>
        <v>#N/A</v>
      </c>
      <c r="Q541">
        <v>34.340000000000003</v>
      </c>
      <c r="R541">
        <v>3</v>
      </c>
      <c r="S541" t="s">
        <v>23</v>
      </c>
    </row>
    <row r="542" spans="1:19" x14ac:dyDescent="0.3">
      <c r="A542" t="s">
        <v>1244</v>
      </c>
      <c r="B542" s="1">
        <v>44865</v>
      </c>
      <c r="C542" t="s">
        <v>1245</v>
      </c>
      <c r="D542" t="str">
        <f t="shared" ca="1" si="17"/>
        <v>Headphones Z</v>
      </c>
      <c r="E542" t="s">
        <v>94</v>
      </c>
      <c r="F542" t="s">
        <v>50</v>
      </c>
      <c r="G542">
        <v>13</v>
      </c>
      <c r="H542">
        <v>10</v>
      </c>
      <c r="I542">
        <v>6</v>
      </c>
      <c r="J542">
        <v>6.7799999999999994</v>
      </c>
      <c r="M542" t="s">
        <v>86</v>
      </c>
      <c r="O542" t="str">
        <f t="shared" si="16"/>
        <v>PayPal</v>
      </c>
      <c r="P542" t="s">
        <v>30</v>
      </c>
      <c r="Q542">
        <v>41.16</v>
      </c>
      <c r="R542">
        <v>1.3</v>
      </c>
      <c r="S542" t="s">
        <v>23</v>
      </c>
    </row>
    <row r="543" spans="1:19" x14ac:dyDescent="0.3">
      <c r="A543" t="s">
        <v>1246</v>
      </c>
      <c r="B543" s="1">
        <v>44716</v>
      </c>
      <c r="C543" t="s">
        <v>1247</v>
      </c>
      <c r="D543" t="str">
        <f t="shared" ca="1" si="17"/>
        <v>T-shirt V</v>
      </c>
      <c r="E543" t="s">
        <v>77</v>
      </c>
      <c r="F543" t="s">
        <v>82</v>
      </c>
      <c r="G543">
        <v>1</v>
      </c>
      <c r="H543">
        <v>1</v>
      </c>
      <c r="I543">
        <v>257.97000000000003</v>
      </c>
      <c r="J543">
        <v>294.08580000000006</v>
      </c>
      <c r="K543" t="s">
        <v>27</v>
      </c>
      <c r="M543" t="s">
        <v>28</v>
      </c>
      <c r="N543" t="s">
        <v>22</v>
      </c>
      <c r="O543" t="str">
        <f t="shared" si="16"/>
        <v>Bank Transfer</v>
      </c>
      <c r="P543" t="s">
        <v>37</v>
      </c>
      <c r="Q543">
        <v>31.3</v>
      </c>
      <c r="R543">
        <v>4.0999999999999996</v>
      </c>
      <c r="S543" t="s">
        <v>23</v>
      </c>
    </row>
    <row r="544" spans="1:19" x14ac:dyDescent="0.3">
      <c r="A544" t="s">
        <v>1248</v>
      </c>
      <c r="B544" s="1">
        <v>44735</v>
      </c>
      <c r="C544" t="s">
        <v>1249</v>
      </c>
      <c r="D544" t="str">
        <f t="shared" ca="1" si="17"/>
        <v>Widget A</v>
      </c>
      <c r="E544" t="s">
        <v>33</v>
      </c>
      <c r="F544" t="s">
        <v>70</v>
      </c>
      <c r="G544">
        <v>8</v>
      </c>
      <c r="H544">
        <v>8</v>
      </c>
      <c r="I544">
        <v>213.46</v>
      </c>
      <c r="J544">
        <v>234.80600000000004</v>
      </c>
      <c r="K544" t="s">
        <v>47</v>
      </c>
      <c r="M544" t="s">
        <v>86</v>
      </c>
      <c r="N544" t="s">
        <v>29</v>
      </c>
      <c r="O544" t="e">
        <f t="shared" ca="1" si="16"/>
        <v>#N/A</v>
      </c>
      <c r="Q544">
        <v>23.95</v>
      </c>
      <c r="R544" t="s">
        <v>316</v>
      </c>
      <c r="S544" t="s">
        <v>23</v>
      </c>
    </row>
    <row r="545" spans="1:19" x14ac:dyDescent="0.3">
      <c r="A545" t="s">
        <v>1250</v>
      </c>
      <c r="B545" s="1">
        <v>45372</v>
      </c>
      <c r="C545" t="s">
        <v>1251</v>
      </c>
      <c r="D545" t="str">
        <f t="shared" ca="1" si="17"/>
        <v>T-shirt V</v>
      </c>
      <c r="E545" t="s">
        <v>77</v>
      </c>
      <c r="F545" t="s">
        <v>82</v>
      </c>
      <c r="G545">
        <v>7</v>
      </c>
      <c r="H545">
        <v>7</v>
      </c>
      <c r="I545">
        <v>844.28</v>
      </c>
      <c r="J545">
        <v>970.92199999999991</v>
      </c>
      <c r="K545" t="s">
        <v>51</v>
      </c>
      <c r="M545" t="s">
        <v>123</v>
      </c>
      <c r="N545" t="s">
        <v>29</v>
      </c>
      <c r="O545" t="str">
        <f t="shared" si="16"/>
        <v>Cash on Delivery</v>
      </c>
      <c r="P545" t="s">
        <v>53</v>
      </c>
      <c r="Q545">
        <v>45.47</v>
      </c>
      <c r="R545">
        <v>4</v>
      </c>
      <c r="S545" t="s">
        <v>23</v>
      </c>
    </row>
    <row r="546" spans="1:19" x14ac:dyDescent="0.3">
      <c r="A546" t="s">
        <v>1252</v>
      </c>
      <c r="B546" s="1">
        <v>44113</v>
      </c>
      <c r="C546" t="s">
        <v>1253</v>
      </c>
      <c r="D546" t="str">
        <f t="shared" ca="1" si="17"/>
        <v>Dining Table</v>
      </c>
      <c r="E546" t="s">
        <v>45</v>
      </c>
      <c r="F546" t="s">
        <v>46</v>
      </c>
      <c r="G546">
        <v>9</v>
      </c>
      <c r="H546">
        <v>9</v>
      </c>
      <c r="I546">
        <v>261.04000000000002</v>
      </c>
      <c r="J546">
        <v>292.36480000000006</v>
      </c>
      <c r="K546" t="s">
        <v>51</v>
      </c>
      <c r="M546" t="s">
        <v>35</v>
      </c>
      <c r="N546" t="s">
        <v>71</v>
      </c>
      <c r="O546" t="str">
        <f t="shared" si="16"/>
        <v>Cash on Delivery</v>
      </c>
      <c r="P546" t="s">
        <v>53</v>
      </c>
      <c r="Q546">
        <v>37.26</v>
      </c>
      <c r="R546">
        <v>4.3</v>
      </c>
      <c r="S546" t="s">
        <v>111</v>
      </c>
    </row>
    <row r="547" spans="1:19" x14ac:dyDescent="0.3">
      <c r="A547" t="s">
        <v>1254</v>
      </c>
      <c r="B547" s="1">
        <v>44328</v>
      </c>
      <c r="C547" t="s">
        <v>1255</v>
      </c>
      <c r="D547" t="str">
        <f t="shared" ca="1" si="17"/>
        <v>Jeans Regular</v>
      </c>
      <c r="E547" t="s">
        <v>130</v>
      </c>
      <c r="F547" t="s">
        <v>82</v>
      </c>
      <c r="G547">
        <v>1</v>
      </c>
      <c r="H547">
        <v>1</v>
      </c>
      <c r="I547">
        <v>368.79</v>
      </c>
      <c r="J547">
        <v>420.42060000000009</v>
      </c>
      <c r="K547" t="s">
        <v>20</v>
      </c>
      <c r="M547" t="s">
        <v>79</v>
      </c>
      <c r="N547" t="s">
        <v>71</v>
      </c>
      <c r="O547" t="str">
        <f t="shared" si="16"/>
        <v>Cash on Delivery</v>
      </c>
      <c r="P547" t="s">
        <v>53</v>
      </c>
      <c r="Q547">
        <v>47.26</v>
      </c>
      <c r="R547">
        <v>4.0999999999999996</v>
      </c>
      <c r="S547" t="s">
        <v>23</v>
      </c>
    </row>
    <row r="548" spans="1:19" x14ac:dyDescent="0.3">
      <c r="A548" t="s">
        <v>1256</v>
      </c>
      <c r="B548" s="1">
        <v>45631</v>
      </c>
      <c r="C548" t="s">
        <v>1257</v>
      </c>
      <c r="D548" t="str">
        <f t="shared" ca="1" si="17"/>
        <v>Organic Rice 5kg</v>
      </c>
      <c r="E548" t="s">
        <v>40</v>
      </c>
      <c r="F548" t="s">
        <v>57</v>
      </c>
      <c r="G548">
        <v>12</v>
      </c>
      <c r="H548">
        <v>11</v>
      </c>
      <c r="I548">
        <v>174.37</v>
      </c>
      <c r="J548">
        <v>197.03809999999999</v>
      </c>
      <c r="K548" t="s">
        <v>66</v>
      </c>
      <c r="N548" t="s">
        <v>29</v>
      </c>
      <c r="O548" t="e">
        <f t="shared" ca="1" si="16"/>
        <v>#N/A</v>
      </c>
      <c r="Q548">
        <v>23.93</v>
      </c>
      <c r="R548">
        <v>3.6</v>
      </c>
      <c r="S548" t="s">
        <v>23</v>
      </c>
    </row>
    <row r="549" spans="1:19" x14ac:dyDescent="0.3">
      <c r="A549" t="s">
        <v>1258</v>
      </c>
      <c r="B549" s="1">
        <v>44632</v>
      </c>
      <c r="C549" t="s">
        <v>1259</v>
      </c>
      <c r="D549" t="str">
        <f t="shared" ca="1" si="17"/>
        <v>Sofa 3-Seater</v>
      </c>
      <c r="E549" t="s">
        <v>109</v>
      </c>
      <c r="F549" t="s">
        <v>46</v>
      </c>
      <c r="G549">
        <v>16</v>
      </c>
      <c r="H549">
        <v>16</v>
      </c>
      <c r="I549">
        <v>500.62</v>
      </c>
      <c r="J549">
        <v>535.66340000000002</v>
      </c>
      <c r="K549" t="s">
        <v>47</v>
      </c>
      <c r="M549" t="s">
        <v>1260</v>
      </c>
      <c r="N549" t="s">
        <v>71</v>
      </c>
      <c r="O549" t="str">
        <f t="shared" si="16"/>
        <v>PayPal</v>
      </c>
      <c r="P549" t="s">
        <v>30</v>
      </c>
      <c r="Q549">
        <v>7.54</v>
      </c>
      <c r="R549">
        <v>1.7</v>
      </c>
      <c r="S549" t="s">
        <v>23</v>
      </c>
    </row>
    <row r="550" spans="1:19" x14ac:dyDescent="0.3">
      <c r="A550" t="s">
        <v>1261</v>
      </c>
      <c r="B550" s="1">
        <v>44603</v>
      </c>
      <c r="C550" t="s">
        <v>1262</v>
      </c>
      <c r="D550" t="str">
        <f t="shared" ca="1" si="17"/>
        <v>Dining Table</v>
      </c>
      <c r="E550" t="s">
        <v>45</v>
      </c>
      <c r="F550" t="s">
        <v>46</v>
      </c>
      <c r="G550">
        <v>3</v>
      </c>
      <c r="H550">
        <v>2</v>
      </c>
      <c r="I550">
        <v>1379.11</v>
      </c>
      <c r="J550">
        <v>1558.3942999999997</v>
      </c>
      <c r="K550" t="s">
        <v>47</v>
      </c>
      <c r="M550" t="s">
        <v>28</v>
      </c>
      <c r="N550" t="s">
        <v>29</v>
      </c>
      <c r="O550" t="str">
        <f t="shared" si="16"/>
        <v>Debit Card</v>
      </c>
      <c r="P550" t="s">
        <v>89</v>
      </c>
      <c r="Q550">
        <v>26.5</v>
      </c>
      <c r="R550">
        <v>3.2</v>
      </c>
      <c r="S550" t="s">
        <v>23</v>
      </c>
    </row>
    <row r="551" spans="1:19" x14ac:dyDescent="0.3">
      <c r="A551" t="s">
        <v>1263</v>
      </c>
      <c r="B551" s="1">
        <v>44486</v>
      </c>
      <c r="C551" t="s">
        <v>1264</v>
      </c>
      <c r="D551" t="str">
        <f t="shared" ca="1" si="17"/>
        <v>Dining Table</v>
      </c>
      <c r="E551" t="s">
        <v>45</v>
      </c>
      <c r="F551" t="s">
        <v>46</v>
      </c>
      <c r="G551">
        <v>19</v>
      </c>
      <c r="H551">
        <v>17</v>
      </c>
      <c r="I551">
        <v>1184.53</v>
      </c>
      <c r="J551">
        <v>1267.4471000000001</v>
      </c>
      <c r="K551" t="s">
        <v>66</v>
      </c>
      <c r="M551" t="s">
        <v>86</v>
      </c>
      <c r="N551" t="s">
        <v>71</v>
      </c>
      <c r="O551" t="str">
        <f t="shared" si="16"/>
        <v>Bank Transfer</v>
      </c>
      <c r="P551" t="s">
        <v>37</v>
      </c>
      <c r="Q551">
        <v>21.34</v>
      </c>
      <c r="R551">
        <v>2.6</v>
      </c>
      <c r="S551" t="s">
        <v>23</v>
      </c>
    </row>
    <row r="552" spans="1:19" x14ac:dyDescent="0.3">
      <c r="A552" t="s">
        <v>1265</v>
      </c>
      <c r="B552" s="1">
        <v>45414</v>
      </c>
      <c r="C552" t="s">
        <v>1266</v>
      </c>
      <c r="D552" t="str">
        <f t="shared" ca="1" si="17"/>
        <v>Phone X</v>
      </c>
      <c r="E552" t="s">
        <v>141</v>
      </c>
      <c r="F552" t="s">
        <v>50</v>
      </c>
      <c r="G552">
        <v>12</v>
      </c>
      <c r="H552">
        <v>12</v>
      </c>
      <c r="I552">
        <v>519.48</v>
      </c>
      <c r="J552">
        <v>587.01239999999996</v>
      </c>
      <c r="K552" t="s">
        <v>47</v>
      </c>
      <c r="M552" t="s">
        <v>42</v>
      </c>
      <c r="N552" t="s">
        <v>29</v>
      </c>
      <c r="O552" t="str">
        <f t="shared" si="16"/>
        <v>Bank Transfer</v>
      </c>
      <c r="P552" t="s">
        <v>37</v>
      </c>
      <c r="Q552">
        <v>36.42</v>
      </c>
      <c r="R552">
        <v>3.9</v>
      </c>
      <c r="S552" t="s">
        <v>23</v>
      </c>
    </row>
    <row r="553" spans="1:19" x14ac:dyDescent="0.3">
      <c r="A553" t="s">
        <v>1267</v>
      </c>
      <c r="B553" s="1">
        <v>45264</v>
      </c>
      <c r="C553" t="s">
        <v>1268</v>
      </c>
      <c r="D553" t="str">
        <f t="shared" ca="1" si="17"/>
        <v>T-shirt V</v>
      </c>
      <c r="E553" t="s">
        <v>77</v>
      </c>
      <c r="F553" t="s">
        <v>82</v>
      </c>
      <c r="G553">
        <v>7</v>
      </c>
      <c r="H553">
        <v>6</v>
      </c>
      <c r="I553">
        <v>1476.2</v>
      </c>
      <c r="J553">
        <v>1609.0580000000002</v>
      </c>
      <c r="K553" t="s">
        <v>20</v>
      </c>
      <c r="M553" t="s">
        <v>123</v>
      </c>
      <c r="N553" t="s">
        <v>29</v>
      </c>
      <c r="O553" t="str">
        <f t="shared" si="16"/>
        <v>PayPal</v>
      </c>
      <c r="P553" t="s">
        <v>30</v>
      </c>
      <c r="Q553">
        <v>21.5</v>
      </c>
      <c r="R553">
        <v>1.1000000000000001</v>
      </c>
      <c r="S553" t="s">
        <v>23</v>
      </c>
    </row>
    <row r="554" spans="1:19" x14ac:dyDescent="0.3">
      <c r="A554" t="s">
        <v>1269</v>
      </c>
      <c r="B554" s="1">
        <v>44858</v>
      </c>
      <c r="C554" t="s">
        <v>1270</v>
      </c>
      <c r="D554" t="str">
        <f t="shared" ca="1" si="17"/>
        <v>Laptop Pro</v>
      </c>
      <c r="E554" t="s">
        <v>116</v>
      </c>
      <c r="F554" t="s">
        <v>50</v>
      </c>
      <c r="G554">
        <v>9</v>
      </c>
      <c r="H554">
        <v>8</v>
      </c>
      <c r="I554">
        <v>6</v>
      </c>
      <c r="J554">
        <v>6.8999999999999995</v>
      </c>
      <c r="K554" t="s">
        <v>27</v>
      </c>
      <c r="M554" t="s">
        <v>35</v>
      </c>
      <c r="N554" t="s">
        <v>22</v>
      </c>
      <c r="O554" t="str">
        <f t="shared" si="16"/>
        <v>Cash on Delivery</v>
      </c>
      <c r="P554" t="s">
        <v>53</v>
      </c>
      <c r="Q554">
        <v>17.62</v>
      </c>
      <c r="R554">
        <v>4.0999999999999996</v>
      </c>
      <c r="S554" t="s">
        <v>74</v>
      </c>
    </row>
    <row r="555" spans="1:19" x14ac:dyDescent="0.3">
      <c r="A555" t="s">
        <v>1271</v>
      </c>
      <c r="B555" s="1">
        <v>44556</v>
      </c>
      <c r="C555" t="s">
        <v>1272</v>
      </c>
      <c r="D555" t="str">
        <f t="shared" ca="1" si="17"/>
        <v>Cereal Pack</v>
      </c>
      <c r="E555" t="s">
        <v>100</v>
      </c>
      <c r="F555" t="s">
        <v>57</v>
      </c>
      <c r="G555">
        <v>14</v>
      </c>
      <c r="H555">
        <v>11</v>
      </c>
      <c r="I555">
        <v>695.34</v>
      </c>
      <c r="J555">
        <v>799.64099999999996</v>
      </c>
      <c r="K555" t="s">
        <v>20</v>
      </c>
      <c r="M555" t="s">
        <v>35</v>
      </c>
      <c r="N555" t="s">
        <v>36</v>
      </c>
      <c r="O555" t="str">
        <f t="shared" si="16"/>
        <v>Credit Card</v>
      </c>
      <c r="P555" t="s">
        <v>67</v>
      </c>
      <c r="Q555">
        <v>0.22</v>
      </c>
      <c r="R555">
        <v>5</v>
      </c>
      <c r="S555" t="s">
        <v>23</v>
      </c>
    </row>
    <row r="556" spans="1:19" x14ac:dyDescent="0.3">
      <c r="A556" t="s">
        <v>1273</v>
      </c>
      <c r="B556" s="1">
        <v>45645</v>
      </c>
      <c r="C556" t="s">
        <v>1274</v>
      </c>
      <c r="D556" t="str">
        <f t="shared" ca="1" si="17"/>
        <v>Shirt Classic</v>
      </c>
      <c r="E556" t="s">
        <v>65</v>
      </c>
      <c r="F556" t="s">
        <v>82</v>
      </c>
      <c r="G556">
        <v>10</v>
      </c>
      <c r="H556">
        <v>10</v>
      </c>
      <c r="I556">
        <v>506.78</v>
      </c>
      <c r="J556">
        <v>547.32240000000002</v>
      </c>
      <c r="K556" t="s">
        <v>51</v>
      </c>
      <c r="M556" t="s">
        <v>21</v>
      </c>
      <c r="N556" t="s">
        <v>36</v>
      </c>
      <c r="O556" t="str">
        <f t="shared" si="16"/>
        <v>Cash on Delivery</v>
      </c>
      <c r="P556" t="s">
        <v>53</v>
      </c>
      <c r="Q556">
        <v>17.12</v>
      </c>
      <c r="R556">
        <v>9</v>
      </c>
      <c r="S556" t="s">
        <v>23</v>
      </c>
    </row>
    <row r="557" spans="1:19" x14ac:dyDescent="0.3">
      <c r="A557" t="s">
        <v>1275</v>
      </c>
      <c r="B557" s="1">
        <v>45093</v>
      </c>
      <c r="C557" t="s">
        <v>1276</v>
      </c>
      <c r="D557" t="str">
        <f t="shared" ca="1" si="17"/>
        <v>Sofa 3-Seater</v>
      </c>
      <c r="E557" t="s">
        <v>109</v>
      </c>
      <c r="F557" t="s">
        <v>46</v>
      </c>
      <c r="G557">
        <v>8</v>
      </c>
      <c r="H557">
        <v>6</v>
      </c>
      <c r="I557">
        <v>1186.3599999999999</v>
      </c>
      <c r="J557">
        <v>1328.7231999999999</v>
      </c>
      <c r="K557" t="s">
        <v>66</v>
      </c>
      <c r="M557" t="s">
        <v>21</v>
      </c>
      <c r="N557" t="s">
        <v>71</v>
      </c>
      <c r="O557" t="str">
        <f t="shared" si="16"/>
        <v>Credit Card</v>
      </c>
      <c r="P557" t="s">
        <v>67</v>
      </c>
      <c r="Q557">
        <v>33.53</v>
      </c>
      <c r="R557">
        <v>2</v>
      </c>
      <c r="S557" t="s">
        <v>23</v>
      </c>
    </row>
    <row r="558" spans="1:19" x14ac:dyDescent="0.3">
      <c r="A558" t="s">
        <v>1277</v>
      </c>
      <c r="B558" s="1">
        <v>44159</v>
      </c>
      <c r="C558" t="s">
        <v>1278</v>
      </c>
      <c r="D558" t="str">
        <f t="shared" ca="1" si="17"/>
        <v>Jeans Regular</v>
      </c>
      <c r="E558" t="s">
        <v>130</v>
      </c>
      <c r="F558" t="s">
        <v>82</v>
      </c>
      <c r="G558">
        <v>4</v>
      </c>
      <c r="H558">
        <v>3</v>
      </c>
      <c r="I558">
        <v>648.66</v>
      </c>
      <c r="J558">
        <v>681.09299999999996</v>
      </c>
      <c r="K558" t="s">
        <v>27</v>
      </c>
      <c r="M558" t="s">
        <v>21</v>
      </c>
      <c r="N558" t="s">
        <v>36</v>
      </c>
      <c r="O558" t="str">
        <f t="shared" si="16"/>
        <v>Debit Card</v>
      </c>
      <c r="P558" t="s">
        <v>89</v>
      </c>
      <c r="Q558">
        <v>5.73</v>
      </c>
      <c r="R558">
        <v>2.7</v>
      </c>
      <c r="S558" t="s">
        <v>23</v>
      </c>
    </row>
    <row r="559" spans="1:19" x14ac:dyDescent="0.3">
      <c r="A559" t="s">
        <v>1279</v>
      </c>
      <c r="B559" s="1">
        <v>44067</v>
      </c>
      <c r="C559" t="s">
        <v>1280</v>
      </c>
      <c r="D559" t="str">
        <f t="shared" ca="1" si="17"/>
        <v>Laptop Pro</v>
      </c>
      <c r="E559" t="s">
        <v>116</v>
      </c>
      <c r="F559" t="s">
        <v>50</v>
      </c>
      <c r="G559">
        <v>14</v>
      </c>
      <c r="H559">
        <v>11</v>
      </c>
      <c r="I559">
        <v>1051.6600000000001</v>
      </c>
      <c r="J559">
        <v>1135.7928000000002</v>
      </c>
      <c r="K559" t="s">
        <v>47</v>
      </c>
      <c r="M559" t="s">
        <v>86</v>
      </c>
      <c r="N559" t="s">
        <v>22</v>
      </c>
      <c r="O559" t="str">
        <f t="shared" si="16"/>
        <v>Debit Card</v>
      </c>
      <c r="P559" t="s">
        <v>89</v>
      </c>
      <c r="Q559">
        <v>20.03</v>
      </c>
      <c r="R559">
        <v>4.7</v>
      </c>
      <c r="S559" t="s">
        <v>15</v>
      </c>
    </row>
    <row r="560" spans="1:19" x14ac:dyDescent="0.3">
      <c r="A560" t="s">
        <v>1281</v>
      </c>
      <c r="B560" s="1">
        <v>43837</v>
      </c>
      <c r="C560" t="s">
        <v>1282</v>
      </c>
      <c r="D560" t="str">
        <f t="shared" ca="1" si="17"/>
        <v>Widget A</v>
      </c>
      <c r="E560" t="s">
        <v>33</v>
      </c>
      <c r="F560" t="s">
        <v>70</v>
      </c>
      <c r="G560">
        <v>20</v>
      </c>
      <c r="H560">
        <v>17</v>
      </c>
      <c r="I560">
        <v>384.69</v>
      </c>
      <c r="J560">
        <v>407.77140000000003</v>
      </c>
      <c r="K560" t="s">
        <v>27</v>
      </c>
      <c r="M560" t="s">
        <v>86</v>
      </c>
      <c r="N560" t="s">
        <v>22</v>
      </c>
      <c r="O560" t="e">
        <f t="shared" ca="1" si="16"/>
        <v>#N/A</v>
      </c>
      <c r="Q560">
        <v>35.31</v>
      </c>
      <c r="R560">
        <v>1.9</v>
      </c>
      <c r="S560" t="s">
        <v>74</v>
      </c>
    </row>
    <row r="561" spans="1:19" x14ac:dyDescent="0.3">
      <c r="A561" t="s">
        <v>1283</v>
      </c>
      <c r="B561" s="1">
        <v>44651</v>
      </c>
      <c r="C561" t="s">
        <v>1284</v>
      </c>
      <c r="D561" t="str">
        <f t="shared" ca="1" si="17"/>
        <v>Phone X</v>
      </c>
      <c r="E561" t="s">
        <v>141</v>
      </c>
      <c r="F561" t="s">
        <v>50</v>
      </c>
      <c r="G561">
        <v>8</v>
      </c>
      <c r="H561">
        <v>8</v>
      </c>
      <c r="I561">
        <v>119.7</v>
      </c>
      <c r="J561">
        <v>131.67000000000002</v>
      </c>
      <c r="K561" t="s">
        <v>66</v>
      </c>
      <c r="M561" t="s">
        <v>86</v>
      </c>
      <c r="N561" t="s">
        <v>29</v>
      </c>
      <c r="O561" t="str">
        <f t="shared" si="16"/>
        <v>PayPal</v>
      </c>
      <c r="P561" t="s">
        <v>30</v>
      </c>
      <c r="Q561">
        <v>18.739999999999998</v>
      </c>
      <c r="R561">
        <v>4.9000000000000004</v>
      </c>
      <c r="S561" t="s">
        <v>23</v>
      </c>
    </row>
    <row r="562" spans="1:19" x14ac:dyDescent="0.3">
      <c r="A562" t="s">
        <v>1285</v>
      </c>
      <c r="B562" s="1">
        <v>44723</v>
      </c>
      <c r="C562" t="s">
        <v>1286</v>
      </c>
      <c r="D562" t="str">
        <f t="shared" ca="1" si="17"/>
        <v>Organic Rice 5kg</v>
      </c>
      <c r="E562" t="s">
        <v>40</v>
      </c>
      <c r="F562" t="s">
        <v>57</v>
      </c>
      <c r="G562">
        <v>10</v>
      </c>
      <c r="H562">
        <v>9</v>
      </c>
      <c r="I562">
        <v>806.28</v>
      </c>
      <c r="J562">
        <v>878.84520000000009</v>
      </c>
      <c r="K562" t="s">
        <v>51</v>
      </c>
      <c r="M562" t="s">
        <v>42</v>
      </c>
      <c r="N562" t="s">
        <v>71</v>
      </c>
      <c r="O562" t="e">
        <f t="shared" ca="1" si="16"/>
        <v>#N/A</v>
      </c>
      <c r="Q562">
        <v>36.799999999999997</v>
      </c>
      <c r="R562">
        <v>2.9</v>
      </c>
      <c r="S562" t="s">
        <v>23</v>
      </c>
    </row>
    <row r="563" spans="1:19" x14ac:dyDescent="0.3">
      <c r="A563" t="s">
        <v>1287</v>
      </c>
      <c r="B563" s="1">
        <v>44962</v>
      </c>
      <c r="C563" t="s">
        <v>1288</v>
      </c>
      <c r="D563" t="str">
        <f t="shared" ca="1" si="17"/>
        <v>Laptop Pro</v>
      </c>
      <c r="E563" t="s">
        <v>116</v>
      </c>
      <c r="F563" t="s">
        <v>50</v>
      </c>
      <c r="G563">
        <v>16</v>
      </c>
      <c r="H563">
        <v>15</v>
      </c>
      <c r="I563">
        <v>775.49</v>
      </c>
      <c r="J563">
        <v>876.30369999999994</v>
      </c>
      <c r="K563" t="s">
        <v>66</v>
      </c>
      <c r="M563" t="s">
        <v>35</v>
      </c>
      <c r="N563" t="s">
        <v>36</v>
      </c>
      <c r="O563" t="str">
        <f t="shared" si="16"/>
        <v>Cash on Delivery</v>
      </c>
      <c r="P563" t="s">
        <v>53</v>
      </c>
      <c r="Q563">
        <v>19.75</v>
      </c>
      <c r="R563">
        <v>4</v>
      </c>
      <c r="S563" t="s">
        <v>23</v>
      </c>
    </row>
    <row r="564" spans="1:19" x14ac:dyDescent="0.3">
      <c r="A564" t="s">
        <v>1289</v>
      </c>
      <c r="B564" s="1">
        <v>45175</v>
      </c>
      <c r="C564" t="s">
        <v>1290</v>
      </c>
      <c r="D564" t="str">
        <f t="shared" ca="1" si="17"/>
        <v>Widget A</v>
      </c>
      <c r="E564" t="s">
        <v>33</v>
      </c>
      <c r="F564" t="s">
        <v>70</v>
      </c>
      <c r="G564">
        <v>18</v>
      </c>
      <c r="H564">
        <v>17</v>
      </c>
      <c r="I564">
        <v>551.73</v>
      </c>
      <c r="J564">
        <v>595.86840000000007</v>
      </c>
      <c r="K564" t="s">
        <v>66</v>
      </c>
      <c r="M564" t="s">
        <v>42</v>
      </c>
      <c r="N564" t="s">
        <v>36</v>
      </c>
      <c r="O564" t="str">
        <f t="shared" si="16"/>
        <v>PayPal</v>
      </c>
      <c r="P564" t="s">
        <v>30</v>
      </c>
      <c r="Q564">
        <v>38.450000000000003</v>
      </c>
      <c r="R564">
        <v>2.6</v>
      </c>
      <c r="S564" t="s">
        <v>23</v>
      </c>
    </row>
    <row r="565" spans="1:19" x14ac:dyDescent="0.3">
      <c r="A565" t="s">
        <v>1291</v>
      </c>
      <c r="B565" s="1">
        <v>45624</v>
      </c>
      <c r="C565" t="s">
        <v>1292</v>
      </c>
      <c r="D565" t="str">
        <f t="shared" ca="1" si="17"/>
        <v>Phone X</v>
      </c>
      <c r="E565" t="s">
        <v>141</v>
      </c>
      <c r="F565" t="s">
        <v>50</v>
      </c>
      <c r="G565">
        <v>3</v>
      </c>
      <c r="H565">
        <v>2</v>
      </c>
      <c r="I565">
        <v>698.35</v>
      </c>
      <c r="J565">
        <v>775.16850000000011</v>
      </c>
      <c r="K565" t="s">
        <v>66</v>
      </c>
      <c r="M565" t="s">
        <v>42</v>
      </c>
      <c r="N565" t="s">
        <v>22</v>
      </c>
      <c r="O565" t="str">
        <f t="shared" si="16"/>
        <v>Cash on Delivery</v>
      </c>
      <c r="P565" t="s">
        <v>53</v>
      </c>
      <c r="Q565">
        <v>48.91</v>
      </c>
      <c r="R565">
        <v>0</v>
      </c>
      <c r="S565" t="s">
        <v>111</v>
      </c>
    </row>
    <row r="566" spans="1:19" x14ac:dyDescent="0.3">
      <c r="A566" t="s">
        <v>1293</v>
      </c>
      <c r="B566" s="1">
        <v>44269</v>
      </c>
      <c r="C566" t="s">
        <v>1294</v>
      </c>
      <c r="D566" t="str">
        <f t="shared" ca="1" si="17"/>
        <v>Laptop Pro</v>
      </c>
      <c r="E566" t="s">
        <v>116</v>
      </c>
      <c r="F566" t="s">
        <v>50</v>
      </c>
      <c r="G566">
        <v>15</v>
      </c>
      <c r="H566">
        <v>12</v>
      </c>
      <c r="I566">
        <v>296.26</v>
      </c>
      <c r="J566">
        <v>314.03559999999999</v>
      </c>
      <c r="K566" t="s">
        <v>1295</v>
      </c>
      <c r="M566" t="s">
        <v>21</v>
      </c>
      <c r="N566" t="s">
        <v>29</v>
      </c>
      <c r="O566" t="str">
        <f t="shared" si="16"/>
        <v>PayPal</v>
      </c>
      <c r="P566" t="s">
        <v>30</v>
      </c>
      <c r="Q566">
        <v>27.89</v>
      </c>
      <c r="R566">
        <v>3.9</v>
      </c>
      <c r="S566" t="s">
        <v>23</v>
      </c>
    </row>
    <row r="567" spans="1:19" x14ac:dyDescent="0.3">
      <c r="A567" t="s">
        <v>1296</v>
      </c>
      <c r="B567" s="1">
        <v>45002</v>
      </c>
      <c r="C567" t="s">
        <v>1297</v>
      </c>
      <c r="D567" t="str">
        <f t="shared" ca="1" si="17"/>
        <v>Organic Rice 5kg</v>
      </c>
      <c r="E567" t="s">
        <v>40</v>
      </c>
      <c r="F567" t="s">
        <v>57</v>
      </c>
      <c r="G567">
        <v>10</v>
      </c>
      <c r="H567">
        <v>9</v>
      </c>
      <c r="I567">
        <v>424.07</v>
      </c>
      <c r="J567">
        <v>457.99560000000002</v>
      </c>
      <c r="K567" t="s">
        <v>51</v>
      </c>
      <c r="M567" t="s">
        <v>42</v>
      </c>
      <c r="N567" t="s">
        <v>22</v>
      </c>
      <c r="O567" t="str">
        <f t="shared" si="16"/>
        <v>Bank Transfer</v>
      </c>
      <c r="P567" t="s">
        <v>37</v>
      </c>
      <c r="Q567">
        <v>24.88</v>
      </c>
      <c r="R567">
        <v>3.9</v>
      </c>
      <c r="S567" t="s">
        <v>23</v>
      </c>
    </row>
    <row r="568" spans="1:19" x14ac:dyDescent="0.3">
      <c r="A568" t="s">
        <v>1298</v>
      </c>
      <c r="B568" s="1">
        <v>44369</v>
      </c>
      <c r="C568" t="s">
        <v>1299</v>
      </c>
      <c r="D568" t="str">
        <f t="shared" ca="1" si="17"/>
        <v>T-shirt V</v>
      </c>
      <c r="E568" t="s">
        <v>77</v>
      </c>
      <c r="F568" t="s">
        <v>82</v>
      </c>
      <c r="G568">
        <v>16</v>
      </c>
      <c r="H568">
        <v>16</v>
      </c>
      <c r="I568">
        <v>378.85</v>
      </c>
      <c r="J568">
        <v>397.79250000000002</v>
      </c>
      <c r="K568" t="s">
        <v>27</v>
      </c>
      <c r="M568" t="s">
        <v>79</v>
      </c>
      <c r="N568" t="s">
        <v>71</v>
      </c>
      <c r="O568" t="str">
        <f t="shared" si="16"/>
        <v>Bank Transfer</v>
      </c>
      <c r="P568" t="s">
        <v>37</v>
      </c>
      <c r="Q568">
        <v>44.29</v>
      </c>
      <c r="R568">
        <v>3.7</v>
      </c>
      <c r="S568" t="s">
        <v>23</v>
      </c>
    </row>
    <row r="569" spans="1:19" x14ac:dyDescent="0.3">
      <c r="A569" t="s">
        <v>1300</v>
      </c>
      <c r="B569" s="1">
        <v>45059</v>
      </c>
      <c r="C569" t="s">
        <v>1301</v>
      </c>
      <c r="D569" t="str">
        <f t="shared" ca="1" si="17"/>
        <v>Widget A</v>
      </c>
      <c r="E569" t="s">
        <v>33</v>
      </c>
      <c r="F569" t="s">
        <v>70</v>
      </c>
      <c r="G569">
        <v>6</v>
      </c>
      <c r="H569">
        <v>5</v>
      </c>
      <c r="I569">
        <v>389.87</v>
      </c>
      <c r="J569">
        <v>424.95830000000001</v>
      </c>
      <c r="K569" t="s">
        <v>20</v>
      </c>
      <c r="M569" t="s">
        <v>1302</v>
      </c>
      <c r="N569" t="s">
        <v>71</v>
      </c>
      <c r="O569" t="str">
        <f t="shared" si="16"/>
        <v>Debit Card</v>
      </c>
      <c r="P569" t="s">
        <v>89</v>
      </c>
      <c r="Q569">
        <v>39.04</v>
      </c>
      <c r="R569">
        <v>9</v>
      </c>
      <c r="S569" t="s">
        <v>23</v>
      </c>
    </row>
    <row r="570" spans="1:19" x14ac:dyDescent="0.3">
      <c r="A570" t="s">
        <v>1303</v>
      </c>
      <c r="B570" s="1">
        <v>44464</v>
      </c>
      <c r="C570" t="s">
        <v>1304</v>
      </c>
      <c r="D570" t="str">
        <f t="shared" ca="1" si="17"/>
        <v>Sneakers Run</v>
      </c>
      <c r="E570" t="s">
        <v>85</v>
      </c>
      <c r="F570" t="s">
        <v>82</v>
      </c>
      <c r="G570">
        <v>17</v>
      </c>
      <c r="H570">
        <v>17</v>
      </c>
      <c r="I570">
        <v>1135.21</v>
      </c>
      <c r="J570">
        <v>1214.6747</v>
      </c>
      <c r="K570" t="s">
        <v>47</v>
      </c>
      <c r="M570" t="s">
        <v>35</v>
      </c>
      <c r="N570" t="s">
        <v>22</v>
      </c>
      <c r="O570" t="str">
        <f t="shared" si="16"/>
        <v>Cash on Delivery</v>
      </c>
      <c r="P570" t="s">
        <v>53</v>
      </c>
      <c r="Q570">
        <v>32.729999999999997</v>
      </c>
      <c r="R570">
        <v>4.9000000000000004</v>
      </c>
      <c r="S570" t="s">
        <v>23</v>
      </c>
    </row>
    <row r="571" spans="1:19" x14ac:dyDescent="0.3">
      <c r="A571" t="s">
        <v>1305</v>
      </c>
      <c r="B571" s="1">
        <v>45053</v>
      </c>
      <c r="C571" t="s">
        <v>1306</v>
      </c>
      <c r="D571" t="str">
        <f t="shared" ca="1" si="17"/>
        <v>Phone X</v>
      </c>
      <c r="E571" t="s">
        <v>141</v>
      </c>
      <c r="F571" t="s">
        <v>50</v>
      </c>
      <c r="G571">
        <v>17</v>
      </c>
      <c r="H571">
        <v>16</v>
      </c>
      <c r="I571">
        <v>526.45000000000005</v>
      </c>
      <c r="J571">
        <v>552.77250000000004</v>
      </c>
      <c r="K571" t="s">
        <v>27</v>
      </c>
      <c r="M571" t="s">
        <v>42</v>
      </c>
      <c r="N571" t="s">
        <v>22</v>
      </c>
      <c r="O571" t="str">
        <f t="shared" si="16"/>
        <v>Bank Transfer</v>
      </c>
      <c r="P571" t="s">
        <v>37</v>
      </c>
      <c r="Q571">
        <v>0.45</v>
      </c>
      <c r="R571">
        <v>3.7</v>
      </c>
      <c r="S571" t="s">
        <v>23</v>
      </c>
    </row>
    <row r="572" spans="1:19" x14ac:dyDescent="0.3">
      <c r="A572" t="s">
        <v>1307</v>
      </c>
      <c r="B572" s="1">
        <v>43946</v>
      </c>
      <c r="C572" t="s">
        <v>1308</v>
      </c>
      <c r="D572" t="str">
        <f t="shared" ca="1" si="17"/>
        <v>Headphones Z</v>
      </c>
      <c r="E572" t="s">
        <v>94</v>
      </c>
      <c r="F572" t="s">
        <v>50</v>
      </c>
      <c r="G572">
        <v>2</v>
      </c>
      <c r="H572">
        <v>2</v>
      </c>
      <c r="I572">
        <v>1272.19</v>
      </c>
      <c r="J572">
        <v>1399.4090000000001</v>
      </c>
      <c r="K572" t="s">
        <v>66</v>
      </c>
      <c r="M572" t="s">
        <v>86</v>
      </c>
      <c r="N572" t="s">
        <v>22</v>
      </c>
      <c r="O572" t="str">
        <f t="shared" si="16"/>
        <v>PayPal</v>
      </c>
      <c r="P572" t="s">
        <v>30</v>
      </c>
      <c r="Q572">
        <v>27.26</v>
      </c>
      <c r="R572">
        <v>4.9000000000000004</v>
      </c>
      <c r="S572" t="s">
        <v>23</v>
      </c>
    </row>
    <row r="573" spans="1:19" x14ac:dyDescent="0.3">
      <c r="A573" t="s">
        <v>1309</v>
      </c>
      <c r="B573" s="1">
        <v>44105</v>
      </c>
      <c r="C573" t="s">
        <v>1310</v>
      </c>
      <c r="D573" t="str">
        <f t="shared" ca="1" si="17"/>
        <v>Sneakers Run</v>
      </c>
      <c r="E573" t="s">
        <v>85</v>
      </c>
      <c r="F573" t="s">
        <v>82</v>
      </c>
      <c r="G573">
        <v>19</v>
      </c>
      <c r="H573">
        <v>17</v>
      </c>
      <c r="I573">
        <v>1423.3</v>
      </c>
      <c r="J573">
        <v>1494.4649999999999</v>
      </c>
      <c r="K573" t="s">
        <v>51</v>
      </c>
      <c r="M573" t="s">
        <v>35</v>
      </c>
      <c r="N573" t="s">
        <v>29</v>
      </c>
      <c r="O573" t="e">
        <f t="shared" ca="1" si="16"/>
        <v>#N/A</v>
      </c>
      <c r="Q573">
        <v>4.68</v>
      </c>
      <c r="R573">
        <v>4.5999999999999996</v>
      </c>
      <c r="S573" t="s">
        <v>23</v>
      </c>
    </row>
    <row r="574" spans="1:19" x14ac:dyDescent="0.3">
      <c r="A574" t="s">
        <v>1311</v>
      </c>
      <c r="B574" s="1">
        <v>45107</v>
      </c>
      <c r="C574" t="s">
        <v>1312</v>
      </c>
      <c r="D574" t="str">
        <f t="shared" ca="1" si="17"/>
        <v>Phone X</v>
      </c>
      <c r="E574" t="s">
        <v>141</v>
      </c>
      <c r="F574" t="s">
        <v>50</v>
      </c>
      <c r="G574">
        <v>5</v>
      </c>
      <c r="H574">
        <v>5</v>
      </c>
      <c r="I574">
        <v>1400.33</v>
      </c>
      <c r="J574">
        <v>1596.3762000000002</v>
      </c>
      <c r="K574" t="s">
        <v>66</v>
      </c>
      <c r="M574" t="s">
        <v>35</v>
      </c>
      <c r="N574" t="s">
        <v>22</v>
      </c>
      <c r="O574" t="str">
        <f t="shared" si="16"/>
        <v>Cash on Delivery</v>
      </c>
      <c r="P574" t="s">
        <v>53</v>
      </c>
      <c r="Q574">
        <v>4.51</v>
      </c>
      <c r="R574">
        <v>2.7</v>
      </c>
      <c r="S574" t="s">
        <v>74</v>
      </c>
    </row>
    <row r="575" spans="1:19" x14ac:dyDescent="0.3">
      <c r="A575" t="s">
        <v>1313</v>
      </c>
      <c r="B575" s="1">
        <v>44063</v>
      </c>
      <c r="C575" t="s">
        <v>1314</v>
      </c>
      <c r="D575" t="str">
        <f t="shared" ca="1" si="17"/>
        <v>Widget A</v>
      </c>
      <c r="E575" t="s">
        <v>33</v>
      </c>
      <c r="F575" t="s">
        <v>70</v>
      </c>
      <c r="G575">
        <v>16</v>
      </c>
      <c r="H575">
        <v>16</v>
      </c>
      <c r="I575">
        <v>763.29</v>
      </c>
      <c r="J575">
        <v>854.88480000000004</v>
      </c>
      <c r="K575" t="s">
        <v>51</v>
      </c>
      <c r="M575" t="s">
        <v>123</v>
      </c>
      <c r="N575" t="s">
        <v>71</v>
      </c>
      <c r="O575" t="str">
        <f t="shared" si="16"/>
        <v>Credit Card</v>
      </c>
      <c r="P575" t="s">
        <v>67</v>
      </c>
      <c r="Q575">
        <v>43.71</v>
      </c>
      <c r="R575">
        <v>4.8</v>
      </c>
      <c r="S575" t="s">
        <v>23</v>
      </c>
    </row>
    <row r="576" spans="1:19" x14ac:dyDescent="0.3">
      <c r="A576" t="s">
        <v>1315</v>
      </c>
      <c r="B576" s="1">
        <v>45248</v>
      </c>
      <c r="C576" t="s">
        <v>1316</v>
      </c>
      <c r="D576" t="str">
        <f t="shared" ca="1" si="17"/>
        <v>Cereal Pack</v>
      </c>
      <c r="E576" t="s">
        <v>100</v>
      </c>
      <c r="F576" t="s">
        <v>57</v>
      </c>
      <c r="G576">
        <v>13</v>
      </c>
      <c r="H576">
        <v>13</v>
      </c>
      <c r="I576">
        <v>394.51</v>
      </c>
      <c r="J576">
        <v>426.07080000000002</v>
      </c>
      <c r="K576" t="s">
        <v>66</v>
      </c>
      <c r="M576" t="s">
        <v>42</v>
      </c>
      <c r="N576" t="s">
        <v>71</v>
      </c>
      <c r="O576" t="str">
        <f t="shared" si="16"/>
        <v>Credit Card</v>
      </c>
      <c r="P576" t="s">
        <v>67</v>
      </c>
      <c r="Q576">
        <v>48.77</v>
      </c>
      <c r="R576">
        <v>4.3</v>
      </c>
      <c r="S576" t="s">
        <v>15</v>
      </c>
    </row>
    <row r="577" spans="1:19" x14ac:dyDescent="0.3">
      <c r="A577" t="s">
        <v>1317</v>
      </c>
      <c r="B577" s="1">
        <v>45446</v>
      </c>
      <c r="C577" t="s">
        <v>1318</v>
      </c>
      <c r="D577" t="str">
        <f t="shared" ca="1" si="17"/>
        <v>Phone X</v>
      </c>
      <c r="E577" t="s">
        <v>141</v>
      </c>
      <c r="F577" t="s">
        <v>50</v>
      </c>
      <c r="G577">
        <v>1</v>
      </c>
      <c r="H577">
        <v>1</v>
      </c>
      <c r="I577">
        <v>592.02</v>
      </c>
      <c r="J577">
        <v>668.98259999999993</v>
      </c>
      <c r="K577" t="s">
        <v>47</v>
      </c>
      <c r="M577" t="s">
        <v>35</v>
      </c>
      <c r="N577" t="s">
        <v>71</v>
      </c>
      <c r="O577" t="str">
        <f t="shared" si="16"/>
        <v>Bank Transfer</v>
      </c>
      <c r="P577" t="s">
        <v>37</v>
      </c>
      <c r="Q577">
        <v>25.71</v>
      </c>
      <c r="R577">
        <v>9</v>
      </c>
      <c r="S577" t="s">
        <v>23</v>
      </c>
    </row>
    <row r="578" spans="1:19" x14ac:dyDescent="0.3">
      <c r="A578" t="s">
        <v>1319</v>
      </c>
      <c r="B578" s="1">
        <v>44094</v>
      </c>
      <c r="C578" t="s">
        <v>10804</v>
      </c>
      <c r="D578" t="str">
        <f t="shared" ca="1" si="17"/>
        <v>Dining Table</v>
      </c>
      <c r="E578" t="s">
        <v>45</v>
      </c>
      <c r="F578" t="s">
        <v>46</v>
      </c>
      <c r="G578">
        <v>18</v>
      </c>
      <c r="H578">
        <v>16</v>
      </c>
      <c r="I578">
        <v>316.3</v>
      </c>
      <c r="J578">
        <v>360.58200000000005</v>
      </c>
      <c r="K578" t="s">
        <v>66</v>
      </c>
      <c r="M578" t="s">
        <v>28</v>
      </c>
      <c r="N578" t="s">
        <v>22</v>
      </c>
      <c r="O578" t="str">
        <f t="shared" si="16"/>
        <v>Cash on Delivery</v>
      </c>
      <c r="P578" t="s">
        <v>53</v>
      </c>
      <c r="Q578">
        <v>46.85</v>
      </c>
      <c r="R578">
        <v>1.1000000000000001</v>
      </c>
      <c r="S578" t="s">
        <v>23</v>
      </c>
    </row>
    <row r="579" spans="1:19" x14ac:dyDescent="0.3">
      <c r="A579" t="s">
        <v>1320</v>
      </c>
      <c r="B579" s="1">
        <v>43913</v>
      </c>
      <c r="C579" t="s">
        <v>1321</v>
      </c>
      <c r="D579" t="str">
        <f t="shared" ca="1" si="17"/>
        <v>Phone X</v>
      </c>
      <c r="E579" t="s">
        <v>141</v>
      </c>
      <c r="F579" t="s">
        <v>50</v>
      </c>
      <c r="G579">
        <v>2</v>
      </c>
      <c r="H579">
        <v>2</v>
      </c>
      <c r="I579">
        <v>599.59</v>
      </c>
      <c r="J579">
        <v>635.56540000000007</v>
      </c>
      <c r="K579" t="s">
        <v>20</v>
      </c>
      <c r="M579" t="s">
        <v>1322</v>
      </c>
      <c r="N579" t="s">
        <v>36</v>
      </c>
      <c r="O579" t="str">
        <f t="shared" ref="O579:O642" si="18">IF(P579&lt;&gt;"",P579,INDEX($N:$N,MATCH(Q579,$O:$O,0)))</f>
        <v>PayPal</v>
      </c>
      <c r="P579" t="s">
        <v>30</v>
      </c>
      <c r="Q579">
        <v>23.16</v>
      </c>
      <c r="R579">
        <v>3.5</v>
      </c>
      <c r="S579" t="s">
        <v>205</v>
      </c>
    </row>
    <row r="580" spans="1:19" x14ac:dyDescent="0.3">
      <c r="A580" t="s">
        <v>1323</v>
      </c>
      <c r="B580" s="1">
        <v>45355</v>
      </c>
      <c r="C580" t="s">
        <v>1324</v>
      </c>
      <c r="D580" t="str">
        <f t="shared" ref="D580:D643" ca="1" si="19">IF(E580&lt;&gt;"",E580,IF(F580="Apparel",CHOOSE(RANDBETWEEN(1,4),"Jeans Regular","Shirt Classic","Sneakers Run","T-shirt V"),IF(F580="Electronics",CHOOSE(RANDBETWEEN(1,4),"Camera S","Headphones Z","Laptop Pro","Phone X"),IF(F580="Gadgets",CHOOSE(RANDBETWEEN(1,2),"Widget A","Widget B"),IF(F580="Groceries",CHOOSE(RANDBETWEEN(1,3),"Cereal Pack","Olive Oil 1L","Organic Rice"),IF(F580="Home Goods",CHOOSE(RANDBETWEEN(1,2),"Dining Table","Sofa 3-Seater"),"Unknown"))))))</f>
        <v>Widget B</v>
      </c>
      <c r="E580" t="s">
        <v>61</v>
      </c>
      <c r="F580" t="s">
        <v>70</v>
      </c>
      <c r="G580">
        <v>12</v>
      </c>
      <c r="H580">
        <v>12</v>
      </c>
      <c r="I580">
        <v>116.66</v>
      </c>
      <c r="J580">
        <v>122.49299999999999</v>
      </c>
      <c r="K580" t="s">
        <v>47</v>
      </c>
      <c r="M580" t="s">
        <v>123</v>
      </c>
      <c r="N580" t="s">
        <v>71</v>
      </c>
      <c r="O580" t="str">
        <f t="shared" si="18"/>
        <v>PayPal</v>
      </c>
      <c r="P580" t="s">
        <v>30</v>
      </c>
      <c r="Q580">
        <v>32.08</v>
      </c>
      <c r="R580">
        <v>2.1</v>
      </c>
      <c r="S580" t="s">
        <v>23</v>
      </c>
    </row>
    <row r="581" spans="1:19" x14ac:dyDescent="0.3">
      <c r="A581" t="s">
        <v>1325</v>
      </c>
      <c r="B581" s="1">
        <v>44693</v>
      </c>
      <c r="C581" t="s">
        <v>1326</v>
      </c>
      <c r="D581" t="str">
        <f t="shared" ca="1" si="19"/>
        <v>Headphones Z</v>
      </c>
      <c r="E581" t="s">
        <v>94</v>
      </c>
      <c r="F581" t="s">
        <v>50</v>
      </c>
      <c r="G581">
        <v>12</v>
      </c>
      <c r="H581">
        <v>12</v>
      </c>
      <c r="I581">
        <v>525.52</v>
      </c>
      <c r="J581">
        <v>604.34799999999996</v>
      </c>
      <c r="K581" t="s">
        <v>66</v>
      </c>
      <c r="M581" t="s">
        <v>86</v>
      </c>
      <c r="N581" t="s">
        <v>22</v>
      </c>
      <c r="O581" t="str">
        <f t="shared" si="18"/>
        <v>Credit Card</v>
      </c>
      <c r="P581" t="s">
        <v>67</v>
      </c>
      <c r="Q581">
        <v>4</v>
      </c>
      <c r="R581">
        <v>1.3</v>
      </c>
      <c r="S581" t="s">
        <v>74</v>
      </c>
    </row>
    <row r="582" spans="1:19" x14ac:dyDescent="0.3">
      <c r="A582" t="s">
        <v>1327</v>
      </c>
      <c r="B582" s="1">
        <v>43879</v>
      </c>
      <c r="C582" t="s">
        <v>1328</v>
      </c>
      <c r="D582" t="str">
        <f t="shared" ca="1" si="19"/>
        <v>Sneakers Run</v>
      </c>
      <c r="E582" t="s">
        <v>85</v>
      </c>
      <c r="F582" t="s">
        <v>82</v>
      </c>
      <c r="G582">
        <v>17</v>
      </c>
      <c r="H582">
        <v>14</v>
      </c>
      <c r="I582">
        <v>1006.93</v>
      </c>
      <c r="J582">
        <v>1147.9002</v>
      </c>
      <c r="K582" t="s">
        <v>20</v>
      </c>
      <c r="M582" t="s">
        <v>21</v>
      </c>
      <c r="N582" t="s">
        <v>22</v>
      </c>
      <c r="O582" t="str">
        <f t="shared" si="18"/>
        <v>Debit Card</v>
      </c>
      <c r="P582" t="s">
        <v>89</v>
      </c>
      <c r="Q582">
        <v>14.36</v>
      </c>
      <c r="R582">
        <v>2.6</v>
      </c>
      <c r="S582" t="s">
        <v>23</v>
      </c>
    </row>
    <row r="583" spans="1:19" x14ac:dyDescent="0.3">
      <c r="A583" t="s">
        <v>1329</v>
      </c>
      <c r="B583" s="1">
        <v>44428</v>
      </c>
      <c r="C583" t="s">
        <v>1330</v>
      </c>
      <c r="D583" t="str">
        <f t="shared" ca="1" si="19"/>
        <v>Cereal Pack</v>
      </c>
      <c r="E583" t="s">
        <v>100</v>
      </c>
      <c r="F583" t="s">
        <v>57</v>
      </c>
      <c r="G583">
        <v>16</v>
      </c>
      <c r="H583">
        <v>13</v>
      </c>
      <c r="I583">
        <v>6</v>
      </c>
      <c r="J583">
        <v>6.5400000000000009</v>
      </c>
      <c r="K583" t="s">
        <v>20</v>
      </c>
      <c r="M583" t="s">
        <v>79</v>
      </c>
      <c r="N583" t="s">
        <v>71</v>
      </c>
      <c r="O583" t="str">
        <f t="shared" si="18"/>
        <v>Bank Transfer</v>
      </c>
      <c r="P583" t="s">
        <v>37</v>
      </c>
      <c r="Q583">
        <v>9999</v>
      </c>
      <c r="R583">
        <v>4.3</v>
      </c>
      <c r="S583" t="s">
        <v>23</v>
      </c>
    </row>
    <row r="584" spans="1:19" x14ac:dyDescent="0.3">
      <c r="A584" t="s">
        <v>1331</v>
      </c>
      <c r="B584" s="1">
        <v>45386</v>
      </c>
      <c r="C584" t="s">
        <v>1332</v>
      </c>
      <c r="D584" t="str">
        <f t="shared" ca="1" si="19"/>
        <v>Shirt Classic</v>
      </c>
      <c r="E584" t="s">
        <v>65</v>
      </c>
      <c r="F584" t="s">
        <v>82</v>
      </c>
      <c r="G584">
        <v>11</v>
      </c>
      <c r="H584">
        <v>11</v>
      </c>
      <c r="I584">
        <v>1033.72</v>
      </c>
      <c r="J584">
        <v>1126.7548000000002</v>
      </c>
      <c r="K584" t="s">
        <v>51</v>
      </c>
      <c r="M584" t="s">
        <v>35</v>
      </c>
      <c r="N584" t="s">
        <v>36</v>
      </c>
      <c r="O584" t="str">
        <f t="shared" si="18"/>
        <v>Debit Card</v>
      </c>
      <c r="P584" t="s">
        <v>89</v>
      </c>
      <c r="Q584">
        <v>48.41</v>
      </c>
      <c r="R584">
        <v>1.9</v>
      </c>
      <c r="S584" t="s">
        <v>23</v>
      </c>
    </row>
    <row r="585" spans="1:19" x14ac:dyDescent="0.3">
      <c r="A585" t="s">
        <v>1333</v>
      </c>
      <c r="B585" s="1">
        <v>44509</v>
      </c>
      <c r="C585" t="s">
        <v>1334</v>
      </c>
      <c r="D585" t="str">
        <f t="shared" ca="1" si="19"/>
        <v>Olive Oil 1L</v>
      </c>
      <c r="E585" t="s">
        <v>56</v>
      </c>
      <c r="F585" t="s">
        <v>57</v>
      </c>
      <c r="G585">
        <v>17</v>
      </c>
      <c r="H585">
        <v>14</v>
      </c>
      <c r="I585">
        <v>1160.29</v>
      </c>
      <c r="J585">
        <v>1264.7161000000001</v>
      </c>
      <c r="K585" t="s">
        <v>27</v>
      </c>
      <c r="M585" t="s">
        <v>86</v>
      </c>
      <c r="N585" t="s">
        <v>36</v>
      </c>
      <c r="O585" t="str">
        <f t="shared" si="18"/>
        <v>Cash on Delivery</v>
      </c>
      <c r="P585" t="s">
        <v>53</v>
      </c>
      <c r="Q585">
        <v>36.53</v>
      </c>
      <c r="R585">
        <v>2</v>
      </c>
      <c r="S585" t="s">
        <v>23</v>
      </c>
    </row>
    <row r="586" spans="1:19" x14ac:dyDescent="0.3">
      <c r="A586" t="s">
        <v>1335</v>
      </c>
      <c r="B586" s="1">
        <v>45497</v>
      </c>
      <c r="C586" t="s">
        <v>1336</v>
      </c>
      <c r="D586" t="str">
        <f t="shared" ca="1" si="19"/>
        <v>Olive Oil 1L</v>
      </c>
      <c r="E586" t="s">
        <v>56</v>
      </c>
      <c r="F586" t="s">
        <v>57</v>
      </c>
      <c r="G586">
        <v>14</v>
      </c>
      <c r="H586">
        <v>14</v>
      </c>
      <c r="I586">
        <v>393.91</v>
      </c>
      <c r="J586">
        <v>441.17920000000009</v>
      </c>
      <c r="K586" t="s">
        <v>66</v>
      </c>
      <c r="M586" t="s">
        <v>123</v>
      </c>
      <c r="N586" t="s">
        <v>22</v>
      </c>
      <c r="O586" t="str">
        <f t="shared" si="18"/>
        <v>Bank Transfer</v>
      </c>
      <c r="P586" t="s">
        <v>37</v>
      </c>
      <c r="Q586">
        <v>2.64</v>
      </c>
      <c r="R586">
        <v>4.2</v>
      </c>
      <c r="S586" t="s">
        <v>23</v>
      </c>
    </row>
    <row r="587" spans="1:19" x14ac:dyDescent="0.3">
      <c r="A587" t="s">
        <v>1337</v>
      </c>
      <c r="B587" s="1">
        <v>44699</v>
      </c>
      <c r="C587" t="s">
        <v>1338</v>
      </c>
      <c r="D587" t="str">
        <f t="shared" ca="1" si="19"/>
        <v>Phone X</v>
      </c>
      <c r="E587" t="s">
        <v>141</v>
      </c>
      <c r="F587" t="s">
        <v>50</v>
      </c>
      <c r="G587">
        <v>17</v>
      </c>
      <c r="H587">
        <v>15</v>
      </c>
      <c r="I587">
        <v>775.88</v>
      </c>
      <c r="J587">
        <v>830.19159999999999</v>
      </c>
      <c r="K587" t="s">
        <v>51</v>
      </c>
      <c r="M587" t="s">
        <v>123</v>
      </c>
      <c r="N587" t="s">
        <v>71</v>
      </c>
      <c r="O587" t="str">
        <f t="shared" si="18"/>
        <v>PayPal</v>
      </c>
      <c r="P587" t="s">
        <v>30</v>
      </c>
      <c r="Q587">
        <v>42.42</v>
      </c>
      <c r="R587">
        <v>1.4</v>
      </c>
      <c r="S587" t="s">
        <v>23</v>
      </c>
    </row>
    <row r="588" spans="1:19" x14ac:dyDescent="0.3">
      <c r="A588" t="s">
        <v>1339</v>
      </c>
      <c r="B588" s="1">
        <v>45229</v>
      </c>
      <c r="C588" t="s">
        <v>1340</v>
      </c>
      <c r="D588" t="str">
        <f t="shared" ca="1" si="19"/>
        <v>Cereal Pack</v>
      </c>
      <c r="E588" t="s">
        <v>100</v>
      </c>
      <c r="F588" t="s">
        <v>57</v>
      </c>
      <c r="G588">
        <v>5</v>
      </c>
      <c r="H588">
        <v>4</v>
      </c>
      <c r="I588">
        <v>686.07</v>
      </c>
      <c r="J588">
        <v>761.53770000000009</v>
      </c>
      <c r="K588" t="s">
        <v>27</v>
      </c>
      <c r="M588" t="s">
        <v>21</v>
      </c>
      <c r="N588" t="s">
        <v>22</v>
      </c>
      <c r="O588" t="str">
        <f t="shared" si="18"/>
        <v>Bank Transfer</v>
      </c>
      <c r="P588" t="s">
        <v>37</v>
      </c>
      <c r="Q588">
        <v>32.03</v>
      </c>
      <c r="R588">
        <v>4</v>
      </c>
      <c r="S588" t="s">
        <v>74</v>
      </c>
    </row>
    <row r="589" spans="1:19" x14ac:dyDescent="0.3">
      <c r="A589" t="s">
        <v>1341</v>
      </c>
      <c r="B589" s="1">
        <v>45360</v>
      </c>
      <c r="C589" t="s">
        <v>1342</v>
      </c>
      <c r="D589" t="str">
        <f t="shared" ca="1" si="19"/>
        <v>Sneakers Run</v>
      </c>
      <c r="E589" t="s">
        <v>85</v>
      </c>
      <c r="F589" t="s">
        <v>82</v>
      </c>
      <c r="G589">
        <v>3</v>
      </c>
      <c r="H589">
        <v>2</v>
      </c>
      <c r="I589">
        <v>1239.99</v>
      </c>
      <c r="J589">
        <v>1363.989</v>
      </c>
      <c r="K589" t="s">
        <v>51</v>
      </c>
      <c r="M589" t="s">
        <v>79</v>
      </c>
      <c r="N589" t="s">
        <v>71</v>
      </c>
      <c r="O589" t="str">
        <f t="shared" si="18"/>
        <v>Bank Transfer</v>
      </c>
      <c r="P589" t="s">
        <v>37</v>
      </c>
      <c r="Q589">
        <v>5.71</v>
      </c>
      <c r="R589">
        <v>0</v>
      </c>
      <c r="S589" t="s">
        <v>205</v>
      </c>
    </row>
    <row r="590" spans="1:19" x14ac:dyDescent="0.3">
      <c r="A590" t="s">
        <v>1343</v>
      </c>
      <c r="B590" s="1">
        <v>44200</v>
      </c>
      <c r="C590" t="s">
        <v>1344</v>
      </c>
      <c r="D590" t="str">
        <f t="shared" ca="1" si="19"/>
        <v>Olive Oil 1L</v>
      </c>
      <c r="E590" t="s">
        <v>56</v>
      </c>
      <c r="F590" t="s">
        <v>57</v>
      </c>
      <c r="G590">
        <v>1</v>
      </c>
      <c r="H590">
        <v>1</v>
      </c>
      <c r="I590">
        <v>834.42</v>
      </c>
      <c r="J590">
        <v>959.58299999999986</v>
      </c>
      <c r="K590" t="s">
        <v>20</v>
      </c>
      <c r="M590" t="s">
        <v>42</v>
      </c>
      <c r="N590" t="s">
        <v>71</v>
      </c>
      <c r="O590" t="str">
        <f t="shared" si="18"/>
        <v>Bank Transfer</v>
      </c>
      <c r="P590" t="s">
        <v>37</v>
      </c>
      <c r="Q590">
        <v>30.35</v>
      </c>
      <c r="R590">
        <v>4.7</v>
      </c>
      <c r="S590" t="s">
        <v>23</v>
      </c>
    </row>
    <row r="591" spans="1:19" x14ac:dyDescent="0.3">
      <c r="A591" t="s">
        <v>1345</v>
      </c>
      <c r="B591" s="1">
        <v>44831</v>
      </c>
      <c r="C591" t="s">
        <v>1346</v>
      </c>
      <c r="D591" t="str">
        <f t="shared" ca="1" si="19"/>
        <v>T-shirt V</v>
      </c>
      <c r="E591" t="s">
        <v>77</v>
      </c>
      <c r="F591" t="s">
        <v>82</v>
      </c>
      <c r="G591">
        <v>16</v>
      </c>
      <c r="H591">
        <v>16</v>
      </c>
      <c r="I591">
        <v>1422.27</v>
      </c>
      <c r="J591">
        <v>1578.7197000000001</v>
      </c>
      <c r="K591" t="s">
        <v>20</v>
      </c>
      <c r="M591" t="s">
        <v>42</v>
      </c>
      <c r="N591" t="s">
        <v>71</v>
      </c>
      <c r="O591" t="str">
        <f t="shared" si="18"/>
        <v>Cash on Delivery</v>
      </c>
      <c r="P591" t="s">
        <v>53</v>
      </c>
      <c r="Q591">
        <v>8.6</v>
      </c>
      <c r="R591">
        <v>3</v>
      </c>
      <c r="S591" t="s">
        <v>23</v>
      </c>
    </row>
    <row r="592" spans="1:19" x14ac:dyDescent="0.3">
      <c r="A592" t="s">
        <v>1347</v>
      </c>
      <c r="B592" s="1">
        <v>44143</v>
      </c>
      <c r="C592" t="s">
        <v>1348</v>
      </c>
      <c r="D592" t="str">
        <f t="shared" ca="1" si="19"/>
        <v>Sofa 3-Seater</v>
      </c>
      <c r="E592" t="s">
        <v>109</v>
      </c>
      <c r="F592" t="s">
        <v>46</v>
      </c>
      <c r="G592">
        <v>2</v>
      </c>
      <c r="H592">
        <v>2</v>
      </c>
      <c r="I592">
        <v>1092.93</v>
      </c>
      <c r="J592">
        <v>1169.4351000000001</v>
      </c>
      <c r="K592" t="s">
        <v>51</v>
      </c>
      <c r="M592" t="s">
        <v>35</v>
      </c>
      <c r="N592" t="s">
        <v>71</v>
      </c>
      <c r="O592" t="str">
        <f t="shared" si="18"/>
        <v>Debit Card</v>
      </c>
      <c r="P592" t="s">
        <v>89</v>
      </c>
      <c r="R592">
        <v>1.8</v>
      </c>
      <c r="S592" t="s">
        <v>23</v>
      </c>
    </row>
    <row r="593" spans="1:19" x14ac:dyDescent="0.3">
      <c r="A593" t="s">
        <v>1349</v>
      </c>
      <c r="B593" s="1">
        <v>45651</v>
      </c>
      <c r="C593" t="s">
        <v>1350</v>
      </c>
      <c r="D593" t="str">
        <f t="shared" ca="1" si="19"/>
        <v>Dining Table</v>
      </c>
      <c r="E593" t="s">
        <v>45</v>
      </c>
      <c r="F593" t="s">
        <v>46</v>
      </c>
      <c r="G593">
        <v>2</v>
      </c>
      <c r="H593">
        <v>2</v>
      </c>
      <c r="I593">
        <v>1243.82</v>
      </c>
      <c r="J593">
        <v>1405.5165999999997</v>
      </c>
      <c r="K593" t="s">
        <v>27</v>
      </c>
      <c r="M593" t="s">
        <v>123</v>
      </c>
      <c r="N593" t="s">
        <v>36</v>
      </c>
      <c r="O593" t="str">
        <f t="shared" si="18"/>
        <v>PayPal</v>
      </c>
      <c r="P593" t="s">
        <v>30</v>
      </c>
      <c r="Q593">
        <v>12.27</v>
      </c>
      <c r="R593">
        <v>2.2000000000000002</v>
      </c>
      <c r="S593" t="s">
        <v>23</v>
      </c>
    </row>
    <row r="594" spans="1:19" x14ac:dyDescent="0.3">
      <c r="A594" t="s">
        <v>1351</v>
      </c>
      <c r="B594" s="1">
        <v>44127</v>
      </c>
      <c r="C594" t="s">
        <v>1352</v>
      </c>
      <c r="D594" t="str">
        <f t="shared" ca="1" si="19"/>
        <v>Jeans Regular</v>
      </c>
      <c r="E594" t="s">
        <v>130</v>
      </c>
      <c r="F594" t="s">
        <v>82</v>
      </c>
      <c r="G594">
        <v>18</v>
      </c>
      <c r="H594">
        <v>18</v>
      </c>
      <c r="I594">
        <v>420.99</v>
      </c>
      <c r="J594">
        <v>463.08900000000006</v>
      </c>
      <c r="K594" t="s">
        <v>47</v>
      </c>
      <c r="M594" t="s">
        <v>28</v>
      </c>
      <c r="N594" t="s">
        <v>36</v>
      </c>
      <c r="O594" t="str">
        <f t="shared" si="18"/>
        <v>Credit Card</v>
      </c>
      <c r="P594" t="s">
        <v>67</v>
      </c>
      <c r="Q594">
        <v>34.47</v>
      </c>
      <c r="R594">
        <v>1.1000000000000001</v>
      </c>
      <c r="S594" t="s">
        <v>23</v>
      </c>
    </row>
    <row r="595" spans="1:19" x14ac:dyDescent="0.3">
      <c r="A595" t="s">
        <v>1353</v>
      </c>
      <c r="B595" s="1">
        <v>44179</v>
      </c>
      <c r="C595" t="s">
        <v>1354</v>
      </c>
      <c r="D595" t="str">
        <f t="shared" ca="1" si="19"/>
        <v>Camera S</v>
      </c>
      <c r="E595" t="s">
        <v>133</v>
      </c>
      <c r="F595" t="s">
        <v>50</v>
      </c>
      <c r="G595">
        <v>12</v>
      </c>
      <c r="H595">
        <v>12</v>
      </c>
      <c r="I595">
        <v>1147.06</v>
      </c>
      <c r="J595">
        <v>1284.7072000000001</v>
      </c>
      <c r="K595" t="s">
        <v>20</v>
      </c>
      <c r="M595" t="s">
        <v>28</v>
      </c>
      <c r="N595" t="s">
        <v>29</v>
      </c>
      <c r="O595" t="str">
        <f t="shared" si="18"/>
        <v>PayPal</v>
      </c>
      <c r="P595" t="s">
        <v>30</v>
      </c>
      <c r="Q595">
        <v>32.51</v>
      </c>
      <c r="R595">
        <v>3.8</v>
      </c>
      <c r="S595" t="s">
        <v>23</v>
      </c>
    </row>
    <row r="596" spans="1:19" x14ac:dyDescent="0.3">
      <c r="A596" t="s">
        <v>1355</v>
      </c>
      <c r="B596" s="1">
        <v>44144</v>
      </c>
      <c r="C596" t="s">
        <v>1356</v>
      </c>
      <c r="D596" t="str">
        <f t="shared" ca="1" si="19"/>
        <v>Laptop Pro</v>
      </c>
      <c r="E596" t="s">
        <v>116</v>
      </c>
      <c r="F596" t="s">
        <v>50</v>
      </c>
      <c r="G596">
        <v>5</v>
      </c>
      <c r="H596">
        <v>4</v>
      </c>
      <c r="I596">
        <v>812.07</v>
      </c>
      <c r="J596">
        <v>860.79420000000005</v>
      </c>
      <c r="K596" t="s">
        <v>47</v>
      </c>
      <c r="M596" t="s">
        <v>35</v>
      </c>
      <c r="N596" t="s">
        <v>71</v>
      </c>
      <c r="O596" t="str">
        <f t="shared" si="18"/>
        <v>Bank Transfer</v>
      </c>
      <c r="P596" t="s">
        <v>37</v>
      </c>
      <c r="Q596">
        <v>19.43</v>
      </c>
      <c r="R596">
        <v>3.5</v>
      </c>
      <c r="S596" t="s">
        <v>23</v>
      </c>
    </row>
    <row r="597" spans="1:19" x14ac:dyDescent="0.3">
      <c r="A597" t="s">
        <v>1358</v>
      </c>
      <c r="B597" s="1">
        <v>44964</v>
      </c>
      <c r="C597" t="s">
        <v>1359</v>
      </c>
      <c r="D597" t="str">
        <f t="shared" ca="1" si="19"/>
        <v>Dining Table</v>
      </c>
      <c r="E597" t="s">
        <v>45</v>
      </c>
      <c r="F597" t="s">
        <v>46</v>
      </c>
      <c r="G597">
        <v>4</v>
      </c>
      <c r="H597">
        <v>4</v>
      </c>
      <c r="I597">
        <v>819.99</v>
      </c>
      <c r="J597">
        <v>918.38880000000006</v>
      </c>
      <c r="K597" t="s">
        <v>47</v>
      </c>
      <c r="M597" t="s">
        <v>21</v>
      </c>
      <c r="N597" t="s">
        <v>22</v>
      </c>
      <c r="O597" t="str">
        <f t="shared" si="18"/>
        <v>Debit Card</v>
      </c>
      <c r="P597" t="s">
        <v>89</v>
      </c>
      <c r="Q597">
        <v>28.39</v>
      </c>
      <c r="R597">
        <v>3.4</v>
      </c>
      <c r="S597" t="s">
        <v>74</v>
      </c>
    </row>
    <row r="598" spans="1:19" x14ac:dyDescent="0.3">
      <c r="A598" t="s">
        <v>1360</v>
      </c>
      <c r="B598" s="1">
        <v>45341</v>
      </c>
      <c r="C598" t="s">
        <v>1361</v>
      </c>
      <c r="D598" t="str">
        <f t="shared" ca="1" si="19"/>
        <v>Sofa 3-Seater</v>
      </c>
      <c r="E598" t="s">
        <v>109</v>
      </c>
      <c r="F598" t="s">
        <v>46</v>
      </c>
      <c r="G598">
        <v>9</v>
      </c>
      <c r="H598">
        <v>9</v>
      </c>
      <c r="I598">
        <v>368.83</v>
      </c>
      <c r="J598">
        <v>394.6481</v>
      </c>
      <c r="K598" t="s">
        <v>20</v>
      </c>
      <c r="M598" t="s">
        <v>35</v>
      </c>
      <c r="N598" t="s">
        <v>22</v>
      </c>
      <c r="O598" t="str">
        <f t="shared" si="18"/>
        <v>Credit Card</v>
      </c>
      <c r="P598" t="s">
        <v>67</v>
      </c>
      <c r="Q598">
        <v>38.68</v>
      </c>
      <c r="R598">
        <v>1.2</v>
      </c>
      <c r="S598" t="s">
        <v>23</v>
      </c>
    </row>
    <row r="599" spans="1:19" x14ac:dyDescent="0.3">
      <c r="A599" t="s">
        <v>1362</v>
      </c>
      <c r="B599" s="1">
        <v>44582</v>
      </c>
      <c r="C599" t="s">
        <v>1363</v>
      </c>
      <c r="D599" t="str">
        <f t="shared" ca="1" si="19"/>
        <v>Camera S</v>
      </c>
      <c r="E599" t="s">
        <v>133</v>
      </c>
      <c r="F599" t="s">
        <v>50</v>
      </c>
      <c r="G599">
        <v>10</v>
      </c>
      <c r="H599">
        <v>8</v>
      </c>
      <c r="I599">
        <v>1439.38</v>
      </c>
      <c r="J599">
        <v>1511.3490000000002</v>
      </c>
      <c r="K599" t="s">
        <v>66</v>
      </c>
      <c r="M599" t="s">
        <v>79</v>
      </c>
      <c r="N599" t="s">
        <v>71</v>
      </c>
      <c r="O599" t="str">
        <f t="shared" si="18"/>
        <v>Bank Transfer</v>
      </c>
      <c r="P599" t="s">
        <v>37</v>
      </c>
      <c r="Q599">
        <v>21.66</v>
      </c>
      <c r="R599">
        <v>3.6</v>
      </c>
      <c r="S599" t="s">
        <v>23</v>
      </c>
    </row>
    <row r="600" spans="1:19" x14ac:dyDescent="0.3">
      <c r="A600" t="s">
        <v>1364</v>
      </c>
      <c r="B600" s="1">
        <v>45310</v>
      </c>
      <c r="C600" t="s">
        <v>10804</v>
      </c>
      <c r="D600" t="str">
        <f t="shared" ca="1" si="19"/>
        <v>Sneakers Run</v>
      </c>
      <c r="E600" t="s">
        <v>85</v>
      </c>
      <c r="F600" t="s">
        <v>82</v>
      </c>
      <c r="G600">
        <v>17</v>
      </c>
      <c r="H600">
        <v>15</v>
      </c>
      <c r="I600">
        <v>54.8</v>
      </c>
      <c r="J600">
        <v>59.731999999999999</v>
      </c>
      <c r="K600" t="s">
        <v>27</v>
      </c>
      <c r="M600" t="s">
        <v>42</v>
      </c>
      <c r="O600" t="str">
        <f t="shared" si="18"/>
        <v>PayPal</v>
      </c>
      <c r="P600" t="s">
        <v>30</v>
      </c>
      <c r="Q600">
        <v>46.47</v>
      </c>
      <c r="R600">
        <v>4.5999999999999996</v>
      </c>
      <c r="S600" t="s">
        <v>23</v>
      </c>
    </row>
    <row r="601" spans="1:19" x14ac:dyDescent="0.3">
      <c r="A601" t="s">
        <v>1365</v>
      </c>
      <c r="B601" s="1">
        <v>43973</v>
      </c>
      <c r="C601" t="s">
        <v>1211</v>
      </c>
      <c r="D601" t="str">
        <f t="shared" ca="1" si="19"/>
        <v>Jeans Regular</v>
      </c>
      <c r="E601" t="s">
        <v>130</v>
      </c>
      <c r="F601" t="s">
        <v>82</v>
      </c>
      <c r="G601">
        <v>13</v>
      </c>
      <c r="H601">
        <v>13</v>
      </c>
      <c r="I601">
        <v>1461.78</v>
      </c>
      <c r="J601">
        <v>1593.3402000000001</v>
      </c>
      <c r="K601" t="s">
        <v>66</v>
      </c>
      <c r="M601" t="s">
        <v>86</v>
      </c>
      <c r="N601" t="s">
        <v>22</v>
      </c>
      <c r="O601" t="str">
        <f t="shared" si="18"/>
        <v>Bank Transfer</v>
      </c>
      <c r="P601" t="s">
        <v>37</v>
      </c>
      <c r="Q601">
        <v>12.62</v>
      </c>
      <c r="R601">
        <v>4.8</v>
      </c>
      <c r="S601" t="s">
        <v>23</v>
      </c>
    </row>
    <row r="602" spans="1:19" x14ac:dyDescent="0.3">
      <c r="A602" t="s">
        <v>1366</v>
      </c>
      <c r="B602" s="1">
        <v>44781</v>
      </c>
      <c r="C602" t="s">
        <v>1367</v>
      </c>
      <c r="D602" t="str">
        <f t="shared" ca="1" si="19"/>
        <v>T-shirt V</v>
      </c>
      <c r="E602" t="s">
        <v>77</v>
      </c>
      <c r="F602" t="s">
        <v>82</v>
      </c>
      <c r="G602">
        <v>9</v>
      </c>
      <c r="H602">
        <v>9</v>
      </c>
      <c r="I602">
        <v>62.06</v>
      </c>
      <c r="J602">
        <v>66.404200000000003</v>
      </c>
      <c r="K602" t="s">
        <v>47</v>
      </c>
      <c r="M602" t="s">
        <v>28</v>
      </c>
      <c r="N602" t="s">
        <v>22</v>
      </c>
      <c r="O602" t="str">
        <f t="shared" si="18"/>
        <v>Credit Card</v>
      </c>
      <c r="P602" t="s">
        <v>67</v>
      </c>
      <c r="Q602">
        <v>41.86</v>
      </c>
      <c r="R602">
        <v>1.8</v>
      </c>
      <c r="S602" t="s">
        <v>23</v>
      </c>
    </row>
    <row r="603" spans="1:19" x14ac:dyDescent="0.3">
      <c r="A603" t="s">
        <v>1368</v>
      </c>
      <c r="B603" s="1">
        <v>44457</v>
      </c>
      <c r="C603" t="s">
        <v>568</v>
      </c>
      <c r="D603" t="str">
        <f t="shared" ca="1" si="19"/>
        <v>Headphones Z</v>
      </c>
      <c r="E603" t="s">
        <v>94</v>
      </c>
      <c r="F603" t="s">
        <v>50</v>
      </c>
      <c r="G603">
        <v>5</v>
      </c>
      <c r="H603">
        <v>5</v>
      </c>
      <c r="I603">
        <v>1237.01</v>
      </c>
      <c r="J603">
        <v>1422.5614999999998</v>
      </c>
      <c r="K603" t="s">
        <v>20</v>
      </c>
      <c r="M603" t="s">
        <v>35</v>
      </c>
      <c r="N603" t="s">
        <v>29</v>
      </c>
      <c r="O603" t="str">
        <f t="shared" si="18"/>
        <v>Bank Transfer</v>
      </c>
      <c r="P603" t="s">
        <v>37</v>
      </c>
      <c r="Q603">
        <v>31.05</v>
      </c>
      <c r="R603">
        <v>4.0999999999999996</v>
      </c>
      <c r="S603" t="s">
        <v>23</v>
      </c>
    </row>
    <row r="604" spans="1:19" x14ac:dyDescent="0.3">
      <c r="A604" t="s">
        <v>1369</v>
      </c>
      <c r="B604" s="1">
        <v>44681</v>
      </c>
      <c r="C604" t="s">
        <v>1370</v>
      </c>
      <c r="D604" t="str">
        <f t="shared" ca="1" si="19"/>
        <v>Dining Table</v>
      </c>
      <c r="E604" t="s">
        <v>45</v>
      </c>
      <c r="F604" t="s">
        <v>46</v>
      </c>
      <c r="G604">
        <v>6</v>
      </c>
      <c r="H604">
        <v>6</v>
      </c>
      <c r="I604">
        <v>766.29</v>
      </c>
      <c r="J604">
        <v>865.90769999999986</v>
      </c>
      <c r="K604" t="s">
        <v>51</v>
      </c>
      <c r="M604" t="s">
        <v>35</v>
      </c>
      <c r="N604" t="s">
        <v>71</v>
      </c>
      <c r="O604" t="str">
        <f t="shared" si="18"/>
        <v>Cash on Delivery</v>
      </c>
      <c r="P604" t="s">
        <v>53</v>
      </c>
      <c r="Q604">
        <v>33.6</v>
      </c>
      <c r="R604">
        <v>3.7</v>
      </c>
      <c r="S604" t="s">
        <v>23</v>
      </c>
    </row>
    <row r="605" spans="1:19" x14ac:dyDescent="0.3">
      <c r="A605" t="s">
        <v>1372</v>
      </c>
      <c r="B605" s="1">
        <v>45501</v>
      </c>
      <c r="C605" t="s">
        <v>1373</v>
      </c>
      <c r="D605" t="str">
        <f t="shared" ca="1" si="19"/>
        <v>Headphones Z</v>
      </c>
      <c r="E605" t="s">
        <v>94</v>
      </c>
      <c r="F605" t="s">
        <v>50</v>
      </c>
      <c r="G605">
        <v>19</v>
      </c>
      <c r="H605">
        <v>17</v>
      </c>
      <c r="I605">
        <v>1325.53</v>
      </c>
      <c r="J605">
        <v>1391.8065000000001</v>
      </c>
      <c r="K605" t="s">
        <v>51</v>
      </c>
      <c r="M605" t="s">
        <v>86</v>
      </c>
      <c r="N605" t="s">
        <v>36</v>
      </c>
      <c r="O605" t="str">
        <f t="shared" si="18"/>
        <v>PayPal</v>
      </c>
      <c r="P605" t="s">
        <v>30</v>
      </c>
      <c r="Q605">
        <v>6.11</v>
      </c>
      <c r="R605">
        <v>2.6</v>
      </c>
      <c r="S605" t="s">
        <v>23</v>
      </c>
    </row>
    <row r="606" spans="1:19" x14ac:dyDescent="0.3">
      <c r="A606" t="s">
        <v>1374</v>
      </c>
      <c r="B606" s="1">
        <v>43833</v>
      </c>
      <c r="C606" t="s">
        <v>1375</v>
      </c>
      <c r="D606" t="str">
        <f t="shared" ca="1" si="19"/>
        <v>Phone X</v>
      </c>
      <c r="E606" t="s">
        <v>141</v>
      </c>
      <c r="F606" t="s">
        <v>50</v>
      </c>
      <c r="G606">
        <v>2</v>
      </c>
      <c r="H606">
        <v>2</v>
      </c>
      <c r="I606">
        <v>257.27</v>
      </c>
      <c r="J606">
        <v>285.56970000000001</v>
      </c>
      <c r="K606" t="s">
        <v>51</v>
      </c>
      <c r="M606" t="s">
        <v>123</v>
      </c>
      <c r="N606" t="s">
        <v>29</v>
      </c>
      <c r="O606" t="str">
        <f t="shared" si="18"/>
        <v>Cash on Delivery</v>
      </c>
      <c r="P606" t="s">
        <v>53</v>
      </c>
      <c r="Q606">
        <v>21.76</v>
      </c>
      <c r="R606">
        <v>1.3</v>
      </c>
      <c r="S606" t="s">
        <v>74</v>
      </c>
    </row>
    <row r="607" spans="1:19" x14ac:dyDescent="0.3">
      <c r="A607" t="s">
        <v>1376</v>
      </c>
      <c r="B607" s="1">
        <v>44685</v>
      </c>
      <c r="C607" t="s">
        <v>1377</v>
      </c>
      <c r="D607" t="str">
        <f t="shared" ca="1" si="19"/>
        <v>Olive Oil 1L</v>
      </c>
      <c r="E607" t="s">
        <v>56</v>
      </c>
      <c r="F607" t="s">
        <v>57</v>
      </c>
      <c r="G607">
        <v>19</v>
      </c>
      <c r="H607">
        <v>15</v>
      </c>
      <c r="I607">
        <v>594.27</v>
      </c>
      <c r="J607">
        <v>629.92619999999999</v>
      </c>
      <c r="K607" t="s">
        <v>20</v>
      </c>
      <c r="M607" t="s">
        <v>42</v>
      </c>
      <c r="N607" t="s">
        <v>29</v>
      </c>
      <c r="O607" t="str">
        <f t="shared" si="18"/>
        <v>Debit Card</v>
      </c>
      <c r="P607" t="s">
        <v>89</v>
      </c>
      <c r="Q607">
        <v>13.74</v>
      </c>
      <c r="R607">
        <v>3.5</v>
      </c>
      <c r="S607" t="s">
        <v>23</v>
      </c>
    </row>
    <row r="608" spans="1:19" x14ac:dyDescent="0.3">
      <c r="A608" t="s">
        <v>1378</v>
      </c>
      <c r="B608" s="1">
        <v>43871</v>
      </c>
      <c r="C608" t="s">
        <v>1379</v>
      </c>
      <c r="D608" t="str">
        <f t="shared" ca="1" si="19"/>
        <v>Sneakers Run</v>
      </c>
      <c r="E608" t="s">
        <v>85</v>
      </c>
      <c r="F608" t="s">
        <v>82</v>
      </c>
      <c r="G608">
        <v>12</v>
      </c>
      <c r="H608">
        <v>11</v>
      </c>
      <c r="I608">
        <v>1159.0899999999999</v>
      </c>
      <c r="J608">
        <v>1298.1808000000001</v>
      </c>
      <c r="K608" t="s">
        <v>27</v>
      </c>
      <c r="M608" t="s">
        <v>123</v>
      </c>
      <c r="N608" t="s">
        <v>29</v>
      </c>
      <c r="O608" t="str">
        <f t="shared" si="18"/>
        <v>PayPal</v>
      </c>
      <c r="P608" t="s">
        <v>30</v>
      </c>
      <c r="Q608">
        <v>5.69</v>
      </c>
      <c r="R608">
        <v>3.2</v>
      </c>
      <c r="S608" t="s">
        <v>23</v>
      </c>
    </row>
    <row r="609" spans="1:19" x14ac:dyDescent="0.3">
      <c r="A609" t="s">
        <v>1380</v>
      </c>
      <c r="B609" s="1">
        <v>45166</v>
      </c>
      <c r="C609" t="s">
        <v>1381</v>
      </c>
      <c r="D609" t="str">
        <f t="shared" ca="1" si="19"/>
        <v>Headphones Z</v>
      </c>
      <c r="E609" t="s">
        <v>94</v>
      </c>
      <c r="F609" t="s">
        <v>50</v>
      </c>
      <c r="G609">
        <v>10</v>
      </c>
      <c r="H609">
        <v>10</v>
      </c>
      <c r="I609">
        <v>827.63</v>
      </c>
      <c r="J609">
        <v>902.11670000000004</v>
      </c>
      <c r="K609" t="s">
        <v>51</v>
      </c>
      <c r="M609" t="s">
        <v>79</v>
      </c>
      <c r="N609" t="s">
        <v>29</v>
      </c>
      <c r="O609" t="e">
        <f t="shared" ca="1" si="18"/>
        <v>#N/A</v>
      </c>
      <c r="Q609">
        <v>34.630000000000003</v>
      </c>
      <c r="R609">
        <v>4.7</v>
      </c>
      <c r="S609" t="s">
        <v>23</v>
      </c>
    </row>
    <row r="610" spans="1:19" x14ac:dyDescent="0.3">
      <c r="A610" t="s">
        <v>1382</v>
      </c>
      <c r="B610" s="1">
        <v>44046</v>
      </c>
      <c r="C610" t="s">
        <v>1383</v>
      </c>
      <c r="D610" t="str">
        <f t="shared" ca="1" si="19"/>
        <v>Sneakers Run</v>
      </c>
      <c r="E610" t="s">
        <v>85</v>
      </c>
      <c r="F610" t="s">
        <v>82</v>
      </c>
      <c r="G610">
        <v>2</v>
      </c>
      <c r="H610">
        <v>2</v>
      </c>
      <c r="I610">
        <v>1394.31</v>
      </c>
      <c r="J610">
        <v>1477.9685999999999</v>
      </c>
      <c r="K610" t="s">
        <v>66</v>
      </c>
      <c r="M610" t="s">
        <v>42</v>
      </c>
      <c r="N610" t="s">
        <v>29</v>
      </c>
      <c r="O610" t="str">
        <f t="shared" si="18"/>
        <v>Bank Transfer</v>
      </c>
      <c r="P610" t="s">
        <v>37</v>
      </c>
      <c r="Q610">
        <v>12.16</v>
      </c>
      <c r="R610">
        <v>3.4</v>
      </c>
      <c r="S610" t="s">
        <v>23</v>
      </c>
    </row>
    <row r="611" spans="1:19" x14ac:dyDescent="0.3">
      <c r="A611" t="s">
        <v>1384</v>
      </c>
      <c r="B611" s="1">
        <v>45294</v>
      </c>
      <c r="C611" t="s">
        <v>1385</v>
      </c>
      <c r="D611" t="str">
        <f t="shared" ca="1" si="19"/>
        <v>Jeans Regular</v>
      </c>
      <c r="E611" t="s">
        <v>130</v>
      </c>
      <c r="F611" t="s">
        <v>82</v>
      </c>
      <c r="G611">
        <v>15</v>
      </c>
      <c r="H611">
        <v>14</v>
      </c>
      <c r="I611">
        <v>1163.8800000000001</v>
      </c>
      <c r="J611">
        <v>1338.462</v>
      </c>
      <c r="K611" t="s">
        <v>20</v>
      </c>
      <c r="M611" t="s">
        <v>35</v>
      </c>
      <c r="N611" t="s">
        <v>36</v>
      </c>
      <c r="O611" t="str">
        <f t="shared" si="18"/>
        <v>Credit Card</v>
      </c>
      <c r="P611" t="s">
        <v>67</v>
      </c>
      <c r="Q611">
        <v>28.88</v>
      </c>
      <c r="R611">
        <v>2.6</v>
      </c>
      <c r="S611" t="s">
        <v>23</v>
      </c>
    </row>
    <row r="612" spans="1:19" x14ac:dyDescent="0.3">
      <c r="A612" t="s">
        <v>1386</v>
      </c>
      <c r="B612" s="1">
        <v>45113</v>
      </c>
      <c r="C612" t="s">
        <v>1387</v>
      </c>
      <c r="D612" t="str">
        <f t="shared" ca="1" si="19"/>
        <v>Phone X</v>
      </c>
      <c r="E612" t="s">
        <v>141</v>
      </c>
      <c r="F612" t="s">
        <v>50</v>
      </c>
      <c r="G612">
        <v>10</v>
      </c>
      <c r="H612">
        <v>10</v>
      </c>
      <c r="I612">
        <v>494.57</v>
      </c>
      <c r="J612">
        <v>524.24419999999998</v>
      </c>
      <c r="K612" t="s">
        <v>47</v>
      </c>
      <c r="M612" t="s">
        <v>28</v>
      </c>
      <c r="N612" t="s">
        <v>36</v>
      </c>
      <c r="O612" t="str">
        <f t="shared" si="18"/>
        <v>PayPal</v>
      </c>
      <c r="P612" t="s">
        <v>30</v>
      </c>
      <c r="Q612">
        <v>31.85</v>
      </c>
      <c r="R612">
        <v>3.6</v>
      </c>
      <c r="S612" t="s">
        <v>111</v>
      </c>
    </row>
    <row r="613" spans="1:19" x14ac:dyDescent="0.3">
      <c r="A613" t="s">
        <v>1388</v>
      </c>
      <c r="B613" s="1">
        <v>44970</v>
      </c>
      <c r="C613" t="s">
        <v>1389</v>
      </c>
      <c r="D613" t="str">
        <f t="shared" ca="1" si="19"/>
        <v>Phone X</v>
      </c>
      <c r="E613" t="s">
        <v>141</v>
      </c>
      <c r="F613" t="s">
        <v>50</v>
      </c>
      <c r="G613">
        <v>16</v>
      </c>
      <c r="H613">
        <v>13</v>
      </c>
      <c r="I613">
        <v>1413.71</v>
      </c>
      <c r="J613">
        <v>1498.5326</v>
      </c>
      <c r="K613" t="s">
        <v>20</v>
      </c>
      <c r="M613" t="s">
        <v>79</v>
      </c>
      <c r="N613" t="s">
        <v>71</v>
      </c>
      <c r="O613" t="str">
        <f t="shared" si="18"/>
        <v>Cash on Delivery</v>
      </c>
      <c r="P613" t="s">
        <v>53</v>
      </c>
      <c r="Q613">
        <v>17.41</v>
      </c>
      <c r="R613">
        <v>1.7</v>
      </c>
      <c r="S613" t="s">
        <v>23</v>
      </c>
    </row>
    <row r="614" spans="1:19" x14ac:dyDescent="0.3">
      <c r="A614" t="s">
        <v>1391</v>
      </c>
      <c r="B614" s="1">
        <v>44805</v>
      </c>
      <c r="C614" t="s">
        <v>1392</v>
      </c>
      <c r="D614" t="str">
        <f t="shared" ca="1" si="19"/>
        <v>Sneakers Run</v>
      </c>
      <c r="E614" t="s">
        <v>85</v>
      </c>
      <c r="F614" t="s">
        <v>82</v>
      </c>
      <c r="G614">
        <v>18</v>
      </c>
      <c r="H614">
        <v>18</v>
      </c>
      <c r="I614">
        <v>1322.82</v>
      </c>
      <c r="J614">
        <v>1402.1892</v>
      </c>
      <c r="K614" t="s">
        <v>27</v>
      </c>
      <c r="M614" t="s">
        <v>79</v>
      </c>
      <c r="N614" t="s">
        <v>36</v>
      </c>
      <c r="O614" t="str">
        <f t="shared" si="18"/>
        <v>PayPal</v>
      </c>
      <c r="P614" t="s">
        <v>30</v>
      </c>
      <c r="Q614">
        <v>15.48</v>
      </c>
      <c r="R614">
        <v>4.5999999999999996</v>
      </c>
      <c r="S614" t="s">
        <v>23</v>
      </c>
    </row>
    <row r="615" spans="1:19" x14ac:dyDescent="0.3">
      <c r="A615" t="s">
        <v>1394</v>
      </c>
      <c r="B615" s="1">
        <v>44535</v>
      </c>
      <c r="C615" t="s">
        <v>1395</v>
      </c>
      <c r="D615" t="str">
        <f t="shared" ca="1" si="19"/>
        <v>Organic Rice 5kg</v>
      </c>
      <c r="E615" t="s">
        <v>40</v>
      </c>
      <c r="F615" t="s">
        <v>57</v>
      </c>
      <c r="G615">
        <v>2</v>
      </c>
      <c r="H615">
        <v>2</v>
      </c>
      <c r="I615">
        <v>584.45000000000005</v>
      </c>
      <c r="J615">
        <v>625.36150000000009</v>
      </c>
      <c r="K615" t="s">
        <v>51</v>
      </c>
      <c r="M615" t="s">
        <v>79</v>
      </c>
      <c r="N615" t="s">
        <v>22</v>
      </c>
      <c r="O615" t="str">
        <f t="shared" si="18"/>
        <v>PayPal</v>
      </c>
      <c r="P615" t="s">
        <v>30</v>
      </c>
      <c r="Q615">
        <v>5.88</v>
      </c>
      <c r="R615">
        <v>3.7</v>
      </c>
      <c r="S615" t="s">
        <v>23</v>
      </c>
    </row>
    <row r="616" spans="1:19" x14ac:dyDescent="0.3">
      <c r="A616" t="s">
        <v>1396</v>
      </c>
      <c r="B616" s="1">
        <v>44707</v>
      </c>
      <c r="C616" t="s">
        <v>1397</v>
      </c>
      <c r="D616" t="str">
        <f t="shared" ca="1" si="19"/>
        <v>Laptop Pro</v>
      </c>
      <c r="E616" t="s">
        <v>116</v>
      </c>
      <c r="F616" t="s">
        <v>50</v>
      </c>
      <c r="G616">
        <v>4</v>
      </c>
      <c r="H616">
        <v>4</v>
      </c>
      <c r="I616">
        <v>204.16</v>
      </c>
      <c r="J616">
        <v>218.4512</v>
      </c>
      <c r="K616" t="s">
        <v>66</v>
      </c>
      <c r="M616" t="s">
        <v>35</v>
      </c>
      <c r="N616" t="s">
        <v>29</v>
      </c>
      <c r="O616" t="e">
        <f t="shared" ca="1" si="18"/>
        <v>#N/A</v>
      </c>
      <c r="Q616">
        <v>43.09</v>
      </c>
      <c r="R616">
        <v>3.1</v>
      </c>
      <c r="S616" t="s">
        <v>23</v>
      </c>
    </row>
    <row r="617" spans="1:19" x14ac:dyDescent="0.3">
      <c r="A617" t="s">
        <v>1398</v>
      </c>
      <c r="B617" s="1">
        <v>43913</v>
      </c>
      <c r="C617" t="s">
        <v>1399</v>
      </c>
      <c r="D617" t="str">
        <f t="shared" ca="1" si="19"/>
        <v>Shirt Classic</v>
      </c>
      <c r="E617" t="s">
        <v>65</v>
      </c>
      <c r="F617" t="s">
        <v>82</v>
      </c>
      <c r="G617">
        <v>1</v>
      </c>
      <c r="H617">
        <v>1</v>
      </c>
      <c r="I617">
        <v>1301.8900000000001</v>
      </c>
      <c r="J617">
        <v>1497.1735000000001</v>
      </c>
      <c r="K617" t="s">
        <v>27</v>
      </c>
      <c r="M617" t="s">
        <v>28</v>
      </c>
      <c r="N617" t="s">
        <v>29</v>
      </c>
      <c r="O617" t="str">
        <f t="shared" si="18"/>
        <v>Debit Card</v>
      </c>
      <c r="P617" t="s">
        <v>89</v>
      </c>
      <c r="Q617">
        <v>10.210000000000001</v>
      </c>
      <c r="R617">
        <v>3.5</v>
      </c>
      <c r="S617" t="s">
        <v>23</v>
      </c>
    </row>
    <row r="618" spans="1:19" x14ac:dyDescent="0.3">
      <c r="A618" t="s">
        <v>1400</v>
      </c>
      <c r="B618" s="1">
        <v>43916</v>
      </c>
      <c r="C618" t="s">
        <v>1401</v>
      </c>
      <c r="D618" t="str">
        <f t="shared" ca="1" si="19"/>
        <v>Laptop Pro</v>
      </c>
      <c r="E618" t="s">
        <v>116</v>
      </c>
      <c r="F618" t="s">
        <v>50</v>
      </c>
      <c r="G618">
        <v>13</v>
      </c>
      <c r="H618">
        <v>11</v>
      </c>
      <c r="I618">
        <v>898.35</v>
      </c>
      <c r="J618">
        <v>952.25100000000009</v>
      </c>
      <c r="K618" t="s">
        <v>66</v>
      </c>
      <c r="M618" t="s">
        <v>123</v>
      </c>
      <c r="N618" t="s">
        <v>29</v>
      </c>
      <c r="O618" t="str">
        <f t="shared" si="18"/>
        <v>Cash on Delivery</v>
      </c>
      <c r="P618" t="s">
        <v>53</v>
      </c>
      <c r="Q618">
        <v>18.77</v>
      </c>
      <c r="R618">
        <v>3</v>
      </c>
      <c r="S618" t="s">
        <v>23</v>
      </c>
    </row>
    <row r="619" spans="1:19" x14ac:dyDescent="0.3">
      <c r="A619" t="s">
        <v>1402</v>
      </c>
      <c r="B619" s="1">
        <v>44183</v>
      </c>
      <c r="C619" t="s">
        <v>1403</v>
      </c>
      <c r="D619" t="str">
        <f t="shared" ca="1" si="19"/>
        <v>Cereal Pack</v>
      </c>
      <c r="E619" t="s">
        <v>100</v>
      </c>
      <c r="F619" t="s">
        <v>57</v>
      </c>
      <c r="G619">
        <v>18</v>
      </c>
      <c r="H619">
        <v>16</v>
      </c>
      <c r="I619">
        <v>471.15</v>
      </c>
      <c r="J619">
        <v>513.55349999999999</v>
      </c>
      <c r="K619" t="s">
        <v>27</v>
      </c>
      <c r="M619" t="s">
        <v>21</v>
      </c>
      <c r="N619" t="s">
        <v>71</v>
      </c>
      <c r="O619" t="str">
        <f t="shared" si="18"/>
        <v>PayPal</v>
      </c>
      <c r="P619" t="s">
        <v>30</v>
      </c>
      <c r="Q619">
        <v>33.06</v>
      </c>
      <c r="R619">
        <v>4.8</v>
      </c>
      <c r="S619" t="s">
        <v>23</v>
      </c>
    </row>
    <row r="620" spans="1:19" x14ac:dyDescent="0.3">
      <c r="A620" t="s">
        <v>1404</v>
      </c>
      <c r="B620" s="1">
        <v>45528</v>
      </c>
      <c r="C620" t="s">
        <v>1405</v>
      </c>
      <c r="D620" t="str">
        <f t="shared" ca="1" si="19"/>
        <v>Sneakers Run</v>
      </c>
      <c r="E620" t="s">
        <v>85</v>
      </c>
      <c r="F620" t="s">
        <v>82</v>
      </c>
      <c r="G620">
        <v>2</v>
      </c>
      <c r="H620">
        <v>2</v>
      </c>
      <c r="I620">
        <v>963.85</v>
      </c>
      <c r="J620">
        <v>1079.5120000000002</v>
      </c>
      <c r="K620" t="s">
        <v>20</v>
      </c>
      <c r="M620" t="s">
        <v>21</v>
      </c>
      <c r="N620" t="s">
        <v>71</v>
      </c>
      <c r="O620" t="str">
        <f t="shared" si="18"/>
        <v>Cash on Delivery</v>
      </c>
      <c r="P620" t="s">
        <v>53</v>
      </c>
      <c r="Q620">
        <v>34.25</v>
      </c>
      <c r="R620">
        <v>1.8</v>
      </c>
      <c r="S620" t="s">
        <v>23</v>
      </c>
    </row>
    <row r="621" spans="1:19" x14ac:dyDescent="0.3">
      <c r="A621" t="s">
        <v>1406</v>
      </c>
      <c r="B621" s="1">
        <v>45019</v>
      </c>
      <c r="C621" t="s">
        <v>1407</v>
      </c>
      <c r="D621" t="str">
        <f t="shared" ca="1" si="19"/>
        <v>Camera S</v>
      </c>
      <c r="E621" t="s">
        <v>133</v>
      </c>
      <c r="F621" t="s">
        <v>50</v>
      </c>
      <c r="G621">
        <v>5</v>
      </c>
      <c r="H621">
        <v>4</v>
      </c>
      <c r="I621">
        <v>964.58</v>
      </c>
      <c r="J621">
        <v>1070.6838000000002</v>
      </c>
      <c r="K621" t="s">
        <v>20</v>
      </c>
      <c r="M621" t="s">
        <v>42</v>
      </c>
      <c r="N621" t="s">
        <v>71</v>
      </c>
      <c r="O621" t="str">
        <f t="shared" si="18"/>
        <v>PayPal</v>
      </c>
      <c r="P621" t="s">
        <v>30</v>
      </c>
      <c r="Q621">
        <v>28.62</v>
      </c>
      <c r="R621">
        <v>2.2999999999999998</v>
      </c>
      <c r="S621" t="s">
        <v>23</v>
      </c>
    </row>
    <row r="622" spans="1:19" x14ac:dyDescent="0.3">
      <c r="A622" t="s">
        <v>1408</v>
      </c>
      <c r="B622" s="1">
        <v>45218</v>
      </c>
      <c r="C622" t="s">
        <v>1409</v>
      </c>
      <c r="D622" t="str">
        <f t="shared" ca="1" si="19"/>
        <v>T-shirt V</v>
      </c>
      <c r="E622" t="s">
        <v>77</v>
      </c>
      <c r="F622" t="s">
        <v>82</v>
      </c>
      <c r="G622">
        <v>10</v>
      </c>
      <c r="H622">
        <v>10</v>
      </c>
      <c r="I622">
        <v>492.14</v>
      </c>
      <c r="J622">
        <v>565.9609999999999</v>
      </c>
      <c r="K622" t="s">
        <v>51</v>
      </c>
      <c r="M622" t="s">
        <v>21</v>
      </c>
      <c r="N622" t="s">
        <v>22</v>
      </c>
      <c r="O622" t="str">
        <f t="shared" si="18"/>
        <v>Credit Card</v>
      </c>
      <c r="P622" t="s">
        <v>67</v>
      </c>
      <c r="Q622">
        <v>5.34</v>
      </c>
      <c r="R622">
        <v>4.2</v>
      </c>
      <c r="S622" t="s">
        <v>23</v>
      </c>
    </row>
    <row r="623" spans="1:19" x14ac:dyDescent="0.3">
      <c r="A623" t="s">
        <v>1410</v>
      </c>
      <c r="B623" s="1">
        <v>44139</v>
      </c>
      <c r="C623" t="s">
        <v>1411</v>
      </c>
      <c r="D623" t="str">
        <f t="shared" ca="1" si="19"/>
        <v>Widget B</v>
      </c>
      <c r="E623" t="s">
        <v>61</v>
      </c>
      <c r="F623" t="s">
        <v>70</v>
      </c>
      <c r="G623">
        <v>16</v>
      </c>
      <c r="H623">
        <v>15</v>
      </c>
      <c r="I623">
        <v>1308.3499999999999</v>
      </c>
      <c r="J623">
        <v>1426.1015</v>
      </c>
      <c r="K623" t="s">
        <v>47</v>
      </c>
      <c r="M623" t="s">
        <v>42</v>
      </c>
      <c r="N623" t="s">
        <v>29</v>
      </c>
      <c r="O623" t="str">
        <f t="shared" si="18"/>
        <v>Bank Transfer</v>
      </c>
      <c r="P623" t="s">
        <v>37</v>
      </c>
      <c r="Q623">
        <v>18.510000000000002</v>
      </c>
      <c r="R623">
        <v>3.6</v>
      </c>
      <c r="S623" t="s">
        <v>23</v>
      </c>
    </row>
    <row r="624" spans="1:19" x14ac:dyDescent="0.3">
      <c r="A624" t="s">
        <v>1412</v>
      </c>
      <c r="B624" s="1">
        <v>45234</v>
      </c>
      <c r="C624" t="s">
        <v>1413</v>
      </c>
      <c r="D624" t="str">
        <f t="shared" ca="1" si="19"/>
        <v>Jeans Regular</v>
      </c>
      <c r="E624" t="s">
        <v>130</v>
      </c>
      <c r="F624" t="s">
        <v>82</v>
      </c>
      <c r="G624">
        <v>4</v>
      </c>
      <c r="H624">
        <v>3</v>
      </c>
      <c r="I624">
        <v>1471.42</v>
      </c>
      <c r="J624">
        <v>1589.1336000000001</v>
      </c>
      <c r="K624" t="s">
        <v>20</v>
      </c>
      <c r="M624" t="s">
        <v>21</v>
      </c>
      <c r="N624" t="s">
        <v>22</v>
      </c>
      <c r="O624" t="str">
        <f t="shared" si="18"/>
        <v>Credit Card</v>
      </c>
      <c r="P624" t="s">
        <v>67</v>
      </c>
      <c r="Q624">
        <v>24.45</v>
      </c>
      <c r="R624">
        <v>3.4</v>
      </c>
      <c r="S624" t="s">
        <v>23</v>
      </c>
    </row>
    <row r="625" spans="1:19" x14ac:dyDescent="0.3">
      <c r="A625" t="s">
        <v>1414</v>
      </c>
      <c r="B625" s="1">
        <v>44942</v>
      </c>
      <c r="C625" t="s">
        <v>1415</v>
      </c>
      <c r="D625" t="str">
        <f t="shared" ca="1" si="19"/>
        <v>Organic Rice 5kg</v>
      </c>
      <c r="E625" t="s">
        <v>40</v>
      </c>
      <c r="F625" t="s">
        <v>57</v>
      </c>
      <c r="G625">
        <v>17</v>
      </c>
      <c r="H625">
        <v>17</v>
      </c>
      <c r="I625">
        <v>848.58</v>
      </c>
      <c r="J625">
        <v>941.92380000000014</v>
      </c>
      <c r="K625" t="s">
        <v>27</v>
      </c>
      <c r="M625" t="s">
        <v>21</v>
      </c>
      <c r="N625" t="s">
        <v>71</v>
      </c>
      <c r="O625" t="str">
        <f t="shared" si="18"/>
        <v>Bank Transfer</v>
      </c>
      <c r="P625" t="s">
        <v>37</v>
      </c>
      <c r="Q625">
        <v>31.73</v>
      </c>
      <c r="R625">
        <v>4.3</v>
      </c>
      <c r="S625" t="s">
        <v>23</v>
      </c>
    </row>
    <row r="626" spans="1:19" x14ac:dyDescent="0.3">
      <c r="A626" t="s">
        <v>1416</v>
      </c>
      <c r="B626" s="1">
        <v>44974</v>
      </c>
      <c r="C626" t="s">
        <v>1417</v>
      </c>
      <c r="D626" t="str">
        <f t="shared" ca="1" si="19"/>
        <v>T-shirt V</v>
      </c>
      <c r="E626" t="s">
        <v>77</v>
      </c>
      <c r="F626" t="s">
        <v>82</v>
      </c>
      <c r="G626">
        <v>5</v>
      </c>
      <c r="H626">
        <v>4</v>
      </c>
      <c r="I626">
        <v>105.25</v>
      </c>
      <c r="J626">
        <v>116.82750000000001</v>
      </c>
      <c r="K626" t="s">
        <v>47</v>
      </c>
      <c r="M626" t="s">
        <v>86</v>
      </c>
      <c r="N626" t="s">
        <v>71</v>
      </c>
      <c r="O626" t="str">
        <f t="shared" si="18"/>
        <v>Cash on Delivery</v>
      </c>
      <c r="P626" t="s">
        <v>53</v>
      </c>
      <c r="Q626">
        <v>1.57</v>
      </c>
      <c r="R626">
        <v>3.9</v>
      </c>
      <c r="S626" t="s">
        <v>23</v>
      </c>
    </row>
    <row r="627" spans="1:19" x14ac:dyDescent="0.3">
      <c r="A627" t="s">
        <v>1418</v>
      </c>
      <c r="B627" s="1">
        <v>44743</v>
      </c>
      <c r="C627" t="s">
        <v>1419</v>
      </c>
      <c r="D627" t="str">
        <f t="shared" ca="1" si="19"/>
        <v>Phone X</v>
      </c>
      <c r="E627" t="s">
        <v>141</v>
      </c>
      <c r="F627" t="s">
        <v>50</v>
      </c>
      <c r="G627">
        <v>16</v>
      </c>
      <c r="H627">
        <v>16</v>
      </c>
      <c r="I627">
        <v>806.12</v>
      </c>
      <c r="J627">
        <v>910.91559999999993</v>
      </c>
      <c r="K627" t="s">
        <v>51</v>
      </c>
      <c r="M627" t="s">
        <v>35</v>
      </c>
      <c r="N627" t="s">
        <v>29</v>
      </c>
      <c r="O627" t="str">
        <f t="shared" si="18"/>
        <v>Debit Card</v>
      </c>
      <c r="P627" t="s">
        <v>89</v>
      </c>
      <c r="Q627">
        <v>37.380000000000003</v>
      </c>
      <c r="R627">
        <v>3.7</v>
      </c>
      <c r="S627" t="s">
        <v>74</v>
      </c>
    </row>
    <row r="628" spans="1:19" x14ac:dyDescent="0.3">
      <c r="A628" t="s">
        <v>1420</v>
      </c>
      <c r="B628" s="1">
        <v>44807</v>
      </c>
      <c r="C628" t="s">
        <v>1421</v>
      </c>
      <c r="D628" t="str">
        <f t="shared" ca="1" si="19"/>
        <v>Cereal Pack</v>
      </c>
      <c r="E628" t="s">
        <v>100</v>
      </c>
      <c r="F628" t="s">
        <v>57</v>
      </c>
      <c r="G628">
        <v>4</v>
      </c>
      <c r="H628">
        <v>3</v>
      </c>
      <c r="I628">
        <v>841.22</v>
      </c>
      <c r="J628">
        <v>883.28100000000006</v>
      </c>
      <c r="K628" t="s">
        <v>66</v>
      </c>
      <c r="M628" t="s">
        <v>123</v>
      </c>
      <c r="N628" t="s">
        <v>71</v>
      </c>
      <c r="O628" t="str">
        <f t="shared" si="18"/>
        <v>Cash on Delivery</v>
      </c>
      <c r="P628" t="s">
        <v>53</v>
      </c>
      <c r="Q628">
        <v>7.35</v>
      </c>
      <c r="R628">
        <v>4.2</v>
      </c>
    </row>
    <row r="629" spans="1:19" x14ac:dyDescent="0.3">
      <c r="A629" t="s">
        <v>1422</v>
      </c>
      <c r="B629" s="1">
        <v>44341</v>
      </c>
      <c r="C629" t="s">
        <v>1423</v>
      </c>
      <c r="D629" t="str">
        <f t="shared" ca="1" si="19"/>
        <v>Shirt Classic</v>
      </c>
      <c r="E629" t="s">
        <v>65</v>
      </c>
      <c r="F629" t="s">
        <v>82</v>
      </c>
      <c r="G629">
        <v>1</v>
      </c>
      <c r="H629">
        <v>1</v>
      </c>
      <c r="I629">
        <v>1255.49</v>
      </c>
      <c r="J629">
        <v>1355.9292</v>
      </c>
      <c r="K629" t="s">
        <v>51</v>
      </c>
      <c r="M629" t="s">
        <v>21</v>
      </c>
      <c r="N629" t="s">
        <v>29</v>
      </c>
      <c r="O629" t="str">
        <f t="shared" si="18"/>
        <v>Credit Card</v>
      </c>
      <c r="P629" t="s">
        <v>67</v>
      </c>
      <c r="Q629">
        <v>15.5</v>
      </c>
      <c r="R629">
        <v>2.9</v>
      </c>
      <c r="S629" t="s">
        <v>23</v>
      </c>
    </row>
    <row r="630" spans="1:19" x14ac:dyDescent="0.3">
      <c r="A630" t="s">
        <v>1424</v>
      </c>
      <c r="B630" s="1">
        <v>45197</v>
      </c>
      <c r="C630" t="s">
        <v>1425</v>
      </c>
      <c r="D630" t="str">
        <f t="shared" ca="1" si="19"/>
        <v>Cereal Pack</v>
      </c>
      <c r="E630" t="s">
        <v>100</v>
      </c>
      <c r="F630" t="s">
        <v>57</v>
      </c>
      <c r="G630">
        <v>11</v>
      </c>
      <c r="H630">
        <v>10</v>
      </c>
      <c r="I630">
        <v>885.77</v>
      </c>
      <c r="J630">
        <v>1018.6354999999999</v>
      </c>
      <c r="K630" t="s">
        <v>66</v>
      </c>
      <c r="M630" t="s">
        <v>123</v>
      </c>
      <c r="N630" t="s">
        <v>36</v>
      </c>
      <c r="O630" t="e">
        <f t="shared" ca="1" si="18"/>
        <v>#N/A</v>
      </c>
      <c r="Q630">
        <v>0.64</v>
      </c>
      <c r="R630">
        <v>3.7</v>
      </c>
      <c r="S630" t="s">
        <v>23</v>
      </c>
    </row>
    <row r="631" spans="1:19" x14ac:dyDescent="0.3">
      <c r="A631" t="s">
        <v>1426</v>
      </c>
      <c r="B631" s="1">
        <v>45033</v>
      </c>
      <c r="C631" t="s">
        <v>1427</v>
      </c>
      <c r="D631" t="str">
        <f t="shared" ca="1" si="19"/>
        <v>Laptop Pro</v>
      </c>
      <c r="E631" t="s">
        <v>116</v>
      </c>
      <c r="F631" t="s">
        <v>50</v>
      </c>
      <c r="G631">
        <v>10</v>
      </c>
      <c r="H631">
        <v>8</v>
      </c>
      <c r="I631">
        <v>1208.95</v>
      </c>
      <c r="J631">
        <v>1329.8450000000003</v>
      </c>
      <c r="K631" t="s">
        <v>20</v>
      </c>
      <c r="M631" t="s">
        <v>79</v>
      </c>
      <c r="N631" t="s">
        <v>22</v>
      </c>
      <c r="O631" t="str">
        <f t="shared" si="18"/>
        <v>Bank Transfer</v>
      </c>
      <c r="P631" t="s">
        <v>37</v>
      </c>
      <c r="Q631">
        <v>47.29</v>
      </c>
      <c r="R631">
        <v>4.2</v>
      </c>
      <c r="S631" t="s">
        <v>23</v>
      </c>
    </row>
    <row r="632" spans="1:19" x14ac:dyDescent="0.3">
      <c r="A632" t="s">
        <v>1429</v>
      </c>
      <c r="B632" s="1">
        <v>44119</v>
      </c>
      <c r="C632" t="s">
        <v>1430</v>
      </c>
      <c r="D632" t="str">
        <f t="shared" ca="1" si="19"/>
        <v>Dining Table</v>
      </c>
      <c r="E632" t="s">
        <v>45</v>
      </c>
      <c r="F632" t="s">
        <v>46</v>
      </c>
      <c r="G632">
        <v>3</v>
      </c>
      <c r="H632">
        <v>2</v>
      </c>
      <c r="I632">
        <v>847.42</v>
      </c>
      <c r="J632">
        <v>889.79099999999994</v>
      </c>
      <c r="K632" t="s">
        <v>51</v>
      </c>
      <c r="M632" t="s">
        <v>35</v>
      </c>
      <c r="N632" t="s">
        <v>22</v>
      </c>
      <c r="O632" t="str">
        <f t="shared" si="18"/>
        <v>Credit Card</v>
      </c>
      <c r="P632" t="s">
        <v>67</v>
      </c>
      <c r="Q632">
        <v>-5</v>
      </c>
      <c r="R632">
        <v>3.7</v>
      </c>
      <c r="S632" t="s">
        <v>23</v>
      </c>
    </row>
    <row r="633" spans="1:19" x14ac:dyDescent="0.3">
      <c r="A633" t="s">
        <v>1431</v>
      </c>
      <c r="B633" s="1">
        <v>44751</v>
      </c>
      <c r="C633" t="s">
        <v>1432</v>
      </c>
      <c r="D633" t="str">
        <f t="shared" ca="1" si="19"/>
        <v>Camera S</v>
      </c>
      <c r="E633" t="s">
        <v>133</v>
      </c>
      <c r="F633" t="s">
        <v>50</v>
      </c>
      <c r="G633">
        <v>12</v>
      </c>
      <c r="H633">
        <v>10</v>
      </c>
      <c r="I633">
        <v>1054.75</v>
      </c>
      <c r="J633">
        <v>1202.4150000000002</v>
      </c>
      <c r="K633" t="s">
        <v>47</v>
      </c>
      <c r="M633" t="s">
        <v>42</v>
      </c>
      <c r="N633" t="s">
        <v>22</v>
      </c>
      <c r="O633" t="str">
        <f t="shared" si="18"/>
        <v>Bank Transfer</v>
      </c>
      <c r="P633" t="s">
        <v>37</v>
      </c>
      <c r="Q633">
        <v>23.55</v>
      </c>
      <c r="R633">
        <v>1.2</v>
      </c>
      <c r="S633" t="s">
        <v>23</v>
      </c>
    </row>
    <row r="634" spans="1:19" x14ac:dyDescent="0.3">
      <c r="A634" t="s">
        <v>1433</v>
      </c>
      <c r="B634" s="1">
        <v>44360</v>
      </c>
      <c r="C634" t="s">
        <v>1434</v>
      </c>
      <c r="D634" t="str">
        <f t="shared" ca="1" si="19"/>
        <v>Sneakers Run</v>
      </c>
      <c r="E634" t="s">
        <v>85</v>
      </c>
      <c r="F634" t="s">
        <v>82</v>
      </c>
      <c r="G634">
        <v>12</v>
      </c>
      <c r="H634">
        <v>11</v>
      </c>
      <c r="I634">
        <v>956.02</v>
      </c>
      <c r="J634">
        <v>1022.9414</v>
      </c>
      <c r="K634" t="s">
        <v>27</v>
      </c>
      <c r="M634" t="s">
        <v>35</v>
      </c>
      <c r="N634" t="s">
        <v>22</v>
      </c>
      <c r="O634" t="str">
        <f t="shared" si="18"/>
        <v>PayPal</v>
      </c>
      <c r="P634" t="s">
        <v>30</v>
      </c>
      <c r="Q634">
        <v>9.98</v>
      </c>
      <c r="R634">
        <v>1.8</v>
      </c>
      <c r="S634" t="s">
        <v>23</v>
      </c>
    </row>
    <row r="635" spans="1:19" x14ac:dyDescent="0.3">
      <c r="A635" t="s">
        <v>1435</v>
      </c>
      <c r="B635" s="1">
        <v>45490</v>
      </c>
      <c r="C635" t="s">
        <v>1436</v>
      </c>
      <c r="D635" t="str">
        <f t="shared" ca="1" si="19"/>
        <v>Widget A</v>
      </c>
      <c r="E635" t="s">
        <v>33</v>
      </c>
      <c r="F635" t="s">
        <v>70</v>
      </c>
      <c r="G635">
        <v>4</v>
      </c>
      <c r="H635">
        <v>4</v>
      </c>
      <c r="I635">
        <v>991.52</v>
      </c>
      <c r="J635">
        <v>1130.3328000000001</v>
      </c>
      <c r="K635" t="s">
        <v>20</v>
      </c>
      <c r="M635" t="s">
        <v>123</v>
      </c>
      <c r="N635" t="s">
        <v>22</v>
      </c>
      <c r="O635" t="str">
        <f t="shared" si="18"/>
        <v>Debit Card</v>
      </c>
      <c r="P635" t="s">
        <v>89</v>
      </c>
      <c r="Q635">
        <v>8.33</v>
      </c>
      <c r="R635">
        <v>5</v>
      </c>
      <c r="S635" t="s">
        <v>74</v>
      </c>
    </row>
    <row r="636" spans="1:19" x14ac:dyDescent="0.3">
      <c r="A636" t="s">
        <v>1437</v>
      </c>
      <c r="B636" s="1">
        <v>44159</v>
      </c>
      <c r="C636" t="s">
        <v>1438</v>
      </c>
      <c r="D636" t="str">
        <f t="shared" ca="1" si="19"/>
        <v>Sofa 3-Seater</v>
      </c>
      <c r="E636" t="s">
        <v>109</v>
      </c>
      <c r="F636" t="s">
        <v>46</v>
      </c>
      <c r="G636">
        <v>8</v>
      </c>
      <c r="H636">
        <v>6</v>
      </c>
      <c r="I636">
        <v>827.86</v>
      </c>
      <c r="J636">
        <v>869.25300000000004</v>
      </c>
      <c r="K636" t="s">
        <v>47</v>
      </c>
      <c r="M636" t="s">
        <v>123</v>
      </c>
      <c r="N636" t="s">
        <v>29</v>
      </c>
      <c r="O636" t="str">
        <f t="shared" si="18"/>
        <v>Bank Transfer</v>
      </c>
      <c r="P636" t="s">
        <v>37</v>
      </c>
      <c r="Q636">
        <v>21.64</v>
      </c>
      <c r="R636">
        <v>1.4</v>
      </c>
      <c r="S636" t="s">
        <v>23</v>
      </c>
    </row>
    <row r="637" spans="1:19" x14ac:dyDescent="0.3">
      <c r="A637" t="s">
        <v>1439</v>
      </c>
      <c r="B637" s="1">
        <v>45546</v>
      </c>
      <c r="C637" t="s">
        <v>1440</v>
      </c>
      <c r="D637" t="str">
        <f t="shared" ca="1" si="19"/>
        <v>T-shirt V</v>
      </c>
      <c r="E637" t="s">
        <v>77</v>
      </c>
      <c r="F637" t="s">
        <v>82</v>
      </c>
      <c r="G637">
        <v>2</v>
      </c>
      <c r="H637">
        <v>2</v>
      </c>
      <c r="I637">
        <v>454.95</v>
      </c>
      <c r="J637">
        <v>482.24700000000001</v>
      </c>
      <c r="K637" t="s">
        <v>1441</v>
      </c>
      <c r="M637" t="s">
        <v>42</v>
      </c>
      <c r="N637" t="s">
        <v>29</v>
      </c>
      <c r="O637" t="str">
        <f t="shared" si="18"/>
        <v>Bank Transfer</v>
      </c>
      <c r="P637" t="s">
        <v>37</v>
      </c>
      <c r="R637">
        <v>9</v>
      </c>
      <c r="S637" t="s">
        <v>23</v>
      </c>
    </row>
    <row r="638" spans="1:19" x14ac:dyDescent="0.3">
      <c r="A638" t="s">
        <v>1442</v>
      </c>
      <c r="B638" s="1">
        <v>44754</v>
      </c>
      <c r="C638" t="s">
        <v>1443</v>
      </c>
      <c r="D638" t="str">
        <f t="shared" ca="1" si="19"/>
        <v>Widget B</v>
      </c>
      <c r="E638" t="s">
        <v>61</v>
      </c>
      <c r="F638" t="s">
        <v>70</v>
      </c>
      <c r="G638">
        <v>3</v>
      </c>
      <c r="H638">
        <v>3</v>
      </c>
      <c r="I638">
        <v>1357.77</v>
      </c>
      <c r="J638">
        <v>1439.2362000000001</v>
      </c>
      <c r="K638" t="s">
        <v>51</v>
      </c>
      <c r="M638" t="s">
        <v>79</v>
      </c>
      <c r="N638" t="s">
        <v>36</v>
      </c>
      <c r="O638" t="str">
        <f t="shared" si="18"/>
        <v>Bank Transfer</v>
      </c>
      <c r="P638" t="s">
        <v>37</v>
      </c>
      <c r="Q638">
        <v>7.13</v>
      </c>
      <c r="R638">
        <v>2.2000000000000002</v>
      </c>
      <c r="S638" t="s">
        <v>23</v>
      </c>
    </row>
    <row r="639" spans="1:19" x14ac:dyDescent="0.3">
      <c r="A639" t="s">
        <v>1444</v>
      </c>
      <c r="B639" s="1">
        <v>44038</v>
      </c>
      <c r="C639" t="s">
        <v>1445</v>
      </c>
      <c r="D639" t="str">
        <f t="shared" ca="1" si="19"/>
        <v>Organic Rice 5kg</v>
      </c>
      <c r="E639" t="s">
        <v>40</v>
      </c>
      <c r="F639" t="s">
        <v>57</v>
      </c>
      <c r="G639">
        <v>17</v>
      </c>
      <c r="H639">
        <v>15</v>
      </c>
      <c r="I639">
        <v>1102.4100000000001</v>
      </c>
      <c r="J639">
        <v>1234.6992000000002</v>
      </c>
      <c r="K639" t="s">
        <v>47</v>
      </c>
      <c r="M639" t="s">
        <v>123</v>
      </c>
      <c r="N639" t="s">
        <v>36</v>
      </c>
      <c r="O639" t="str">
        <f t="shared" si="18"/>
        <v>PayPal</v>
      </c>
      <c r="P639" t="s">
        <v>30</v>
      </c>
      <c r="Q639">
        <v>25.38</v>
      </c>
      <c r="R639">
        <v>2.6</v>
      </c>
    </row>
    <row r="640" spans="1:19" x14ac:dyDescent="0.3">
      <c r="A640" t="s">
        <v>1446</v>
      </c>
      <c r="B640" s="1">
        <v>44586</v>
      </c>
      <c r="C640" t="s">
        <v>1447</v>
      </c>
      <c r="D640" t="str">
        <f t="shared" ca="1" si="19"/>
        <v>Shirt Classic</v>
      </c>
      <c r="E640" t="s">
        <v>65</v>
      </c>
      <c r="F640" t="s">
        <v>82</v>
      </c>
      <c r="G640">
        <v>15</v>
      </c>
      <c r="H640">
        <v>14</v>
      </c>
      <c r="I640">
        <v>73.02</v>
      </c>
      <c r="J640">
        <v>79.591800000000006</v>
      </c>
      <c r="K640" t="s">
        <v>20</v>
      </c>
      <c r="M640" t="s">
        <v>28</v>
      </c>
      <c r="N640" t="s">
        <v>36</v>
      </c>
      <c r="O640" t="e">
        <f t="shared" ca="1" si="18"/>
        <v>#N/A</v>
      </c>
      <c r="Q640">
        <v>36.4</v>
      </c>
      <c r="R640">
        <v>9</v>
      </c>
      <c r="S640" t="s">
        <v>23</v>
      </c>
    </row>
    <row r="641" spans="1:19" x14ac:dyDescent="0.3">
      <c r="A641" t="s">
        <v>1448</v>
      </c>
      <c r="B641" s="1">
        <v>44067</v>
      </c>
      <c r="C641" t="s">
        <v>1449</v>
      </c>
      <c r="D641" t="str">
        <f t="shared" ca="1" si="19"/>
        <v>Laptop Pro</v>
      </c>
      <c r="E641" t="s">
        <v>116</v>
      </c>
      <c r="F641" t="s">
        <v>50</v>
      </c>
      <c r="G641">
        <v>1</v>
      </c>
      <c r="H641">
        <v>1</v>
      </c>
      <c r="I641">
        <v>407.77</v>
      </c>
      <c r="J641">
        <v>432.2362</v>
      </c>
      <c r="K641" t="s">
        <v>20</v>
      </c>
      <c r="M641" t="s">
        <v>28</v>
      </c>
      <c r="N641" t="s">
        <v>29</v>
      </c>
      <c r="O641" t="str">
        <f t="shared" si="18"/>
        <v>Credit Card</v>
      </c>
      <c r="P641" t="s">
        <v>67</v>
      </c>
      <c r="Q641">
        <v>19.86</v>
      </c>
      <c r="R641">
        <v>3</v>
      </c>
      <c r="S641" t="s">
        <v>23</v>
      </c>
    </row>
    <row r="642" spans="1:19" x14ac:dyDescent="0.3">
      <c r="A642" t="s">
        <v>1450</v>
      </c>
      <c r="B642" s="1">
        <v>45353</v>
      </c>
      <c r="C642" t="s">
        <v>1451</v>
      </c>
      <c r="D642" t="str">
        <f t="shared" ca="1" si="19"/>
        <v>Camera S</v>
      </c>
      <c r="E642" t="s">
        <v>133</v>
      </c>
      <c r="F642" t="s">
        <v>50</v>
      </c>
      <c r="G642">
        <v>10</v>
      </c>
      <c r="H642">
        <v>9</v>
      </c>
      <c r="I642">
        <v>831.62</v>
      </c>
      <c r="J642">
        <v>939.73059999999987</v>
      </c>
      <c r="K642" t="s">
        <v>66</v>
      </c>
      <c r="M642" t="s">
        <v>21</v>
      </c>
      <c r="N642" t="s">
        <v>36</v>
      </c>
      <c r="O642" t="str">
        <f t="shared" si="18"/>
        <v>Debit Card</v>
      </c>
      <c r="P642" t="s">
        <v>89</v>
      </c>
      <c r="Q642">
        <v>40.619999999999997</v>
      </c>
      <c r="R642">
        <v>3.3</v>
      </c>
      <c r="S642" t="s">
        <v>23</v>
      </c>
    </row>
    <row r="643" spans="1:19" x14ac:dyDescent="0.3">
      <c r="A643" t="s">
        <v>1452</v>
      </c>
      <c r="B643" s="1">
        <v>45628</v>
      </c>
      <c r="C643" t="s">
        <v>1453</v>
      </c>
      <c r="D643" t="str">
        <f t="shared" ca="1" si="19"/>
        <v>Widget B</v>
      </c>
      <c r="E643" t="s">
        <v>61</v>
      </c>
      <c r="F643" t="s">
        <v>70</v>
      </c>
      <c r="G643">
        <v>18</v>
      </c>
      <c r="H643">
        <v>17</v>
      </c>
      <c r="I643">
        <v>20</v>
      </c>
      <c r="J643">
        <v>21.6</v>
      </c>
      <c r="K643" t="s">
        <v>27</v>
      </c>
      <c r="M643" t="s">
        <v>28</v>
      </c>
      <c r="N643" t="s">
        <v>22</v>
      </c>
      <c r="O643" t="str">
        <f t="shared" ref="O643:O706" si="20">IF(P643&lt;&gt;"",P643,INDEX($N:$N,MATCH(Q643,$O:$O,0)))</f>
        <v>Credit Card</v>
      </c>
      <c r="P643" t="s">
        <v>67</v>
      </c>
      <c r="Q643">
        <v>24.53</v>
      </c>
      <c r="R643">
        <v>0</v>
      </c>
      <c r="S643" t="s">
        <v>23</v>
      </c>
    </row>
    <row r="644" spans="1:19" x14ac:dyDescent="0.3">
      <c r="A644" t="s">
        <v>1455</v>
      </c>
      <c r="B644" s="1">
        <v>44287</v>
      </c>
      <c r="C644" t="s">
        <v>1456</v>
      </c>
      <c r="D644" t="str">
        <f t="shared" ref="D644:D707" ca="1" si="21">IF(E644&lt;&gt;"",E644,IF(F644="Apparel",CHOOSE(RANDBETWEEN(1,4),"Jeans Regular","Shirt Classic","Sneakers Run","T-shirt V"),IF(F644="Electronics",CHOOSE(RANDBETWEEN(1,4),"Camera S","Headphones Z","Laptop Pro","Phone X"),IF(F644="Gadgets",CHOOSE(RANDBETWEEN(1,2),"Widget A","Widget B"),IF(F644="Groceries",CHOOSE(RANDBETWEEN(1,3),"Cereal Pack","Olive Oil 1L","Organic Rice"),IF(F644="Home Goods",CHOOSE(RANDBETWEEN(1,2),"Dining Table","Sofa 3-Seater"),"Unknown"))))))</f>
        <v>Sofa 3-Seater</v>
      </c>
      <c r="E644" t="s">
        <v>109</v>
      </c>
      <c r="F644" t="s">
        <v>46</v>
      </c>
      <c r="G644">
        <v>13</v>
      </c>
      <c r="H644">
        <v>13</v>
      </c>
      <c r="I644">
        <v>308.43</v>
      </c>
      <c r="J644">
        <v>326.93580000000003</v>
      </c>
      <c r="K644" t="s">
        <v>47</v>
      </c>
      <c r="M644" t="s">
        <v>86</v>
      </c>
      <c r="O644" t="str">
        <f t="shared" si="20"/>
        <v>Credit Card</v>
      </c>
      <c r="P644" t="s">
        <v>67</v>
      </c>
      <c r="Q644">
        <v>12.39</v>
      </c>
      <c r="R644">
        <v>4.4000000000000004</v>
      </c>
      <c r="S644" t="s">
        <v>23</v>
      </c>
    </row>
    <row r="645" spans="1:19" x14ac:dyDescent="0.3">
      <c r="A645" t="s">
        <v>1457</v>
      </c>
      <c r="B645" s="1">
        <v>44681</v>
      </c>
      <c r="C645" t="s">
        <v>1458</v>
      </c>
      <c r="D645" t="str">
        <f t="shared" ca="1" si="21"/>
        <v>Headphones Z</v>
      </c>
      <c r="E645" t="s">
        <v>94</v>
      </c>
      <c r="F645" t="s">
        <v>50</v>
      </c>
      <c r="G645">
        <v>6</v>
      </c>
      <c r="H645">
        <v>6</v>
      </c>
      <c r="I645">
        <v>660.26</v>
      </c>
      <c r="J645">
        <v>699.87560000000008</v>
      </c>
      <c r="K645" t="s">
        <v>66</v>
      </c>
      <c r="M645" t="s">
        <v>21</v>
      </c>
      <c r="N645" t="s">
        <v>71</v>
      </c>
      <c r="O645" t="str">
        <f t="shared" si="20"/>
        <v>Cash on Delivery</v>
      </c>
      <c r="P645" t="s">
        <v>53</v>
      </c>
      <c r="Q645">
        <v>11.68</v>
      </c>
      <c r="R645">
        <v>3.2</v>
      </c>
      <c r="S645" t="s">
        <v>23</v>
      </c>
    </row>
    <row r="646" spans="1:19" x14ac:dyDescent="0.3">
      <c r="A646" t="s">
        <v>1459</v>
      </c>
      <c r="B646" s="1">
        <v>45100</v>
      </c>
      <c r="C646" t="s">
        <v>1460</v>
      </c>
      <c r="D646" t="str">
        <f t="shared" ca="1" si="21"/>
        <v>Shirt Classic</v>
      </c>
      <c r="E646" t="s">
        <v>65</v>
      </c>
      <c r="F646" t="s">
        <v>82</v>
      </c>
      <c r="G646">
        <v>9</v>
      </c>
      <c r="H646">
        <v>8</v>
      </c>
      <c r="I646">
        <v>764.57</v>
      </c>
      <c r="J646">
        <v>841.02700000000016</v>
      </c>
      <c r="K646" t="s">
        <v>47</v>
      </c>
      <c r="M646" t="s">
        <v>35</v>
      </c>
      <c r="N646" t="s">
        <v>29</v>
      </c>
      <c r="O646" t="str">
        <f t="shared" si="20"/>
        <v>Bank Transfer</v>
      </c>
      <c r="P646" t="s">
        <v>37</v>
      </c>
      <c r="Q646">
        <v>25.08</v>
      </c>
      <c r="R646">
        <v>3</v>
      </c>
      <c r="S646" t="s">
        <v>23</v>
      </c>
    </row>
    <row r="647" spans="1:19" x14ac:dyDescent="0.3">
      <c r="A647" t="s">
        <v>1461</v>
      </c>
      <c r="B647" s="1">
        <v>45032</v>
      </c>
      <c r="C647" t="s">
        <v>1462</v>
      </c>
      <c r="D647" t="str">
        <f t="shared" ca="1" si="21"/>
        <v>Headphones Z</v>
      </c>
      <c r="E647" t="s">
        <v>94</v>
      </c>
      <c r="F647" t="s">
        <v>50</v>
      </c>
      <c r="G647">
        <v>19</v>
      </c>
      <c r="H647">
        <v>18</v>
      </c>
      <c r="I647">
        <v>1364.37</v>
      </c>
      <c r="J647">
        <v>1473.5196000000001</v>
      </c>
      <c r="K647" t="s">
        <v>47</v>
      </c>
      <c r="M647" t="s">
        <v>86</v>
      </c>
      <c r="N647" t="s">
        <v>36</v>
      </c>
      <c r="O647" t="str">
        <f t="shared" si="20"/>
        <v>PayPal</v>
      </c>
      <c r="P647" t="s">
        <v>30</v>
      </c>
      <c r="Q647">
        <v>8.58</v>
      </c>
      <c r="R647">
        <v>2.5</v>
      </c>
      <c r="S647" t="s">
        <v>23</v>
      </c>
    </row>
    <row r="648" spans="1:19" x14ac:dyDescent="0.3">
      <c r="A648" t="s">
        <v>1463</v>
      </c>
      <c r="B648" s="1">
        <v>44426</v>
      </c>
      <c r="C648" t="s">
        <v>1464</v>
      </c>
      <c r="D648" t="str">
        <f t="shared" ca="1" si="21"/>
        <v>Sneakers Run</v>
      </c>
      <c r="E648" t="s">
        <v>85</v>
      </c>
      <c r="F648" t="s">
        <v>82</v>
      </c>
      <c r="G648">
        <v>15</v>
      </c>
      <c r="H648">
        <v>13</v>
      </c>
      <c r="I648">
        <v>1262.1600000000001</v>
      </c>
      <c r="J648">
        <v>1438.8624000000002</v>
      </c>
      <c r="K648" t="s">
        <v>51</v>
      </c>
      <c r="M648" t="s">
        <v>42</v>
      </c>
      <c r="N648" t="s">
        <v>29</v>
      </c>
      <c r="O648" t="str">
        <f t="shared" si="20"/>
        <v>Cash on Delivery</v>
      </c>
      <c r="P648" t="s">
        <v>53</v>
      </c>
      <c r="Q648">
        <v>5.69</v>
      </c>
      <c r="R648">
        <v>1.5</v>
      </c>
      <c r="S648" t="s">
        <v>23</v>
      </c>
    </row>
    <row r="649" spans="1:19" x14ac:dyDescent="0.3">
      <c r="A649" t="s">
        <v>1465</v>
      </c>
      <c r="B649" s="1">
        <v>44079</v>
      </c>
      <c r="C649" t="s">
        <v>1466</v>
      </c>
      <c r="D649" t="str">
        <f t="shared" ca="1" si="21"/>
        <v>Sneakers Run</v>
      </c>
      <c r="E649" t="s">
        <v>85</v>
      </c>
      <c r="F649" t="s">
        <v>82</v>
      </c>
      <c r="G649">
        <v>15</v>
      </c>
      <c r="H649">
        <v>14</v>
      </c>
      <c r="I649">
        <v>744.98</v>
      </c>
      <c r="J649">
        <v>834.37760000000014</v>
      </c>
      <c r="K649" t="s">
        <v>20</v>
      </c>
      <c r="M649" t="s">
        <v>123</v>
      </c>
      <c r="N649" t="s">
        <v>29</v>
      </c>
      <c r="O649" t="str">
        <f t="shared" si="20"/>
        <v>Bank Transfer</v>
      </c>
      <c r="P649" t="s">
        <v>37</v>
      </c>
      <c r="Q649">
        <v>45.6</v>
      </c>
      <c r="R649">
        <v>2.6</v>
      </c>
      <c r="S649" t="s">
        <v>23</v>
      </c>
    </row>
    <row r="650" spans="1:19" x14ac:dyDescent="0.3">
      <c r="A650" t="s">
        <v>1467</v>
      </c>
      <c r="B650" s="1">
        <v>44685</v>
      </c>
      <c r="C650" t="s">
        <v>1468</v>
      </c>
      <c r="D650" t="str">
        <f t="shared" ca="1" si="21"/>
        <v>Sofa 3-Seater</v>
      </c>
      <c r="E650" t="s">
        <v>109</v>
      </c>
      <c r="F650" t="s">
        <v>46</v>
      </c>
      <c r="G650">
        <v>8</v>
      </c>
      <c r="H650">
        <v>8</v>
      </c>
      <c r="I650">
        <v>778.6</v>
      </c>
      <c r="J650">
        <v>879.81799999999998</v>
      </c>
      <c r="K650" t="s">
        <v>20</v>
      </c>
      <c r="M650" t="s">
        <v>123</v>
      </c>
      <c r="N650" t="s">
        <v>29</v>
      </c>
      <c r="O650" t="str">
        <f t="shared" si="20"/>
        <v>Debit Card</v>
      </c>
      <c r="P650" t="s">
        <v>89</v>
      </c>
      <c r="Q650">
        <v>48.81</v>
      </c>
      <c r="R650">
        <v>4.5</v>
      </c>
      <c r="S650" t="s">
        <v>205</v>
      </c>
    </row>
    <row r="651" spans="1:19" x14ac:dyDescent="0.3">
      <c r="A651" t="s">
        <v>1469</v>
      </c>
      <c r="B651" s="1">
        <v>45006</v>
      </c>
      <c r="C651" t="s">
        <v>1470</v>
      </c>
      <c r="D651" t="str">
        <f t="shared" ca="1" si="21"/>
        <v>Jeans Regular</v>
      </c>
      <c r="E651" t="s">
        <v>130</v>
      </c>
      <c r="F651" t="s">
        <v>82</v>
      </c>
      <c r="G651">
        <v>6</v>
      </c>
      <c r="H651">
        <v>5</v>
      </c>
      <c r="I651">
        <v>988.3</v>
      </c>
      <c r="J651">
        <v>1116.7789999999998</v>
      </c>
      <c r="K651" t="s">
        <v>27</v>
      </c>
      <c r="M651" t="s">
        <v>1471</v>
      </c>
      <c r="N651" t="s">
        <v>36</v>
      </c>
      <c r="O651" t="str">
        <f t="shared" si="20"/>
        <v>Debit Card</v>
      </c>
      <c r="P651" t="s">
        <v>89</v>
      </c>
      <c r="Q651">
        <v>10.18</v>
      </c>
      <c r="R651">
        <v>4.5</v>
      </c>
      <c r="S651" t="s">
        <v>111</v>
      </c>
    </row>
    <row r="652" spans="1:19" x14ac:dyDescent="0.3">
      <c r="A652" t="s">
        <v>1472</v>
      </c>
      <c r="B652" s="1">
        <v>43905</v>
      </c>
      <c r="C652" t="s">
        <v>1473</v>
      </c>
      <c r="D652" t="str">
        <f t="shared" ca="1" si="21"/>
        <v>Shirt Classic</v>
      </c>
      <c r="E652" t="s">
        <v>65</v>
      </c>
      <c r="F652" t="s">
        <v>82</v>
      </c>
      <c r="G652">
        <v>10</v>
      </c>
      <c r="H652">
        <v>8</v>
      </c>
      <c r="I652">
        <v>1395.36</v>
      </c>
      <c r="J652">
        <v>1479.0816</v>
      </c>
      <c r="K652" t="s">
        <v>20</v>
      </c>
      <c r="M652" t="s">
        <v>79</v>
      </c>
      <c r="N652" t="s">
        <v>36</v>
      </c>
      <c r="O652" t="str">
        <f t="shared" si="20"/>
        <v>Debit Card</v>
      </c>
      <c r="P652" t="s">
        <v>89</v>
      </c>
      <c r="Q652">
        <v>28.79</v>
      </c>
      <c r="R652">
        <v>1.9</v>
      </c>
      <c r="S652" t="s">
        <v>23</v>
      </c>
    </row>
    <row r="653" spans="1:19" x14ac:dyDescent="0.3">
      <c r="A653" t="s">
        <v>1474</v>
      </c>
      <c r="B653" s="1">
        <v>45358</v>
      </c>
      <c r="C653" t="s">
        <v>1475</v>
      </c>
      <c r="D653" t="str">
        <f t="shared" ca="1" si="21"/>
        <v>Olive Oil 1L</v>
      </c>
      <c r="E653" t="s">
        <v>56</v>
      </c>
      <c r="F653" t="s">
        <v>57</v>
      </c>
      <c r="G653">
        <v>13</v>
      </c>
      <c r="H653">
        <v>12</v>
      </c>
      <c r="I653">
        <v>6</v>
      </c>
      <c r="J653">
        <v>6.36</v>
      </c>
      <c r="K653" t="s">
        <v>47</v>
      </c>
      <c r="M653" t="s">
        <v>86</v>
      </c>
      <c r="N653" t="s">
        <v>71</v>
      </c>
      <c r="O653" t="str">
        <f t="shared" si="20"/>
        <v>Cash on Delivery</v>
      </c>
      <c r="P653" t="s">
        <v>53</v>
      </c>
      <c r="Q653">
        <v>22.49</v>
      </c>
      <c r="R653">
        <v>2.2999999999999998</v>
      </c>
      <c r="S653" t="s">
        <v>74</v>
      </c>
    </row>
    <row r="654" spans="1:19" x14ac:dyDescent="0.3">
      <c r="A654" t="s">
        <v>1476</v>
      </c>
      <c r="B654" s="1">
        <v>44863</v>
      </c>
      <c r="C654" t="s">
        <v>1477</v>
      </c>
      <c r="D654" t="str">
        <f t="shared" ca="1" si="21"/>
        <v>Cereal Pack</v>
      </c>
      <c r="E654" t="s">
        <v>100</v>
      </c>
      <c r="F654" t="s">
        <v>57</v>
      </c>
      <c r="G654">
        <v>20</v>
      </c>
      <c r="H654">
        <v>17</v>
      </c>
      <c r="I654">
        <v>1219.6400000000001</v>
      </c>
      <c r="J654">
        <v>1365.9968000000003</v>
      </c>
      <c r="K654" t="s">
        <v>20</v>
      </c>
      <c r="M654" t="s">
        <v>21</v>
      </c>
      <c r="N654" t="s">
        <v>36</v>
      </c>
      <c r="O654" t="str">
        <f t="shared" si="20"/>
        <v>Cash on Delivery</v>
      </c>
      <c r="P654" t="s">
        <v>53</v>
      </c>
      <c r="Q654">
        <v>37.93</v>
      </c>
      <c r="R654">
        <v>2.9</v>
      </c>
      <c r="S654" t="s">
        <v>23</v>
      </c>
    </row>
    <row r="655" spans="1:19" x14ac:dyDescent="0.3">
      <c r="A655" t="s">
        <v>1478</v>
      </c>
      <c r="B655" s="1">
        <v>44384</v>
      </c>
      <c r="C655" t="s">
        <v>1479</v>
      </c>
      <c r="D655" t="str">
        <f t="shared" ca="1" si="21"/>
        <v>Dining Table</v>
      </c>
      <c r="E655" t="s">
        <v>45</v>
      </c>
      <c r="F655" t="s">
        <v>46</v>
      </c>
      <c r="G655">
        <v>19</v>
      </c>
      <c r="H655">
        <v>16</v>
      </c>
      <c r="I655">
        <v>170.96</v>
      </c>
      <c r="J655">
        <v>196.60399999999998</v>
      </c>
      <c r="K655" t="s">
        <v>27</v>
      </c>
      <c r="M655" t="s">
        <v>35</v>
      </c>
      <c r="N655" t="s">
        <v>22</v>
      </c>
      <c r="O655" t="str">
        <f t="shared" si="20"/>
        <v>PayPal</v>
      </c>
      <c r="P655" t="s">
        <v>30</v>
      </c>
      <c r="Q655">
        <v>36.380000000000003</v>
      </c>
      <c r="R655">
        <v>4.3</v>
      </c>
      <c r="S655" t="s">
        <v>23</v>
      </c>
    </row>
    <row r="656" spans="1:19" x14ac:dyDescent="0.3">
      <c r="A656" t="s">
        <v>1480</v>
      </c>
      <c r="B656" s="1">
        <v>44731</v>
      </c>
      <c r="C656" t="s">
        <v>1481</v>
      </c>
      <c r="D656" t="str">
        <f t="shared" ca="1" si="21"/>
        <v>Widget A</v>
      </c>
      <c r="E656" t="s">
        <v>33</v>
      </c>
      <c r="F656" t="s">
        <v>70</v>
      </c>
      <c r="G656">
        <v>7</v>
      </c>
      <c r="H656">
        <v>7</v>
      </c>
      <c r="I656">
        <v>1496.86</v>
      </c>
      <c r="J656">
        <v>1586.6715999999999</v>
      </c>
      <c r="K656" t="s">
        <v>51</v>
      </c>
      <c r="M656" t="s">
        <v>123</v>
      </c>
      <c r="N656" t="s">
        <v>22</v>
      </c>
      <c r="O656" t="str">
        <f t="shared" si="20"/>
        <v>Credit Card</v>
      </c>
      <c r="P656" t="s">
        <v>67</v>
      </c>
      <c r="Q656">
        <v>33.950000000000003</v>
      </c>
      <c r="R656">
        <v>0</v>
      </c>
      <c r="S656" t="s">
        <v>23</v>
      </c>
    </row>
    <row r="657" spans="1:19" x14ac:dyDescent="0.3">
      <c r="A657" t="s">
        <v>1482</v>
      </c>
      <c r="B657" s="1">
        <v>44459</v>
      </c>
      <c r="C657" t="s">
        <v>1483</v>
      </c>
      <c r="D657" t="str">
        <f t="shared" ca="1" si="21"/>
        <v>Laptop Pro</v>
      </c>
      <c r="E657" t="s">
        <v>116</v>
      </c>
      <c r="F657" t="s">
        <v>50</v>
      </c>
      <c r="G657">
        <v>19</v>
      </c>
      <c r="H657">
        <v>16</v>
      </c>
      <c r="I657">
        <v>1491.51</v>
      </c>
      <c r="J657">
        <v>1640.6610000000001</v>
      </c>
      <c r="K657" t="s">
        <v>47</v>
      </c>
      <c r="M657" t="s">
        <v>123</v>
      </c>
      <c r="N657" t="s">
        <v>22</v>
      </c>
      <c r="O657" t="str">
        <f t="shared" si="20"/>
        <v>Bank Transfer</v>
      </c>
      <c r="P657" t="s">
        <v>37</v>
      </c>
      <c r="Q657">
        <v>37.93</v>
      </c>
      <c r="R657">
        <v>3.6</v>
      </c>
      <c r="S657" t="s">
        <v>23</v>
      </c>
    </row>
    <row r="658" spans="1:19" x14ac:dyDescent="0.3">
      <c r="A658" t="s">
        <v>1484</v>
      </c>
      <c r="B658" s="1">
        <v>43845</v>
      </c>
      <c r="C658" t="s">
        <v>1485</v>
      </c>
      <c r="D658" t="str">
        <f t="shared" ca="1" si="21"/>
        <v>Olive Oil 1L</v>
      </c>
      <c r="E658" t="s">
        <v>56</v>
      </c>
      <c r="F658" t="s">
        <v>57</v>
      </c>
      <c r="G658">
        <v>3</v>
      </c>
      <c r="H658">
        <v>3</v>
      </c>
      <c r="I658">
        <v>313.95999999999998</v>
      </c>
      <c r="J658">
        <v>335.93720000000002</v>
      </c>
      <c r="K658" t="s">
        <v>20</v>
      </c>
      <c r="M658" t="s">
        <v>42</v>
      </c>
      <c r="N658" t="s">
        <v>36</v>
      </c>
      <c r="O658" t="str">
        <f t="shared" si="20"/>
        <v>PayPal</v>
      </c>
      <c r="P658" t="s">
        <v>30</v>
      </c>
      <c r="Q658">
        <v>33.299999999999997</v>
      </c>
      <c r="R658">
        <v>4.5999999999999996</v>
      </c>
      <c r="S658" t="s">
        <v>23</v>
      </c>
    </row>
    <row r="659" spans="1:19" x14ac:dyDescent="0.3">
      <c r="A659" t="s">
        <v>1486</v>
      </c>
      <c r="B659" s="1">
        <v>44981</v>
      </c>
      <c r="C659" t="s">
        <v>1487</v>
      </c>
      <c r="D659" t="str">
        <f t="shared" ca="1" si="21"/>
        <v>Camera S</v>
      </c>
      <c r="E659" t="s">
        <v>133</v>
      </c>
      <c r="F659" t="s">
        <v>50</v>
      </c>
      <c r="G659">
        <v>17</v>
      </c>
      <c r="H659">
        <v>14</v>
      </c>
      <c r="I659">
        <v>991.58</v>
      </c>
      <c r="J659">
        <v>1120.4854</v>
      </c>
      <c r="K659" t="s">
        <v>66</v>
      </c>
      <c r="M659" t="s">
        <v>79</v>
      </c>
      <c r="N659" t="s">
        <v>22</v>
      </c>
      <c r="O659" t="str">
        <f t="shared" si="20"/>
        <v>Bank Transfer</v>
      </c>
      <c r="P659" t="s">
        <v>37</v>
      </c>
      <c r="Q659">
        <v>30.76</v>
      </c>
      <c r="R659">
        <v>1.1000000000000001</v>
      </c>
      <c r="S659" t="s">
        <v>23</v>
      </c>
    </row>
    <row r="660" spans="1:19" x14ac:dyDescent="0.3">
      <c r="A660" t="s">
        <v>1488</v>
      </c>
      <c r="B660" s="1">
        <v>45070</v>
      </c>
      <c r="C660" t="s">
        <v>1489</v>
      </c>
      <c r="D660" t="str">
        <f t="shared" ca="1" si="21"/>
        <v>Jeans Regular</v>
      </c>
      <c r="E660" t="s">
        <v>130</v>
      </c>
      <c r="F660" t="s">
        <v>82</v>
      </c>
      <c r="G660">
        <v>18</v>
      </c>
      <c r="H660">
        <v>18</v>
      </c>
      <c r="I660">
        <v>1036.82</v>
      </c>
      <c r="J660">
        <v>1150.8702000000001</v>
      </c>
      <c r="K660" t="s">
        <v>51</v>
      </c>
      <c r="M660" t="s">
        <v>42</v>
      </c>
      <c r="N660" t="s">
        <v>71</v>
      </c>
      <c r="O660" t="str">
        <f t="shared" si="20"/>
        <v>Credit Card</v>
      </c>
      <c r="P660" t="s">
        <v>67</v>
      </c>
      <c r="Q660">
        <v>7.21</v>
      </c>
      <c r="R660">
        <v>1.6</v>
      </c>
      <c r="S660" t="s">
        <v>23</v>
      </c>
    </row>
    <row r="661" spans="1:19" x14ac:dyDescent="0.3">
      <c r="A661" t="s">
        <v>1490</v>
      </c>
      <c r="B661" s="1">
        <v>45645</v>
      </c>
      <c r="C661" t="s">
        <v>1491</v>
      </c>
      <c r="D661" t="str">
        <f t="shared" ca="1" si="21"/>
        <v>Phone X</v>
      </c>
      <c r="E661" t="s">
        <v>141</v>
      </c>
      <c r="F661" t="s">
        <v>50</v>
      </c>
      <c r="G661">
        <v>7</v>
      </c>
      <c r="H661">
        <v>6</v>
      </c>
      <c r="I661">
        <v>350.77</v>
      </c>
      <c r="J661">
        <v>403.38549999999992</v>
      </c>
      <c r="K661" t="s">
        <v>47</v>
      </c>
      <c r="M661" t="s">
        <v>21</v>
      </c>
      <c r="N661" t="s">
        <v>36</v>
      </c>
      <c r="O661" t="str">
        <f t="shared" si="20"/>
        <v>Bank Trannfer</v>
      </c>
      <c r="P661" t="s">
        <v>1492</v>
      </c>
      <c r="Q661">
        <v>10.86</v>
      </c>
      <c r="R661">
        <v>3.2</v>
      </c>
      <c r="S661" t="s">
        <v>23</v>
      </c>
    </row>
    <row r="662" spans="1:19" x14ac:dyDescent="0.3">
      <c r="A662" t="s">
        <v>1493</v>
      </c>
      <c r="B662" s="1">
        <v>45608</v>
      </c>
      <c r="C662" t="s">
        <v>1494</v>
      </c>
      <c r="D662" t="str">
        <f t="shared" ca="1" si="21"/>
        <v>Dining Table</v>
      </c>
      <c r="E662" t="s">
        <v>45</v>
      </c>
      <c r="F662" t="s">
        <v>46</v>
      </c>
      <c r="G662">
        <v>3</v>
      </c>
      <c r="H662">
        <v>2</v>
      </c>
      <c r="I662">
        <v>683.46</v>
      </c>
      <c r="J662">
        <v>738.13680000000011</v>
      </c>
      <c r="K662" t="s">
        <v>51</v>
      </c>
      <c r="M662" t="s">
        <v>35</v>
      </c>
      <c r="N662" t="s">
        <v>22</v>
      </c>
      <c r="O662" t="str">
        <f t="shared" si="20"/>
        <v>Debit Card</v>
      </c>
      <c r="P662" t="s">
        <v>89</v>
      </c>
      <c r="Q662">
        <v>10.95</v>
      </c>
      <c r="R662">
        <v>4.0999999999999996</v>
      </c>
      <c r="S662" t="s">
        <v>23</v>
      </c>
    </row>
    <row r="663" spans="1:19" x14ac:dyDescent="0.3">
      <c r="A663" t="s">
        <v>1495</v>
      </c>
      <c r="B663" s="1">
        <v>44041</v>
      </c>
      <c r="C663" t="s">
        <v>1496</v>
      </c>
      <c r="D663" t="str">
        <f t="shared" ca="1" si="21"/>
        <v>Widget B</v>
      </c>
      <c r="E663" t="s">
        <v>61</v>
      </c>
      <c r="F663" t="s">
        <v>70</v>
      </c>
      <c r="G663">
        <v>2</v>
      </c>
      <c r="H663">
        <v>2</v>
      </c>
      <c r="I663">
        <v>227.04</v>
      </c>
      <c r="J663">
        <v>240.66239999999999</v>
      </c>
      <c r="K663" t="s">
        <v>47</v>
      </c>
      <c r="M663" t="s">
        <v>21</v>
      </c>
      <c r="N663" t="s">
        <v>71</v>
      </c>
      <c r="O663" t="str">
        <f t="shared" si="20"/>
        <v>Debit Card</v>
      </c>
      <c r="P663" t="s">
        <v>89</v>
      </c>
      <c r="Q663">
        <v>48.43</v>
      </c>
      <c r="R663">
        <v>4.8</v>
      </c>
      <c r="S663" t="s">
        <v>23</v>
      </c>
    </row>
    <row r="664" spans="1:19" x14ac:dyDescent="0.3">
      <c r="A664" t="s">
        <v>1497</v>
      </c>
      <c r="B664" s="1">
        <v>44083</v>
      </c>
      <c r="C664" t="s">
        <v>1498</v>
      </c>
      <c r="D664" t="str">
        <f t="shared" ca="1" si="21"/>
        <v>Olive Oil 1L</v>
      </c>
      <c r="E664" t="s">
        <v>56</v>
      </c>
      <c r="F664" t="s">
        <v>57</v>
      </c>
      <c r="G664">
        <v>4</v>
      </c>
      <c r="H664">
        <v>3</v>
      </c>
      <c r="I664">
        <v>1393.42</v>
      </c>
      <c r="J664">
        <v>1588.4988000000003</v>
      </c>
      <c r="K664" t="s">
        <v>27</v>
      </c>
      <c r="O664" t="str">
        <f t="shared" si="20"/>
        <v>Bank Transfer</v>
      </c>
      <c r="P664" t="s">
        <v>37</v>
      </c>
      <c r="Q664">
        <v>25.68</v>
      </c>
      <c r="R664">
        <v>3</v>
      </c>
      <c r="S664" t="s">
        <v>23</v>
      </c>
    </row>
    <row r="665" spans="1:19" x14ac:dyDescent="0.3">
      <c r="A665" t="s">
        <v>1499</v>
      </c>
      <c r="B665" s="1">
        <v>44895</v>
      </c>
      <c r="C665" t="s">
        <v>1500</v>
      </c>
      <c r="D665" t="str">
        <f t="shared" ca="1" si="21"/>
        <v>T-shirt V</v>
      </c>
      <c r="E665" t="s">
        <v>77</v>
      </c>
      <c r="F665" t="s">
        <v>82</v>
      </c>
      <c r="G665">
        <v>9</v>
      </c>
      <c r="H665">
        <v>8</v>
      </c>
      <c r="I665">
        <v>651.71</v>
      </c>
      <c r="J665">
        <v>703.84680000000003</v>
      </c>
      <c r="K665" t="s">
        <v>27</v>
      </c>
      <c r="M665" t="s">
        <v>79</v>
      </c>
      <c r="N665" t="s">
        <v>22</v>
      </c>
      <c r="O665" t="str">
        <f t="shared" si="20"/>
        <v>Cash on Delivery</v>
      </c>
      <c r="P665" t="s">
        <v>53</v>
      </c>
      <c r="Q665">
        <v>-5</v>
      </c>
      <c r="R665">
        <v>3.3</v>
      </c>
      <c r="S665" t="s">
        <v>111</v>
      </c>
    </row>
    <row r="666" spans="1:19" x14ac:dyDescent="0.3">
      <c r="A666" t="s">
        <v>1501</v>
      </c>
      <c r="B666" s="1">
        <v>44587</v>
      </c>
      <c r="C666" t="s">
        <v>1502</v>
      </c>
      <c r="D666" t="str">
        <f t="shared" ca="1" si="21"/>
        <v>Widget A</v>
      </c>
      <c r="E666" t="s">
        <v>33</v>
      </c>
      <c r="F666" t="s">
        <v>70</v>
      </c>
      <c r="G666">
        <v>4</v>
      </c>
      <c r="H666">
        <v>4</v>
      </c>
      <c r="I666">
        <v>365.08</v>
      </c>
      <c r="J666">
        <v>386.98480000000001</v>
      </c>
      <c r="K666" t="s">
        <v>27</v>
      </c>
      <c r="M666" t="s">
        <v>79</v>
      </c>
      <c r="N666" t="s">
        <v>29</v>
      </c>
      <c r="O666" t="str">
        <f t="shared" si="20"/>
        <v>Bank Transfer</v>
      </c>
      <c r="P666" t="s">
        <v>37</v>
      </c>
      <c r="Q666">
        <v>27.54</v>
      </c>
      <c r="R666">
        <v>4.9000000000000004</v>
      </c>
      <c r="S666" t="s">
        <v>23</v>
      </c>
    </row>
    <row r="667" spans="1:19" x14ac:dyDescent="0.3">
      <c r="A667" t="s">
        <v>1503</v>
      </c>
      <c r="B667" s="1">
        <v>45544</v>
      </c>
      <c r="C667" t="s">
        <v>1504</v>
      </c>
      <c r="D667" t="str">
        <f t="shared" ca="1" si="21"/>
        <v>Camera S</v>
      </c>
      <c r="E667" t="s">
        <v>133</v>
      </c>
      <c r="F667" t="s">
        <v>50</v>
      </c>
      <c r="G667">
        <v>4</v>
      </c>
      <c r="H667">
        <v>3</v>
      </c>
      <c r="I667">
        <v>172.8</v>
      </c>
      <c r="J667">
        <v>181.44000000000003</v>
      </c>
      <c r="K667" t="s">
        <v>66</v>
      </c>
      <c r="M667" t="s">
        <v>86</v>
      </c>
      <c r="N667" t="s">
        <v>1505</v>
      </c>
      <c r="O667" t="str">
        <f t="shared" si="20"/>
        <v>Cash on Delivery</v>
      </c>
      <c r="P667" t="s">
        <v>53</v>
      </c>
      <c r="Q667">
        <v>17.84</v>
      </c>
      <c r="R667">
        <v>3.4</v>
      </c>
      <c r="S667" t="s">
        <v>23</v>
      </c>
    </row>
    <row r="668" spans="1:19" x14ac:dyDescent="0.3">
      <c r="A668" t="s">
        <v>1506</v>
      </c>
      <c r="B668" s="1">
        <v>45271</v>
      </c>
      <c r="C668" t="s">
        <v>1507</v>
      </c>
      <c r="D668" t="str">
        <f t="shared" ca="1" si="21"/>
        <v>Widget A</v>
      </c>
      <c r="E668" t="s">
        <v>33</v>
      </c>
      <c r="F668" t="s">
        <v>70</v>
      </c>
      <c r="G668">
        <v>14</v>
      </c>
      <c r="H668">
        <v>13</v>
      </c>
      <c r="I668">
        <v>288.27999999999997</v>
      </c>
      <c r="J668">
        <v>319.99079999999998</v>
      </c>
      <c r="K668" t="s">
        <v>47</v>
      </c>
      <c r="M668" t="s">
        <v>79</v>
      </c>
      <c r="O668" t="str">
        <f t="shared" si="20"/>
        <v>Bank Transfer</v>
      </c>
      <c r="P668" t="s">
        <v>37</v>
      </c>
      <c r="Q668">
        <v>7.1</v>
      </c>
      <c r="R668">
        <v>3.4</v>
      </c>
      <c r="S668" t="s">
        <v>23</v>
      </c>
    </row>
    <row r="669" spans="1:19" x14ac:dyDescent="0.3">
      <c r="A669" t="s">
        <v>1508</v>
      </c>
      <c r="B669" s="1">
        <v>45399</v>
      </c>
      <c r="C669" t="s">
        <v>1509</v>
      </c>
      <c r="D669" t="str">
        <f t="shared" ca="1" si="21"/>
        <v>Dining Table</v>
      </c>
      <c r="E669" t="s">
        <v>45</v>
      </c>
      <c r="F669" t="s">
        <v>46</v>
      </c>
      <c r="G669">
        <v>20</v>
      </c>
      <c r="H669">
        <v>18</v>
      </c>
      <c r="I669">
        <v>346.26</v>
      </c>
      <c r="J669">
        <v>398.19899999999996</v>
      </c>
      <c r="K669" t="s">
        <v>66</v>
      </c>
      <c r="M669" t="s">
        <v>123</v>
      </c>
      <c r="O669" t="str">
        <f t="shared" si="20"/>
        <v>Bank Transfer</v>
      </c>
      <c r="P669" t="s">
        <v>37</v>
      </c>
      <c r="Q669">
        <v>49.81</v>
      </c>
      <c r="R669">
        <v>4.4000000000000004</v>
      </c>
      <c r="S669" t="s">
        <v>23</v>
      </c>
    </row>
    <row r="670" spans="1:19" x14ac:dyDescent="0.3">
      <c r="A670" t="s">
        <v>1510</v>
      </c>
      <c r="B670" s="1">
        <v>45624</v>
      </c>
      <c r="C670" t="s">
        <v>1511</v>
      </c>
      <c r="D670" t="str">
        <f t="shared" ca="1" si="21"/>
        <v>Jeans Regular</v>
      </c>
      <c r="E670" t="s">
        <v>130</v>
      </c>
      <c r="F670" t="s">
        <v>82</v>
      </c>
      <c r="G670">
        <v>2</v>
      </c>
      <c r="H670">
        <v>2</v>
      </c>
      <c r="I670">
        <v>466.22</v>
      </c>
      <c r="J670">
        <v>531.49080000000004</v>
      </c>
      <c r="K670" t="s">
        <v>47</v>
      </c>
      <c r="M670" t="s">
        <v>86</v>
      </c>
      <c r="N670" t="s">
        <v>22</v>
      </c>
      <c r="O670" t="str">
        <f t="shared" si="20"/>
        <v>Cash on Delivery</v>
      </c>
      <c r="P670" t="s">
        <v>53</v>
      </c>
      <c r="Q670">
        <v>1.33</v>
      </c>
      <c r="R670">
        <v>4.2</v>
      </c>
      <c r="S670" t="s">
        <v>23</v>
      </c>
    </row>
    <row r="671" spans="1:19" x14ac:dyDescent="0.3">
      <c r="A671" t="s">
        <v>1512</v>
      </c>
      <c r="B671" s="1">
        <v>43882</v>
      </c>
      <c r="C671" t="s">
        <v>1513</v>
      </c>
      <c r="D671" t="str">
        <f t="shared" ca="1" si="21"/>
        <v>Phone X</v>
      </c>
      <c r="E671" t="s">
        <v>141</v>
      </c>
      <c r="F671" t="s">
        <v>50</v>
      </c>
      <c r="G671">
        <v>4</v>
      </c>
      <c r="H671">
        <v>3</v>
      </c>
      <c r="I671">
        <v>12</v>
      </c>
      <c r="J671">
        <v>13.32</v>
      </c>
      <c r="K671" t="s">
        <v>66</v>
      </c>
      <c r="M671" t="s">
        <v>35</v>
      </c>
      <c r="N671" t="s">
        <v>71</v>
      </c>
      <c r="O671" t="str">
        <f t="shared" si="20"/>
        <v>PayPal</v>
      </c>
      <c r="P671" t="s">
        <v>30</v>
      </c>
      <c r="Q671">
        <v>1.1599999999999999</v>
      </c>
      <c r="R671">
        <v>4.4000000000000004</v>
      </c>
      <c r="S671" t="s">
        <v>23</v>
      </c>
    </row>
    <row r="672" spans="1:19" x14ac:dyDescent="0.3">
      <c r="A672" t="s">
        <v>1514</v>
      </c>
      <c r="B672" s="1">
        <v>44223</v>
      </c>
      <c r="C672" t="s">
        <v>1515</v>
      </c>
      <c r="D672" t="str">
        <f t="shared" ca="1" si="21"/>
        <v>Cereal Pack</v>
      </c>
      <c r="E672" t="s">
        <v>100</v>
      </c>
      <c r="F672" t="s">
        <v>57</v>
      </c>
      <c r="G672">
        <v>9</v>
      </c>
      <c r="H672">
        <v>9</v>
      </c>
      <c r="I672">
        <v>635.51</v>
      </c>
      <c r="J672">
        <v>730.83649999999989</v>
      </c>
      <c r="K672" t="s">
        <v>20</v>
      </c>
      <c r="M672" t="s">
        <v>42</v>
      </c>
      <c r="N672" t="s">
        <v>29</v>
      </c>
      <c r="O672" t="str">
        <f t="shared" si="20"/>
        <v>Bank Transfer</v>
      </c>
      <c r="P672" t="s">
        <v>37</v>
      </c>
      <c r="Q672">
        <v>25.31</v>
      </c>
      <c r="R672">
        <v>1.9</v>
      </c>
      <c r="S672" t="s">
        <v>23</v>
      </c>
    </row>
    <row r="673" spans="1:19" x14ac:dyDescent="0.3">
      <c r="A673" t="s">
        <v>1516</v>
      </c>
      <c r="B673" s="1">
        <v>45169</v>
      </c>
      <c r="C673" t="s">
        <v>1517</v>
      </c>
      <c r="D673" t="str">
        <f t="shared" ca="1" si="21"/>
        <v>Phone X</v>
      </c>
      <c r="E673" t="s">
        <v>141</v>
      </c>
      <c r="F673" t="s">
        <v>50</v>
      </c>
      <c r="G673">
        <v>10</v>
      </c>
      <c r="H673">
        <v>8</v>
      </c>
      <c r="I673">
        <v>902.15</v>
      </c>
      <c r="J673">
        <v>1019.4294999999998</v>
      </c>
      <c r="K673" t="s">
        <v>51</v>
      </c>
      <c r="M673" t="s">
        <v>35</v>
      </c>
      <c r="N673" t="s">
        <v>29</v>
      </c>
      <c r="O673" t="str">
        <f t="shared" si="20"/>
        <v>Debit Card</v>
      </c>
      <c r="P673" t="s">
        <v>89</v>
      </c>
      <c r="Q673">
        <v>13.89</v>
      </c>
      <c r="R673">
        <v>4.2</v>
      </c>
      <c r="S673" t="s">
        <v>74</v>
      </c>
    </row>
    <row r="674" spans="1:19" x14ac:dyDescent="0.3">
      <c r="A674" t="s">
        <v>1518</v>
      </c>
      <c r="B674" s="1">
        <v>44288</v>
      </c>
      <c r="C674" t="s">
        <v>1519</v>
      </c>
      <c r="D674" t="str">
        <f t="shared" ca="1" si="21"/>
        <v>Shirt Classic</v>
      </c>
      <c r="E674" t="s">
        <v>65</v>
      </c>
      <c r="F674" t="s">
        <v>82</v>
      </c>
      <c r="G674">
        <v>15</v>
      </c>
      <c r="H674">
        <v>15</v>
      </c>
      <c r="I674">
        <v>340.2</v>
      </c>
      <c r="J674">
        <v>364.01400000000001</v>
      </c>
      <c r="K674" t="s">
        <v>66</v>
      </c>
      <c r="M674" t="s">
        <v>28</v>
      </c>
      <c r="N674" t="s">
        <v>22</v>
      </c>
      <c r="O674" t="str">
        <f t="shared" si="20"/>
        <v>Credit Card</v>
      </c>
      <c r="P674" t="s">
        <v>67</v>
      </c>
      <c r="Q674">
        <v>43.1</v>
      </c>
      <c r="R674">
        <v>2.9</v>
      </c>
      <c r="S674" t="s">
        <v>23</v>
      </c>
    </row>
    <row r="675" spans="1:19" x14ac:dyDescent="0.3">
      <c r="A675" t="s">
        <v>1520</v>
      </c>
      <c r="B675" s="1">
        <v>44356</v>
      </c>
      <c r="C675" t="s">
        <v>1521</v>
      </c>
      <c r="D675" t="str">
        <f t="shared" ca="1" si="21"/>
        <v>Laptop Pro</v>
      </c>
      <c r="E675" t="s">
        <v>116</v>
      </c>
      <c r="F675" t="s">
        <v>50</v>
      </c>
      <c r="G675">
        <v>17</v>
      </c>
      <c r="H675">
        <v>14</v>
      </c>
      <c r="I675">
        <v>178.7</v>
      </c>
      <c r="J675">
        <v>189.422</v>
      </c>
      <c r="K675" t="s">
        <v>20</v>
      </c>
      <c r="M675" t="s">
        <v>86</v>
      </c>
      <c r="N675" t="s">
        <v>29</v>
      </c>
      <c r="O675" t="str">
        <f t="shared" si="20"/>
        <v>Cash on Delivery</v>
      </c>
      <c r="P675" t="s">
        <v>53</v>
      </c>
      <c r="Q675">
        <v>23.84</v>
      </c>
      <c r="R675">
        <v>1.2</v>
      </c>
      <c r="S675" t="s">
        <v>74</v>
      </c>
    </row>
    <row r="676" spans="1:19" x14ac:dyDescent="0.3">
      <c r="A676" t="s">
        <v>1523</v>
      </c>
      <c r="B676" s="1">
        <v>44510</v>
      </c>
      <c r="C676" t="s">
        <v>1524</v>
      </c>
      <c r="D676" t="str">
        <f t="shared" ca="1" si="21"/>
        <v>Headphones Z</v>
      </c>
      <c r="F676" t="s">
        <v>50</v>
      </c>
      <c r="G676">
        <v>6</v>
      </c>
      <c r="H676">
        <v>5</v>
      </c>
      <c r="I676">
        <v>1291.7</v>
      </c>
      <c r="J676">
        <v>1356.2850000000001</v>
      </c>
      <c r="K676" t="s">
        <v>66</v>
      </c>
      <c r="M676" t="s">
        <v>42</v>
      </c>
      <c r="N676" t="s">
        <v>71</v>
      </c>
      <c r="O676" t="str">
        <f t="shared" si="20"/>
        <v>Bank Transfer</v>
      </c>
      <c r="P676" t="s">
        <v>37</v>
      </c>
      <c r="Q676">
        <v>46.97</v>
      </c>
      <c r="R676">
        <v>4.7</v>
      </c>
      <c r="S676" t="s">
        <v>23</v>
      </c>
    </row>
    <row r="677" spans="1:19" x14ac:dyDescent="0.3">
      <c r="A677" t="s">
        <v>1525</v>
      </c>
      <c r="B677" s="1">
        <v>44220</v>
      </c>
      <c r="C677" t="s">
        <v>1526</v>
      </c>
      <c r="D677" t="str">
        <f t="shared" ca="1" si="21"/>
        <v>T-shirt V</v>
      </c>
      <c r="E677" t="s">
        <v>77</v>
      </c>
      <c r="F677" t="s">
        <v>82</v>
      </c>
      <c r="G677">
        <v>18</v>
      </c>
      <c r="H677">
        <v>14</v>
      </c>
      <c r="I677">
        <v>865.36</v>
      </c>
      <c r="J677">
        <v>925.93520000000012</v>
      </c>
      <c r="K677" t="s">
        <v>47</v>
      </c>
      <c r="M677" t="s">
        <v>28</v>
      </c>
      <c r="N677" t="s">
        <v>71</v>
      </c>
      <c r="O677" t="str">
        <f t="shared" si="20"/>
        <v>Debit Card</v>
      </c>
      <c r="P677" t="s">
        <v>89</v>
      </c>
      <c r="Q677">
        <v>11.62</v>
      </c>
      <c r="R677">
        <v>3.2</v>
      </c>
      <c r="S677" t="s">
        <v>23</v>
      </c>
    </row>
    <row r="678" spans="1:19" x14ac:dyDescent="0.3">
      <c r="A678" t="s">
        <v>1527</v>
      </c>
      <c r="B678" s="1">
        <v>44975</v>
      </c>
      <c r="C678" t="s">
        <v>1528</v>
      </c>
      <c r="D678" t="str">
        <f t="shared" ca="1" si="21"/>
        <v>Camera S</v>
      </c>
      <c r="E678" t="s">
        <v>133</v>
      </c>
      <c r="F678" t="s">
        <v>50</v>
      </c>
      <c r="G678">
        <v>15</v>
      </c>
      <c r="H678">
        <v>12</v>
      </c>
      <c r="I678">
        <v>980.26</v>
      </c>
      <c r="J678">
        <v>1068.4834000000001</v>
      </c>
      <c r="K678" t="s">
        <v>66</v>
      </c>
      <c r="M678" t="s">
        <v>21</v>
      </c>
      <c r="N678" t="s">
        <v>22</v>
      </c>
      <c r="O678" t="str">
        <f t="shared" si="20"/>
        <v>Cash on Delivery</v>
      </c>
      <c r="P678" t="s">
        <v>53</v>
      </c>
      <c r="Q678">
        <v>10.18</v>
      </c>
      <c r="R678">
        <v>2.1</v>
      </c>
      <c r="S678" t="s">
        <v>23</v>
      </c>
    </row>
    <row r="679" spans="1:19" x14ac:dyDescent="0.3">
      <c r="A679" t="s">
        <v>1529</v>
      </c>
      <c r="B679" s="1">
        <v>44019</v>
      </c>
      <c r="C679" t="s">
        <v>1530</v>
      </c>
      <c r="D679" t="str">
        <f t="shared" ca="1" si="21"/>
        <v>Headphones Z</v>
      </c>
      <c r="E679" t="s">
        <v>94</v>
      </c>
      <c r="F679" t="s">
        <v>50</v>
      </c>
      <c r="G679">
        <v>6</v>
      </c>
      <c r="H679">
        <v>6</v>
      </c>
      <c r="I679">
        <v>1402.44</v>
      </c>
      <c r="J679">
        <v>1598.7816000000003</v>
      </c>
      <c r="K679" t="s">
        <v>47</v>
      </c>
      <c r="M679" t="s">
        <v>42</v>
      </c>
      <c r="N679" t="s">
        <v>71</v>
      </c>
      <c r="O679" t="str">
        <f t="shared" si="20"/>
        <v>PayPal</v>
      </c>
      <c r="P679" t="s">
        <v>30</v>
      </c>
      <c r="Q679">
        <v>15.6</v>
      </c>
      <c r="R679">
        <v>2.1</v>
      </c>
      <c r="S679" t="s">
        <v>205</v>
      </c>
    </row>
    <row r="680" spans="1:19" x14ac:dyDescent="0.3">
      <c r="A680" t="s">
        <v>1531</v>
      </c>
      <c r="B680" s="1">
        <v>44291</v>
      </c>
      <c r="C680" t="s">
        <v>1532</v>
      </c>
      <c r="D680" t="str">
        <f t="shared" ca="1" si="21"/>
        <v>Sofa 3-Seater</v>
      </c>
      <c r="E680" t="s">
        <v>109</v>
      </c>
      <c r="F680" t="s">
        <v>46</v>
      </c>
      <c r="G680">
        <v>12</v>
      </c>
      <c r="H680">
        <v>11</v>
      </c>
      <c r="I680">
        <v>1277.1199999999999</v>
      </c>
      <c r="J680">
        <v>1392.0608</v>
      </c>
      <c r="K680" t="s">
        <v>66</v>
      </c>
      <c r="M680" t="s">
        <v>42</v>
      </c>
      <c r="N680" t="s">
        <v>71</v>
      </c>
      <c r="O680" t="str">
        <f t="shared" si="20"/>
        <v>Cash on Delivery</v>
      </c>
      <c r="P680" t="s">
        <v>53</v>
      </c>
      <c r="Q680">
        <v>49.02</v>
      </c>
      <c r="R680">
        <v>2.7</v>
      </c>
    </row>
    <row r="681" spans="1:19" x14ac:dyDescent="0.3">
      <c r="A681" t="s">
        <v>1533</v>
      </c>
      <c r="B681" s="1">
        <v>45617</v>
      </c>
      <c r="C681" t="s">
        <v>1534</v>
      </c>
      <c r="D681" t="str">
        <f t="shared" ca="1" si="21"/>
        <v>Widget B</v>
      </c>
      <c r="E681" t="s">
        <v>61</v>
      </c>
      <c r="F681" t="s">
        <v>70</v>
      </c>
      <c r="G681">
        <v>7</v>
      </c>
      <c r="H681">
        <v>6</v>
      </c>
      <c r="I681">
        <v>692.11</v>
      </c>
      <c r="J681">
        <v>775.16320000000007</v>
      </c>
      <c r="K681" t="s">
        <v>20</v>
      </c>
      <c r="M681" t="s">
        <v>28</v>
      </c>
      <c r="N681" t="s">
        <v>29</v>
      </c>
      <c r="O681" t="str">
        <f t="shared" si="20"/>
        <v>Cash on Delivery</v>
      </c>
      <c r="P681" t="s">
        <v>53</v>
      </c>
      <c r="Q681">
        <v>15.91</v>
      </c>
      <c r="R681">
        <v>3.7</v>
      </c>
      <c r="S681" t="s">
        <v>23</v>
      </c>
    </row>
    <row r="682" spans="1:19" x14ac:dyDescent="0.3">
      <c r="A682" t="s">
        <v>1535</v>
      </c>
      <c r="B682" s="1">
        <v>45237</v>
      </c>
      <c r="C682" t="s">
        <v>1536</v>
      </c>
      <c r="D682" t="str">
        <f t="shared" ca="1" si="21"/>
        <v>Laptop Pro</v>
      </c>
      <c r="E682" t="s">
        <v>116</v>
      </c>
      <c r="F682" t="s">
        <v>50</v>
      </c>
      <c r="G682">
        <v>12</v>
      </c>
      <c r="H682">
        <v>12</v>
      </c>
      <c r="I682">
        <v>136.12</v>
      </c>
      <c r="J682">
        <v>152.45440000000002</v>
      </c>
      <c r="K682" t="s">
        <v>27</v>
      </c>
      <c r="M682" t="s">
        <v>79</v>
      </c>
      <c r="N682" t="s">
        <v>71</v>
      </c>
      <c r="O682" t="str">
        <f t="shared" si="20"/>
        <v>Debit Card</v>
      </c>
      <c r="P682" t="s">
        <v>89</v>
      </c>
      <c r="Q682">
        <v>6</v>
      </c>
      <c r="R682">
        <v>2.2999999999999998</v>
      </c>
      <c r="S682" t="s">
        <v>23</v>
      </c>
    </row>
    <row r="683" spans="1:19" x14ac:dyDescent="0.3">
      <c r="A683" t="s">
        <v>1537</v>
      </c>
      <c r="B683" s="1">
        <v>43835</v>
      </c>
      <c r="C683" t="s">
        <v>1538</v>
      </c>
      <c r="D683" t="str">
        <f t="shared" ca="1" si="21"/>
        <v>Widget B</v>
      </c>
      <c r="E683" t="s">
        <v>61</v>
      </c>
      <c r="F683" t="s">
        <v>70</v>
      </c>
      <c r="G683">
        <v>20</v>
      </c>
      <c r="H683">
        <v>20</v>
      </c>
      <c r="I683">
        <v>241.96</v>
      </c>
      <c r="J683">
        <v>254.05800000000002</v>
      </c>
      <c r="K683" t="s">
        <v>66</v>
      </c>
      <c r="M683" t="s">
        <v>35</v>
      </c>
      <c r="N683" t="s">
        <v>22</v>
      </c>
      <c r="O683" t="str">
        <f t="shared" si="20"/>
        <v>Debit Card</v>
      </c>
      <c r="P683" t="s">
        <v>89</v>
      </c>
      <c r="Q683">
        <v>23.06</v>
      </c>
      <c r="R683">
        <v>3.5</v>
      </c>
      <c r="S683" t="s">
        <v>23</v>
      </c>
    </row>
    <row r="684" spans="1:19" x14ac:dyDescent="0.3">
      <c r="A684" t="s">
        <v>1539</v>
      </c>
      <c r="B684" s="1">
        <v>44057</v>
      </c>
      <c r="C684" t="s">
        <v>1540</v>
      </c>
      <c r="D684" t="str">
        <f t="shared" ca="1" si="21"/>
        <v>Phone X</v>
      </c>
      <c r="E684" t="s">
        <v>141</v>
      </c>
      <c r="F684" t="s">
        <v>50</v>
      </c>
      <c r="G684">
        <v>14</v>
      </c>
      <c r="H684">
        <v>11</v>
      </c>
      <c r="I684">
        <v>1155.31</v>
      </c>
      <c r="J684">
        <v>1236.1817000000001</v>
      </c>
      <c r="K684" t="s">
        <v>47</v>
      </c>
      <c r="M684" t="s">
        <v>79</v>
      </c>
      <c r="N684" t="s">
        <v>36</v>
      </c>
      <c r="O684" t="str">
        <f t="shared" si="20"/>
        <v>Cash on Delivery</v>
      </c>
      <c r="P684" t="s">
        <v>53</v>
      </c>
      <c r="Q684">
        <v>41.15</v>
      </c>
      <c r="R684">
        <v>1.8</v>
      </c>
      <c r="S684" t="s">
        <v>23</v>
      </c>
    </row>
    <row r="685" spans="1:19" x14ac:dyDescent="0.3">
      <c r="A685" t="s">
        <v>1541</v>
      </c>
      <c r="B685" s="1">
        <v>45555</v>
      </c>
      <c r="C685" t="s">
        <v>1542</v>
      </c>
      <c r="D685" t="str">
        <f t="shared" ca="1" si="21"/>
        <v>Organic Rice 5kg</v>
      </c>
      <c r="E685" t="s">
        <v>40</v>
      </c>
      <c r="F685" t="s">
        <v>57</v>
      </c>
      <c r="G685">
        <v>4</v>
      </c>
      <c r="H685">
        <v>3</v>
      </c>
      <c r="I685">
        <v>1226.1300000000001</v>
      </c>
      <c r="J685">
        <v>1336.4817000000003</v>
      </c>
      <c r="K685" t="s">
        <v>51</v>
      </c>
      <c r="M685" t="s">
        <v>21</v>
      </c>
      <c r="N685" t="s">
        <v>36</v>
      </c>
      <c r="O685" t="str">
        <f t="shared" si="20"/>
        <v>Credit Card</v>
      </c>
      <c r="P685" t="s">
        <v>67</v>
      </c>
      <c r="Q685">
        <v>33.619999999999997</v>
      </c>
      <c r="R685">
        <v>2.9</v>
      </c>
      <c r="S685" t="s">
        <v>74</v>
      </c>
    </row>
    <row r="686" spans="1:19" x14ac:dyDescent="0.3">
      <c r="A686" t="s">
        <v>1543</v>
      </c>
      <c r="B686" s="1">
        <v>45384</v>
      </c>
      <c r="C686" t="s">
        <v>1544</v>
      </c>
      <c r="D686" t="str">
        <f t="shared" ca="1" si="21"/>
        <v>Widget B</v>
      </c>
      <c r="E686" t="s">
        <v>61</v>
      </c>
      <c r="F686" t="s">
        <v>70</v>
      </c>
      <c r="G686">
        <v>17</v>
      </c>
      <c r="H686">
        <v>15</v>
      </c>
      <c r="I686">
        <v>1061.0999999999999</v>
      </c>
      <c r="J686">
        <v>1124.7659999999998</v>
      </c>
      <c r="K686" t="s">
        <v>27</v>
      </c>
      <c r="M686" t="s">
        <v>35</v>
      </c>
      <c r="N686" t="s">
        <v>36</v>
      </c>
      <c r="O686" t="str">
        <f t="shared" si="20"/>
        <v>Credit Card</v>
      </c>
      <c r="P686" t="s">
        <v>67</v>
      </c>
      <c r="Q686">
        <v>14.24</v>
      </c>
      <c r="R686">
        <v>2.2000000000000002</v>
      </c>
      <c r="S686" t="s">
        <v>23</v>
      </c>
    </row>
    <row r="687" spans="1:19" x14ac:dyDescent="0.3">
      <c r="A687" t="s">
        <v>1545</v>
      </c>
      <c r="B687" s="1">
        <v>45230</v>
      </c>
      <c r="C687" t="s">
        <v>1546</v>
      </c>
      <c r="D687" t="str">
        <f t="shared" ca="1" si="21"/>
        <v>Organic Rice 5kg</v>
      </c>
      <c r="E687" t="s">
        <v>40</v>
      </c>
      <c r="F687" t="s">
        <v>57</v>
      </c>
      <c r="G687">
        <v>1</v>
      </c>
      <c r="H687">
        <v>1</v>
      </c>
      <c r="I687">
        <v>365.36</v>
      </c>
      <c r="J687">
        <v>420.16399999999999</v>
      </c>
      <c r="K687" t="s">
        <v>1548</v>
      </c>
      <c r="M687" t="s">
        <v>21</v>
      </c>
      <c r="N687" t="s">
        <v>29</v>
      </c>
      <c r="O687" t="str">
        <f t="shared" si="20"/>
        <v>PayPal</v>
      </c>
      <c r="P687" t="s">
        <v>30</v>
      </c>
      <c r="Q687">
        <v>23.8</v>
      </c>
      <c r="R687">
        <v>3.6</v>
      </c>
      <c r="S687" t="s">
        <v>23</v>
      </c>
    </row>
    <row r="688" spans="1:19" x14ac:dyDescent="0.3">
      <c r="A688" t="s">
        <v>1549</v>
      </c>
      <c r="B688" s="1">
        <v>43876</v>
      </c>
      <c r="C688" t="s">
        <v>1550</v>
      </c>
      <c r="D688" t="str">
        <f t="shared" ca="1" si="21"/>
        <v>Olive Oil 1L</v>
      </c>
      <c r="E688" t="s">
        <v>56</v>
      </c>
      <c r="F688" t="s">
        <v>57</v>
      </c>
      <c r="G688">
        <v>18</v>
      </c>
      <c r="H688">
        <v>15</v>
      </c>
      <c r="I688">
        <v>535.87</v>
      </c>
      <c r="J688">
        <v>568.0222</v>
      </c>
      <c r="K688" t="s">
        <v>66</v>
      </c>
      <c r="M688" t="s">
        <v>86</v>
      </c>
      <c r="N688" t="s">
        <v>36</v>
      </c>
      <c r="O688" t="str">
        <f t="shared" si="20"/>
        <v>Cash on Delivery</v>
      </c>
      <c r="P688" t="s">
        <v>53</v>
      </c>
      <c r="Q688">
        <v>40.97</v>
      </c>
      <c r="R688">
        <v>2.9</v>
      </c>
      <c r="S688" t="s">
        <v>23</v>
      </c>
    </row>
    <row r="689" spans="1:19" x14ac:dyDescent="0.3">
      <c r="A689" t="s">
        <v>1551</v>
      </c>
      <c r="B689" s="1">
        <v>44027</v>
      </c>
      <c r="C689" t="s">
        <v>1552</v>
      </c>
      <c r="D689" t="str">
        <f t="shared" ca="1" si="21"/>
        <v>T-shirt V</v>
      </c>
      <c r="E689" t="s">
        <v>77</v>
      </c>
      <c r="F689" t="s">
        <v>82</v>
      </c>
      <c r="G689">
        <v>9</v>
      </c>
      <c r="H689">
        <v>7</v>
      </c>
      <c r="I689">
        <v>1310.55</v>
      </c>
      <c r="J689">
        <v>1480.9214999999997</v>
      </c>
      <c r="K689" t="s">
        <v>47</v>
      </c>
      <c r="M689" t="s">
        <v>123</v>
      </c>
      <c r="N689" t="s">
        <v>36</v>
      </c>
      <c r="O689" t="str">
        <f t="shared" si="20"/>
        <v>Bank Transfer</v>
      </c>
      <c r="P689" t="s">
        <v>37</v>
      </c>
      <c r="Q689">
        <v>30.87</v>
      </c>
      <c r="R689">
        <v>1</v>
      </c>
      <c r="S689" t="s">
        <v>23</v>
      </c>
    </row>
    <row r="690" spans="1:19" x14ac:dyDescent="0.3">
      <c r="A690" t="s">
        <v>1553</v>
      </c>
      <c r="B690" s="1">
        <v>45053</v>
      </c>
      <c r="C690" t="s">
        <v>1554</v>
      </c>
      <c r="D690" t="str">
        <f t="shared" ca="1" si="21"/>
        <v>Sofa 3-Seater</v>
      </c>
      <c r="E690" t="s">
        <v>109</v>
      </c>
      <c r="F690" t="s">
        <v>46</v>
      </c>
      <c r="G690">
        <v>14</v>
      </c>
      <c r="H690">
        <v>12</v>
      </c>
      <c r="I690">
        <v>1085.03</v>
      </c>
      <c r="J690">
        <v>1182.6827000000001</v>
      </c>
      <c r="K690" t="s">
        <v>20</v>
      </c>
      <c r="M690" t="s">
        <v>35</v>
      </c>
      <c r="N690" t="s">
        <v>36</v>
      </c>
      <c r="O690" t="str">
        <f t="shared" si="20"/>
        <v>Credit Card</v>
      </c>
      <c r="P690" t="s">
        <v>67</v>
      </c>
      <c r="Q690">
        <v>32.270000000000003</v>
      </c>
      <c r="R690">
        <v>3.2</v>
      </c>
      <c r="S690" t="s">
        <v>23</v>
      </c>
    </row>
    <row r="691" spans="1:19" x14ac:dyDescent="0.3">
      <c r="A691" t="s">
        <v>1555</v>
      </c>
      <c r="B691" s="1">
        <v>45634</v>
      </c>
      <c r="C691" t="s">
        <v>1556</v>
      </c>
      <c r="D691" t="str">
        <f t="shared" ca="1" si="21"/>
        <v>Sofa 3-Seater</v>
      </c>
      <c r="E691" t="s">
        <v>109</v>
      </c>
      <c r="F691" t="s">
        <v>46</v>
      </c>
      <c r="G691">
        <v>17</v>
      </c>
      <c r="H691">
        <v>16</v>
      </c>
      <c r="I691">
        <v>152.55000000000001</v>
      </c>
      <c r="J691">
        <v>173.90700000000004</v>
      </c>
      <c r="K691" t="s">
        <v>27</v>
      </c>
      <c r="M691" t="s">
        <v>79</v>
      </c>
      <c r="N691" t="s">
        <v>29</v>
      </c>
      <c r="O691" t="str">
        <f t="shared" si="20"/>
        <v>Cash on Delivery</v>
      </c>
      <c r="P691" t="s">
        <v>53</v>
      </c>
      <c r="Q691">
        <v>18.260000000000002</v>
      </c>
      <c r="R691">
        <v>2.2999999999999998</v>
      </c>
      <c r="S691" t="s">
        <v>23</v>
      </c>
    </row>
    <row r="692" spans="1:19" x14ac:dyDescent="0.3">
      <c r="A692" t="s">
        <v>1557</v>
      </c>
      <c r="B692" s="1">
        <v>44974</v>
      </c>
      <c r="C692" t="s">
        <v>1558</v>
      </c>
      <c r="D692" t="str">
        <f t="shared" ca="1" si="21"/>
        <v>Sneakers Run</v>
      </c>
      <c r="E692" t="s">
        <v>85</v>
      </c>
      <c r="F692" t="s">
        <v>82</v>
      </c>
      <c r="G692">
        <v>16</v>
      </c>
      <c r="H692">
        <v>15</v>
      </c>
      <c r="I692">
        <v>1165.6099999999999</v>
      </c>
      <c r="J692">
        <v>1223.8905</v>
      </c>
      <c r="K692" t="s">
        <v>20</v>
      </c>
      <c r="M692" t="s">
        <v>123</v>
      </c>
      <c r="N692" t="s">
        <v>22</v>
      </c>
      <c r="O692" t="str">
        <f t="shared" si="20"/>
        <v>Cash on Delivery</v>
      </c>
      <c r="P692" t="s">
        <v>53</v>
      </c>
      <c r="Q692">
        <v>38.340000000000003</v>
      </c>
      <c r="R692">
        <v>0</v>
      </c>
      <c r="S692" t="s">
        <v>23</v>
      </c>
    </row>
    <row r="693" spans="1:19" x14ac:dyDescent="0.3">
      <c r="A693" t="s">
        <v>1559</v>
      </c>
      <c r="B693" s="1">
        <v>44627</v>
      </c>
      <c r="C693" t="s">
        <v>1560</v>
      </c>
      <c r="D693" t="str">
        <f t="shared" ca="1" si="21"/>
        <v>Jeans Regular</v>
      </c>
      <c r="E693" t="s">
        <v>130</v>
      </c>
      <c r="F693" t="s">
        <v>82</v>
      </c>
      <c r="G693">
        <v>17</v>
      </c>
      <c r="H693">
        <v>16</v>
      </c>
      <c r="I693">
        <v>223.44</v>
      </c>
      <c r="J693">
        <v>245.78400000000002</v>
      </c>
      <c r="K693" t="s">
        <v>66</v>
      </c>
      <c r="M693" t="s">
        <v>28</v>
      </c>
      <c r="N693" t="s">
        <v>29</v>
      </c>
      <c r="O693" t="str">
        <f t="shared" si="20"/>
        <v>Cash on Delivery</v>
      </c>
      <c r="P693" t="s">
        <v>53</v>
      </c>
      <c r="Q693">
        <v>6.62</v>
      </c>
      <c r="R693">
        <v>2.2000000000000002</v>
      </c>
      <c r="S693" t="s">
        <v>23</v>
      </c>
    </row>
    <row r="694" spans="1:19" x14ac:dyDescent="0.3">
      <c r="A694" t="s">
        <v>1561</v>
      </c>
      <c r="B694" s="1">
        <v>44261</v>
      </c>
      <c r="C694" t="s">
        <v>1562</v>
      </c>
      <c r="D694" t="str">
        <f t="shared" ca="1" si="21"/>
        <v>Widget A</v>
      </c>
      <c r="E694" t="s">
        <v>33</v>
      </c>
      <c r="F694" t="s">
        <v>70</v>
      </c>
      <c r="G694">
        <v>12</v>
      </c>
      <c r="H694">
        <v>12</v>
      </c>
      <c r="I694">
        <v>261.63</v>
      </c>
      <c r="J694">
        <v>274.7115</v>
      </c>
      <c r="K694" t="s">
        <v>66</v>
      </c>
      <c r="M694" t="s">
        <v>42</v>
      </c>
      <c r="N694" t="s">
        <v>71</v>
      </c>
      <c r="O694" t="str">
        <f t="shared" si="20"/>
        <v>PayPal</v>
      </c>
      <c r="P694" t="s">
        <v>30</v>
      </c>
      <c r="Q694">
        <v>18.37</v>
      </c>
      <c r="R694">
        <v>3.4</v>
      </c>
      <c r="S694" t="s">
        <v>23</v>
      </c>
    </row>
    <row r="695" spans="1:19" x14ac:dyDescent="0.3">
      <c r="A695" t="s">
        <v>1563</v>
      </c>
      <c r="B695" s="1">
        <v>45160</v>
      </c>
      <c r="C695" t="s">
        <v>1564</v>
      </c>
      <c r="D695" t="str">
        <f t="shared" ca="1" si="21"/>
        <v>Sneakers Run</v>
      </c>
      <c r="E695" t="s">
        <v>85</v>
      </c>
      <c r="F695" t="s">
        <v>82</v>
      </c>
      <c r="G695">
        <v>1</v>
      </c>
      <c r="H695">
        <v>1</v>
      </c>
      <c r="I695">
        <v>1085.77</v>
      </c>
      <c r="J695">
        <v>1205.2047</v>
      </c>
      <c r="K695" t="s">
        <v>47</v>
      </c>
      <c r="M695" t="s">
        <v>28</v>
      </c>
      <c r="N695" t="s">
        <v>29</v>
      </c>
      <c r="O695" t="str">
        <f t="shared" si="20"/>
        <v>Credit Card</v>
      </c>
      <c r="P695" t="s">
        <v>67</v>
      </c>
      <c r="Q695">
        <v>43.43</v>
      </c>
      <c r="R695">
        <v>4.8</v>
      </c>
      <c r="S695" t="s">
        <v>15</v>
      </c>
    </row>
    <row r="696" spans="1:19" x14ac:dyDescent="0.3">
      <c r="A696" t="s">
        <v>1565</v>
      </c>
      <c r="B696" s="1">
        <v>44973</v>
      </c>
      <c r="C696" t="s">
        <v>1566</v>
      </c>
      <c r="D696" t="str">
        <f t="shared" ca="1" si="21"/>
        <v>Widget A</v>
      </c>
      <c r="E696" t="s">
        <v>33</v>
      </c>
      <c r="F696" t="s">
        <v>70</v>
      </c>
      <c r="G696">
        <v>13</v>
      </c>
      <c r="H696">
        <v>11</v>
      </c>
      <c r="I696">
        <v>934.84</v>
      </c>
      <c r="J696">
        <v>1009.6272000000001</v>
      </c>
      <c r="K696" t="s">
        <v>27</v>
      </c>
      <c r="M696" t="s">
        <v>42</v>
      </c>
      <c r="N696" t="s">
        <v>36</v>
      </c>
      <c r="O696" t="str">
        <f t="shared" si="20"/>
        <v>Bank Transfer</v>
      </c>
      <c r="P696" t="s">
        <v>37</v>
      </c>
      <c r="Q696">
        <v>36.83</v>
      </c>
      <c r="R696">
        <v>3.9</v>
      </c>
      <c r="S696" t="s">
        <v>23</v>
      </c>
    </row>
    <row r="697" spans="1:19" x14ac:dyDescent="0.3">
      <c r="A697" t="s">
        <v>1567</v>
      </c>
      <c r="B697" s="1">
        <v>43917</v>
      </c>
      <c r="C697" t="s">
        <v>1568</v>
      </c>
      <c r="D697" t="str">
        <f t="shared" ca="1" si="21"/>
        <v>Headphones Z</v>
      </c>
      <c r="E697" t="s">
        <v>94</v>
      </c>
      <c r="F697" t="s">
        <v>50</v>
      </c>
      <c r="G697">
        <v>11</v>
      </c>
      <c r="H697">
        <v>9</v>
      </c>
      <c r="I697">
        <v>422.1</v>
      </c>
      <c r="J697">
        <v>472.75200000000007</v>
      </c>
      <c r="K697" t="s">
        <v>47</v>
      </c>
      <c r="M697" t="s">
        <v>21</v>
      </c>
      <c r="N697" t="s">
        <v>36</v>
      </c>
      <c r="O697" t="str">
        <f t="shared" si="20"/>
        <v>Bank Transfer</v>
      </c>
      <c r="P697" t="s">
        <v>37</v>
      </c>
      <c r="Q697">
        <v>12.19</v>
      </c>
      <c r="R697">
        <v>2.5</v>
      </c>
      <c r="S697" t="s">
        <v>23</v>
      </c>
    </row>
    <row r="698" spans="1:19" x14ac:dyDescent="0.3">
      <c r="A698" t="s">
        <v>1569</v>
      </c>
      <c r="B698" s="1">
        <v>44809</v>
      </c>
      <c r="C698" t="s">
        <v>1570</v>
      </c>
      <c r="D698" t="str">
        <f t="shared" ca="1" si="21"/>
        <v>Sofa 3-Seater</v>
      </c>
      <c r="E698" t="s">
        <v>109</v>
      </c>
      <c r="F698" t="s">
        <v>46</v>
      </c>
      <c r="G698">
        <v>10</v>
      </c>
      <c r="H698">
        <v>8</v>
      </c>
      <c r="I698">
        <v>1344.83</v>
      </c>
      <c r="J698">
        <v>1519.6578999999997</v>
      </c>
      <c r="K698" t="s">
        <v>66</v>
      </c>
      <c r="M698" t="s">
        <v>28</v>
      </c>
      <c r="N698" t="s">
        <v>29</v>
      </c>
      <c r="O698" t="str">
        <f t="shared" si="20"/>
        <v>Debit Card</v>
      </c>
      <c r="P698" t="s">
        <v>89</v>
      </c>
      <c r="Q698">
        <v>49.34</v>
      </c>
      <c r="R698" t="s">
        <v>316</v>
      </c>
      <c r="S698" t="s">
        <v>23</v>
      </c>
    </row>
    <row r="699" spans="1:19" x14ac:dyDescent="0.3">
      <c r="A699" t="s">
        <v>1571</v>
      </c>
      <c r="B699" s="1">
        <v>45161</v>
      </c>
      <c r="C699" t="s">
        <v>1572</v>
      </c>
      <c r="D699" t="str">
        <f t="shared" ca="1" si="21"/>
        <v>Shirt Classic</v>
      </c>
      <c r="E699" t="s">
        <v>65</v>
      </c>
      <c r="F699" t="s">
        <v>82</v>
      </c>
      <c r="G699">
        <v>9</v>
      </c>
      <c r="H699">
        <v>7</v>
      </c>
      <c r="I699">
        <v>790.18</v>
      </c>
      <c r="J699">
        <v>853.39440000000002</v>
      </c>
      <c r="K699" t="s">
        <v>20</v>
      </c>
      <c r="M699" t="s">
        <v>86</v>
      </c>
      <c r="N699" t="s">
        <v>36</v>
      </c>
      <c r="O699" t="str">
        <f t="shared" si="20"/>
        <v>Credit Card</v>
      </c>
      <c r="P699" t="s">
        <v>67</v>
      </c>
      <c r="Q699">
        <v>4.46</v>
      </c>
      <c r="R699">
        <v>2.1</v>
      </c>
      <c r="S699" t="s">
        <v>23</v>
      </c>
    </row>
    <row r="700" spans="1:19" x14ac:dyDescent="0.3">
      <c r="A700" t="s">
        <v>1573</v>
      </c>
      <c r="B700" s="1">
        <v>44727</v>
      </c>
      <c r="C700" t="s">
        <v>1574</v>
      </c>
      <c r="D700" t="str">
        <f t="shared" ca="1" si="21"/>
        <v>Widget B</v>
      </c>
      <c r="E700" t="s">
        <v>61</v>
      </c>
      <c r="F700" t="s">
        <v>70</v>
      </c>
      <c r="G700">
        <v>4</v>
      </c>
      <c r="H700">
        <v>3</v>
      </c>
      <c r="I700">
        <v>1141.2</v>
      </c>
      <c r="J700">
        <v>1300.9680000000003</v>
      </c>
      <c r="K700" t="s">
        <v>51</v>
      </c>
      <c r="M700" t="s">
        <v>21</v>
      </c>
      <c r="N700" t="s">
        <v>22</v>
      </c>
      <c r="O700" t="str">
        <f t="shared" si="20"/>
        <v>Credit Card</v>
      </c>
      <c r="P700" t="s">
        <v>67</v>
      </c>
      <c r="Q700">
        <v>45.13</v>
      </c>
      <c r="R700">
        <v>1.8</v>
      </c>
      <c r="S700" t="s">
        <v>15</v>
      </c>
    </row>
    <row r="701" spans="1:19" x14ac:dyDescent="0.3">
      <c r="A701" t="s">
        <v>1575</v>
      </c>
      <c r="B701" s="1">
        <v>44893</v>
      </c>
      <c r="C701" t="s">
        <v>1576</v>
      </c>
      <c r="D701" t="str">
        <f t="shared" ca="1" si="21"/>
        <v>Dining Table</v>
      </c>
      <c r="E701" t="s">
        <v>45</v>
      </c>
      <c r="F701" t="s">
        <v>46</v>
      </c>
      <c r="G701">
        <v>12</v>
      </c>
      <c r="H701">
        <v>12</v>
      </c>
      <c r="I701">
        <v>418.07</v>
      </c>
      <c r="J701">
        <v>468.23840000000001</v>
      </c>
      <c r="K701" t="s">
        <v>1577</v>
      </c>
      <c r="M701" t="s">
        <v>123</v>
      </c>
      <c r="N701" t="s">
        <v>22</v>
      </c>
      <c r="O701" t="str">
        <f t="shared" si="20"/>
        <v>PayPal</v>
      </c>
      <c r="P701" t="s">
        <v>30</v>
      </c>
      <c r="Q701">
        <v>47.88</v>
      </c>
      <c r="S701" t="s">
        <v>23</v>
      </c>
    </row>
    <row r="702" spans="1:19" x14ac:dyDescent="0.3">
      <c r="A702" t="s">
        <v>1578</v>
      </c>
      <c r="B702" s="1">
        <v>44650</v>
      </c>
      <c r="C702" t="s">
        <v>1579</v>
      </c>
      <c r="D702" t="str">
        <f t="shared" ca="1" si="21"/>
        <v>Camera S</v>
      </c>
      <c r="E702" t="s">
        <v>133</v>
      </c>
      <c r="F702" t="s">
        <v>50</v>
      </c>
      <c r="G702">
        <v>12</v>
      </c>
      <c r="H702">
        <v>12</v>
      </c>
      <c r="I702">
        <v>6</v>
      </c>
      <c r="J702">
        <v>6.66</v>
      </c>
      <c r="K702" t="s">
        <v>27</v>
      </c>
      <c r="M702" t="s">
        <v>28</v>
      </c>
      <c r="N702" t="s">
        <v>22</v>
      </c>
      <c r="O702" t="str">
        <f t="shared" si="20"/>
        <v>Credit Card</v>
      </c>
      <c r="P702" t="s">
        <v>67</v>
      </c>
      <c r="Q702">
        <v>2.72</v>
      </c>
      <c r="R702">
        <v>2.2999999999999998</v>
      </c>
      <c r="S702" t="s">
        <v>23</v>
      </c>
    </row>
    <row r="703" spans="1:19" x14ac:dyDescent="0.3">
      <c r="A703" t="s">
        <v>1580</v>
      </c>
      <c r="B703" s="1">
        <v>45096</v>
      </c>
      <c r="C703" t="s">
        <v>1581</v>
      </c>
      <c r="D703" t="str">
        <f t="shared" ca="1" si="21"/>
        <v>Laptop Pro</v>
      </c>
      <c r="E703" t="s">
        <v>116</v>
      </c>
      <c r="F703" t="s">
        <v>50</v>
      </c>
      <c r="G703">
        <v>1</v>
      </c>
      <c r="H703">
        <v>1</v>
      </c>
      <c r="I703">
        <v>535.38</v>
      </c>
      <c r="J703">
        <v>567.50279999999998</v>
      </c>
      <c r="K703" t="s">
        <v>27</v>
      </c>
      <c r="M703" t="s">
        <v>123</v>
      </c>
      <c r="N703" t="s">
        <v>71</v>
      </c>
      <c r="O703" t="str">
        <f t="shared" si="20"/>
        <v>Cash on Delivery</v>
      </c>
      <c r="P703" t="s">
        <v>53</v>
      </c>
      <c r="Q703">
        <v>-5</v>
      </c>
      <c r="R703">
        <v>2.2999999999999998</v>
      </c>
      <c r="S703" t="s">
        <v>23</v>
      </c>
    </row>
    <row r="704" spans="1:19" x14ac:dyDescent="0.3">
      <c r="A704" t="s">
        <v>1582</v>
      </c>
      <c r="B704" s="1">
        <v>43981</v>
      </c>
      <c r="C704" t="s">
        <v>1583</v>
      </c>
      <c r="D704" t="str">
        <f t="shared" ca="1" si="21"/>
        <v>Cereal Pack</v>
      </c>
      <c r="E704" t="s">
        <v>100</v>
      </c>
      <c r="F704" t="s">
        <v>57</v>
      </c>
      <c r="G704">
        <v>13</v>
      </c>
      <c r="H704">
        <v>11</v>
      </c>
      <c r="I704">
        <v>1305.77</v>
      </c>
      <c r="J704">
        <v>1462.4624000000001</v>
      </c>
      <c r="K704" t="s">
        <v>66</v>
      </c>
      <c r="M704" t="s">
        <v>21</v>
      </c>
      <c r="N704" t="s">
        <v>36</v>
      </c>
      <c r="O704" t="str">
        <f t="shared" si="20"/>
        <v>Cash on Delivery</v>
      </c>
      <c r="P704" t="s">
        <v>53</v>
      </c>
      <c r="Q704">
        <v>20.53</v>
      </c>
      <c r="R704">
        <v>1.9</v>
      </c>
      <c r="S704" t="s">
        <v>23</v>
      </c>
    </row>
    <row r="705" spans="1:19" x14ac:dyDescent="0.3">
      <c r="A705" t="s">
        <v>1584</v>
      </c>
      <c r="B705" s="1">
        <v>44520</v>
      </c>
      <c r="C705" t="s">
        <v>1585</v>
      </c>
      <c r="D705" t="str">
        <f t="shared" ca="1" si="21"/>
        <v>Widget B</v>
      </c>
      <c r="E705" t="s">
        <v>61</v>
      </c>
      <c r="F705" t="s">
        <v>70</v>
      </c>
      <c r="G705">
        <v>12</v>
      </c>
      <c r="H705">
        <v>10</v>
      </c>
      <c r="I705">
        <v>653.39</v>
      </c>
      <c r="J705">
        <v>725.26290000000006</v>
      </c>
      <c r="K705" t="s">
        <v>47</v>
      </c>
      <c r="M705" t="s">
        <v>42</v>
      </c>
      <c r="N705" t="s">
        <v>22</v>
      </c>
      <c r="O705" t="str">
        <f t="shared" si="20"/>
        <v>Bank Transfer</v>
      </c>
      <c r="P705" t="s">
        <v>37</v>
      </c>
      <c r="Q705">
        <v>11.46</v>
      </c>
      <c r="R705">
        <v>3.3</v>
      </c>
      <c r="S705" t="s">
        <v>205</v>
      </c>
    </row>
    <row r="706" spans="1:19" x14ac:dyDescent="0.3">
      <c r="A706" t="s">
        <v>1586</v>
      </c>
      <c r="B706" s="1">
        <v>44628</v>
      </c>
      <c r="C706" t="s">
        <v>1587</v>
      </c>
      <c r="D706" t="str">
        <f t="shared" ca="1" si="21"/>
        <v>Dining Table</v>
      </c>
      <c r="E706" t="s">
        <v>45</v>
      </c>
      <c r="F706" t="s">
        <v>46</v>
      </c>
      <c r="G706">
        <v>12</v>
      </c>
      <c r="H706">
        <v>12</v>
      </c>
      <c r="I706">
        <v>1455.07</v>
      </c>
      <c r="J706">
        <v>1586.0263</v>
      </c>
      <c r="K706" t="s">
        <v>47</v>
      </c>
      <c r="M706" t="s">
        <v>42</v>
      </c>
      <c r="N706" t="s">
        <v>71</v>
      </c>
      <c r="O706" t="str">
        <f t="shared" si="20"/>
        <v>Debit Card</v>
      </c>
      <c r="P706" t="s">
        <v>89</v>
      </c>
      <c r="Q706">
        <v>34.630000000000003</v>
      </c>
      <c r="R706">
        <v>3.1</v>
      </c>
      <c r="S706" t="s">
        <v>74</v>
      </c>
    </row>
    <row r="707" spans="1:19" x14ac:dyDescent="0.3">
      <c r="A707" t="s">
        <v>1588</v>
      </c>
      <c r="B707" s="1">
        <v>45391</v>
      </c>
      <c r="C707" t="s">
        <v>1589</v>
      </c>
      <c r="D707" t="str">
        <f t="shared" ca="1" si="21"/>
        <v>Headphones Z</v>
      </c>
      <c r="E707" t="s">
        <v>94</v>
      </c>
      <c r="F707" t="s">
        <v>50</v>
      </c>
      <c r="G707">
        <v>14</v>
      </c>
      <c r="H707">
        <v>12</v>
      </c>
      <c r="I707">
        <v>16.62</v>
      </c>
      <c r="J707">
        <v>19.113</v>
      </c>
      <c r="K707" t="s">
        <v>66</v>
      </c>
      <c r="M707" t="s">
        <v>79</v>
      </c>
      <c r="N707" t="s">
        <v>36</v>
      </c>
      <c r="O707" t="str">
        <f t="shared" ref="O707:O770" si="22">IF(P707&lt;&gt;"",P707,INDEX($N:$N,MATCH(Q707,$O:$O,0)))</f>
        <v>Credit Card</v>
      </c>
      <c r="P707" t="s">
        <v>67</v>
      </c>
      <c r="Q707">
        <v>24.63</v>
      </c>
      <c r="R707">
        <v>2.4</v>
      </c>
      <c r="S707" t="s">
        <v>23</v>
      </c>
    </row>
    <row r="708" spans="1:19" x14ac:dyDescent="0.3">
      <c r="A708" t="s">
        <v>1590</v>
      </c>
      <c r="B708" s="1">
        <v>45308</v>
      </c>
      <c r="C708" t="s">
        <v>1591</v>
      </c>
      <c r="D708" t="str">
        <f t="shared" ref="D708:D771" ca="1" si="23">IF(E708&lt;&gt;"",E708,IF(F708="Apparel",CHOOSE(RANDBETWEEN(1,4),"Jeans Regular","Shirt Classic","Sneakers Run","T-shirt V"),IF(F708="Electronics",CHOOSE(RANDBETWEEN(1,4),"Camera S","Headphones Z","Laptop Pro","Phone X"),IF(F708="Gadgets",CHOOSE(RANDBETWEEN(1,2),"Widget A","Widget B"),IF(F708="Groceries",CHOOSE(RANDBETWEEN(1,3),"Cereal Pack","Olive Oil 1L","Organic Rice"),IF(F708="Home Goods",CHOOSE(RANDBETWEEN(1,2),"Dining Table","Sofa 3-Seater"),"Unknown"))))))</f>
        <v>Camera S</v>
      </c>
      <c r="E708" t="s">
        <v>133</v>
      </c>
      <c r="F708" t="s">
        <v>50</v>
      </c>
      <c r="G708">
        <v>6</v>
      </c>
      <c r="H708">
        <v>5</v>
      </c>
      <c r="I708">
        <v>1282.92</v>
      </c>
      <c r="J708">
        <v>1398.3828000000001</v>
      </c>
      <c r="K708" t="s">
        <v>27</v>
      </c>
      <c r="M708" t="s">
        <v>1592</v>
      </c>
      <c r="N708" t="s">
        <v>29</v>
      </c>
      <c r="O708" t="str">
        <f t="shared" si="22"/>
        <v>Bank Transfer</v>
      </c>
      <c r="P708" t="s">
        <v>37</v>
      </c>
      <c r="Q708">
        <v>48.92</v>
      </c>
      <c r="R708">
        <v>2.2999999999999998</v>
      </c>
      <c r="S708" t="s">
        <v>23</v>
      </c>
    </row>
    <row r="709" spans="1:19" x14ac:dyDescent="0.3">
      <c r="A709" t="s">
        <v>1593</v>
      </c>
      <c r="B709" s="1">
        <v>44683</v>
      </c>
      <c r="C709" t="s">
        <v>1594</v>
      </c>
      <c r="D709" t="str">
        <f t="shared" ca="1" si="23"/>
        <v>Cereal Pack</v>
      </c>
      <c r="E709" t="s">
        <v>100</v>
      </c>
      <c r="F709" t="s">
        <v>57</v>
      </c>
      <c r="G709">
        <v>6</v>
      </c>
      <c r="H709">
        <v>5</v>
      </c>
      <c r="I709">
        <v>331.9</v>
      </c>
      <c r="J709">
        <v>351.81400000000002</v>
      </c>
      <c r="K709" t="s">
        <v>47</v>
      </c>
      <c r="M709" t="s">
        <v>28</v>
      </c>
      <c r="N709" t="s">
        <v>29</v>
      </c>
      <c r="O709" t="str">
        <f t="shared" si="22"/>
        <v>Debit Card</v>
      </c>
      <c r="P709" t="s">
        <v>89</v>
      </c>
      <c r="Q709">
        <v>20.54</v>
      </c>
      <c r="R709">
        <v>1.4</v>
      </c>
      <c r="S709" t="s">
        <v>23</v>
      </c>
    </row>
    <row r="710" spans="1:19" x14ac:dyDescent="0.3">
      <c r="A710" t="s">
        <v>1595</v>
      </c>
      <c r="B710" s="1">
        <v>45407</v>
      </c>
      <c r="C710" t="s">
        <v>1596</v>
      </c>
      <c r="D710" t="str">
        <f t="shared" ca="1" si="23"/>
        <v>Headphones Z</v>
      </c>
      <c r="E710" t="s">
        <v>94</v>
      </c>
      <c r="F710" t="s">
        <v>50</v>
      </c>
      <c r="G710">
        <v>11</v>
      </c>
      <c r="H710">
        <v>10</v>
      </c>
      <c r="I710">
        <v>57.24</v>
      </c>
      <c r="J710">
        <v>65.253600000000006</v>
      </c>
      <c r="K710" t="s">
        <v>27</v>
      </c>
      <c r="M710" t="s">
        <v>35</v>
      </c>
      <c r="N710" t="s">
        <v>22</v>
      </c>
      <c r="O710" t="str">
        <f t="shared" si="22"/>
        <v>Bank Transfer</v>
      </c>
      <c r="P710" t="s">
        <v>37</v>
      </c>
      <c r="Q710">
        <v>36.729999999999997</v>
      </c>
      <c r="R710">
        <v>3.4</v>
      </c>
      <c r="S710" t="s">
        <v>23</v>
      </c>
    </row>
    <row r="711" spans="1:19" x14ac:dyDescent="0.3">
      <c r="A711" t="s">
        <v>1597</v>
      </c>
      <c r="B711" s="1">
        <v>45255</v>
      </c>
      <c r="C711" t="s">
        <v>1598</v>
      </c>
      <c r="D711" t="str">
        <f t="shared" ca="1" si="23"/>
        <v>Shirt Classic</v>
      </c>
      <c r="E711" t="s">
        <v>65</v>
      </c>
      <c r="F711" t="s">
        <v>82</v>
      </c>
      <c r="G711">
        <v>1</v>
      </c>
      <c r="H711">
        <v>1</v>
      </c>
      <c r="I711">
        <v>573.28</v>
      </c>
      <c r="J711">
        <v>642.07360000000006</v>
      </c>
      <c r="K711" t="s">
        <v>66</v>
      </c>
      <c r="N711" t="s">
        <v>29</v>
      </c>
      <c r="O711" t="str">
        <f t="shared" si="22"/>
        <v>Credit Card</v>
      </c>
      <c r="P711" t="s">
        <v>67</v>
      </c>
      <c r="Q711">
        <v>44.47</v>
      </c>
      <c r="R711">
        <v>2.6</v>
      </c>
      <c r="S711" t="s">
        <v>23</v>
      </c>
    </row>
    <row r="712" spans="1:19" x14ac:dyDescent="0.3">
      <c r="A712" t="s">
        <v>1599</v>
      </c>
      <c r="B712" s="1">
        <v>45067</v>
      </c>
      <c r="C712" t="s">
        <v>1600</v>
      </c>
      <c r="D712" t="str">
        <f t="shared" ca="1" si="23"/>
        <v>Cereal Pack</v>
      </c>
      <c r="E712" t="s">
        <v>100</v>
      </c>
      <c r="F712" t="s">
        <v>57</v>
      </c>
      <c r="G712">
        <v>10</v>
      </c>
      <c r="H712">
        <v>10</v>
      </c>
      <c r="I712">
        <v>1078.46</v>
      </c>
      <c r="J712">
        <v>1186.306</v>
      </c>
      <c r="K712" t="s">
        <v>66</v>
      </c>
      <c r="M712" t="s">
        <v>86</v>
      </c>
      <c r="N712" t="s">
        <v>36</v>
      </c>
      <c r="O712" t="str">
        <f t="shared" si="22"/>
        <v>Debit Card</v>
      </c>
      <c r="P712" t="s">
        <v>89</v>
      </c>
      <c r="Q712">
        <v>43.19</v>
      </c>
      <c r="R712">
        <v>4.8</v>
      </c>
      <c r="S712" t="s">
        <v>23</v>
      </c>
    </row>
    <row r="713" spans="1:19" x14ac:dyDescent="0.3">
      <c r="A713" t="s">
        <v>1601</v>
      </c>
      <c r="B713" s="1">
        <v>44593</v>
      </c>
      <c r="C713" t="s">
        <v>1602</v>
      </c>
      <c r="D713" t="str">
        <f t="shared" ca="1" si="23"/>
        <v>Headphones Z</v>
      </c>
      <c r="E713" t="s">
        <v>94</v>
      </c>
      <c r="F713" t="s">
        <v>50</v>
      </c>
      <c r="G713">
        <v>10</v>
      </c>
      <c r="H713">
        <v>9</v>
      </c>
      <c r="I713">
        <v>1200.95</v>
      </c>
      <c r="J713">
        <v>1345.0640000000001</v>
      </c>
      <c r="K713" t="s">
        <v>1603</v>
      </c>
      <c r="M713" t="s">
        <v>42</v>
      </c>
      <c r="N713" t="s">
        <v>29</v>
      </c>
      <c r="O713" t="str">
        <f t="shared" si="22"/>
        <v>Cash on Delivery</v>
      </c>
      <c r="P713" t="s">
        <v>53</v>
      </c>
      <c r="Q713">
        <v>33.56</v>
      </c>
      <c r="R713">
        <v>2.6</v>
      </c>
      <c r="S713" t="s">
        <v>23</v>
      </c>
    </row>
    <row r="714" spans="1:19" x14ac:dyDescent="0.3">
      <c r="A714" t="s">
        <v>1604</v>
      </c>
      <c r="B714" s="1">
        <v>44625</v>
      </c>
      <c r="C714" t="s">
        <v>1605</v>
      </c>
      <c r="D714" t="str">
        <f t="shared" ca="1" si="23"/>
        <v>Sneakers Run</v>
      </c>
      <c r="E714" t="s">
        <v>85</v>
      </c>
      <c r="F714" t="s">
        <v>82</v>
      </c>
      <c r="G714">
        <v>13</v>
      </c>
      <c r="H714">
        <v>11</v>
      </c>
      <c r="I714">
        <v>369.39</v>
      </c>
      <c r="J714">
        <v>395.2473</v>
      </c>
      <c r="K714" t="s">
        <v>27</v>
      </c>
      <c r="M714" t="s">
        <v>123</v>
      </c>
      <c r="N714" t="s">
        <v>22</v>
      </c>
      <c r="O714" t="str">
        <f t="shared" si="22"/>
        <v>Cash on Delivery</v>
      </c>
      <c r="P714" t="s">
        <v>53</v>
      </c>
      <c r="Q714">
        <v>27.01</v>
      </c>
      <c r="R714">
        <v>1.1000000000000001</v>
      </c>
      <c r="S714" t="s">
        <v>23</v>
      </c>
    </row>
    <row r="715" spans="1:19" x14ac:dyDescent="0.3">
      <c r="A715" t="s">
        <v>1607</v>
      </c>
      <c r="B715" s="1">
        <v>44877</v>
      </c>
      <c r="C715" t="s">
        <v>1608</v>
      </c>
      <c r="D715" t="str">
        <f t="shared" ca="1" si="23"/>
        <v>Shirt Classic</v>
      </c>
      <c r="E715" t="s">
        <v>65</v>
      </c>
      <c r="F715" t="s">
        <v>82</v>
      </c>
      <c r="G715">
        <v>9</v>
      </c>
      <c r="H715">
        <v>9</v>
      </c>
      <c r="I715">
        <v>538.29</v>
      </c>
      <c r="J715">
        <v>619.03349999999989</v>
      </c>
      <c r="K715" t="s">
        <v>66</v>
      </c>
      <c r="M715" t="s">
        <v>86</v>
      </c>
      <c r="N715" t="s">
        <v>71</v>
      </c>
      <c r="O715" t="str">
        <f t="shared" si="22"/>
        <v>PayPal</v>
      </c>
      <c r="P715" t="s">
        <v>30</v>
      </c>
      <c r="Q715">
        <v>0.64</v>
      </c>
      <c r="R715">
        <v>0</v>
      </c>
      <c r="S715" t="s">
        <v>111</v>
      </c>
    </row>
    <row r="716" spans="1:19" x14ac:dyDescent="0.3">
      <c r="A716" t="s">
        <v>1609</v>
      </c>
      <c r="B716" s="1">
        <v>44712</v>
      </c>
      <c r="C716" t="s">
        <v>1610</v>
      </c>
      <c r="D716" t="str">
        <f t="shared" ca="1" si="23"/>
        <v>Sofa 3-Seater</v>
      </c>
      <c r="E716" t="s">
        <v>109</v>
      </c>
      <c r="F716" t="s">
        <v>46</v>
      </c>
      <c r="G716">
        <v>6</v>
      </c>
      <c r="H716">
        <v>5</v>
      </c>
      <c r="I716">
        <v>1457.22</v>
      </c>
      <c r="J716">
        <v>1617.5142000000001</v>
      </c>
      <c r="K716" t="s">
        <v>1611</v>
      </c>
      <c r="M716" t="s">
        <v>86</v>
      </c>
      <c r="N716" t="s">
        <v>29</v>
      </c>
      <c r="O716" t="str">
        <f t="shared" si="22"/>
        <v>Credit Card</v>
      </c>
      <c r="P716" t="s">
        <v>67</v>
      </c>
      <c r="Q716">
        <v>11.33</v>
      </c>
      <c r="R716">
        <v>2</v>
      </c>
      <c r="S716" t="s">
        <v>23</v>
      </c>
    </row>
    <row r="717" spans="1:19" x14ac:dyDescent="0.3">
      <c r="A717" t="s">
        <v>1612</v>
      </c>
      <c r="B717" s="1">
        <v>43963</v>
      </c>
      <c r="C717" t="s">
        <v>1613</v>
      </c>
      <c r="D717" t="str">
        <f t="shared" ca="1" si="23"/>
        <v>Olive Oil 1L</v>
      </c>
      <c r="E717" t="s">
        <v>56</v>
      </c>
      <c r="F717" t="s">
        <v>57</v>
      </c>
      <c r="G717">
        <v>8</v>
      </c>
      <c r="H717">
        <v>7</v>
      </c>
      <c r="I717">
        <v>1330.7</v>
      </c>
      <c r="J717">
        <v>1516.9980000000003</v>
      </c>
      <c r="K717" t="s">
        <v>20</v>
      </c>
      <c r="M717" t="s">
        <v>86</v>
      </c>
      <c r="N717" t="s">
        <v>36</v>
      </c>
      <c r="O717" t="str">
        <f t="shared" si="22"/>
        <v>Cash on Delivery</v>
      </c>
      <c r="P717" t="s">
        <v>53</v>
      </c>
      <c r="Q717">
        <v>43.23</v>
      </c>
      <c r="R717">
        <v>1.1000000000000001</v>
      </c>
      <c r="S717" t="s">
        <v>205</v>
      </c>
    </row>
    <row r="718" spans="1:19" x14ac:dyDescent="0.3">
      <c r="A718" t="s">
        <v>1614</v>
      </c>
      <c r="B718" s="1">
        <v>44277</v>
      </c>
      <c r="C718" t="s">
        <v>1615</v>
      </c>
      <c r="D718" t="str">
        <f t="shared" ca="1" si="23"/>
        <v>Organic Rice 5kg</v>
      </c>
      <c r="E718" t="s">
        <v>40</v>
      </c>
      <c r="F718" t="s">
        <v>57</v>
      </c>
      <c r="G718">
        <v>2</v>
      </c>
      <c r="H718">
        <v>2</v>
      </c>
      <c r="I718">
        <v>1130.19</v>
      </c>
      <c r="J718">
        <v>1277.1146999999999</v>
      </c>
      <c r="K718" t="s">
        <v>47</v>
      </c>
      <c r="M718" t="s">
        <v>35</v>
      </c>
      <c r="N718" t="s">
        <v>36</v>
      </c>
      <c r="O718" t="str">
        <f t="shared" si="22"/>
        <v>PayPal</v>
      </c>
      <c r="P718" t="s">
        <v>30</v>
      </c>
      <c r="Q718">
        <v>47.17</v>
      </c>
      <c r="R718">
        <v>4.0999999999999996</v>
      </c>
      <c r="S718" t="s">
        <v>23</v>
      </c>
    </row>
    <row r="719" spans="1:19" x14ac:dyDescent="0.3">
      <c r="A719" t="s">
        <v>1616</v>
      </c>
      <c r="B719" s="1">
        <v>44362</v>
      </c>
      <c r="C719" t="s">
        <v>1617</v>
      </c>
      <c r="D719" t="str">
        <f t="shared" ca="1" si="23"/>
        <v>T-shirt V</v>
      </c>
      <c r="E719" t="s">
        <v>77</v>
      </c>
      <c r="F719" t="s">
        <v>82</v>
      </c>
      <c r="G719">
        <v>7</v>
      </c>
      <c r="H719">
        <v>7</v>
      </c>
      <c r="I719">
        <v>1006.2</v>
      </c>
      <c r="J719">
        <v>1116.8820000000001</v>
      </c>
      <c r="K719" t="s">
        <v>27</v>
      </c>
      <c r="M719" t="s">
        <v>28</v>
      </c>
      <c r="N719" t="s">
        <v>29</v>
      </c>
      <c r="O719" t="str">
        <f t="shared" si="22"/>
        <v>Cash on Delivery</v>
      </c>
      <c r="P719" t="s">
        <v>53</v>
      </c>
      <c r="Q719">
        <v>5.65</v>
      </c>
      <c r="R719">
        <v>4.0999999999999996</v>
      </c>
      <c r="S719" t="s">
        <v>23</v>
      </c>
    </row>
    <row r="720" spans="1:19" x14ac:dyDescent="0.3">
      <c r="A720" t="s">
        <v>1618</v>
      </c>
      <c r="B720" s="1">
        <v>44350</v>
      </c>
      <c r="C720" t="s">
        <v>1619</v>
      </c>
      <c r="D720" t="str">
        <f t="shared" ca="1" si="23"/>
        <v>Phone X</v>
      </c>
      <c r="E720" t="s">
        <v>141</v>
      </c>
      <c r="F720" t="s">
        <v>50</v>
      </c>
      <c r="G720">
        <v>14</v>
      </c>
      <c r="H720">
        <v>11</v>
      </c>
      <c r="I720">
        <v>1396.73</v>
      </c>
      <c r="J720">
        <v>1564.3376000000001</v>
      </c>
      <c r="K720" t="s">
        <v>51</v>
      </c>
      <c r="M720" t="s">
        <v>79</v>
      </c>
      <c r="N720" t="s">
        <v>1621</v>
      </c>
      <c r="O720" t="str">
        <f t="shared" si="22"/>
        <v>Bank Transfer</v>
      </c>
      <c r="P720" t="s">
        <v>37</v>
      </c>
      <c r="R720">
        <v>2.8</v>
      </c>
      <c r="S720" t="s">
        <v>111</v>
      </c>
    </row>
    <row r="721" spans="1:19" x14ac:dyDescent="0.3">
      <c r="A721" t="s">
        <v>1622</v>
      </c>
      <c r="B721" s="1">
        <v>45607</v>
      </c>
      <c r="C721" t="s">
        <v>1623</v>
      </c>
      <c r="D721" t="str">
        <f t="shared" ca="1" si="23"/>
        <v>Organic Rice 5kg</v>
      </c>
      <c r="E721" t="s">
        <v>40</v>
      </c>
      <c r="F721" t="s">
        <v>57</v>
      </c>
      <c r="G721">
        <v>11</v>
      </c>
      <c r="H721">
        <v>10</v>
      </c>
      <c r="I721">
        <v>436.55</v>
      </c>
      <c r="J721">
        <v>502.03249999999997</v>
      </c>
      <c r="K721" t="s">
        <v>20</v>
      </c>
      <c r="M721" t="s">
        <v>35</v>
      </c>
      <c r="N721" t="s">
        <v>22</v>
      </c>
      <c r="O721" t="str">
        <f t="shared" si="22"/>
        <v>Debit Card</v>
      </c>
      <c r="P721" t="s">
        <v>89</v>
      </c>
      <c r="Q721">
        <v>35.049999999999997</v>
      </c>
      <c r="R721">
        <v>4.3</v>
      </c>
      <c r="S721" t="s">
        <v>23</v>
      </c>
    </row>
    <row r="722" spans="1:19" x14ac:dyDescent="0.3">
      <c r="A722" t="s">
        <v>1624</v>
      </c>
      <c r="B722" s="1">
        <v>43993</v>
      </c>
      <c r="C722" t="s">
        <v>1625</v>
      </c>
      <c r="D722" t="str">
        <f t="shared" ca="1" si="23"/>
        <v>Jeans Regular</v>
      </c>
      <c r="E722" t="s">
        <v>130</v>
      </c>
      <c r="F722" t="s">
        <v>82</v>
      </c>
      <c r="G722">
        <v>4</v>
      </c>
      <c r="H722">
        <v>3</v>
      </c>
      <c r="I722">
        <v>237.81</v>
      </c>
      <c r="J722">
        <v>261.59100000000001</v>
      </c>
      <c r="K722" t="s">
        <v>51</v>
      </c>
      <c r="M722" t="s">
        <v>86</v>
      </c>
      <c r="N722" t="s">
        <v>36</v>
      </c>
      <c r="O722" t="str">
        <f t="shared" si="22"/>
        <v>Cash on Delivery</v>
      </c>
      <c r="P722" t="s">
        <v>53</v>
      </c>
      <c r="Q722">
        <v>33.479999999999997</v>
      </c>
      <c r="R722">
        <v>1.4</v>
      </c>
      <c r="S722" t="s">
        <v>23</v>
      </c>
    </row>
    <row r="723" spans="1:19" x14ac:dyDescent="0.3">
      <c r="A723" t="s">
        <v>1626</v>
      </c>
      <c r="B723" s="1">
        <v>44987</v>
      </c>
      <c r="C723" t="s">
        <v>1627</v>
      </c>
      <c r="D723" t="str">
        <f t="shared" ca="1" si="23"/>
        <v>Laptop Pro</v>
      </c>
      <c r="E723" t="s">
        <v>116</v>
      </c>
      <c r="F723" t="s">
        <v>50</v>
      </c>
      <c r="G723">
        <v>3</v>
      </c>
      <c r="H723">
        <v>3</v>
      </c>
      <c r="I723">
        <v>1201.58</v>
      </c>
      <c r="J723">
        <v>1345.7696000000001</v>
      </c>
      <c r="K723" t="s">
        <v>51</v>
      </c>
      <c r="M723" t="s">
        <v>86</v>
      </c>
      <c r="N723" t="s">
        <v>29</v>
      </c>
      <c r="O723" t="str">
        <f t="shared" si="22"/>
        <v>PayPal</v>
      </c>
      <c r="P723" t="s">
        <v>30</v>
      </c>
      <c r="Q723">
        <v>23.53</v>
      </c>
      <c r="R723">
        <v>3</v>
      </c>
      <c r="S723" t="s">
        <v>23</v>
      </c>
    </row>
    <row r="724" spans="1:19" x14ac:dyDescent="0.3">
      <c r="A724" t="s">
        <v>1628</v>
      </c>
      <c r="B724" s="1">
        <v>44673</v>
      </c>
      <c r="C724" t="s">
        <v>1629</v>
      </c>
      <c r="D724" t="str">
        <f t="shared" ca="1" si="23"/>
        <v>Sneakers Run</v>
      </c>
      <c r="E724" t="s">
        <v>85</v>
      </c>
      <c r="F724" t="s">
        <v>82</v>
      </c>
      <c r="G724">
        <v>17</v>
      </c>
      <c r="H724">
        <v>15</v>
      </c>
      <c r="I724">
        <v>326.74</v>
      </c>
      <c r="J724">
        <v>352.87920000000003</v>
      </c>
      <c r="K724" t="s">
        <v>66</v>
      </c>
      <c r="M724" t="s">
        <v>79</v>
      </c>
      <c r="N724" t="s">
        <v>71</v>
      </c>
      <c r="O724" t="str">
        <f t="shared" si="22"/>
        <v>PayPal</v>
      </c>
      <c r="P724" t="s">
        <v>30</v>
      </c>
      <c r="Q724">
        <v>11.05</v>
      </c>
      <c r="R724">
        <v>3.2</v>
      </c>
      <c r="S724" t="s">
        <v>23</v>
      </c>
    </row>
    <row r="725" spans="1:19" x14ac:dyDescent="0.3">
      <c r="A725" t="s">
        <v>1630</v>
      </c>
      <c r="B725" s="1">
        <v>44376</v>
      </c>
      <c r="C725" t="s">
        <v>1631</v>
      </c>
      <c r="D725" t="str">
        <f t="shared" ca="1" si="23"/>
        <v>Widget B</v>
      </c>
      <c r="E725" t="s">
        <v>61</v>
      </c>
      <c r="F725" t="s">
        <v>70</v>
      </c>
      <c r="G725">
        <v>5</v>
      </c>
      <c r="H725">
        <v>5</v>
      </c>
      <c r="I725">
        <v>165.04</v>
      </c>
      <c r="J725">
        <v>188.1456</v>
      </c>
      <c r="K725" t="s">
        <v>27</v>
      </c>
      <c r="M725" t="s">
        <v>21</v>
      </c>
      <c r="N725" t="s">
        <v>36</v>
      </c>
      <c r="O725" t="str">
        <f t="shared" si="22"/>
        <v>Cash on Delivery</v>
      </c>
      <c r="P725" t="s">
        <v>53</v>
      </c>
      <c r="Q725">
        <v>38.630000000000003</v>
      </c>
      <c r="R725">
        <v>3.2</v>
      </c>
      <c r="S725" t="s">
        <v>23</v>
      </c>
    </row>
    <row r="726" spans="1:19" x14ac:dyDescent="0.3">
      <c r="A726" t="s">
        <v>1632</v>
      </c>
      <c r="B726" s="1">
        <v>45515</v>
      </c>
      <c r="C726" t="s">
        <v>1633</v>
      </c>
      <c r="D726" t="str">
        <f t="shared" ca="1" si="23"/>
        <v>T-shirt V</v>
      </c>
      <c r="E726" t="s">
        <v>77</v>
      </c>
      <c r="F726" t="s">
        <v>82</v>
      </c>
      <c r="G726">
        <v>6</v>
      </c>
      <c r="H726">
        <v>5</v>
      </c>
      <c r="I726">
        <v>1155.6500000000001</v>
      </c>
      <c r="J726">
        <v>1213.4325000000001</v>
      </c>
      <c r="K726" t="s">
        <v>27</v>
      </c>
      <c r="M726" t="s">
        <v>21</v>
      </c>
      <c r="N726" t="s">
        <v>22</v>
      </c>
      <c r="O726" t="str">
        <f t="shared" si="22"/>
        <v>PayPal</v>
      </c>
      <c r="P726" t="s">
        <v>30</v>
      </c>
      <c r="Q726">
        <v>29.63</v>
      </c>
      <c r="R726">
        <v>4.2</v>
      </c>
      <c r="S726" t="s">
        <v>23</v>
      </c>
    </row>
    <row r="727" spans="1:19" x14ac:dyDescent="0.3">
      <c r="A727" t="s">
        <v>1634</v>
      </c>
      <c r="B727" s="1">
        <v>43906</v>
      </c>
      <c r="C727" t="s">
        <v>1635</v>
      </c>
      <c r="D727" t="str">
        <f t="shared" ca="1" si="23"/>
        <v>Sneakers Run</v>
      </c>
      <c r="E727" t="s">
        <v>85</v>
      </c>
      <c r="F727" t="s">
        <v>82</v>
      </c>
      <c r="G727">
        <v>14</v>
      </c>
      <c r="H727">
        <v>11</v>
      </c>
      <c r="I727">
        <v>817.91</v>
      </c>
      <c r="J727">
        <v>899.70100000000002</v>
      </c>
      <c r="K727" t="s">
        <v>51</v>
      </c>
      <c r="M727" t="s">
        <v>42</v>
      </c>
      <c r="N727" t="s">
        <v>22</v>
      </c>
      <c r="O727" t="str">
        <f t="shared" si="22"/>
        <v>PayPal</v>
      </c>
      <c r="P727" t="s">
        <v>30</v>
      </c>
      <c r="Q727">
        <v>1.94</v>
      </c>
      <c r="R727">
        <v>2.7</v>
      </c>
      <c r="S727" t="s">
        <v>23</v>
      </c>
    </row>
    <row r="728" spans="1:19" x14ac:dyDescent="0.3">
      <c r="A728" t="s">
        <v>1636</v>
      </c>
      <c r="B728" s="1">
        <v>44588</v>
      </c>
      <c r="C728" t="s">
        <v>1637</v>
      </c>
      <c r="D728" t="str">
        <f t="shared" ca="1" si="23"/>
        <v>Dining Table</v>
      </c>
      <c r="E728" t="s">
        <v>45</v>
      </c>
      <c r="F728" t="s">
        <v>46</v>
      </c>
      <c r="G728">
        <v>16</v>
      </c>
      <c r="H728">
        <v>14</v>
      </c>
      <c r="I728">
        <v>52.79</v>
      </c>
      <c r="J728">
        <v>59.124800000000008</v>
      </c>
      <c r="K728" t="s">
        <v>51</v>
      </c>
      <c r="M728" t="s">
        <v>35</v>
      </c>
      <c r="N728" t="s">
        <v>22</v>
      </c>
      <c r="O728" t="str">
        <f t="shared" si="22"/>
        <v>Debit Card</v>
      </c>
      <c r="P728" t="s">
        <v>89</v>
      </c>
      <c r="Q728">
        <v>10.19</v>
      </c>
      <c r="R728">
        <v>4.4000000000000004</v>
      </c>
      <c r="S728" t="s">
        <v>23</v>
      </c>
    </row>
    <row r="729" spans="1:19" x14ac:dyDescent="0.3">
      <c r="A729" t="s">
        <v>1638</v>
      </c>
      <c r="B729" s="1">
        <v>44183</v>
      </c>
      <c r="C729" t="s">
        <v>1639</v>
      </c>
      <c r="D729" t="str">
        <f t="shared" ca="1" si="23"/>
        <v>Organic Rice 5kg</v>
      </c>
      <c r="E729" t="s">
        <v>40</v>
      </c>
      <c r="F729" t="s">
        <v>57</v>
      </c>
      <c r="G729">
        <v>3</v>
      </c>
      <c r="H729">
        <v>2</v>
      </c>
      <c r="I729">
        <v>20</v>
      </c>
      <c r="J729">
        <v>22</v>
      </c>
      <c r="K729" t="s">
        <v>27</v>
      </c>
      <c r="M729" t="s">
        <v>28</v>
      </c>
      <c r="N729" t="s">
        <v>71</v>
      </c>
      <c r="O729" t="str">
        <f t="shared" si="22"/>
        <v>Cash on Delivery</v>
      </c>
      <c r="P729" t="s">
        <v>53</v>
      </c>
      <c r="Q729">
        <v>5.26</v>
      </c>
      <c r="R729">
        <v>3</v>
      </c>
      <c r="S729" t="s">
        <v>23</v>
      </c>
    </row>
    <row r="730" spans="1:19" x14ac:dyDescent="0.3">
      <c r="A730" t="s">
        <v>1640</v>
      </c>
      <c r="B730" s="1">
        <v>45193</v>
      </c>
      <c r="C730" t="s">
        <v>1641</v>
      </c>
      <c r="D730" t="str">
        <f t="shared" ca="1" si="23"/>
        <v>Sofa 3-Seater</v>
      </c>
      <c r="E730" t="s">
        <v>109</v>
      </c>
      <c r="F730" t="s">
        <v>46</v>
      </c>
      <c r="G730">
        <v>13</v>
      </c>
      <c r="H730">
        <v>11</v>
      </c>
      <c r="I730">
        <v>487.3</v>
      </c>
      <c r="J730">
        <v>511.66500000000002</v>
      </c>
      <c r="K730" t="s">
        <v>27</v>
      </c>
      <c r="M730" t="s">
        <v>35</v>
      </c>
      <c r="N730" t="s">
        <v>29</v>
      </c>
      <c r="O730" t="str">
        <f t="shared" si="22"/>
        <v>Credit Card</v>
      </c>
      <c r="P730" t="s">
        <v>67</v>
      </c>
      <c r="Q730">
        <v>26.64</v>
      </c>
      <c r="R730">
        <v>1.7</v>
      </c>
      <c r="S730" t="s">
        <v>23</v>
      </c>
    </row>
    <row r="731" spans="1:19" x14ac:dyDescent="0.3">
      <c r="A731" t="s">
        <v>1642</v>
      </c>
      <c r="B731" s="1">
        <v>44072</v>
      </c>
      <c r="C731" t="s">
        <v>1643</v>
      </c>
      <c r="D731" t="str">
        <f t="shared" ca="1" si="23"/>
        <v>Phone X</v>
      </c>
      <c r="E731" t="s">
        <v>141</v>
      </c>
      <c r="F731" t="s">
        <v>50</v>
      </c>
      <c r="G731">
        <v>20</v>
      </c>
      <c r="H731">
        <v>17</v>
      </c>
      <c r="I731">
        <v>997.03</v>
      </c>
      <c r="J731">
        <v>1096.7329999999999</v>
      </c>
      <c r="K731" t="s">
        <v>27</v>
      </c>
      <c r="M731" t="s">
        <v>123</v>
      </c>
      <c r="N731" t="s">
        <v>22</v>
      </c>
      <c r="O731" t="str">
        <f t="shared" si="22"/>
        <v>Cash on Delivery</v>
      </c>
      <c r="P731" t="s">
        <v>53</v>
      </c>
      <c r="Q731">
        <v>22.31</v>
      </c>
      <c r="R731">
        <v>1.7</v>
      </c>
      <c r="S731" t="s">
        <v>74</v>
      </c>
    </row>
    <row r="732" spans="1:19" x14ac:dyDescent="0.3">
      <c r="A732" t="s">
        <v>1644</v>
      </c>
      <c r="B732" s="1">
        <v>44552</v>
      </c>
      <c r="C732" t="s">
        <v>1645</v>
      </c>
      <c r="D732" t="str">
        <f t="shared" ca="1" si="23"/>
        <v>Organic Rice 5kg</v>
      </c>
      <c r="E732" t="s">
        <v>40</v>
      </c>
      <c r="F732" t="s">
        <v>57</v>
      </c>
      <c r="G732">
        <v>14</v>
      </c>
      <c r="H732">
        <v>13</v>
      </c>
      <c r="I732">
        <v>168.86</v>
      </c>
      <c r="J732">
        <v>189.12320000000003</v>
      </c>
      <c r="M732" t="s">
        <v>123</v>
      </c>
      <c r="N732" t="s">
        <v>36</v>
      </c>
      <c r="O732" t="str">
        <f t="shared" si="22"/>
        <v>Bank Transfer</v>
      </c>
      <c r="P732" t="s">
        <v>37</v>
      </c>
      <c r="Q732">
        <v>42.77</v>
      </c>
      <c r="R732">
        <v>2.5</v>
      </c>
      <c r="S732" t="s">
        <v>23</v>
      </c>
    </row>
    <row r="733" spans="1:19" x14ac:dyDescent="0.3">
      <c r="A733" t="s">
        <v>1646</v>
      </c>
      <c r="B733" s="1">
        <v>44917</v>
      </c>
      <c r="C733" t="s">
        <v>1647</v>
      </c>
      <c r="D733" t="str">
        <f t="shared" ca="1" si="23"/>
        <v>Laptop Pro</v>
      </c>
      <c r="E733" t="s">
        <v>116</v>
      </c>
      <c r="F733" t="s">
        <v>50</v>
      </c>
      <c r="G733">
        <v>2</v>
      </c>
      <c r="H733">
        <v>2</v>
      </c>
      <c r="I733">
        <v>675.44</v>
      </c>
      <c r="J733">
        <v>776.75599999999997</v>
      </c>
      <c r="K733" t="s">
        <v>20</v>
      </c>
      <c r="M733" t="s">
        <v>123</v>
      </c>
      <c r="O733" t="str">
        <f t="shared" si="22"/>
        <v>Bank Transfer</v>
      </c>
      <c r="P733" t="s">
        <v>37</v>
      </c>
      <c r="Q733">
        <v>42.62</v>
      </c>
      <c r="R733">
        <v>4.2</v>
      </c>
      <c r="S733" t="s">
        <v>23</v>
      </c>
    </row>
    <row r="734" spans="1:19" x14ac:dyDescent="0.3">
      <c r="A734" t="s">
        <v>1648</v>
      </c>
      <c r="B734" s="1">
        <v>43960</v>
      </c>
      <c r="C734" t="s">
        <v>1649</v>
      </c>
      <c r="D734" t="str">
        <f t="shared" ca="1" si="23"/>
        <v>Widget B</v>
      </c>
      <c r="E734" t="s">
        <v>61</v>
      </c>
      <c r="F734" t="s">
        <v>70</v>
      </c>
      <c r="G734">
        <v>5</v>
      </c>
      <c r="H734">
        <v>5</v>
      </c>
      <c r="I734">
        <v>476.84</v>
      </c>
      <c r="J734">
        <v>510.21879999999999</v>
      </c>
      <c r="K734" t="s">
        <v>51</v>
      </c>
      <c r="M734" t="s">
        <v>79</v>
      </c>
      <c r="N734" t="s">
        <v>22</v>
      </c>
      <c r="O734" t="str">
        <f t="shared" si="22"/>
        <v>Cash on Delivery</v>
      </c>
      <c r="P734" t="s">
        <v>53</v>
      </c>
      <c r="Q734">
        <v>42.55</v>
      </c>
      <c r="R734">
        <v>2.2999999999999998</v>
      </c>
      <c r="S734" t="s">
        <v>23</v>
      </c>
    </row>
    <row r="735" spans="1:19" x14ac:dyDescent="0.3">
      <c r="A735" t="s">
        <v>1650</v>
      </c>
      <c r="B735" s="1">
        <v>44094</v>
      </c>
      <c r="C735" t="s">
        <v>1651</v>
      </c>
      <c r="D735" t="str">
        <f t="shared" ca="1" si="23"/>
        <v>Phone X</v>
      </c>
      <c r="E735" t="s">
        <v>141</v>
      </c>
      <c r="F735" t="s">
        <v>50</v>
      </c>
      <c r="G735">
        <v>16</v>
      </c>
      <c r="H735">
        <v>15</v>
      </c>
      <c r="I735">
        <v>254.09</v>
      </c>
      <c r="J735">
        <v>274.41720000000004</v>
      </c>
      <c r="K735" t="s">
        <v>20</v>
      </c>
      <c r="M735" t="s">
        <v>21</v>
      </c>
      <c r="N735" t="s">
        <v>36</v>
      </c>
      <c r="O735" t="str">
        <f t="shared" si="22"/>
        <v>Credit Card</v>
      </c>
      <c r="P735" t="s">
        <v>67</v>
      </c>
      <c r="Q735">
        <v>8.1300000000000008</v>
      </c>
      <c r="R735">
        <v>1.9</v>
      </c>
      <c r="S735" t="s">
        <v>23</v>
      </c>
    </row>
    <row r="736" spans="1:19" x14ac:dyDescent="0.3">
      <c r="A736" t="s">
        <v>1652</v>
      </c>
      <c r="B736" s="1">
        <v>44575</v>
      </c>
      <c r="C736" t="s">
        <v>1653</v>
      </c>
      <c r="D736" t="str">
        <f t="shared" ca="1" si="23"/>
        <v>Sofa 3-Seater</v>
      </c>
      <c r="E736" t="s">
        <v>109</v>
      </c>
      <c r="F736" t="s">
        <v>46</v>
      </c>
      <c r="G736">
        <v>7</v>
      </c>
      <c r="H736">
        <v>6</v>
      </c>
      <c r="I736">
        <v>1325.22</v>
      </c>
      <c r="J736">
        <v>1431.2376000000002</v>
      </c>
      <c r="K736" t="s">
        <v>47</v>
      </c>
      <c r="M736" t="s">
        <v>42</v>
      </c>
      <c r="N736" t="s">
        <v>36</v>
      </c>
      <c r="O736" t="str">
        <f t="shared" si="22"/>
        <v>Cash on Delivery</v>
      </c>
      <c r="P736" t="s">
        <v>53</v>
      </c>
      <c r="Q736">
        <v>28.01</v>
      </c>
      <c r="R736">
        <v>0</v>
      </c>
      <c r="S736" t="s">
        <v>74</v>
      </c>
    </row>
    <row r="737" spans="1:19" x14ac:dyDescent="0.3">
      <c r="A737" t="s">
        <v>1654</v>
      </c>
      <c r="B737" s="1">
        <v>44892</v>
      </c>
      <c r="C737" t="s">
        <v>1655</v>
      </c>
      <c r="D737" t="str">
        <f t="shared" ca="1" si="23"/>
        <v>Widget B</v>
      </c>
      <c r="E737" t="s">
        <v>61</v>
      </c>
      <c r="F737" t="s">
        <v>70</v>
      </c>
      <c r="G737">
        <v>18</v>
      </c>
      <c r="H737">
        <v>18</v>
      </c>
      <c r="I737">
        <v>1105.3699999999999</v>
      </c>
      <c r="J737">
        <v>1271.1754999999998</v>
      </c>
      <c r="K737" t="s">
        <v>66</v>
      </c>
      <c r="M737" t="s">
        <v>79</v>
      </c>
      <c r="N737" t="s">
        <v>22</v>
      </c>
      <c r="O737" t="str">
        <f t="shared" si="22"/>
        <v>Debit Card</v>
      </c>
      <c r="P737" t="s">
        <v>89</v>
      </c>
      <c r="Q737">
        <v>11.64</v>
      </c>
      <c r="R737">
        <v>4</v>
      </c>
      <c r="S737" t="s">
        <v>23</v>
      </c>
    </row>
    <row r="738" spans="1:19" x14ac:dyDescent="0.3">
      <c r="A738" t="s">
        <v>1656</v>
      </c>
      <c r="B738" s="1">
        <v>44855</v>
      </c>
      <c r="C738" t="s">
        <v>1657</v>
      </c>
      <c r="D738" t="str">
        <f t="shared" ca="1" si="23"/>
        <v>T-shirt V</v>
      </c>
      <c r="E738" t="s">
        <v>77</v>
      </c>
      <c r="F738" t="s">
        <v>82</v>
      </c>
      <c r="G738">
        <v>3</v>
      </c>
      <c r="H738">
        <v>2</v>
      </c>
      <c r="I738">
        <v>1227.4000000000001</v>
      </c>
      <c r="J738">
        <v>1288.7700000000002</v>
      </c>
      <c r="K738" t="s">
        <v>66</v>
      </c>
      <c r="M738" t="s">
        <v>79</v>
      </c>
      <c r="N738" t="s">
        <v>36</v>
      </c>
      <c r="O738" t="str">
        <f t="shared" si="22"/>
        <v>Credit Card</v>
      </c>
      <c r="P738" t="s">
        <v>67</v>
      </c>
      <c r="Q738">
        <v>42.63</v>
      </c>
      <c r="R738">
        <v>2.9</v>
      </c>
      <c r="S738" t="s">
        <v>23</v>
      </c>
    </row>
    <row r="739" spans="1:19" x14ac:dyDescent="0.3">
      <c r="A739" t="s">
        <v>1658</v>
      </c>
      <c r="B739" s="1">
        <v>45357</v>
      </c>
      <c r="C739" t="s">
        <v>1659</v>
      </c>
      <c r="D739" t="str">
        <f t="shared" ca="1" si="23"/>
        <v>T-shirt V</v>
      </c>
      <c r="E739" t="s">
        <v>77</v>
      </c>
      <c r="F739" t="s">
        <v>82</v>
      </c>
      <c r="G739">
        <v>5</v>
      </c>
      <c r="H739">
        <v>5</v>
      </c>
      <c r="I739">
        <v>875.41</v>
      </c>
      <c r="J739">
        <v>971.70510000000002</v>
      </c>
      <c r="K739" t="s">
        <v>51</v>
      </c>
      <c r="M739" t="s">
        <v>28</v>
      </c>
      <c r="N739" t="s">
        <v>22</v>
      </c>
      <c r="O739" t="str">
        <f t="shared" si="22"/>
        <v>Bank Transfer</v>
      </c>
      <c r="P739" t="s">
        <v>37</v>
      </c>
      <c r="Q739">
        <v>21.03</v>
      </c>
      <c r="R739">
        <v>2</v>
      </c>
      <c r="S739" t="s">
        <v>23</v>
      </c>
    </row>
    <row r="740" spans="1:19" x14ac:dyDescent="0.3">
      <c r="A740" t="s">
        <v>1661</v>
      </c>
      <c r="B740" s="1">
        <v>44103</v>
      </c>
      <c r="C740" t="s">
        <v>1662</v>
      </c>
      <c r="D740" t="str">
        <f t="shared" ca="1" si="23"/>
        <v>Sneakers Run</v>
      </c>
      <c r="E740" t="s">
        <v>85</v>
      </c>
      <c r="F740" t="s">
        <v>82</v>
      </c>
      <c r="G740">
        <v>12</v>
      </c>
      <c r="H740">
        <v>11</v>
      </c>
      <c r="I740">
        <v>383.87</v>
      </c>
      <c r="J740">
        <v>437.61180000000007</v>
      </c>
      <c r="K740" t="s">
        <v>27</v>
      </c>
      <c r="M740" t="s">
        <v>35</v>
      </c>
      <c r="N740" t="s">
        <v>29</v>
      </c>
      <c r="O740" t="str">
        <f t="shared" si="22"/>
        <v>PayPal</v>
      </c>
      <c r="P740" t="s">
        <v>30</v>
      </c>
      <c r="Q740">
        <v>1.1100000000000001</v>
      </c>
      <c r="R740">
        <v>3.2</v>
      </c>
      <c r="S740" t="s">
        <v>15</v>
      </c>
    </row>
    <row r="741" spans="1:19" x14ac:dyDescent="0.3">
      <c r="A741" t="s">
        <v>1663</v>
      </c>
      <c r="B741" s="1">
        <v>45181</v>
      </c>
      <c r="C741" t="s">
        <v>1664</v>
      </c>
      <c r="D741" t="str">
        <f t="shared" ca="1" si="23"/>
        <v>Camera S</v>
      </c>
      <c r="E741" t="s">
        <v>133</v>
      </c>
      <c r="F741" t="s">
        <v>50</v>
      </c>
      <c r="G741">
        <v>10</v>
      </c>
      <c r="H741">
        <v>10</v>
      </c>
      <c r="I741">
        <v>956.82</v>
      </c>
      <c r="J741">
        <v>1081.2066</v>
      </c>
      <c r="K741" t="s">
        <v>66</v>
      </c>
      <c r="M741" t="s">
        <v>28</v>
      </c>
      <c r="N741" t="s">
        <v>36</v>
      </c>
      <c r="O741" t="str">
        <f t="shared" si="22"/>
        <v>PayPal</v>
      </c>
      <c r="P741" t="s">
        <v>30</v>
      </c>
      <c r="Q741">
        <v>37.770000000000003</v>
      </c>
      <c r="R741">
        <v>4.5999999999999996</v>
      </c>
      <c r="S741" t="s">
        <v>23</v>
      </c>
    </row>
    <row r="742" spans="1:19" x14ac:dyDescent="0.3">
      <c r="A742" t="s">
        <v>1665</v>
      </c>
      <c r="B742" s="1">
        <v>45432</v>
      </c>
      <c r="C742" t="s">
        <v>1666</v>
      </c>
      <c r="D742" t="str">
        <f t="shared" ca="1" si="23"/>
        <v>Phone X</v>
      </c>
      <c r="E742" t="s">
        <v>141</v>
      </c>
      <c r="F742" t="s">
        <v>50</v>
      </c>
      <c r="G742">
        <v>20</v>
      </c>
      <c r="H742">
        <v>18</v>
      </c>
      <c r="I742">
        <v>453.65</v>
      </c>
      <c r="J742">
        <v>485.40550000000002</v>
      </c>
      <c r="K742" t="s">
        <v>51</v>
      </c>
      <c r="M742" t="s">
        <v>35</v>
      </c>
      <c r="N742" t="s">
        <v>71</v>
      </c>
      <c r="O742" t="str">
        <f t="shared" si="22"/>
        <v>Cash on Delivery</v>
      </c>
      <c r="P742" t="s">
        <v>53</v>
      </c>
      <c r="Q742">
        <v>24.99</v>
      </c>
      <c r="R742">
        <v>1.6</v>
      </c>
      <c r="S742" t="s">
        <v>23</v>
      </c>
    </row>
    <row r="743" spans="1:19" x14ac:dyDescent="0.3">
      <c r="A743" t="s">
        <v>1668</v>
      </c>
      <c r="B743" s="1">
        <v>45448</v>
      </c>
      <c r="C743" t="s">
        <v>1669</v>
      </c>
      <c r="D743" t="str">
        <f t="shared" ca="1" si="23"/>
        <v>Shirt Classic</v>
      </c>
      <c r="E743" t="s">
        <v>65</v>
      </c>
      <c r="F743" t="s">
        <v>82</v>
      </c>
      <c r="G743">
        <v>10</v>
      </c>
      <c r="H743">
        <v>10</v>
      </c>
      <c r="I743">
        <v>6</v>
      </c>
      <c r="J743">
        <v>6.8999999999999995</v>
      </c>
      <c r="K743" t="s">
        <v>27</v>
      </c>
      <c r="M743" t="s">
        <v>79</v>
      </c>
      <c r="N743" t="s">
        <v>71</v>
      </c>
      <c r="O743" t="str">
        <f t="shared" si="22"/>
        <v>Debit Card</v>
      </c>
      <c r="P743" t="s">
        <v>89</v>
      </c>
      <c r="Q743">
        <v>36.56</v>
      </c>
      <c r="R743">
        <v>1.9</v>
      </c>
      <c r="S743" t="s">
        <v>23</v>
      </c>
    </row>
    <row r="744" spans="1:19" x14ac:dyDescent="0.3">
      <c r="A744" t="s">
        <v>1670</v>
      </c>
      <c r="B744" s="1">
        <v>44470</v>
      </c>
      <c r="C744" t="s">
        <v>1671</v>
      </c>
      <c r="D744" t="str">
        <f t="shared" ca="1" si="23"/>
        <v>T-shirt V</v>
      </c>
      <c r="E744" t="s">
        <v>77</v>
      </c>
      <c r="F744" t="s">
        <v>82</v>
      </c>
      <c r="G744">
        <v>13</v>
      </c>
      <c r="H744">
        <v>10</v>
      </c>
      <c r="I744">
        <v>317.68</v>
      </c>
      <c r="J744">
        <v>365.33199999999999</v>
      </c>
      <c r="K744" t="s">
        <v>51</v>
      </c>
      <c r="M744" t="s">
        <v>42</v>
      </c>
      <c r="N744" t="s">
        <v>71</v>
      </c>
      <c r="O744" t="str">
        <f t="shared" si="22"/>
        <v>Debit Card</v>
      </c>
      <c r="P744" t="s">
        <v>89</v>
      </c>
      <c r="Q744">
        <v>14.62</v>
      </c>
      <c r="R744">
        <v>3.6</v>
      </c>
      <c r="S744" t="s">
        <v>23</v>
      </c>
    </row>
    <row r="745" spans="1:19" x14ac:dyDescent="0.3">
      <c r="A745" t="s">
        <v>1672</v>
      </c>
      <c r="B745" s="1">
        <v>44551</v>
      </c>
      <c r="C745" t="s">
        <v>1673</v>
      </c>
      <c r="D745" t="str">
        <f t="shared" ca="1" si="23"/>
        <v>Camera S</v>
      </c>
      <c r="E745" t="s">
        <v>133</v>
      </c>
      <c r="F745" t="s">
        <v>50</v>
      </c>
      <c r="G745">
        <v>2</v>
      </c>
      <c r="H745">
        <v>2</v>
      </c>
      <c r="I745">
        <v>517.20000000000005</v>
      </c>
      <c r="J745">
        <v>568.92000000000007</v>
      </c>
      <c r="K745" t="s">
        <v>20</v>
      </c>
      <c r="M745" t="s">
        <v>86</v>
      </c>
      <c r="N745" t="s">
        <v>36</v>
      </c>
      <c r="O745" t="str">
        <f t="shared" si="22"/>
        <v>Bank Transfer</v>
      </c>
      <c r="P745" t="s">
        <v>37</v>
      </c>
      <c r="Q745">
        <v>31.21</v>
      </c>
      <c r="R745">
        <v>2</v>
      </c>
      <c r="S745" t="s">
        <v>74</v>
      </c>
    </row>
    <row r="746" spans="1:19" x14ac:dyDescent="0.3">
      <c r="A746" t="s">
        <v>1674</v>
      </c>
      <c r="B746" s="1">
        <v>44088</v>
      </c>
      <c r="C746" t="s">
        <v>1675</v>
      </c>
      <c r="D746" t="str">
        <f t="shared" ca="1" si="23"/>
        <v>Dining Table</v>
      </c>
      <c r="E746" t="s">
        <v>45</v>
      </c>
      <c r="F746" t="s">
        <v>46</v>
      </c>
      <c r="G746">
        <v>20</v>
      </c>
      <c r="H746">
        <v>17</v>
      </c>
      <c r="I746">
        <v>159.41</v>
      </c>
      <c r="J746">
        <v>183.32149999999999</v>
      </c>
      <c r="K746" t="s">
        <v>1676</v>
      </c>
      <c r="M746" t="s">
        <v>21</v>
      </c>
      <c r="N746" t="s">
        <v>36</v>
      </c>
      <c r="O746" t="str">
        <f t="shared" si="22"/>
        <v>Bank Transfer</v>
      </c>
      <c r="P746" t="s">
        <v>37</v>
      </c>
      <c r="Q746">
        <v>25.33</v>
      </c>
      <c r="R746">
        <v>2.6</v>
      </c>
      <c r="S746" t="s">
        <v>23</v>
      </c>
    </row>
    <row r="747" spans="1:19" x14ac:dyDescent="0.3">
      <c r="A747" t="s">
        <v>1677</v>
      </c>
      <c r="B747" s="1">
        <v>43926</v>
      </c>
      <c r="C747" t="s">
        <v>1678</v>
      </c>
      <c r="D747" t="str">
        <f t="shared" ca="1" si="23"/>
        <v>Jeans Regular</v>
      </c>
      <c r="E747" t="s">
        <v>130</v>
      </c>
      <c r="F747" t="s">
        <v>82</v>
      </c>
      <c r="G747">
        <v>12</v>
      </c>
      <c r="H747">
        <v>12</v>
      </c>
      <c r="I747">
        <v>269.98</v>
      </c>
      <c r="J747">
        <v>288.87860000000006</v>
      </c>
      <c r="K747" t="s">
        <v>20</v>
      </c>
      <c r="M747" t="s">
        <v>42</v>
      </c>
      <c r="N747" t="s">
        <v>29</v>
      </c>
      <c r="O747" t="str">
        <f t="shared" si="22"/>
        <v>PayPal</v>
      </c>
      <c r="P747" t="s">
        <v>30</v>
      </c>
      <c r="Q747">
        <v>22.1</v>
      </c>
      <c r="R747">
        <v>3.8</v>
      </c>
      <c r="S747" t="s">
        <v>23</v>
      </c>
    </row>
    <row r="748" spans="1:19" x14ac:dyDescent="0.3">
      <c r="A748" t="s">
        <v>1679</v>
      </c>
      <c r="B748" s="1">
        <v>44216</v>
      </c>
      <c r="C748" t="s">
        <v>1680</v>
      </c>
      <c r="D748" t="str">
        <f t="shared" ca="1" si="23"/>
        <v>Organic Rice 5kg</v>
      </c>
      <c r="E748" t="s">
        <v>40</v>
      </c>
      <c r="F748" t="s">
        <v>57</v>
      </c>
      <c r="G748">
        <v>19</v>
      </c>
      <c r="H748">
        <v>16</v>
      </c>
      <c r="I748">
        <v>507.91</v>
      </c>
      <c r="J748">
        <v>563.78010000000006</v>
      </c>
      <c r="K748" t="s">
        <v>20</v>
      </c>
      <c r="M748" t="s">
        <v>79</v>
      </c>
      <c r="O748" t="str">
        <f t="shared" si="22"/>
        <v>PayPal</v>
      </c>
      <c r="P748" t="s">
        <v>30</v>
      </c>
      <c r="Q748">
        <v>44.57</v>
      </c>
      <c r="R748">
        <v>3.1</v>
      </c>
      <c r="S748" t="s">
        <v>23</v>
      </c>
    </row>
    <row r="749" spans="1:19" x14ac:dyDescent="0.3">
      <c r="A749" t="s">
        <v>1681</v>
      </c>
      <c r="B749" s="1">
        <v>44605</v>
      </c>
      <c r="C749" t="s">
        <v>1682</v>
      </c>
      <c r="D749" t="str">
        <f t="shared" ca="1" si="23"/>
        <v>Widget A</v>
      </c>
      <c r="E749" t="s">
        <v>33</v>
      </c>
      <c r="F749" t="s">
        <v>70</v>
      </c>
      <c r="G749">
        <v>9</v>
      </c>
      <c r="H749">
        <v>7</v>
      </c>
      <c r="I749">
        <v>1096.3599999999999</v>
      </c>
      <c r="J749">
        <v>1238.8867999999998</v>
      </c>
      <c r="K749" t="s">
        <v>47</v>
      </c>
      <c r="M749" t="s">
        <v>28</v>
      </c>
      <c r="N749" t="s">
        <v>71</v>
      </c>
      <c r="O749" t="str">
        <f t="shared" si="22"/>
        <v>Debit Card</v>
      </c>
      <c r="P749" t="s">
        <v>89</v>
      </c>
      <c r="Q749">
        <v>34.880000000000003</v>
      </c>
      <c r="R749">
        <v>2.4</v>
      </c>
      <c r="S749" t="s">
        <v>23</v>
      </c>
    </row>
    <row r="750" spans="1:19" x14ac:dyDescent="0.3">
      <c r="A750" t="s">
        <v>1683</v>
      </c>
      <c r="B750" s="1">
        <v>45222</v>
      </c>
      <c r="C750" t="s">
        <v>1684</v>
      </c>
      <c r="D750" t="str">
        <f t="shared" ca="1" si="23"/>
        <v>Widget B</v>
      </c>
      <c r="E750" t="s">
        <v>61</v>
      </c>
      <c r="F750" t="s">
        <v>70</v>
      </c>
      <c r="G750">
        <v>7</v>
      </c>
      <c r="H750">
        <v>6</v>
      </c>
      <c r="I750">
        <v>266.66000000000003</v>
      </c>
      <c r="J750">
        <v>298.65920000000006</v>
      </c>
      <c r="K750" t="s">
        <v>47</v>
      </c>
      <c r="M750" t="s">
        <v>123</v>
      </c>
      <c r="O750" t="str">
        <f t="shared" si="22"/>
        <v>Cash on Delivery</v>
      </c>
      <c r="P750" t="s">
        <v>53</v>
      </c>
      <c r="Q750">
        <v>42.24</v>
      </c>
      <c r="R750">
        <v>5</v>
      </c>
      <c r="S750" t="s">
        <v>23</v>
      </c>
    </row>
    <row r="751" spans="1:19" x14ac:dyDescent="0.3">
      <c r="A751" t="s">
        <v>1685</v>
      </c>
      <c r="B751" s="1">
        <v>44105</v>
      </c>
      <c r="C751" t="s">
        <v>1686</v>
      </c>
      <c r="D751" t="str">
        <f t="shared" ca="1" si="23"/>
        <v>Olive Oil 1L</v>
      </c>
      <c r="E751" t="s">
        <v>56</v>
      </c>
      <c r="F751" t="s">
        <v>57</v>
      </c>
      <c r="G751">
        <v>12</v>
      </c>
      <c r="H751">
        <v>10</v>
      </c>
      <c r="I751">
        <v>1288.29</v>
      </c>
      <c r="J751">
        <v>1404.2361000000001</v>
      </c>
      <c r="K751" t="s">
        <v>47</v>
      </c>
      <c r="M751" t="s">
        <v>21</v>
      </c>
      <c r="N751" t="s">
        <v>1687</v>
      </c>
      <c r="O751" t="str">
        <f t="shared" si="22"/>
        <v>Bank Transfer</v>
      </c>
      <c r="P751" t="s">
        <v>37</v>
      </c>
      <c r="Q751">
        <v>5.49</v>
      </c>
      <c r="R751">
        <v>2.1</v>
      </c>
      <c r="S751" t="s">
        <v>23</v>
      </c>
    </row>
    <row r="752" spans="1:19" x14ac:dyDescent="0.3">
      <c r="A752" t="s">
        <v>1688</v>
      </c>
      <c r="B752" s="1">
        <v>44105</v>
      </c>
      <c r="C752" t="s">
        <v>1689</v>
      </c>
      <c r="D752" t="str">
        <f t="shared" ca="1" si="23"/>
        <v>Laptop Pro</v>
      </c>
      <c r="E752" t="s">
        <v>116</v>
      </c>
      <c r="F752" t="s">
        <v>50</v>
      </c>
      <c r="G752">
        <v>14</v>
      </c>
      <c r="H752">
        <v>12</v>
      </c>
      <c r="I752">
        <v>692.47</v>
      </c>
      <c r="J752">
        <v>796.34050000000002</v>
      </c>
      <c r="K752" t="s">
        <v>66</v>
      </c>
      <c r="M752" t="s">
        <v>35</v>
      </c>
      <c r="N752" t="s">
        <v>36</v>
      </c>
      <c r="O752" t="str">
        <f t="shared" si="22"/>
        <v>Debit Card</v>
      </c>
      <c r="P752" t="s">
        <v>89</v>
      </c>
      <c r="Q752">
        <v>40.64</v>
      </c>
      <c r="R752">
        <v>9</v>
      </c>
      <c r="S752" t="s">
        <v>23</v>
      </c>
    </row>
    <row r="753" spans="1:19" x14ac:dyDescent="0.3">
      <c r="A753" t="s">
        <v>1690</v>
      </c>
      <c r="B753" s="1">
        <v>44199</v>
      </c>
      <c r="C753" t="s">
        <v>1691</v>
      </c>
      <c r="D753" t="str">
        <f t="shared" ca="1" si="23"/>
        <v>Olive Oil 1L</v>
      </c>
      <c r="E753" t="s">
        <v>56</v>
      </c>
      <c r="F753" t="s">
        <v>57</v>
      </c>
      <c r="G753">
        <v>17</v>
      </c>
      <c r="H753">
        <v>14</v>
      </c>
      <c r="I753">
        <v>290.45999999999998</v>
      </c>
      <c r="J753">
        <v>328.21979999999996</v>
      </c>
      <c r="K753" t="s">
        <v>47</v>
      </c>
      <c r="M753" t="s">
        <v>28</v>
      </c>
      <c r="N753" t="s">
        <v>36</v>
      </c>
      <c r="O753" t="str">
        <f t="shared" si="22"/>
        <v>Credit Cari</v>
      </c>
      <c r="P753" t="s">
        <v>1692</v>
      </c>
      <c r="Q753">
        <v>18.52</v>
      </c>
      <c r="R753">
        <v>4</v>
      </c>
      <c r="S753" t="s">
        <v>74</v>
      </c>
    </row>
    <row r="754" spans="1:19" x14ac:dyDescent="0.3">
      <c r="A754" t="s">
        <v>1693</v>
      </c>
      <c r="B754" s="1">
        <v>44903</v>
      </c>
      <c r="C754" t="s">
        <v>1694</v>
      </c>
      <c r="D754" t="str">
        <f t="shared" ca="1" si="23"/>
        <v>T-shirt V</v>
      </c>
      <c r="E754" t="s">
        <v>77</v>
      </c>
      <c r="F754" t="s">
        <v>82</v>
      </c>
      <c r="G754">
        <v>17</v>
      </c>
      <c r="H754">
        <v>16</v>
      </c>
      <c r="I754">
        <v>555.29999999999995</v>
      </c>
      <c r="J754">
        <v>616.38300000000004</v>
      </c>
      <c r="K754" t="s">
        <v>1695</v>
      </c>
      <c r="M754" t="s">
        <v>35</v>
      </c>
      <c r="N754" t="s">
        <v>36</v>
      </c>
      <c r="O754" t="str">
        <f t="shared" si="22"/>
        <v>Credit Card</v>
      </c>
      <c r="P754" t="s">
        <v>67</v>
      </c>
      <c r="Q754">
        <v>37.22</v>
      </c>
      <c r="R754">
        <v>1.2</v>
      </c>
      <c r="S754" t="s">
        <v>23</v>
      </c>
    </row>
    <row r="755" spans="1:19" x14ac:dyDescent="0.3">
      <c r="A755" t="s">
        <v>1696</v>
      </c>
      <c r="B755" s="1">
        <v>44611</v>
      </c>
      <c r="C755" t="s">
        <v>1697</v>
      </c>
      <c r="D755" t="str">
        <f t="shared" ca="1" si="23"/>
        <v>T-shirt V</v>
      </c>
      <c r="E755" t="s">
        <v>77</v>
      </c>
      <c r="F755" t="s">
        <v>82</v>
      </c>
      <c r="G755">
        <v>4</v>
      </c>
      <c r="H755">
        <v>4</v>
      </c>
      <c r="I755">
        <v>156.47999999999999</v>
      </c>
      <c r="J755">
        <v>165.86879999999999</v>
      </c>
      <c r="K755" t="s">
        <v>27</v>
      </c>
      <c r="M755" t="s">
        <v>79</v>
      </c>
      <c r="N755" t="s">
        <v>29</v>
      </c>
      <c r="O755" t="str">
        <f t="shared" si="22"/>
        <v>Bank Transfer</v>
      </c>
      <c r="P755" t="s">
        <v>37</v>
      </c>
      <c r="Q755">
        <v>30.73</v>
      </c>
      <c r="R755">
        <v>4.7</v>
      </c>
      <c r="S755" t="s">
        <v>205</v>
      </c>
    </row>
    <row r="756" spans="1:19" x14ac:dyDescent="0.3">
      <c r="A756" t="s">
        <v>1698</v>
      </c>
      <c r="B756" s="1">
        <v>43964</v>
      </c>
      <c r="C756" t="s">
        <v>1699</v>
      </c>
      <c r="D756" t="str">
        <f t="shared" ca="1" si="23"/>
        <v>Organic Rice 5kg</v>
      </c>
      <c r="E756" t="s">
        <v>40</v>
      </c>
      <c r="F756" t="s">
        <v>57</v>
      </c>
      <c r="G756">
        <v>4</v>
      </c>
      <c r="H756">
        <v>3</v>
      </c>
      <c r="I756">
        <v>71.34</v>
      </c>
      <c r="J756">
        <v>74.907000000000011</v>
      </c>
      <c r="K756" t="s">
        <v>20</v>
      </c>
      <c r="M756" t="s">
        <v>123</v>
      </c>
      <c r="N756" t="s">
        <v>71</v>
      </c>
      <c r="O756" t="str">
        <f t="shared" si="22"/>
        <v>Cash on Delivery</v>
      </c>
      <c r="P756" t="s">
        <v>53</v>
      </c>
      <c r="Q756">
        <v>47.16</v>
      </c>
      <c r="R756">
        <v>3.4</v>
      </c>
      <c r="S756" t="s">
        <v>23</v>
      </c>
    </row>
    <row r="757" spans="1:19" x14ac:dyDescent="0.3">
      <c r="A757" t="s">
        <v>1700</v>
      </c>
      <c r="B757" s="1">
        <v>44377</v>
      </c>
      <c r="C757" t="s">
        <v>1701</v>
      </c>
      <c r="D757" t="str">
        <f t="shared" ca="1" si="23"/>
        <v>Widget B</v>
      </c>
      <c r="E757" t="s">
        <v>61</v>
      </c>
      <c r="F757" t="s">
        <v>70</v>
      </c>
      <c r="G757">
        <v>6</v>
      </c>
      <c r="H757">
        <v>5</v>
      </c>
      <c r="I757">
        <v>455.9</v>
      </c>
      <c r="J757">
        <v>515.16699999999992</v>
      </c>
      <c r="K757" t="s">
        <v>66</v>
      </c>
      <c r="M757" t="s">
        <v>35</v>
      </c>
      <c r="N757" t="s">
        <v>36</v>
      </c>
      <c r="O757" t="str">
        <f t="shared" si="22"/>
        <v>Cash on Delivery</v>
      </c>
      <c r="P757" t="s">
        <v>53</v>
      </c>
      <c r="Q757">
        <v>32.799999999999997</v>
      </c>
      <c r="R757">
        <v>3.4</v>
      </c>
      <c r="S757" t="s">
        <v>23</v>
      </c>
    </row>
    <row r="758" spans="1:19" x14ac:dyDescent="0.3">
      <c r="A758" t="s">
        <v>1702</v>
      </c>
      <c r="B758" s="1">
        <v>44175</v>
      </c>
      <c r="C758" t="s">
        <v>1703</v>
      </c>
      <c r="D758" t="str">
        <f t="shared" ca="1" si="23"/>
        <v>Shirt Classic</v>
      </c>
      <c r="E758" t="s">
        <v>65</v>
      </c>
      <c r="F758" t="s">
        <v>82</v>
      </c>
      <c r="G758">
        <v>13</v>
      </c>
      <c r="H758">
        <v>13</v>
      </c>
      <c r="I758">
        <v>977.71</v>
      </c>
      <c r="J758">
        <v>1095.0352</v>
      </c>
      <c r="K758" t="s">
        <v>66</v>
      </c>
      <c r="M758" t="s">
        <v>42</v>
      </c>
      <c r="N758" t="s">
        <v>71</v>
      </c>
      <c r="O758" t="str">
        <f t="shared" si="22"/>
        <v>Debit Card</v>
      </c>
      <c r="P758" t="s">
        <v>89</v>
      </c>
      <c r="Q758">
        <v>48.62</v>
      </c>
      <c r="R758">
        <v>2.4</v>
      </c>
      <c r="S758" t="s">
        <v>23</v>
      </c>
    </row>
    <row r="759" spans="1:19" x14ac:dyDescent="0.3">
      <c r="A759" t="s">
        <v>1704</v>
      </c>
      <c r="B759" s="1">
        <v>44481</v>
      </c>
      <c r="C759" t="s">
        <v>1705</v>
      </c>
      <c r="D759" t="str">
        <f t="shared" ca="1" si="23"/>
        <v>Sofa 3-Seater</v>
      </c>
      <c r="E759" t="s">
        <v>109</v>
      </c>
      <c r="F759" t="s">
        <v>46</v>
      </c>
      <c r="G759">
        <v>12</v>
      </c>
      <c r="H759">
        <v>11</v>
      </c>
      <c r="I759">
        <v>1345.61</v>
      </c>
      <c r="J759">
        <v>1466.7148999999999</v>
      </c>
      <c r="K759" t="s">
        <v>47</v>
      </c>
      <c r="M759" t="s">
        <v>42</v>
      </c>
      <c r="N759" t="s">
        <v>36</v>
      </c>
      <c r="O759" t="str">
        <f t="shared" si="22"/>
        <v>Debit Card</v>
      </c>
      <c r="P759" t="s">
        <v>89</v>
      </c>
      <c r="Q759">
        <v>36.28</v>
      </c>
      <c r="R759">
        <v>4.7</v>
      </c>
      <c r="S759" t="s">
        <v>23</v>
      </c>
    </row>
    <row r="760" spans="1:19" x14ac:dyDescent="0.3">
      <c r="A760" t="s">
        <v>1707</v>
      </c>
      <c r="B760" s="1">
        <v>44966</v>
      </c>
      <c r="C760" t="s">
        <v>1708</v>
      </c>
      <c r="D760" t="str">
        <f t="shared" ca="1" si="23"/>
        <v>Camera S</v>
      </c>
      <c r="E760" t="s">
        <v>133</v>
      </c>
      <c r="F760" t="s">
        <v>50</v>
      </c>
      <c r="G760">
        <v>14</v>
      </c>
      <c r="H760">
        <v>13</v>
      </c>
      <c r="I760">
        <v>1102.43</v>
      </c>
      <c r="J760">
        <v>1168.5758000000001</v>
      </c>
      <c r="K760" t="s">
        <v>27</v>
      </c>
      <c r="M760" t="s">
        <v>123</v>
      </c>
      <c r="N760" t="s">
        <v>36</v>
      </c>
      <c r="O760" t="str">
        <f t="shared" si="22"/>
        <v>Debit Card</v>
      </c>
      <c r="P760" t="s">
        <v>89</v>
      </c>
      <c r="Q760">
        <v>31.93</v>
      </c>
      <c r="R760">
        <v>2.7</v>
      </c>
      <c r="S760" t="s">
        <v>23</v>
      </c>
    </row>
    <row r="761" spans="1:19" x14ac:dyDescent="0.3">
      <c r="A761" t="s">
        <v>1709</v>
      </c>
      <c r="B761" s="1">
        <v>45040</v>
      </c>
      <c r="C761" t="s">
        <v>1710</v>
      </c>
      <c r="D761" t="str">
        <f t="shared" ca="1" si="23"/>
        <v>Widget B</v>
      </c>
      <c r="E761" t="s">
        <v>61</v>
      </c>
      <c r="F761" t="s">
        <v>70</v>
      </c>
      <c r="G761">
        <v>16</v>
      </c>
      <c r="H761">
        <v>13</v>
      </c>
      <c r="I761">
        <v>1060.54</v>
      </c>
      <c r="J761">
        <v>1113.567</v>
      </c>
      <c r="K761" t="s">
        <v>27</v>
      </c>
      <c r="M761" t="s">
        <v>35</v>
      </c>
      <c r="N761" t="s">
        <v>71</v>
      </c>
      <c r="O761" t="str">
        <f t="shared" si="22"/>
        <v>Credit Card</v>
      </c>
      <c r="P761" t="s">
        <v>67</v>
      </c>
      <c r="Q761">
        <v>16.39</v>
      </c>
      <c r="R761">
        <v>3.3</v>
      </c>
      <c r="S761" t="s">
        <v>23</v>
      </c>
    </row>
    <row r="762" spans="1:19" x14ac:dyDescent="0.3">
      <c r="A762" t="s">
        <v>1711</v>
      </c>
      <c r="B762" s="1">
        <v>44812</v>
      </c>
      <c r="C762" t="s">
        <v>1712</v>
      </c>
      <c r="D762" t="str">
        <f t="shared" ca="1" si="23"/>
        <v>Phone X</v>
      </c>
      <c r="E762" t="s">
        <v>141</v>
      </c>
      <c r="F762" t="s">
        <v>50</v>
      </c>
      <c r="G762">
        <v>17</v>
      </c>
      <c r="H762">
        <v>16</v>
      </c>
      <c r="I762">
        <v>871.56</v>
      </c>
      <c r="J762">
        <v>932.56920000000002</v>
      </c>
      <c r="K762" t="s">
        <v>51</v>
      </c>
      <c r="M762" t="s">
        <v>28</v>
      </c>
      <c r="N762" t="s">
        <v>71</v>
      </c>
      <c r="O762" t="str">
        <f t="shared" si="22"/>
        <v>Debit Card</v>
      </c>
      <c r="P762" t="s">
        <v>89</v>
      </c>
      <c r="Q762">
        <v>6.11</v>
      </c>
      <c r="R762">
        <v>3.8</v>
      </c>
      <c r="S762" t="s">
        <v>23</v>
      </c>
    </row>
    <row r="763" spans="1:19" x14ac:dyDescent="0.3">
      <c r="A763" t="s">
        <v>1713</v>
      </c>
      <c r="B763" s="1">
        <v>44844</v>
      </c>
      <c r="C763" t="s">
        <v>1714</v>
      </c>
      <c r="D763" t="str">
        <f t="shared" ca="1" si="23"/>
        <v>Cereal Pack</v>
      </c>
      <c r="E763" t="s">
        <v>100</v>
      </c>
      <c r="F763" t="s">
        <v>57</v>
      </c>
      <c r="G763">
        <v>16</v>
      </c>
      <c r="H763">
        <v>16</v>
      </c>
      <c r="I763">
        <v>466.89</v>
      </c>
      <c r="J763">
        <v>513.57900000000006</v>
      </c>
      <c r="K763" t="s">
        <v>66</v>
      </c>
      <c r="M763" t="s">
        <v>21</v>
      </c>
      <c r="N763" t="s">
        <v>22</v>
      </c>
      <c r="O763" t="str">
        <f t="shared" si="22"/>
        <v>Cash on Delivery</v>
      </c>
      <c r="P763" t="s">
        <v>53</v>
      </c>
      <c r="Q763">
        <v>28.13</v>
      </c>
      <c r="R763">
        <v>1.2</v>
      </c>
      <c r="S763" t="s">
        <v>23</v>
      </c>
    </row>
    <row r="764" spans="1:19" x14ac:dyDescent="0.3">
      <c r="A764" t="s">
        <v>1715</v>
      </c>
      <c r="B764" s="1">
        <v>44813</v>
      </c>
      <c r="C764" t="s">
        <v>1716</v>
      </c>
      <c r="D764" t="str">
        <f t="shared" ca="1" si="23"/>
        <v>Organic Rice 5kg</v>
      </c>
      <c r="E764" t="s">
        <v>40</v>
      </c>
      <c r="F764" t="s">
        <v>57</v>
      </c>
      <c r="G764">
        <v>18</v>
      </c>
      <c r="H764">
        <v>14</v>
      </c>
      <c r="I764">
        <v>557.15</v>
      </c>
      <c r="J764">
        <v>635.15100000000007</v>
      </c>
      <c r="K764" t="s">
        <v>27</v>
      </c>
      <c r="M764" t="s">
        <v>21</v>
      </c>
      <c r="N764" t="s">
        <v>29</v>
      </c>
      <c r="O764" t="str">
        <f t="shared" si="22"/>
        <v>Bank Transfer</v>
      </c>
      <c r="P764" t="s">
        <v>37</v>
      </c>
      <c r="Q764">
        <v>7.38</v>
      </c>
      <c r="R764">
        <v>9</v>
      </c>
      <c r="S764" t="s">
        <v>23</v>
      </c>
    </row>
    <row r="765" spans="1:19" x14ac:dyDescent="0.3">
      <c r="A765" t="s">
        <v>1717</v>
      </c>
      <c r="B765" s="1">
        <v>44311</v>
      </c>
      <c r="C765" t="s">
        <v>1718</v>
      </c>
      <c r="D765" t="str">
        <f t="shared" ca="1" si="23"/>
        <v>T-shirt V</v>
      </c>
      <c r="E765" t="s">
        <v>77</v>
      </c>
      <c r="F765" t="s">
        <v>82</v>
      </c>
      <c r="G765">
        <v>3</v>
      </c>
      <c r="H765">
        <v>3</v>
      </c>
      <c r="I765">
        <v>957.56</v>
      </c>
      <c r="J765">
        <v>1005.438</v>
      </c>
      <c r="K765" t="s">
        <v>27</v>
      </c>
      <c r="M765" t="s">
        <v>79</v>
      </c>
      <c r="N765" t="s">
        <v>36</v>
      </c>
      <c r="O765" t="str">
        <f t="shared" si="22"/>
        <v>Cash on Delivery</v>
      </c>
      <c r="P765" t="s">
        <v>53</v>
      </c>
      <c r="Q765">
        <v>14.03</v>
      </c>
      <c r="R765">
        <v>3.1</v>
      </c>
      <c r="S765" t="s">
        <v>23</v>
      </c>
    </row>
    <row r="766" spans="1:19" x14ac:dyDescent="0.3">
      <c r="A766" t="s">
        <v>1719</v>
      </c>
      <c r="B766" s="1">
        <v>44035</v>
      </c>
      <c r="C766" t="s">
        <v>1720</v>
      </c>
      <c r="D766" t="str">
        <f t="shared" ca="1" si="23"/>
        <v>Camera S</v>
      </c>
      <c r="E766" t="s">
        <v>133</v>
      </c>
      <c r="F766" t="s">
        <v>50</v>
      </c>
      <c r="G766">
        <v>18</v>
      </c>
      <c r="H766">
        <v>17</v>
      </c>
      <c r="I766">
        <v>171.95</v>
      </c>
      <c r="J766">
        <v>183.98650000000001</v>
      </c>
      <c r="K766" t="s">
        <v>66</v>
      </c>
      <c r="M766" t="s">
        <v>21</v>
      </c>
      <c r="N766" t="s">
        <v>71</v>
      </c>
      <c r="O766" t="str">
        <f t="shared" si="22"/>
        <v>Cash on Delivery</v>
      </c>
      <c r="P766" t="s">
        <v>53</v>
      </c>
      <c r="Q766">
        <v>11.87</v>
      </c>
      <c r="R766">
        <v>4.0999999999999996</v>
      </c>
      <c r="S766" t="s">
        <v>23</v>
      </c>
    </row>
    <row r="767" spans="1:19" x14ac:dyDescent="0.3">
      <c r="A767" t="s">
        <v>1721</v>
      </c>
      <c r="B767" s="1">
        <v>44107</v>
      </c>
      <c r="C767" t="s">
        <v>1722</v>
      </c>
      <c r="D767" t="str">
        <f t="shared" ca="1" si="23"/>
        <v>Camera S</v>
      </c>
      <c r="E767" t="s">
        <v>133</v>
      </c>
      <c r="F767" t="s">
        <v>50</v>
      </c>
      <c r="G767">
        <v>17</v>
      </c>
      <c r="H767">
        <v>16</v>
      </c>
      <c r="I767">
        <v>532.26</v>
      </c>
      <c r="J767">
        <v>606.77640000000008</v>
      </c>
      <c r="K767" t="s">
        <v>27</v>
      </c>
      <c r="M767" t="s">
        <v>21</v>
      </c>
      <c r="N767" t="s">
        <v>36</v>
      </c>
      <c r="O767" t="str">
        <f t="shared" si="22"/>
        <v>Debit Card</v>
      </c>
      <c r="P767" t="s">
        <v>89</v>
      </c>
      <c r="Q767">
        <v>28.45</v>
      </c>
      <c r="R767">
        <v>1.4</v>
      </c>
      <c r="S767" t="s">
        <v>23</v>
      </c>
    </row>
    <row r="768" spans="1:19" x14ac:dyDescent="0.3">
      <c r="A768" t="s">
        <v>1723</v>
      </c>
      <c r="B768" s="1">
        <v>44697</v>
      </c>
      <c r="C768" t="s">
        <v>1724</v>
      </c>
      <c r="D768" t="str">
        <f t="shared" ca="1" si="23"/>
        <v>Jeans Regular</v>
      </c>
      <c r="E768" t="s">
        <v>130</v>
      </c>
      <c r="F768" t="s">
        <v>82</v>
      </c>
      <c r="G768">
        <v>6</v>
      </c>
      <c r="H768">
        <v>5</v>
      </c>
      <c r="I768">
        <v>319.04000000000002</v>
      </c>
      <c r="J768">
        <v>334.99200000000002</v>
      </c>
      <c r="K768" t="s">
        <v>20</v>
      </c>
      <c r="M768" t="s">
        <v>86</v>
      </c>
      <c r="N768" t="s">
        <v>29</v>
      </c>
      <c r="O768" t="str">
        <f t="shared" si="22"/>
        <v>Cash on Delivery</v>
      </c>
      <c r="P768" t="s">
        <v>53</v>
      </c>
      <c r="Q768">
        <v>40.299999999999997</v>
      </c>
      <c r="R768">
        <v>4.7</v>
      </c>
    </row>
    <row r="769" spans="1:19" x14ac:dyDescent="0.3">
      <c r="A769" t="s">
        <v>1725</v>
      </c>
      <c r="B769" s="1">
        <v>44429</v>
      </c>
      <c r="C769" t="s">
        <v>1726</v>
      </c>
      <c r="D769" t="str">
        <f t="shared" ca="1" si="23"/>
        <v>Dining Table</v>
      </c>
      <c r="E769" t="s">
        <v>45</v>
      </c>
      <c r="F769" t="s">
        <v>46</v>
      </c>
      <c r="G769">
        <v>17</v>
      </c>
      <c r="H769">
        <v>15</v>
      </c>
      <c r="I769">
        <v>1268.81</v>
      </c>
      <c r="J769">
        <v>1332.2505000000001</v>
      </c>
      <c r="K769" t="s">
        <v>66</v>
      </c>
      <c r="M769" t="s">
        <v>123</v>
      </c>
      <c r="N769" t="s">
        <v>71</v>
      </c>
      <c r="O769" t="str">
        <f t="shared" si="22"/>
        <v>Cash on Delivery</v>
      </c>
      <c r="P769" t="s">
        <v>53</v>
      </c>
      <c r="Q769">
        <v>26.3</v>
      </c>
      <c r="R769">
        <v>2.4</v>
      </c>
      <c r="S769" t="s">
        <v>23</v>
      </c>
    </row>
    <row r="770" spans="1:19" x14ac:dyDescent="0.3">
      <c r="A770" t="s">
        <v>1727</v>
      </c>
      <c r="B770" s="1">
        <v>44404</v>
      </c>
      <c r="C770" t="s">
        <v>1728</v>
      </c>
      <c r="D770" t="str">
        <f t="shared" ca="1" si="23"/>
        <v>Phone X</v>
      </c>
      <c r="E770" t="s">
        <v>141</v>
      </c>
      <c r="F770" t="s">
        <v>50</v>
      </c>
      <c r="G770">
        <v>15</v>
      </c>
      <c r="H770">
        <v>13</v>
      </c>
      <c r="I770">
        <v>741.7</v>
      </c>
      <c r="J770">
        <v>845.53800000000012</v>
      </c>
      <c r="K770" t="s">
        <v>20</v>
      </c>
      <c r="M770" t="s">
        <v>21</v>
      </c>
      <c r="N770" t="s">
        <v>22</v>
      </c>
      <c r="O770" t="str">
        <f t="shared" si="22"/>
        <v>Cash on Delivery</v>
      </c>
      <c r="P770" t="s">
        <v>53</v>
      </c>
      <c r="Q770">
        <v>34.96</v>
      </c>
      <c r="R770">
        <v>4.8</v>
      </c>
      <c r="S770" t="s">
        <v>23</v>
      </c>
    </row>
    <row r="771" spans="1:19" x14ac:dyDescent="0.3">
      <c r="A771" t="s">
        <v>1729</v>
      </c>
      <c r="B771" s="1">
        <v>45337</v>
      </c>
      <c r="C771" t="s">
        <v>1730</v>
      </c>
      <c r="D771" t="str">
        <f t="shared" ca="1" si="23"/>
        <v>Shirt Classic</v>
      </c>
      <c r="E771" t="s">
        <v>65</v>
      </c>
      <c r="F771" t="s">
        <v>82</v>
      </c>
      <c r="G771">
        <v>2</v>
      </c>
      <c r="H771">
        <v>2</v>
      </c>
      <c r="I771">
        <v>190.6</v>
      </c>
      <c r="J771">
        <v>219.18999999999997</v>
      </c>
      <c r="K771" t="s">
        <v>51</v>
      </c>
      <c r="M771" t="s">
        <v>123</v>
      </c>
      <c r="N771" t="s">
        <v>29</v>
      </c>
      <c r="O771" t="str">
        <f t="shared" ref="O771:O834" si="24">IF(P771&lt;&gt;"",P771,INDEX($N:$N,MATCH(Q771,$O:$O,0)))</f>
        <v>PayPal</v>
      </c>
      <c r="P771" t="s">
        <v>30</v>
      </c>
      <c r="Q771">
        <v>24.37</v>
      </c>
      <c r="R771">
        <v>1.9</v>
      </c>
      <c r="S771" t="s">
        <v>23</v>
      </c>
    </row>
    <row r="772" spans="1:19" x14ac:dyDescent="0.3">
      <c r="A772" t="s">
        <v>1731</v>
      </c>
      <c r="B772" s="1">
        <v>45035</v>
      </c>
      <c r="C772" t="s">
        <v>1732</v>
      </c>
      <c r="D772" t="str">
        <f t="shared" ref="D772:D835" ca="1" si="25">IF(E772&lt;&gt;"",E772,IF(F772="Apparel",CHOOSE(RANDBETWEEN(1,4),"Jeans Regular","Shirt Classic","Sneakers Run","T-shirt V"),IF(F772="Electronics",CHOOSE(RANDBETWEEN(1,4),"Camera S","Headphones Z","Laptop Pro","Phone X"),IF(F772="Gadgets",CHOOSE(RANDBETWEEN(1,2),"Widget A","Widget B"),IF(F772="Groceries",CHOOSE(RANDBETWEEN(1,3),"Cereal Pack","Olive Oil 1L","Organic Rice"),IF(F772="Home Goods",CHOOSE(RANDBETWEEN(1,2),"Dining Table","Sofa 3-Seater"),"Unknown"))))))</f>
        <v>Shirt Classic</v>
      </c>
      <c r="E772" t="s">
        <v>65</v>
      </c>
      <c r="F772" t="s">
        <v>82</v>
      </c>
      <c r="G772">
        <v>12</v>
      </c>
      <c r="H772">
        <v>10</v>
      </c>
      <c r="I772">
        <v>835.96</v>
      </c>
      <c r="J772">
        <v>927.91560000000015</v>
      </c>
      <c r="K772" t="s">
        <v>51</v>
      </c>
      <c r="M772" t="s">
        <v>35</v>
      </c>
      <c r="N772" t="s">
        <v>29</v>
      </c>
      <c r="O772" t="str">
        <f t="shared" si="24"/>
        <v>Bank Transfer</v>
      </c>
      <c r="P772" t="s">
        <v>37</v>
      </c>
      <c r="Q772">
        <v>34.869999999999997</v>
      </c>
      <c r="R772">
        <v>2.9</v>
      </c>
      <c r="S772" t="s">
        <v>23</v>
      </c>
    </row>
    <row r="773" spans="1:19" x14ac:dyDescent="0.3">
      <c r="A773" t="s">
        <v>1733</v>
      </c>
      <c r="B773" s="1">
        <v>45252</v>
      </c>
      <c r="C773" t="s">
        <v>1734</v>
      </c>
      <c r="D773" t="str">
        <f t="shared" ca="1" si="25"/>
        <v>Jeans Regular</v>
      </c>
      <c r="E773" t="s">
        <v>130</v>
      </c>
      <c r="F773" t="s">
        <v>82</v>
      </c>
      <c r="G773">
        <v>20</v>
      </c>
      <c r="H773">
        <v>18</v>
      </c>
      <c r="I773">
        <v>308.20999999999998</v>
      </c>
      <c r="J773">
        <v>326.70260000000002</v>
      </c>
      <c r="K773" t="s">
        <v>66</v>
      </c>
      <c r="M773" t="s">
        <v>28</v>
      </c>
      <c r="N773" t="s">
        <v>71</v>
      </c>
      <c r="O773" t="str">
        <f t="shared" si="24"/>
        <v>Bank Transfer</v>
      </c>
      <c r="P773" t="s">
        <v>37</v>
      </c>
      <c r="Q773">
        <v>14.32</v>
      </c>
      <c r="R773">
        <v>2.5</v>
      </c>
      <c r="S773" t="s">
        <v>15</v>
      </c>
    </row>
    <row r="774" spans="1:19" x14ac:dyDescent="0.3">
      <c r="A774" t="s">
        <v>1735</v>
      </c>
      <c r="B774" s="1">
        <v>45206</v>
      </c>
      <c r="C774" t="s">
        <v>1736</v>
      </c>
      <c r="D774" t="str">
        <f t="shared" ca="1" si="25"/>
        <v>Sofa 3-Seater</v>
      </c>
      <c r="E774" t="s">
        <v>109</v>
      </c>
      <c r="F774" t="s">
        <v>46</v>
      </c>
      <c r="G774">
        <v>16</v>
      </c>
      <c r="H774">
        <v>13</v>
      </c>
      <c r="I774">
        <v>1006.96</v>
      </c>
      <c r="J774">
        <v>1158.0039999999999</v>
      </c>
      <c r="K774" t="s">
        <v>27</v>
      </c>
      <c r="M774" t="s">
        <v>86</v>
      </c>
      <c r="N774" t="s">
        <v>29</v>
      </c>
      <c r="O774" t="str">
        <f t="shared" si="24"/>
        <v>PayPal</v>
      </c>
      <c r="P774" t="s">
        <v>30</v>
      </c>
      <c r="Q774">
        <v>34.72</v>
      </c>
      <c r="R774">
        <v>1.4</v>
      </c>
      <c r="S774" t="s">
        <v>23</v>
      </c>
    </row>
    <row r="775" spans="1:19" x14ac:dyDescent="0.3">
      <c r="A775" t="s">
        <v>1737</v>
      </c>
      <c r="B775" s="1">
        <v>45576</v>
      </c>
      <c r="C775" t="s">
        <v>1738</v>
      </c>
      <c r="D775" t="str">
        <f t="shared" ca="1" si="25"/>
        <v>Sofa 3-Seater</v>
      </c>
      <c r="E775" t="s">
        <v>109</v>
      </c>
      <c r="F775" t="s">
        <v>46</v>
      </c>
      <c r="G775">
        <v>17</v>
      </c>
      <c r="H775">
        <v>15</v>
      </c>
      <c r="I775">
        <v>1456.06</v>
      </c>
      <c r="J775">
        <v>1645.3477999999998</v>
      </c>
      <c r="K775" t="s">
        <v>66</v>
      </c>
      <c r="M775" t="s">
        <v>86</v>
      </c>
      <c r="N775" t="s">
        <v>29</v>
      </c>
      <c r="O775" t="str">
        <f t="shared" si="24"/>
        <v>Cash on Delivery</v>
      </c>
      <c r="P775" t="s">
        <v>53</v>
      </c>
      <c r="Q775">
        <v>0.15</v>
      </c>
      <c r="R775">
        <v>2.6</v>
      </c>
      <c r="S775" t="s">
        <v>23</v>
      </c>
    </row>
    <row r="776" spans="1:19" x14ac:dyDescent="0.3">
      <c r="A776" t="s">
        <v>1739</v>
      </c>
      <c r="B776" s="1">
        <v>43896</v>
      </c>
      <c r="C776" t="s">
        <v>1740</v>
      </c>
      <c r="D776" t="str">
        <f t="shared" ca="1" si="25"/>
        <v>Camera S</v>
      </c>
      <c r="E776" t="s">
        <v>133</v>
      </c>
      <c r="F776" t="s">
        <v>50</v>
      </c>
      <c r="G776">
        <v>16</v>
      </c>
      <c r="H776">
        <v>16</v>
      </c>
      <c r="I776">
        <v>1003.66</v>
      </c>
      <c r="J776">
        <v>1124.0992000000001</v>
      </c>
      <c r="K776" t="s">
        <v>20</v>
      </c>
      <c r="M776" t="s">
        <v>35</v>
      </c>
      <c r="N776" t="s">
        <v>29</v>
      </c>
      <c r="O776" t="str">
        <f t="shared" si="24"/>
        <v>Credit Card</v>
      </c>
      <c r="P776" t="s">
        <v>67</v>
      </c>
      <c r="Q776">
        <v>19.78</v>
      </c>
      <c r="R776">
        <v>3</v>
      </c>
      <c r="S776" t="s">
        <v>23</v>
      </c>
    </row>
    <row r="777" spans="1:19" x14ac:dyDescent="0.3">
      <c r="A777" t="s">
        <v>1741</v>
      </c>
      <c r="B777" s="1">
        <v>44867</v>
      </c>
      <c r="C777" t="s">
        <v>1742</v>
      </c>
      <c r="D777" t="str">
        <f t="shared" ca="1" si="25"/>
        <v>Shirt Classic</v>
      </c>
      <c r="E777" t="s">
        <v>65</v>
      </c>
      <c r="F777" t="s">
        <v>82</v>
      </c>
      <c r="G777">
        <v>1</v>
      </c>
      <c r="H777">
        <v>1</v>
      </c>
      <c r="I777">
        <v>1100.53</v>
      </c>
      <c r="J777">
        <v>1166.5617999999999</v>
      </c>
      <c r="K777" t="s">
        <v>66</v>
      </c>
      <c r="M777" t="s">
        <v>35</v>
      </c>
      <c r="N777" t="s">
        <v>29</v>
      </c>
      <c r="O777" t="str">
        <f t="shared" si="24"/>
        <v>Debit Card</v>
      </c>
      <c r="P777" t="s">
        <v>89</v>
      </c>
      <c r="Q777">
        <v>27.02</v>
      </c>
      <c r="R777">
        <v>1.5</v>
      </c>
      <c r="S777" t="s">
        <v>23</v>
      </c>
    </row>
    <row r="778" spans="1:19" x14ac:dyDescent="0.3">
      <c r="A778" t="s">
        <v>1744</v>
      </c>
      <c r="B778" s="1">
        <v>45385</v>
      </c>
      <c r="C778" t="s">
        <v>1745</v>
      </c>
      <c r="D778" t="str">
        <f t="shared" ca="1" si="25"/>
        <v>Shirt Classic</v>
      </c>
      <c r="E778" t="s">
        <v>65</v>
      </c>
      <c r="F778" t="s">
        <v>82</v>
      </c>
      <c r="G778">
        <v>3</v>
      </c>
      <c r="H778">
        <v>3</v>
      </c>
      <c r="I778">
        <v>841.77</v>
      </c>
      <c r="J778">
        <v>900.69389999999999</v>
      </c>
      <c r="K778" t="s">
        <v>47</v>
      </c>
      <c r="M778" t="s">
        <v>86</v>
      </c>
      <c r="N778" t="s">
        <v>29</v>
      </c>
      <c r="O778" t="str">
        <f t="shared" si="24"/>
        <v>Credit Card</v>
      </c>
      <c r="P778" t="s">
        <v>67</v>
      </c>
      <c r="Q778">
        <v>43.17</v>
      </c>
      <c r="R778">
        <v>5</v>
      </c>
      <c r="S778" t="s">
        <v>23</v>
      </c>
    </row>
    <row r="779" spans="1:19" x14ac:dyDescent="0.3">
      <c r="A779" t="s">
        <v>1746</v>
      </c>
      <c r="B779" s="1">
        <v>44001</v>
      </c>
      <c r="C779" t="s">
        <v>1747</v>
      </c>
      <c r="D779" t="str">
        <f t="shared" ca="1" si="25"/>
        <v>Cereal Pack</v>
      </c>
      <c r="E779" t="s">
        <v>100</v>
      </c>
      <c r="F779" t="s">
        <v>57</v>
      </c>
      <c r="G779">
        <v>7</v>
      </c>
      <c r="H779">
        <v>6</v>
      </c>
      <c r="I779">
        <v>1300.26</v>
      </c>
      <c r="J779">
        <v>1495.299</v>
      </c>
      <c r="K779" t="s">
        <v>51</v>
      </c>
      <c r="M779" t="s">
        <v>21</v>
      </c>
      <c r="N779" t="s">
        <v>29</v>
      </c>
      <c r="O779" t="str">
        <f t="shared" si="24"/>
        <v>Credit Card</v>
      </c>
      <c r="P779" t="s">
        <v>67</v>
      </c>
      <c r="Q779">
        <v>38.17</v>
      </c>
      <c r="R779">
        <v>2.4</v>
      </c>
      <c r="S779" t="s">
        <v>23</v>
      </c>
    </row>
    <row r="780" spans="1:19" x14ac:dyDescent="0.3">
      <c r="A780" t="s">
        <v>1748</v>
      </c>
      <c r="B780" s="1">
        <v>44899</v>
      </c>
      <c r="C780" t="s">
        <v>1749</v>
      </c>
      <c r="D780" t="str">
        <f t="shared" ca="1" si="25"/>
        <v>Jeans Regular</v>
      </c>
      <c r="E780" t="s">
        <v>130</v>
      </c>
      <c r="F780" t="s">
        <v>82</v>
      </c>
      <c r="G780">
        <v>15</v>
      </c>
      <c r="H780">
        <v>15</v>
      </c>
      <c r="I780">
        <v>1109.23</v>
      </c>
      <c r="J780">
        <v>1186.8761000000002</v>
      </c>
      <c r="K780" t="s">
        <v>47</v>
      </c>
      <c r="M780" t="s">
        <v>86</v>
      </c>
      <c r="N780" t="s">
        <v>71</v>
      </c>
      <c r="O780" t="str">
        <f t="shared" si="24"/>
        <v>Cash on Delivery</v>
      </c>
      <c r="P780" t="s">
        <v>53</v>
      </c>
      <c r="Q780">
        <v>34.119999999999997</v>
      </c>
      <c r="R780">
        <v>1.5</v>
      </c>
      <c r="S780" t="s">
        <v>23</v>
      </c>
    </row>
    <row r="781" spans="1:19" x14ac:dyDescent="0.3">
      <c r="A781" t="s">
        <v>1750</v>
      </c>
      <c r="B781" s="1">
        <v>43923</v>
      </c>
      <c r="C781" t="s">
        <v>1751</v>
      </c>
      <c r="D781" t="str">
        <f t="shared" ca="1" si="25"/>
        <v>Camera S</v>
      </c>
      <c r="E781" t="s">
        <v>133</v>
      </c>
      <c r="F781" t="s">
        <v>50</v>
      </c>
      <c r="G781">
        <v>18</v>
      </c>
      <c r="H781">
        <v>16</v>
      </c>
      <c r="I781">
        <v>1043.92</v>
      </c>
      <c r="J781">
        <v>1169.1904000000002</v>
      </c>
      <c r="K781" t="s">
        <v>51</v>
      </c>
      <c r="M781" t="s">
        <v>123</v>
      </c>
      <c r="N781" t="s">
        <v>22</v>
      </c>
      <c r="O781" t="str">
        <f t="shared" si="24"/>
        <v>Bank Transfer</v>
      </c>
      <c r="P781" t="s">
        <v>37</v>
      </c>
      <c r="Q781">
        <v>4.05</v>
      </c>
      <c r="R781">
        <v>4.5999999999999996</v>
      </c>
      <c r="S781" t="s">
        <v>23</v>
      </c>
    </row>
    <row r="782" spans="1:19" x14ac:dyDescent="0.3">
      <c r="A782" t="s">
        <v>1752</v>
      </c>
      <c r="B782" s="1">
        <v>44773</v>
      </c>
      <c r="C782" t="s">
        <v>1753</v>
      </c>
      <c r="D782" t="str">
        <f t="shared" ca="1" si="25"/>
        <v>Dining Table</v>
      </c>
      <c r="E782" t="s">
        <v>45</v>
      </c>
      <c r="F782" t="s">
        <v>46</v>
      </c>
      <c r="G782">
        <v>15</v>
      </c>
      <c r="H782">
        <v>14</v>
      </c>
      <c r="I782">
        <v>1485.53</v>
      </c>
      <c r="J782">
        <v>1619.2277000000001</v>
      </c>
      <c r="K782" t="s">
        <v>47</v>
      </c>
      <c r="M782" t="s">
        <v>42</v>
      </c>
      <c r="N782" t="s">
        <v>22</v>
      </c>
      <c r="O782" t="str">
        <f t="shared" si="24"/>
        <v>Bank Transfer</v>
      </c>
      <c r="P782" t="s">
        <v>37</v>
      </c>
      <c r="Q782">
        <v>11.86</v>
      </c>
      <c r="R782">
        <v>2</v>
      </c>
      <c r="S782" t="s">
        <v>23</v>
      </c>
    </row>
    <row r="783" spans="1:19" x14ac:dyDescent="0.3">
      <c r="A783" t="s">
        <v>1754</v>
      </c>
      <c r="B783" s="1">
        <v>43958</v>
      </c>
      <c r="C783" t="s">
        <v>1755</v>
      </c>
      <c r="D783" t="str">
        <f t="shared" ca="1" si="25"/>
        <v>Sofa 3-Seater</v>
      </c>
      <c r="E783" t="s">
        <v>109</v>
      </c>
      <c r="F783" t="s">
        <v>46</v>
      </c>
      <c r="G783">
        <v>12</v>
      </c>
      <c r="H783">
        <v>11</v>
      </c>
      <c r="I783">
        <v>1004.47</v>
      </c>
      <c r="J783">
        <v>1054.6935000000001</v>
      </c>
      <c r="K783" t="s">
        <v>27</v>
      </c>
      <c r="M783" t="s">
        <v>21</v>
      </c>
      <c r="N783" t="s">
        <v>29</v>
      </c>
      <c r="O783" t="str">
        <f t="shared" si="24"/>
        <v>Bank Transfer</v>
      </c>
      <c r="P783" t="s">
        <v>37</v>
      </c>
      <c r="Q783">
        <v>44.32</v>
      </c>
      <c r="R783">
        <v>1.1000000000000001</v>
      </c>
      <c r="S783" t="s">
        <v>23</v>
      </c>
    </row>
    <row r="784" spans="1:19" x14ac:dyDescent="0.3">
      <c r="A784" t="s">
        <v>1756</v>
      </c>
      <c r="B784" s="1">
        <v>44426</v>
      </c>
      <c r="C784" t="s">
        <v>1757</v>
      </c>
      <c r="D784" t="str">
        <f t="shared" ca="1" si="25"/>
        <v>Olive Oil 1L</v>
      </c>
      <c r="E784" t="s">
        <v>56</v>
      </c>
      <c r="F784" t="s">
        <v>57</v>
      </c>
      <c r="G784">
        <v>11</v>
      </c>
      <c r="H784">
        <v>10</v>
      </c>
      <c r="I784">
        <v>1389.85</v>
      </c>
      <c r="J784">
        <v>1487.1395</v>
      </c>
      <c r="K784" t="s">
        <v>66</v>
      </c>
      <c r="M784" t="s">
        <v>28</v>
      </c>
      <c r="N784" t="s">
        <v>71</v>
      </c>
      <c r="O784" t="str">
        <f t="shared" si="24"/>
        <v>PayPal</v>
      </c>
      <c r="P784" t="s">
        <v>30</v>
      </c>
      <c r="Q784">
        <v>43.02</v>
      </c>
      <c r="R784">
        <v>1.8</v>
      </c>
      <c r="S784" t="s">
        <v>23</v>
      </c>
    </row>
    <row r="785" spans="1:19" x14ac:dyDescent="0.3">
      <c r="A785" t="s">
        <v>1758</v>
      </c>
      <c r="B785" s="1">
        <v>44602</v>
      </c>
      <c r="C785" t="s">
        <v>1759</v>
      </c>
      <c r="D785" t="str">
        <f t="shared" ca="1" si="25"/>
        <v>Cereal Pack</v>
      </c>
      <c r="E785" t="s">
        <v>100</v>
      </c>
      <c r="F785" t="s">
        <v>57</v>
      </c>
      <c r="G785">
        <v>10</v>
      </c>
      <c r="H785">
        <v>10</v>
      </c>
      <c r="I785">
        <v>1427.11</v>
      </c>
      <c r="J785">
        <v>1641.1764999999998</v>
      </c>
      <c r="K785" t="s">
        <v>20</v>
      </c>
      <c r="M785" t="s">
        <v>123</v>
      </c>
      <c r="N785" t="s">
        <v>71</v>
      </c>
      <c r="O785" t="str">
        <f t="shared" si="24"/>
        <v>Cash on Delivery</v>
      </c>
      <c r="P785" t="s">
        <v>53</v>
      </c>
      <c r="Q785">
        <v>26.63</v>
      </c>
      <c r="R785">
        <v>2.8</v>
      </c>
      <c r="S785" t="s">
        <v>23</v>
      </c>
    </row>
    <row r="786" spans="1:19" x14ac:dyDescent="0.3">
      <c r="A786" t="s">
        <v>1760</v>
      </c>
      <c r="B786" s="1">
        <v>44091</v>
      </c>
      <c r="C786" t="s">
        <v>1761</v>
      </c>
      <c r="D786" t="str">
        <f t="shared" ca="1" si="25"/>
        <v>Dining Table</v>
      </c>
      <c r="E786" t="s">
        <v>45</v>
      </c>
      <c r="F786" t="s">
        <v>46</v>
      </c>
      <c r="G786">
        <v>8</v>
      </c>
      <c r="H786">
        <v>7</v>
      </c>
      <c r="I786">
        <v>358.29</v>
      </c>
      <c r="J786">
        <v>383.37030000000004</v>
      </c>
      <c r="K786" t="s">
        <v>20</v>
      </c>
      <c r="M786" t="s">
        <v>21</v>
      </c>
      <c r="N786" t="s">
        <v>36</v>
      </c>
      <c r="O786" t="str">
        <f t="shared" si="24"/>
        <v>PayPal</v>
      </c>
      <c r="P786" t="s">
        <v>30</v>
      </c>
      <c r="Q786">
        <v>19.45</v>
      </c>
      <c r="R786">
        <v>3.4</v>
      </c>
      <c r="S786" t="s">
        <v>23</v>
      </c>
    </row>
    <row r="787" spans="1:19" x14ac:dyDescent="0.3">
      <c r="A787" t="s">
        <v>1762</v>
      </c>
      <c r="B787" s="1">
        <v>45657</v>
      </c>
      <c r="C787" t="s">
        <v>399</v>
      </c>
      <c r="D787" t="str">
        <f t="shared" ca="1" si="25"/>
        <v>Organic Rice 5kg</v>
      </c>
      <c r="E787" t="s">
        <v>40</v>
      </c>
      <c r="F787" t="s">
        <v>57</v>
      </c>
      <c r="G787">
        <v>1</v>
      </c>
      <c r="H787">
        <v>1</v>
      </c>
      <c r="I787">
        <v>845.11</v>
      </c>
      <c r="J787">
        <v>954.97429999999997</v>
      </c>
      <c r="K787" t="s">
        <v>51</v>
      </c>
      <c r="M787" t="s">
        <v>35</v>
      </c>
      <c r="N787" t="s">
        <v>22</v>
      </c>
      <c r="O787" t="str">
        <f t="shared" si="24"/>
        <v>Credit Card</v>
      </c>
      <c r="P787" t="s">
        <v>67</v>
      </c>
      <c r="Q787">
        <v>40.159999999999997</v>
      </c>
      <c r="R787">
        <v>3.3</v>
      </c>
      <c r="S787" t="s">
        <v>23</v>
      </c>
    </row>
    <row r="788" spans="1:19" x14ac:dyDescent="0.3">
      <c r="A788" t="s">
        <v>1763</v>
      </c>
      <c r="B788" s="1">
        <v>45629</v>
      </c>
      <c r="C788" t="s">
        <v>1764</v>
      </c>
      <c r="D788" t="str">
        <f t="shared" ca="1" si="25"/>
        <v>T-shirt V</v>
      </c>
      <c r="E788" t="s">
        <v>77</v>
      </c>
      <c r="F788" t="s">
        <v>82</v>
      </c>
      <c r="G788">
        <v>9</v>
      </c>
      <c r="H788">
        <v>9</v>
      </c>
      <c r="I788">
        <v>923.4</v>
      </c>
      <c r="J788">
        <v>988.03800000000001</v>
      </c>
      <c r="K788" t="s">
        <v>51</v>
      </c>
      <c r="M788" t="s">
        <v>79</v>
      </c>
      <c r="O788" t="str">
        <f t="shared" si="24"/>
        <v>Debit Card</v>
      </c>
      <c r="P788" t="s">
        <v>89</v>
      </c>
      <c r="Q788">
        <v>9999</v>
      </c>
      <c r="R788">
        <v>1.6</v>
      </c>
      <c r="S788" t="s">
        <v>23</v>
      </c>
    </row>
    <row r="789" spans="1:19" x14ac:dyDescent="0.3">
      <c r="A789" t="s">
        <v>1765</v>
      </c>
      <c r="B789" s="1">
        <v>45626</v>
      </c>
      <c r="C789" t="s">
        <v>1766</v>
      </c>
      <c r="D789" t="str">
        <f t="shared" ca="1" si="25"/>
        <v>Olive Oil 1L</v>
      </c>
      <c r="E789" t="s">
        <v>56</v>
      </c>
      <c r="F789" t="s">
        <v>57</v>
      </c>
      <c r="G789">
        <v>20</v>
      </c>
      <c r="H789">
        <v>16</v>
      </c>
      <c r="I789">
        <v>463.13</v>
      </c>
      <c r="J789">
        <v>495.54910000000001</v>
      </c>
      <c r="K789" t="s">
        <v>66</v>
      </c>
      <c r="M789" t="s">
        <v>79</v>
      </c>
      <c r="N789" t="s">
        <v>22</v>
      </c>
      <c r="O789" t="str">
        <f t="shared" si="24"/>
        <v>Cash on Delivery</v>
      </c>
      <c r="P789" t="s">
        <v>53</v>
      </c>
      <c r="Q789">
        <v>26.49</v>
      </c>
      <c r="R789">
        <v>1.3</v>
      </c>
      <c r="S789" t="s">
        <v>111</v>
      </c>
    </row>
    <row r="790" spans="1:19" x14ac:dyDescent="0.3">
      <c r="A790" t="s">
        <v>1767</v>
      </c>
      <c r="B790" s="1">
        <v>45517</v>
      </c>
      <c r="C790" t="s">
        <v>1768</v>
      </c>
      <c r="D790" t="str">
        <f t="shared" ca="1" si="25"/>
        <v>Phone X</v>
      </c>
      <c r="E790" t="s">
        <v>141</v>
      </c>
      <c r="F790" t="s">
        <v>50</v>
      </c>
      <c r="G790">
        <v>5</v>
      </c>
      <c r="H790">
        <v>4</v>
      </c>
      <c r="I790">
        <v>276.56</v>
      </c>
      <c r="J790">
        <v>298.6848</v>
      </c>
      <c r="K790" t="s">
        <v>27</v>
      </c>
      <c r="M790" t="s">
        <v>28</v>
      </c>
      <c r="N790" t="s">
        <v>29</v>
      </c>
      <c r="O790" t="str">
        <f t="shared" si="24"/>
        <v>Debit Card</v>
      </c>
      <c r="P790" t="s">
        <v>89</v>
      </c>
      <c r="Q790">
        <v>12.6</v>
      </c>
      <c r="R790">
        <v>3.7</v>
      </c>
      <c r="S790" t="s">
        <v>23</v>
      </c>
    </row>
    <row r="791" spans="1:19" x14ac:dyDescent="0.3">
      <c r="A791" t="s">
        <v>1769</v>
      </c>
      <c r="B791" s="1">
        <v>44218</v>
      </c>
      <c r="C791" t="s">
        <v>1770</v>
      </c>
      <c r="D791" t="str">
        <f t="shared" ca="1" si="25"/>
        <v>Organic Rice 5kg</v>
      </c>
      <c r="E791" t="s">
        <v>40</v>
      </c>
      <c r="F791" t="s">
        <v>57</v>
      </c>
      <c r="G791">
        <v>4</v>
      </c>
      <c r="H791">
        <v>3</v>
      </c>
      <c r="I791">
        <v>1115.74</v>
      </c>
      <c r="J791">
        <v>1260.7861999999998</v>
      </c>
      <c r="K791" t="s">
        <v>27</v>
      </c>
      <c r="M791" t="s">
        <v>123</v>
      </c>
      <c r="N791" t="s">
        <v>71</v>
      </c>
      <c r="O791" t="str">
        <f t="shared" si="24"/>
        <v>Debit Card</v>
      </c>
      <c r="P791" t="s">
        <v>89</v>
      </c>
      <c r="Q791">
        <v>14.02</v>
      </c>
      <c r="R791">
        <v>4.7</v>
      </c>
      <c r="S791" t="s">
        <v>23</v>
      </c>
    </row>
    <row r="792" spans="1:19" x14ac:dyDescent="0.3">
      <c r="A792" t="s">
        <v>1771</v>
      </c>
      <c r="B792" s="1">
        <v>43969</v>
      </c>
      <c r="C792" t="s">
        <v>1772</v>
      </c>
      <c r="D792" t="str">
        <f t="shared" ca="1" si="25"/>
        <v>Shirt Classic</v>
      </c>
      <c r="E792" t="s">
        <v>65</v>
      </c>
      <c r="F792" t="s">
        <v>82</v>
      </c>
      <c r="G792">
        <v>6</v>
      </c>
      <c r="H792">
        <v>5</v>
      </c>
      <c r="I792">
        <v>162.12</v>
      </c>
      <c r="J792">
        <v>184.81680000000003</v>
      </c>
      <c r="K792" t="s">
        <v>20</v>
      </c>
      <c r="M792" t="s">
        <v>79</v>
      </c>
      <c r="N792" t="s">
        <v>22</v>
      </c>
      <c r="O792" t="str">
        <f t="shared" si="24"/>
        <v>Cash on Delivery</v>
      </c>
      <c r="P792" t="s">
        <v>53</v>
      </c>
      <c r="Q792">
        <v>14.32</v>
      </c>
      <c r="R792">
        <v>4.0999999999999996</v>
      </c>
      <c r="S792" t="s">
        <v>23</v>
      </c>
    </row>
    <row r="793" spans="1:19" x14ac:dyDescent="0.3">
      <c r="A793" t="s">
        <v>1773</v>
      </c>
      <c r="B793" s="1">
        <v>44286</v>
      </c>
      <c r="C793" t="s">
        <v>1774</v>
      </c>
      <c r="D793" t="str">
        <f t="shared" ca="1" si="25"/>
        <v>Cereal Pack</v>
      </c>
      <c r="E793" t="s">
        <v>100</v>
      </c>
      <c r="F793" t="s">
        <v>57</v>
      </c>
      <c r="G793">
        <v>4</v>
      </c>
      <c r="H793">
        <v>3</v>
      </c>
      <c r="I793">
        <v>79.41</v>
      </c>
      <c r="J793">
        <v>84.968699999999998</v>
      </c>
      <c r="K793" t="s">
        <v>66</v>
      </c>
      <c r="M793" t="s">
        <v>35</v>
      </c>
      <c r="N793" t="s">
        <v>36</v>
      </c>
      <c r="O793" t="str">
        <f t="shared" si="24"/>
        <v>Debit Card</v>
      </c>
      <c r="P793" t="s">
        <v>89</v>
      </c>
      <c r="Q793">
        <v>17.09</v>
      </c>
      <c r="R793">
        <v>3.6</v>
      </c>
      <c r="S793" t="s">
        <v>23</v>
      </c>
    </row>
    <row r="794" spans="1:19" x14ac:dyDescent="0.3">
      <c r="A794" t="s">
        <v>1775</v>
      </c>
      <c r="B794" s="1">
        <v>45318</v>
      </c>
      <c r="C794" t="s">
        <v>1776</v>
      </c>
      <c r="D794" t="str">
        <f t="shared" ca="1" si="25"/>
        <v>Olive Oil 1L</v>
      </c>
      <c r="E794" t="s">
        <v>56</v>
      </c>
      <c r="F794" t="s">
        <v>57</v>
      </c>
      <c r="G794">
        <v>1</v>
      </c>
      <c r="H794">
        <v>1</v>
      </c>
      <c r="I794">
        <v>183.53</v>
      </c>
      <c r="J794">
        <v>194.54180000000002</v>
      </c>
      <c r="K794" t="s">
        <v>51</v>
      </c>
      <c r="M794" t="s">
        <v>28</v>
      </c>
      <c r="N794" t="s">
        <v>29</v>
      </c>
      <c r="O794" t="str">
        <f t="shared" si="24"/>
        <v>Credit Card</v>
      </c>
      <c r="P794" t="s">
        <v>67</v>
      </c>
      <c r="Q794">
        <v>3.12</v>
      </c>
      <c r="R794">
        <v>3.7</v>
      </c>
      <c r="S794" t="s">
        <v>23</v>
      </c>
    </row>
    <row r="795" spans="1:19" x14ac:dyDescent="0.3">
      <c r="A795" t="s">
        <v>1777</v>
      </c>
      <c r="B795" s="1">
        <v>45654</v>
      </c>
      <c r="C795" t="s">
        <v>1778</v>
      </c>
      <c r="D795" t="str">
        <f t="shared" ca="1" si="25"/>
        <v>Headphones Z</v>
      </c>
      <c r="E795" t="s">
        <v>94</v>
      </c>
      <c r="F795" t="s">
        <v>50</v>
      </c>
      <c r="G795">
        <v>16</v>
      </c>
      <c r="H795">
        <v>14</v>
      </c>
      <c r="I795">
        <v>12</v>
      </c>
      <c r="J795">
        <v>12.600000000000001</v>
      </c>
      <c r="K795" t="s">
        <v>20</v>
      </c>
      <c r="M795" t="s">
        <v>86</v>
      </c>
      <c r="N795" t="s">
        <v>36</v>
      </c>
      <c r="O795" t="str">
        <f t="shared" si="24"/>
        <v>Debit Card</v>
      </c>
      <c r="P795" t="s">
        <v>89</v>
      </c>
      <c r="Q795">
        <v>38.47</v>
      </c>
      <c r="R795">
        <v>3.9</v>
      </c>
      <c r="S795" t="s">
        <v>23</v>
      </c>
    </row>
    <row r="796" spans="1:19" x14ac:dyDescent="0.3">
      <c r="A796" t="s">
        <v>1779</v>
      </c>
      <c r="B796" s="1">
        <v>44435</v>
      </c>
      <c r="C796" t="s">
        <v>1780</v>
      </c>
      <c r="D796" t="str">
        <f t="shared" ca="1" si="25"/>
        <v>Shirt Classic</v>
      </c>
      <c r="E796" t="s">
        <v>65</v>
      </c>
      <c r="F796" t="s">
        <v>82</v>
      </c>
      <c r="G796">
        <v>3</v>
      </c>
      <c r="H796">
        <v>3</v>
      </c>
      <c r="I796">
        <v>148.80000000000001</v>
      </c>
      <c r="J796">
        <v>169.63200000000003</v>
      </c>
      <c r="K796" t="s">
        <v>20</v>
      </c>
      <c r="M796" t="s">
        <v>35</v>
      </c>
      <c r="N796" t="s">
        <v>29</v>
      </c>
      <c r="O796" t="str">
        <f t="shared" si="24"/>
        <v>Bank Transfer</v>
      </c>
      <c r="P796" t="s">
        <v>37</v>
      </c>
      <c r="Q796">
        <v>0.43</v>
      </c>
      <c r="R796">
        <v>4.8</v>
      </c>
      <c r="S796" t="s">
        <v>23</v>
      </c>
    </row>
    <row r="797" spans="1:19" x14ac:dyDescent="0.3">
      <c r="A797" t="s">
        <v>1781</v>
      </c>
      <c r="B797" s="1">
        <v>45609</v>
      </c>
      <c r="C797" t="s">
        <v>1782</v>
      </c>
      <c r="D797" t="str">
        <f t="shared" ca="1" si="25"/>
        <v>Shirt Classic</v>
      </c>
      <c r="E797" t="s">
        <v>65</v>
      </c>
      <c r="F797" t="s">
        <v>82</v>
      </c>
      <c r="G797">
        <v>6</v>
      </c>
      <c r="H797">
        <v>6</v>
      </c>
      <c r="I797">
        <v>330.34</v>
      </c>
      <c r="J797">
        <v>360.07060000000001</v>
      </c>
      <c r="K797" t="s">
        <v>66</v>
      </c>
      <c r="M797" t="s">
        <v>35</v>
      </c>
      <c r="N797" t="s">
        <v>71</v>
      </c>
      <c r="O797" t="str">
        <f t="shared" si="24"/>
        <v>Bank Transfer</v>
      </c>
      <c r="P797" t="s">
        <v>37</v>
      </c>
      <c r="Q797">
        <v>37.24</v>
      </c>
      <c r="R797">
        <v>0</v>
      </c>
      <c r="S797" t="s">
        <v>23</v>
      </c>
    </row>
    <row r="798" spans="1:19" x14ac:dyDescent="0.3">
      <c r="A798" t="s">
        <v>1783</v>
      </c>
      <c r="B798" s="1">
        <v>44420</v>
      </c>
      <c r="C798" t="s">
        <v>1784</v>
      </c>
      <c r="D798" t="str">
        <f t="shared" ca="1" si="25"/>
        <v>Sneakers Run</v>
      </c>
      <c r="E798" t="s">
        <v>85</v>
      </c>
      <c r="F798" t="s">
        <v>82</v>
      </c>
      <c r="G798">
        <v>1</v>
      </c>
      <c r="H798">
        <v>1</v>
      </c>
      <c r="I798">
        <v>1312.43</v>
      </c>
      <c r="J798">
        <v>1404.3001000000002</v>
      </c>
      <c r="K798" t="s">
        <v>20</v>
      </c>
      <c r="M798" t="s">
        <v>28</v>
      </c>
      <c r="N798" t="s">
        <v>29</v>
      </c>
      <c r="O798" t="str">
        <f t="shared" si="24"/>
        <v>Cash on Delivery</v>
      </c>
      <c r="P798" t="s">
        <v>53</v>
      </c>
      <c r="Q798">
        <v>38.880000000000003</v>
      </c>
      <c r="R798">
        <v>2.5</v>
      </c>
      <c r="S798" t="s">
        <v>23</v>
      </c>
    </row>
    <row r="799" spans="1:19" x14ac:dyDescent="0.3">
      <c r="A799" t="s">
        <v>1785</v>
      </c>
      <c r="B799" s="1">
        <v>45098</v>
      </c>
      <c r="C799" t="s">
        <v>1786</v>
      </c>
      <c r="D799" t="str">
        <f t="shared" ca="1" si="25"/>
        <v>Sneakers Run</v>
      </c>
      <c r="E799" t="s">
        <v>85</v>
      </c>
      <c r="F799" t="s">
        <v>82</v>
      </c>
      <c r="G799">
        <v>8</v>
      </c>
      <c r="H799">
        <v>8</v>
      </c>
      <c r="I799">
        <v>735.46</v>
      </c>
      <c r="J799">
        <v>794.29680000000008</v>
      </c>
      <c r="K799" t="s">
        <v>51</v>
      </c>
      <c r="N799" t="s">
        <v>29</v>
      </c>
      <c r="O799" t="str">
        <f t="shared" si="24"/>
        <v>Debit Card</v>
      </c>
      <c r="P799" t="s">
        <v>89</v>
      </c>
      <c r="Q799">
        <v>6.76</v>
      </c>
      <c r="R799">
        <v>2.2000000000000002</v>
      </c>
      <c r="S799" t="s">
        <v>23</v>
      </c>
    </row>
    <row r="800" spans="1:19" x14ac:dyDescent="0.3">
      <c r="A800" t="s">
        <v>1788</v>
      </c>
      <c r="B800" s="1">
        <v>44929</v>
      </c>
      <c r="C800" t="s">
        <v>1789</v>
      </c>
      <c r="D800" t="str">
        <f t="shared" ca="1" si="25"/>
        <v>Olive Oil 1L</v>
      </c>
      <c r="E800" t="s">
        <v>56</v>
      </c>
      <c r="F800" t="s">
        <v>57</v>
      </c>
      <c r="G800">
        <v>11</v>
      </c>
      <c r="H800">
        <v>10</v>
      </c>
      <c r="I800">
        <v>1255.03</v>
      </c>
      <c r="J800">
        <v>1330.3317999999999</v>
      </c>
      <c r="K800" t="s">
        <v>66</v>
      </c>
      <c r="M800" t="s">
        <v>79</v>
      </c>
      <c r="N800" t="s">
        <v>71</v>
      </c>
      <c r="O800" t="str">
        <f t="shared" si="24"/>
        <v>Credit Card</v>
      </c>
      <c r="P800" t="s">
        <v>67</v>
      </c>
      <c r="Q800">
        <v>8.65</v>
      </c>
      <c r="R800" t="s">
        <v>316</v>
      </c>
      <c r="S800" t="s">
        <v>15</v>
      </c>
    </row>
    <row r="801" spans="1:19" x14ac:dyDescent="0.3">
      <c r="A801" t="s">
        <v>1790</v>
      </c>
      <c r="B801" s="1">
        <v>44788</v>
      </c>
      <c r="C801" t="s">
        <v>1791</v>
      </c>
      <c r="D801" t="str">
        <f t="shared" ca="1" si="25"/>
        <v>Sofa 3-Seater</v>
      </c>
      <c r="E801" t="s">
        <v>109</v>
      </c>
      <c r="F801" t="s">
        <v>46</v>
      </c>
      <c r="G801">
        <v>10</v>
      </c>
      <c r="H801">
        <v>9</v>
      </c>
      <c r="I801">
        <v>771.17</v>
      </c>
      <c r="J801">
        <v>840.57529999999997</v>
      </c>
      <c r="K801" t="s">
        <v>66</v>
      </c>
      <c r="M801" t="s">
        <v>86</v>
      </c>
      <c r="N801" t="s">
        <v>22</v>
      </c>
      <c r="O801" t="str">
        <f t="shared" si="24"/>
        <v>Cash on Delivery</v>
      </c>
      <c r="P801" t="s">
        <v>53</v>
      </c>
      <c r="Q801">
        <v>15.67</v>
      </c>
      <c r="R801">
        <v>1.1000000000000001</v>
      </c>
      <c r="S801" t="s">
        <v>23</v>
      </c>
    </row>
    <row r="802" spans="1:19" x14ac:dyDescent="0.3">
      <c r="A802" t="s">
        <v>1792</v>
      </c>
      <c r="B802" s="1">
        <v>45213</v>
      </c>
      <c r="C802" t="s">
        <v>1793</v>
      </c>
      <c r="D802" t="str">
        <f t="shared" ca="1" si="25"/>
        <v>Phone X</v>
      </c>
      <c r="E802" t="s">
        <v>141</v>
      </c>
      <c r="F802" t="s">
        <v>50</v>
      </c>
      <c r="G802">
        <v>14</v>
      </c>
      <c r="H802">
        <v>12</v>
      </c>
      <c r="I802">
        <v>1194.24</v>
      </c>
      <c r="J802">
        <v>1301.7216000000001</v>
      </c>
      <c r="K802" t="s">
        <v>66</v>
      </c>
      <c r="M802" t="s">
        <v>123</v>
      </c>
      <c r="N802" t="s">
        <v>36</v>
      </c>
      <c r="O802" t="str">
        <f t="shared" si="24"/>
        <v>PayPal</v>
      </c>
      <c r="P802" t="s">
        <v>30</v>
      </c>
      <c r="Q802">
        <v>42.77</v>
      </c>
      <c r="R802">
        <v>4.4000000000000004</v>
      </c>
    </row>
    <row r="803" spans="1:19" x14ac:dyDescent="0.3">
      <c r="A803" t="s">
        <v>1794</v>
      </c>
      <c r="B803" s="1">
        <v>45123</v>
      </c>
      <c r="C803" t="s">
        <v>1795</v>
      </c>
      <c r="D803" t="str">
        <f t="shared" ca="1" si="25"/>
        <v>Shirt Classic</v>
      </c>
      <c r="E803" t="s">
        <v>65</v>
      </c>
      <c r="F803" t="s">
        <v>82</v>
      </c>
      <c r="G803">
        <v>19</v>
      </c>
      <c r="H803">
        <v>16</v>
      </c>
      <c r="I803">
        <v>719.84</v>
      </c>
      <c r="J803">
        <v>827.81599999999992</v>
      </c>
      <c r="K803" t="s">
        <v>27</v>
      </c>
      <c r="M803" t="s">
        <v>123</v>
      </c>
      <c r="N803" t="s">
        <v>22</v>
      </c>
      <c r="O803" t="str">
        <f t="shared" si="24"/>
        <v>Credit Card</v>
      </c>
      <c r="P803" t="s">
        <v>67</v>
      </c>
      <c r="Q803">
        <v>25.35</v>
      </c>
      <c r="R803">
        <v>3.5</v>
      </c>
      <c r="S803" t="s">
        <v>23</v>
      </c>
    </row>
    <row r="804" spans="1:19" x14ac:dyDescent="0.3">
      <c r="A804" t="s">
        <v>1796</v>
      </c>
      <c r="B804" s="1">
        <v>44454</v>
      </c>
      <c r="C804" t="s">
        <v>1797</v>
      </c>
      <c r="D804" t="str">
        <f t="shared" ca="1" si="25"/>
        <v>Sofa 3-Seater</v>
      </c>
      <c r="E804" t="s">
        <v>109</v>
      </c>
      <c r="F804" t="s">
        <v>46</v>
      </c>
      <c r="G804">
        <v>3</v>
      </c>
      <c r="H804">
        <v>2</v>
      </c>
      <c r="I804">
        <v>1146.4100000000001</v>
      </c>
      <c r="J804">
        <v>1215.1946</v>
      </c>
      <c r="K804" t="s">
        <v>27</v>
      </c>
      <c r="M804" t="s">
        <v>35</v>
      </c>
      <c r="N804" t="s">
        <v>22</v>
      </c>
      <c r="O804" t="str">
        <f t="shared" si="24"/>
        <v>Bank Transfer</v>
      </c>
      <c r="P804" t="s">
        <v>37</v>
      </c>
      <c r="Q804">
        <v>38.39</v>
      </c>
      <c r="R804">
        <v>1.1000000000000001</v>
      </c>
      <c r="S804" t="s">
        <v>15</v>
      </c>
    </row>
    <row r="805" spans="1:19" x14ac:dyDescent="0.3">
      <c r="A805" t="s">
        <v>1798</v>
      </c>
      <c r="B805" s="1">
        <v>44007</v>
      </c>
      <c r="C805" t="s">
        <v>1799</v>
      </c>
      <c r="D805" t="str">
        <f t="shared" ca="1" si="25"/>
        <v>Organic Rice 5kg</v>
      </c>
      <c r="E805" t="s">
        <v>40</v>
      </c>
      <c r="F805" t="s">
        <v>57</v>
      </c>
      <c r="G805">
        <v>5</v>
      </c>
      <c r="H805">
        <v>4</v>
      </c>
      <c r="I805">
        <v>717.53</v>
      </c>
      <c r="J805">
        <v>774.93240000000003</v>
      </c>
      <c r="K805" t="s">
        <v>51</v>
      </c>
      <c r="M805" t="s">
        <v>1800</v>
      </c>
      <c r="N805" t="s">
        <v>22</v>
      </c>
      <c r="O805" t="str">
        <f t="shared" si="24"/>
        <v>Cash on Delivery</v>
      </c>
      <c r="P805" t="s">
        <v>53</v>
      </c>
      <c r="Q805">
        <v>40.450000000000003</v>
      </c>
      <c r="R805">
        <v>2.9</v>
      </c>
      <c r="S805" t="s">
        <v>23</v>
      </c>
    </row>
    <row r="806" spans="1:19" x14ac:dyDescent="0.3">
      <c r="A806" t="s">
        <v>1801</v>
      </c>
      <c r="B806" s="1">
        <v>45035</v>
      </c>
      <c r="C806" t="s">
        <v>1802</v>
      </c>
      <c r="D806" t="str">
        <f t="shared" ca="1" si="25"/>
        <v>Sneakers Run</v>
      </c>
      <c r="E806" t="s">
        <v>85</v>
      </c>
      <c r="F806" t="s">
        <v>82</v>
      </c>
      <c r="G806">
        <v>6</v>
      </c>
      <c r="H806">
        <v>6</v>
      </c>
      <c r="I806">
        <v>1375.84</v>
      </c>
      <c r="J806">
        <v>1444.6320000000001</v>
      </c>
      <c r="K806" t="s">
        <v>20</v>
      </c>
      <c r="M806" t="s">
        <v>86</v>
      </c>
      <c r="N806" t="s">
        <v>71</v>
      </c>
      <c r="O806" t="str">
        <f t="shared" si="24"/>
        <v>Cash on Delivery</v>
      </c>
      <c r="P806" t="s">
        <v>53</v>
      </c>
      <c r="Q806">
        <v>26.28</v>
      </c>
      <c r="R806">
        <v>3</v>
      </c>
      <c r="S806" t="s">
        <v>23</v>
      </c>
    </row>
    <row r="807" spans="1:19" x14ac:dyDescent="0.3">
      <c r="A807" t="s">
        <v>1803</v>
      </c>
      <c r="B807" s="1">
        <v>44668</v>
      </c>
      <c r="C807" t="s">
        <v>1804</v>
      </c>
      <c r="D807" t="str">
        <f t="shared" ca="1" si="25"/>
        <v>Jeans Regular</v>
      </c>
      <c r="E807" t="s">
        <v>130</v>
      </c>
      <c r="F807" t="s">
        <v>82</v>
      </c>
      <c r="G807">
        <v>10</v>
      </c>
      <c r="H807">
        <v>10</v>
      </c>
      <c r="I807">
        <v>124.45</v>
      </c>
      <c r="J807">
        <v>133.16150000000002</v>
      </c>
      <c r="K807" t="s">
        <v>47</v>
      </c>
      <c r="M807" t="s">
        <v>86</v>
      </c>
      <c r="N807" t="s">
        <v>36</v>
      </c>
      <c r="O807" t="str">
        <f t="shared" si="24"/>
        <v>PayPal</v>
      </c>
      <c r="P807" t="s">
        <v>30</v>
      </c>
      <c r="Q807">
        <v>33.94</v>
      </c>
      <c r="R807">
        <v>3.6</v>
      </c>
      <c r="S807" t="s">
        <v>23</v>
      </c>
    </row>
    <row r="808" spans="1:19" x14ac:dyDescent="0.3">
      <c r="A808" t="s">
        <v>1805</v>
      </c>
      <c r="B808" s="1">
        <v>45485</v>
      </c>
      <c r="C808" t="s">
        <v>1806</v>
      </c>
      <c r="D808" t="str">
        <f t="shared" ca="1" si="25"/>
        <v>Camera S</v>
      </c>
      <c r="E808" t="s">
        <v>133</v>
      </c>
      <c r="F808" t="s">
        <v>50</v>
      </c>
      <c r="G808">
        <v>12</v>
      </c>
      <c r="H808">
        <v>12</v>
      </c>
      <c r="I808">
        <v>801.35</v>
      </c>
      <c r="J808">
        <v>913.5390000000001</v>
      </c>
      <c r="K808" t="s">
        <v>27</v>
      </c>
      <c r="M808" t="s">
        <v>28</v>
      </c>
      <c r="N808" t="s">
        <v>22</v>
      </c>
      <c r="O808" t="str">
        <f t="shared" si="24"/>
        <v>Credit Card</v>
      </c>
      <c r="P808" t="s">
        <v>67</v>
      </c>
      <c r="Q808">
        <v>25.99</v>
      </c>
      <c r="R808">
        <v>3.7</v>
      </c>
      <c r="S808" t="s">
        <v>23</v>
      </c>
    </row>
    <row r="809" spans="1:19" x14ac:dyDescent="0.3">
      <c r="A809" t="s">
        <v>1807</v>
      </c>
      <c r="B809" s="1">
        <v>44339</v>
      </c>
      <c r="C809" t="s">
        <v>1808</v>
      </c>
      <c r="D809" t="str">
        <f t="shared" ca="1" si="25"/>
        <v>Dining Table</v>
      </c>
      <c r="E809" t="s">
        <v>45</v>
      </c>
      <c r="F809" t="s">
        <v>46</v>
      </c>
      <c r="G809">
        <v>2</v>
      </c>
      <c r="H809">
        <v>2</v>
      </c>
      <c r="I809">
        <v>5.7</v>
      </c>
      <c r="J809">
        <v>6.0990000000000002</v>
      </c>
      <c r="K809" t="s">
        <v>47</v>
      </c>
      <c r="M809" t="s">
        <v>28</v>
      </c>
      <c r="N809" t="s">
        <v>29</v>
      </c>
      <c r="O809" t="str">
        <f t="shared" si="24"/>
        <v>PayPal</v>
      </c>
      <c r="P809" t="s">
        <v>30</v>
      </c>
      <c r="Q809">
        <v>36.770000000000003</v>
      </c>
      <c r="R809">
        <v>3.7</v>
      </c>
      <c r="S809" t="s">
        <v>23</v>
      </c>
    </row>
    <row r="810" spans="1:19" x14ac:dyDescent="0.3">
      <c r="A810" t="s">
        <v>1809</v>
      </c>
      <c r="B810" s="1">
        <v>44086</v>
      </c>
      <c r="C810" t="s">
        <v>1810</v>
      </c>
      <c r="D810" t="str">
        <f t="shared" ca="1" si="25"/>
        <v>T-shirt V</v>
      </c>
      <c r="E810" t="s">
        <v>77</v>
      </c>
      <c r="F810" t="s">
        <v>82</v>
      </c>
      <c r="G810">
        <v>8</v>
      </c>
      <c r="H810">
        <v>6</v>
      </c>
      <c r="I810">
        <v>1007.78</v>
      </c>
      <c r="J810">
        <v>1088.4023999999999</v>
      </c>
      <c r="K810" t="s">
        <v>47</v>
      </c>
      <c r="M810" t="s">
        <v>86</v>
      </c>
      <c r="N810" t="s">
        <v>71</v>
      </c>
      <c r="O810" t="str">
        <f t="shared" si="24"/>
        <v>Debit Card</v>
      </c>
      <c r="P810" t="s">
        <v>89</v>
      </c>
      <c r="Q810">
        <v>3.9</v>
      </c>
      <c r="R810">
        <v>2.6</v>
      </c>
      <c r="S810" t="s">
        <v>23</v>
      </c>
    </row>
    <row r="811" spans="1:19" x14ac:dyDescent="0.3">
      <c r="A811" t="s">
        <v>1811</v>
      </c>
      <c r="B811" s="1">
        <v>44351</v>
      </c>
      <c r="C811" t="s">
        <v>1812</v>
      </c>
      <c r="D811" t="str">
        <f t="shared" ca="1" si="25"/>
        <v>Widget A</v>
      </c>
      <c r="E811" t="s">
        <v>33</v>
      </c>
      <c r="F811" t="s">
        <v>70</v>
      </c>
      <c r="G811">
        <v>3</v>
      </c>
      <c r="H811">
        <v>3</v>
      </c>
      <c r="I811">
        <v>84.44</v>
      </c>
      <c r="J811">
        <v>93.728400000000008</v>
      </c>
      <c r="K811" t="s">
        <v>20</v>
      </c>
      <c r="M811" t="s">
        <v>35</v>
      </c>
      <c r="N811" t="s">
        <v>36</v>
      </c>
      <c r="O811" t="str">
        <f t="shared" si="24"/>
        <v>Bank Transfer</v>
      </c>
      <c r="P811" t="s">
        <v>37</v>
      </c>
      <c r="Q811">
        <v>20.99</v>
      </c>
      <c r="R811">
        <v>1.1000000000000001</v>
      </c>
      <c r="S811" t="s">
        <v>23</v>
      </c>
    </row>
    <row r="812" spans="1:19" x14ac:dyDescent="0.3">
      <c r="A812" t="s">
        <v>1814</v>
      </c>
      <c r="B812" s="1">
        <v>44040</v>
      </c>
      <c r="C812" t="s">
        <v>1815</v>
      </c>
      <c r="D812" t="str">
        <f t="shared" ca="1" si="25"/>
        <v>Olive Oil 1L</v>
      </c>
      <c r="E812" t="s">
        <v>56</v>
      </c>
      <c r="F812" t="s">
        <v>57</v>
      </c>
      <c r="G812">
        <v>9</v>
      </c>
      <c r="H812">
        <v>7</v>
      </c>
      <c r="I812">
        <v>20</v>
      </c>
      <c r="J812">
        <v>22.800000000000004</v>
      </c>
      <c r="K812" t="s">
        <v>27</v>
      </c>
      <c r="M812" t="s">
        <v>28</v>
      </c>
      <c r="N812" t="s">
        <v>36</v>
      </c>
      <c r="O812" t="str">
        <f t="shared" si="24"/>
        <v>Debit Card</v>
      </c>
      <c r="P812" t="s">
        <v>89</v>
      </c>
      <c r="Q812">
        <v>13.76</v>
      </c>
      <c r="R812">
        <v>1.8</v>
      </c>
      <c r="S812" t="s">
        <v>23</v>
      </c>
    </row>
    <row r="813" spans="1:19" x14ac:dyDescent="0.3">
      <c r="A813" t="s">
        <v>1816</v>
      </c>
      <c r="B813" s="1">
        <v>43860</v>
      </c>
      <c r="C813" t="s">
        <v>1817</v>
      </c>
      <c r="D813" t="str">
        <f t="shared" ca="1" si="25"/>
        <v>T-shirt V</v>
      </c>
      <c r="E813" t="s">
        <v>77</v>
      </c>
      <c r="F813" t="s">
        <v>82</v>
      </c>
      <c r="G813">
        <v>1</v>
      </c>
      <c r="H813">
        <v>1</v>
      </c>
      <c r="I813">
        <v>781.72</v>
      </c>
      <c r="J813">
        <v>891.16080000000011</v>
      </c>
      <c r="K813" t="s">
        <v>27</v>
      </c>
      <c r="M813" t="s">
        <v>42</v>
      </c>
      <c r="N813" t="s">
        <v>22</v>
      </c>
      <c r="O813" t="str">
        <f t="shared" si="24"/>
        <v>Credit Card</v>
      </c>
      <c r="P813" t="s">
        <v>67</v>
      </c>
      <c r="Q813">
        <v>49.23</v>
      </c>
      <c r="R813">
        <v>4.7</v>
      </c>
      <c r="S813" t="s">
        <v>23</v>
      </c>
    </row>
    <row r="814" spans="1:19" x14ac:dyDescent="0.3">
      <c r="A814" t="s">
        <v>1818</v>
      </c>
      <c r="B814" s="1">
        <v>45393</v>
      </c>
      <c r="C814" t="s">
        <v>1819</v>
      </c>
      <c r="D814" t="str">
        <f t="shared" ca="1" si="25"/>
        <v>Sofa 3-Seater</v>
      </c>
      <c r="E814" t="s">
        <v>109</v>
      </c>
      <c r="F814" t="s">
        <v>46</v>
      </c>
      <c r="G814">
        <v>3</v>
      </c>
      <c r="H814">
        <v>3</v>
      </c>
      <c r="I814">
        <v>1100.1199999999999</v>
      </c>
      <c r="J814">
        <v>1199.1307999999999</v>
      </c>
      <c r="K814" t="s">
        <v>66</v>
      </c>
      <c r="M814" t="s">
        <v>21</v>
      </c>
      <c r="N814" t="s">
        <v>1820</v>
      </c>
      <c r="O814" t="str">
        <f t="shared" si="24"/>
        <v>Debit Card</v>
      </c>
      <c r="P814" t="s">
        <v>89</v>
      </c>
      <c r="Q814">
        <v>2.82</v>
      </c>
      <c r="R814">
        <v>0</v>
      </c>
      <c r="S814" t="s">
        <v>23</v>
      </c>
    </row>
    <row r="815" spans="1:19" x14ac:dyDescent="0.3">
      <c r="A815" t="s">
        <v>1821</v>
      </c>
      <c r="B815" s="1">
        <v>44236</v>
      </c>
      <c r="C815" t="s">
        <v>1822</v>
      </c>
      <c r="D815" t="str">
        <f t="shared" ca="1" si="25"/>
        <v>Camera S</v>
      </c>
      <c r="E815" t="s">
        <v>133</v>
      </c>
      <c r="F815" t="s">
        <v>50</v>
      </c>
      <c r="G815">
        <v>17</v>
      </c>
      <c r="H815">
        <v>14</v>
      </c>
      <c r="I815">
        <v>145.13999999999999</v>
      </c>
      <c r="J815">
        <v>165.45959999999999</v>
      </c>
      <c r="K815" t="s">
        <v>66</v>
      </c>
      <c r="M815" t="s">
        <v>28</v>
      </c>
      <c r="N815" t="s">
        <v>71</v>
      </c>
      <c r="O815" t="str">
        <f t="shared" si="24"/>
        <v>Debit Card</v>
      </c>
      <c r="P815" t="s">
        <v>89</v>
      </c>
      <c r="Q815">
        <v>44.4</v>
      </c>
      <c r="R815">
        <v>2.5</v>
      </c>
      <c r="S815" t="s">
        <v>23</v>
      </c>
    </row>
    <row r="816" spans="1:19" x14ac:dyDescent="0.3">
      <c r="A816" t="s">
        <v>1823</v>
      </c>
      <c r="B816" s="1">
        <v>44777</v>
      </c>
      <c r="C816" t="s">
        <v>1824</v>
      </c>
      <c r="D816" t="str">
        <f t="shared" ca="1" si="25"/>
        <v>Headphones Z</v>
      </c>
      <c r="E816" t="s">
        <v>94</v>
      </c>
      <c r="F816" t="s">
        <v>50</v>
      </c>
      <c r="G816">
        <v>14</v>
      </c>
      <c r="H816">
        <v>13</v>
      </c>
      <c r="I816">
        <v>227.54</v>
      </c>
      <c r="J816">
        <v>245.7432</v>
      </c>
      <c r="K816" t="s">
        <v>20</v>
      </c>
      <c r="M816" t="s">
        <v>35</v>
      </c>
      <c r="N816" t="s">
        <v>36</v>
      </c>
      <c r="O816" t="str">
        <f t="shared" si="24"/>
        <v>Cash on Delivery</v>
      </c>
      <c r="P816" t="s">
        <v>53</v>
      </c>
      <c r="Q816">
        <v>6.72</v>
      </c>
      <c r="R816">
        <v>4.9000000000000004</v>
      </c>
      <c r="S816" t="s">
        <v>23</v>
      </c>
    </row>
    <row r="817" spans="1:19" x14ac:dyDescent="0.3">
      <c r="A817" t="s">
        <v>1825</v>
      </c>
      <c r="B817" s="1">
        <v>44692</v>
      </c>
      <c r="C817" t="s">
        <v>1826</v>
      </c>
      <c r="D817" t="str">
        <f t="shared" ca="1" si="25"/>
        <v>Shirt Classic</v>
      </c>
      <c r="E817" t="s">
        <v>65</v>
      </c>
      <c r="F817" t="s">
        <v>82</v>
      </c>
      <c r="G817">
        <v>12</v>
      </c>
      <c r="H817">
        <v>12</v>
      </c>
      <c r="I817">
        <v>600.03</v>
      </c>
      <c r="J817">
        <v>654.03269999999998</v>
      </c>
      <c r="K817" t="s">
        <v>27</v>
      </c>
      <c r="M817" t="s">
        <v>21</v>
      </c>
      <c r="N817" t="s">
        <v>29</v>
      </c>
      <c r="O817" t="str">
        <f t="shared" si="24"/>
        <v>Bank Transfer</v>
      </c>
      <c r="P817" t="s">
        <v>37</v>
      </c>
      <c r="Q817">
        <v>42.71</v>
      </c>
      <c r="R817">
        <v>3.2</v>
      </c>
      <c r="S817" t="s">
        <v>23</v>
      </c>
    </row>
    <row r="818" spans="1:19" x14ac:dyDescent="0.3">
      <c r="A818" t="s">
        <v>1827</v>
      </c>
      <c r="B818" s="1">
        <v>44648</v>
      </c>
      <c r="C818" t="s">
        <v>1828</v>
      </c>
      <c r="D818" t="str">
        <f t="shared" ca="1" si="25"/>
        <v>Laptop Pro</v>
      </c>
      <c r="E818" t="s">
        <v>116</v>
      </c>
      <c r="F818" t="s">
        <v>50</v>
      </c>
      <c r="G818">
        <v>20</v>
      </c>
      <c r="H818">
        <v>18</v>
      </c>
      <c r="I818">
        <v>1083.27</v>
      </c>
      <c r="J818">
        <v>1234.9278000000002</v>
      </c>
      <c r="K818" t="s">
        <v>47</v>
      </c>
      <c r="M818" t="s">
        <v>123</v>
      </c>
      <c r="N818" t="s">
        <v>22</v>
      </c>
      <c r="O818" t="e">
        <f t="shared" ca="1" si="24"/>
        <v>#N/A</v>
      </c>
      <c r="Q818">
        <v>25.72</v>
      </c>
      <c r="R818">
        <v>3.2</v>
      </c>
      <c r="S818" t="s">
        <v>23</v>
      </c>
    </row>
    <row r="819" spans="1:19" x14ac:dyDescent="0.3">
      <c r="A819" t="s">
        <v>1829</v>
      </c>
      <c r="B819" s="1">
        <v>44396</v>
      </c>
      <c r="C819" t="s">
        <v>1830</v>
      </c>
      <c r="D819" t="str">
        <f t="shared" ca="1" si="25"/>
        <v>Jeans Regular</v>
      </c>
      <c r="E819" t="s">
        <v>130</v>
      </c>
      <c r="F819" t="s">
        <v>82</v>
      </c>
      <c r="G819">
        <v>3</v>
      </c>
      <c r="H819">
        <v>3</v>
      </c>
      <c r="I819">
        <v>1283.6199999999999</v>
      </c>
      <c r="J819">
        <v>1424.8181999999999</v>
      </c>
      <c r="K819" t="s">
        <v>51</v>
      </c>
      <c r="M819" t="s">
        <v>79</v>
      </c>
      <c r="N819" t="s">
        <v>29</v>
      </c>
      <c r="O819" t="str">
        <f t="shared" si="24"/>
        <v>PayPal</v>
      </c>
      <c r="P819" t="s">
        <v>30</v>
      </c>
      <c r="Q819">
        <v>40.39</v>
      </c>
      <c r="R819">
        <v>1.3</v>
      </c>
      <c r="S819" t="s">
        <v>23</v>
      </c>
    </row>
    <row r="820" spans="1:19" x14ac:dyDescent="0.3">
      <c r="A820" t="s">
        <v>1831</v>
      </c>
      <c r="B820" s="1">
        <v>44903</v>
      </c>
      <c r="C820" t="s">
        <v>1832</v>
      </c>
      <c r="D820" t="str">
        <f t="shared" ca="1" si="25"/>
        <v>Dining Table</v>
      </c>
      <c r="E820" t="s">
        <v>45</v>
      </c>
      <c r="F820" t="s">
        <v>46</v>
      </c>
      <c r="G820">
        <v>1</v>
      </c>
      <c r="H820">
        <v>1</v>
      </c>
      <c r="I820">
        <v>290.10000000000002</v>
      </c>
      <c r="J820">
        <v>319.11000000000007</v>
      </c>
      <c r="K820" t="s">
        <v>27</v>
      </c>
      <c r="M820" t="s">
        <v>28</v>
      </c>
      <c r="N820" t="s">
        <v>71</v>
      </c>
      <c r="O820" t="str">
        <f t="shared" si="24"/>
        <v>Chsh on Delivery</v>
      </c>
      <c r="P820" t="s">
        <v>1833</v>
      </c>
      <c r="Q820">
        <v>38.909999999999997</v>
      </c>
      <c r="R820">
        <v>4.8</v>
      </c>
      <c r="S820" t="s">
        <v>74</v>
      </c>
    </row>
    <row r="821" spans="1:19" x14ac:dyDescent="0.3">
      <c r="A821" t="s">
        <v>1834</v>
      </c>
      <c r="B821" s="1">
        <v>44554</v>
      </c>
      <c r="C821" t="s">
        <v>1835</v>
      </c>
      <c r="D821" t="str">
        <f t="shared" ca="1" si="25"/>
        <v>Sofa 3-Seater</v>
      </c>
      <c r="E821" t="s">
        <v>109</v>
      </c>
      <c r="F821" t="s">
        <v>46</v>
      </c>
      <c r="G821">
        <v>1</v>
      </c>
      <c r="H821">
        <v>1</v>
      </c>
      <c r="I821">
        <v>754.61</v>
      </c>
      <c r="J821">
        <v>860.25540000000012</v>
      </c>
      <c r="K821" t="s">
        <v>27</v>
      </c>
      <c r="M821" t="s">
        <v>28</v>
      </c>
      <c r="N821" t="s">
        <v>71</v>
      </c>
      <c r="O821" t="str">
        <f t="shared" si="24"/>
        <v>Cash on Delivery</v>
      </c>
      <c r="P821" t="s">
        <v>53</v>
      </c>
      <c r="Q821">
        <v>38.270000000000003</v>
      </c>
      <c r="R821">
        <v>1.9</v>
      </c>
      <c r="S821" t="s">
        <v>23</v>
      </c>
    </row>
    <row r="822" spans="1:19" x14ac:dyDescent="0.3">
      <c r="A822" t="s">
        <v>1837</v>
      </c>
      <c r="B822" s="1">
        <v>43867</v>
      </c>
      <c r="C822" t="s">
        <v>1838</v>
      </c>
      <c r="D822" t="str">
        <f t="shared" ca="1" si="25"/>
        <v>Laptop Pro</v>
      </c>
      <c r="E822" t="s">
        <v>116</v>
      </c>
      <c r="F822" t="s">
        <v>50</v>
      </c>
      <c r="G822">
        <v>12</v>
      </c>
      <c r="H822">
        <v>11</v>
      </c>
      <c r="I822">
        <v>551.99</v>
      </c>
      <c r="J822">
        <v>585.10940000000005</v>
      </c>
      <c r="K822" t="s">
        <v>47</v>
      </c>
      <c r="M822" t="s">
        <v>28</v>
      </c>
      <c r="N822" t="s">
        <v>29</v>
      </c>
      <c r="O822" t="str">
        <f t="shared" si="24"/>
        <v>Bank Transfer</v>
      </c>
      <c r="P822" t="s">
        <v>37</v>
      </c>
      <c r="Q822">
        <v>24.67</v>
      </c>
      <c r="R822">
        <v>1.3</v>
      </c>
      <c r="S822" t="s">
        <v>23</v>
      </c>
    </row>
    <row r="823" spans="1:19" x14ac:dyDescent="0.3">
      <c r="A823" t="s">
        <v>1839</v>
      </c>
      <c r="B823" s="1">
        <v>45626</v>
      </c>
      <c r="C823" t="s">
        <v>1840</v>
      </c>
      <c r="D823" t="str">
        <f t="shared" ca="1" si="25"/>
        <v>Sneakers Run</v>
      </c>
      <c r="E823" t="s">
        <v>85</v>
      </c>
      <c r="F823" t="s">
        <v>82</v>
      </c>
      <c r="G823">
        <v>5</v>
      </c>
      <c r="H823">
        <v>4</v>
      </c>
      <c r="I823">
        <v>268.3</v>
      </c>
      <c r="J823">
        <v>305.86200000000002</v>
      </c>
      <c r="K823" t="s">
        <v>66</v>
      </c>
      <c r="M823" t="s">
        <v>1841</v>
      </c>
      <c r="N823" t="s">
        <v>29</v>
      </c>
      <c r="O823" t="str">
        <f t="shared" si="24"/>
        <v>Debit Card</v>
      </c>
      <c r="P823" t="s">
        <v>89</v>
      </c>
      <c r="Q823">
        <v>26.25</v>
      </c>
      <c r="R823">
        <v>2.2000000000000002</v>
      </c>
      <c r="S823" t="s">
        <v>23</v>
      </c>
    </row>
    <row r="824" spans="1:19" x14ac:dyDescent="0.3">
      <c r="A824" t="s">
        <v>1842</v>
      </c>
      <c r="B824" s="1">
        <v>45278</v>
      </c>
      <c r="C824" t="s">
        <v>1843</v>
      </c>
      <c r="D824" t="str">
        <f t="shared" ca="1" si="25"/>
        <v>Dining Table</v>
      </c>
      <c r="E824" t="s">
        <v>45</v>
      </c>
      <c r="F824" t="s">
        <v>46</v>
      </c>
      <c r="G824">
        <v>10</v>
      </c>
      <c r="H824">
        <v>8</v>
      </c>
      <c r="I824">
        <v>1282.31</v>
      </c>
      <c r="J824">
        <v>1449.0102999999997</v>
      </c>
      <c r="K824" t="s">
        <v>66</v>
      </c>
      <c r="M824" t="s">
        <v>123</v>
      </c>
      <c r="N824" t="s">
        <v>1844</v>
      </c>
      <c r="O824" t="str">
        <f t="shared" si="24"/>
        <v>PayPal</v>
      </c>
      <c r="P824" t="s">
        <v>30</v>
      </c>
      <c r="Q824">
        <v>8.6300000000000008</v>
      </c>
      <c r="R824">
        <v>4.0999999999999996</v>
      </c>
      <c r="S824" t="s">
        <v>23</v>
      </c>
    </row>
    <row r="825" spans="1:19" x14ac:dyDescent="0.3">
      <c r="A825" t="s">
        <v>1845</v>
      </c>
      <c r="B825" s="1">
        <v>43967</v>
      </c>
      <c r="C825" t="s">
        <v>1846</v>
      </c>
      <c r="D825" t="str">
        <f t="shared" ca="1" si="25"/>
        <v>Cereal Pack</v>
      </c>
      <c r="E825" t="s">
        <v>100</v>
      </c>
      <c r="F825" t="s">
        <v>57</v>
      </c>
      <c r="G825">
        <v>6</v>
      </c>
      <c r="H825">
        <v>6</v>
      </c>
      <c r="I825">
        <v>1016.58</v>
      </c>
      <c r="J825">
        <v>1077.5748000000001</v>
      </c>
      <c r="K825" t="s">
        <v>47</v>
      </c>
      <c r="M825" t="s">
        <v>42</v>
      </c>
      <c r="N825" t="s">
        <v>36</v>
      </c>
      <c r="O825" t="str">
        <f t="shared" si="24"/>
        <v>Cash on Delivery</v>
      </c>
      <c r="P825" t="s">
        <v>53</v>
      </c>
      <c r="Q825">
        <v>30.57</v>
      </c>
      <c r="R825">
        <v>2.4</v>
      </c>
      <c r="S825" t="s">
        <v>23</v>
      </c>
    </row>
    <row r="826" spans="1:19" x14ac:dyDescent="0.3">
      <c r="A826" t="s">
        <v>1847</v>
      </c>
      <c r="B826" s="1">
        <v>44277</v>
      </c>
      <c r="C826" t="s">
        <v>1848</v>
      </c>
      <c r="D826" t="str">
        <f t="shared" ca="1" si="25"/>
        <v>Phone X</v>
      </c>
      <c r="E826" t="s">
        <v>141</v>
      </c>
      <c r="F826" t="s">
        <v>50</v>
      </c>
      <c r="G826">
        <v>20</v>
      </c>
      <c r="H826">
        <v>16</v>
      </c>
      <c r="I826">
        <v>823.23</v>
      </c>
      <c r="J826">
        <v>897.3207000000001</v>
      </c>
      <c r="K826" t="s">
        <v>27</v>
      </c>
      <c r="M826" t="s">
        <v>42</v>
      </c>
      <c r="N826" t="s">
        <v>71</v>
      </c>
      <c r="O826" t="str">
        <f t="shared" si="24"/>
        <v>Cash on Delivery</v>
      </c>
      <c r="P826" t="s">
        <v>53</v>
      </c>
      <c r="Q826">
        <v>32.76</v>
      </c>
      <c r="R826">
        <v>4</v>
      </c>
      <c r="S826" t="s">
        <v>23</v>
      </c>
    </row>
    <row r="827" spans="1:19" x14ac:dyDescent="0.3">
      <c r="A827" t="s">
        <v>1849</v>
      </c>
      <c r="B827" s="1">
        <v>43941</v>
      </c>
      <c r="C827" t="s">
        <v>1850</v>
      </c>
      <c r="D827" t="str">
        <f t="shared" ca="1" si="25"/>
        <v>Phone X</v>
      </c>
      <c r="E827" t="s">
        <v>141</v>
      </c>
      <c r="F827" t="s">
        <v>50</v>
      </c>
      <c r="G827">
        <v>6</v>
      </c>
      <c r="H827">
        <v>6</v>
      </c>
      <c r="I827">
        <v>184.09</v>
      </c>
      <c r="J827">
        <v>195.1354</v>
      </c>
      <c r="K827" t="s">
        <v>66</v>
      </c>
      <c r="M827" t="s">
        <v>79</v>
      </c>
      <c r="N827" t="s">
        <v>22</v>
      </c>
      <c r="O827" t="str">
        <f t="shared" si="24"/>
        <v>Bank Transfer</v>
      </c>
      <c r="P827" t="s">
        <v>37</v>
      </c>
      <c r="Q827">
        <v>22.27</v>
      </c>
      <c r="R827">
        <v>5</v>
      </c>
      <c r="S827" t="s">
        <v>23</v>
      </c>
    </row>
    <row r="828" spans="1:19" x14ac:dyDescent="0.3">
      <c r="A828" t="s">
        <v>1851</v>
      </c>
      <c r="B828" s="1">
        <v>44914</v>
      </c>
      <c r="C828" t="s">
        <v>1852</v>
      </c>
      <c r="D828" t="str">
        <f t="shared" ca="1" si="25"/>
        <v>Jeans Regular</v>
      </c>
      <c r="E828" t="s">
        <v>130</v>
      </c>
      <c r="F828" t="s">
        <v>82</v>
      </c>
      <c r="G828">
        <v>2</v>
      </c>
      <c r="H828">
        <v>2</v>
      </c>
      <c r="I828">
        <v>1351.35</v>
      </c>
      <c r="J828">
        <v>1540.539</v>
      </c>
      <c r="K828" t="s">
        <v>66</v>
      </c>
      <c r="M828" t="s">
        <v>28</v>
      </c>
      <c r="N828" t="s">
        <v>36</v>
      </c>
      <c r="O828" t="str">
        <f t="shared" si="24"/>
        <v>PayPal</v>
      </c>
      <c r="P828" t="s">
        <v>30</v>
      </c>
      <c r="Q828">
        <v>14.71</v>
      </c>
      <c r="R828">
        <v>1.9</v>
      </c>
      <c r="S828" t="s">
        <v>23</v>
      </c>
    </row>
    <row r="829" spans="1:19" x14ac:dyDescent="0.3">
      <c r="A829" t="s">
        <v>1853</v>
      </c>
      <c r="B829" s="1">
        <v>45586</v>
      </c>
      <c r="C829" t="s">
        <v>1854</v>
      </c>
      <c r="D829" t="str">
        <f t="shared" ca="1" si="25"/>
        <v>Organic Rice 5kg</v>
      </c>
      <c r="E829" t="s">
        <v>40</v>
      </c>
      <c r="F829" t="s">
        <v>57</v>
      </c>
      <c r="G829">
        <v>2</v>
      </c>
      <c r="H829">
        <v>2</v>
      </c>
      <c r="I829">
        <v>1196.46</v>
      </c>
      <c r="J829">
        <v>1304.1414000000002</v>
      </c>
      <c r="K829" t="s">
        <v>20</v>
      </c>
      <c r="M829" t="s">
        <v>79</v>
      </c>
      <c r="N829" t="s">
        <v>1856</v>
      </c>
      <c r="O829" t="str">
        <f t="shared" si="24"/>
        <v>Bank Transfer</v>
      </c>
      <c r="P829" t="s">
        <v>37</v>
      </c>
      <c r="Q829">
        <v>17.57</v>
      </c>
      <c r="R829">
        <v>4.5999999999999996</v>
      </c>
      <c r="S829" t="s">
        <v>23</v>
      </c>
    </row>
    <row r="830" spans="1:19" x14ac:dyDescent="0.3">
      <c r="A830" t="s">
        <v>1857</v>
      </c>
      <c r="B830" s="1">
        <v>45437</v>
      </c>
      <c r="C830" t="s">
        <v>1858</v>
      </c>
      <c r="D830" t="str">
        <f t="shared" ca="1" si="25"/>
        <v>T-shirt V</v>
      </c>
      <c r="E830" t="s">
        <v>77</v>
      </c>
      <c r="F830" t="s">
        <v>82</v>
      </c>
      <c r="G830">
        <v>20</v>
      </c>
      <c r="H830">
        <v>20</v>
      </c>
      <c r="I830">
        <v>1217.97</v>
      </c>
      <c r="J830">
        <v>1351.9467000000002</v>
      </c>
      <c r="K830" t="s">
        <v>20</v>
      </c>
      <c r="M830" t="s">
        <v>42</v>
      </c>
      <c r="N830" t="s">
        <v>71</v>
      </c>
      <c r="O830" t="str">
        <f t="shared" si="24"/>
        <v>Cash on Dellvery</v>
      </c>
      <c r="P830" t="s">
        <v>1859</v>
      </c>
      <c r="Q830">
        <v>45.29</v>
      </c>
      <c r="R830">
        <v>4</v>
      </c>
      <c r="S830" t="s">
        <v>23</v>
      </c>
    </row>
    <row r="831" spans="1:19" x14ac:dyDescent="0.3">
      <c r="A831" t="s">
        <v>1860</v>
      </c>
      <c r="B831" s="1">
        <v>44627</v>
      </c>
      <c r="C831" t="s">
        <v>1861</v>
      </c>
      <c r="D831" t="str">
        <f t="shared" ca="1" si="25"/>
        <v>Sofa 3-Seater</v>
      </c>
      <c r="E831" t="s">
        <v>109</v>
      </c>
      <c r="F831" t="s">
        <v>46</v>
      </c>
      <c r="G831">
        <v>12</v>
      </c>
      <c r="H831">
        <v>10</v>
      </c>
      <c r="I831">
        <v>1212.72</v>
      </c>
      <c r="J831">
        <v>1321.8648000000001</v>
      </c>
      <c r="K831" t="s">
        <v>1862</v>
      </c>
      <c r="M831" t="s">
        <v>35</v>
      </c>
      <c r="N831" t="s">
        <v>71</v>
      </c>
      <c r="O831" t="str">
        <f t="shared" si="24"/>
        <v>Debit Card</v>
      </c>
      <c r="P831" t="s">
        <v>89</v>
      </c>
      <c r="Q831">
        <v>40.880000000000003</v>
      </c>
      <c r="R831">
        <v>1.7</v>
      </c>
      <c r="S831" t="s">
        <v>23</v>
      </c>
    </row>
    <row r="832" spans="1:19" x14ac:dyDescent="0.3">
      <c r="A832" t="s">
        <v>1863</v>
      </c>
      <c r="B832" s="1">
        <v>44254</v>
      </c>
      <c r="C832" t="s">
        <v>1864</v>
      </c>
      <c r="D832" t="str">
        <f t="shared" ca="1" si="25"/>
        <v>Jeans Regular</v>
      </c>
      <c r="E832" t="s">
        <v>130</v>
      </c>
      <c r="F832" t="s">
        <v>82</v>
      </c>
      <c r="G832">
        <v>1</v>
      </c>
      <c r="H832">
        <v>1</v>
      </c>
      <c r="I832">
        <v>1218.29</v>
      </c>
      <c r="J832">
        <v>1376.6676999999997</v>
      </c>
      <c r="K832" t="s">
        <v>51</v>
      </c>
      <c r="M832" t="s">
        <v>28</v>
      </c>
      <c r="N832" t="s">
        <v>36</v>
      </c>
      <c r="O832" t="str">
        <f t="shared" si="24"/>
        <v>Debit Card</v>
      </c>
      <c r="P832" t="s">
        <v>89</v>
      </c>
      <c r="Q832">
        <v>30.86</v>
      </c>
      <c r="R832">
        <v>3.1</v>
      </c>
      <c r="S832" t="s">
        <v>23</v>
      </c>
    </row>
    <row r="833" spans="1:19" x14ac:dyDescent="0.3">
      <c r="A833" t="s">
        <v>1865</v>
      </c>
      <c r="B833" s="1">
        <v>44403</v>
      </c>
      <c r="C833" t="s">
        <v>1866</v>
      </c>
      <c r="D833" t="str">
        <f t="shared" ca="1" si="25"/>
        <v>Dining Table</v>
      </c>
      <c r="E833" t="s">
        <v>45</v>
      </c>
      <c r="F833" t="s">
        <v>46</v>
      </c>
      <c r="G833">
        <v>20</v>
      </c>
      <c r="H833">
        <v>18</v>
      </c>
      <c r="I833">
        <v>1260.8900000000001</v>
      </c>
      <c r="J833">
        <v>1374.3701000000003</v>
      </c>
      <c r="K833" t="s">
        <v>27</v>
      </c>
      <c r="M833" t="s">
        <v>21</v>
      </c>
      <c r="N833" t="s">
        <v>36</v>
      </c>
      <c r="O833" t="str">
        <f t="shared" si="24"/>
        <v>Debit Card</v>
      </c>
      <c r="P833" t="s">
        <v>89</v>
      </c>
      <c r="Q833">
        <v>29.57</v>
      </c>
      <c r="R833">
        <v>4.5999999999999996</v>
      </c>
      <c r="S833" t="s">
        <v>23</v>
      </c>
    </row>
    <row r="834" spans="1:19" x14ac:dyDescent="0.3">
      <c r="A834" t="s">
        <v>1867</v>
      </c>
      <c r="B834" s="1">
        <v>44183</v>
      </c>
      <c r="C834" t="s">
        <v>1868</v>
      </c>
      <c r="D834" t="str">
        <f t="shared" ca="1" si="25"/>
        <v>Cereal Pack</v>
      </c>
      <c r="E834" t="s">
        <v>100</v>
      </c>
      <c r="F834" t="s">
        <v>57</v>
      </c>
      <c r="G834">
        <v>8</v>
      </c>
      <c r="H834">
        <v>6</v>
      </c>
      <c r="I834">
        <v>1484.92</v>
      </c>
      <c r="J834">
        <v>1588.8644000000002</v>
      </c>
      <c r="K834" t="s">
        <v>20</v>
      </c>
      <c r="M834" t="s">
        <v>28</v>
      </c>
      <c r="N834" t="s">
        <v>71</v>
      </c>
      <c r="O834" t="str">
        <f t="shared" si="24"/>
        <v>Payoal</v>
      </c>
      <c r="P834" t="s">
        <v>1869</v>
      </c>
      <c r="Q834">
        <v>42.71</v>
      </c>
      <c r="R834">
        <v>3.9</v>
      </c>
      <c r="S834" t="s">
        <v>23</v>
      </c>
    </row>
    <row r="835" spans="1:19" x14ac:dyDescent="0.3">
      <c r="A835" t="s">
        <v>1870</v>
      </c>
      <c r="B835" s="1">
        <v>44960</v>
      </c>
      <c r="C835" t="s">
        <v>1871</v>
      </c>
      <c r="D835" t="str">
        <f t="shared" ca="1" si="25"/>
        <v>Sofa 3-Seater</v>
      </c>
      <c r="E835" t="s">
        <v>109</v>
      </c>
      <c r="F835" t="s">
        <v>46</v>
      </c>
      <c r="G835">
        <v>7</v>
      </c>
      <c r="H835">
        <v>7</v>
      </c>
      <c r="I835">
        <v>1361.1</v>
      </c>
      <c r="J835">
        <v>1469.9880000000001</v>
      </c>
      <c r="K835" t="s">
        <v>66</v>
      </c>
      <c r="M835" t="s">
        <v>123</v>
      </c>
      <c r="N835" t="s">
        <v>71</v>
      </c>
      <c r="O835" t="str">
        <f t="shared" ref="O835:O898" si="26">IF(P835&lt;&gt;"",P835,INDEX($N:$N,MATCH(Q835,$O:$O,0)))</f>
        <v>Debit Card</v>
      </c>
      <c r="P835" t="s">
        <v>89</v>
      </c>
      <c r="Q835">
        <v>30.03</v>
      </c>
      <c r="R835">
        <v>4.3</v>
      </c>
      <c r="S835" t="s">
        <v>23</v>
      </c>
    </row>
    <row r="836" spans="1:19" x14ac:dyDescent="0.3">
      <c r="A836" t="s">
        <v>1872</v>
      </c>
      <c r="B836" s="1">
        <v>43869</v>
      </c>
      <c r="C836" t="s">
        <v>1873</v>
      </c>
      <c r="D836" t="str">
        <f t="shared" ref="D836:D899" ca="1" si="27">IF(E836&lt;&gt;"",E836,IF(F836="Apparel",CHOOSE(RANDBETWEEN(1,4),"Jeans Regular","Shirt Classic","Sneakers Run","T-shirt V"),IF(F836="Electronics",CHOOSE(RANDBETWEEN(1,4),"Camera S","Headphones Z","Laptop Pro","Phone X"),IF(F836="Gadgets",CHOOSE(RANDBETWEEN(1,2),"Widget A","Widget B"),IF(F836="Groceries",CHOOSE(RANDBETWEEN(1,3),"Cereal Pack","Olive Oil 1L","Organic Rice"),IF(F836="Home Goods",CHOOSE(RANDBETWEEN(1,2),"Dining Table","Sofa 3-Seater"),"Unknown"))))))</f>
        <v>Organic Rice 5kg</v>
      </c>
      <c r="E836" t="s">
        <v>40</v>
      </c>
      <c r="F836" t="s">
        <v>57</v>
      </c>
      <c r="G836">
        <v>11</v>
      </c>
      <c r="H836">
        <v>10</v>
      </c>
      <c r="I836">
        <v>202.65</v>
      </c>
      <c r="J836">
        <v>214.80900000000003</v>
      </c>
      <c r="K836" t="s">
        <v>51</v>
      </c>
      <c r="M836" t="s">
        <v>35</v>
      </c>
      <c r="N836" t="s">
        <v>71</v>
      </c>
      <c r="O836" t="str">
        <f t="shared" si="26"/>
        <v>Cash on Delivery</v>
      </c>
      <c r="P836" t="s">
        <v>53</v>
      </c>
      <c r="Q836">
        <v>10.96</v>
      </c>
      <c r="R836">
        <v>1.8</v>
      </c>
      <c r="S836" t="s">
        <v>23</v>
      </c>
    </row>
    <row r="837" spans="1:19" x14ac:dyDescent="0.3">
      <c r="A837" t="s">
        <v>1874</v>
      </c>
      <c r="B837" s="1">
        <v>45646</v>
      </c>
      <c r="C837" t="s">
        <v>1875</v>
      </c>
      <c r="D837" t="str">
        <f t="shared" ca="1" si="27"/>
        <v>Jeans Regular</v>
      </c>
      <c r="E837" t="s">
        <v>130</v>
      </c>
      <c r="F837" t="s">
        <v>82</v>
      </c>
      <c r="G837">
        <v>14</v>
      </c>
      <c r="H837">
        <v>14</v>
      </c>
      <c r="I837">
        <v>1222.6099999999999</v>
      </c>
      <c r="J837">
        <v>1295.9666</v>
      </c>
      <c r="K837" t="s">
        <v>51</v>
      </c>
      <c r="M837" t="s">
        <v>79</v>
      </c>
      <c r="N837" t="s">
        <v>71</v>
      </c>
      <c r="O837" t="str">
        <f t="shared" si="26"/>
        <v>Bank Transfer</v>
      </c>
      <c r="P837" t="s">
        <v>37</v>
      </c>
      <c r="Q837">
        <v>19.05</v>
      </c>
      <c r="R837">
        <v>4.3</v>
      </c>
      <c r="S837" t="s">
        <v>23</v>
      </c>
    </row>
    <row r="838" spans="1:19" x14ac:dyDescent="0.3">
      <c r="A838" t="s">
        <v>1876</v>
      </c>
      <c r="B838" s="1">
        <v>44465</v>
      </c>
      <c r="C838" t="s">
        <v>1877</v>
      </c>
      <c r="D838" t="str">
        <f t="shared" ca="1" si="27"/>
        <v>Cereal Pack</v>
      </c>
      <c r="E838" t="s">
        <v>100</v>
      </c>
      <c r="F838" t="s">
        <v>57</v>
      </c>
      <c r="G838">
        <v>9</v>
      </c>
      <c r="H838">
        <v>8</v>
      </c>
      <c r="I838">
        <v>12</v>
      </c>
      <c r="J838">
        <v>13.680000000000001</v>
      </c>
      <c r="K838" t="s">
        <v>27</v>
      </c>
      <c r="M838" t="s">
        <v>21</v>
      </c>
      <c r="N838" t="s">
        <v>29</v>
      </c>
      <c r="O838" t="str">
        <f t="shared" si="26"/>
        <v>Cash on Delivery</v>
      </c>
      <c r="P838" t="s">
        <v>53</v>
      </c>
      <c r="Q838">
        <v>35.64</v>
      </c>
      <c r="R838">
        <v>1.1000000000000001</v>
      </c>
      <c r="S838" t="s">
        <v>23</v>
      </c>
    </row>
    <row r="839" spans="1:19" x14ac:dyDescent="0.3">
      <c r="A839" t="s">
        <v>1878</v>
      </c>
      <c r="B839" s="1">
        <v>44702</v>
      </c>
      <c r="C839" t="s">
        <v>1879</v>
      </c>
      <c r="D839" t="str">
        <f t="shared" ca="1" si="27"/>
        <v>Laptop Pro</v>
      </c>
      <c r="E839" t="s">
        <v>116</v>
      </c>
      <c r="F839" t="s">
        <v>50</v>
      </c>
      <c r="G839">
        <v>2</v>
      </c>
      <c r="H839">
        <v>2</v>
      </c>
      <c r="I839">
        <v>53.2</v>
      </c>
      <c r="J839">
        <v>61.18</v>
      </c>
      <c r="K839" t="s">
        <v>27</v>
      </c>
      <c r="M839" t="s">
        <v>86</v>
      </c>
      <c r="N839" t="s">
        <v>71</v>
      </c>
      <c r="O839" t="str">
        <f t="shared" si="26"/>
        <v>PayPal</v>
      </c>
      <c r="P839" t="s">
        <v>30</v>
      </c>
      <c r="Q839">
        <v>44.92</v>
      </c>
      <c r="R839">
        <v>3.6</v>
      </c>
      <c r="S839" t="s">
        <v>23</v>
      </c>
    </row>
    <row r="840" spans="1:19" x14ac:dyDescent="0.3">
      <c r="A840" t="s">
        <v>1880</v>
      </c>
      <c r="B840" s="1">
        <v>44872</v>
      </c>
      <c r="C840" t="s">
        <v>1881</v>
      </c>
      <c r="D840" t="str">
        <f t="shared" ca="1" si="27"/>
        <v>T-shirt V</v>
      </c>
      <c r="E840" t="s">
        <v>77</v>
      </c>
      <c r="F840" t="s">
        <v>82</v>
      </c>
      <c r="G840">
        <v>12</v>
      </c>
      <c r="H840">
        <v>10</v>
      </c>
      <c r="I840">
        <v>802.59</v>
      </c>
      <c r="J840">
        <v>874.82310000000007</v>
      </c>
      <c r="K840" t="s">
        <v>66</v>
      </c>
      <c r="M840" t="s">
        <v>86</v>
      </c>
      <c r="N840" t="s">
        <v>22</v>
      </c>
      <c r="O840" t="str">
        <f t="shared" si="26"/>
        <v>PayPal</v>
      </c>
      <c r="P840" t="s">
        <v>30</v>
      </c>
      <c r="Q840">
        <v>47.25</v>
      </c>
      <c r="R840">
        <v>2.5</v>
      </c>
      <c r="S840" t="s">
        <v>74</v>
      </c>
    </row>
    <row r="841" spans="1:19" x14ac:dyDescent="0.3">
      <c r="A841" t="s">
        <v>1882</v>
      </c>
      <c r="B841" s="1">
        <v>44813</v>
      </c>
      <c r="C841" t="s">
        <v>1883</v>
      </c>
      <c r="D841" t="str">
        <f t="shared" ca="1" si="27"/>
        <v>Phone X</v>
      </c>
      <c r="E841" t="s">
        <v>141</v>
      </c>
      <c r="F841" t="s">
        <v>50</v>
      </c>
      <c r="G841">
        <v>7</v>
      </c>
      <c r="H841">
        <v>6</v>
      </c>
      <c r="I841">
        <v>870.79</v>
      </c>
      <c r="J841">
        <v>923.03740000000005</v>
      </c>
      <c r="K841" t="s">
        <v>51</v>
      </c>
      <c r="M841" t="s">
        <v>35</v>
      </c>
      <c r="N841" t="s">
        <v>36</v>
      </c>
      <c r="O841" t="str">
        <f t="shared" si="26"/>
        <v>Cash on Delivery</v>
      </c>
      <c r="P841" t="s">
        <v>53</v>
      </c>
      <c r="Q841">
        <v>9.2899999999999991</v>
      </c>
      <c r="R841">
        <v>3.4</v>
      </c>
      <c r="S841" t="s">
        <v>23</v>
      </c>
    </row>
    <row r="842" spans="1:19" x14ac:dyDescent="0.3">
      <c r="A842" t="s">
        <v>1884</v>
      </c>
      <c r="B842" s="1">
        <v>44595</v>
      </c>
      <c r="C842" t="s">
        <v>1885</v>
      </c>
      <c r="D842" t="str">
        <f t="shared" ca="1" si="27"/>
        <v>Cereal Pack</v>
      </c>
      <c r="E842" t="s">
        <v>100</v>
      </c>
      <c r="F842" t="s">
        <v>57</v>
      </c>
      <c r="G842">
        <v>19</v>
      </c>
      <c r="H842">
        <v>17</v>
      </c>
      <c r="I842">
        <v>1093.29</v>
      </c>
      <c r="J842">
        <v>1191.6861000000001</v>
      </c>
      <c r="K842" t="s">
        <v>47</v>
      </c>
      <c r="M842" t="s">
        <v>35</v>
      </c>
      <c r="N842" t="s">
        <v>22</v>
      </c>
      <c r="O842" t="str">
        <f t="shared" si="26"/>
        <v>Bank Transfer</v>
      </c>
      <c r="P842" t="s">
        <v>37</v>
      </c>
      <c r="Q842">
        <v>43</v>
      </c>
      <c r="R842">
        <v>4.9000000000000004</v>
      </c>
      <c r="S842" t="s">
        <v>23</v>
      </c>
    </row>
    <row r="843" spans="1:19" x14ac:dyDescent="0.3">
      <c r="A843" t="s">
        <v>1886</v>
      </c>
      <c r="B843" s="1">
        <v>44696</v>
      </c>
      <c r="C843" t="s">
        <v>1694</v>
      </c>
      <c r="D843" t="str">
        <f t="shared" ca="1" si="27"/>
        <v>Camera S</v>
      </c>
      <c r="E843" t="s">
        <v>133</v>
      </c>
      <c r="F843" t="s">
        <v>50</v>
      </c>
      <c r="G843">
        <v>7</v>
      </c>
      <c r="H843">
        <v>7</v>
      </c>
      <c r="I843">
        <v>20</v>
      </c>
      <c r="J843">
        <v>22.200000000000003</v>
      </c>
      <c r="K843" t="s">
        <v>20</v>
      </c>
      <c r="M843" t="s">
        <v>21</v>
      </c>
      <c r="N843" t="s">
        <v>22</v>
      </c>
      <c r="O843" t="str">
        <f t="shared" si="26"/>
        <v>PayPal</v>
      </c>
      <c r="P843" t="s">
        <v>30</v>
      </c>
      <c r="Q843">
        <v>37.96</v>
      </c>
      <c r="R843">
        <v>2.2999999999999998</v>
      </c>
    </row>
    <row r="844" spans="1:19" x14ac:dyDescent="0.3">
      <c r="A844" t="s">
        <v>1887</v>
      </c>
      <c r="B844" s="1">
        <v>44767</v>
      </c>
      <c r="C844" t="s">
        <v>1888</v>
      </c>
      <c r="D844" t="str">
        <f t="shared" ca="1" si="27"/>
        <v>Widget A</v>
      </c>
      <c r="E844" t="s">
        <v>33</v>
      </c>
      <c r="F844" t="s">
        <v>70</v>
      </c>
      <c r="G844">
        <v>4</v>
      </c>
      <c r="H844">
        <v>3</v>
      </c>
      <c r="I844">
        <v>1428.7</v>
      </c>
      <c r="J844">
        <v>1628.7180000000003</v>
      </c>
      <c r="K844" t="s">
        <v>27</v>
      </c>
      <c r="M844" t="s">
        <v>21</v>
      </c>
      <c r="N844" t="s">
        <v>36</v>
      </c>
      <c r="O844" t="str">
        <f t="shared" si="26"/>
        <v>Debit Card</v>
      </c>
      <c r="P844" t="s">
        <v>89</v>
      </c>
      <c r="Q844">
        <v>19.11</v>
      </c>
      <c r="R844">
        <v>4.7</v>
      </c>
      <c r="S844" t="s">
        <v>23</v>
      </c>
    </row>
    <row r="845" spans="1:19" x14ac:dyDescent="0.3">
      <c r="A845" t="s">
        <v>1889</v>
      </c>
      <c r="B845" s="1">
        <v>45613</v>
      </c>
      <c r="C845" t="s">
        <v>1890</v>
      </c>
      <c r="D845" t="str">
        <f t="shared" ca="1" si="27"/>
        <v>Phone X</v>
      </c>
      <c r="E845" t="s">
        <v>141</v>
      </c>
      <c r="F845" t="s">
        <v>50</v>
      </c>
      <c r="G845">
        <v>19</v>
      </c>
      <c r="H845">
        <v>16</v>
      </c>
      <c r="I845">
        <v>434.46</v>
      </c>
      <c r="J845">
        <v>499.62899999999996</v>
      </c>
      <c r="K845" t="s">
        <v>27</v>
      </c>
      <c r="M845" t="s">
        <v>86</v>
      </c>
      <c r="N845" t="s">
        <v>22</v>
      </c>
      <c r="O845" t="str">
        <f t="shared" si="26"/>
        <v>PayPal</v>
      </c>
      <c r="P845" t="s">
        <v>30</v>
      </c>
      <c r="Q845">
        <v>24.86</v>
      </c>
      <c r="R845">
        <v>4</v>
      </c>
      <c r="S845" t="s">
        <v>23</v>
      </c>
    </row>
    <row r="846" spans="1:19" x14ac:dyDescent="0.3">
      <c r="A846" t="s">
        <v>1891</v>
      </c>
      <c r="B846" s="1">
        <v>44350</v>
      </c>
      <c r="C846" t="s">
        <v>1892</v>
      </c>
      <c r="D846" t="str">
        <f t="shared" ca="1" si="27"/>
        <v>Widget A</v>
      </c>
      <c r="E846" t="s">
        <v>33</v>
      </c>
      <c r="F846" t="s">
        <v>70</v>
      </c>
      <c r="G846">
        <v>12</v>
      </c>
      <c r="H846">
        <v>10</v>
      </c>
      <c r="I846">
        <v>423.39</v>
      </c>
      <c r="J846">
        <v>478.43069999999994</v>
      </c>
      <c r="K846" t="s">
        <v>51</v>
      </c>
      <c r="M846" t="s">
        <v>35</v>
      </c>
      <c r="N846" t="s">
        <v>71</v>
      </c>
      <c r="O846" t="str">
        <f t="shared" si="26"/>
        <v>Bank Transfer</v>
      </c>
      <c r="P846" t="s">
        <v>37</v>
      </c>
      <c r="Q846">
        <v>10</v>
      </c>
      <c r="R846">
        <v>2</v>
      </c>
      <c r="S846" t="s">
        <v>23</v>
      </c>
    </row>
    <row r="847" spans="1:19" x14ac:dyDescent="0.3">
      <c r="A847" t="s">
        <v>1893</v>
      </c>
      <c r="B847" s="1">
        <v>44935</v>
      </c>
      <c r="C847" t="s">
        <v>1894</v>
      </c>
      <c r="D847" t="str">
        <f t="shared" ca="1" si="27"/>
        <v>Headphones Z</v>
      </c>
      <c r="E847" t="s">
        <v>94</v>
      </c>
      <c r="F847" t="s">
        <v>50</v>
      </c>
      <c r="G847">
        <v>1</v>
      </c>
      <c r="H847">
        <v>1</v>
      </c>
      <c r="I847">
        <v>1460.49</v>
      </c>
      <c r="J847">
        <v>1650.3536999999999</v>
      </c>
      <c r="K847" t="s">
        <v>66</v>
      </c>
      <c r="M847" t="s">
        <v>86</v>
      </c>
      <c r="N847" t="s">
        <v>29</v>
      </c>
      <c r="O847" t="str">
        <f t="shared" si="26"/>
        <v>Cash on Delivery</v>
      </c>
      <c r="P847" t="s">
        <v>53</v>
      </c>
      <c r="Q847">
        <v>26.07</v>
      </c>
      <c r="R847">
        <v>3.1</v>
      </c>
      <c r="S847" t="s">
        <v>23</v>
      </c>
    </row>
    <row r="848" spans="1:19" x14ac:dyDescent="0.3">
      <c r="A848" t="s">
        <v>1895</v>
      </c>
      <c r="B848" s="1">
        <v>45128</v>
      </c>
      <c r="C848" t="s">
        <v>1896</v>
      </c>
      <c r="D848" t="str">
        <f t="shared" ca="1" si="27"/>
        <v>Shirt Classic</v>
      </c>
      <c r="E848" t="s">
        <v>65</v>
      </c>
      <c r="F848" t="s">
        <v>82</v>
      </c>
      <c r="G848">
        <v>4</v>
      </c>
      <c r="H848">
        <v>3</v>
      </c>
      <c r="I848">
        <v>894.35</v>
      </c>
      <c r="J848">
        <v>992.72850000000017</v>
      </c>
      <c r="K848" t="s">
        <v>51</v>
      </c>
      <c r="M848" t="s">
        <v>42</v>
      </c>
      <c r="N848" t="s">
        <v>71</v>
      </c>
      <c r="O848" t="str">
        <f t="shared" si="26"/>
        <v>PayPal</v>
      </c>
      <c r="P848" t="s">
        <v>30</v>
      </c>
      <c r="Q848">
        <v>48.94</v>
      </c>
      <c r="R848">
        <v>3</v>
      </c>
      <c r="S848" t="s">
        <v>23</v>
      </c>
    </row>
    <row r="849" spans="1:19" x14ac:dyDescent="0.3">
      <c r="A849" t="s">
        <v>1897</v>
      </c>
      <c r="B849" s="1">
        <v>45556</v>
      </c>
      <c r="C849" t="s">
        <v>1898</v>
      </c>
      <c r="D849" t="str">
        <f t="shared" ca="1" si="27"/>
        <v>Organic Rice 5kg</v>
      </c>
      <c r="E849" t="s">
        <v>40</v>
      </c>
      <c r="F849" t="s">
        <v>57</v>
      </c>
      <c r="G849">
        <v>5</v>
      </c>
      <c r="H849">
        <v>4</v>
      </c>
      <c r="I849">
        <v>15.91</v>
      </c>
      <c r="J849">
        <v>17.341900000000003</v>
      </c>
      <c r="K849" t="s">
        <v>51</v>
      </c>
      <c r="M849" t="s">
        <v>42</v>
      </c>
      <c r="N849" t="s">
        <v>36</v>
      </c>
      <c r="O849" t="str">
        <f t="shared" si="26"/>
        <v>Debit Card</v>
      </c>
      <c r="P849" t="s">
        <v>89</v>
      </c>
      <c r="Q849">
        <v>36.08</v>
      </c>
      <c r="R849">
        <v>4.5999999999999996</v>
      </c>
      <c r="S849" t="s">
        <v>23</v>
      </c>
    </row>
    <row r="850" spans="1:19" x14ac:dyDescent="0.3">
      <c r="A850" t="s">
        <v>1899</v>
      </c>
      <c r="B850" s="1">
        <v>44518</v>
      </c>
      <c r="C850" t="s">
        <v>1900</v>
      </c>
      <c r="D850" t="str">
        <f t="shared" ca="1" si="27"/>
        <v>Dining Table</v>
      </c>
      <c r="E850" t="s">
        <v>45</v>
      </c>
      <c r="F850" t="s">
        <v>46</v>
      </c>
      <c r="G850">
        <v>6</v>
      </c>
      <c r="H850">
        <v>6</v>
      </c>
      <c r="I850">
        <v>1409.11</v>
      </c>
      <c r="J850">
        <v>1606.3854000000001</v>
      </c>
      <c r="K850" t="s">
        <v>20</v>
      </c>
      <c r="M850" t="s">
        <v>28</v>
      </c>
      <c r="N850" t="s">
        <v>36</v>
      </c>
      <c r="O850" t="str">
        <f t="shared" si="26"/>
        <v>Cash on Delivery</v>
      </c>
      <c r="P850" t="s">
        <v>53</v>
      </c>
      <c r="Q850">
        <v>35.43</v>
      </c>
      <c r="R850">
        <v>1</v>
      </c>
      <c r="S850" t="s">
        <v>23</v>
      </c>
    </row>
    <row r="851" spans="1:19" x14ac:dyDescent="0.3">
      <c r="A851" t="s">
        <v>1901</v>
      </c>
      <c r="B851" s="1">
        <v>45601</v>
      </c>
      <c r="C851" t="s">
        <v>1902</v>
      </c>
      <c r="D851" t="str">
        <f t="shared" ca="1" si="27"/>
        <v>Olive Oil 1L</v>
      </c>
      <c r="E851" t="s">
        <v>56</v>
      </c>
      <c r="F851" t="s">
        <v>57</v>
      </c>
      <c r="G851">
        <v>15</v>
      </c>
      <c r="H851">
        <v>13</v>
      </c>
      <c r="I851">
        <v>759.65</v>
      </c>
      <c r="J851">
        <v>858.40449999999987</v>
      </c>
      <c r="K851" t="s">
        <v>20</v>
      </c>
      <c r="M851" t="s">
        <v>21</v>
      </c>
      <c r="N851" t="s">
        <v>29</v>
      </c>
      <c r="O851" t="str">
        <f t="shared" si="26"/>
        <v>PayPal</v>
      </c>
      <c r="P851" t="s">
        <v>30</v>
      </c>
      <c r="Q851">
        <v>37.950000000000003</v>
      </c>
      <c r="R851">
        <v>2.2000000000000002</v>
      </c>
      <c r="S851" t="s">
        <v>23</v>
      </c>
    </row>
    <row r="852" spans="1:19" x14ac:dyDescent="0.3">
      <c r="A852" t="s">
        <v>1904</v>
      </c>
      <c r="B852" s="1">
        <v>43866</v>
      </c>
      <c r="C852" t="s">
        <v>1905</v>
      </c>
      <c r="D852" t="str">
        <f t="shared" ca="1" si="27"/>
        <v>Widget B</v>
      </c>
      <c r="E852" t="s">
        <v>61</v>
      </c>
      <c r="F852" t="s">
        <v>70</v>
      </c>
      <c r="G852">
        <v>17</v>
      </c>
      <c r="H852">
        <v>15</v>
      </c>
      <c r="I852">
        <v>341.45</v>
      </c>
      <c r="J852">
        <v>358.52249999999998</v>
      </c>
      <c r="K852" t="s">
        <v>20</v>
      </c>
      <c r="M852" t="s">
        <v>86</v>
      </c>
      <c r="N852" t="s">
        <v>22</v>
      </c>
      <c r="O852" t="str">
        <f t="shared" si="26"/>
        <v>Credit Card</v>
      </c>
      <c r="P852" t="s">
        <v>67</v>
      </c>
      <c r="Q852">
        <v>44.54</v>
      </c>
      <c r="R852">
        <v>1</v>
      </c>
      <c r="S852" t="s">
        <v>23</v>
      </c>
    </row>
    <row r="853" spans="1:19" x14ac:dyDescent="0.3">
      <c r="A853" t="s">
        <v>1906</v>
      </c>
      <c r="B853" s="1">
        <v>44844</v>
      </c>
      <c r="C853" t="s">
        <v>1907</v>
      </c>
      <c r="D853" t="str">
        <f t="shared" ca="1" si="27"/>
        <v>Laptop Pro</v>
      </c>
      <c r="E853" t="s">
        <v>116</v>
      </c>
      <c r="F853" t="s">
        <v>50</v>
      </c>
      <c r="G853">
        <v>18</v>
      </c>
      <c r="H853">
        <v>17</v>
      </c>
      <c r="I853">
        <v>67.349999999999994</v>
      </c>
      <c r="J853">
        <v>76.105499999999992</v>
      </c>
      <c r="K853" t="s">
        <v>20</v>
      </c>
      <c r="M853" t="s">
        <v>35</v>
      </c>
      <c r="N853" t="s">
        <v>22</v>
      </c>
      <c r="O853" t="str">
        <f t="shared" si="26"/>
        <v>Cash on Delivery</v>
      </c>
      <c r="P853" t="s">
        <v>53</v>
      </c>
      <c r="Q853">
        <v>28.84</v>
      </c>
      <c r="R853">
        <v>1.7</v>
      </c>
      <c r="S853" t="s">
        <v>205</v>
      </c>
    </row>
    <row r="854" spans="1:19" x14ac:dyDescent="0.3">
      <c r="A854" t="s">
        <v>1908</v>
      </c>
      <c r="B854" s="1">
        <v>44829</v>
      </c>
      <c r="C854" t="s">
        <v>1909</v>
      </c>
      <c r="D854" t="str">
        <f t="shared" ca="1" si="27"/>
        <v>Sneakers Run</v>
      </c>
      <c r="E854" t="s">
        <v>85</v>
      </c>
      <c r="F854" t="s">
        <v>82</v>
      </c>
      <c r="G854">
        <v>3</v>
      </c>
      <c r="H854">
        <v>2</v>
      </c>
      <c r="I854">
        <v>303.18</v>
      </c>
      <c r="J854">
        <v>321.37080000000003</v>
      </c>
      <c r="K854" t="s">
        <v>27</v>
      </c>
      <c r="M854" t="s">
        <v>79</v>
      </c>
      <c r="N854" t="s">
        <v>36</v>
      </c>
      <c r="O854" t="str">
        <f t="shared" si="26"/>
        <v>Credit Card</v>
      </c>
      <c r="P854" t="s">
        <v>67</v>
      </c>
      <c r="Q854">
        <v>18.32</v>
      </c>
      <c r="R854">
        <v>4.5</v>
      </c>
      <c r="S854" t="s">
        <v>23</v>
      </c>
    </row>
    <row r="855" spans="1:19" x14ac:dyDescent="0.3">
      <c r="A855" t="s">
        <v>1910</v>
      </c>
      <c r="B855" s="1">
        <v>43968</v>
      </c>
      <c r="C855" t="s">
        <v>1911</v>
      </c>
      <c r="D855" t="str">
        <f t="shared" ca="1" si="27"/>
        <v>Shirt Classic</v>
      </c>
      <c r="E855" t="s">
        <v>65</v>
      </c>
      <c r="F855" t="s">
        <v>82</v>
      </c>
      <c r="G855">
        <v>13</v>
      </c>
      <c r="H855">
        <v>12</v>
      </c>
      <c r="I855">
        <v>376.25</v>
      </c>
      <c r="J855">
        <v>425.16249999999997</v>
      </c>
      <c r="K855" t="s">
        <v>51</v>
      </c>
      <c r="M855" t="s">
        <v>35</v>
      </c>
      <c r="N855" t="s">
        <v>36</v>
      </c>
      <c r="O855" t="str">
        <f t="shared" si="26"/>
        <v>Bank Transfer</v>
      </c>
      <c r="P855" t="s">
        <v>37</v>
      </c>
      <c r="Q855">
        <v>6.82</v>
      </c>
      <c r="R855">
        <v>1.3</v>
      </c>
      <c r="S855" t="s">
        <v>23</v>
      </c>
    </row>
    <row r="856" spans="1:19" x14ac:dyDescent="0.3">
      <c r="A856" t="s">
        <v>1912</v>
      </c>
      <c r="B856" s="1">
        <v>44973</v>
      </c>
      <c r="C856" t="s">
        <v>1913</v>
      </c>
      <c r="D856" t="str">
        <f t="shared" ca="1" si="27"/>
        <v>Cereal Pack</v>
      </c>
      <c r="E856" t="s">
        <v>100</v>
      </c>
      <c r="F856" t="s">
        <v>57</v>
      </c>
      <c r="G856">
        <v>18</v>
      </c>
      <c r="H856">
        <v>17</v>
      </c>
      <c r="I856">
        <v>1059.55</v>
      </c>
      <c r="J856">
        <v>1154.9095</v>
      </c>
      <c r="K856" t="s">
        <v>20</v>
      </c>
      <c r="M856" t="s">
        <v>79</v>
      </c>
      <c r="N856" t="s">
        <v>29</v>
      </c>
      <c r="O856" t="str">
        <f t="shared" si="26"/>
        <v>Credit Card</v>
      </c>
      <c r="P856" t="s">
        <v>67</v>
      </c>
      <c r="Q856">
        <v>2.84</v>
      </c>
      <c r="R856">
        <v>4.5</v>
      </c>
      <c r="S856" t="s">
        <v>23</v>
      </c>
    </row>
    <row r="857" spans="1:19" x14ac:dyDescent="0.3">
      <c r="A857" t="s">
        <v>1914</v>
      </c>
      <c r="B857" s="1">
        <v>43906</v>
      </c>
      <c r="C857" t="s">
        <v>1915</v>
      </c>
      <c r="D857" t="str">
        <f t="shared" ca="1" si="27"/>
        <v>Sofa 3-Seater</v>
      </c>
      <c r="E857" t="s">
        <v>109</v>
      </c>
      <c r="F857" t="s">
        <v>46</v>
      </c>
      <c r="G857">
        <v>15</v>
      </c>
      <c r="H857">
        <v>13</v>
      </c>
      <c r="I857">
        <v>152.05000000000001</v>
      </c>
      <c r="J857">
        <v>167.25500000000002</v>
      </c>
      <c r="K857" t="s">
        <v>51</v>
      </c>
      <c r="M857" t="s">
        <v>123</v>
      </c>
      <c r="N857" t="s">
        <v>22</v>
      </c>
      <c r="O857" t="str">
        <f t="shared" si="26"/>
        <v>Bank Transfer</v>
      </c>
      <c r="P857" t="s">
        <v>37</v>
      </c>
      <c r="Q857">
        <v>48.35</v>
      </c>
      <c r="R857">
        <v>3.4</v>
      </c>
      <c r="S857" t="s">
        <v>15</v>
      </c>
    </row>
    <row r="858" spans="1:19" x14ac:dyDescent="0.3">
      <c r="A858" t="s">
        <v>1916</v>
      </c>
      <c r="B858" s="1">
        <v>44576</v>
      </c>
      <c r="C858" t="s">
        <v>1917</v>
      </c>
      <c r="D858" t="str">
        <f t="shared" ca="1" si="27"/>
        <v>T-shirt V</v>
      </c>
      <c r="E858" t="s">
        <v>77</v>
      </c>
      <c r="F858" t="s">
        <v>82</v>
      </c>
      <c r="G858">
        <v>17</v>
      </c>
      <c r="H858">
        <v>15</v>
      </c>
      <c r="I858">
        <v>229.42</v>
      </c>
      <c r="J858">
        <v>263.83299999999997</v>
      </c>
      <c r="K858" t="s">
        <v>47</v>
      </c>
      <c r="N858" t="s">
        <v>22</v>
      </c>
      <c r="O858" t="str">
        <f t="shared" si="26"/>
        <v>PayPal</v>
      </c>
      <c r="P858" t="s">
        <v>30</v>
      </c>
      <c r="Q858">
        <v>43.11</v>
      </c>
      <c r="R858">
        <v>4.3</v>
      </c>
      <c r="S858" t="s">
        <v>23</v>
      </c>
    </row>
    <row r="859" spans="1:19" x14ac:dyDescent="0.3">
      <c r="A859" t="s">
        <v>1918</v>
      </c>
      <c r="B859" s="1">
        <v>45579</v>
      </c>
      <c r="C859" t="s">
        <v>1919</v>
      </c>
      <c r="D859" t="str">
        <f t="shared" ca="1" si="27"/>
        <v>Organic Rice 5kg</v>
      </c>
      <c r="E859" t="s">
        <v>40</v>
      </c>
      <c r="F859" t="s">
        <v>57</v>
      </c>
      <c r="G859">
        <v>15</v>
      </c>
      <c r="H859">
        <v>15</v>
      </c>
      <c r="I859">
        <v>1066.04</v>
      </c>
      <c r="J859">
        <v>1215.2856000000002</v>
      </c>
      <c r="K859" t="s">
        <v>27</v>
      </c>
      <c r="M859" t="s">
        <v>123</v>
      </c>
      <c r="N859" t="s">
        <v>71</v>
      </c>
      <c r="O859" t="str">
        <f t="shared" si="26"/>
        <v>PayPal</v>
      </c>
      <c r="P859" t="s">
        <v>30</v>
      </c>
      <c r="Q859">
        <v>10.92</v>
      </c>
      <c r="R859">
        <v>1.5</v>
      </c>
      <c r="S859" t="s">
        <v>23</v>
      </c>
    </row>
    <row r="860" spans="1:19" x14ac:dyDescent="0.3">
      <c r="A860" t="s">
        <v>1920</v>
      </c>
      <c r="B860" s="1">
        <v>45547</v>
      </c>
      <c r="C860" t="s">
        <v>1921</v>
      </c>
      <c r="D860" t="str">
        <f t="shared" ca="1" si="27"/>
        <v>Jeans Regular</v>
      </c>
      <c r="E860" t="s">
        <v>130</v>
      </c>
      <c r="F860" t="s">
        <v>82</v>
      </c>
      <c r="G860">
        <v>13</v>
      </c>
      <c r="H860">
        <v>12</v>
      </c>
      <c r="I860">
        <v>896.8</v>
      </c>
      <c r="J860">
        <v>1031.32</v>
      </c>
      <c r="K860" t="s">
        <v>66</v>
      </c>
      <c r="M860" t="s">
        <v>79</v>
      </c>
      <c r="N860" t="s">
        <v>22</v>
      </c>
      <c r="O860" t="str">
        <f t="shared" si="26"/>
        <v>Bank Transfer</v>
      </c>
      <c r="P860" t="s">
        <v>37</v>
      </c>
      <c r="Q860">
        <v>35.14</v>
      </c>
      <c r="R860">
        <v>3.1</v>
      </c>
      <c r="S860" t="s">
        <v>23</v>
      </c>
    </row>
    <row r="861" spans="1:19" x14ac:dyDescent="0.3">
      <c r="A861" t="s">
        <v>1922</v>
      </c>
      <c r="B861" s="1">
        <v>45154</v>
      </c>
      <c r="C861" t="s">
        <v>1923</v>
      </c>
      <c r="D861" t="str">
        <f t="shared" ca="1" si="27"/>
        <v>Sneakers Run</v>
      </c>
      <c r="E861" t="s">
        <v>85</v>
      </c>
      <c r="F861" t="s">
        <v>82</v>
      </c>
      <c r="G861">
        <v>4</v>
      </c>
      <c r="H861">
        <v>3</v>
      </c>
      <c r="I861">
        <v>1498.38</v>
      </c>
      <c r="J861">
        <v>1603.2666000000002</v>
      </c>
      <c r="K861" t="s">
        <v>66</v>
      </c>
      <c r="M861" t="s">
        <v>79</v>
      </c>
      <c r="N861" t="s">
        <v>36</v>
      </c>
      <c r="O861" t="str">
        <f t="shared" si="26"/>
        <v>Cash on Delivery</v>
      </c>
      <c r="P861" t="s">
        <v>53</v>
      </c>
      <c r="Q861">
        <v>2.52</v>
      </c>
      <c r="R861">
        <v>1.8</v>
      </c>
      <c r="S861" t="s">
        <v>23</v>
      </c>
    </row>
    <row r="862" spans="1:19" x14ac:dyDescent="0.3">
      <c r="A862" t="s">
        <v>1924</v>
      </c>
      <c r="B862" s="1">
        <v>45123</v>
      </c>
      <c r="C862" t="s">
        <v>1925</v>
      </c>
      <c r="D862" t="str">
        <f t="shared" ca="1" si="27"/>
        <v>Widget A</v>
      </c>
      <c r="E862" t="s">
        <v>33</v>
      </c>
      <c r="F862" t="s">
        <v>70</v>
      </c>
      <c r="G862">
        <v>20</v>
      </c>
      <c r="H862">
        <v>17</v>
      </c>
      <c r="I862">
        <v>782.7</v>
      </c>
      <c r="J862">
        <v>900.10500000000002</v>
      </c>
      <c r="K862" t="s">
        <v>27</v>
      </c>
      <c r="M862" t="s">
        <v>79</v>
      </c>
      <c r="N862" t="s">
        <v>36</v>
      </c>
      <c r="O862" t="str">
        <f t="shared" si="26"/>
        <v>PayPal</v>
      </c>
      <c r="P862" t="s">
        <v>30</v>
      </c>
      <c r="Q862">
        <v>4.6100000000000003</v>
      </c>
      <c r="R862">
        <v>1.8</v>
      </c>
      <c r="S862" t="s">
        <v>23</v>
      </c>
    </row>
    <row r="863" spans="1:19" x14ac:dyDescent="0.3">
      <c r="A863" t="s">
        <v>1926</v>
      </c>
      <c r="B863" s="1">
        <v>44585</v>
      </c>
      <c r="C863" t="s">
        <v>1927</v>
      </c>
      <c r="D863" t="str">
        <f t="shared" ca="1" si="27"/>
        <v>Camera S</v>
      </c>
      <c r="E863" t="s">
        <v>133</v>
      </c>
      <c r="F863" t="s">
        <v>50</v>
      </c>
      <c r="G863">
        <v>2</v>
      </c>
      <c r="H863">
        <v>2</v>
      </c>
      <c r="I863">
        <v>1054.02</v>
      </c>
      <c r="J863">
        <v>1159.422</v>
      </c>
      <c r="K863" t="s">
        <v>27</v>
      </c>
      <c r="M863" t="s">
        <v>123</v>
      </c>
      <c r="N863" t="s">
        <v>29</v>
      </c>
      <c r="O863" t="str">
        <f t="shared" si="26"/>
        <v>Credit Card</v>
      </c>
      <c r="P863" t="s">
        <v>67</v>
      </c>
      <c r="Q863">
        <v>29.18</v>
      </c>
      <c r="R863">
        <v>4.5</v>
      </c>
      <c r="S863" t="s">
        <v>205</v>
      </c>
    </row>
    <row r="864" spans="1:19" x14ac:dyDescent="0.3">
      <c r="A864" t="s">
        <v>1928</v>
      </c>
      <c r="B864" s="1">
        <v>44362</v>
      </c>
      <c r="C864" t="s">
        <v>1929</v>
      </c>
      <c r="D864" t="str">
        <f t="shared" ca="1" si="27"/>
        <v>Organic Rice 5kg</v>
      </c>
      <c r="E864" t="s">
        <v>40</v>
      </c>
      <c r="F864" t="s">
        <v>57</v>
      </c>
      <c r="G864">
        <v>6</v>
      </c>
      <c r="H864">
        <v>5</v>
      </c>
      <c r="I864">
        <v>556.30999999999995</v>
      </c>
      <c r="J864">
        <v>617.50409999999999</v>
      </c>
      <c r="K864" t="s">
        <v>51</v>
      </c>
      <c r="M864" t="s">
        <v>123</v>
      </c>
      <c r="O864" t="str">
        <f t="shared" si="26"/>
        <v>Cash on Delivery</v>
      </c>
      <c r="P864" t="s">
        <v>53</v>
      </c>
      <c r="Q864">
        <v>13.47</v>
      </c>
      <c r="R864">
        <v>4.5999999999999996</v>
      </c>
      <c r="S864" t="s">
        <v>23</v>
      </c>
    </row>
    <row r="865" spans="1:19" x14ac:dyDescent="0.3">
      <c r="A865" t="s">
        <v>1930</v>
      </c>
      <c r="B865" s="1">
        <v>44005</v>
      </c>
      <c r="C865" t="s">
        <v>1931</v>
      </c>
      <c r="D865" t="str">
        <f t="shared" ca="1" si="27"/>
        <v>Shirt Classic</v>
      </c>
      <c r="E865" t="s">
        <v>65</v>
      </c>
      <c r="F865" t="s">
        <v>82</v>
      </c>
      <c r="G865">
        <v>11</v>
      </c>
      <c r="H865">
        <v>9</v>
      </c>
      <c r="I865">
        <v>682.71</v>
      </c>
      <c r="J865">
        <v>757.80810000000008</v>
      </c>
      <c r="K865" t="s">
        <v>20</v>
      </c>
      <c r="M865" t="s">
        <v>123</v>
      </c>
      <c r="N865" t="s">
        <v>22</v>
      </c>
      <c r="O865" t="str">
        <f t="shared" si="26"/>
        <v>Cash on Delivery</v>
      </c>
      <c r="P865" t="s">
        <v>53</v>
      </c>
      <c r="Q865">
        <v>27.54</v>
      </c>
      <c r="R865">
        <v>1.2</v>
      </c>
      <c r="S865" t="s">
        <v>23</v>
      </c>
    </row>
    <row r="866" spans="1:19" x14ac:dyDescent="0.3">
      <c r="A866" t="s">
        <v>1932</v>
      </c>
      <c r="B866" s="1">
        <v>43906</v>
      </c>
      <c r="C866" t="s">
        <v>1933</v>
      </c>
      <c r="D866" t="str">
        <f t="shared" ca="1" si="27"/>
        <v>Widget B</v>
      </c>
      <c r="E866" t="s">
        <v>61</v>
      </c>
      <c r="F866" t="s">
        <v>70</v>
      </c>
      <c r="G866">
        <v>8</v>
      </c>
      <c r="H866">
        <v>6</v>
      </c>
      <c r="I866">
        <v>1310</v>
      </c>
      <c r="J866">
        <v>1506.4999999999998</v>
      </c>
      <c r="K866" t="s">
        <v>51</v>
      </c>
      <c r="M866" t="s">
        <v>86</v>
      </c>
      <c r="N866" t="s">
        <v>71</v>
      </c>
      <c r="O866" t="str">
        <f t="shared" si="26"/>
        <v>Cash on Delivery</v>
      </c>
      <c r="P866" t="s">
        <v>53</v>
      </c>
      <c r="Q866">
        <v>33.18</v>
      </c>
      <c r="R866">
        <v>3.2</v>
      </c>
      <c r="S866" t="s">
        <v>23</v>
      </c>
    </row>
    <row r="867" spans="1:19" x14ac:dyDescent="0.3">
      <c r="A867" t="s">
        <v>1934</v>
      </c>
      <c r="B867" s="1">
        <v>44516</v>
      </c>
      <c r="C867" t="s">
        <v>1935</v>
      </c>
      <c r="D867" t="str">
        <f t="shared" ca="1" si="27"/>
        <v>Shirt Classic</v>
      </c>
      <c r="E867" t="s">
        <v>65</v>
      </c>
      <c r="F867" t="s">
        <v>82</v>
      </c>
      <c r="G867">
        <v>8</v>
      </c>
      <c r="H867">
        <v>7</v>
      </c>
      <c r="I867">
        <v>1268.3699999999999</v>
      </c>
      <c r="J867">
        <v>1433.2580999999998</v>
      </c>
      <c r="K867" t="s">
        <v>47</v>
      </c>
      <c r="M867" t="s">
        <v>35</v>
      </c>
      <c r="N867" t="s">
        <v>36</v>
      </c>
      <c r="O867" t="str">
        <f t="shared" si="26"/>
        <v>PayPal</v>
      </c>
      <c r="P867" t="s">
        <v>30</v>
      </c>
      <c r="Q867">
        <v>3.16</v>
      </c>
      <c r="R867">
        <v>3.2</v>
      </c>
      <c r="S867" t="s">
        <v>23</v>
      </c>
    </row>
    <row r="868" spans="1:19" x14ac:dyDescent="0.3">
      <c r="A868" t="s">
        <v>1936</v>
      </c>
      <c r="B868" s="1">
        <v>45063</v>
      </c>
      <c r="C868" t="s">
        <v>1937</v>
      </c>
      <c r="D868" t="str">
        <f t="shared" ca="1" si="27"/>
        <v>Organic Rice 5kg</v>
      </c>
      <c r="E868" t="s">
        <v>40</v>
      </c>
      <c r="F868" t="s">
        <v>57</v>
      </c>
      <c r="G868">
        <v>19</v>
      </c>
      <c r="H868">
        <v>19</v>
      </c>
      <c r="I868">
        <v>17.05</v>
      </c>
      <c r="J868">
        <v>19.096000000000004</v>
      </c>
      <c r="K868" t="s">
        <v>66</v>
      </c>
      <c r="M868" t="s">
        <v>28</v>
      </c>
      <c r="N868" t="s">
        <v>36</v>
      </c>
      <c r="O868" t="str">
        <f t="shared" si="26"/>
        <v>Bank Transfer</v>
      </c>
      <c r="P868" t="s">
        <v>37</v>
      </c>
      <c r="Q868">
        <v>40.31</v>
      </c>
      <c r="R868">
        <v>3.8</v>
      </c>
      <c r="S868" t="s">
        <v>23</v>
      </c>
    </row>
    <row r="869" spans="1:19" x14ac:dyDescent="0.3">
      <c r="A869" t="s">
        <v>1938</v>
      </c>
      <c r="B869" s="1">
        <v>45183</v>
      </c>
      <c r="C869" t="s">
        <v>1939</v>
      </c>
      <c r="D869" t="str">
        <f t="shared" ca="1" si="27"/>
        <v>Shirt Classic</v>
      </c>
      <c r="E869" t="s">
        <v>65</v>
      </c>
      <c r="F869" t="s">
        <v>82</v>
      </c>
      <c r="G869">
        <v>20</v>
      </c>
      <c r="H869">
        <v>17</v>
      </c>
      <c r="I869">
        <v>1089.8900000000001</v>
      </c>
      <c r="J869">
        <v>1231.5757000000001</v>
      </c>
      <c r="K869" t="s">
        <v>47</v>
      </c>
      <c r="M869" t="s">
        <v>86</v>
      </c>
      <c r="N869" t="s">
        <v>36</v>
      </c>
      <c r="O869" t="str">
        <f t="shared" si="26"/>
        <v>Debit Card</v>
      </c>
      <c r="P869" t="s">
        <v>89</v>
      </c>
      <c r="Q869">
        <v>11.17</v>
      </c>
      <c r="R869">
        <v>3.1</v>
      </c>
      <c r="S869" t="s">
        <v>23</v>
      </c>
    </row>
    <row r="870" spans="1:19" x14ac:dyDescent="0.3">
      <c r="A870" t="s">
        <v>1940</v>
      </c>
      <c r="B870" s="1">
        <v>45278</v>
      </c>
      <c r="C870" t="s">
        <v>1941</v>
      </c>
      <c r="D870" t="str">
        <f t="shared" ca="1" si="27"/>
        <v>Organic Rice 5kg</v>
      </c>
      <c r="E870" t="s">
        <v>40</v>
      </c>
      <c r="F870" t="s">
        <v>57</v>
      </c>
      <c r="G870">
        <v>14</v>
      </c>
      <c r="H870">
        <v>13</v>
      </c>
      <c r="I870">
        <v>1144.42</v>
      </c>
      <c r="J870">
        <v>1281.7504000000001</v>
      </c>
      <c r="K870" t="s">
        <v>66</v>
      </c>
      <c r="M870" t="s">
        <v>35</v>
      </c>
      <c r="N870" t="s">
        <v>29</v>
      </c>
      <c r="O870" t="str">
        <f t="shared" si="26"/>
        <v>Credit Card</v>
      </c>
      <c r="P870" t="s">
        <v>67</v>
      </c>
      <c r="Q870">
        <v>1.0900000000000001</v>
      </c>
      <c r="R870">
        <v>2.1</v>
      </c>
      <c r="S870" t="s">
        <v>23</v>
      </c>
    </row>
    <row r="871" spans="1:19" x14ac:dyDescent="0.3">
      <c r="A871" t="s">
        <v>1942</v>
      </c>
      <c r="B871" s="1">
        <v>43900</v>
      </c>
      <c r="C871" t="s">
        <v>1943</v>
      </c>
      <c r="D871" t="str">
        <f t="shared" ca="1" si="27"/>
        <v>Dining Table</v>
      </c>
      <c r="E871" t="s">
        <v>45</v>
      </c>
      <c r="F871" t="s">
        <v>46</v>
      </c>
      <c r="G871">
        <v>6</v>
      </c>
      <c r="H871">
        <v>5</v>
      </c>
      <c r="I871">
        <v>939.16</v>
      </c>
      <c r="J871">
        <v>1014.2928000000001</v>
      </c>
      <c r="K871" t="s">
        <v>20</v>
      </c>
      <c r="M871" t="s">
        <v>123</v>
      </c>
      <c r="N871" t="s">
        <v>1944</v>
      </c>
      <c r="O871" t="str">
        <f t="shared" si="26"/>
        <v>PayPal</v>
      </c>
      <c r="P871" t="s">
        <v>30</v>
      </c>
      <c r="Q871">
        <v>41.38</v>
      </c>
      <c r="R871" t="s">
        <v>316</v>
      </c>
      <c r="S871" t="s">
        <v>23</v>
      </c>
    </row>
    <row r="872" spans="1:19" x14ac:dyDescent="0.3">
      <c r="A872" t="s">
        <v>1945</v>
      </c>
      <c r="B872" s="1">
        <v>44810</v>
      </c>
      <c r="C872" t="s">
        <v>1946</v>
      </c>
      <c r="D872" t="str">
        <f t="shared" ca="1" si="27"/>
        <v>T-shirt V</v>
      </c>
      <c r="E872" t="s">
        <v>77</v>
      </c>
      <c r="F872" t="s">
        <v>82</v>
      </c>
      <c r="G872">
        <v>14</v>
      </c>
      <c r="H872">
        <v>13</v>
      </c>
      <c r="I872">
        <v>506.63</v>
      </c>
      <c r="J872">
        <v>562.35930000000008</v>
      </c>
      <c r="K872" t="s">
        <v>51</v>
      </c>
      <c r="M872" t="s">
        <v>79</v>
      </c>
      <c r="N872" t="s">
        <v>36</v>
      </c>
      <c r="O872" t="str">
        <f t="shared" si="26"/>
        <v>Cash on Delivery</v>
      </c>
      <c r="P872" t="s">
        <v>53</v>
      </c>
      <c r="Q872">
        <v>2.5</v>
      </c>
      <c r="R872">
        <v>2.4</v>
      </c>
      <c r="S872" t="s">
        <v>23</v>
      </c>
    </row>
    <row r="873" spans="1:19" x14ac:dyDescent="0.3">
      <c r="A873" t="s">
        <v>1947</v>
      </c>
      <c r="B873" s="1">
        <v>44161</v>
      </c>
      <c r="C873" t="s">
        <v>1948</v>
      </c>
      <c r="D873" t="str">
        <f t="shared" ca="1" si="27"/>
        <v>Olive Oil 1L</v>
      </c>
      <c r="E873" t="s">
        <v>56</v>
      </c>
      <c r="F873" t="s">
        <v>57</v>
      </c>
      <c r="G873">
        <v>19</v>
      </c>
      <c r="H873">
        <v>15</v>
      </c>
      <c r="I873">
        <v>1362.3</v>
      </c>
      <c r="J873">
        <v>1553.0220000000002</v>
      </c>
      <c r="K873" t="s">
        <v>27</v>
      </c>
      <c r="M873" t="s">
        <v>79</v>
      </c>
      <c r="N873" t="s">
        <v>71</v>
      </c>
      <c r="O873" t="str">
        <f t="shared" si="26"/>
        <v>Credit Card</v>
      </c>
      <c r="P873" t="s">
        <v>67</v>
      </c>
      <c r="Q873">
        <v>1.38</v>
      </c>
      <c r="R873">
        <v>3.5</v>
      </c>
      <c r="S873" t="s">
        <v>23</v>
      </c>
    </row>
    <row r="874" spans="1:19" x14ac:dyDescent="0.3">
      <c r="A874" t="s">
        <v>1950</v>
      </c>
      <c r="B874" s="1">
        <v>45167</v>
      </c>
      <c r="C874" t="s">
        <v>1951</v>
      </c>
      <c r="D874" t="str">
        <f t="shared" ca="1" si="27"/>
        <v>Olive Oil 1L</v>
      </c>
      <c r="E874" t="s">
        <v>56</v>
      </c>
      <c r="F874" t="s">
        <v>57</v>
      </c>
      <c r="G874">
        <v>17</v>
      </c>
      <c r="H874">
        <v>16</v>
      </c>
      <c r="I874">
        <v>939.22</v>
      </c>
      <c r="J874">
        <v>1014.3576</v>
      </c>
      <c r="K874" t="s">
        <v>20</v>
      </c>
      <c r="M874" t="s">
        <v>86</v>
      </c>
      <c r="N874" t="s">
        <v>36</v>
      </c>
      <c r="O874" t="str">
        <f t="shared" si="26"/>
        <v>Bank Transfer</v>
      </c>
      <c r="P874" t="s">
        <v>37</v>
      </c>
      <c r="Q874">
        <v>-5</v>
      </c>
      <c r="R874">
        <v>1.3</v>
      </c>
      <c r="S874" t="s">
        <v>111</v>
      </c>
    </row>
    <row r="875" spans="1:19" x14ac:dyDescent="0.3">
      <c r="A875" t="s">
        <v>1952</v>
      </c>
      <c r="B875" s="1">
        <v>44628</v>
      </c>
      <c r="C875" t="s">
        <v>1953</v>
      </c>
      <c r="D875" t="str">
        <f t="shared" ca="1" si="27"/>
        <v>Cereal Pack</v>
      </c>
      <c r="E875" t="s">
        <v>100</v>
      </c>
      <c r="F875" t="s">
        <v>57</v>
      </c>
      <c r="G875">
        <v>10</v>
      </c>
      <c r="H875">
        <v>9</v>
      </c>
      <c r="I875">
        <v>127.42</v>
      </c>
      <c r="J875">
        <v>137.61360000000002</v>
      </c>
      <c r="K875" t="s">
        <v>27</v>
      </c>
      <c r="M875" t="s">
        <v>123</v>
      </c>
      <c r="N875" t="s">
        <v>71</v>
      </c>
      <c r="O875" t="str">
        <f t="shared" si="26"/>
        <v>Cash on Delivery</v>
      </c>
      <c r="P875" t="s">
        <v>53</v>
      </c>
      <c r="Q875">
        <v>19.82</v>
      </c>
      <c r="R875">
        <v>1</v>
      </c>
      <c r="S875" t="s">
        <v>23</v>
      </c>
    </row>
    <row r="876" spans="1:19" x14ac:dyDescent="0.3">
      <c r="A876" t="s">
        <v>1954</v>
      </c>
      <c r="B876" s="1">
        <v>44628</v>
      </c>
      <c r="C876" t="s">
        <v>1955</v>
      </c>
      <c r="D876" t="str">
        <f t="shared" ca="1" si="27"/>
        <v>Camera S</v>
      </c>
      <c r="E876" t="s">
        <v>133</v>
      </c>
      <c r="F876" t="s">
        <v>50</v>
      </c>
      <c r="G876">
        <v>2</v>
      </c>
      <c r="H876">
        <v>2</v>
      </c>
      <c r="I876">
        <v>1182.54</v>
      </c>
      <c r="J876">
        <v>1241.6669999999999</v>
      </c>
      <c r="K876" t="s">
        <v>20</v>
      </c>
      <c r="M876" t="s">
        <v>86</v>
      </c>
      <c r="N876" t="s">
        <v>29</v>
      </c>
      <c r="O876" t="str">
        <f t="shared" si="26"/>
        <v>Credit Card</v>
      </c>
      <c r="P876" t="s">
        <v>67</v>
      </c>
      <c r="Q876">
        <v>37.42</v>
      </c>
      <c r="R876">
        <v>1.2</v>
      </c>
      <c r="S876" t="s">
        <v>23</v>
      </c>
    </row>
    <row r="877" spans="1:19" x14ac:dyDescent="0.3">
      <c r="A877" t="s">
        <v>1956</v>
      </c>
      <c r="B877" s="1">
        <v>44729</v>
      </c>
      <c r="C877" t="s">
        <v>1957</v>
      </c>
      <c r="D877" t="str">
        <f t="shared" ca="1" si="27"/>
        <v>Olive Oil 1L</v>
      </c>
      <c r="F877" t="s">
        <v>57</v>
      </c>
      <c r="G877">
        <v>4</v>
      </c>
      <c r="H877">
        <v>4</v>
      </c>
      <c r="I877">
        <v>1223.9000000000001</v>
      </c>
      <c r="J877">
        <v>1309.5730000000001</v>
      </c>
      <c r="K877" t="s">
        <v>66</v>
      </c>
      <c r="M877" t="s">
        <v>79</v>
      </c>
      <c r="N877" t="s">
        <v>71</v>
      </c>
      <c r="O877" t="str">
        <f t="shared" si="26"/>
        <v>Cash on Delivery</v>
      </c>
      <c r="P877" t="s">
        <v>53</v>
      </c>
      <c r="Q877">
        <v>43.16</v>
      </c>
      <c r="R877">
        <v>4.4000000000000004</v>
      </c>
      <c r="S877" t="s">
        <v>23</v>
      </c>
    </row>
    <row r="878" spans="1:19" x14ac:dyDescent="0.3">
      <c r="A878" t="s">
        <v>1958</v>
      </c>
      <c r="B878" s="1">
        <v>43885</v>
      </c>
      <c r="C878" t="s">
        <v>1959</v>
      </c>
      <c r="D878" t="str">
        <f t="shared" ca="1" si="27"/>
        <v>Headphones Z</v>
      </c>
      <c r="E878" t="s">
        <v>94</v>
      </c>
      <c r="F878" t="s">
        <v>50</v>
      </c>
      <c r="G878">
        <v>9</v>
      </c>
      <c r="H878">
        <v>7</v>
      </c>
      <c r="I878">
        <v>879.85</v>
      </c>
      <c r="J878">
        <v>959.03650000000005</v>
      </c>
      <c r="K878" t="s">
        <v>51</v>
      </c>
      <c r="M878" t="s">
        <v>28</v>
      </c>
      <c r="N878" t="s">
        <v>36</v>
      </c>
      <c r="O878" t="str">
        <f t="shared" si="26"/>
        <v>Cash on Delivery</v>
      </c>
      <c r="P878" t="s">
        <v>53</v>
      </c>
      <c r="Q878">
        <v>29.2</v>
      </c>
      <c r="R878">
        <v>2.1</v>
      </c>
      <c r="S878" t="s">
        <v>23</v>
      </c>
    </row>
    <row r="879" spans="1:19" x14ac:dyDescent="0.3">
      <c r="A879" t="s">
        <v>1960</v>
      </c>
      <c r="B879" s="1">
        <v>45204</v>
      </c>
      <c r="C879" t="s">
        <v>1961</v>
      </c>
      <c r="D879" t="str">
        <f t="shared" ca="1" si="27"/>
        <v>Sneakers Run</v>
      </c>
      <c r="E879" t="s">
        <v>85</v>
      </c>
      <c r="F879" t="s">
        <v>82</v>
      </c>
      <c r="G879">
        <v>16</v>
      </c>
      <c r="H879">
        <v>16</v>
      </c>
      <c r="I879">
        <v>12</v>
      </c>
      <c r="J879">
        <v>12.72</v>
      </c>
      <c r="K879" t="s">
        <v>20</v>
      </c>
      <c r="M879" t="s">
        <v>123</v>
      </c>
      <c r="N879" t="s">
        <v>36</v>
      </c>
      <c r="O879" t="str">
        <f t="shared" si="26"/>
        <v>PayPal</v>
      </c>
      <c r="P879" t="s">
        <v>30</v>
      </c>
      <c r="Q879">
        <v>12.01</v>
      </c>
      <c r="R879">
        <v>4.7</v>
      </c>
      <c r="S879" t="s">
        <v>23</v>
      </c>
    </row>
    <row r="880" spans="1:19" x14ac:dyDescent="0.3">
      <c r="A880" t="s">
        <v>1962</v>
      </c>
      <c r="B880" s="1">
        <v>45251</v>
      </c>
      <c r="C880" t="s">
        <v>1963</v>
      </c>
      <c r="D880" t="str">
        <f t="shared" ca="1" si="27"/>
        <v>Sofa 3-Seater</v>
      </c>
      <c r="E880" t="s">
        <v>109</v>
      </c>
      <c r="F880" t="s">
        <v>46</v>
      </c>
      <c r="G880">
        <v>11</v>
      </c>
      <c r="H880">
        <v>11</v>
      </c>
      <c r="I880">
        <v>1041.0899999999999</v>
      </c>
      <c r="J880">
        <v>1113.9663</v>
      </c>
      <c r="K880" t="s">
        <v>51</v>
      </c>
      <c r="M880" t="s">
        <v>123</v>
      </c>
      <c r="N880" t="s">
        <v>71</v>
      </c>
      <c r="O880" t="str">
        <f t="shared" si="26"/>
        <v>Debit Card</v>
      </c>
      <c r="P880" t="s">
        <v>89</v>
      </c>
      <c r="Q880">
        <v>47.4</v>
      </c>
      <c r="R880">
        <v>1.6</v>
      </c>
      <c r="S880" t="s">
        <v>23</v>
      </c>
    </row>
    <row r="881" spans="1:19" x14ac:dyDescent="0.3">
      <c r="A881" t="s">
        <v>1964</v>
      </c>
      <c r="B881" s="1">
        <v>45138</v>
      </c>
      <c r="C881" t="s">
        <v>1965</v>
      </c>
      <c r="D881" t="str">
        <f t="shared" ca="1" si="27"/>
        <v>Olive Oil 1L</v>
      </c>
      <c r="E881" t="s">
        <v>56</v>
      </c>
      <c r="F881" t="s">
        <v>57</v>
      </c>
      <c r="G881">
        <v>14</v>
      </c>
      <c r="H881">
        <v>13</v>
      </c>
      <c r="I881">
        <v>1041.43</v>
      </c>
      <c r="J881">
        <v>1093.5015000000001</v>
      </c>
      <c r="K881" t="s">
        <v>1966</v>
      </c>
      <c r="M881" t="s">
        <v>21</v>
      </c>
      <c r="N881" t="s">
        <v>36</v>
      </c>
      <c r="O881" t="str">
        <f t="shared" si="26"/>
        <v>Bank Transfer</v>
      </c>
      <c r="P881" t="s">
        <v>37</v>
      </c>
      <c r="Q881">
        <v>43.41</v>
      </c>
      <c r="R881">
        <v>2.4</v>
      </c>
      <c r="S881" t="s">
        <v>23</v>
      </c>
    </row>
    <row r="882" spans="1:19" x14ac:dyDescent="0.3">
      <c r="A882" t="s">
        <v>1967</v>
      </c>
      <c r="B882" s="1">
        <v>44869</v>
      </c>
      <c r="C882" t="s">
        <v>1968</v>
      </c>
      <c r="D882" t="str">
        <f t="shared" ca="1" si="27"/>
        <v>Olive Oil 1L</v>
      </c>
      <c r="E882" t="s">
        <v>56</v>
      </c>
      <c r="F882" t="s">
        <v>57</v>
      </c>
      <c r="G882">
        <v>19</v>
      </c>
      <c r="H882">
        <v>16</v>
      </c>
      <c r="I882">
        <v>889.57</v>
      </c>
      <c r="J882">
        <v>942.94420000000014</v>
      </c>
      <c r="K882" t="s">
        <v>51</v>
      </c>
      <c r="M882" t="s">
        <v>79</v>
      </c>
      <c r="N882" t="s">
        <v>36</v>
      </c>
      <c r="O882" t="str">
        <f t="shared" si="26"/>
        <v>PayPal</v>
      </c>
      <c r="P882" t="s">
        <v>30</v>
      </c>
      <c r="Q882">
        <v>38</v>
      </c>
      <c r="R882">
        <v>3.8</v>
      </c>
      <c r="S882" t="s">
        <v>23</v>
      </c>
    </row>
    <row r="883" spans="1:19" x14ac:dyDescent="0.3">
      <c r="A883" t="s">
        <v>1969</v>
      </c>
      <c r="B883" s="1">
        <v>44467</v>
      </c>
      <c r="C883" t="s">
        <v>1970</v>
      </c>
      <c r="D883" t="str">
        <f t="shared" ca="1" si="27"/>
        <v>Olive Oil 1L</v>
      </c>
      <c r="E883" t="s">
        <v>56</v>
      </c>
      <c r="F883" t="s">
        <v>57</v>
      </c>
      <c r="G883">
        <v>15</v>
      </c>
      <c r="H883">
        <v>13</v>
      </c>
      <c r="I883">
        <v>661.98</v>
      </c>
      <c r="J883">
        <v>728.17800000000011</v>
      </c>
      <c r="K883" t="s">
        <v>27</v>
      </c>
      <c r="M883" t="s">
        <v>86</v>
      </c>
      <c r="N883" t="s">
        <v>36</v>
      </c>
      <c r="O883" t="str">
        <f t="shared" si="26"/>
        <v>Debit Card</v>
      </c>
      <c r="P883" t="s">
        <v>89</v>
      </c>
      <c r="Q883">
        <v>9.61</v>
      </c>
      <c r="R883">
        <v>1.4</v>
      </c>
      <c r="S883" t="s">
        <v>23</v>
      </c>
    </row>
    <row r="884" spans="1:19" x14ac:dyDescent="0.3">
      <c r="A884" t="s">
        <v>1971</v>
      </c>
      <c r="B884" s="1">
        <v>45153</v>
      </c>
      <c r="C884" t="s">
        <v>1972</v>
      </c>
      <c r="D884" t="str">
        <f t="shared" ca="1" si="27"/>
        <v>Widget A</v>
      </c>
      <c r="E884" t="s">
        <v>33</v>
      </c>
      <c r="F884" t="s">
        <v>70</v>
      </c>
      <c r="G884">
        <v>4</v>
      </c>
      <c r="H884">
        <v>3</v>
      </c>
      <c r="I884">
        <v>824.6</v>
      </c>
      <c r="J884">
        <v>874.07600000000002</v>
      </c>
      <c r="K884" t="s">
        <v>47</v>
      </c>
      <c r="M884" t="s">
        <v>28</v>
      </c>
      <c r="N884" t="s">
        <v>22</v>
      </c>
      <c r="O884" t="str">
        <f t="shared" si="26"/>
        <v>Debit Card</v>
      </c>
      <c r="P884" t="s">
        <v>89</v>
      </c>
      <c r="Q884">
        <v>29.77</v>
      </c>
      <c r="R884">
        <v>4.9000000000000004</v>
      </c>
      <c r="S884" t="s">
        <v>74</v>
      </c>
    </row>
    <row r="885" spans="1:19" x14ac:dyDescent="0.3">
      <c r="A885" t="s">
        <v>1973</v>
      </c>
      <c r="B885" s="1">
        <v>45343</v>
      </c>
      <c r="C885" t="s">
        <v>1974</v>
      </c>
      <c r="D885" t="str">
        <f t="shared" ca="1" si="27"/>
        <v>Olive Oil 1L</v>
      </c>
      <c r="E885" t="s">
        <v>56</v>
      </c>
      <c r="F885" t="s">
        <v>57</v>
      </c>
      <c r="G885">
        <v>6</v>
      </c>
      <c r="H885">
        <v>6</v>
      </c>
      <c r="I885">
        <v>164.16</v>
      </c>
      <c r="J885">
        <v>180.57600000000002</v>
      </c>
      <c r="K885" t="s">
        <v>66</v>
      </c>
      <c r="M885" t="s">
        <v>28</v>
      </c>
      <c r="N885" t="s">
        <v>22</v>
      </c>
      <c r="O885" t="str">
        <f t="shared" si="26"/>
        <v>PayPal</v>
      </c>
      <c r="P885" t="s">
        <v>30</v>
      </c>
      <c r="Q885">
        <v>20.73</v>
      </c>
      <c r="R885">
        <v>2.1</v>
      </c>
      <c r="S885" t="s">
        <v>23</v>
      </c>
    </row>
    <row r="886" spans="1:19" x14ac:dyDescent="0.3">
      <c r="A886" t="s">
        <v>1975</v>
      </c>
      <c r="B886" s="1">
        <v>45609</v>
      </c>
      <c r="C886" t="s">
        <v>1976</v>
      </c>
      <c r="D886" t="str">
        <f t="shared" ca="1" si="27"/>
        <v>Camera S</v>
      </c>
      <c r="E886" t="s">
        <v>133</v>
      </c>
      <c r="F886" t="s">
        <v>50</v>
      </c>
      <c r="G886">
        <v>19</v>
      </c>
      <c r="H886">
        <v>17</v>
      </c>
      <c r="I886">
        <v>1278.8</v>
      </c>
      <c r="J886">
        <v>1406.68</v>
      </c>
      <c r="K886" t="s">
        <v>20</v>
      </c>
      <c r="M886" t="s">
        <v>42</v>
      </c>
      <c r="N886" t="s">
        <v>71</v>
      </c>
      <c r="O886" t="str">
        <f t="shared" si="26"/>
        <v>Credit Card</v>
      </c>
      <c r="P886" t="s">
        <v>67</v>
      </c>
      <c r="Q886">
        <v>49.72</v>
      </c>
      <c r="R886">
        <v>4.2</v>
      </c>
      <c r="S886" t="s">
        <v>23</v>
      </c>
    </row>
    <row r="887" spans="1:19" x14ac:dyDescent="0.3">
      <c r="A887" t="s">
        <v>1977</v>
      </c>
      <c r="B887" s="1">
        <v>44236</v>
      </c>
      <c r="C887" t="s">
        <v>1978</v>
      </c>
      <c r="D887" t="str">
        <f t="shared" ca="1" si="27"/>
        <v>Phone X</v>
      </c>
      <c r="E887" t="s">
        <v>141</v>
      </c>
      <c r="F887" t="s">
        <v>50</v>
      </c>
      <c r="G887">
        <v>11</v>
      </c>
      <c r="H887">
        <v>9</v>
      </c>
      <c r="I887">
        <v>819.74</v>
      </c>
      <c r="J887">
        <v>893.51660000000004</v>
      </c>
      <c r="K887" t="s">
        <v>66</v>
      </c>
      <c r="M887" t="s">
        <v>21</v>
      </c>
      <c r="N887" t="s">
        <v>22</v>
      </c>
      <c r="O887" t="str">
        <f t="shared" si="26"/>
        <v>Debit Card</v>
      </c>
      <c r="P887" t="s">
        <v>89</v>
      </c>
      <c r="Q887">
        <v>33.21</v>
      </c>
      <c r="R887">
        <v>4.8</v>
      </c>
      <c r="S887" t="s">
        <v>23</v>
      </c>
    </row>
    <row r="888" spans="1:19" x14ac:dyDescent="0.3">
      <c r="A888" t="s">
        <v>1979</v>
      </c>
      <c r="B888" s="1">
        <v>44025</v>
      </c>
      <c r="C888" t="s">
        <v>1980</v>
      </c>
      <c r="D888" t="str">
        <f t="shared" ca="1" si="27"/>
        <v>Phone X</v>
      </c>
      <c r="E888" t="s">
        <v>141</v>
      </c>
      <c r="F888" t="s">
        <v>50</v>
      </c>
      <c r="G888">
        <v>8</v>
      </c>
      <c r="H888">
        <v>6</v>
      </c>
      <c r="I888">
        <v>531.86</v>
      </c>
      <c r="J888">
        <v>606.32040000000006</v>
      </c>
      <c r="K888" t="s">
        <v>27</v>
      </c>
      <c r="M888" t="s">
        <v>79</v>
      </c>
      <c r="N888" t="s">
        <v>29</v>
      </c>
      <c r="O888" t="str">
        <f t="shared" si="26"/>
        <v>Bank Transfer</v>
      </c>
      <c r="P888" t="s">
        <v>37</v>
      </c>
      <c r="Q888">
        <v>46.86</v>
      </c>
      <c r="R888">
        <v>3.7</v>
      </c>
      <c r="S888" t="s">
        <v>23</v>
      </c>
    </row>
    <row r="889" spans="1:19" x14ac:dyDescent="0.3">
      <c r="A889" t="s">
        <v>1981</v>
      </c>
      <c r="B889" s="1">
        <v>45036</v>
      </c>
      <c r="C889" t="s">
        <v>1982</v>
      </c>
      <c r="D889" t="str">
        <f t="shared" ca="1" si="27"/>
        <v>Sneakers Run</v>
      </c>
      <c r="E889" t="s">
        <v>85</v>
      </c>
      <c r="F889" t="s">
        <v>82</v>
      </c>
      <c r="G889">
        <v>11</v>
      </c>
      <c r="H889">
        <v>9</v>
      </c>
      <c r="I889">
        <v>270.41000000000003</v>
      </c>
      <c r="J889">
        <v>297.45100000000008</v>
      </c>
      <c r="K889" t="s">
        <v>51</v>
      </c>
      <c r="M889" t="s">
        <v>86</v>
      </c>
      <c r="N889" t="s">
        <v>29</v>
      </c>
      <c r="O889" t="str">
        <f t="shared" si="26"/>
        <v>Cash on Delivery</v>
      </c>
      <c r="P889" t="s">
        <v>53</v>
      </c>
      <c r="Q889">
        <v>42.51</v>
      </c>
      <c r="R889">
        <v>1.4</v>
      </c>
      <c r="S889" t="s">
        <v>23</v>
      </c>
    </row>
    <row r="890" spans="1:19" x14ac:dyDescent="0.3">
      <c r="A890" t="s">
        <v>1983</v>
      </c>
      <c r="B890" s="1">
        <v>45327</v>
      </c>
      <c r="C890" t="s">
        <v>1984</v>
      </c>
      <c r="D890" t="str">
        <f t="shared" ca="1" si="27"/>
        <v>Olive Oil 1L</v>
      </c>
      <c r="E890" t="s">
        <v>56</v>
      </c>
      <c r="F890" t="s">
        <v>57</v>
      </c>
      <c r="G890">
        <v>5</v>
      </c>
      <c r="H890">
        <v>5</v>
      </c>
      <c r="I890">
        <v>1315.17</v>
      </c>
      <c r="J890">
        <v>1380.9285000000002</v>
      </c>
      <c r="K890" t="s">
        <v>20</v>
      </c>
      <c r="M890" t="s">
        <v>79</v>
      </c>
      <c r="N890" t="s">
        <v>22</v>
      </c>
      <c r="O890" t="str">
        <f t="shared" si="26"/>
        <v>PayPal</v>
      </c>
      <c r="P890" t="s">
        <v>30</v>
      </c>
      <c r="Q890">
        <v>14.27</v>
      </c>
      <c r="R890">
        <v>2.6</v>
      </c>
      <c r="S890" t="s">
        <v>23</v>
      </c>
    </row>
    <row r="891" spans="1:19" x14ac:dyDescent="0.3">
      <c r="A891" t="s">
        <v>1985</v>
      </c>
      <c r="B891" s="1">
        <v>44263</v>
      </c>
      <c r="C891" t="s">
        <v>1986</v>
      </c>
      <c r="D891" t="str">
        <f t="shared" ca="1" si="27"/>
        <v>Organic Rice 5kg</v>
      </c>
      <c r="E891" t="s">
        <v>40</v>
      </c>
      <c r="F891" t="s">
        <v>57</v>
      </c>
      <c r="G891">
        <v>20</v>
      </c>
      <c r="H891">
        <v>17</v>
      </c>
      <c r="I891">
        <v>125.8</v>
      </c>
      <c r="J891">
        <v>137.12200000000001</v>
      </c>
      <c r="K891" t="s">
        <v>66</v>
      </c>
      <c r="M891" t="s">
        <v>21</v>
      </c>
      <c r="N891" t="s">
        <v>29</v>
      </c>
      <c r="O891" t="str">
        <f t="shared" si="26"/>
        <v>Credit Card</v>
      </c>
      <c r="P891" t="s">
        <v>67</v>
      </c>
      <c r="Q891">
        <v>9.18</v>
      </c>
      <c r="R891">
        <v>3.6</v>
      </c>
      <c r="S891" t="s">
        <v>23</v>
      </c>
    </row>
    <row r="892" spans="1:19" x14ac:dyDescent="0.3">
      <c r="A892" t="s">
        <v>1987</v>
      </c>
      <c r="B892" s="1">
        <v>44065</v>
      </c>
      <c r="C892" t="s">
        <v>1988</v>
      </c>
      <c r="D892" t="str">
        <f t="shared" ca="1" si="27"/>
        <v>T-shirt V</v>
      </c>
      <c r="E892" t="s">
        <v>77</v>
      </c>
      <c r="F892" t="s">
        <v>82</v>
      </c>
      <c r="G892">
        <v>14</v>
      </c>
      <c r="H892">
        <v>13</v>
      </c>
      <c r="I892">
        <v>62.04</v>
      </c>
      <c r="J892">
        <v>67.003200000000007</v>
      </c>
      <c r="K892" t="s">
        <v>66</v>
      </c>
      <c r="M892" t="s">
        <v>35</v>
      </c>
      <c r="N892" t="s">
        <v>71</v>
      </c>
      <c r="O892" t="str">
        <f t="shared" si="26"/>
        <v>PayPal</v>
      </c>
      <c r="P892" t="s">
        <v>30</v>
      </c>
      <c r="Q892">
        <v>8.99</v>
      </c>
      <c r="R892">
        <v>3.9</v>
      </c>
      <c r="S892" t="s">
        <v>23</v>
      </c>
    </row>
    <row r="893" spans="1:19" x14ac:dyDescent="0.3">
      <c r="A893" t="s">
        <v>1989</v>
      </c>
      <c r="B893" s="1">
        <v>44764</v>
      </c>
      <c r="C893" t="s">
        <v>1990</v>
      </c>
      <c r="D893" t="str">
        <f t="shared" ca="1" si="27"/>
        <v>Widget B</v>
      </c>
      <c r="E893" t="s">
        <v>61</v>
      </c>
      <c r="F893" t="s">
        <v>70</v>
      </c>
      <c r="G893">
        <v>1</v>
      </c>
      <c r="H893">
        <v>1</v>
      </c>
      <c r="I893">
        <v>1121.6099999999999</v>
      </c>
      <c r="J893">
        <v>1222.5549000000001</v>
      </c>
      <c r="K893" t="s">
        <v>66</v>
      </c>
      <c r="M893" t="s">
        <v>21</v>
      </c>
      <c r="N893" t="s">
        <v>22</v>
      </c>
      <c r="O893" t="str">
        <f t="shared" si="26"/>
        <v>PayPal</v>
      </c>
      <c r="P893" t="s">
        <v>30</v>
      </c>
      <c r="Q893">
        <v>6.88</v>
      </c>
      <c r="R893">
        <v>5</v>
      </c>
      <c r="S893" t="s">
        <v>74</v>
      </c>
    </row>
    <row r="894" spans="1:19" x14ac:dyDescent="0.3">
      <c r="A894" t="s">
        <v>1992</v>
      </c>
      <c r="B894" s="1">
        <v>45228</v>
      </c>
      <c r="C894" t="s">
        <v>1993</v>
      </c>
      <c r="D894" t="str">
        <f t="shared" ca="1" si="27"/>
        <v>Laptop Pro</v>
      </c>
      <c r="F894" t="s">
        <v>50</v>
      </c>
      <c r="G894">
        <v>19</v>
      </c>
      <c r="H894">
        <v>15</v>
      </c>
      <c r="I894">
        <v>1026.94</v>
      </c>
      <c r="J894">
        <v>1078.287</v>
      </c>
      <c r="K894" t="s">
        <v>47</v>
      </c>
      <c r="M894" t="s">
        <v>28</v>
      </c>
      <c r="N894" t="s">
        <v>22</v>
      </c>
      <c r="O894" t="str">
        <f t="shared" si="26"/>
        <v>Cash on Delivery</v>
      </c>
      <c r="P894" t="s">
        <v>53</v>
      </c>
      <c r="Q894">
        <v>32.590000000000003</v>
      </c>
      <c r="R894">
        <v>4.4000000000000004</v>
      </c>
      <c r="S894" t="s">
        <v>23</v>
      </c>
    </row>
    <row r="895" spans="1:19" x14ac:dyDescent="0.3">
      <c r="A895" t="s">
        <v>1994</v>
      </c>
      <c r="B895" s="1">
        <v>45462</v>
      </c>
      <c r="C895" t="s">
        <v>1995</v>
      </c>
      <c r="D895" t="str">
        <f t="shared" ca="1" si="27"/>
        <v>Sofa 3-Seater</v>
      </c>
      <c r="E895" t="s">
        <v>109</v>
      </c>
      <c r="F895" t="s">
        <v>46</v>
      </c>
      <c r="G895">
        <v>4</v>
      </c>
      <c r="H895">
        <v>4</v>
      </c>
      <c r="I895">
        <v>1005.33</v>
      </c>
      <c r="J895">
        <v>1136.0228999999999</v>
      </c>
      <c r="K895" t="s">
        <v>66</v>
      </c>
      <c r="M895" t="s">
        <v>35</v>
      </c>
      <c r="N895" t="s">
        <v>22</v>
      </c>
      <c r="O895" t="str">
        <f t="shared" si="26"/>
        <v>Bank Transfer</v>
      </c>
      <c r="P895" t="s">
        <v>37</v>
      </c>
      <c r="Q895">
        <v>18.64</v>
      </c>
      <c r="R895">
        <v>2.9</v>
      </c>
      <c r="S895" t="s">
        <v>111</v>
      </c>
    </row>
    <row r="896" spans="1:19" x14ac:dyDescent="0.3">
      <c r="A896" t="s">
        <v>1996</v>
      </c>
      <c r="B896" s="1">
        <v>45327</v>
      </c>
      <c r="C896" t="s">
        <v>1997</v>
      </c>
      <c r="D896" t="str">
        <f t="shared" ca="1" si="27"/>
        <v>T-shirt V</v>
      </c>
      <c r="E896" t="s">
        <v>77</v>
      </c>
      <c r="F896" t="s">
        <v>82</v>
      </c>
      <c r="G896">
        <v>5</v>
      </c>
      <c r="H896">
        <v>5</v>
      </c>
      <c r="I896">
        <v>845.25</v>
      </c>
      <c r="J896">
        <v>972.03749999999991</v>
      </c>
      <c r="K896" t="s">
        <v>51</v>
      </c>
      <c r="M896" t="s">
        <v>42</v>
      </c>
      <c r="N896" t="s">
        <v>29</v>
      </c>
      <c r="O896" t="str">
        <f t="shared" si="26"/>
        <v>Debit Card</v>
      </c>
      <c r="P896" t="s">
        <v>89</v>
      </c>
      <c r="Q896">
        <v>29.52</v>
      </c>
      <c r="R896">
        <v>2.2999999999999998</v>
      </c>
      <c r="S896" t="s">
        <v>15</v>
      </c>
    </row>
    <row r="897" spans="1:19" x14ac:dyDescent="0.3">
      <c r="A897" t="s">
        <v>1998</v>
      </c>
      <c r="B897" s="1">
        <v>44844</v>
      </c>
      <c r="C897" t="s">
        <v>1999</v>
      </c>
      <c r="D897" t="str">
        <f t="shared" ca="1" si="27"/>
        <v>Sofa 3-Seater</v>
      </c>
      <c r="E897" t="s">
        <v>109</v>
      </c>
      <c r="F897" t="s">
        <v>46</v>
      </c>
      <c r="G897">
        <v>16</v>
      </c>
      <c r="H897">
        <v>14</v>
      </c>
      <c r="I897">
        <v>431.04</v>
      </c>
      <c r="J897">
        <v>452.59200000000004</v>
      </c>
      <c r="K897" t="s">
        <v>27</v>
      </c>
      <c r="M897" t="s">
        <v>2000</v>
      </c>
      <c r="N897" t="s">
        <v>71</v>
      </c>
      <c r="O897" t="str">
        <f t="shared" si="26"/>
        <v>PayPal</v>
      </c>
      <c r="P897" t="s">
        <v>30</v>
      </c>
      <c r="Q897">
        <v>2.74</v>
      </c>
      <c r="R897">
        <v>3.8</v>
      </c>
      <c r="S897" t="s">
        <v>23</v>
      </c>
    </row>
    <row r="898" spans="1:19" x14ac:dyDescent="0.3">
      <c r="A898" t="s">
        <v>2001</v>
      </c>
      <c r="B898" s="1">
        <v>43915</v>
      </c>
      <c r="C898" t="s">
        <v>2002</v>
      </c>
      <c r="D898" t="str">
        <f t="shared" ca="1" si="27"/>
        <v>Camera S</v>
      </c>
      <c r="E898" t="s">
        <v>133</v>
      </c>
      <c r="F898" t="s">
        <v>50</v>
      </c>
      <c r="G898">
        <v>14</v>
      </c>
      <c r="H898">
        <v>11</v>
      </c>
      <c r="I898">
        <v>1279.6500000000001</v>
      </c>
      <c r="J898">
        <v>1343.6325000000002</v>
      </c>
      <c r="K898" t="s">
        <v>51</v>
      </c>
      <c r="M898" t="s">
        <v>21</v>
      </c>
      <c r="N898" t="s">
        <v>71</v>
      </c>
      <c r="O898" t="str">
        <f t="shared" si="26"/>
        <v>Bank Transfer</v>
      </c>
      <c r="P898" t="s">
        <v>37</v>
      </c>
      <c r="Q898">
        <v>45.39</v>
      </c>
      <c r="R898">
        <v>1.5</v>
      </c>
      <c r="S898" t="s">
        <v>23</v>
      </c>
    </row>
    <row r="899" spans="1:19" x14ac:dyDescent="0.3">
      <c r="A899" t="s">
        <v>2003</v>
      </c>
      <c r="B899" s="1">
        <v>45535</v>
      </c>
      <c r="C899" t="s">
        <v>2004</v>
      </c>
      <c r="D899" t="str">
        <f t="shared" ca="1" si="27"/>
        <v>Shirt Classic</v>
      </c>
      <c r="F899" t="s">
        <v>82</v>
      </c>
      <c r="G899">
        <v>20</v>
      </c>
      <c r="H899">
        <v>17</v>
      </c>
      <c r="I899">
        <v>700.87</v>
      </c>
      <c r="J899">
        <v>806.00049999999999</v>
      </c>
      <c r="K899" t="s">
        <v>66</v>
      </c>
      <c r="M899" t="s">
        <v>86</v>
      </c>
      <c r="N899" t="s">
        <v>71</v>
      </c>
      <c r="O899" t="str">
        <f t="shared" ref="O899:O962" si="28">IF(P899&lt;&gt;"",P899,INDEX($N:$N,MATCH(Q899,$O:$O,0)))</f>
        <v>Debit Card</v>
      </c>
      <c r="P899" t="s">
        <v>89</v>
      </c>
      <c r="Q899">
        <v>26.75</v>
      </c>
      <c r="R899">
        <v>2</v>
      </c>
      <c r="S899" t="s">
        <v>23</v>
      </c>
    </row>
    <row r="900" spans="1:19" x14ac:dyDescent="0.3">
      <c r="A900" t="s">
        <v>2005</v>
      </c>
      <c r="B900" s="1">
        <v>45502</v>
      </c>
      <c r="C900" t="s">
        <v>2006</v>
      </c>
      <c r="D900" t="str">
        <f t="shared" ref="D900:D963" ca="1" si="29">IF(E900&lt;&gt;"",E900,IF(F900="Apparel",CHOOSE(RANDBETWEEN(1,4),"Jeans Regular","Shirt Classic","Sneakers Run","T-shirt V"),IF(F900="Electronics",CHOOSE(RANDBETWEEN(1,4),"Camera S","Headphones Z","Laptop Pro","Phone X"),IF(F900="Gadgets",CHOOSE(RANDBETWEEN(1,2),"Widget A","Widget B"),IF(F900="Groceries",CHOOSE(RANDBETWEEN(1,3),"Cereal Pack","Olive Oil 1L","Organic Rice"),IF(F900="Home Goods",CHOOSE(RANDBETWEEN(1,2),"Dining Table","Sofa 3-Seater"),"Unknown"))))))</f>
        <v>Laptop Pro</v>
      </c>
      <c r="E900" t="s">
        <v>116</v>
      </c>
      <c r="F900" t="s">
        <v>50</v>
      </c>
      <c r="G900">
        <v>4</v>
      </c>
      <c r="H900">
        <v>3</v>
      </c>
      <c r="I900">
        <v>226.1</v>
      </c>
      <c r="J900">
        <v>255.49299999999997</v>
      </c>
      <c r="K900" t="s">
        <v>27</v>
      </c>
      <c r="M900" t="s">
        <v>42</v>
      </c>
      <c r="N900" t="s">
        <v>22</v>
      </c>
      <c r="O900" t="str">
        <f t="shared" si="28"/>
        <v>Bank Transfer</v>
      </c>
      <c r="P900" t="s">
        <v>37</v>
      </c>
      <c r="Q900">
        <v>30.06</v>
      </c>
      <c r="R900">
        <v>2.5</v>
      </c>
      <c r="S900" t="s">
        <v>23</v>
      </c>
    </row>
    <row r="901" spans="1:19" x14ac:dyDescent="0.3">
      <c r="A901" t="s">
        <v>2007</v>
      </c>
      <c r="B901" s="1">
        <v>44436</v>
      </c>
      <c r="C901" t="s">
        <v>2008</v>
      </c>
      <c r="D901" t="str">
        <f t="shared" ca="1" si="29"/>
        <v>Cereal Pack</v>
      </c>
      <c r="F901" t="s">
        <v>57</v>
      </c>
      <c r="G901">
        <v>15</v>
      </c>
      <c r="H901">
        <v>15</v>
      </c>
      <c r="I901">
        <v>1484.47</v>
      </c>
      <c r="J901">
        <v>1632.9170000000001</v>
      </c>
      <c r="K901" t="s">
        <v>51</v>
      </c>
      <c r="M901" t="s">
        <v>86</v>
      </c>
      <c r="N901" t="s">
        <v>71</v>
      </c>
      <c r="O901" t="str">
        <f t="shared" si="28"/>
        <v>Credit Card</v>
      </c>
      <c r="P901" t="s">
        <v>67</v>
      </c>
      <c r="Q901">
        <v>26.83</v>
      </c>
      <c r="R901">
        <v>3.1</v>
      </c>
      <c r="S901" t="s">
        <v>23</v>
      </c>
    </row>
    <row r="902" spans="1:19" x14ac:dyDescent="0.3">
      <c r="A902" t="s">
        <v>2009</v>
      </c>
      <c r="B902" s="1">
        <v>45045</v>
      </c>
      <c r="C902" t="s">
        <v>2010</v>
      </c>
      <c r="D902" t="str">
        <f t="shared" ca="1" si="29"/>
        <v>Phone X</v>
      </c>
      <c r="E902" t="s">
        <v>141</v>
      </c>
      <c r="F902" t="s">
        <v>50</v>
      </c>
      <c r="G902">
        <v>1</v>
      </c>
      <c r="H902">
        <v>1</v>
      </c>
      <c r="I902">
        <v>776.27</v>
      </c>
      <c r="J902">
        <v>861.65970000000004</v>
      </c>
      <c r="K902" t="s">
        <v>47</v>
      </c>
      <c r="M902" t="s">
        <v>42</v>
      </c>
      <c r="N902" t="s">
        <v>29</v>
      </c>
      <c r="O902" t="str">
        <f t="shared" si="28"/>
        <v>Debit Card</v>
      </c>
      <c r="P902" t="s">
        <v>89</v>
      </c>
      <c r="Q902">
        <v>23.29</v>
      </c>
      <c r="R902">
        <v>2.9</v>
      </c>
      <c r="S902" t="s">
        <v>23</v>
      </c>
    </row>
    <row r="903" spans="1:19" x14ac:dyDescent="0.3">
      <c r="A903" t="s">
        <v>2011</v>
      </c>
      <c r="B903" s="1">
        <v>44629</v>
      </c>
      <c r="C903" t="s">
        <v>2012</v>
      </c>
      <c r="D903" t="str">
        <f t="shared" ca="1" si="29"/>
        <v>Dining Table</v>
      </c>
      <c r="E903" t="s">
        <v>45</v>
      </c>
      <c r="F903" t="s">
        <v>46</v>
      </c>
      <c r="G903">
        <v>2</v>
      </c>
      <c r="H903">
        <v>2</v>
      </c>
      <c r="I903">
        <v>216.28</v>
      </c>
      <c r="J903">
        <v>233.58240000000001</v>
      </c>
      <c r="K903" t="s">
        <v>51</v>
      </c>
      <c r="M903" t="s">
        <v>86</v>
      </c>
      <c r="N903" t="s">
        <v>22</v>
      </c>
      <c r="O903" t="e">
        <f t="shared" ca="1" si="28"/>
        <v>#N/A</v>
      </c>
      <c r="Q903">
        <v>46.96</v>
      </c>
      <c r="R903">
        <v>3.2</v>
      </c>
      <c r="S903" t="s">
        <v>23</v>
      </c>
    </row>
    <row r="904" spans="1:19" x14ac:dyDescent="0.3">
      <c r="A904" t="s">
        <v>2013</v>
      </c>
      <c r="B904" s="1">
        <v>44625</v>
      </c>
      <c r="C904" t="s">
        <v>2014</v>
      </c>
      <c r="D904" t="str">
        <f t="shared" ca="1" si="29"/>
        <v>T-shirt V</v>
      </c>
      <c r="E904" t="s">
        <v>77</v>
      </c>
      <c r="F904" t="s">
        <v>82</v>
      </c>
      <c r="G904">
        <v>15</v>
      </c>
      <c r="H904">
        <v>14</v>
      </c>
      <c r="I904">
        <v>408.96</v>
      </c>
      <c r="J904">
        <v>445.76640000000003</v>
      </c>
      <c r="K904" t="s">
        <v>47</v>
      </c>
      <c r="M904" t="s">
        <v>42</v>
      </c>
      <c r="N904" t="s">
        <v>71</v>
      </c>
      <c r="O904" t="str">
        <f t="shared" si="28"/>
        <v>PayPal</v>
      </c>
      <c r="P904" t="s">
        <v>30</v>
      </c>
      <c r="Q904">
        <v>18.88</v>
      </c>
      <c r="R904">
        <v>1.1000000000000001</v>
      </c>
      <c r="S904" t="s">
        <v>23</v>
      </c>
    </row>
    <row r="905" spans="1:19" x14ac:dyDescent="0.3">
      <c r="A905" t="s">
        <v>2015</v>
      </c>
      <c r="B905" s="1">
        <v>44715</v>
      </c>
      <c r="C905" t="s">
        <v>2016</v>
      </c>
      <c r="D905" t="str">
        <f t="shared" ca="1" si="29"/>
        <v>Camera S</v>
      </c>
      <c r="E905" t="s">
        <v>133</v>
      </c>
      <c r="F905" t="s">
        <v>50</v>
      </c>
      <c r="G905">
        <v>12</v>
      </c>
      <c r="H905">
        <v>12</v>
      </c>
      <c r="I905">
        <v>227.71</v>
      </c>
      <c r="J905">
        <v>261.86649999999997</v>
      </c>
      <c r="K905" t="s">
        <v>51</v>
      </c>
      <c r="M905" t="s">
        <v>79</v>
      </c>
      <c r="N905" t="s">
        <v>36</v>
      </c>
      <c r="O905" t="str">
        <f t="shared" si="28"/>
        <v>Cash on Delivery</v>
      </c>
      <c r="P905" t="s">
        <v>53</v>
      </c>
      <c r="Q905">
        <v>22.58</v>
      </c>
      <c r="S905" t="s">
        <v>23</v>
      </c>
    </row>
    <row r="906" spans="1:19" x14ac:dyDescent="0.3">
      <c r="A906" t="s">
        <v>2017</v>
      </c>
      <c r="B906" s="1">
        <v>44796</v>
      </c>
      <c r="C906" t="s">
        <v>2018</v>
      </c>
      <c r="D906" t="str">
        <f t="shared" ca="1" si="29"/>
        <v>Sofa 3-Seater</v>
      </c>
      <c r="E906" t="s">
        <v>109</v>
      </c>
      <c r="F906" t="s">
        <v>46</v>
      </c>
      <c r="G906">
        <v>12</v>
      </c>
      <c r="H906">
        <v>11</v>
      </c>
      <c r="I906">
        <v>748.95</v>
      </c>
      <c r="J906">
        <v>838.82400000000018</v>
      </c>
      <c r="K906" t="s">
        <v>27</v>
      </c>
      <c r="M906" t="s">
        <v>42</v>
      </c>
      <c r="N906" t="s">
        <v>29</v>
      </c>
      <c r="O906" t="str">
        <f t="shared" si="28"/>
        <v>Cash on Delivery</v>
      </c>
      <c r="P906" t="s">
        <v>53</v>
      </c>
      <c r="Q906">
        <v>31.64</v>
      </c>
      <c r="R906">
        <v>1.5</v>
      </c>
      <c r="S906" t="s">
        <v>23</v>
      </c>
    </row>
    <row r="907" spans="1:19" x14ac:dyDescent="0.3">
      <c r="A907" t="s">
        <v>2019</v>
      </c>
      <c r="B907" s="1">
        <v>44019</v>
      </c>
      <c r="C907" t="s">
        <v>2020</v>
      </c>
      <c r="D907" t="str">
        <f t="shared" ca="1" si="29"/>
        <v>Headphones Z</v>
      </c>
      <c r="E907" t="s">
        <v>94</v>
      </c>
      <c r="F907" t="s">
        <v>50</v>
      </c>
      <c r="G907">
        <v>1</v>
      </c>
      <c r="H907">
        <v>1</v>
      </c>
      <c r="I907">
        <v>20</v>
      </c>
      <c r="J907">
        <v>22.599999999999998</v>
      </c>
      <c r="K907" t="s">
        <v>20</v>
      </c>
      <c r="M907" t="s">
        <v>79</v>
      </c>
      <c r="N907" t="s">
        <v>36</v>
      </c>
      <c r="O907" t="str">
        <f t="shared" si="28"/>
        <v>Debit Card</v>
      </c>
      <c r="P907" t="s">
        <v>89</v>
      </c>
      <c r="Q907">
        <v>18.809999999999999</v>
      </c>
      <c r="R907">
        <v>1.3</v>
      </c>
      <c r="S907" t="s">
        <v>23</v>
      </c>
    </row>
    <row r="908" spans="1:19" x14ac:dyDescent="0.3">
      <c r="A908" t="s">
        <v>2021</v>
      </c>
      <c r="B908" s="1">
        <v>44042</v>
      </c>
      <c r="C908" t="s">
        <v>2022</v>
      </c>
      <c r="D908" t="str">
        <f t="shared" ca="1" si="29"/>
        <v>Shirt Classic</v>
      </c>
      <c r="E908" t="s">
        <v>65</v>
      </c>
      <c r="F908" t="s">
        <v>82</v>
      </c>
      <c r="G908">
        <v>5</v>
      </c>
      <c r="H908">
        <v>5</v>
      </c>
      <c r="I908">
        <v>11.74</v>
      </c>
      <c r="J908">
        <v>12.444400000000002</v>
      </c>
      <c r="K908" t="s">
        <v>66</v>
      </c>
      <c r="M908" t="s">
        <v>123</v>
      </c>
      <c r="N908" t="s">
        <v>71</v>
      </c>
      <c r="O908" t="str">
        <f t="shared" si="28"/>
        <v>Cash on Delivery</v>
      </c>
      <c r="P908" t="s">
        <v>53</v>
      </c>
      <c r="Q908">
        <v>31.57</v>
      </c>
      <c r="R908">
        <v>4.0999999999999996</v>
      </c>
      <c r="S908" t="s">
        <v>23</v>
      </c>
    </row>
    <row r="909" spans="1:19" x14ac:dyDescent="0.3">
      <c r="A909" t="s">
        <v>2023</v>
      </c>
      <c r="B909" s="1">
        <v>45509</v>
      </c>
      <c r="C909" t="s">
        <v>2024</v>
      </c>
      <c r="D909" t="str">
        <f t="shared" ca="1" si="29"/>
        <v>Cereal Pack</v>
      </c>
      <c r="E909" t="s">
        <v>100</v>
      </c>
      <c r="F909" t="s">
        <v>57</v>
      </c>
      <c r="G909">
        <v>7</v>
      </c>
      <c r="H909">
        <v>7</v>
      </c>
      <c r="I909">
        <v>338.32</v>
      </c>
      <c r="J909">
        <v>362.00240000000002</v>
      </c>
      <c r="K909" t="s">
        <v>66</v>
      </c>
      <c r="M909" t="s">
        <v>86</v>
      </c>
      <c r="N909" t="s">
        <v>71</v>
      </c>
      <c r="O909" t="str">
        <f t="shared" si="28"/>
        <v>Credit Card</v>
      </c>
      <c r="P909" t="s">
        <v>67</v>
      </c>
      <c r="Q909">
        <v>37.729999999999997</v>
      </c>
      <c r="R909">
        <v>3.7</v>
      </c>
      <c r="S909" t="s">
        <v>23</v>
      </c>
    </row>
    <row r="910" spans="1:19" x14ac:dyDescent="0.3">
      <c r="A910" t="s">
        <v>2025</v>
      </c>
      <c r="B910" s="1">
        <v>43925</v>
      </c>
      <c r="C910" t="s">
        <v>2026</v>
      </c>
      <c r="D910" t="str">
        <f t="shared" ca="1" si="29"/>
        <v>Organic Rice 5kg</v>
      </c>
      <c r="E910" t="s">
        <v>40</v>
      </c>
      <c r="F910" t="s">
        <v>57</v>
      </c>
      <c r="G910">
        <v>1</v>
      </c>
      <c r="H910">
        <v>1</v>
      </c>
      <c r="I910">
        <v>1230.1400000000001</v>
      </c>
      <c r="J910">
        <v>1402.3596000000002</v>
      </c>
      <c r="K910" t="s">
        <v>66</v>
      </c>
      <c r="M910" t="s">
        <v>79</v>
      </c>
      <c r="N910" t="s">
        <v>29</v>
      </c>
      <c r="O910" t="str">
        <f t="shared" si="28"/>
        <v>Cash on Delivery</v>
      </c>
      <c r="P910" t="s">
        <v>53</v>
      </c>
      <c r="Q910">
        <v>21.45</v>
      </c>
      <c r="R910">
        <v>2.9</v>
      </c>
    </row>
    <row r="911" spans="1:19" x14ac:dyDescent="0.3">
      <c r="A911" t="s">
        <v>2027</v>
      </c>
      <c r="B911" s="1">
        <v>44028</v>
      </c>
      <c r="C911" t="s">
        <v>2028</v>
      </c>
      <c r="D911" t="str">
        <f t="shared" ca="1" si="29"/>
        <v>Cereal Pack</v>
      </c>
      <c r="E911" t="s">
        <v>100</v>
      </c>
      <c r="F911" t="s">
        <v>57</v>
      </c>
      <c r="G911">
        <v>14</v>
      </c>
      <c r="H911">
        <v>13</v>
      </c>
      <c r="I911">
        <v>1165.32</v>
      </c>
      <c r="J911">
        <v>1305.1584</v>
      </c>
      <c r="K911" t="s">
        <v>20</v>
      </c>
      <c r="M911" t="s">
        <v>28</v>
      </c>
      <c r="N911" t="s">
        <v>71</v>
      </c>
      <c r="O911" t="str">
        <f t="shared" si="28"/>
        <v>PayPal</v>
      </c>
      <c r="P911" t="s">
        <v>30</v>
      </c>
      <c r="Q911">
        <v>38.380000000000003</v>
      </c>
      <c r="R911">
        <v>2</v>
      </c>
      <c r="S911" t="s">
        <v>23</v>
      </c>
    </row>
    <row r="912" spans="1:19" x14ac:dyDescent="0.3">
      <c r="A912" t="s">
        <v>2029</v>
      </c>
      <c r="B912" s="1">
        <v>45303</v>
      </c>
      <c r="C912" t="s">
        <v>2030</v>
      </c>
      <c r="D912" t="str">
        <f t="shared" ca="1" si="29"/>
        <v>Laptop Pro</v>
      </c>
      <c r="E912" t="s">
        <v>116</v>
      </c>
      <c r="F912" t="s">
        <v>50</v>
      </c>
      <c r="G912">
        <v>6</v>
      </c>
      <c r="H912">
        <v>6</v>
      </c>
      <c r="I912">
        <v>864.85</v>
      </c>
      <c r="J912">
        <v>959.98350000000016</v>
      </c>
      <c r="K912" t="s">
        <v>47</v>
      </c>
      <c r="M912" t="s">
        <v>21</v>
      </c>
      <c r="N912" t="s">
        <v>29</v>
      </c>
      <c r="O912" t="str">
        <f t="shared" si="28"/>
        <v>PayPal</v>
      </c>
      <c r="P912" t="s">
        <v>30</v>
      </c>
      <c r="Q912">
        <v>7.26</v>
      </c>
      <c r="R912">
        <v>0</v>
      </c>
      <c r="S912" t="s">
        <v>23</v>
      </c>
    </row>
    <row r="913" spans="1:19" x14ac:dyDescent="0.3">
      <c r="A913" t="s">
        <v>2031</v>
      </c>
      <c r="B913" s="1">
        <v>44448</v>
      </c>
      <c r="C913" t="s">
        <v>2032</v>
      </c>
      <c r="D913" t="str">
        <f t="shared" ca="1" si="29"/>
        <v>Sneakers Run</v>
      </c>
      <c r="E913" t="s">
        <v>85</v>
      </c>
      <c r="F913" t="s">
        <v>82</v>
      </c>
      <c r="G913">
        <v>18</v>
      </c>
      <c r="H913">
        <v>18</v>
      </c>
      <c r="I913">
        <v>365.4</v>
      </c>
      <c r="J913">
        <v>405.59399999999999</v>
      </c>
      <c r="K913" t="s">
        <v>20</v>
      </c>
      <c r="M913" t="s">
        <v>35</v>
      </c>
      <c r="N913" t="s">
        <v>71</v>
      </c>
      <c r="O913" t="str">
        <f t="shared" si="28"/>
        <v>Bank Transfer</v>
      </c>
      <c r="P913" t="s">
        <v>37</v>
      </c>
      <c r="Q913">
        <v>30.24</v>
      </c>
      <c r="R913">
        <v>3.2</v>
      </c>
      <c r="S913" t="s">
        <v>23</v>
      </c>
    </row>
    <row r="914" spans="1:19" x14ac:dyDescent="0.3">
      <c r="A914" t="s">
        <v>2033</v>
      </c>
      <c r="B914" s="1">
        <v>45323</v>
      </c>
      <c r="C914" t="s">
        <v>2034</v>
      </c>
      <c r="D914" t="str">
        <f t="shared" ca="1" si="29"/>
        <v>Widget B</v>
      </c>
      <c r="E914" t="s">
        <v>61</v>
      </c>
      <c r="F914" t="s">
        <v>70</v>
      </c>
      <c r="G914">
        <v>10</v>
      </c>
      <c r="H914">
        <v>10</v>
      </c>
      <c r="I914">
        <v>857.19</v>
      </c>
      <c r="J914">
        <v>985.76850000000002</v>
      </c>
      <c r="K914" t="s">
        <v>51</v>
      </c>
      <c r="M914" t="s">
        <v>86</v>
      </c>
      <c r="N914" t="s">
        <v>36</v>
      </c>
      <c r="O914" t="e">
        <f t="shared" ca="1" si="28"/>
        <v>#N/A</v>
      </c>
      <c r="Q914">
        <v>34.950000000000003</v>
      </c>
      <c r="R914">
        <v>1.3</v>
      </c>
      <c r="S914" t="s">
        <v>23</v>
      </c>
    </row>
    <row r="915" spans="1:19" x14ac:dyDescent="0.3">
      <c r="A915" t="s">
        <v>2035</v>
      </c>
      <c r="B915" s="1">
        <v>44793</v>
      </c>
      <c r="C915" t="s">
        <v>2036</v>
      </c>
      <c r="D915" t="str">
        <f t="shared" ca="1" si="29"/>
        <v>Cereal Pack</v>
      </c>
      <c r="E915" t="s">
        <v>100</v>
      </c>
      <c r="F915" t="s">
        <v>57</v>
      </c>
      <c r="G915">
        <v>16</v>
      </c>
      <c r="H915">
        <v>13</v>
      </c>
      <c r="I915">
        <v>303.16000000000003</v>
      </c>
      <c r="J915">
        <v>345.60240000000005</v>
      </c>
      <c r="K915" t="s">
        <v>27</v>
      </c>
      <c r="M915" t="s">
        <v>21</v>
      </c>
      <c r="N915" t="s">
        <v>36</v>
      </c>
      <c r="O915" t="str">
        <f t="shared" si="28"/>
        <v>Credit Card</v>
      </c>
      <c r="P915" t="s">
        <v>67</v>
      </c>
      <c r="Q915">
        <v>35.53</v>
      </c>
      <c r="R915">
        <v>4.0999999999999996</v>
      </c>
      <c r="S915" t="s">
        <v>74</v>
      </c>
    </row>
    <row r="916" spans="1:19" x14ac:dyDescent="0.3">
      <c r="A916" t="s">
        <v>2037</v>
      </c>
      <c r="B916" s="1">
        <v>45435</v>
      </c>
      <c r="C916" t="s">
        <v>2038</v>
      </c>
      <c r="D916" t="str">
        <f t="shared" ca="1" si="29"/>
        <v>Sofa 3-Seater</v>
      </c>
      <c r="E916" t="s">
        <v>109</v>
      </c>
      <c r="F916" t="s">
        <v>46</v>
      </c>
      <c r="G916">
        <v>16</v>
      </c>
      <c r="H916">
        <v>16</v>
      </c>
      <c r="I916">
        <v>310.48</v>
      </c>
      <c r="J916">
        <v>338.42320000000007</v>
      </c>
      <c r="K916" t="s">
        <v>66</v>
      </c>
      <c r="M916" t="s">
        <v>28</v>
      </c>
      <c r="N916" t="s">
        <v>29</v>
      </c>
      <c r="O916" t="str">
        <f t="shared" si="28"/>
        <v>Cash on Delivery</v>
      </c>
      <c r="P916" t="s">
        <v>53</v>
      </c>
      <c r="Q916">
        <v>7.03</v>
      </c>
      <c r="S916" t="s">
        <v>74</v>
      </c>
    </row>
    <row r="917" spans="1:19" x14ac:dyDescent="0.3">
      <c r="A917" t="s">
        <v>2039</v>
      </c>
      <c r="B917" s="1">
        <v>45256</v>
      </c>
      <c r="C917" t="s">
        <v>2040</v>
      </c>
      <c r="D917" t="str">
        <f t="shared" ca="1" si="29"/>
        <v>Organic Rice 5kg</v>
      </c>
      <c r="E917" t="s">
        <v>40</v>
      </c>
      <c r="F917" t="s">
        <v>57</v>
      </c>
      <c r="G917">
        <v>13</v>
      </c>
      <c r="H917">
        <v>12</v>
      </c>
      <c r="I917">
        <v>165.33</v>
      </c>
      <c r="J917">
        <v>178.55640000000002</v>
      </c>
      <c r="K917" t="s">
        <v>2041</v>
      </c>
      <c r="M917" t="s">
        <v>79</v>
      </c>
      <c r="N917" t="s">
        <v>71</v>
      </c>
      <c r="O917" t="str">
        <f t="shared" si="28"/>
        <v>Debit Card</v>
      </c>
      <c r="P917" t="s">
        <v>89</v>
      </c>
      <c r="Q917">
        <v>34.130000000000003</v>
      </c>
      <c r="R917">
        <v>2.8</v>
      </c>
      <c r="S917" t="s">
        <v>23</v>
      </c>
    </row>
    <row r="918" spans="1:19" x14ac:dyDescent="0.3">
      <c r="A918" t="s">
        <v>2042</v>
      </c>
      <c r="B918" s="1">
        <v>45469</v>
      </c>
      <c r="C918" t="s">
        <v>2043</v>
      </c>
      <c r="D918" t="str">
        <f t="shared" ca="1" si="29"/>
        <v>Camera S</v>
      </c>
      <c r="E918" t="s">
        <v>133</v>
      </c>
      <c r="F918" t="s">
        <v>50</v>
      </c>
      <c r="G918">
        <v>6</v>
      </c>
      <c r="H918">
        <v>6</v>
      </c>
      <c r="I918">
        <v>598.22</v>
      </c>
      <c r="J918">
        <v>681.97080000000005</v>
      </c>
      <c r="K918" t="s">
        <v>2044</v>
      </c>
      <c r="M918" t="s">
        <v>28</v>
      </c>
      <c r="N918" t="s">
        <v>71</v>
      </c>
      <c r="O918" t="str">
        <f t="shared" si="28"/>
        <v>Debit Card</v>
      </c>
      <c r="P918" t="s">
        <v>89</v>
      </c>
      <c r="Q918">
        <v>31.44</v>
      </c>
      <c r="R918">
        <v>1.2</v>
      </c>
      <c r="S918" t="s">
        <v>23</v>
      </c>
    </row>
    <row r="919" spans="1:19" x14ac:dyDescent="0.3">
      <c r="A919" t="s">
        <v>2045</v>
      </c>
      <c r="B919" s="1">
        <v>44447</v>
      </c>
      <c r="C919" t="s">
        <v>2046</v>
      </c>
      <c r="D919" t="str">
        <f t="shared" ca="1" si="29"/>
        <v>Camera S</v>
      </c>
      <c r="E919" t="s">
        <v>133</v>
      </c>
      <c r="F919" t="s">
        <v>50</v>
      </c>
      <c r="G919">
        <v>14</v>
      </c>
      <c r="H919">
        <v>12</v>
      </c>
      <c r="I919">
        <v>1259.25</v>
      </c>
      <c r="J919">
        <v>1372.5825000000002</v>
      </c>
      <c r="K919" t="s">
        <v>47</v>
      </c>
      <c r="M919" t="s">
        <v>123</v>
      </c>
      <c r="N919" t="s">
        <v>36</v>
      </c>
      <c r="O919" t="str">
        <f t="shared" si="28"/>
        <v>Bank Transfer</v>
      </c>
      <c r="P919" t="s">
        <v>37</v>
      </c>
      <c r="Q919">
        <v>24.8</v>
      </c>
      <c r="R919">
        <v>4.0999999999999996</v>
      </c>
      <c r="S919" t="s">
        <v>23</v>
      </c>
    </row>
    <row r="920" spans="1:19" x14ac:dyDescent="0.3">
      <c r="A920" t="s">
        <v>2047</v>
      </c>
      <c r="B920" s="1">
        <v>44034</v>
      </c>
      <c r="C920" t="s">
        <v>2048</v>
      </c>
      <c r="D920" t="str">
        <f t="shared" ca="1" si="29"/>
        <v>Widget B</v>
      </c>
      <c r="E920" t="s">
        <v>61</v>
      </c>
      <c r="F920" t="s">
        <v>70</v>
      </c>
      <c r="G920">
        <v>9</v>
      </c>
      <c r="H920">
        <v>7</v>
      </c>
      <c r="I920">
        <v>486.66</v>
      </c>
      <c r="J920">
        <v>535.32600000000002</v>
      </c>
      <c r="K920" t="s">
        <v>20</v>
      </c>
      <c r="M920" t="s">
        <v>86</v>
      </c>
      <c r="N920" t="s">
        <v>29</v>
      </c>
      <c r="O920" t="str">
        <f t="shared" si="28"/>
        <v>PayPal</v>
      </c>
      <c r="P920" t="s">
        <v>30</v>
      </c>
      <c r="Q920">
        <v>7.06</v>
      </c>
      <c r="R920">
        <v>4.5</v>
      </c>
      <c r="S920" t="s">
        <v>111</v>
      </c>
    </row>
    <row r="921" spans="1:19" x14ac:dyDescent="0.3">
      <c r="A921" t="s">
        <v>2049</v>
      </c>
      <c r="B921" s="1">
        <v>44871</v>
      </c>
      <c r="C921" t="s">
        <v>2050</v>
      </c>
      <c r="D921" t="str">
        <f t="shared" ca="1" si="29"/>
        <v>Dining Table</v>
      </c>
      <c r="E921" t="s">
        <v>45</v>
      </c>
      <c r="F921" t="s">
        <v>46</v>
      </c>
      <c r="G921">
        <v>12</v>
      </c>
      <c r="H921">
        <v>10</v>
      </c>
      <c r="I921">
        <v>1460.72</v>
      </c>
      <c r="J921">
        <v>1636.0064000000002</v>
      </c>
      <c r="K921" t="s">
        <v>27</v>
      </c>
      <c r="M921" t="s">
        <v>123</v>
      </c>
      <c r="N921" t="s">
        <v>29</v>
      </c>
      <c r="O921" t="str">
        <f t="shared" si="28"/>
        <v>Debit Card</v>
      </c>
      <c r="P921" t="s">
        <v>89</v>
      </c>
      <c r="Q921">
        <v>42.24</v>
      </c>
      <c r="R921">
        <v>4.5999999999999996</v>
      </c>
      <c r="S921" t="s">
        <v>74</v>
      </c>
    </row>
    <row r="922" spans="1:19" x14ac:dyDescent="0.3">
      <c r="A922" t="s">
        <v>2051</v>
      </c>
      <c r="B922" s="1">
        <v>44984</v>
      </c>
      <c r="C922" t="s">
        <v>2052</v>
      </c>
      <c r="D922" t="str">
        <f t="shared" ca="1" si="29"/>
        <v>Cereal Pack</v>
      </c>
      <c r="E922" t="s">
        <v>100</v>
      </c>
      <c r="F922" t="s">
        <v>57</v>
      </c>
      <c r="G922">
        <v>12</v>
      </c>
      <c r="H922">
        <v>10</v>
      </c>
      <c r="I922">
        <v>699.12</v>
      </c>
      <c r="J922">
        <v>790.00559999999996</v>
      </c>
      <c r="K922" t="s">
        <v>51</v>
      </c>
      <c r="M922" t="s">
        <v>86</v>
      </c>
      <c r="N922" t="s">
        <v>29</v>
      </c>
      <c r="O922" t="str">
        <f t="shared" si="28"/>
        <v>Bank Transfer</v>
      </c>
      <c r="P922" t="s">
        <v>37</v>
      </c>
      <c r="Q922">
        <v>38.56</v>
      </c>
      <c r="R922">
        <v>1.2</v>
      </c>
      <c r="S922" t="s">
        <v>23</v>
      </c>
    </row>
    <row r="923" spans="1:19" x14ac:dyDescent="0.3">
      <c r="A923" t="s">
        <v>2053</v>
      </c>
      <c r="B923" s="1">
        <v>45507</v>
      </c>
      <c r="C923" t="s">
        <v>2054</v>
      </c>
      <c r="D923" t="str">
        <f t="shared" ca="1" si="29"/>
        <v>Cereal Pack</v>
      </c>
      <c r="E923" t="s">
        <v>100</v>
      </c>
      <c r="F923" t="s">
        <v>57</v>
      </c>
      <c r="G923">
        <v>4</v>
      </c>
      <c r="H923">
        <v>3</v>
      </c>
      <c r="I923">
        <v>1288.9000000000001</v>
      </c>
      <c r="J923">
        <v>1404.9010000000003</v>
      </c>
      <c r="K923" t="s">
        <v>51</v>
      </c>
      <c r="M923" t="s">
        <v>35</v>
      </c>
      <c r="N923" t="s">
        <v>29</v>
      </c>
      <c r="O923" t="str">
        <f t="shared" si="28"/>
        <v>Cash on Delivery</v>
      </c>
      <c r="P923" t="s">
        <v>53</v>
      </c>
      <c r="Q923">
        <v>29.49</v>
      </c>
      <c r="R923">
        <v>4</v>
      </c>
      <c r="S923" t="s">
        <v>23</v>
      </c>
    </row>
    <row r="924" spans="1:19" x14ac:dyDescent="0.3">
      <c r="A924" t="s">
        <v>2055</v>
      </c>
      <c r="B924" s="1">
        <v>44579</v>
      </c>
      <c r="C924" t="s">
        <v>2056</v>
      </c>
      <c r="D924" t="str">
        <f t="shared" ca="1" si="29"/>
        <v>Shirt Classic</v>
      </c>
      <c r="E924" t="s">
        <v>65</v>
      </c>
      <c r="F924" t="s">
        <v>82</v>
      </c>
      <c r="G924">
        <v>20</v>
      </c>
      <c r="H924">
        <v>20</v>
      </c>
      <c r="I924">
        <v>837.01</v>
      </c>
      <c r="J924">
        <v>962.56149999999991</v>
      </c>
      <c r="K924" t="s">
        <v>66</v>
      </c>
      <c r="M924" t="s">
        <v>35</v>
      </c>
      <c r="N924" t="s">
        <v>36</v>
      </c>
      <c r="O924" t="str">
        <f t="shared" si="28"/>
        <v>Credit Card</v>
      </c>
      <c r="P924" t="s">
        <v>67</v>
      </c>
      <c r="Q924">
        <v>46.91</v>
      </c>
      <c r="R924">
        <v>1.7</v>
      </c>
      <c r="S924" t="s">
        <v>205</v>
      </c>
    </row>
    <row r="925" spans="1:19" x14ac:dyDescent="0.3">
      <c r="A925" t="s">
        <v>2057</v>
      </c>
      <c r="B925" s="1">
        <v>45143</v>
      </c>
      <c r="C925" t="s">
        <v>2058</v>
      </c>
      <c r="D925" t="str">
        <f t="shared" ca="1" si="29"/>
        <v>Sneakers Run</v>
      </c>
      <c r="E925" t="s">
        <v>85</v>
      </c>
      <c r="F925" t="s">
        <v>82</v>
      </c>
      <c r="G925">
        <v>2</v>
      </c>
      <c r="H925">
        <v>2</v>
      </c>
      <c r="I925">
        <v>196.98</v>
      </c>
      <c r="J925">
        <v>208.7988</v>
      </c>
      <c r="K925" t="s">
        <v>27</v>
      </c>
      <c r="M925" t="s">
        <v>86</v>
      </c>
      <c r="N925" t="s">
        <v>71</v>
      </c>
      <c r="O925" t="str">
        <f t="shared" si="28"/>
        <v>Credit Card</v>
      </c>
      <c r="P925" t="s">
        <v>67</v>
      </c>
      <c r="Q925">
        <v>7.67</v>
      </c>
      <c r="R925">
        <v>4.4000000000000004</v>
      </c>
      <c r="S925" t="s">
        <v>23</v>
      </c>
    </row>
    <row r="926" spans="1:19" x14ac:dyDescent="0.3">
      <c r="A926" t="s">
        <v>2059</v>
      </c>
      <c r="B926" s="1">
        <v>45466</v>
      </c>
      <c r="C926" t="s">
        <v>2060</v>
      </c>
      <c r="D926" t="str">
        <f t="shared" ca="1" si="29"/>
        <v>Sofa 3-Seater</v>
      </c>
      <c r="E926" t="s">
        <v>109</v>
      </c>
      <c r="F926" t="s">
        <v>46</v>
      </c>
      <c r="G926">
        <v>1</v>
      </c>
      <c r="H926">
        <v>1</v>
      </c>
      <c r="I926">
        <v>1279.96</v>
      </c>
      <c r="J926">
        <v>1343.9580000000001</v>
      </c>
      <c r="K926" t="s">
        <v>66</v>
      </c>
      <c r="M926" t="s">
        <v>28</v>
      </c>
      <c r="N926" t="s">
        <v>36</v>
      </c>
      <c r="O926" t="str">
        <f t="shared" si="28"/>
        <v>Cash on Delivery</v>
      </c>
      <c r="P926" t="s">
        <v>53</v>
      </c>
      <c r="Q926">
        <v>39.18</v>
      </c>
      <c r="R926">
        <v>2.7</v>
      </c>
      <c r="S926" t="s">
        <v>23</v>
      </c>
    </row>
    <row r="927" spans="1:19" x14ac:dyDescent="0.3">
      <c r="A927" t="s">
        <v>2061</v>
      </c>
      <c r="B927" s="1">
        <v>44557</v>
      </c>
      <c r="C927" t="s">
        <v>2062</v>
      </c>
      <c r="D927" t="str">
        <f t="shared" ca="1" si="29"/>
        <v>Widget A</v>
      </c>
      <c r="E927" t="s">
        <v>33</v>
      </c>
      <c r="F927" t="s">
        <v>70</v>
      </c>
      <c r="G927">
        <v>11</v>
      </c>
      <c r="H927">
        <v>11</v>
      </c>
      <c r="I927">
        <v>877.51</v>
      </c>
      <c r="J927">
        <v>1000.3614000000001</v>
      </c>
      <c r="K927" t="s">
        <v>47</v>
      </c>
      <c r="M927" t="s">
        <v>42</v>
      </c>
      <c r="N927" t="s">
        <v>36</v>
      </c>
      <c r="O927" t="str">
        <f t="shared" si="28"/>
        <v>PayPal</v>
      </c>
      <c r="P927" t="s">
        <v>30</v>
      </c>
      <c r="Q927">
        <v>2.4</v>
      </c>
      <c r="R927">
        <v>3.1</v>
      </c>
      <c r="S927" t="s">
        <v>23</v>
      </c>
    </row>
    <row r="928" spans="1:19" x14ac:dyDescent="0.3">
      <c r="A928" t="s">
        <v>2063</v>
      </c>
      <c r="B928" s="1">
        <v>44923</v>
      </c>
      <c r="C928" t="s">
        <v>2064</v>
      </c>
      <c r="D928" t="str">
        <f t="shared" ca="1" si="29"/>
        <v>Organic Rice 5kg</v>
      </c>
      <c r="E928" t="s">
        <v>40</v>
      </c>
      <c r="F928" t="s">
        <v>57</v>
      </c>
      <c r="G928">
        <v>2</v>
      </c>
      <c r="H928">
        <v>2</v>
      </c>
      <c r="I928">
        <v>407.95</v>
      </c>
      <c r="J928">
        <v>436.50650000000002</v>
      </c>
      <c r="K928" t="s">
        <v>27</v>
      </c>
      <c r="M928" t="s">
        <v>86</v>
      </c>
      <c r="N928" t="s">
        <v>71</v>
      </c>
      <c r="O928" t="str">
        <f t="shared" si="28"/>
        <v>Debit Card</v>
      </c>
      <c r="P928" t="s">
        <v>89</v>
      </c>
      <c r="Q928">
        <v>44.84</v>
      </c>
      <c r="R928">
        <v>3.3</v>
      </c>
      <c r="S928" t="s">
        <v>23</v>
      </c>
    </row>
    <row r="929" spans="1:19" x14ac:dyDescent="0.3">
      <c r="A929" t="s">
        <v>2065</v>
      </c>
      <c r="B929" s="1">
        <v>44063</v>
      </c>
      <c r="C929" t="s">
        <v>2066</v>
      </c>
      <c r="D929" t="str">
        <f t="shared" ca="1" si="29"/>
        <v>Widget A</v>
      </c>
      <c r="E929" t="s">
        <v>33</v>
      </c>
      <c r="F929" t="s">
        <v>70</v>
      </c>
      <c r="G929">
        <v>9</v>
      </c>
      <c r="H929">
        <v>7</v>
      </c>
      <c r="I929">
        <v>968.6</v>
      </c>
      <c r="J929">
        <v>1017.0300000000001</v>
      </c>
      <c r="K929" t="s">
        <v>20</v>
      </c>
      <c r="M929" t="s">
        <v>86</v>
      </c>
      <c r="N929" t="s">
        <v>22</v>
      </c>
      <c r="O929" t="str">
        <f t="shared" si="28"/>
        <v>Bank Transfer</v>
      </c>
      <c r="P929" t="s">
        <v>37</v>
      </c>
      <c r="Q929">
        <v>45.2</v>
      </c>
      <c r="R929">
        <v>3.4</v>
      </c>
      <c r="S929" t="s">
        <v>23</v>
      </c>
    </row>
    <row r="930" spans="1:19" x14ac:dyDescent="0.3">
      <c r="A930" t="s">
        <v>2067</v>
      </c>
      <c r="B930" s="1">
        <v>45655</v>
      </c>
      <c r="C930" t="s">
        <v>2068</v>
      </c>
      <c r="D930" t="str">
        <f t="shared" ca="1" si="29"/>
        <v>Sneakers Run</v>
      </c>
      <c r="E930" t="s">
        <v>85</v>
      </c>
      <c r="F930" t="s">
        <v>82</v>
      </c>
      <c r="G930">
        <v>10</v>
      </c>
      <c r="H930">
        <v>9</v>
      </c>
      <c r="I930">
        <v>1367.91</v>
      </c>
      <c r="J930">
        <v>1573.0964999999999</v>
      </c>
      <c r="K930" t="s">
        <v>20</v>
      </c>
      <c r="M930" t="s">
        <v>21</v>
      </c>
      <c r="N930" t="s">
        <v>29</v>
      </c>
      <c r="O930" t="e">
        <f t="shared" ca="1" si="28"/>
        <v>#N/A</v>
      </c>
      <c r="Q930">
        <v>38.479999999999997</v>
      </c>
      <c r="R930">
        <v>1.3</v>
      </c>
      <c r="S930" t="s">
        <v>23</v>
      </c>
    </row>
    <row r="931" spans="1:19" x14ac:dyDescent="0.3">
      <c r="A931" t="s">
        <v>2069</v>
      </c>
      <c r="B931" s="1">
        <v>44927</v>
      </c>
      <c r="C931" t="s">
        <v>2070</v>
      </c>
      <c r="D931" t="str">
        <f t="shared" ca="1" si="29"/>
        <v>Olive Oil 1L</v>
      </c>
      <c r="E931" t="s">
        <v>56</v>
      </c>
      <c r="F931" t="s">
        <v>57</v>
      </c>
      <c r="G931">
        <v>8</v>
      </c>
      <c r="H931">
        <v>8</v>
      </c>
      <c r="I931">
        <v>1369.7</v>
      </c>
      <c r="J931">
        <v>1547.761</v>
      </c>
      <c r="K931" t="s">
        <v>2071</v>
      </c>
      <c r="M931" t="s">
        <v>28</v>
      </c>
      <c r="N931" t="s">
        <v>71</v>
      </c>
      <c r="O931" t="str">
        <f t="shared" si="28"/>
        <v>Credit Card</v>
      </c>
      <c r="P931" t="s">
        <v>67</v>
      </c>
      <c r="Q931">
        <v>30.21</v>
      </c>
      <c r="R931">
        <v>2.8</v>
      </c>
      <c r="S931" t="s">
        <v>23</v>
      </c>
    </row>
    <row r="932" spans="1:19" x14ac:dyDescent="0.3">
      <c r="A932" t="s">
        <v>2072</v>
      </c>
      <c r="B932" s="1">
        <v>45030</v>
      </c>
      <c r="C932" t="s">
        <v>2073</v>
      </c>
      <c r="D932" t="str">
        <f t="shared" ca="1" si="29"/>
        <v>Jeans Regular</v>
      </c>
      <c r="E932" t="s">
        <v>130</v>
      </c>
      <c r="F932" t="s">
        <v>82</v>
      </c>
      <c r="G932">
        <v>19</v>
      </c>
      <c r="H932">
        <v>15</v>
      </c>
      <c r="I932">
        <v>1211.8499999999999</v>
      </c>
      <c r="J932">
        <v>1272.4424999999999</v>
      </c>
      <c r="K932" t="s">
        <v>51</v>
      </c>
      <c r="M932" t="s">
        <v>123</v>
      </c>
      <c r="N932" t="s">
        <v>36</v>
      </c>
      <c r="O932" t="str">
        <f t="shared" si="28"/>
        <v>PayPal</v>
      </c>
      <c r="P932" t="s">
        <v>30</v>
      </c>
      <c r="Q932">
        <v>16.309999999999999</v>
      </c>
      <c r="R932">
        <v>2.9</v>
      </c>
      <c r="S932" t="s">
        <v>23</v>
      </c>
    </row>
    <row r="933" spans="1:19" x14ac:dyDescent="0.3">
      <c r="A933" t="s">
        <v>2074</v>
      </c>
      <c r="B933" s="1">
        <v>45173</v>
      </c>
      <c r="C933" t="s">
        <v>2075</v>
      </c>
      <c r="D933" t="str">
        <f t="shared" ca="1" si="29"/>
        <v>Organic Rice 5kg</v>
      </c>
      <c r="E933" t="s">
        <v>40</v>
      </c>
      <c r="F933" t="s">
        <v>57</v>
      </c>
      <c r="G933">
        <v>5</v>
      </c>
      <c r="H933">
        <v>5</v>
      </c>
      <c r="I933">
        <v>702.95</v>
      </c>
      <c r="J933">
        <v>787.30400000000009</v>
      </c>
      <c r="K933" t="s">
        <v>20</v>
      </c>
      <c r="M933" t="s">
        <v>79</v>
      </c>
      <c r="N933" t="s">
        <v>36</v>
      </c>
      <c r="O933" t="str">
        <f t="shared" si="28"/>
        <v>Cash on Delivery</v>
      </c>
      <c r="P933" t="s">
        <v>53</v>
      </c>
      <c r="Q933">
        <v>23.03</v>
      </c>
      <c r="R933">
        <v>4.9000000000000004</v>
      </c>
      <c r="S933" t="s">
        <v>23</v>
      </c>
    </row>
    <row r="934" spans="1:19" x14ac:dyDescent="0.3">
      <c r="A934" t="s">
        <v>2076</v>
      </c>
      <c r="B934" s="1">
        <v>44912</v>
      </c>
      <c r="C934" t="s">
        <v>2077</v>
      </c>
      <c r="D934" t="str">
        <f t="shared" ca="1" si="29"/>
        <v>Phone X</v>
      </c>
      <c r="E934" t="s">
        <v>141</v>
      </c>
      <c r="F934" t="s">
        <v>50</v>
      </c>
      <c r="G934">
        <v>8</v>
      </c>
      <c r="H934">
        <v>8</v>
      </c>
      <c r="I934">
        <v>469.05</v>
      </c>
      <c r="J934">
        <v>530.02649999999994</v>
      </c>
      <c r="K934" t="s">
        <v>66</v>
      </c>
      <c r="M934" t="s">
        <v>79</v>
      </c>
      <c r="N934" t="s">
        <v>36</v>
      </c>
      <c r="O934" t="str">
        <f t="shared" si="28"/>
        <v>PayPal</v>
      </c>
      <c r="P934" t="s">
        <v>30</v>
      </c>
      <c r="Q934">
        <v>1.49</v>
      </c>
      <c r="R934">
        <v>2.1</v>
      </c>
      <c r="S934" t="s">
        <v>23</v>
      </c>
    </row>
    <row r="935" spans="1:19" x14ac:dyDescent="0.3">
      <c r="A935" t="s">
        <v>2078</v>
      </c>
      <c r="B935" s="1">
        <v>44935</v>
      </c>
      <c r="C935" t="s">
        <v>2079</v>
      </c>
      <c r="D935" t="str">
        <f t="shared" ca="1" si="29"/>
        <v>Dining Table</v>
      </c>
      <c r="E935" t="s">
        <v>45</v>
      </c>
      <c r="F935" t="s">
        <v>46</v>
      </c>
      <c r="G935">
        <v>4</v>
      </c>
      <c r="H935">
        <v>3</v>
      </c>
      <c r="I935">
        <v>1475.82</v>
      </c>
      <c r="J935">
        <v>1608.6438000000001</v>
      </c>
      <c r="K935" t="s">
        <v>27</v>
      </c>
      <c r="M935" t="s">
        <v>86</v>
      </c>
      <c r="N935" t="s">
        <v>71</v>
      </c>
      <c r="O935" t="str">
        <f t="shared" si="28"/>
        <v>Credit Card</v>
      </c>
      <c r="P935" t="s">
        <v>67</v>
      </c>
      <c r="Q935">
        <v>41.11</v>
      </c>
      <c r="R935">
        <v>4.9000000000000004</v>
      </c>
      <c r="S935" t="s">
        <v>23</v>
      </c>
    </row>
    <row r="936" spans="1:19" x14ac:dyDescent="0.3">
      <c r="A936" t="s">
        <v>2080</v>
      </c>
      <c r="B936" s="1">
        <v>44812</v>
      </c>
      <c r="C936" t="s">
        <v>2081</v>
      </c>
      <c r="D936" t="str">
        <f t="shared" ca="1" si="29"/>
        <v>Sofa 3-Seater</v>
      </c>
      <c r="E936" t="s">
        <v>109</v>
      </c>
      <c r="F936" t="s">
        <v>46</v>
      </c>
      <c r="G936">
        <v>13</v>
      </c>
      <c r="H936">
        <v>12</v>
      </c>
      <c r="I936">
        <v>848</v>
      </c>
      <c r="J936">
        <v>966.72000000000014</v>
      </c>
      <c r="K936" t="s">
        <v>47</v>
      </c>
      <c r="M936" t="s">
        <v>86</v>
      </c>
      <c r="N936" t="s">
        <v>71</v>
      </c>
      <c r="O936" t="str">
        <f t="shared" si="28"/>
        <v>Cash on Delivery</v>
      </c>
      <c r="P936" t="s">
        <v>53</v>
      </c>
      <c r="Q936">
        <v>25.52</v>
      </c>
      <c r="R936">
        <v>1.6</v>
      </c>
      <c r="S936" t="s">
        <v>23</v>
      </c>
    </row>
    <row r="937" spans="1:19" x14ac:dyDescent="0.3">
      <c r="A937" t="s">
        <v>2082</v>
      </c>
      <c r="B937" s="1">
        <v>44025</v>
      </c>
      <c r="C937" t="s">
        <v>2083</v>
      </c>
      <c r="D937" t="str">
        <f t="shared" ca="1" si="29"/>
        <v>Sofa 3-Seater</v>
      </c>
      <c r="E937" t="s">
        <v>109</v>
      </c>
      <c r="F937" t="s">
        <v>46</v>
      </c>
      <c r="G937">
        <v>7</v>
      </c>
      <c r="H937">
        <v>7</v>
      </c>
      <c r="I937">
        <v>1090.3599999999999</v>
      </c>
      <c r="J937">
        <v>1243.0104000000001</v>
      </c>
      <c r="K937" t="s">
        <v>51</v>
      </c>
      <c r="M937" t="s">
        <v>79</v>
      </c>
      <c r="N937" t="s">
        <v>29</v>
      </c>
      <c r="O937" t="str">
        <f t="shared" si="28"/>
        <v>Credit Card</v>
      </c>
      <c r="P937" t="s">
        <v>67</v>
      </c>
      <c r="Q937">
        <v>6.63</v>
      </c>
      <c r="R937">
        <v>4.4000000000000004</v>
      </c>
      <c r="S937" t="s">
        <v>23</v>
      </c>
    </row>
    <row r="938" spans="1:19" x14ac:dyDescent="0.3">
      <c r="A938" t="s">
        <v>2084</v>
      </c>
      <c r="B938" s="1">
        <v>44300</v>
      </c>
      <c r="C938" t="s">
        <v>2085</v>
      </c>
      <c r="D938" t="str">
        <f t="shared" ca="1" si="29"/>
        <v>Sneakers Run</v>
      </c>
      <c r="E938" t="s">
        <v>85</v>
      </c>
      <c r="F938" t="s">
        <v>82</v>
      </c>
      <c r="G938">
        <v>8</v>
      </c>
      <c r="H938">
        <v>6</v>
      </c>
      <c r="I938">
        <v>826.05</v>
      </c>
      <c r="J938">
        <v>916.91550000000007</v>
      </c>
      <c r="K938" t="s">
        <v>20</v>
      </c>
      <c r="M938" t="s">
        <v>42</v>
      </c>
      <c r="N938" t="s">
        <v>29</v>
      </c>
      <c r="O938" t="str">
        <f t="shared" si="28"/>
        <v>Bank Transfer</v>
      </c>
      <c r="P938" t="s">
        <v>37</v>
      </c>
      <c r="Q938">
        <v>40.72</v>
      </c>
      <c r="R938">
        <v>1.4</v>
      </c>
      <c r="S938" t="s">
        <v>23</v>
      </c>
    </row>
    <row r="939" spans="1:19" x14ac:dyDescent="0.3">
      <c r="A939" t="s">
        <v>2086</v>
      </c>
      <c r="B939" s="1">
        <v>44238</v>
      </c>
      <c r="C939" t="s">
        <v>2087</v>
      </c>
      <c r="D939" t="str">
        <f t="shared" ca="1" si="29"/>
        <v>Shirt Classic</v>
      </c>
      <c r="E939" t="s">
        <v>65</v>
      </c>
      <c r="F939" t="s">
        <v>82</v>
      </c>
      <c r="G939">
        <v>5</v>
      </c>
      <c r="H939">
        <v>5</v>
      </c>
      <c r="I939">
        <v>1334.54</v>
      </c>
      <c r="J939">
        <v>1521.3756000000001</v>
      </c>
      <c r="K939" t="s">
        <v>66</v>
      </c>
      <c r="M939" t="s">
        <v>35</v>
      </c>
      <c r="N939" t="s">
        <v>22</v>
      </c>
      <c r="O939" t="str">
        <f t="shared" si="28"/>
        <v>Debit Card</v>
      </c>
      <c r="P939" t="s">
        <v>89</v>
      </c>
      <c r="Q939">
        <v>11.82</v>
      </c>
      <c r="R939">
        <v>2.8</v>
      </c>
      <c r="S939" t="s">
        <v>23</v>
      </c>
    </row>
    <row r="940" spans="1:19" x14ac:dyDescent="0.3">
      <c r="A940" t="s">
        <v>2088</v>
      </c>
      <c r="B940" s="1">
        <v>44064</v>
      </c>
      <c r="C940" t="s">
        <v>2089</v>
      </c>
      <c r="D940" t="str">
        <f t="shared" ca="1" si="29"/>
        <v>Laptop Pro</v>
      </c>
      <c r="E940" t="s">
        <v>116</v>
      </c>
      <c r="F940" t="s">
        <v>50</v>
      </c>
      <c r="G940">
        <v>20</v>
      </c>
      <c r="H940">
        <v>19</v>
      </c>
      <c r="I940">
        <v>860.08</v>
      </c>
      <c r="J940">
        <v>911.68480000000011</v>
      </c>
      <c r="K940" t="s">
        <v>1548</v>
      </c>
      <c r="M940" t="s">
        <v>79</v>
      </c>
      <c r="N940" t="s">
        <v>29</v>
      </c>
      <c r="O940" t="str">
        <f t="shared" si="28"/>
        <v>Bank Transfer</v>
      </c>
      <c r="P940" t="s">
        <v>37</v>
      </c>
      <c r="Q940">
        <v>31.74</v>
      </c>
      <c r="R940">
        <v>2.8</v>
      </c>
      <c r="S940" t="s">
        <v>23</v>
      </c>
    </row>
    <row r="941" spans="1:19" x14ac:dyDescent="0.3">
      <c r="A941" t="s">
        <v>2090</v>
      </c>
      <c r="B941" s="1">
        <v>45629</v>
      </c>
      <c r="C941" t="s">
        <v>2091</v>
      </c>
      <c r="D941" t="str">
        <f t="shared" ca="1" si="29"/>
        <v>Cereal Pack</v>
      </c>
      <c r="E941" t="s">
        <v>100</v>
      </c>
      <c r="F941" t="s">
        <v>57</v>
      </c>
      <c r="G941">
        <v>2</v>
      </c>
      <c r="H941">
        <v>2</v>
      </c>
      <c r="I941">
        <v>1040.45</v>
      </c>
      <c r="J941">
        <v>1113.2815000000001</v>
      </c>
      <c r="K941" t="s">
        <v>20</v>
      </c>
      <c r="M941" t="s">
        <v>28</v>
      </c>
      <c r="N941" t="s">
        <v>36</v>
      </c>
      <c r="O941" t="str">
        <f t="shared" si="28"/>
        <v>Bank Transfer</v>
      </c>
      <c r="P941" t="s">
        <v>37</v>
      </c>
      <c r="Q941">
        <v>48.28</v>
      </c>
      <c r="R941">
        <v>2.2000000000000002</v>
      </c>
      <c r="S941" t="s">
        <v>23</v>
      </c>
    </row>
    <row r="942" spans="1:19" x14ac:dyDescent="0.3">
      <c r="A942" t="s">
        <v>2092</v>
      </c>
      <c r="B942" s="1">
        <v>45500</v>
      </c>
      <c r="C942" t="s">
        <v>2093</v>
      </c>
      <c r="D942" t="str">
        <f t="shared" ca="1" si="29"/>
        <v>Sofa 3-Seater</v>
      </c>
      <c r="E942" t="s">
        <v>109</v>
      </c>
      <c r="F942" t="s">
        <v>46</v>
      </c>
      <c r="G942">
        <v>11</v>
      </c>
      <c r="H942">
        <v>10</v>
      </c>
      <c r="I942">
        <v>596.97</v>
      </c>
      <c r="J942">
        <v>662.63670000000013</v>
      </c>
      <c r="K942" t="s">
        <v>20</v>
      </c>
      <c r="M942" t="s">
        <v>86</v>
      </c>
      <c r="N942" t="s">
        <v>36</v>
      </c>
      <c r="O942" t="str">
        <f t="shared" si="28"/>
        <v>Bank Transfer</v>
      </c>
      <c r="P942" t="s">
        <v>37</v>
      </c>
      <c r="Q942">
        <v>26</v>
      </c>
      <c r="R942">
        <v>2.1</v>
      </c>
      <c r="S942" t="s">
        <v>23</v>
      </c>
    </row>
    <row r="943" spans="1:19" x14ac:dyDescent="0.3">
      <c r="A943" t="s">
        <v>2094</v>
      </c>
      <c r="B943" s="1">
        <v>44350</v>
      </c>
      <c r="C943" t="s">
        <v>2095</v>
      </c>
      <c r="D943" t="str">
        <f t="shared" ca="1" si="29"/>
        <v>Phone X</v>
      </c>
      <c r="E943" t="s">
        <v>141</v>
      </c>
      <c r="F943" t="s">
        <v>50</v>
      </c>
      <c r="G943">
        <v>14</v>
      </c>
      <c r="H943">
        <v>13</v>
      </c>
      <c r="I943">
        <v>1206.6500000000001</v>
      </c>
      <c r="J943">
        <v>1266.9825000000001</v>
      </c>
      <c r="K943" t="s">
        <v>47</v>
      </c>
      <c r="M943" t="s">
        <v>2096</v>
      </c>
      <c r="N943" t="s">
        <v>36</v>
      </c>
      <c r="O943" t="str">
        <f t="shared" si="28"/>
        <v>Bank Transfer</v>
      </c>
      <c r="P943" t="s">
        <v>37</v>
      </c>
      <c r="Q943">
        <v>4.0199999999999996</v>
      </c>
      <c r="R943">
        <v>1.4</v>
      </c>
      <c r="S943" t="s">
        <v>23</v>
      </c>
    </row>
    <row r="944" spans="1:19" x14ac:dyDescent="0.3">
      <c r="A944" t="s">
        <v>2097</v>
      </c>
      <c r="B944" s="1">
        <v>45614</v>
      </c>
      <c r="C944" t="s">
        <v>2098</v>
      </c>
      <c r="D944" t="str">
        <f t="shared" ca="1" si="29"/>
        <v>Sneakers Run</v>
      </c>
      <c r="E944" t="s">
        <v>85</v>
      </c>
      <c r="F944" t="s">
        <v>82</v>
      </c>
      <c r="G944">
        <v>19</v>
      </c>
      <c r="H944">
        <v>16</v>
      </c>
      <c r="I944">
        <v>430.1</v>
      </c>
      <c r="J944">
        <v>494.61500000000001</v>
      </c>
      <c r="K944" t="s">
        <v>66</v>
      </c>
      <c r="M944" t="s">
        <v>35</v>
      </c>
      <c r="N944" t="s">
        <v>71</v>
      </c>
      <c r="O944" t="str">
        <f t="shared" si="28"/>
        <v>Debit Card</v>
      </c>
      <c r="P944" t="s">
        <v>89</v>
      </c>
      <c r="Q944">
        <v>36.49</v>
      </c>
      <c r="R944">
        <v>2.1</v>
      </c>
      <c r="S944" t="s">
        <v>23</v>
      </c>
    </row>
    <row r="945" spans="1:19" x14ac:dyDescent="0.3">
      <c r="A945" t="s">
        <v>2099</v>
      </c>
      <c r="B945" s="1">
        <v>44581</v>
      </c>
      <c r="C945" t="s">
        <v>2100</v>
      </c>
      <c r="D945" t="str">
        <f t="shared" ca="1" si="29"/>
        <v>Jeans Regular</v>
      </c>
      <c r="E945" t="s">
        <v>130</v>
      </c>
      <c r="F945" t="s">
        <v>82</v>
      </c>
      <c r="G945">
        <v>3</v>
      </c>
      <c r="H945">
        <v>2</v>
      </c>
      <c r="I945">
        <v>358.46</v>
      </c>
      <c r="J945">
        <v>397.89060000000001</v>
      </c>
      <c r="K945" t="s">
        <v>47</v>
      </c>
      <c r="M945" t="s">
        <v>86</v>
      </c>
      <c r="N945" t="s">
        <v>29</v>
      </c>
      <c r="O945" t="str">
        <f t="shared" si="28"/>
        <v>Debit Card</v>
      </c>
      <c r="P945" t="s">
        <v>89</v>
      </c>
      <c r="Q945">
        <v>9.26</v>
      </c>
      <c r="R945">
        <v>3.1</v>
      </c>
      <c r="S945" t="s">
        <v>23</v>
      </c>
    </row>
    <row r="946" spans="1:19" x14ac:dyDescent="0.3">
      <c r="A946" t="s">
        <v>2101</v>
      </c>
      <c r="B946" s="1">
        <v>44508</v>
      </c>
      <c r="C946" t="s">
        <v>2102</v>
      </c>
      <c r="D946" t="str">
        <f t="shared" ca="1" si="29"/>
        <v>Dining Table</v>
      </c>
      <c r="E946" t="s">
        <v>45</v>
      </c>
      <c r="F946" t="s">
        <v>46</v>
      </c>
      <c r="G946">
        <v>18</v>
      </c>
      <c r="H946">
        <v>16</v>
      </c>
      <c r="I946">
        <v>1233.6500000000001</v>
      </c>
      <c r="J946">
        <v>1307.6690000000001</v>
      </c>
      <c r="K946" t="s">
        <v>47</v>
      </c>
      <c r="M946" t="s">
        <v>86</v>
      </c>
      <c r="N946" t="s">
        <v>29</v>
      </c>
      <c r="O946" t="str">
        <f t="shared" si="28"/>
        <v>Debit Card</v>
      </c>
      <c r="P946" t="s">
        <v>89</v>
      </c>
      <c r="Q946">
        <v>1.0900000000000001</v>
      </c>
      <c r="R946">
        <v>2.7</v>
      </c>
      <c r="S946" t="s">
        <v>23</v>
      </c>
    </row>
    <row r="947" spans="1:19" x14ac:dyDescent="0.3">
      <c r="A947" t="s">
        <v>2103</v>
      </c>
      <c r="B947" s="1">
        <v>44969</v>
      </c>
      <c r="C947" t="s">
        <v>2104</v>
      </c>
      <c r="D947" t="str">
        <f t="shared" ca="1" si="29"/>
        <v>Dining Table</v>
      </c>
      <c r="E947" t="s">
        <v>45</v>
      </c>
      <c r="F947" t="s">
        <v>46</v>
      </c>
      <c r="G947">
        <v>5</v>
      </c>
      <c r="H947">
        <v>4</v>
      </c>
      <c r="I947">
        <v>531.91999999999996</v>
      </c>
      <c r="J947">
        <v>574.47360000000003</v>
      </c>
      <c r="K947" t="s">
        <v>27</v>
      </c>
      <c r="M947" t="s">
        <v>28</v>
      </c>
      <c r="N947" t="s">
        <v>36</v>
      </c>
      <c r="O947" t="str">
        <f t="shared" si="28"/>
        <v>Debit Card</v>
      </c>
      <c r="P947" t="s">
        <v>89</v>
      </c>
      <c r="Q947">
        <v>49.83</v>
      </c>
      <c r="R947">
        <v>2.9</v>
      </c>
      <c r="S947" t="s">
        <v>111</v>
      </c>
    </row>
    <row r="948" spans="1:19" x14ac:dyDescent="0.3">
      <c r="A948" t="s">
        <v>2105</v>
      </c>
      <c r="B948" s="1">
        <v>44320</v>
      </c>
      <c r="C948" t="s">
        <v>2106</v>
      </c>
      <c r="D948" t="str">
        <f t="shared" ca="1" si="29"/>
        <v>Phone X</v>
      </c>
      <c r="E948" t="s">
        <v>141</v>
      </c>
      <c r="F948" t="s">
        <v>50</v>
      </c>
      <c r="G948">
        <v>17</v>
      </c>
      <c r="H948">
        <v>15</v>
      </c>
      <c r="I948">
        <v>487.97</v>
      </c>
      <c r="J948">
        <v>527.00760000000002</v>
      </c>
      <c r="K948" t="s">
        <v>47</v>
      </c>
      <c r="M948" t="s">
        <v>21</v>
      </c>
      <c r="N948" t="s">
        <v>36</v>
      </c>
      <c r="O948" t="str">
        <f t="shared" si="28"/>
        <v>Credit Card</v>
      </c>
      <c r="P948" t="s">
        <v>67</v>
      </c>
      <c r="Q948">
        <v>20.329999999999998</v>
      </c>
      <c r="R948">
        <v>4.5</v>
      </c>
      <c r="S948" t="s">
        <v>23</v>
      </c>
    </row>
    <row r="949" spans="1:19" x14ac:dyDescent="0.3">
      <c r="A949" t="s">
        <v>2107</v>
      </c>
      <c r="B949" s="1">
        <v>44843</v>
      </c>
      <c r="C949" t="s">
        <v>2108</v>
      </c>
      <c r="D949" t="str">
        <f t="shared" ca="1" si="29"/>
        <v>Widget A</v>
      </c>
      <c r="E949" t="s">
        <v>33</v>
      </c>
      <c r="F949" t="s">
        <v>70</v>
      </c>
      <c r="G949">
        <v>8</v>
      </c>
      <c r="H949">
        <v>8</v>
      </c>
      <c r="I949">
        <v>21.65</v>
      </c>
      <c r="J949">
        <v>24.681000000000001</v>
      </c>
      <c r="K949" t="s">
        <v>47</v>
      </c>
      <c r="M949" t="s">
        <v>42</v>
      </c>
      <c r="N949" t="s">
        <v>71</v>
      </c>
      <c r="O949" t="e">
        <f t="shared" ca="1" si="28"/>
        <v>#N/A</v>
      </c>
      <c r="Q949">
        <v>39.42</v>
      </c>
      <c r="R949">
        <v>2.4</v>
      </c>
      <c r="S949" t="s">
        <v>23</v>
      </c>
    </row>
    <row r="950" spans="1:19" x14ac:dyDescent="0.3">
      <c r="A950" t="s">
        <v>2109</v>
      </c>
      <c r="B950" s="1">
        <v>44571</v>
      </c>
      <c r="C950" t="s">
        <v>2110</v>
      </c>
      <c r="D950" t="str">
        <f t="shared" ca="1" si="29"/>
        <v>Dining Table</v>
      </c>
      <c r="E950" t="s">
        <v>45</v>
      </c>
      <c r="F950" t="s">
        <v>46</v>
      </c>
      <c r="G950">
        <v>6</v>
      </c>
      <c r="H950">
        <v>5</v>
      </c>
      <c r="I950">
        <v>339.11</v>
      </c>
      <c r="J950">
        <v>356.06550000000004</v>
      </c>
      <c r="K950" t="s">
        <v>66</v>
      </c>
      <c r="M950" t="s">
        <v>42</v>
      </c>
      <c r="N950" t="s">
        <v>36</v>
      </c>
      <c r="O950" t="str">
        <f t="shared" si="28"/>
        <v>Bank Transfer</v>
      </c>
      <c r="P950" t="s">
        <v>37</v>
      </c>
      <c r="Q950">
        <v>4.82</v>
      </c>
      <c r="R950">
        <v>3.7</v>
      </c>
      <c r="S950" t="s">
        <v>23</v>
      </c>
    </row>
    <row r="951" spans="1:19" x14ac:dyDescent="0.3">
      <c r="A951" t="s">
        <v>2111</v>
      </c>
      <c r="B951" s="1">
        <v>45141</v>
      </c>
      <c r="C951" t="s">
        <v>2112</v>
      </c>
      <c r="D951" t="str">
        <f t="shared" ca="1" si="29"/>
        <v>Camera S</v>
      </c>
      <c r="E951" t="s">
        <v>133</v>
      </c>
      <c r="F951" t="s">
        <v>50</v>
      </c>
      <c r="G951">
        <v>10</v>
      </c>
      <c r="H951">
        <v>9</v>
      </c>
      <c r="I951">
        <v>252.1</v>
      </c>
      <c r="J951">
        <v>289.91499999999996</v>
      </c>
      <c r="K951" t="s">
        <v>66</v>
      </c>
      <c r="M951" t="s">
        <v>79</v>
      </c>
      <c r="N951" t="s">
        <v>36</v>
      </c>
      <c r="O951" t="str">
        <f t="shared" si="28"/>
        <v>Debit Card</v>
      </c>
      <c r="P951" t="s">
        <v>89</v>
      </c>
      <c r="Q951">
        <v>43.86</v>
      </c>
      <c r="R951">
        <v>3.9</v>
      </c>
      <c r="S951" t="s">
        <v>205</v>
      </c>
    </row>
    <row r="952" spans="1:19" x14ac:dyDescent="0.3">
      <c r="A952" t="s">
        <v>2113</v>
      </c>
      <c r="B952" s="1">
        <v>45470</v>
      </c>
      <c r="C952" t="s">
        <v>2114</v>
      </c>
      <c r="D952" t="str">
        <f t="shared" ca="1" si="29"/>
        <v>Laptop Pro</v>
      </c>
      <c r="E952" t="s">
        <v>116</v>
      </c>
      <c r="F952" t="s">
        <v>50</v>
      </c>
      <c r="G952">
        <v>5</v>
      </c>
      <c r="H952">
        <v>5</v>
      </c>
      <c r="I952">
        <v>1019.89</v>
      </c>
      <c r="J952">
        <v>1111.6801</v>
      </c>
      <c r="K952" t="s">
        <v>20</v>
      </c>
      <c r="M952" t="s">
        <v>21</v>
      </c>
      <c r="N952" t="s">
        <v>29</v>
      </c>
      <c r="O952" t="str">
        <f t="shared" si="28"/>
        <v>Debit Card</v>
      </c>
      <c r="P952" t="s">
        <v>89</v>
      </c>
      <c r="Q952">
        <v>39.770000000000003</v>
      </c>
      <c r="R952">
        <v>4</v>
      </c>
      <c r="S952" t="s">
        <v>111</v>
      </c>
    </row>
    <row r="953" spans="1:19" x14ac:dyDescent="0.3">
      <c r="A953" t="s">
        <v>2116</v>
      </c>
      <c r="B953" s="1">
        <v>45150</v>
      </c>
      <c r="C953" t="s">
        <v>2117</v>
      </c>
      <c r="D953" t="str">
        <f t="shared" ca="1" si="29"/>
        <v>T-shirt V</v>
      </c>
      <c r="E953" t="s">
        <v>77</v>
      </c>
      <c r="F953" t="s">
        <v>82</v>
      </c>
      <c r="G953">
        <v>8</v>
      </c>
      <c r="H953">
        <v>8</v>
      </c>
      <c r="I953">
        <v>411.76</v>
      </c>
      <c r="J953">
        <v>440.58320000000003</v>
      </c>
      <c r="K953" t="s">
        <v>51</v>
      </c>
      <c r="M953" t="s">
        <v>79</v>
      </c>
      <c r="N953" t="s">
        <v>29</v>
      </c>
      <c r="O953" t="str">
        <f t="shared" si="28"/>
        <v>Bank Transfer</v>
      </c>
      <c r="P953" t="s">
        <v>37</v>
      </c>
      <c r="Q953">
        <v>38.36</v>
      </c>
      <c r="R953">
        <v>1.4</v>
      </c>
      <c r="S953" t="s">
        <v>74</v>
      </c>
    </row>
    <row r="954" spans="1:19" x14ac:dyDescent="0.3">
      <c r="A954" t="s">
        <v>2118</v>
      </c>
      <c r="B954" s="1">
        <v>45283</v>
      </c>
      <c r="C954" t="s">
        <v>2119</v>
      </c>
      <c r="D954" t="str">
        <f t="shared" ca="1" si="29"/>
        <v>Sneakers Run</v>
      </c>
      <c r="E954" t="s">
        <v>85</v>
      </c>
      <c r="F954" t="s">
        <v>82</v>
      </c>
      <c r="G954">
        <v>7</v>
      </c>
      <c r="H954">
        <v>6</v>
      </c>
      <c r="I954">
        <v>1338.1</v>
      </c>
      <c r="J954">
        <v>1458.529</v>
      </c>
      <c r="K954" t="s">
        <v>27</v>
      </c>
      <c r="M954" t="s">
        <v>86</v>
      </c>
      <c r="N954" t="s">
        <v>29</v>
      </c>
      <c r="O954" t="str">
        <f t="shared" si="28"/>
        <v>PayPal</v>
      </c>
      <c r="P954" t="s">
        <v>30</v>
      </c>
      <c r="Q954">
        <v>31.51</v>
      </c>
      <c r="R954">
        <v>3.6</v>
      </c>
      <c r="S954" t="s">
        <v>23</v>
      </c>
    </row>
    <row r="955" spans="1:19" x14ac:dyDescent="0.3">
      <c r="A955" t="s">
        <v>2120</v>
      </c>
      <c r="B955" s="1">
        <v>44590</v>
      </c>
      <c r="C955" t="s">
        <v>2121</v>
      </c>
      <c r="D955" t="str">
        <f t="shared" ca="1" si="29"/>
        <v>Sofa 3-Seater</v>
      </c>
      <c r="E955" t="s">
        <v>109</v>
      </c>
      <c r="F955" t="s">
        <v>46</v>
      </c>
      <c r="G955">
        <v>13</v>
      </c>
      <c r="H955">
        <v>10</v>
      </c>
      <c r="I955">
        <v>12</v>
      </c>
      <c r="J955">
        <v>13.799999999999999</v>
      </c>
      <c r="K955" t="s">
        <v>20</v>
      </c>
      <c r="M955" t="s">
        <v>28</v>
      </c>
      <c r="N955" t="s">
        <v>36</v>
      </c>
      <c r="O955" t="str">
        <f t="shared" si="28"/>
        <v>Bank Transfer</v>
      </c>
      <c r="P955" t="s">
        <v>37</v>
      </c>
      <c r="Q955">
        <v>39.54</v>
      </c>
      <c r="R955">
        <v>2.7</v>
      </c>
      <c r="S955" t="s">
        <v>23</v>
      </c>
    </row>
    <row r="956" spans="1:19" x14ac:dyDescent="0.3">
      <c r="A956" t="s">
        <v>2122</v>
      </c>
      <c r="B956" s="1">
        <v>43842</v>
      </c>
      <c r="C956" t="s">
        <v>2123</v>
      </c>
      <c r="D956" t="str">
        <f t="shared" ca="1" si="29"/>
        <v>Cereal Pack</v>
      </c>
      <c r="E956" t="s">
        <v>100</v>
      </c>
      <c r="F956" t="s">
        <v>57</v>
      </c>
      <c r="G956">
        <v>6</v>
      </c>
      <c r="H956">
        <v>6</v>
      </c>
      <c r="I956">
        <v>617.19000000000005</v>
      </c>
      <c r="J956">
        <v>666.56520000000012</v>
      </c>
      <c r="K956" t="s">
        <v>47</v>
      </c>
      <c r="N956" t="s">
        <v>29</v>
      </c>
      <c r="O956" t="str">
        <f t="shared" si="28"/>
        <v>Cash on Delivery</v>
      </c>
      <c r="P956" t="s">
        <v>53</v>
      </c>
      <c r="Q956">
        <v>4.1500000000000004</v>
      </c>
      <c r="R956">
        <v>1.4</v>
      </c>
      <c r="S956" t="s">
        <v>23</v>
      </c>
    </row>
    <row r="957" spans="1:19" x14ac:dyDescent="0.3">
      <c r="A957" t="s">
        <v>2124</v>
      </c>
      <c r="B957" s="1">
        <v>45452</v>
      </c>
      <c r="C957" t="s">
        <v>2125</v>
      </c>
      <c r="D957" t="str">
        <f t="shared" ca="1" si="29"/>
        <v>Widget A</v>
      </c>
      <c r="E957" t="s">
        <v>33</v>
      </c>
      <c r="F957" t="s">
        <v>70</v>
      </c>
      <c r="G957">
        <v>8</v>
      </c>
      <c r="H957">
        <v>6</v>
      </c>
      <c r="I957">
        <v>1215.1099999999999</v>
      </c>
      <c r="J957">
        <v>1275.8654999999999</v>
      </c>
      <c r="K957" t="s">
        <v>66</v>
      </c>
      <c r="M957" t="s">
        <v>86</v>
      </c>
      <c r="N957" t="s">
        <v>71</v>
      </c>
      <c r="O957" t="str">
        <f t="shared" si="28"/>
        <v>Debit Card</v>
      </c>
      <c r="P957" t="s">
        <v>89</v>
      </c>
      <c r="Q957">
        <v>24.6</v>
      </c>
      <c r="R957">
        <v>1.8</v>
      </c>
      <c r="S957" t="s">
        <v>23</v>
      </c>
    </row>
    <row r="958" spans="1:19" x14ac:dyDescent="0.3">
      <c r="A958" t="s">
        <v>2126</v>
      </c>
      <c r="B958" s="1">
        <v>45199</v>
      </c>
      <c r="C958" t="s">
        <v>2127</v>
      </c>
      <c r="D958" t="str">
        <f t="shared" ca="1" si="29"/>
        <v>Olive Oil 1L</v>
      </c>
      <c r="E958" t="s">
        <v>56</v>
      </c>
      <c r="F958" t="s">
        <v>57</v>
      </c>
      <c r="G958">
        <v>7</v>
      </c>
      <c r="H958">
        <v>7</v>
      </c>
      <c r="I958">
        <v>905.93</v>
      </c>
      <c r="J958">
        <v>1023.7008999999998</v>
      </c>
      <c r="K958" t="s">
        <v>2128</v>
      </c>
      <c r="M958" t="s">
        <v>86</v>
      </c>
      <c r="N958" t="s">
        <v>22</v>
      </c>
      <c r="O958" t="str">
        <f t="shared" si="28"/>
        <v>Bank Transfer</v>
      </c>
      <c r="P958" t="s">
        <v>37</v>
      </c>
      <c r="Q958">
        <v>45.02</v>
      </c>
      <c r="R958">
        <v>3.5</v>
      </c>
      <c r="S958" t="s">
        <v>23</v>
      </c>
    </row>
    <row r="959" spans="1:19" x14ac:dyDescent="0.3">
      <c r="A959" t="s">
        <v>2129</v>
      </c>
      <c r="B959" s="1">
        <v>45019</v>
      </c>
      <c r="C959" t="s">
        <v>2130</v>
      </c>
      <c r="D959" t="str">
        <f t="shared" ca="1" si="29"/>
        <v>Camera S</v>
      </c>
      <c r="E959" t="s">
        <v>133</v>
      </c>
      <c r="F959" t="s">
        <v>50</v>
      </c>
      <c r="G959">
        <v>1</v>
      </c>
      <c r="H959">
        <v>1</v>
      </c>
      <c r="I959">
        <v>218.32</v>
      </c>
      <c r="J959">
        <v>235.78560000000002</v>
      </c>
      <c r="K959" t="s">
        <v>20</v>
      </c>
      <c r="M959" t="s">
        <v>86</v>
      </c>
      <c r="N959" t="s">
        <v>29</v>
      </c>
      <c r="O959" t="str">
        <f t="shared" si="28"/>
        <v>Credit Card</v>
      </c>
      <c r="P959" t="s">
        <v>67</v>
      </c>
      <c r="Q959">
        <v>26.09</v>
      </c>
      <c r="R959">
        <v>4.9000000000000004</v>
      </c>
      <c r="S959" t="s">
        <v>23</v>
      </c>
    </row>
    <row r="960" spans="1:19" x14ac:dyDescent="0.3">
      <c r="A960" t="s">
        <v>2131</v>
      </c>
      <c r="B960" s="1">
        <v>45295</v>
      </c>
      <c r="C960" t="s">
        <v>2132</v>
      </c>
      <c r="D960" t="str">
        <f t="shared" ca="1" si="29"/>
        <v>Organic Rice 5kg</v>
      </c>
      <c r="E960" t="s">
        <v>40</v>
      </c>
      <c r="F960" t="s">
        <v>57</v>
      </c>
      <c r="G960">
        <v>14</v>
      </c>
      <c r="H960">
        <v>14</v>
      </c>
      <c r="I960">
        <v>374.54</v>
      </c>
      <c r="J960">
        <v>411.99400000000003</v>
      </c>
      <c r="K960" t="s">
        <v>27</v>
      </c>
      <c r="M960" t="s">
        <v>21</v>
      </c>
      <c r="N960" t="s">
        <v>36</v>
      </c>
      <c r="O960" t="str">
        <f t="shared" si="28"/>
        <v>Cash on Delivery</v>
      </c>
      <c r="P960" t="s">
        <v>53</v>
      </c>
      <c r="Q960">
        <v>32.869999999999997</v>
      </c>
      <c r="R960">
        <v>4.9000000000000004</v>
      </c>
      <c r="S960" t="s">
        <v>23</v>
      </c>
    </row>
    <row r="961" spans="1:19" x14ac:dyDescent="0.3">
      <c r="A961" t="s">
        <v>2133</v>
      </c>
      <c r="B961" s="1">
        <v>45115</v>
      </c>
      <c r="C961" t="s">
        <v>2134</v>
      </c>
      <c r="D961" t="str">
        <f t="shared" ca="1" si="29"/>
        <v>Cereal Pack</v>
      </c>
      <c r="E961" t="s">
        <v>100</v>
      </c>
      <c r="F961" t="s">
        <v>57</v>
      </c>
      <c r="G961">
        <v>6</v>
      </c>
      <c r="H961">
        <v>6</v>
      </c>
      <c r="I961">
        <v>349.82</v>
      </c>
      <c r="J961">
        <v>388.30020000000002</v>
      </c>
      <c r="K961" t="s">
        <v>51</v>
      </c>
      <c r="M961" t="s">
        <v>79</v>
      </c>
      <c r="N961" t="s">
        <v>22</v>
      </c>
      <c r="O961" t="str">
        <f t="shared" si="28"/>
        <v>Bank Transfer</v>
      </c>
      <c r="P961" t="s">
        <v>37</v>
      </c>
      <c r="Q961">
        <v>46.26</v>
      </c>
      <c r="R961">
        <v>4.2</v>
      </c>
      <c r="S961" t="s">
        <v>23</v>
      </c>
    </row>
    <row r="962" spans="1:19" x14ac:dyDescent="0.3">
      <c r="A962" t="s">
        <v>2135</v>
      </c>
      <c r="B962" s="1">
        <v>44677</v>
      </c>
      <c r="C962" t="s">
        <v>2136</v>
      </c>
      <c r="D962" t="str">
        <f t="shared" ca="1" si="29"/>
        <v>T-shirt V</v>
      </c>
      <c r="E962" t="s">
        <v>77</v>
      </c>
      <c r="F962" t="s">
        <v>82</v>
      </c>
      <c r="G962">
        <v>3</v>
      </c>
      <c r="H962">
        <v>2</v>
      </c>
      <c r="I962">
        <v>1418.79</v>
      </c>
      <c r="J962">
        <v>1574.8569</v>
      </c>
      <c r="K962" t="s">
        <v>27</v>
      </c>
      <c r="M962" t="s">
        <v>21</v>
      </c>
      <c r="N962" t="s">
        <v>22</v>
      </c>
      <c r="O962" t="str">
        <f t="shared" si="28"/>
        <v>Credit Card</v>
      </c>
      <c r="P962" t="s">
        <v>67</v>
      </c>
      <c r="Q962">
        <v>45.85</v>
      </c>
      <c r="R962">
        <v>3.5</v>
      </c>
      <c r="S962" t="s">
        <v>23</v>
      </c>
    </row>
    <row r="963" spans="1:19" x14ac:dyDescent="0.3">
      <c r="A963" t="s">
        <v>2137</v>
      </c>
      <c r="B963" s="1">
        <v>45095</v>
      </c>
      <c r="C963" t="s">
        <v>2138</v>
      </c>
      <c r="D963" t="str">
        <f t="shared" ca="1" si="29"/>
        <v>Jeans Regular</v>
      </c>
      <c r="F963" t="s">
        <v>82</v>
      </c>
      <c r="G963">
        <v>20</v>
      </c>
      <c r="H963">
        <v>19</v>
      </c>
      <c r="I963">
        <v>131.76</v>
      </c>
      <c r="J963">
        <v>142.30080000000001</v>
      </c>
      <c r="K963" t="s">
        <v>47</v>
      </c>
      <c r="M963" t="s">
        <v>28</v>
      </c>
      <c r="N963" t="s">
        <v>29</v>
      </c>
      <c r="O963" t="str">
        <f t="shared" ref="O963:O1026" si="30">IF(P963&lt;&gt;"",P963,INDEX($N:$N,MATCH(Q963,$O:$O,0)))</f>
        <v>Bank Transfer</v>
      </c>
      <c r="P963" t="s">
        <v>37</v>
      </c>
      <c r="Q963">
        <v>21.52</v>
      </c>
      <c r="R963">
        <v>3.8</v>
      </c>
      <c r="S963" t="s">
        <v>23</v>
      </c>
    </row>
    <row r="964" spans="1:19" x14ac:dyDescent="0.3">
      <c r="A964" t="s">
        <v>2139</v>
      </c>
      <c r="B964" s="1">
        <v>43912</v>
      </c>
      <c r="C964" t="s">
        <v>2140</v>
      </c>
      <c r="D964" t="str">
        <f t="shared" ref="D964:D1027" ca="1" si="31">IF(E964&lt;&gt;"",E964,IF(F964="Apparel",CHOOSE(RANDBETWEEN(1,4),"Jeans Regular","Shirt Classic","Sneakers Run","T-shirt V"),IF(F964="Electronics",CHOOSE(RANDBETWEEN(1,4),"Camera S","Headphones Z","Laptop Pro","Phone X"),IF(F964="Gadgets",CHOOSE(RANDBETWEEN(1,2),"Widget A","Widget B"),IF(F964="Groceries",CHOOSE(RANDBETWEEN(1,3),"Cereal Pack","Olive Oil 1L","Organic Rice"),IF(F964="Home Goods",CHOOSE(RANDBETWEEN(1,2),"Dining Table","Sofa 3-Seater"),"Unknown"))))))</f>
        <v>Jeans Regular</v>
      </c>
      <c r="E964" t="s">
        <v>130</v>
      </c>
      <c r="F964" t="s">
        <v>82</v>
      </c>
      <c r="G964">
        <v>15</v>
      </c>
      <c r="H964">
        <v>13</v>
      </c>
      <c r="I964">
        <v>1247.02</v>
      </c>
      <c r="J964">
        <v>1421.6028000000001</v>
      </c>
      <c r="K964" t="s">
        <v>47</v>
      </c>
      <c r="M964" t="s">
        <v>28</v>
      </c>
      <c r="N964" t="s">
        <v>29</v>
      </c>
      <c r="O964" t="str">
        <f t="shared" si="30"/>
        <v>Debit Card</v>
      </c>
      <c r="P964" t="s">
        <v>89</v>
      </c>
      <c r="Q964">
        <v>48</v>
      </c>
      <c r="R964">
        <v>4.3</v>
      </c>
      <c r="S964" t="s">
        <v>23</v>
      </c>
    </row>
    <row r="965" spans="1:19" x14ac:dyDescent="0.3">
      <c r="A965" t="s">
        <v>2141</v>
      </c>
      <c r="B965" s="1">
        <v>44064</v>
      </c>
      <c r="C965" t="s">
        <v>2142</v>
      </c>
      <c r="D965" t="str">
        <f t="shared" ca="1" si="31"/>
        <v>Phone X</v>
      </c>
      <c r="E965" t="s">
        <v>141</v>
      </c>
      <c r="F965" t="s">
        <v>50</v>
      </c>
      <c r="G965">
        <v>15</v>
      </c>
      <c r="H965">
        <v>13</v>
      </c>
      <c r="I965">
        <v>1318.19</v>
      </c>
      <c r="J965">
        <v>1397.2814000000001</v>
      </c>
      <c r="K965" t="s">
        <v>47</v>
      </c>
      <c r="M965" t="s">
        <v>28</v>
      </c>
      <c r="N965" t="s">
        <v>71</v>
      </c>
      <c r="O965" t="str">
        <f t="shared" si="30"/>
        <v>Debit Card</v>
      </c>
      <c r="P965" t="s">
        <v>89</v>
      </c>
      <c r="Q965">
        <v>5.89</v>
      </c>
      <c r="R965">
        <v>1.9</v>
      </c>
      <c r="S965" t="s">
        <v>23</v>
      </c>
    </row>
    <row r="966" spans="1:19" x14ac:dyDescent="0.3">
      <c r="A966" t="s">
        <v>2143</v>
      </c>
      <c r="B966" s="1">
        <v>43887</v>
      </c>
      <c r="C966" t="s">
        <v>2144</v>
      </c>
      <c r="D966" t="str">
        <f t="shared" ca="1" si="31"/>
        <v>Widget B</v>
      </c>
      <c r="E966" t="s">
        <v>61</v>
      </c>
      <c r="F966" t="s">
        <v>70</v>
      </c>
      <c r="G966">
        <v>9</v>
      </c>
      <c r="H966">
        <v>8</v>
      </c>
      <c r="I966">
        <v>1080.26</v>
      </c>
      <c r="J966">
        <v>1231.4964000000002</v>
      </c>
      <c r="K966" t="s">
        <v>66</v>
      </c>
      <c r="M966" t="s">
        <v>42</v>
      </c>
      <c r="N966" t="s">
        <v>29</v>
      </c>
      <c r="O966" t="str">
        <f t="shared" si="30"/>
        <v>Credit Card</v>
      </c>
      <c r="P966" t="s">
        <v>67</v>
      </c>
      <c r="Q966">
        <v>29.41</v>
      </c>
      <c r="R966">
        <v>3.7</v>
      </c>
      <c r="S966" t="s">
        <v>23</v>
      </c>
    </row>
    <row r="967" spans="1:19" x14ac:dyDescent="0.3">
      <c r="A967" t="s">
        <v>2145</v>
      </c>
      <c r="B967" s="1">
        <v>45193</v>
      </c>
      <c r="C967" t="s">
        <v>2146</v>
      </c>
      <c r="D967" t="str">
        <f t="shared" ca="1" si="31"/>
        <v>Camera S</v>
      </c>
      <c r="E967" t="s">
        <v>133</v>
      </c>
      <c r="F967" t="s">
        <v>50</v>
      </c>
      <c r="G967">
        <v>10</v>
      </c>
      <c r="H967">
        <v>10</v>
      </c>
      <c r="I967">
        <v>1264.98</v>
      </c>
      <c r="J967">
        <v>1391.4780000000001</v>
      </c>
      <c r="K967" t="s">
        <v>27</v>
      </c>
      <c r="M967" t="s">
        <v>42</v>
      </c>
      <c r="N967" t="s">
        <v>36</v>
      </c>
      <c r="O967" t="str">
        <f t="shared" si="30"/>
        <v>Credit Card</v>
      </c>
      <c r="P967" t="s">
        <v>67</v>
      </c>
      <c r="Q967">
        <v>32.92</v>
      </c>
      <c r="R967">
        <v>2.5</v>
      </c>
      <c r="S967" t="s">
        <v>23</v>
      </c>
    </row>
    <row r="968" spans="1:19" x14ac:dyDescent="0.3">
      <c r="A968" t="s">
        <v>2147</v>
      </c>
      <c r="B968" s="1">
        <v>44692</v>
      </c>
      <c r="C968" t="s">
        <v>2148</v>
      </c>
      <c r="D968" t="str">
        <f t="shared" ca="1" si="31"/>
        <v>Laptop Pro</v>
      </c>
      <c r="E968" t="s">
        <v>116</v>
      </c>
      <c r="F968" t="s">
        <v>50</v>
      </c>
      <c r="G968">
        <v>7</v>
      </c>
      <c r="H968">
        <v>7</v>
      </c>
      <c r="I968">
        <v>65.12</v>
      </c>
      <c r="J968">
        <v>68.376000000000005</v>
      </c>
      <c r="K968" t="s">
        <v>27</v>
      </c>
      <c r="M968" t="s">
        <v>86</v>
      </c>
      <c r="N968" t="s">
        <v>36</v>
      </c>
      <c r="O968" t="str">
        <f t="shared" si="30"/>
        <v>Bank Transfer</v>
      </c>
      <c r="P968" t="s">
        <v>37</v>
      </c>
      <c r="Q968">
        <v>0.44</v>
      </c>
      <c r="S968" t="s">
        <v>23</v>
      </c>
    </row>
    <row r="969" spans="1:19" x14ac:dyDescent="0.3">
      <c r="A969" t="s">
        <v>2149</v>
      </c>
      <c r="B969" s="1">
        <v>44762</v>
      </c>
      <c r="C969" t="s">
        <v>2150</v>
      </c>
      <c r="D969" t="str">
        <f t="shared" ca="1" si="31"/>
        <v>Dining Table</v>
      </c>
      <c r="E969" t="s">
        <v>45</v>
      </c>
      <c r="F969" t="s">
        <v>46</v>
      </c>
      <c r="G969">
        <v>16</v>
      </c>
      <c r="H969">
        <v>14</v>
      </c>
      <c r="I969">
        <v>697.86</v>
      </c>
      <c r="J969">
        <v>802.53899999999999</v>
      </c>
      <c r="K969" t="s">
        <v>27</v>
      </c>
      <c r="M969" t="s">
        <v>21</v>
      </c>
      <c r="N969" t="s">
        <v>71</v>
      </c>
      <c r="O969" t="str">
        <f t="shared" si="30"/>
        <v>Bank Transfer</v>
      </c>
      <c r="P969" t="s">
        <v>37</v>
      </c>
      <c r="Q969">
        <v>32.72</v>
      </c>
      <c r="R969">
        <v>3.9</v>
      </c>
      <c r="S969" t="s">
        <v>23</v>
      </c>
    </row>
    <row r="970" spans="1:19" x14ac:dyDescent="0.3">
      <c r="A970" t="s">
        <v>2151</v>
      </c>
      <c r="B970" s="1">
        <v>44505</v>
      </c>
      <c r="C970" t="s">
        <v>2152</v>
      </c>
      <c r="D970" t="str">
        <f t="shared" ca="1" si="31"/>
        <v>T-shirt V</v>
      </c>
      <c r="E970" t="s">
        <v>77</v>
      </c>
      <c r="F970" t="s">
        <v>82</v>
      </c>
      <c r="G970">
        <v>16</v>
      </c>
      <c r="H970">
        <v>16</v>
      </c>
      <c r="I970">
        <v>1338.49</v>
      </c>
      <c r="J970">
        <v>1418.7994000000001</v>
      </c>
      <c r="K970" t="s">
        <v>47</v>
      </c>
      <c r="M970" t="s">
        <v>86</v>
      </c>
      <c r="N970" t="s">
        <v>36</v>
      </c>
      <c r="O970" t="str">
        <f t="shared" si="30"/>
        <v>PayPal</v>
      </c>
      <c r="P970" t="s">
        <v>30</v>
      </c>
      <c r="Q970">
        <v>35.03</v>
      </c>
      <c r="R970">
        <v>3.5</v>
      </c>
      <c r="S970" t="s">
        <v>23</v>
      </c>
    </row>
    <row r="971" spans="1:19" x14ac:dyDescent="0.3">
      <c r="A971" t="s">
        <v>2153</v>
      </c>
      <c r="B971" s="1">
        <v>44735</v>
      </c>
      <c r="C971" t="s">
        <v>2154</v>
      </c>
      <c r="D971" t="str">
        <f t="shared" ca="1" si="31"/>
        <v>Dining Table</v>
      </c>
      <c r="E971" t="s">
        <v>45</v>
      </c>
      <c r="F971" t="s">
        <v>46</v>
      </c>
      <c r="G971">
        <v>12</v>
      </c>
      <c r="H971">
        <v>10</v>
      </c>
      <c r="I971">
        <v>1355.09</v>
      </c>
      <c r="J971">
        <v>1544.8026</v>
      </c>
      <c r="K971" t="s">
        <v>66</v>
      </c>
      <c r="M971" t="s">
        <v>123</v>
      </c>
      <c r="N971" t="s">
        <v>22</v>
      </c>
      <c r="O971" t="str">
        <f t="shared" si="30"/>
        <v>Credit Card</v>
      </c>
      <c r="P971" t="s">
        <v>67</v>
      </c>
      <c r="Q971">
        <v>10.26</v>
      </c>
      <c r="R971">
        <v>3.5</v>
      </c>
      <c r="S971" t="s">
        <v>23</v>
      </c>
    </row>
    <row r="972" spans="1:19" x14ac:dyDescent="0.3">
      <c r="A972" t="s">
        <v>2155</v>
      </c>
      <c r="B972" s="1">
        <v>45336</v>
      </c>
      <c r="C972" t="s">
        <v>2156</v>
      </c>
      <c r="D972" t="str">
        <f t="shared" ca="1" si="31"/>
        <v>Phone X</v>
      </c>
      <c r="E972" t="s">
        <v>141</v>
      </c>
      <c r="F972" t="s">
        <v>50</v>
      </c>
      <c r="G972">
        <v>8</v>
      </c>
      <c r="H972">
        <v>6</v>
      </c>
      <c r="I972">
        <v>1088.51</v>
      </c>
      <c r="J972">
        <v>1240.9014000000002</v>
      </c>
      <c r="K972" t="s">
        <v>27</v>
      </c>
      <c r="M972" t="s">
        <v>28</v>
      </c>
      <c r="N972" t="s">
        <v>36</v>
      </c>
      <c r="O972" t="str">
        <f t="shared" si="30"/>
        <v>Cash on Delivery</v>
      </c>
      <c r="P972" t="s">
        <v>53</v>
      </c>
      <c r="Q972">
        <v>20.5</v>
      </c>
      <c r="R972">
        <v>3.2</v>
      </c>
      <c r="S972" t="s">
        <v>23</v>
      </c>
    </row>
    <row r="973" spans="1:19" x14ac:dyDescent="0.3">
      <c r="A973" t="s">
        <v>2157</v>
      </c>
      <c r="B973" s="1">
        <v>44140</v>
      </c>
      <c r="C973" t="s">
        <v>2158</v>
      </c>
      <c r="D973" t="str">
        <f t="shared" ca="1" si="31"/>
        <v>Cereal Pack</v>
      </c>
      <c r="E973" t="s">
        <v>100</v>
      </c>
      <c r="F973" t="s">
        <v>57</v>
      </c>
      <c r="G973">
        <v>7</v>
      </c>
      <c r="H973">
        <v>7</v>
      </c>
      <c r="I973">
        <v>1390.06</v>
      </c>
      <c r="J973">
        <v>1487.3642</v>
      </c>
      <c r="K973" t="s">
        <v>20</v>
      </c>
      <c r="M973" t="s">
        <v>21</v>
      </c>
      <c r="N973" t="s">
        <v>22</v>
      </c>
      <c r="O973" t="str">
        <f t="shared" si="30"/>
        <v>Credit Card</v>
      </c>
      <c r="P973" t="s">
        <v>67</v>
      </c>
      <c r="Q973">
        <v>49.57</v>
      </c>
      <c r="R973">
        <v>2.1</v>
      </c>
      <c r="S973" t="s">
        <v>23</v>
      </c>
    </row>
    <row r="974" spans="1:19" x14ac:dyDescent="0.3">
      <c r="A974" t="s">
        <v>2159</v>
      </c>
      <c r="B974" s="1">
        <v>45062</v>
      </c>
      <c r="C974" t="s">
        <v>2160</v>
      </c>
      <c r="D974" t="str">
        <f t="shared" ca="1" si="31"/>
        <v>Dining Table</v>
      </c>
      <c r="E974" t="s">
        <v>45</v>
      </c>
      <c r="F974" t="s">
        <v>46</v>
      </c>
      <c r="G974">
        <v>6</v>
      </c>
      <c r="H974">
        <v>6</v>
      </c>
      <c r="I974">
        <v>854.49</v>
      </c>
      <c r="J974">
        <v>974.11860000000013</v>
      </c>
      <c r="K974" t="s">
        <v>66</v>
      </c>
      <c r="M974" t="s">
        <v>28</v>
      </c>
      <c r="N974" t="s">
        <v>29</v>
      </c>
      <c r="O974" t="str">
        <f t="shared" si="30"/>
        <v>PayPal</v>
      </c>
      <c r="P974" t="s">
        <v>30</v>
      </c>
      <c r="Q974">
        <v>41.99</v>
      </c>
      <c r="R974">
        <v>3.1</v>
      </c>
      <c r="S974" t="s">
        <v>74</v>
      </c>
    </row>
    <row r="975" spans="1:19" x14ac:dyDescent="0.3">
      <c r="A975" t="s">
        <v>2161</v>
      </c>
      <c r="B975" s="1">
        <v>43912</v>
      </c>
      <c r="C975" t="s">
        <v>2162</v>
      </c>
      <c r="D975" t="str">
        <f t="shared" ca="1" si="31"/>
        <v>T-shirt V</v>
      </c>
      <c r="E975" t="s">
        <v>77</v>
      </c>
      <c r="F975" t="s">
        <v>82</v>
      </c>
      <c r="G975">
        <v>19</v>
      </c>
      <c r="H975">
        <v>19</v>
      </c>
      <c r="I975">
        <v>10.54</v>
      </c>
      <c r="J975">
        <v>11.910199999999998</v>
      </c>
      <c r="K975" t="s">
        <v>27</v>
      </c>
      <c r="M975" t="s">
        <v>42</v>
      </c>
      <c r="N975" t="s">
        <v>22</v>
      </c>
      <c r="O975" t="str">
        <f t="shared" si="30"/>
        <v>Credit Card</v>
      </c>
      <c r="P975" t="s">
        <v>67</v>
      </c>
      <c r="Q975">
        <v>23.97</v>
      </c>
      <c r="R975">
        <v>2.4</v>
      </c>
      <c r="S975" t="s">
        <v>23</v>
      </c>
    </row>
    <row r="976" spans="1:19" x14ac:dyDescent="0.3">
      <c r="A976" t="s">
        <v>2163</v>
      </c>
      <c r="B976" s="1">
        <v>44033</v>
      </c>
      <c r="C976" t="s">
        <v>2164</v>
      </c>
      <c r="D976" t="str">
        <f t="shared" ca="1" si="31"/>
        <v>Olive Oil 1L</v>
      </c>
      <c r="F976" t="s">
        <v>57</v>
      </c>
      <c r="G976">
        <v>19</v>
      </c>
      <c r="H976">
        <v>18</v>
      </c>
      <c r="I976">
        <v>1354.34</v>
      </c>
      <c r="J976">
        <v>1557.4909999999998</v>
      </c>
      <c r="K976" t="s">
        <v>20</v>
      </c>
      <c r="M976" t="s">
        <v>21</v>
      </c>
      <c r="N976" t="s">
        <v>22</v>
      </c>
      <c r="O976" t="str">
        <f t="shared" si="30"/>
        <v>Credit Card</v>
      </c>
      <c r="P976" t="s">
        <v>67</v>
      </c>
      <c r="Q976">
        <v>21.4</v>
      </c>
      <c r="R976">
        <v>4.4000000000000004</v>
      </c>
      <c r="S976" t="s">
        <v>23</v>
      </c>
    </row>
    <row r="977" spans="1:19" x14ac:dyDescent="0.3">
      <c r="A977" t="s">
        <v>2166</v>
      </c>
      <c r="B977" s="1">
        <v>43890</v>
      </c>
      <c r="C977" t="s">
        <v>2167</v>
      </c>
      <c r="D977" t="str">
        <f t="shared" ca="1" si="31"/>
        <v>Olive Oil 1L</v>
      </c>
      <c r="E977" t="s">
        <v>56</v>
      </c>
      <c r="F977" t="s">
        <v>57</v>
      </c>
      <c r="G977">
        <v>17</v>
      </c>
      <c r="H977">
        <v>14</v>
      </c>
      <c r="I977">
        <v>1153.8800000000001</v>
      </c>
      <c r="J977">
        <v>1315.4232000000002</v>
      </c>
      <c r="K977" t="s">
        <v>47</v>
      </c>
      <c r="M977" t="s">
        <v>123</v>
      </c>
      <c r="N977" t="s">
        <v>2168</v>
      </c>
      <c r="O977" t="str">
        <f t="shared" si="30"/>
        <v>Cash on Delivery</v>
      </c>
      <c r="P977" t="s">
        <v>53</v>
      </c>
      <c r="Q977">
        <v>12.95</v>
      </c>
      <c r="R977">
        <v>4.2</v>
      </c>
      <c r="S977" t="s">
        <v>23</v>
      </c>
    </row>
    <row r="978" spans="1:19" x14ac:dyDescent="0.3">
      <c r="A978" t="s">
        <v>2169</v>
      </c>
      <c r="B978" s="1">
        <v>44822</v>
      </c>
      <c r="C978" t="s">
        <v>2170</v>
      </c>
      <c r="D978" t="str">
        <f t="shared" ca="1" si="31"/>
        <v>Olive Oil 1L</v>
      </c>
      <c r="E978" t="s">
        <v>56</v>
      </c>
      <c r="F978" t="s">
        <v>57</v>
      </c>
      <c r="G978">
        <v>12</v>
      </c>
      <c r="H978">
        <v>10</v>
      </c>
      <c r="I978">
        <v>510.95</v>
      </c>
      <c r="J978">
        <v>536.49750000000006</v>
      </c>
      <c r="K978" t="s">
        <v>27</v>
      </c>
      <c r="M978" t="s">
        <v>35</v>
      </c>
      <c r="N978" t="s">
        <v>22</v>
      </c>
      <c r="O978" t="str">
        <f t="shared" si="30"/>
        <v>Credit Card</v>
      </c>
      <c r="P978" t="s">
        <v>67</v>
      </c>
      <c r="Q978">
        <v>37.340000000000003</v>
      </c>
      <c r="R978">
        <v>0</v>
      </c>
      <c r="S978" t="s">
        <v>23</v>
      </c>
    </row>
    <row r="979" spans="1:19" x14ac:dyDescent="0.3">
      <c r="A979" t="s">
        <v>2171</v>
      </c>
      <c r="B979" s="1">
        <v>45644</v>
      </c>
      <c r="C979" t="s">
        <v>2172</v>
      </c>
      <c r="D979" t="str">
        <f t="shared" ca="1" si="31"/>
        <v>Laptop Pro</v>
      </c>
      <c r="E979" t="s">
        <v>116</v>
      </c>
      <c r="F979" t="s">
        <v>50</v>
      </c>
      <c r="G979">
        <v>5</v>
      </c>
      <c r="H979">
        <v>5</v>
      </c>
      <c r="I979">
        <v>608.41999999999996</v>
      </c>
      <c r="J979">
        <v>657.09360000000004</v>
      </c>
      <c r="K979" t="s">
        <v>66</v>
      </c>
      <c r="M979" t="s">
        <v>28</v>
      </c>
      <c r="N979" t="s">
        <v>2173</v>
      </c>
      <c r="O979" t="str">
        <f t="shared" si="30"/>
        <v>Debit Card</v>
      </c>
      <c r="P979" t="s">
        <v>89</v>
      </c>
      <c r="Q979">
        <v>10.76</v>
      </c>
      <c r="R979">
        <v>4.9000000000000004</v>
      </c>
      <c r="S979" t="s">
        <v>23</v>
      </c>
    </row>
    <row r="980" spans="1:19" x14ac:dyDescent="0.3">
      <c r="A980" t="s">
        <v>2174</v>
      </c>
      <c r="B980" s="1">
        <v>44358</v>
      </c>
      <c r="C980" t="s">
        <v>2175</v>
      </c>
      <c r="D980" t="str">
        <f t="shared" ca="1" si="31"/>
        <v>T-shirt V</v>
      </c>
      <c r="E980" t="s">
        <v>77</v>
      </c>
      <c r="F980" t="s">
        <v>82</v>
      </c>
      <c r="G980">
        <v>20</v>
      </c>
      <c r="H980">
        <v>18</v>
      </c>
      <c r="I980">
        <v>1198.47</v>
      </c>
      <c r="J980">
        <v>1354.2710999999999</v>
      </c>
      <c r="K980" t="s">
        <v>66</v>
      </c>
      <c r="M980" t="s">
        <v>21</v>
      </c>
      <c r="O980" t="str">
        <f t="shared" si="30"/>
        <v>Credit Card</v>
      </c>
      <c r="P980" t="s">
        <v>67</v>
      </c>
      <c r="Q980">
        <v>38.5</v>
      </c>
      <c r="R980">
        <v>3</v>
      </c>
      <c r="S980" t="s">
        <v>23</v>
      </c>
    </row>
    <row r="981" spans="1:19" x14ac:dyDescent="0.3">
      <c r="A981" t="s">
        <v>2176</v>
      </c>
      <c r="B981" s="1">
        <v>43959</v>
      </c>
      <c r="C981" t="s">
        <v>2177</v>
      </c>
      <c r="D981" t="str">
        <f t="shared" ca="1" si="31"/>
        <v>Shirt Classic</v>
      </c>
      <c r="E981" t="s">
        <v>65</v>
      </c>
      <c r="F981" t="s">
        <v>82</v>
      </c>
      <c r="G981">
        <v>3</v>
      </c>
      <c r="H981">
        <v>3</v>
      </c>
      <c r="I981">
        <v>710.72</v>
      </c>
      <c r="J981">
        <v>767.57760000000007</v>
      </c>
      <c r="K981" t="s">
        <v>27</v>
      </c>
      <c r="M981" t="s">
        <v>28</v>
      </c>
      <c r="N981" t="s">
        <v>71</v>
      </c>
      <c r="O981" t="str">
        <f t="shared" si="30"/>
        <v>PayPal</v>
      </c>
      <c r="P981" t="s">
        <v>30</v>
      </c>
      <c r="Q981">
        <v>6.87</v>
      </c>
      <c r="R981">
        <v>2.9</v>
      </c>
      <c r="S981" t="s">
        <v>23</v>
      </c>
    </row>
    <row r="982" spans="1:19" x14ac:dyDescent="0.3">
      <c r="A982" t="s">
        <v>2178</v>
      </c>
      <c r="B982" s="1">
        <v>43879</v>
      </c>
      <c r="C982" t="s">
        <v>2179</v>
      </c>
      <c r="D982" t="str">
        <f t="shared" ca="1" si="31"/>
        <v>Organic Rice 5kg</v>
      </c>
      <c r="E982" t="s">
        <v>40</v>
      </c>
      <c r="F982" t="s">
        <v>57</v>
      </c>
      <c r="G982">
        <v>8</v>
      </c>
      <c r="H982">
        <v>6</v>
      </c>
      <c r="I982">
        <v>215.76</v>
      </c>
      <c r="J982">
        <v>230.86320000000001</v>
      </c>
      <c r="K982" t="s">
        <v>27</v>
      </c>
      <c r="M982" t="s">
        <v>35</v>
      </c>
      <c r="N982" t="s">
        <v>36</v>
      </c>
      <c r="O982" t="str">
        <f t="shared" si="30"/>
        <v>PayPal</v>
      </c>
      <c r="P982" t="s">
        <v>30</v>
      </c>
      <c r="Q982">
        <v>34.01</v>
      </c>
      <c r="R982">
        <v>4.5999999999999996</v>
      </c>
      <c r="S982" t="s">
        <v>23</v>
      </c>
    </row>
    <row r="983" spans="1:19" x14ac:dyDescent="0.3">
      <c r="A983" t="s">
        <v>2180</v>
      </c>
      <c r="B983" s="1">
        <v>44112</v>
      </c>
      <c r="C983" t="s">
        <v>2181</v>
      </c>
      <c r="D983" t="str">
        <f t="shared" ca="1" si="31"/>
        <v>Laptop Pro</v>
      </c>
      <c r="E983" t="s">
        <v>116</v>
      </c>
      <c r="F983" t="s">
        <v>50</v>
      </c>
      <c r="G983">
        <v>3</v>
      </c>
      <c r="H983">
        <v>3</v>
      </c>
      <c r="I983">
        <v>855.66</v>
      </c>
      <c r="J983">
        <v>966.89579999999989</v>
      </c>
      <c r="K983" t="s">
        <v>66</v>
      </c>
      <c r="M983" t="s">
        <v>28</v>
      </c>
      <c r="N983" t="s">
        <v>29</v>
      </c>
      <c r="O983" t="str">
        <f t="shared" si="30"/>
        <v>PxyPal</v>
      </c>
      <c r="P983" t="s">
        <v>2182</v>
      </c>
      <c r="Q983">
        <v>25.31</v>
      </c>
      <c r="R983">
        <v>4.0999999999999996</v>
      </c>
      <c r="S983" t="s">
        <v>23</v>
      </c>
    </row>
    <row r="984" spans="1:19" x14ac:dyDescent="0.3">
      <c r="A984" t="s">
        <v>2183</v>
      </c>
      <c r="B984" s="1">
        <v>45239</v>
      </c>
      <c r="C984" t="s">
        <v>871</v>
      </c>
      <c r="D984" t="str">
        <f t="shared" ca="1" si="31"/>
        <v>Dining Table</v>
      </c>
      <c r="E984" t="s">
        <v>45</v>
      </c>
      <c r="F984" t="s">
        <v>46</v>
      </c>
      <c r="G984">
        <v>5</v>
      </c>
      <c r="H984">
        <v>4</v>
      </c>
      <c r="I984">
        <v>998.96</v>
      </c>
      <c r="J984">
        <v>1078.8768</v>
      </c>
      <c r="K984" t="s">
        <v>20</v>
      </c>
      <c r="M984" t="s">
        <v>79</v>
      </c>
      <c r="N984" t="s">
        <v>36</v>
      </c>
      <c r="O984" t="str">
        <f t="shared" si="30"/>
        <v>Cash on Delivery</v>
      </c>
      <c r="P984" t="s">
        <v>53</v>
      </c>
      <c r="Q984">
        <v>11.39</v>
      </c>
      <c r="R984">
        <v>3.8</v>
      </c>
      <c r="S984" t="s">
        <v>23</v>
      </c>
    </row>
    <row r="985" spans="1:19" x14ac:dyDescent="0.3">
      <c r="A985" t="s">
        <v>2184</v>
      </c>
      <c r="B985" s="1">
        <v>43952</v>
      </c>
      <c r="C985" t="s">
        <v>2185</v>
      </c>
      <c r="D985" t="str">
        <f t="shared" ca="1" si="31"/>
        <v>Shirt Classic</v>
      </c>
      <c r="E985" t="s">
        <v>65</v>
      </c>
      <c r="F985" t="s">
        <v>82</v>
      </c>
      <c r="G985">
        <v>2</v>
      </c>
      <c r="H985">
        <v>2</v>
      </c>
      <c r="I985">
        <v>4.32</v>
      </c>
      <c r="J985">
        <v>4.5792000000000002</v>
      </c>
      <c r="K985" t="s">
        <v>2186</v>
      </c>
      <c r="M985" t="s">
        <v>79</v>
      </c>
      <c r="N985" t="s">
        <v>71</v>
      </c>
      <c r="O985" t="str">
        <f t="shared" si="30"/>
        <v>Bank Transfer</v>
      </c>
      <c r="P985" t="s">
        <v>37</v>
      </c>
      <c r="Q985">
        <v>47.55</v>
      </c>
      <c r="R985">
        <v>4.7</v>
      </c>
      <c r="S985" t="s">
        <v>23</v>
      </c>
    </row>
    <row r="986" spans="1:19" x14ac:dyDescent="0.3">
      <c r="A986" t="s">
        <v>2187</v>
      </c>
      <c r="B986" s="1">
        <v>44142</v>
      </c>
      <c r="C986" t="s">
        <v>2188</v>
      </c>
      <c r="D986" t="str">
        <f t="shared" ca="1" si="31"/>
        <v>Widget A</v>
      </c>
      <c r="E986" t="s">
        <v>33</v>
      </c>
      <c r="F986" t="s">
        <v>70</v>
      </c>
      <c r="G986">
        <v>20</v>
      </c>
      <c r="H986">
        <v>18</v>
      </c>
      <c r="I986">
        <v>694.51</v>
      </c>
      <c r="J986">
        <v>729.2355</v>
      </c>
      <c r="K986" t="s">
        <v>51</v>
      </c>
      <c r="M986" t="s">
        <v>35</v>
      </c>
      <c r="N986" t="s">
        <v>22</v>
      </c>
      <c r="O986" t="str">
        <f t="shared" si="30"/>
        <v>Bank Transfer</v>
      </c>
      <c r="P986" t="s">
        <v>37</v>
      </c>
      <c r="Q986">
        <v>9.9</v>
      </c>
      <c r="R986">
        <v>1.7</v>
      </c>
      <c r="S986" t="s">
        <v>23</v>
      </c>
    </row>
    <row r="987" spans="1:19" x14ac:dyDescent="0.3">
      <c r="A987" t="s">
        <v>2189</v>
      </c>
      <c r="B987" s="1">
        <v>44092</v>
      </c>
      <c r="C987" t="s">
        <v>10804</v>
      </c>
      <c r="D987" t="str">
        <f t="shared" ca="1" si="31"/>
        <v>Camera S</v>
      </c>
      <c r="E987" t="s">
        <v>133</v>
      </c>
      <c r="F987" t="s">
        <v>50</v>
      </c>
      <c r="G987">
        <v>15</v>
      </c>
      <c r="H987">
        <v>15</v>
      </c>
      <c r="I987">
        <v>1292.23</v>
      </c>
      <c r="J987">
        <v>1460.2198999999998</v>
      </c>
      <c r="K987" t="s">
        <v>51</v>
      </c>
      <c r="M987" t="s">
        <v>86</v>
      </c>
      <c r="N987" t="s">
        <v>22</v>
      </c>
      <c r="O987" t="str">
        <f t="shared" si="30"/>
        <v>Bank Transfer</v>
      </c>
      <c r="P987" t="s">
        <v>37</v>
      </c>
      <c r="Q987">
        <v>29.82</v>
      </c>
      <c r="R987">
        <v>1.4</v>
      </c>
      <c r="S987" t="s">
        <v>23</v>
      </c>
    </row>
    <row r="988" spans="1:19" x14ac:dyDescent="0.3">
      <c r="A988" t="s">
        <v>2190</v>
      </c>
      <c r="B988" s="1">
        <v>44201</v>
      </c>
      <c r="C988" t="s">
        <v>2191</v>
      </c>
      <c r="D988" t="str">
        <f t="shared" ca="1" si="31"/>
        <v>Organic Rice 5kg</v>
      </c>
      <c r="E988" t="s">
        <v>40</v>
      </c>
      <c r="F988" t="s">
        <v>57</v>
      </c>
      <c r="G988">
        <v>3</v>
      </c>
      <c r="H988">
        <v>3</v>
      </c>
      <c r="I988">
        <v>1205.1300000000001</v>
      </c>
      <c r="J988">
        <v>1325.6430000000003</v>
      </c>
      <c r="K988" t="s">
        <v>27</v>
      </c>
      <c r="M988" t="s">
        <v>21</v>
      </c>
      <c r="N988" t="s">
        <v>22</v>
      </c>
      <c r="O988" t="str">
        <f t="shared" si="30"/>
        <v>Debit Card</v>
      </c>
      <c r="P988" t="s">
        <v>89</v>
      </c>
      <c r="Q988">
        <v>16.440000000000001</v>
      </c>
      <c r="R988">
        <v>3.4</v>
      </c>
      <c r="S988" t="s">
        <v>23</v>
      </c>
    </row>
    <row r="989" spans="1:19" x14ac:dyDescent="0.3">
      <c r="A989" t="s">
        <v>2192</v>
      </c>
      <c r="B989" s="1">
        <v>44206</v>
      </c>
      <c r="C989" t="s">
        <v>2193</v>
      </c>
      <c r="D989" t="str">
        <f t="shared" ca="1" si="31"/>
        <v>Headphones Z</v>
      </c>
      <c r="E989" t="s">
        <v>94</v>
      </c>
      <c r="F989" t="s">
        <v>50</v>
      </c>
      <c r="G989">
        <v>18</v>
      </c>
      <c r="H989">
        <v>17</v>
      </c>
      <c r="I989">
        <v>416.38</v>
      </c>
      <c r="J989">
        <v>437.19900000000001</v>
      </c>
      <c r="K989" t="s">
        <v>20</v>
      </c>
      <c r="M989" t="s">
        <v>79</v>
      </c>
      <c r="N989" t="s">
        <v>36</v>
      </c>
      <c r="O989" t="str">
        <f t="shared" si="30"/>
        <v>Debit Card</v>
      </c>
      <c r="P989" t="s">
        <v>89</v>
      </c>
      <c r="Q989">
        <v>18.62</v>
      </c>
      <c r="R989">
        <v>4.5999999999999996</v>
      </c>
      <c r="S989" t="s">
        <v>23</v>
      </c>
    </row>
    <row r="990" spans="1:19" x14ac:dyDescent="0.3">
      <c r="A990" t="s">
        <v>2194</v>
      </c>
      <c r="B990" s="1">
        <v>45045</v>
      </c>
      <c r="C990" t="s">
        <v>2195</v>
      </c>
      <c r="D990" t="str">
        <f t="shared" ca="1" si="31"/>
        <v>Cereal Pack</v>
      </c>
      <c r="F990" t="s">
        <v>57</v>
      </c>
      <c r="G990">
        <v>4</v>
      </c>
      <c r="H990">
        <v>3</v>
      </c>
      <c r="I990">
        <v>1184.27</v>
      </c>
      <c r="J990">
        <v>1338.2250999999999</v>
      </c>
      <c r="K990" t="s">
        <v>27</v>
      </c>
      <c r="M990" t="s">
        <v>35</v>
      </c>
      <c r="N990" t="s">
        <v>29</v>
      </c>
      <c r="O990" t="str">
        <f t="shared" si="30"/>
        <v>Debit Card</v>
      </c>
      <c r="P990" t="s">
        <v>89</v>
      </c>
      <c r="Q990">
        <v>41.7</v>
      </c>
      <c r="R990">
        <v>2.4</v>
      </c>
      <c r="S990" t="s">
        <v>205</v>
      </c>
    </row>
    <row r="991" spans="1:19" x14ac:dyDescent="0.3">
      <c r="A991" t="s">
        <v>2196</v>
      </c>
      <c r="B991" s="1">
        <v>44347</v>
      </c>
      <c r="C991" t="s">
        <v>2197</v>
      </c>
      <c r="D991" t="str">
        <f t="shared" ca="1" si="31"/>
        <v>Olive Oil 1L</v>
      </c>
      <c r="E991" t="s">
        <v>56</v>
      </c>
      <c r="F991" t="s">
        <v>57</v>
      </c>
      <c r="G991">
        <v>11</v>
      </c>
      <c r="H991">
        <v>10</v>
      </c>
      <c r="I991">
        <v>1340.92</v>
      </c>
      <c r="J991">
        <v>1421.3752000000002</v>
      </c>
      <c r="K991" t="s">
        <v>27</v>
      </c>
      <c r="M991" t="s">
        <v>28</v>
      </c>
      <c r="N991" t="s">
        <v>36</v>
      </c>
      <c r="O991" t="str">
        <f t="shared" si="30"/>
        <v>Bank Transfer</v>
      </c>
      <c r="P991" t="s">
        <v>37</v>
      </c>
      <c r="Q991">
        <v>18.25</v>
      </c>
      <c r="R991">
        <v>4</v>
      </c>
      <c r="S991" t="s">
        <v>205</v>
      </c>
    </row>
    <row r="992" spans="1:19" x14ac:dyDescent="0.3">
      <c r="A992" t="s">
        <v>2198</v>
      </c>
      <c r="B992" s="1">
        <v>45648</v>
      </c>
      <c r="C992" t="s">
        <v>2199</v>
      </c>
      <c r="D992" t="str">
        <f t="shared" ca="1" si="31"/>
        <v>Sneakers Run</v>
      </c>
      <c r="E992" t="s">
        <v>85</v>
      </c>
      <c r="F992" t="s">
        <v>82</v>
      </c>
      <c r="G992">
        <v>17</v>
      </c>
      <c r="H992">
        <v>15</v>
      </c>
      <c r="I992">
        <v>435.28</v>
      </c>
      <c r="J992">
        <v>457.04399999999998</v>
      </c>
      <c r="K992" t="s">
        <v>27</v>
      </c>
      <c r="M992" t="s">
        <v>79</v>
      </c>
      <c r="N992" t="s">
        <v>22</v>
      </c>
      <c r="O992" t="str">
        <f t="shared" si="30"/>
        <v>PayPal</v>
      </c>
      <c r="P992" t="s">
        <v>30</v>
      </c>
      <c r="Q992">
        <v>2.08</v>
      </c>
      <c r="R992" t="s">
        <v>316</v>
      </c>
      <c r="S992" t="s">
        <v>23</v>
      </c>
    </row>
    <row r="993" spans="1:19" x14ac:dyDescent="0.3">
      <c r="A993" t="s">
        <v>2200</v>
      </c>
      <c r="B993" s="1">
        <v>43976</v>
      </c>
      <c r="C993" t="s">
        <v>2201</v>
      </c>
      <c r="D993" t="str">
        <f t="shared" ca="1" si="31"/>
        <v>Widget A</v>
      </c>
      <c r="E993" t="s">
        <v>33</v>
      </c>
      <c r="F993" t="s">
        <v>70</v>
      </c>
      <c r="G993">
        <v>8</v>
      </c>
      <c r="H993">
        <v>8</v>
      </c>
      <c r="I993">
        <v>1058.8599999999999</v>
      </c>
      <c r="J993">
        <v>1122.3915999999999</v>
      </c>
      <c r="K993" t="s">
        <v>20</v>
      </c>
      <c r="M993" t="s">
        <v>21</v>
      </c>
      <c r="N993" t="s">
        <v>71</v>
      </c>
      <c r="O993" t="str">
        <f t="shared" si="30"/>
        <v>Credit Card</v>
      </c>
      <c r="P993" t="s">
        <v>67</v>
      </c>
      <c r="Q993">
        <v>48.37</v>
      </c>
      <c r="R993">
        <v>3.8</v>
      </c>
      <c r="S993" t="s">
        <v>23</v>
      </c>
    </row>
    <row r="994" spans="1:19" x14ac:dyDescent="0.3">
      <c r="A994" t="s">
        <v>2202</v>
      </c>
      <c r="B994" s="1">
        <v>44183</v>
      </c>
      <c r="C994" t="s">
        <v>2203</v>
      </c>
      <c r="D994" t="str">
        <f t="shared" ca="1" si="31"/>
        <v>Widget B</v>
      </c>
      <c r="E994" t="s">
        <v>61</v>
      </c>
      <c r="F994" t="s">
        <v>70</v>
      </c>
      <c r="G994">
        <v>6</v>
      </c>
      <c r="H994">
        <v>5</v>
      </c>
      <c r="I994">
        <v>1472.53</v>
      </c>
      <c r="J994">
        <v>1605.0577000000001</v>
      </c>
      <c r="K994" t="s">
        <v>47</v>
      </c>
      <c r="M994" t="s">
        <v>42</v>
      </c>
      <c r="N994" t="s">
        <v>22</v>
      </c>
      <c r="O994" t="str">
        <f t="shared" si="30"/>
        <v>Debit Card</v>
      </c>
      <c r="P994" t="s">
        <v>89</v>
      </c>
      <c r="Q994">
        <v>48.08</v>
      </c>
      <c r="R994">
        <v>2.8</v>
      </c>
      <c r="S994" t="s">
        <v>23</v>
      </c>
    </row>
    <row r="995" spans="1:19" x14ac:dyDescent="0.3">
      <c r="A995" t="s">
        <v>2204</v>
      </c>
      <c r="B995" s="1">
        <v>45091</v>
      </c>
      <c r="C995" t="s">
        <v>2205</v>
      </c>
      <c r="D995" t="str">
        <f t="shared" ca="1" si="31"/>
        <v>Olive Oil 1L</v>
      </c>
      <c r="E995" t="s">
        <v>56</v>
      </c>
      <c r="F995" t="s">
        <v>57</v>
      </c>
      <c r="G995">
        <v>2</v>
      </c>
      <c r="H995">
        <v>2</v>
      </c>
      <c r="I995">
        <v>1145.1099999999999</v>
      </c>
      <c r="J995">
        <v>1293.9742999999999</v>
      </c>
      <c r="K995" t="s">
        <v>2206</v>
      </c>
      <c r="M995" t="s">
        <v>35</v>
      </c>
      <c r="N995" t="s">
        <v>22</v>
      </c>
      <c r="O995" t="str">
        <f t="shared" si="30"/>
        <v>Debit Card</v>
      </c>
      <c r="P995" t="s">
        <v>89</v>
      </c>
      <c r="Q995">
        <v>22.35</v>
      </c>
      <c r="R995">
        <v>3.9</v>
      </c>
      <c r="S995" t="s">
        <v>23</v>
      </c>
    </row>
    <row r="996" spans="1:19" x14ac:dyDescent="0.3">
      <c r="A996" t="s">
        <v>2207</v>
      </c>
      <c r="B996" s="1">
        <v>44644</v>
      </c>
      <c r="C996" t="s">
        <v>2208</v>
      </c>
      <c r="D996" t="str">
        <f t="shared" ca="1" si="31"/>
        <v>Dining Table</v>
      </c>
      <c r="E996" t="s">
        <v>45</v>
      </c>
      <c r="F996" t="s">
        <v>46</v>
      </c>
      <c r="G996">
        <v>10</v>
      </c>
      <c r="H996">
        <v>10</v>
      </c>
      <c r="I996">
        <v>779.65</v>
      </c>
      <c r="J996">
        <v>857.61500000000001</v>
      </c>
      <c r="K996" t="s">
        <v>27</v>
      </c>
      <c r="M996" t="s">
        <v>79</v>
      </c>
      <c r="N996" t="s">
        <v>22</v>
      </c>
      <c r="O996" t="str">
        <f t="shared" si="30"/>
        <v>Bank Transfer</v>
      </c>
      <c r="P996" t="s">
        <v>37</v>
      </c>
      <c r="Q996">
        <v>12.02</v>
      </c>
      <c r="R996">
        <v>2.8</v>
      </c>
      <c r="S996" t="s">
        <v>23</v>
      </c>
    </row>
    <row r="997" spans="1:19" x14ac:dyDescent="0.3">
      <c r="A997" t="s">
        <v>2209</v>
      </c>
      <c r="B997" s="1">
        <v>44887</v>
      </c>
      <c r="C997" t="s">
        <v>2210</v>
      </c>
      <c r="D997" t="str">
        <f t="shared" ca="1" si="31"/>
        <v>Jeans Regular</v>
      </c>
      <c r="E997" t="s">
        <v>130</v>
      </c>
      <c r="F997" t="s">
        <v>82</v>
      </c>
      <c r="G997">
        <v>16</v>
      </c>
      <c r="H997">
        <v>13</v>
      </c>
      <c r="I997">
        <v>644.69000000000005</v>
      </c>
      <c r="J997">
        <v>715.60590000000013</v>
      </c>
      <c r="K997" t="s">
        <v>27</v>
      </c>
      <c r="M997" t="s">
        <v>86</v>
      </c>
      <c r="N997" t="s">
        <v>36</v>
      </c>
      <c r="O997" t="str">
        <f t="shared" si="30"/>
        <v>Debit Card</v>
      </c>
      <c r="P997" t="s">
        <v>89</v>
      </c>
      <c r="Q997">
        <v>9999</v>
      </c>
      <c r="R997">
        <v>2.7</v>
      </c>
      <c r="S997" t="s">
        <v>23</v>
      </c>
    </row>
    <row r="998" spans="1:19" x14ac:dyDescent="0.3">
      <c r="A998" t="s">
        <v>2211</v>
      </c>
      <c r="B998" s="1">
        <v>43960</v>
      </c>
      <c r="C998" t="s">
        <v>2212</v>
      </c>
      <c r="D998" t="str">
        <f t="shared" ca="1" si="31"/>
        <v>Dining Table</v>
      </c>
      <c r="E998" t="s">
        <v>45</v>
      </c>
      <c r="F998" t="s">
        <v>46</v>
      </c>
      <c r="G998">
        <v>6</v>
      </c>
      <c r="H998">
        <v>6</v>
      </c>
      <c r="I998">
        <v>1287.6199999999999</v>
      </c>
      <c r="J998">
        <v>1390.6296</v>
      </c>
      <c r="K998" t="s">
        <v>47</v>
      </c>
      <c r="M998" t="s">
        <v>2213</v>
      </c>
      <c r="N998" t="s">
        <v>71</v>
      </c>
      <c r="O998" t="str">
        <f t="shared" si="30"/>
        <v>Credit Card</v>
      </c>
      <c r="P998" t="s">
        <v>67</v>
      </c>
      <c r="Q998">
        <v>23.98</v>
      </c>
      <c r="R998">
        <v>1</v>
      </c>
      <c r="S998" t="s">
        <v>23</v>
      </c>
    </row>
    <row r="999" spans="1:19" x14ac:dyDescent="0.3">
      <c r="A999" t="s">
        <v>2214</v>
      </c>
      <c r="B999" s="1">
        <v>45331</v>
      </c>
      <c r="C999" t="s">
        <v>2215</v>
      </c>
      <c r="D999" t="str">
        <f t="shared" ca="1" si="31"/>
        <v>Widget A</v>
      </c>
      <c r="E999" t="s">
        <v>33</v>
      </c>
      <c r="F999" t="s">
        <v>70</v>
      </c>
      <c r="G999">
        <v>6</v>
      </c>
      <c r="H999">
        <v>6</v>
      </c>
      <c r="I999">
        <v>204.83</v>
      </c>
      <c r="J999">
        <v>231.4579</v>
      </c>
      <c r="K999" t="s">
        <v>47</v>
      </c>
      <c r="M999" t="s">
        <v>123</v>
      </c>
      <c r="N999" t="s">
        <v>36</v>
      </c>
      <c r="O999" t="str">
        <f t="shared" si="30"/>
        <v>Cash on Delivery</v>
      </c>
      <c r="P999" t="s">
        <v>53</v>
      </c>
      <c r="Q999">
        <v>33.549999999999997</v>
      </c>
      <c r="R999">
        <v>2.7</v>
      </c>
      <c r="S999" t="s">
        <v>23</v>
      </c>
    </row>
    <row r="1000" spans="1:19" x14ac:dyDescent="0.3">
      <c r="A1000" t="s">
        <v>2216</v>
      </c>
      <c r="B1000" s="1">
        <v>45514</v>
      </c>
      <c r="C1000" t="s">
        <v>2217</v>
      </c>
      <c r="D1000" t="str">
        <f t="shared" ca="1" si="31"/>
        <v>Jeans Regular</v>
      </c>
      <c r="E1000" t="s">
        <v>130</v>
      </c>
      <c r="F1000" t="s">
        <v>82</v>
      </c>
      <c r="G1000">
        <v>19</v>
      </c>
      <c r="H1000">
        <v>15</v>
      </c>
      <c r="I1000">
        <v>296.79000000000002</v>
      </c>
      <c r="J1000">
        <v>311.62950000000001</v>
      </c>
      <c r="K1000" t="s">
        <v>20</v>
      </c>
      <c r="M1000" t="s">
        <v>79</v>
      </c>
      <c r="N1000" t="s">
        <v>36</v>
      </c>
      <c r="O1000" t="str">
        <f t="shared" si="30"/>
        <v>Debit Card</v>
      </c>
      <c r="P1000" t="s">
        <v>89</v>
      </c>
      <c r="Q1000">
        <v>16.850000000000001</v>
      </c>
      <c r="R1000">
        <v>3.9</v>
      </c>
      <c r="S1000" t="s">
        <v>23</v>
      </c>
    </row>
    <row r="1001" spans="1:19" x14ac:dyDescent="0.3">
      <c r="A1001" t="s">
        <v>2218</v>
      </c>
      <c r="B1001" s="1">
        <v>44554</v>
      </c>
      <c r="C1001" t="s">
        <v>2219</v>
      </c>
      <c r="D1001" t="str">
        <f t="shared" ca="1" si="31"/>
        <v>Laptop Pro</v>
      </c>
      <c r="E1001" t="s">
        <v>116</v>
      </c>
      <c r="F1001" t="s">
        <v>50</v>
      </c>
      <c r="G1001">
        <v>13</v>
      </c>
      <c r="H1001">
        <v>10</v>
      </c>
      <c r="I1001">
        <v>1075</v>
      </c>
      <c r="J1001">
        <v>1139.5</v>
      </c>
      <c r="K1001" t="s">
        <v>47</v>
      </c>
      <c r="M1001" t="s">
        <v>35</v>
      </c>
      <c r="N1001" t="s">
        <v>29</v>
      </c>
      <c r="O1001" t="str">
        <f t="shared" si="30"/>
        <v>PayPal</v>
      </c>
      <c r="P1001" t="s">
        <v>30</v>
      </c>
      <c r="Q1001">
        <v>5</v>
      </c>
      <c r="R1001">
        <v>9</v>
      </c>
      <c r="S1001" t="s">
        <v>205</v>
      </c>
    </row>
    <row r="1002" spans="1:19" x14ac:dyDescent="0.3">
      <c r="A1002" t="s">
        <v>2221</v>
      </c>
      <c r="B1002" s="1">
        <v>44336</v>
      </c>
      <c r="C1002" t="s">
        <v>2222</v>
      </c>
      <c r="D1002" t="str">
        <f t="shared" ca="1" si="31"/>
        <v>Widget B</v>
      </c>
      <c r="E1002" t="s">
        <v>61</v>
      </c>
      <c r="F1002" t="s">
        <v>70</v>
      </c>
      <c r="G1002">
        <v>1</v>
      </c>
      <c r="H1002">
        <v>1</v>
      </c>
      <c r="I1002">
        <v>1056.3800000000001</v>
      </c>
      <c r="J1002">
        <v>1172.5818000000002</v>
      </c>
      <c r="K1002" t="s">
        <v>27</v>
      </c>
      <c r="M1002" t="s">
        <v>42</v>
      </c>
      <c r="N1002" t="s">
        <v>22</v>
      </c>
      <c r="O1002" t="str">
        <f t="shared" si="30"/>
        <v>Cash on Delivery</v>
      </c>
      <c r="P1002" t="s">
        <v>53</v>
      </c>
      <c r="Q1002">
        <v>4.8099999999999996</v>
      </c>
      <c r="R1002">
        <v>3.7</v>
      </c>
      <c r="S1002" t="s">
        <v>23</v>
      </c>
    </row>
    <row r="1003" spans="1:19" x14ac:dyDescent="0.3">
      <c r="A1003" t="s">
        <v>2223</v>
      </c>
      <c r="B1003" s="1">
        <v>44462</v>
      </c>
      <c r="C1003" t="s">
        <v>2224</v>
      </c>
      <c r="D1003" t="str">
        <f t="shared" ca="1" si="31"/>
        <v>T-shirt V</v>
      </c>
      <c r="E1003" t="s">
        <v>77</v>
      </c>
      <c r="F1003" t="s">
        <v>82</v>
      </c>
      <c r="G1003">
        <v>8</v>
      </c>
      <c r="H1003">
        <v>7</v>
      </c>
      <c r="I1003">
        <v>1051.55</v>
      </c>
      <c r="J1003">
        <v>1104.1275000000001</v>
      </c>
      <c r="K1003" t="s">
        <v>66</v>
      </c>
      <c r="N1003" t="s">
        <v>22</v>
      </c>
      <c r="O1003" t="str">
        <f t="shared" si="30"/>
        <v>Debit Card</v>
      </c>
      <c r="P1003" t="s">
        <v>89</v>
      </c>
      <c r="Q1003">
        <v>37.81</v>
      </c>
      <c r="R1003">
        <v>3.9</v>
      </c>
      <c r="S1003" t="s">
        <v>23</v>
      </c>
    </row>
    <row r="1004" spans="1:19" x14ac:dyDescent="0.3">
      <c r="A1004" t="s">
        <v>2225</v>
      </c>
      <c r="B1004" s="1">
        <v>45502</v>
      </c>
      <c r="C1004" t="s">
        <v>2226</v>
      </c>
      <c r="D1004" t="str">
        <f t="shared" ca="1" si="31"/>
        <v>Cereal Pack</v>
      </c>
      <c r="E1004" t="s">
        <v>100</v>
      </c>
      <c r="F1004" t="s">
        <v>57</v>
      </c>
      <c r="G1004">
        <v>4</v>
      </c>
      <c r="H1004">
        <v>4</v>
      </c>
      <c r="I1004">
        <v>670.96</v>
      </c>
      <c r="J1004">
        <v>704.50800000000004</v>
      </c>
      <c r="K1004" t="s">
        <v>20</v>
      </c>
      <c r="M1004" t="s">
        <v>86</v>
      </c>
      <c r="N1004" t="s">
        <v>36</v>
      </c>
      <c r="O1004" t="str">
        <f t="shared" si="30"/>
        <v>Cash on Delivery</v>
      </c>
      <c r="P1004" t="s">
        <v>53</v>
      </c>
      <c r="Q1004">
        <v>40.729999999999997</v>
      </c>
      <c r="R1004">
        <v>2.9</v>
      </c>
      <c r="S1004" t="s">
        <v>23</v>
      </c>
    </row>
    <row r="1005" spans="1:19" x14ac:dyDescent="0.3">
      <c r="A1005" t="s">
        <v>2227</v>
      </c>
      <c r="B1005" s="1">
        <v>44618</v>
      </c>
      <c r="C1005" t="s">
        <v>2228</v>
      </c>
      <c r="D1005" t="str">
        <f t="shared" ca="1" si="31"/>
        <v>Laptop Pro</v>
      </c>
      <c r="E1005" t="s">
        <v>116</v>
      </c>
      <c r="F1005" t="s">
        <v>50</v>
      </c>
      <c r="G1005">
        <v>13</v>
      </c>
      <c r="H1005">
        <v>12</v>
      </c>
      <c r="I1005">
        <v>410.39</v>
      </c>
      <c r="J1005">
        <v>451.42900000000003</v>
      </c>
      <c r="K1005" t="s">
        <v>66</v>
      </c>
      <c r="M1005" t="s">
        <v>28</v>
      </c>
      <c r="N1005" t="s">
        <v>36</v>
      </c>
      <c r="O1005" t="str">
        <f t="shared" si="30"/>
        <v>PayPal</v>
      </c>
      <c r="P1005" t="s">
        <v>30</v>
      </c>
      <c r="Q1005">
        <v>13.11</v>
      </c>
      <c r="R1005">
        <v>1.8</v>
      </c>
      <c r="S1005" t="s">
        <v>23</v>
      </c>
    </row>
    <row r="1006" spans="1:19" x14ac:dyDescent="0.3">
      <c r="A1006" t="s">
        <v>2229</v>
      </c>
      <c r="B1006" s="1">
        <v>44526</v>
      </c>
      <c r="C1006" t="s">
        <v>2230</v>
      </c>
      <c r="D1006" t="str">
        <f t="shared" ca="1" si="31"/>
        <v>Headphones Z</v>
      </c>
      <c r="E1006" t="s">
        <v>94</v>
      </c>
      <c r="F1006" t="s">
        <v>50</v>
      </c>
      <c r="G1006">
        <v>15</v>
      </c>
      <c r="H1006">
        <v>13</v>
      </c>
      <c r="I1006">
        <v>862.88</v>
      </c>
      <c r="J1006">
        <v>992.3119999999999</v>
      </c>
      <c r="K1006" t="s">
        <v>66</v>
      </c>
      <c r="M1006" t="s">
        <v>86</v>
      </c>
      <c r="N1006" t="s">
        <v>22</v>
      </c>
      <c r="O1006" t="e">
        <f t="shared" ca="1" si="30"/>
        <v>#N/A</v>
      </c>
      <c r="Q1006">
        <v>32.04</v>
      </c>
      <c r="S1006" t="s">
        <v>23</v>
      </c>
    </row>
    <row r="1007" spans="1:19" x14ac:dyDescent="0.3">
      <c r="A1007" t="s">
        <v>2231</v>
      </c>
      <c r="B1007" s="1">
        <v>44400</v>
      </c>
      <c r="C1007" t="s">
        <v>2232</v>
      </c>
      <c r="D1007" t="str">
        <f t="shared" ca="1" si="31"/>
        <v>Widget B</v>
      </c>
      <c r="E1007" t="s">
        <v>61</v>
      </c>
      <c r="F1007" t="s">
        <v>70</v>
      </c>
      <c r="G1007">
        <v>20</v>
      </c>
      <c r="H1007">
        <v>19</v>
      </c>
      <c r="I1007">
        <v>737.55</v>
      </c>
      <c r="J1007">
        <v>803.92949999999996</v>
      </c>
      <c r="K1007" t="s">
        <v>2233</v>
      </c>
      <c r="M1007" t="s">
        <v>79</v>
      </c>
      <c r="N1007" t="s">
        <v>36</v>
      </c>
      <c r="O1007" t="str">
        <f t="shared" si="30"/>
        <v>Bank Transfer</v>
      </c>
      <c r="P1007" t="s">
        <v>37</v>
      </c>
      <c r="Q1007">
        <v>44.09</v>
      </c>
      <c r="R1007">
        <v>2.6</v>
      </c>
      <c r="S1007" t="s">
        <v>23</v>
      </c>
    </row>
    <row r="1008" spans="1:19" x14ac:dyDescent="0.3">
      <c r="A1008" t="s">
        <v>2234</v>
      </c>
      <c r="B1008" s="1">
        <v>45124</v>
      </c>
      <c r="C1008" t="s">
        <v>2235</v>
      </c>
      <c r="D1008" t="str">
        <f t="shared" ca="1" si="31"/>
        <v>Jeans Regular</v>
      </c>
      <c r="E1008" t="s">
        <v>130</v>
      </c>
      <c r="F1008" t="s">
        <v>82</v>
      </c>
      <c r="G1008">
        <v>10</v>
      </c>
      <c r="H1008">
        <v>9</v>
      </c>
      <c r="I1008">
        <v>400.38</v>
      </c>
      <c r="J1008">
        <v>440.41800000000001</v>
      </c>
      <c r="K1008" t="s">
        <v>20</v>
      </c>
      <c r="M1008" t="s">
        <v>123</v>
      </c>
      <c r="N1008" t="s">
        <v>22</v>
      </c>
      <c r="O1008" t="str">
        <f t="shared" si="30"/>
        <v>Credit Card</v>
      </c>
      <c r="P1008" t="s">
        <v>67</v>
      </c>
      <c r="Q1008">
        <v>3.35</v>
      </c>
      <c r="R1008">
        <v>2.2999999999999998</v>
      </c>
      <c r="S1008" t="s">
        <v>23</v>
      </c>
    </row>
    <row r="1009" spans="1:19" x14ac:dyDescent="0.3">
      <c r="A1009" t="s">
        <v>2236</v>
      </c>
      <c r="B1009" s="1">
        <v>45478</v>
      </c>
      <c r="C1009" t="s">
        <v>2237</v>
      </c>
      <c r="D1009" t="str">
        <f t="shared" ca="1" si="31"/>
        <v>Widget A</v>
      </c>
      <c r="E1009" t="s">
        <v>33</v>
      </c>
      <c r="F1009" t="s">
        <v>70</v>
      </c>
      <c r="G1009">
        <v>10</v>
      </c>
      <c r="H1009">
        <v>10</v>
      </c>
      <c r="I1009">
        <v>482.34</v>
      </c>
      <c r="J1009">
        <v>511.28039999999999</v>
      </c>
      <c r="K1009" t="s">
        <v>20</v>
      </c>
      <c r="M1009" t="s">
        <v>123</v>
      </c>
      <c r="N1009" t="s">
        <v>22</v>
      </c>
      <c r="O1009" t="str">
        <f t="shared" si="30"/>
        <v>Debit Card</v>
      </c>
      <c r="P1009" t="s">
        <v>89</v>
      </c>
      <c r="Q1009">
        <v>20.66</v>
      </c>
      <c r="R1009">
        <v>4</v>
      </c>
      <c r="S1009" t="s">
        <v>74</v>
      </c>
    </row>
    <row r="1010" spans="1:19" x14ac:dyDescent="0.3">
      <c r="A1010" t="s">
        <v>2238</v>
      </c>
      <c r="B1010" s="1">
        <v>44955</v>
      </c>
      <c r="C1010" t="s">
        <v>2239</v>
      </c>
      <c r="D1010" t="str">
        <f t="shared" ca="1" si="31"/>
        <v>Cereal Pack</v>
      </c>
      <c r="E1010" t="s">
        <v>100</v>
      </c>
      <c r="F1010" t="s">
        <v>57</v>
      </c>
      <c r="G1010">
        <v>18</v>
      </c>
      <c r="H1010">
        <v>16</v>
      </c>
      <c r="I1010">
        <v>288.31</v>
      </c>
      <c r="J1010">
        <v>322.90720000000005</v>
      </c>
      <c r="K1010" t="s">
        <v>27</v>
      </c>
      <c r="M1010" t="s">
        <v>28</v>
      </c>
      <c r="N1010" t="s">
        <v>71</v>
      </c>
      <c r="O1010" t="str">
        <f t="shared" si="30"/>
        <v>PayPal</v>
      </c>
      <c r="P1010" t="s">
        <v>30</v>
      </c>
      <c r="Q1010">
        <v>21.35</v>
      </c>
      <c r="R1010">
        <v>4.8</v>
      </c>
      <c r="S1010" t="s">
        <v>23</v>
      </c>
    </row>
    <row r="1011" spans="1:19" x14ac:dyDescent="0.3">
      <c r="A1011" t="s">
        <v>2240</v>
      </c>
      <c r="B1011" s="1">
        <v>44005</v>
      </c>
      <c r="C1011" t="s">
        <v>2241</v>
      </c>
      <c r="D1011" t="str">
        <f t="shared" ca="1" si="31"/>
        <v>T-shirt V</v>
      </c>
      <c r="E1011" t="s">
        <v>77</v>
      </c>
      <c r="F1011" t="s">
        <v>82</v>
      </c>
      <c r="G1011">
        <v>19</v>
      </c>
      <c r="H1011">
        <v>15</v>
      </c>
      <c r="I1011">
        <v>6</v>
      </c>
      <c r="J1011">
        <v>6.8999999999999995</v>
      </c>
      <c r="K1011" t="s">
        <v>27</v>
      </c>
      <c r="M1011" t="s">
        <v>79</v>
      </c>
      <c r="N1011" t="s">
        <v>29</v>
      </c>
      <c r="O1011" t="str">
        <f t="shared" si="30"/>
        <v>PayPal</v>
      </c>
      <c r="P1011" t="s">
        <v>30</v>
      </c>
      <c r="Q1011">
        <v>31.28</v>
      </c>
      <c r="R1011">
        <v>2.7</v>
      </c>
      <c r="S1011" t="s">
        <v>23</v>
      </c>
    </row>
    <row r="1012" spans="1:19" x14ac:dyDescent="0.3">
      <c r="A1012" t="s">
        <v>2242</v>
      </c>
      <c r="B1012" s="1">
        <v>45385</v>
      </c>
      <c r="C1012" t="s">
        <v>2243</v>
      </c>
      <c r="D1012" t="str">
        <f t="shared" ca="1" si="31"/>
        <v>Jeans Regular</v>
      </c>
      <c r="E1012" t="s">
        <v>130</v>
      </c>
      <c r="F1012" t="s">
        <v>82</v>
      </c>
      <c r="G1012">
        <v>4</v>
      </c>
      <c r="H1012">
        <v>3</v>
      </c>
      <c r="I1012">
        <v>1289.3800000000001</v>
      </c>
      <c r="J1012">
        <v>1392.5304000000001</v>
      </c>
      <c r="K1012" t="s">
        <v>66</v>
      </c>
      <c r="M1012" t="s">
        <v>86</v>
      </c>
      <c r="N1012" t="s">
        <v>22</v>
      </c>
      <c r="O1012" t="str">
        <f t="shared" si="30"/>
        <v>PayPal</v>
      </c>
      <c r="P1012" t="s">
        <v>30</v>
      </c>
      <c r="Q1012">
        <v>1.51</v>
      </c>
      <c r="R1012">
        <v>1.5</v>
      </c>
      <c r="S1012" t="s">
        <v>23</v>
      </c>
    </row>
    <row r="1013" spans="1:19" x14ac:dyDescent="0.3">
      <c r="A1013" t="s">
        <v>2244</v>
      </c>
      <c r="B1013" s="1">
        <v>43887</v>
      </c>
      <c r="C1013" t="s">
        <v>2245</v>
      </c>
      <c r="D1013" t="str">
        <f t="shared" ca="1" si="31"/>
        <v>Jeans Regular</v>
      </c>
      <c r="E1013" t="s">
        <v>130</v>
      </c>
      <c r="F1013" t="s">
        <v>82</v>
      </c>
      <c r="G1013">
        <v>6</v>
      </c>
      <c r="H1013">
        <v>5</v>
      </c>
      <c r="I1013">
        <v>183.35</v>
      </c>
      <c r="J1013">
        <v>207.18549999999996</v>
      </c>
      <c r="K1013" t="s">
        <v>51</v>
      </c>
      <c r="M1013" t="s">
        <v>35</v>
      </c>
      <c r="N1013" t="s">
        <v>22</v>
      </c>
      <c r="O1013" t="str">
        <f t="shared" si="30"/>
        <v>PayPal</v>
      </c>
      <c r="P1013" t="s">
        <v>30</v>
      </c>
      <c r="Q1013">
        <v>44.09</v>
      </c>
      <c r="R1013">
        <v>1.7</v>
      </c>
      <c r="S1013" t="s">
        <v>23</v>
      </c>
    </row>
    <row r="1014" spans="1:19" x14ac:dyDescent="0.3">
      <c r="A1014" t="s">
        <v>2246</v>
      </c>
      <c r="B1014" s="1">
        <v>44622</v>
      </c>
      <c r="C1014" t="s">
        <v>2247</v>
      </c>
      <c r="D1014" t="str">
        <f t="shared" ca="1" si="31"/>
        <v>Sofa 3-Seater</v>
      </c>
      <c r="E1014" t="s">
        <v>109</v>
      </c>
      <c r="F1014" t="s">
        <v>46</v>
      </c>
      <c r="G1014">
        <v>6</v>
      </c>
      <c r="H1014">
        <v>6</v>
      </c>
      <c r="I1014">
        <v>881.08</v>
      </c>
      <c r="J1014">
        <v>951.56640000000016</v>
      </c>
      <c r="K1014" t="s">
        <v>66</v>
      </c>
      <c r="M1014" t="s">
        <v>28</v>
      </c>
      <c r="N1014" t="s">
        <v>22</v>
      </c>
      <c r="O1014" t="str">
        <f t="shared" si="30"/>
        <v>PayPal</v>
      </c>
      <c r="P1014" t="s">
        <v>30</v>
      </c>
      <c r="Q1014">
        <v>4.84</v>
      </c>
      <c r="R1014">
        <v>4.2</v>
      </c>
      <c r="S1014" t="s">
        <v>23</v>
      </c>
    </row>
    <row r="1015" spans="1:19" x14ac:dyDescent="0.3">
      <c r="A1015" t="s">
        <v>2248</v>
      </c>
      <c r="B1015" s="1">
        <v>44438</v>
      </c>
      <c r="C1015" t="s">
        <v>2249</v>
      </c>
      <c r="D1015" t="str">
        <f t="shared" ca="1" si="31"/>
        <v>Sofa 3-Seater</v>
      </c>
      <c r="E1015" t="s">
        <v>109</v>
      </c>
      <c r="F1015" t="s">
        <v>46</v>
      </c>
      <c r="G1015">
        <v>15</v>
      </c>
      <c r="H1015">
        <v>13</v>
      </c>
      <c r="I1015">
        <v>1266.1099999999999</v>
      </c>
      <c r="J1015">
        <v>1329.4154999999998</v>
      </c>
      <c r="K1015" t="s">
        <v>51</v>
      </c>
      <c r="M1015" t="s">
        <v>123</v>
      </c>
      <c r="N1015" t="s">
        <v>29</v>
      </c>
      <c r="O1015" t="str">
        <f t="shared" si="30"/>
        <v>Debit Card</v>
      </c>
      <c r="P1015" t="s">
        <v>89</v>
      </c>
      <c r="Q1015">
        <v>9.9499999999999993</v>
      </c>
      <c r="R1015">
        <v>2.7</v>
      </c>
      <c r="S1015" t="s">
        <v>23</v>
      </c>
    </row>
    <row r="1016" spans="1:19" x14ac:dyDescent="0.3">
      <c r="A1016" t="s">
        <v>2252</v>
      </c>
      <c r="B1016" s="1">
        <v>44904</v>
      </c>
      <c r="C1016" t="s">
        <v>2253</v>
      </c>
      <c r="D1016" t="str">
        <f t="shared" ca="1" si="31"/>
        <v>Dining Table</v>
      </c>
      <c r="E1016" t="s">
        <v>45</v>
      </c>
      <c r="F1016" t="s">
        <v>46</v>
      </c>
      <c r="G1016">
        <v>5</v>
      </c>
      <c r="H1016">
        <v>4</v>
      </c>
      <c r="I1016">
        <v>934.17</v>
      </c>
      <c r="J1016">
        <v>1074.2954999999999</v>
      </c>
      <c r="K1016" t="s">
        <v>20</v>
      </c>
      <c r="M1016" t="s">
        <v>35</v>
      </c>
      <c r="N1016" t="s">
        <v>29</v>
      </c>
      <c r="O1016" t="str">
        <f t="shared" si="30"/>
        <v>Debit Card</v>
      </c>
      <c r="P1016" t="s">
        <v>89</v>
      </c>
      <c r="Q1016">
        <v>40.06</v>
      </c>
      <c r="R1016">
        <v>3.5</v>
      </c>
      <c r="S1016" t="s">
        <v>23</v>
      </c>
    </row>
    <row r="1017" spans="1:19" x14ac:dyDescent="0.3">
      <c r="A1017" t="s">
        <v>2254</v>
      </c>
      <c r="B1017" s="1">
        <v>45347</v>
      </c>
      <c r="C1017" t="s">
        <v>10804</v>
      </c>
      <c r="D1017" t="str">
        <f t="shared" ca="1" si="31"/>
        <v>Laptop Pro</v>
      </c>
      <c r="E1017" t="s">
        <v>116</v>
      </c>
      <c r="F1017" t="s">
        <v>50</v>
      </c>
      <c r="G1017">
        <v>12</v>
      </c>
      <c r="H1017">
        <v>12</v>
      </c>
      <c r="I1017">
        <v>202.94</v>
      </c>
      <c r="J1017">
        <v>227.29280000000003</v>
      </c>
      <c r="K1017" t="s">
        <v>20</v>
      </c>
      <c r="M1017" t="s">
        <v>123</v>
      </c>
      <c r="N1017" t="s">
        <v>22</v>
      </c>
      <c r="O1017" t="str">
        <f t="shared" si="30"/>
        <v>Bank Tronsfer</v>
      </c>
      <c r="P1017" t="s">
        <v>2255</v>
      </c>
      <c r="Q1017">
        <v>3.32</v>
      </c>
      <c r="R1017">
        <v>2.6</v>
      </c>
      <c r="S1017" t="s">
        <v>23</v>
      </c>
    </row>
    <row r="1018" spans="1:19" x14ac:dyDescent="0.3">
      <c r="A1018" t="s">
        <v>2256</v>
      </c>
      <c r="B1018" s="1">
        <v>44853</v>
      </c>
      <c r="C1018" t="s">
        <v>2257</v>
      </c>
      <c r="D1018" t="str">
        <f t="shared" ca="1" si="31"/>
        <v>Jeans Regular</v>
      </c>
      <c r="E1018" t="s">
        <v>130</v>
      </c>
      <c r="F1018" t="s">
        <v>82</v>
      </c>
      <c r="G1018">
        <v>6</v>
      </c>
      <c r="H1018">
        <v>5</v>
      </c>
      <c r="I1018">
        <v>1297.31</v>
      </c>
      <c r="J1018">
        <v>1375.1486</v>
      </c>
      <c r="K1018" t="s">
        <v>51</v>
      </c>
      <c r="M1018" t="s">
        <v>42</v>
      </c>
      <c r="N1018" t="s">
        <v>36</v>
      </c>
      <c r="O1018" t="str">
        <f t="shared" si="30"/>
        <v>Debit Card</v>
      </c>
      <c r="P1018" t="s">
        <v>89</v>
      </c>
      <c r="Q1018">
        <v>24.23</v>
      </c>
      <c r="R1018">
        <v>1.9</v>
      </c>
      <c r="S1018" t="s">
        <v>23</v>
      </c>
    </row>
    <row r="1019" spans="1:19" x14ac:dyDescent="0.3">
      <c r="A1019" t="s">
        <v>2258</v>
      </c>
      <c r="B1019" s="1">
        <v>45122</v>
      </c>
      <c r="C1019" t="s">
        <v>2259</v>
      </c>
      <c r="D1019" t="str">
        <f t="shared" ca="1" si="31"/>
        <v>Sofa 3-Seater</v>
      </c>
      <c r="E1019" t="s">
        <v>109</v>
      </c>
      <c r="F1019" t="s">
        <v>46</v>
      </c>
      <c r="G1019">
        <v>14</v>
      </c>
      <c r="H1019">
        <v>12</v>
      </c>
      <c r="I1019">
        <v>93.3</v>
      </c>
      <c r="J1019">
        <v>106.36200000000001</v>
      </c>
      <c r="K1019" t="s">
        <v>27</v>
      </c>
      <c r="M1019" t="s">
        <v>21</v>
      </c>
      <c r="N1019" t="s">
        <v>71</v>
      </c>
      <c r="O1019" t="str">
        <f t="shared" si="30"/>
        <v>Debit Card</v>
      </c>
      <c r="P1019" t="s">
        <v>89</v>
      </c>
      <c r="Q1019">
        <v>11.2</v>
      </c>
      <c r="R1019">
        <v>2.8</v>
      </c>
      <c r="S1019" t="s">
        <v>23</v>
      </c>
    </row>
    <row r="1020" spans="1:19" x14ac:dyDescent="0.3">
      <c r="A1020" t="s">
        <v>2260</v>
      </c>
      <c r="B1020" s="1">
        <v>44236</v>
      </c>
      <c r="C1020" t="s">
        <v>2261</v>
      </c>
      <c r="D1020" t="str">
        <f t="shared" ca="1" si="31"/>
        <v>T-shirt V</v>
      </c>
      <c r="E1020" t="s">
        <v>77</v>
      </c>
      <c r="F1020" t="s">
        <v>82</v>
      </c>
      <c r="G1020">
        <v>11</v>
      </c>
      <c r="H1020">
        <v>11</v>
      </c>
      <c r="I1020">
        <v>467.54</v>
      </c>
      <c r="J1020">
        <v>523.64480000000003</v>
      </c>
      <c r="K1020" t="s">
        <v>27</v>
      </c>
      <c r="M1020" t="s">
        <v>28</v>
      </c>
      <c r="N1020" t="s">
        <v>22</v>
      </c>
      <c r="O1020" t="str">
        <f t="shared" si="30"/>
        <v>PayPal</v>
      </c>
      <c r="P1020" t="s">
        <v>30</v>
      </c>
      <c r="Q1020">
        <v>46.11</v>
      </c>
      <c r="R1020">
        <v>1.3</v>
      </c>
      <c r="S1020" t="s">
        <v>111</v>
      </c>
    </row>
    <row r="1021" spans="1:19" x14ac:dyDescent="0.3">
      <c r="A1021" t="s">
        <v>2262</v>
      </c>
      <c r="B1021" s="1">
        <v>45148</v>
      </c>
      <c r="C1021" t="s">
        <v>2263</v>
      </c>
      <c r="D1021" t="str">
        <f t="shared" ca="1" si="31"/>
        <v>Shirt Classic</v>
      </c>
      <c r="E1021" t="s">
        <v>65</v>
      </c>
      <c r="F1021" t="s">
        <v>82</v>
      </c>
      <c r="G1021">
        <v>3</v>
      </c>
      <c r="H1021">
        <v>2</v>
      </c>
      <c r="I1021">
        <v>428.22</v>
      </c>
      <c r="J1021">
        <v>475.32420000000008</v>
      </c>
      <c r="K1021" t="s">
        <v>20</v>
      </c>
      <c r="M1021" t="s">
        <v>79</v>
      </c>
      <c r="N1021" t="s">
        <v>71</v>
      </c>
      <c r="O1021" t="str">
        <f t="shared" si="30"/>
        <v>Debit Carx</v>
      </c>
      <c r="P1021" t="s">
        <v>2264</v>
      </c>
      <c r="Q1021">
        <v>12.55</v>
      </c>
      <c r="R1021">
        <v>2.7</v>
      </c>
      <c r="S1021" t="s">
        <v>23</v>
      </c>
    </row>
    <row r="1022" spans="1:19" x14ac:dyDescent="0.3">
      <c r="A1022" t="s">
        <v>2265</v>
      </c>
      <c r="B1022" s="1">
        <v>44798</v>
      </c>
      <c r="C1022" t="s">
        <v>2266</v>
      </c>
      <c r="D1022" t="str">
        <f t="shared" ca="1" si="31"/>
        <v>Phone X</v>
      </c>
      <c r="E1022" t="s">
        <v>141</v>
      </c>
      <c r="F1022" t="s">
        <v>50</v>
      </c>
      <c r="G1022">
        <v>15</v>
      </c>
      <c r="H1022">
        <v>13</v>
      </c>
      <c r="I1022">
        <v>639.94000000000005</v>
      </c>
      <c r="J1022">
        <v>716.73280000000011</v>
      </c>
      <c r="K1022" t="s">
        <v>66</v>
      </c>
      <c r="M1022" t="s">
        <v>35</v>
      </c>
      <c r="N1022" t="s">
        <v>22</v>
      </c>
      <c r="O1022" t="str">
        <f t="shared" si="30"/>
        <v>Cash on Delivery</v>
      </c>
      <c r="P1022" t="s">
        <v>53</v>
      </c>
      <c r="Q1022">
        <v>17.73</v>
      </c>
      <c r="R1022">
        <v>2.2000000000000002</v>
      </c>
      <c r="S1022" t="s">
        <v>23</v>
      </c>
    </row>
    <row r="1023" spans="1:19" x14ac:dyDescent="0.3">
      <c r="A1023" t="s">
        <v>2267</v>
      </c>
      <c r="B1023" s="1">
        <v>45373</v>
      </c>
      <c r="C1023" t="s">
        <v>2268</v>
      </c>
      <c r="D1023" t="str">
        <f t="shared" ca="1" si="31"/>
        <v>Headphones Z</v>
      </c>
      <c r="E1023" t="s">
        <v>94</v>
      </c>
      <c r="F1023" t="s">
        <v>50</v>
      </c>
      <c r="G1023">
        <v>1</v>
      </c>
      <c r="H1023">
        <v>1</v>
      </c>
      <c r="I1023">
        <v>916.43</v>
      </c>
      <c r="J1023">
        <v>1017.2373</v>
      </c>
      <c r="K1023" t="s">
        <v>2269</v>
      </c>
      <c r="M1023" t="s">
        <v>86</v>
      </c>
      <c r="N1023" t="s">
        <v>29</v>
      </c>
      <c r="O1023" t="str">
        <f t="shared" si="30"/>
        <v>Cash on Delivery</v>
      </c>
      <c r="P1023" t="s">
        <v>53</v>
      </c>
      <c r="Q1023">
        <v>28.86</v>
      </c>
      <c r="R1023">
        <v>1.3</v>
      </c>
      <c r="S1023" t="s">
        <v>74</v>
      </c>
    </row>
    <row r="1024" spans="1:19" x14ac:dyDescent="0.3">
      <c r="A1024" t="s">
        <v>2270</v>
      </c>
      <c r="B1024" s="1">
        <v>45138</v>
      </c>
      <c r="C1024" t="s">
        <v>2271</v>
      </c>
      <c r="D1024" t="str">
        <f t="shared" ca="1" si="31"/>
        <v>Jeans Regular</v>
      </c>
      <c r="E1024" t="s">
        <v>130</v>
      </c>
      <c r="F1024" t="s">
        <v>82</v>
      </c>
      <c r="G1024">
        <v>12</v>
      </c>
      <c r="H1024">
        <v>12</v>
      </c>
      <c r="I1024">
        <v>833.57</v>
      </c>
      <c r="J1024">
        <v>908.59130000000016</v>
      </c>
      <c r="K1024" t="s">
        <v>51</v>
      </c>
      <c r="M1024" t="s">
        <v>35</v>
      </c>
      <c r="N1024" t="s">
        <v>29</v>
      </c>
      <c r="O1024" t="str">
        <f t="shared" si="30"/>
        <v>Bank Transfer</v>
      </c>
      <c r="P1024" t="s">
        <v>37</v>
      </c>
      <c r="Q1024">
        <v>10.17</v>
      </c>
      <c r="R1024">
        <v>3.7</v>
      </c>
      <c r="S1024" t="s">
        <v>23</v>
      </c>
    </row>
    <row r="1025" spans="1:19" x14ac:dyDescent="0.3">
      <c r="A1025" t="s">
        <v>2272</v>
      </c>
      <c r="B1025" s="1">
        <v>44419</v>
      </c>
      <c r="C1025" t="s">
        <v>2273</v>
      </c>
      <c r="D1025" t="str">
        <f t="shared" ca="1" si="31"/>
        <v>Laptop Pro</v>
      </c>
      <c r="E1025" t="s">
        <v>116</v>
      </c>
      <c r="F1025" t="s">
        <v>50</v>
      </c>
      <c r="G1025">
        <v>12</v>
      </c>
      <c r="H1025">
        <v>11</v>
      </c>
      <c r="I1025">
        <v>20</v>
      </c>
      <c r="J1025">
        <v>22.599999999999998</v>
      </c>
      <c r="K1025" t="s">
        <v>51</v>
      </c>
      <c r="M1025" t="s">
        <v>123</v>
      </c>
      <c r="N1025" t="s">
        <v>29</v>
      </c>
      <c r="O1025" t="str">
        <f t="shared" si="30"/>
        <v>Cash on Delivery</v>
      </c>
      <c r="P1025" t="s">
        <v>53</v>
      </c>
      <c r="Q1025">
        <v>36.71</v>
      </c>
      <c r="R1025">
        <v>1.9</v>
      </c>
      <c r="S1025" t="s">
        <v>23</v>
      </c>
    </row>
    <row r="1026" spans="1:19" x14ac:dyDescent="0.3">
      <c r="A1026" t="s">
        <v>2274</v>
      </c>
      <c r="B1026" s="1">
        <v>44181</v>
      </c>
      <c r="C1026" t="s">
        <v>2275</v>
      </c>
      <c r="D1026" t="str">
        <f t="shared" ca="1" si="31"/>
        <v>Cereal Pack</v>
      </c>
      <c r="E1026" t="s">
        <v>100</v>
      </c>
      <c r="F1026" t="s">
        <v>57</v>
      </c>
      <c r="G1026">
        <v>16</v>
      </c>
      <c r="H1026">
        <v>15</v>
      </c>
      <c r="I1026">
        <v>440.68</v>
      </c>
      <c r="J1026">
        <v>475.93440000000004</v>
      </c>
      <c r="K1026" t="s">
        <v>27</v>
      </c>
      <c r="M1026" t="s">
        <v>35</v>
      </c>
      <c r="N1026" t="s">
        <v>22</v>
      </c>
      <c r="O1026" t="str">
        <f t="shared" si="30"/>
        <v>Bank Transfer</v>
      </c>
      <c r="P1026" t="s">
        <v>37</v>
      </c>
      <c r="Q1026">
        <v>16.920000000000002</v>
      </c>
      <c r="R1026">
        <v>3.1</v>
      </c>
      <c r="S1026" t="s">
        <v>23</v>
      </c>
    </row>
    <row r="1027" spans="1:19" x14ac:dyDescent="0.3">
      <c r="A1027" t="s">
        <v>2276</v>
      </c>
      <c r="B1027" s="1">
        <v>44327</v>
      </c>
      <c r="C1027" t="s">
        <v>2277</v>
      </c>
      <c r="D1027" t="str">
        <f t="shared" ca="1" si="31"/>
        <v>Widget B</v>
      </c>
      <c r="E1027" t="s">
        <v>61</v>
      </c>
      <c r="F1027" t="s">
        <v>70</v>
      </c>
      <c r="G1027">
        <v>8</v>
      </c>
      <c r="H1027">
        <v>7</v>
      </c>
      <c r="I1027">
        <v>1258.29</v>
      </c>
      <c r="J1027">
        <v>1434.4506000000001</v>
      </c>
      <c r="K1027" t="s">
        <v>47</v>
      </c>
      <c r="M1027" t="s">
        <v>35</v>
      </c>
      <c r="N1027" t="s">
        <v>29</v>
      </c>
      <c r="O1027" t="str">
        <f t="shared" ref="O1027:O1090" si="32">IF(P1027&lt;&gt;"",P1027,INDEX($N:$N,MATCH(Q1027,$O:$O,0)))</f>
        <v>PayPal</v>
      </c>
      <c r="P1027" t="s">
        <v>30</v>
      </c>
      <c r="Q1027">
        <v>31.47</v>
      </c>
      <c r="R1027">
        <v>1.4</v>
      </c>
      <c r="S1027" t="s">
        <v>23</v>
      </c>
    </row>
    <row r="1028" spans="1:19" x14ac:dyDescent="0.3">
      <c r="A1028" t="s">
        <v>2278</v>
      </c>
      <c r="B1028" s="1">
        <v>44114</v>
      </c>
      <c r="C1028" t="s">
        <v>2279</v>
      </c>
      <c r="D1028" t="str">
        <f t="shared" ref="D1028:D1091" ca="1" si="33">IF(E1028&lt;&gt;"",E1028,IF(F1028="Apparel",CHOOSE(RANDBETWEEN(1,4),"Jeans Regular","Shirt Classic","Sneakers Run","T-shirt V"),IF(F1028="Electronics",CHOOSE(RANDBETWEEN(1,4),"Camera S","Headphones Z","Laptop Pro","Phone X"),IF(F1028="Gadgets",CHOOSE(RANDBETWEEN(1,2),"Widget A","Widget B"),IF(F1028="Groceries",CHOOSE(RANDBETWEEN(1,3),"Cereal Pack","Olive Oil 1L","Organic Rice"),IF(F1028="Home Goods",CHOOSE(RANDBETWEEN(1,2),"Dining Table","Sofa 3-Seater"),"Unknown"))))))</f>
        <v>Headphones Z</v>
      </c>
      <c r="E1028" t="s">
        <v>94</v>
      </c>
      <c r="F1028" t="s">
        <v>50</v>
      </c>
      <c r="G1028">
        <v>6</v>
      </c>
      <c r="H1028">
        <v>6</v>
      </c>
      <c r="I1028">
        <v>996.62</v>
      </c>
      <c r="J1028">
        <v>1056.4172000000001</v>
      </c>
      <c r="K1028" t="s">
        <v>27</v>
      </c>
      <c r="M1028" t="s">
        <v>28</v>
      </c>
      <c r="O1028" t="str">
        <f t="shared" si="32"/>
        <v>Credit Card</v>
      </c>
      <c r="P1028" t="s">
        <v>67</v>
      </c>
      <c r="Q1028">
        <v>32.49</v>
      </c>
      <c r="R1028">
        <v>3.2</v>
      </c>
      <c r="S1028" t="s">
        <v>23</v>
      </c>
    </row>
    <row r="1029" spans="1:19" x14ac:dyDescent="0.3">
      <c r="A1029" t="s">
        <v>2280</v>
      </c>
      <c r="B1029" s="1">
        <v>43941</v>
      </c>
      <c r="C1029" t="s">
        <v>2281</v>
      </c>
      <c r="D1029" t="str">
        <f t="shared" ca="1" si="33"/>
        <v>Phone X</v>
      </c>
      <c r="E1029" t="s">
        <v>141</v>
      </c>
      <c r="F1029" t="s">
        <v>50</v>
      </c>
      <c r="G1029">
        <v>1</v>
      </c>
      <c r="H1029">
        <v>1</v>
      </c>
      <c r="I1029">
        <v>583.49</v>
      </c>
      <c r="J1029">
        <v>671.01349999999991</v>
      </c>
      <c r="K1029" t="s">
        <v>66</v>
      </c>
      <c r="M1029" t="s">
        <v>123</v>
      </c>
      <c r="N1029" t="s">
        <v>29</v>
      </c>
      <c r="O1029" t="str">
        <f t="shared" si="32"/>
        <v>Bank Transfer</v>
      </c>
      <c r="P1029" t="s">
        <v>37</v>
      </c>
      <c r="Q1029">
        <v>39.14</v>
      </c>
      <c r="R1029">
        <v>4.0999999999999996</v>
      </c>
      <c r="S1029" t="s">
        <v>23</v>
      </c>
    </row>
    <row r="1030" spans="1:19" x14ac:dyDescent="0.3">
      <c r="A1030" t="s">
        <v>2282</v>
      </c>
      <c r="B1030" s="1">
        <v>44469</v>
      </c>
      <c r="C1030" t="s">
        <v>2283</v>
      </c>
      <c r="D1030" t="str">
        <f t="shared" ca="1" si="33"/>
        <v>Camera S</v>
      </c>
      <c r="E1030" t="s">
        <v>133</v>
      </c>
      <c r="F1030" t="s">
        <v>50</v>
      </c>
      <c r="G1030">
        <v>20</v>
      </c>
      <c r="H1030">
        <v>20</v>
      </c>
      <c r="I1030">
        <v>1001.35</v>
      </c>
      <c r="J1030">
        <v>1071.4445000000001</v>
      </c>
      <c r="K1030" t="s">
        <v>51</v>
      </c>
      <c r="M1030" t="s">
        <v>79</v>
      </c>
      <c r="N1030" t="s">
        <v>71</v>
      </c>
      <c r="O1030" t="str">
        <f t="shared" si="32"/>
        <v>Credit Card</v>
      </c>
      <c r="P1030" t="s">
        <v>67</v>
      </c>
      <c r="Q1030">
        <v>35.549999999999997</v>
      </c>
      <c r="R1030">
        <v>1.3</v>
      </c>
      <c r="S1030" t="s">
        <v>23</v>
      </c>
    </row>
    <row r="1031" spans="1:19" x14ac:dyDescent="0.3">
      <c r="A1031" t="s">
        <v>2284</v>
      </c>
      <c r="B1031" s="1">
        <v>44006</v>
      </c>
      <c r="C1031" t="s">
        <v>2285</v>
      </c>
      <c r="D1031" t="str">
        <f t="shared" ca="1" si="33"/>
        <v>T-shirt V</v>
      </c>
      <c r="E1031" t="s">
        <v>77</v>
      </c>
      <c r="F1031" t="s">
        <v>82</v>
      </c>
      <c r="G1031">
        <v>9</v>
      </c>
      <c r="H1031">
        <v>8</v>
      </c>
      <c r="I1031">
        <v>648.85</v>
      </c>
      <c r="J1031">
        <v>687.78100000000006</v>
      </c>
      <c r="K1031" t="s">
        <v>51</v>
      </c>
      <c r="M1031" t="s">
        <v>123</v>
      </c>
      <c r="N1031" t="s">
        <v>29</v>
      </c>
      <c r="O1031" t="str">
        <f t="shared" si="32"/>
        <v>Credit Card</v>
      </c>
      <c r="P1031" t="s">
        <v>67</v>
      </c>
      <c r="Q1031">
        <v>1.1200000000000001</v>
      </c>
      <c r="R1031">
        <v>1.2</v>
      </c>
      <c r="S1031" t="s">
        <v>23</v>
      </c>
    </row>
    <row r="1032" spans="1:19" x14ac:dyDescent="0.3">
      <c r="A1032" t="s">
        <v>2287</v>
      </c>
      <c r="B1032" s="1">
        <v>44554</v>
      </c>
      <c r="C1032" t="s">
        <v>2288</v>
      </c>
      <c r="D1032" t="str">
        <f t="shared" ca="1" si="33"/>
        <v>Widget A</v>
      </c>
      <c r="E1032" t="s">
        <v>33</v>
      </c>
      <c r="F1032" t="s">
        <v>70</v>
      </c>
      <c r="G1032">
        <v>10</v>
      </c>
      <c r="H1032">
        <v>10</v>
      </c>
      <c r="I1032">
        <v>514.83000000000004</v>
      </c>
      <c r="J1032">
        <v>576.60960000000011</v>
      </c>
      <c r="K1032" t="s">
        <v>66</v>
      </c>
      <c r="M1032" t="s">
        <v>42</v>
      </c>
      <c r="N1032" t="s">
        <v>29</v>
      </c>
      <c r="O1032" t="str">
        <f t="shared" si="32"/>
        <v>Bank Transfer</v>
      </c>
      <c r="P1032" t="s">
        <v>37</v>
      </c>
      <c r="Q1032">
        <v>29.76</v>
      </c>
      <c r="R1032">
        <v>2.4</v>
      </c>
      <c r="S1032" t="s">
        <v>23</v>
      </c>
    </row>
    <row r="1033" spans="1:19" x14ac:dyDescent="0.3">
      <c r="A1033" t="s">
        <v>2289</v>
      </c>
      <c r="B1033" s="1">
        <v>44692</v>
      </c>
      <c r="C1033" t="s">
        <v>2290</v>
      </c>
      <c r="D1033" t="str">
        <f t="shared" ca="1" si="33"/>
        <v>Organic Rice 5kg</v>
      </c>
      <c r="E1033" t="s">
        <v>40</v>
      </c>
      <c r="F1033" t="s">
        <v>57</v>
      </c>
      <c r="G1033">
        <v>10</v>
      </c>
      <c r="H1033">
        <v>8</v>
      </c>
      <c r="I1033">
        <v>1327.12</v>
      </c>
      <c r="J1033">
        <v>1433.2896000000001</v>
      </c>
      <c r="K1033" t="s">
        <v>47</v>
      </c>
      <c r="M1033" t="s">
        <v>42</v>
      </c>
      <c r="N1033" t="s">
        <v>22</v>
      </c>
      <c r="O1033" t="str">
        <f t="shared" si="32"/>
        <v>Credit Card</v>
      </c>
      <c r="P1033" t="s">
        <v>67</v>
      </c>
      <c r="Q1033">
        <v>14.7</v>
      </c>
      <c r="R1033">
        <v>3.2</v>
      </c>
      <c r="S1033" t="s">
        <v>23</v>
      </c>
    </row>
    <row r="1034" spans="1:19" x14ac:dyDescent="0.3">
      <c r="A1034" t="s">
        <v>2291</v>
      </c>
      <c r="B1034" s="1">
        <v>44032</v>
      </c>
      <c r="C1034" t="s">
        <v>2292</v>
      </c>
      <c r="D1034" t="str">
        <f t="shared" ca="1" si="33"/>
        <v>Organic Rice 5kg</v>
      </c>
      <c r="E1034" t="s">
        <v>40</v>
      </c>
      <c r="F1034" t="s">
        <v>57</v>
      </c>
      <c r="G1034">
        <v>18</v>
      </c>
      <c r="H1034">
        <v>15</v>
      </c>
      <c r="I1034">
        <v>790.04</v>
      </c>
      <c r="J1034">
        <v>853.2432</v>
      </c>
      <c r="K1034" t="s">
        <v>20</v>
      </c>
      <c r="M1034" t="s">
        <v>123</v>
      </c>
      <c r="N1034" t="s">
        <v>2293</v>
      </c>
      <c r="O1034" t="str">
        <f t="shared" si="32"/>
        <v>Credit Card</v>
      </c>
      <c r="P1034" t="s">
        <v>67</v>
      </c>
      <c r="Q1034">
        <v>6.87</v>
      </c>
      <c r="R1034">
        <v>1.6</v>
      </c>
      <c r="S1034" t="s">
        <v>111</v>
      </c>
    </row>
    <row r="1035" spans="1:19" x14ac:dyDescent="0.3">
      <c r="A1035" t="s">
        <v>2294</v>
      </c>
      <c r="B1035" s="1">
        <v>44159</v>
      </c>
      <c r="C1035" t="s">
        <v>2295</v>
      </c>
      <c r="D1035" t="str">
        <f t="shared" ca="1" si="33"/>
        <v>Cereal Pack</v>
      </c>
      <c r="E1035" t="s">
        <v>100</v>
      </c>
      <c r="F1035" t="s">
        <v>57</v>
      </c>
      <c r="G1035">
        <v>17</v>
      </c>
      <c r="H1035">
        <v>15</v>
      </c>
      <c r="I1035">
        <v>543.89</v>
      </c>
      <c r="J1035">
        <v>598.279</v>
      </c>
      <c r="K1035" t="s">
        <v>47</v>
      </c>
      <c r="M1035" t="s">
        <v>35</v>
      </c>
      <c r="N1035" t="s">
        <v>71</v>
      </c>
      <c r="O1035" t="str">
        <f t="shared" si="32"/>
        <v>Credit Card</v>
      </c>
      <c r="P1035" t="s">
        <v>67</v>
      </c>
      <c r="Q1035">
        <v>18.920000000000002</v>
      </c>
      <c r="R1035">
        <v>1.5</v>
      </c>
      <c r="S1035" t="s">
        <v>23</v>
      </c>
    </row>
    <row r="1036" spans="1:19" x14ac:dyDescent="0.3">
      <c r="A1036" t="s">
        <v>2296</v>
      </c>
      <c r="B1036" s="1">
        <v>43941</v>
      </c>
      <c r="C1036" t="s">
        <v>2297</v>
      </c>
      <c r="D1036" t="str">
        <f t="shared" ca="1" si="33"/>
        <v>Cereal Pack</v>
      </c>
      <c r="E1036" t="s">
        <v>100</v>
      </c>
      <c r="F1036" t="s">
        <v>57</v>
      </c>
      <c r="G1036">
        <v>6</v>
      </c>
      <c r="H1036">
        <v>5</v>
      </c>
      <c r="I1036">
        <v>620.14</v>
      </c>
      <c r="J1036">
        <v>669.75120000000004</v>
      </c>
      <c r="K1036" t="s">
        <v>20</v>
      </c>
      <c r="M1036" t="s">
        <v>28</v>
      </c>
      <c r="N1036" t="s">
        <v>36</v>
      </c>
      <c r="O1036" t="str">
        <f t="shared" si="32"/>
        <v>Debit Card</v>
      </c>
      <c r="P1036" t="s">
        <v>89</v>
      </c>
      <c r="Q1036">
        <v>14.25</v>
      </c>
      <c r="R1036">
        <v>1.9</v>
      </c>
      <c r="S1036" t="s">
        <v>23</v>
      </c>
    </row>
    <row r="1037" spans="1:19" x14ac:dyDescent="0.3">
      <c r="A1037" t="s">
        <v>2298</v>
      </c>
      <c r="B1037" s="1">
        <v>45311</v>
      </c>
      <c r="C1037" t="s">
        <v>2299</v>
      </c>
      <c r="D1037" t="str">
        <f t="shared" ca="1" si="33"/>
        <v>Sofa 3-Seater</v>
      </c>
      <c r="E1037" t="s">
        <v>109</v>
      </c>
      <c r="F1037" t="s">
        <v>46</v>
      </c>
      <c r="G1037">
        <v>6</v>
      </c>
      <c r="H1037">
        <v>6</v>
      </c>
      <c r="I1037">
        <v>347.25</v>
      </c>
      <c r="J1037">
        <v>392.39249999999998</v>
      </c>
      <c r="K1037" t="s">
        <v>20</v>
      </c>
      <c r="M1037" t="s">
        <v>79</v>
      </c>
      <c r="O1037" t="str">
        <f t="shared" si="32"/>
        <v>Cash on Delivery</v>
      </c>
      <c r="P1037" t="s">
        <v>53</v>
      </c>
      <c r="Q1037">
        <v>49</v>
      </c>
      <c r="R1037">
        <v>2</v>
      </c>
      <c r="S1037" t="s">
        <v>23</v>
      </c>
    </row>
    <row r="1038" spans="1:19" x14ac:dyDescent="0.3">
      <c r="A1038" t="s">
        <v>2300</v>
      </c>
      <c r="B1038" s="1">
        <v>45017</v>
      </c>
      <c r="C1038" t="s">
        <v>2301</v>
      </c>
      <c r="D1038" t="str">
        <f t="shared" ca="1" si="33"/>
        <v>Camera S</v>
      </c>
      <c r="E1038" t="s">
        <v>133</v>
      </c>
      <c r="F1038" t="s">
        <v>50</v>
      </c>
      <c r="G1038">
        <v>20</v>
      </c>
      <c r="H1038">
        <v>16</v>
      </c>
      <c r="I1038">
        <v>1084.6600000000001</v>
      </c>
      <c r="J1038">
        <v>1214.8192000000001</v>
      </c>
      <c r="K1038" t="s">
        <v>51</v>
      </c>
      <c r="M1038" t="s">
        <v>79</v>
      </c>
      <c r="N1038" t="s">
        <v>22</v>
      </c>
      <c r="O1038" t="str">
        <f t="shared" si="32"/>
        <v>Debit Card</v>
      </c>
      <c r="P1038" t="s">
        <v>89</v>
      </c>
      <c r="Q1038">
        <v>26.88</v>
      </c>
      <c r="R1038">
        <v>4.2</v>
      </c>
      <c r="S1038" t="s">
        <v>23</v>
      </c>
    </row>
    <row r="1039" spans="1:19" x14ac:dyDescent="0.3">
      <c r="A1039" t="s">
        <v>2302</v>
      </c>
      <c r="B1039" s="1">
        <v>44460</v>
      </c>
      <c r="C1039" t="s">
        <v>2303</v>
      </c>
      <c r="D1039" t="str">
        <f t="shared" ca="1" si="33"/>
        <v>Widget A</v>
      </c>
      <c r="E1039" t="s">
        <v>33</v>
      </c>
      <c r="F1039" t="s">
        <v>70</v>
      </c>
      <c r="G1039">
        <v>8</v>
      </c>
      <c r="H1039">
        <v>7</v>
      </c>
      <c r="I1039">
        <v>423.68</v>
      </c>
      <c r="J1039">
        <v>487.23199999999997</v>
      </c>
      <c r="K1039" t="s">
        <v>51</v>
      </c>
      <c r="M1039" t="s">
        <v>86</v>
      </c>
      <c r="N1039" t="s">
        <v>36</v>
      </c>
      <c r="O1039" t="str">
        <f t="shared" si="32"/>
        <v>Debit Card</v>
      </c>
      <c r="P1039" t="s">
        <v>89</v>
      </c>
      <c r="Q1039">
        <v>34.17</v>
      </c>
      <c r="R1039">
        <v>4.7</v>
      </c>
      <c r="S1039" t="s">
        <v>74</v>
      </c>
    </row>
    <row r="1040" spans="1:19" x14ac:dyDescent="0.3">
      <c r="A1040" t="s">
        <v>2304</v>
      </c>
      <c r="B1040" s="1">
        <v>45590</v>
      </c>
      <c r="C1040" t="s">
        <v>2305</v>
      </c>
      <c r="D1040" t="str">
        <f t="shared" ca="1" si="33"/>
        <v>Jeans Regular</v>
      </c>
      <c r="E1040" t="s">
        <v>130</v>
      </c>
      <c r="F1040" t="s">
        <v>82</v>
      </c>
      <c r="G1040">
        <v>2</v>
      </c>
      <c r="H1040">
        <v>2</v>
      </c>
      <c r="I1040">
        <v>729.64</v>
      </c>
      <c r="J1040">
        <v>802.60400000000004</v>
      </c>
      <c r="K1040" t="s">
        <v>66</v>
      </c>
      <c r="M1040" t="s">
        <v>42</v>
      </c>
      <c r="N1040" t="s">
        <v>29</v>
      </c>
      <c r="O1040" t="str">
        <f t="shared" si="32"/>
        <v>Credit Card</v>
      </c>
      <c r="P1040" t="s">
        <v>67</v>
      </c>
      <c r="Q1040">
        <v>25.72</v>
      </c>
      <c r="R1040">
        <v>1</v>
      </c>
      <c r="S1040" t="s">
        <v>23</v>
      </c>
    </row>
    <row r="1041" spans="1:19" x14ac:dyDescent="0.3">
      <c r="A1041" t="s">
        <v>2306</v>
      </c>
      <c r="B1041" s="1">
        <v>44224</v>
      </c>
      <c r="C1041" t="s">
        <v>2307</v>
      </c>
      <c r="D1041" t="str">
        <f t="shared" ca="1" si="33"/>
        <v>Organic Rice 5kg</v>
      </c>
      <c r="E1041" t="s">
        <v>40</v>
      </c>
      <c r="F1041" t="s">
        <v>57</v>
      </c>
      <c r="G1041">
        <v>16</v>
      </c>
      <c r="H1041">
        <v>14</v>
      </c>
      <c r="I1041">
        <v>1351.94</v>
      </c>
      <c r="J1041">
        <v>1527.6922</v>
      </c>
      <c r="K1041" t="s">
        <v>20</v>
      </c>
      <c r="M1041" t="s">
        <v>21</v>
      </c>
      <c r="N1041" t="s">
        <v>71</v>
      </c>
      <c r="O1041" t="str">
        <f t="shared" si="32"/>
        <v>Credit Card</v>
      </c>
      <c r="P1041" t="s">
        <v>67</v>
      </c>
      <c r="Q1041">
        <v>7.11</v>
      </c>
      <c r="R1041">
        <v>4.3</v>
      </c>
      <c r="S1041" t="s">
        <v>23</v>
      </c>
    </row>
    <row r="1042" spans="1:19" x14ac:dyDescent="0.3">
      <c r="A1042" t="s">
        <v>2308</v>
      </c>
      <c r="B1042" s="1">
        <v>45460</v>
      </c>
      <c r="C1042" t="s">
        <v>2309</v>
      </c>
      <c r="D1042" t="str">
        <f t="shared" ca="1" si="33"/>
        <v>Sneakers Run</v>
      </c>
      <c r="E1042" t="s">
        <v>85</v>
      </c>
      <c r="F1042" t="s">
        <v>82</v>
      </c>
      <c r="G1042">
        <v>3</v>
      </c>
      <c r="H1042">
        <v>3</v>
      </c>
      <c r="I1042">
        <v>875.85</v>
      </c>
      <c r="J1042">
        <v>1007.2275</v>
      </c>
      <c r="K1042" t="s">
        <v>51</v>
      </c>
      <c r="M1042" t="s">
        <v>35</v>
      </c>
      <c r="N1042" t="s">
        <v>29</v>
      </c>
      <c r="O1042" t="str">
        <f t="shared" si="32"/>
        <v>Credit Card</v>
      </c>
      <c r="P1042" t="s">
        <v>67</v>
      </c>
      <c r="Q1042">
        <v>36.64</v>
      </c>
      <c r="R1042">
        <v>3.2</v>
      </c>
      <c r="S1042" t="s">
        <v>74</v>
      </c>
    </row>
    <row r="1043" spans="1:19" x14ac:dyDescent="0.3">
      <c r="A1043" t="s">
        <v>2310</v>
      </c>
      <c r="B1043" s="1">
        <v>45504</v>
      </c>
      <c r="C1043" t="s">
        <v>2311</v>
      </c>
      <c r="D1043" t="str">
        <f t="shared" ca="1" si="33"/>
        <v>Organic Rice 5kg</v>
      </c>
      <c r="E1043" t="s">
        <v>40</v>
      </c>
      <c r="F1043" t="s">
        <v>57</v>
      </c>
      <c r="G1043">
        <v>6</v>
      </c>
      <c r="H1043">
        <v>5</v>
      </c>
      <c r="I1043">
        <v>1334.4</v>
      </c>
      <c r="J1043">
        <v>1454.4960000000001</v>
      </c>
      <c r="K1043" t="s">
        <v>27</v>
      </c>
      <c r="M1043" t="s">
        <v>28</v>
      </c>
      <c r="N1043" t="s">
        <v>36</v>
      </c>
      <c r="O1043" t="str">
        <f t="shared" si="32"/>
        <v>PayPal</v>
      </c>
      <c r="P1043" t="s">
        <v>30</v>
      </c>
      <c r="Q1043">
        <v>13.1</v>
      </c>
      <c r="R1043">
        <v>4.9000000000000004</v>
      </c>
      <c r="S1043" t="s">
        <v>23</v>
      </c>
    </row>
    <row r="1044" spans="1:19" x14ac:dyDescent="0.3">
      <c r="A1044" t="s">
        <v>2312</v>
      </c>
      <c r="B1044" s="1">
        <v>45597</v>
      </c>
      <c r="C1044" t="s">
        <v>2313</v>
      </c>
      <c r="D1044" t="str">
        <f t="shared" ca="1" si="33"/>
        <v>Headphones Z</v>
      </c>
      <c r="E1044" t="s">
        <v>94</v>
      </c>
      <c r="F1044" t="s">
        <v>50</v>
      </c>
      <c r="G1044">
        <v>3</v>
      </c>
      <c r="H1044">
        <v>3</v>
      </c>
      <c r="I1044">
        <v>388.91</v>
      </c>
      <c r="J1044">
        <v>447.24649999999997</v>
      </c>
      <c r="K1044" t="s">
        <v>47</v>
      </c>
      <c r="M1044" t="s">
        <v>123</v>
      </c>
      <c r="N1044" t="s">
        <v>71</v>
      </c>
      <c r="O1044" t="str">
        <f t="shared" si="32"/>
        <v>Bank Transfer</v>
      </c>
      <c r="P1044" t="s">
        <v>37</v>
      </c>
      <c r="Q1044">
        <v>24.69</v>
      </c>
      <c r="R1044">
        <v>4.7</v>
      </c>
      <c r="S1044" t="s">
        <v>205</v>
      </c>
    </row>
    <row r="1045" spans="1:19" x14ac:dyDescent="0.3">
      <c r="A1045" t="s">
        <v>2314</v>
      </c>
      <c r="B1045" s="1">
        <v>44021</v>
      </c>
      <c r="C1045" t="s">
        <v>2315</v>
      </c>
      <c r="D1045" t="str">
        <f t="shared" ca="1" si="33"/>
        <v>T-shirt V</v>
      </c>
      <c r="E1045" t="s">
        <v>77</v>
      </c>
      <c r="F1045" t="s">
        <v>82</v>
      </c>
      <c r="G1045">
        <v>1</v>
      </c>
      <c r="H1045">
        <v>1</v>
      </c>
      <c r="I1045">
        <v>1327.09</v>
      </c>
      <c r="J1045">
        <v>1433.2572</v>
      </c>
      <c r="K1045" t="s">
        <v>47</v>
      </c>
      <c r="M1045" t="s">
        <v>86</v>
      </c>
      <c r="N1045" t="s">
        <v>22</v>
      </c>
      <c r="O1045" t="str">
        <f t="shared" si="32"/>
        <v>Bank Transfer</v>
      </c>
      <c r="P1045" t="s">
        <v>37</v>
      </c>
      <c r="Q1045">
        <v>3.79</v>
      </c>
      <c r="R1045">
        <v>4.7</v>
      </c>
      <c r="S1045" t="s">
        <v>23</v>
      </c>
    </row>
    <row r="1046" spans="1:19" x14ac:dyDescent="0.3">
      <c r="A1046" t="s">
        <v>2316</v>
      </c>
      <c r="B1046" s="1" t="s">
        <v>10803</v>
      </c>
      <c r="C1046" t="s">
        <v>2318</v>
      </c>
      <c r="D1046" t="str">
        <f t="shared" ca="1" si="33"/>
        <v>Organic Rice 5kg</v>
      </c>
      <c r="E1046" t="s">
        <v>40</v>
      </c>
      <c r="F1046" t="s">
        <v>57</v>
      </c>
      <c r="G1046">
        <v>3</v>
      </c>
      <c r="H1046">
        <v>2</v>
      </c>
      <c r="I1046">
        <v>1095.93</v>
      </c>
      <c r="J1046">
        <v>1161.6858000000002</v>
      </c>
      <c r="K1046" t="s">
        <v>47</v>
      </c>
      <c r="M1046" t="s">
        <v>79</v>
      </c>
      <c r="N1046" t="s">
        <v>71</v>
      </c>
      <c r="O1046" t="str">
        <f t="shared" si="32"/>
        <v>PayPal</v>
      </c>
      <c r="P1046" t="s">
        <v>30</v>
      </c>
      <c r="Q1046">
        <v>13.68</v>
      </c>
      <c r="R1046">
        <v>1.4</v>
      </c>
      <c r="S1046" t="s">
        <v>23</v>
      </c>
    </row>
    <row r="1047" spans="1:19" x14ac:dyDescent="0.3">
      <c r="A1047" t="s">
        <v>2319</v>
      </c>
      <c r="B1047" s="1">
        <v>44736</v>
      </c>
      <c r="C1047" t="s">
        <v>2320</v>
      </c>
      <c r="D1047" t="str">
        <f t="shared" ca="1" si="33"/>
        <v>Sofa 3-Seater</v>
      </c>
      <c r="E1047" t="s">
        <v>109</v>
      </c>
      <c r="F1047" t="s">
        <v>46</v>
      </c>
      <c r="G1047">
        <v>19</v>
      </c>
      <c r="H1047">
        <v>16</v>
      </c>
      <c r="I1047">
        <v>24.35</v>
      </c>
      <c r="J1047">
        <v>26.541500000000003</v>
      </c>
      <c r="K1047" t="s">
        <v>47</v>
      </c>
      <c r="M1047" t="s">
        <v>79</v>
      </c>
      <c r="N1047" t="s">
        <v>22</v>
      </c>
      <c r="O1047" t="str">
        <f t="shared" si="32"/>
        <v>Cash on Delivery</v>
      </c>
      <c r="P1047" t="s">
        <v>53</v>
      </c>
      <c r="Q1047">
        <v>6.37</v>
      </c>
      <c r="R1047">
        <v>2.6</v>
      </c>
      <c r="S1047" t="s">
        <v>23</v>
      </c>
    </row>
    <row r="1048" spans="1:19" x14ac:dyDescent="0.3">
      <c r="A1048" t="s">
        <v>2322</v>
      </c>
      <c r="B1048" s="1">
        <v>45365</v>
      </c>
      <c r="C1048" t="s">
        <v>2323</v>
      </c>
      <c r="D1048" t="str">
        <f t="shared" ca="1" si="33"/>
        <v>Jeans Regular</v>
      </c>
      <c r="E1048" t="s">
        <v>130</v>
      </c>
      <c r="F1048" t="s">
        <v>82</v>
      </c>
      <c r="G1048">
        <v>9</v>
      </c>
      <c r="H1048">
        <v>8</v>
      </c>
      <c r="I1048">
        <v>1195.53</v>
      </c>
      <c r="J1048">
        <v>1350.9488999999999</v>
      </c>
      <c r="K1048" t="s">
        <v>47</v>
      </c>
      <c r="M1048" t="s">
        <v>42</v>
      </c>
      <c r="N1048" t="s">
        <v>22</v>
      </c>
      <c r="O1048" t="str">
        <f t="shared" si="32"/>
        <v>Debit Card</v>
      </c>
      <c r="P1048" t="s">
        <v>89</v>
      </c>
      <c r="Q1048">
        <v>4.8499999999999996</v>
      </c>
      <c r="R1048">
        <v>2.7</v>
      </c>
      <c r="S1048" t="s">
        <v>23</v>
      </c>
    </row>
    <row r="1049" spans="1:19" x14ac:dyDescent="0.3">
      <c r="A1049" t="s">
        <v>2324</v>
      </c>
      <c r="B1049" s="1">
        <v>45251</v>
      </c>
      <c r="C1049" t="s">
        <v>2325</v>
      </c>
      <c r="D1049" t="str">
        <f t="shared" ca="1" si="33"/>
        <v>Jeans Regular</v>
      </c>
      <c r="E1049" t="s">
        <v>130</v>
      </c>
      <c r="F1049" t="s">
        <v>82</v>
      </c>
      <c r="G1049">
        <v>16</v>
      </c>
      <c r="H1049">
        <v>16</v>
      </c>
      <c r="I1049">
        <v>1431.34</v>
      </c>
      <c r="J1049">
        <v>1603.1008000000002</v>
      </c>
      <c r="K1049" t="s">
        <v>66</v>
      </c>
      <c r="M1049" t="s">
        <v>86</v>
      </c>
      <c r="N1049" t="s">
        <v>71</v>
      </c>
      <c r="O1049" t="str">
        <f t="shared" si="32"/>
        <v>Debit Card</v>
      </c>
      <c r="P1049" t="s">
        <v>89</v>
      </c>
      <c r="Q1049">
        <v>31.21</v>
      </c>
      <c r="R1049">
        <v>4.7</v>
      </c>
      <c r="S1049" t="s">
        <v>23</v>
      </c>
    </row>
    <row r="1050" spans="1:19" x14ac:dyDescent="0.3">
      <c r="A1050" t="s">
        <v>2326</v>
      </c>
      <c r="B1050" s="1">
        <v>45612</v>
      </c>
      <c r="C1050" t="s">
        <v>2327</v>
      </c>
      <c r="D1050" t="str">
        <f t="shared" ca="1" si="33"/>
        <v>Shirt Classic</v>
      </c>
      <c r="E1050" t="s">
        <v>65</v>
      </c>
      <c r="F1050" t="s">
        <v>82</v>
      </c>
      <c r="G1050">
        <v>16</v>
      </c>
      <c r="H1050">
        <v>14</v>
      </c>
      <c r="I1050">
        <v>639.73</v>
      </c>
      <c r="J1050">
        <v>684.51110000000006</v>
      </c>
      <c r="K1050" t="s">
        <v>47</v>
      </c>
      <c r="M1050" t="s">
        <v>21</v>
      </c>
      <c r="N1050" t="s">
        <v>22</v>
      </c>
      <c r="O1050" t="str">
        <f t="shared" si="32"/>
        <v>Bank Transfer</v>
      </c>
      <c r="P1050" t="s">
        <v>37</v>
      </c>
      <c r="Q1050">
        <v>11.51</v>
      </c>
      <c r="R1050">
        <v>2</v>
      </c>
      <c r="S1050" t="s">
        <v>23</v>
      </c>
    </row>
    <row r="1051" spans="1:19" x14ac:dyDescent="0.3">
      <c r="A1051" t="s">
        <v>2328</v>
      </c>
      <c r="B1051" s="1">
        <v>44342</v>
      </c>
      <c r="C1051" t="s">
        <v>2329</v>
      </c>
      <c r="D1051" t="str">
        <f t="shared" ca="1" si="33"/>
        <v>Organic Rice 5kg</v>
      </c>
      <c r="E1051" t="s">
        <v>40</v>
      </c>
      <c r="F1051" t="s">
        <v>57</v>
      </c>
      <c r="G1051">
        <v>16</v>
      </c>
      <c r="H1051">
        <v>15</v>
      </c>
      <c r="I1051">
        <v>1072.54</v>
      </c>
      <c r="J1051">
        <v>1201.2448000000002</v>
      </c>
      <c r="K1051" t="s">
        <v>20</v>
      </c>
      <c r="M1051" t="s">
        <v>35</v>
      </c>
      <c r="N1051" t="s">
        <v>29</v>
      </c>
      <c r="O1051" t="str">
        <f t="shared" si="32"/>
        <v>Credit Card</v>
      </c>
      <c r="P1051" t="s">
        <v>67</v>
      </c>
      <c r="Q1051">
        <v>43.39</v>
      </c>
      <c r="R1051">
        <v>2.9</v>
      </c>
      <c r="S1051" t="s">
        <v>23</v>
      </c>
    </row>
    <row r="1052" spans="1:19" x14ac:dyDescent="0.3">
      <c r="A1052" t="s">
        <v>2330</v>
      </c>
      <c r="B1052" s="1">
        <v>45435</v>
      </c>
      <c r="C1052" t="s">
        <v>2331</v>
      </c>
      <c r="D1052" t="str">
        <f t="shared" ca="1" si="33"/>
        <v>Headphones Z</v>
      </c>
      <c r="E1052" t="s">
        <v>94</v>
      </c>
      <c r="F1052" t="s">
        <v>50</v>
      </c>
      <c r="G1052">
        <v>19</v>
      </c>
      <c r="H1052">
        <v>16</v>
      </c>
      <c r="I1052">
        <v>468.56</v>
      </c>
      <c r="J1052">
        <v>538.84399999999994</v>
      </c>
      <c r="K1052" t="s">
        <v>47</v>
      </c>
      <c r="M1052" t="s">
        <v>86</v>
      </c>
      <c r="N1052" t="s">
        <v>36</v>
      </c>
      <c r="O1052" t="str">
        <f t="shared" si="32"/>
        <v>Bank Transfer</v>
      </c>
      <c r="P1052" t="s">
        <v>37</v>
      </c>
      <c r="Q1052">
        <v>0.39</v>
      </c>
      <c r="R1052">
        <v>4.0999999999999996</v>
      </c>
      <c r="S1052" t="s">
        <v>23</v>
      </c>
    </row>
    <row r="1053" spans="1:19" x14ac:dyDescent="0.3">
      <c r="A1053" t="s">
        <v>2332</v>
      </c>
      <c r="B1053" s="1">
        <v>45074</v>
      </c>
      <c r="C1053" t="s">
        <v>2333</v>
      </c>
      <c r="D1053" t="str">
        <f t="shared" ca="1" si="33"/>
        <v>Camera S</v>
      </c>
      <c r="E1053" t="s">
        <v>133</v>
      </c>
      <c r="F1053" t="s">
        <v>50</v>
      </c>
      <c r="G1053">
        <v>8</v>
      </c>
      <c r="H1053">
        <v>8</v>
      </c>
      <c r="I1053">
        <v>557.91</v>
      </c>
      <c r="J1053">
        <v>613.70100000000002</v>
      </c>
      <c r="K1053" t="s">
        <v>27</v>
      </c>
      <c r="M1053" t="s">
        <v>42</v>
      </c>
      <c r="N1053" t="s">
        <v>22</v>
      </c>
      <c r="O1053" t="str">
        <f t="shared" si="32"/>
        <v>Debit Card</v>
      </c>
      <c r="P1053" t="s">
        <v>89</v>
      </c>
      <c r="Q1053">
        <v>11.48</v>
      </c>
      <c r="R1053">
        <v>1</v>
      </c>
      <c r="S1053" t="s">
        <v>23</v>
      </c>
    </row>
    <row r="1054" spans="1:19" x14ac:dyDescent="0.3">
      <c r="A1054" t="s">
        <v>2334</v>
      </c>
      <c r="B1054" s="1">
        <v>45404</v>
      </c>
      <c r="C1054" t="s">
        <v>2335</v>
      </c>
      <c r="D1054" t="str">
        <f t="shared" ca="1" si="33"/>
        <v>Phone X</v>
      </c>
      <c r="E1054" t="s">
        <v>141</v>
      </c>
      <c r="F1054" t="s">
        <v>50</v>
      </c>
      <c r="G1054">
        <v>14</v>
      </c>
      <c r="H1054">
        <v>11</v>
      </c>
      <c r="I1054">
        <v>212.73</v>
      </c>
      <c r="J1054">
        <v>234.00300000000001</v>
      </c>
      <c r="K1054" t="s">
        <v>66</v>
      </c>
      <c r="M1054" t="s">
        <v>79</v>
      </c>
      <c r="N1054" t="s">
        <v>22</v>
      </c>
      <c r="O1054" t="str">
        <f t="shared" si="32"/>
        <v>Credit Card</v>
      </c>
      <c r="P1054" t="s">
        <v>67</v>
      </c>
      <c r="Q1054">
        <v>20.87</v>
      </c>
      <c r="R1054">
        <v>3.1</v>
      </c>
      <c r="S1054" t="s">
        <v>111</v>
      </c>
    </row>
    <row r="1055" spans="1:19" x14ac:dyDescent="0.3">
      <c r="A1055" t="s">
        <v>2336</v>
      </c>
      <c r="B1055" s="1">
        <v>43951</v>
      </c>
      <c r="C1055" t="s">
        <v>2337</v>
      </c>
      <c r="D1055" t="str">
        <f t="shared" ca="1" si="33"/>
        <v>Cereal Pack</v>
      </c>
      <c r="E1055" t="s">
        <v>100</v>
      </c>
      <c r="F1055" t="s">
        <v>57</v>
      </c>
      <c r="G1055">
        <v>17</v>
      </c>
      <c r="H1055">
        <v>15</v>
      </c>
      <c r="I1055">
        <v>317.04000000000002</v>
      </c>
      <c r="J1055">
        <v>345.57360000000006</v>
      </c>
      <c r="K1055" t="s">
        <v>47</v>
      </c>
      <c r="M1055" t="s">
        <v>86</v>
      </c>
      <c r="N1055" t="s">
        <v>71</v>
      </c>
      <c r="O1055" t="str">
        <f t="shared" si="32"/>
        <v>Debit Card</v>
      </c>
      <c r="P1055" t="s">
        <v>89</v>
      </c>
      <c r="Q1055">
        <v>9999</v>
      </c>
      <c r="R1055">
        <v>3.1</v>
      </c>
      <c r="S1055" t="s">
        <v>23</v>
      </c>
    </row>
    <row r="1056" spans="1:19" x14ac:dyDescent="0.3">
      <c r="A1056" t="s">
        <v>2338</v>
      </c>
      <c r="B1056" s="1">
        <v>44181</v>
      </c>
      <c r="C1056" t="s">
        <v>2339</v>
      </c>
      <c r="D1056" t="str">
        <f t="shared" ca="1" si="33"/>
        <v>Widget A</v>
      </c>
      <c r="E1056" t="s">
        <v>33</v>
      </c>
      <c r="F1056" t="s">
        <v>70</v>
      </c>
      <c r="G1056">
        <v>8</v>
      </c>
      <c r="H1056">
        <v>6</v>
      </c>
      <c r="I1056">
        <v>342.27</v>
      </c>
      <c r="J1056">
        <v>379.91970000000003</v>
      </c>
      <c r="K1056" t="s">
        <v>47</v>
      </c>
      <c r="M1056" t="s">
        <v>86</v>
      </c>
      <c r="N1056" t="s">
        <v>29</v>
      </c>
      <c r="O1056" t="str">
        <f t="shared" si="32"/>
        <v>PayPal</v>
      </c>
      <c r="P1056" t="s">
        <v>30</v>
      </c>
      <c r="Q1056">
        <v>48.71</v>
      </c>
      <c r="R1056">
        <v>2.8</v>
      </c>
      <c r="S1056" t="s">
        <v>23</v>
      </c>
    </row>
    <row r="1057" spans="1:19" x14ac:dyDescent="0.3">
      <c r="A1057" t="s">
        <v>2340</v>
      </c>
      <c r="B1057" s="1">
        <v>44098</v>
      </c>
      <c r="C1057" t="s">
        <v>2341</v>
      </c>
      <c r="D1057" t="str">
        <f t="shared" ca="1" si="33"/>
        <v>Shirt Classic</v>
      </c>
      <c r="E1057" t="s">
        <v>65</v>
      </c>
      <c r="F1057" t="s">
        <v>82</v>
      </c>
      <c r="G1057">
        <v>4</v>
      </c>
      <c r="H1057">
        <v>3</v>
      </c>
      <c r="I1057">
        <v>424.8</v>
      </c>
      <c r="J1057">
        <v>450.28800000000001</v>
      </c>
      <c r="K1057" t="s">
        <v>27</v>
      </c>
      <c r="M1057" t="s">
        <v>123</v>
      </c>
      <c r="N1057" t="s">
        <v>29</v>
      </c>
      <c r="O1057" t="str">
        <f t="shared" si="32"/>
        <v>PayPal</v>
      </c>
      <c r="P1057" t="s">
        <v>30</v>
      </c>
      <c r="Q1057">
        <v>4.67</v>
      </c>
      <c r="R1057">
        <v>4.9000000000000004</v>
      </c>
      <c r="S1057" t="s">
        <v>205</v>
      </c>
    </row>
    <row r="1058" spans="1:19" x14ac:dyDescent="0.3">
      <c r="A1058" t="s">
        <v>2342</v>
      </c>
      <c r="B1058" s="1">
        <v>43846</v>
      </c>
      <c r="C1058" t="s">
        <v>2343</v>
      </c>
      <c r="D1058" t="str">
        <f t="shared" ca="1" si="33"/>
        <v>Jeans Regular</v>
      </c>
      <c r="E1058" t="s">
        <v>130</v>
      </c>
      <c r="F1058" t="s">
        <v>82</v>
      </c>
      <c r="G1058">
        <v>19</v>
      </c>
      <c r="H1058">
        <v>16</v>
      </c>
      <c r="I1058">
        <v>426.51</v>
      </c>
      <c r="J1058">
        <v>469.161</v>
      </c>
      <c r="K1058" t="s">
        <v>47</v>
      </c>
      <c r="M1058" t="s">
        <v>21</v>
      </c>
      <c r="N1058" t="s">
        <v>36</v>
      </c>
      <c r="O1058" t="str">
        <f t="shared" si="32"/>
        <v>Credit Card</v>
      </c>
      <c r="P1058" t="s">
        <v>67</v>
      </c>
      <c r="Q1058">
        <v>21.01</v>
      </c>
      <c r="R1058">
        <v>1.4</v>
      </c>
      <c r="S1058" t="s">
        <v>23</v>
      </c>
    </row>
    <row r="1059" spans="1:19" x14ac:dyDescent="0.3">
      <c r="A1059" t="s">
        <v>2344</v>
      </c>
      <c r="B1059" s="1">
        <v>44269</v>
      </c>
      <c r="C1059" t="s">
        <v>2345</v>
      </c>
      <c r="D1059" t="str">
        <f t="shared" ca="1" si="33"/>
        <v>Camera S</v>
      </c>
      <c r="E1059" t="s">
        <v>133</v>
      </c>
      <c r="F1059" t="s">
        <v>50</v>
      </c>
      <c r="G1059">
        <v>5</v>
      </c>
      <c r="H1059">
        <v>5</v>
      </c>
      <c r="I1059">
        <v>1308.3599999999999</v>
      </c>
      <c r="J1059">
        <v>1491.5304000000001</v>
      </c>
      <c r="K1059" t="s">
        <v>47</v>
      </c>
      <c r="M1059" t="s">
        <v>21</v>
      </c>
      <c r="N1059" t="s">
        <v>29</v>
      </c>
      <c r="O1059" t="str">
        <f t="shared" si="32"/>
        <v>Credit Card</v>
      </c>
      <c r="P1059" t="s">
        <v>67</v>
      </c>
      <c r="Q1059">
        <v>12.19</v>
      </c>
      <c r="R1059">
        <v>3.1</v>
      </c>
      <c r="S1059" t="s">
        <v>23</v>
      </c>
    </row>
    <row r="1060" spans="1:19" x14ac:dyDescent="0.3">
      <c r="A1060" t="s">
        <v>2346</v>
      </c>
      <c r="B1060" s="1">
        <v>45011</v>
      </c>
      <c r="C1060" t="s">
        <v>2347</v>
      </c>
      <c r="D1060" t="str">
        <f t="shared" ca="1" si="33"/>
        <v>Camera S</v>
      </c>
      <c r="E1060" t="s">
        <v>133</v>
      </c>
      <c r="F1060" t="s">
        <v>50</v>
      </c>
      <c r="G1060">
        <v>5</v>
      </c>
      <c r="H1060">
        <v>5</v>
      </c>
      <c r="I1060">
        <v>227.97</v>
      </c>
      <c r="J1060">
        <v>246.20760000000001</v>
      </c>
      <c r="K1060" t="s">
        <v>27</v>
      </c>
      <c r="M1060" t="s">
        <v>86</v>
      </c>
      <c r="N1060" t="s">
        <v>29</v>
      </c>
      <c r="O1060" t="str">
        <f t="shared" si="32"/>
        <v>Credit Card</v>
      </c>
      <c r="P1060" t="s">
        <v>67</v>
      </c>
      <c r="Q1060">
        <v>32.76</v>
      </c>
      <c r="R1060">
        <v>1.4</v>
      </c>
      <c r="S1060" t="s">
        <v>23</v>
      </c>
    </row>
    <row r="1061" spans="1:19" x14ac:dyDescent="0.3">
      <c r="A1061" t="s">
        <v>2348</v>
      </c>
      <c r="B1061" s="1">
        <v>44255</v>
      </c>
      <c r="C1061" t="s">
        <v>2349</v>
      </c>
      <c r="D1061" t="str">
        <f t="shared" ca="1" si="33"/>
        <v>Olive Oil 1L</v>
      </c>
      <c r="E1061" t="s">
        <v>56</v>
      </c>
      <c r="F1061" t="s">
        <v>57</v>
      </c>
      <c r="G1061">
        <v>11</v>
      </c>
      <c r="H1061">
        <v>9</v>
      </c>
      <c r="I1061">
        <v>1360.76</v>
      </c>
      <c r="J1061">
        <v>1524.0512000000001</v>
      </c>
      <c r="K1061" t="s">
        <v>27</v>
      </c>
      <c r="M1061" t="s">
        <v>79</v>
      </c>
      <c r="N1061" t="s">
        <v>29</v>
      </c>
      <c r="O1061" t="str">
        <f t="shared" si="32"/>
        <v>Bank Transfer</v>
      </c>
      <c r="P1061" t="s">
        <v>37</v>
      </c>
      <c r="Q1061">
        <v>10.31</v>
      </c>
      <c r="R1061">
        <v>2.7</v>
      </c>
      <c r="S1061" t="s">
        <v>205</v>
      </c>
    </row>
    <row r="1062" spans="1:19" x14ac:dyDescent="0.3">
      <c r="A1062" t="s">
        <v>2350</v>
      </c>
      <c r="B1062" s="1">
        <v>43928</v>
      </c>
      <c r="C1062" t="s">
        <v>2351</v>
      </c>
      <c r="D1062" t="str">
        <f t="shared" ca="1" si="33"/>
        <v>Widget B</v>
      </c>
      <c r="E1062" t="s">
        <v>61</v>
      </c>
      <c r="F1062" t="s">
        <v>70</v>
      </c>
      <c r="G1062">
        <v>4</v>
      </c>
      <c r="H1062">
        <v>3</v>
      </c>
      <c r="I1062">
        <v>635.91999999999996</v>
      </c>
      <c r="J1062">
        <v>693.15279999999996</v>
      </c>
      <c r="K1062" t="s">
        <v>51</v>
      </c>
      <c r="M1062" t="s">
        <v>28</v>
      </c>
      <c r="N1062" t="s">
        <v>22</v>
      </c>
      <c r="O1062" t="str">
        <f t="shared" si="32"/>
        <v>Bank Transfer</v>
      </c>
      <c r="P1062" t="s">
        <v>37</v>
      </c>
      <c r="Q1062">
        <v>4.1900000000000004</v>
      </c>
      <c r="R1062">
        <v>4.4000000000000004</v>
      </c>
      <c r="S1062" t="s">
        <v>23</v>
      </c>
    </row>
    <row r="1063" spans="1:19" x14ac:dyDescent="0.3">
      <c r="A1063" t="s">
        <v>2353</v>
      </c>
      <c r="B1063" s="1">
        <v>43919</v>
      </c>
      <c r="C1063" t="s">
        <v>2354</v>
      </c>
      <c r="D1063" t="str">
        <f t="shared" ca="1" si="33"/>
        <v>Sofa 3-Seater</v>
      </c>
      <c r="E1063" t="s">
        <v>109</v>
      </c>
      <c r="F1063" t="s">
        <v>46</v>
      </c>
      <c r="G1063">
        <v>19</v>
      </c>
      <c r="H1063">
        <v>18</v>
      </c>
      <c r="I1063">
        <v>1347.59</v>
      </c>
      <c r="J1063">
        <v>1549.7284999999997</v>
      </c>
      <c r="K1063" t="s">
        <v>47</v>
      </c>
      <c r="M1063" t="s">
        <v>79</v>
      </c>
      <c r="N1063" t="s">
        <v>71</v>
      </c>
      <c r="O1063" t="str">
        <f t="shared" si="32"/>
        <v>Credit Card</v>
      </c>
      <c r="P1063" t="s">
        <v>67</v>
      </c>
      <c r="Q1063">
        <v>47.86</v>
      </c>
      <c r="R1063">
        <v>1.8</v>
      </c>
      <c r="S1063" t="s">
        <v>111</v>
      </c>
    </row>
    <row r="1064" spans="1:19" x14ac:dyDescent="0.3">
      <c r="A1064" t="s">
        <v>2355</v>
      </c>
      <c r="B1064" s="1">
        <v>43941</v>
      </c>
      <c r="C1064" t="s">
        <v>2356</v>
      </c>
      <c r="D1064" t="str">
        <f t="shared" ca="1" si="33"/>
        <v>Olive Oil 1L</v>
      </c>
      <c r="E1064" t="s">
        <v>56</v>
      </c>
      <c r="F1064" t="s">
        <v>57</v>
      </c>
      <c r="G1064">
        <v>12</v>
      </c>
      <c r="H1064">
        <v>10</v>
      </c>
      <c r="I1064">
        <v>1304.82</v>
      </c>
      <c r="J1064">
        <v>1448.3502000000001</v>
      </c>
      <c r="K1064" t="s">
        <v>51</v>
      </c>
      <c r="M1064" t="s">
        <v>42</v>
      </c>
      <c r="N1064" t="s">
        <v>36</v>
      </c>
      <c r="O1064" t="str">
        <f t="shared" si="32"/>
        <v>PayPal</v>
      </c>
      <c r="P1064" t="s">
        <v>30</v>
      </c>
      <c r="Q1064">
        <v>31.21</v>
      </c>
      <c r="R1064">
        <v>3.4</v>
      </c>
      <c r="S1064" t="s">
        <v>23</v>
      </c>
    </row>
    <row r="1065" spans="1:19" x14ac:dyDescent="0.3">
      <c r="A1065" t="s">
        <v>2357</v>
      </c>
      <c r="B1065" s="1">
        <v>43841</v>
      </c>
      <c r="C1065" t="s">
        <v>2358</v>
      </c>
      <c r="D1065" t="str">
        <f t="shared" ca="1" si="33"/>
        <v>T-shirt V</v>
      </c>
      <c r="E1065" t="s">
        <v>77</v>
      </c>
      <c r="F1065" t="s">
        <v>82</v>
      </c>
      <c r="G1065">
        <v>20</v>
      </c>
      <c r="H1065">
        <v>18</v>
      </c>
      <c r="I1065">
        <v>211.64</v>
      </c>
      <c r="J1065">
        <v>230.6876</v>
      </c>
      <c r="K1065" t="s">
        <v>47</v>
      </c>
      <c r="M1065" t="s">
        <v>21</v>
      </c>
      <c r="N1065" t="s">
        <v>22</v>
      </c>
      <c r="O1065" t="str">
        <f t="shared" si="32"/>
        <v>Cash on Delivery</v>
      </c>
      <c r="P1065" t="s">
        <v>53</v>
      </c>
      <c r="Q1065">
        <v>33.07</v>
      </c>
      <c r="R1065">
        <v>1.5</v>
      </c>
      <c r="S1065" t="s">
        <v>23</v>
      </c>
    </row>
    <row r="1066" spans="1:19" x14ac:dyDescent="0.3">
      <c r="A1066" t="s">
        <v>2359</v>
      </c>
      <c r="B1066" s="1">
        <v>44523</v>
      </c>
      <c r="C1066" t="s">
        <v>2360</v>
      </c>
      <c r="D1066" t="str">
        <f t="shared" ca="1" si="33"/>
        <v>Jeans Regular</v>
      </c>
      <c r="E1066" t="s">
        <v>130</v>
      </c>
      <c r="F1066" t="s">
        <v>82</v>
      </c>
      <c r="G1066">
        <v>12</v>
      </c>
      <c r="H1066">
        <v>11</v>
      </c>
      <c r="I1066">
        <v>690.81</v>
      </c>
      <c r="J1066">
        <v>780.61529999999982</v>
      </c>
      <c r="K1066" t="s">
        <v>47</v>
      </c>
      <c r="M1066" t="s">
        <v>123</v>
      </c>
      <c r="N1066" t="s">
        <v>71</v>
      </c>
      <c r="O1066" t="str">
        <f t="shared" si="32"/>
        <v>Debit Card</v>
      </c>
      <c r="P1066" t="s">
        <v>89</v>
      </c>
      <c r="Q1066">
        <v>5.76</v>
      </c>
      <c r="S1066" t="s">
        <v>23</v>
      </c>
    </row>
    <row r="1067" spans="1:19" x14ac:dyDescent="0.3">
      <c r="A1067" t="s">
        <v>2361</v>
      </c>
      <c r="B1067" s="1" t="s">
        <v>10803</v>
      </c>
      <c r="C1067" t="s">
        <v>2363</v>
      </c>
      <c r="D1067" t="str">
        <f t="shared" ca="1" si="33"/>
        <v>Dining Table</v>
      </c>
      <c r="E1067" t="s">
        <v>45</v>
      </c>
      <c r="F1067" t="s">
        <v>46</v>
      </c>
      <c r="G1067">
        <v>19</v>
      </c>
      <c r="H1067">
        <v>15</v>
      </c>
      <c r="I1067">
        <v>1498.17</v>
      </c>
      <c r="J1067">
        <v>1618.0236000000002</v>
      </c>
      <c r="K1067" t="s">
        <v>20</v>
      </c>
      <c r="M1067" t="s">
        <v>21</v>
      </c>
      <c r="N1067" t="s">
        <v>22</v>
      </c>
      <c r="O1067" t="str">
        <f t="shared" si="32"/>
        <v>Credit Card</v>
      </c>
      <c r="P1067" t="s">
        <v>67</v>
      </c>
      <c r="Q1067">
        <v>32.43</v>
      </c>
      <c r="R1067">
        <v>3.6</v>
      </c>
      <c r="S1067" t="s">
        <v>23</v>
      </c>
    </row>
    <row r="1068" spans="1:19" x14ac:dyDescent="0.3">
      <c r="A1068" t="s">
        <v>2364</v>
      </c>
      <c r="B1068" s="1">
        <v>45070</v>
      </c>
      <c r="C1068" t="s">
        <v>2365</v>
      </c>
      <c r="D1068" t="str">
        <f t="shared" ca="1" si="33"/>
        <v>Olive Oil 1L</v>
      </c>
      <c r="E1068" t="s">
        <v>56</v>
      </c>
      <c r="F1068" t="s">
        <v>57</v>
      </c>
      <c r="G1068">
        <v>5</v>
      </c>
      <c r="H1068">
        <v>4</v>
      </c>
      <c r="I1068">
        <v>1461.32</v>
      </c>
      <c r="J1068">
        <v>1607.452</v>
      </c>
      <c r="K1068" t="s">
        <v>51</v>
      </c>
      <c r="M1068" t="s">
        <v>123</v>
      </c>
      <c r="N1068" t="s">
        <v>29</v>
      </c>
      <c r="O1068" t="str">
        <f t="shared" si="32"/>
        <v>PayPal</v>
      </c>
      <c r="P1068" t="s">
        <v>30</v>
      </c>
      <c r="Q1068">
        <v>31.25</v>
      </c>
      <c r="R1068">
        <v>2.7</v>
      </c>
      <c r="S1068" t="s">
        <v>23</v>
      </c>
    </row>
    <row r="1069" spans="1:19" x14ac:dyDescent="0.3">
      <c r="A1069" t="s">
        <v>2366</v>
      </c>
      <c r="B1069" s="1">
        <v>45495</v>
      </c>
      <c r="C1069" t="s">
        <v>2367</v>
      </c>
      <c r="D1069" t="str">
        <f t="shared" ca="1" si="33"/>
        <v>Camera S</v>
      </c>
      <c r="E1069" t="s">
        <v>133</v>
      </c>
      <c r="F1069" t="s">
        <v>50</v>
      </c>
      <c r="G1069">
        <v>7</v>
      </c>
      <c r="H1069">
        <v>6</v>
      </c>
      <c r="I1069">
        <v>441.58</v>
      </c>
      <c r="J1069">
        <v>476.90640000000002</v>
      </c>
      <c r="K1069" t="s">
        <v>27</v>
      </c>
      <c r="M1069" t="s">
        <v>79</v>
      </c>
      <c r="N1069" t="s">
        <v>22</v>
      </c>
      <c r="O1069" t="str">
        <f t="shared" si="32"/>
        <v>Cash on Delivery</v>
      </c>
      <c r="P1069" t="s">
        <v>53</v>
      </c>
      <c r="Q1069">
        <v>46.58</v>
      </c>
      <c r="R1069">
        <v>2.6</v>
      </c>
      <c r="S1069" t="s">
        <v>74</v>
      </c>
    </row>
    <row r="1070" spans="1:19" x14ac:dyDescent="0.3">
      <c r="A1070" t="s">
        <v>2368</v>
      </c>
      <c r="B1070" s="1">
        <v>43937</v>
      </c>
      <c r="C1070" t="s">
        <v>2369</v>
      </c>
      <c r="D1070" t="str">
        <f t="shared" ca="1" si="33"/>
        <v>Shirt Classic</v>
      </c>
      <c r="E1070" t="s">
        <v>65</v>
      </c>
      <c r="F1070" t="s">
        <v>82</v>
      </c>
      <c r="G1070">
        <v>4</v>
      </c>
      <c r="H1070">
        <v>4</v>
      </c>
      <c r="I1070">
        <v>142.54</v>
      </c>
      <c r="J1070">
        <v>158.21940000000001</v>
      </c>
      <c r="K1070" t="s">
        <v>27</v>
      </c>
      <c r="M1070" t="s">
        <v>28</v>
      </c>
      <c r="N1070" t="s">
        <v>29</v>
      </c>
      <c r="O1070" t="str">
        <f t="shared" si="32"/>
        <v>Credit Card</v>
      </c>
      <c r="P1070" t="s">
        <v>67</v>
      </c>
      <c r="Q1070">
        <v>13.5</v>
      </c>
      <c r="R1070">
        <v>3</v>
      </c>
      <c r="S1070" t="s">
        <v>23</v>
      </c>
    </row>
    <row r="1071" spans="1:19" x14ac:dyDescent="0.3">
      <c r="A1071" t="s">
        <v>2370</v>
      </c>
      <c r="B1071" s="1">
        <v>44000</v>
      </c>
      <c r="C1071" t="s">
        <v>2371</v>
      </c>
      <c r="D1071" t="str">
        <f t="shared" ca="1" si="33"/>
        <v>Olive Oil 1L</v>
      </c>
      <c r="E1071" t="s">
        <v>56</v>
      </c>
      <c r="F1071" t="s">
        <v>57</v>
      </c>
      <c r="G1071">
        <v>16</v>
      </c>
      <c r="H1071">
        <v>15</v>
      </c>
      <c r="I1071">
        <v>14.16</v>
      </c>
      <c r="J1071">
        <v>16.283999999999999</v>
      </c>
      <c r="K1071" t="s">
        <v>27</v>
      </c>
      <c r="M1071" t="s">
        <v>123</v>
      </c>
      <c r="N1071" t="s">
        <v>29</v>
      </c>
      <c r="O1071" t="str">
        <f t="shared" si="32"/>
        <v>PayPal</v>
      </c>
      <c r="P1071" t="s">
        <v>30</v>
      </c>
      <c r="Q1071">
        <v>4.16</v>
      </c>
      <c r="R1071">
        <v>4.5999999999999996</v>
      </c>
      <c r="S1071" t="s">
        <v>23</v>
      </c>
    </row>
    <row r="1072" spans="1:19" x14ac:dyDescent="0.3">
      <c r="A1072" t="s">
        <v>2372</v>
      </c>
      <c r="B1072" s="1">
        <v>45585</v>
      </c>
      <c r="C1072" t="s">
        <v>2373</v>
      </c>
      <c r="D1072" t="str">
        <f t="shared" ca="1" si="33"/>
        <v>Jeans Regular</v>
      </c>
      <c r="E1072" t="s">
        <v>130</v>
      </c>
      <c r="F1072" t="s">
        <v>82</v>
      </c>
      <c r="G1072">
        <v>6</v>
      </c>
      <c r="H1072">
        <v>6</v>
      </c>
      <c r="I1072">
        <v>1478.92</v>
      </c>
      <c r="J1072">
        <v>1626.8120000000001</v>
      </c>
      <c r="K1072" t="s">
        <v>20</v>
      </c>
      <c r="M1072" t="s">
        <v>123</v>
      </c>
      <c r="N1072" t="s">
        <v>36</v>
      </c>
      <c r="O1072" t="str">
        <f t="shared" si="32"/>
        <v>Credit Card</v>
      </c>
      <c r="P1072" t="s">
        <v>67</v>
      </c>
      <c r="Q1072">
        <v>26.33</v>
      </c>
      <c r="R1072">
        <v>1.2</v>
      </c>
      <c r="S1072" t="s">
        <v>205</v>
      </c>
    </row>
    <row r="1073" spans="1:19" x14ac:dyDescent="0.3">
      <c r="A1073" t="s">
        <v>2374</v>
      </c>
      <c r="B1073" s="1">
        <v>44108</v>
      </c>
      <c r="C1073" t="s">
        <v>2375</v>
      </c>
      <c r="D1073" t="str">
        <f t="shared" ca="1" si="33"/>
        <v>Headphones Z</v>
      </c>
      <c r="E1073" t="s">
        <v>94</v>
      </c>
      <c r="F1073" t="s">
        <v>50</v>
      </c>
      <c r="G1073">
        <v>10</v>
      </c>
      <c r="H1073">
        <v>10</v>
      </c>
      <c r="I1073">
        <v>557.72</v>
      </c>
      <c r="J1073">
        <v>635.80080000000009</v>
      </c>
      <c r="K1073" t="s">
        <v>51</v>
      </c>
      <c r="M1073" t="s">
        <v>21</v>
      </c>
      <c r="N1073" t="s">
        <v>71</v>
      </c>
      <c r="O1073" t="str">
        <f t="shared" si="32"/>
        <v>PayPal</v>
      </c>
      <c r="P1073" t="s">
        <v>30</v>
      </c>
      <c r="Q1073">
        <v>39.799999999999997</v>
      </c>
      <c r="R1073">
        <v>2.5</v>
      </c>
      <c r="S1073" t="s">
        <v>23</v>
      </c>
    </row>
    <row r="1074" spans="1:19" x14ac:dyDescent="0.3">
      <c r="A1074" t="s">
        <v>2376</v>
      </c>
      <c r="B1074" s="1">
        <v>45445</v>
      </c>
      <c r="C1074" t="s">
        <v>2377</v>
      </c>
      <c r="D1074" t="str">
        <f t="shared" ca="1" si="33"/>
        <v>Phone X</v>
      </c>
      <c r="E1074" t="s">
        <v>141</v>
      </c>
      <c r="F1074" t="s">
        <v>50</v>
      </c>
      <c r="G1074">
        <v>6</v>
      </c>
      <c r="H1074">
        <v>6</v>
      </c>
      <c r="I1074">
        <v>149.88999999999999</v>
      </c>
      <c r="J1074">
        <v>160.38229999999999</v>
      </c>
      <c r="K1074" t="s">
        <v>51</v>
      </c>
      <c r="M1074" t="s">
        <v>123</v>
      </c>
      <c r="N1074" t="s">
        <v>36</v>
      </c>
      <c r="O1074" t="str">
        <f t="shared" si="32"/>
        <v>PayPal</v>
      </c>
      <c r="P1074" t="s">
        <v>30</v>
      </c>
      <c r="Q1074">
        <v>16.39</v>
      </c>
      <c r="R1074">
        <v>1.5</v>
      </c>
      <c r="S1074" t="s">
        <v>23</v>
      </c>
    </row>
    <row r="1075" spans="1:19" x14ac:dyDescent="0.3">
      <c r="A1075" t="s">
        <v>2378</v>
      </c>
      <c r="B1075" s="1">
        <v>44456</v>
      </c>
      <c r="C1075" t="s">
        <v>2379</v>
      </c>
      <c r="D1075" t="str">
        <f t="shared" ca="1" si="33"/>
        <v>Organic Rice 5kg</v>
      </c>
      <c r="E1075" t="s">
        <v>40</v>
      </c>
      <c r="F1075" t="s">
        <v>57</v>
      </c>
      <c r="G1075">
        <v>12</v>
      </c>
      <c r="H1075">
        <v>12</v>
      </c>
      <c r="I1075">
        <v>904.3</v>
      </c>
      <c r="J1075">
        <v>1012.816</v>
      </c>
      <c r="K1075" t="s">
        <v>1548</v>
      </c>
      <c r="M1075" t="s">
        <v>79</v>
      </c>
      <c r="N1075" t="s">
        <v>36</v>
      </c>
      <c r="O1075" t="str">
        <f t="shared" si="32"/>
        <v>Cash on Delivery</v>
      </c>
      <c r="P1075" t="s">
        <v>53</v>
      </c>
      <c r="Q1075">
        <v>28.27</v>
      </c>
      <c r="R1075">
        <v>1.9</v>
      </c>
      <c r="S1075" t="s">
        <v>23</v>
      </c>
    </row>
    <row r="1076" spans="1:19" x14ac:dyDescent="0.3">
      <c r="A1076" t="s">
        <v>2380</v>
      </c>
      <c r="B1076" s="1">
        <v>45234</v>
      </c>
      <c r="C1076" t="s">
        <v>2381</v>
      </c>
      <c r="D1076" t="str">
        <f t="shared" ca="1" si="33"/>
        <v>Cereal Pack</v>
      </c>
      <c r="E1076" t="s">
        <v>100</v>
      </c>
      <c r="F1076" t="s">
        <v>57</v>
      </c>
      <c r="G1076">
        <v>19</v>
      </c>
      <c r="H1076">
        <v>19</v>
      </c>
      <c r="I1076">
        <v>318.63</v>
      </c>
      <c r="J1076">
        <v>356.86560000000003</v>
      </c>
      <c r="K1076" t="s">
        <v>27</v>
      </c>
      <c r="M1076" t="s">
        <v>21</v>
      </c>
      <c r="N1076" t="s">
        <v>36</v>
      </c>
      <c r="O1076" t="str">
        <f t="shared" si="32"/>
        <v>Credit Card</v>
      </c>
      <c r="P1076" t="s">
        <v>67</v>
      </c>
      <c r="Q1076">
        <v>10.85</v>
      </c>
      <c r="R1076">
        <v>2.6</v>
      </c>
      <c r="S1076" t="s">
        <v>23</v>
      </c>
    </row>
    <row r="1077" spans="1:19" x14ac:dyDescent="0.3">
      <c r="A1077" t="s">
        <v>2382</v>
      </c>
      <c r="B1077" s="1">
        <v>44647</v>
      </c>
      <c r="C1077" t="s">
        <v>2383</v>
      </c>
      <c r="D1077" t="str">
        <f t="shared" ca="1" si="33"/>
        <v>Sneakers Run</v>
      </c>
      <c r="F1077" t="s">
        <v>82</v>
      </c>
      <c r="G1077">
        <v>11</v>
      </c>
      <c r="H1077">
        <v>11</v>
      </c>
      <c r="I1077">
        <v>1479.25</v>
      </c>
      <c r="J1077">
        <v>1582.7975000000001</v>
      </c>
      <c r="K1077" t="s">
        <v>66</v>
      </c>
      <c r="M1077" t="s">
        <v>79</v>
      </c>
      <c r="N1077" t="s">
        <v>22</v>
      </c>
      <c r="O1077" t="str">
        <f t="shared" si="32"/>
        <v>PayPal</v>
      </c>
      <c r="P1077" t="s">
        <v>30</v>
      </c>
      <c r="Q1077">
        <v>19.12</v>
      </c>
      <c r="R1077">
        <v>4.8</v>
      </c>
      <c r="S1077" t="s">
        <v>23</v>
      </c>
    </row>
    <row r="1078" spans="1:19" x14ac:dyDescent="0.3">
      <c r="A1078" t="s">
        <v>2384</v>
      </c>
      <c r="B1078" s="1">
        <v>45156</v>
      </c>
      <c r="C1078" t="s">
        <v>2385</v>
      </c>
      <c r="D1078" t="str">
        <f t="shared" ca="1" si="33"/>
        <v>Organic Rice 5kg</v>
      </c>
      <c r="E1078" t="s">
        <v>40</v>
      </c>
      <c r="F1078" t="s">
        <v>57</v>
      </c>
      <c r="G1078">
        <v>8</v>
      </c>
      <c r="H1078">
        <v>6</v>
      </c>
      <c r="I1078">
        <v>401.44</v>
      </c>
      <c r="J1078">
        <v>453.62719999999996</v>
      </c>
      <c r="K1078" t="s">
        <v>51</v>
      </c>
      <c r="M1078" t="s">
        <v>35</v>
      </c>
      <c r="N1078" t="s">
        <v>71</v>
      </c>
      <c r="O1078" t="str">
        <f t="shared" si="32"/>
        <v>Bank Transfer</v>
      </c>
      <c r="P1078" t="s">
        <v>37</v>
      </c>
      <c r="Q1078">
        <v>15.49</v>
      </c>
      <c r="R1078">
        <v>2.8</v>
      </c>
      <c r="S1078" t="s">
        <v>111</v>
      </c>
    </row>
    <row r="1079" spans="1:19" x14ac:dyDescent="0.3">
      <c r="A1079" t="s">
        <v>2387</v>
      </c>
      <c r="B1079" s="1">
        <v>45114</v>
      </c>
      <c r="C1079" t="s">
        <v>2388</v>
      </c>
      <c r="D1079" t="str">
        <f t="shared" ca="1" si="33"/>
        <v>Cereal Pack</v>
      </c>
      <c r="E1079" t="s">
        <v>100</v>
      </c>
      <c r="F1079" t="s">
        <v>57</v>
      </c>
      <c r="G1079">
        <v>10</v>
      </c>
      <c r="H1079">
        <v>10</v>
      </c>
      <c r="I1079">
        <v>236.12</v>
      </c>
      <c r="J1079">
        <v>255.00960000000003</v>
      </c>
      <c r="K1079" t="s">
        <v>66</v>
      </c>
      <c r="M1079" t="s">
        <v>86</v>
      </c>
      <c r="N1079" t="s">
        <v>22</v>
      </c>
      <c r="O1079" t="str">
        <f t="shared" si="32"/>
        <v>Cash on Delivery</v>
      </c>
      <c r="P1079" t="s">
        <v>53</v>
      </c>
      <c r="R1079">
        <v>2.8</v>
      </c>
      <c r="S1079" t="s">
        <v>23</v>
      </c>
    </row>
    <row r="1080" spans="1:19" x14ac:dyDescent="0.3">
      <c r="A1080" t="s">
        <v>2389</v>
      </c>
      <c r="B1080" s="1">
        <v>44801</v>
      </c>
      <c r="C1080" t="s">
        <v>2390</v>
      </c>
      <c r="D1080" t="str">
        <f t="shared" ca="1" si="33"/>
        <v>Dining Table</v>
      </c>
      <c r="E1080" t="s">
        <v>45</v>
      </c>
      <c r="F1080" t="s">
        <v>46</v>
      </c>
      <c r="G1080">
        <v>17</v>
      </c>
      <c r="H1080">
        <v>14</v>
      </c>
      <c r="I1080">
        <v>1000.39</v>
      </c>
      <c r="J1080">
        <v>1120.4368000000002</v>
      </c>
      <c r="K1080" t="s">
        <v>51</v>
      </c>
      <c r="M1080" t="s">
        <v>86</v>
      </c>
      <c r="N1080" t="s">
        <v>22</v>
      </c>
      <c r="O1080" t="str">
        <f t="shared" si="32"/>
        <v>Bank Transfer</v>
      </c>
      <c r="P1080" t="s">
        <v>37</v>
      </c>
      <c r="Q1080">
        <v>29.5</v>
      </c>
      <c r="R1080">
        <v>1.5</v>
      </c>
      <c r="S1080" t="s">
        <v>23</v>
      </c>
    </row>
    <row r="1081" spans="1:19" x14ac:dyDescent="0.3">
      <c r="A1081" t="s">
        <v>2391</v>
      </c>
      <c r="B1081" s="1">
        <v>44947</v>
      </c>
      <c r="C1081" t="s">
        <v>2392</v>
      </c>
      <c r="D1081" t="str">
        <f t="shared" ca="1" si="33"/>
        <v>Jeans Regular</v>
      </c>
      <c r="E1081" t="s">
        <v>130</v>
      </c>
      <c r="F1081" t="s">
        <v>82</v>
      </c>
      <c r="G1081">
        <v>1</v>
      </c>
      <c r="H1081">
        <v>1</v>
      </c>
      <c r="I1081">
        <v>1130.3900000000001</v>
      </c>
      <c r="J1081">
        <v>1209.5173000000002</v>
      </c>
      <c r="K1081" t="s">
        <v>20</v>
      </c>
      <c r="M1081" t="s">
        <v>123</v>
      </c>
      <c r="N1081" t="s">
        <v>36</v>
      </c>
      <c r="O1081" t="str">
        <f t="shared" si="32"/>
        <v>Bank Transfer</v>
      </c>
      <c r="P1081" t="s">
        <v>37</v>
      </c>
      <c r="Q1081">
        <v>41.75</v>
      </c>
      <c r="R1081">
        <v>1.9</v>
      </c>
      <c r="S1081" t="s">
        <v>23</v>
      </c>
    </row>
    <row r="1082" spans="1:19" x14ac:dyDescent="0.3">
      <c r="A1082" t="s">
        <v>2393</v>
      </c>
      <c r="B1082" s="1">
        <v>44173</v>
      </c>
      <c r="C1082" t="s">
        <v>2394</v>
      </c>
      <c r="D1082" t="str">
        <f t="shared" ca="1" si="33"/>
        <v>Organic Rice 5kg</v>
      </c>
      <c r="E1082" t="s">
        <v>40</v>
      </c>
      <c r="F1082" t="s">
        <v>57</v>
      </c>
      <c r="G1082">
        <v>5</v>
      </c>
      <c r="H1082">
        <v>4</v>
      </c>
      <c r="I1082">
        <v>940.06</v>
      </c>
      <c r="J1082">
        <v>1015.2648</v>
      </c>
      <c r="K1082" t="s">
        <v>51</v>
      </c>
      <c r="M1082" t="s">
        <v>86</v>
      </c>
      <c r="N1082" t="s">
        <v>36</v>
      </c>
      <c r="O1082" t="str">
        <f t="shared" si="32"/>
        <v>Credit Card</v>
      </c>
      <c r="P1082" t="s">
        <v>67</v>
      </c>
      <c r="Q1082">
        <v>11.17</v>
      </c>
      <c r="R1082">
        <v>3.6</v>
      </c>
      <c r="S1082" t="s">
        <v>74</v>
      </c>
    </row>
    <row r="1083" spans="1:19" x14ac:dyDescent="0.3">
      <c r="A1083" t="s">
        <v>2395</v>
      </c>
      <c r="B1083" s="1">
        <v>44999</v>
      </c>
      <c r="C1083" t="s">
        <v>2396</v>
      </c>
      <c r="D1083" t="str">
        <f t="shared" ca="1" si="33"/>
        <v>Sofa 3-Seater</v>
      </c>
      <c r="E1083" t="s">
        <v>109</v>
      </c>
      <c r="F1083" t="s">
        <v>46</v>
      </c>
      <c r="G1083">
        <v>1</v>
      </c>
      <c r="H1083">
        <v>1</v>
      </c>
      <c r="I1083">
        <v>1177.8399999999999</v>
      </c>
      <c r="J1083">
        <v>1342.7376000000002</v>
      </c>
      <c r="K1083" t="s">
        <v>51</v>
      </c>
      <c r="M1083" t="s">
        <v>86</v>
      </c>
      <c r="N1083" t="s">
        <v>71</v>
      </c>
      <c r="O1083" t="str">
        <f t="shared" si="32"/>
        <v>Debit Card</v>
      </c>
      <c r="P1083" t="s">
        <v>89</v>
      </c>
      <c r="Q1083">
        <v>6.1</v>
      </c>
      <c r="R1083">
        <v>1</v>
      </c>
      <c r="S1083" t="s">
        <v>23</v>
      </c>
    </row>
    <row r="1084" spans="1:19" x14ac:dyDescent="0.3">
      <c r="A1084" t="s">
        <v>2397</v>
      </c>
      <c r="B1084" s="1">
        <v>44641</v>
      </c>
      <c r="C1084" t="s">
        <v>2398</v>
      </c>
      <c r="D1084" t="str">
        <f t="shared" ca="1" si="33"/>
        <v>Widget B</v>
      </c>
      <c r="E1084" t="s">
        <v>61</v>
      </c>
      <c r="F1084" t="s">
        <v>70</v>
      </c>
      <c r="G1084">
        <v>11</v>
      </c>
      <c r="H1084">
        <v>9</v>
      </c>
      <c r="I1084">
        <v>753.45</v>
      </c>
      <c r="J1084">
        <v>806.19150000000013</v>
      </c>
      <c r="K1084" t="s">
        <v>47</v>
      </c>
      <c r="N1084" t="s">
        <v>71</v>
      </c>
      <c r="O1084" t="str">
        <f t="shared" si="32"/>
        <v>PayPal</v>
      </c>
      <c r="P1084" t="s">
        <v>30</v>
      </c>
      <c r="Q1084">
        <v>41.94</v>
      </c>
      <c r="R1084">
        <v>2.6</v>
      </c>
      <c r="S1084" t="s">
        <v>23</v>
      </c>
    </row>
    <row r="1085" spans="1:19" x14ac:dyDescent="0.3">
      <c r="A1085" t="s">
        <v>2399</v>
      </c>
      <c r="B1085" s="1">
        <v>44802</v>
      </c>
      <c r="C1085" t="s">
        <v>2400</v>
      </c>
      <c r="D1085" t="str">
        <f t="shared" ca="1" si="33"/>
        <v>Camera S</v>
      </c>
      <c r="E1085" t="s">
        <v>133</v>
      </c>
      <c r="F1085" t="s">
        <v>50</v>
      </c>
      <c r="G1085">
        <v>15</v>
      </c>
      <c r="H1085">
        <v>14</v>
      </c>
      <c r="I1085">
        <v>784.11</v>
      </c>
      <c r="J1085">
        <v>878.20320000000015</v>
      </c>
      <c r="K1085" t="s">
        <v>51</v>
      </c>
      <c r="M1085" t="s">
        <v>123</v>
      </c>
      <c r="N1085" t="s">
        <v>71</v>
      </c>
      <c r="O1085" t="str">
        <f t="shared" si="32"/>
        <v>Debit Card</v>
      </c>
      <c r="P1085" t="s">
        <v>89</v>
      </c>
      <c r="Q1085">
        <v>19.8</v>
      </c>
      <c r="R1085">
        <v>3.5</v>
      </c>
      <c r="S1085" t="s">
        <v>23</v>
      </c>
    </row>
    <row r="1086" spans="1:19" x14ac:dyDescent="0.3">
      <c r="A1086" t="s">
        <v>2401</v>
      </c>
      <c r="B1086" s="1">
        <v>45296</v>
      </c>
      <c r="C1086" t="s">
        <v>2402</v>
      </c>
      <c r="D1086" t="str">
        <f t="shared" ca="1" si="33"/>
        <v>T-shirt V</v>
      </c>
      <c r="E1086" t="s">
        <v>77</v>
      </c>
      <c r="F1086" t="s">
        <v>82</v>
      </c>
      <c r="G1086">
        <v>6</v>
      </c>
      <c r="H1086">
        <v>6</v>
      </c>
      <c r="I1086">
        <v>1334.89</v>
      </c>
      <c r="J1086">
        <v>1414.9834000000001</v>
      </c>
      <c r="K1086" t="s">
        <v>27</v>
      </c>
      <c r="M1086" t="s">
        <v>21</v>
      </c>
      <c r="N1086" t="s">
        <v>29</v>
      </c>
      <c r="O1086" t="str">
        <f t="shared" si="32"/>
        <v>Debit Card</v>
      </c>
      <c r="P1086" t="s">
        <v>89</v>
      </c>
      <c r="Q1086">
        <v>34.81</v>
      </c>
      <c r="R1086">
        <v>4</v>
      </c>
      <c r="S1086" t="s">
        <v>23</v>
      </c>
    </row>
    <row r="1087" spans="1:19" x14ac:dyDescent="0.3">
      <c r="A1087" t="s">
        <v>2403</v>
      </c>
      <c r="B1087" s="1">
        <v>44695</v>
      </c>
      <c r="C1087" t="s">
        <v>2404</v>
      </c>
      <c r="D1087" t="str">
        <f t="shared" ca="1" si="33"/>
        <v>Camera S</v>
      </c>
      <c r="E1087" t="s">
        <v>133</v>
      </c>
      <c r="F1087" t="s">
        <v>50</v>
      </c>
      <c r="G1087">
        <v>14</v>
      </c>
      <c r="H1087">
        <v>12</v>
      </c>
      <c r="I1087">
        <v>924.65</v>
      </c>
      <c r="J1087">
        <v>989.37549999999999</v>
      </c>
      <c r="K1087" t="s">
        <v>27</v>
      </c>
      <c r="M1087" t="s">
        <v>2405</v>
      </c>
      <c r="N1087" t="s">
        <v>29</v>
      </c>
      <c r="O1087" t="str">
        <f t="shared" si="32"/>
        <v>Bank Transfer</v>
      </c>
      <c r="P1087" t="s">
        <v>37</v>
      </c>
      <c r="Q1087">
        <v>17.5</v>
      </c>
      <c r="R1087">
        <v>2.1</v>
      </c>
      <c r="S1087" t="s">
        <v>23</v>
      </c>
    </row>
    <row r="1088" spans="1:19" x14ac:dyDescent="0.3">
      <c r="A1088" t="s">
        <v>2407</v>
      </c>
      <c r="B1088" s="1">
        <v>43840</v>
      </c>
      <c r="C1088" t="s">
        <v>2408</v>
      </c>
      <c r="D1088" t="str">
        <f t="shared" ca="1" si="33"/>
        <v>Jeans Regular</v>
      </c>
      <c r="E1088" t="s">
        <v>130</v>
      </c>
      <c r="F1088" t="s">
        <v>82</v>
      </c>
      <c r="G1088">
        <v>15</v>
      </c>
      <c r="H1088">
        <v>15</v>
      </c>
      <c r="I1088">
        <v>1308.4100000000001</v>
      </c>
      <c r="J1088">
        <v>1452.3351000000002</v>
      </c>
      <c r="K1088" t="s">
        <v>530</v>
      </c>
      <c r="M1088" t="s">
        <v>35</v>
      </c>
      <c r="N1088" t="s">
        <v>29</v>
      </c>
      <c r="O1088" t="str">
        <f t="shared" si="32"/>
        <v>Cash on Delivery</v>
      </c>
      <c r="P1088" t="s">
        <v>53</v>
      </c>
      <c r="Q1088">
        <v>16.829999999999998</v>
      </c>
      <c r="R1088">
        <v>4.2</v>
      </c>
      <c r="S1088" t="s">
        <v>23</v>
      </c>
    </row>
    <row r="1089" spans="1:19" x14ac:dyDescent="0.3">
      <c r="A1089" t="s">
        <v>2409</v>
      </c>
      <c r="B1089" s="1">
        <v>44966</v>
      </c>
      <c r="C1089" t="s">
        <v>2410</v>
      </c>
      <c r="D1089" t="str">
        <f t="shared" ca="1" si="33"/>
        <v>T-shirt V</v>
      </c>
      <c r="E1089" t="s">
        <v>77</v>
      </c>
      <c r="F1089" t="s">
        <v>82</v>
      </c>
      <c r="G1089">
        <v>2</v>
      </c>
      <c r="H1089">
        <v>2</v>
      </c>
      <c r="I1089">
        <v>446.77</v>
      </c>
      <c r="J1089">
        <v>482.51159999999999</v>
      </c>
      <c r="K1089" t="s">
        <v>51</v>
      </c>
      <c r="M1089" t="s">
        <v>28</v>
      </c>
      <c r="N1089" t="s">
        <v>36</v>
      </c>
      <c r="O1089" t="str">
        <f t="shared" si="32"/>
        <v>PayPal</v>
      </c>
      <c r="P1089" t="s">
        <v>30</v>
      </c>
      <c r="Q1089">
        <v>44.39</v>
      </c>
      <c r="R1089">
        <v>2.1</v>
      </c>
      <c r="S1089" t="s">
        <v>23</v>
      </c>
    </row>
    <row r="1090" spans="1:19" x14ac:dyDescent="0.3">
      <c r="A1090" t="s">
        <v>2411</v>
      </c>
      <c r="B1090" s="1">
        <v>44566</v>
      </c>
      <c r="C1090" t="s">
        <v>2412</v>
      </c>
      <c r="D1090" t="str">
        <f t="shared" ca="1" si="33"/>
        <v>Olive Oil 1L</v>
      </c>
      <c r="E1090" t="s">
        <v>56</v>
      </c>
      <c r="F1090" t="s">
        <v>57</v>
      </c>
      <c r="G1090">
        <v>7</v>
      </c>
      <c r="H1090">
        <v>7</v>
      </c>
      <c r="I1090">
        <v>940.88</v>
      </c>
      <c r="J1090">
        <v>1016.1504000000001</v>
      </c>
      <c r="K1090" t="s">
        <v>47</v>
      </c>
      <c r="M1090" t="s">
        <v>28</v>
      </c>
      <c r="N1090" t="s">
        <v>29</v>
      </c>
      <c r="O1090" t="str">
        <f t="shared" si="32"/>
        <v>Cash on Deliverq</v>
      </c>
      <c r="P1090" t="s">
        <v>2414</v>
      </c>
      <c r="Q1090">
        <v>43.05</v>
      </c>
      <c r="R1090">
        <v>3.7</v>
      </c>
      <c r="S1090" t="s">
        <v>23</v>
      </c>
    </row>
    <row r="1091" spans="1:19" x14ac:dyDescent="0.3">
      <c r="A1091" t="s">
        <v>2415</v>
      </c>
      <c r="B1091" s="1">
        <v>44207</v>
      </c>
      <c r="C1091" t="s">
        <v>2416</v>
      </c>
      <c r="D1091" t="str">
        <f t="shared" ca="1" si="33"/>
        <v>T-shirt V</v>
      </c>
      <c r="E1091" t="s">
        <v>77</v>
      </c>
      <c r="F1091" t="s">
        <v>82</v>
      </c>
      <c r="G1091">
        <v>19</v>
      </c>
      <c r="H1091">
        <v>17</v>
      </c>
      <c r="I1091">
        <v>199.23</v>
      </c>
      <c r="J1091">
        <v>215.16839999999999</v>
      </c>
      <c r="K1091" t="s">
        <v>27</v>
      </c>
      <c r="M1091" t="s">
        <v>42</v>
      </c>
      <c r="N1091" t="s">
        <v>22</v>
      </c>
      <c r="O1091" t="str">
        <f t="shared" ref="O1091:O1154" si="34">IF(P1091&lt;&gt;"",P1091,INDEX($N:$N,MATCH(Q1091,$O:$O,0)))</f>
        <v>PayPal</v>
      </c>
      <c r="P1091" t="s">
        <v>30</v>
      </c>
      <c r="Q1091">
        <v>3.87</v>
      </c>
      <c r="R1091">
        <v>4</v>
      </c>
      <c r="S1091" t="s">
        <v>23</v>
      </c>
    </row>
    <row r="1092" spans="1:19" x14ac:dyDescent="0.3">
      <c r="A1092" t="s">
        <v>2418</v>
      </c>
      <c r="B1092" s="1">
        <v>44278</v>
      </c>
      <c r="C1092" t="s">
        <v>2419</v>
      </c>
      <c r="D1092" t="str">
        <f t="shared" ref="D1092:D1155" ca="1" si="35">IF(E1092&lt;&gt;"",E1092,IF(F1092="Apparel",CHOOSE(RANDBETWEEN(1,4),"Jeans Regular","Shirt Classic","Sneakers Run","T-shirt V"),IF(F1092="Electronics",CHOOSE(RANDBETWEEN(1,4),"Camera S","Headphones Z","Laptop Pro","Phone X"),IF(F1092="Gadgets",CHOOSE(RANDBETWEEN(1,2),"Widget A","Widget B"),IF(F1092="Groceries",CHOOSE(RANDBETWEEN(1,3),"Cereal Pack","Olive Oil 1L","Organic Rice"),IF(F1092="Home Goods",CHOOSE(RANDBETWEEN(1,2),"Dining Table","Sofa 3-Seater"),"Unknown"))))))</f>
        <v>Phone X</v>
      </c>
      <c r="E1092" t="s">
        <v>141</v>
      </c>
      <c r="F1092" t="s">
        <v>50</v>
      </c>
      <c r="G1092">
        <v>7</v>
      </c>
      <c r="H1092">
        <v>6</v>
      </c>
      <c r="I1092">
        <v>410.72</v>
      </c>
      <c r="J1092">
        <v>468.22080000000005</v>
      </c>
      <c r="K1092" t="s">
        <v>27</v>
      </c>
      <c r="M1092" t="s">
        <v>28</v>
      </c>
      <c r="N1092" t="s">
        <v>22</v>
      </c>
      <c r="O1092" t="str">
        <f t="shared" si="34"/>
        <v>PayPal</v>
      </c>
      <c r="P1092" t="s">
        <v>30</v>
      </c>
      <c r="Q1092">
        <v>20.57</v>
      </c>
      <c r="R1092">
        <v>2.7</v>
      </c>
      <c r="S1092" t="s">
        <v>23</v>
      </c>
    </row>
    <row r="1093" spans="1:19" x14ac:dyDescent="0.3">
      <c r="A1093" t="s">
        <v>2420</v>
      </c>
      <c r="B1093" s="1">
        <v>44830</v>
      </c>
      <c r="C1093" t="s">
        <v>2421</v>
      </c>
      <c r="D1093" t="str">
        <f t="shared" ca="1" si="35"/>
        <v>Jeans Regular</v>
      </c>
      <c r="E1093" t="s">
        <v>130</v>
      </c>
      <c r="F1093" t="s">
        <v>82</v>
      </c>
      <c r="G1093">
        <v>19</v>
      </c>
      <c r="H1093">
        <v>19</v>
      </c>
      <c r="I1093">
        <v>1326.9</v>
      </c>
      <c r="J1093">
        <v>1446.3210000000001</v>
      </c>
      <c r="K1093" t="s">
        <v>20</v>
      </c>
      <c r="M1093" t="s">
        <v>123</v>
      </c>
      <c r="N1093" t="s">
        <v>36</v>
      </c>
      <c r="O1093" t="str">
        <f t="shared" si="34"/>
        <v>Credit Caru</v>
      </c>
      <c r="P1093" t="s">
        <v>2422</v>
      </c>
      <c r="Q1093">
        <v>20.37</v>
      </c>
      <c r="R1093">
        <v>3.7</v>
      </c>
      <c r="S1093" t="s">
        <v>23</v>
      </c>
    </row>
    <row r="1094" spans="1:19" x14ac:dyDescent="0.3">
      <c r="A1094" t="s">
        <v>2423</v>
      </c>
      <c r="B1094" s="1">
        <v>45193</v>
      </c>
      <c r="C1094" t="s">
        <v>2424</v>
      </c>
      <c r="D1094" t="str">
        <f t="shared" ca="1" si="35"/>
        <v>Widget B</v>
      </c>
      <c r="E1094" t="s">
        <v>61</v>
      </c>
      <c r="F1094" t="s">
        <v>70</v>
      </c>
      <c r="G1094">
        <v>12</v>
      </c>
      <c r="H1094">
        <v>12</v>
      </c>
      <c r="I1094">
        <v>1499.64</v>
      </c>
      <c r="J1094">
        <v>1634.6076000000003</v>
      </c>
      <c r="K1094" t="s">
        <v>20</v>
      </c>
      <c r="M1094" t="s">
        <v>86</v>
      </c>
      <c r="N1094" t="s">
        <v>29</v>
      </c>
      <c r="O1094" t="str">
        <f t="shared" si="34"/>
        <v>PayPal</v>
      </c>
      <c r="P1094" t="s">
        <v>30</v>
      </c>
      <c r="Q1094">
        <v>41.16</v>
      </c>
      <c r="R1094">
        <v>4.9000000000000004</v>
      </c>
      <c r="S1094" t="s">
        <v>23</v>
      </c>
    </row>
    <row r="1095" spans="1:19" x14ac:dyDescent="0.3">
      <c r="A1095" t="s">
        <v>2425</v>
      </c>
      <c r="B1095" s="1">
        <v>45051</v>
      </c>
      <c r="C1095" t="s">
        <v>2426</v>
      </c>
      <c r="D1095" t="str">
        <f t="shared" ca="1" si="35"/>
        <v>Camera S</v>
      </c>
      <c r="E1095" t="s">
        <v>133</v>
      </c>
      <c r="F1095" t="s">
        <v>50</v>
      </c>
      <c r="G1095">
        <v>5</v>
      </c>
      <c r="H1095">
        <v>4</v>
      </c>
      <c r="I1095">
        <v>86.73</v>
      </c>
      <c r="J1095">
        <v>92.801100000000005</v>
      </c>
      <c r="K1095" t="s">
        <v>1046</v>
      </c>
      <c r="M1095" t="s">
        <v>28</v>
      </c>
      <c r="N1095" t="s">
        <v>36</v>
      </c>
      <c r="O1095" t="str">
        <f t="shared" si="34"/>
        <v>Credit Card</v>
      </c>
      <c r="P1095" t="s">
        <v>67</v>
      </c>
      <c r="Q1095">
        <v>25.13</v>
      </c>
      <c r="R1095">
        <v>2.6</v>
      </c>
      <c r="S1095" t="s">
        <v>23</v>
      </c>
    </row>
    <row r="1096" spans="1:19" x14ac:dyDescent="0.3">
      <c r="A1096" t="s">
        <v>2427</v>
      </c>
      <c r="B1096" s="1">
        <v>44239</v>
      </c>
      <c r="C1096" t="s">
        <v>10804</v>
      </c>
      <c r="D1096" t="str">
        <f t="shared" ca="1" si="35"/>
        <v>Jeans Regular</v>
      </c>
      <c r="E1096" t="s">
        <v>130</v>
      </c>
      <c r="F1096" t="s">
        <v>82</v>
      </c>
      <c r="G1096">
        <v>15</v>
      </c>
      <c r="H1096">
        <v>15</v>
      </c>
      <c r="I1096">
        <v>506.48</v>
      </c>
      <c r="J1096">
        <v>562.19280000000003</v>
      </c>
      <c r="K1096" t="s">
        <v>66</v>
      </c>
      <c r="M1096" t="s">
        <v>35</v>
      </c>
      <c r="N1096" t="s">
        <v>71</v>
      </c>
      <c r="O1096" t="str">
        <f t="shared" si="34"/>
        <v>PayPal</v>
      </c>
      <c r="P1096" t="s">
        <v>30</v>
      </c>
      <c r="Q1096">
        <v>47.87</v>
      </c>
      <c r="R1096">
        <v>3</v>
      </c>
      <c r="S1096" t="s">
        <v>23</v>
      </c>
    </row>
    <row r="1097" spans="1:19" x14ac:dyDescent="0.3">
      <c r="A1097" t="s">
        <v>2428</v>
      </c>
      <c r="B1097" s="1">
        <v>44065</v>
      </c>
      <c r="C1097" t="s">
        <v>2429</v>
      </c>
      <c r="D1097" t="str">
        <f t="shared" ca="1" si="35"/>
        <v>Olive Oil 1L</v>
      </c>
      <c r="E1097" t="s">
        <v>56</v>
      </c>
      <c r="F1097" t="s">
        <v>57</v>
      </c>
      <c r="G1097">
        <v>7</v>
      </c>
      <c r="H1097">
        <v>7</v>
      </c>
      <c r="I1097">
        <v>701.92</v>
      </c>
      <c r="J1097">
        <v>751.05439999999999</v>
      </c>
      <c r="K1097" t="s">
        <v>66</v>
      </c>
      <c r="M1097" t="s">
        <v>79</v>
      </c>
      <c r="N1097" t="s">
        <v>22</v>
      </c>
      <c r="O1097" t="str">
        <f t="shared" si="34"/>
        <v>PayPal</v>
      </c>
      <c r="P1097" t="s">
        <v>30</v>
      </c>
      <c r="Q1097">
        <v>8.4</v>
      </c>
      <c r="R1097">
        <v>1.9</v>
      </c>
      <c r="S1097" t="s">
        <v>23</v>
      </c>
    </row>
    <row r="1098" spans="1:19" x14ac:dyDescent="0.3">
      <c r="A1098" t="s">
        <v>2430</v>
      </c>
      <c r="B1098" s="1">
        <v>45526</v>
      </c>
      <c r="C1098" t="s">
        <v>2431</v>
      </c>
      <c r="D1098" t="str">
        <f t="shared" ca="1" si="35"/>
        <v>Phone X</v>
      </c>
      <c r="E1098" t="s">
        <v>141</v>
      </c>
      <c r="F1098" t="s">
        <v>50</v>
      </c>
      <c r="G1098">
        <v>8</v>
      </c>
      <c r="H1098">
        <v>6</v>
      </c>
      <c r="I1098">
        <v>1353.04</v>
      </c>
      <c r="J1098">
        <v>1434.2224000000001</v>
      </c>
      <c r="K1098" t="s">
        <v>27</v>
      </c>
      <c r="M1098" t="s">
        <v>86</v>
      </c>
      <c r="N1098" t="s">
        <v>29</v>
      </c>
      <c r="O1098" t="str">
        <f t="shared" si="34"/>
        <v>Credit Card</v>
      </c>
      <c r="P1098" t="s">
        <v>67</v>
      </c>
      <c r="Q1098">
        <v>36.28</v>
      </c>
      <c r="R1098">
        <v>0</v>
      </c>
      <c r="S1098" t="s">
        <v>23</v>
      </c>
    </row>
    <row r="1099" spans="1:19" x14ac:dyDescent="0.3">
      <c r="A1099" t="s">
        <v>2432</v>
      </c>
      <c r="B1099" s="1">
        <v>45298</v>
      </c>
      <c r="C1099" t="s">
        <v>2433</v>
      </c>
      <c r="D1099" t="str">
        <f t="shared" ca="1" si="35"/>
        <v>Laptop Pro</v>
      </c>
      <c r="E1099" t="s">
        <v>116</v>
      </c>
      <c r="F1099" t="s">
        <v>50</v>
      </c>
      <c r="G1099">
        <v>17</v>
      </c>
      <c r="H1099">
        <v>15</v>
      </c>
      <c r="I1099">
        <v>57.34</v>
      </c>
      <c r="J1099">
        <v>63.647400000000012</v>
      </c>
      <c r="M1099" t="s">
        <v>86</v>
      </c>
      <c r="N1099" t="s">
        <v>71</v>
      </c>
      <c r="O1099" t="str">
        <f t="shared" si="34"/>
        <v>Debit Card</v>
      </c>
      <c r="P1099" t="s">
        <v>89</v>
      </c>
      <c r="Q1099">
        <v>27.49</v>
      </c>
      <c r="R1099">
        <v>2.2000000000000002</v>
      </c>
      <c r="S1099" t="s">
        <v>23</v>
      </c>
    </row>
    <row r="1100" spans="1:19" x14ac:dyDescent="0.3">
      <c r="A1100" t="s">
        <v>2436</v>
      </c>
      <c r="B1100" s="1">
        <v>44518</v>
      </c>
      <c r="C1100" t="s">
        <v>2437</v>
      </c>
      <c r="D1100" t="str">
        <f t="shared" ca="1" si="35"/>
        <v>Headphones Z</v>
      </c>
      <c r="E1100" t="s">
        <v>94</v>
      </c>
      <c r="F1100" t="s">
        <v>50</v>
      </c>
      <c r="G1100">
        <v>17</v>
      </c>
      <c r="H1100">
        <v>14</v>
      </c>
      <c r="I1100">
        <v>1142.29</v>
      </c>
      <c r="J1100">
        <v>1302.2106000000001</v>
      </c>
      <c r="K1100" t="s">
        <v>51</v>
      </c>
      <c r="M1100" t="s">
        <v>21</v>
      </c>
      <c r="N1100" t="s">
        <v>71</v>
      </c>
      <c r="O1100" t="str">
        <f t="shared" si="34"/>
        <v>Cash on Delivery</v>
      </c>
      <c r="P1100" t="s">
        <v>53</v>
      </c>
      <c r="Q1100">
        <v>45.17</v>
      </c>
      <c r="R1100">
        <v>2.1</v>
      </c>
      <c r="S1100" t="s">
        <v>23</v>
      </c>
    </row>
    <row r="1101" spans="1:19" x14ac:dyDescent="0.3">
      <c r="A1101" t="s">
        <v>2438</v>
      </c>
      <c r="B1101" s="1">
        <v>45341</v>
      </c>
      <c r="C1101" t="s">
        <v>2439</v>
      </c>
      <c r="D1101" t="str">
        <f t="shared" ca="1" si="35"/>
        <v>T-shirt V</v>
      </c>
      <c r="E1101" t="s">
        <v>77</v>
      </c>
      <c r="F1101" t="s">
        <v>82</v>
      </c>
      <c r="G1101">
        <v>9</v>
      </c>
      <c r="H1101">
        <v>9</v>
      </c>
      <c r="I1101">
        <v>397.55</v>
      </c>
      <c r="J1101">
        <v>437.30500000000006</v>
      </c>
      <c r="K1101" t="s">
        <v>66</v>
      </c>
      <c r="M1101" t="s">
        <v>79</v>
      </c>
      <c r="N1101" t="s">
        <v>36</v>
      </c>
      <c r="O1101" t="str">
        <f t="shared" si="34"/>
        <v>Debit Card</v>
      </c>
      <c r="P1101" t="s">
        <v>89</v>
      </c>
      <c r="Q1101">
        <v>28.09</v>
      </c>
      <c r="R1101">
        <v>4.3</v>
      </c>
      <c r="S1101" t="s">
        <v>111</v>
      </c>
    </row>
    <row r="1102" spans="1:19" x14ac:dyDescent="0.3">
      <c r="A1102" t="s">
        <v>2440</v>
      </c>
      <c r="B1102" s="1">
        <v>44248</v>
      </c>
      <c r="C1102" t="s">
        <v>2441</v>
      </c>
      <c r="D1102" t="str">
        <f t="shared" ca="1" si="35"/>
        <v>Camera S</v>
      </c>
      <c r="E1102" t="s">
        <v>133</v>
      </c>
      <c r="F1102" t="s">
        <v>50</v>
      </c>
      <c r="G1102">
        <v>10</v>
      </c>
      <c r="H1102">
        <v>10</v>
      </c>
      <c r="I1102">
        <v>1175.18</v>
      </c>
      <c r="J1102">
        <v>1233.9390000000001</v>
      </c>
      <c r="K1102" t="s">
        <v>51</v>
      </c>
      <c r="M1102" t="s">
        <v>42</v>
      </c>
      <c r="N1102" t="s">
        <v>22</v>
      </c>
      <c r="O1102" t="str">
        <f t="shared" si="34"/>
        <v>Debit Card</v>
      </c>
      <c r="P1102" t="s">
        <v>89</v>
      </c>
      <c r="Q1102">
        <v>19.75</v>
      </c>
      <c r="R1102">
        <v>1.2</v>
      </c>
      <c r="S1102" t="s">
        <v>23</v>
      </c>
    </row>
    <row r="1103" spans="1:19" x14ac:dyDescent="0.3">
      <c r="A1103" t="s">
        <v>2442</v>
      </c>
      <c r="B1103" s="1">
        <v>45013</v>
      </c>
      <c r="C1103" t="s">
        <v>2443</v>
      </c>
      <c r="D1103" t="str">
        <f t="shared" ca="1" si="35"/>
        <v>Organic Rice 5kg</v>
      </c>
      <c r="E1103" t="s">
        <v>40</v>
      </c>
      <c r="F1103" t="s">
        <v>57</v>
      </c>
      <c r="G1103">
        <v>12</v>
      </c>
      <c r="H1103">
        <v>12</v>
      </c>
      <c r="I1103">
        <v>719.15</v>
      </c>
      <c r="J1103">
        <v>791.06500000000005</v>
      </c>
      <c r="K1103" t="s">
        <v>51</v>
      </c>
      <c r="M1103" t="s">
        <v>21</v>
      </c>
      <c r="O1103" t="str">
        <f t="shared" si="34"/>
        <v>Bank Transfer</v>
      </c>
      <c r="P1103" t="s">
        <v>37</v>
      </c>
      <c r="Q1103">
        <v>33.659999999999997</v>
      </c>
      <c r="R1103">
        <v>4.8</v>
      </c>
      <c r="S1103" t="s">
        <v>74</v>
      </c>
    </row>
    <row r="1104" spans="1:19" x14ac:dyDescent="0.3">
      <c r="A1104" t="s">
        <v>2444</v>
      </c>
      <c r="B1104" s="1">
        <v>44637</v>
      </c>
      <c r="C1104" t="s">
        <v>2445</v>
      </c>
      <c r="D1104" t="str">
        <f t="shared" ca="1" si="35"/>
        <v>Laptop Pro</v>
      </c>
      <c r="E1104" t="s">
        <v>116</v>
      </c>
      <c r="F1104" t="s">
        <v>50</v>
      </c>
      <c r="G1104">
        <v>9</v>
      </c>
      <c r="H1104">
        <v>7</v>
      </c>
      <c r="I1104">
        <v>152.58000000000001</v>
      </c>
      <c r="J1104">
        <v>160.20900000000003</v>
      </c>
      <c r="K1104" t="s">
        <v>27</v>
      </c>
      <c r="M1104" t="s">
        <v>42</v>
      </c>
      <c r="N1104" t="s">
        <v>71</v>
      </c>
      <c r="O1104" t="str">
        <f t="shared" si="34"/>
        <v>Bank Transfer</v>
      </c>
      <c r="P1104" t="s">
        <v>37</v>
      </c>
      <c r="Q1104">
        <v>22.48</v>
      </c>
      <c r="R1104">
        <v>4.0999999999999996</v>
      </c>
      <c r="S1104" t="s">
        <v>23</v>
      </c>
    </row>
    <row r="1105" spans="1:19" x14ac:dyDescent="0.3">
      <c r="A1105" t="s">
        <v>2446</v>
      </c>
      <c r="B1105" s="1">
        <v>44162</v>
      </c>
      <c r="C1105" t="s">
        <v>2447</v>
      </c>
      <c r="D1105" t="str">
        <f t="shared" ca="1" si="35"/>
        <v>Jeans Regular</v>
      </c>
      <c r="E1105" t="s">
        <v>130</v>
      </c>
      <c r="F1105" t="s">
        <v>82</v>
      </c>
      <c r="G1105">
        <v>18</v>
      </c>
      <c r="H1105">
        <v>17</v>
      </c>
      <c r="I1105">
        <v>1264.27</v>
      </c>
      <c r="J1105">
        <v>1352.7689</v>
      </c>
      <c r="K1105" t="s">
        <v>47</v>
      </c>
      <c r="M1105" t="s">
        <v>86</v>
      </c>
      <c r="N1105" t="s">
        <v>29</v>
      </c>
      <c r="O1105" t="str">
        <f t="shared" si="34"/>
        <v>PayPal</v>
      </c>
      <c r="P1105" t="s">
        <v>30</v>
      </c>
      <c r="Q1105">
        <v>17.37</v>
      </c>
      <c r="R1105">
        <v>4</v>
      </c>
    </row>
    <row r="1106" spans="1:19" x14ac:dyDescent="0.3">
      <c r="A1106" t="s">
        <v>2448</v>
      </c>
      <c r="B1106" s="1">
        <v>43989</v>
      </c>
      <c r="C1106" t="s">
        <v>2449</v>
      </c>
      <c r="D1106" t="str">
        <f t="shared" ca="1" si="35"/>
        <v>Olive Oil 1L</v>
      </c>
      <c r="E1106" t="s">
        <v>56</v>
      </c>
      <c r="F1106" t="s">
        <v>57</v>
      </c>
      <c r="G1106">
        <v>4</v>
      </c>
      <c r="H1106">
        <v>3</v>
      </c>
      <c r="I1106">
        <v>635.89</v>
      </c>
      <c r="J1106">
        <v>686.76120000000003</v>
      </c>
      <c r="K1106" t="s">
        <v>27</v>
      </c>
      <c r="M1106" t="s">
        <v>28</v>
      </c>
      <c r="N1106" t="s">
        <v>36</v>
      </c>
      <c r="O1106" t="e">
        <f t="shared" ca="1" si="34"/>
        <v>#N/A</v>
      </c>
      <c r="Q1106">
        <v>11.46</v>
      </c>
      <c r="R1106">
        <v>1.8</v>
      </c>
      <c r="S1106" t="s">
        <v>15</v>
      </c>
    </row>
    <row r="1107" spans="1:19" x14ac:dyDescent="0.3">
      <c r="A1107" t="s">
        <v>2450</v>
      </c>
      <c r="B1107" s="1">
        <v>44539</v>
      </c>
      <c r="C1107" t="s">
        <v>2451</v>
      </c>
      <c r="D1107" t="str">
        <f t="shared" ca="1" si="35"/>
        <v>Widget B</v>
      </c>
      <c r="E1107" t="s">
        <v>61</v>
      </c>
      <c r="F1107" t="s">
        <v>70</v>
      </c>
      <c r="G1107">
        <v>19</v>
      </c>
      <c r="H1107">
        <v>16</v>
      </c>
      <c r="I1107">
        <v>447.58</v>
      </c>
      <c r="J1107">
        <v>510.24120000000005</v>
      </c>
      <c r="K1107" t="s">
        <v>51</v>
      </c>
      <c r="M1107" t="s">
        <v>86</v>
      </c>
      <c r="N1107" t="s">
        <v>71</v>
      </c>
      <c r="O1107" t="str">
        <f t="shared" si="34"/>
        <v>Debit Card</v>
      </c>
      <c r="P1107" t="s">
        <v>89</v>
      </c>
      <c r="Q1107">
        <v>-5</v>
      </c>
      <c r="R1107">
        <v>3.5</v>
      </c>
      <c r="S1107" t="s">
        <v>74</v>
      </c>
    </row>
    <row r="1108" spans="1:19" x14ac:dyDescent="0.3">
      <c r="A1108" t="s">
        <v>2452</v>
      </c>
      <c r="B1108" s="1">
        <v>44686</v>
      </c>
      <c r="C1108" t="s">
        <v>2453</v>
      </c>
      <c r="D1108" t="str">
        <f t="shared" ca="1" si="35"/>
        <v>Widget B</v>
      </c>
      <c r="E1108" t="s">
        <v>61</v>
      </c>
      <c r="F1108" t="s">
        <v>70</v>
      </c>
      <c r="G1108">
        <v>14</v>
      </c>
      <c r="H1108">
        <v>14</v>
      </c>
      <c r="I1108">
        <v>1110.6099999999999</v>
      </c>
      <c r="J1108">
        <v>1243.8832</v>
      </c>
      <c r="K1108" t="s">
        <v>47</v>
      </c>
      <c r="M1108" t="s">
        <v>42</v>
      </c>
      <c r="N1108" t="s">
        <v>29</v>
      </c>
      <c r="O1108" t="str">
        <f t="shared" si="34"/>
        <v>PayPal</v>
      </c>
      <c r="P1108" t="s">
        <v>30</v>
      </c>
      <c r="Q1108">
        <v>22.91</v>
      </c>
      <c r="R1108">
        <v>4</v>
      </c>
      <c r="S1108" t="s">
        <v>23</v>
      </c>
    </row>
    <row r="1109" spans="1:19" x14ac:dyDescent="0.3">
      <c r="A1109" t="s">
        <v>2454</v>
      </c>
      <c r="B1109" s="1">
        <v>44300</v>
      </c>
      <c r="C1109" t="s">
        <v>2455</v>
      </c>
      <c r="D1109" t="str">
        <f t="shared" ca="1" si="35"/>
        <v>Widget A</v>
      </c>
      <c r="E1109" t="s">
        <v>33</v>
      </c>
      <c r="F1109" t="s">
        <v>70</v>
      </c>
      <c r="G1109">
        <v>10</v>
      </c>
      <c r="H1109">
        <v>8</v>
      </c>
      <c r="I1109">
        <v>654.04</v>
      </c>
      <c r="J1109">
        <v>706.36320000000001</v>
      </c>
      <c r="K1109" t="s">
        <v>66</v>
      </c>
      <c r="M1109" t="s">
        <v>42</v>
      </c>
      <c r="N1109" t="s">
        <v>29</v>
      </c>
      <c r="O1109" t="str">
        <f t="shared" si="34"/>
        <v>Cash on Delivery</v>
      </c>
      <c r="P1109" t="s">
        <v>53</v>
      </c>
      <c r="Q1109">
        <v>35.65</v>
      </c>
      <c r="R1109">
        <v>3</v>
      </c>
      <c r="S1109" t="s">
        <v>23</v>
      </c>
    </row>
    <row r="1110" spans="1:19" x14ac:dyDescent="0.3">
      <c r="A1110" t="s">
        <v>2457</v>
      </c>
      <c r="B1110" s="1">
        <v>44428</v>
      </c>
      <c r="C1110" t="s">
        <v>2458</v>
      </c>
      <c r="D1110" t="str">
        <f t="shared" ca="1" si="35"/>
        <v>Dining Table</v>
      </c>
      <c r="E1110" t="s">
        <v>45</v>
      </c>
      <c r="F1110" t="s">
        <v>46</v>
      </c>
      <c r="G1110">
        <v>20</v>
      </c>
      <c r="H1110">
        <v>18</v>
      </c>
      <c r="I1110">
        <v>729.02</v>
      </c>
      <c r="J1110">
        <v>787.34160000000008</v>
      </c>
      <c r="K1110" t="s">
        <v>27</v>
      </c>
      <c r="M1110" t="s">
        <v>86</v>
      </c>
      <c r="N1110" t="s">
        <v>29</v>
      </c>
      <c r="O1110" t="str">
        <f t="shared" si="34"/>
        <v>PayPal</v>
      </c>
      <c r="P1110" t="s">
        <v>30</v>
      </c>
      <c r="Q1110">
        <v>47.56</v>
      </c>
      <c r="R1110">
        <v>3.7</v>
      </c>
      <c r="S1110" t="s">
        <v>111</v>
      </c>
    </row>
    <row r="1111" spans="1:19" x14ac:dyDescent="0.3">
      <c r="A1111" t="s">
        <v>2459</v>
      </c>
      <c r="B1111" s="1">
        <v>44878</v>
      </c>
      <c r="C1111" t="s">
        <v>2460</v>
      </c>
      <c r="D1111" t="str">
        <f t="shared" ca="1" si="35"/>
        <v>Jeans Regular</v>
      </c>
      <c r="E1111" t="s">
        <v>130</v>
      </c>
      <c r="F1111" t="s">
        <v>82</v>
      </c>
      <c r="G1111">
        <v>10</v>
      </c>
      <c r="H1111">
        <v>9</v>
      </c>
      <c r="I1111">
        <v>1053.27</v>
      </c>
      <c r="J1111">
        <v>1105.9335000000001</v>
      </c>
      <c r="K1111" t="s">
        <v>66</v>
      </c>
      <c r="M1111" t="s">
        <v>21</v>
      </c>
      <c r="N1111" t="s">
        <v>29</v>
      </c>
      <c r="O1111" t="str">
        <f t="shared" si="34"/>
        <v>PayPal</v>
      </c>
      <c r="P1111" t="s">
        <v>30</v>
      </c>
      <c r="Q1111">
        <v>21.79</v>
      </c>
      <c r="R1111">
        <v>4.7</v>
      </c>
      <c r="S1111" t="s">
        <v>23</v>
      </c>
    </row>
    <row r="1112" spans="1:19" x14ac:dyDescent="0.3">
      <c r="A1112" t="s">
        <v>2461</v>
      </c>
      <c r="B1112" s="1">
        <v>45047</v>
      </c>
      <c r="C1112" t="s">
        <v>2462</v>
      </c>
      <c r="D1112" t="str">
        <f t="shared" ca="1" si="35"/>
        <v>Headphones Z</v>
      </c>
      <c r="E1112" t="s">
        <v>94</v>
      </c>
      <c r="F1112" t="s">
        <v>50</v>
      </c>
      <c r="G1112">
        <v>7</v>
      </c>
      <c r="H1112">
        <v>7</v>
      </c>
      <c r="I1112">
        <v>1064.17</v>
      </c>
      <c r="J1112">
        <v>1128.0202000000002</v>
      </c>
      <c r="K1112" t="s">
        <v>66</v>
      </c>
      <c r="M1112" t="s">
        <v>123</v>
      </c>
      <c r="N1112" t="s">
        <v>22</v>
      </c>
      <c r="O1112" t="str">
        <f t="shared" si="34"/>
        <v>Credit Card</v>
      </c>
      <c r="P1112" t="s">
        <v>67</v>
      </c>
      <c r="Q1112">
        <v>30.99</v>
      </c>
      <c r="R1112">
        <v>4</v>
      </c>
      <c r="S1112" t="s">
        <v>23</v>
      </c>
    </row>
    <row r="1113" spans="1:19" x14ac:dyDescent="0.3">
      <c r="A1113" t="s">
        <v>2463</v>
      </c>
      <c r="B1113" s="1">
        <v>44605</v>
      </c>
      <c r="C1113" t="s">
        <v>2464</v>
      </c>
      <c r="D1113" t="str">
        <f t="shared" ca="1" si="35"/>
        <v>Shirt Classic</v>
      </c>
      <c r="E1113" t="s">
        <v>65</v>
      </c>
      <c r="F1113" t="s">
        <v>82</v>
      </c>
      <c r="G1113">
        <v>14</v>
      </c>
      <c r="H1113">
        <v>11</v>
      </c>
      <c r="I1113">
        <v>1342.32</v>
      </c>
      <c r="J1113">
        <v>1530.2448000000002</v>
      </c>
      <c r="K1113" t="s">
        <v>51</v>
      </c>
      <c r="M1113" t="s">
        <v>86</v>
      </c>
      <c r="N1113" t="s">
        <v>71</v>
      </c>
      <c r="O1113" t="str">
        <f t="shared" si="34"/>
        <v>Debit Card</v>
      </c>
      <c r="P1113" t="s">
        <v>89</v>
      </c>
      <c r="Q1113">
        <v>39.9</v>
      </c>
      <c r="R1113">
        <v>4.4000000000000004</v>
      </c>
      <c r="S1113" t="s">
        <v>23</v>
      </c>
    </row>
    <row r="1114" spans="1:19" x14ac:dyDescent="0.3">
      <c r="A1114" t="s">
        <v>2465</v>
      </c>
      <c r="B1114" s="1">
        <v>44435</v>
      </c>
      <c r="C1114" t="s">
        <v>2466</v>
      </c>
      <c r="D1114" t="str">
        <f t="shared" ca="1" si="35"/>
        <v>Organic Rice 5kg</v>
      </c>
      <c r="E1114" t="s">
        <v>40</v>
      </c>
      <c r="F1114" t="s">
        <v>57</v>
      </c>
      <c r="G1114">
        <v>17</v>
      </c>
      <c r="H1114">
        <v>16</v>
      </c>
      <c r="I1114">
        <v>711.92</v>
      </c>
      <c r="J1114">
        <v>790.23120000000006</v>
      </c>
      <c r="K1114" t="s">
        <v>20</v>
      </c>
      <c r="M1114" t="s">
        <v>21</v>
      </c>
      <c r="N1114" t="s">
        <v>71</v>
      </c>
      <c r="O1114" t="str">
        <f t="shared" si="34"/>
        <v>Debit Card</v>
      </c>
      <c r="P1114" t="s">
        <v>89</v>
      </c>
      <c r="Q1114">
        <v>15.97</v>
      </c>
      <c r="R1114">
        <v>3.2</v>
      </c>
      <c r="S1114" t="s">
        <v>23</v>
      </c>
    </row>
    <row r="1115" spans="1:19" x14ac:dyDescent="0.3">
      <c r="A1115" t="s">
        <v>2467</v>
      </c>
      <c r="B1115" s="1">
        <v>44438</v>
      </c>
      <c r="C1115" t="s">
        <v>2468</v>
      </c>
      <c r="D1115" t="str">
        <f t="shared" ca="1" si="35"/>
        <v>Organic Rice 5kg</v>
      </c>
      <c r="E1115" t="s">
        <v>40</v>
      </c>
      <c r="F1115" t="s">
        <v>57</v>
      </c>
      <c r="G1115">
        <v>20</v>
      </c>
      <c r="H1115">
        <v>19</v>
      </c>
      <c r="I1115">
        <v>331.62</v>
      </c>
      <c r="J1115">
        <v>378.04680000000002</v>
      </c>
      <c r="K1115" t="s">
        <v>20</v>
      </c>
      <c r="M1115" t="s">
        <v>79</v>
      </c>
      <c r="N1115" t="s">
        <v>29</v>
      </c>
      <c r="O1115" t="str">
        <f t="shared" si="34"/>
        <v>Bank Transfer</v>
      </c>
      <c r="P1115" t="s">
        <v>37</v>
      </c>
      <c r="Q1115">
        <v>26.46</v>
      </c>
      <c r="R1115">
        <v>4.9000000000000004</v>
      </c>
      <c r="S1115" t="s">
        <v>23</v>
      </c>
    </row>
    <row r="1116" spans="1:19" x14ac:dyDescent="0.3">
      <c r="A1116" t="s">
        <v>2469</v>
      </c>
      <c r="B1116" s="1">
        <v>45578</v>
      </c>
      <c r="C1116" t="s">
        <v>2470</v>
      </c>
      <c r="D1116" t="str">
        <f t="shared" ca="1" si="35"/>
        <v>Shirt Classic</v>
      </c>
      <c r="E1116" t="s">
        <v>65</v>
      </c>
      <c r="F1116" t="s">
        <v>82</v>
      </c>
      <c r="G1116">
        <v>3</v>
      </c>
      <c r="H1116">
        <v>3</v>
      </c>
      <c r="I1116">
        <v>956.81</v>
      </c>
      <c r="J1116">
        <v>1033.3548000000001</v>
      </c>
      <c r="K1116" t="s">
        <v>47</v>
      </c>
      <c r="M1116" t="s">
        <v>35</v>
      </c>
      <c r="N1116" t="s">
        <v>36</v>
      </c>
      <c r="O1116" t="str">
        <f t="shared" si="34"/>
        <v>Debit Card</v>
      </c>
      <c r="P1116" t="s">
        <v>89</v>
      </c>
      <c r="Q1116">
        <v>14.43</v>
      </c>
      <c r="R1116">
        <v>3.1</v>
      </c>
      <c r="S1116" t="s">
        <v>23</v>
      </c>
    </row>
    <row r="1117" spans="1:19" x14ac:dyDescent="0.3">
      <c r="A1117" t="s">
        <v>2471</v>
      </c>
      <c r="B1117" s="1">
        <v>44943</v>
      </c>
      <c r="C1117" t="s">
        <v>2472</v>
      </c>
      <c r="D1117" t="str">
        <f t="shared" ca="1" si="35"/>
        <v>Widget A</v>
      </c>
      <c r="E1117" t="s">
        <v>33</v>
      </c>
      <c r="F1117" t="s">
        <v>70</v>
      </c>
      <c r="G1117">
        <v>10</v>
      </c>
      <c r="H1117">
        <v>10</v>
      </c>
      <c r="I1117">
        <v>1035.4000000000001</v>
      </c>
      <c r="J1117">
        <v>1118.2320000000002</v>
      </c>
      <c r="K1117" t="s">
        <v>66</v>
      </c>
      <c r="M1117" t="s">
        <v>28</v>
      </c>
      <c r="N1117" t="s">
        <v>71</v>
      </c>
      <c r="O1117" t="str">
        <f t="shared" si="34"/>
        <v>PayPal</v>
      </c>
      <c r="P1117" t="s">
        <v>30</v>
      </c>
      <c r="Q1117">
        <v>36.26</v>
      </c>
      <c r="R1117">
        <v>3.3</v>
      </c>
      <c r="S1117" t="s">
        <v>23</v>
      </c>
    </row>
    <row r="1118" spans="1:19" x14ac:dyDescent="0.3">
      <c r="A1118" t="s">
        <v>2473</v>
      </c>
      <c r="B1118" s="1">
        <v>44791</v>
      </c>
      <c r="C1118" t="s">
        <v>2474</v>
      </c>
      <c r="D1118" t="str">
        <f t="shared" ca="1" si="35"/>
        <v>Headphones Z</v>
      </c>
      <c r="E1118" t="s">
        <v>94</v>
      </c>
      <c r="F1118" t="s">
        <v>50</v>
      </c>
      <c r="G1118">
        <v>20</v>
      </c>
      <c r="H1118">
        <v>16</v>
      </c>
      <c r="I1118">
        <v>268.44</v>
      </c>
      <c r="J1118">
        <v>292.59960000000001</v>
      </c>
      <c r="K1118" t="s">
        <v>66</v>
      </c>
      <c r="M1118" t="s">
        <v>86</v>
      </c>
      <c r="N1118" t="s">
        <v>22</v>
      </c>
      <c r="O1118" t="str">
        <f t="shared" si="34"/>
        <v>Bank Transfer</v>
      </c>
      <c r="P1118" t="s">
        <v>37</v>
      </c>
      <c r="Q1118">
        <v>16.43</v>
      </c>
      <c r="R1118">
        <v>2.5</v>
      </c>
      <c r="S1118" t="s">
        <v>23</v>
      </c>
    </row>
    <row r="1119" spans="1:19" x14ac:dyDescent="0.3">
      <c r="A1119" t="s">
        <v>2475</v>
      </c>
      <c r="B1119" s="1">
        <v>44048</v>
      </c>
      <c r="C1119" t="s">
        <v>2476</v>
      </c>
      <c r="D1119" t="str">
        <f t="shared" ca="1" si="35"/>
        <v>Phone X</v>
      </c>
      <c r="E1119" t="s">
        <v>141</v>
      </c>
      <c r="F1119" t="s">
        <v>50</v>
      </c>
      <c r="G1119">
        <v>17</v>
      </c>
      <c r="H1119">
        <v>17</v>
      </c>
      <c r="I1119">
        <v>888.86</v>
      </c>
      <c r="J1119">
        <v>1013.3004000000001</v>
      </c>
      <c r="K1119" t="s">
        <v>20</v>
      </c>
      <c r="M1119" t="s">
        <v>86</v>
      </c>
      <c r="N1119" t="s">
        <v>71</v>
      </c>
      <c r="O1119" t="str">
        <f t="shared" si="34"/>
        <v>Debit Card</v>
      </c>
      <c r="P1119" t="s">
        <v>89</v>
      </c>
      <c r="Q1119">
        <v>46.21</v>
      </c>
      <c r="R1119">
        <v>3.3</v>
      </c>
      <c r="S1119" t="s">
        <v>23</v>
      </c>
    </row>
    <row r="1120" spans="1:19" x14ac:dyDescent="0.3">
      <c r="A1120" t="s">
        <v>2477</v>
      </c>
      <c r="B1120" s="1">
        <v>44081</v>
      </c>
      <c r="C1120" t="s">
        <v>2478</v>
      </c>
      <c r="D1120" t="str">
        <f t="shared" ca="1" si="35"/>
        <v>Organic Rice 5kg</v>
      </c>
      <c r="E1120" t="s">
        <v>40</v>
      </c>
      <c r="F1120" t="s">
        <v>57</v>
      </c>
      <c r="G1120">
        <v>12</v>
      </c>
      <c r="H1120">
        <v>11</v>
      </c>
      <c r="I1120">
        <v>825.15</v>
      </c>
      <c r="J1120">
        <v>924.16800000000001</v>
      </c>
      <c r="K1120" t="s">
        <v>20</v>
      </c>
      <c r="M1120" t="s">
        <v>42</v>
      </c>
      <c r="N1120" t="s">
        <v>36</v>
      </c>
      <c r="O1120" t="str">
        <f t="shared" si="34"/>
        <v>Debit Card</v>
      </c>
      <c r="P1120" t="s">
        <v>89</v>
      </c>
      <c r="Q1120">
        <v>21.28</v>
      </c>
      <c r="R1120">
        <v>4</v>
      </c>
      <c r="S1120" t="s">
        <v>23</v>
      </c>
    </row>
    <row r="1121" spans="1:19" x14ac:dyDescent="0.3">
      <c r="A1121" t="s">
        <v>2479</v>
      </c>
      <c r="B1121" s="1">
        <v>44659</v>
      </c>
      <c r="C1121" t="s">
        <v>2480</v>
      </c>
      <c r="D1121" t="str">
        <f t="shared" ca="1" si="35"/>
        <v>Phone X</v>
      </c>
      <c r="E1121" t="s">
        <v>141</v>
      </c>
      <c r="F1121" t="s">
        <v>50</v>
      </c>
      <c r="G1121">
        <v>16</v>
      </c>
      <c r="H1121">
        <v>14</v>
      </c>
      <c r="I1121">
        <v>1238.75</v>
      </c>
      <c r="J1121">
        <v>1412.1750000000002</v>
      </c>
      <c r="M1121" t="s">
        <v>42</v>
      </c>
      <c r="N1121" t="s">
        <v>71</v>
      </c>
      <c r="O1121" t="str">
        <f t="shared" si="34"/>
        <v>Cash on Delivery</v>
      </c>
      <c r="P1121" t="s">
        <v>53</v>
      </c>
      <c r="Q1121">
        <v>27.28</v>
      </c>
      <c r="R1121">
        <v>2.7</v>
      </c>
      <c r="S1121" t="s">
        <v>23</v>
      </c>
    </row>
    <row r="1122" spans="1:19" x14ac:dyDescent="0.3">
      <c r="A1122" t="s">
        <v>2481</v>
      </c>
      <c r="B1122" s="1">
        <v>44897</v>
      </c>
      <c r="C1122" t="s">
        <v>2482</v>
      </c>
      <c r="D1122" t="str">
        <f t="shared" ca="1" si="35"/>
        <v>Organic Rice 5kg</v>
      </c>
      <c r="E1122" t="s">
        <v>40</v>
      </c>
      <c r="F1122" t="s">
        <v>57</v>
      </c>
      <c r="G1122">
        <v>4</v>
      </c>
      <c r="H1122">
        <v>3</v>
      </c>
      <c r="I1122">
        <v>98.94</v>
      </c>
      <c r="J1122">
        <v>111.80219999999998</v>
      </c>
      <c r="K1122" t="s">
        <v>27</v>
      </c>
      <c r="M1122" t="s">
        <v>35</v>
      </c>
      <c r="N1122" t="s">
        <v>29</v>
      </c>
      <c r="O1122" t="str">
        <f t="shared" si="34"/>
        <v>Debit Card</v>
      </c>
      <c r="P1122" t="s">
        <v>89</v>
      </c>
      <c r="Q1122">
        <v>36.03</v>
      </c>
      <c r="R1122">
        <v>3</v>
      </c>
      <c r="S1122" t="s">
        <v>23</v>
      </c>
    </row>
    <row r="1123" spans="1:19" x14ac:dyDescent="0.3">
      <c r="A1123" t="s">
        <v>2483</v>
      </c>
      <c r="B1123" s="1">
        <v>45418</v>
      </c>
      <c r="C1123" t="s">
        <v>2484</v>
      </c>
      <c r="D1123" t="str">
        <f t="shared" ca="1" si="35"/>
        <v>Sofa 3-Seater</v>
      </c>
      <c r="E1123" t="s">
        <v>109</v>
      </c>
      <c r="F1123" t="s">
        <v>46</v>
      </c>
      <c r="G1123">
        <v>7</v>
      </c>
      <c r="H1123">
        <v>6</v>
      </c>
      <c r="I1123">
        <v>12</v>
      </c>
      <c r="J1123">
        <v>13.080000000000002</v>
      </c>
      <c r="K1123" t="s">
        <v>51</v>
      </c>
      <c r="M1123" t="s">
        <v>123</v>
      </c>
      <c r="N1123" t="s">
        <v>36</v>
      </c>
      <c r="O1123" t="str">
        <f t="shared" si="34"/>
        <v>Debit Card</v>
      </c>
      <c r="P1123" t="s">
        <v>89</v>
      </c>
      <c r="Q1123">
        <v>10.51</v>
      </c>
      <c r="R1123">
        <v>3.4</v>
      </c>
      <c r="S1123" t="s">
        <v>23</v>
      </c>
    </row>
    <row r="1124" spans="1:19" x14ac:dyDescent="0.3">
      <c r="A1124" t="s">
        <v>2485</v>
      </c>
      <c r="B1124" s="1">
        <v>45026</v>
      </c>
      <c r="C1124" t="s">
        <v>2486</v>
      </c>
      <c r="D1124" t="str">
        <f t="shared" ca="1" si="35"/>
        <v>Shirt Classic</v>
      </c>
      <c r="E1124" t="s">
        <v>65</v>
      </c>
      <c r="F1124" t="s">
        <v>82</v>
      </c>
      <c r="G1124">
        <v>8</v>
      </c>
      <c r="H1124">
        <v>6</v>
      </c>
      <c r="I1124">
        <v>288.38</v>
      </c>
      <c r="J1124">
        <v>308.56659999999999</v>
      </c>
      <c r="K1124" t="s">
        <v>66</v>
      </c>
      <c r="M1124" t="s">
        <v>21</v>
      </c>
      <c r="N1124" t="s">
        <v>71</v>
      </c>
      <c r="O1124" t="str">
        <f t="shared" si="34"/>
        <v>Bank Transfer</v>
      </c>
      <c r="P1124" t="s">
        <v>37</v>
      </c>
      <c r="Q1124">
        <v>27.08</v>
      </c>
      <c r="R1124">
        <v>3.8</v>
      </c>
      <c r="S1124" t="s">
        <v>23</v>
      </c>
    </row>
    <row r="1125" spans="1:19" x14ac:dyDescent="0.3">
      <c r="A1125" t="s">
        <v>2487</v>
      </c>
      <c r="B1125" s="1">
        <v>44207</v>
      </c>
      <c r="C1125" t="s">
        <v>2488</v>
      </c>
      <c r="D1125" t="str">
        <f t="shared" ca="1" si="35"/>
        <v>Phone X</v>
      </c>
      <c r="E1125" t="s">
        <v>141</v>
      </c>
      <c r="F1125" t="s">
        <v>50</v>
      </c>
      <c r="G1125">
        <v>13</v>
      </c>
      <c r="H1125">
        <v>11</v>
      </c>
      <c r="I1125">
        <v>157.04</v>
      </c>
      <c r="J1125">
        <v>168.03280000000001</v>
      </c>
      <c r="K1125" t="s">
        <v>47</v>
      </c>
      <c r="M1125" t="s">
        <v>42</v>
      </c>
      <c r="N1125" t="s">
        <v>36</v>
      </c>
      <c r="O1125" t="str">
        <f t="shared" si="34"/>
        <v>Bank Transfer</v>
      </c>
      <c r="P1125" t="s">
        <v>37</v>
      </c>
      <c r="Q1125">
        <v>49.17</v>
      </c>
      <c r="R1125">
        <v>4</v>
      </c>
      <c r="S1125" t="s">
        <v>23</v>
      </c>
    </row>
    <row r="1126" spans="1:19" x14ac:dyDescent="0.3">
      <c r="A1126" t="s">
        <v>2489</v>
      </c>
      <c r="B1126" s="1">
        <v>45008</v>
      </c>
      <c r="C1126" t="s">
        <v>2490</v>
      </c>
      <c r="D1126" t="str">
        <f t="shared" ca="1" si="35"/>
        <v>Laptop Pro</v>
      </c>
      <c r="E1126" t="s">
        <v>116</v>
      </c>
      <c r="F1126" t="s">
        <v>50</v>
      </c>
      <c r="G1126">
        <v>16</v>
      </c>
      <c r="H1126">
        <v>16</v>
      </c>
      <c r="I1126">
        <v>494.75</v>
      </c>
      <c r="J1126">
        <v>568.96249999999998</v>
      </c>
      <c r="K1126" t="s">
        <v>47</v>
      </c>
      <c r="M1126" t="s">
        <v>86</v>
      </c>
      <c r="N1126" t="s">
        <v>22</v>
      </c>
      <c r="O1126" t="str">
        <f t="shared" si="34"/>
        <v>Cash on Delivery</v>
      </c>
      <c r="P1126" t="s">
        <v>53</v>
      </c>
      <c r="Q1126">
        <v>15.32</v>
      </c>
      <c r="R1126">
        <v>4.8</v>
      </c>
      <c r="S1126" t="s">
        <v>74</v>
      </c>
    </row>
    <row r="1127" spans="1:19" x14ac:dyDescent="0.3">
      <c r="A1127" t="s">
        <v>2491</v>
      </c>
      <c r="B1127" s="1">
        <v>44619</v>
      </c>
      <c r="C1127" t="s">
        <v>2492</v>
      </c>
      <c r="D1127" t="str">
        <f t="shared" ca="1" si="35"/>
        <v>Widget B</v>
      </c>
      <c r="E1127" t="s">
        <v>61</v>
      </c>
      <c r="F1127" t="s">
        <v>70</v>
      </c>
      <c r="G1127">
        <v>18</v>
      </c>
      <c r="H1127">
        <v>14</v>
      </c>
      <c r="I1127">
        <v>400.49</v>
      </c>
      <c r="J1127">
        <v>440.53900000000004</v>
      </c>
      <c r="K1127" t="s">
        <v>47</v>
      </c>
      <c r="M1127" t="s">
        <v>79</v>
      </c>
      <c r="N1127" t="s">
        <v>22</v>
      </c>
      <c r="O1127" t="str">
        <f t="shared" si="34"/>
        <v>Bank Transfer</v>
      </c>
      <c r="P1127" t="s">
        <v>37</v>
      </c>
      <c r="Q1127">
        <v>28.28</v>
      </c>
      <c r="R1127">
        <v>9</v>
      </c>
      <c r="S1127" t="s">
        <v>23</v>
      </c>
    </row>
    <row r="1128" spans="1:19" x14ac:dyDescent="0.3">
      <c r="A1128" t="s">
        <v>2493</v>
      </c>
      <c r="B1128" s="1">
        <v>45381</v>
      </c>
      <c r="C1128" t="s">
        <v>2494</v>
      </c>
      <c r="D1128" t="str">
        <f t="shared" ca="1" si="35"/>
        <v>Camera S</v>
      </c>
      <c r="E1128" t="s">
        <v>133</v>
      </c>
      <c r="F1128" t="s">
        <v>50</v>
      </c>
      <c r="G1128">
        <v>4</v>
      </c>
      <c r="H1128">
        <v>3</v>
      </c>
      <c r="I1128">
        <v>262.92</v>
      </c>
      <c r="J1128">
        <v>294.47040000000004</v>
      </c>
      <c r="K1128" t="s">
        <v>20</v>
      </c>
      <c r="M1128" t="s">
        <v>86</v>
      </c>
      <c r="N1128" t="s">
        <v>71</v>
      </c>
      <c r="O1128" t="str">
        <f t="shared" si="34"/>
        <v>Debit Card</v>
      </c>
      <c r="P1128" t="s">
        <v>89</v>
      </c>
      <c r="Q1128">
        <v>0.78</v>
      </c>
      <c r="R1128">
        <v>3.2</v>
      </c>
      <c r="S1128" t="s">
        <v>15</v>
      </c>
    </row>
    <row r="1129" spans="1:19" x14ac:dyDescent="0.3">
      <c r="A1129" t="s">
        <v>2495</v>
      </c>
      <c r="B1129" s="1">
        <v>44807</v>
      </c>
      <c r="C1129" t="s">
        <v>2496</v>
      </c>
      <c r="D1129" t="str">
        <f t="shared" ca="1" si="35"/>
        <v>Shirt Classic</v>
      </c>
      <c r="E1129" t="s">
        <v>65</v>
      </c>
      <c r="F1129" t="s">
        <v>82</v>
      </c>
      <c r="G1129">
        <v>14</v>
      </c>
      <c r="H1129">
        <v>13</v>
      </c>
      <c r="I1129">
        <v>36.79</v>
      </c>
      <c r="J1129">
        <v>39.365300000000005</v>
      </c>
      <c r="K1129" t="s">
        <v>20</v>
      </c>
      <c r="M1129" t="s">
        <v>42</v>
      </c>
      <c r="N1129" t="s">
        <v>22</v>
      </c>
      <c r="O1129" t="str">
        <f t="shared" si="34"/>
        <v>Bank Transfer</v>
      </c>
      <c r="P1129" t="s">
        <v>37</v>
      </c>
      <c r="Q1129">
        <v>8.33</v>
      </c>
      <c r="R1129">
        <v>3.5</v>
      </c>
    </row>
    <row r="1130" spans="1:19" x14ac:dyDescent="0.3">
      <c r="A1130" t="s">
        <v>2497</v>
      </c>
      <c r="B1130" s="1">
        <v>43901</v>
      </c>
      <c r="C1130" t="s">
        <v>2498</v>
      </c>
      <c r="D1130" t="str">
        <f t="shared" ca="1" si="35"/>
        <v>Sneakers Run</v>
      </c>
      <c r="E1130" t="s">
        <v>85</v>
      </c>
      <c r="F1130" t="s">
        <v>82</v>
      </c>
      <c r="G1130">
        <v>5</v>
      </c>
      <c r="H1130">
        <v>4</v>
      </c>
      <c r="I1130">
        <v>1395.46</v>
      </c>
      <c r="J1130">
        <v>1562.9152000000001</v>
      </c>
      <c r="K1130" t="s">
        <v>66</v>
      </c>
      <c r="M1130" t="s">
        <v>86</v>
      </c>
      <c r="N1130" t="s">
        <v>36</v>
      </c>
      <c r="O1130" t="str">
        <f t="shared" si="34"/>
        <v>Debit Card</v>
      </c>
      <c r="P1130" t="s">
        <v>89</v>
      </c>
      <c r="Q1130">
        <v>16.559999999999999</v>
      </c>
      <c r="R1130">
        <v>1.4</v>
      </c>
      <c r="S1130" t="s">
        <v>23</v>
      </c>
    </row>
    <row r="1131" spans="1:19" x14ac:dyDescent="0.3">
      <c r="A1131" t="s">
        <v>2499</v>
      </c>
      <c r="B1131" s="1">
        <v>44883</v>
      </c>
      <c r="C1131" t="s">
        <v>2500</v>
      </c>
      <c r="D1131" t="str">
        <f t="shared" ca="1" si="35"/>
        <v>Jeans Regular</v>
      </c>
      <c r="E1131" t="s">
        <v>130</v>
      </c>
      <c r="F1131" t="s">
        <v>82</v>
      </c>
      <c r="G1131">
        <v>5</v>
      </c>
      <c r="H1131">
        <v>4</v>
      </c>
      <c r="I1131">
        <v>380.54</v>
      </c>
      <c r="J1131">
        <v>430.0102</v>
      </c>
      <c r="K1131" t="s">
        <v>20</v>
      </c>
      <c r="M1131" t="s">
        <v>28</v>
      </c>
      <c r="N1131" t="s">
        <v>22</v>
      </c>
      <c r="O1131" t="str">
        <f t="shared" si="34"/>
        <v>Debit Card</v>
      </c>
      <c r="P1131" t="s">
        <v>89</v>
      </c>
      <c r="Q1131">
        <v>12.54</v>
      </c>
      <c r="R1131">
        <v>9</v>
      </c>
      <c r="S1131" t="s">
        <v>23</v>
      </c>
    </row>
    <row r="1132" spans="1:19" x14ac:dyDescent="0.3">
      <c r="A1132" t="s">
        <v>2501</v>
      </c>
      <c r="B1132" s="1">
        <v>44519</v>
      </c>
      <c r="C1132" t="s">
        <v>2502</v>
      </c>
      <c r="D1132" t="str">
        <f t="shared" ca="1" si="35"/>
        <v>Phone X</v>
      </c>
      <c r="E1132" t="s">
        <v>141</v>
      </c>
      <c r="F1132" t="s">
        <v>50</v>
      </c>
      <c r="G1132">
        <v>14</v>
      </c>
      <c r="H1132">
        <v>12</v>
      </c>
      <c r="I1132">
        <v>301.49</v>
      </c>
      <c r="J1132">
        <v>343.69860000000006</v>
      </c>
      <c r="K1132" t="s">
        <v>27</v>
      </c>
      <c r="M1132" t="s">
        <v>42</v>
      </c>
      <c r="N1132" t="s">
        <v>22</v>
      </c>
      <c r="O1132" t="str">
        <f t="shared" si="34"/>
        <v>Credit Card</v>
      </c>
      <c r="P1132" t="s">
        <v>67</v>
      </c>
      <c r="Q1132">
        <v>29.71</v>
      </c>
      <c r="R1132">
        <v>4</v>
      </c>
      <c r="S1132" t="s">
        <v>23</v>
      </c>
    </row>
    <row r="1133" spans="1:19" x14ac:dyDescent="0.3">
      <c r="A1133" t="s">
        <v>2503</v>
      </c>
      <c r="B1133" s="1">
        <v>45654</v>
      </c>
      <c r="C1133" t="s">
        <v>2504</v>
      </c>
      <c r="D1133" t="str">
        <f t="shared" ca="1" si="35"/>
        <v>Shirt Classic</v>
      </c>
      <c r="E1133" t="s">
        <v>65</v>
      </c>
      <c r="F1133" t="s">
        <v>82</v>
      </c>
      <c r="G1133">
        <v>14</v>
      </c>
      <c r="H1133">
        <v>12</v>
      </c>
      <c r="I1133">
        <v>127.16</v>
      </c>
      <c r="J1133">
        <v>143.6908</v>
      </c>
      <c r="K1133" t="s">
        <v>27</v>
      </c>
      <c r="M1133" t="s">
        <v>35</v>
      </c>
      <c r="N1133" t="s">
        <v>29</v>
      </c>
      <c r="O1133" t="str">
        <f t="shared" si="34"/>
        <v>PayPal</v>
      </c>
      <c r="P1133" t="s">
        <v>30</v>
      </c>
      <c r="Q1133">
        <v>46.6</v>
      </c>
      <c r="R1133">
        <v>4.4000000000000004</v>
      </c>
      <c r="S1133" t="s">
        <v>111</v>
      </c>
    </row>
    <row r="1134" spans="1:19" x14ac:dyDescent="0.3">
      <c r="A1134" t="s">
        <v>2505</v>
      </c>
      <c r="B1134" s="1">
        <v>45565</v>
      </c>
      <c r="C1134" t="s">
        <v>2506</v>
      </c>
      <c r="D1134" t="str">
        <f t="shared" ca="1" si="35"/>
        <v>Headphones Z</v>
      </c>
      <c r="E1134" t="s">
        <v>94</v>
      </c>
      <c r="F1134" t="s">
        <v>50</v>
      </c>
      <c r="G1134">
        <v>2</v>
      </c>
      <c r="H1134">
        <v>2</v>
      </c>
      <c r="I1134">
        <v>1200.01</v>
      </c>
      <c r="J1134">
        <v>1284.0107</v>
      </c>
      <c r="K1134" t="s">
        <v>51</v>
      </c>
      <c r="M1134" t="s">
        <v>79</v>
      </c>
      <c r="N1134" t="s">
        <v>71</v>
      </c>
      <c r="O1134" t="str">
        <f t="shared" si="34"/>
        <v>Debit Card</v>
      </c>
      <c r="P1134" t="s">
        <v>89</v>
      </c>
      <c r="Q1134">
        <v>35.380000000000003</v>
      </c>
      <c r="R1134">
        <v>1.5</v>
      </c>
      <c r="S1134" t="s">
        <v>23</v>
      </c>
    </row>
    <row r="1135" spans="1:19" x14ac:dyDescent="0.3">
      <c r="A1135" t="s">
        <v>2507</v>
      </c>
      <c r="B1135" s="1">
        <v>43850</v>
      </c>
      <c r="C1135" t="s">
        <v>2508</v>
      </c>
      <c r="D1135" t="str">
        <f t="shared" ca="1" si="35"/>
        <v>Cereal Pack</v>
      </c>
      <c r="E1135" t="s">
        <v>100</v>
      </c>
      <c r="F1135" t="s">
        <v>57</v>
      </c>
      <c r="G1135">
        <v>3</v>
      </c>
      <c r="H1135">
        <v>2</v>
      </c>
      <c r="I1135">
        <v>275.52999999999997</v>
      </c>
      <c r="J1135">
        <v>303.08299999999997</v>
      </c>
      <c r="K1135" t="s">
        <v>27</v>
      </c>
      <c r="M1135" t="s">
        <v>28</v>
      </c>
      <c r="N1135" t="s">
        <v>71</v>
      </c>
      <c r="O1135" t="str">
        <f t="shared" si="34"/>
        <v>PayPal</v>
      </c>
      <c r="P1135" t="s">
        <v>30</v>
      </c>
      <c r="Q1135">
        <v>46.77</v>
      </c>
      <c r="R1135">
        <v>1</v>
      </c>
      <c r="S1135" t="s">
        <v>23</v>
      </c>
    </row>
    <row r="1136" spans="1:19" x14ac:dyDescent="0.3">
      <c r="A1136" t="s">
        <v>2509</v>
      </c>
      <c r="B1136" s="1">
        <v>44271</v>
      </c>
      <c r="C1136" t="s">
        <v>2510</v>
      </c>
      <c r="D1136" t="str">
        <f t="shared" ca="1" si="35"/>
        <v>Jeans Regular</v>
      </c>
      <c r="E1136" t="s">
        <v>130</v>
      </c>
      <c r="F1136" t="s">
        <v>82</v>
      </c>
      <c r="G1136">
        <v>2</v>
      </c>
      <c r="H1136">
        <v>2</v>
      </c>
      <c r="I1136">
        <v>641.88</v>
      </c>
      <c r="J1136">
        <v>699.64920000000006</v>
      </c>
      <c r="K1136" t="s">
        <v>47</v>
      </c>
      <c r="M1136" t="s">
        <v>86</v>
      </c>
      <c r="N1136" t="s">
        <v>22</v>
      </c>
      <c r="O1136" t="str">
        <f t="shared" si="34"/>
        <v>Cash on Delivery</v>
      </c>
      <c r="P1136" t="s">
        <v>53</v>
      </c>
      <c r="Q1136">
        <v>43.34</v>
      </c>
      <c r="R1136">
        <v>2.5</v>
      </c>
      <c r="S1136" t="s">
        <v>23</v>
      </c>
    </row>
    <row r="1137" spans="1:19" x14ac:dyDescent="0.3">
      <c r="A1137" t="s">
        <v>2511</v>
      </c>
      <c r="B1137" s="1">
        <v>44295</v>
      </c>
      <c r="C1137" t="s">
        <v>2512</v>
      </c>
      <c r="D1137" t="str">
        <f t="shared" ca="1" si="35"/>
        <v>Shirt Classic</v>
      </c>
      <c r="E1137" t="s">
        <v>65</v>
      </c>
      <c r="F1137" t="s">
        <v>82</v>
      </c>
      <c r="G1137">
        <v>20</v>
      </c>
      <c r="H1137">
        <v>18</v>
      </c>
      <c r="I1137">
        <v>1469.67</v>
      </c>
      <c r="J1137">
        <v>1675.4238000000003</v>
      </c>
      <c r="K1137" t="s">
        <v>47</v>
      </c>
      <c r="M1137" t="s">
        <v>79</v>
      </c>
      <c r="N1137" t="s">
        <v>71</v>
      </c>
      <c r="O1137" t="str">
        <f t="shared" si="34"/>
        <v>Cash on Delivery</v>
      </c>
      <c r="P1137" t="s">
        <v>53</v>
      </c>
      <c r="Q1137">
        <v>45.44</v>
      </c>
      <c r="R1137" t="s">
        <v>316</v>
      </c>
      <c r="S1137" t="s">
        <v>23</v>
      </c>
    </row>
    <row r="1138" spans="1:19" x14ac:dyDescent="0.3">
      <c r="A1138" t="s">
        <v>2513</v>
      </c>
      <c r="B1138" s="1">
        <v>44273</v>
      </c>
      <c r="C1138" t="s">
        <v>2514</v>
      </c>
      <c r="D1138" t="str">
        <f t="shared" ca="1" si="35"/>
        <v>Laptop Pro</v>
      </c>
      <c r="E1138" t="s">
        <v>116</v>
      </c>
      <c r="F1138" t="s">
        <v>50</v>
      </c>
      <c r="G1138">
        <v>18</v>
      </c>
      <c r="H1138">
        <v>16</v>
      </c>
      <c r="I1138">
        <v>76.569999999999993</v>
      </c>
      <c r="J1138">
        <v>87.2898</v>
      </c>
      <c r="K1138" t="s">
        <v>47</v>
      </c>
      <c r="M1138" t="s">
        <v>2515</v>
      </c>
      <c r="N1138" t="s">
        <v>36</v>
      </c>
      <c r="O1138" t="str">
        <f t="shared" si="34"/>
        <v>Debit Card</v>
      </c>
      <c r="P1138" t="s">
        <v>89</v>
      </c>
      <c r="Q1138">
        <v>24.43</v>
      </c>
      <c r="R1138">
        <v>1.8</v>
      </c>
      <c r="S1138" t="s">
        <v>23</v>
      </c>
    </row>
    <row r="1139" spans="1:19" x14ac:dyDescent="0.3">
      <c r="A1139" t="s">
        <v>2516</v>
      </c>
      <c r="B1139" s="1">
        <v>44750</v>
      </c>
      <c r="C1139" t="s">
        <v>2517</v>
      </c>
      <c r="D1139" t="str">
        <f t="shared" ca="1" si="35"/>
        <v>Widget A</v>
      </c>
      <c r="E1139" t="s">
        <v>33</v>
      </c>
      <c r="F1139" t="s">
        <v>70</v>
      </c>
      <c r="G1139">
        <v>4</v>
      </c>
      <c r="H1139">
        <v>3</v>
      </c>
      <c r="I1139">
        <v>1246.21</v>
      </c>
      <c r="J1139">
        <v>1345.9068000000002</v>
      </c>
      <c r="K1139" t="s">
        <v>47</v>
      </c>
      <c r="M1139" t="s">
        <v>35</v>
      </c>
      <c r="N1139" t="s">
        <v>71</v>
      </c>
      <c r="O1139" t="str">
        <f t="shared" si="34"/>
        <v>PayPal</v>
      </c>
      <c r="P1139" t="s">
        <v>30</v>
      </c>
      <c r="Q1139">
        <v>44.86</v>
      </c>
      <c r="R1139">
        <v>4.0999999999999996</v>
      </c>
      <c r="S1139" t="s">
        <v>23</v>
      </c>
    </row>
    <row r="1140" spans="1:19" x14ac:dyDescent="0.3">
      <c r="A1140" t="s">
        <v>2518</v>
      </c>
      <c r="B1140" s="1">
        <v>45331</v>
      </c>
      <c r="C1140" t="s">
        <v>2519</v>
      </c>
      <c r="D1140" t="str">
        <f t="shared" ca="1" si="35"/>
        <v>Cereal Pack</v>
      </c>
      <c r="E1140" t="s">
        <v>100</v>
      </c>
      <c r="F1140" t="s">
        <v>57</v>
      </c>
      <c r="G1140">
        <v>14</v>
      </c>
      <c r="H1140">
        <v>11</v>
      </c>
      <c r="I1140">
        <v>1266.98</v>
      </c>
      <c r="J1140">
        <v>1368.3384000000001</v>
      </c>
      <c r="K1140" t="s">
        <v>66</v>
      </c>
      <c r="M1140" t="s">
        <v>123</v>
      </c>
      <c r="N1140" t="s">
        <v>22</v>
      </c>
      <c r="O1140" t="str">
        <f t="shared" si="34"/>
        <v>Cash on Delivery</v>
      </c>
      <c r="P1140" t="s">
        <v>53</v>
      </c>
      <c r="Q1140">
        <v>43.44</v>
      </c>
      <c r="R1140">
        <v>4.3</v>
      </c>
      <c r="S1140" t="s">
        <v>23</v>
      </c>
    </row>
    <row r="1141" spans="1:19" x14ac:dyDescent="0.3">
      <c r="A1141" t="s">
        <v>2520</v>
      </c>
      <c r="B1141" s="1">
        <v>43879</v>
      </c>
      <c r="C1141" t="s">
        <v>2521</v>
      </c>
      <c r="D1141" t="str">
        <f t="shared" ca="1" si="35"/>
        <v>Dining Table</v>
      </c>
      <c r="E1141" t="s">
        <v>45</v>
      </c>
      <c r="F1141" t="s">
        <v>46</v>
      </c>
      <c r="G1141">
        <v>9</v>
      </c>
      <c r="H1141">
        <v>8</v>
      </c>
      <c r="I1141">
        <v>1292.23</v>
      </c>
      <c r="J1141">
        <v>1369.7638000000002</v>
      </c>
      <c r="K1141" t="s">
        <v>51</v>
      </c>
      <c r="M1141" t="s">
        <v>123</v>
      </c>
      <c r="N1141" t="s">
        <v>29</v>
      </c>
      <c r="O1141" t="str">
        <f t="shared" si="34"/>
        <v>Debft Card</v>
      </c>
      <c r="P1141" t="s">
        <v>2522</v>
      </c>
      <c r="Q1141">
        <v>47.2</v>
      </c>
      <c r="R1141">
        <v>4.4000000000000004</v>
      </c>
      <c r="S1141" t="s">
        <v>23</v>
      </c>
    </row>
    <row r="1142" spans="1:19" x14ac:dyDescent="0.3">
      <c r="A1142" t="s">
        <v>2523</v>
      </c>
      <c r="B1142" s="1">
        <v>45634</v>
      </c>
      <c r="C1142" t="s">
        <v>2524</v>
      </c>
      <c r="D1142" t="str">
        <f t="shared" ca="1" si="35"/>
        <v>Shirt Classic</v>
      </c>
      <c r="E1142" t="s">
        <v>65</v>
      </c>
      <c r="F1142" t="s">
        <v>82</v>
      </c>
      <c r="G1142">
        <v>4</v>
      </c>
      <c r="H1142">
        <v>4</v>
      </c>
      <c r="I1142">
        <v>837</v>
      </c>
      <c r="J1142">
        <v>887.22</v>
      </c>
      <c r="K1142" t="s">
        <v>66</v>
      </c>
      <c r="M1142" t="s">
        <v>21</v>
      </c>
      <c r="N1142" t="s">
        <v>36</v>
      </c>
      <c r="O1142" t="str">
        <f t="shared" si="34"/>
        <v>Cash on Delivery</v>
      </c>
      <c r="P1142" t="s">
        <v>53</v>
      </c>
      <c r="Q1142">
        <v>37.799999999999997</v>
      </c>
      <c r="R1142">
        <v>3.1</v>
      </c>
      <c r="S1142" t="s">
        <v>23</v>
      </c>
    </row>
    <row r="1143" spans="1:19" x14ac:dyDescent="0.3">
      <c r="A1143" t="s">
        <v>2525</v>
      </c>
      <c r="B1143" s="1">
        <v>45568</v>
      </c>
      <c r="C1143" t="s">
        <v>2526</v>
      </c>
      <c r="D1143" t="str">
        <f t="shared" ca="1" si="35"/>
        <v>Organic Rice 5kg</v>
      </c>
      <c r="E1143" t="s">
        <v>40</v>
      </c>
      <c r="F1143" t="s">
        <v>57</v>
      </c>
      <c r="G1143">
        <v>8</v>
      </c>
      <c r="H1143">
        <v>7</v>
      </c>
      <c r="I1143">
        <v>463.77</v>
      </c>
      <c r="J1143">
        <v>486.95850000000002</v>
      </c>
      <c r="K1143" t="s">
        <v>20</v>
      </c>
      <c r="M1143" t="s">
        <v>79</v>
      </c>
      <c r="N1143" t="s">
        <v>36</v>
      </c>
      <c r="O1143" t="str">
        <f t="shared" si="34"/>
        <v>Cash on Delivery</v>
      </c>
      <c r="P1143" t="s">
        <v>53</v>
      </c>
      <c r="Q1143">
        <v>49</v>
      </c>
      <c r="R1143">
        <v>1.9</v>
      </c>
      <c r="S1143" t="s">
        <v>23</v>
      </c>
    </row>
    <row r="1144" spans="1:19" x14ac:dyDescent="0.3">
      <c r="A1144" t="s">
        <v>2528</v>
      </c>
      <c r="B1144" s="1">
        <v>44210</v>
      </c>
      <c r="C1144" t="s">
        <v>2529</v>
      </c>
      <c r="D1144" t="str">
        <f t="shared" ca="1" si="35"/>
        <v>Dining Table</v>
      </c>
      <c r="E1144" t="s">
        <v>45</v>
      </c>
      <c r="F1144" t="s">
        <v>46</v>
      </c>
      <c r="G1144">
        <v>10</v>
      </c>
      <c r="H1144">
        <v>8</v>
      </c>
      <c r="I1144">
        <v>1069.3499999999999</v>
      </c>
      <c r="J1144">
        <v>1122.8174999999999</v>
      </c>
      <c r="K1144" t="s">
        <v>47</v>
      </c>
      <c r="M1144" t="s">
        <v>35</v>
      </c>
      <c r="N1144" t="s">
        <v>36</v>
      </c>
      <c r="O1144" t="str">
        <f t="shared" si="34"/>
        <v>Bank Transfer</v>
      </c>
      <c r="P1144" t="s">
        <v>37</v>
      </c>
      <c r="Q1144">
        <v>13.83</v>
      </c>
      <c r="R1144">
        <v>4.8</v>
      </c>
      <c r="S1144" t="s">
        <v>23</v>
      </c>
    </row>
    <row r="1145" spans="1:19" x14ac:dyDescent="0.3">
      <c r="A1145" t="s">
        <v>2531</v>
      </c>
      <c r="B1145" s="1">
        <v>45135</v>
      </c>
      <c r="C1145" t="s">
        <v>2532</v>
      </c>
      <c r="D1145" t="str">
        <f t="shared" ca="1" si="35"/>
        <v>Widget B</v>
      </c>
      <c r="E1145" t="s">
        <v>61</v>
      </c>
      <c r="F1145" t="s">
        <v>70</v>
      </c>
      <c r="G1145">
        <v>9</v>
      </c>
      <c r="H1145">
        <v>8</v>
      </c>
      <c r="I1145">
        <v>217.92</v>
      </c>
      <c r="J1145">
        <v>230.99520000000001</v>
      </c>
      <c r="K1145" t="s">
        <v>20</v>
      </c>
      <c r="M1145" t="s">
        <v>86</v>
      </c>
      <c r="N1145" t="s">
        <v>22</v>
      </c>
      <c r="O1145" t="str">
        <f t="shared" si="34"/>
        <v>Credit Card</v>
      </c>
      <c r="P1145" t="s">
        <v>67</v>
      </c>
      <c r="Q1145">
        <v>11.31</v>
      </c>
      <c r="R1145">
        <v>1.6</v>
      </c>
      <c r="S1145" t="s">
        <v>23</v>
      </c>
    </row>
    <row r="1146" spans="1:19" x14ac:dyDescent="0.3">
      <c r="A1146" t="s">
        <v>2533</v>
      </c>
      <c r="B1146" s="1">
        <v>45430</v>
      </c>
      <c r="C1146" t="s">
        <v>2534</v>
      </c>
      <c r="D1146" t="str">
        <f t="shared" ca="1" si="35"/>
        <v>Widget B</v>
      </c>
      <c r="E1146" t="s">
        <v>61</v>
      </c>
      <c r="F1146" t="s">
        <v>70</v>
      </c>
      <c r="G1146">
        <v>7</v>
      </c>
      <c r="H1146">
        <v>6</v>
      </c>
      <c r="I1146">
        <v>586.17999999999995</v>
      </c>
      <c r="J1146">
        <v>656.52160000000003</v>
      </c>
      <c r="K1146" t="s">
        <v>51</v>
      </c>
      <c r="M1146" t="s">
        <v>2535</v>
      </c>
      <c r="N1146" t="s">
        <v>36</v>
      </c>
      <c r="O1146" t="str">
        <f t="shared" si="34"/>
        <v>Bank Transfer</v>
      </c>
      <c r="P1146" t="s">
        <v>37</v>
      </c>
      <c r="Q1146">
        <v>29.75</v>
      </c>
      <c r="R1146">
        <v>1.6</v>
      </c>
      <c r="S1146" t="s">
        <v>23</v>
      </c>
    </row>
    <row r="1147" spans="1:19" x14ac:dyDescent="0.3">
      <c r="A1147" t="s">
        <v>2536</v>
      </c>
      <c r="B1147" s="1">
        <v>44435</v>
      </c>
      <c r="C1147" t="s">
        <v>2537</v>
      </c>
      <c r="D1147" t="str">
        <f t="shared" ca="1" si="35"/>
        <v>Sneakers Run</v>
      </c>
      <c r="E1147" t="s">
        <v>85</v>
      </c>
      <c r="F1147" t="s">
        <v>82</v>
      </c>
      <c r="G1147">
        <v>5</v>
      </c>
      <c r="H1147">
        <v>4</v>
      </c>
      <c r="I1147">
        <v>442.24</v>
      </c>
      <c r="J1147">
        <v>499.73119999999994</v>
      </c>
      <c r="K1147" t="s">
        <v>51</v>
      </c>
      <c r="M1147" t="s">
        <v>86</v>
      </c>
      <c r="N1147" t="s">
        <v>36</v>
      </c>
      <c r="O1147" t="str">
        <f t="shared" si="34"/>
        <v>Cash on Delivery</v>
      </c>
      <c r="P1147" t="s">
        <v>53</v>
      </c>
      <c r="Q1147">
        <v>1.76</v>
      </c>
      <c r="R1147">
        <v>4.2</v>
      </c>
      <c r="S1147" t="s">
        <v>23</v>
      </c>
    </row>
    <row r="1148" spans="1:19" x14ac:dyDescent="0.3">
      <c r="A1148" t="s">
        <v>2538</v>
      </c>
      <c r="B1148" s="1">
        <v>43957</v>
      </c>
      <c r="C1148" t="s">
        <v>2539</v>
      </c>
      <c r="D1148" t="str">
        <f t="shared" ca="1" si="35"/>
        <v>Shirt Classic</v>
      </c>
      <c r="F1148" t="s">
        <v>82</v>
      </c>
      <c r="G1148">
        <v>6</v>
      </c>
      <c r="H1148">
        <v>6</v>
      </c>
      <c r="I1148">
        <v>407.18</v>
      </c>
      <c r="J1148">
        <v>468.25699999999995</v>
      </c>
      <c r="K1148" t="s">
        <v>27</v>
      </c>
      <c r="M1148" t="s">
        <v>123</v>
      </c>
      <c r="N1148" t="s">
        <v>36</v>
      </c>
      <c r="O1148" t="str">
        <f t="shared" si="34"/>
        <v>Credit Card</v>
      </c>
      <c r="P1148" t="s">
        <v>67</v>
      </c>
      <c r="Q1148">
        <v>5.0999999999999996</v>
      </c>
      <c r="R1148">
        <v>1.7</v>
      </c>
      <c r="S1148" t="s">
        <v>23</v>
      </c>
    </row>
    <row r="1149" spans="1:19" x14ac:dyDescent="0.3">
      <c r="A1149" t="s">
        <v>2540</v>
      </c>
      <c r="B1149" s="1">
        <v>45184</v>
      </c>
      <c r="C1149" t="s">
        <v>2541</v>
      </c>
      <c r="D1149" t="str">
        <f t="shared" ca="1" si="35"/>
        <v>Shirt Classic</v>
      </c>
      <c r="E1149" t="s">
        <v>65</v>
      </c>
      <c r="F1149" t="s">
        <v>82</v>
      </c>
      <c r="G1149">
        <v>18</v>
      </c>
      <c r="H1149">
        <v>16</v>
      </c>
      <c r="I1149">
        <v>1290.23</v>
      </c>
      <c r="J1149">
        <v>1393.4484000000002</v>
      </c>
      <c r="K1149" t="s">
        <v>51</v>
      </c>
      <c r="M1149" t="s">
        <v>79</v>
      </c>
      <c r="N1149" t="s">
        <v>36</v>
      </c>
      <c r="O1149" t="str">
        <f t="shared" si="34"/>
        <v>Cash on Delivery</v>
      </c>
      <c r="P1149" t="s">
        <v>53</v>
      </c>
      <c r="Q1149">
        <v>19.48</v>
      </c>
      <c r="R1149">
        <v>1.1000000000000001</v>
      </c>
      <c r="S1149" t="s">
        <v>23</v>
      </c>
    </row>
    <row r="1150" spans="1:19" x14ac:dyDescent="0.3">
      <c r="A1150" t="s">
        <v>2542</v>
      </c>
      <c r="B1150" s="1">
        <v>45521</v>
      </c>
      <c r="C1150" t="s">
        <v>2543</v>
      </c>
      <c r="D1150" t="str">
        <f t="shared" ca="1" si="35"/>
        <v>Laptop Pro</v>
      </c>
      <c r="E1150" t="s">
        <v>116</v>
      </c>
      <c r="F1150" t="s">
        <v>50</v>
      </c>
      <c r="G1150">
        <v>2</v>
      </c>
      <c r="H1150">
        <v>2</v>
      </c>
      <c r="I1150">
        <v>905.65</v>
      </c>
      <c r="J1150">
        <v>959.98900000000003</v>
      </c>
      <c r="K1150" t="s">
        <v>66</v>
      </c>
      <c r="M1150" t="s">
        <v>123</v>
      </c>
      <c r="N1150" t="s">
        <v>29</v>
      </c>
      <c r="O1150" t="str">
        <f t="shared" si="34"/>
        <v>PayPal</v>
      </c>
      <c r="P1150" t="s">
        <v>30</v>
      </c>
      <c r="Q1150">
        <v>42.09</v>
      </c>
      <c r="R1150">
        <v>2.7</v>
      </c>
      <c r="S1150" t="s">
        <v>23</v>
      </c>
    </row>
    <row r="1151" spans="1:19" x14ac:dyDescent="0.3">
      <c r="A1151" t="s">
        <v>2544</v>
      </c>
      <c r="B1151" s="1">
        <v>44145</v>
      </c>
      <c r="C1151" t="s">
        <v>2545</v>
      </c>
      <c r="D1151" t="str">
        <f t="shared" ca="1" si="35"/>
        <v>Widget B</v>
      </c>
      <c r="E1151" t="s">
        <v>61</v>
      </c>
      <c r="F1151" t="s">
        <v>70</v>
      </c>
      <c r="G1151">
        <v>12</v>
      </c>
      <c r="H1151">
        <v>11</v>
      </c>
      <c r="I1151">
        <v>398.84</v>
      </c>
      <c r="J1151">
        <v>442.7124</v>
      </c>
      <c r="K1151" t="s">
        <v>47</v>
      </c>
      <c r="M1151" t="s">
        <v>28</v>
      </c>
      <c r="N1151" t="s">
        <v>36</v>
      </c>
      <c r="O1151" t="str">
        <f t="shared" si="34"/>
        <v>PayPal</v>
      </c>
      <c r="P1151" t="s">
        <v>30</v>
      </c>
      <c r="Q1151">
        <v>6.25</v>
      </c>
      <c r="R1151">
        <v>4.9000000000000004</v>
      </c>
      <c r="S1151" t="s">
        <v>23</v>
      </c>
    </row>
    <row r="1152" spans="1:19" x14ac:dyDescent="0.3">
      <c r="A1152" t="s">
        <v>2546</v>
      </c>
      <c r="B1152" s="1">
        <v>45190</v>
      </c>
      <c r="C1152" t="s">
        <v>2547</v>
      </c>
      <c r="D1152" t="str">
        <f t="shared" ca="1" si="35"/>
        <v>Cereal Pack</v>
      </c>
      <c r="E1152" t="s">
        <v>100</v>
      </c>
      <c r="F1152" t="s">
        <v>57</v>
      </c>
      <c r="G1152">
        <v>16</v>
      </c>
      <c r="H1152">
        <v>15</v>
      </c>
      <c r="I1152">
        <v>1344.02</v>
      </c>
      <c r="J1152">
        <v>1478.422</v>
      </c>
      <c r="K1152" t="s">
        <v>27</v>
      </c>
      <c r="M1152" t="s">
        <v>86</v>
      </c>
      <c r="N1152" t="s">
        <v>29</v>
      </c>
      <c r="O1152" t="str">
        <f t="shared" si="34"/>
        <v>Credit Card</v>
      </c>
      <c r="P1152" t="s">
        <v>67</v>
      </c>
      <c r="Q1152">
        <v>2.41</v>
      </c>
      <c r="R1152" t="s">
        <v>316</v>
      </c>
      <c r="S1152" t="s">
        <v>23</v>
      </c>
    </row>
    <row r="1153" spans="1:19" x14ac:dyDescent="0.3">
      <c r="A1153" t="s">
        <v>2548</v>
      </c>
      <c r="B1153" s="1">
        <v>45148</v>
      </c>
      <c r="C1153" t="s">
        <v>2549</v>
      </c>
      <c r="D1153" t="str">
        <f t="shared" ca="1" si="35"/>
        <v>Sneakers Run</v>
      </c>
      <c r="E1153" t="s">
        <v>85</v>
      </c>
      <c r="F1153" t="s">
        <v>82</v>
      </c>
      <c r="G1153">
        <v>20</v>
      </c>
      <c r="H1153">
        <v>19</v>
      </c>
      <c r="I1153">
        <v>110.67</v>
      </c>
      <c r="J1153">
        <v>126.16380000000001</v>
      </c>
      <c r="K1153" t="s">
        <v>20</v>
      </c>
      <c r="M1153" t="s">
        <v>86</v>
      </c>
      <c r="N1153" t="s">
        <v>29</v>
      </c>
      <c r="O1153" t="str">
        <f t="shared" si="34"/>
        <v>PayPal</v>
      </c>
      <c r="P1153" t="s">
        <v>30</v>
      </c>
      <c r="Q1153">
        <v>3.22</v>
      </c>
      <c r="R1153">
        <v>3.1</v>
      </c>
      <c r="S1153" t="s">
        <v>23</v>
      </c>
    </row>
    <row r="1154" spans="1:19" x14ac:dyDescent="0.3">
      <c r="A1154" t="s">
        <v>2550</v>
      </c>
      <c r="B1154" s="1">
        <v>44113</v>
      </c>
      <c r="C1154" t="s">
        <v>2551</v>
      </c>
      <c r="D1154" t="str">
        <f t="shared" ca="1" si="35"/>
        <v>Cereal Pack</v>
      </c>
      <c r="E1154" t="s">
        <v>100</v>
      </c>
      <c r="F1154" t="s">
        <v>57</v>
      </c>
      <c r="G1154">
        <v>20</v>
      </c>
      <c r="H1154">
        <v>17</v>
      </c>
      <c r="I1154">
        <v>118.31</v>
      </c>
      <c r="J1154">
        <v>128.95790000000002</v>
      </c>
      <c r="K1154" t="s">
        <v>66</v>
      </c>
      <c r="M1154" t="s">
        <v>21</v>
      </c>
      <c r="N1154" t="s">
        <v>71</v>
      </c>
      <c r="O1154" t="str">
        <f t="shared" si="34"/>
        <v>PayPal</v>
      </c>
      <c r="P1154" t="s">
        <v>30</v>
      </c>
      <c r="Q1154">
        <v>49.23</v>
      </c>
      <c r="R1154">
        <v>2.1</v>
      </c>
      <c r="S1154" t="s">
        <v>23</v>
      </c>
    </row>
    <row r="1155" spans="1:19" x14ac:dyDescent="0.3">
      <c r="A1155" t="s">
        <v>2552</v>
      </c>
      <c r="B1155" s="1">
        <v>45634</v>
      </c>
      <c r="C1155" t="s">
        <v>2553</v>
      </c>
      <c r="D1155" t="str">
        <f t="shared" ca="1" si="35"/>
        <v>Shirt Classic</v>
      </c>
      <c r="E1155" t="s">
        <v>65</v>
      </c>
      <c r="F1155" t="s">
        <v>82</v>
      </c>
      <c r="G1155">
        <v>13</v>
      </c>
      <c r="H1155">
        <v>12</v>
      </c>
      <c r="I1155">
        <v>328.87</v>
      </c>
      <c r="J1155">
        <v>358.46830000000006</v>
      </c>
      <c r="K1155" t="s">
        <v>27</v>
      </c>
      <c r="M1155" t="s">
        <v>79</v>
      </c>
      <c r="N1155" t="s">
        <v>22</v>
      </c>
      <c r="O1155" t="str">
        <f t="shared" ref="O1155:O1218" si="36">IF(P1155&lt;&gt;"",P1155,INDEX($N:$N,MATCH(Q1155,$O:$O,0)))</f>
        <v>Bank Transfer</v>
      </c>
      <c r="P1155" t="s">
        <v>37</v>
      </c>
      <c r="Q1155">
        <v>11.61</v>
      </c>
      <c r="R1155">
        <v>1.2</v>
      </c>
      <c r="S1155" t="s">
        <v>23</v>
      </c>
    </row>
    <row r="1156" spans="1:19" x14ac:dyDescent="0.3">
      <c r="A1156" t="s">
        <v>2554</v>
      </c>
      <c r="B1156" s="1">
        <v>44856</v>
      </c>
      <c r="C1156" t="s">
        <v>2555</v>
      </c>
      <c r="D1156" t="str">
        <f t="shared" ref="D1156:D1219" ca="1" si="37">IF(E1156&lt;&gt;"",E1156,IF(F1156="Apparel",CHOOSE(RANDBETWEEN(1,4),"Jeans Regular","Shirt Classic","Sneakers Run","T-shirt V"),IF(F1156="Electronics",CHOOSE(RANDBETWEEN(1,4),"Camera S","Headphones Z","Laptop Pro","Phone X"),IF(F1156="Gadgets",CHOOSE(RANDBETWEEN(1,2),"Widget A","Widget B"),IF(F1156="Groceries",CHOOSE(RANDBETWEEN(1,3),"Cereal Pack","Olive Oil 1L","Organic Rice"),IF(F1156="Home Goods",CHOOSE(RANDBETWEEN(1,2),"Dining Table","Sofa 3-Seater"),"Unknown"))))))</f>
        <v>Laptop Pro</v>
      </c>
      <c r="E1156" t="s">
        <v>116</v>
      </c>
      <c r="F1156" t="s">
        <v>50</v>
      </c>
      <c r="G1156">
        <v>2</v>
      </c>
      <c r="H1156">
        <v>2</v>
      </c>
      <c r="I1156">
        <v>1048.47</v>
      </c>
      <c r="J1156">
        <v>1184.7710999999999</v>
      </c>
      <c r="K1156" t="s">
        <v>20</v>
      </c>
      <c r="M1156" t="s">
        <v>35</v>
      </c>
      <c r="N1156" t="s">
        <v>36</v>
      </c>
      <c r="O1156" t="str">
        <f t="shared" si="36"/>
        <v>Bank Transfer</v>
      </c>
      <c r="P1156" t="s">
        <v>37</v>
      </c>
      <c r="Q1156">
        <v>42.25</v>
      </c>
      <c r="R1156">
        <v>2.6</v>
      </c>
      <c r="S1156" t="s">
        <v>23</v>
      </c>
    </row>
    <row r="1157" spans="1:19" x14ac:dyDescent="0.3">
      <c r="A1157" t="s">
        <v>2556</v>
      </c>
      <c r="B1157" s="1">
        <v>44031</v>
      </c>
      <c r="C1157" t="s">
        <v>2557</v>
      </c>
      <c r="D1157" t="str">
        <f t="shared" ca="1" si="37"/>
        <v>Camera S</v>
      </c>
      <c r="E1157" t="s">
        <v>133</v>
      </c>
      <c r="F1157" t="s">
        <v>50</v>
      </c>
      <c r="G1157">
        <v>6</v>
      </c>
      <c r="H1157">
        <v>5</v>
      </c>
      <c r="I1157">
        <v>1286.4100000000001</v>
      </c>
      <c r="J1157">
        <v>1415.0510000000002</v>
      </c>
      <c r="K1157" t="s">
        <v>66</v>
      </c>
      <c r="M1157" t="s">
        <v>42</v>
      </c>
      <c r="N1157" t="s">
        <v>36</v>
      </c>
      <c r="O1157" t="str">
        <f t="shared" si="36"/>
        <v>Bank Transfer</v>
      </c>
      <c r="P1157" t="s">
        <v>37</v>
      </c>
      <c r="Q1157">
        <v>13.83</v>
      </c>
      <c r="R1157">
        <v>4.8</v>
      </c>
      <c r="S1157" t="s">
        <v>23</v>
      </c>
    </row>
    <row r="1158" spans="1:19" x14ac:dyDescent="0.3">
      <c r="A1158" t="s">
        <v>2558</v>
      </c>
      <c r="B1158" s="1">
        <v>44233</v>
      </c>
      <c r="C1158" t="s">
        <v>2559</v>
      </c>
      <c r="D1158" t="str">
        <f t="shared" ca="1" si="37"/>
        <v>Phone X</v>
      </c>
      <c r="E1158" t="s">
        <v>141</v>
      </c>
      <c r="F1158" t="s">
        <v>50</v>
      </c>
      <c r="G1158">
        <v>13</v>
      </c>
      <c r="H1158">
        <v>11</v>
      </c>
      <c r="I1158">
        <v>830.3</v>
      </c>
      <c r="J1158">
        <v>929.93600000000004</v>
      </c>
      <c r="K1158" t="s">
        <v>51</v>
      </c>
      <c r="M1158" t="s">
        <v>86</v>
      </c>
      <c r="N1158" t="s">
        <v>22</v>
      </c>
      <c r="O1158" t="str">
        <f t="shared" si="36"/>
        <v>Debit Card</v>
      </c>
      <c r="P1158" t="s">
        <v>89</v>
      </c>
      <c r="Q1158">
        <v>4.26</v>
      </c>
      <c r="R1158">
        <v>2.6</v>
      </c>
      <c r="S1158" t="s">
        <v>23</v>
      </c>
    </row>
    <row r="1159" spans="1:19" x14ac:dyDescent="0.3">
      <c r="A1159" t="s">
        <v>2560</v>
      </c>
      <c r="B1159" s="1">
        <v>45018</v>
      </c>
      <c r="C1159" t="s">
        <v>2561</v>
      </c>
      <c r="D1159" t="str">
        <f t="shared" ca="1" si="37"/>
        <v>Widget B</v>
      </c>
      <c r="E1159" t="s">
        <v>61</v>
      </c>
      <c r="F1159" t="s">
        <v>70</v>
      </c>
      <c r="G1159">
        <v>14</v>
      </c>
      <c r="H1159">
        <v>12</v>
      </c>
      <c r="I1159">
        <v>1019.06</v>
      </c>
      <c r="J1159">
        <v>1141.3472000000002</v>
      </c>
      <c r="K1159" t="s">
        <v>27</v>
      </c>
      <c r="M1159" t="s">
        <v>42</v>
      </c>
      <c r="N1159" t="s">
        <v>71</v>
      </c>
      <c r="O1159" t="str">
        <f t="shared" si="36"/>
        <v>Debit Card</v>
      </c>
      <c r="P1159" t="s">
        <v>89</v>
      </c>
      <c r="Q1159">
        <v>31.9</v>
      </c>
      <c r="R1159">
        <v>3.2</v>
      </c>
      <c r="S1159" t="s">
        <v>23</v>
      </c>
    </row>
    <row r="1160" spans="1:19" x14ac:dyDescent="0.3">
      <c r="A1160" t="s">
        <v>2562</v>
      </c>
      <c r="B1160" s="1">
        <v>45037</v>
      </c>
      <c r="C1160" t="s">
        <v>2563</v>
      </c>
      <c r="D1160" t="str">
        <f t="shared" ca="1" si="37"/>
        <v>Laptop Pro</v>
      </c>
      <c r="E1160" t="s">
        <v>116</v>
      </c>
      <c r="F1160" t="s">
        <v>50</v>
      </c>
      <c r="G1160">
        <v>10</v>
      </c>
      <c r="H1160">
        <v>10</v>
      </c>
      <c r="I1160">
        <v>1058.0999999999999</v>
      </c>
      <c r="J1160">
        <v>1153.329</v>
      </c>
      <c r="K1160" t="s">
        <v>47</v>
      </c>
      <c r="M1160" t="s">
        <v>35</v>
      </c>
      <c r="N1160" t="s">
        <v>22</v>
      </c>
      <c r="O1160" t="str">
        <f t="shared" si="36"/>
        <v>Bank Transfer</v>
      </c>
      <c r="P1160" t="s">
        <v>37</v>
      </c>
      <c r="Q1160">
        <v>21.05</v>
      </c>
      <c r="R1160">
        <v>3.8</v>
      </c>
      <c r="S1160" t="s">
        <v>23</v>
      </c>
    </row>
    <row r="1161" spans="1:19" x14ac:dyDescent="0.3">
      <c r="A1161" t="s">
        <v>2564</v>
      </c>
      <c r="B1161" s="1">
        <v>45046</v>
      </c>
      <c r="C1161" t="s">
        <v>2565</v>
      </c>
      <c r="D1161" t="str">
        <f t="shared" ca="1" si="37"/>
        <v>T-shirt V</v>
      </c>
      <c r="E1161" t="s">
        <v>77</v>
      </c>
      <c r="F1161" t="s">
        <v>82</v>
      </c>
      <c r="G1161">
        <v>3</v>
      </c>
      <c r="H1161">
        <v>3</v>
      </c>
      <c r="I1161">
        <v>584.96</v>
      </c>
      <c r="J1161">
        <v>643.45600000000013</v>
      </c>
      <c r="K1161" t="s">
        <v>66</v>
      </c>
      <c r="M1161" t="s">
        <v>42</v>
      </c>
      <c r="N1161" t="s">
        <v>71</v>
      </c>
      <c r="O1161" t="str">
        <f t="shared" si="36"/>
        <v>Debit Card</v>
      </c>
      <c r="P1161" t="s">
        <v>89</v>
      </c>
      <c r="Q1161">
        <v>26.9</v>
      </c>
      <c r="R1161">
        <v>1.7</v>
      </c>
      <c r="S1161" t="s">
        <v>205</v>
      </c>
    </row>
    <row r="1162" spans="1:19" x14ac:dyDescent="0.3">
      <c r="A1162" t="s">
        <v>2566</v>
      </c>
      <c r="B1162" s="1">
        <v>44972</v>
      </c>
      <c r="C1162" t="s">
        <v>2567</v>
      </c>
      <c r="D1162" t="str">
        <f t="shared" ca="1" si="37"/>
        <v>Olive Oil 1L</v>
      </c>
      <c r="F1162" t="s">
        <v>57</v>
      </c>
      <c r="G1162">
        <v>19</v>
      </c>
      <c r="H1162">
        <v>17</v>
      </c>
      <c r="I1162">
        <v>20</v>
      </c>
      <c r="J1162">
        <v>23</v>
      </c>
      <c r="K1162" t="s">
        <v>47</v>
      </c>
      <c r="M1162" t="s">
        <v>42</v>
      </c>
      <c r="N1162" t="s">
        <v>71</v>
      </c>
      <c r="O1162" t="str">
        <f t="shared" si="36"/>
        <v>Bank Transfer</v>
      </c>
      <c r="P1162" t="s">
        <v>37</v>
      </c>
      <c r="Q1162">
        <v>42.9</v>
      </c>
      <c r="R1162">
        <v>2.5</v>
      </c>
      <c r="S1162" t="s">
        <v>23</v>
      </c>
    </row>
    <row r="1163" spans="1:19" x14ac:dyDescent="0.3">
      <c r="A1163" t="s">
        <v>2568</v>
      </c>
      <c r="B1163" s="1">
        <v>45524</v>
      </c>
      <c r="C1163" t="s">
        <v>2569</v>
      </c>
      <c r="D1163" t="str">
        <f t="shared" ca="1" si="37"/>
        <v>T-shirt V</v>
      </c>
      <c r="E1163" t="s">
        <v>77</v>
      </c>
      <c r="F1163" t="s">
        <v>82</v>
      </c>
      <c r="G1163">
        <v>18</v>
      </c>
      <c r="H1163">
        <v>18</v>
      </c>
      <c r="I1163">
        <v>1034.07</v>
      </c>
      <c r="J1163">
        <v>1178.8398</v>
      </c>
      <c r="K1163" t="s">
        <v>66</v>
      </c>
      <c r="M1163" t="s">
        <v>86</v>
      </c>
      <c r="N1163" t="s">
        <v>29</v>
      </c>
      <c r="O1163" t="str">
        <f t="shared" si="36"/>
        <v>Credit Card</v>
      </c>
      <c r="P1163" t="s">
        <v>67</v>
      </c>
      <c r="Q1163">
        <v>2.19</v>
      </c>
      <c r="R1163">
        <v>3.9</v>
      </c>
      <c r="S1163" t="s">
        <v>23</v>
      </c>
    </row>
    <row r="1164" spans="1:19" x14ac:dyDescent="0.3">
      <c r="A1164" t="s">
        <v>2570</v>
      </c>
      <c r="B1164" s="1">
        <v>45087</v>
      </c>
      <c r="C1164" t="s">
        <v>2571</v>
      </c>
      <c r="D1164" t="str">
        <f t="shared" ca="1" si="37"/>
        <v>Laptop Pro</v>
      </c>
      <c r="E1164" t="s">
        <v>116</v>
      </c>
      <c r="F1164" t="s">
        <v>50</v>
      </c>
      <c r="G1164">
        <v>19</v>
      </c>
      <c r="H1164">
        <v>17</v>
      </c>
      <c r="I1164">
        <v>452.38</v>
      </c>
      <c r="J1164">
        <v>506.66560000000004</v>
      </c>
      <c r="K1164" t="s">
        <v>47</v>
      </c>
      <c r="M1164" t="s">
        <v>86</v>
      </c>
      <c r="N1164" t="s">
        <v>71</v>
      </c>
      <c r="O1164" t="str">
        <f t="shared" si="36"/>
        <v>Credit Card</v>
      </c>
      <c r="P1164" t="s">
        <v>67</v>
      </c>
      <c r="Q1164">
        <v>22.74</v>
      </c>
      <c r="R1164">
        <v>4</v>
      </c>
      <c r="S1164" t="s">
        <v>23</v>
      </c>
    </row>
    <row r="1165" spans="1:19" x14ac:dyDescent="0.3">
      <c r="A1165" t="s">
        <v>2572</v>
      </c>
      <c r="B1165" s="1">
        <v>44932</v>
      </c>
      <c r="C1165" t="s">
        <v>2573</v>
      </c>
      <c r="D1165" t="str">
        <f t="shared" ca="1" si="37"/>
        <v>Dining Table</v>
      </c>
      <c r="E1165" t="s">
        <v>45</v>
      </c>
      <c r="F1165" t="s">
        <v>46</v>
      </c>
      <c r="G1165">
        <v>2</v>
      </c>
      <c r="H1165">
        <v>2</v>
      </c>
      <c r="I1165">
        <v>346.04</v>
      </c>
      <c r="J1165">
        <v>387.56480000000005</v>
      </c>
      <c r="K1165" t="s">
        <v>51</v>
      </c>
      <c r="M1165" t="s">
        <v>21</v>
      </c>
      <c r="N1165" t="s">
        <v>22</v>
      </c>
      <c r="O1165" t="str">
        <f t="shared" si="36"/>
        <v>PayPal</v>
      </c>
      <c r="P1165" t="s">
        <v>30</v>
      </c>
      <c r="Q1165">
        <v>14.97</v>
      </c>
      <c r="R1165">
        <v>2.6</v>
      </c>
      <c r="S1165" t="s">
        <v>23</v>
      </c>
    </row>
    <row r="1166" spans="1:19" x14ac:dyDescent="0.3">
      <c r="A1166" t="s">
        <v>2574</v>
      </c>
      <c r="B1166" s="1">
        <v>44119</v>
      </c>
      <c r="C1166" t="s">
        <v>2575</v>
      </c>
      <c r="D1166" t="str">
        <f t="shared" ca="1" si="37"/>
        <v>Headphones Z</v>
      </c>
      <c r="E1166" t="s">
        <v>94</v>
      </c>
      <c r="F1166" t="s">
        <v>50</v>
      </c>
      <c r="G1166">
        <v>15</v>
      </c>
      <c r="H1166">
        <v>13</v>
      </c>
      <c r="I1166">
        <v>1043.96</v>
      </c>
      <c r="J1166">
        <v>1190.1144000000002</v>
      </c>
      <c r="K1166" t="s">
        <v>27</v>
      </c>
      <c r="M1166" t="s">
        <v>21</v>
      </c>
      <c r="N1166" t="s">
        <v>36</v>
      </c>
      <c r="O1166" t="str">
        <f t="shared" si="36"/>
        <v>Cash on Delivery</v>
      </c>
      <c r="P1166" t="s">
        <v>53</v>
      </c>
      <c r="Q1166">
        <v>38.51</v>
      </c>
      <c r="R1166">
        <v>3.9</v>
      </c>
      <c r="S1166" t="s">
        <v>23</v>
      </c>
    </row>
    <row r="1167" spans="1:19" x14ac:dyDescent="0.3">
      <c r="A1167" t="s">
        <v>2576</v>
      </c>
      <c r="B1167" s="1">
        <v>44315</v>
      </c>
      <c r="C1167" t="s">
        <v>2577</v>
      </c>
      <c r="D1167" t="str">
        <f t="shared" ca="1" si="37"/>
        <v>Sofa 3-Seater</v>
      </c>
      <c r="E1167" t="s">
        <v>109</v>
      </c>
      <c r="F1167" t="s">
        <v>46</v>
      </c>
      <c r="G1167">
        <v>11</v>
      </c>
      <c r="H1167">
        <v>11</v>
      </c>
      <c r="I1167">
        <v>452.46</v>
      </c>
      <c r="J1167">
        <v>484.13220000000001</v>
      </c>
      <c r="K1167" t="s">
        <v>51</v>
      </c>
      <c r="M1167" t="s">
        <v>21</v>
      </c>
      <c r="N1167" t="s">
        <v>71</v>
      </c>
      <c r="O1167" t="str">
        <f t="shared" si="36"/>
        <v>PayPal</v>
      </c>
      <c r="P1167" t="s">
        <v>30</v>
      </c>
      <c r="Q1167">
        <v>24.92</v>
      </c>
      <c r="R1167">
        <v>1.8</v>
      </c>
      <c r="S1167" t="s">
        <v>111</v>
      </c>
    </row>
    <row r="1168" spans="1:19" x14ac:dyDescent="0.3">
      <c r="A1168" t="s">
        <v>2578</v>
      </c>
      <c r="B1168" s="1">
        <v>44319</v>
      </c>
      <c r="C1168" t="s">
        <v>2579</v>
      </c>
      <c r="D1168" t="str">
        <f t="shared" ca="1" si="37"/>
        <v>Jeans Regular</v>
      </c>
      <c r="E1168" t="s">
        <v>130</v>
      </c>
      <c r="F1168" t="s">
        <v>82</v>
      </c>
      <c r="G1168">
        <v>8</v>
      </c>
      <c r="H1168">
        <v>6</v>
      </c>
      <c r="I1168">
        <v>109.7</v>
      </c>
      <c r="J1168">
        <v>116.28200000000001</v>
      </c>
      <c r="K1168" t="s">
        <v>27</v>
      </c>
      <c r="M1168" t="s">
        <v>28</v>
      </c>
      <c r="N1168" t="s">
        <v>22</v>
      </c>
      <c r="O1168" t="str">
        <f t="shared" si="36"/>
        <v>Bank Transfer</v>
      </c>
      <c r="P1168" t="s">
        <v>37</v>
      </c>
      <c r="Q1168">
        <v>8.32</v>
      </c>
      <c r="R1168">
        <v>3.5</v>
      </c>
      <c r="S1168" t="s">
        <v>23</v>
      </c>
    </row>
    <row r="1169" spans="1:19" x14ac:dyDescent="0.3">
      <c r="A1169" t="s">
        <v>2580</v>
      </c>
      <c r="B1169" s="1">
        <v>44431</v>
      </c>
      <c r="C1169" t="s">
        <v>2581</v>
      </c>
      <c r="D1169" t="str">
        <f t="shared" ca="1" si="37"/>
        <v>Sneakers Run</v>
      </c>
      <c r="E1169" t="s">
        <v>85</v>
      </c>
      <c r="F1169" t="s">
        <v>82</v>
      </c>
      <c r="G1169">
        <v>9</v>
      </c>
      <c r="H1169">
        <v>8</v>
      </c>
      <c r="I1169">
        <v>1340.24</v>
      </c>
      <c r="J1169">
        <v>1447.4592</v>
      </c>
      <c r="K1169" t="s">
        <v>66</v>
      </c>
      <c r="M1169" t="s">
        <v>35</v>
      </c>
      <c r="N1169" t="s">
        <v>2582</v>
      </c>
      <c r="O1169" t="str">
        <f t="shared" si="36"/>
        <v>PayPal</v>
      </c>
      <c r="P1169" t="s">
        <v>30</v>
      </c>
      <c r="Q1169">
        <v>48.34</v>
      </c>
      <c r="R1169">
        <v>1.4</v>
      </c>
      <c r="S1169" t="s">
        <v>23</v>
      </c>
    </row>
    <row r="1170" spans="1:19" x14ac:dyDescent="0.3">
      <c r="A1170" t="s">
        <v>2583</v>
      </c>
      <c r="B1170" s="1">
        <v>43858</v>
      </c>
      <c r="C1170" t="s">
        <v>2584</v>
      </c>
      <c r="D1170" t="str">
        <f t="shared" ca="1" si="37"/>
        <v>Sofa 3-Seater</v>
      </c>
      <c r="E1170" t="s">
        <v>109</v>
      </c>
      <c r="F1170" t="s">
        <v>46</v>
      </c>
      <c r="G1170">
        <v>4</v>
      </c>
      <c r="H1170">
        <v>3</v>
      </c>
      <c r="I1170">
        <v>424.62</v>
      </c>
      <c r="J1170">
        <v>479.82059999999996</v>
      </c>
      <c r="K1170" t="s">
        <v>2586</v>
      </c>
      <c r="M1170" t="s">
        <v>86</v>
      </c>
      <c r="N1170" t="s">
        <v>71</v>
      </c>
      <c r="O1170" t="str">
        <f t="shared" si="36"/>
        <v>Credit Card</v>
      </c>
      <c r="P1170" t="s">
        <v>67</v>
      </c>
      <c r="Q1170">
        <v>32.32</v>
      </c>
      <c r="R1170">
        <v>2.4</v>
      </c>
      <c r="S1170" t="s">
        <v>23</v>
      </c>
    </row>
    <row r="1171" spans="1:19" x14ac:dyDescent="0.3">
      <c r="A1171" t="s">
        <v>2587</v>
      </c>
      <c r="B1171" s="1">
        <v>43866</v>
      </c>
      <c r="C1171" t="s">
        <v>2588</v>
      </c>
      <c r="D1171" t="str">
        <f t="shared" ca="1" si="37"/>
        <v>Shirt Classic</v>
      </c>
      <c r="E1171" t="s">
        <v>65</v>
      </c>
      <c r="F1171" t="s">
        <v>82</v>
      </c>
      <c r="G1171">
        <v>1</v>
      </c>
      <c r="H1171">
        <v>1</v>
      </c>
      <c r="I1171">
        <v>1167.43</v>
      </c>
      <c r="J1171">
        <v>1330.8702000000003</v>
      </c>
      <c r="K1171" t="s">
        <v>66</v>
      </c>
      <c r="M1171" t="s">
        <v>123</v>
      </c>
      <c r="N1171" t="s">
        <v>36</v>
      </c>
      <c r="O1171" t="str">
        <f t="shared" si="36"/>
        <v>PayPal</v>
      </c>
      <c r="P1171" t="s">
        <v>30</v>
      </c>
      <c r="Q1171">
        <v>42.54</v>
      </c>
      <c r="R1171">
        <v>2.6</v>
      </c>
      <c r="S1171" t="s">
        <v>23</v>
      </c>
    </row>
    <row r="1172" spans="1:19" x14ac:dyDescent="0.3">
      <c r="A1172" t="s">
        <v>2589</v>
      </c>
      <c r="B1172" s="1">
        <v>44881</v>
      </c>
      <c r="C1172" t="s">
        <v>2590</v>
      </c>
      <c r="D1172" t="str">
        <f t="shared" ca="1" si="37"/>
        <v>Dining Table</v>
      </c>
      <c r="E1172" t="s">
        <v>45</v>
      </c>
      <c r="F1172" t="s">
        <v>46</v>
      </c>
      <c r="G1172">
        <v>3</v>
      </c>
      <c r="H1172">
        <v>2</v>
      </c>
      <c r="I1172">
        <v>6</v>
      </c>
      <c r="J1172">
        <v>6.6000000000000005</v>
      </c>
      <c r="K1172" t="s">
        <v>66</v>
      </c>
      <c r="M1172" t="s">
        <v>123</v>
      </c>
      <c r="N1172" t="s">
        <v>29</v>
      </c>
      <c r="O1172" t="str">
        <f t="shared" si="36"/>
        <v>Credit Card</v>
      </c>
      <c r="P1172" t="s">
        <v>67</v>
      </c>
      <c r="Q1172">
        <v>44.47</v>
      </c>
      <c r="R1172">
        <v>3</v>
      </c>
      <c r="S1172" t="s">
        <v>23</v>
      </c>
    </row>
    <row r="1173" spans="1:19" x14ac:dyDescent="0.3">
      <c r="A1173" t="s">
        <v>2591</v>
      </c>
      <c r="B1173" s="1">
        <v>44364</v>
      </c>
      <c r="C1173" t="s">
        <v>2592</v>
      </c>
      <c r="D1173" t="str">
        <f t="shared" ca="1" si="37"/>
        <v>Widget B</v>
      </c>
      <c r="E1173" t="s">
        <v>61</v>
      </c>
      <c r="F1173" t="s">
        <v>70</v>
      </c>
      <c r="G1173">
        <v>20</v>
      </c>
      <c r="H1173">
        <v>19</v>
      </c>
      <c r="I1173">
        <v>1444.29</v>
      </c>
      <c r="J1173">
        <v>1530.9474</v>
      </c>
      <c r="K1173" t="s">
        <v>51</v>
      </c>
      <c r="M1173" t="s">
        <v>42</v>
      </c>
      <c r="N1173" t="s">
        <v>29</v>
      </c>
      <c r="O1173" t="str">
        <f t="shared" si="36"/>
        <v>Bank Transfer</v>
      </c>
      <c r="P1173" t="s">
        <v>37</v>
      </c>
      <c r="Q1173">
        <v>9.07</v>
      </c>
      <c r="R1173">
        <v>4.5</v>
      </c>
      <c r="S1173" t="s">
        <v>23</v>
      </c>
    </row>
    <row r="1174" spans="1:19" x14ac:dyDescent="0.3">
      <c r="A1174" t="s">
        <v>2593</v>
      </c>
      <c r="B1174" s="1">
        <v>43860</v>
      </c>
      <c r="C1174" t="s">
        <v>2594</v>
      </c>
      <c r="D1174" t="str">
        <f t="shared" ca="1" si="37"/>
        <v>Organic Rice 5kg</v>
      </c>
      <c r="E1174" t="s">
        <v>40</v>
      </c>
      <c r="F1174" t="s">
        <v>57</v>
      </c>
      <c r="G1174">
        <v>8</v>
      </c>
      <c r="H1174">
        <v>6</v>
      </c>
      <c r="I1174">
        <v>1399.91</v>
      </c>
      <c r="J1174">
        <v>1595.8974000000003</v>
      </c>
      <c r="K1174" t="s">
        <v>20</v>
      </c>
      <c r="M1174" t="s">
        <v>86</v>
      </c>
      <c r="N1174" t="s">
        <v>29</v>
      </c>
      <c r="O1174" t="str">
        <f t="shared" si="36"/>
        <v>PayPal</v>
      </c>
      <c r="P1174" t="s">
        <v>30</v>
      </c>
      <c r="Q1174">
        <v>9999</v>
      </c>
      <c r="R1174">
        <v>2.2999999999999998</v>
      </c>
      <c r="S1174" t="s">
        <v>23</v>
      </c>
    </row>
    <row r="1175" spans="1:19" x14ac:dyDescent="0.3">
      <c r="A1175" t="s">
        <v>2595</v>
      </c>
      <c r="B1175" s="1">
        <v>44967</v>
      </c>
      <c r="C1175" t="s">
        <v>2596</v>
      </c>
      <c r="D1175" t="str">
        <f t="shared" ca="1" si="37"/>
        <v>Shirt Classic</v>
      </c>
      <c r="E1175" t="s">
        <v>65</v>
      </c>
      <c r="F1175" t="s">
        <v>82</v>
      </c>
      <c r="G1175">
        <v>4</v>
      </c>
      <c r="H1175">
        <v>4</v>
      </c>
      <c r="I1175">
        <v>1278.6400000000001</v>
      </c>
      <c r="J1175">
        <v>1457.6496000000002</v>
      </c>
      <c r="K1175" t="s">
        <v>47</v>
      </c>
      <c r="M1175" t="s">
        <v>21</v>
      </c>
      <c r="N1175" t="s">
        <v>29</v>
      </c>
      <c r="O1175" t="str">
        <f t="shared" si="36"/>
        <v>Debit Card</v>
      </c>
      <c r="P1175" t="s">
        <v>89</v>
      </c>
      <c r="Q1175">
        <v>22.67</v>
      </c>
      <c r="R1175">
        <v>2.2999999999999998</v>
      </c>
      <c r="S1175" t="s">
        <v>23</v>
      </c>
    </row>
    <row r="1176" spans="1:19" x14ac:dyDescent="0.3">
      <c r="A1176" t="s">
        <v>2597</v>
      </c>
      <c r="B1176" s="1">
        <v>45360</v>
      </c>
      <c r="C1176" t="s">
        <v>2598</v>
      </c>
      <c r="D1176" t="str">
        <f t="shared" ca="1" si="37"/>
        <v>Cereal Pack</v>
      </c>
      <c r="E1176" t="s">
        <v>100</v>
      </c>
      <c r="F1176" t="s">
        <v>57</v>
      </c>
      <c r="G1176">
        <v>16</v>
      </c>
      <c r="H1176">
        <v>16</v>
      </c>
      <c r="I1176">
        <v>12</v>
      </c>
      <c r="J1176">
        <v>12.72</v>
      </c>
      <c r="K1176" t="s">
        <v>51</v>
      </c>
      <c r="M1176" t="s">
        <v>123</v>
      </c>
      <c r="N1176" t="s">
        <v>22</v>
      </c>
      <c r="O1176" t="str">
        <f t="shared" si="36"/>
        <v>Debit Card</v>
      </c>
      <c r="P1176" t="s">
        <v>89</v>
      </c>
      <c r="Q1176">
        <v>5.28</v>
      </c>
      <c r="R1176">
        <v>3.1</v>
      </c>
      <c r="S1176" t="s">
        <v>23</v>
      </c>
    </row>
    <row r="1177" spans="1:19" x14ac:dyDescent="0.3">
      <c r="A1177" t="s">
        <v>2599</v>
      </c>
      <c r="B1177" s="1" t="s">
        <v>10803</v>
      </c>
      <c r="C1177" t="s">
        <v>2600</v>
      </c>
      <c r="D1177" t="str">
        <f t="shared" ca="1" si="37"/>
        <v>T-shirt V</v>
      </c>
      <c r="E1177" t="s">
        <v>77</v>
      </c>
      <c r="F1177" t="s">
        <v>82</v>
      </c>
      <c r="G1177">
        <v>7</v>
      </c>
      <c r="H1177">
        <v>7</v>
      </c>
      <c r="I1177">
        <v>545.62</v>
      </c>
      <c r="J1177">
        <v>627.46299999999997</v>
      </c>
      <c r="K1177" t="s">
        <v>20</v>
      </c>
      <c r="M1177" t="s">
        <v>21</v>
      </c>
      <c r="N1177" t="s">
        <v>22</v>
      </c>
      <c r="O1177" t="str">
        <f t="shared" si="36"/>
        <v>Bank Transfer</v>
      </c>
      <c r="P1177" t="s">
        <v>37</v>
      </c>
      <c r="Q1177">
        <v>6</v>
      </c>
      <c r="R1177">
        <v>3.1</v>
      </c>
      <c r="S1177" t="s">
        <v>23</v>
      </c>
    </row>
    <row r="1178" spans="1:19" x14ac:dyDescent="0.3">
      <c r="A1178" t="s">
        <v>2601</v>
      </c>
      <c r="B1178" s="1">
        <v>45283</v>
      </c>
      <c r="C1178" t="s">
        <v>2602</v>
      </c>
      <c r="D1178" t="str">
        <f t="shared" ca="1" si="37"/>
        <v>Widget A</v>
      </c>
      <c r="F1178" t="s">
        <v>70</v>
      </c>
      <c r="G1178">
        <v>18</v>
      </c>
      <c r="H1178">
        <v>18</v>
      </c>
      <c r="I1178">
        <v>495.19</v>
      </c>
      <c r="J1178">
        <v>519.94950000000006</v>
      </c>
      <c r="K1178" t="s">
        <v>27</v>
      </c>
      <c r="M1178" t="s">
        <v>21</v>
      </c>
      <c r="N1178" t="s">
        <v>22</v>
      </c>
      <c r="O1178" t="str">
        <f t="shared" si="36"/>
        <v>Debit Card</v>
      </c>
      <c r="P1178" t="s">
        <v>89</v>
      </c>
      <c r="Q1178">
        <v>17.28</v>
      </c>
      <c r="R1178">
        <v>3.7</v>
      </c>
      <c r="S1178" t="s">
        <v>23</v>
      </c>
    </row>
    <row r="1179" spans="1:19" x14ac:dyDescent="0.3">
      <c r="A1179" t="s">
        <v>2603</v>
      </c>
      <c r="B1179" s="1">
        <v>43869</v>
      </c>
      <c r="C1179" t="s">
        <v>2604</v>
      </c>
      <c r="D1179" t="str">
        <f t="shared" ca="1" si="37"/>
        <v>Headphones Z</v>
      </c>
      <c r="E1179" t="s">
        <v>94</v>
      </c>
      <c r="F1179" t="s">
        <v>50</v>
      </c>
      <c r="G1179">
        <v>18</v>
      </c>
      <c r="H1179">
        <v>18</v>
      </c>
      <c r="I1179">
        <v>1092.0899999999999</v>
      </c>
      <c r="J1179">
        <v>1244.9826</v>
      </c>
      <c r="K1179" t="s">
        <v>20</v>
      </c>
      <c r="M1179" t="s">
        <v>35</v>
      </c>
      <c r="N1179" t="s">
        <v>36</v>
      </c>
      <c r="O1179" t="str">
        <f t="shared" si="36"/>
        <v>Credit Card</v>
      </c>
      <c r="P1179" t="s">
        <v>67</v>
      </c>
      <c r="Q1179">
        <v>7.13</v>
      </c>
      <c r="R1179">
        <v>2.6</v>
      </c>
      <c r="S1179" t="s">
        <v>23</v>
      </c>
    </row>
    <row r="1180" spans="1:19" x14ac:dyDescent="0.3">
      <c r="A1180" t="s">
        <v>2605</v>
      </c>
      <c r="B1180" s="1">
        <v>45546</v>
      </c>
      <c r="C1180" t="s">
        <v>2606</v>
      </c>
      <c r="D1180" t="str">
        <f t="shared" ca="1" si="37"/>
        <v>Dining Table</v>
      </c>
      <c r="E1180" t="s">
        <v>45</v>
      </c>
      <c r="F1180" t="s">
        <v>46</v>
      </c>
      <c r="G1180">
        <v>10</v>
      </c>
      <c r="H1180">
        <v>10</v>
      </c>
      <c r="I1180">
        <v>384.79</v>
      </c>
      <c r="J1180">
        <v>407.87740000000002</v>
      </c>
      <c r="K1180" t="s">
        <v>1046</v>
      </c>
      <c r="M1180" t="s">
        <v>21</v>
      </c>
      <c r="N1180" t="s">
        <v>22</v>
      </c>
      <c r="O1180" t="str">
        <f t="shared" si="36"/>
        <v>Bank Transfer</v>
      </c>
      <c r="P1180" t="s">
        <v>37</v>
      </c>
      <c r="Q1180">
        <v>47.21</v>
      </c>
      <c r="R1180">
        <v>1.7</v>
      </c>
      <c r="S1180" t="s">
        <v>23</v>
      </c>
    </row>
    <row r="1181" spans="1:19" x14ac:dyDescent="0.3">
      <c r="A1181" t="s">
        <v>2607</v>
      </c>
      <c r="B1181" s="1">
        <v>45288</v>
      </c>
      <c r="C1181" t="s">
        <v>2608</v>
      </c>
      <c r="D1181" t="str">
        <f t="shared" ca="1" si="37"/>
        <v>Laptop Pro</v>
      </c>
      <c r="E1181" t="s">
        <v>116</v>
      </c>
      <c r="F1181" t="s">
        <v>50</v>
      </c>
      <c r="G1181">
        <v>5</v>
      </c>
      <c r="H1181">
        <v>5</v>
      </c>
      <c r="I1181">
        <v>961.6</v>
      </c>
      <c r="J1181">
        <v>1009.6800000000001</v>
      </c>
      <c r="K1181" t="s">
        <v>47</v>
      </c>
      <c r="M1181" t="s">
        <v>35</v>
      </c>
      <c r="N1181" t="s">
        <v>22</v>
      </c>
      <c r="O1181" t="str">
        <f t="shared" si="36"/>
        <v>Debit Card</v>
      </c>
      <c r="P1181" t="s">
        <v>89</v>
      </c>
      <c r="Q1181">
        <v>19.899999999999999</v>
      </c>
      <c r="R1181">
        <v>3.5</v>
      </c>
      <c r="S1181" t="s">
        <v>23</v>
      </c>
    </row>
    <row r="1182" spans="1:19" x14ac:dyDescent="0.3">
      <c r="A1182" t="s">
        <v>2609</v>
      </c>
      <c r="B1182" s="1" t="s">
        <v>10803</v>
      </c>
      <c r="C1182" t="s">
        <v>2610</v>
      </c>
      <c r="D1182" t="str">
        <f t="shared" ca="1" si="37"/>
        <v>Dining Table</v>
      </c>
      <c r="E1182" t="s">
        <v>45</v>
      </c>
      <c r="F1182" t="s">
        <v>46</v>
      </c>
      <c r="G1182">
        <v>4</v>
      </c>
      <c r="H1182">
        <v>3</v>
      </c>
      <c r="I1182">
        <v>310.51</v>
      </c>
      <c r="J1182">
        <v>347.77120000000002</v>
      </c>
      <c r="K1182" t="s">
        <v>27</v>
      </c>
      <c r="M1182" t="s">
        <v>123</v>
      </c>
      <c r="N1182" t="s">
        <v>29</v>
      </c>
      <c r="O1182" t="str">
        <f t="shared" si="36"/>
        <v>Bank Transfer</v>
      </c>
      <c r="P1182" t="s">
        <v>37</v>
      </c>
      <c r="Q1182">
        <v>26.3</v>
      </c>
      <c r="R1182">
        <v>2.6</v>
      </c>
      <c r="S1182" t="s">
        <v>23</v>
      </c>
    </row>
    <row r="1183" spans="1:19" x14ac:dyDescent="0.3">
      <c r="A1183" t="s">
        <v>2611</v>
      </c>
      <c r="B1183" s="1">
        <v>45275</v>
      </c>
      <c r="C1183" t="s">
        <v>2612</v>
      </c>
      <c r="D1183" t="str">
        <f t="shared" ca="1" si="37"/>
        <v>T-shirt V</v>
      </c>
      <c r="E1183" t="s">
        <v>77</v>
      </c>
      <c r="F1183" t="s">
        <v>82</v>
      </c>
      <c r="G1183">
        <v>15</v>
      </c>
      <c r="H1183">
        <v>14</v>
      </c>
      <c r="I1183">
        <v>1239.19</v>
      </c>
      <c r="J1183">
        <v>1350.7171000000001</v>
      </c>
      <c r="K1183" t="s">
        <v>51</v>
      </c>
      <c r="M1183" t="s">
        <v>123</v>
      </c>
      <c r="N1183" t="s">
        <v>71</v>
      </c>
      <c r="O1183" t="str">
        <f t="shared" si="36"/>
        <v>Credit Card</v>
      </c>
      <c r="P1183" t="s">
        <v>67</v>
      </c>
      <c r="Q1183">
        <v>42.45</v>
      </c>
      <c r="R1183">
        <v>2.7</v>
      </c>
      <c r="S1183" t="s">
        <v>74</v>
      </c>
    </row>
    <row r="1184" spans="1:19" x14ac:dyDescent="0.3">
      <c r="A1184" t="s">
        <v>2613</v>
      </c>
      <c r="B1184" s="1">
        <v>44606</v>
      </c>
      <c r="C1184" t="s">
        <v>2614</v>
      </c>
      <c r="D1184" t="str">
        <f t="shared" ca="1" si="37"/>
        <v>Dining Table</v>
      </c>
      <c r="E1184" t="s">
        <v>45</v>
      </c>
      <c r="F1184" t="s">
        <v>46</v>
      </c>
      <c r="G1184">
        <v>12</v>
      </c>
      <c r="H1184">
        <v>11</v>
      </c>
      <c r="I1184">
        <v>1221.6400000000001</v>
      </c>
      <c r="J1184">
        <v>1356.0204000000003</v>
      </c>
      <c r="K1184" t="s">
        <v>51</v>
      </c>
      <c r="M1184" t="s">
        <v>42</v>
      </c>
      <c r="N1184" t="s">
        <v>71</v>
      </c>
      <c r="O1184" t="str">
        <f t="shared" si="36"/>
        <v>Bank Transfer</v>
      </c>
      <c r="P1184" t="s">
        <v>37</v>
      </c>
      <c r="Q1184">
        <v>13.54</v>
      </c>
      <c r="R1184">
        <v>1.4</v>
      </c>
      <c r="S1184" t="s">
        <v>23</v>
      </c>
    </row>
    <row r="1185" spans="1:19" x14ac:dyDescent="0.3">
      <c r="A1185" t="s">
        <v>2615</v>
      </c>
      <c r="B1185" s="1">
        <v>45002</v>
      </c>
      <c r="C1185" t="s">
        <v>2616</v>
      </c>
      <c r="D1185" t="str">
        <f t="shared" ca="1" si="37"/>
        <v>Organic Rice 5kg</v>
      </c>
      <c r="E1185" t="s">
        <v>40</v>
      </c>
      <c r="F1185" t="s">
        <v>57</v>
      </c>
      <c r="G1185">
        <v>5</v>
      </c>
      <c r="H1185">
        <v>5</v>
      </c>
      <c r="I1185">
        <v>1106.44</v>
      </c>
      <c r="J1185">
        <v>1194.9552000000001</v>
      </c>
      <c r="K1185" t="s">
        <v>20</v>
      </c>
      <c r="M1185" t="s">
        <v>86</v>
      </c>
      <c r="N1185" t="s">
        <v>29</v>
      </c>
      <c r="O1185" t="str">
        <f t="shared" si="36"/>
        <v>Cash on Delivery</v>
      </c>
      <c r="P1185" t="s">
        <v>53</v>
      </c>
      <c r="Q1185">
        <v>41.26</v>
      </c>
      <c r="R1185">
        <v>3</v>
      </c>
      <c r="S1185" t="s">
        <v>205</v>
      </c>
    </row>
    <row r="1186" spans="1:19" x14ac:dyDescent="0.3">
      <c r="A1186" t="s">
        <v>2617</v>
      </c>
      <c r="B1186" s="1">
        <v>45118</v>
      </c>
      <c r="C1186" t="s">
        <v>2618</v>
      </c>
      <c r="D1186" t="str">
        <f t="shared" ca="1" si="37"/>
        <v>Sofa 3-Seater</v>
      </c>
      <c r="E1186" t="s">
        <v>109</v>
      </c>
      <c r="F1186" t="s">
        <v>46</v>
      </c>
      <c r="G1186">
        <v>8</v>
      </c>
      <c r="H1186">
        <v>7</v>
      </c>
      <c r="I1186">
        <v>569.79999999999995</v>
      </c>
      <c r="J1186">
        <v>598.29</v>
      </c>
      <c r="K1186" t="s">
        <v>51</v>
      </c>
      <c r="M1186" t="s">
        <v>35</v>
      </c>
      <c r="N1186" t="s">
        <v>29</v>
      </c>
      <c r="O1186" t="str">
        <f t="shared" si="36"/>
        <v>PayPal</v>
      </c>
      <c r="P1186" t="s">
        <v>30</v>
      </c>
      <c r="Q1186">
        <v>11.79</v>
      </c>
      <c r="R1186">
        <v>4.4000000000000004</v>
      </c>
      <c r="S1186" t="s">
        <v>23</v>
      </c>
    </row>
    <row r="1187" spans="1:19" x14ac:dyDescent="0.3">
      <c r="A1187" t="s">
        <v>2619</v>
      </c>
      <c r="B1187" s="1">
        <v>45102</v>
      </c>
      <c r="C1187" t="s">
        <v>2620</v>
      </c>
      <c r="D1187" t="str">
        <f t="shared" ca="1" si="37"/>
        <v>Organic Rice 5kg</v>
      </c>
      <c r="E1187" t="s">
        <v>40</v>
      </c>
      <c r="F1187" t="s">
        <v>57</v>
      </c>
      <c r="G1187">
        <v>10</v>
      </c>
      <c r="H1187">
        <v>10</v>
      </c>
      <c r="I1187">
        <v>494.18</v>
      </c>
      <c r="J1187">
        <v>563.36520000000007</v>
      </c>
      <c r="K1187" t="s">
        <v>27</v>
      </c>
      <c r="M1187" t="s">
        <v>123</v>
      </c>
      <c r="N1187" t="s">
        <v>22</v>
      </c>
      <c r="O1187" t="str">
        <f t="shared" si="36"/>
        <v>Cash on Delivery</v>
      </c>
      <c r="P1187" t="s">
        <v>53</v>
      </c>
      <c r="Q1187">
        <v>21.56</v>
      </c>
      <c r="R1187">
        <v>4.4000000000000004</v>
      </c>
      <c r="S1187" t="s">
        <v>23</v>
      </c>
    </row>
    <row r="1188" spans="1:19" x14ac:dyDescent="0.3">
      <c r="A1188" t="s">
        <v>2621</v>
      </c>
      <c r="B1188" s="1">
        <v>44804</v>
      </c>
      <c r="C1188" t="s">
        <v>2622</v>
      </c>
      <c r="D1188" t="str">
        <f t="shared" ca="1" si="37"/>
        <v>Camera S</v>
      </c>
      <c r="E1188" t="s">
        <v>133</v>
      </c>
      <c r="F1188" t="s">
        <v>50</v>
      </c>
      <c r="G1188">
        <v>1</v>
      </c>
      <c r="H1188">
        <v>1</v>
      </c>
      <c r="I1188">
        <v>927.52</v>
      </c>
      <c r="J1188">
        <v>1066.6479999999999</v>
      </c>
      <c r="K1188" t="s">
        <v>27</v>
      </c>
      <c r="M1188" t="s">
        <v>123</v>
      </c>
      <c r="N1188" t="s">
        <v>29</v>
      </c>
      <c r="O1188" t="str">
        <f t="shared" si="36"/>
        <v>PayPal</v>
      </c>
      <c r="P1188" t="s">
        <v>30</v>
      </c>
      <c r="Q1188">
        <v>-5</v>
      </c>
      <c r="R1188">
        <v>0</v>
      </c>
      <c r="S1188" t="s">
        <v>23</v>
      </c>
    </row>
    <row r="1189" spans="1:19" x14ac:dyDescent="0.3">
      <c r="A1189" t="s">
        <v>2623</v>
      </c>
      <c r="B1189" s="1">
        <v>44782</v>
      </c>
      <c r="C1189" t="s">
        <v>2624</v>
      </c>
      <c r="D1189" t="str">
        <f t="shared" ca="1" si="37"/>
        <v>Dining Table</v>
      </c>
      <c r="E1189" t="s">
        <v>45</v>
      </c>
      <c r="F1189" t="s">
        <v>46</v>
      </c>
      <c r="G1189">
        <v>19</v>
      </c>
      <c r="H1189">
        <v>18</v>
      </c>
      <c r="I1189">
        <v>749.51</v>
      </c>
      <c r="J1189">
        <v>854.44140000000004</v>
      </c>
      <c r="K1189" t="s">
        <v>27</v>
      </c>
      <c r="M1189" t="s">
        <v>28</v>
      </c>
      <c r="N1189" t="s">
        <v>29</v>
      </c>
      <c r="O1189" t="str">
        <f t="shared" si="36"/>
        <v>Debit Card</v>
      </c>
      <c r="P1189" t="s">
        <v>89</v>
      </c>
      <c r="Q1189">
        <v>13.16</v>
      </c>
      <c r="R1189">
        <v>3.9</v>
      </c>
      <c r="S1189" t="s">
        <v>23</v>
      </c>
    </row>
    <row r="1190" spans="1:19" x14ac:dyDescent="0.3">
      <c r="A1190" t="s">
        <v>2625</v>
      </c>
      <c r="B1190" s="1">
        <v>44918</v>
      </c>
      <c r="C1190" t="s">
        <v>2626</v>
      </c>
      <c r="D1190" t="str">
        <f t="shared" ca="1" si="37"/>
        <v>Olive Oil 1L</v>
      </c>
      <c r="E1190" t="s">
        <v>56</v>
      </c>
      <c r="F1190" t="s">
        <v>57</v>
      </c>
      <c r="G1190">
        <v>3</v>
      </c>
      <c r="H1190">
        <v>3</v>
      </c>
      <c r="I1190">
        <v>1054.6099999999999</v>
      </c>
      <c r="J1190">
        <v>1128.4327000000001</v>
      </c>
      <c r="K1190" t="s">
        <v>66</v>
      </c>
      <c r="M1190" t="s">
        <v>123</v>
      </c>
      <c r="N1190" t="s">
        <v>29</v>
      </c>
      <c r="O1190" t="str">
        <f t="shared" si="36"/>
        <v>Debit Card</v>
      </c>
      <c r="P1190" t="s">
        <v>89</v>
      </c>
      <c r="Q1190">
        <v>3.32</v>
      </c>
      <c r="R1190">
        <v>2.9</v>
      </c>
      <c r="S1190" t="s">
        <v>23</v>
      </c>
    </row>
    <row r="1191" spans="1:19" x14ac:dyDescent="0.3">
      <c r="A1191" t="s">
        <v>2628</v>
      </c>
      <c r="B1191" s="1">
        <v>44522</v>
      </c>
      <c r="C1191" t="s">
        <v>2629</v>
      </c>
      <c r="D1191" t="str">
        <f t="shared" ca="1" si="37"/>
        <v>Cereal Pack</v>
      </c>
      <c r="E1191" t="s">
        <v>100</v>
      </c>
      <c r="F1191" t="s">
        <v>57</v>
      </c>
      <c r="G1191">
        <v>1</v>
      </c>
      <c r="H1191">
        <v>1</v>
      </c>
      <c r="I1191">
        <v>419.56</v>
      </c>
      <c r="J1191">
        <v>444.73360000000002</v>
      </c>
      <c r="K1191" t="s">
        <v>66</v>
      </c>
      <c r="M1191" t="s">
        <v>42</v>
      </c>
      <c r="N1191" t="s">
        <v>29</v>
      </c>
      <c r="O1191" t="str">
        <f t="shared" si="36"/>
        <v>Bank Transfer</v>
      </c>
      <c r="P1191" t="s">
        <v>37</v>
      </c>
      <c r="Q1191">
        <v>11.98</v>
      </c>
      <c r="R1191">
        <v>2.9</v>
      </c>
      <c r="S1191" t="s">
        <v>23</v>
      </c>
    </row>
    <row r="1192" spans="1:19" x14ac:dyDescent="0.3">
      <c r="A1192" t="s">
        <v>2630</v>
      </c>
      <c r="B1192" s="1">
        <v>44299</v>
      </c>
      <c r="C1192" t="s">
        <v>2631</v>
      </c>
      <c r="D1192" t="str">
        <f t="shared" ca="1" si="37"/>
        <v>Laptop Pro</v>
      </c>
      <c r="E1192" t="s">
        <v>116</v>
      </c>
      <c r="F1192" t="s">
        <v>50</v>
      </c>
      <c r="G1192">
        <v>16</v>
      </c>
      <c r="H1192">
        <v>13</v>
      </c>
      <c r="I1192">
        <v>1335.25</v>
      </c>
      <c r="J1192">
        <v>1415.365</v>
      </c>
      <c r="K1192" t="s">
        <v>27</v>
      </c>
      <c r="M1192" t="s">
        <v>79</v>
      </c>
      <c r="N1192" t="s">
        <v>71</v>
      </c>
      <c r="O1192" t="str">
        <f t="shared" si="36"/>
        <v>PayPal</v>
      </c>
      <c r="P1192" t="s">
        <v>30</v>
      </c>
      <c r="Q1192">
        <v>14.93</v>
      </c>
    </row>
    <row r="1193" spans="1:19" x14ac:dyDescent="0.3">
      <c r="A1193" t="s">
        <v>2632</v>
      </c>
      <c r="B1193" s="1">
        <v>43918</v>
      </c>
      <c r="C1193" t="s">
        <v>2633</v>
      </c>
      <c r="D1193" t="str">
        <f t="shared" ca="1" si="37"/>
        <v>Widget A</v>
      </c>
      <c r="E1193" t="s">
        <v>33</v>
      </c>
      <c r="F1193" t="s">
        <v>70</v>
      </c>
      <c r="G1193">
        <v>13</v>
      </c>
      <c r="H1193">
        <v>12</v>
      </c>
      <c r="I1193">
        <v>388.35</v>
      </c>
      <c r="J1193">
        <v>442.71900000000005</v>
      </c>
      <c r="M1193" t="s">
        <v>79</v>
      </c>
      <c r="N1193" t="s">
        <v>71</v>
      </c>
      <c r="O1193" t="str">
        <f t="shared" si="36"/>
        <v>Credit Card</v>
      </c>
      <c r="P1193" t="s">
        <v>67</v>
      </c>
      <c r="Q1193">
        <v>4.22</v>
      </c>
      <c r="R1193">
        <v>1.2</v>
      </c>
      <c r="S1193" t="s">
        <v>23</v>
      </c>
    </row>
    <row r="1194" spans="1:19" x14ac:dyDescent="0.3">
      <c r="A1194" t="s">
        <v>2634</v>
      </c>
      <c r="B1194" s="1">
        <v>45591</v>
      </c>
      <c r="C1194" t="s">
        <v>2635</v>
      </c>
      <c r="D1194" t="str">
        <f t="shared" ca="1" si="37"/>
        <v>Dining Table</v>
      </c>
      <c r="E1194" t="s">
        <v>45</v>
      </c>
      <c r="F1194" t="s">
        <v>46</v>
      </c>
      <c r="G1194">
        <v>7</v>
      </c>
      <c r="H1194">
        <v>7</v>
      </c>
      <c r="I1194">
        <v>1080.56</v>
      </c>
      <c r="J1194">
        <v>1199.4216000000001</v>
      </c>
      <c r="K1194" t="s">
        <v>66</v>
      </c>
      <c r="M1194" t="s">
        <v>86</v>
      </c>
      <c r="N1194" t="s">
        <v>22</v>
      </c>
      <c r="O1194" t="str">
        <f t="shared" si="36"/>
        <v>Bank Transfer</v>
      </c>
      <c r="P1194" t="s">
        <v>37</v>
      </c>
      <c r="Q1194">
        <v>15.96</v>
      </c>
      <c r="R1194">
        <v>3.5</v>
      </c>
      <c r="S1194" t="s">
        <v>23</v>
      </c>
    </row>
    <row r="1195" spans="1:19" x14ac:dyDescent="0.3">
      <c r="A1195" t="s">
        <v>2636</v>
      </c>
      <c r="B1195" s="1">
        <v>45366</v>
      </c>
      <c r="C1195" t="s">
        <v>2637</v>
      </c>
      <c r="D1195" t="str">
        <f t="shared" ca="1" si="37"/>
        <v>T-shirt V</v>
      </c>
      <c r="E1195" t="s">
        <v>77</v>
      </c>
      <c r="F1195" t="s">
        <v>82</v>
      </c>
      <c r="G1195">
        <v>18</v>
      </c>
      <c r="H1195">
        <v>14</v>
      </c>
      <c r="I1195">
        <v>738.77</v>
      </c>
      <c r="J1195">
        <v>783.09620000000007</v>
      </c>
      <c r="K1195" t="s">
        <v>47</v>
      </c>
      <c r="M1195" t="s">
        <v>79</v>
      </c>
      <c r="N1195" t="s">
        <v>29</v>
      </c>
      <c r="O1195" t="str">
        <f t="shared" si="36"/>
        <v>Bank Transfer</v>
      </c>
      <c r="P1195" t="s">
        <v>37</v>
      </c>
      <c r="Q1195">
        <v>41.53</v>
      </c>
      <c r="S1195" t="s">
        <v>23</v>
      </c>
    </row>
    <row r="1196" spans="1:19" x14ac:dyDescent="0.3">
      <c r="A1196" t="s">
        <v>2638</v>
      </c>
      <c r="B1196" s="1">
        <v>44236</v>
      </c>
      <c r="C1196" t="s">
        <v>2639</v>
      </c>
      <c r="D1196" t="str">
        <f t="shared" ca="1" si="37"/>
        <v>Headphones Z</v>
      </c>
      <c r="E1196" t="s">
        <v>94</v>
      </c>
      <c r="F1196" t="s">
        <v>50</v>
      </c>
      <c r="G1196">
        <v>4</v>
      </c>
      <c r="H1196">
        <v>4</v>
      </c>
      <c r="I1196">
        <v>1359.8</v>
      </c>
      <c r="J1196">
        <v>1482.182</v>
      </c>
      <c r="K1196" t="s">
        <v>51</v>
      </c>
      <c r="M1196" t="s">
        <v>35</v>
      </c>
      <c r="N1196" t="s">
        <v>22</v>
      </c>
      <c r="O1196" t="str">
        <f t="shared" si="36"/>
        <v>Bank Transfer</v>
      </c>
      <c r="P1196" t="s">
        <v>37</v>
      </c>
      <c r="Q1196">
        <v>24.02</v>
      </c>
      <c r="R1196">
        <v>3.3</v>
      </c>
      <c r="S1196" t="s">
        <v>23</v>
      </c>
    </row>
    <row r="1197" spans="1:19" x14ac:dyDescent="0.3">
      <c r="A1197" t="s">
        <v>2640</v>
      </c>
      <c r="B1197" s="1">
        <v>45426</v>
      </c>
      <c r="C1197" t="s">
        <v>2641</v>
      </c>
      <c r="D1197" t="str">
        <f t="shared" ca="1" si="37"/>
        <v>Widget A</v>
      </c>
      <c r="E1197" t="s">
        <v>33</v>
      </c>
      <c r="F1197" t="s">
        <v>70</v>
      </c>
      <c r="G1197">
        <v>2</v>
      </c>
      <c r="H1197">
        <v>2</v>
      </c>
      <c r="I1197">
        <v>88.68</v>
      </c>
      <c r="J1197">
        <v>100.2084</v>
      </c>
      <c r="K1197" t="s">
        <v>51</v>
      </c>
      <c r="M1197" t="s">
        <v>42</v>
      </c>
      <c r="N1197" t="s">
        <v>36</v>
      </c>
      <c r="O1197" t="str">
        <f t="shared" si="36"/>
        <v>Debit Card</v>
      </c>
      <c r="P1197" t="s">
        <v>89</v>
      </c>
      <c r="Q1197">
        <v>25.33</v>
      </c>
      <c r="R1197">
        <v>1.5</v>
      </c>
      <c r="S1197" t="s">
        <v>23</v>
      </c>
    </row>
    <row r="1198" spans="1:19" x14ac:dyDescent="0.3">
      <c r="A1198" t="s">
        <v>2642</v>
      </c>
      <c r="B1198" s="1">
        <v>44528</v>
      </c>
      <c r="C1198" t="s">
        <v>2643</v>
      </c>
      <c r="D1198" t="str">
        <f t="shared" ca="1" si="37"/>
        <v>Dining Table</v>
      </c>
      <c r="E1198" t="s">
        <v>45</v>
      </c>
      <c r="F1198" t="s">
        <v>46</v>
      </c>
      <c r="G1198">
        <v>9</v>
      </c>
      <c r="H1198">
        <v>8</v>
      </c>
      <c r="I1198">
        <v>124.61</v>
      </c>
      <c r="J1198">
        <v>143.30149999999998</v>
      </c>
      <c r="K1198" t="s">
        <v>66</v>
      </c>
      <c r="M1198" t="s">
        <v>79</v>
      </c>
      <c r="N1198" t="s">
        <v>29</v>
      </c>
      <c r="O1198" t="str">
        <f t="shared" si="36"/>
        <v>Credit Card</v>
      </c>
      <c r="P1198" t="s">
        <v>67</v>
      </c>
      <c r="Q1198">
        <v>2.13</v>
      </c>
      <c r="R1198">
        <v>1.6</v>
      </c>
      <c r="S1198" t="s">
        <v>111</v>
      </c>
    </row>
    <row r="1199" spans="1:19" x14ac:dyDescent="0.3">
      <c r="A1199" t="s">
        <v>2644</v>
      </c>
      <c r="B1199" s="1">
        <v>44042</v>
      </c>
      <c r="C1199" t="s">
        <v>2645</v>
      </c>
      <c r="D1199" t="str">
        <f t="shared" ca="1" si="37"/>
        <v>Widget B</v>
      </c>
      <c r="E1199" t="s">
        <v>61</v>
      </c>
      <c r="F1199" t="s">
        <v>70</v>
      </c>
      <c r="G1199">
        <v>14</v>
      </c>
      <c r="H1199">
        <v>12</v>
      </c>
      <c r="I1199">
        <v>581.67999999999995</v>
      </c>
      <c r="J1199">
        <v>634.03120000000001</v>
      </c>
      <c r="K1199" t="s">
        <v>47</v>
      </c>
      <c r="M1199" t="s">
        <v>86</v>
      </c>
      <c r="N1199" t="s">
        <v>71</v>
      </c>
      <c r="O1199" t="str">
        <f t="shared" si="36"/>
        <v>Cash on Delivery</v>
      </c>
      <c r="P1199" t="s">
        <v>53</v>
      </c>
      <c r="Q1199">
        <v>37.5</v>
      </c>
      <c r="R1199">
        <v>2.8</v>
      </c>
      <c r="S1199" t="s">
        <v>23</v>
      </c>
    </row>
    <row r="1200" spans="1:19" x14ac:dyDescent="0.3">
      <c r="A1200" t="s">
        <v>2646</v>
      </c>
      <c r="B1200" s="1">
        <v>44923</v>
      </c>
      <c r="C1200" t="s">
        <v>2647</v>
      </c>
      <c r="D1200" t="str">
        <f t="shared" ca="1" si="37"/>
        <v>Camera S</v>
      </c>
      <c r="E1200" t="s">
        <v>133</v>
      </c>
      <c r="F1200" t="s">
        <v>50</v>
      </c>
      <c r="G1200">
        <v>14</v>
      </c>
      <c r="H1200">
        <v>13</v>
      </c>
      <c r="I1200">
        <v>197.65</v>
      </c>
      <c r="J1200">
        <v>221.36800000000002</v>
      </c>
      <c r="K1200" t="s">
        <v>27</v>
      </c>
      <c r="M1200" t="s">
        <v>21</v>
      </c>
      <c r="N1200" t="s">
        <v>29</v>
      </c>
      <c r="O1200" t="str">
        <f t="shared" si="36"/>
        <v>Bank Transfer</v>
      </c>
      <c r="P1200" t="s">
        <v>37</v>
      </c>
      <c r="Q1200">
        <v>24.59</v>
      </c>
      <c r="R1200">
        <v>1.8</v>
      </c>
      <c r="S1200" t="s">
        <v>23</v>
      </c>
    </row>
    <row r="1201" spans="1:19" x14ac:dyDescent="0.3">
      <c r="A1201" t="s">
        <v>2648</v>
      </c>
      <c r="B1201" s="1">
        <v>44766</v>
      </c>
      <c r="C1201" t="s">
        <v>2649</v>
      </c>
      <c r="D1201" t="str">
        <f t="shared" ca="1" si="37"/>
        <v>Widget A</v>
      </c>
      <c r="E1201" t="s">
        <v>33</v>
      </c>
      <c r="F1201" t="s">
        <v>70</v>
      </c>
      <c r="G1201">
        <v>18</v>
      </c>
      <c r="H1201">
        <v>18</v>
      </c>
      <c r="I1201">
        <v>1296.07</v>
      </c>
      <c r="J1201">
        <v>1412.7163</v>
      </c>
      <c r="K1201" t="s">
        <v>51</v>
      </c>
      <c r="M1201" t="s">
        <v>86</v>
      </c>
      <c r="N1201" t="s">
        <v>22</v>
      </c>
      <c r="O1201" t="str">
        <f t="shared" si="36"/>
        <v>Credit Card</v>
      </c>
      <c r="P1201" t="s">
        <v>67</v>
      </c>
      <c r="Q1201">
        <v>49.88</v>
      </c>
      <c r="R1201">
        <v>2.8</v>
      </c>
      <c r="S1201" t="s">
        <v>205</v>
      </c>
    </row>
    <row r="1202" spans="1:19" x14ac:dyDescent="0.3">
      <c r="A1202" t="s">
        <v>2650</v>
      </c>
      <c r="B1202" s="1">
        <v>43834</v>
      </c>
      <c r="C1202" t="s">
        <v>2651</v>
      </c>
      <c r="D1202" t="str">
        <f t="shared" ca="1" si="37"/>
        <v>Sofa 3-Seater</v>
      </c>
      <c r="E1202" t="s">
        <v>109</v>
      </c>
      <c r="F1202" t="s">
        <v>46</v>
      </c>
      <c r="G1202">
        <v>3</v>
      </c>
      <c r="H1202">
        <v>3</v>
      </c>
      <c r="I1202">
        <v>276.54000000000002</v>
      </c>
      <c r="J1202">
        <v>306.95940000000007</v>
      </c>
      <c r="K1202" t="s">
        <v>27</v>
      </c>
      <c r="M1202" t="s">
        <v>42</v>
      </c>
      <c r="N1202" t="s">
        <v>71</v>
      </c>
      <c r="O1202" t="str">
        <f t="shared" si="36"/>
        <v>Cash on Delivery</v>
      </c>
      <c r="P1202" t="s">
        <v>53</v>
      </c>
      <c r="Q1202">
        <v>33.36</v>
      </c>
      <c r="R1202">
        <v>4.9000000000000004</v>
      </c>
      <c r="S1202" t="s">
        <v>74</v>
      </c>
    </row>
    <row r="1203" spans="1:19" x14ac:dyDescent="0.3">
      <c r="A1203" t="s">
        <v>2652</v>
      </c>
      <c r="B1203" s="1">
        <v>44882</v>
      </c>
      <c r="C1203" t="s">
        <v>2653</v>
      </c>
      <c r="D1203" t="str">
        <f t="shared" ca="1" si="37"/>
        <v>Cereal Pack</v>
      </c>
      <c r="E1203" t="s">
        <v>100</v>
      </c>
      <c r="F1203" t="s">
        <v>57</v>
      </c>
      <c r="G1203">
        <v>10</v>
      </c>
      <c r="H1203">
        <v>9</v>
      </c>
      <c r="I1203">
        <v>55.41</v>
      </c>
      <c r="J1203">
        <v>60.951000000000001</v>
      </c>
      <c r="K1203" t="s">
        <v>47</v>
      </c>
      <c r="M1203" t="s">
        <v>79</v>
      </c>
      <c r="N1203" t="s">
        <v>29</v>
      </c>
      <c r="O1203" t="str">
        <f t="shared" si="36"/>
        <v>Bank Transfer</v>
      </c>
      <c r="P1203" t="s">
        <v>37</v>
      </c>
      <c r="Q1203">
        <v>23.84</v>
      </c>
      <c r="R1203">
        <v>1.6</v>
      </c>
      <c r="S1203" t="s">
        <v>23</v>
      </c>
    </row>
    <row r="1204" spans="1:19" x14ac:dyDescent="0.3">
      <c r="A1204" t="s">
        <v>2654</v>
      </c>
      <c r="B1204" s="1">
        <v>44022</v>
      </c>
      <c r="C1204" t="s">
        <v>2655</v>
      </c>
      <c r="D1204" t="str">
        <f t="shared" ca="1" si="37"/>
        <v>Dining Table</v>
      </c>
      <c r="E1204" t="s">
        <v>45</v>
      </c>
      <c r="F1204" t="s">
        <v>46</v>
      </c>
      <c r="G1204">
        <v>4</v>
      </c>
      <c r="H1204">
        <v>3</v>
      </c>
      <c r="I1204">
        <v>11.12</v>
      </c>
      <c r="J1204">
        <v>12.565599999999998</v>
      </c>
      <c r="K1204" t="s">
        <v>20</v>
      </c>
      <c r="M1204" t="s">
        <v>86</v>
      </c>
      <c r="N1204" t="s">
        <v>36</v>
      </c>
      <c r="O1204" t="str">
        <f t="shared" si="36"/>
        <v>Credit Card</v>
      </c>
      <c r="P1204" t="s">
        <v>67</v>
      </c>
      <c r="Q1204">
        <v>20.38</v>
      </c>
      <c r="R1204">
        <v>4</v>
      </c>
      <c r="S1204" t="s">
        <v>23</v>
      </c>
    </row>
    <row r="1205" spans="1:19" x14ac:dyDescent="0.3">
      <c r="A1205" t="s">
        <v>2656</v>
      </c>
      <c r="B1205" s="1">
        <v>43986</v>
      </c>
      <c r="C1205" t="s">
        <v>2657</v>
      </c>
      <c r="D1205" t="str">
        <f t="shared" ca="1" si="37"/>
        <v>Widget B</v>
      </c>
      <c r="E1205" t="s">
        <v>61</v>
      </c>
      <c r="F1205" t="s">
        <v>70</v>
      </c>
      <c r="G1205">
        <v>20</v>
      </c>
      <c r="H1205">
        <v>20</v>
      </c>
      <c r="I1205">
        <v>10.47</v>
      </c>
      <c r="J1205">
        <v>11.621700000000002</v>
      </c>
      <c r="K1205" t="s">
        <v>27</v>
      </c>
      <c r="M1205" t="s">
        <v>42</v>
      </c>
      <c r="N1205" t="s">
        <v>36</v>
      </c>
      <c r="O1205" t="str">
        <f t="shared" si="36"/>
        <v>Credit Card</v>
      </c>
      <c r="P1205" t="s">
        <v>67</v>
      </c>
      <c r="Q1205">
        <v>20.34</v>
      </c>
      <c r="R1205">
        <v>3.8</v>
      </c>
      <c r="S1205" t="s">
        <v>23</v>
      </c>
    </row>
    <row r="1206" spans="1:19" x14ac:dyDescent="0.3">
      <c r="A1206" t="s">
        <v>2658</v>
      </c>
      <c r="B1206" s="1">
        <v>45269</v>
      </c>
      <c r="C1206" t="s">
        <v>2659</v>
      </c>
      <c r="D1206" t="str">
        <f t="shared" ca="1" si="37"/>
        <v>Phone X</v>
      </c>
      <c r="E1206" t="s">
        <v>141</v>
      </c>
      <c r="F1206" t="s">
        <v>50</v>
      </c>
      <c r="G1206">
        <v>13</v>
      </c>
      <c r="H1206">
        <v>11</v>
      </c>
      <c r="I1206">
        <v>407.37</v>
      </c>
      <c r="J1206">
        <v>427.73850000000004</v>
      </c>
      <c r="K1206" t="s">
        <v>20</v>
      </c>
      <c r="M1206" t="s">
        <v>21</v>
      </c>
      <c r="N1206" t="s">
        <v>36</v>
      </c>
      <c r="O1206" t="str">
        <f t="shared" si="36"/>
        <v>Credit Card</v>
      </c>
      <c r="P1206" t="s">
        <v>67</v>
      </c>
      <c r="Q1206">
        <v>49.71</v>
      </c>
      <c r="R1206">
        <v>3.2</v>
      </c>
      <c r="S1206" t="s">
        <v>23</v>
      </c>
    </row>
    <row r="1207" spans="1:19" x14ac:dyDescent="0.3">
      <c r="A1207" t="s">
        <v>2660</v>
      </c>
      <c r="B1207" s="1">
        <v>44784</v>
      </c>
      <c r="C1207" t="s">
        <v>2661</v>
      </c>
      <c r="D1207" t="str">
        <f t="shared" ca="1" si="37"/>
        <v>T-shirt V</v>
      </c>
      <c r="E1207" t="s">
        <v>77</v>
      </c>
      <c r="F1207" t="s">
        <v>82</v>
      </c>
      <c r="G1207">
        <v>11</v>
      </c>
      <c r="H1207">
        <v>11</v>
      </c>
      <c r="I1207">
        <v>691.34</v>
      </c>
      <c r="J1207">
        <v>732.82040000000006</v>
      </c>
      <c r="K1207" t="s">
        <v>27</v>
      </c>
      <c r="M1207" t="s">
        <v>35</v>
      </c>
      <c r="N1207" t="s">
        <v>29</v>
      </c>
      <c r="O1207" t="str">
        <f t="shared" si="36"/>
        <v>Credit Card</v>
      </c>
      <c r="P1207" t="s">
        <v>67</v>
      </c>
      <c r="Q1207">
        <v>31.55</v>
      </c>
      <c r="R1207">
        <v>3</v>
      </c>
      <c r="S1207" t="s">
        <v>23</v>
      </c>
    </row>
    <row r="1208" spans="1:19" x14ac:dyDescent="0.3">
      <c r="A1208" t="s">
        <v>2662</v>
      </c>
      <c r="B1208" s="1">
        <v>44865</v>
      </c>
      <c r="C1208" t="s">
        <v>2663</v>
      </c>
      <c r="D1208" t="str">
        <f t="shared" ca="1" si="37"/>
        <v>Dining Table</v>
      </c>
      <c r="E1208" t="s">
        <v>45</v>
      </c>
      <c r="F1208" t="s">
        <v>46</v>
      </c>
      <c r="G1208">
        <v>12</v>
      </c>
      <c r="H1208">
        <v>11</v>
      </c>
      <c r="I1208">
        <v>708.09</v>
      </c>
      <c r="J1208">
        <v>757.6563000000001</v>
      </c>
      <c r="K1208" t="s">
        <v>51</v>
      </c>
      <c r="M1208" t="s">
        <v>21</v>
      </c>
      <c r="N1208" t="s">
        <v>22</v>
      </c>
      <c r="O1208" t="e">
        <f t="shared" ca="1" si="36"/>
        <v>#N/A</v>
      </c>
      <c r="Q1208">
        <v>19.399999999999999</v>
      </c>
      <c r="R1208">
        <v>4.9000000000000004</v>
      </c>
      <c r="S1208" t="s">
        <v>23</v>
      </c>
    </row>
    <row r="1209" spans="1:19" x14ac:dyDescent="0.3">
      <c r="A1209" t="s">
        <v>2665</v>
      </c>
      <c r="B1209" s="1">
        <v>45561</v>
      </c>
      <c r="C1209" t="s">
        <v>2666</v>
      </c>
      <c r="D1209" t="str">
        <f t="shared" ca="1" si="37"/>
        <v>Cereal Pack</v>
      </c>
      <c r="E1209" t="s">
        <v>100</v>
      </c>
      <c r="F1209" t="s">
        <v>57</v>
      </c>
      <c r="G1209">
        <v>4</v>
      </c>
      <c r="H1209">
        <v>4</v>
      </c>
      <c r="I1209">
        <v>231</v>
      </c>
      <c r="J1209">
        <v>244.86</v>
      </c>
      <c r="K1209" t="s">
        <v>20</v>
      </c>
      <c r="M1209" t="s">
        <v>123</v>
      </c>
      <c r="N1209" t="s">
        <v>36</v>
      </c>
      <c r="O1209" t="str">
        <f t="shared" si="36"/>
        <v>Credit Card</v>
      </c>
      <c r="P1209" t="s">
        <v>67</v>
      </c>
      <c r="Q1209">
        <v>42.94</v>
      </c>
      <c r="R1209">
        <v>2.5</v>
      </c>
      <c r="S1209" t="s">
        <v>23</v>
      </c>
    </row>
    <row r="1210" spans="1:19" x14ac:dyDescent="0.3">
      <c r="A1210" t="s">
        <v>2667</v>
      </c>
      <c r="B1210" s="1">
        <v>45040</v>
      </c>
      <c r="C1210" t="s">
        <v>2668</v>
      </c>
      <c r="D1210" t="str">
        <f t="shared" ca="1" si="37"/>
        <v>T-shirt V</v>
      </c>
      <c r="E1210" t="s">
        <v>77</v>
      </c>
      <c r="F1210" t="s">
        <v>82</v>
      </c>
      <c r="G1210">
        <v>19</v>
      </c>
      <c r="H1210">
        <v>15</v>
      </c>
      <c r="I1210">
        <v>22.21</v>
      </c>
      <c r="J1210">
        <v>24.653100000000002</v>
      </c>
      <c r="K1210" t="s">
        <v>51</v>
      </c>
      <c r="M1210" t="s">
        <v>42</v>
      </c>
      <c r="N1210" t="s">
        <v>71</v>
      </c>
      <c r="O1210" t="str">
        <f t="shared" si="36"/>
        <v>Debit Card</v>
      </c>
      <c r="P1210" t="s">
        <v>89</v>
      </c>
      <c r="Q1210">
        <v>20.39</v>
      </c>
      <c r="R1210">
        <v>4.4000000000000004</v>
      </c>
      <c r="S1210" t="s">
        <v>23</v>
      </c>
    </row>
    <row r="1211" spans="1:19" x14ac:dyDescent="0.3">
      <c r="A1211" t="s">
        <v>2669</v>
      </c>
      <c r="B1211" s="1">
        <v>45494</v>
      </c>
      <c r="C1211" t="s">
        <v>2670</v>
      </c>
      <c r="D1211" t="str">
        <f t="shared" ca="1" si="37"/>
        <v>T-shirt V</v>
      </c>
      <c r="E1211" t="s">
        <v>77</v>
      </c>
      <c r="F1211" t="s">
        <v>82</v>
      </c>
      <c r="G1211">
        <v>6</v>
      </c>
      <c r="H1211">
        <v>6</v>
      </c>
      <c r="I1211">
        <v>891.55</v>
      </c>
      <c r="J1211">
        <v>962.87400000000002</v>
      </c>
      <c r="K1211" t="s">
        <v>51</v>
      </c>
      <c r="M1211" t="s">
        <v>28</v>
      </c>
      <c r="N1211" t="s">
        <v>29</v>
      </c>
      <c r="O1211" t="str">
        <f t="shared" si="36"/>
        <v>Bank Transfer</v>
      </c>
      <c r="P1211" t="s">
        <v>37</v>
      </c>
      <c r="Q1211">
        <v>46.61</v>
      </c>
      <c r="R1211">
        <v>4.9000000000000004</v>
      </c>
      <c r="S1211" t="s">
        <v>23</v>
      </c>
    </row>
    <row r="1212" spans="1:19" x14ac:dyDescent="0.3">
      <c r="A1212" t="s">
        <v>2671</v>
      </c>
      <c r="B1212" s="1">
        <v>44432</v>
      </c>
      <c r="C1212" t="s">
        <v>2672</v>
      </c>
      <c r="D1212" t="str">
        <f t="shared" ca="1" si="37"/>
        <v>Jeans Regular</v>
      </c>
      <c r="E1212" t="s">
        <v>130</v>
      </c>
      <c r="F1212" t="s">
        <v>82</v>
      </c>
      <c r="G1212">
        <v>10</v>
      </c>
      <c r="H1212">
        <v>9</v>
      </c>
      <c r="I1212">
        <v>690.03</v>
      </c>
      <c r="J1212">
        <v>738.33209999999997</v>
      </c>
      <c r="K1212" t="s">
        <v>20</v>
      </c>
      <c r="M1212" t="s">
        <v>28</v>
      </c>
      <c r="N1212" t="s">
        <v>71</v>
      </c>
      <c r="O1212" t="str">
        <f t="shared" si="36"/>
        <v>Credit Card</v>
      </c>
      <c r="P1212" t="s">
        <v>67</v>
      </c>
      <c r="Q1212">
        <v>11.57</v>
      </c>
      <c r="R1212">
        <v>1.6</v>
      </c>
      <c r="S1212" t="s">
        <v>23</v>
      </c>
    </row>
    <row r="1213" spans="1:19" x14ac:dyDescent="0.3">
      <c r="A1213" t="s">
        <v>2673</v>
      </c>
      <c r="B1213" s="1">
        <v>43943</v>
      </c>
      <c r="C1213" t="s">
        <v>2674</v>
      </c>
      <c r="D1213" t="str">
        <f t="shared" ca="1" si="37"/>
        <v>Phone X</v>
      </c>
      <c r="E1213" t="s">
        <v>141</v>
      </c>
      <c r="F1213" t="s">
        <v>50</v>
      </c>
      <c r="G1213">
        <v>16</v>
      </c>
      <c r="H1213">
        <v>13</v>
      </c>
      <c r="I1213">
        <v>452</v>
      </c>
      <c r="J1213">
        <v>479.12</v>
      </c>
      <c r="K1213" t="s">
        <v>27</v>
      </c>
      <c r="M1213" t="s">
        <v>86</v>
      </c>
      <c r="N1213" t="s">
        <v>36</v>
      </c>
      <c r="O1213" t="str">
        <f t="shared" si="36"/>
        <v>Cash on Delivery</v>
      </c>
      <c r="P1213" t="s">
        <v>53</v>
      </c>
      <c r="Q1213">
        <v>36.35</v>
      </c>
      <c r="R1213" t="s">
        <v>316</v>
      </c>
      <c r="S1213" t="s">
        <v>23</v>
      </c>
    </row>
    <row r="1214" spans="1:19" x14ac:dyDescent="0.3">
      <c r="A1214" t="s">
        <v>2675</v>
      </c>
      <c r="B1214" s="1">
        <v>44776</v>
      </c>
      <c r="C1214" t="s">
        <v>2676</v>
      </c>
      <c r="D1214" t="str">
        <f t="shared" ca="1" si="37"/>
        <v>Dining Table</v>
      </c>
      <c r="E1214" t="s">
        <v>45</v>
      </c>
      <c r="F1214" t="s">
        <v>46</v>
      </c>
      <c r="G1214">
        <v>14</v>
      </c>
      <c r="H1214">
        <v>13</v>
      </c>
      <c r="I1214">
        <v>336.55</v>
      </c>
      <c r="J1214">
        <v>387.03249999999997</v>
      </c>
      <c r="K1214" t="s">
        <v>20</v>
      </c>
      <c r="M1214" t="s">
        <v>79</v>
      </c>
      <c r="N1214" t="s">
        <v>36</v>
      </c>
      <c r="O1214" t="str">
        <f t="shared" si="36"/>
        <v>Debit Card</v>
      </c>
      <c r="P1214" t="s">
        <v>89</v>
      </c>
      <c r="Q1214">
        <v>8.49</v>
      </c>
      <c r="R1214">
        <v>2.1</v>
      </c>
      <c r="S1214" t="s">
        <v>23</v>
      </c>
    </row>
    <row r="1215" spans="1:19" x14ac:dyDescent="0.3">
      <c r="A1215" t="s">
        <v>2677</v>
      </c>
      <c r="B1215" s="1">
        <v>45335</v>
      </c>
      <c r="C1215" t="s">
        <v>2678</v>
      </c>
      <c r="D1215" t="str">
        <f t="shared" ca="1" si="37"/>
        <v>Widget B</v>
      </c>
      <c r="E1215" t="s">
        <v>61</v>
      </c>
      <c r="F1215" t="s">
        <v>70</v>
      </c>
      <c r="G1215">
        <v>4</v>
      </c>
      <c r="H1215">
        <v>4</v>
      </c>
      <c r="I1215">
        <v>1473.54</v>
      </c>
      <c r="J1215">
        <v>1665.1001999999999</v>
      </c>
      <c r="K1215" t="s">
        <v>51</v>
      </c>
      <c r="M1215" t="s">
        <v>79</v>
      </c>
      <c r="N1215" t="s">
        <v>2679</v>
      </c>
      <c r="O1215" t="str">
        <f t="shared" si="36"/>
        <v>Debit Card</v>
      </c>
      <c r="P1215" t="s">
        <v>89</v>
      </c>
      <c r="Q1215">
        <v>43.07</v>
      </c>
      <c r="R1215">
        <v>3.2</v>
      </c>
      <c r="S1215" t="s">
        <v>23</v>
      </c>
    </row>
    <row r="1216" spans="1:19" x14ac:dyDescent="0.3">
      <c r="A1216" t="s">
        <v>2680</v>
      </c>
      <c r="B1216" s="1">
        <v>45217</v>
      </c>
      <c r="C1216" t="s">
        <v>2681</v>
      </c>
      <c r="D1216" t="str">
        <f t="shared" ca="1" si="37"/>
        <v>Organic Rice 5kg</v>
      </c>
      <c r="E1216" t="s">
        <v>40</v>
      </c>
      <c r="F1216" t="s">
        <v>57</v>
      </c>
      <c r="G1216">
        <v>15</v>
      </c>
      <c r="H1216">
        <v>13</v>
      </c>
      <c r="I1216">
        <v>1026.23</v>
      </c>
      <c r="J1216">
        <v>1149.3776</v>
      </c>
      <c r="K1216" t="s">
        <v>51</v>
      </c>
      <c r="M1216" t="s">
        <v>42</v>
      </c>
      <c r="N1216" t="s">
        <v>71</v>
      </c>
      <c r="O1216" t="str">
        <f t="shared" si="36"/>
        <v>Credit Card</v>
      </c>
      <c r="P1216" t="s">
        <v>67</v>
      </c>
      <c r="Q1216">
        <v>3.59</v>
      </c>
      <c r="R1216">
        <v>3.2</v>
      </c>
      <c r="S1216" t="s">
        <v>23</v>
      </c>
    </row>
    <row r="1217" spans="1:19" x14ac:dyDescent="0.3">
      <c r="A1217" t="s">
        <v>2682</v>
      </c>
      <c r="B1217" s="1">
        <v>45206</v>
      </c>
      <c r="C1217" t="s">
        <v>2683</v>
      </c>
      <c r="D1217" t="str">
        <f t="shared" ca="1" si="37"/>
        <v>Headphones Z</v>
      </c>
      <c r="F1217" t="s">
        <v>50</v>
      </c>
      <c r="G1217">
        <v>8</v>
      </c>
      <c r="H1217">
        <v>8</v>
      </c>
      <c r="I1217">
        <v>1285.5</v>
      </c>
      <c r="J1217">
        <v>1439.7600000000002</v>
      </c>
      <c r="K1217" t="s">
        <v>27</v>
      </c>
      <c r="M1217" t="s">
        <v>86</v>
      </c>
      <c r="N1217" t="s">
        <v>71</v>
      </c>
      <c r="O1217" t="str">
        <f t="shared" si="36"/>
        <v>Credit Card</v>
      </c>
      <c r="P1217" t="s">
        <v>67</v>
      </c>
      <c r="Q1217">
        <v>2.96</v>
      </c>
      <c r="R1217">
        <v>3.6</v>
      </c>
      <c r="S1217" t="s">
        <v>23</v>
      </c>
    </row>
    <row r="1218" spans="1:19" x14ac:dyDescent="0.3">
      <c r="A1218" t="s">
        <v>2685</v>
      </c>
      <c r="B1218" s="1">
        <v>45613</v>
      </c>
      <c r="C1218" t="s">
        <v>2686</v>
      </c>
      <c r="D1218" t="str">
        <f t="shared" ca="1" si="37"/>
        <v>Dining Table</v>
      </c>
      <c r="E1218" t="s">
        <v>45</v>
      </c>
      <c r="F1218" t="s">
        <v>46</v>
      </c>
      <c r="G1218">
        <v>19</v>
      </c>
      <c r="H1218">
        <v>19</v>
      </c>
      <c r="I1218">
        <v>1383.48</v>
      </c>
      <c r="J1218">
        <v>1535.6628000000001</v>
      </c>
      <c r="K1218" t="s">
        <v>51</v>
      </c>
      <c r="M1218" t="s">
        <v>21</v>
      </c>
      <c r="N1218" t="s">
        <v>36</v>
      </c>
      <c r="O1218" t="str">
        <f t="shared" si="36"/>
        <v>Cash on Delivery</v>
      </c>
      <c r="P1218" t="s">
        <v>53</v>
      </c>
      <c r="Q1218">
        <v>41.39</v>
      </c>
      <c r="R1218">
        <v>4.8</v>
      </c>
      <c r="S1218" t="s">
        <v>23</v>
      </c>
    </row>
    <row r="1219" spans="1:19" x14ac:dyDescent="0.3">
      <c r="A1219" t="s">
        <v>2687</v>
      </c>
      <c r="B1219" s="1">
        <v>45293</v>
      </c>
      <c r="C1219" t="s">
        <v>2688</v>
      </c>
      <c r="D1219" t="str">
        <f t="shared" ca="1" si="37"/>
        <v>T-shirt V</v>
      </c>
      <c r="E1219" t="s">
        <v>77</v>
      </c>
      <c r="F1219" t="s">
        <v>82</v>
      </c>
      <c r="G1219">
        <v>14</v>
      </c>
      <c r="H1219">
        <v>11</v>
      </c>
      <c r="I1219">
        <v>1421.81</v>
      </c>
      <c r="J1219">
        <v>1492.9005</v>
      </c>
      <c r="K1219" t="s">
        <v>66</v>
      </c>
      <c r="M1219" t="s">
        <v>86</v>
      </c>
      <c r="N1219" t="s">
        <v>71</v>
      </c>
      <c r="O1219" t="str">
        <f t="shared" ref="O1219:O1282" si="38">IF(P1219&lt;&gt;"",P1219,INDEX($N:$N,MATCH(Q1219,$O:$O,0)))</f>
        <v>Cash on Delivery</v>
      </c>
      <c r="P1219" t="s">
        <v>53</v>
      </c>
      <c r="Q1219">
        <v>5.04</v>
      </c>
      <c r="R1219">
        <v>3.7</v>
      </c>
      <c r="S1219" t="s">
        <v>23</v>
      </c>
    </row>
    <row r="1220" spans="1:19" x14ac:dyDescent="0.3">
      <c r="A1220" t="s">
        <v>2689</v>
      </c>
      <c r="B1220" s="1">
        <v>45015</v>
      </c>
      <c r="C1220" t="s">
        <v>2690</v>
      </c>
      <c r="D1220" t="str">
        <f t="shared" ref="D1220:D1283" ca="1" si="39">IF(E1220&lt;&gt;"",E1220,IF(F1220="Apparel",CHOOSE(RANDBETWEEN(1,4),"Jeans Regular","Shirt Classic","Sneakers Run","T-shirt V"),IF(F1220="Electronics",CHOOSE(RANDBETWEEN(1,4),"Camera S","Headphones Z","Laptop Pro","Phone X"),IF(F1220="Gadgets",CHOOSE(RANDBETWEEN(1,2),"Widget A","Widget B"),IF(F1220="Groceries",CHOOSE(RANDBETWEEN(1,3),"Cereal Pack","Olive Oil 1L","Organic Rice"),IF(F1220="Home Goods",CHOOSE(RANDBETWEEN(1,2),"Dining Table","Sofa 3-Seater"),"Unknown"))))))</f>
        <v>Organic Rice 5kg</v>
      </c>
      <c r="E1220" t="s">
        <v>40</v>
      </c>
      <c r="F1220" t="s">
        <v>57</v>
      </c>
      <c r="G1220">
        <v>6</v>
      </c>
      <c r="H1220">
        <v>6</v>
      </c>
      <c r="I1220">
        <v>10.47</v>
      </c>
      <c r="J1220">
        <v>11.307600000000001</v>
      </c>
      <c r="K1220" t="s">
        <v>27</v>
      </c>
      <c r="M1220" t="s">
        <v>35</v>
      </c>
      <c r="N1220" t="s">
        <v>71</v>
      </c>
      <c r="O1220" t="str">
        <f t="shared" si="38"/>
        <v>PayPal</v>
      </c>
      <c r="P1220" t="s">
        <v>30</v>
      </c>
      <c r="Q1220">
        <v>14.97</v>
      </c>
      <c r="R1220">
        <v>3.1</v>
      </c>
      <c r="S1220" t="s">
        <v>23</v>
      </c>
    </row>
    <row r="1221" spans="1:19" x14ac:dyDescent="0.3">
      <c r="A1221" t="s">
        <v>2691</v>
      </c>
      <c r="B1221" s="1">
        <v>44835</v>
      </c>
      <c r="C1221" t="s">
        <v>2692</v>
      </c>
      <c r="D1221" t="str">
        <f t="shared" ca="1" si="39"/>
        <v>Headphones Z</v>
      </c>
      <c r="E1221" t="s">
        <v>94</v>
      </c>
      <c r="F1221" t="s">
        <v>50</v>
      </c>
      <c r="G1221">
        <v>19</v>
      </c>
      <c r="H1221">
        <v>15</v>
      </c>
      <c r="I1221">
        <v>881.22</v>
      </c>
      <c r="J1221">
        <v>1013.4029999999999</v>
      </c>
      <c r="K1221" t="s">
        <v>27</v>
      </c>
      <c r="M1221" t="s">
        <v>123</v>
      </c>
      <c r="N1221" t="s">
        <v>36</v>
      </c>
      <c r="O1221" t="str">
        <f t="shared" si="38"/>
        <v>Credit Card</v>
      </c>
      <c r="P1221" t="s">
        <v>67</v>
      </c>
      <c r="Q1221">
        <v>22.76</v>
      </c>
      <c r="R1221">
        <v>1.9</v>
      </c>
    </row>
    <row r="1222" spans="1:19" x14ac:dyDescent="0.3">
      <c r="A1222" t="s">
        <v>2693</v>
      </c>
      <c r="B1222" s="1">
        <v>45182</v>
      </c>
      <c r="C1222" t="s">
        <v>2694</v>
      </c>
      <c r="D1222" t="str">
        <f t="shared" ca="1" si="39"/>
        <v>Dining Table</v>
      </c>
      <c r="E1222" t="s">
        <v>45</v>
      </c>
      <c r="F1222" t="s">
        <v>46</v>
      </c>
      <c r="G1222">
        <v>1</v>
      </c>
      <c r="H1222">
        <v>1</v>
      </c>
      <c r="I1222">
        <v>1216.24</v>
      </c>
      <c r="J1222">
        <v>1337.864</v>
      </c>
      <c r="K1222" t="s">
        <v>20</v>
      </c>
      <c r="M1222" t="s">
        <v>35</v>
      </c>
      <c r="N1222" t="s">
        <v>22</v>
      </c>
      <c r="O1222" t="str">
        <f t="shared" si="38"/>
        <v>PayPal</v>
      </c>
      <c r="P1222" t="s">
        <v>30</v>
      </c>
      <c r="Q1222">
        <v>19.7</v>
      </c>
      <c r="R1222">
        <v>2.1</v>
      </c>
      <c r="S1222" t="s">
        <v>23</v>
      </c>
    </row>
    <row r="1223" spans="1:19" x14ac:dyDescent="0.3">
      <c r="A1223" t="s">
        <v>2695</v>
      </c>
      <c r="B1223" s="1">
        <v>45209</v>
      </c>
      <c r="C1223" t="s">
        <v>2696</v>
      </c>
      <c r="D1223" t="str">
        <f t="shared" ca="1" si="39"/>
        <v>Jeans Regular</v>
      </c>
      <c r="E1223" t="s">
        <v>130</v>
      </c>
      <c r="F1223" t="s">
        <v>82</v>
      </c>
      <c r="G1223">
        <v>7</v>
      </c>
      <c r="H1223">
        <v>6</v>
      </c>
      <c r="I1223">
        <v>1120.17</v>
      </c>
      <c r="J1223">
        <v>1243.3887000000002</v>
      </c>
      <c r="K1223" t="s">
        <v>47</v>
      </c>
      <c r="M1223" t="s">
        <v>79</v>
      </c>
      <c r="N1223" t="s">
        <v>71</v>
      </c>
      <c r="O1223" t="str">
        <f t="shared" si="38"/>
        <v>Debit Card</v>
      </c>
      <c r="P1223" t="s">
        <v>89</v>
      </c>
      <c r="Q1223">
        <v>45.17</v>
      </c>
      <c r="R1223">
        <v>1.9</v>
      </c>
      <c r="S1223" t="s">
        <v>15</v>
      </c>
    </row>
    <row r="1224" spans="1:19" x14ac:dyDescent="0.3">
      <c r="A1224" t="s">
        <v>2697</v>
      </c>
      <c r="B1224" s="1">
        <v>45628</v>
      </c>
      <c r="C1224" t="s">
        <v>2698</v>
      </c>
      <c r="D1224" t="str">
        <f t="shared" ca="1" si="39"/>
        <v>Sneakers Run</v>
      </c>
      <c r="E1224" t="s">
        <v>85</v>
      </c>
      <c r="F1224" t="s">
        <v>82</v>
      </c>
      <c r="G1224">
        <v>17</v>
      </c>
      <c r="H1224">
        <v>14</v>
      </c>
      <c r="I1224">
        <v>1372.31</v>
      </c>
      <c r="J1224">
        <v>1550.7102999999997</v>
      </c>
      <c r="K1224" t="s">
        <v>66</v>
      </c>
      <c r="M1224" t="s">
        <v>35</v>
      </c>
      <c r="N1224" t="s">
        <v>22</v>
      </c>
      <c r="O1224" t="str">
        <f t="shared" si="38"/>
        <v>Bank Transfer</v>
      </c>
      <c r="P1224" t="s">
        <v>37</v>
      </c>
      <c r="Q1224">
        <v>9.26</v>
      </c>
      <c r="R1224">
        <v>4.2</v>
      </c>
      <c r="S1224" t="s">
        <v>23</v>
      </c>
    </row>
    <row r="1225" spans="1:19" x14ac:dyDescent="0.3">
      <c r="A1225" t="s">
        <v>2699</v>
      </c>
      <c r="B1225" s="1">
        <v>44932</v>
      </c>
      <c r="C1225" t="s">
        <v>2700</v>
      </c>
      <c r="D1225" t="str">
        <f t="shared" ca="1" si="39"/>
        <v>Organic Rice 5kg</v>
      </c>
      <c r="E1225" t="s">
        <v>40</v>
      </c>
      <c r="F1225" t="s">
        <v>57</v>
      </c>
      <c r="G1225">
        <v>4</v>
      </c>
      <c r="H1225">
        <v>3</v>
      </c>
      <c r="I1225">
        <v>1377.99</v>
      </c>
      <c r="J1225">
        <v>1529.5689000000002</v>
      </c>
      <c r="K1225" t="s">
        <v>27</v>
      </c>
      <c r="M1225" t="s">
        <v>123</v>
      </c>
      <c r="N1225" t="s">
        <v>22</v>
      </c>
      <c r="O1225" t="str">
        <f t="shared" si="38"/>
        <v>Cash on Delivery</v>
      </c>
      <c r="P1225" t="s">
        <v>53</v>
      </c>
      <c r="Q1225">
        <v>13.16</v>
      </c>
      <c r="R1225">
        <v>4.2</v>
      </c>
      <c r="S1225" t="s">
        <v>23</v>
      </c>
    </row>
    <row r="1226" spans="1:19" x14ac:dyDescent="0.3">
      <c r="A1226" t="s">
        <v>2701</v>
      </c>
      <c r="B1226" s="1">
        <v>45484</v>
      </c>
      <c r="C1226" t="s">
        <v>2702</v>
      </c>
      <c r="D1226" t="str">
        <f t="shared" ca="1" si="39"/>
        <v>Sneakers Run</v>
      </c>
      <c r="E1226" t="s">
        <v>85</v>
      </c>
      <c r="F1226" t="s">
        <v>82</v>
      </c>
      <c r="G1226">
        <v>9</v>
      </c>
      <c r="H1226">
        <v>9</v>
      </c>
      <c r="I1226">
        <v>127.86</v>
      </c>
      <c r="J1226">
        <v>134.25300000000001</v>
      </c>
      <c r="M1226" t="s">
        <v>123</v>
      </c>
      <c r="N1226" t="s">
        <v>22</v>
      </c>
      <c r="O1226" t="str">
        <f t="shared" si="38"/>
        <v>PayPal</v>
      </c>
      <c r="P1226" t="s">
        <v>30</v>
      </c>
      <c r="Q1226">
        <v>45.18</v>
      </c>
      <c r="R1226">
        <v>2.1</v>
      </c>
      <c r="S1226" t="s">
        <v>23</v>
      </c>
    </row>
    <row r="1227" spans="1:19" x14ac:dyDescent="0.3">
      <c r="A1227" t="s">
        <v>2703</v>
      </c>
      <c r="B1227" s="1">
        <v>45486</v>
      </c>
      <c r="C1227" t="s">
        <v>2704</v>
      </c>
      <c r="D1227" t="str">
        <f t="shared" ca="1" si="39"/>
        <v>Olive Oil 1L</v>
      </c>
      <c r="E1227" t="s">
        <v>56</v>
      </c>
      <c r="F1227" t="s">
        <v>57</v>
      </c>
      <c r="G1227">
        <v>12</v>
      </c>
      <c r="H1227">
        <v>10</v>
      </c>
      <c r="I1227">
        <v>497.4</v>
      </c>
      <c r="J1227">
        <v>552.11400000000003</v>
      </c>
      <c r="K1227" t="s">
        <v>20</v>
      </c>
      <c r="M1227" t="s">
        <v>42</v>
      </c>
      <c r="N1227" t="s">
        <v>71</v>
      </c>
      <c r="O1227" t="str">
        <f t="shared" si="38"/>
        <v>Credit Card</v>
      </c>
      <c r="P1227" t="s">
        <v>67</v>
      </c>
      <c r="Q1227">
        <v>49.44</v>
      </c>
      <c r="R1227">
        <v>4.9000000000000004</v>
      </c>
      <c r="S1227" t="s">
        <v>23</v>
      </c>
    </row>
    <row r="1228" spans="1:19" x14ac:dyDescent="0.3">
      <c r="A1228" t="s">
        <v>2705</v>
      </c>
      <c r="B1228" s="1">
        <v>44361</v>
      </c>
      <c r="C1228" t="s">
        <v>2706</v>
      </c>
      <c r="D1228" t="str">
        <f t="shared" ca="1" si="39"/>
        <v>Widget B</v>
      </c>
      <c r="E1228" t="s">
        <v>61</v>
      </c>
      <c r="F1228" t="s">
        <v>70</v>
      </c>
      <c r="G1228">
        <v>16</v>
      </c>
      <c r="H1228">
        <v>16</v>
      </c>
      <c r="I1228">
        <v>1235.77</v>
      </c>
      <c r="J1228">
        <v>1334.6316000000002</v>
      </c>
      <c r="K1228" t="s">
        <v>20</v>
      </c>
      <c r="M1228" t="s">
        <v>35</v>
      </c>
      <c r="N1228" t="s">
        <v>36</v>
      </c>
      <c r="O1228" t="str">
        <f t="shared" si="38"/>
        <v>Bank Transfer</v>
      </c>
      <c r="P1228" t="s">
        <v>37</v>
      </c>
      <c r="Q1228">
        <v>1.66</v>
      </c>
      <c r="R1228">
        <v>2.7</v>
      </c>
      <c r="S1228" t="s">
        <v>23</v>
      </c>
    </row>
    <row r="1229" spans="1:19" x14ac:dyDescent="0.3">
      <c r="A1229" t="s">
        <v>2707</v>
      </c>
      <c r="B1229" s="1">
        <v>44129</v>
      </c>
      <c r="C1229" t="s">
        <v>2708</v>
      </c>
      <c r="D1229" t="str">
        <f t="shared" ca="1" si="39"/>
        <v>Dining Table</v>
      </c>
      <c r="E1229" t="s">
        <v>45</v>
      </c>
      <c r="F1229" t="s">
        <v>46</v>
      </c>
      <c r="G1229">
        <v>5</v>
      </c>
      <c r="H1229">
        <v>5</v>
      </c>
      <c r="I1229">
        <v>246.73</v>
      </c>
      <c r="J1229">
        <v>266.46840000000003</v>
      </c>
      <c r="K1229" t="s">
        <v>66</v>
      </c>
      <c r="M1229" t="s">
        <v>28</v>
      </c>
      <c r="N1229" t="s">
        <v>36</v>
      </c>
      <c r="O1229" t="str">
        <f t="shared" si="38"/>
        <v>Credit Card</v>
      </c>
      <c r="P1229" t="s">
        <v>67</v>
      </c>
      <c r="Q1229">
        <v>27.64</v>
      </c>
      <c r="R1229">
        <v>3.2</v>
      </c>
      <c r="S1229" t="s">
        <v>23</v>
      </c>
    </row>
    <row r="1230" spans="1:19" x14ac:dyDescent="0.3">
      <c r="A1230" t="s">
        <v>2709</v>
      </c>
      <c r="B1230" s="1">
        <v>44214</v>
      </c>
      <c r="C1230" t="s">
        <v>2710</v>
      </c>
      <c r="D1230" t="str">
        <f t="shared" ca="1" si="39"/>
        <v>Camera S</v>
      </c>
      <c r="E1230" t="s">
        <v>133</v>
      </c>
      <c r="F1230" t="s">
        <v>50</v>
      </c>
      <c r="G1230">
        <v>16</v>
      </c>
      <c r="H1230">
        <v>14</v>
      </c>
      <c r="I1230">
        <v>1341.91</v>
      </c>
      <c r="J1230">
        <v>1422.4246000000001</v>
      </c>
      <c r="K1230" t="s">
        <v>51</v>
      </c>
      <c r="M1230" t="s">
        <v>28</v>
      </c>
      <c r="N1230" t="s">
        <v>36</v>
      </c>
      <c r="O1230" t="str">
        <f t="shared" si="38"/>
        <v>Credit Card</v>
      </c>
      <c r="P1230" t="s">
        <v>67</v>
      </c>
      <c r="Q1230">
        <v>23.33</v>
      </c>
      <c r="R1230">
        <v>3.3</v>
      </c>
      <c r="S1230" t="s">
        <v>205</v>
      </c>
    </row>
    <row r="1231" spans="1:19" x14ac:dyDescent="0.3">
      <c r="A1231" t="s">
        <v>2711</v>
      </c>
      <c r="B1231" s="1">
        <v>44501</v>
      </c>
      <c r="C1231" t="s">
        <v>2712</v>
      </c>
      <c r="D1231" t="str">
        <f t="shared" ca="1" si="39"/>
        <v>Jeans Regular</v>
      </c>
      <c r="E1231" t="s">
        <v>130</v>
      </c>
      <c r="F1231" t="s">
        <v>82</v>
      </c>
      <c r="G1231">
        <v>7</v>
      </c>
      <c r="H1231">
        <v>6</v>
      </c>
      <c r="I1231">
        <v>1009.25</v>
      </c>
      <c r="J1231">
        <v>1069.8050000000001</v>
      </c>
      <c r="K1231" t="s">
        <v>27</v>
      </c>
      <c r="M1231" t="s">
        <v>42</v>
      </c>
      <c r="N1231" t="s">
        <v>22</v>
      </c>
      <c r="O1231" t="str">
        <f t="shared" si="38"/>
        <v>Cash on Delivery</v>
      </c>
      <c r="P1231" t="s">
        <v>53</v>
      </c>
      <c r="Q1231">
        <v>33.04</v>
      </c>
      <c r="R1231">
        <v>3.5</v>
      </c>
      <c r="S1231" t="s">
        <v>23</v>
      </c>
    </row>
    <row r="1232" spans="1:19" x14ac:dyDescent="0.3">
      <c r="A1232" t="s">
        <v>2713</v>
      </c>
      <c r="B1232" s="1">
        <v>44687</v>
      </c>
      <c r="C1232" t="s">
        <v>2714</v>
      </c>
      <c r="D1232" t="str">
        <f t="shared" ca="1" si="39"/>
        <v>Organic Rice 5kg</v>
      </c>
      <c r="E1232" t="s">
        <v>40</v>
      </c>
      <c r="F1232" t="s">
        <v>57</v>
      </c>
      <c r="G1232">
        <v>20</v>
      </c>
      <c r="H1232">
        <v>17</v>
      </c>
      <c r="I1232">
        <v>1060.6199999999999</v>
      </c>
      <c r="J1232">
        <v>1113.6509999999998</v>
      </c>
      <c r="K1232" t="s">
        <v>51</v>
      </c>
      <c r="M1232" t="s">
        <v>42</v>
      </c>
      <c r="N1232" t="s">
        <v>22</v>
      </c>
      <c r="O1232" t="str">
        <f t="shared" si="38"/>
        <v>Cash on Delivery</v>
      </c>
      <c r="P1232" t="s">
        <v>53</v>
      </c>
      <c r="Q1232">
        <v>30.32</v>
      </c>
      <c r="R1232">
        <v>2.8</v>
      </c>
      <c r="S1232" t="s">
        <v>23</v>
      </c>
    </row>
    <row r="1233" spans="1:19" x14ac:dyDescent="0.3">
      <c r="A1233" t="s">
        <v>2715</v>
      </c>
      <c r="B1233" s="1">
        <v>45059</v>
      </c>
      <c r="C1233" t="s">
        <v>2716</v>
      </c>
      <c r="D1233" t="str">
        <f t="shared" ca="1" si="39"/>
        <v>Sneakers Run</v>
      </c>
      <c r="E1233" t="s">
        <v>85</v>
      </c>
      <c r="F1233" t="s">
        <v>82</v>
      </c>
      <c r="G1233">
        <v>10</v>
      </c>
      <c r="H1233">
        <v>10</v>
      </c>
      <c r="I1233">
        <v>631.09</v>
      </c>
      <c r="J1233">
        <v>668.95540000000005</v>
      </c>
      <c r="K1233" t="s">
        <v>20</v>
      </c>
      <c r="M1233" t="s">
        <v>28</v>
      </c>
      <c r="N1233" t="s">
        <v>36</v>
      </c>
      <c r="O1233" t="str">
        <f t="shared" si="38"/>
        <v>Debit Card</v>
      </c>
      <c r="P1233" t="s">
        <v>89</v>
      </c>
      <c r="Q1233">
        <v>25.23</v>
      </c>
      <c r="R1233">
        <v>4.5999999999999996</v>
      </c>
      <c r="S1233" t="s">
        <v>23</v>
      </c>
    </row>
    <row r="1234" spans="1:19" x14ac:dyDescent="0.3">
      <c r="A1234" t="s">
        <v>2717</v>
      </c>
      <c r="B1234" s="1">
        <v>44036</v>
      </c>
      <c r="C1234" t="s">
        <v>2718</v>
      </c>
      <c r="D1234" t="str">
        <f t="shared" ca="1" si="39"/>
        <v>Widget B</v>
      </c>
      <c r="E1234" t="s">
        <v>61</v>
      </c>
      <c r="F1234" t="s">
        <v>70</v>
      </c>
      <c r="G1234">
        <v>17</v>
      </c>
      <c r="H1234">
        <v>14</v>
      </c>
      <c r="I1234">
        <v>1173.25</v>
      </c>
      <c r="J1234">
        <v>1337.5050000000001</v>
      </c>
      <c r="K1234" t="s">
        <v>27</v>
      </c>
      <c r="M1234" t="s">
        <v>42</v>
      </c>
      <c r="N1234" t="s">
        <v>36</v>
      </c>
      <c r="O1234" t="str">
        <f t="shared" si="38"/>
        <v>Cash on Delivery</v>
      </c>
      <c r="P1234" t="s">
        <v>53</v>
      </c>
      <c r="Q1234">
        <v>3.58</v>
      </c>
      <c r="S1234" t="s">
        <v>23</v>
      </c>
    </row>
    <row r="1235" spans="1:19" x14ac:dyDescent="0.3">
      <c r="A1235" t="s">
        <v>2719</v>
      </c>
      <c r="B1235" s="1">
        <v>44334</v>
      </c>
      <c r="C1235" t="s">
        <v>2720</v>
      </c>
      <c r="D1235" t="str">
        <f t="shared" ca="1" si="39"/>
        <v>Camera S</v>
      </c>
      <c r="E1235" t="s">
        <v>133</v>
      </c>
      <c r="F1235" t="s">
        <v>50</v>
      </c>
      <c r="G1235">
        <v>17</v>
      </c>
      <c r="H1235">
        <v>15</v>
      </c>
      <c r="I1235">
        <v>868.86</v>
      </c>
      <c r="J1235">
        <v>920.99160000000006</v>
      </c>
      <c r="K1235" t="s">
        <v>20</v>
      </c>
      <c r="M1235" t="s">
        <v>123</v>
      </c>
      <c r="N1235" t="s">
        <v>71</v>
      </c>
      <c r="O1235" t="str">
        <f t="shared" si="38"/>
        <v>Credit Card</v>
      </c>
      <c r="P1235" t="s">
        <v>67</v>
      </c>
      <c r="Q1235">
        <v>1.75</v>
      </c>
      <c r="R1235">
        <v>4.2</v>
      </c>
      <c r="S1235" t="s">
        <v>23</v>
      </c>
    </row>
    <row r="1236" spans="1:19" x14ac:dyDescent="0.3">
      <c r="A1236" t="s">
        <v>2721</v>
      </c>
      <c r="B1236" s="1">
        <v>44758</v>
      </c>
      <c r="C1236" t="s">
        <v>2722</v>
      </c>
      <c r="D1236" t="str">
        <f t="shared" ca="1" si="39"/>
        <v>Jeans Regular</v>
      </c>
      <c r="E1236" t="s">
        <v>130</v>
      </c>
      <c r="F1236" t="s">
        <v>82</v>
      </c>
      <c r="G1236">
        <v>12</v>
      </c>
      <c r="H1236">
        <v>12</v>
      </c>
      <c r="I1236">
        <v>919.19</v>
      </c>
      <c r="J1236">
        <v>992.72520000000009</v>
      </c>
      <c r="K1236" t="s">
        <v>47</v>
      </c>
      <c r="M1236" t="s">
        <v>86</v>
      </c>
      <c r="N1236" t="s">
        <v>36</v>
      </c>
      <c r="O1236" t="str">
        <f t="shared" si="38"/>
        <v>PayPal</v>
      </c>
      <c r="P1236" t="s">
        <v>30</v>
      </c>
      <c r="Q1236">
        <v>21.52</v>
      </c>
      <c r="R1236">
        <v>1.8</v>
      </c>
      <c r="S1236" t="s">
        <v>205</v>
      </c>
    </row>
    <row r="1237" spans="1:19" x14ac:dyDescent="0.3">
      <c r="A1237" t="s">
        <v>2723</v>
      </c>
      <c r="B1237" s="1">
        <v>44719</v>
      </c>
      <c r="C1237" t="s">
        <v>2724</v>
      </c>
      <c r="D1237" t="str">
        <f t="shared" ca="1" si="39"/>
        <v xml:space="preserve">Cereal Pack </v>
      </c>
      <c r="E1237" t="s">
        <v>10805</v>
      </c>
      <c r="F1237" t="s">
        <v>57</v>
      </c>
      <c r="G1237">
        <v>13</v>
      </c>
      <c r="H1237">
        <v>11</v>
      </c>
      <c r="I1237">
        <v>369.2</v>
      </c>
      <c r="J1237">
        <v>413.50400000000002</v>
      </c>
      <c r="K1237" t="s">
        <v>51</v>
      </c>
      <c r="M1237" t="s">
        <v>42</v>
      </c>
      <c r="N1237" t="s">
        <v>22</v>
      </c>
      <c r="O1237" t="str">
        <f t="shared" si="38"/>
        <v>Bank Transfer</v>
      </c>
      <c r="P1237" t="s">
        <v>37</v>
      </c>
      <c r="Q1237">
        <v>0.78</v>
      </c>
      <c r="R1237">
        <v>3.7</v>
      </c>
      <c r="S1237" t="s">
        <v>23</v>
      </c>
    </row>
    <row r="1238" spans="1:19" x14ac:dyDescent="0.3">
      <c r="A1238" t="s">
        <v>2725</v>
      </c>
      <c r="B1238" s="1">
        <v>44184</v>
      </c>
      <c r="C1238" t="s">
        <v>2726</v>
      </c>
      <c r="D1238" t="str">
        <f t="shared" ca="1" si="39"/>
        <v>Dining Table</v>
      </c>
      <c r="E1238" t="s">
        <v>45</v>
      </c>
      <c r="F1238" t="s">
        <v>46</v>
      </c>
      <c r="G1238">
        <v>16</v>
      </c>
      <c r="H1238">
        <v>13</v>
      </c>
      <c r="I1238">
        <v>879.48</v>
      </c>
      <c r="J1238">
        <v>985.01760000000013</v>
      </c>
      <c r="K1238" t="s">
        <v>66</v>
      </c>
      <c r="M1238" t="s">
        <v>35</v>
      </c>
      <c r="N1238" t="s">
        <v>22</v>
      </c>
      <c r="O1238" t="str">
        <f t="shared" si="38"/>
        <v>PayPal</v>
      </c>
      <c r="P1238" t="s">
        <v>30</v>
      </c>
      <c r="Q1238">
        <v>27.08</v>
      </c>
      <c r="R1238">
        <v>4.0999999999999996</v>
      </c>
      <c r="S1238" t="s">
        <v>23</v>
      </c>
    </row>
    <row r="1239" spans="1:19" x14ac:dyDescent="0.3">
      <c r="A1239" t="s">
        <v>2727</v>
      </c>
      <c r="B1239" s="1">
        <v>45340</v>
      </c>
      <c r="C1239" t="s">
        <v>2728</v>
      </c>
      <c r="D1239" t="str">
        <f t="shared" ca="1" si="39"/>
        <v>Shirt Classic</v>
      </c>
      <c r="E1239" t="s">
        <v>65</v>
      </c>
      <c r="F1239" t="s">
        <v>82</v>
      </c>
      <c r="G1239">
        <v>4</v>
      </c>
      <c r="H1239">
        <v>4</v>
      </c>
      <c r="I1239">
        <v>1364.29</v>
      </c>
      <c r="J1239">
        <v>1555.2906</v>
      </c>
      <c r="K1239" t="s">
        <v>20</v>
      </c>
      <c r="M1239" t="s">
        <v>21</v>
      </c>
      <c r="N1239" t="s">
        <v>36</v>
      </c>
      <c r="O1239" t="str">
        <f t="shared" si="38"/>
        <v>Cash on Delivery</v>
      </c>
      <c r="P1239" t="s">
        <v>53</v>
      </c>
      <c r="Q1239">
        <v>22.75</v>
      </c>
      <c r="R1239">
        <v>2.2999999999999998</v>
      </c>
      <c r="S1239" t="s">
        <v>23</v>
      </c>
    </row>
    <row r="1240" spans="1:19" x14ac:dyDescent="0.3">
      <c r="A1240" t="s">
        <v>2729</v>
      </c>
      <c r="B1240" s="1">
        <v>45540</v>
      </c>
      <c r="C1240" t="s">
        <v>2730</v>
      </c>
      <c r="D1240" t="str">
        <f t="shared" ca="1" si="39"/>
        <v>Sofa 3-Seater</v>
      </c>
      <c r="E1240" t="s">
        <v>109</v>
      </c>
      <c r="F1240" t="s">
        <v>46</v>
      </c>
      <c r="G1240">
        <v>16</v>
      </c>
      <c r="H1240">
        <v>14</v>
      </c>
      <c r="I1240">
        <v>12</v>
      </c>
      <c r="J1240">
        <v>12.72</v>
      </c>
      <c r="K1240" t="s">
        <v>20</v>
      </c>
      <c r="M1240" t="s">
        <v>28</v>
      </c>
      <c r="N1240" t="s">
        <v>71</v>
      </c>
      <c r="O1240" t="str">
        <f t="shared" si="38"/>
        <v>Debit Card</v>
      </c>
      <c r="P1240" t="s">
        <v>89</v>
      </c>
      <c r="Q1240">
        <v>13.03</v>
      </c>
      <c r="R1240">
        <v>4</v>
      </c>
      <c r="S1240" t="s">
        <v>23</v>
      </c>
    </row>
    <row r="1241" spans="1:19" x14ac:dyDescent="0.3">
      <c r="A1241" t="s">
        <v>2731</v>
      </c>
      <c r="B1241" s="1">
        <v>44436</v>
      </c>
      <c r="C1241" t="s">
        <v>2732</v>
      </c>
      <c r="D1241" t="str">
        <f t="shared" ca="1" si="39"/>
        <v>Widget B</v>
      </c>
      <c r="E1241" t="s">
        <v>61</v>
      </c>
      <c r="F1241" t="s">
        <v>70</v>
      </c>
      <c r="G1241">
        <v>19</v>
      </c>
      <c r="H1241">
        <v>16</v>
      </c>
      <c r="I1241">
        <v>805.8</v>
      </c>
      <c r="J1241">
        <v>862.20600000000002</v>
      </c>
      <c r="K1241" t="s">
        <v>66</v>
      </c>
      <c r="M1241" t="s">
        <v>42</v>
      </c>
      <c r="N1241" t="s">
        <v>22</v>
      </c>
      <c r="O1241" t="str">
        <f t="shared" si="38"/>
        <v>PayPal</v>
      </c>
      <c r="P1241" t="s">
        <v>30</v>
      </c>
      <c r="Q1241">
        <v>47.94</v>
      </c>
      <c r="R1241">
        <v>1.4</v>
      </c>
      <c r="S1241" t="s">
        <v>23</v>
      </c>
    </row>
    <row r="1242" spans="1:19" x14ac:dyDescent="0.3">
      <c r="A1242" t="s">
        <v>2733</v>
      </c>
      <c r="B1242" s="1">
        <v>45071</v>
      </c>
      <c r="C1242" t="s">
        <v>1641</v>
      </c>
      <c r="D1242" t="str">
        <f t="shared" ca="1" si="39"/>
        <v>Sofa 3-Seater</v>
      </c>
      <c r="E1242" t="s">
        <v>109</v>
      </c>
      <c r="F1242" t="s">
        <v>46</v>
      </c>
      <c r="G1242">
        <v>2</v>
      </c>
      <c r="H1242">
        <v>2</v>
      </c>
      <c r="I1242">
        <v>1334.78</v>
      </c>
      <c r="J1242">
        <v>1414.8668</v>
      </c>
      <c r="K1242" t="s">
        <v>66</v>
      </c>
      <c r="M1242" t="s">
        <v>21</v>
      </c>
      <c r="N1242" t="s">
        <v>36</v>
      </c>
      <c r="O1242" t="str">
        <f t="shared" si="38"/>
        <v>Bank Transfer</v>
      </c>
      <c r="P1242" t="s">
        <v>37</v>
      </c>
      <c r="Q1242">
        <v>42.91</v>
      </c>
      <c r="R1242">
        <v>4</v>
      </c>
      <c r="S1242" t="s">
        <v>23</v>
      </c>
    </row>
    <row r="1243" spans="1:19" x14ac:dyDescent="0.3">
      <c r="A1243" t="s">
        <v>2734</v>
      </c>
      <c r="B1243" s="1">
        <v>45521</v>
      </c>
      <c r="C1243" t="s">
        <v>2735</v>
      </c>
      <c r="D1243" t="str">
        <f t="shared" ca="1" si="39"/>
        <v>Jeans Regular</v>
      </c>
      <c r="E1243" t="s">
        <v>130</v>
      </c>
      <c r="F1243" t="s">
        <v>82</v>
      </c>
      <c r="G1243">
        <v>12</v>
      </c>
      <c r="H1243">
        <v>12</v>
      </c>
      <c r="I1243">
        <v>1462.06</v>
      </c>
      <c r="J1243">
        <v>1535.163</v>
      </c>
      <c r="K1243" t="s">
        <v>47</v>
      </c>
      <c r="M1243" t="s">
        <v>28</v>
      </c>
      <c r="N1243" t="s">
        <v>29</v>
      </c>
      <c r="O1243" t="str">
        <f t="shared" si="38"/>
        <v>Cash on Delivery</v>
      </c>
      <c r="P1243" t="s">
        <v>53</v>
      </c>
      <c r="Q1243">
        <v>2.2999999999999998</v>
      </c>
      <c r="R1243">
        <v>1.6</v>
      </c>
      <c r="S1243" t="s">
        <v>23</v>
      </c>
    </row>
    <row r="1244" spans="1:19" x14ac:dyDescent="0.3">
      <c r="A1244" t="s">
        <v>2736</v>
      </c>
      <c r="B1244" s="1">
        <v>45204</v>
      </c>
      <c r="C1244" t="s">
        <v>2737</v>
      </c>
      <c r="D1244" t="str">
        <f t="shared" ca="1" si="39"/>
        <v>Organic Rice 5kg</v>
      </c>
      <c r="E1244" t="s">
        <v>40</v>
      </c>
      <c r="F1244" t="s">
        <v>57</v>
      </c>
      <c r="G1244">
        <v>3</v>
      </c>
      <c r="H1244">
        <v>2</v>
      </c>
      <c r="I1244">
        <v>39.64</v>
      </c>
      <c r="J1244">
        <v>45.189600000000006</v>
      </c>
      <c r="K1244" t="s">
        <v>66</v>
      </c>
      <c r="M1244" t="s">
        <v>35</v>
      </c>
      <c r="N1244" t="s">
        <v>22</v>
      </c>
      <c r="O1244" t="str">
        <f t="shared" si="38"/>
        <v>PayPal</v>
      </c>
      <c r="P1244" t="s">
        <v>30</v>
      </c>
      <c r="Q1244">
        <v>18.100000000000001</v>
      </c>
      <c r="R1244">
        <v>1.9</v>
      </c>
      <c r="S1244" t="s">
        <v>23</v>
      </c>
    </row>
    <row r="1245" spans="1:19" x14ac:dyDescent="0.3">
      <c r="A1245" t="s">
        <v>2738</v>
      </c>
      <c r="B1245" s="1">
        <v>45029</v>
      </c>
      <c r="C1245" t="s">
        <v>2739</v>
      </c>
      <c r="D1245" t="str">
        <f t="shared" ca="1" si="39"/>
        <v>T-shirt V</v>
      </c>
      <c r="E1245" t="s">
        <v>77</v>
      </c>
      <c r="F1245" t="s">
        <v>82</v>
      </c>
      <c r="G1245">
        <v>5</v>
      </c>
      <c r="H1245">
        <v>5</v>
      </c>
      <c r="I1245">
        <v>161.66</v>
      </c>
      <c r="J1245">
        <v>171.3596</v>
      </c>
      <c r="K1245" t="s">
        <v>51</v>
      </c>
      <c r="M1245" t="s">
        <v>35</v>
      </c>
      <c r="N1245" t="s">
        <v>71</v>
      </c>
      <c r="O1245" t="str">
        <f t="shared" si="38"/>
        <v>Cash on Delivery</v>
      </c>
      <c r="P1245" t="s">
        <v>53</v>
      </c>
      <c r="Q1245">
        <v>29.2</v>
      </c>
      <c r="R1245">
        <v>2.2000000000000002</v>
      </c>
      <c r="S1245" t="s">
        <v>23</v>
      </c>
    </row>
    <row r="1246" spans="1:19" x14ac:dyDescent="0.3">
      <c r="A1246" t="s">
        <v>2740</v>
      </c>
      <c r="B1246" s="1">
        <v>43877</v>
      </c>
      <c r="C1246" t="s">
        <v>2741</v>
      </c>
      <c r="D1246" t="str">
        <f t="shared" ca="1" si="39"/>
        <v>Cereal Pack</v>
      </c>
      <c r="E1246" t="s">
        <v>100</v>
      </c>
      <c r="F1246" t="s">
        <v>57</v>
      </c>
      <c r="G1246">
        <v>17</v>
      </c>
      <c r="H1246">
        <v>15</v>
      </c>
      <c r="I1246">
        <v>1043.27</v>
      </c>
      <c r="J1246">
        <v>1137.1643000000001</v>
      </c>
      <c r="K1246" t="s">
        <v>66</v>
      </c>
      <c r="M1246" t="s">
        <v>35</v>
      </c>
      <c r="N1246" t="s">
        <v>29</v>
      </c>
      <c r="O1246" t="str">
        <f t="shared" si="38"/>
        <v>Debit Card</v>
      </c>
      <c r="P1246" t="s">
        <v>89</v>
      </c>
      <c r="Q1246">
        <v>5.26</v>
      </c>
      <c r="R1246">
        <v>3.1</v>
      </c>
      <c r="S1246" t="s">
        <v>23</v>
      </c>
    </row>
    <row r="1247" spans="1:19" x14ac:dyDescent="0.3">
      <c r="A1247" t="s">
        <v>2742</v>
      </c>
      <c r="B1247" s="1" t="s">
        <v>10803</v>
      </c>
      <c r="C1247" t="s">
        <v>2743</v>
      </c>
      <c r="D1247" t="str">
        <f t="shared" ca="1" si="39"/>
        <v>T-shirt V</v>
      </c>
      <c r="E1247" t="s">
        <v>77</v>
      </c>
      <c r="F1247" t="s">
        <v>82</v>
      </c>
      <c r="G1247">
        <v>11</v>
      </c>
      <c r="H1247">
        <v>10</v>
      </c>
      <c r="I1247">
        <v>983.31</v>
      </c>
      <c r="J1247">
        <v>1061.9748</v>
      </c>
      <c r="K1247" t="s">
        <v>27</v>
      </c>
      <c r="M1247" t="s">
        <v>123</v>
      </c>
      <c r="N1247" t="s">
        <v>71</v>
      </c>
      <c r="O1247" t="str">
        <f t="shared" si="38"/>
        <v>Debit Card</v>
      </c>
      <c r="P1247" t="s">
        <v>89</v>
      </c>
      <c r="Q1247">
        <v>40.5</v>
      </c>
      <c r="R1247">
        <v>4</v>
      </c>
      <c r="S1247" t="s">
        <v>23</v>
      </c>
    </row>
    <row r="1248" spans="1:19" x14ac:dyDescent="0.3">
      <c r="A1248" t="s">
        <v>2745</v>
      </c>
      <c r="B1248" s="1">
        <v>44373</v>
      </c>
      <c r="C1248" t="s">
        <v>2746</v>
      </c>
      <c r="D1248" t="str">
        <f t="shared" ca="1" si="39"/>
        <v>Sofa 3-Seater</v>
      </c>
      <c r="E1248" t="s">
        <v>109</v>
      </c>
      <c r="F1248" t="s">
        <v>46</v>
      </c>
      <c r="G1248">
        <v>17</v>
      </c>
      <c r="H1248">
        <v>16</v>
      </c>
      <c r="I1248">
        <v>35.65</v>
      </c>
      <c r="J1248">
        <v>40.641000000000005</v>
      </c>
      <c r="K1248" t="s">
        <v>66</v>
      </c>
      <c r="M1248" t="s">
        <v>42</v>
      </c>
      <c r="N1248" t="s">
        <v>22</v>
      </c>
      <c r="O1248" t="e">
        <f t="shared" ca="1" si="38"/>
        <v>#N/A</v>
      </c>
      <c r="Q1248">
        <v>4.1900000000000004</v>
      </c>
      <c r="R1248">
        <v>2.2999999999999998</v>
      </c>
      <c r="S1248" t="s">
        <v>23</v>
      </c>
    </row>
    <row r="1249" spans="1:19" x14ac:dyDescent="0.3">
      <c r="A1249" t="s">
        <v>2747</v>
      </c>
      <c r="B1249" s="1">
        <v>45126</v>
      </c>
      <c r="C1249" t="s">
        <v>2748</v>
      </c>
      <c r="D1249" t="str">
        <f t="shared" ca="1" si="39"/>
        <v>Sofa 3-Seater</v>
      </c>
      <c r="E1249" t="s">
        <v>109</v>
      </c>
      <c r="F1249" t="s">
        <v>46</v>
      </c>
      <c r="G1249">
        <v>10</v>
      </c>
      <c r="H1249">
        <v>9</v>
      </c>
      <c r="I1249">
        <v>159.02000000000001</v>
      </c>
      <c r="J1249">
        <v>182.87299999999999</v>
      </c>
      <c r="K1249" t="s">
        <v>20</v>
      </c>
      <c r="M1249" t="s">
        <v>21</v>
      </c>
      <c r="N1249" t="s">
        <v>36</v>
      </c>
      <c r="O1249" t="str">
        <f t="shared" si="38"/>
        <v>Bank Transfer</v>
      </c>
      <c r="P1249" t="s">
        <v>37</v>
      </c>
      <c r="Q1249">
        <v>17.29</v>
      </c>
      <c r="R1249">
        <v>1.1000000000000001</v>
      </c>
      <c r="S1249" t="s">
        <v>23</v>
      </c>
    </row>
    <row r="1250" spans="1:19" x14ac:dyDescent="0.3">
      <c r="A1250" t="s">
        <v>2749</v>
      </c>
      <c r="B1250" s="1">
        <v>44126</v>
      </c>
      <c r="C1250" t="s">
        <v>2750</v>
      </c>
      <c r="D1250" t="str">
        <f t="shared" ca="1" si="39"/>
        <v>Jeans Regular</v>
      </c>
      <c r="E1250" t="s">
        <v>130</v>
      </c>
      <c r="F1250" t="s">
        <v>82</v>
      </c>
      <c r="G1250">
        <v>9</v>
      </c>
      <c r="H1250">
        <v>9</v>
      </c>
      <c r="I1250">
        <v>686.46</v>
      </c>
      <c r="J1250">
        <v>720.78300000000002</v>
      </c>
      <c r="K1250" t="s">
        <v>51</v>
      </c>
      <c r="M1250" t="s">
        <v>21</v>
      </c>
      <c r="N1250" t="s">
        <v>29</v>
      </c>
      <c r="O1250" t="str">
        <f t="shared" si="38"/>
        <v>PayPal</v>
      </c>
      <c r="P1250" t="s">
        <v>30</v>
      </c>
      <c r="Q1250">
        <v>38.950000000000003</v>
      </c>
      <c r="R1250">
        <v>2.1</v>
      </c>
      <c r="S1250" t="s">
        <v>23</v>
      </c>
    </row>
    <row r="1251" spans="1:19" x14ac:dyDescent="0.3">
      <c r="A1251" t="s">
        <v>2751</v>
      </c>
      <c r="B1251" s="1">
        <v>45266</v>
      </c>
      <c r="C1251" t="s">
        <v>2752</v>
      </c>
      <c r="D1251" t="str">
        <f t="shared" ca="1" si="39"/>
        <v>Sofa 3-Seater</v>
      </c>
      <c r="E1251" t="s">
        <v>109</v>
      </c>
      <c r="F1251" t="s">
        <v>46</v>
      </c>
      <c r="G1251">
        <v>13</v>
      </c>
      <c r="H1251">
        <v>10</v>
      </c>
      <c r="I1251">
        <v>1383.71</v>
      </c>
      <c r="J1251">
        <v>1549.7552000000003</v>
      </c>
      <c r="K1251" t="s">
        <v>51</v>
      </c>
      <c r="M1251" t="s">
        <v>42</v>
      </c>
      <c r="N1251" t="s">
        <v>71</v>
      </c>
      <c r="O1251" t="str">
        <f t="shared" si="38"/>
        <v>PayPal</v>
      </c>
      <c r="P1251" t="s">
        <v>30</v>
      </c>
      <c r="Q1251">
        <v>43.14</v>
      </c>
      <c r="R1251">
        <v>1.7</v>
      </c>
      <c r="S1251" t="s">
        <v>23</v>
      </c>
    </row>
    <row r="1252" spans="1:19" x14ac:dyDescent="0.3">
      <c r="A1252" t="s">
        <v>2753</v>
      </c>
      <c r="B1252" s="1">
        <v>45459</v>
      </c>
      <c r="C1252" t="s">
        <v>2754</v>
      </c>
      <c r="D1252" t="str">
        <f t="shared" ca="1" si="39"/>
        <v>Sneakers Run</v>
      </c>
      <c r="E1252" t="s">
        <v>85</v>
      </c>
      <c r="F1252" t="s">
        <v>82</v>
      </c>
      <c r="G1252">
        <v>7</v>
      </c>
      <c r="H1252">
        <v>6</v>
      </c>
      <c r="I1252">
        <v>1174.52</v>
      </c>
      <c r="J1252">
        <v>1291.972</v>
      </c>
      <c r="K1252" t="s">
        <v>66</v>
      </c>
      <c r="M1252" t="s">
        <v>123</v>
      </c>
      <c r="N1252" t="s">
        <v>29</v>
      </c>
      <c r="O1252" t="str">
        <f t="shared" si="38"/>
        <v>Debit Card</v>
      </c>
      <c r="P1252" t="s">
        <v>89</v>
      </c>
      <c r="Q1252">
        <v>0.45</v>
      </c>
      <c r="R1252">
        <v>1.5</v>
      </c>
      <c r="S1252" t="s">
        <v>23</v>
      </c>
    </row>
    <row r="1253" spans="1:19" x14ac:dyDescent="0.3">
      <c r="A1253" t="s">
        <v>2755</v>
      </c>
      <c r="B1253" s="1">
        <v>43931</v>
      </c>
      <c r="C1253" t="s">
        <v>2756</v>
      </c>
      <c r="D1253" t="str">
        <f t="shared" ca="1" si="39"/>
        <v>Shirt Classic</v>
      </c>
      <c r="E1253" t="s">
        <v>65</v>
      </c>
      <c r="F1253" t="s">
        <v>82</v>
      </c>
      <c r="G1253">
        <v>9</v>
      </c>
      <c r="H1253">
        <v>8</v>
      </c>
      <c r="I1253">
        <v>169.01</v>
      </c>
      <c r="J1253">
        <v>192.67140000000001</v>
      </c>
      <c r="K1253" t="s">
        <v>51</v>
      </c>
      <c r="M1253" t="s">
        <v>35</v>
      </c>
      <c r="N1253" t="s">
        <v>29</v>
      </c>
      <c r="O1253" t="str">
        <f t="shared" si="38"/>
        <v>PayPal</v>
      </c>
      <c r="P1253" t="s">
        <v>30</v>
      </c>
      <c r="Q1253">
        <v>3.78</v>
      </c>
      <c r="R1253" t="s">
        <v>316</v>
      </c>
      <c r="S1253" t="s">
        <v>23</v>
      </c>
    </row>
    <row r="1254" spans="1:19" x14ac:dyDescent="0.3">
      <c r="A1254" t="s">
        <v>2757</v>
      </c>
      <c r="B1254" s="1">
        <v>44279</v>
      </c>
      <c r="C1254" t="s">
        <v>2758</v>
      </c>
      <c r="D1254" t="str">
        <f t="shared" ca="1" si="39"/>
        <v>Camera S</v>
      </c>
      <c r="E1254" t="s">
        <v>133</v>
      </c>
      <c r="F1254" t="s">
        <v>50</v>
      </c>
      <c r="G1254">
        <v>10</v>
      </c>
      <c r="H1254">
        <v>9</v>
      </c>
      <c r="I1254">
        <v>1467.93</v>
      </c>
      <c r="J1254">
        <v>1629.4023000000002</v>
      </c>
      <c r="K1254" t="s">
        <v>47</v>
      </c>
      <c r="M1254" t="s">
        <v>28</v>
      </c>
      <c r="N1254" t="s">
        <v>22</v>
      </c>
      <c r="O1254" t="str">
        <f t="shared" si="38"/>
        <v>PayPal</v>
      </c>
      <c r="P1254" t="s">
        <v>30</v>
      </c>
      <c r="Q1254">
        <v>14.27</v>
      </c>
      <c r="R1254">
        <v>0</v>
      </c>
      <c r="S1254" t="s">
        <v>23</v>
      </c>
    </row>
    <row r="1255" spans="1:19" x14ac:dyDescent="0.3">
      <c r="A1255" t="s">
        <v>2759</v>
      </c>
      <c r="B1255" s="1">
        <v>44814</v>
      </c>
      <c r="C1255" t="s">
        <v>2760</v>
      </c>
      <c r="D1255" t="str">
        <f t="shared" ca="1" si="39"/>
        <v>Sneakers Run</v>
      </c>
      <c r="E1255" t="s">
        <v>85</v>
      </c>
      <c r="F1255" t="s">
        <v>82</v>
      </c>
      <c r="G1255">
        <v>6</v>
      </c>
      <c r="H1255">
        <v>5</v>
      </c>
      <c r="I1255">
        <v>358.52</v>
      </c>
      <c r="J1255">
        <v>387.20159999999998</v>
      </c>
      <c r="K1255" t="s">
        <v>47</v>
      </c>
      <c r="M1255" t="s">
        <v>86</v>
      </c>
      <c r="N1255" t="s">
        <v>36</v>
      </c>
      <c r="O1255" t="str">
        <f t="shared" si="38"/>
        <v>Cash on Delivery</v>
      </c>
      <c r="P1255" t="s">
        <v>53</v>
      </c>
      <c r="Q1255">
        <v>41.22</v>
      </c>
      <c r="R1255">
        <v>2.9</v>
      </c>
      <c r="S1255" t="s">
        <v>23</v>
      </c>
    </row>
    <row r="1256" spans="1:19" x14ac:dyDescent="0.3">
      <c r="A1256" t="s">
        <v>2761</v>
      </c>
      <c r="B1256" s="1">
        <v>43836</v>
      </c>
      <c r="C1256" t="s">
        <v>2762</v>
      </c>
      <c r="D1256" t="str">
        <f t="shared" ca="1" si="39"/>
        <v>Widget A</v>
      </c>
      <c r="E1256" t="s">
        <v>33</v>
      </c>
      <c r="F1256" t="s">
        <v>70</v>
      </c>
      <c r="G1256">
        <v>6</v>
      </c>
      <c r="H1256">
        <v>6</v>
      </c>
      <c r="I1256">
        <v>1129.44</v>
      </c>
      <c r="J1256">
        <v>1242.3840000000002</v>
      </c>
      <c r="K1256" t="s">
        <v>20</v>
      </c>
      <c r="M1256" t="s">
        <v>79</v>
      </c>
      <c r="N1256" t="s">
        <v>29</v>
      </c>
      <c r="O1256" t="str">
        <f t="shared" si="38"/>
        <v>Bank Transfea</v>
      </c>
      <c r="P1256" t="s">
        <v>2763</v>
      </c>
      <c r="Q1256">
        <v>39.869999999999997</v>
      </c>
      <c r="R1256">
        <v>2.8</v>
      </c>
      <c r="S1256" t="s">
        <v>23</v>
      </c>
    </row>
    <row r="1257" spans="1:19" x14ac:dyDescent="0.3">
      <c r="A1257" t="s">
        <v>2764</v>
      </c>
      <c r="B1257" s="1">
        <v>45218</v>
      </c>
      <c r="C1257" t="s">
        <v>2765</v>
      </c>
      <c r="D1257" t="str">
        <f t="shared" ca="1" si="39"/>
        <v>Headphones Z</v>
      </c>
      <c r="E1257" t="s">
        <v>94</v>
      </c>
      <c r="F1257" t="s">
        <v>50</v>
      </c>
      <c r="G1257">
        <v>5</v>
      </c>
      <c r="H1257">
        <v>4</v>
      </c>
      <c r="I1257">
        <v>749.71</v>
      </c>
      <c r="J1257">
        <v>847.17229999999995</v>
      </c>
      <c r="K1257" t="s">
        <v>51</v>
      </c>
      <c r="M1257" t="s">
        <v>21</v>
      </c>
      <c r="N1257" t="s">
        <v>29</v>
      </c>
      <c r="O1257" t="str">
        <f t="shared" si="38"/>
        <v>Cash on lelivery</v>
      </c>
      <c r="P1257" t="s">
        <v>2766</v>
      </c>
      <c r="Q1257">
        <v>36.58</v>
      </c>
      <c r="R1257">
        <v>3.7</v>
      </c>
      <c r="S1257" t="s">
        <v>23</v>
      </c>
    </row>
    <row r="1258" spans="1:19" x14ac:dyDescent="0.3">
      <c r="A1258" t="s">
        <v>2767</v>
      </c>
      <c r="B1258" s="1">
        <v>44716</v>
      </c>
      <c r="C1258" t="s">
        <v>2768</v>
      </c>
      <c r="D1258" t="str">
        <f t="shared" ca="1" si="39"/>
        <v>Olive Oil 1L</v>
      </c>
      <c r="E1258" t="s">
        <v>56</v>
      </c>
      <c r="F1258" t="s">
        <v>57</v>
      </c>
      <c r="G1258">
        <v>13</v>
      </c>
      <c r="H1258">
        <v>13</v>
      </c>
      <c r="I1258">
        <v>20</v>
      </c>
      <c r="J1258">
        <v>22.800000000000004</v>
      </c>
      <c r="K1258" t="s">
        <v>2769</v>
      </c>
      <c r="M1258" t="s">
        <v>21</v>
      </c>
      <c r="N1258" t="s">
        <v>71</v>
      </c>
      <c r="O1258" t="str">
        <f t="shared" si="38"/>
        <v>Cash on kelivery</v>
      </c>
      <c r="P1258" t="s">
        <v>2770</v>
      </c>
      <c r="Q1258">
        <v>45.73</v>
      </c>
      <c r="R1258">
        <v>3</v>
      </c>
      <c r="S1258" t="s">
        <v>15</v>
      </c>
    </row>
    <row r="1259" spans="1:19" x14ac:dyDescent="0.3">
      <c r="A1259" t="s">
        <v>2771</v>
      </c>
      <c r="B1259" s="1">
        <v>45320</v>
      </c>
      <c r="C1259" t="s">
        <v>2772</v>
      </c>
      <c r="D1259" t="str">
        <f t="shared" ca="1" si="39"/>
        <v>Cereal Pack</v>
      </c>
      <c r="F1259" t="s">
        <v>57</v>
      </c>
      <c r="G1259">
        <v>3</v>
      </c>
      <c r="H1259">
        <v>3</v>
      </c>
      <c r="I1259">
        <v>828.5</v>
      </c>
      <c r="J1259">
        <v>952.77499999999998</v>
      </c>
      <c r="K1259" t="s">
        <v>66</v>
      </c>
      <c r="M1259" t="s">
        <v>42</v>
      </c>
      <c r="N1259" t="s">
        <v>71</v>
      </c>
      <c r="O1259" t="str">
        <f t="shared" si="38"/>
        <v>Credit Card</v>
      </c>
      <c r="P1259" t="s">
        <v>67</v>
      </c>
      <c r="Q1259">
        <v>7.05</v>
      </c>
      <c r="R1259">
        <v>1.7</v>
      </c>
      <c r="S1259" t="s">
        <v>23</v>
      </c>
    </row>
    <row r="1260" spans="1:19" x14ac:dyDescent="0.3">
      <c r="A1260" t="s">
        <v>2773</v>
      </c>
      <c r="B1260" s="1">
        <v>45068</v>
      </c>
      <c r="C1260" t="s">
        <v>2774</v>
      </c>
      <c r="D1260" t="str">
        <f t="shared" ca="1" si="39"/>
        <v>Widget A</v>
      </c>
      <c r="E1260" t="s">
        <v>33</v>
      </c>
      <c r="F1260" t="s">
        <v>70</v>
      </c>
      <c r="G1260">
        <v>4</v>
      </c>
      <c r="H1260">
        <v>3</v>
      </c>
      <c r="I1260">
        <v>612.94000000000005</v>
      </c>
      <c r="J1260">
        <v>668.10460000000012</v>
      </c>
      <c r="K1260" t="s">
        <v>20</v>
      </c>
      <c r="M1260" t="s">
        <v>28</v>
      </c>
      <c r="N1260" t="s">
        <v>36</v>
      </c>
      <c r="O1260" t="str">
        <f t="shared" si="38"/>
        <v>PayPal</v>
      </c>
      <c r="P1260" t="s">
        <v>30</v>
      </c>
      <c r="Q1260">
        <v>6.5</v>
      </c>
      <c r="R1260">
        <v>2</v>
      </c>
    </row>
    <row r="1261" spans="1:19" x14ac:dyDescent="0.3">
      <c r="A1261" t="s">
        <v>2775</v>
      </c>
      <c r="B1261" s="1">
        <v>45195</v>
      </c>
      <c r="C1261" t="s">
        <v>2776</v>
      </c>
      <c r="D1261" t="str">
        <f t="shared" ca="1" si="39"/>
        <v>Sofa 3-Seater</v>
      </c>
      <c r="E1261" t="s">
        <v>109</v>
      </c>
      <c r="F1261" t="s">
        <v>46</v>
      </c>
      <c r="G1261">
        <v>20</v>
      </c>
      <c r="H1261">
        <v>17</v>
      </c>
      <c r="I1261">
        <v>1425.36</v>
      </c>
      <c r="J1261">
        <v>1610.6567999999997</v>
      </c>
      <c r="K1261" t="s">
        <v>66</v>
      </c>
      <c r="M1261" t="s">
        <v>35</v>
      </c>
      <c r="N1261" t="s">
        <v>29</v>
      </c>
      <c r="O1261" t="str">
        <f t="shared" si="38"/>
        <v>PayPal</v>
      </c>
      <c r="P1261" t="s">
        <v>30</v>
      </c>
      <c r="Q1261">
        <v>23.59</v>
      </c>
      <c r="R1261">
        <v>3.5</v>
      </c>
      <c r="S1261" t="s">
        <v>23</v>
      </c>
    </row>
    <row r="1262" spans="1:19" x14ac:dyDescent="0.3">
      <c r="A1262" t="s">
        <v>2777</v>
      </c>
      <c r="B1262" s="1">
        <v>45594</v>
      </c>
      <c r="C1262" t="s">
        <v>2778</v>
      </c>
      <c r="D1262" t="str">
        <f t="shared" ca="1" si="39"/>
        <v>Widget B</v>
      </c>
      <c r="E1262" t="s">
        <v>61</v>
      </c>
      <c r="F1262" t="s">
        <v>70</v>
      </c>
      <c r="G1262">
        <v>17</v>
      </c>
      <c r="H1262">
        <v>15</v>
      </c>
      <c r="I1262">
        <v>730.26</v>
      </c>
      <c r="J1262">
        <v>781.37819999999999</v>
      </c>
      <c r="K1262" t="s">
        <v>47</v>
      </c>
      <c r="M1262" t="s">
        <v>42</v>
      </c>
      <c r="N1262" t="s">
        <v>29</v>
      </c>
      <c r="O1262" t="str">
        <f t="shared" si="38"/>
        <v>Bank Transfer</v>
      </c>
      <c r="P1262" t="s">
        <v>37</v>
      </c>
      <c r="Q1262">
        <v>43.18</v>
      </c>
      <c r="R1262">
        <v>4.8</v>
      </c>
      <c r="S1262" t="s">
        <v>23</v>
      </c>
    </row>
    <row r="1263" spans="1:19" x14ac:dyDescent="0.3">
      <c r="A1263" t="s">
        <v>2779</v>
      </c>
      <c r="B1263" s="1">
        <v>44019</v>
      </c>
      <c r="C1263" t="s">
        <v>2780</v>
      </c>
      <c r="D1263" t="str">
        <f t="shared" ca="1" si="39"/>
        <v>Headphones Z</v>
      </c>
      <c r="E1263" t="s">
        <v>94</v>
      </c>
      <c r="F1263" t="s">
        <v>50</v>
      </c>
      <c r="G1263">
        <v>7</v>
      </c>
      <c r="H1263">
        <v>6</v>
      </c>
      <c r="I1263">
        <v>1325.8</v>
      </c>
      <c r="J1263">
        <v>1471.6380000000001</v>
      </c>
      <c r="K1263" t="s">
        <v>27</v>
      </c>
      <c r="M1263" t="s">
        <v>35</v>
      </c>
      <c r="N1263" t="s">
        <v>36</v>
      </c>
      <c r="O1263" t="str">
        <f t="shared" si="38"/>
        <v>Bank Transfer</v>
      </c>
      <c r="P1263" t="s">
        <v>37</v>
      </c>
      <c r="Q1263">
        <v>37.69</v>
      </c>
      <c r="R1263">
        <v>1.9</v>
      </c>
      <c r="S1263" t="s">
        <v>23</v>
      </c>
    </row>
    <row r="1264" spans="1:19" x14ac:dyDescent="0.3">
      <c r="A1264" t="s">
        <v>2781</v>
      </c>
      <c r="B1264" s="1">
        <v>44707</v>
      </c>
      <c r="C1264" t="s">
        <v>2782</v>
      </c>
      <c r="D1264" t="str">
        <f t="shared" ca="1" si="39"/>
        <v>Widget B</v>
      </c>
      <c r="E1264" t="s">
        <v>61</v>
      </c>
      <c r="F1264" t="s">
        <v>70</v>
      </c>
      <c r="G1264">
        <v>20</v>
      </c>
      <c r="H1264">
        <v>20</v>
      </c>
      <c r="I1264">
        <v>758.05</v>
      </c>
      <c r="J1264">
        <v>871.75749999999994</v>
      </c>
      <c r="K1264" t="s">
        <v>47</v>
      </c>
      <c r="M1264" t="s">
        <v>28</v>
      </c>
      <c r="N1264" t="s">
        <v>36</v>
      </c>
      <c r="O1264" t="str">
        <f t="shared" si="38"/>
        <v>PayPal</v>
      </c>
      <c r="P1264" t="s">
        <v>30</v>
      </c>
      <c r="Q1264">
        <v>36.340000000000003</v>
      </c>
      <c r="R1264">
        <v>3.2</v>
      </c>
      <c r="S1264" t="s">
        <v>23</v>
      </c>
    </row>
    <row r="1265" spans="1:19" x14ac:dyDescent="0.3">
      <c r="A1265" t="s">
        <v>2783</v>
      </c>
      <c r="B1265" s="1">
        <v>44239</v>
      </c>
      <c r="C1265" t="s">
        <v>2784</v>
      </c>
      <c r="D1265" t="str">
        <f t="shared" ca="1" si="39"/>
        <v>Sofa 3-Seater</v>
      </c>
      <c r="E1265" t="s">
        <v>109</v>
      </c>
      <c r="F1265" t="s">
        <v>46</v>
      </c>
      <c r="G1265">
        <v>1</v>
      </c>
      <c r="H1265">
        <v>1</v>
      </c>
      <c r="I1265">
        <v>767.48</v>
      </c>
      <c r="J1265">
        <v>874.92720000000008</v>
      </c>
      <c r="K1265" t="s">
        <v>27</v>
      </c>
      <c r="M1265" t="s">
        <v>79</v>
      </c>
      <c r="N1265" t="s">
        <v>36</v>
      </c>
      <c r="O1265" t="str">
        <f t="shared" si="38"/>
        <v>PayPal</v>
      </c>
      <c r="P1265" t="s">
        <v>30</v>
      </c>
      <c r="Q1265">
        <v>33.159999999999997</v>
      </c>
      <c r="R1265">
        <v>2.1</v>
      </c>
      <c r="S1265" t="s">
        <v>23</v>
      </c>
    </row>
    <row r="1266" spans="1:19" x14ac:dyDescent="0.3">
      <c r="A1266" t="s">
        <v>2785</v>
      </c>
      <c r="B1266" s="1">
        <v>45448</v>
      </c>
      <c r="C1266" t="s">
        <v>2786</v>
      </c>
      <c r="D1266" t="str">
        <f t="shared" ca="1" si="39"/>
        <v>Headphones Z</v>
      </c>
      <c r="E1266" t="s">
        <v>94</v>
      </c>
      <c r="F1266" t="s">
        <v>50</v>
      </c>
      <c r="G1266">
        <v>9</v>
      </c>
      <c r="H1266">
        <v>9</v>
      </c>
      <c r="I1266">
        <v>716.7</v>
      </c>
      <c r="J1266">
        <v>766.86900000000014</v>
      </c>
      <c r="K1266" t="s">
        <v>20</v>
      </c>
      <c r="M1266" t="s">
        <v>28</v>
      </c>
      <c r="N1266" t="s">
        <v>29</v>
      </c>
      <c r="O1266" t="str">
        <f t="shared" si="38"/>
        <v>Cash on Delivery</v>
      </c>
      <c r="P1266" t="s">
        <v>53</v>
      </c>
      <c r="Q1266">
        <v>5.36</v>
      </c>
      <c r="R1266">
        <v>5</v>
      </c>
      <c r="S1266" t="s">
        <v>23</v>
      </c>
    </row>
    <row r="1267" spans="1:19" x14ac:dyDescent="0.3">
      <c r="A1267" t="s">
        <v>2787</v>
      </c>
      <c r="B1267" s="1">
        <v>44705</v>
      </c>
      <c r="C1267" t="s">
        <v>2788</v>
      </c>
      <c r="D1267" t="str">
        <f t="shared" ca="1" si="39"/>
        <v>Camera S</v>
      </c>
      <c r="E1267" t="s">
        <v>133</v>
      </c>
      <c r="F1267" t="s">
        <v>50</v>
      </c>
      <c r="G1267">
        <v>6</v>
      </c>
      <c r="H1267">
        <v>5</v>
      </c>
      <c r="I1267">
        <v>335.88</v>
      </c>
      <c r="J1267">
        <v>356.03280000000001</v>
      </c>
      <c r="K1267" t="s">
        <v>66</v>
      </c>
      <c r="M1267" t="s">
        <v>35</v>
      </c>
      <c r="N1267" t="s">
        <v>36</v>
      </c>
      <c r="O1267" t="str">
        <f t="shared" si="38"/>
        <v>Credit Card</v>
      </c>
      <c r="P1267" t="s">
        <v>67</v>
      </c>
      <c r="Q1267">
        <v>19.38</v>
      </c>
      <c r="R1267">
        <v>4</v>
      </c>
      <c r="S1267" t="s">
        <v>23</v>
      </c>
    </row>
    <row r="1268" spans="1:19" x14ac:dyDescent="0.3">
      <c r="A1268" t="s">
        <v>2789</v>
      </c>
      <c r="B1268" s="1">
        <v>44874</v>
      </c>
      <c r="C1268" t="s">
        <v>2790</v>
      </c>
      <c r="D1268" t="str">
        <f t="shared" ca="1" si="39"/>
        <v>Sofa 3-Seater</v>
      </c>
      <c r="E1268" t="s">
        <v>109</v>
      </c>
      <c r="F1268" t="s">
        <v>46</v>
      </c>
      <c r="G1268">
        <v>18</v>
      </c>
      <c r="H1268">
        <v>15</v>
      </c>
      <c r="I1268">
        <v>787.74</v>
      </c>
      <c r="J1268">
        <v>835.00440000000003</v>
      </c>
      <c r="K1268" t="s">
        <v>47</v>
      </c>
      <c r="M1268" t="s">
        <v>28</v>
      </c>
      <c r="N1268" t="s">
        <v>36</v>
      </c>
      <c r="O1268" t="str">
        <f t="shared" si="38"/>
        <v>Bank Transfer</v>
      </c>
      <c r="P1268" t="s">
        <v>37</v>
      </c>
      <c r="Q1268">
        <v>38.33</v>
      </c>
      <c r="R1268">
        <v>3.6</v>
      </c>
      <c r="S1268" t="s">
        <v>23</v>
      </c>
    </row>
    <row r="1269" spans="1:19" x14ac:dyDescent="0.3">
      <c r="A1269" t="s">
        <v>2791</v>
      </c>
      <c r="B1269" s="1">
        <v>45038</v>
      </c>
      <c r="C1269" t="s">
        <v>2792</v>
      </c>
      <c r="D1269" t="str">
        <f t="shared" ca="1" si="39"/>
        <v>Organic Rice 5kg</v>
      </c>
      <c r="E1269" t="s">
        <v>40</v>
      </c>
      <c r="F1269" t="s">
        <v>57</v>
      </c>
      <c r="G1269">
        <v>19</v>
      </c>
      <c r="H1269">
        <v>17</v>
      </c>
      <c r="I1269">
        <v>780.23</v>
      </c>
      <c r="J1269">
        <v>834.84610000000009</v>
      </c>
      <c r="M1269" t="s">
        <v>79</v>
      </c>
      <c r="N1269" t="s">
        <v>29</v>
      </c>
      <c r="O1269" t="str">
        <f t="shared" si="38"/>
        <v>Cash on Delivery</v>
      </c>
      <c r="P1269" t="s">
        <v>53</v>
      </c>
      <c r="Q1269">
        <v>33.04</v>
      </c>
      <c r="R1269">
        <v>4</v>
      </c>
      <c r="S1269" t="s">
        <v>23</v>
      </c>
    </row>
    <row r="1270" spans="1:19" x14ac:dyDescent="0.3">
      <c r="A1270" t="s">
        <v>2794</v>
      </c>
      <c r="B1270" s="1">
        <v>45192</v>
      </c>
      <c r="C1270" t="s">
        <v>2795</v>
      </c>
      <c r="D1270" t="str">
        <f t="shared" ca="1" si="39"/>
        <v>Camera S</v>
      </c>
      <c r="E1270" t="s">
        <v>133</v>
      </c>
      <c r="F1270" t="s">
        <v>50</v>
      </c>
      <c r="G1270">
        <v>4</v>
      </c>
      <c r="H1270">
        <v>4</v>
      </c>
      <c r="I1270">
        <v>176.66</v>
      </c>
      <c r="J1270">
        <v>203.15899999999999</v>
      </c>
      <c r="K1270" t="s">
        <v>47</v>
      </c>
      <c r="M1270" t="s">
        <v>35</v>
      </c>
      <c r="N1270" t="s">
        <v>36</v>
      </c>
      <c r="O1270" t="str">
        <f t="shared" si="38"/>
        <v>Debit Card</v>
      </c>
      <c r="P1270" t="s">
        <v>89</v>
      </c>
      <c r="Q1270">
        <v>17.71</v>
      </c>
      <c r="R1270">
        <v>1.7</v>
      </c>
      <c r="S1270" t="s">
        <v>111</v>
      </c>
    </row>
    <row r="1271" spans="1:19" x14ac:dyDescent="0.3">
      <c r="A1271" t="s">
        <v>2796</v>
      </c>
      <c r="B1271" s="1">
        <v>44036</v>
      </c>
      <c r="C1271" t="s">
        <v>1546</v>
      </c>
      <c r="D1271" t="str">
        <f t="shared" ca="1" si="39"/>
        <v>Shirt Classic</v>
      </c>
      <c r="E1271" t="s">
        <v>65</v>
      </c>
      <c r="F1271" t="s">
        <v>82</v>
      </c>
      <c r="G1271">
        <v>3</v>
      </c>
      <c r="H1271">
        <v>3</v>
      </c>
      <c r="I1271">
        <v>6</v>
      </c>
      <c r="J1271">
        <v>6.5400000000000009</v>
      </c>
      <c r="K1271" t="s">
        <v>51</v>
      </c>
      <c r="M1271" t="s">
        <v>28</v>
      </c>
      <c r="N1271" t="s">
        <v>22</v>
      </c>
      <c r="O1271" t="str">
        <f t="shared" si="38"/>
        <v>Bank Transfer</v>
      </c>
      <c r="P1271" t="s">
        <v>37</v>
      </c>
      <c r="Q1271">
        <v>0.6</v>
      </c>
      <c r="R1271">
        <v>4.8</v>
      </c>
      <c r="S1271" t="s">
        <v>23</v>
      </c>
    </row>
    <row r="1272" spans="1:19" x14ac:dyDescent="0.3">
      <c r="A1272" t="s">
        <v>2797</v>
      </c>
      <c r="B1272" s="1">
        <v>45576</v>
      </c>
      <c r="C1272" t="s">
        <v>2798</v>
      </c>
      <c r="D1272" t="str">
        <f t="shared" ca="1" si="39"/>
        <v>Camera S</v>
      </c>
      <c r="E1272" t="s">
        <v>133</v>
      </c>
      <c r="F1272" t="s">
        <v>50</v>
      </c>
      <c r="G1272">
        <v>18</v>
      </c>
      <c r="H1272">
        <v>16</v>
      </c>
      <c r="I1272">
        <v>6</v>
      </c>
      <c r="J1272">
        <v>6.7799999999999994</v>
      </c>
      <c r="K1272" t="s">
        <v>47</v>
      </c>
      <c r="M1272" t="s">
        <v>86</v>
      </c>
      <c r="N1272" t="s">
        <v>71</v>
      </c>
      <c r="O1272" t="str">
        <f t="shared" si="38"/>
        <v>Debit Card</v>
      </c>
      <c r="P1272" t="s">
        <v>89</v>
      </c>
      <c r="Q1272">
        <v>5.27</v>
      </c>
      <c r="R1272">
        <v>1.7</v>
      </c>
      <c r="S1272" t="s">
        <v>205</v>
      </c>
    </row>
    <row r="1273" spans="1:19" x14ac:dyDescent="0.3">
      <c r="A1273" t="s">
        <v>2800</v>
      </c>
      <c r="B1273" s="1">
        <v>44732</v>
      </c>
      <c r="C1273" t="s">
        <v>2801</v>
      </c>
      <c r="D1273" t="str">
        <f t="shared" ca="1" si="39"/>
        <v>Headphones Z</v>
      </c>
      <c r="E1273" t="s">
        <v>94</v>
      </c>
      <c r="F1273" t="s">
        <v>50</v>
      </c>
      <c r="G1273">
        <v>8</v>
      </c>
      <c r="H1273">
        <v>8</v>
      </c>
      <c r="I1273">
        <v>797.05</v>
      </c>
      <c r="J1273">
        <v>836.90250000000003</v>
      </c>
      <c r="K1273" t="s">
        <v>27</v>
      </c>
      <c r="M1273" t="s">
        <v>21</v>
      </c>
      <c r="N1273" t="s">
        <v>71</v>
      </c>
      <c r="O1273" t="str">
        <f t="shared" si="38"/>
        <v>Bank Transfer</v>
      </c>
      <c r="P1273" t="s">
        <v>37</v>
      </c>
      <c r="Q1273">
        <v>24.41</v>
      </c>
      <c r="R1273">
        <v>3.9</v>
      </c>
      <c r="S1273" t="s">
        <v>23</v>
      </c>
    </row>
    <row r="1274" spans="1:19" x14ac:dyDescent="0.3">
      <c r="A1274" t="s">
        <v>2802</v>
      </c>
      <c r="B1274" s="1">
        <v>44060</v>
      </c>
      <c r="C1274" t="s">
        <v>2803</v>
      </c>
      <c r="D1274" t="str">
        <f t="shared" ca="1" si="39"/>
        <v>Shirt Classic</v>
      </c>
      <c r="E1274" t="s">
        <v>65</v>
      </c>
      <c r="F1274" t="s">
        <v>82</v>
      </c>
      <c r="G1274">
        <v>18</v>
      </c>
      <c r="H1274">
        <v>17</v>
      </c>
      <c r="I1274">
        <v>209.07</v>
      </c>
      <c r="J1274">
        <v>238.33980000000003</v>
      </c>
      <c r="K1274" t="s">
        <v>47</v>
      </c>
      <c r="M1274" t="s">
        <v>79</v>
      </c>
      <c r="N1274" t="s">
        <v>36</v>
      </c>
      <c r="O1274" t="str">
        <f t="shared" si="38"/>
        <v>PayPal</v>
      </c>
      <c r="P1274" t="s">
        <v>30</v>
      </c>
      <c r="Q1274">
        <v>25.3</v>
      </c>
      <c r="R1274">
        <v>3.3</v>
      </c>
      <c r="S1274" t="s">
        <v>205</v>
      </c>
    </row>
    <row r="1275" spans="1:19" x14ac:dyDescent="0.3">
      <c r="A1275" t="s">
        <v>2804</v>
      </c>
      <c r="B1275" s="1">
        <v>44660</v>
      </c>
      <c r="C1275" t="s">
        <v>2805</v>
      </c>
      <c r="D1275" t="str">
        <f t="shared" ca="1" si="39"/>
        <v>Laptop Pro</v>
      </c>
      <c r="E1275" t="s">
        <v>116</v>
      </c>
      <c r="F1275" t="s">
        <v>50</v>
      </c>
      <c r="G1275">
        <v>3</v>
      </c>
      <c r="H1275">
        <v>3</v>
      </c>
      <c r="I1275">
        <v>253.87</v>
      </c>
      <c r="J1275">
        <v>286.87309999999997</v>
      </c>
      <c r="K1275" t="s">
        <v>27</v>
      </c>
      <c r="M1275" t="s">
        <v>79</v>
      </c>
      <c r="N1275" t="s">
        <v>22</v>
      </c>
      <c r="O1275" t="str">
        <f t="shared" si="38"/>
        <v>PayPal</v>
      </c>
      <c r="P1275" t="s">
        <v>30</v>
      </c>
      <c r="Q1275">
        <v>7.08</v>
      </c>
      <c r="R1275">
        <v>4.2</v>
      </c>
      <c r="S1275" t="s">
        <v>23</v>
      </c>
    </row>
    <row r="1276" spans="1:19" x14ac:dyDescent="0.3">
      <c r="A1276" t="s">
        <v>2806</v>
      </c>
      <c r="B1276" s="1">
        <v>45427</v>
      </c>
      <c r="C1276" t="s">
        <v>2807</v>
      </c>
      <c r="D1276" t="str">
        <f t="shared" ca="1" si="39"/>
        <v>Widget A</v>
      </c>
      <c r="E1276" t="s">
        <v>33</v>
      </c>
      <c r="F1276" t="s">
        <v>70</v>
      </c>
      <c r="G1276">
        <v>3</v>
      </c>
      <c r="H1276">
        <v>2</v>
      </c>
      <c r="I1276">
        <v>203.03</v>
      </c>
      <c r="J1276">
        <v>233.4845</v>
      </c>
      <c r="K1276" t="s">
        <v>66</v>
      </c>
      <c r="M1276" t="s">
        <v>35</v>
      </c>
      <c r="N1276" t="s">
        <v>2808</v>
      </c>
      <c r="O1276" t="str">
        <f t="shared" si="38"/>
        <v>PayPal</v>
      </c>
      <c r="P1276" t="s">
        <v>30</v>
      </c>
      <c r="Q1276">
        <v>16.38</v>
      </c>
      <c r="R1276">
        <v>2.1</v>
      </c>
      <c r="S1276" t="s">
        <v>23</v>
      </c>
    </row>
    <row r="1277" spans="1:19" x14ac:dyDescent="0.3">
      <c r="A1277" t="s">
        <v>2809</v>
      </c>
      <c r="B1277" s="1">
        <v>43832</v>
      </c>
      <c r="C1277" t="s">
        <v>2810</v>
      </c>
      <c r="D1277" t="str">
        <f t="shared" ca="1" si="39"/>
        <v>Organic Rice 5kg</v>
      </c>
      <c r="E1277" t="s">
        <v>40</v>
      </c>
      <c r="F1277" t="s">
        <v>57</v>
      </c>
      <c r="G1277">
        <v>14</v>
      </c>
      <c r="H1277">
        <v>11</v>
      </c>
      <c r="I1277">
        <v>276.26</v>
      </c>
      <c r="J1277">
        <v>317.69899999999996</v>
      </c>
      <c r="K1277" t="s">
        <v>66</v>
      </c>
      <c r="M1277" t="s">
        <v>28</v>
      </c>
      <c r="N1277" t="s">
        <v>71</v>
      </c>
      <c r="O1277" t="str">
        <f t="shared" si="38"/>
        <v>Cash on Delivery</v>
      </c>
      <c r="P1277" t="s">
        <v>53</v>
      </c>
      <c r="Q1277">
        <v>5.23</v>
      </c>
      <c r="R1277">
        <v>0</v>
      </c>
      <c r="S1277" t="s">
        <v>23</v>
      </c>
    </row>
    <row r="1278" spans="1:19" x14ac:dyDescent="0.3">
      <c r="A1278" t="s">
        <v>2811</v>
      </c>
      <c r="B1278" s="1">
        <v>44018</v>
      </c>
      <c r="C1278" t="s">
        <v>2812</v>
      </c>
      <c r="D1278" t="str">
        <f t="shared" ca="1" si="39"/>
        <v>Cereal Pack</v>
      </c>
      <c r="E1278" t="s">
        <v>100</v>
      </c>
      <c r="F1278" t="s">
        <v>57</v>
      </c>
      <c r="G1278">
        <v>15</v>
      </c>
      <c r="H1278">
        <v>13</v>
      </c>
      <c r="I1278">
        <v>921.43</v>
      </c>
      <c r="J1278">
        <v>1050.4302</v>
      </c>
      <c r="K1278" t="s">
        <v>66</v>
      </c>
      <c r="M1278" t="s">
        <v>35</v>
      </c>
      <c r="N1278" t="s">
        <v>22</v>
      </c>
      <c r="O1278" t="str">
        <f t="shared" si="38"/>
        <v>Debit Card</v>
      </c>
      <c r="P1278" t="s">
        <v>89</v>
      </c>
      <c r="Q1278">
        <v>42.42</v>
      </c>
      <c r="R1278">
        <v>4.0999999999999996</v>
      </c>
      <c r="S1278" t="s">
        <v>23</v>
      </c>
    </row>
    <row r="1279" spans="1:19" x14ac:dyDescent="0.3">
      <c r="A1279" t="s">
        <v>2813</v>
      </c>
      <c r="B1279" s="1">
        <v>44269</v>
      </c>
      <c r="C1279" t="s">
        <v>2814</v>
      </c>
      <c r="D1279" t="str">
        <f t="shared" ca="1" si="39"/>
        <v>Dining Table</v>
      </c>
      <c r="E1279" t="s">
        <v>45</v>
      </c>
      <c r="F1279" t="s">
        <v>46</v>
      </c>
      <c r="G1279">
        <v>5</v>
      </c>
      <c r="H1279">
        <v>5</v>
      </c>
      <c r="I1279">
        <v>733.6</v>
      </c>
      <c r="J1279">
        <v>821.63200000000006</v>
      </c>
      <c r="K1279" t="s">
        <v>47</v>
      </c>
      <c r="M1279" t="s">
        <v>79</v>
      </c>
      <c r="N1279" t="s">
        <v>36</v>
      </c>
      <c r="O1279" t="str">
        <f t="shared" si="38"/>
        <v>PayPal</v>
      </c>
      <c r="P1279" t="s">
        <v>30</v>
      </c>
      <c r="Q1279">
        <v>38.08</v>
      </c>
      <c r="R1279">
        <v>4.2</v>
      </c>
      <c r="S1279" t="s">
        <v>23</v>
      </c>
    </row>
    <row r="1280" spans="1:19" x14ac:dyDescent="0.3">
      <c r="A1280" t="s">
        <v>2815</v>
      </c>
      <c r="B1280" s="1">
        <v>45342</v>
      </c>
      <c r="C1280" t="s">
        <v>2816</v>
      </c>
      <c r="D1280" t="str">
        <f t="shared" ca="1" si="39"/>
        <v>Sofa 3-Seater</v>
      </c>
      <c r="E1280" t="s">
        <v>109</v>
      </c>
      <c r="F1280" t="s">
        <v>46</v>
      </c>
      <c r="G1280">
        <v>12</v>
      </c>
      <c r="H1280">
        <v>10</v>
      </c>
      <c r="I1280">
        <v>571.23</v>
      </c>
      <c r="J1280">
        <v>639.77760000000012</v>
      </c>
      <c r="K1280" t="s">
        <v>27</v>
      </c>
      <c r="M1280" t="s">
        <v>35</v>
      </c>
      <c r="N1280" t="s">
        <v>71</v>
      </c>
      <c r="O1280" t="str">
        <f t="shared" si="38"/>
        <v>Bank Transfer</v>
      </c>
      <c r="P1280" t="s">
        <v>37</v>
      </c>
      <c r="Q1280">
        <v>5.74</v>
      </c>
      <c r="R1280">
        <v>1.9</v>
      </c>
      <c r="S1280" t="s">
        <v>23</v>
      </c>
    </row>
    <row r="1281" spans="1:19" x14ac:dyDescent="0.3">
      <c r="A1281" t="s">
        <v>2817</v>
      </c>
      <c r="B1281" s="1">
        <v>45551</v>
      </c>
      <c r="C1281" t="s">
        <v>2818</v>
      </c>
      <c r="D1281" t="str">
        <f t="shared" ca="1" si="39"/>
        <v>Shirt Classic</v>
      </c>
      <c r="E1281" t="s">
        <v>65</v>
      </c>
      <c r="F1281" t="s">
        <v>82</v>
      </c>
      <c r="G1281">
        <v>15</v>
      </c>
      <c r="H1281">
        <v>14</v>
      </c>
      <c r="I1281">
        <v>89.88</v>
      </c>
      <c r="J1281">
        <v>94.373999999999995</v>
      </c>
      <c r="K1281" t="s">
        <v>20</v>
      </c>
      <c r="M1281" t="s">
        <v>123</v>
      </c>
      <c r="N1281" t="s">
        <v>36</v>
      </c>
      <c r="O1281" t="str">
        <f t="shared" si="38"/>
        <v>PayPal</v>
      </c>
      <c r="P1281" t="s">
        <v>30</v>
      </c>
      <c r="Q1281">
        <v>1.71</v>
      </c>
      <c r="R1281">
        <v>1.5</v>
      </c>
      <c r="S1281" t="s">
        <v>205</v>
      </c>
    </row>
    <row r="1282" spans="1:19" x14ac:dyDescent="0.3">
      <c r="A1282" t="s">
        <v>2819</v>
      </c>
      <c r="B1282" s="1">
        <v>43991</v>
      </c>
      <c r="C1282" t="s">
        <v>2820</v>
      </c>
      <c r="D1282" t="str">
        <f t="shared" ca="1" si="39"/>
        <v>Widget B</v>
      </c>
      <c r="E1282" t="s">
        <v>61</v>
      </c>
      <c r="F1282" t="s">
        <v>70</v>
      </c>
      <c r="G1282">
        <v>12</v>
      </c>
      <c r="H1282">
        <v>10</v>
      </c>
      <c r="I1282">
        <v>333.81</v>
      </c>
      <c r="J1282">
        <v>380.54340000000002</v>
      </c>
      <c r="K1282" t="s">
        <v>20</v>
      </c>
      <c r="M1282" t="s">
        <v>42</v>
      </c>
      <c r="N1282" t="s">
        <v>36</v>
      </c>
      <c r="O1282" t="str">
        <f t="shared" si="38"/>
        <v>PayPal</v>
      </c>
      <c r="P1282" t="s">
        <v>30</v>
      </c>
      <c r="Q1282">
        <v>15.44</v>
      </c>
      <c r="R1282">
        <v>3.9</v>
      </c>
      <c r="S1282" t="s">
        <v>23</v>
      </c>
    </row>
    <row r="1283" spans="1:19" x14ac:dyDescent="0.3">
      <c r="A1283" t="s">
        <v>2821</v>
      </c>
      <c r="B1283" s="1">
        <v>44581</v>
      </c>
      <c r="C1283" t="s">
        <v>2822</v>
      </c>
      <c r="D1283" t="str">
        <f t="shared" ca="1" si="39"/>
        <v>Dining Table</v>
      </c>
      <c r="E1283" t="s">
        <v>45</v>
      </c>
      <c r="F1283" t="s">
        <v>46</v>
      </c>
      <c r="G1283">
        <v>7</v>
      </c>
      <c r="H1283">
        <v>6</v>
      </c>
      <c r="I1283">
        <v>387.5</v>
      </c>
      <c r="J1283">
        <v>430.12500000000006</v>
      </c>
      <c r="K1283" t="s">
        <v>51</v>
      </c>
      <c r="M1283" t="s">
        <v>35</v>
      </c>
      <c r="N1283" t="s">
        <v>71</v>
      </c>
      <c r="O1283" t="str">
        <f t="shared" ref="O1283:O1346" si="40">IF(P1283&lt;&gt;"",P1283,INDEX($N:$N,MATCH(Q1283,$O:$O,0)))</f>
        <v>Bank Transfer</v>
      </c>
      <c r="P1283" t="s">
        <v>37</v>
      </c>
      <c r="Q1283">
        <v>9.4600000000000009</v>
      </c>
      <c r="R1283">
        <v>2.9</v>
      </c>
      <c r="S1283" t="s">
        <v>23</v>
      </c>
    </row>
    <row r="1284" spans="1:19" x14ac:dyDescent="0.3">
      <c r="A1284" t="s">
        <v>2823</v>
      </c>
      <c r="B1284" s="1">
        <v>44630</v>
      </c>
      <c r="C1284" t="s">
        <v>2824</v>
      </c>
      <c r="D1284" t="str">
        <f t="shared" ref="D1284:D1347" ca="1" si="41">IF(E1284&lt;&gt;"",E1284,IF(F1284="Apparel",CHOOSE(RANDBETWEEN(1,4),"Jeans Regular","Shirt Classic","Sneakers Run","T-shirt V"),IF(F1284="Electronics",CHOOSE(RANDBETWEEN(1,4),"Camera S","Headphones Z","Laptop Pro","Phone X"),IF(F1284="Gadgets",CHOOSE(RANDBETWEEN(1,2),"Widget A","Widget B"),IF(F1284="Groceries",CHOOSE(RANDBETWEEN(1,3),"Cereal Pack","Olive Oil 1L","Organic Rice"),IF(F1284="Home Goods",CHOOSE(RANDBETWEEN(1,2),"Dining Table","Sofa 3-Seater"),"Unknown"))))))</f>
        <v>Shirt Classic</v>
      </c>
      <c r="E1284" t="s">
        <v>65</v>
      </c>
      <c r="F1284" t="s">
        <v>82</v>
      </c>
      <c r="G1284">
        <v>10</v>
      </c>
      <c r="H1284">
        <v>8</v>
      </c>
      <c r="I1284">
        <v>636.78</v>
      </c>
      <c r="J1284">
        <v>719.56139999999994</v>
      </c>
      <c r="K1284" t="s">
        <v>20</v>
      </c>
      <c r="M1284" t="s">
        <v>123</v>
      </c>
      <c r="N1284" t="s">
        <v>36</v>
      </c>
      <c r="O1284" t="str">
        <f t="shared" si="40"/>
        <v>Debit Card</v>
      </c>
      <c r="P1284" t="s">
        <v>89</v>
      </c>
      <c r="Q1284">
        <v>28.15</v>
      </c>
      <c r="R1284">
        <v>1.4</v>
      </c>
      <c r="S1284" t="s">
        <v>23</v>
      </c>
    </row>
    <row r="1285" spans="1:19" x14ac:dyDescent="0.3">
      <c r="A1285" t="s">
        <v>2825</v>
      </c>
      <c r="B1285" s="1">
        <v>45412</v>
      </c>
      <c r="C1285" t="s">
        <v>2826</v>
      </c>
      <c r="D1285" t="str">
        <f t="shared" ca="1" si="41"/>
        <v>T-shirt V</v>
      </c>
      <c r="E1285" t="s">
        <v>77</v>
      </c>
      <c r="F1285" t="s">
        <v>82</v>
      </c>
      <c r="G1285">
        <v>15</v>
      </c>
      <c r="H1285">
        <v>14</v>
      </c>
      <c r="I1285">
        <v>330.84</v>
      </c>
      <c r="J1285">
        <v>373.84919999999994</v>
      </c>
      <c r="K1285" t="s">
        <v>47</v>
      </c>
      <c r="M1285" t="s">
        <v>35</v>
      </c>
      <c r="N1285" t="s">
        <v>71</v>
      </c>
      <c r="O1285" t="str">
        <f t="shared" si="40"/>
        <v>PayPal</v>
      </c>
      <c r="P1285" t="s">
        <v>30</v>
      </c>
      <c r="Q1285">
        <v>9.69</v>
      </c>
      <c r="R1285">
        <v>1.2</v>
      </c>
      <c r="S1285" t="s">
        <v>23</v>
      </c>
    </row>
    <row r="1286" spans="1:19" x14ac:dyDescent="0.3">
      <c r="A1286" t="s">
        <v>2827</v>
      </c>
      <c r="B1286" s="1">
        <v>44734</v>
      </c>
      <c r="C1286" t="s">
        <v>2828</v>
      </c>
      <c r="D1286" t="str">
        <f t="shared" ca="1" si="41"/>
        <v>Dining Table</v>
      </c>
      <c r="E1286" t="s">
        <v>45</v>
      </c>
      <c r="F1286" t="s">
        <v>46</v>
      </c>
      <c r="G1286">
        <v>15</v>
      </c>
      <c r="H1286">
        <v>13</v>
      </c>
      <c r="I1286">
        <v>1059.69</v>
      </c>
      <c r="J1286">
        <v>1112.6745000000001</v>
      </c>
      <c r="K1286" t="s">
        <v>51</v>
      </c>
      <c r="M1286" t="s">
        <v>28</v>
      </c>
      <c r="N1286" t="s">
        <v>29</v>
      </c>
      <c r="O1286" t="str">
        <f t="shared" si="40"/>
        <v>Bank Transfer</v>
      </c>
      <c r="P1286" t="s">
        <v>37</v>
      </c>
      <c r="Q1286">
        <v>44.02</v>
      </c>
      <c r="R1286">
        <v>2.2999999999999998</v>
      </c>
      <c r="S1286" t="s">
        <v>23</v>
      </c>
    </row>
    <row r="1287" spans="1:19" x14ac:dyDescent="0.3">
      <c r="A1287" t="s">
        <v>2829</v>
      </c>
      <c r="B1287" s="1">
        <v>44674</v>
      </c>
      <c r="C1287" t="s">
        <v>2830</v>
      </c>
      <c r="D1287" t="str">
        <f t="shared" ca="1" si="41"/>
        <v>Headphones Z</v>
      </c>
      <c r="E1287" t="s">
        <v>94</v>
      </c>
      <c r="F1287" t="s">
        <v>50</v>
      </c>
      <c r="G1287">
        <v>3</v>
      </c>
      <c r="H1287">
        <v>3</v>
      </c>
      <c r="I1287">
        <v>657.22</v>
      </c>
      <c r="J1287">
        <v>690.08100000000002</v>
      </c>
      <c r="K1287" t="s">
        <v>20</v>
      </c>
      <c r="M1287" t="s">
        <v>35</v>
      </c>
      <c r="N1287" t="s">
        <v>36</v>
      </c>
      <c r="O1287" t="str">
        <f t="shared" si="40"/>
        <v>Debit Card</v>
      </c>
      <c r="P1287" t="s">
        <v>89</v>
      </c>
      <c r="Q1287">
        <v>38.35</v>
      </c>
      <c r="R1287">
        <v>1.8</v>
      </c>
      <c r="S1287" t="s">
        <v>23</v>
      </c>
    </row>
    <row r="1288" spans="1:19" x14ac:dyDescent="0.3">
      <c r="A1288" t="s">
        <v>2831</v>
      </c>
      <c r="B1288" s="1">
        <v>44376</v>
      </c>
      <c r="C1288" t="s">
        <v>2832</v>
      </c>
      <c r="D1288" t="str">
        <f t="shared" ca="1" si="41"/>
        <v>Camera S</v>
      </c>
      <c r="E1288" t="s">
        <v>133</v>
      </c>
      <c r="F1288" t="s">
        <v>50</v>
      </c>
      <c r="G1288">
        <v>2</v>
      </c>
      <c r="H1288">
        <v>2</v>
      </c>
      <c r="I1288">
        <v>180.38</v>
      </c>
      <c r="J1288">
        <v>191.2028</v>
      </c>
      <c r="K1288" t="s">
        <v>27</v>
      </c>
      <c r="M1288" t="s">
        <v>35</v>
      </c>
      <c r="N1288" t="s">
        <v>29</v>
      </c>
      <c r="O1288" t="str">
        <f t="shared" si="40"/>
        <v>Bank Transfer</v>
      </c>
      <c r="P1288" t="s">
        <v>37</v>
      </c>
      <c r="Q1288">
        <v>48.97</v>
      </c>
      <c r="R1288">
        <v>1.5</v>
      </c>
      <c r="S1288" t="s">
        <v>23</v>
      </c>
    </row>
    <row r="1289" spans="1:19" x14ac:dyDescent="0.3">
      <c r="A1289" t="s">
        <v>2833</v>
      </c>
      <c r="B1289" s="1">
        <v>43918</v>
      </c>
      <c r="C1289" t="s">
        <v>2834</v>
      </c>
      <c r="D1289" t="str">
        <f t="shared" ca="1" si="41"/>
        <v>Olive Oil 1L</v>
      </c>
      <c r="E1289" t="s">
        <v>56</v>
      </c>
      <c r="F1289" t="s">
        <v>57</v>
      </c>
      <c r="G1289">
        <v>1</v>
      </c>
      <c r="H1289">
        <v>1</v>
      </c>
      <c r="I1289">
        <v>1158.1500000000001</v>
      </c>
      <c r="J1289">
        <v>1297.1280000000002</v>
      </c>
      <c r="K1289" t="s">
        <v>47</v>
      </c>
      <c r="M1289" t="s">
        <v>123</v>
      </c>
      <c r="N1289" t="s">
        <v>29</v>
      </c>
      <c r="O1289" t="str">
        <f t="shared" si="40"/>
        <v>Cash on Delivery</v>
      </c>
      <c r="P1289" t="s">
        <v>53</v>
      </c>
      <c r="Q1289">
        <v>37.270000000000003</v>
      </c>
      <c r="R1289">
        <v>1.9</v>
      </c>
      <c r="S1289" t="s">
        <v>23</v>
      </c>
    </row>
    <row r="1290" spans="1:19" x14ac:dyDescent="0.3">
      <c r="A1290" t="s">
        <v>2835</v>
      </c>
      <c r="C1290" t="s">
        <v>2836</v>
      </c>
      <c r="D1290" t="str">
        <f t="shared" ca="1" si="41"/>
        <v>Phone X</v>
      </c>
      <c r="E1290" t="s">
        <v>141</v>
      </c>
      <c r="F1290" t="s">
        <v>50</v>
      </c>
      <c r="G1290">
        <v>12</v>
      </c>
      <c r="H1290">
        <v>12</v>
      </c>
      <c r="I1290">
        <v>671</v>
      </c>
      <c r="J1290">
        <v>751.5200000000001</v>
      </c>
      <c r="K1290" t="s">
        <v>51</v>
      </c>
      <c r="N1290" t="s">
        <v>29</v>
      </c>
      <c r="O1290" t="str">
        <f t="shared" si="40"/>
        <v>Bank Transfer</v>
      </c>
      <c r="P1290" t="s">
        <v>37</v>
      </c>
      <c r="Q1290">
        <v>7.65</v>
      </c>
      <c r="R1290">
        <v>4.0999999999999996</v>
      </c>
      <c r="S1290" t="s">
        <v>23</v>
      </c>
    </row>
    <row r="1291" spans="1:19" x14ac:dyDescent="0.3">
      <c r="A1291" t="s">
        <v>2837</v>
      </c>
      <c r="B1291" s="1">
        <v>45221</v>
      </c>
      <c r="C1291" t="s">
        <v>2838</v>
      </c>
      <c r="D1291" t="str">
        <f t="shared" ca="1" si="41"/>
        <v>Organic Rice 5kg</v>
      </c>
      <c r="E1291" t="s">
        <v>40</v>
      </c>
      <c r="F1291" t="s">
        <v>57</v>
      </c>
      <c r="G1291">
        <v>7</v>
      </c>
      <c r="H1291">
        <v>7</v>
      </c>
      <c r="I1291">
        <v>170.25</v>
      </c>
      <c r="J1291">
        <v>194.08500000000001</v>
      </c>
      <c r="K1291" t="s">
        <v>27</v>
      </c>
      <c r="M1291" t="s">
        <v>42</v>
      </c>
      <c r="N1291" t="s">
        <v>71</v>
      </c>
      <c r="O1291" t="str">
        <f t="shared" si="40"/>
        <v>Credit Card</v>
      </c>
      <c r="P1291" t="s">
        <v>67</v>
      </c>
      <c r="Q1291">
        <v>43.92</v>
      </c>
      <c r="R1291">
        <v>1.7</v>
      </c>
      <c r="S1291" t="s">
        <v>23</v>
      </c>
    </row>
    <row r="1292" spans="1:19" x14ac:dyDescent="0.3">
      <c r="A1292" t="s">
        <v>2839</v>
      </c>
      <c r="B1292" s="1">
        <v>44110</v>
      </c>
      <c r="C1292" t="s">
        <v>2840</v>
      </c>
      <c r="D1292" t="str">
        <f t="shared" ca="1" si="41"/>
        <v>Olive Oil 1L</v>
      </c>
      <c r="E1292" t="s">
        <v>56</v>
      </c>
      <c r="F1292" t="s">
        <v>57</v>
      </c>
      <c r="G1292">
        <v>5</v>
      </c>
      <c r="H1292">
        <v>5</v>
      </c>
      <c r="I1292">
        <v>447.18</v>
      </c>
      <c r="J1292">
        <v>496.36980000000005</v>
      </c>
      <c r="K1292" t="s">
        <v>51</v>
      </c>
      <c r="M1292" t="s">
        <v>42</v>
      </c>
      <c r="N1292" t="s">
        <v>29</v>
      </c>
      <c r="O1292" t="str">
        <f t="shared" si="40"/>
        <v>fayPal</v>
      </c>
      <c r="P1292" t="s">
        <v>2842</v>
      </c>
      <c r="Q1292">
        <v>48.11</v>
      </c>
      <c r="R1292">
        <v>2.6</v>
      </c>
      <c r="S1292" t="s">
        <v>205</v>
      </c>
    </row>
    <row r="1293" spans="1:19" x14ac:dyDescent="0.3">
      <c r="A1293" t="s">
        <v>2843</v>
      </c>
      <c r="B1293" s="1">
        <v>44340</v>
      </c>
      <c r="C1293" t="s">
        <v>2844</v>
      </c>
      <c r="D1293" t="str">
        <f t="shared" ca="1" si="41"/>
        <v>Dining Table</v>
      </c>
      <c r="E1293" t="s">
        <v>45</v>
      </c>
      <c r="F1293" t="s">
        <v>46</v>
      </c>
      <c r="G1293">
        <v>5</v>
      </c>
      <c r="H1293">
        <v>5</v>
      </c>
      <c r="I1293">
        <v>989.8</v>
      </c>
      <c r="J1293">
        <v>1059.086</v>
      </c>
      <c r="K1293" t="s">
        <v>47</v>
      </c>
      <c r="M1293" t="s">
        <v>28</v>
      </c>
      <c r="N1293" t="s">
        <v>29</v>
      </c>
      <c r="O1293" t="str">
        <f t="shared" si="40"/>
        <v>Bank Transfer</v>
      </c>
      <c r="P1293" t="s">
        <v>37</v>
      </c>
      <c r="Q1293">
        <v>15.37</v>
      </c>
      <c r="R1293">
        <v>2.1</v>
      </c>
      <c r="S1293" t="s">
        <v>23</v>
      </c>
    </row>
    <row r="1294" spans="1:19" x14ac:dyDescent="0.3">
      <c r="A1294" t="s">
        <v>2846</v>
      </c>
      <c r="B1294" s="1">
        <v>44314</v>
      </c>
      <c r="C1294" t="s">
        <v>2847</v>
      </c>
      <c r="D1294" t="str">
        <f t="shared" ca="1" si="41"/>
        <v>Widget B</v>
      </c>
      <c r="E1294" t="s">
        <v>61</v>
      </c>
      <c r="F1294" t="s">
        <v>70</v>
      </c>
      <c r="G1294">
        <v>19</v>
      </c>
      <c r="H1294">
        <v>15</v>
      </c>
      <c r="I1294">
        <v>1489.07</v>
      </c>
      <c r="J1294">
        <v>1608.1956</v>
      </c>
      <c r="K1294" t="s">
        <v>66</v>
      </c>
      <c r="M1294" t="s">
        <v>123</v>
      </c>
      <c r="N1294" t="s">
        <v>29</v>
      </c>
      <c r="O1294" t="e">
        <f t="shared" ca="1" si="40"/>
        <v>#N/A</v>
      </c>
      <c r="Q1294">
        <v>39.340000000000003</v>
      </c>
      <c r="R1294">
        <v>3.3</v>
      </c>
      <c r="S1294" t="s">
        <v>23</v>
      </c>
    </row>
    <row r="1295" spans="1:19" x14ac:dyDescent="0.3">
      <c r="A1295" t="s">
        <v>2849</v>
      </c>
      <c r="B1295" s="1">
        <v>44867</v>
      </c>
      <c r="C1295" t="s">
        <v>2850</v>
      </c>
      <c r="D1295" t="str">
        <f t="shared" ca="1" si="41"/>
        <v>Phone X</v>
      </c>
      <c r="E1295" t="s">
        <v>141</v>
      </c>
      <c r="F1295" t="s">
        <v>50</v>
      </c>
      <c r="G1295">
        <v>20</v>
      </c>
      <c r="H1295">
        <v>19</v>
      </c>
      <c r="I1295">
        <v>189.63</v>
      </c>
      <c r="J1295">
        <v>218.07449999999997</v>
      </c>
      <c r="K1295" t="s">
        <v>66</v>
      </c>
      <c r="M1295" t="s">
        <v>123</v>
      </c>
      <c r="N1295" t="s">
        <v>36</v>
      </c>
      <c r="O1295" t="str">
        <f t="shared" si="40"/>
        <v>Debit Card</v>
      </c>
      <c r="P1295" t="s">
        <v>89</v>
      </c>
      <c r="Q1295">
        <v>10.01</v>
      </c>
      <c r="R1295">
        <v>3.5</v>
      </c>
      <c r="S1295" t="s">
        <v>23</v>
      </c>
    </row>
    <row r="1296" spans="1:19" x14ac:dyDescent="0.3">
      <c r="A1296" t="s">
        <v>2851</v>
      </c>
      <c r="B1296" s="1">
        <v>45535</v>
      </c>
      <c r="C1296" t="s">
        <v>2852</v>
      </c>
      <c r="D1296" t="str">
        <f t="shared" ca="1" si="41"/>
        <v>Laptop Pro</v>
      </c>
      <c r="E1296" t="s">
        <v>116</v>
      </c>
      <c r="F1296" t="s">
        <v>50</v>
      </c>
      <c r="G1296">
        <v>17</v>
      </c>
      <c r="H1296">
        <v>15</v>
      </c>
      <c r="I1296">
        <v>588.9</v>
      </c>
      <c r="J1296">
        <v>641.90100000000007</v>
      </c>
      <c r="K1296" t="s">
        <v>51</v>
      </c>
      <c r="M1296" t="s">
        <v>123</v>
      </c>
      <c r="N1296" t="s">
        <v>36</v>
      </c>
      <c r="O1296" t="str">
        <f t="shared" si="40"/>
        <v>PayPal</v>
      </c>
      <c r="P1296" t="s">
        <v>30</v>
      </c>
      <c r="Q1296">
        <v>-5</v>
      </c>
      <c r="R1296">
        <v>0</v>
      </c>
      <c r="S1296" t="s">
        <v>23</v>
      </c>
    </row>
    <row r="1297" spans="1:19" x14ac:dyDescent="0.3">
      <c r="A1297" t="s">
        <v>2853</v>
      </c>
      <c r="B1297" s="1">
        <v>45093</v>
      </c>
      <c r="C1297" t="s">
        <v>2854</v>
      </c>
      <c r="D1297" t="str">
        <f t="shared" ca="1" si="41"/>
        <v>Widget B</v>
      </c>
      <c r="E1297" t="s">
        <v>61</v>
      </c>
      <c r="F1297" t="s">
        <v>70</v>
      </c>
      <c r="G1297">
        <v>11</v>
      </c>
      <c r="H1297">
        <v>11</v>
      </c>
      <c r="I1297">
        <v>871.99</v>
      </c>
      <c r="J1297">
        <v>985.34869999999989</v>
      </c>
      <c r="K1297" t="s">
        <v>27</v>
      </c>
      <c r="M1297" t="s">
        <v>79</v>
      </c>
      <c r="N1297" t="s">
        <v>36</v>
      </c>
      <c r="O1297" t="str">
        <f t="shared" si="40"/>
        <v>Credit Card</v>
      </c>
      <c r="P1297" t="s">
        <v>67</v>
      </c>
      <c r="Q1297">
        <v>34.340000000000003</v>
      </c>
      <c r="R1297">
        <v>3.6</v>
      </c>
      <c r="S1297" t="s">
        <v>23</v>
      </c>
    </row>
    <row r="1298" spans="1:19" x14ac:dyDescent="0.3">
      <c r="A1298" t="s">
        <v>2855</v>
      </c>
      <c r="B1298" s="1">
        <v>44486</v>
      </c>
      <c r="C1298" t="s">
        <v>2856</v>
      </c>
      <c r="D1298" t="str">
        <f t="shared" ca="1" si="41"/>
        <v>Dining Table</v>
      </c>
      <c r="E1298" t="s">
        <v>45</v>
      </c>
      <c r="F1298" t="s">
        <v>46</v>
      </c>
      <c r="G1298">
        <v>3</v>
      </c>
      <c r="H1298">
        <v>3</v>
      </c>
      <c r="I1298">
        <v>1024.31</v>
      </c>
      <c r="J1298">
        <v>1116.4979000000001</v>
      </c>
      <c r="K1298" t="s">
        <v>51</v>
      </c>
      <c r="M1298" t="s">
        <v>86</v>
      </c>
      <c r="N1298" t="s">
        <v>71</v>
      </c>
      <c r="O1298" t="str">
        <f t="shared" si="40"/>
        <v>Debit Card</v>
      </c>
      <c r="P1298" t="s">
        <v>89</v>
      </c>
      <c r="Q1298">
        <v>2.19</v>
      </c>
      <c r="R1298">
        <v>1.2</v>
      </c>
      <c r="S1298" t="s">
        <v>15</v>
      </c>
    </row>
    <row r="1299" spans="1:19" x14ac:dyDescent="0.3">
      <c r="A1299" t="s">
        <v>2857</v>
      </c>
      <c r="B1299" s="1">
        <v>44125</v>
      </c>
      <c r="C1299" t="s">
        <v>2858</v>
      </c>
      <c r="D1299" t="str">
        <f t="shared" ca="1" si="41"/>
        <v>Widget B</v>
      </c>
      <c r="E1299" t="s">
        <v>61</v>
      </c>
      <c r="F1299" t="s">
        <v>70</v>
      </c>
      <c r="G1299">
        <v>9</v>
      </c>
      <c r="H1299">
        <v>8</v>
      </c>
      <c r="I1299">
        <v>827.8</v>
      </c>
      <c r="J1299">
        <v>910.58</v>
      </c>
      <c r="K1299" t="s">
        <v>20</v>
      </c>
      <c r="M1299" t="s">
        <v>42</v>
      </c>
      <c r="N1299" t="s">
        <v>22</v>
      </c>
      <c r="O1299" t="str">
        <f t="shared" si="40"/>
        <v>PayPal</v>
      </c>
      <c r="P1299" t="s">
        <v>30</v>
      </c>
      <c r="Q1299">
        <v>14.49</v>
      </c>
      <c r="R1299">
        <v>4.5999999999999996</v>
      </c>
      <c r="S1299" t="s">
        <v>23</v>
      </c>
    </row>
    <row r="1300" spans="1:19" x14ac:dyDescent="0.3">
      <c r="A1300" t="s">
        <v>2859</v>
      </c>
      <c r="B1300" s="1">
        <v>44212</v>
      </c>
      <c r="C1300" t="s">
        <v>2860</v>
      </c>
      <c r="D1300" t="str">
        <f t="shared" ca="1" si="41"/>
        <v>Sofa 3-Seater</v>
      </c>
      <c r="E1300" t="s">
        <v>109</v>
      </c>
      <c r="F1300" t="s">
        <v>46</v>
      </c>
      <c r="G1300">
        <v>4</v>
      </c>
      <c r="H1300">
        <v>4</v>
      </c>
      <c r="I1300">
        <v>627.91</v>
      </c>
      <c r="J1300">
        <v>722.09649999999988</v>
      </c>
      <c r="K1300" t="s">
        <v>51</v>
      </c>
      <c r="M1300" t="s">
        <v>42</v>
      </c>
      <c r="N1300" t="s">
        <v>36</v>
      </c>
      <c r="O1300" t="str">
        <f t="shared" si="40"/>
        <v>PayPal</v>
      </c>
      <c r="P1300" t="s">
        <v>30</v>
      </c>
      <c r="Q1300">
        <v>30.53</v>
      </c>
      <c r="R1300">
        <v>1.7</v>
      </c>
      <c r="S1300" t="s">
        <v>23</v>
      </c>
    </row>
    <row r="1301" spans="1:19" x14ac:dyDescent="0.3">
      <c r="A1301" t="s">
        <v>2861</v>
      </c>
      <c r="B1301" s="1">
        <v>44294</v>
      </c>
      <c r="C1301" t="s">
        <v>2862</v>
      </c>
      <c r="D1301" t="str">
        <f t="shared" ca="1" si="41"/>
        <v>Widget A</v>
      </c>
      <c r="E1301" t="s">
        <v>33</v>
      </c>
      <c r="F1301" t="s">
        <v>70</v>
      </c>
      <c r="G1301">
        <v>8</v>
      </c>
      <c r="H1301">
        <v>6</v>
      </c>
      <c r="I1301">
        <v>1114.75</v>
      </c>
      <c r="J1301">
        <v>1170.4875</v>
      </c>
      <c r="K1301" t="s">
        <v>51</v>
      </c>
      <c r="M1301" t="s">
        <v>42</v>
      </c>
      <c r="N1301" t="s">
        <v>22</v>
      </c>
      <c r="O1301" t="str">
        <f t="shared" si="40"/>
        <v>Cash on Delivery</v>
      </c>
      <c r="P1301" t="s">
        <v>53</v>
      </c>
      <c r="Q1301">
        <v>9.3699999999999992</v>
      </c>
      <c r="R1301">
        <v>3.8</v>
      </c>
      <c r="S1301" t="s">
        <v>23</v>
      </c>
    </row>
    <row r="1302" spans="1:19" x14ac:dyDescent="0.3">
      <c r="A1302" t="s">
        <v>2863</v>
      </c>
      <c r="B1302" s="1">
        <v>44712</v>
      </c>
      <c r="C1302" t="s">
        <v>2864</v>
      </c>
      <c r="D1302" t="str">
        <f t="shared" ca="1" si="41"/>
        <v>Olive Oil 1L</v>
      </c>
      <c r="E1302" t="s">
        <v>56</v>
      </c>
      <c r="F1302" t="s">
        <v>57</v>
      </c>
      <c r="G1302">
        <v>11</v>
      </c>
      <c r="H1302">
        <v>11</v>
      </c>
      <c r="I1302">
        <v>1209.6600000000001</v>
      </c>
      <c r="J1302">
        <v>1379.0124000000003</v>
      </c>
      <c r="K1302" t="s">
        <v>20</v>
      </c>
      <c r="M1302" t="s">
        <v>86</v>
      </c>
      <c r="N1302" t="s">
        <v>36</v>
      </c>
      <c r="O1302" t="str">
        <f t="shared" si="40"/>
        <v>Credit Card</v>
      </c>
      <c r="P1302" t="s">
        <v>67</v>
      </c>
      <c r="Q1302">
        <v>28.38</v>
      </c>
      <c r="R1302">
        <v>1.2</v>
      </c>
      <c r="S1302" t="s">
        <v>23</v>
      </c>
    </row>
    <row r="1303" spans="1:19" x14ac:dyDescent="0.3">
      <c r="A1303" t="s">
        <v>2865</v>
      </c>
      <c r="B1303" s="1">
        <v>44356</v>
      </c>
      <c r="C1303" t="s">
        <v>2866</v>
      </c>
      <c r="D1303" t="str">
        <f t="shared" ca="1" si="41"/>
        <v>Widget A</v>
      </c>
      <c r="E1303" t="s">
        <v>33</v>
      </c>
      <c r="F1303" t="s">
        <v>70</v>
      </c>
      <c r="G1303">
        <v>14</v>
      </c>
      <c r="H1303">
        <v>12</v>
      </c>
      <c r="I1303">
        <v>1214.77</v>
      </c>
      <c r="J1303">
        <v>1372.6900999999998</v>
      </c>
      <c r="K1303" t="s">
        <v>51</v>
      </c>
      <c r="M1303" t="s">
        <v>79</v>
      </c>
      <c r="N1303" t="s">
        <v>36</v>
      </c>
      <c r="O1303" t="str">
        <f t="shared" si="40"/>
        <v>Bank Transfer</v>
      </c>
      <c r="P1303" t="s">
        <v>37</v>
      </c>
      <c r="Q1303">
        <v>35.78</v>
      </c>
      <c r="R1303">
        <v>2.7</v>
      </c>
      <c r="S1303" t="s">
        <v>23</v>
      </c>
    </row>
    <row r="1304" spans="1:19" x14ac:dyDescent="0.3">
      <c r="A1304" t="s">
        <v>2867</v>
      </c>
      <c r="B1304" s="1">
        <v>44912</v>
      </c>
      <c r="C1304" t="s">
        <v>2868</v>
      </c>
      <c r="D1304" t="str">
        <f t="shared" ca="1" si="41"/>
        <v>Camera S</v>
      </c>
      <c r="E1304" t="s">
        <v>133</v>
      </c>
      <c r="F1304" t="s">
        <v>50</v>
      </c>
      <c r="G1304">
        <v>15</v>
      </c>
      <c r="H1304">
        <v>13</v>
      </c>
      <c r="I1304">
        <v>1062.77</v>
      </c>
      <c r="J1304">
        <v>1179.6747</v>
      </c>
      <c r="K1304" t="s">
        <v>27</v>
      </c>
      <c r="M1304" t="s">
        <v>123</v>
      </c>
      <c r="N1304" t="s">
        <v>71</v>
      </c>
      <c r="O1304" t="str">
        <f t="shared" si="40"/>
        <v>Credit Card</v>
      </c>
      <c r="P1304" t="s">
        <v>67</v>
      </c>
      <c r="Q1304">
        <v>43.16</v>
      </c>
      <c r="R1304">
        <v>3</v>
      </c>
      <c r="S1304" t="s">
        <v>23</v>
      </c>
    </row>
    <row r="1305" spans="1:19" x14ac:dyDescent="0.3">
      <c r="A1305" t="s">
        <v>2869</v>
      </c>
      <c r="B1305" s="1">
        <v>44056</v>
      </c>
      <c r="C1305" t="s">
        <v>2870</v>
      </c>
      <c r="D1305" t="str">
        <f t="shared" ca="1" si="41"/>
        <v>Jeans Regular</v>
      </c>
      <c r="E1305" t="s">
        <v>130</v>
      </c>
      <c r="F1305" t="s">
        <v>82</v>
      </c>
      <c r="G1305">
        <v>1</v>
      </c>
      <c r="H1305">
        <v>1</v>
      </c>
      <c r="I1305">
        <v>456.9</v>
      </c>
      <c r="J1305">
        <v>484.31400000000002</v>
      </c>
      <c r="K1305" t="s">
        <v>47</v>
      </c>
      <c r="M1305" t="s">
        <v>86</v>
      </c>
      <c r="N1305" t="s">
        <v>71</v>
      </c>
      <c r="O1305" t="str">
        <f t="shared" si="40"/>
        <v>Cash on Delivery</v>
      </c>
      <c r="P1305" t="s">
        <v>53</v>
      </c>
      <c r="Q1305">
        <v>4.03</v>
      </c>
      <c r="R1305">
        <v>4.5</v>
      </c>
      <c r="S1305" t="s">
        <v>23</v>
      </c>
    </row>
    <row r="1306" spans="1:19" x14ac:dyDescent="0.3">
      <c r="A1306" t="s">
        <v>2871</v>
      </c>
      <c r="B1306" s="1">
        <v>44046</v>
      </c>
      <c r="C1306" t="s">
        <v>2872</v>
      </c>
      <c r="D1306" t="str">
        <f t="shared" ca="1" si="41"/>
        <v>Jeans Regular</v>
      </c>
      <c r="E1306" t="s">
        <v>130</v>
      </c>
      <c r="F1306" t="s">
        <v>82</v>
      </c>
      <c r="G1306">
        <v>20</v>
      </c>
      <c r="H1306">
        <v>17</v>
      </c>
      <c r="I1306">
        <v>63.43</v>
      </c>
      <c r="J1306">
        <v>67.870100000000008</v>
      </c>
      <c r="K1306" t="s">
        <v>66</v>
      </c>
      <c r="M1306" t="s">
        <v>123</v>
      </c>
      <c r="N1306" t="s">
        <v>71</v>
      </c>
      <c r="O1306" t="str">
        <f t="shared" si="40"/>
        <v>Bank Transfer</v>
      </c>
      <c r="P1306" t="s">
        <v>37</v>
      </c>
      <c r="Q1306">
        <v>38.21</v>
      </c>
      <c r="R1306">
        <v>3.1</v>
      </c>
    </row>
    <row r="1307" spans="1:19" x14ac:dyDescent="0.3">
      <c r="A1307" t="s">
        <v>2874</v>
      </c>
      <c r="B1307" s="1">
        <v>43980</v>
      </c>
      <c r="C1307" t="s">
        <v>2875</v>
      </c>
      <c r="D1307" t="str">
        <f t="shared" ca="1" si="41"/>
        <v>Sneakers Run</v>
      </c>
      <c r="E1307" t="s">
        <v>85</v>
      </c>
      <c r="F1307" t="s">
        <v>82</v>
      </c>
      <c r="G1307">
        <v>7</v>
      </c>
      <c r="H1307">
        <v>7</v>
      </c>
      <c r="I1307">
        <v>99.24</v>
      </c>
      <c r="J1307">
        <v>105.1944</v>
      </c>
      <c r="K1307" t="s">
        <v>47</v>
      </c>
      <c r="M1307" t="s">
        <v>123</v>
      </c>
      <c r="N1307" t="s">
        <v>29</v>
      </c>
      <c r="O1307" t="str">
        <f t="shared" si="40"/>
        <v>Bank Transfer</v>
      </c>
      <c r="P1307" t="s">
        <v>37</v>
      </c>
      <c r="Q1307">
        <v>46.66</v>
      </c>
      <c r="R1307">
        <v>4.5</v>
      </c>
      <c r="S1307" t="s">
        <v>23</v>
      </c>
    </row>
    <row r="1308" spans="1:19" x14ac:dyDescent="0.3">
      <c r="A1308" t="s">
        <v>2876</v>
      </c>
      <c r="B1308" s="1">
        <v>44277</v>
      </c>
      <c r="C1308" t="s">
        <v>2877</v>
      </c>
      <c r="D1308" t="str">
        <f t="shared" ca="1" si="41"/>
        <v>Olive Oil 1L</v>
      </c>
      <c r="E1308" t="s">
        <v>56</v>
      </c>
      <c r="F1308" t="s">
        <v>57</v>
      </c>
      <c r="G1308">
        <v>15</v>
      </c>
      <c r="H1308">
        <v>13</v>
      </c>
      <c r="I1308">
        <v>565.54</v>
      </c>
      <c r="J1308">
        <v>633.40480000000002</v>
      </c>
      <c r="K1308" t="s">
        <v>27</v>
      </c>
      <c r="M1308" t="s">
        <v>28</v>
      </c>
      <c r="N1308" t="s">
        <v>22</v>
      </c>
      <c r="O1308" t="str">
        <f t="shared" si="40"/>
        <v>PayPal</v>
      </c>
      <c r="P1308" t="s">
        <v>30</v>
      </c>
      <c r="Q1308">
        <v>9999</v>
      </c>
      <c r="R1308">
        <v>2.2999999999999998</v>
      </c>
      <c r="S1308" t="s">
        <v>23</v>
      </c>
    </row>
    <row r="1309" spans="1:19" x14ac:dyDescent="0.3">
      <c r="A1309" t="s">
        <v>2878</v>
      </c>
      <c r="B1309" s="1">
        <v>43996</v>
      </c>
      <c r="C1309" t="s">
        <v>2879</v>
      </c>
      <c r="D1309" t="str">
        <f t="shared" ca="1" si="41"/>
        <v>Cereal Pack</v>
      </c>
      <c r="E1309" t="s">
        <v>100</v>
      </c>
      <c r="F1309" t="s">
        <v>57</v>
      </c>
      <c r="G1309">
        <v>17</v>
      </c>
      <c r="H1309">
        <v>16</v>
      </c>
      <c r="I1309">
        <v>596.54</v>
      </c>
      <c r="J1309">
        <v>626.36699999999996</v>
      </c>
      <c r="K1309" t="s">
        <v>51</v>
      </c>
      <c r="M1309" t="s">
        <v>35</v>
      </c>
      <c r="N1309" t="s">
        <v>71</v>
      </c>
      <c r="O1309" t="str">
        <f t="shared" si="40"/>
        <v>Bank Transfer</v>
      </c>
      <c r="P1309" t="s">
        <v>37</v>
      </c>
      <c r="Q1309">
        <v>38.99</v>
      </c>
      <c r="R1309">
        <v>4.7</v>
      </c>
      <c r="S1309" t="s">
        <v>23</v>
      </c>
    </row>
    <row r="1310" spans="1:19" x14ac:dyDescent="0.3">
      <c r="A1310" t="s">
        <v>2880</v>
      </c>
      <c r="B1310" s="1">
        <v>44035</v>
      </c>
      <c r="C1310" t="s">
        <v>2881</v>
      </c>
      <c r="D1310" t="str">
        <f t="shared" ca="1" si="41"/>
        <v>Dining Table</v>
      </c>
      <c r="E1310" t="s">
        <v>45</v>
      </c>
      <c r="F1310" t="s">
        <v>46</v>
      </c>
      <c r="G1310">
        <v>5</v>
      </c>
      <c r="H1310">
        <v>5</v>
      </c>
      <c r="I1310">
        <v>635.20000000000005</v>
      </c>
      <c r="J1310">
        <v>705.07200000000012</v>
      </c>
      <c r="K1310" t="s">
        <v>51</v>
      </c>
      <c r="M1310" t="s">
        <v>123</v>
      </c>
      <c r="N1310" t="s">
        <v>22</v>
      </c>
      <c r="O1310" t="str">
        <f t="shared" si="40"/>
        <v>Cawh on Delivery</v>
      </c>
      <c r="P1310" t="s">
        <v>2882</v>
      </c>
      <c r="Q1310">
        <v>26.44</v>
      </c>
      <c r="R1310">
        <v>5</v>
      </c>
      <c r="S1310" t="s">
        <v>205</v>
      </c>
    </row>
    <row r="1311" spans="1:19" x14ac:dyDescent="0.3">
      <c r="A1311" t="s">
        <v>2883</v>
      </c>
      <c r="B1311" s="1">
        <v>44715</v>
      </c>
      <c r="C1311" t="s">
        <v>2884</v>
      </c>
      <c r="D1311" t="str">
        <f t="shared" ca="1" si="41"/>
        <v>Olive Oil 1L</v>
      </c>
      <c r="E1311" t="s">
        <v>56</v>
      </c>
      <c r="F1311" t="s">
        <v>57</v>
      </c>
      <c r="G1311">
        <v>12</v>
      </c>
      <c r="H1311">
        <v>12</v>
      </c>
      <c r="I1311">
        <v>28.84</v>
      </c>
      <c r="J1311">
        <v>30.282</v>
      </c>
      <c r="K1311" t="s">
        <v>66</v>
      </c>
      <c r="M1311" t="s">
        <v>86</v>
      </c>
      <c r="N1311" t="s">
        <v>71</v>
      </c>
      <c r="O1311" t="str">
        <f t="shared" si="40"/>
        <v>Debit Card</v>
      </c>
      <c r="P1311" t="s">
        <v>89</v>
      </c>
      <c r="Q1311">
        <v>39.549999999999997</v>
      </c>
      <c r="R1311">
        <v>4.3</v>
      </c>
      <c r="S1311" t="s">
        <v>23</v>
      </c>
    </row>
    <row r="1312" spans="1:19" x14ac:dyDescent="0.3">
      <c r="A1312" t="s">
        <v>2885</v>
      </c>
      <c r="B1312" s="1">
        <v>45450</v>
      </c>
      <c r="C1312" t="s">
        <v>2886</v>
      </c>
      <c r="D1312" t="str">
        <f t="shared" ca="1" si="41"/>
        <v>Laptop Pro</v>
      </c>
      <c r="E1312" t="s">
        <v>116</v>
      </c>
      <c r="F1312" t="s">
        <v>50</v>
      </c>
      <c r="G1312">
        <v>19</v>
      </c>
      <c r="H1312">
        <v>18</v>
      </c>
      <c r="I1312">
        <v>303.44</v>
      </c>
      <c r="J1312">
        <v>327.71520000000004</v>
      </c>
      <c r="K1312" t="s">
        <v>20</v>
      </c>
      <c r="M1312" t="s">
        <v>21</v>
      </c>
      <c r="N1312" t="s">
        <v>22</v>
      </c>
      <c r="O1312" t="str">
        <f t="shared" si="40"/>
        <v>PayPal</v>
      </c>
      <c r="P1312" t="s">
        <v>30</v>
      </c>
      <c r="Q1312">
        <v>9.92</v>
      </c>
      <c r="R1312">
        <v>3.6</v>
      </c>
      <c r="S1312" t="s">
        <v>23</v>
      </c>
    </row>
    <row r="1313" spans="1:19" x14ac:dyDescent="0.3">
      <c r="A1313" t="s">
        <v>2887</v>
      </c>
      <c r="B1313" s="1">
        <v>45057</v>
      </c>
      <c r="C1313" t="s">
        <v>2888</v>
      </c>
      <c r="D1313" t="str">
        <f t="shared" ca="1" si="41"/>
        <v xml:space="preserve">Cereal Pack </v>
      </c>
      <c r="E1313" t="s">
        <v>10805</v>
      </c>
      <c r="F1313" t="s">
        <v>57</v>
      </c>
      <c r="G1313">
        <v>20</v>
      </c>
      <c r="H1313">
        <v>19</v>
      </c>
      <c r="I1313">
        <v>726.27</v>
      </c>
      <c r="J1313">
        <v>777.10890000000006</v>
      </c>
      <c r="K1313" t="s">
        <v>27</v>
      </c>
      <c r="M1313" t="s">
        <v>28</v>
      </c>
      <c r="N1313" t="s">
        <v>22</v>
      </c>
      <c r="O1313" t="str">
        <f t="shared" si="40"/>
        <v>Cash on Delivery</v>
      </c>
      <c r="P1313" t="s">
        <v>53</v>
      </c>
      <c r="Q1313">
        <v>30.97</v>
      </c>
      <c r="R1313">
        <v>1.4</v>
      </c>
      <c r="S1313" t="s">
        <v>23</v>
      </c>
    </row>
    <row r="1314" spans="1:19" x14ac:dyDescent="0.3">
      <c r="A1314" t="s">
        <v>2889</v>
      </c>
      <c r="B1314" s="1">
        <v>44106</v>
      </c>
      <c r="C1314" t="s">
        <v>2890</v>
      </c>
      <c r="D1314" t="str">
        <f t="shared" ca="1" si="41"/>
        <v>T-shirt V</v>
      </c>
      <c r="E1314" t="s">
        <v>77</v>
      </c>
      <c r="F1314" t="s">
        <v>82</v>
      </c>
      <c r="G1314">
        <v>18</v>
      </c>
      <c r="H1314">
        <v>17</v>
      </c>
      <c r="I1314">
        <v>133.06</v>
      </c>
      <c r="J1314">
        <v>150.3578</v>
      </c>
      <c r="K1314" t="s">
        <v>51</v>
      </c>
      <c r="M1314" t="s">
        <v>21</v>
      </c>
      <c r="N1314" t="s">
        <v>29</v>
      </c>
      <c r="O1314" t="str">
        <f t="shared" si="40"/>
        <v>Cash on Delivery</v>
      </c>
      <c r="P1314" t="s">
        <v>53</v>
      </c>
      <c r="Q1314">
        <v>36.39</v>
      </c>
      <c r="R1314">
        <v>1.7</v>
      </c>
      <c r="S1314" t="s">
        <v>74</v>
      </c>
    </row>
    <row r="1315" spans="1:19" x14ac:dyDescent="0.3">
      <c r="A1315" t="s">
        <v>2891</v>
      </c>
      <c r="B1315" s="1">
        <v>43858</v>
      </c>
      <c r="C1315" t="s">
        <v>2892</v>
      </c>
      <c r="D1315" t="str">
        <f t="shared" ca="1" si="41"/>
        <v>Shirt Classic</v>
      </c>
      <c r="E1315" t="s">
        <v>65</v>
      </c>
      <c r="F1315" t="s">
        <v>82</v>
      </c>
      <c r="G1315">
        <v>5</v>
      </c>
      <c r="H1315">
        <v>5</v>
      </c>
      <c r="I1315">
        <v>947.07</v>
      </c>
      <c r="J1315">
        <v>1060.7184000000002</v>
      </c>
      <c r="K1315" t="s">
        <v>20</v>
      </c>
      <c r="M1315" t="s">
        <v>21</v>
      </c>
      <c r="N1315" t="s">
        <v>29</v>
      </c>
      <c r="O1315" t="str">
        <f t="shared" si="40"/>
        <v>Debit Card</v>
      </c>
      <c r="P1315" t="s">
        <v>89</v>
      </c>
      <c r="Q1315">
        <v>30.65</v>
      </c>
      <c r="R1315">
        <v>1.8</v>
      </c>
      <c r="S1315" t="s">
        <v>205</v>
      </c>
    </row>
    <row r="1316" spans="1:19" x14ac:dyDescent="0.3">
      <c r="A1316" t="s">
        <v>2893</v>
      </c>
      <c r="B1316" s="1">
        <v>44281</v>
      </c>
      <c r="C1316" t="s">
        <v>2894</v>
      </c>
      <c r="D1316" t="str">
        <f t="shared" ca="1" si="41"/>
        <v>Phone X</v>
      </c>
      <c r="E1316" t="s">
        <v>141</v>
      </c>
      <c r="F1316" t="s">
        <v>50</v>
      </c>
      <c r="G1316">
        <v>2</v>
      </c>
      <c r="H1316">
        <v>2</v>
      </c>
      <c r="I1316">
        <v>1333.35</v>
      </c>
      <c r="J1316">
        <v>1400.0174999999999</v>
      </c>
      <c r="K1316" t="s">
        <v>51</v>
      </c>
      <c r="M1316" t="s">
        <v>21</v>
      </c>
      <c r="N1316" t="s">
        <v>71</v>
      </c>
      <c r="O1316" t="str">
        <f t="shared" si="40"/>
        <v>PayPal</v>
      </c>
      <c r="P1316" t="s">
        <v>30</v>
      </c>
      <c r="Q1316">
        <v>35.94</v>
      </c>
      <c r="R1316">
        <v>3.5</v>
      </c>
      <c r="S1316" t="s">
        <v>23</v>
      </c>
    </row>
    <row r="1317" spans="1:19" x14ac:dyDescent="0.3">
      <c r="A1317" t="s">
        <v>2895</v>
      </c>
      <c r="B1317" s="1">
        <v>44209</v>
      </c>
      <c r="C1317" t="s">
        <v>2896</v>
      </c>
      <c r="D1317" t="str">
        <f t="shared" ca="1" si="41"/>
        <v>Sofa 3-Seater</v>
      </c>
      <c r="E1317" t="s">
        <v>109</v>
      </c>
      <c r="F1317" t="s">
        <v>46</v>
      </c>
      <c r="G1317">
        <v>20</v>
      </c>
      <c r="H1317">
        <v>16</v>
      </c>
      <c r="I1317">
        <v>1204.96</v>
      </c>
      <c r="J1317">
        <v>1373.6544000000001</v>
      </c>
      <c r="K1317" t="s">
        <v>47</v>
      </c>
      <c r="N1317" t="s">
        <v>22</v>
      </c>
      <c r="O1317" t="str">
        <f t="shared" si="40"/>
        <v>Debit Card</v>
      </c>
      <c r="P1317" t="s">
        <v>89</v>
      </c>
      <c r="Q1317">
        <v>11.9</v>
      </c>
      <c r="R1317">
        <v>0</v>
      </c>
      <c r="S1317" t="s">
        <v>23</v>
      </c>
    </row>
    <row r="1318" spans="1:19" x14ac:dyDescent="0.3">
      <c r="A1318" t="s">
        <v>2897</v>
      </c>
      <c r="B1318" s="1">
        <v>45408</v>
      </c>
      <c r="C1318" t="s">
        <v>2898</v>
      </c>
      <c r="D1318" t="str">
        <f t="shared" ca="1" si="41"/>
        <v>Shirt Classic</v>
      </c>
      <c r="E1318" t="s">
        <v>65</v>
      </c>
      <c r="F1318" t="s">
        <v>82</v>
      </c>
      <c r="G1318">
        <v>18</v>
      </c>
      <c r="H1318">
        <v>15</v>
      </c>
      <c r="I1318">
        <v>1093.24</v>
      </c>
      <c r="J1318">
        <v>1202.5640000000001</v>
      </c>
      <c r="K1318" t="s">
        <v>66</v>
      </c>
      <c r="M1318" t="s">
        <v>42</v>
      </c>
      <c r="N1318" t="s">
        <v>22</v>
      </c>
      <c r="O1318" t="str">
        <f t="shared" si="40"/>
        <v>Credit Card</v>
      </c>
      <c r="P1318" t="s">
        <v>67</v>
      </c>
      <c r="Q1318">
        <v>48.01</v>
      </c>
      <c r="R1318">
        <v>2</v>
      </c>
      <c r="S1318" t="s">
        <v>23</v>
      </c>
    </row>
    <row r="1319" spans="1:19" x14ac:dyDescent="0.3">
      <c r="A1319" t="s">
        <v>2899</v>
      </c>
      <c r="B1319" s="1">
        <v>44474</v>
      </c>
      <c r="C1319" t="s">
        <v>2900</v>
      </c>
      <c r="D1319" t="str">
        <f t="shared" ca="1" si="41"/>
        <v>Headphones Z</v>
      </c>
      <c r="E1319" t="s">
        <v>94</v>
      </c>
      <c r="F1319" t="s">
        <v>50</v>
      </c>
      <c r="G1319">
        <v>13</v>
      </c>
      <c r="H1319">
        <v>13</v>
      </c>
      <c r="I1319">
        <v>207.28</v>
      </c>
      <c r="J1319">
        <v>228.00800000000001</v>
      </c>
      <c r="K1319" t="s">
        <v>20</v>
      </c>
      <c r="M1319" t="s">
        <v>42</v>
      </c>
      <c r="N1319" t="s">
        <v>36</v>
      </c>
      <c r="O1319" t="str">
        <f t="shared" si="40"/>
        <v>Credit Card</v>
      </c>
      <c r="P1319" t="s">
        <v>67</v>
      </c>
      <c r="Q1319">
        <v>49.59</v>
      </c>
      <c r="R1319">
        <v>2.4</v>
      </c>
    </row>
    <row r="1320" spans="1:19" x14ac:dyDescent="0.3">
      <c r="A1320" t="s">
        <v>2901</v>
      </c>
      <c r="B1320" s="1">
        <v>45644</v>
      </c>
      <c r="C1320" t="s">
        <v>2902</v>
      </c>
      <c r="D1320" t="str">
        <f t="shared" ca="1" si="41"/>
        <v>Shirt Classic</v>
      </c>
      <c r="E1320" t="s">
        <v>65</v>
      </c>
      <c r="F1320" t="s">
        <v>82</v>
      </c>
      <c r="G1320">
        <v>9</v>
      </c>
      <c r="H1320">
        <v>8</v>
      </c>
      <c r="I1320">
        <v>1146.52</v>
      </c>
      <c r="J1320">
        <v>1226.7764</v>
      </c>
      <c r="K1320" t="s">
        <v>47</v>
      </c>
      <c r="M1320" t="s">
        <v>21</v>
      </c>
      <c r="N1320" t="s">
        <v>29</v>
      </c>
      <c r="O1320" t="str">
        <f t="shared" si="40"/>
        <v>Cash on Delivery</v>
      </c>
      <c r="P1320" t="s">
        <v>53</v>
      </c>
      <c r="Q1320">
        <v>39.020000000000003</v>
      </c>
      <c r="R1320">
        <v>1.5</v>
      </c>
      <c r="S1320" t="s">
        <v>74</v>
      </c>
    </row>
    <row r="1321" spans="1:19" x14ac:dyDescent="0.3">
      <c r="A1321" t="s">
        <v>2903</v>
      </c>
      <c r="B1321" s="1">
        <v>44655</v>
      </c>
      <c r="C1321" t="s">
        <v>2904</v>
      </c>
      <c r="D1321" t="str">
        <f t="shared" ca="1" si="41"/>
        <v>Widget B</v>
      </c>
      <c r="E1321" t="s">
        <v>61</v>
      </c>
      <c r="F1321" t="s">
        <v>70</v>
      </c>
      <c r="G1321">
        <v>6</v>
      </c>
      <c r="H1321">
        <v>5</v>
      </c>
      <c r="I1321">
        <v>85.19</v>
      </c>
      <c r="J1321">
        <v>95.412800000000004</v>
      </c>
      <c r="K1321" t="s">
        <v>66</v>
      </c>
      <c r="M1321" t="s">
        <v>21</v>
      </c>
      <c r="N1321" t="s">
        <v>22</v>
      </c>
      <c r="O1321" t="str">
        <f t="shared" si="40"/>
        <v>Debit Card</v>
      </c>
      <c r="P1321" t="s">
        <v>89</v>
      </c>
      <c r="Q1321">
        <v>4.25</v>
      </c>
      <c r="R1321">
        <v>3.7</v>
      </c>
      <c r="S1321" t="s">
        <v>23</v>
      </c>
    </row>
    <row r="1322" spans="1:19" x14ac:dyDescent="0.3">
      <c r="A1322" t="s">
        <v>2905</v>
      </c>
      <c r="B1322" s="1">
        <v>44659</v>
      </c>
      <c r="C1322" t="s">
        <v>2906</v>
      </c>
      <c r="D1322" t="str">
        <f t="shared" ca="1" si="41"/>
        <v>Organic Rice 5kg</v>
      </c>
      <c r="E1322" t="s">
        <v>40</v>
      </c>
      <c r="F1322" t="s">
        <v>57</v>
      </c>
      <c r="G1322">
        <v>1</v>
      </c>
      <c r="H1322">
        <v>1</v>
      </c>
      <c r="I1322">
        <v>903.77</v>
      </c>
      <c r="J1322">
        <v>985.10930000000008</v>
      </c>
      <c r="K1322" t="s">
        <v>66</v>
      </c>
      <c r="M1322" t="s">
        <v>79</v>
      </c>
      <c r="N1322" t="s">
        <v>22</v>
      </c>
      <c r="O1322" t="str">
        <f t="shared" si="40"/>
        <v>Cash on Delivery</v>
      </c>
      <c r="P1322" t="s">
        <v>53</v>
      </c>
      <c r="Q1322">
        <v>21.44</v>
      </c>
      <c r="S1322" t="s">
        <v>205</v>
      </c>
    </row>
    <row r="1323" spans="1:19" x14ac:dyDescent="0.3">
      <c r="A1323" t="s">
        <v>2907</v>
      </c>
      <c r="B1323" s="1">
        <v>45406</v>
      </c>
      <c r="C1323" t="s">
        <v>2908</v>
      </c>
      <c r="D1323" t="str">
        <f t="shared" ca="1" si="41"/>
        <v>Organic Rice 5kg</v>
      </c>
      <c r="E1323" t="s">
        <v>40</v>
      </c>
      <c r="F1323" t="s">
        <v>57</v>
      </c>
      <c r="G1323">
        <v>18</v>
      </c>
      <c r="H1323">
        <v>16</v>
      </c>
      <c r="I1323">
        <v>702.67</v>
      </c>
      <c r="J1323">
        <v>779.96370000000002</v>
      </c>
      <c r="K1323" t="s">
        <v>66</v>
      </c>
      <c r="M1323" t="s">
        <v>42</v>
      </c>
      <c r="N1323" t="s">
        <v>71</v>
      </c>
      <c r="O1323" t="str">
        <f t="shared" si="40"/>
        <v>Credit Card</v>
      </c>
      <c r="P1323" t="s">
        <v>67</v>
      </c>
      <c r="Q1323">
        <v>26.85</v>
      </c>
      <c r="R1323">
        <v>1.5</v>
      </c>
      <c r="S1323" t="s">
        <v>23</v>
      </c>
    </row>
    <row r="1324" spans="1:19" x14ac:dyDescent="0.3">
      <c r="A1324" t="s">
        <v>2909</v>
      </c>
      <c r="B1324" s="1">
        <v>44595</v>
      </c>
      <c r="C1324" t="s">
        <v>2910</v>
      </c>
      <c r="D1324" t="str">
        <f t="shared" ca="1" si="41"/>
        <v>Headphones Z</v>
      </c>
      <c r="E1324" t="s">
        <v>94</v>
      </c>
      <c r="F1324" t="s">
        <v>50</v>
      </c>
      <c r="G1324">
        <v>8</v>
      </c>
      <c r="H1324">
        <v>8</v>
      </c>
      <c r="I1324">
        <v>20</v>
      </c>
      <c r="J1324">
        <v>22.400000000000002</v>
      </c>
      <c r="K1324" t="s">
        <v>51</v>
      </c>
      <c r="M1324" t="s">
        <v>21</v>
      </c>
      <c r="N1324" t="s">
        <v>29</v>
      </c>
      <c r="O1324" t="str">
        <f t="shared" si="40"/>
        <v>PayPal</v>
      </c>
      <c r="P1324" t="s">
        <v>30</v>
      </c>
      <c r="Q1324">
        <v>44.6</v>
      </c>
      <c r="R1324">
        <v>2.9</v>
      </c>
      <c r="S1324" t="s">
        <v>74</v>
      </c>
    </row>
    <row r="1325" spans="1:19" x14ac:dyDescent="0.3">
      <c r="A1325" t="s">
        <v>2914</v>
      </c>
      <c r="B1325" s="1">
        <v>45507</v>
      </c>
      <c r="C1325" t="s">
        <v>2915</v>
      </c>
      <c r="D1325" t="str">
        <f t="shared" ca="1" si="41"/>
        <v>Cereal Pack</v>
      </c>
      <c r="E1325" t="s">
        <v>100</v>
      </c>
      <c r="F1325" t="s">
        <v>57</v>
      </c>
      <c r="G1325">
        <v>3</v>
      </c>
      <c r="H1325">
        <v>3</v>
      </c>
      <c r="I1325">
        <v>999.52</v>
      </c>
      <c r="J1325">
        <v>1109.4672</v>
      </c>
      <c r="K1325" t="s">
        <v>27</v>
      </c>
      <c r="M1325" t="s">
        <v>86</v>
      </c>
      <c r="N1325" t="s">
        <v>36</v>
      </c>
      <c r="O1325" t="str">
        <f t="shared" si="40"/>
        <v>PayPal</v>
      </c>
      <c r="P1325" t="s">
        <v>30</v>
      </c>
      <c r="Q1325">
        <v>12.32</v>
      </c>
      <c r="R1325">
        <v>1</v>
      </c>
      <c r="S1325" t="s">
        <v>23</v>
      </c>
    </row>
    <row r="1326" spans="1:19" x14ac:dyDescent="0.3">
      <c r="A1326" t="s">
        <v>2916</v>
      </c>
      <c r="B1326" s="1">
        <v>44951</v>
      </c>
      <c r="C1326" t="s">
        <v>2917</v>
      </c>
      <c r="D1326" t="str">
        <f t="shared" ca="1" si="41"/>
        <v>Headphones Z</v>
      </c>
      <c r="E1326" t="s">
        <v>94</v>
      </c>
      <c r="F1326" t="s">
        <v>50</v>
      </c>
      <c r="G1326">
        <v>19</v>
      </c>
      <c r="H1326">
        <v>16</v>
      </c>
      <c r="I1326">
        <v>1244.72</v>
      </c>
      <c r="J1326">
        <v>1394.0864000000001</v>
      </c>
      <c r="K1326" t="s">
        <v>27</v>
      </c>
      <c r="M1326" t="s">
        <v>35</v>
      </c>
      <c r="N1326" t="s">
        <v>29</v>
      </c>
      <c r="O1326" t="str">
        <f t="shared" si="40"/>
        <v>PayPal</v>
      </c>
      <c r="P1326" t="s">
        <v>30</v>
      </c>
      <c r="Q1326">
        <v>4.68</v>
      </c>
      <c r="R1326">
        <v>2.5</v>
      </c>
      <c r="S1326" t="s">
        <v>23</v>
      </c>
    </row>
    <row r="1327" spans="1:19" x14ac:dyDescent="0.3">
      <c r="A1327" t="s">
        <v>2918</v>
      </c>
      <c r="B1327" s="1">
        <v>44299</v>
      </c>
      <c r="C1327" t="s">
        <v>2919</v>
      </c>
      <c r="D1327" t="str">
        <f t="shared" ca="1" si="41"/>
        <v>Headphones Z</v>
      </c>
      <c r="E1327" t="s">
        <v>94</v>
      </c>
      <c r="F1327" t="s">
        <v>50</v>
      </c>
      <c r="G1327">
        <v>16</v>
      </c>
      <c r="H1327">
        <v>14</v>
      </c>
      <c r="I1327">
        <v>1429.97</v>
      </c>
      <c r="J1327">
        <v>1615.8661</v>
      </c>
      <c r="K1327" t="s">
        <v>27</v>
      </c>
      <c r="M1327" t="s">
        <v>42</v>
      </c>
      <c r="N1327" t="s">
        <v>36</v>
      </c>
      <c r="O1327" t="str">
        <f t="shared" si="40"/>
        <v>Cash on Delivery</v>
      </c>
      <c r="P1327" t="s">
        <v>53</v>
      </c>
      <c r="Q1327">
        <v>9.27</v>
      </c>
      <c r="R1327">
        <v>1.6</v>
      </c>
      <c r="S1327" t="s">
        <v>23</v>
      </c>
    </row>
    <row r="1328" spans="1:19" x14ac:dyDescent="0.3">
      <c r="A1328" t="s">
        <v>2920</v>
      </c>
      <c r="B1328" s="1">
        <v>44911</v>
      </c>
      <c r="C1328" t="s">
        <v>2921</v>
      </c>
      <c r="D1328" t="str">
        <f t="shared" ca="1" si="41"/>
        <v>Sofa 3-Seater</v>
      </c>
      <c r="E1328" t="s">
        <v>109</v>
      </c>
      <c r="F1328" t="s">
        <v>46</v>
      </c>
      <c r="G1328">
        <v>7</v>
      </c>
      <c r="H1328">
        <v>7</v>
      </c>
      <c r="I1328">
        <v>1264.1099999999999</v>
      </c>
      <c r="J1328">
        <v>1441.0853999999999</v>
      </c>
      <c r="K1328" t="s">
        <v>20</v>
      </c>
      <c r="M1328" t="s">
        <v>21</v>
      </c>
      <c r="N1328" t="s">
        <v>22</v>
      </c>
      <c r="O1328" t="str">
        <f t="shared" si="40"/>
        <v>Bank Transfer</v>
      </c>
      <c r="P1328" t="s">
        <v>37</v>
      </c>
      <c r="Q1328">
        <v>-5</v>
      </c>
      <c r="R1328">
        <v>3.5</v>
      </c>
      <c r="S1328" t="s">
        <v>205</v>
      </c>
    </row>
    <row r="1329" spans="1:19" x14ac:dyDescent="0.3">
      <c r="A1329" t="s">
        <v>2922</v>
      </c>
      <c r="B1329" s="1">
        <v>45101</v>
      </c>
      <c r="C1329" t="s">
        <v>2923</v>
      </c>
      <c r="D1329" t="str">
        <f t="shared" ca="1" si="41"/>
        <v>T-shirt V</v>
      </c>
      <c r="E1329" t="s">
        <v>77</v>
      </c>
      <c r="F1329" t="s">
        <v>82</v>
      </c>
      <c r="G1329">
        <v>11</v>
      </c>
      <c r="H1329">
        <v>11</v>
      </c>
      <c r="I1329">
        <v>76.05</v>
      </c>
      <c r="J1329">
        <v>85.176000000000002</v>
      </c>
      <c r="K1329" t="s">
        <v>27</v>
      </c>
      <c r="M1329" t="s">
        <v>42</v>
      </c>
      <c r="N1329" t="s">
        <v>36</v>
      </c>
      <c r="O1329" t="str">
        <f t="shared" si="40"/>
        <v>Bank Transfer</v>
      </c>
      <c r="P1329" t="s">
        <v>37</v>
      </c>
      <c r="Q1329">
        <v>20.52</v>
      </c>
      <c r="R1329">
        <v>4.4000000000000004</v>
      </c>
      <c r="S1329" t="s">
        <v>23</v>
      </c>
    </row>
    <row r="1330" spans="1:19" x14ac:dyDescent="0.3">
      <c r="A1330" t="s">
        <v>2924</v>
      </c>
      <c r="B1330" s="1">
        <v>43926</v>
      </c>
      <c r="C1330" t="s">
        <v>2925</v>
      </c>
      <c r="D1330" t="str">
        <f t="shared" ca="1" si="41"/>
        <v>Sneakers Run</v>
      </c>
      <c r="E1330" t="s">
        <v>85</v>
      </c>
      <c r="F1330" t="s">
        <v>82</v>
      </c>
      <c r="G1330">
        <v>16</v>
      </c>
      <c r="H1330">
        <v>14</v>
      </c>
      <c r="I1330">
        <v>1012.42</v>
      </c>
      <c r="J1330">
        <v>1144.0346</v>
      </c>
      <c r="K1330" t="s">
        <v>66</v>
      </c>
      <c r="M1330" t="s">
        <v>35</v>
      </c>
      <c r="N1330" t="s">
        <v>29</v>
      </c>
      <c r="O1330" t="str">
        <f t="shared" si="40"/>
        <v>Cash on Delivery</v>
      </c>
      <c r="P1330" t="s">
        <v>53</v>
      </c>
      <c r="Q1330">
        <v>40.020000000000003</v>
      </c>
      <c r="R1330">
        <v>2.6</v>
      </c>
      <c r="S1330" t="s">
        <v>23</v>
      </c>
    </row>
    <row r="1331" spans="1:19" x14ac:dyDescent="0.3">
      <c r="A1331" t="s">
        <v>2926</v>
      </c>
      <c r="B1331" s="1">
        <v>44743</v>
      </c>
      <c r="C1331" t="s">
        <v>2927</v>
      </c>
      <c r="D1331" t="str">
        <f t="shared" ca="1" si="41"/>
        <v>Phone X</v>
      </c>
      <c r="E1331" t="s">
        <v>141</v>
      </c>
      <c r="F1331" t="s">
        <v>50</v>
      </c>
      <c r="G1331">
        <v>4</v>
      </c>
      <c r="H1331">
        <v>3</v>
      </c>
      <c r="I1331">
        <v>915.73</v>
      </c>
      <c r="J1331">
        <v>961.51650000000006</v>
      </c>
      <c r="K1331" t="s">
        <v>66</v>
      </c>
      <c r="M1331" t="s">
        <v>123</v>
      </c>
      <c r="N1331" t="s">
        <v>2928</v>
      </c>
      <c r="O1331" t="str">
        <f t="shared" si="40"/>
        <v>PayPal</v>
      </c>
      <c r="P1331" t="s">
        <v>30</v>
      </c>
      <c r="Q1331">
        <v>28.07</v>
      </c>
      <c r="R1331">
        <v>2.2999999999999998</v>
      </c>
      <c r="S1331" t="s">
        <v>23</v>
      </c>
    </row>
    <row r="1332" spans="1:19" x14ac:dyDescent="0.3">
      <c r="A1332" t="s">
        <v>2929</v>
      </c>
      <c r="B1332" s="1">
        <v>44117</v>
      </c>
      <c r="C1332" t="s">
        <v>2930</v>
      </c>
      <c r="D1332" t="str">
        <f t="shared" ca="1" si="41"/>
        <v>Sofa 3-Seater</v>
      </c>
      <c r="E1332" t="s">
        <v>109</v>
      </c>
      <c r="F1332" t="s">
        <v>46</v>
      </c>
      <c r="G1332">
        <v>1</v>
      </c>
      <c r="H1332">
        <v>1</v>
      </c>
      <c r="I1332">
        <v>668.54</v>
      </c>
      <c r="J1332">
        <v>755.45019999999988</v>
      </c>
      <c r="K1332" t="s">
        <v>66</v>
      </c>
      <c r="M1332" t="s">
        <v>123</v>
      </c>
      <c r="N1332" t="s">
        <v>29</v>
      </c>
      <c r="O1332" t="str">
        <f t="shared" si="40"/>
        <v>Debit Card</v>
      </c>
      <c r="P1332" t="s">
        <v>89</v>
      </c>
      <c r="Q1332">
        <v>39.94</v>
      </c>
      <c r="R1332">
        <v>3.9</v>
      </c>
      <c r="S1332" t="s">
        <v>23</v>
      </c>
    </row>
    <row r="1333" spans="1:19" x14ac:dyDescent="0.3">
      <c r="A1333" t="s">
        <v>2931</v>
      </c>
      <c r="B1333" s="1">
        <v>44529</v>
      </c>
      <c r="C1333" t="s">
        <v>2932</v>
      </c>
      <c r="D1333" t="str">
        <f t="shared" ca="1" si="41"/>
        <v>Widget A</v>
      </c>
      <c r="E1333" t="s">
        <v>33</v>
      </c>
      <c r="F1333" t="s">
        <v>70</v>
      </c>
      <c r="G1333">
        <v>14</v>
      </c>
      <c r="H1333">
        <v>12</v>
      </c>
      <c r="I1333">
        <v>749.92</v>
      </c>
      <c r="J1333">
        <v>832.41120000000001</v>
      </c>
      <c r="K1333" t="s">
        <v>47</v>
      </c>
      <c r="M1333" t="s">
        <v>79</v>
      </c>
      <c r="N1333" t="s">
        <v>36</v>
      </c>
      <c r="O1333" t="str">
        <f t="shared" si="40"/>
        <v>Cash on Delivery</v>
      </c>
      <c r="P1333" t="s">
        <v>53</v>
      </c>
      <c r="Q1333">
        <v>47.22</v>
      </c>
      <c r="R1333">
        <v>3.4</v>
      </c>
      <c r="S1333" t="s">
        <v>23</v>
      </c>
    </row>
    <row r="1334" spans="1:19" x14ac:dyDescent="0.3">
      <c r="A1334" t="s">
        <v>2934</v>
      </c>
      <c r="B1334" s="1">
        <v>45547</v>
      </c>
      <c r="C1334" t="s">
        <v>2935</v>
      </c>
      <c r="D1334" t="str">
        <f t="shared" ca="1" si="41"/>
        <v>Jeans Regular</v>
      </c>
      <c r="E1334" t="s">
        <v>130</v>
      </c>
      <c r="F1334" t="s">
        <v>82</v>
      </c>
      <c r="G1334">
        <v>5</v>
      </c>
      <c r="H1334">
        <v>5</v>
      </c>
      <c r="I1334">
        <v>400.58</v>
      </c>
      <c r="J1334">
        <v>440.63800000000003</v>
      </c>
      <c r="K1334" t="s">
        <v>51</v>
      </c>
      <c r="M1334" t="s">
        <v>35</v>
      </c>
      <c r="N1334" t="s">
        <v>36</v>
      </c>
      <c r="O1334" t="str">
        <f t="shared" si="40"/>
        <v>Bank Transfer</v>
      </c>
      <c r="P1334" t="s">
        <v>37</v>
      </c>
      <c r="Q1334">
        <v>36.36</v>
      </c>
      <c r="R1334">
        <v>3.9</v>
      </c>
      <c r="S1334" t="s">
        <v>15</v>
      </c>
    </row>
    <row r="1335" spans="1:19" x14ac:dyDescent="0.3">
      <c r="A1335" t="s">
        <v>2936</v>
      </c>
      <c r="B1335" s="1">
        <v>44308</v>
      </c>
      <c r="C1335" t="s">
        <v>2937</v>
      </c>
      <c r="D1335" t="str">
        <f t="shared" ca="1" si="41"/>
        <v>Phone X</v>
      </c>
      <c r="E1335" t="s">
        <v>141</v>
      </c>
      <c r="F1335" t="s">
        <v>50</v>
      </c>
      <c r="G1335">
        <v>1</v>
      </c>
      <c r="H1335">
        <v>1</v>
      </c>
      <c r="I1335">
        <v>1317.04</v>
      </c>
      <c r="J1335">
        <v>1382.8920000000001</v>
      </c>
      <c r="K1335" t="s">
        <v>66</v>
      </c>
      <c r="M1335" t="s">
        <v>21</v>
      </c>
      <c r="N1335" t="s">
        <v>71</v>
      </c>
      <c r="O1335" t="str">
        <f t="shared" si="40"/>
        <v>Debit Card</v>
      </c>
      <c r="P1335" t="s">
        <v>89</v>
      </c>
      <c r="Q1335">
        <v>34.67</v>
      </c>
      <c r="R1335">
        <v>3.4</v>
      </c>
      <c r="S1335" t="s">
        <v>74</v>
      </c>
    </row>
    <row r="1336" spans="1:19" x14ac:dyDescent="0.3">
      <c r="A1336" t="s">
        <v>2938</v>
      </c>
      <c r="B1336" s="1">
        <v>44057</v>
      </c>
      <c r="C1336" t="s">
        <v>2939</v>
      </c>
      <c r="D1336" t="str">
        <f t="shared" ca="1" si="41"/>
        <v>Shirt Classic</v>
      </c>
      <c r="E1336" t="s">
        <v>65</v>
      </c>
      <c r="F1336" t="s">
        <v>82</v>
      </c>
      <c r="G1336">
        <v>6</v>
      </c>
      <c r="H1336">
        <v>5</v>
      </c>
      <c r="I1336">
        <v>1385.44</v>
      </c>
      <c r="J1336">
        <v>1482.4208000000001</v>
      </c>
      <c r="K1336" t="s">
        <v>47</v>
      </c>
      <c r="M1336" t="s">
        <v>42</v>
      </c>
      <c r="N1336" t="s">
        <v>22</v>
      </c>
      <c r="O1336" t="str">
        <f t="shared" si="40"/>
        <v>Credit Card</v>
      </c>
      <c r="P1336" t="s">
        <v>67</v>
      </c>
      <c r="Q1336">
        <v>40.58</v>
      </c>
      <c r="R1336">
        <v>3.8</v>
      </c>
      <c r="S1336" t="s">
        <v>23</v>
      </c>
    </row>
    <row r="1337" spans="1:19" x14ac:dyDescent="0.3">
      <c r="A1337" t="s">
        <v>2940</v>
      </c>
      <c r="B1337" s="1">
        <v>44985</v>
      </c>
      <c r="C1337" t="s">
        <v>2941</v>
      </c>
      <c r="D1337" t="str">
        <f t="shared" ca="1" si="41"/>
        <v>Sneakers Run</v>
      </c>
      <c r="E1337" t="s">
        <v>85</v>
      </c>
      <c r="F1337" t="s">
        <v>82</v>
      </c>
      <c r="G1337">
        <v>20</v>
      </c>
      <c r="H1337">
        <v>17</v>
      </c>
      <c r="I1337">
        <v>1129.5999999999999</v>
      </c>
      <c r="J1337">
        <v>1287.7440000000001</v>
      </c>
      <c r="K1337" t="s">
        <v>20</v>
      </c>
      <c r="M1337" t="s">
        <v>79</v>
      </c>
      <c r="N1337" t="s">
        <v>36</v>
      </c>
      <c r="O1337" t="str">
        <f t="shared" si="40"/>
        <v>PayPal</v>
      </c>
      <c r="P1337" t="s">
        <v>30</v>
      </c>
      <c r="Q1337">
        <v>0.47</v>
      </c>
      <c r="R1337">
        <v>2.1</v>
      </c>
      <c r="S1337" t="s">
        <v>23</v>
      </c>
    </row>
    <row r="1338" spans="1:19" x14ac:dyDescent="0.3">
      <c r="A1338" t="s">
        <v>2942</v>
      </c>
      <c r="B1338" s="1">
        <v>44471</v>
      </c>
      <c r="C1338" t="s">
        <v>2943</v>
      </c>
      <c r="D1338" t="str">
        <f t="shared" ca="1" si="41"/>
        <v>Dining Table</v>
      </c>
      <c r="E1338" t="s">
        <v>45</v>
      </c>
      <c r="F1338" t="s">
        <v>46</v>
      </c>
      <c r="G1338">
        <v>7</v>
      </c>
      <c r="H1338">
        <v>6</v>
      </c>
      <c r="I1338">
        <v>213.21</v>
      </c>
      <c r="J1338">
        <v>245.19149999999999</v>
      </c>
      <c r="K1338" t="s">
        <v>51</v>
      </c>
      <c r="M1338" t="s">
        <v>86</v>
      </c>
      <c r="N1338" t="s">
        <v>22</v>
      </c>
      <c r="O1338" t="str">
        <f t="shared" si="40"/>
        <v>Bank Transfer</v>
      </c>
      <c r="P1338" t="s">
        <v>37</v>
      </c>
      <c r="Q1338">
        <v>8.66</v>
      </c>
      <c r="R1338">
        <v>3.7</v>
      </c>
      <c r="S1338" t="s">
        <v>23</v>
      </c>
    </row>
    <row r="1339" spans="1:19" x14ac:dyDescent="0.3">
      <c r="A1339" t="s">
        <v>2944</v>
      </c>
      <c r="B1339" s="1">
        <v>45114</v>
      </c>
      <c r="C1339" t="s">
        <v>2945</v>
      </c>
      <c r="D1339" t="str">
        <f t="shared" ca="1" si="41"/>
        <v>Dining Table</v>
      </c>
      <c r="E1339" t="s">
        <v>45</v>
      </c>
      <c r="F1339" t="s">
        <v>46</v>
      </c>
      <c r="G1339">
        <v>9</v>
      </c>
      <c r="H1339">
        <v>9</v>
      </c>
      <c r="I1339">
        <v>1314</v>
      </c>
      <c r="J1339">
        <v>1484.82</v>
      </c>
      <c r="K1339" t="s">
        <v>47</v>
      </c>
      <c r="M1339" t="s">
        <v>21</v>
      </c>
      <c r="N1339" t="s">
        <v>36</v>
      </c>
      <c r="O1339" t="str">
        <f t="shared" si="40"/>
        <v>Debit Card</v>
      </c>
      <c r="P1339" t="s">
        <v>89</v>
      </c>
      <c r="Q1339">
        <v>20.28</v>
      </c>
      <c r="R1339">
        <v>1.3</v>
      </c>
      <c r="S1339" t="s">
        <v>23</v>
      </c>
    </row>
    <row r="1340" spans="1:19" x14ac:dyDescent="0.3">
      <c r="A1340" t="s">
        <v>2946</v>
      </c>
      <c r="B1340" s="1">
        <v>45215</v>
      </c>
      <c r="C1340" t="s">
        <v>2947</v>
      </c>
      <c r="D1340" t="str">
        <f t="shared" ca="1" si="41"/>
        <v>Jeans Regular</v>
      </c>
      <c r="E1340" t="s">
        <v>130</v>
      </c>
      <c r="F1340" t="s">
        <v>82</v>
      </c>
      <c r="G1340">
        <v>14</v>
      </c>
      <c r="H1340">
        <v>13</v>
      </c>
      <c r="I1340">
        <v>28.38</v>
      </c>
      <c r="J1340">
        <v>31.218</v>
      </c>
      <c r="K1340" t="s">
        <v>20</v>
      </c>
      <c r="M1340" t="s">
        <v>123</v>
      </c>
      <c r="N1340" t="s">
        <v>29</v>
      </c>
      <c r="O1340" t="str">
        <f t="shared" si="40"/>
        <v>Cash on Delivery</v>
      </c>
      <c r="P1340" t="s">
        <v>53</v>
      </c>
      <c r="Q1340">
        <v>28.85</v>
      </c>
      <c r="R1340">
        <v>3</v>
      </c>
      <c r="S1340" t="s">
        <v>111</v>
      </c>
    </row>
    <row r="1341" spans="1:19" x14ac:dyDescent="0.3">
      <c r="A1341" t="s">
        <v>2948</v>
      </c>
      <c r="B1341" s="1">
        <v>44079</v>
      </c>
      <c r="C1341" t="s">
        <v>1443</v>
      </c>
      <c r="D1341" t="str">
        <f t="shared" ca="1" si="41"/>
        <v>Sneakers Run</v>
      </c>
      <c r="E1341" t="s">
        <v>85</v>
      </c>
      <c r="F1341" t="s">
        <v>82</v>
      </c>
      <c r="G1341">
        <v>10</v>
      </c>
      <c r="H1341">
        <v>8</v>
      </c>
      <c r="I1341">
        <v>887.3</v>
      </c>
      <c r="J1341">
        <v>940.53800000000001</v>
      </c>
      <c r="K1341" t="s">
        <v>20</v>
      </c>
      <c r="M1341" t="s">
        <v>35</v>
      </c>
      <c r="N1341" t="s">
        <v>22</v>
      </c>
      <c r="O1341" t="str">
        <f t="shared" si="40"/>
        <v>Bank Transfer</v>
      </c>
      <c r="P1341" t="s">
        <v>37</v>
      </c>
      <c r="Q1341">
        <v>22.8</v>
      </c>
      <c r="R1341">
        <v>1.2</v>
      </c>
      <c r="S1341" t="s">
        <v>23</v>
      </c>
    </row>
    <row r="1342" spans="1:19" x14ac:dyDescent="0.3">
      <c r="A1342" t="s">
        <v>2949</v>
      </c>
      <c r="B1342" s="1">
        <v>44046</v>
      </c>
      <c r="C1342" t="s">
        <v>2950</v>
      </c>
      <c r="D1342" t="str">
        <f t="shared" ca="1" si="41"/>
        <v>Jeans Regular</v>
      </c>
      <c r="E1342" t="s">
        <v>130</v>
      </c>
      <c r="F1342" t="s">
        <v>82</v>
      </c>
      <c r="G1342">
        <v>5</v>
      </c>
      <c r="H1342">
        <v>5</v>
      </c>
      <c r="I1342">
        <v>402.61</v>
      </c>
      <c r="J1342">
        <v>446.89710000000008</v>
      </c>
      <c r="K1342" t="s">
        <v>20</v>
      </c>
      <c r="M1342" t="s">
        <v>42</v>
      </c>
      <c r="N1342" t="s">
        <v>36</v>
      </c>
      <c r="O1342" t="str">
        <f t="shared" si="40"/>
        <v>Bank Transfer</v>
      </c>
      <c r="P1342" t="s">
        <v>37</v>
      </c>
      <c r="Q1342">
        <v>6.33</v>
      </c>
      <c r="R1342">
        <v>1.2</v>
      </c>
      <c r="S1342" t="s">
        <v>111</v>
      </c>
    </row>
    <row r="1343" spans="1:19" x14ac:dyDescent="0.3">
      <c r="A1343" t="s">
        <v>2951</v>
      </c>
      <c r="B1343" s="1">
        <v>45046</v>
      </c>
      <c r="C1343" t="s">
        <v>1513</v>
      </c>
      <c r="D1343" t="str">
        <f t="shared" ca="1" si="41"/>
        <v>Camera S</v>
      </c>
      <c r="E1343" t="s">
        <v>133</v>
      </c>
      <c r="F1343" t="s">
        <v>50</v>
      </c>
      <c r="G1343">
        <v>11</v>
      </c>
      <c r="H1343">
        <v>9</v>
      </c>
      <c r="I1343">
        <v>220.25</v>
      </c>
      <c r="J1343">
        <v>251.08500000000004</v>
      </c>
      <c r="K1343" t="s">
        <v>20</v>
      </c>
      <c r="M1343" t="s">
        <v>79</v>
      </c>
      <c r="N1343" t="s">
        <v>29</v>
      </c>
      <c r="O1343" t="str">
        <f t="shared" si="40"/>
        <v>Credit Card</v>
      </c>
      <c r="P1343" t="s">
        <v>67</v>
      </c>
      <c r="Q1343">
        <v>37.369999999999997</v>
      </c>
      <c r="R1343">
        <v>3.5</v>
      </c>
      <c r="S1343" t="s">
        <v>23</v>
      </c>
    </row>
    <row r="1344" spans="1:19" x14ac:dyDescent="0.3">
      <c r="A1344" t="s">
        <v>2952</v>
      </c>
      <c r="B1344" s="1">
        <v>45093</v>
      </c>
      <c r="C1344" t="s">
        <v>2953</v>
      </c>
      <c r="D1344" t="str">
        <f t="shared" ca="1" si="41"/>
        <v>Cereal Pack</v>
      </c>
      <c r="E1344" t="s">
        <v>100</v>
      </c>
      <c r="F1344" t="s">
        <v>57</v>
      </c>
      <c r="G1344">
        <v>19</v>
      </c>
      <c r="H1344">
        <v>17</v>
      </c>
      <c r="I1344">
        <v>1196.55</v>
      </c>
      <c r="J1344">
        <v>1292.2740000000001</v>
      </c>
      <c r="K1344" t="s">
        <v>47</v>
      </c>
      <c r="M1344" t="s">
        <v>21</v>
      </c>
      <c r="N1344" t="s">
        <v>71</v>
      </c>
      <c r="O1344" t="str">
        <f t="shared" si="40"/>
        <v>Cash on Delivery</v>
      </c>
      <c r="P1344" t="s">
        <v>53</v>
      </c>
      <c r="Q1344">
        <v>1.38</v>
      </c>
      <c r="R1344">
        <v>2.8</v>
      </c>
      <c r="S1344" t="s">
        <v>23</v>
      </c>
    </row>
    <row r="1345" spans="1:19" x14ac:dyDescent="0.3">
      <c r="A1345" t="s">
        <v>2954</v>
      </c>
      <c r="B1345" s="1">
        <v>44775</v>
      </c>
      <c r="C1345" t="s">
        <v>2955</v>
      </c>
      <c r="D1345" t="str">
        <f t="shared" ca="1" si="41"/>
        <v>Laptop Pro</v>
      </c>
      <c r="E1345" t="s">
        <v>116</v>
      </c>
      <c r="F1345" t="s">
        <v>50</v>
      </c>
      <c r="G1345">
        <v>5</v>
      </c>
      <c r="H1345">
        <v>4</v>
      </c>
      <c r="I1345">
        <v>728.1</v>
      </c>
      <c r="J1345">
        <v>815.47200000000009</v>
      </c>
      <c r="K1345" t="s">
        <v>47</v>
      </c>
      <c r="M1345" t="s">
        <v>42</v>
      </c>
      <c r="N1345" t="s">
        <v>29</v>
      </c>
      <c r="O1345" t="str">
        <f t="shared" si="40"/>
        <v>Bank Transfer</v>
      </c>
      <c r="P1345" t="s">
        <v>37</v>
      </c>
      <c r="Q1345">
        <v>0.88</v>
      </c>
      <c r="R1345">
        <v>2.2000000000000002</v>
      </c>
      <c r="S1345" t="s">
        <v>23</v>
      </c>
    </row>
    <row r="1346" spans="1:19" x14ac:dyDescent="0.3">
      <c r="A1346" t="s">
        <v>2956</v>
      </c>
      <c r="B1346" s="1">
        <v>45268</v>
      </c>
      <c r="C1346" t="s">
        <v>2957</v>
      </c>
      <c r="D1346" t="str">
        <f t="shared" ca="1" si="41"/>
        <v>Shirt Classic</v>
      </c>
      <c r="F1346" t="s">
        <v>82</v>
      </c>
      <c r="G1346">
        <v>13</v>
      </c>
      <c r="H1346">
        <v>10</v>
      </c>
      <c r="I1346">
        <v>429.71</v>
      </c>
      <c r="J1346">
        <v>455.49259999999998</v>
      </c>
      <c r="K1346" t="s">
        <v>51</v>
      </c>
      <c r="M1346" t="s">
        <v>86</v>
      </c>
      <c r="N1346" t="s">
        <v>36</v>
      </c>
      <c r="O1346" t="str">
        <f t="shared" si="40"/>
        <v>Credit Card</v>
      </c>
      <c r="P1346" t="s">
        <v>67</v>
      </c>
      <c r="Q1346">
        <v>4.8</v>
      </c>
      <c r="R1346">
        <v>3.4</v>
      </c>
    </row>
    <row r="1347" spans="1:19" x14ac:dyDescent="0.3">
      <c r="A1347" t="s">
        <v>2958</v>
      </c>
      <c r="B1347" s="1">
        <v>44901</v>
      </c>
      <c r="C1347" t="s">
        <v>2959</v>
      </c>
      <c r="D1347" t="str">
        <f t="shared" ca="1" si="41"/>
        <v>Laptop Pro</v>
      </c>
      <c r="E1347" t="s">
        <v>116</v>
      </c>
      <c r="F1347" t="s">
        <v>50</v>
      </c>
      <c r="G1347">
        <v>18</v>
      </c>
      <c r="H1347">
        <v>17</v>
      </c>
      <c r="I1347">
        <v>721.04</v>
      </c>
      <c r="J1347">
        <v>829.19599999999991</v>
      </c>
      <c r="K1347" t="s">
        <v>66</v>
      </c>
      <c r="M1347" t="s">
        <v>123</v>
      </c>
      <c r="N1347" t="s">
        <v>29</v>
      </c>
      <c r="O1347" t="str">
        <f t="shared" ref="O1347:O1410" si="42">IF(P1347&lt;&gt;"",P1347,INDEX($N:$N,MATCH(Q1347,$O:$O,0)))</f>
        <v>Bank Transfer</v>
      </c>
      <c r="P1347" t="s">
        <v>37</v>
      </c>
      <c r="Q1347">
        <v>17.53</v>
      </c>
      <c r="R1347">
        <v>3.6</v>
      </c>
      <c r="S1347" t="s">
        <v>23</v>
      </c>
    </row>
    <row r="1348" spans="1:19" x14ac:dyDescent="0.3">
      <c r="A1348" t="s">
        <v>2960</v>
      </c>
      <c r="B1348" s="1">
        <v>44055</v>
      </c>
      <c r="C1348" t="s">
        <v>10804</v>
      </c>
      <c r="D1348" t="str">
        <f t="shared" ref="D1348:D1411" ca="1" si="43">IF(E1348&lt;&gt;"",E1348,IF(F1348="Apparel",CHOOSE(RANDBETWEEN(1,4),"Jeans Regular","Shirt Classic","Sneakers Run","T-shirt V"),IF(F1348="Electronics",CHOOSE(RANDBETWEEN(1,4),"Camera S","Headphones Z","Laptop Pro","Phone X"),IF(F1348="Gadgets",CHOOSE(RANDBETWEEN(1,2),"Widget A","Widget B"),IF(F1348="Groceries",CHOOSE(RANDBETWEEN(1,3),"Cereal Pack","Olive Oil 1L","Organic Rice"),IF(F1348="Home Goods",CHOOSE(RANDBETWEEN(1,2),"Dining Table","Sofa 3-Seater"),"Unknown"))))))</f>
        <v>Camera S</v>
      </c>
      <c r="E1348" t="s">
        <v>133</v>
      </c>
      <c r="F1348" t="s">
        <v>50</v>
      </c>
      <c r="G1348">
        <v>6</v>
      </c>
      <c r="H1348">
        <v>6</v>
      </c>
      <c r="I1348">
        <v>19.27</v>
      </c>
      <c r="J1348">
        <v>22.160499999999999</v>
      </c>
      <c r="K1348" t="s">
        <v>20</v>
      </c>
      <c r="M1348" t="s">
        <v>42</v>
      </c>
      <c r="N1348" t="s">
        <v>36</v>
      </c>
      <c r="O1348" t="str">
        <f t="shared" si="42"/>
        <v>Credit Card</v>
      </c>
      <c r="P1348" t="s">
        <v>67</v>
      </c>
      <c r="Q1348">
        <v>21.39</v>
      </c>
      <c r="R1348">
        <v>4</v>
      </c>
      <c r="S1348" t="s">
        <v>205</v>
      </c>
    </row>
    <row r="1349" spans="1:19" x14ac:dyDescent="0.3">
      <c r="A1349" t="s">
        <v>2961</v>
      </c>
      <c r="C1349" t="s">
        <v>2962</v>
      </c>
      <c r="D1349" t="str">
        <f t="shared" ca="1" si="43"/>
        <v>Laptop Pro</v>
      </c>
      <c r="E1349" t="s">
        <v>116</v>
      </c>
      <c r="F1349" t="s">
        <v>50</v>
      </c>
      <c r="G1349">
        <v>12</v>
      </c>
      <c r="H1349">
        <v>12</v>
      </c>
      <c r="I1349">
        <v>1489.23</v>
      </c>
      <c r="J1349">
        <v>1578.5838000000001</v>
      </c>
      <c r="K1349" t="s">
        <v>20</v>
      </c>
      <c r="M1349" t="s">
        <v>123</v>
      </c>
      <c r="N1349" t="s">
        <v>29</v>
      </c>
      <c r="O1349" t="str">
        <f t="shared" si="42"/>
        <v>Cash on Delivery</v>
      </c>
      <c r="P1349" t="s">
        <v>53</v>
      </c>
      <c r="Q1349">
        <v>39.54</v>
      </c>
      <c r="R1349">
        <v>4.7</v>
      </c>
      <c r="S1349" t="s">
        <v>23</v>
      </c>
    </row>
    <row r="1350" spans="1:19" x14ac:dyDescent="0.3">
      <c r="A1350" t="s">
        <v>2963</v>
      </c>
      <c r="B1350" s="1">
        <v>44796</v>
      </c>
      <c r="C1350" t="s">
        <v>2964</v>
      </c>
      <c r="D1350" t="str">
        <f t="shared" ca="1" si="43"/>
        <v>Sofa 3-Seater</v>
      </c>
      <c r="E1350" t="s">
        <v>109</v>
      </c>
      <c r="F1350" t="s">
        <v>46</v>
      </c>
      <c r="G1350">
        <v>11</v>
      </c>
      <c r="H1350">
        <v>10</v>
      </c>
      <c r="I1350">
        <v>1196.73</v>
      </c>
      <c r="J1350">
        <v>1316.403</v>
      </c>
      <c r="K1350" t="s">
        <v>51</v>
      </c>
      <c r="M1350" t="s">
        <v>79</v>
      </c>
      <c r="N1350" t="s">
        <v>22</v>
      </c>
      <c r="O1350" t="str">
        <f t="shared" si="42"/>
        <v>PayPal</v>
      </c>
      <c r="P1350" t="s">
        <v>30</v>
      </c>
      <c r="Q1350">
        <v>7.07</v>
      </c>
      <c r="R1350">
        <v>1.6</v>
      </c>
      <c r="S1350" t="s">
        <v>23</v>
      </c>
    </row>
    <row r="1351" spans="1:19" x14ac:dyDescent="0.3">
      <c r="A1351" t="s">
        <v>2965</v>
      </c>
      <c r="B1351" s="1">
        <v>44242</v>
      </c>
      <c r="C1351" t="s">
        <v>2966</v>
      </c>
      <c r="D1351" t="str">
        <f t="shared" ca="1" si="43"/>
        <v>Sneakers Run</v>
      </c>
      <c r="E1351" t="s">
        <v>85</v>
      </c>
      <c r="F1351" t="s">
        <v>82</v>
      </c>
      <c r="G1351">
        <v>6</v>
      </c>
      <c r="H1351">
        <v>6</v>
      </c>
      <c r="I1351">
        <v>723.71</v>
      </c>
      <c r="J1351">
        <v>767.13260000000002</v>
      </c>
      <c r="K1351" t="s">
        <v>27</v>
      </c>
      <c r="M1351" t="s">
        <v>35</v>
      </c>
      <c r="N1351" t="s">
        <v>36</v>
      </c>
      <c r="O1351" t="str">
        <f t="shared" si="42"/>
        <v>Debit Card</v>
      </c>
      <c r="P1351" t="s">
        <v>89</v>
      </c>
      <c r="Q1351">
        <v>24.04</v>
      </c>
      <c r="R1351">
        <v>2.9</v>
      </c>
      <c r="S1351" t="s">
        <v>23</v>
      </c>
    </row>
    <row r="1352" spans="1:19" x14ac:dyDescent="0.3">
      <c r="A1352" t="s">
        <v>2967</v>
      </c>
      <c r="B1352" s="1">
        <v>45213</v>
      </c>
      <c r="C1352" t="s">
        <v>2968</v>
      </c>
      <c r="D1352" t="str">
        <f t="shared" ca="1" si="43"/>
        <v>Camera S</v>
      </c>
      <c r="E1352" t="s">
        <v>133</v>
      </c>
      <c r="F1352" t="s">
        <v>50</v>
      </c>
      <c r="G1352">
        <v>5</v>
      </c>
      <c r="H1352">
        <v>4</v>
      </c>
      <c r="I1352">
        <v>353.44</v>
      </c>
      <c r="J1352">
        <v>402.92160000000007</v>
      </c>
      <c r="M1352" t="s">
        <v>86</v>
      </c>
      <c r="N1352" t="s">
        <v>29</v>
      </c>
      <c r="O1352" t="str">
        <f t="shared" si="42"/>
        <v>Cash on Delivery</v>
      </c>
      <c r="P1352" t="s">
        <v>53</v>
      </c>
      <c r="Q1352">
        <v>18.38</v>
      </c>
      <c r="R1352">
        <v>2.6</v>
      </c>
      <c r="S1352" t="s">
        <v>111</v>
      </c>
    </row>
    <row r="1353" spans="1:19" x14ac:dyDescent="0.3">
      <c r="A1353" t="s">
        <v>2969</v>
      </c>
      <c r="B1353" s="1">
        <v>45272</v>
      </c>
      <c r="C1353" t="s">
        <v>2970</v>
      </c>
      <c r="D1353" t="str">
        <f t="shared" ca="1" si="43"/>
        <v>Laptop Pro</v>
      </c>
      <c r="E1353" t="s">
        <v>116</v>
      </c>
      <c r="F1353" t="s">
        <v>50</v>
      </c>
      <c r="G1353">
        <v>16</v>
      </c>
      <c r="H1353">
        <v>16</v>
      </c>
      <c r="I1353">
        <v>1341.06</v>
      </c>
      <c r="J1353">
        <v>1421.5236</v>
      </c>
      <c r="K1353" t="s">
        <v>2971</v>
      </c>
      <c r="M1353" t="s">
        <v>79</v>
      </c>
      <c r="N1353" t="s">
        <v>22</v>
      </c>
      <c r="O1353" t="str">
        <f t="shared" si="42"/>
        <v>Debit Card</v>
      </c>
      <c r="P1353" t="s">
        <v>89</v>
      </c>
      <c r="Q1353">
        <v>46.66</v>
      </c>
      <c r="R1353">
        <v>1.1000000000000001</v>
      </c>
      <c r="S1353" t="s">
        <v>23</v>
      </c>
    </row>
    <row r="1354" spans="1:19" x14ac:dyDescent="0.3">
      <c r="A1354" t="s">
        <v>2972</v>
      </c>
      <c r="B1354" s="1">
        <v>44948</v>
      </c>
      <c r="C1354" t="s">
        <v>2973</v>
      </c>
      <c r="D1354" t="str">
        <f t="shared" ca="1" si="43"/>
        <v>Widget B</v>
      </c>
      <c r="E1354" t="s">
        <v>61</v>
      </c>
      <c r="F1354" t="s">
        <v>70</v>
      </c>
      <c r="G1354">
        <v>3</v>
      </c>
      <c r="H1354">
        <v>3</v>
      </c>
      <c r="I1354">
        <v>307.85000000000002</v>
      </c>
      <c r="J1354">
        <v>354.02749999999997</v>
      </c>
      <c r="K1354" t="s">
        <v>51</v>
      </c>
      <c r="M1354" t="s">
        <v>42</v>
      </c>
      <c r="N1354" t="s">
        <v>36</v>
      </c>
      <c r="O1354" t="str">
        <f t="shared" si="42"/>
        <v>PayPal</v>
      </c>
      <c r="P1354" t="s">
        <v>30</v>
      </c>
      <c r="Q1354">
        <v>34.56</v>
      </c>
      <c r="R1354">
        <v>4.5</v>
      </c>
      <c r="S1354" t="s">
        <v>23</v>
      </c>
    </row>
    <row r="1355" spans="1:19" x14ac:dyDescent="0.3">
      <c r="A1355" t="s">
        <v>2974</v>
      </c>
      <c r="B1355" s="1">
        <v>44793</v>
      </c>
      <c r="C1355" t="s">
        <v>2975</v>
      </c>
      <c r="D1355" t="str">
        <f t="shared" ca="1" si="43"/>
        <v>Sofa 3-Seater</v>
      </c>
      <c r="E1355" t="s">
        <v>109</v>
      </c>
      <c r="F1355" t="s">
        <v>46</v>
      </c>
      <c r="G1355">
        <v>4</v>
      </c>
      <c r="H1355">
        <v>3</v>
      </c>
      <c r="I1355">
        <v>152.63</v>
      </c>
      <c r="J1355">
        <v>169.41930000000002</v>
      </c>
      <c r="K1355" t="s">
        <v>27</v>
      </c>
      <c r="M1355" t="s">
        <v>123</v>
      </c>
      <c r="N1355" t="s">
        <v>36</v>
      </c>
      <c r="O1355" t="str">
        <f t="shared" si="42"/>
        <v>Credit Card</v>
      </c>
      <c r="P1355" t="s">
        <v>67</v>
      </c>
      <c r="Q1355">
        <v>21.4</v>
      </c>
      <c r="R1355">
        <v>3.5</v>
      </c>
      <c r="S1355" t="s">
        <v>23</v>
      </c>
    </row>
    <row r="1356" spans="1:19" x14ac:dyDescent="0.3">
      <c r="A1356" t="s">
        <v>2976</v>
      </c>
      <c r="B1356" s="1">
        <v>44088</v>
      </c>
      <c r="C1356" t="s">
        <v>2977</v>
      </c>
      <c r="D1356" t="str">
        <f t="shared" ca="1" si="43"/>
        <v>T-shirt V</v>
      </c>
      <c r="E1356" t="s">
        <v>77</v>
      </c>
      <c r="F1356" t="s">
        <v>82</v>
      </c>
      <c r="G1356">
        <v>18</v>
      </c>
      <c r="H1356">
        <v>15</v>
      </c>
      <c r="I1356">
        <v>356.85</v>
      </c>
      <c r="J1356">
        <v>378.26100000000002</v>
      </c>
      <c r="K1356" t="s">
        <v>47</v>
      </c>
      <c r="M1356" t="s">
        <v>2978</v>
      </c>
      <c r="N1356" t="s">
        <v>22</v>
      </c>
      <c r="O1356" t="str">
        <f t="shared" si="42"/>
        <v>Cash on Delivery</v>
      </c>
      <c r="P1356" t="s">
        <v>53</v>
      </c>
      <c r="Q1356">
        <v>20.64</v>
      </c>
      <c r="R1356">
        <v>3.8</v>
      </c>
      <c r="S1356" t="s">
        <v>74</v>
      </c>
    </row>
    <row r="1357" spans="1:19" x14ac:dyDescent="0.3">
      <c r="A1357" t="s">
        <v>2979</v>
      </c>
      <c r="B1357" s="1">
        <v>45546</v>
      </c>
      <c r="C1357" t="s">
        <v>2980</v>
      </c>
      <c r="D1357" t="str">
        <f t="shared" ca="1" si="43"/>
        <v>Camera S</v>
      </c>
      <c r="E1357" t="s">
        <v>133</v>
      </c>
      <c r="F1357" t="s">
        <v>50</v>
      </c>
      <c r="G1357">
        <v>12</v>
      </c>
      <c r="H1357">
        <v>12</v>
      </c>
      <c r="I1357">
        <v>864.07</v>
      </c>
      <c r="J1357">
        <v>907.27350000000013</v>
      </c>
      <c r="K1357" t="s">
        <v>66</v>
      </c>
      <c r="M1357" t="s">
        <v>42</v>
      </c>
      <c r="N1357" t="s">
        <v>36</v>
      </c>
      <c r="O1357" t="str">
        <f t="shared" si="42"/>
        <v>Debit Card</v>
      </c>
      <c r="P1357" t="s">
        <v>89</v>
      </c>
      <c r="Q1357">
        <v>16.7</v>
      </c>
      <c r="R1357">
        <v>2.6</v>
      </c>
      <c r="S1357" t="s">
        <v>23</v>
      </c>
    </row>
    <row r="1358" spans="1:19" x14ac:dyDescent="0.3">
      <c r="A1358" t="s">
        <v>2981</v>
      </c>
      <c r="B1358" s="1">
        <v>44571</v>
      </c>
      <c r="C1358" t="s">
        <v>2982</v>
      </c>
      <c r="D1358" t="str">
        <f t="shared" ca="1" si="43"/>
        <v>Olive Oil 1L</v>
      </c>
      <c r="E1358" t="s">
        <v>56</v>
      </c>
      <c r="F1358" t="s">
        <v>57</v>
      </c>
      <c r="G1358">
        <v>15</v>
      </c>
      <c r="H1358">
        <v>14</v>
      </c>
      <c r="I1358">
        <v>1057.49</v>
      </c>
      <c r="J1358">
        <v>1131.5143</v>
      </c>
      <c r="K1358" t="s">
        <v>27</v>
      </c>
      <c r="M1358" t="s">
        <v>123</v>
      </c>
      <c r="N1358" t="s">
        <v>71</v>
      </c>
      <c r="O1358" t="str">
        <f t="shared" si="42"/>
        <v>Debit Card</v>
      </c>
      <c r="P1358" t="s">
        <v>89</v>
      </c>
      <c r="Q1358">
        <v>11.49</v>
      </c>
      <c r="R1358">
        <v>2.7</v>
      </c>
      <c r="S1358" t="s">
        <v>74</v>
      </c>
    </row>
    <row r="1359" spans="1:19" x14ac:dyDescent="0.3">
      <c r="A1359" t="s">
        <v>2983</v>
      </c>
      <c r="B1359" s="1">
        <v>44434</v>
      </c>
      <c r="C1359" t="s">
        <v>2984</v>
      </c>
      <c r="D1359" t="str">
        <f t="shared" ca="1" si="43"/>
        <v>Widget B</v>
      </c>
      <c r="E1359" t="s">
        <v>61</v>
      </c>
      <c r="F1359" t="s">
        <v>70</v>
      </c>
      <c r="G1359">
        <v>2</v>
      </c>
      <c r="H1359">
        <v>2</v>
      </c>
      <c r="I1359">
        <v>1045.49</v>
      </c>
      <c r="J1359">
        <v>1181.4036999999998</v>
      </c>
      <c r="K1359" t="s">
        <v>20</v>
      </c>
      <c r="M1359" t="s">
        <v>35</v>
      </c>
      <c r="N1359" t="s">
        <v>71</v>
      </c>
      <c r="O1359" t="str">
        <f t="shared" si="42"/>
        <v>Cash on Delivery</v>
      </c>
      <c r="P1359" t="s">
        <v>53</v>
      </c>
      <c r="Q1359">
        <v>2.4300000000000002</v>
      </c>
      <c r="R1359">
        <v>4.8</v>
      </c>
      <c r="S1359" t="s">
        <v>23</v>
      </c>
    </row>
    <row r="1360" spans="1:19" x14ac:dyDescent="0.3">
      <c r="A1360" t="s">
        <v>2985</v>
      </c>
      <c r="B1360" s="1">
        <v>45030</v>
      </c>
      <c r="C1360" t="s">
        <v>2986</v>
      </c>
      <c r="D1360" t="str">
        <f t="shared" ca="1" si="43"/>
        <v>Dining Table</v>
      </c>
      <c r="E1360" t="s">
        <v>45</v>
      </c>
      <c r="F1360" t="s">
        <v>46</v>
      </c>
      <c r="G1360">
        <v>16</v>
      </c>
      <c r="H1360">
        <v>15</v>
      </c>
      <c r="I1360">
        <v>126.63</v>
      </c>
      <c r="J1360">
        <v>136.7604</v>
      </c>
      <c r="K1360" t="s">
        <v>27</v>
      </c>
      <c r="M1360" t="s">
        <v>28</v>
      </c>
      <c r="N1360" t="s">
        <v>22</v>
      </c>
      <c r="O1360" t="str">
        <f t="shared" si="42"/>
        <v>PayPal</v>
      </c>
      <c r="P1360" t="s">
        <v>30</v>
      </c>
      <c r="Q1360">
        <v>25.67</v>
      </c>
      <c r="R1360">
        <v>1.1000000000000001</v>
      </c>
      <c r="S1360" t="s">
        <v>23</v>
      </c>
    </row>
    <row r="1361" spans="1:19" x14ac:dyDescent="0.3">
      <c r="A1361" t="s">
        <v>2987</v>
      </c>
      <c r="B1361" s="1">
        <v>44511</v>
      </c>
      <c r="C1361" t="s">
        <v>2988</v>
      </c>
      <c r="D1361" t="str">
        <f t="shared" ca="1" si="43"/>
        <v>Headphones Z</v>
      </c>
      <c r="E1361" t="s">
        <v>94</v>
      </c>
      <c r="F1361" t="s">
        <v>50</v>
      </c>
      <c r="G1361">
        <v>15</v>
      </c>
      <c r="H1361">
        <v>13</v>
      </c>
      <c r="I1361">
        <v>1452.24</v>
      </c>
      <c r="J1361">
        <v>1582.9416000000001</v>
      </c>
      <c r="K1361" t="s">
        <v>51</v>
      </c>
      <c r="M1361" t="s">
        <v>28</v>
      </c>
      <c r="N1361" t="s">
        <v>29</v>
      </c>
      <c r="O1361" t="str">
        <f t="shared" si="42"/>
        <v>Cash on Delivery</v>
      </c>
      <c r="P1361" t="s">
        <v>53</v>
      </c>
      <c r="Q1361">
        <v>26.94</v>
      </c>
      <c r="R1361">
        <v>2.7</v>
      </c>
      <c r="S1361" t="s">
        <v>23</v>
      </c>
    </row>
    <row r="1362" spans="1:19" x14ac:dyDescent="0.3">
      <c r="A1362" t="s">
        <v>2989</v>
      </c>
      <c r="B1362" s="1">
        <v>44090</v>
      </c>
      <c r="C1362" t="s">
        <v>2990</v>
      </c>
      <c r="D1362" t="str">
        <f t="shared" ca="1" si="43"/>
        <v>Camera S</v>
      </c>
      <c r="E1362" t="s">
        <v>133</v>
      </c>
      <c r="F1362" t="s">
        <v>50</v>
      </c>
      <c r="G1362">
        <v>19</v>
      </c>
      <c r="H1362">
        <v>16</v>
      </c>
      <c r="I1362">
        <v>55.33</v>
      </c>
      <c r="J1362">
        <v>61.969600000000007</v>
      </c>
      <c r="K1362" t="s">
        <v>27</v>
      </c>
      <c r="M1362" t="s">
        <v>21</v>
      </c>
      <c r="N1362" t="s">
        <v>22</v>
      </c>
      <c r="O1362" t="str">
        <f t="shared" si="42"/>
        <v>Credit Card</v>
      </c>
      <c r="P1362" t="s">
        <v>67</v>
      </c>
      <c r="Q1362">
        <v>20.93</v>
      </c>
      <c r="R1362">
        <v>3.4</v>
      </c>
      <c r="S1362" t="s">
        <v>23</v>
      </c>
    </row>
    <row r="1363" spans="1:19" x14ac:dyDescent="0.3">
      <c r="A1363" t="s">
        <v>2991</v>
      </c>
      <c r="B1363" s="1">
        <v>43912</v>
      </c>
      <c r="C1363" t="s">
        <v>2992</v>
      </c>
      <c r="D1363" t="str">
        <f t="shared" ca="1" si="43"/>
        <v>Sneakers Run</v>
      </c>
      <c r="E1363" t="s">
        <v>85</v>
      </c>
      <c r="F1363" t="s">
        <v>82</v>
      </c>
      <c r="G1363">
        <v>13</v>
      </c>
      <c r="H1363">
        <v>10</v>
      </c>
      <c r="I1363">
        <v>279.66000000000003</v>
      </c>
      <c r="J1363">
        <v>307.62600000000003</v>
      </c>
      <c r="K1363" t="s">
        <v>20</v>
      </c>
      <c r="M1363" t="s">
        <v>21</v>
      </c>
      <c r="N1363" t="s">
        <v>36</v>
      </c>
      <c r="O1363" t="str">
        <f t="shared" si="42"/>
        <v>Bank Transfer</v>
      </c>
      <c r="P1363" t="s">
        <v>37</v>
      </c>
      <c r="Q1363">
        <v>10.59</v>
      </c>
      <c r="R1363">
        <v>3.1</v>
      </c>
      <c r="S1363" t="s">
        <v>23</v>
      </c>
    </row>
    <row r="1364" spans="1:19" x14ac:dyDescent="0.3">
      <c r="A1364" t="s">
        <v>2993</v>
      </c>
      <c r="B1364" s="1">
        <v>44149</v>
      </c>
      <c r="C1364" t="s">
        <v>2994</v>
      </c>
      <c r="D1364" t="str">
        <f t="shared" ca="1" si="43"/>
        <v>Widget B</v>
      </c>
      <c r="E1364" t="s">
        <v>61</v>
      </c>
      <c r="F1364" t="s">
        <v>70</v>
      </c>
      <c r="G1364">
        <v>1</v>
      </c>
      <c r="H1364">
        <v>1</v>
      </c>
      <c r="I1364">
        <v>1229.19</v>
      </c>
      <c r="J1364">
        <v>1364.4009000000001</v>
      </c>
      <c r="K1364" t="s">
        <v>66</v>
      </c>
      <c r="M1364" t="s">
        <v>86</v>
      </c>
      <c r="N1364" t="s">
        <v>29</v>
      </c>
      <c r="O1364" t="str">
        <f t="shared" si="42"/>
        <v>Debit Card</v>
      </c>
      <c r="P1364" t="s">
        <v>89</v>
      </c>
      <c r="Q1364">
        <v>29.25</v>
      </c>
      <c r="R1364">
        <v>2.7</v>
      </c>
      <c r="S1364" t="s">
        <v>23</v>
      </c>
    </row>
    <row r="1365" spans="1:19" x14ac:dyDescent="0.3">
      <c r="A1365" t="s">
        <v>2995</v>
      </c>
      <c r="B1365" s="1">
        <v>45382</v>
      </c>
      <c r="C1365" t="s">
        <v>2996</v>
      </c>
      <c r="D1365" t="str">
        <f t="shared" ca="1" si="43"/>
        <v>Phone X</v>
      </c>
      <c r="E1365" t="s">
        <v>141</v>
      </c>
      <c r="F1365" t="s">
        <v>50</v>
      </c>
      <c r="G1365">
        <v>4</v>
      </c>
      <c r="H1365">
        <v>4</v>
      </c>
      <c r="I1365">
        <v>1113.1600000000001</v>
      </c>
      <c r="J1365">
        <v>1213.3444000000002</v>
      </c>
      <c r="K1365" t="s">
        <v>51</v>
      </c>
      <c r="M1365" t="s">
        <v>86</v>
      </c>
      <c r="N1365" t="s">
        <v>29</v>
      </c>
      <c r="O1365" t="str">
        <f t="shared" si="42"/>
        <v>Credit Card</v>
      </c>
      <c r="P1365" t="s">
        <v>67</v>
      </c>
      <c r="Q1365">
        <v>18.48</v>
      </c>
      <c r="R1365">
        <v>2.2000000000000002</v>
      </c>
      <c r="S1365" t="s">
        <v>23</v>
      </c>
    </row>
    <row r="1366" spans="1:19" x14ac:dyDescent="0.3">
      <c r="A1366" t="s">
        <v>2997</v>
      </c>
      <c r="B1366" s="1">
        <v>45469</v>
      </c>
      <c r="C1366" t="s">
        <v>2102</v>
      </c>
      <c r="D1366" t="str">
        <f t="shared" ca="1" si="43"/>
        <v>Camera S</v>
      </c>
      <c r="E1366" t="s">
        <v>133</v>
      </c>
      <c r="F1366" t="s">
        <v>50</v>
      </c>
      <c r="G1366">
        <v>1</v>
      </c>
      <c r="H1366">
        <v>1</v>
      </c>
      <c r="I1366">
        <v>343.18</v>
      </c>
      <c r="J1366">
        <v>360.339</v>
      </c>
      <c r="K1366" t="s">
        <v>27</v>
      </c>
      <c r="M1366" t="s">
        <v>28</v>
      </c>
      <c r="N1366" t="s">
        <v>71</v>
      </c>
      <c r="O1366" t="str">
        <f t="shared" si="42"/>
        <v>Bank Transfer</v>
      </c>
      <c r="P1366" t="s">
        <v>37</v>
      </c>
      <c r="Q1366">
        <v>17.989999999999998</v>
      </c>
      <c r="R1366">
        <v>4.4000000000000004</v>
      </c>
      <c r="S1366" t="s">
        <v>23</v>
      </c>
    </row>
    <row r="1367" spans="1:19" x14ac:dyDescent="0.3">
      <c r="A1367" t="s">
        <v>2998</v>
      </c>
      <c r="B1367" s="1">
        <v>44668</v>
      </c>
      <c r="C1367" t="s">
        <v>2999</v>
      </c>
      <c r="D1367" t="str">
        <f t="shared" ca="1" si="43"/>
        <v>Sofa 3-Seater</v>
      </c>
      <c r="E1367" t="s">
        <v>109</v>
      </c>
      <c r="F1367" t="s">
        <v>46</v>
      </c>
      <c r="G1367">
        <v>13</v>
      </c>
      <c r="H1367">
        <v>12</v>
      </c>
      <c r="I1367">
        <v>527.47</v>
      </c>
      <c r="J1367">
        <v>601.31580000000008</v>
      </c>
      <c r="K1367" t="s">
        <v>27</v>
      </c>
      <c r="M1367" t="s">
        <v>21</v>
      </c>
      <c r="N1367" t="s">
        <v>22</v>
      </c>
      <c r="O1367" t="str">
        <f t="shared" si="42"/>
        <v>Credit Card</v>
      </c>
      <c r="P1367" t="s">
        <v>67</v>
      </c>
      <c r="Q1367">
        <v>45.86</v>
      </c>
      <c r="R1367">
        <v>2.4</v>
      </c>
      <c r="S1367" t="s">
        <v>23</v>
      </c>
    </row>
    <row r="1368" spans="1:19" x14ac:dyDescent="0.3">
      <c r="A1368" t="s">
        <v>3000</v>
      </c>
      <c r="B1368" s="1">
        <v>44670</v>
      </c>
      <c r="C1368" t="s">
        <v>3001</v>
      </c>
      <c r="D1368" t="str">
        <f t="shared" ca="1" si="43"/>
        <v>Sneakers Run</v>
      </c>
      <c r="E1368" t="s">
        <v>85</v>
      </c>
      <c r="F1368" t="s">
        <v>82</v>
      </c>
      <c r="G1368">
        <v>13</v>
      </c>
      <c r="H1368">
        <v>11</v>
      </c>
      <c r="I1368">
        <v>466.63</v>
      </c>
      <c r="J1368">
        <v>503.96040000000005</v>
      </c>
      <c r="K1368" t="s">
        <v>51</v>
      </c>
      <c r="M1368" t="s">
        <v>28</v>
      </c>
      <c r="N1368" t="s">
        <v>22</v>
      </c>
      <c r="O1368" t="e">
        <f t="shared" ca="1" si="42"/>
        <v>#N/A</v>
      </c>
      <c r="Q1368">
        <v>9.83</v>
      </c>
      <c r="R1368">
        <v>2</v>
      </c>
      <c r="S1368" t="s">
        <v>23</v>
      </c>
    </row>
    <row r="1369" spans="1:19" x14ac:dyDescent="0.3">
      <c r="A1369" t="s">
        <v>3002</v>
      </c>
      <c r="B1369" s="1">
        <v>45082</v>
      </c>
      <c r="C1369" t="s">
        <v>3003</v>
      </c>
      <c r="D1369" t="str">
        <f t="shared" ca="1" si="43"/>
        <v>Jeans Regular</v>
      </c>
      <c r="E1369" t="s">
        <v>130</v>
      </c>
      <c r="F1369" t="s">
        <v>82</v>
      </c>
      <c r="G1369">
        <v>1</v>
      </c>
      <c r="H1369">
        <v>1</v>
      </c>
      <c r="I1369">
        <v>304.8</v>
      </c>
      <c r="J1369">
        <v>320.04000000000002</v>
      </c>
      <c r="K1369" t="s">
        <v>20</v>
      </c>
      <c r="M1369" t="s">
        <v>79</v>
      </c>
      <c r="N1369" t="s">
        <v>29</v>
      </c>
      <c r="O1369" t="str">
        <f t="shared" si="42"/>
        <v>PayPal</v>
      </c>
      <c r="P1369" t="s">
        <v>30</v>
      </c>
      <c r="Q1369">
        <v>29.19</v>
      </c>
      <c r="R1369">
        <v>3.2</v>
      </c>
      <c r="S1369" t="s">
        <v>23</v>
      </c>
    </row>
    <row r="1370" spans="1:19" x14ac:dyDescent="0.3">
      <c r="A1370" t="s">
        <v>3005</v>
      </c>
      <c r="B1370" s="1">
        <v>44030</v>
      </c>
      <c r="C1370" t="s">
        <v>3006</v>
      </c>
      <c r="D1370" t="str">
        <f t="shared" ca="1" si="43"/>
        <v>T-shirt V</v>
      </c>
      <c r="E1370" t="s">
        <v>77</v>
      </c>
      <c r="F1370" t="s">
        <v>82</v>
      </c>
      <c r="G1370">
        <v>20</v>
      </c>
      <c r="H1370">
        <v>19</v>
      </c>
      <c r="I1370">
        <v>238.57</v>
      </c>
      <c r="J1370">
        <v>260.04130000000004</v>
      </c>
      <c r="K1370" t="s">
        <v>27</v>
      </c>
      <c r="M1370" t="s">
        <v>86</v>
      </c>
      <c r="N1370" t="s">
        <v>36</v>
      </c>
      <c r="O1370" t="str">
        <f t="shared" si="42"/>
        <v>Debit Card</v>
      </c>
      <c r="P1370" t="s">
        <v>89</v>
      </c>
      <c r="Q1370">
        <v>48.75</v>
      </c>
      <c r="R1370">
        <v>1.9</v>
      </c>
      <c r="S1370" t="s">
        <v>23</v>
      </c>
    </row>
    <row r="1371" spans="1:19" x14ac:dyDescent="0.3">
      <c r="A1371" t="s">
        <v>3007</v>
      </c>
      <c r="B1371" s="1">
        <v>45380</v>
      </c>
      <c r="C1371" t="s">
        <v>3008</v>
      </c>
      <c r="D1371" t="str">
        <f t="shared" ca="1" si="43"/>
        <v>Organic Rice 5kg</v>
      </c>
      <c r="E1371" t="s">
        <v>40</v>
      </c>
      <c r="F1371" t="s">
        <v>57</v>
      </c>
      <c r="G1371">
        <v>13</v>
      </c>
      <c r="H1371">
        <v>11</v>
      </c>
      <c r="I1371">
        <v>1032.1099999999999</v>
      </c>
      <c r="J1371">
        <v>1094.0365999999999</v>
      </c>
      <c r="K1371" t="s">
        <v>66</v>
      </c>
      <c r="M1371" t="s">
        <v>79</v>
      </c>
      <c r="N1371" t="s">
        <v>71</v>
      </c>
      <c r="O1371" t="str">
        <f t="shared" si="42"/>
        <v>PayPal</v>
      </c>
      <c r="P1371" t="s">
        <v>30</v>
      </c>
      <c r="Q1371">
        <v>31.13</v>
      </c>
      <c r="R1371">
        <v>2.2999999999999998</v>
      </c>
      <c r="S1371" t="s">
        <v>23</v>
      </c>
    </row>
    <row r="1372" spans="1:19" x14ac:dyDescent="0.3">
      <c r="A1372" t="s">
        <v>3009</v>
      </c>
      <c r="B1372" s="1">
        <v>45581</v>
      </c>
      <c r="C1372" t="s">
        <v>3010</v>
      </c>
      <c r="D1372" t="str">
        <f t="shared" ca="1" si="43"/>
        <v>Phone X</v>
      </c>
      <c r="E1372" t="s">
        <v>141</v>
      </c>
      <c r="F1372" t="s">
        <v>50</v>
      </c>
      <c r="G1372">
        <v>3</v>
      </c>
      <c r="H1372">
        <v>2</v>
      </c>
      <c r="I1372">
        <v>55.05</v>
      </c>
      <c r="J1372">
        <v>60.555</v>
      </c>
      <c r="K1372" t="s">
        <v>27</v>
      </c>
      <c r="M1372" t="s">
        <v>123</v>
      </c>
      <c r="N1372" t="s">
        <v>22</v>
      </c>
      <c r="O1372" t="str">
        <f t="shared" si="42"/>
        <v>Cash on Delivery</v>
      </c>
      <c r="P1372" t="s">
        <v>53</v>
      </c>
      <c r="Q1372">
        <v>31.48</v>
      </c>
      <c r="R1372">
        <v>3.3</v>
      </c>
      <c r="S1372" t="s">
        <v>23</v>
      </c>
    </row>
    <row r="1373" spans="1:19" x14ac:dyDescent="0.3">
      <c r="A1373" t="s">
        <v>3011</v>
      </c>
      <c r="B1373" s="1">
        <v>44353</v>
      </c>
      <c r="C1373" t="s">
        <v>3012</v>
      </c>
      <c r="D1373" t="str">
        <f t="shared" ca="1" si="43"/>
        <v>Olive Oil 1L</v>
      </c>
      <c r="E1373" t="s">
        <v>56</v>
      </c>
      <c r="F1373" t="s">
        <v>57</v>
      </c>
      <c r="G1373">
        <v>10</v>
      </c>
      <c r="H1373">
        <v>10</v>
      </c>
      <c r="I1373">
        <v>69.58</v>
      </c>
      <c r="J1373">
        <v>78.625399999999985</v>
      </c>
      <c r="K1373" t="s">
        <v>66</v>
      </c>
      <c r="M1373" t="s">
        <v>79</v>
      </c>
      <c r="N1373" t="s">
        <v>29</v>
      </c>
      <c r="O1373" t="str">
        <f t="shared" si="42"/>
        <v>Cash on Delivery</v>
      </c>
      <c r="P1373" t="s">
        <v>53</v>
      </c>
      <c r="Q1373">
        <v>4.42</v>
      </c>
      <c r="R1373">
        <v>2.1</v>
      </c>
      <c r="S1373" t="s">
        <v>23</v>
      </c>
    </row>
    <row r="1374" spans="1:19" x14ac:dyDescent="0.3">
      <c r="A1374" t="s">
        <v>3013</v>
      </c>
      <c r="B1374" s="1">
        <v>45108</v>
      </c>
      <c r="C1374" t="s">
        <v>3014</v>
      </c>
      <c r="D1374" t="str">
        <f t="shared" ca="1" si="43"/>
        <v>Camera S</v>
      </c>
      <c r="E1374" t="s">
        <v>133</v>
      </c>
      <c r="F1374" t="s">
        <v>50</v>
      </c>
      <c r="G1374">
        <v>5</v>
      </c>
      <c r="H1374">
        <v>5</v>
      </c>
      <c r="I1374">
        <v>129.29</v>
      </c>
      <c r="J1374">
        <v>140.92609999999999</v>
      </c>
      <c r="K1374" t="s">
        <v>47</v>
      </c>
      <c r="N1374" t="s">
        <v>29</v>
      </c>
      <c r="O1374" t="str">
        <f t="shared" si="42"/>
        <v>Credit Card</v>
      </c>
      <c r="P1374" t="s">
        <v>67</v>
      </c>
      <c r="Q1374">
        <v>46.01</v>
      </c>
      <c r="R1374">
        <v>4.4000000000000004</v>
      </c>
      <c r="S1374" t="s">
        <v>23</v>
      </c>
    </row>
    <row r="1375" spans="1:19" x14ac:dyDescent="0.3">
      <c r="A1375" t="s">
        <v>3015</v>
      </c>
      <c r="B1375" s="1">
        <v>45161</v>
      </c>
      <c r="C1375" t="s">
        <v>3016</v>
      </c>
      <c r="D1375" t="str">
        <f t="shared" ca="1" si="43"/>
        <v>Olive Oil 1L</v>
      </c>
      <c r="E1375" t="s">
        <v>56</v>
      </c>
      <c r="F1375" t="s">
        <v>57</v>
      </c>
      <c r="G1375">
        <v>3</v>
      </c>
      <c r="H1375">
        <v>2</v>
      </c>
      <c r="I1375">
        <v>1413.21</v>
      </c>
      <c r="J1375">
        <v>1611.0594000000003</v>
      </c>
      <c r="K1375" t="s">
        <v>51</v>
      </c>
      <c r="M1375" t="s">
        <v>28</v>
      </c>
      <c r="N1375" t="s">
        <v>71</v>
      </c>
      <c r="O1375" t="str">
        <f t="shared" si="42"/>
        <v>PayPal</v>
      </c>
      <c r="P1375" t="s">
        <v>30</v>
      </c>
      <c r="Q1375">
        <v>27.47</v>
      </c>
      <c r="R1375">
        <v>3.3</v>
      </c>
      <c r="S1375" t="s">
        <v>23</v>
      </c>
    </row>
    <row r="1376" spans="1:19" x14ac:dyDescent="0.3">
      <c r="A1376" t="s">
        <v>3017</v>
      </c>
      <c r="B1376" s="1">
        <v>44938</v>
      </c>
      <c r="C1376" t="s">
        <v>3018</v>
      </c>
      <c r="D1376" t="str">
        <f t="shared" ca="1" si="43"/>
        <v>Jeans Regular</v>
      </c>
      <c r="E1376" t="s">
        <v>130</v>
      </c>
      <c r="F1376" t="s">
        <v>82</v>
      </c>
      <c r="G1376">
        <v>10</v>
      </c>
      <c r="H1376">
        <v>8</v>
      </c>
      <c r="I1376">
        <v>1097.67</v>
      </c>
      <c r="J1376">
        <v>1152.5535000000002</v>
      </c>
      <c r="K1376" t="s">
        <v>66</v>
      </c>
      <c r="M1376" t="s">
        <v>79</v>
      </c>
      <c r="N1376" t="s">
        <v>22</v>
      </c>
      <c r="O1376" t="str">
        <f t="shared" si="42"/>
        <v>Debit Card</v>
      </c>
      <c r="P1376" t="s">
        <v>89</v>
      </c>
      <c r="Q1376">
        <v>41.89</v>
      </c>
      <c r="R1376">
        <v>2.8</v>
      </c>
      <c r="S1376" t="s">
        <v>23</v>
      </c>
    </row>
    <row r="1377" spans="1:19" x14ac:dyDescent="0.3">
      <c r="A1377" t="s">
        <v>3019</v>
      </c>
      <c r="C1377" t="s">
        <v>3020</v>
      </c>
      <c r="D1377" t="str">
        <f t="shared" ca="1" si="43"/>
        <v>Camera S</v>
      </c>
      <c r="E1377" t="s">
        <v>133</v>
      </c>
      <c r="F1377" t="s">
        <v>50</v>
      </c>
      <c r="G1377">
        <v>18</v>
      </c>
      <c r="H1377">
        <v>18</v>
      </c>
      <c r="I1377">
        <v>1206.72</v>
      </c>
      <c r="J1377">
        <v>1279.1232</v>
      </c>
      <c r="K1377" t="s">
        <v>27</v>
      </c>
      <c r="M1377" t="s">
        <v>28</v>
      </c>
      <c r="N1377" t="s">
        <v>29</v>
      </c>
      <c r="O1377" t="str">
        <f t="shared" si="42"/>
        <v>Debit Card</v>
      </c>
      <c r="P1377" t="s">
        <v>89</v>
      </c>
      <c r="Q1377">
        <v>6.75</v>
      </c>
      <c r="R1377">
        <v>2.6</v>
      </c>
      <c r="S1377" t="s">
        <v>23</v>
      </c>
    </row>
    <row r="1378" spans="1:19" x14ac:dyDescent="0.3">
      <c r="A1378" t="s">
        <v>3021</v>
      </c>
      <c r="B1378" s="1">
        <v>43987</v>
      </c>
      <c r="C1378" t="s">
        <v>3022</v>
      </c>
      <c r="D1378" t="str">
        <f t="shared" ca="1" si="43"/>
        <v>Camera S</v>
      </c>
      <c r="E1378" t="s">
        <v>133</v>
      </c>
      <c r="F1378" t="s">
        <v>50</v>
      </c>
      <c r="G1378">
        <v>20</v>
      </c>
      <c r="H1378">
        <v>19</v>
      </c>
      <c r="I1378">
        <v>176.09</v>
      </c>
      <c r="J1378">
        <v>184.89450000000002</v>
      </c>
      <c r="K1378" t="s">
        <v>47</v>
      </c>
      <c r="M1378" t="s">
        <v>86</v>
      </c>
      <c r="N1378" t="s">
        <v>36</v>
      </c>
      <c r="O1378" t="str">
        <f t="shared" si="42"/>
        <v>Credic Card</v>
      </c>
      <c r="P1378" t="s">
        <v>3023</v>
      </c>
      <c r="Q1378">
        <v>1.79</v>
      </c>
      <c r="R1378">
        <v>2.2999999999999998</v>
      </c>
    </row>
    <row r="1379" spans="1:19" x14ac:dyDescent="0.3">
      <c r="A1379" t="s">
        <v>3024</v>
      </c>
      <c r="B1379" s="1">
        <v>44687</v>
      </c>
      <c r="C1379" t="s">
        <v>3025</v>
      </c>
      <c r="D1379" t="str">
        <f t="shared" ca="1" si="43"/>
        <v>Laptop Pro</v>
      </c>
      <c r="E1379" t="s">
        <v>116</v>
      </c>
      <c r="F1379" t="s">
        <v>50</v>
      </c>
      <c r="G1379">
        <v>7</v>
      </c>
      <c r="H1379">
        <v>7</v>
      </c>
      <c r="I1379">
        <v>161.56</v>
      </c>
      <c r="J1379">
        <v>174.48480000000001</v>
      </c>
      <c r="K1379" t="s">
        <v>47</v>
      </c>
      <c r="M1379" t="s">
        <v>3026</v>
      </c>
      <c r="N1379" t="s">
        <v>29</v>
      </c>
      <c r="O1379" t="str">
        <f t="shared" si="42"/>
        <v>Cash on Delivery</v>
      </c>
      <c r="P1379" t="s">
        <v>53</v>
      </c>
      <c r="Q1379">
        <v>11.03</v>
      </c>
      <c r="R1379">
        <v>4.7</v>
      </c>
      <c r="S1379" t="s">
        <v>23</v>
      </c>
    </row>
    <row r="1380" spans="1:19" x14ac:dyDescent="0.3">
      <c r="A1380" t="s">
        <v>3027</v>
      </c>
      <c r="B1380" s="1">
        <v>43997</v>
      </c>
      <c r="C1380" t="s">
        <v>3028</v>
      </c>
      <c r="D1380" t="str">
        <f t="shared" ca="1" si="43"/>
        <v>Dining Table</v>
      </c>
      <c r="E1380" t="s">
        <v>45</v>
      </c>
      <c r="F1380" t="s">
        <v>46</v>
      </c>
      <c r="G1380">
        <v>2</v>
      </c>
      <c r="H1380">
        <v>2</v>
      </c>
      <c r="I1380">
        <v>789.45</v>
      </c>
      <c r="J1380">
        <v>852.60600000000011</v>
      </c>
      <c r="K1380" t="s">
        <v>66</v>
      </c>
      <c r="M1380" t="s">
        <v>28</v>
      </c>
      <c r="N1380" t="s">
        <v>22</v>
      </c>
      <c r="O1380" t="str">
        <f t="shared" si="42"/>
        <v>PayPal</v>
      </c>
      <c r="P1380" t="s">
        <v>30</v>
      </c>
      <c r="Q1380">
        <v>2.0699999999999998</v>
      </c>
      <c r="R1380">
        <v>2.5</v>
      </c>
      <c r="S1380" t="s">
        <v>23</v>
      </c>
    </row>
    <row r="1381" spans="1:19" x14ac:dyDescent="0.3">
      <c r="A1381" t="s">
        <v>3029</v>
      </c>
      <c r="B1381" s="1">
        <v>44126</v>
      </c>
      <c r="C1381" t="s">
        <v>3030</v>
      </c>
      <c r="D1381" t="str">
        <f t="shared" ca="1" si="43"/>
        <v>Sneakers Run</v>
      </c>
      <c r="E1381" t="s">
        <v>85</v>
      </c>
      <c r="F1381" t="s">
        <v>82</v>
      </c>
      <c r="G1381">
        <v>20</v>
      </c>
      <c r="H1381">
        <v>20</v>
      </c>
      <c r="I1381">
        <v>503</v>
      </c>
      <c r="J1381">
        <v>538.21</v>
      </c>
      <c r="K1381" t="s">
        <v>47</v>
      </c>
      <c r="M1381" t="s">
        <v>79</v>
      </c>
      <c r="N1381" t="s">
        <v>36</v>
      </c>
      <c r="O1381" t="str">
        <f t="shared" si="42"/>
        <v>Credit Card</v>
      </c>
      <c r="P1381" t="s">
        <v>67</v>
      </c>
      <c r="Q1381">
        <v>7.02</v>
      </c>
      <c r="R1381">
        <v>3.7</v>
      </c>
      <c r="S1381" t="s">
        <v>23</v>
      </c>
    </row>
    <row r="1382" spans="1:19" x14ac:dyDescent="0.3">
      <c r="A1382" t="s">
        <v>3031</v>
      </c>
      <c r="B1382" s="1">
        <v>44691</v>
      </c>
      <c r="C1382" t="s">
        <v>3032</v>
      </c>
      <c r="D1382" t="str">
        <f t="shared" ca="1" si="43"/>
        <v>Jeans Regular</v>
      </c>
      <c r="E1382" t="s">
        <v>130</v>
      </c>
      <c r="F1382" t="s">
        <v>82</v>
      </c>
      <c r="G1382">
        <v>19</v>
      </c>
      <c r="H1382">
        <v>17</v>
      </c>
      <c r="I1382">
        <v>1184.26</v>
      </c>
      <c r="J1382">
        <v>1302.6860000000001</v>
      </c>
      <c r="K1382" t="s">
        <v>47</v>
      </c>
      <c r="M1382" t="s">
        <v>86</v>
      </c>
      <c r="N1382" t="s">
        <v>36</v>
      </c>
      <c r="O1382" t="str">
        <f t="shared" si="42"/>
        <v>PayPal</v>
      </c>
      <c r="P1382" t="s">
        <v>30</v>
      </c>
      <c r="Q1382">
        <v>40.200000000000003</v>
      </c>
      <c r="R1382">
        <v>0</v>
      </c>
      <c r="S1382" t="s">
        <v>23</v>
      </c>
    </row>
    <row r="1383" spans="1:19" x14ac:dyDescent="0.3">
      <c r="A1383" t="s">
        <v>3033</v>
      </c>
      <c r="B1383" s="1">
        <v>45154</v>
      </c>
      <c r="C1383" t="s">
        <v>3034</v>
      </c>
      <c r="D1383" t="str">
        <f t="shared" ca="1" si="43"/>
        <v>Phone X</v>
      </c>
      <c r="E1383" t="s">
        <v>141</v>
      </c>
      <c r="F1383" t="s">
        <v>50</v>
      </c>
      <c r="G1383">
        <v>9</v>
      </c>
      <c r="H1383">
        <v>8</v>
      </c>
      <c r="I1383">
        <v>925.16</v>
      </c>
      <c r="J1383">
        <v>971.41800000000001</v>
      </c>
      <c r="K1383" t="s">
        <v>51</v>
      </c>
      <c r="M1383" t="s">
        <v>35</v>
      </c>
      <c r="N1383" t="s">
        <v>3035</v>
      </c>
      <c r="O1383" t="str">
        <f t="shared" si="42"/>
        <v>Bank Transfer</v>
      </c>
      <c r="P1383" t="s">
        <v>37</v>
      </c>
      <c r="Q1383">
        <v>9.16</v>
      </c>
      <c r="R1383">
        <v>1.7</v>
      </c>
      <c r="S1383" t="s">
        <v>74</v>
      </c>
    </row>
    <row r="1384" spans="1:19" x14ac:dyDescent="0.3">
      <c r="A1384" t="s">
        <v>3036</v>
      </c>
      <c r="B1384" s="1">
        <v>45552</v>
      </c>
      <c r="C1384" t="s">
        <v>3037</v>
      </c>
      <c r="D1384" t="str">
        <f t="shared" ca="1" si="43"/>
        <v>Widget A</v>
      </c>
      <c r="E1384" t="s">
        <v>33</v>
      </c>
      <c r="F1384" t="s">
        <v>70</v>
      </c>
      <c r="G1384">
        <v>16</v>
      </c>
      <c r="H1384">
        <v>14</v>
      </c>
      <c r="I1384">
        <v>1313.18</v>
      </c>
      <c r="J1384">
        <v>1405.1026000000002</v>
      </c>
      <c r="K1384" t="s">
        <v>66</v>
      </c>
      <c r="M1384" t="s">
        <v>35</v>
      </c>
      <c r="N1384" t="s">
        <v>71</v>
      </c>
      <c r="O1384" t="str">
        <f t="shared" si="42"/>
        <v>Credit Card</v>
      </c>
      <c r="P1384" t="s">
        <v>67</v>
      </c>
      <c r="Q1384">
        <v>10.36</v>
      </c>
      <c r="R1384">
        <v>2.9</v>
      </c>
      <c r="S1384" t="s">
        <v>23</v>
      </c>
    </row>
    <row r="1385" spans="1:19" x14ac:dyDescent="0.3">
      <c r="A1385" t="s">
        <v>3038</v>
      </c>
      <c r="B1385" s="1">
        <v>45587</v>
      </c>
      <c r="C1385" t="s">
        <v>3039</v>
      </c>
      <c r="D1385" t="str">
        <f t="shared" ca="1" si="43"/>
        <v>Shirt Classic</v>
      </c>
      <c r="E1385" t="s">
        <v>65</v>
      </c>
      <c r="F1385" t="s">
        <v>82</v>
      </c>
      <c r="G1385">
        <v>14</v>
      </c>
      <c r="H1385">
        <v>11</v>
      </c>
      <c r="I1385">
        <v>20</v>
      </c>
      <c r="J1385">
        <v>21.6</v>
      </c>
      <c r="K1385" t="s">
        <v>3040</v>
      </c>
      <c r="M1385" t="s">
        <v>123</v>
      </c>
      <c r="N1385" t="s">
        <v>71</v>
      </c>
      <c r="O1385" t="str">
        <f t="shared" si="42"/>
        <v>PayPal</v>
      </c>
      <c r="P1385" t="s">
        <v>30</v>
      </c>
      <c r="Q1385">
        <v>49.17</v>
      </c>
      <c r="R1385">
        <v>1.6</v>
      </c>
      <c r="S1385" t="s">
        <v>23</v>
      </c>
    </row>
    <row r="1386" spans="1:19" x14ac:dyDescent="0.3">
      <c r="A1386" t="s">
        <v>3041</v>
      </c>
      <c r="B1386" s="1">
        <v>45621</v>
      </c>
      <c r="C1386" t="s">
        <v>3042</v>
      </c>
      <c r="D1386" t="str">
        <f t="shared" ca="1" si="43"/>
        <v>Headphones Z</v>
      </c>
      <c r="E1386" t="s">
        <v>94</v>
      </c>
      <c r="F1386" t="s">
        <v>50</v>
      </c>
      <c r="G1386">
        <v>9</v>
      </c>
      <c r="H1386">
        <v>7</v>
      </c>
      <c r="I1386">
        <v>981.13</v>
      </c>
      <c r="J1386">
        <v>1079.2430000000002</v>
      </c>
      <c r="K1386" t="s">
        <v>3043</v>
      </c>
      <c r="M1386" t="s">
        <v>123</v>
      </c>
      <c r="N1386" t="s">
        <v>29</v>
      </c>
      <c r="O1386" t="str">
        <f t="shared" si="42"/>
        <v>Credit Card</v>
      </c>
      <c r="P1386" t="s">
        <v>67</v>
      </c>
      <c r="Q1386">
        <v>39.159999999999997</v>
      </c>
      <c r="R1386">
        <v>4.7</v>
      </c>
      <c r="S1386" t="s">
        <v>23</v>
      </c>
    </row>
    <row r="1387" spans="1:19" x14ac:dyDescent="0.3">
      <c r="A1387" t="s">
        <v>3044</v>
      </c>
      <c r="B1387" s="1">
        <v>44825</v>
      </c>
      <c r="C1387" t="s">
        <v>3045</v>
      </c>
      <c r="D1387" t="str">
        <f t="shared" ca="1" si="43"/>
        <v>Laptop Pro</v>
      </c>
      <c r="E1387" t="s">
        <v>116</v>
      </c>
      <c r="F1387" t="s">
        <v>50</v>
      </c>
      <c r="G1387">
        <v>12</v>
      </c>
      <c r="H1387">
        <v>11</v>
      </c>
      <c r="I1387">
        <v>508.46</v>
      </c>
      <c r="J1387">
        <v>544.05219999999997</v>
      </c>
      <c r="K1387" t="s">
        <v>51</v>
      </c>
      <c r="M1387" t="s">
        <v>86</v>
      </c>
      <c r="N1387" t="s">
        <v>36</v>
      </c>
      <c r="O1387" t="str">
        <f t="shared" si="42"/>
        <v>Cash on Delivery</v>
      </c>
      <c r="P1387" t="s">
        <v>53</v>
      </c>
      <c r="Q1387">
        <v>15.9</v>
      </c>
      <c r="R1387">
        <v>2.6</v>
      </c>
      <c r="S1387" t="s">
        <v>23</v>
      </c>
    </row>
    <row r="1388" spans="1:19" x14ac:dyDescent="0.3">
      <c r="A1388" t="s">
        <v>3046</v>
      </c>
      <c r="B1388" s="1">
        <v>45058</v>
      </c>
      <c r="C1388" t="s">
        <v>3047</v>
      </c>
      <c r="D1388" t="str">
        <f t="shared" ca="1" si="43"/>
        <v>Dining Table</v>
      </c>
      <c r="E1388" t="s">
        <v>45</v>
      </c>
      <c r="F1388" t="s">
        <v>46</v>
      </c>
      <c r="G1388">
        <v>20</v>
      </c>
      <c r="H1388">
        <v>20</v>
      </c>
      <c r="I1388">
        <v>1019.17</v>
      </c>
      <c r="J1388">
        <v>1172.0454999999999</v>
      </c>
      <c r="K1388" t="s">
        <v>51</v>
      </c>
      <c r="M1388" t="s">
        <v>35</v>
      </c>
      <c r="N1388" t="s">
        <v>29</v>
      </c>
      <c r="O1388" t="str">
        <f t="shared" si="42"/>
        <v>Bank Transfer</v>
      </c>
      <c r="P1388" t="s">
        <v>37</v>
      </c>
      <c r="Q1388">
        <v>40.119999999999997</v>
      </c>
      <c r="R1388">
        <v>3</v>
      </c>
    </row>
    <row r="1389" spans="1:19" x14ac:dyDescent="0.3">
      <c r="A1389" t="s">
        <v>3048</v>
      </c>
      <c r="B1389" s="1">
        <v>44605</v>
      </c>
      <c r="C1389" t="s">
        <v>3049</v>
      </c>
      <c r="D1389" t="str">
        <f t="shared" ca="1" si="43"/>
        <v>T-shirt V</v>
      </c>
      <c r="E1389" t="s">
        <v>77</v>
      </c>
      <c r="F1389" t="s">
        <v>82</v>
      </c>
      <c r="G1389">
        <v>2</v>
      </c>
      <c r="H1389">
        <v>2</v>
      </c>
      <c r="I1389">
        <v>107.34</v>
      </c>
      <c r="J1389">
        <v>122.36760000000001</v>
      </c>
      <c r="K1389" t="s">
        <v>20</v>
      </c>
      <c r="M1389" t="s">
        <v>21</v>
      </c>
      <c r="N1389" t="s">
        <v>29</v>
      </c>
      <c r="O1389" t="str">
        <f t="shared" si="42"/>
        <v>Credit Card</v>
      </c>
      <c r="P1389" t="s">
        <v>67</v>
      </c>
      <c r="Q1389">
        <v>21.91</v>
      </c>
      <c r="R1389">
        <v>1.6</v>
      </c>
      <c r="S1389" t="s">
        <v>23</v>
      </c>
    </row>
    <row r="1390" spans="1:19" x14ac:dyDescent="0.3">
      <c r="A1390" t="s">
        <v>3050</v>
      </c>
      <c r="B1390" s="1">
        <v>44406</v>
      </c>
      <c r="C1390" t="s">
        <v>3051</v>
      </c>
      <c r="D1390" t="str">
        <f t="shared" ca="1" si="43"/>
        <v>Phone X</v>
      </c>
      <c r="E1390" t="s">
        <v>141</v>
      </c>
      <c r="F1390" t="s">
        <v>50</v>
      </c>
      <c r="G1390">
        <v>12</v>
      </c>
      <c r="H1390">
        <v>12</v>
      </c>
      <c r="I1390">
        <v>349.09</v>
      </c>
      <c r="J1390">
        <v>377.0172</v>
      </c>
      <c r="K1390" t="s">
        <v>20</v>
      </c>
      <c r="M1390" t="s">
        <v>35</v>
      </c>
      <c r="N1390" t="s">
        <v>29</v>
      </c>
      <c r="O1390" t="str">
        <f t="shared" si="42"/>
        <v>Cash on Delivery</v>
      </c>
      <c r="P1390" t="s">
        <v>53</v>
      </c>
      <c r="Q1390">
        <v>45.18</v>
      </c>
      <c r="R1390">
        <v>2.9</v>
      </c>
      <c r="S1390" t="s">
        <v>23</v>
      </c>
    </row>
    <row r="1391" spans="1:19" x14ac:dyDescent="0.3">
      <c r="A1391" t="s">
        <v>3052</v>
      </c>
      <c r="B1391" s="1">
        <v>45520</v>
      </c>
      <c r="C1391" t="s">
        <v>3053</v>
      </c>
      <c r="D1391" t="str">
        <f t="shared" ca="1" si="43"/>
        <v>Camera S</v>
      </c>
      <c r="E1391" t="s">
        <v>133</v>
      </c>
      <c r="F1391" t="s">
        <v>50</v>
      </c>
      <c r="G1391">
        <v>14</v>
      </c>
      <c r="H1391">
        <v>13</v>
      </c>
      <c r="I1391">
        <v>628.04999999999995</v>
      </c>
      <c r="J1391">
        <v>703.41600000000005</v>
      </c>
      <c r="K1391" t="s">
        <v>47</v>
      </c>
      <c r="M1391" t="s">
        <v>28</v>
      </c>
      <c r="N1391" t="s">
        <v>22</v>
      </c>
      <c r="O1391" t="str">
        <f t="shared" si="42"/>
        <v>Bank Transfer</v>
      </c>
      <c r="P1391" t="s">
        <v>37</v>
      </c>
      <c r="Q1391">
        <v>48.32</v>
      </c>
      <c r="R1391">
        <v>2.8</v>
      </c>
      <c r="S1391" t="s">
        <v>23</v>
      </c>
    </row>
    <row r="1392" spans="1:19" x14ac:dyDescent="0.3">
      <c r="A1392" t="s">
        <v>3054</v>
      </c>
      <c r="B1392" s="1">
        <v>44636</v>
      </c>
      <c r="C1392" t="s">
        <v>3055</v>
      </c>
      <c r="D1392" t="str">
        <f t="shared" ca="1" si="43"/>
        <v>Sneakers Run</v>
      </c>
      <c r="E1392" t="s">
        <v>85</v>
      </c>
      <c r="F1392" t="s">
        <v>82</v>
      </c>
      <c r="G1392">
        <v>7</v>
      </c>
      <c r="H1392">
        <v>6</v>
      </c>
      <c r="I1392">
        <v>273.42</v>
      </c>
      <c r="J1392">
        <v>292.55940000000004</v>
      </c>
      <c r="K1392" t="s">
        <v>47</v>
      </c>
      <c r="M1392" t="s">
        <v>21</v>
      </c>
      <c r="N1392" t="s">
        <v>36</v>
      </c>
      <c r="O1392" t="str">
        <f t="shared" si="42"/>
        <v>PayPal</v>
      </c>
      <c r="P1392" t="s">
        <v>30</v>
      </c>
      <c r="Q1392">
        <v>24.49</v>
      </c>
      <c r="R1392">
        <v>5</v>
      </c>
      <c r="S1392" t="s">
        <v>23</v>
      </c>
    </row>
    <row r="1393" spans="1:19" x14ac:dyDescent="0.3">
      <c r="A1393" t="s">
        <v>3056</v>
      </c>
      <c r="B1393" s="1">
        <v>44302</v>
      </c>
      <c r="C1393" t="s">
        <v>3057</v>
      </c>
      <c r="D1393" t="str">
        <f t="shared" ca="1" si="43"/>
        <v>Widget A</v>
      </c>
      <c r="E1393" t="s">
        <v>33</v>
      </c>
      <c r="F1393" t="s">
        <v>70</v>
      </c>
      <c r="G1393">
        <v>2</v>
      </c>
      <c r="H1393">
        <v>2</v>
      </c>
      <c r="I1393">
        <v>990.71</v>
      </c>
      <c r="J1393">
        <v>1099.6881000000001</v>
      </c>
      <c r="K1393" t="s">
        <v>66</v>
      </c>
      <c r="M1393" t="s">
        <v>42</v>
      </c>
      <c r="N1393" t="s">
        <v>29</v>
      </c>
      <c r="O1393" t="str">
        <f t="shared" si="42"/>
        <v>Bank Transfer</v>
      </c>
      <c r="P1393" t="s">
        <v>37</v>
      </c>
      <c r="Q1393">
        <v>30.41</v>
      </c>
      <c r="R1393">
        <v>2.4</v>
      </c>
      <c r="S1393" t="s">
        <v>23</v>
      </c>
    </row>
    <row r="1394" spans="1:19" x14ac:dyDescent="0.3">
      <c r="A1394" t="s">
        <v>3058</v>
      </c>
      <c r="B1394" s="1">
        <v>44065</v>
      </c>
      <c r="C1394" t="s">
        <v>3059</v>
      </c>
      <c r="D1394" t="str">
        <f t="shared" ca="1" si="43"/>
        <v>T-shirt V</v>
      </c>
      <c r="E1394" t="s">
        <v>77</v>
      </c>
      <c r="F1394" t="s">
        <v>82</v>
      </c>
      <c r="G1394">
        <v>9</v>
      </c>
      <c r="H1394">
        <v>8</v>
      </c>
      <c r="I1394">
        <v>380.05</v>
      </c>
      <c r="J1394">
        <v>410.45400000000006</v>
      </c>
      <c r="K1394" t="s">
        <v>27</v>
      </c>
      <c r="M1394" t="s">
        <v>21</v>
      </c>
      <c r="N1394" t="s">
        <v>29</v>
      </c>
      <c r="O1394" t="str">
        <f t="shared" si="42"/>
        <v>Bank Transfer</v>
      </c>
      <c r="P1394" t="s">
        <v>37</v>
      </c>
      <c r="Q1394">
        <v>10.58</v>
      </c>
      <c r="R1394">
        <v>1.5</v>
      </c>
      <c r="S1394" t="s">
        <v>23</v>
      </c>
    </row>
    <row r="1395" spans="1:19" x14ac:dyDescent="0.3">
      <c r="A1395" t="s">
        <v>3060</v>
      </c>
      <c r="B1395" s="1">
        <v>45255</v>
      </c>
      <c r="C1395" t="s">
        <v>3061</v>
      </c>
      <c r="D1395" t="str">
        <f t="shared" ca="1" si="43"/>
        <v>Headphones Z</v>
      </c>
      <c r="E1395" t="s">
        <v>94</v>
      </c>
      <c r="F1395" t="s">
        <v>50</v>
      </c>
      <c r="G1395">
        <v>14</v>
      </c>
      <c r="H1395">
        <v>14</v>
      </c>
      <c r="I1395">
        <v>662.94</v>
      </c>
      <c r="J1395">
        <v>762.38099999999997</v>
      </c>
      <c r="K1395" t="s">
        <v>47</v>
      </c>
      <c r="M1395" t="s">
        <v>123</v>
      </c>
      <c r="N1395" t="s">
        <v>71</v>
      </c>
      <c r="O1395" t="str">
        <f t="shared" si="42"/>
        <v>Bank Transfer</v>
      </c>
      <c r="P1395" t="s">
        <v>37</v>
      </c>
      <c r="Q1395">
        <v>25.72</v>
      </c>
      <c r="R1395">
        <v>0</v>
      </c>
      <c r="S1395" t="s">
        <v>23</v>
      </c>
    </row>
    <row r="1396" spans="1:19" x14ac:dyDescent="0.3">
      <c r="A1396" t="s">
        <v>3062</v>
      </c>
      <c r="B1396" s="1">
        <v>45170</v>
      </c>
      <c r="C1396" t="s">
        <v>3063</v>
      </c>
      <c r="D1396" t="str">
        <f t="shared" ca="1" si="43"/>
        <v>Widget B</v>
      </c>
      <c r="E1396" t="s">
        <v>61</v>
      </c>
      <c r="F1396" t="s">
        <v>70</v>
      </c>
      <c r="G1396">
        <v>18</v>
      </c>
      <c r="H1396">
        <v>18</v>
      </c>
      <c r="I1396">
        <v>208.12</v>
      </c>
      <c r="J1396">
        <v>231.01320000000001</v>
      </c>
      <c r="K1396" t="s">
        <v>20</v>
      </c>
      <c r="M1396" t="s">
        <v>21</v>
      </c>
      <c r="N1396" t="s">
        <v>71</v>
      </c>
      <c r="O1396" t="str">
        <f t="shared" si="42"/>
        <v>Debit Card</v>
      </c>
      <c r="P1396" t="s">
        <v>89</v>
      </c>
      <c r="Q1396">
        <v>23</v>
      </c>
      <c r="R1396">
        <v>1.5</v>
      </c>
      <c r="S1396" t="s">
        <v>23</v>
      </c>
    </row>
    <row r="1397" spans="1:19" x14ac:dyDescent="0.3">
      <c r="A1397" t="s">
        <v>3064</v>
      </c>
      <c r="B1397" s="1">
        <v>45208</v>
      </c>
      <c r="C1397" t="s">
        <v>3065</v>
      </c>
      <c r="D1397" t="str">
        <f t="shared" ca="1" si="43"/>
        <v>Phone X</v>
      </c>
      <c r="E1397" t="s">
        <v>141</v>
      </c>
      <c r="F1397" t="s">
        <v>50</v>
      </c>
      <c r="G1397">
        <v>20</v>
      </c>
      <c r="H1397">
        <v>20</v>
      </c>
      <c r="I1397">
        <v>812.38</v>
      </c>
      <c r="J1397">
        <v>852.99900000000002</v>
      </c>
      <c r="K1397" t="s">
        <v>20</v>
      </c>
      <c r="M1397" t="s">
        <v>35</v>
      </c>
      <c r="N1397" t="s">
        <v>36</v>
      </c>
      <c r="O1397" t="str">
        <f t="shared" si="42"/>
        <v>Debit Card</v>
      </c>
      <c r="P1397" t="s">
        <v>89</v>
      </c>
      <c r="Q1397">
        <v>26.83</v>
      </c>
      <c r="R1397">
        <v>1.7</v>
      </c>
      <c r="S1397" t="s">
        <v>23</v>
      </c>
    </row>
    <row r="1398" spans="1:19" x14ac:dyDescent="0.3">
      <c r="A1398" t="s">
        <v>3066</v>
      </c>
      <c r="B1398" s="1">
        <v>44275</v>
      </c>
      <c r="C1398" t="s">
        <v>3067</v>
      </c>
      <c r="D1398" t="str">
        <f t="shared" ca="1" si="43"/>
        <v>Widget A</v>
      </c>
      <c r="E1398" t="s">
        <v>33</v>
      </c>
      <c r="F1398" t="s">
        <v>70</v>
      </c>
      <c r="G1398">
        <v>4</v>
      </c>
      <c r="H1398">
        <v>4</v>
      </c>
      <c r="I1398">
        <v>546.37</v>
      </c>
      <c r="J1398">
        <v>595.54330000000004</v>
      </c>
      <c r="K1398" t="s">
        <v>47</v>
      </c>
      <c r="M1398" t="s">
        <v>123</v>
      </c>
      <c r="N1398" t="s">
        <v>36</v>
      </c>
      <c r="O1398" t="str">
        <f t="shared" si="42"/>
        <v>PayPal</v>
      </c>
      <c r="P1398" t="s">
        <v>30</v>
      </c>
      <c r="Q1398">
        <v>12.92</v>
      </c>
      <c r="R1398">
        <v>2.1</v>
      </c>
      <c r="S1398" t="s">
        <v>23</v>
      </c>
    </row>
    <row r="1399" spans="1:19" x14ac:dyDescent="0.3">
      <c r="A1399" t="s">
        <v>3068</v>
      </c>
      <c r="B1399" s="1">
        <v>44407</v>
      </c>
      <c r="C1399" t="s">
        <v>2484</v>
      </c>
      <c r="D1399" t="str">
        <f t="shared" ca="1" si="43"/>
        <v>Jeans Regular</v>
      </c>
      <c r="E1399" t="s">
        <v>130</v>
      </c>
      <c r="F1399" t="s">
        <v>82</v>
      </c>
      <c r="G1399">
        <v>3</v>
      </c>
      <c r="H1399">
        <v>3</v>
      </c>
      <c r="I1399">
        <v>1319.76</v>
      </c>
      <c r="J1399">
        <v>1517.7239999999999</v>
      </c>
      <c r="K1399" t="s">
        <v>51</v>
      </c>
      <c r="M1399" t="s">
        <v>86</v>
      </c>
      <c r="O1399" t="str">
        <f t="shared" si="42"/>
        <v>PayPal</v>
      </c>
      <c r="P1399" t="s">
        <v>30</v>
      </c>
      <c r="Q1399">
        <v>44.51</v>
      </c>
      <c r="R1399">
        <v>4.2</v>
      </c>
      <c r="S1399" t="s">
        <v>23</v>
      </c>
    </row>
    <row r="1400" spans="1:19" x14ac:dyDescent="0.3">
      <c r="A1400" t="s">
        <v>3069</v>
      </c>
      <c r="B1400" s="1">
        <v>44476</v>
      </c>
      <c r="C1400" t="s">
        <v>3070</v>
      </c>
      <c r="D1400" t="str">
        <f t="shared" ca="1" si="43"/>
        <v>Shirt Classic</v>
      </c>
      <c r="E1400" t="s">
        <v>65</v>
      </c>
      <c r="F1400" t="s">
        <v>82</v>
      </c>
      <c r="G1400">
        <v>9</v>
      </c>
      <c r="H1400">
        <v>9</v>
      </c>
      <c r="I1400">
        <v>48.13</v>
      </c>
      <c r="J1400">
        <v>54.868200000000009</v>
      </c>
      <c r="K1400" t="s">
        <v>47</v>
      </c>
      <c r="M1400" t="s">
        <v>42</v>
      </c>
      <c r="N1400" t="s">
        <v>29</v>
      </c>
      <c r="O1400" t="str">
        <f t="shared" si="42"/>
        <v>PayPal</v>
      </c>
      <c r="P1400" t="s">
        <v>30</v>
      </c>
      <c r="Q1400">
        <v>31.33</v>
      </c>
      <c r="R1400">
        <v>3.4</v>
      </c>
      <c r="S1400" t="s">
        <v>23</v>
      </c>
    </row>
    <row r="1401" spans="1:19" x14ac:dyDescent="0.3">
      <c r="A1401" t="s">
        <v>3071</v>
      </c>
      <c r="B1401" s="1">
        <v>44788</v>
      </c>
      <c r="C1401" t="s">
        <v>3072</v>
      </c>
      <c r="D1401" t="str">
        <f t="shared" ca="1" si="43"/>
        <v>Widget A</v>
      </c>
      <c r="E1401" t="s">
        <v>33</v>
      </c>
      <c r="F1401" t="s">
        <v>70</v>
      </c>
      <c r="G1401">
        <v>7</v>
      </c>
      <c r="H1401">
        <v>6</v>
      </c>
      <c r="I1401">
        <v>767.09</v>
      </c>
      <c r="J1401">
        <v>874.48260000000016</v>
      </c>
      <c r="K1401" t="s">
        <v>66</v>
      </c>
      <c r="M1401" t="s">
        <v>28</v>
      </c>
      <c r="N1401" t="s">
        <v>29</v>
      </c>
      <c r="O1401" t="str">
        <f t="shared" si="42"/>
        <v>PayPal</v>
      </c>
      <c r="P1401" t="s">
        <v>30</v>
      </c>
      <c r="Q1401">
        <v>12.91</v>
      </c>
      <c r="R1401">
        <v>2.2999999999999998</v>
      </c>
    </row>
    <row r="1402" spans="1:19" x14ac:dyDescent="0.3">
      <c r="A1402" t="s">
        <v>3073</v>
      </c>
      <c r="B1402" s="1">
        <v>44138</v>
      </c>
      <c r="C1402" t="s">
        <v>3074</v>
      </c>
      <c r="D1402" t="str">
        <f t="shared" ca="1" si="43"/>
        <v>Cereal Pack</v>
      </c>
      <c r="F1402" t="s">
        <v>57</v>
      </c>
      <c r="G1402">
        <v>14</v>
      </c>
      <c r="H1402">
        <v>12</v>
      </c>
      <c r="I1402">
        <v>833.39</v>
      </c>
      <c r="J1402">
        <v>900.0612000000001</v>
      </c>
      <c r="K1402" t="s">
        <v>3075</v>
      </c>
      <c r="M1402" t="s">
        <v>79</v>
      </c>
      <c r="N1402" t="s">
        <v>36</v>
      </c>
      <c r="O1402" t="str">
        <f t="shared" si="42"/>
        <v>PayPal</v>
      </c>
      <c r="P1402" t="s">
        <v>30</v>
      </c>
      <c r="Q1402">
        <v>48.54</v>
      </c>
      <c r="R1402">
        <v>1.2</v>
      </c>
      <c r="S1402" t="s">
        <v>23</v>
      </c>
    </row>
    <row r="1403" spans="1:19" x14ac:dyDescent="0.3">
      <c r="A1403" t="s">
        <v>3076</v>
      </c>
      <c r="B1403" s="1">
        <v>44373</v>
      </c>
      <c r="C1403" t="s">
        <v>3077</v>
      </c>
      <c r="D1403" t="str">
        <f t="shared" ca="1" si="43"/>
        <v>T-shirt V</v>
      </c>
      <c r="E1403" t="s">
        <v>77</v>
      </c>
      <c r="F1403" t="s">
        <v>82</v>
      </c>
      <c r="G1403">
        <v>5</v>
      </c>
      <c r="H1403">
        <v>5</v>
      </c>
      <c r="I1403">
        <v>33.72</v>
      </c>
      <c r="J1403">
        <v>37.091999999999999</v>
      </c>
      <c r="K1403" t="s">
        <v>47</v>
      </c>
      <c r="M1403" t="s">
        <v>21</v>
      </c>
      <c r="N1403" t="s">
        <v>29</v>
      </c>
      <c r="O1403" t="str">
        <f t="shared" si="42"/>
        <v>Cash on Delivery</v>
      </c>
      <c r="P1403" t="s">
        <v>53</v>
      </c>
      <c r="Q1403">
        <v>30.45</v>
      </c>
      <c r="R1403">
        <v>1</v>
      </c>
      <c r="S1403" t="s">
        <v>23</v>
      </c>
    </row>
    <row r="1404" spans="1:19" x14ac:dyDescent="0.3">
      <c r="A1404" t="s">
        <v>3078</v>
      </c>
      <c r="B1404" s="1">
        <v>44134</v>
      </c>
      <c r="C1404" t="s">
        <v>3079</v>
      </c>
      <c r="D1404" t="str">
        <f t="shared" ca="1" si="43"/>
        <v>Headphones Z</v>
      </c>
      <c r="E1404" t="s">
        <v>94</v>
      </c>
      <c r="F1404" t="s">
        <v>50</v>
      </c>
      <c r="G1404">
        <v>11</v>
      </c>
      <c r="H1404">
        <v>9</v>
      </c>
      <c r="I1404">
        <v>1401.15</v>
      </c>
      <c r="J1404">
        <v>1471.2075000000002</v>
      </c>
      <c r="K1404" t="s">
        <v>27</v>
      </c>
      <c r="M1404" t="s">
        <v>123</v>
      </c>
      <c r="N1404" t="s">
        <v>29</v>
      </c>
      <c r="O1404" t="str">
        <f t="shared" si="42"/>
        <v>Bank Transfer</v>
      </c>
      <c r="P1404" t="s">
        <v>37</v>
      </c>
      <c r="Q1404">
        <v>33.520000000000003</v>
      </c>
      <c r="R1404">
        <v>3</v>
      </c>
      <c r="S1404" t="s">
        <v>23</v>
      </c>
    </row>
    <row r="1405" spans="1:19" x14ac:dyDescent="0.3">
      <c r="A1405" t="s">
        <v>3080</v>
      </c>
      <c r="B1405" s="1">
        <v>44740</v>
      </c>
      <c r="C1405" t="s">
        <v>3081</v>
      </c>
      <c r="D1405" t="str">
        <f t="shared" ca="1" si="43"/>
        <v>Shirt Classic</v>
      </c>
      <c r="E1405" t="s">
        <v>65</v>
      </c>
      <c r="F1405" t="s">
        <v>82</v>
      </c>
      <c r="G1405">
        <v>6</v>
      </c>
      <c r="H1405">
        <v>5</v>
      </c>
      <c r="I1405">
        <v>1225.99</v>
      </c>
      <c r="J1405">
        <v>1311.8093000000001</v>
      </c>
      <c r="K1405" t="s">
        <v>20</v>
      </c>
      <c r="M1405" t="s">
        <v>21</v>
      </c>
      <c r="N1405" t="s">
        <v>71</v>
      </c>
      <c r="O1405" t="str">
        <f t="shared" si="42"/>
        <v>Credit Card</v>
      </c>
      <c r="P1405" t="s">
        <v>67</v>
      </c>
      <c r="Q1405">
        <v>14.14</v>
      </c>
      <c r="R1405">
        <v>2.9</v>
      </c>
      <c r="S1405" t="s">
        <v>23</v>
      </c>
    </row>
    <row r="1406" spans="1:19" x14ac:dyDescent="0.3">
      <c r="A1406" t="s">
        <v>3082</v>
      </c>
      <c r="B1406" s="1">
        <v>43911</v>
      </c>
      <c r="C1406" t="s">
        <v>3083</v>
      </c>
      <c r="D1406" t="str">
        <f t="shared" ca="1" si="43"/>
        <v>Camera S</v>
      </c>
      <c r="E1406" t="s">
        <v>133</v>
      </c>
      <c r="F1406" t="s">
        <v>50</v>
      </c>
      <c r="G1406">
        <v>20</v>
      </c>
      <c r="H1406">
        <v>19</v>
      </c>
      <c r="I1406">
        <v>1168.6199999999999</v>
      </c>
      <c r="J1406">
        <v>1273.7957999999999</v>
      </c>
      <c r="K1406" t="s">
        <v>51</v>
      </c>
      <c r="M1406" t="s">
        <v>35</v>
      </c>
      <c r="N1406" t="s">
        <v>71</v>
      </c>
      <c r="O1406" t="e">
        <f t="shared" ca="1" si="42"/>
        <v>#N/A</v>
      </c>
      <c r="Q1406">
        <v>34.01</v>
      </c>
      <c r="R1406">
        <v>4.7</v>
      </c>
      <c r="S1406" t="s">
        <v>205</v>
      </c>
    </row>
    <row r="1407" spans="1:19" x14ac:dyDescent="0.3">
      <c r="A1407" t="s">
        <v>3084</v>
      </c>
      <c r="B1407" s="1">
        <v>45067</v>
      </c>
      <c r="C1407" t="s">
        <v>3085</v>
      </c>
      <c r="D1407" t="str">
        <f t="shared" ca="1" si="43"/>
        <v>Camera S</v>
      </c>
      <c r="E1407" t="s">
        <v>133</v>
      </c>
      <c r="F1407" t="s">
        <v>50</v>
      </c>
      <c r="G1407">
        <v>13</v>
      </c>
      <c r="H1407">
        <v>11</v>
      </c>
      <c r="I1407">
        <v>264.57</v>
      </c>
      <c r="J1407">
        <v>293.67270000000002</v>
      </c>
      <c r="K1407" t="s">
        <v>66</v>
      </c>
      <c r="M1407" t="s">
        <v>79</v>
      </c>
      <c r="N1407" t="s">
        <v>71</v>
      </c>
      <c r="O1407" t="str">
        <f t="shared" si="42"/>
        <v>Cash on Delivery</v>
      </c>
      <c r="P1407" t="s">
        <v>53</v>
      </c>
      <c r="Q1407">
        <v>49.97</v>
      </c>
      <c r="R1407">
        <v>2.2999999999999998</v>
      </c>
      <c r="S1407" t="s">
        <v>23</v>
      </c>
    </row>
    <row r="1408" spans="1:19" x14ac:dyDescent="0.3">
      <c r="A1408" t="s">
        <v>3086</v>
      </c>
      <c r="B1408" s="1">
        <v>44899</v>
      </c>
      <c r="C1408" t="s">
        <v>3087</v>
      </c>
      <c r="D1408" t="str">
        <f t="shared" ca="1" si="43"/>
        <v>T-shirt V</v>
      </c>
      <c r="E1408" t="s">
        <v>77</v>
      </c>
      <c r="F1408" t="s">
        <v>82</v>
      </c>
      <c r="G1408">
        <v>16</v>
      </c>
      <c r="H1408">
        <v>13</v>
      </c>
      <c r="I1408">
        <v>217.97</v>
      </c>
      <c r="J1408">
        <v>231.04820000000001</v>
      </c>
      <c r="K1408" t="s">
        <v>20</v>
      </c>
      <c r="M1408" t="s">
        <v>79</v>
      </c>
      <c r="N1408" t="s">
        <v>36</v>
      </c>
      <c r="O1408" t="str">
        <f t="shared" si="42"/>
        <v>Bank Transfer</v>
      </c>
      <c r="P1408" t="s">
        <v>37</v>
      </c>
      <c r="Q1408">
        <v>3.76</v>
      </c>
      <c r="R1408">
        <v>4.3</v>
      </c>
      <c r="S1408" t="s">
        <v>23</v>
      </c>
    </row>
    <row r="1409" spans="1:19" x14ac:dyDescent="0.3">
      <c r="A1409" t="s">
        <v>3088</v>
      </c>
      <c r="B1409" s="1">
        <v>44867</v>
      </c>
      <c r="C1409" t="s">
        <v>3089</v>
      </c>
      <c r="D1409" t="str">
        <f t="shared" ca="1" si="43"/>
        <v>Olive Oil 1L</v>
      </c>
      <c r="E1409" t="s">
        <v>56</v>
      </c>
      <c r="F1409" t="s">
        <v>57</v>
      </c>
      <c r="G1409">
        <v>12</v>
      </c>
      <c r="H1409">
        <v>11</v>
      </c>
      <c r="I1409">
        <v>1085.9100000000001</v>
      </c>
      <c r="J1409">
        <v>1183.6419000000001</v>
      </c>
      <c r="K1409" t="s">
        <v>51</v>
      </c>
      <c r="M1409" t="s">
        <v>21</v>
      </c>
      <c r="N1409" t="s">
        <v>22</v>
      </c>
      <c r="O1409" t="str">
        <f t="shared" si="42"/>
        <v>PayPal</v>
      </c>
      <c r="P1409" t="s">
        <v>30</v>
      </c>
      <c r="Q1409">
        <v>17.399999999999999</v>
      </c>
      <c r="R1409">
        <v>3.9</v>
      </c>
      <c r="S1409" t="s">
        <v>23</v>
      </c>
    </row>
    <row r="1410" spans="1:19" x14ac:dyDescent="0.3">
      <c r="A1410" t="s">
        <v>3090</v>
      </c>
      <c r="B1410" s="1">
        <v>43863</v>
      </c>
      <c r="C1410" t="s">
        <v>3091</v>
      </c>
      <c r="D1410" t="str">
        <f t="shared" ca="1" si="43"/>
        <v>Laptop Pro</v>
      </c>
      <c r="E1410" t="s">
        <v>116</v>
      </c>
      <c r="F1410" t="s">
        <v>50</v>
      </c>
      <c r="G1410">
        <v>17</v>
      </c>
      <c r="H1410">
        <v>16</v>
      </c>
      <c r="I1410">
        <v>1453.06</v>
      </c>
      <c r="J1410">
        <v>1598.366</v>
      </c>
      <c r="K1410" t="s">
        <v>20</v>
      </c>
      <c r="M1410" t="s">
        <v>28</v>
      </c>
      <c r="N1410" t="s">
        <v>36</v>
      </c>
      <c r="O1410" t="str">
        <f t="shared" si="42"/>
        <v>Bank Transfer</v>
      </c>
      <c r="P1410" t="s">
        <v>37</v>
      </c>
      <c r="Q1410">
        <v>35.130000000000003</v>
      </c>
      <c r="R1410">
        <v>4.8</v>
      </c>
      <c r="S1410" t="s">
        <v>23</v>
      </c>
    </row>
    <row r="1411" spans="1:19" x14ac:dyDescent="0.3">
      <c r="A1411" t="s">
        <v>3092</v>
      </c>
      <c r="B1411" s="1">
        <v>45554</v>
      </c>
      <c r="C1411" t="s">
        <v>3093</v>
      </c>
      <c r="D1411" t="str">
        <f t="shared" ca="1" si="43"/>
        <v>Phone X</v>
      </c>
      <c r="E1411" t="s">
        <v>141</v>
      </c>
      <c r="F1411" t="s">
        <v>50</v>
      </c>
      <c r="G1411">
        <v>7</v>
      </c>
      <c r="H1411">
        <v>6</v>
      </c>
      <c r="I1411">
        <v>12</v>
      </c>
      <c r="J1411">
        <v>13.440000000000001</v>
      </c>
      <c r="K1411" t="s">
        <v>51</v>
      </c>
      <c r="M1411" t="s">
        <v>79</v>
      </c>
      <c r="N1411" t="s">
        <v>36</v>
      </c>
      <c r="O1411" t="str">
        <f t="shared" ref="O1411:O1474" si="44">IF(P1411&lt;&gt;"",P1411,INDEX($N:$N,MATCH(Q1411,$O:$O,0)))</f>
        <v>PayPal</v>
      </c>
      <c r="P1411" t="s">
        <v>30</v>
      </c>
      <c r="Q1411">
        <v>-5</v>
      </c>
      <c r="R1411">
        <v>2.8</v>
      </c>
      <c r="S1411" t="s">
        <v>23</v>
      </c>
    </row>
    <row r="1412" spans="1:19" x14ac:dyDescent="0.3">
      <c r="A1412" t="s">
        <v>3094</v>
      </c>
      <c r="B1412" s="1">
        <v>44411</v>
      </c>
      <c r="C1412" t="s">
        <v>3095</v>
      </c>
      <c r="D1412" t="str">
        <f t="shared" ref="D1412:D1475" ca="1" si="45">IF(E1412&lt;&gt;"",E1412,IF(F1412="Apparel",CHOOSE(RANDBETWEEN(1,4),"Jeans Regular","Shirt Classic","Sneakers Run","T-shirt V"),IF(F1412="Electronics",CHOOSE(RANDBETWEEN(1,4),"Camera S","Headphones Z","Laptop Pro","Phone X"),IF(F1412="Gadgets",CHOOSE(RANDBETWEEN(1,2),"Widget A","Widget B"),IF(F1412="Groceries",CHOOSE(RANDBETWEEN(1,3),"Cereal Pack","Olive Oil 1L","Organic Rice"),IF(F1412="Home Goods",CHOOSE(RANDBETWEEN(1,2),"Dining Table","Sofa 3-Seater"),"Unknown"))))))</f>
        <v>Sofa 3-Seater</v>
      </c>
      <c r="E1412" t="s">
        <v>109</v>
      </c>
      <c r="F1412" t="s">
        <v>46</v>
      </c>
      <c r="G1412">
        <v>12</v>
      </c>
      <c r="H1412">
        <v>10</v>
      </c>
      <c r="I1412">
        <v>135.33000000000001</v>
      </c>
      <c r="J1412">
        <v>144.80310000000003</v>
      </c>
      <c r="K1412" t="s">
        <v>51</v>
      </c>
      <c r="M1412" t="s">
        <v>79</v>
      </c>
      <c r="N1412" t="s">
        <v>29</v>
      </c>
      <c r="O1412" t="str">
        <f t="shared" si="44"/>
        <v>Credit Card</v>
      </c>
      <c r="P1412" t="s">
        <v>67</v>
      </c>
      <c r="Q1412">
        <v>28.44</v>
      </c>
      <c r="R1412">
        <v>3.6</v>
      </c>
      <c r="S1412" t="s">
        <v>23</v>
      </c>
    </row>
    <row r="1413" spans="1:19" x14ac:dyDescent="0.3">
      <c r="A1413" t="s">
        <v>3096</v>
      </c>
      <c r="B1413" s="1">
        <v>44286</v>
      </c>
      <c r="C1413" t="s">
        <v>3097</v>
      </c>
      <c r="D1413" t="str">
        <f t="shared" ca="1" si="45"/>
        <v>Phone X</v>
      </c>
      <c r="E1413" t="s">
        <v>141</v>
      </c>
      <c r="F1413" t="s">
        <v>50</v>
      </c>
      <c r="G1413">
        <v>6</v>
      </c>
      <c r="H1413">
        <v>6</v>
      </c>
      <c r="I1413">
        <v>1101.8</v>
      </c>
      <c r="J1413">
        <v>1178.9259999999999</v>
      </c>
      <c r="K1413" t="s">
        <v>66</v>
      </c>
      <c r="M1413" t="s">
        <v>42</v>
      </c>
      <c r="N1413" t="s">
        <v>29</v>
      </c>
      <c r="O1413" t="str">
        <f t="shared" si="44"/>
        <v>Debit Card</v>
      </c>
      <c r="P1413" t="s">
        <v>89</v>
      </c>
      <c r="Q1413">
        <v>31.68</v>
      </c>
      <c r="R1413">
        <v>2.8</v>
      </c>
      <c r="S1413" t="s">
        <v>23</v>
      </c>
    </row>
    <row r="1414" spans="1:19" x14ac:dyDescent="0.3">
      <c r="A1414" t="s">
        <v>3098</v>
      </c>
      <c r="B1414" s="1">
        <v>44540</v>
      </c>
      <c r="C1414" t="s">
        <v>3099</v>
      </c>
      <c r="D1414" t="str">
        <f t="shared" ca="1" si="45"/>
        <v>Camera S</v>
      </c>
      <c r="E1414" t="s">
        <v>133</v>
      </c>
      <c r="F1414" t="s">
        <v>50</v>
      </c>
      <c r="G1414">
        <v>20</v>
      </c>
      <c r="H1414">
        <v>16</v>
      </c>
      <c r="I1414">
        <v>563.44000000000005</v>
      </c>
      <c r="J1414">
        <v>625.41840000000013</v>
      </c>
      <c r="K1414" t="s">
        <v>47</v>
      </c>
      <c r="M1414" t="s">
        <v>79</v>
      </c>
      <c r="N1414" t="s">
        <v>29</v>
      </c>
      <c r="O1414" t="str">
        <f t="shared" si="44"/>
        <v>Credit Card</v>
      </c>
      <c r="P1414" t="s">
        <v>67</v>
      </c>
      <c r="Q1414">
        <v>22.74</v>
      </c>
      <c r="R1414">
        <v>4.0999999999999996</v>
      </c>
      <c r="S1414" t="s">
        <v>23</v>
      </c>
    </row>
    <row r="1415" spans="1:19" x14ac:dyDescent="0.3">
      <c r="A1415" t="s">
        <v>3100</v>
      </c>
      <c r="B1415" s="1">
        <v>45215</v>
      </c>
      <c r="C1415" t="s">
        <v>3101</v>
      </c>
      <c r="D1415" t="str">
        <f t="shared" ca="1" si="45"/>
        <v>Olive Oil 1L</v>
      </c>
      <c r="E1415" t="s">
        <v>56</v>
      </c>
      <c r="F1415" t="s">
        <v>57</v>
      </c>
      <c r="G1415">
        <v>15</v>
      </c>
      <c r="H1415">
        <v>15</v>
      </c>
      <c r="I1415">
        <v>168.48</v>
      </c>
      <c r="J1415">
        <v>187.0128</v>
      </c>
      <c r="K1415" t="s">
        <v>66</v>
      </c>
      <c r="M1415" t="s">
        <v>86</v>
      </c>
      <c r="N1415" t="s">
        <v>36</v>
      </c>
      <c r="O1415" t="str">
        <f t="shared" si="44"/>
        <v>PayPal</v>
      </c>
      <c r="P1415" t="s">
        <v>30</v>
      </c>
      <c r="Q1415">
        <v>17.77</v>
      </c>
      <c r="R1415">
        <v>2.4</v>
      </c>
      <c r="S1415" t="s">
        <v>23</v>
      </c>
    </row>
    <row r="1416" spans="1:19" x14ac:dyDescent="0.3">
      <c r="A1416" t="s">
        <v>3102</v>
      </c>
      <c r="B1416" s="1">
        <v>44075</v>
      </c>
      <c r="C1416" t="s">
        <v>3103</v>
      </c>
      <c r="D1416" t="str">
        <f t="shared" ca="1" si="45"/>
        <v>Jeans Regular</v>
      </c>
      <c r="E1416" t="s">
        <v>130</v>
      </c>
      <c r="F1416" t="s">
        <v>82</v>
      </c>
      <c r="G1416">
        <v>1</v>
      </c>
      <c r="H1416">
        <v>1</v>
      </c>
      <c r="I1416">
        <v>653.62</v>
      </c>
      <c r="J1416">
        <v>699.37340000000006</v>
      </c>
      <c r="K1416" t="s">
        <v>27</v>
      </c>
      <c r="M1416" t="s">
        <v>86</v>
      </c>
      <c r="N1416" t="s">
        <v>22</v>
      </c>
      <c r="O1416" t="str">
        <f t="shared" si="44"/>
        <v>Bank Transfer</v>
      </c>
      <c r="P1416" t="s">
        <v>37</v>
      </c>
      <c r="Q1416">
        <v>10.039999999999999</v>
      </c>
      <c r="R1416">
        <v>1.8</v>
      </c>
      <c r="S1416" t="s">
        <v>23</v>
      </c>
    </row>
    <row r="1417" spans="1:19" x14ac:dyDescent="0.3">
      <c r="A1417" t="s">
        <v>3104</v>
      </c>
      <c r="B1417" s="1">
        <v>44374</v>
      </c>
      <c r="C1417" t="s">
        <v>3105</v>
      </c>
      <c r="D1417" t="str">
        <f t="shared" ca="1" si="45"/>
        <v>Jeans Regular</v>
      </c>
      <c r="E1417" t="s">
        <v>130</v>
      </c>
      <c r="F1417" t="s">
        <v>82</v>
      </c>
      <c r="G1417">
        <v>8</v>
      </c>
      <c r="H1417">
        <v>7</v>
      </c>
      <c r="I1417">
        <v>409.92</v>
      </c>
      <c r="J1417">
        <v>455.01120000000003</v>
      </c>
      <c r="K1417" t="s">
        <v>66</v>
      </c>
      <c r="M1417" t="s">
        <v>123</v>
      </c>
      <c r="N1417" t="s">
        <v>71</v>
      </c>
      <c r="O1417" t="str">
        <f t="shared" si="44"/>
        <v>PayPal</v>
      </c>
      <c r="P1417" t="s">
        <v>30</v>
      </c>
      <c r="Q1417">
        <v>46.56</v>
      </c>
      <c r="R1417">
        <v>4.5</v>
      </c>
      <c r="S1417" t="s">
        <v>23</v>
      </c>
    </row>
    <row r="1418" spans="1:19" x14ac:dyDescent="0.3">
      <c r="A1418" t="s">
        <v>3106</v>
      </c>
      <c r="B1418" s="1">
        <v>44546</v>
      </c>
      <c r="C1418" t="s">
        <v>3107</v>
      </c>
      <c r="D1418" t="str">
        <f t="shared" ca="1" si="45"/>
        <v>T-shirt V</v>
      </c>
      <c r="E1418" t="s">
        <v>77</v>
      </c>
      <c r="F1418" t="s">
        <v>82</v>
      </c>
      <c r="G1418">
        <v>13</v>
      </c>
      <c r="H1418">
        <v>11</v>
      </c>
      <c r="I1418">
        <v>327.29000000000002</v>
      </c>
      <c r="J1418">
        <v>376.38349999999997</v>
      </c>
      <c r="K1418" t="s">
        <v>27</v>
      </c>
      <c r="M1418" t="s">
        <v>42</v>
      </c>
      <c r="N1418" t="s">
        <v>29</v>
      </c>
      <c r="O1418" t="str">
        <f t="shared" si="44"/>
        <v>Debit Card</v>
      </c>
      <c r="P1418" t="s">
        <v>89</v>
      </c>
      <c r="Q1418">
        <v>45.62</v>
      </c>
      <c r="R1418">
        <v>2.4</v>
      </c>
      <c r="S1418" t="s">
        <v>23</v>
      </c>
    </row>
    <row r="1419" spans="1:19" x14ac:dyDescent="0.3">
      <c r="A1419" t="s">
        <v>3108</v>
      </c>
      <c r="B1419" s="1">
        <v>44009</v>
      </c>
      <c r="C1419" t="s">
        <v>3109</v>
      </c>
      <c r="D1419" t="str">
        <f t="shared" ca="1" si="45"/>
        <v>Sneakers Run</v>
      </c>
      <c r="E1419" t="s">
        <v>85</v>
      </c>
      <c r="F1419" t="s">
        <v>82</v>
      </c>
      <c r="G1419">
        <v>13</v>
      </c>
      <c r="H1419">
        <v>10</v>
      </c>
      <c r="I1419">
        <v>899.67</v>
      </c>
      <c r="J1419">
        <v>1034.6204999999998</v>
      </c>
      <c r="K1419" t="s">
        <v>27</v>
      </c>
      <c r="M1419" t="s">
        <v>86</v>
      </c>
      <c r="N1419" t="s">
        <v>71</v>
      </c>
      <c r="O1419" t="str">
        <f t="shared" si="44"/>
        <v>Credit Card</v>
      </c>
      <c r="P1419" t="s">
        <v>67</v>
      </c>
      <c r="Q1419">
        <v>42.41</v>
      </c>
      <c r="R1419">
        <v>3.6</v>
      </c>
      <c r="S1419" t="s">
        <v>205</v>
      </c>
    </row>
    <row r="1420" spans="1:19" x14ac:dyDescent="0.3">
      <c r="A1420" t="s">
        <v>3110</v>
      </c>
      <c r="B1420" s="1">
        <v>45116</v>
      </c>
      <c r="C1420" t="s">
        <v>3111</v>
      </c>
      <c r="D1420" t="str">
        <f t="shared" ca="1" si="45"/>
        <v>Dining Table</v>
      </c>
      <c r="E1420" t="s">
        <v>45</v>
      </c>
      <c r="F1420" t="s">
        <v>46</v>
      </c>
      <c r="G1420">
        <v>8</v>
      </c>
      <c r="H1420">
        <v>6</v>
      </c>
      <c r="I1420">
        <v>1199.95</v>
      </c>
      <c r="J1420">
        <v>1295.9460000000001</v>
      </c>
      <c r="K1420" t="s">
        <v>27</v>
      </c>
      <c r="M1420" t="s">
        <v>42</v>
      </c>
      <c r="N1420" t="s">
        <v>22</v>
      </c>
      <c r="O1420" t="str">
        <f t="shared" si="44"/>
        <v>PayPal</v>
      </c>
      <c r="P1420" t="s">
        <v>30</v>
      </c>
      <c r="Q1420">
        <v>49.64</v>
      </c>
      <c r="R1420">
        <v>2.2000000000000002</v>
      </c>
      <c r="S1420" t="s">
        <v>23</v>
      </c>
    </row>
    <row r="1421" spans="1:19" x14ac:dyDescent="0.3">
      <c r="A1421" t="s">
        <v>3112</v>
      </c>
      <c r="B1421" s="1">
        <v>44913</v>
      </c>
      <c r="C1421" t="s">
        <v>3113</v>
      </c>
      <c r="D1421" t="str">
        <f t="shared" ca="1" si="45"/>
        <v>Laptop Pro</v>
      </c>
      <c r="E1421" t="s">
        <v>116</v>
      </c>
      <c r="F1421" t="s">
        <v>50</v>
      </c>
      <c r="G1421">
        <v>12</v>
      </c>
      <c r="H1421">
        <v>12</v>
      </c>
      <c r="I1421">
        <v>327.08</v>
      </c>
      <c r="J1421">
        <v>372.87120000000004</v>
      </c>
      <c r="K1421" t="s">
        <v>47</v>
      </c>
      <c r="M1421" t="s">
        <v>28</v>
      </c>
      <c r="N1421" t="s">
        <v>71</v>
      </c>
      <c r="O1421" t="str">
        <f t="shared" si="44"/>
        <v>Bank Transfer</v>
      </c>
      <c r="P1421" t="s">
        <v>37</v>
      </c>
      <c r="Q1421">
        <v>11.23</v>
      </c>
      <c r="R1421">
        <v>4.5999999999999996</v>
      </c>
      <c r="S1421" t="s">
        <v>23</v>
      </c>
    </row>
    <row r="1422" spans="1:19" x14ac:dyDescent="0.3">
      <c r="A1422" t="s">
        <v>3114</v>
      </c>
      <c r="B1422" s="1">
        <v>45219</v>
      </c>
      <c r="C1422" t="s">
        <v>3115</v>
      </c>
      <c r="D1422" t="str">
        <f t="shared" ca="1" si="45"/>
        <v>Sneakers Run</v>
      </c>
      <c r="E1422" t="s">
        <v>85</v>
      </c>
      <c r="F1422" t="s">
        <v>82</v>
      </c>
      <c r="G1422">
        <v>14</v>
      </c>
      <c r="H1422">
        <v>14</v>
      </c>
      <c r="I1422">
        <v>1400.36</v>
      </c>
      <c r="J1422">
        <v>1596.4104</v>
      </c>
      <c r="K1422" t="s">
        <v>51</v>
      </c>
      <c r="M1422" t="s">
        <v>21</v>
      </c>
      <c r="N1422" t="s">
        <v>36</v>
      </c>
      <c r="O1422" t="str">
        <f t="shared" si="44"/>
        <v>Credit Card</v>
      </c>
      <c r="P1422" t="s">
        <v>67</v>
      </c>
      <c r="Q1422">
        <v>47.14</v>
      </c>
      <c r="R1422">
        <v>4.8</v>
      </c>
      <c r="S1422" t="s">
        <v>205</v>
      </c>
    </row>
    <row r="1423" spans="1:19" x14ac:dyDescent="0.3">
      <c r="A1423" t="s">
        <v>3116</v>
      </c>
      <c r="B1423" s="1">
        <v>44860</v>
      </c>
      <c r="C1423" t="s">
        <v>3117</v>
      </c>
      <c r="D1423" t="str">
        <f t="shared" ca="1" si="45"/>
        <v>Widget A</v>
      </c>
      <c r="E1423" t="s">
        <v>33</v>
      </c>
      <c r="F1423" t="s">
        <v>70</v>
      </c>
      <c r="G1423">
        <v>7</v>
      </c>
      <c r="H1423">
        <v>7</v>
      </c>
      <c r="I1423">
        <v>1217.76</v>
      </c>
      <c r="J1423">
        <v>1363.8912</v>
      </c>
      <c r="K1423" t="s">
        <v>51</v>
      </c>
      <c r="M1423" t="s">
        <v>123</v>
      </c>
      <c r="N1423" t="s">
        <v>71</v>
      </c>
      <c r="O1423" t="str">
        <f t="shared" si="44"/>
        <v>Credit Card</v>
      </c>
      <c r="P1423" t="s">
        <v>67</v>
      </c>
      <c r="Q1423">
        <v>22.46</v>
      </c>
      <c r="R1423">
        <v>3.5</v>
      </c>
      <c r="S1423" t="s">
        <v>23</v>
      </c>
    </row>
    <row r="1424" spans="1:19" x14ac:dyDescent="0.3">
      <c r="A1424" t="s">
        <v>3118</v>
      </c>
      <c r="B1424" s="1">
        <v>45294</v>
      </c>
      <c r="C1424" t="s">
        <v>3119</v>
      </c>
      <c r="D1424" t="str">
        <f t="shared" ca="1" si="45"/>
        <v>Sofa 3-Seater</v>
      </c>
      <c r="E1424" t="s">
        <v>109</v>
      </c>
      <c r="F1424" t="s">
        <v>46</v>
      </c>
      <c r="G1424">
        <v>2</v>
      </c>
      <c r="H1424">
        <v>2</v>
      </c>
      <c r="I1424">
        <v>697.82</v>
      </c>
      <c r="J1424">
        <v>746.66740000000004</v>
      </c>
      <c r="K1424" t="s">
        <v>20</v>
      </c>
      <c r="M1424" t="s">
        <v>35</v>
      </c>
      <c r="O1424" t="str">
        <f t="shared" si="44"/>
        <v>Bank Transfer</v>
      </c>
      <c r="P1424" t="s">
        <v>37</v>
      </c>
      <c r="Q1424">
        <v>17.39</v>
      </c>
      <c r="R1424">
        <v>1.6</v>
      </c>
      <c r="S1424" t="s">
        <v>23</v>
      </c>
    </row>
    <row r="1425" spans="1:19" x14ac:dyDescent="0.3">
      <c r="A1425" t="s">
        <v>3120</v>
      </c>
      <c r="B1425" s="1">
        <v>45615</v>
      </c>
      <c r="C1425" t="s">
        <v>488</v>
      </c>
      <c r="D1425" t="str">
        <f t="shared" ca="1" si="45"/>
        <v>Headphones Z</v>
      </c>
      <c r="E1425" t="s">
        <v>94</v>
      </c>
      <c r="F1425" t="s">
        <v>50</v>
      </c>
      <c r="G1425">
        <v>15</v>
      </c>
      <c r="H1425">
        <v>14</v>
      </c>
      <c r="I1425">
        <v>1082.83</v>
      </c>
      <c r="J1425">
        <v>1136.9714999999999</v>
      </c>
      <c r="K1425" t="s">
        <v>47</v>
      </c>
      <c r="M1425" t="s">
        <v>123</v>
      </c>
      <c r="N1425" t="s">
        <v>22</v>
      </c>
      <c r="O1425" t="str">
        <f t="shared" si="44"/>
        <v>Bank Transfer</v>
      </c>
      <c r="P1425" t="s">
        <v>37</v>
      </c>
      <c r="Q1425">
        <v>30.89</v>
      </c>
      <c r="R1425">
        <v>2.4</v>
      </c>
      <c r="S1425" t="s">
        <v>23</v>
      </c>
    </row>
    <row r="1426" spans="1:19" x14ac:dyDescent="0.3">
      <c r="A1426" t="s">
        <v>3121</v>
      </c>
      <c r="B1426" s="1">
        <v>44376</v>
      </c>
      <c r="C1426" t="s">
        <v>3122</v>
      </c>
      <c r="D1426" t="str">
        <f t="shared" ca="1" si="45"/>
        <v>Shirt Classic</v>
      </c>
      <c r="E1426" t="s">
        <v>65</v>
      </c>
      <c r="F1426" t="s">
        <v>82</v>
      </c>
      <c r="G1426">
        <v>10</v>
      </c>
      <c r="H1426">
        <v>8</v>
      </c>
      <c r="I1426">
        <v>409.71</v>
      </c>
      <c r="J1426">
        <v>471.16649999999993</v>
      </c>
      <c r="M1426" t="s">
        <v>28</v>
      </c>
      <c r="O1426" t="str">
        <f t="shared" si="44"/>
        <v>Bank Transfer</v>
      </c>
      <c r="P1426" t="s">
        <v>37</v>
      </c>
      <c r="Q1426">
        <v>34.72</v>
      </c>
      <c r="R1426">
        <v>1.8</v>
      </c>
      <c r="S1426" t="s">
        <v>23</v>
      </c>
    </row>
    <row r="1427" spans="1:19" x14ac:dyDescent="0.3">
      <c r="A1427" t="s">
        <v>3123</v>
      </c>
      <c r="B1427" s="1">
        <v>44510</v>
      </c>
      <c r="C1427" t="s">
        <v>3124</v>
      </c>
      <c r="D1427" t="str">
        <f t="shared" ca="1" si="45"/>
        <v>Jeans Regular</v>
      </c>
      <c r="E1427" t="s">
        <v>130</v>
      </c>
      <c r="F1427" t="s">
        <v>82</v>
      </c>
      <c r="G1427">
        <v>5</v>
      </c>
      <c r="H1427">
        <v>4</v>
      </c>
      <c r="I1427">
        <v>149.97999999999999</v>
      </c>
      <c r="J1427">
        <v>166.4778</v>
      </c>
      <c r="K1427" t="s">
        <v>66</v>
      </c>
      <c r="M1427" t="s">
        <v>35</v>
      </c>
      <c r="N1427" t="s">
        <v>36</v>
      </c>
      <c r="O1427" t="str">
        <f t="shared" si="44"/>
        <v>Credit Card</v>
      </c>
      <c r="P1427" t="s">
        <v>67</v>
      </c>
      <c r="Q1427">
        <v>35.94</v>
      </c>
      <c r="R1427">
        <v>1.9</v>
      </c>
      <c r="S1427" t="s">
        <v>23</v>
      </c>
    </row>
    <row r="1428" spans="1:19" x14ac:dyDescent="0.3">
      <c r="A1428" t="s">
        <v>3125</v>
      </c>
      <c r="B1428" s="1">
        <v>44219</v>
      </c>
      <c r="C1428" t="s">
        <v>3126</v>
      </c>
      <c r="D1428" t="str">
        <f t="shared" ca="1" si="45"/>
        <v>Headphones Z</v>
      </c>
      <c r="E1428" t="s">
        <v>94</v>
      </c>
      <c r="F1428" t="s">
        <v>50</v>
      </c>
      <c r="G1428">
        <v>9</v>
      </c>
      <c r="H1428">
        <v>8</v>
      </c>
      <c r="I1428">
        <v>1029.49</v>
      </c>
      <c r="J1428">
        <v>1142.7339000000002</v>
      </c>
      <c r="K1428" t="s">
        <v>27</v>
      </c>
      <c r="M1428" t="s">
        <v>42</v>
      </c>
      <c r="N1428" t="s">
        <v>71</v>
      </c>
      <c r="O1428" t="str">
        <f t="shared" si="44"/>
        <v>Bank Transfer</v>
      </c>
      <c r="P1428" t="s">
        <v>37</v>
      </c>
      <c r="Q1428">
        <v>10.06</v>
      </c>
      <c r="R1428">
        <v>3.6</v>
      </c>
      <c r="S1428" t="s">
        <v>23</v>
      </c>
    </row>
    <row r="1429" spans="1:19" x14ac:dyDescent="0.3">
      <c r="A1429" t="s">
        <v>3127</v>
      </c>
      <c r="B1429" s="1">
        <v>44842</v>
      </c>
      <c r="C1429" t="s">
        <v>3128</v>
      </c>
      <c r="D1429" t="str">
        <f t="shared" ca="1" si="45"/>
        <v>Sofa 3-Seater</v>
      </c>
      <c r="E1429" t="s">
        <v>109</v>
      </c>
      <c r="F1429" t="s">
        <v>46</v>
      </c>
      <c r="G1429">
        <v>13</v>
      </c>
      <c r="H1429">
        <v>11</v>
      </c>
      <c r="I1429">
        <v>1445.59</v>
      </c>
      <c r="J1429">
        <v>1532.3253999999999</v>
      </c>
      <c r="K1429" t="s">
        <v>20</v>
      </c>
      <c r="M1429" t="s">
        <v>3129</v>
      </c>
      <c r="N1429" t="s">
        <v>36</v>
      </c>
      <c r="O1429" t="str">
        <f t="shared" si="44"/>
        <v>PayPal</v>
      </c>
      <c r="P1429" t="s">
        <v>30</v>
      </c>
      <c r="Q1429">
        <v>49.03</v>
      </c>
      <c r="R1429">
        <v>4.5999999999999996</v>
      </c>
      <c r="S1429" t="s">
        <v>23</v>
      </c>
    </row>
    <row r="1430" spans="1:19" x14ac:dyDescent="0.3">
      <c r="A1430" t="s">
        <v>3130</v>
      </c>
      <c r="B1430" s="1">
        <v>45330</v>
      </c>
      <c r="C1430" t="s">
        <v>3131</v>
      </c>
      <c r="D1430" t="str">
        <f t="shared" ca="1" si="45"/>
        <v>Sofa 3-Seater</v>
      </c>
      <c r="E1430" t="s">
        <v>109</v>
      </c>
      <c r="F1430" t="s">
        <v>46</v>
      </c>
      <c r="G1430">
        <v>4</v>
      </c>
      <c r="H1430">
        <v>3</v>
      </c>
      <c r="I1430">
        <v>1381.72</v>
      </c>
      <c r="J1430">
        <v>1561.3435999999999</v>
      </c>
      <c r="K1430" t="s">
        <v>20</v>
      </c>
      <c r="M1430" t="s">
        <v>79</v>
      </c>
      <c r="N1430" t="s">
        <v>71</v>
      </c>
      <c r="O1430" t="str">
        <f t="shared" si="44"/>
        <v>Credit Card</v>
      </c>
      <c r="P1430" t="s">
        <v>67</v>
      </c>
      <c r="Q1430">
        <v>48.15</v>
      </c>
      <c r="R1430">
        <v>1.3</v>
      </c>
      <c r="S1430" t="s">
        <v>23</v>
      </c>
    </row>
    <row r="1431" spans="1:19" x14ac:dyDescent="0.3">
      <c r="A1431" t="s">
        <v>3132</v>
      </c>
      <c r="B1431" s="1">
        <v>44246</v>
      </c>
      <c r="C1431" t="s">
        <v>3133</v>
      </c>
      <c r="D1431" t="str">
        <f t="shared" ca="1" si="45"/>
        <v>Cereal Pack</v>
      </c>
      <c r="E1431" t="s">
        <v>100</v>
      </c>
      <c r="F1431" t="s">
        <v>57</v>
      </c>
      <c r="G1431">
        <v>9</v>
      </c>
      <c r="H1431">
        <v>8</v>
      </c>
      <c r="I1431">
        <v>1093.51</v>
      </c>
      <c r="J1431">
        <v>1191.9259000000002</v>
      </c>
      <c r="K1431" t="s">
        <v>66</v>
      </c>
      <c r="M1431" t="s">
        <v>28</v>
      </c>
      <c r="N1431" t="s">
        <v>22</v>
      </c>
      <c r="O1431" t="str">
        <f t="shared" si="44"/>
        <v>Debit Card</v>
      </c>
      <c r="P1431" t="s">
        <v>89</v>
      </c>
      <c r="Q1431">
        <v>22.65</v>
      </c>
      <c r="R1431">
        <v>3.8</v>
      </c>
      <c r="S1431" t="s">
        <v>23</v>
      </c>
    </row>
    <row r="1432" spans="1:19" x14ac:dyDescent="0.3">
      <c r="A1432" t="s">
        <v>3134</v>
      </c>
      <c r="B1432" s="1">
        <v>44912</v>
      </c>
      <c r="C1432" t="s">
        <v>3135</v>
      </c>
      <c r="D1432" t="str">
        <f t="shared" ca="1" si="45"/>
        <v>Jeans Regular</v>
      </c>
      <c r="E1432" t="s">
        <v>130</v>
      </c>
      <c r="F1432" t="s">
        <v>82</v>
      </c>
      <c r="G1432">
        <v>20</v>
      </c>
      <c r="H1432">
        <v>18</v>
      </c>
      <c r="I1432">
        <v>854.66</v>
      </c>
      <c r="J1432">
        <v>982.85899999999992</v>
      </c>
      <c r="K1432" t="s">
        <v>27</v>
      </c>
      <c r="M1432" t="s">
        <v>28</v>
      </c>
      <c r="N1432" t="s">
        <v>36</v>
      </c>
      <c r="O1432" t="str">
        <f t="shared" si="44"/>
        <v>PayPal</v>
      </c>
      <c r="P1432" t="s">
        <v>30</v>
      </c>
      <c r="Q1432">
        <v>39.549999999999997</v>
      </c>
      <c r="R1432">
        <v>4.4000000000000004</v>
      </c>
      <c r="S1432" t="s">
        <v>23</v>
      </c>
    </row>
    <row r="1433" spans="1:19" x14ac:dyDescent="0.3">
      <c r="A1433" t="s">
        <v>3136</v>
      </c>
      <c r="B1433" s="1">
        <v>44680</v>
      </c>
      <c r="C1433" t="s">
        <v>3137</v>
      </c>
      <c r="D1433" t="str">
        <f t="shared" ca="1" si="45"/>
        <v>Olive Oil 1L</v>
      </c>
      <c r="E1433" t="s">
        <v>56</v>
      </c>
      <c r="F1433" t="s">
        <v>57</v>
      </c>
      <c r="G1433">
        <v>7</v>
      </c>
      <c r="H1433">
        <v>6</v>
      </c>
      <c r="I1433">
        <v>742.76</v>
      </c>
      <c r="J1433">
        <v>779.89800000000002</v>
      </c>
      <c r="K1433" t="s">
        <v>47</v>
      </c>
      <c r="M1433" t="s">
        <v>35</v>
      </c>
      <c r="N1433" t="s">
        <v>36</v>
      </c>
      <c r="O1433" t="str">
        <f t="shared" si="44"/>
        <v>Credit Card</v>
      </c>
      <c r="P1433" t="s">
        <v>67</v>
      </c>
      <c r="Q1433">
        <v>6.3</v>
      </c>
      <c r="R1433">
        <v>3.1</v>
      </c>
      <c r="S1433" t="s">
        <v>23</v>
      </c>
    </row>
    <row r="1434" spans="1:19" x14ac:dyDescent="0.3">
      <c r="A1434" t="s">
        <v>3138</v>
      </c>
      <c r="B1434" s="1">
        <v>45417</v>
      </c>
      <c r="C1434" t="s">
        <v>3139</v>
      </c>
      <c r="D1434" t="str">
        <f t="shared" ca="1" si="45"/>
        <v>Shirt Classic</v>
      </c>
      <c r="E1434" t="s">
        <v>65</v>
      </c>
      <c r="F1434" t="s">
        <v>82</v>
      </c>
      <c r="G1434">
        <v>1</v>
      </c>
      <c r="H1434">
        <v>1</v>
      </c>
      <c r="I1434">
        <v>1148.68</v>
      </c>
      <c r="J1434">
        <v>1229.0876000000001</v>
      </c>
      <c r="K1434" t="s">
        <v>47</v>
      </c>
      <c r="M1434" t="s">
        <v>123</v>
      </c>
      <c r="N1434" t="s">
        <v>29</v>
      </c>
      <c r="O1434" t="str">
        <f t="shared" si="44"/>
        <v>Debit Card</v>
      </c>
      <c r="P1434" t="s">
        <v>89</v>
      </c>
      <c r="Q1434">
        <v>39.35</v>
      </c>
      <c r="R1434">
        <v>1.3</v>
      </c>
      <c r="S1434" t="s">
        <v>23</v>
      </c>
    </row>
    <row r="1435" spans="1:19" x14ac:dyDescent="0.3">
      <c r="A1435" t="s">
        <v>3141</v>
      </c>
      <c r="B1435" s="1">
        <v>45635</v>
      </c>
      <c r="C1435" t="s">
        <v>3142</v>
      </c>
      <c r="D1435" t="str">
        <f t="shared" ca="1" si="45"/>
        <v>Laptop Pro</v>
      </c>
      <c r="E1435" t="s">
        <v>116</v>
      </c>
      <c r="F1435" t="s">
        <v>50</v>
      </c>
      <c r="G1435">
        <v>18</v>
      </c>
      <c r="H1435">
        <v>15</v>
      </c>
      <c r="I1435">
        <v>523.48</v>
      </c>
      <c r="J1435">
        <v>586.2976000000001</v>
      </c>
      <c r="K1435" t="s">
        <v>66</v>
      </c>
      <c r="M1435" t="s">
        <v>35</v>
      </c>
      <c r="N1435" t="s">
        <v>36</v>
      </c>
      <c r="O1435" t="str">
        <f t="shared" si="44"/>
        <v>PayPal</v>
      </c>
      <c r="P1435" t="s">
        <v>30</v>
      </c>
      <c r="Q1435">
        <v>20.12</v>
      </c>
      <c r="R1435">
        <v>4.5</v>
      </c>
      <c r="S1435" t="s">
        <v>23</v>
      </c>
    </row>
    <row r="1436" spans="1:19" x14ac:dyDescent="0.3">
      <c r="A1436" t="s">
        <v>3143</v>
      </c>
      <c r="B1436" s="1">
        <v>45406</v>
      </c>
      <c r="C1436" t="s">
        <v>3144</v>
      </c>
      <c r="D1436" t="str">
        <f t="shared" ca="1" si="45"/>
        <v>Phone X</v>
      </c>
      <c r="E1436" t="s">
        <v>141</v>
      </c>
      <c r="F1436" t="s">
        <v>50</v>
      </c>
      <c r="G1436">
        <v>9</v>
      </c>
      <c r="H1436">
        <v>7</v>
      </c>
      <c r="I1436">
        <v>972.86</v>
      </c>
      <c r="J1436">
        <v>1050.6888000000001</v>
      </c>
      <c r="K1436" t="s">
        <v>51</v>
      </c>
      <c r="M1436" t="s">
        <v>42</v>
      </c>
      <c r="N1436" t="s">
        <v>29</v>
      </c>
      <c r="O1436" t="str">
        <f t="shared" si="44"/>
        <v>Debit Card</v>
      </c>
      <c r="P1436" t="s">
        <v>89</v>
      </c>
      <c r="Q1436">
        <v>4.0599999999999996</v>
      </c>
      <c r="R1436">
        <v>2.2999999999999998</v>
      </c>
      <c r="S1436" t="s">
        <v>23</v>
      </c>
    </row>
    <row r="1437" spans="1:19" x14ac:dyDescent="0.3">
      <c r="A1437" t="s">
        <v>3145</v>
      </c>
      <c r="B1437" s="1">
        <v>44087</v>
      </c>
      <c r="C1437" t="s">
        <v>3146</v>
      </c>
      <c r="D1437" t="str">
        <f t="shared" ca="1" si="45"/>
        <v>Cereal Pack</v>
      </c>
      <c r="E1437" t="s">
        <v>100</v>
      </c>
      <c r="F1437" t="s">
        <v>57</v>
      </c>
      <c r="G1437">
        <v>9</v>
      </c>
      <c r="H1437">
        <v>9</v>
      </c>
      <c r="I1437">
        <v>582.32000000000005</v>
      </c>
      <c r="J1437">
        <v>663.84480000000008</v>
      </c>
      <c r="K1437" t="s">
        <v>20</v>
      </c>
      <c r="M1437" t="s">
        <v>35</v>
      </c>
      <c r="N1437" t="s">
        <v>36</v>
      </c>
      <c r="O1437" t="str">
        <f t="shared" si="44"/>
        <v>Bank Transfer</v>
      </c>
      <c r="P1437" t="s">
        <v>37</v>
      </c>
      <c r="Q1437">
        <v>26.34</v>
      </c>
      <c r="R1437">
        <v>4.5999999999999996</v>
      </c>
      <c r="S1437" t="s">
        <v>23</v>
      </c>
    </row>
    <row r="1438" spans="1:19" x14ac:dyDescent="0.3">
      <c r="A1438" t="s">
        <v>3147</v>
      </c>
      <c r="B1438" s="1">
        <v>45571</v>
      </c>
      <c r="C1438" t="s">
        <v>3148</v>
      </c>
      <c r="D1438" t="str">
        <f t="shared" ca="1" si="45"/>
        <v>Shirt Classic</v>
      </c>
      <c r="E1438" t="s">
        <v>65</v>
      </c>
      <c r="F1438" t="s">
        <v>82</v>
      </c>
      <c r="G1438">
        <v>1</v>
      </c>
      <c r="H1438">
        <v>1</v>
      </c>
      <c r="I1438">
        <v>1143.25</v>
      </c>
      <c r="J1438">
        <v>1234.71</v>
      </c>
      <c r="K1438" t="s">
        <v>20</v>
      </c>
      <c r="M1438" t="s">
        <v>21</v>
      </c>
      <c r="N1438" t="s">
        <v>29</v>
      </c>
      <c r="O1438" t="str">
        <f t="shared" si="44"/>
        <v>Debit Card</v>
      </c>
      <c r="P1438" t="s">
        <v>89</v>
      </c>
      <c r="Q1438">
        <v>32.89</v>
      </c>
      <c r="R1438">
        <v>1.4</v>
      </c>
      <c r="S1438" t="s">
        <v>74</v>
      </c>
    </row>
    <row r="1439" spans="1:19" x14ac:dyDescent="0.3">
      <c r="A1439" t="s">
        <v>3149</v>
      </c>
      <c r="B1439" s="1">
        <v>44541</v>
      </c>
      <c r="C1439" t="s">
        <v>389</v>
      </c>
      <c r="D1439" t="str">
        <f t="shared" ca="1" si="45"/>
        <v>Jeans Regular</v>
      </c>
      <c r="E1439" t="s">
        <v>130</v>
      </c>
      <c r="F1439" t="s">
        <v>82</v>
      </c>
      <c r="G1439">
        <v>18</v>
      </c>
      <c r="H1439">
        <v>14</v>
      </c>
      <c r="I1439">
        <v>1081.57</v>
      </c>
      <c r="J1439">
        <v>1243.8054999999999</v>
      </c>
      <c r="K1439" t="s">
        <v>51</v>
      </c>
      <c r="M1439" t="s">
        <v>79</v>
      </c>
      <c r="N1439" t="s">
        <v>36</v>
      </c>
      <c r="O1439" t="str">
        <f t="shared" si="44"/>
        <v>Cash on Delivery</v>
      </c>
      <c r="P1439" t="s">
        <v>53</v>
      </c>
      <c r="Q1439">
        <v>1.67</v>
      </c>
      <c r="R1439" t="s">
        <v>316</v>
      </c>
      <c r="S1439" t="s">
        <v>23</v>
      </c>
    </row>
    <row r="1440" spans="1:19" x14ac:dyDescent="0.3">
      <c r="A1440" t="s">
        <v>3150</v>
      </c>
      <c r="B1440" s="1">
        <v>45044</v>
      </c>
      <c r="C1440" t="s">
        <v>3151</v>
      </c>
      <c r="D1440" t="str">
        <f t="shared" ca="1" si="45"/>
        <v>Shirt Classic</v>
      </c>
      <c r="E1440" t="s">
        <v>65</v>
      </c>
      <c r="F1440" t="s">
        <v>82</v>
      </c>
      <c r="G1440">
        <v>7</v>
      </c>
      <c r="H1440">
        <v>7</v>
      </c>
      <c r="I1440">
        <v>271.14</v>
      </c>
      <c r="J1440">
        <v>295.54259999999999</v>
      </c>
      <c r="K1440" t="s">
        <v>27</v>
      </c>
      <c r="M1440" t="s">
        <v>35</v>
      </c>
      <c r="N1440" t="s">
        <v>71</v>
      </c>
      <c r="O1440" t="str">
        <f t="shared" si="44"/>
        <v>Cash on Delivery</v>
      </c>
      <c r="P1440" t="s">
        <v>53</v>
      </c>
      <c r="Q1440">
        <v>20.43</v>
      </c>
      <c r="R1440">
        <v>1.3</v>
      </c>
      <c r="S1440" t="s">
        <v>23</v>
      </c>
    </row>
    <row r="1441" spans="1:19" x14ac:dyDescent="0.3">
      <c r="A1441" t="s">
        <v>3152</v>
      </c>
      <c r="B1441" s="1" t="s">
        <v>10803</v>
      </c>
      <c r="C1441" t="s">
        <v>3153</v>
      </c>
      <c r="D1441" t="str">
        <f t="shared" ca="1" si="45"/>
        <v>Camera S</v>
      </c>
      <c r="E1441" t="s">
        <v>133</v>
      </c>
      <c r="F1441" t="s">
        <v>50</v>
      </c>
      <c r="G1441">
        <v>4</v>
      </c>
      <c r="H1441">
        <v>3</v>
      </c>
      <c r="I1441">
        <v>9.2799999999999994</v>
      </c>
      <c r="J1441">
        <v>9.9296000000000006</v>
      </c>
      <c r="K1441" t="s">
        <v>20</v>
      </c>
      <c r="M1441" t="s">
        <v>28</v>
      </c>
      <c r="N1441" t="s">
        <v>29</v>
      </c>
      <c r="O1441" t="str">
        <f t="shared" si="44"/>
        <v>PayPal</v>
      </c>
      <c r="P1441" t="s">
        <v>30</v>
      </c>
      <c r="Q1441">
        <v>17.27</v>
      </c>
      <c r="R1441">
        <v>3.1</v>
      </c>
      <c r="S1441" t="s">
        <v>23</v>
      </c>
    </row>
    <row r="1442" spans="1:19" x14ac:dyDescent="0.3">
      <c r="A1442" t="s">
        <v>3154</v>
      </c>
      <c r="B1442" s="1">
        <v>44410</v>
      </c>
      <c r="C1442" t="s">
        <v>3155</v>
      </c>
      <c r="D1442" t="str">
        <f t="shared" ca="1" si="45"/>
        <v>Phone X</v>
      </c>
      <c r="E1442" t="s">
        <v>141</v>
      </c>
      <c r="F1442" t="s">
        <v>50</v>
      </c>
      <c r="G1442">
        <v>8</v>
      </c>
      <c r="H1442">
        <v>6</v>
      </c>
      <c r="I1442">
        <v>1481.88</v>
      </c>
      <c r="J1442">
        <v>1570.7928000000002</v>
      </c>
      <c r="K1442" t="s">
        <v>66</v>
      </c>
      <c r="M1442" t="s">
        <v>79</v>
      </c>
      <c r="N1442" t="s">
        <v>22</v>
      </c>
      <c r="O1442" t="str">
        <f t="shared" si="44"/>
        <v>Credit Card</v>
      </c>
      <c r="P1442" t="s">
        <v>67</v>
      </c>
      <c r="Q1442">
        <v>23.79</v>
      </c>
      <c r="R1442">
        <v>4</v>
      </c>
      <c r="S1442" t="s">
        <v>23</v>
      </c>
    </row>
    <row r="1443" spans="1:19" x14ac:dyDescent="0.3">
      <c r="A1443" t="s">
        <v>3156</v>
      </c>
      <c r="B1443" s="1">
        <v>45030</v>
      </c>
      <c r="C1443" t="s">
        <v>3157</v>
      </c>
      <c r="D1443" t="str">
        <f t="shared" ca="1" si="45"/>
        <v>T-shirt V</v>
      </c>
      <c r="E1443" t="s">
        <v>77</v>
      </c>
      <c r="F1443" t="s">
        <v>82</v>
      </c>
      <c r="G1443">
        <v>12</v>
      </c>
      <c r="H1443">
        <v>10</v>
      </c>
      <c r="I1443">
        <v>1332.73</v>
      </c>
      <c r="J1443">
        <v>1505.9848999999999</v>
      </c>
      <c r="K1443" t="s">
        <v>51</v>
      </c>
      <c r="M1443" t="s">
        <v>35</v>
      </c>
      <c r="N1443" t="s">
        <v>36</v>
      </c>
      <c r="O1443" t="str">
        <f t="shared" si="44"/>
        <v>PayPal</v>
      </c>
      <c r="P1443" t="s">
        <v>30</v>
      </c>
      <c r="Q1443">
        <v>16.02</v>
      </c>
      <c r="R1443">
        <v>4.4000000000000004</v>
      </c>
      <c r="S1443" t="s">
        <v>23</v>
      </c>
    </row>
    <row r="1444" spans="1:19" x14ac:dyDescent="0.3">
      <c r="A1444" t="s">
        <v>3159</v>
      </c>
      <c r="B1444" s="1">
        <v>44363</v>
      </c>
      <c r="C1444" t="s">
        <v>3160</v>
      </c>
      <c r="D1444" t="str">
        <f t="shared" ca="1" si="45"/>
        <v>Jeans Regular</v>
      </c>
      <c r="E1444" t="s">
        <v>130</v>
      </c>
      <c r="F1444" t="s">
        <v>82</v>
      </c>
      <c r="G1444">
        <v>8</v>
      </c>
      <c r="H1444">
        <v>6</v>
      </c>
      <c r="I1444">
        <v>1321.93</v>
      </c>
      <c r="J1444">
        <v>1388.0265000000002</v>
      </c>
      <c r="K1444" t="s">
        <v>27</v>
      </c>
      <c r="M1444" t="s">
        <v>123</v>
      </c>
      <c r="N1444" t="s">
        <v>29</v>
      </c>
      <c r="O1444" t="str">
        <f t="shared" si="44"/>
        <v>Debit Card</v>
      </c>
      <c r="P1444" t="s">
        <v>89</v>
      </c>
      <c r="Q1444">
        <v>-5</v>
      </c>
      <c r="R1444">
        <v>3.5</v>
      </c>
      <c r="S1444" t="s">
        <v>74</v>
      </c>
    </row>
    <row r="1445" spans="1:19" x14ac:dyDescent="0.3">
      <c r="A1445" t="s">
        <v>3161</v>
      </c>
      <c r="B1445" s="1">
        <v>45255</v>
      </c>
      <c r="C1445" t="s">
        <v>3162</v>
      </c>
      <c r="D1445" t="str">
        <f t="shared" ca="1" si="45"/>
        <v>Headphones Z</v>
      </c>
      <c r="E1445" t="s">
        <v>94</v>
      </c>
      <c r="F1445" t="s">
        <v>50</v>
      </c>
      <c r="G1445">
        <v>20</v>
      </c>
      <c r="H1445">
        <v>18</v>
      </c>
      <c r="I1445">
        <v>342.32</v>
      </c>
      <c r="J1445">
        <v>369.7056</v>
      </c>
      <c r="K1445" t="s">
        <v>51</v>
      </c>
      <c r="M1445" t="s">
        <v>123</v>
      </c>
      <c r="N1445" t="s">
        <v>36</v>
      </c>
      <c r="O1445" t="str">
        <f t="shared" si="44"/>
        <v>Credit Card</v>
      </c>
      <c r="P1445" t="s">
        <v>67</v>
      </c>
      <c r="Q1445">
        <v>4.01</v>
      </c>
      <c r="R1445">
        <v>1.7</v>
      </c>
      <c r="S1445" t="s">
        <v>23</v>
      </c>
    </row>
    <row r="1446" spans="1:19" x14ac:dyDescent="0.3">
      <c r="A1446" t="s">
        <v>3163</v>
      </c>
      <c r="B1446" s="1">
        <v>43956</v>
      </c>
      <c r="C1446" t="s">
        <v>3164</v>
      </c>
      <c r="D1446" t="str">
        <f t="shared" ca="1" si="45"/>
        <v>Camera S</v>
      </c>
      <c r="E1446" t="s">
        <v>133</v>
      </c>
      <c r="F1446" t="s">
        <v>50</v>
      </c>
      <c r="G1446">
        <v>6</v>
      </c>
      <c r="H1446">
        <v>6</v>
      </c>
      <c r="I1446">
        <v>1486.23</v>
      </c>
      <c r="J1446">
        <v>1605.1284000000001</v>
      </c>
      <c r="K1446" t="s">
        <v>66</v>
      </c>
      <c r="M1446" t="s">
        <v>21</v>
      </c>
      <c r="N1446" t="s">
        <v>71</v>
      </c>
      <c r="O1446" t="str">
        <f t="shared" si="44"/>
        <v>Credit Card</v>
      </c>
      <c r="P1446" t="s">
        <v>67</v>
      </c>
      <c r="Q1446">
        <v>18.7</v>
      </c>
      <c r="R1446">
        <v>1.3</v>
      </c>
      <c r="S1446" t="s">
        <v>23</v>
      </c>
    </row>
    <row r="1447" spans="1:19" x14ac:dyDescent="0.3">
      <c r="A1447" t="s">
        <v>3165</v>
      </c>
      <c r="B1447" s="1">
        <v>44772</v>
      </c>
      <c r="C1447" t="s">
        <v>3166</v>
      </c>
      <c r="D1447" t="str">
        <f t="shared" ca="1" si="45"/>
        <v>Dining Table</v>
      </c>
      <c r="E1447" t="s">
        <v>45</v>
      </c>
      <c r="F1447" t="s">
        <v>46</v>
      </c>
      <c r="G1447">
        <v>7</v>
      </c>
      <c r="H1447">
        <v>7</v>
      </c>
      <c r="I1447">
        <v>1302.1199999999999</v>
      </c>
      <c r="J1447">
        <v>1458.3743999999999</v>
      </c>
      <c r="K1447" t="s">
        <v>47</v>
      </c>
      <c r="M1447" t="s">
        <v>86</v>
      </c>
      <c r="N1447" t="s">
        <v>22</v>
      </c>
      <c r="O1447" t="str">
        <f t="shared" si="44"/>
        <v>Cash on Delivery</v>
      </c>
      <c r="P1447" t="s">
        <v>53</v>
      </c>
      <c r="Q1447">
        <v>37.119999999999997</v>
      </c>
      <c r="R1447">
        <v>2.8</v>
      </c>
      <c r="S1447" t="s">
        <v>23</v>
      </c>
    </row>
    <row r="1448" spans="1:19" x14ac:dyDescent="0.3">
      <c r="A1448" t="s">
        <v>3168</v>
      </c>
      <c r="B1448" s="1">
        <v>44652</v>
      </c>
      <c r="C1448" t="s">
        <v>3169</v>
      </c>
      <c r="D1448" t="str">
        <f t="shared" ca="1" si="45"/>
        <v>Headphones Z</v>
      </c>
      <c r="E1448" t="s">
        <v>94</v>
      </c>
      <c r="F1448" t="s">
        <v>50</v>
      </c>
      <c r="G1448">
        <v>18</v>
      </c>
      <c r="H1448">
        <v>16</v>
      </c>
      <c r="I1448">
        <v>285.37</v>
      </c>
      <c r="J1448">
        <v>313.90700000000004</v>
      </c>
      <c r="K1448" t="s">
        <v>51</v>
      </c>
      <c r="M1448" t="s">
        <v>42</v>
      </c>
      <c r="N1448" t="s">
        <v>29</v>
      </c>
      <c r="O1448" t="str">
        <f t="shared" si="44"/>
        <v>Debit Card</v>
      </c>
      <c r="P1448" t="s">
        <v>89</v>
      </c>
      <c r="Q1448">
        <v>40.549999999999997</v>
      </c>
      <c r="R1448">
        <v>4.0999999999999996</v>
      </c>
      <c r="S1448" t="s">
        <v>23</v>
      </c>
    </row>
    <row r="1449" spans="1:19" x14ac:dyDescent="0.3">
      <c r="A1449" t="s">
        <v>3170</v>
      </c>
      <c r="B1449" s="1">
        <v>44200</v>
      </c>
      <c r="C1449" t="s">
        <v>3171</v>
      </c>
      <c r="D1449" t="str">
        <f t="shared" ca="1" si="45"/>
        <v>Dining Table</v>
      </c>
      <c r="E1449" t="s">
        <v>45</v>
      </c>
      <c r="F1449" t="s">
        <v>46</v>
      </c>
      <c r="G1449">
        <v>1</v>
      </c>
      <c r="H1449">
        <v>1</v>
      </c>
      <c r="I1449">
        <v>1424.73</v>
      </c>
      <c r="J1449">
        <v>1581.4503000000002</v>
      </c>
      <c r="K1449" t="s">
        <v>66</v>
      </c>
      <c r="M1449" t="s">
        <v>35</v>
      </c>
      <c r="N1449" t="s">
        <v>36</v>
      </c>
      <c r="O1449" t="str">
        <f t="shared" si="44"/>
        <v>Bank Transfer</v>
      </c>
      <c r="P1449" t="s">
        <v>37</v>
      </c>
      <c r="Q1449">
        <v>48.33</v>
      </c>
      <c r="R1449">
        <v>1.7</v>
      </c>
    </row>
    <row r="1450" spans="1:19" x14ac:dyDescent="0.3">
      <c r="A1450" t="s">
        <v>3172</v>
      </c>
      <c r="B1450" s="1">
        <v>44553</v>
      </c>
      <c r="C1450" t="s">
        <v>3173</v>
      </c>
      <c r="D1450" t="str">
        <f t="shared" ca="1" si="45"/>
        <v>Sneakers Run</v>
      </c>
      <c r="E1450" t="s">
        <v>85</v>
      </c>
      <c r="F1450" t="s">
        <v>82</v>
      </c>
      <c r="G1450">
        <v>6</v>
      </c>
      <c r="H1450">
        <v>5</v>
      </c>
      <c r="I1450">
        <v>1133.83</v>
      </c>
      <c r="J1450">
        <v>1201.8598</v>
      </c>
      <c r="K1450" t="s">
        <v>47</v>
      </c>
      <c r="M1450" t="s">
        <v>86</v>
      </c>
      <c r="N1450" t="s">
        <v>71</v>
      </c>
      <c r="O1450" t="str">
        <f t="shared" si="44"/>
        <v>Debit Card</v>
      </c>
      <c r="P1450" t="s">
        <v>89</v>
      </c>
      <c r="Q1450">
        <v>28.17</v>
      </c>
      <c r="R1450">
        <v>1.1000000000000001</v>
      </c>
      <c r="S1450" t="s">
        <v>23</v>
      </c>
    </row>
    <row r="1451" spans="1:19" x14ac:dyDescent="0.3">
      <c r="A1451" t="s">
        <v>3174</v>
      </c>
      <c r="B1451" s="1">
        <v>45166</v>
      </c>
      <c r="C1451" t="s">
        <v>3175</v>
      </c>
      <c r="D1451" t="str">
        <f t="shared" ca="1" si="45"/>
        <v>Widget B</v>
      </c>
      <c r="E1451" t="s">
        <v>61</v>
      </c>
      <c r="F1451" t="s">
        <v>70</v>
      </c>
      <c r="G1451">
        <v>5</v>
      </c>
      <c r="H1451">
        <v>5</v>
      </c>
      <c r="I1451">
        <v>1482.78</v>
      </c>
      <c r="J1451">
        <v>1616.2302000000002</v>
      </c>
      <c r="K1451" t="s">
        <v>27</v>
      </c>
      <c r="M1451" t="s">
        <v>35</v>
      </c>
      <c r="N1451" t="s">
        <v>22</v>
      </c>
      <c r="O1451" t="str">
        <f t="shared" si="44"/>
        <v>Cash on Delivery</v>
      </c>
      <c r="P1451" t="s">
        <v>53</v>
      </c>
      <c r="Q1451">
        <v>22.1</v>
      </c>
      <c r="R1451">
        <v>0</v>
      </c>
      <c r="S1451" t="s">
        <v>23</v>
      </c>
    </row>
    <row r="1452" spans="1:19" x14ac:dyDescent="0.3">
      <c r="A1452" t="s">
        <v>3176</v>
      </c>
      <c r="B1452" s="1">
        <v>45175</v>
      </c>
      <c r="C1452" t="s">
        <v>3177</v>
      </c>
      <c r="D1452" t="str">
        <f t="shared" ca="1" si="45"/>
        <v>Phone X</v>
      </c>
      <c r="E1452" t="s">
        <v>141</v>
      </c>
      <c r="F1452" t="s">
        <v>50</v>
      </c>
      <c r="G1452">
        <v>10</v>
      </c>
      <c r="H1452">
        <v>8</v>
      </c>
      <c r="I1452">
        <v>125.06</v>
      </c>
      <c r="J1452">
        <v>142.56840000000003</v>
      </c>
      <c r="K1452" t="s">
        <v>51</v>
      </c>
      <c r="M1452" t="s">
        <v>35</v>
      </c>
      <c r="N1452" t="s">
        <v>22</v>
      </c>
      <c r="O1452" t="str">
        <f t="shared" si="44"/>
        <v>PayPal</v>
      </c>
      <c r="P1452" t="s">
        <v>30</v>
      </c>
      <c r="Q1452">
        <v>16.2</v>
      </c>
      <c r="R1452">
        <v>4.5</v>
      </c>
      <c r="S1452" t="s">
        <v>23</v>
      </c>
    </row>
    <row r="1453" spans="1:19" x14ac:dyDescent="0.3">
      <c r="A1453" t="s">
        <v>3178</v>
      </c>
      <c r="B1453" s="1">
        <v>45185</v>
      </c>
      <c r="C1453" t="s">
        <v>3179</v>
      </c>
      <c r="D1453" t="str">
        <f t="shared" ca="1" si="45"/>
        <v>Dining Table</v>
      </c>
      <c r="E1453" t="s">
        <v>45</v>
      </c>
      <c r="F1453" t="s">
        <v>46</v>
      </c>
      <c r="G1453">
        <v>20</v>
      </c>
      <c r="H1453">
        <v>16</v>
      </c>
      <c r="I1453">
        <v>1401.22</v>
      </c>
      <c r="J1453">
        <v>1485.2932000000001</v>
      </c>
      <c r="K1453" t="s">
        <v>20</v>
      </c>
      <c r="M1453" t="s">
        <v>123</v>
      </c>
      <c r="N1453" t="s">
        <v>29</v>
      </c>
      <c r="O1453" t="str">
        <f t="shared" si="44"/>
        <v>PayPal</v>
      </c>
      <c r="P1453" t="s">
        <v>30</v>
      </c>
      <c r="Q1453">
        <v>3.17</v>
      </c>
      <c r="R1453">
        <v>9</v>
      </c>
      <c r="S1453" t="s">
        <v>23</v>
      </c>
    </row>
    <row r="1454" spans="1:19" x14ac:dyDescent="0.3">
      <c r="A1454" t="s">
        <v>3180</v>
      </c>
      <c r="B1454" s="1">
        <v>43908</v>
      </c>
      <c r="C1454" t="s">
        <v>3181</v>
      </c>
      <c r="D1454" t="str">
        <f t="shared" ca="1" si="45"/>
        <v>Cereal Pack</v>
      </c>
      <c r="E1454" t="s">
        <v>100</v>
      </c>
      <c r="F1454" t="s">
        <v>57</v>
      </c>
      <c r="G1454">
        <v>3</v>
      </c>
      <c r="H1454">
        <v>3</v>
      </c>
      <c r="I1454">
        <v>1420.67</v>
      </c>
      <c r="J1454">
        <v>1633.7704999999999</v>
      </c>
      <c r="K1454" t="s">
        <v>66</v>
      </c>
      <c r="M1454" t="s">
        <v>35</v>
      </c>
      <c r="N1454" t="s">
        <v>36</v>
      </c>
      <c r="O1454" t="str">
        <f t="shared" si="44"/>
        <v>Credit Card</v>
      </c>
      <c r="P1454" t="s">
        <v>67</v>
      </c>
      <c r="Q1454">
        <v>21.25</v>
      </c>
      <c r="R1454" t="s">
        <v>316</v>
      </c>
      <c r="S1454" t="s">
        <v>23</v>
      </c>
    </row>
    <row r="1455" spans="1:19" x14ac:dyDescent="0.3">
      <c r="A1455" t="s">
        <v>3183</v>
      </c>
      <c r="B1455" s="1">
        <v>43949</v>
      </c>
      <c r="C1455" t="s">
        <v>3184</v>
      </c>
      <c r="D1455" t="str">
        <f t="shared" ca="1" si="45"/>
        <v>Organic Rice 5kg</v>
      </c>
      <c r="E1455" t="s">
        <v>40</v>
      </c>
      <c r="F1455" t="s">
        <v>57</v>
      </c>
      <c r="G1455">
        <v>4</v>
      </c>
      <c r="H1455">
        <v>3</v>
      </c>
      <c r="I1455">
        <v>832.84</v>
      </c>
      <c r="J1455">
        <v>916.12400000000014</v>
      </c>
      <c r="K1455" t="s">
        <v>27</v>
      </c>
      <c r="M1455" t="s">
        <v>42</v>
      </c>
      <c r="N1455" t="s">
        <v>71</v>
      </c>
      <c r="O1455" t="str">
        <f t="shared" si="44"/>
        <v>Bank Transfer</v>
      </c>
      <c r="P1455" t="s">
        <v>37</v>
      </c>
      <c r="Q1455">
        <v>28.25</v>
      </c>
      <c r="R1455">
        <v>3.8</v>
      </c>
      <c r="S1455" t="s">
        <v>23</v>
      </c>
    </row>
    <row r="1456" spans="1:19" x14ac:dyDescent="0.3">
      <c r="A1456" t="s">
        <v>3185</v>
      </c>
      <c r="B1456" s="1">
        <v>44794</v>
      </c>
      <c r="C1456" t="s">
        <v>3186</v>
      </c>
      <c r="D1456" t="str">
        <f t="shared" ca="1" si="45"/>
        <v>Phone X</v>
      </c>
      <c r="E1456" t="s">
        <v>141</v>
      </c>
      <c r="F1456" t="s">
        <v>50</v>
      </c>
      <c r="G1456">
        <v>2</v>
      </c>
      <c r="H1456">
        <v>2</v>
      </c>
      <c r="I1456">
        <v>5.45</v>
      </c>
      <c r="J1456">
        <v>5.995000000000001</v>
      </c>
      <c r="K1456" t="s">
        <v>47</v>
      </c>
      <c r="M1456" t="s">
        <v>86</v>
      </c>
      <c r="N1456" t="s">
        <v>36</v>
      </c>
      <c r="O1456" t="str">
        <f t="shared" si="44"/>
        <v>Credit Card</v>
      </c>
      <c r="P1456" t="s">
        <v>67</v>
      </c>
      <c r="Q1456">
        <v>32.44</v>
      </c>
      <c r="R1456">
        <v>4.3</v>
      </c>
      <c r="S1456" t="s">
        <v>23</v>
      </c>
    </row>
    <row r="1457" spans="1:19" x14ac:dyDescent="0.3">
      <c r="A1457" t="s">
        <v>3187</v>
      </c>
      <c r="B1457" s="1">
        <v>44972</v>
      </c>
      <c r="C1457" t="s">
        <v>3188</v>
      </c>
      <c r="D1457" t="str">
        <f t="shared" ca="1" si="45"/>
        <v>T-shirt V</v>
      </c>
      <c r="E1457" t="s">
        <v>77</v>
      </c>
      <c r="F1457" t="s">
        <v>82</v>
      </c>
      <c r="G1457">
        <v>16</v>
      </c>
      <c r="H1457">
        <v>13</v>
      </c>
      <c r="I1457">
        <v>287.14999999999998</v>
      </c>
      <c r="J1457">
        <v>301.50749999999999</v>
      </c>
      <c r="K1457" t="s">
        <v>66</v>
      </c>
      <c r="M1457" t="s">
        <v>79</v>
      </c>
      <c r="N1457" t="s">
        <v>3189</v>
      </c>
      <c r="O1457" t="str">
        <f t="shared" si="44"/>
        <v>Credit Card</v>
      </c>
      <c r="P1457" t="s">
        <v>67</v>
      </c>
      <c r="Q1457">
        <v>9999</v>
      </c>
      <c r="R1457">
        <v>2</v>
      </c>
      <c r="S1457" t="s">
        <v>23</v>
      </c>
    </row>
    <row r="1458" spans="1:19" x14ac:dyDescent="0.3">
      <c r="A1458" t="s">
        <v>3190</v>
      </c>
      <c r="B1458" s="1">
        <v>43946</v>
      </c>
      <c r="C1458" t="s">
        <v>3191</v>
      </c>
      <c r="D1458" t="str">
        <f t="shared" ca="1" si="45"/>
        <v>Organic Rice 5kg</v>
      </c>
      <c r="E1458" t="s">
        <v>40</v>
      </c>
      <c r="F1458" t="s">
        <v>57</v>
      </c>
      <c r="G1458">
        <v>9</v>
      </c>
      <c r="H1458">
        <v>7</v>
      </c>
      <c r="I1458">
        <v>1048.94</v>
      </c>
      <c r="J1458">
        <v>1132.8552000000002</v>
      </c>
      <c r="K1458" t="s">
        <v>66</v>
      </c>
      <c r="M1458" t="s">
        <v>28</v>
      </c>
      <c r="N1458" t="s">
        <v>36</v>
      </c>
      <c r="O1458" t="str">
        <f t="shared" si="44"/>
        <v>Bank Transfer</v>
      </c>
      <c r="P1458" t="s">
        <v>37</v>
      </c>
      <c r="Q1458">
        <v>47.2</v>
      </c>
      <c r="R1458">
        <v>3</v>
      </c>
      <c r="S1458" t="s">
        <v>205</v>
      </c>
    </row>
    <row r="1459" spans="1:19" x14ac:dyDescent="0.3">
      <c r="A1459" t="s">
        <v>3192</v>
      </c>
      <c r="B1459" s="1">
        <v>44799</v>
      </c>
      <c r="C1459" t="s">
        <v>2910</v>
      </c>
      <c r="D1459" t="str">
        <f t="shared" ca="1" si="45"/>
        <v>Olive Oil 1L</v>
      </c>
      <c r="E1459" t="s">
        <v>56</v>
      </c>
      <c r="F1459" t="s">
        <v>57</v>
      </c>
      <c r="G1459">
        <v>16</v>
      </c>
      <c r="H1459">
        <v>14</v>
      </c>
      <c r="I1459">
        <v>742.84</v>
      </c>
      <c r="J1459">
        <v>787.4104000000001</v>
      </c>
      <c r="K1459" t="s">
        <v>27</v>
      </c>
      <c r="M1459" t="s">
        <v>21</v>
      </c>
      <c r="N1459" t="s">
        <v>71</v>
      </c>
      <c r="O1459" t="str">
        <f t="shared" si="44"/>
        <v>Cash on Delivery</v>
      </c>
      <c r="P1459" t="s">
        <v>53</v>
      </c>
      <c r="Q1459">
        <v>45.03</v>
      </c>
      <c r="R1459">
        <v>2.9</v>
      </c>
      <c r="S1459" t="s">
        <v>23</v>
      </c>
    </row>
    <row r="1460" spans="1:19" x14ac:dyDescent="0.3">
      <c r="A1460" t="s">
        <v>3193</v>
      </c>
      <c r="B1460" s="1">
        <v>43943</v>
      </c>
      <c r="C1460" t="s">
        <v>3194</v>
      </c>
      <c r="D1460" t="str">
        <f t="shared" ca="1" si="45"/>
        <v>Widget A</v>
      </c>
      <c r="E1460" t="s">
        <v>33</v>
      </c>
      <c r="F1460" t="s">
        <v>70</v>
      </c>
      <c r="G1460">
        <v>20</v>
      </c>
      <c r="H1460">
        <v>19</v>
      </c>
      <c r="I1460">
        <v>719.16</v>
      </c>
      <c r="J1460">
        <v>827.03399999999988</v>
      </c>
      <c r="K1460" t="s">
        <v>3195</v>
      </c>
      <c r="M1460" t="s">
        <v>42</v>
      </c>
      <c r="N1460" t="s">
        <v>29</v>
      </c>
      <c r="O1460" t="str">
        <f t="shared" si="44"/>
        <v>Cash on Delivery</v>
      </c>
      <c r="P1460" t="s">
        <v>53</v>
      </c>
      <c r="Q1460">
        <v>41.85</v>
      </c>
      <c r="R1460">
        <v>4.8</v>
      </c>
      <c r="S1460" t="s">
        <v>23</v>
      </c>
    </row>
    <row r="1461" spans="1:19" x14ac:dyDescent="0.3">
      <c r="A1461" t="s">
        <v>3196</v>
      </c>
      <c r="B1461" s="1">
        <v>44581</v>
      </c>
      <c r="C1461" t="s">
        <v>3197</v>
      </c>
      <c r="D1461" t="str">
        <f t="shared" ca="1" si="45"/>
        <v>Widget B</v>
      </c>
      <c r="E1461" t="s">
        <v>61</v>
      </c>
      <c r="F1461" t="s">
        <v>70</v>
      </c>
      <c r="G1461">
        <v>13</v>
      </c>
      <c r="H1461">
        <v>11</v>
      </c>
      <c r="I1461">
        <v>1233.8599999999999</v>
      </c>
      <c r="J1461">
        <v>1418.9389999999999</v>
      </c>
      <c r="K1461" t="s">
        <v>66</v>
      </c>
      <c r="M1461" t="s">
        <v>35</v>
      </c>
      <c r="N1461" t="s">
        <v>29</v>
      </c>
      <c r="O1461" t="str">
        <f t="shared" si="44"/>
        <v>Cash on Delivery</v>
      </c>
      <c r="P1461" t="s">
        <v>53</v>
      </c>
      <c r="Q1461">
        <v>36.85</v>
      </c>
      <c r="R1461">
        <v>1.4</v>
      </c>
      <c r="S1461" t="s">
        <v>111</v>
      </c>
    </row>
    <row r="1462" spans="1:19" x14ac:dyDescent="0.3">
      <c r="A1462" t="s">
        <v>3198</v>
      </c>
      <c r="B1462" s="1">
        <v>45329</v>
      </c>
      <c r="C1462" t="s">
        <v>3199</v>
      </c>
      <c r="D1462" t="str">
        <f t="shared" ca="1" si="45"/>
        <v>Camera S</v>
      </c>
      <c r="E1462" t="s">
        <v>133</v>
      </c>
      <c r="F1462" t="s">
        <v>50</v>
      </c>
      <c r="G1462">
        <v>6</v>
      </c>
      <c r="H1462">
        <v>6</v>
      </c>
      <c r="I1462">
        <v>115.37</v>
      </c>
      <c r="J1462">
        <v>123.44590000000001</v>
      </c>
      <c r="K1462" t="s">
        <v>51</v>
      </c>
      <c r="M1462" t="s">
        <v>42</v>
      </c>
      <c r="O1462" t="str">
        <f t="shared" si="44"/>
        <v>Credit Card</v>
      </c>
      <c r="P1462" t="s">
        <v>67</v>
      </c>
      <c r="Q1462">
        <v>26.01</v>
      </c>
      <c r="R1462">
        <v>1.2</v>
      </c>
      <c r="S1462" t="s">
        <v>23</v>
      </c>
    </row>
    <row r="1463" spans="1:19" x14ac:dyDescent="0.3">
      <c r="A1463" t="s">
        <v>3200</v>
      </c>
      <c r="B1463" s="1">
        <v>44574</v>
      </c>
      <c r="C1463" t="s">
        <v>3202</v>
      </c>
      <c r="D1463" t="str">
        <f t="shared" ca="1" si="45"/>
        <v>Sofa 3-Seater</v>
      </c>
      <c r="E1463" t="s">
        <v>109</v>
      </c>
      <c r="F1463" t="s">
        <v>46</v>
      </c>
      <c r="G1463">
        <v>3</v>
      </c>
      <c r="H1463">
        <v>2</v>
      </c>
      <c r="I1463">
        <v>1181.97</v>
      </c>
      <c r="J1463">
        <v>1288.3473000000001</v>
      </c>
      <c r="K1463" t="s">
        <v>27</v>
      </c>
      <c r="M1463" t="s">
        <v>42</v>
      </c>
      <c r="N1463" t="s">
        <v>71</v>
      </c>
      <c r="O1463" t="str">
        <f t="shared" si="44"/>
        <v>Cash on Delivery</v>
      </c>
      <c r="P1463" t="s">
        <v>53</v>
      </c>
      <c r="Q1463">
        <v>7.85</v>
      </c>
      <c r="R1463">
        <v>1.8</v>
      </c>
      <c r="S1463" t="s">
        <v>205</v>
      </c>
    </row>
    <row r="1464" spans="1:19" x14ac:dyDescent="0.3">
      <c r="A1464" t="s">
        <v>3203</v>
      </c>
      <c r="B1464" s="1">
        <v>44601</v>
      </c>
      <c r="C1464" t="s">
        <v>3204</v>
      </c>
      <c r="D1464" t="str">
        <f t="shared" ca="1" si="45"/>
        <v>Laptop Pro</v>
      </c>
      <c r="E1464" t="s">
        <v>116</v>
      </c>
      <c r="F1464" t="s">
        <v>50</v>
      </c>
      <c r="G1464">
        <v>8</v>
      </c>
      <c r="H1464">
        <v>7</v>
      </c>
      <c r="I1464">
        <v>618.62</v>
      </c>
      <c r="J1464">
        <v>699.04059999999993</v>
      </c>
      <c r="K1464" t="s">
        <v>20</v>
      </c>
      <c r="M1464" t="s">
        <v>123</v>
      </c>
      <c r="N1464" t="s">
        <v>22</v>
      </c>
      <c r="O1464" t="str">
        <f t="shared" si="44"/>
        <v>Debit Card</v>
      </c>
      <c r="P1464" t="s">
        <v>89</v>
      </c>
      <c r="Q1464">
        <v>48.31</v>
      </c>
      <c r="R1464">
        <v>4.4000000000000004</v>
      </c>
      <c r="S1464" t="s">
        <v>23</v>
      </c>
    </row>
    <row r="1465" spans="1:19" x14ac:dyDescent="0.3">
      <c r="A1465" t="s">
        <v>3205</v>
      </c>
      <c r="B1465" s="1">
        <v>45519</v>
      </c>
      <c r="C1465" t="s">
        <v>3206</v>
      </c>
      <c r="D1465" t="str">
        <f t="shared" ca="1" si="45"/>
        <v>Dining Table</v>
      </c>
      <c r="E1465" t="s">
        <v>45</v>
      </c>
      <c r="F1465" t="s">
        <v>46</v>
      </c>
      <c r="G1465">
        <v>19</v>
      </c>
      <c r="H1465">
        <v>15</v>
      </c>
      <c r="I1465">
        <v>630.88</v>
      </c>
      <c r="J1465">
        <v>712.89439999999991</v>
      </c>
      <c r="K1465" t="s">
        <v>51</v>
      </c>
      <c r="M1465" t="s">
        <v>35</v>
      </c>
      <c r="N1465" t="s">
        <v>71</v>
      </c>
      <c r="O1465" t="str">
        <f t="shared" si="44"/>
        <v>PayPal</v>
      </c>
      <c r="P1465" t="s">
        <v>30</v>
      </c>
      <c r="Q1465">
        <v>31.17</v>
      </c>
      <c r="R1465">
        <v>1.3</v>
      </c>
      <c r="S1465" t="s">
        <v>23</v>
      </c>
    </row>
    <row r="1466" spans="1:19" x14ac:dyDescent="0.3">
      <c r="A1466" t="s">
        <v>3207</v>
      </c>
      <c r="B1466" s="1">
        <v>44077</v>
      </c>
      <c r="C1466" t="s">
        <v>3208</v>
      </c>
      <c r="D1466" t="str">
        <f t="shared" ca="1" si="45"/>
        <v>Camera S</v>
      </c>
      <c r="E1466" t="s">
        <v>133</v>
      </c>
      <c r="F1466" t="s">
        <v>50</v>
      </c>
      <c r="G1466">
        <v>19</v>
      </c>
      <c r="H1466">
        <v>18</v>
      </c>
      <c r="I1466">
        <v>890.69</v>
      </c>
      <c r="J1466">
        <v>1015.3866000000002</v>
      </c>
      <c r="K1466" t="s">
        <v>27</v>
      </c>
      <c r="M1466" t="s">
        <v>123</v>
      </c>
      <c r="O1466" t="str">
        <f t="shared" si="44"/>
        <v>Bank Transfer</v>
      </c>
      <c r="P1466" t="s">
        <v>37</v>
      </c>
      <c r="Q1466">
        <v>22.72</v>
      </c>
      <c r="R1466">
        <v>4.2</v>
      </c>
    </row>
    <row r="1467" spans="1:19" x14ac:dyDescent="0.3">
      <c r="A1467" t="s">
        <v>3209</v>
      </c>
      <c r="B1467" s="1">
        <v>44096</v>
      </c>
      <c r="C1467" t="s">
        <v>3210</v>
      </c>
      <c r="D1467" t="str">
        <f t="shared" ca="1" si="45"/>
        <v>Dining Table</v>
      </c>
      <c r="F1467" t="s">
        <v>46</v>
      </c>
      <c r="G1467">
        <v>13</v>
      </c>
      <c r="H1467">
        <v>10</v>
      </c>
      <c r="I1467">
        <v>12</v>
      </c>
      <c r="J1467">
        <v>12.600000000000001</v>
      </c>
      <c r="K1467" t="s">
        <v>27</v>
      </c>
      <c r="M1467" t="s">
        <v>79</v>
      </c>
      <c r="N1467" t="s">
        <v>22</v>
      </c>
      <c r="O1467" t="str">
        <f t="shared" si="44"/>
        <v>Debit Card</v>
      </c>
      <c r="P1467" t="s">
        <v>89</v>
      </c>
      <c r="Q1467">
        <v>17.329999999999998</v>
      </c>
      <c r="R1467">
        <v>3.7</v>
      </c>
      <c r="S1467" t="s">
        <v>23</v>
      </c>
    </row>
    <row r="1468" spans="1:19" x14ac:dyDescent="0.3">
      <c r="A1468" t="s">
        <v>3211</v>
      </c>
      <c r="B1468" s="1">
        <v>44501</v>
      </c>
      <c r="C1468" t="s">
        <v>3212</v>
      </c>
      <c r="D1468" t="str">
        <f t="shared" ca="1" si="45"/>
        <v>T-shirt V</v>
      </c>
      <c r="E1468" t="s">
        <v>77</v>
      </c>
      <c r="F1468" t="s">
        <v>82</v>
      </c>
      <c r="G1468">
        <v>17</v>
      </c>
      <c r="H1468">
        <v>14</v>
      </c>
      <c r="I1468">
        <v>936.24</v>
      </c>
      <c r="J1468">
        <v>1048.5888000000002</v>
      </c>
      <c r="K1468" t="s">
        <v>20</v>
      </c>
      <c r="M1468" t="s">
        <v>28</v>
      </c>
      <c r="N1468" t="s">
        <v>29</v>
      </c>
      <c r="O1468" t="str">
        <f t="shared" si="44"/>
        <v>Credit Card</v>
      </c>
      <c r="P1468" t="s">
        <v>67</v>
      </c>
      <c r="Q1468">
        <v>26.33</v>
      </c>
      <c r="R1468">
        <v>2</v>
      </c>
      <c r="S1468" t="s">
        <v>15</v>
      </c>
    </row>
    <row r="1469" spans="1:19" x14ac:dyDescent="0.3">
      <c r="A1469" t="s">
        <v>3213</v>
      </c>
      <c r="B1469" s="1">
        <v>44946</v>
      </c>
      <c r="C1469" t="s">
        <v>3214</v>
      </c>
      <c r="D1469" t="str">
        <f t="shared" ca="1" si="45"/>
        <v>Shirt Classic</v>
      </c>
      <c r="E1469" t="s">
        <v>65</v>
      </c>
      <c r="F1469" t="s">
        <v>82</v>
      </c>
      <c r="G1469">
        <v>1</v>
      </c>
      <c r="H1469">
        <v>1</v>
      </c>
      <c r="I1469">
        <v>28.82</v>
      </c>
      <c r="J1469">
        <v>31.702000000000002</v>
      </c>
      <c r="K1469" t="s">
        <v>66</v>
      </c>
      <c r="M1469" t="s">
        <v>28</v>
      </c>
      <c r="N1469" t="s">
        <v>22</v>
      </c>
      <c r="O1469" t="str">
        <f t="shared" si="44"/>
        <v>Bank Transfer</v>
      </c>
      <c r="P1469" t="s">
        <v>37</v>
      </c>
      <c r="Q1469">
        <v>14.56</v>
      </c>
      <c r="R1469">
        <v>2.7</v>
      </c>
      <c r="S1469" t="s">
        <v>23</v>
      </c>
    </row>
    <row r="1470" spans="1:19" x14ac:dyDescent="0.3">
      <c r="A1470" t="s">
        <v>3215</v>
      </c>
      <c r="C1470" t="s">
        <v>3216</v>
      </c>
      <c r="D1470" t="str">
        <f t="shared" ca="1" si="45"/>
        <v>Camera S</v>
      </c>
      <c r="E1470" t="s">
        <v>133</v>
      </c>
      <c r="F1470" t="s">
        <v>50</v>
      </c>
      <c r="G1470">
        <v>20</v>
      </c>
      <c r="H1470">
        <v>17</v>
      </c>
      <c r="I1470">
        <v>312.76</v>
      </c>
      <c r="J1470">
        <v>353.41879999999998</v>
      </c>
      <c r="K1470" t="s">
        <v>27</v>
      </c>
      <c r="M1470" t="s">
        <v>123</v>
      </c>
      <c r="N1470" t="s">
        <v>36</v>
      </c>
      <c r="O1470" t="str">
        <f t="shared" si="44"/>
        <v>Credit Card</v>
      </c>
      <c r="P1470" t="s">
        <v>67</v>
      </c>
      <c r="Q1470">
        <v>38.32</v>
      </c>
      <c r="R1470">
        <v>0</v>
      </c>
      <c r="S1470" t="s">
        <v>23</v>
      </c>
    </row>
    <row r="1471" spans="1:19" x14ac:dyDescent="0.3">
      <c r="A1471" t="s">
        <v>3217</v>
      </c>
      <c r="B1471" s="1">
        <v>45384</v>
      </c>
      <c r="C1471" t="s">
        <v>3218</v>
      </c>
      <c r="D1471" t="str">
        <f t="shared" ca="1" si="45"/>
        <v>Olive Oil 1L</v>
      </c>
      <c r="E1471" t="s">
        <v>56</v>
      </c>
      <c r="F1471" t="s">
        <v>57</v>
      </c>
      <c r="G1471">
        <v>15</v>
      </c>
      <c r="H1471">
        <v>14</v>
      </c>
      <c r="I1471">
        <v>152.12</v>
      </c>
      <c r="J1471">
        <v>171.8956</v>
      </c>
      <c r="K1471" t="s">
        <v>27</v>
      </c>
      <c r="M1471" t="s">
        <v>21</v>
      </c>
      <c r="N1471" t="s">
        <v>22</v>
      </c>
      <c r="O1471" t="str">
        <f t="shared" si="44"/>
        <v>PayPal</v>
      </c>
      <c r="P1471" t="s">
        <v>30</v>
      </c>
      <c r="Q1471">
        <v>0.19</v>
      </c>
      <c r="R1471">
        <v>3.4</v>
      </c>
      <c r="S1471" t="s">
        <v>23</v>
      </c>
    </row>
    <row r="1472" spans="1:19" x14ac:dyDescent="0.3">
      <c r="A1472" t="s">
        <v>3219</v>
      </c>
      <c r="B1472" s="1">
        <v>44320</v>
      </c>
      <c r="C1472" t="s">
        <v>3220</v>
      </c>
      <c r="D1472" t="str">
        <f t="shared" ca="1" si="45"/>
        <v>Phone X</v>
      </c>
      <c r="E1472" t="s">
        <v>141</v>
      </c>
      <c r="F1472" t="s">
        <v>50</v>
      </c>
      <c r="G1472">
        <v>10</v>
      </c>
      <c r="H1472">
        <v>8</v>
      </c>
      <c r="I1472">
        <v>1093.58</v>
      </c>
      <c r="J1472">
        <v>1159.1948</v>
      </c>
      <c r="K1472" t="s">
        <v>66</v>
      </c>
      <c r="M1472" t="s">
        <v>21</v>
      </c>
      <c r="N1472" t="s">
        <v>36</v>
      </c>
      <c r="O1472" t="str">
        <f t="shared" si="44"/>
        <v>Bank Transfer</v>
      </c>
      <c r="P1472" t="s">
        <v>37</v>
      </c>
      <c r="Q1472">
        <v>15.48</v>
      </c>
      <c r="R1472">
        <v>4.7</v>
      </c>
      <c r="S1472" t="s">
        <v>23</v>
      </c>
    </row>
    <row r="1473" spans="1:19" x14ac:dyDescent="0.3">
      <c r="A1473" t="s">
        <v>3221</v>
      </c>
      <c r="B1473" s="1">
        <v>45630</v>
      </c>
      <c r="C1473" t="s">
        <v>3222</v>
      </c>
      <c r="D1473" t="str">
        <f t="shared" ca="1" si="45"/>
        <v>Laptop Pro</v>
      </c>
      <c r="E1473" t="s">
        <v>116</v>
      </c>
      <c r="F1473" t="s">
        <v>50</v>
      </c>
      <c r="G1473">
        <v>18</v>
      </c>
      <c r="H1473">
        <v>18</v>
      </c>
      <c r="I1473">
        <v>1031.72</v>
      </c>
      <c r="J1473">
        <v>1165.8435999999999</v>
      </c>
      <c r="K1473" t="s">
        <v>27</v>
      </c>
      <c r="M1473" t="s">
        <v>86</v>
      </c>
      <c r="N1473" t="s">
        <v>29</v>
      </c>
      <c r="O1473" t="str">
        <f t="shared" si="44"/>
        <v>Bank Transfer</v>
      </c>
      <c r="P1473" t="s">
        <v>37</v>
      </c>
      <c r="Q1473">
        <v>21.73</v>
      </c>
      <c r="R1473">
        <v>1.7</v>
      </c>
      <c r="S1473" t="s">
        <v>23</v>
      </c>
    </row>
    <row r="1474" spans="1:19" x14ac:dyDescent="0.3">
      <c r="A1474" t="s">
        <v>3223</v>
      </c>
      <c r="B1474" s="1">
        <v>45636</v>
      </c>
      <c r="C1474" t="s">
        <v>3224</v>
      </c>
      <c r="D1474" t="str">
        <f t="shared" ca="1" si="45"/>
        <v>Dining Table</v>
      </c>
      <c r="E1474" t="s">
        <v>45</v>
      </c>
      <c r="F1474" t="s">
        <v>46</v>
      </c>
      <c r="G1474">
        <v>9</v>
      </c>
      <c r="H1474">
        <v>7</v>
      </c>
      <c r="I1474">
        <v>191.27</v>
      </c>
      <c r="J1474">
        <v>210.39700000000002</v>
      </c>
      <c r="K1474" t="s">
        <v>27</v>
      </c>
      <c r="M1474" t="s">
        <v>79</v>
      </c>
      <c r="N1474" t="s">
        <v>29</v>
      </c>
      <c r="O1474" t="str">
        <f t="shared" si="44"/>
        <v>Debit Card</v>
      </c>
      <c r="P1474" t="s">
        <v>89</v>
      </c>
      <c r="Q1474">
        <v>25.69</v>
      </c>
      <c r="R1474">
        <v>4.4000000000000004</v>
      </c>
      <c r="S1474" t="s">
        <v>23</v>
      </c>
    </row>
    <row r="1475" spans="1:19" x14ac:dyDescent="0.3">
      <c r="A1475" t="s">
        <v>3225</v>
      </c>
      <c r="B1475" s="1">
        <v>43954</v>
      </c>
      <c r="C1475" t="s">
        <v>3226</v>
      </c>
      <c r="D1475" t="str">
        <f t="shared" ca="1" si="45"/>
        <v>Organic Rice 5kg</v>
      </c>
      <c r="E1475" t="s">
        <v>40</v>
      </c>
      <c r="F1475" t="s">
        <v>57</v>
      </c>
      <c r="G1475">
        <v>1</v>
      </c>
      <c r="H1475">
        <v>1</v>
      </c>
      <c r="I1475">
        <v>986</v>
      </c>
      <c r="J1475">
        <v>1094.46</v>
      </c>
      <c r="K1475" t="s">
        <v>27</v>
      </c>
      <c r="M1475" t="s">
        <v>42</v>
      </c>
      <c r="N1475" t="s">
        <v>71</v>
      </c>
      <c r="O1475" t="str">
        <f t="shared" ref="O1475:O1538" si="46">IF(P1475&lt;&gt;"",P1475,INDEX($N:$N,MATCH(Q1475,$O:$O,0)))</f>
        <v>Debit Card</v>
      </c>
      <c r="P1475" t="s">
        <v>89</v>
      </c>
      <c r="Q1475">
        <v>4.4000000000000004</v>
      </c>
      <c r="R1475">
        <v>1.4</v>
      </c>
      <c r="S1475" t="s">
        <v>23</v>
      </c>
    </row>
    <row r="1476" spans="1:19" x14ac:dyDescent="0.3">
      <c r="A1476" t="s">
        <v>3227</v>
      </c>
      <c r="B1476" s="1">
        <v>44634</v>
      </c>
      <c r="C1476" t="s">
        <v>3228</v>
      </c>
      <c r="D1476" t="str">
        <f t="shared" ref="D1476:D1539" ca="1" si="47">IF(E1476&lt;&gt;"",E1476,IF(F1476="Apparel",CHOOSE(RANDBETWEEN(1,4),"Jeans Regular","Shirt Classic","Sneakers Run","T-shirt V"),IF(F1476="Electronics",CHOOSE(RANDBETWEEN(1,4),"Camera S","Headphones Z","Laptop Pro","Phone X"),IF(F1476="Gadgets",CHOOSE(RANDBETWEEN(1,2),"Widget A","Widget B"),IF(F1476="Groceries",CHOOSE(RANDBETWEEN(1,3),"Cereal Pack","Olive Oil 1L","Organic Rice"),IF(F1476="Home Goods",CHOOSE(RANDBETWEEN(1,2),"Dining Table","Sofa 3-Seater"),"Unknown"))))))</f>
        <v>Phone X</v>
      </c>
      <c r="E1476" t="s">
        <v>141</v>
      </c>
      <c r="F1476" t="s">
        <v>50</v>
      </c>
      <c r="G1476">
        <v>1</v>
      </c>
      <c r="H1476">
        <v>1</v>
      </c>
      <c r="I1476">
        <v>263.81</v>
      </c>
      <c r="J1476">
        <v>290.19100000000003</v>
      </c>
      <c r="K1476" t="s">
        <v>66</v>
      </c>
      <c r="M1476" t="s">
        <v>3229</v>
      </c>
      <c r="N1476" t="s">
        <v>29</v>
      </c>
      <c r="O1476" t="str">
        <f t="shared" si="46"/>
        <v>PayPal</v>
      </c>
      <c r="P1476" t="s">
        <v>30</v>
      </c>
      <c r="Q1476">
        <v>16.440000000000001</v>
      </c>
      <c r="R1476">
        <v>3.1</v>
      </c>
    </row>
    <row r="1477" spans="1:19" x14ac:dyDescent="0.3">
      <c r="A1477" t="s">
        <v>3230</v>
      </c>
      <c r="B1477" s="1">
        <v>45100</v>
      </c>
      <c r="C1477" t="s">
        <v>3231</v>
      </c>
      <c r="D1477" t="str">
        <f t="shared" ca="1" si="47"/>
        <v>Dining Table</v>
      </c>
      <c r="E1477" t="s">
        <v>45</v>
      </c>
      <c r="F1477" t="s">
        <v>46</v>
      </c>
      <c r="G1477">
        <v>5</v>
      </c>
      <c r="H1477">
        <v>5</v>
      </c>
      <c r="I1477">
        <v>1164.3900000000001</v>
      </c>
      <c r="J1477">
        <v>1339.0485000000001</v>
      </c>
      <c r="K1477" t="s">
        <v>20</v>
      </c>
      <c r="M1477" t="s">
        <v>21</v>
      </c>
      <c r="N1477" t="s">
        <v>36</v>
      </c>
      <c r="O1477" t="str">
        <f t="shared" si="46"/>
        <v>Cash on Delivery</v>
      </c>
      <c r="P1477" t="s">
        <v>53</v>
      </c>
      <c r="Q1477">
        <v>26.98</v>
      </c>
      <c r="R1477">
        <v>1.7</v>
      </c>
      <c r="S1477" t="s">
        <v>74</v>
      </c>
    </row>
    <row r="1478" spans="1:19" x14ac:dyDescent="0.3">
      <c r="A1478" t="s">
        <v>3232</v>
      </c>
      <c r="B1478" s="1">
        <v>44516</v>
      </c>
      <c r="C1478" t="s">
        <v>3233</v>
      </c>
      <c r="D1478" t="str">
        <f t="shared" ca="1" si="47"/>
        <v>Sneakers Run</v>
      </c>
      <c r="E1478" t="s">
        <v>85</v>
      </c>
      <c r="F1478" t="s">
        <v>82</v>
      </c>
      <c r="G1478">
        <v>1</v>
      </c>
      <c r="H1478">
        <v>1</v>
      </c>
      <c r="I1478">
        <v>599.67999999999995</v>
      </c>
      <c r="J1478">
        <v>677.63839999999993</v>
      </c>
      <c r="K1478" t="s">
        <v>51</v>
      </c>
      <c r="M1478" t="s">
        <v>28</v>
      </c>
      <c r="N1478" t="s">
        <v>29</v>
      </c>
      <c r="O1478" t="str">
        <f t="shared" si="46"/>
        <v>Bank Transfer</v>
      </c>
      <c r="P1478" t="s">
        <v>37</v>
      </c>
      <c r="Q1478">
        <v>34.6</v>
      </c>
      <c r="R1478">
        <v>3.8</v>
      </c>
      <c r="S1478" t="s">
        <v>23</v>
      </c>
    </row>
    <row r="1479" spans="1:19" x14ac:dyDescent="0.3">
      <c r="A1479" t="s">
        <v>3234</v>
      </c>
      <c r="B1479" s="1">
        <v>44464</v>
      </c>
      <c r="C1479" t="s">
        <v>3235</v>
      </c>
      <c r="D1479" t="str">
        <f t="shared" ca="1" si="47"/>
        <v>Widget A</v>
      </c>
      <c r="E1479" t="s">
        <v>33</v>
      </c>
      <c r="F1479" t="s">
        <v>70</v>
      </c>
      <c r="G1479">
        <v>10</v>
      </c>
      <c r="H1479">
        <v>8</v>
      </c>
      <c r="I1479">
        <v>564.20000000000005</v>
      </c>
      <c r="J1479">
        <v>598.05200000000013</v>
      </c>
      <c r="K1479" t="s">
        <v>20</v>
      </c>
      <c r="M1479" t="s">
        <v>86</v>
      </c>
      <c r="N1479" t="s">
        <v>22</v>
      </c>
      <c r="O1479" t="str">
        <f t="shared" si="46"/>
        <v>PayPal</v>
      </c>
      <c r="P1479" t="s">
        <v>30</v>
      </c>
      <c r="Q1479">
        <v>41.74</v>
      </c>
      <c r="R1479">
        <v>1.2</v>
      </c>
      <c r="S1479" t="s">
        <v>23</v>
      </c>
    </row>
    <row r="1480" spans="1:19" x14ac:dyDescent="0.3">
      <c r="A1480" t="s">
        <v>3236</v>
      </c>
      <c r="B1480" s="1">
        <v>43934</v>
      </c>
      <c r="C1480" t="s">
        <v>3237</v>
      </c>
      <c r="D1480" t="str">
        <f t="shared" ca="1" si="47"/>
        <v>Camera S</v>
      </c>
      <c r="E1480" t="s">
        <v>133</v>
      </c>
      <c r="F1480" t="s">
        <v>50</v>
      </c>
      <c r="G1480">
        <v>1</v>
      </c>
      <c r="H1480">
        <v>1</v>
      </c>
      <c r="I1480">
        <v>1444.49</v>
      </c>
      <c r="J1480">
        <v>1617.8288000000002</v>
      </c>
      <c r="K1480" t="s">
        <v>20</v>
      </c>
      <c r="M1480" t="s">
        <v>42</v>
      </c>
      <c r="N1480" t="s">
        <v>29</v>
      </c>
      <c r="O1480" t="str">
        <f t="shared" si="46"/>
        <v>Cash on Delivery</v>
      </c>
      <c r="P1480" t="s">
        <v>53</v>
      </c>
      <c r="Q1480">
        <v>37.979999999999997</v>
      </c>
      <c r="R1480">
        <v>4.5</v>
      </c>
      <c r="S1480" t="s">
        <v>23</v>
      </c>
    </row>
    <row r="1481" spans="1:19" x14ac:dyDescent="0.3">
      <c r="A1481" t="s">
        <v>3238</v>
      </c>
      <c r="B1481" s="1">
        <v>45351</v>
      </c>
      <c r="C1481" t="s">
        <v>3239</v>
      </c>
      <c r="D1481" t="str">
        <f t="shared" ca="1" si="47"/>
        <v>Widget A</v>
      </c>
      <c r="E1481" t="s">
        <v>33</v>
      </c>
      <c r="F1481" t="s">
        <v>70</v>
      </c>
      <c r="G1481">
        <v>17</v>
      </c>
      <c r="H1481">
        <v>14</v>
      </c>
      <c r="I1481">
        <v>8.76</v>
      </c>
      <c r="J1481">
        <v>10.074</v>
      </c>
      <c r="K1481" t="s">
        <v>47</v>
      </c>
      <c r="M1481" t="s">
        <v>79</v>
      </c>
      <c r="N1481" t="s">
        <v>22</v>
      </c>
      <c r="O1481" t="str">
        <f t="shared" si="46"/>
        <v>Cash on Delivery</v>
      </c>
      <c r="P1481" t="s">
        <v>53</v>
      </c>
      <c r="Q1481">
        <v>48.85</v>
      </c>
      <c r="R1481">
        <v>3.1</v>
      </c>
      <c r="S1481" t="s">
        <v>23</v>
      </c>
    </row>
    <row r="1482" spans="1:19" x14ac:dyDescent="0.3">
      <c r="A1482" t="s">
        <v>3240</v>
      </c>
      <c r="B1482" s="1">
        <v>44724</v>
      </c>
      <c r="C1482" t="s">
        <v>3241</v>
      </c>
      <c r="D1482" t="str">
        <f t="shared" ca="1" si="47"/>
        <v>Sneakers Run</v>
      </c>
      <c r="E1482" t="s">
        <v>85</v>
      </c>
      <c r="F1482" t="s">
        <v>82</v>
      </c>
      <c r="G1482">
        <v>3</v>
      </c>
      <c r="H1482">
        <v>2</v>
      </c>
      <c r="I1482">
        <v>799.8</v>
      </c>
      <c r="J1482">
        <v>863.78399999999999</v>
      </c>
      <c r="K1482" t="s">
        <v>47</v>
      </c>
      <c r="M1482" t="s">
        <v>35</v>
      </c>
      <c r="N1482" t="s">
        <v>36</v>
      </c>
      <c r="O1482" t="str">
        <f t="shared" si="46"/>
        <v>PayPal</v>
      </c>
      <c r="P1482" t="s">
        <v>30</v>
      </c>
      <c r="Q1482">
        <v>30.27</v>
      </c>
      <c r="R1482">
        <v>4.7</v>
      </c>
      <c r="S1482" t="s">
        <v>23</v>
      </c>
    </row>
    <row r="1483" spans="1:19" x14ac:dyDescent="0.3">
      <c r="A1483" t="s">
        <v>3242</v>
      </c>
      <c r="B1483" s="1">
        <v>44317</v>
      </c>
      <c r="C1483" t="s">
        <v>3243</v>
      </c>
      <c r="D1483" t="str">
        <f t="shared" ca="1" si="47"/>
        <v>Phone X</v>
      </c>
      <c r="E1483" t="s">
        <v>141</v>
      </c>
      <c r="F1483" t="s">
        <v>50</v>
      </c>
      <c r="G1483">
        <v>15</v>
      </c>
      <c r="H1483">
        <v>12</v>
      </c>
      <c r="I1483">
        <v>245.73</v>
      </c>
      <c r="J1483">
        <v>258.01650000000001</v>
      </c>
      <c r="K1483" t="s">
        <v>27</v>
      </c>
      <c r="M1483" t="s">
        <v>35</v>
      </c>
      <c r="N1483" t="s">
        <v>1231</v>
      </c>
      <c r="O1483" t="str">
        <f t="shared" si="46"/>
        <v>Cash on Delivery</v>
      </c>
      <c r="P1483" t="s">
        <v>53</v>
      </c>
      <c r="Q1483">
        <v>4.54</v>
      </c>
      <c r="R1483">
        <v>3.2</v>
      </c>
      <c r="S1483" t="s">
        <v>23</v>
      </c>
    </row>
    <row r="1484" spans="1:19" x14ac:dyDescent="0.3">
      <c r="A1484" t="s">
        <v>3245</v>
      </c>
      <c r="B1484" s="1">
        <v>43934</v>
      </c>
      <c r="C1484" t="s">
        <v>3246</v>
      </c>
      <c r="D1484" t="str">
        <f t="shared" ca="1" si="47"/>
        <v>Sofa 3-Seater</v>
      </c>
      <c r="E1484" t="s">
        <v>109</v>
      </c>
      <c r="F1484" t="s">
        <v>46</v>
      </c>
      <c r="G1484">
        <v>20</v>
      </c>
      <c r="H1484">
        <v>20</v>
      </c>
      <c r="I1484">
        <v>1475.09</v>
      </c>
      <c r="J1484">
        <v>1622.5989999999999</v>
      </c>
      <c r="K1484" t="s">
        <v>1046</v>
      </c>
      <c r="M1484" t="s">
        <v>86</v>
      </c>
      <c r="N1484" t="s">
        <v>22</v>
      </c>
      <c r="O1484" t="str">
        <f t="shared" si="46"/>
        <v>PayPal</v>
      </c>
      <c r="P1484" t="s">
        <v>30</v>
      </c>
      <c r="Q1484">
        <v>37.229999999999997</v>
      </c>
      <c r="R1484">
        <v>3.1</v>
      </c>
      <c r="S1484" t="s">
        <v>205</v>
      </c>
    </row>
    <row r="1485" spans="1:19" x14ac:dyDescent="0.3">
      <c r="A1485" t="s">
        <v>3247</v>
      </c>
      <c r="B1485" s="1">
        <v>44436</v>
      </c>
      <c r="C1485" t="s">
        <v>3248</v>
      </c>
      <c r="D1485" t="str">
        <f t="shared" ca="1" si="47"/>
        <v>Laptop Pro</v>
      </c>
      <c r="E1485" t="s">
        <v>116</v>
      </c>
      <c r="F1485" t="s">
        <v>50</v>
      </c>
      <c r="G1485">
        <v>10</v>
      </c>
      <c r="H1485">
        <v>9</v>
      </c>
      <c r="I1485">
        <v>1241.51</v>
      </c>
      <c r="J1485">
        <v>1340.8308000000002</v>
      </c>
      <c r="K1485" t="s">
        <v>27</v>
      </c>
      <c r="M1485" t="s">
        <v>28</v>
      </c>
      <c r="N1485" t="s">
        <v>22</v>
      </c>
      <c r="O1485" t="str">
        <f t="shared" si="46"/>
        <v>PayPal</v>
      </c>
      <c r="P1485" t="s">
        <v>30</v>
      </c>
      <c r="Q1485">
        <v>48.53</v>
      </c>
      <c r="R1485">
        <v>4.7</v>
      </c>
      <c r="S1485" t="s">
        <v>23</v>
      </c>
    </row>
    <row r="1486" spans="1:19" x14ac:dyDescent="0.3">
      <c r="A1486" t="s">
        <v>3249</v>
      </c>
      <c r="B1486" s="1">
        <v>45646</v>
      </c>
      <c r="C1486" t="s">
        <v>3250</v>
      </c>
      <c r="D1486" t="str">
        <f t="shared" ca="1" si="47"/>
        <v>Organic Rice 5kg</v>
      </c>
      <c r="E1486" t="s">
        <v>40</v>
      </c>
      <c r="F1486" t="s">
        <v>57</v>
      </c>
      <c r="G1486">
        <v>5</v>
      </c>
      <c r="H1486">
        <v>5</v>
      </c>
      <c r="I1486">
        <v>235.97</v>
      </c>
      <c r="J1486">
        <v>269.00580000000002</v>
      </c>
      <c r="K1486" t="s">
        <v>51</v>
      </c>
      <c r="M1486" t="s">
        <v>21</v>
      </c>
      <c r="N1486" t="s">
        <v>29</v>
      </c>
      <c r="O1486" t="str">
        <f t="shared" si="46"/>
        <v>PayPal</v>
      </c>
      <c r="P1486" t="s">
        <v>30</v>
      </c>
      <c r="Q1486">
        <v>48.8</v>
      </c>
      <c r="R1486">
        <v>4</v>
      </c>
      <c r="S1486" t="s">
        <v>23</v>
      </c>
    </row>
    <row r="1487" spans="1:19" x14ac:dyDescent="0.3">
      <c r="A1487" t="s">
        <v>3251</v>
      </c>
      <c r="B1487" s="1">
        <v>45160</v>
      </c>
      <c r="C1487" t="s">
        <v>3252</v>
      </c>
      <c r="D1487" t="str">
        <f t="shared" ca="1" si="47"/>
        <v>Camera S</v>
      </c>
      <c r="E1487" t="s">
        <v>133</v>
      </c>
      <c r="F1487" t="s">
        <v>50</v>
      </c>
      <c r="G1487">
        <v>5</v>
      </c>
      <c r="H1487">
        <v>4</v>
      </c>
      <c r="I1487">
        <v>904.16</v>
      </c>
      <c r="J1487">
        <v>1012.6592000000001</v>
      </c>
      <c r="K1487" t="s">
        <v>47</v>
      </c>
      <c r="M1487" t="s">
        <v>42</v>
      </c>
      <c r="N1487" t="s">
        <v>71</v>
      </c>
      <c r="O1487" t="str">
        <f t="shared" si="46"/>
        <v>Credit Card</v>
      </c>
      <c r="P1487" t="s">
        <v>67</v>
      </c>
      <c r="Q1487">
        <v>29.16</v>
      </c>
      <c r="R1487">
        <v>4.3</v>
      </c>
    </row>
    <row r="1488" spans="1:19" x14ac:dyDescent="0.3">
      <c r="A1488" t="s">
        <v>3253</v>
      </c>
      <c r="B1488" s="1">
        <v>44259</v>
      </c>
      <c r="C1488" t="s">
        <v>3254</v>
      </c>
      <c r="D1488" t="str">
        <f t="shared" ca="1" si="47"/>
        <v>Olive Oil 1L</v>
      </c>
      <c r="E1488" t="s">
        <v>56</v>
      </c>
      <c r="F1488" t="s">
        <v>57</v>
      </c>
      <c r="G1488">
        <v>10</v>
      </c>
      <c r="H1488">
        <v>10</v>
      </c>
      <c r="I1488">
        <v>1104.17</v>
      </c>
      <c r="J1488">
        <v>1236.6704000000002</v>
      </c>
      <c r="K1488" t="s">
        <v>47</v>
      </c>
      <c r="M1488" t="s">
        <v>86</v>
      </c>
      <c r="N1488" t="s">
        <v>36</v>
      </c>
      <c r="O1488" t="str">
        <f t="shared" si="46"/>
        <v>Cash on Delivery</v>
      </c>
      <c r="P1488" t="s">
        <v>53</v>
      </c>
      <c r="Q1488">
        <v>8.4600000000000009</v>
      </c>
      <c r="R1488">
        <v>3</v>
      </c>
      <c r="S1488" t="s">
        <v>23</v>
      </c>
    </row>
    <row r="1489" spans="1:19" x14ac:dyDescent="0.3">
      <c r="A1489" t="s">
        <v>3255</v>
      </c>
      <c r="B1489" s="1">
        <v>45575</v>
      </c>
      <c r="C1489" t="s">
        <v>3256</v>
      </c>
      <c r="D1489" t="str">
        <f t="shared" ca="1" si="47"/>
        <v>Shirt Classic</v>
      </c>
      <c r="E1489" t="s">
        <v>65</v>
      </c>
      <c r="F1489" t="s">
        <v>82</v>
      </c>
      <c r="G1489">
        <v>13</v>
      </c>
      <c r="H1489">
        <v>10</v>
      </c>
      <c r="I1489">
        <v>118.53</v>
      </c>
      <c r="J1489">
        <v>128.01240000000001</v>
      </c>
      <c r="K1489" t="s">
        <v>20</v>
      </c>
      <c r="M1489" t="s">
        <v>86</v>
      </c>
      <c r="N1489" t="s">
        <v>22</v>
      </c>
      <c r="O1489" t="str">
        <f t="shared" si="46"/>
        <v>Cash on Delivery</v>
      </c>
      <c r="P1489" t="s">
        <v>53</v>
      </c>
      <c r="Q1489">
        <v>39.25</v>
      </c>
      <c r="R1489">
        <v>2.4</v>
      </c>
      <c r="S1489" t="s">
        <v>111</v>
      </c>
    </row>
    <row r="1490" spans="1:19" x14ac:dyDescent="0.3">
      <c r="A1490" t="s">
        <v>3257</v>
      </c>
      <c r="B1490" s="1">
        <v>45460</v>
      </c>
      <c r="C1490" t="s">
        <v>3258</v>
      </c>
      <c r="D1490" t="str">
        <f t="shared" ca="1" si="47"/>
        <v>Organic Rice 5kg</v>
      </c>
      <c r="E1490" t="s">
        <v>40</v>
      </c>
      <c r="F1490" t="s">
        <v>57</v>
      </c>
      <c r="G1490">
        <v>6</v>
      </c>
      <c r="H1490">
        <v>6</v>
      </c>
      <c r="I1490">
        <v>465.73</v>
      </c>
      <c r="J1490">
        <v>498.33110000000005</v>
      </c>
      <c r="K1490" t="s">
        <v>47</v>
      </c>
      <c r="M1490" t="s">
        <v>79</v>
      </c>
      <c r="N1490" t="s">
        <v>71</v>
      </c>
      <c r="O1490" t="str">
        <f t="shared" si="46"/>
        <v>Debit Card</v>
      </c>
      <c r="P1490" t="s">
        <v>89</v>
      </c>
      <c r="Q1490">
        <v>7.99</v>
      </c>
      <c r="R1490">
        <v>0</v>
      </c>
      <c r="S1490" t="s">
        <v>23</v>
      </c>
    </row>
    <row r="1491" spans="1:19" x14ac:dyDescent="0.3">
      <c r="A1491" t="s">
        <v>3259</v>
      </c>
      <c r="B1491" s="1">
        <v>45014</v>
      </c>
      <c r="C1491" t="s">
        <v>3260</v>
      </c>
      <c r="D1491" t="str">
        <f t="shared" ca="1" si="47"/>
        <v>Sofa 3-Seater</v>
      </c>
      <c r="E1491" t="s">
        <v>109</v>
      </c>
      <c r="F1491" t="s">
        <v>46</v>
      </c>
      <c r="G1491">
        <v>11</v>
      </c>
      <c r="H1491">
        <v>11</v>
      </c>
      <c r="I1491">
        <v>192.14</v>
      </c>
      <c r="J1491">
        <v>217.11819999999997</v>
      </c>
      <c r="K1491" t="s">
        <v>51</v>
      </c>
      <c r="M1491" t="s">
        <v>35</v>
      </c>
      <c r="N1491" t="s">
        <v>22</v>
      </c>
      <c r="O1491" t="str">
        <f t="shared" si="46"/>
        <v>Debit Card</v>
      </c>
      <c r="P1491" t="s">
        <v>89</v>
      </c>
      <c r="Q1491">
        <v>42.8</v>
      </c>
      <c r="R1491">
        <v>1.1000000000000001</v>
      </c>
      <c r="S1491" t="s">
        <v>23</v>
      </c>
    </row>
    <row r="1492" spans="1:19" x14ac:dyDescent="0.3">
      <c r="A1492" t="s">
        <v>3261</v>
      </c>
      <c r="B1492" s="1">
        <v>45404</v>
      </c>
      <c r="C1492" t="s">
        <v>3262</v>
      </c>
      <c r="D1492" t="str">
        <f t="shared" ca="1" si="47"/>
        <v>Cereal Pack</v>
      </c>
      <c r="E1492" t="s">
        <v>100</v>
      </c>
      <c r="F1492" t="s">
        <v>57</v>
      </c>
      <c r="G1492">
        <v>3</v>
      </c>
      <c r="H1492">
        <v>2</v>
      </c>
      <c r="I1492">
        <v>682.81</v>
      </c>
      <c r="J1492">
        <v>757.91909999999996</v>
      </c>
      <c r="K1492" t="s">
        <v>3263</v>
      </c>
      <c r="M1492" t="s">
        <v>35</v>
      </c>
      <c r="N1492" t="s">
        <v>36</v>
      </c>
      <c r="O1492" t="str">
        <f t="shared" si="46"/>
        <v>Credit Card</v>
      </c>
      <c r="P1492" t="s">
        <v>67</v>
      </c>
      <c r="Q1492">
        <v>13.79</v>
      </c>
      <c r="R1492">
        <v>1.3</v>
      </c>
      <c r="S1492" t="s">
        <v>23</v>
      </c>
    </row>
    <row r="1493" spans="1:19" x14ac:dyDescent="0.3">
      <c r="A1493" t="s">
        <v>3264</v>
      </c>
      <c r="B1493" s="1">
        <v>45491</v>
      </c>
      <c r="C1493" t="s">
        <v>3265</v>
      </c>
      <c r="D1493" t="str">
        <f t="shared" ca="1" si="47"/>
        <v>Organic Rice 5kg</v>
      </c>
      <c r="E1493" t="s">
        <v>40</v>
      </c>
      <c r="F1493" t="s">
        <v>57</v>
      </c>
      <c r="G1493">
        <v>12</v>
      </c>
      <c r="H1493">
        <v>10</v>
      </c>
      <c r="I1493">
        <v>365.55</v>
      </c>
      <c r="J1493">
        <v>391.13850000000002</v>
      </c>
      <c r="K1493" t="s">
        <v>66</v>
      </c>
      <c r="M1493" t="s">
        <v>21</v>
      </c>
      <c r="N1493" t="s">
        <v>36</v>
      </c>
      <c r="O1493" t="str">
        <f t="shared" si="46"/>
        <v>Debit Card</v>
      </c>
      <c r="P1493" t="s">
        <v>89</v>
      </c>
      <c r="Q1493">
        <v>40.4</v>
      </c>
      <c r="R1493" t="s">
        <v>316</v>
      </c>
      <c r="S1493" t="s">
        <v>23</v>
      </c>
    </row>
    <row r="1494" spans="1:19" x14ac:dyDescent="0.3">
      <c r="A1494" t="s">
        <v>3266</v>
      </c>
      <c r="B1494" s="1">
        <v>43944</v>
      </c>
      <c r="C1494" t="s">
        <v>3267</v>
      </c>
      <c r="D1494" t="str">
        <f t="shared" ca="1" si="47"/>
        <v>Camera S</v>
      </c>
      <c r="E1494" t="s">
        <v>133</v>
      </c>
      <c r="F1494" t="s">
        <v>50</v>
      </c>
      <c r="G1494">
        <v>19</v>
      </c>
      <c r="H1494">
        <v>19</v>
      </c>
      <c r="I1494">
        <v>980.47</v>
      </c>
      <c r="J1494">
        <v>1039.2982000000002</v>
      </c>
      <c r="K1494" t="s">
        <v>51</v>
      </c>
      <c r="M1494" t="s">
        <v>35</v>
      </c>
      <c r="N1494" t="s">
        <v>71</v>
      </c>
      <c r="O1494" t="str">
        <f t="shared" si="46"/>
        <v>Cash on Delivery</v>
      </c>
      <c r="P1494" t="s">
        <v>53</v>
      </c>
      <c r="Q1494">
        <v>30.99</v>
      </c>
      <c r="R1494">
        <v>4.8</v>
      </c>
      <c r="S1494" t="s">
        <v>23</v>
      </c>
    </row>
    <row r="1495" spans="1:19" x14ac:dyDescent="0.3">
      <c r="A1495" t="s">
        <v>3268</v>
      </c>
      <c r="B1495" s="1">
        <v>44856</v>
      </c>
      <c r="C1495" t="s">
        <v>3269</v>
      </c>
      <c r="D1495" t="str">
        <f t="shared" ca="1" si="47"/>
        <v>Sneakers Run</v>
      </c>
      <c r="E1495" t="s">
        <v>85</v>
      </c>
      <c r="F1495" t="s">
        <v>82</v>
      </c>
      <c r="G1495">
        <v>1</v>
      </c>
      <c r="H1495">
        <v>1</v>
      </c>
      <c r="I1495">
        <v>614.91999999999996</v>
      </c>
      <c r="J1495">
        <v>676.41200000000003</v>
      </c>
      <c r="K1495" t="s">
        <v>27</v>
      </c>
      <c r="M1495" t="s">
        <v>28</v>
      </c>
      <c r="N1495" t="s">
        <v>71</v>
      </c>
      <c r="O1495" t="str">
        <f t="shared" si="46"/>
        <v>PayPal</v>
      </c>
      <c r="P1495" t="s">
        <v>30</v>
      </c>
      <c r="Q1495">
        <v>42.26</v>
      </c>
      <c r="R1495">
        <v>3.9</v>
      </c>
      <c r="S1495" t="s">
        <v>23</v>
      </c>
    </row>
    <row r="1496" spans="1:19" x14ac:dyDescent="0.3">
      <c r="A1496" t="s">
        <v>3270</v>
      </c>
      <c r="B1496" s="1">
        <v>43900</v>
      </c>
      <c r="C1496" t="s">
        <v>3271</v>
      </c>
      <c r="D1496" t="str">
        <f t="shared" ca="1" si="47"/>
        <v>Olive Oil 1L</v>
      </c>
      <c r="E1496" t="s">
        <v>56</v>
      </c>
      <c r="F1496" t="s">
        <v>57</v>
      </c>
      <c r="G1496">
        <v>20</v>
      </c>
      <c r="H1496">
        <v>16</v>
      </c>
      <c r="I1496">
        <v>1269.83</v>
      </c>
      <c r="J1496">
        <v>1358.7181</v>
      </c>
      <c r="K1496" t="s">
        <v>20</v>
      </c>
      <c r="M1496" t="s">
        <v>79</v>
      </c>
      <c r="N1496" t="s">
        <v>29</v>
      </c>
      <c r="O1496" t="str">
        <f t="shared" si="46"/>
        <v>Cash on Delivery</v>
      </c>
      <c r="P1496" t="s">
        <v>53</v>
      </c>
      <c r="Q1496">
        <v>27.21</v>
      </c>
      <c r="R1496">
        <v>3.9</v>
      </c>
      <c r="S1496" t="s">
        <v>23</v>
      </c>
    </row>
    <row r="1497" spans="1:19" x14ac:dyDescent="0.3">
      <c r="A1497" t="s">
        <v>3272</v>
      </c>
      <c r="B1497" s="1">
        <v>45303</v>
      </c>
      <c r="C1497" t="s">
        <v>3273</v>
      </c>
      <c r="D1497" t="str">
        <f t="shared" ca="1" si="47"/>
        <v>T-shirt V</v>
      </c>
      <c r="E1497" t="s">
        <v>77</v>
      </c>
      <c r="F1497" t="s">
        <v>82</v>
      </c>
      <c r="G1497">
        <v>15</v>
      </c>
      <c r="H1497">
        <v>15</v>
      </c>
      <c r="I1497">
        <v>439.52</v>
      </c>
      <c r="J1497">
        <v>465.89120000000003</v>
      </c>
      <c r="K1497" t="s">
        <v>66</v>
      </c>
      <c r="M1497" t="s">
        <v>79</v>
      </c>
      <c r="N1497" t="s">
        <v>3274</v>
      </c>
      <c r="O1497" t="str">
        <f t="shared" si="46"/>
        <v>PayPal</v>
      </c>
      <c r="P1497" t="s">
        <v>30</v>
      </c>
      <c r="Q1497">
        <v>47.59</v>
      </c>
      <c r="R1497">
        <v>1.7</v>
      </c>
      <c r="S1497" t="s">
        <v>23</v>
      </c>
    </row>
    <row r="1498" spans="1:19" x14ac:dyDescent="0.3">
      <c r="A1498" t="s">
        <v>3275</v>
      </c>
      <c r="B1498" s="1">
        <v>44312</v>
      </c>
      <c r="C1498" t="s">
        <v>3276</v>
      </c>
      <c r="D1498" t="str">
        <f t="shared" ca="1" si="47"/>
        <v>Sofa 3-Seater</v>
      </c>
      <c r="E1498" t="s">
        <v>109</v>
      </c>
      <c r="F1498" t="s">
        <v>46</v>
      </c>
      <c r="G1498">
        <v>11</v>
      </c>
      <c r="H1498">
        <v>9</v>
      </c>
      <c r="I1498">
        <v>540.29</v>
      </c>
      <c r="J1498">
        <v>605.12480000000005</v>
      </c>
      <c r="K1498" t="s">
        <v>66</v>
      </c>
      <c r="M1498" t="s">
        <v>3277</v>
      </c>
      <c r="N1498" t="s">
        <v>29</v>
      </c>
      <c r="O1498" t="str">
        <f t="shared" si="46"/>
        <v>Debit Card</v>
      </c>
      <c r="P1498" t="s">
        <v>89</v>
      </c>
      <c r="Q1498">
        <v>22.6</v>
      </c>
      <c r="R1498">
        <v>2.6</v>
      </c>
      <c r="S1498" t="s">
        <v>23</v>
      </c>
    </row>
    <row r="1499" spans="1:19" x14ac:dyDescent="0.3">
      <c r="A1499" t="s">
        <v>3278</v>
      </c>
      <c r="B1499" s="1">
        <v>45198</v>
      </c>
      <c r="C1499" t="s">
        <v>3279</v>
      </c>
      <c r="D1499" t="str">
        <f t="shared" ca="1" si="47"/>
        <v>Sneakers Run</v>
      </c>
      <c r="E1499" t="s">
        <v>85</v>
      </c>
      <c r="F1499" t="s">
        <v>82</v>
      </c>
      <c r="G1499">
        <v>9</v>
      </c>
      <c r="H1499">
        <v>7</v>
      </c>
      <c r="I1499">
        <v>769.57</v>
      </c>
      <c r="J1499">
        <v>877.30980000000011</v>
      </c>
      <c r="K1499" t="s">
        <v>66</v>
      </c>
      <c r="M1499" t="s">
        <v>21</v>
      </c>
      <c r="N1499" t="s">
        <v>29</v>
      </c>
      <c r="O1499" t="str">
        <f t="shared" si="46"/>
        <v>Debit Card</v>
      </c>
      <c r="P1499" t="s">
        <v>89</v>
      </c>
      <c r="Q1499">
        <v>21.46</v>
      </c>
      <c r="R1499">
        <v>1.4</v>
      </c>
      <c r="S1499" t="s">
        <v>23</v>
      </c>
    </row>
    <row r="1500" spans="1:19" x14ac:dyDescent="0.3">
      <c r="A1500" t="s">
        <v>3280</v>
      </c>
      <c r="B1500" s="1">
        <v>45119</v>
      </c>
      <c r="C1500" t="s">
        <v>3281</v>
      </c>
      <c r="D1500" t="str">
        <f t="shared" ca="1" si="47"/>
        <v>Shirt Classic</v>
      </c>
      <c r="E1500" t="s">
        <v>65</v>
      </c>
      <c r="F1500" t="s">
        <v>82</v>
      </c>
      <c r="G1500">
        <v>13</v>
      </c>
      <c r="H1500">
        <v>11</v>
      </c>
      <c r="I1500">
        <v>1228.8800000000001</v>
      </c>
      <c r="J1500">
        <v>1351.7680000000003</v>
      </c>
      <c r="K1500" t="s">
        <v>47</v>
      </c>
      <c r="M1500" t="s">
        <v>42</v>
      </c>
      <c r="N1500" t="s">
        <v>71</v>
      </c>
      <c r="O1500" t="str">
        <f t="shared" si="46"/>
        <v>Cash on Delivery</v>
      </c>
      <c r="P1500" t="s">
        <v>53</v>
      </c>
      <c r="Q1500">
        <v>3.1</v>
      </c>
      <c r="R1500">
        <v>9</v>
      </c>
      <c r="S1500" t="s">
        <v>23</v>
      </c>
    </row>
    <row r="1501" spans="1:19" x14ac:dyDescent="0.3">
      <c r="A1501" t="s">
        <v>3282</v>
      </c>
      <c r="B1501" s="1">
        <v>44963</v>
      </c>
      <c r="C1501" t="s">
        <v>3283</v>
      </c>
      <c r="D1501" t="str">
        <f t="shared" ca="1" si="47"/>
        <v>Phone X</v>
      </c>
      <c r="E1501" t="s">
        <v>141</v>
      </c>
      <c r="F1501" t="s">
        <v>50</v>
      </c>
      <c r="G1501">
        <v>8</v>
      </c>
      <c r="H1501">
        <v>8</v>
      </c>
      <c r="I1501">
        <v>1496.65</v>
      </c>
      <c r="J1501">
        <v>1586.4490000000001</v>
      </c>
      <c r="K1501" t="s">
        <v>66</v>
      </c>
      <c r="M1501" t="s">
        <v>123</v>
      </c>
      <c r="N1501" t="s">
        <v>71</v>
      </c>
      <c r="O1501" t="str">
        <f t="shared" si="46"/>
        <v>Debit Card</v>
      </c>
      <c r="P1501" t="s">
        <v>89</v>
      </c>
      <c r="Q1501">
        <v>19.96</v>
      </c>
      <c r="R1501">
        <v>1.7</v>
      </c>
      <c r="S1501" t="s">
        <v>23</v>
      </c>
    </row>
    <row r="1502" spans="1:19" x14ac:dyDescent="0.3">
      <c r="A1502" t="s">
        <v>3284</v>
      </c>
      <c r="B1502" s="1">
        <v>44484</v>
      </c>
      <c r="C1502" t="s">
        <v>3285</v>
      </c>
      <c r="D1502" t="str">
        <f t="shared" ca="1" si="47"/>
        <v>Sofa 3-Seater</v>
      </c>
      <c r="E1502" t="s">
        <v>109</v>
      </c>
      <c r="F1502" t="s">
        <v>46</v>
      </c>
      <c r="G1502">
        <v>1</v>
      </c>
      <c r="H1502">
        <v>1</v>
      </c>
      <c r="I1502">
        <v>1213.3499999999999</v>
      </c>
      <c r="J1502">
        <v>1298.2845</v>
      </c>
      <c r="K1502" t="s">
        <v>66</v>
      </c>
      <c r="M1502" t="s">
        <v>28</v>
      </c>
      <c r="N1502" t="s">
        <v>36</v>
      </c>
      <c r="O1502" t="str">
        <f t="shared" si="46"/>
        <v>Debit Card</v>
      </c>
      <c r="P1502" t="s">
        <v>89</v>
      </c>
      <c r="Q1502">
        <v>28.45</v>
      </c>
      <c r="R1502">
        <v>2.2999999999999998</v>
      </c>
      <c r="S1502" t="s">
        <v>23</v>
      </c>
    </row>
    <row r="1503" spans="1:19" x14ac:dyDescent="0.3">
      <c r="A1503" t="s">
        <v>3286</v>
      </c>
      <c r="B1503" s="1">
        <v>44544</v>
      </c>
      <c r="C1503" t="s">
        <v>3287</v>
      </c>
      <c r="D1503" t="str">
        <f t="shared" ca="1" si="47"/>
        <v>Jeans Regular</v>
      </c>
      <c r="E1503" t="s">
        <v>130</v>
      </c>
      <c r="F1503" t="s">
        <v>82</v>
      </c>
      <c r="G1503">
        <v>7</v>
      </c>
      <c r="H1503">
        <v>6</v>
      </c>
      <c r="I1503">
        <v>802.15</v>
      </c>
      <c r="J1503">
        <v>850.279</v>
      </c>
      <c r="K1503" t="s">
        <v>66</v>
      </c>
      <c r="M1503" t="s">
        <v>21</v>
      </c>
      <c r="N1503" t="s">
        <v>29</v>
      </c>
      <c r="O1503" t="str">
        <f t="shared" si="46"/>
        <v>Bank Transfer</v>
      </c>
      <c r="P1503" t="s">
        <v>37</v>
      </c>
      <c r="Q1503">
        <v>18.07</v>
      </c>
      <c r="S1503" t="s">
        <v>23</v>
      </c>
    </row>
    <row r="1504" spans="1:19" x14ac:dyDescent="0.3">
      <c r="A1504" t="s">
        <v>3288</v>
      </c>
      <c r="B1504" s="1">
        <v>44544</v>
      </c>
      <c r="C1504" t="s">
        <v>3289</v>
      </c>
      <c r="D1504" t="str">
        <f t="shared" ca="1" si="47"/>
        <v>Jeans Regular</v>
      </c>
      <c r="F1504" t="s">
        <v>82</v>
      </c>
      <c r="G1504">
        <v>1</v>
      </c>
      <c r="H1504">
        <v>1</v>
      </c>
      <c r="I1504">
        <v>1305.01</v>
      </c>
      <c r="J1504">
        <v>1435.5110000000002</v>
      </c>
      <c r="K1504" t="s">
        <v>47</v>
      </c>
      <c r="M1504" t="s">
        <v>79</v>
      </c>
      <c r="N1504" t="s">
        <v>29</v>
      </c>
      <c r="O1504" t="str">
        <f t="shared" si="46"/>
        <v>Cash on Delivery</v>
      </c>
      <c r="P1504" t="s">
        <v>53</v>
      </c>
      <c r="Q1504">
        <v>39.58</v>
      </c>
      <c r="R1504">
        <v>2.4</v>
      </c>
      <c r="S1504" t="s">
        <v>74</v>
      </c>
    </row>
    <row r="1505" spans="1:19" x14ac:dyDescent="0.3">
      <c r="A1505" t="s">
        <v>3290</v>
      </c>
      <c r="B1505" s="1">
        <v>44368</v>
      </c>
      <c r="C1505" t="s">
        <v>3291</v>
      </c>
      <c r="D1505" t="str">
        <f t="shared" ca="1" si="47"/>
        <v>Widget B</v>
      </c>
      <c r="E1505" t="s">
        <v>61</v>
      </c>
      <c r="F1505" t="s">
        <v>70</v>
      </c>
      <c r="G1505">
        <v>2</v>
      </c>
      <c r="H1505">
        <v>2</v>
      </c>
      <c r="I1505">
        <v>438.21</v>
      </c>
      <c r="J1505">
        <v>495.17729999999995</v>
      </c>
      <c r="K1505" t="s">
        <v>47</v>
      </c>
      <c r="M1505" t="s">
        <v>79</v>
      </c>
      <c r="N1505" t="s">
        <v>22</v>
      </c>
      <c r="O1505" t="str">
        <f t="shared" si="46"/>
        <v>Cash on Delivery</v>
      </c>
      <c r="P1505" t="s">
        <v>53</v>
      </c>
      <c r="Q1505">
        <v>9.66</v>
      </c>
      <c r="R1505">
        <v>3.6</v>
      </c>
      <c r="S1505" t="s">
        <v>23</v>
      </c>
    </row>
    <row r="1506" spans="1:19" x14ac:dyDescent="0.3">
      <c r="A1506" t="s">
        <v>3292</v>
      </c>
      <c r="B1506" s="1">
        <v>44343</v>
      </c>
      <c r="C1506" t="s">
        <v>3293</v>
      </c>
      <c r="D1506" t="str">
        <f t="shared" ca="1" si="47"/>
        <v>Phone X</v>
      </c>
      <c r="E1506" t="s">
        <v>141</v>
      </c>
      <c r="F1506" t="s">
        <v>50</v>
      </c>
      <c r="G1506">
        <v>16</v>
      </c>
      <c r="H1506">
        <v>14</v>
      </c>
      <c r="I1506">
        <v>927.71</v>
      </c>
      <c r="J1506">
        <v>1001.9268000000001</v>
      </c>
      <c r="K1506" t="s">
        <v>51</v>
      </c>
      <c r="M1506" t="s">
        <v>86</v>
      </c>
      <c r="N1506" t="s">
        <v>71</v>
      </c>
      <c r="O1506" t="str">
        <f t="shared" si="46"/>
        <v>Cash on Delivery</v>
      </c>
      <c r="P1506" t="s">
        <v>53</v>
      </c>
      <c r="Q1506">
        <v>36.229999999999997</v>
      </c>
      <c r="R1506">
        <v>2.5</v>
      </c>
      <c r="S1506" t="s">
        <v>23</v>
      </c>
    </row>
    <row r="1507" spans="1:19" x14ac:dyDescent="0.3">
      <c r="A1507" t="s">
        <v>3294</v>
      </c>
      <c r="B1507" s="1">
        <v>44584</v>
      </c>
      <c r="C1507" t="s">
        <v>3295</v>
      </c>
      <c r="D1507" t="str">
        <f t="shared" ca="1" si="47"/>
        <v>Jeans Regular</v>
      </c>
      <c r="E1507" t="s">
        <v>130</v>
      </c>
      <c r="F1507" t="s">
        <v>82</v>
      </c>
      <c r="G1507">
        <v>20</v>
      </c>
      <c r="H1507">
        <v>17</v>
      </c>
      <c r="I1507">
        <v>1482.77</v>
      </c>
      <c r="J1507">
        <v>1690.3578000000002</v>
      </c>
      <c r="K1507" t="s">
        <v>66</v>
      </c>
      <c r="M1507" t="s">
        <v>42</v>
      </c>
      <c r="N1507" t="s">
        <v>22</v>
      </c>
      <c r="O1507" t="str">
        <f t="shared" si="46"/>
        <v>Credit Card</v>
      </c>
      <c r="P1507" t="s">
        <v>67</v>
      </c>
      <c r="Q1507">
        <v>1.45</v>
      </c>
      <c r="R1507">
        <v>3.4</v>
      </c>
    </row>
    <row r="1508" spans="1:19" x14ac:dyDescent="0.3">
      <c r="A1508" t="s">
        <v>3296</v>
      </c>
      <c r="B1508" s="1">
        <v>45320</v>
      </c>
      <c r="C1508" t="s">
        <v>3297</v>
      </c>
      <c r="D1508" t="str">
        <f t="shared" ca="1" si="47"/>
        <v>Dining Table</v>
      </c>
      <c r="E1508" t="s">
        <v>45</v>
      </c>
      <c r="F1508" t="s">
        <v>46</v>
      </c>
      <c r="G1508">
        <v>10</v>
      </c>
      <c r="H1508">
        <v>9</v>
      </c>
      <c r="I1508">
        <v>359.87</v>
      </c>
      <c r="J1508">
        <v>385.0609</v>
      </c>
      <c r="K1508" t="s">
        <v>20</v>
      </c>
      <c r="M1508" t="s">
        <v>42</v>
      </c>
      <c r="N1508" t="s">
        <v>36</v>
      </c>
      <c r="O1508" t="str">
        <f t="shared" si="46"/>
        <v>Bank Transfer</v>
      </c>
      <c r="P1508" t="s">
        <v>37</v>
      </c>
      <c r="Q1508">
        <v>30.98</v>
      </c>
      <c r="R1508">
        <v>1.3</v>
      </c>
      <c r="S1508" t="s">
        <v>74</v>
      </c>
    </row>
    <row r="1509" spans="1:19" x14ac:dyDescent="0.3">
      <c r="A1509" t="s">
        <v>3299</v>
      </c>
      <c r="B1509" s="1">
        <v>45178</v>
      </c>
      <c r="C1509" t="s">
        <v>3300</v>
      </c>
      <c r="D1509" t="str">
        <f t="shared" ca="1" si="47"/>
        <v>Jeans Regular</v>
      </c>
      <c r="E1509" t="s">
        <v>130</v>
      </c>
      <c r="F1509" t="s">
        <v>82</v>
      </c>
      <c r="G1509">
        <v>4</v>
      </c>
      <c r="H1509">
        <v>4</v>
      </c>
      <c r="I1509">
        <v>1294.26</v>
      </c>
      <c r="J1509">
        <v>1410.7434000000001</v>
      </c>
      <c r="K1509" t="s">
        <v>20</v>
      </c>
      <c r="M1509" t="s">
        <v>28</v>
      </c>
      <c r="N1509" t="s">
        <v>29</v>
      </c>
      <c r="O1509" t="str">
        <f t="shared" si="46"/>
        <v>Credit Card</v>
      </c>
      <c r="P1509" t="s">
        <v>67</v>
      </c>
      <c r="Q1509">
        <v>30.42</v>
      </c>
      <c r="R1509">
        <v>3.8</v>
      </c>
      <c r="S1509" t="s">
        <v>23</v>
      </c>
    </row>
    <row r="1510" spans="1:19" x14ac:dyDescent="0.3">
      <c r="A1510" t="s">
        <v>3301</v>
      </c>
      <c r="B1510" s="1">
        <v>45508</v>
      </c>
      <c r="C1510" t="s">
        <v>3302</v>
      </c>
      <c r="D1510" t="str">
        <f t="shared" ca="1" si="47"/>
        <v>Phone X</v>
      </c>
      <c r="E1510" t="s">
        <v>141</v>
      </c>
      <c r="F1510" t="s">
        <v>50</v>
      </c>
      <c r="G1510">
        <v>16</v>
      </c>
      <c r="H1510">
        <v>15</v>
      </c>
      <c r="I1510">
        <v>207.69</v>
      </c>
      <c r="J1510">
        <v>220.1514</v>
      </c>
      <c r="K1510" t="s">
        <v>47</v>
      </c>
      <c r="M1510" t="s">
        <v>79</v>
      </c>
      <c r="N1510" t="s">
        <v>22</v>
      </c>
      <c r="O1510" t="str">
        <f t="shared" si="46"/>
        <v>Badk Transfer</v>
      </c>
      <c r="P1510" t="s">
        <v>3303</v>
      </c>
      <c r="Q1510">
        <v>22.53</v>
      </c>
      <c r="R1510">
        <v>2.2999999999999998</v>
      </c>
      <c r="S1510" t="s">
        <v>111</v>
      </c>
    </row>
    <row r="1511" spans="1:19" x14ac:dyDescent="0.3">
      <c r="A1511" t="s">
        <v>3304</v>
      </c>
      <c r="B1511" s="1">
        <v>44698</v>
      </c>
      <c r="C1511" t="s">
        <v>3305</v>
      </c>
      <c r="D1511" t="str">
        <f t="shared" ca="1" si="47"/>
        <v>Sofa 3-Seater</v>
      </c>
      <c r="E1511" t="s">
        <v>109</v>
      </c>
      <c r="F1511" t="s">
        <v>46</v>
      </c>
      <c r="G1511">
        <v>20</v>
      </c>
      <c r="H1511">
        <v>17</v>
      </c>
      <c r="I1511">
        <v>1110.08</v>
      </c>
      <c r="J1511">
        <v>1254.3903999999998</v>
      </c>
      <c r="K1511" t="s">
        <v>47</v>
      </c>
      <c r="M1511" t="s">
        <v>21</v>
      </c>
      <c r="N1511" t="s">
        <v>22</v>
      </c>
      <c r="O1511" t="str">
        <f t="shared" si="46"/>
        <v>Bank Transfer</v>
      </c>
      <c r="P1511" t="s">
        <v>37</v>
      </c>
      <c r="Q1511">
        <v>29.99</v>
      </c>
      <c r="R1511">
        <v>1.4</v>
      </c>
      <c r="S1511" t="s">
        <v>23</v>
      </c>
    </row>
    <row r="1512" spans="1:19" x14ac:dyDescent="0.3">
      <c r="A1512" t="s">
        <v>3306</v>
      </c>
      <c r="B1512" s="1">
        <v>45095</v>
      </c>
      <c r="C1512" t="s">
        <v>3307</v>
      </c>
      <c r="D1512" t="str">
        <f t="shared" ca="1" si="47"/>
        <v>Widget B</v>
      </c>
      <c r="E1512" t="s">
        <v>61</v>
      </c>
      <c r="F1512" t="s">
        <v>70</v>
      </c>
      <c r="G1512">
        <v>7</v>
      </c>
      <c r="H1512">
        <v>7</v>
      </c>
      <c r="I1512">
        <v>97.3</v>
      </c>
      <c r="J1512">
        <v>108.003</v>
      </c>
      <c r="K1512" t="s">
        <v>66</v>
      </c>
      <c r="M1512" t="s">
        <v>35</v>
      </c>
      <c r="N1512" t="s">
        <v>71</v>
      </c>
      <c r="O1512" t="str">
        <f t="shared" si="46"/>
        <v>Cash on Delivery</v>
      </c>
      <c r="P1512" t="s">
        <v>53</v>
      </c>
      <c r="Q1512">
        <v>32.56</v>
      </c>
      <c r="R1512" t="s">
        <v>316</v>
      </c>
      <c r="S1512" t="s">
        <v>23</v>
      </c>
    </row>
    <row r="1513" spans="1:19" x14ac:dyDescent="0.3">
      <c r="A1513" t="s">
        <v>3308</v>
      </c>
      <c r="B1513" s="1">
        <v>45303</v>
      </c>
      <c r="C1513" t="s">
        <v>280</v>
      </c>
      <c r="D1513" t="str">
        <f t="shared" ca="1" si="47"/>
        <v>Shirt Classic</v>
      </c>
      <c r="E1513" t="s">
        <v>65</v>
      </c>
      <c r="F1513" t="s">
        <v>82</v>
      </c>
      <c r="G1513">
        <v>4</v>
      </c>
      <c r="H1513">
        <v>4</v>
      </c>
      <c r="I1513">
        <v>728.51</v>
      </c>
      <c r="J1513">
        <v>772.22059999999999</v>
      </c>
      <c r="K1513" t="s">
        <v>20</v>
      </c>
      <c r="M1513" t="s">
        <v>42</v>
      </c>
      <c r="N1513" t="s">
        <v>29</v>
      </c>
      <c r="O1513" t="str">
        <f t="shared" si="46"/>
        <v>Credit Card</v>
      </c>
      <c r="P1513" t="s">
        <v>67</v>
      </c>
      <c r="Q1513">
        <v>48.83</v>
      </c>
      <c r="R1513">
        <v>4.7</v>
      </c>
      <c r="S1513" t="s">
        <v>205</v>
      </c>
    </row>
    <row r="1514" spans="1:19" x14ac:dyDescent="0.3">
      <c r="A1514" t="s">
        <v>3309</v>
      </c>
      <c r="B1514" s="1">
        <v>45515</v>
      </c>
      <c r="C1514" t="s">
        <v>3310</v>
      </c>
      <c r="D1514" t="str">
        <f t="shared" ca="1" si="47"/>
        <v>Headphones Z</v>
      </c>
      <c r="E1514" t="s">
        <v>94</v>
      </c>
      <c r="F1514" t="s">
        <v>50</v>
      </c>
      <c r="G1514">
        <v>6</v>
      </c>
      <c r="H1514">
        <v>6</v>
      </c>
      <c r="I1514">
        <v>126.93</v>
      </c>
      <c r="J1514">
        <v>133.2765</v>
      </c>
      <c r="K1514" t="s">
        <v>47</v>
      </c>
      <c r="M1514" t="s">
        <v>79</v>
      </c>
      <c r="N1514" t="s">
        <v>71</v>
      </c>
      <c r="O1514" t="str">
        <f t="shared" si="46"/>
        <v>PayPal</v>
      </c>
      <c r="P1514" t="s">
        <v>30</v>
      </c>
      <c r="Q1514">
        <v>20.75</v>
      </c>
      <c r="R1514">
        <v>1.9</v>
      </c>
      <c r="S1514" t="s">
        <v>23</v>
      </c>
    </row>
    <row r="1515" spans="1:19" x14ac:dyDescent="0.3">
      <c r="A1515" t="s">
        <v>3311</v>
      </c>
      <c r="B1515" s="1">
        <v>44603</v>
      </c>
      <c r="C1515" t="s">
        <v>3312</v>
      </c>
      <c r="D1515" t="str">
        <f t="shared" ca="1" si="47"/>
        <v>Widget B</v>
      </c>
      <c r="F1515" t="s">
        <v>70</v>
      </c>
      <c r="G1515">
        <v>2</v>
      </c>
      <c r="H1515">
        <v>2</v>
      </c>
      <c r="I1515">
        <v>1327.82</v>
      </c>
      <c r="J1515">
        <v>1513.7148000000002</v>
      </c>
      <c r="K1515" t="s">
        <v>51</v>
      </c>
      <c r="M1515" t="s">
        <v>21</v>
      </c>
      <c r="N1515" t="s">
        <v>29</v>
      </c>
      <c r="O1515" t="str">
        <f t="shared" si="46"/>
        <v>PayPal</v>
      </c>
      <c r="P1515" t="s">
        <v>30</v>
      </c>
      <c r="Q1515">
        <v>35.4</v>
      </c>
      <c r="R1515">
        <v>3.6</v>
      </c>
      <c r="S1515" t="s">
        <v>23</v>
      </c>
    </row>
    <row r="1516" spans="1:19" x14ac:dyDescent="0.3">
      <c r="A1516" t="s">
        <v>3313</v>
      </c>
      <c r="B1516" s="1">
        <v>44196</v>
      </c>
      <c r="C1516" t="s">
        <v>2121</v>
      </c>
      <c r="D1516" t="str">
        <f t="shared" ca="1" si="47"/>
        <v>Headphones Z</v>
      </c>
      <c r="E1516" t="s">
        <v>94</v>
      </c>
      <c r="F1516" t="s">
        <v>50</v>
      </c>
      <c r="G1516">
        <v>15</v>
      </c>
      <c r="H1516">
        <v>13</v>
      </c>
      <c r="I1516">
        <v>231.24</v>
      </c>
      <c r="J1516">
        <v>265.92599999999999</v>
      </c>
      <c r="K1516" t="s">
        <v>66</v>
      </c>
      <c r="M1516" t="s">
        <v>21</v>
      </c>
      <c r="N1516" t="s">
        <v>36</v>
      </c>
      <c r="O1516" t="str">
        <f t="shared" si="46"/>
        <v>Bank Transfer</v>
      </c>
      <c r="P1516" t="s">
        <v>37</v>
      </c>
      <c r="Q1516">
        <v>6.08</v>
      </c>
      <c r="R1516" t="s">
        <v>316</v>
      </c>
      <c r="S1516" t="s">
        <v>23</v>
      </c>
    </row>
    <row r="1517" spans="1:19" x14ac:dyDescent="0.3">
      <c r="A1517" t="s">
        <v>3314</v>
      </c>
      <c r="B1517" s="1">
        <v>44080</v>
      </c>
      <c r="C1517" t="s">
        <v>3315</v>
      </c>
      <c r="D1517" t="str">
        <f t="shared" ca="1" si="47"/>
        <v>Organic Rice 5kg</v>
      </c>
      <c r="E1517" t="s">
        <v>40</v>
      </c>
      <c r="F1517" t="s">
        <v>57</v>
      </c>
      <c r="G1517">
        <v>3</v>
      </c>
      <c r="H1517">
        <v>2</v>
      </c>
      <c r="I1517">
        <v>1237.77</v>
      </c>
      <c r="J1517">
        <v>1423.4354999999998</v>
      </c>
      <c r="K1517" t="s">
        <v>66</v>
      </c>
      <c r="M1517" t="s">
        <v>79</v>
      </c>
      <c r="N1517" t="s">
        <v>71</v>
      </c>
      <c r="O1517" t="str">
        <f t="shared" si="46"/>
        <v>Bank Transfer</v>
      </c>
      <c r="P1517" t="s">
        <v>37</v>
      </c>
      <c r="Q1517">
        <v>35.56</v>
      </c>
      <c r="S1517" t="s">
        <v>23</v>
      </c>
    </row>
    <row r="1518" spans="1:19" x14ac:dyDescent="0.3">
      <c r="A1518" t="s">
        <v>3316</v>
      </c>
      <c r="B1518" s="1">
        <v>44667</v>
      </c>
      <c r="C1518" t="s">
        <v>3317</v>
      </c>
      <c r="D1518" t="str">
        <f t="shared" ca="1" si="47"/>
        <v>Headphones Z</v>
      </c>
      <c r="E1518" t="s">
        <v>94</v>
      </c>
      <c r="F1518" t="s">
        <v>50</v>
      </c>
      <c r="G1518">
        <v>14</v>
      </c>
      <c r="H1518">
        <v>11</v>
      </c>
      <c r="I1518">
        <v>622.98</v>
      </c>
      <c r="J1518">
        <v>691.50780000000009</v>
      </c>
      <c r="K1518" t="s">
        <v>66</v>
      </c>
      <c r="M1518" t="s">
        <v>28</v>
      </c>
      <c r="N1518" t="s">
        <v>22</v>
      </c>
      <c r="O1518" t="str">
        <f t="shared" si="46"/>
        <v>Bank Transfer</v>
      </c>
      <c r="P1518" t="s">
        <v>37</v>
      </c>
      <c r="Q1518">
        <v>2.68</v>
      </c>
      <c r="R1518">
        <v>2.5</v>
      </c>
      <c r="S1518" t="s">
        <v>23</v>
      </c>
    </row>
    <row r="1519" spans="1:19" x14ac:dyDescent="0.3">
      <c r="A1519" t="s">
        <v>3318</v>
      </c>
      <c r="B1519" s="1">
        <v>45271</v>
      </c>
      <c r="C1519" t="s">
        <v>3319</v>
      </c>
      <c r="D1519" t="str">
        <f t="shared" ca="1" si="47"/>
        <v>Headphones Z</v>
      </c>
      <c r="E1519" t="s">
        <v>94</v>
      </c>
      <c r="F1519" t="s">
        <v>50</v>
      </c>
      <c r="G1519">
        <v>14</v>
      </c>
      <c r="H1519">
        <v>14</v>
      </c>
      <c r="I1519">
        <v>427.89</v>
      </c>
      <c r="J1519">
        <v>462.12119999999999</v>
      </c>
      <c r="K1519" t="s">
        <v>47</v>
      </c>
      <c r="N1519" t="s">
        <v>71</v>
      </c>
      <c r="O1519" t="str">
        <f t="shared" si="46"/>
        <v>PayPal</v>
      </c>
      <c r="P1519" t="s">
        <v>30</v>
      </c>
      <c r="Q1519">
        <v>37.39</v>
      </c>
      <c r="R1519">
        <v>3.7</v>
      </c>
      <c r="S1519" t="s">
        <v>205</v>
      </c>
    </row>
    <row r="1520" spans="1:19" x14ac:dyDescent="0.3">
      <c r="A1520" t="s">
        <v>3320</v>
      </c>
      <c r="B1520" s="1">
        <v>45200</v>
      </c>
      <c r="C1520" t="s">
        <v>3321</v>
      </c>
      <c r="D1520" t="str">
        <f t="shared" ca="1" si="47"/>
        <v>T-shirt V</v>
      </c>
      <c r="E1520" t="s">
        <v>77</v>
      </c>
      <c r="F1520" t="s">
        <v>82</v>
      </c>
      <c r="G1520">
        <v>10</v>
      </c>
      <c r="H1520">
        <v>8</v>
      </c>
      <c r="I1520">
        <v>616.16999999999996</v>
      </c>
      <c r="J1520">
        <v>708.5954999999999</v>
      </c>
      <c r="K1520" t="s">
        <v>51</v>
      </c>
      <c r="M1520" t="s">
        <v>21</v>
      </c>
      <c r="N1520" t="s">
        <v>22</v>
      </c>
      <c r="O1520" t="str">
        <f t="shared" si="46"/>
        <v>PayPal</v>
      </c>
      <c r="P1520" t="s">
        <v>30</v>
      </c>
      <c r="Q1520">
        <v>8.43</v>
      </c>
      <c r="R1520">
        <v>2</v>
      </c>
      <c r="S1520" t="s">
        <v>74</v>
      </c>
    </row>
    <row r="1521" spans="1:19" x14ac:dyDescent="0.3">
      <c r="A1521" t="s">
        <v>3322</v>
      </c>
      <c r="B1521" s="1">
        <v>45560</v>
      </c>
      <c r="C1521" t="s">
        <v>3323</v>
      </c>
      <c r="D1521" t="str">
        <f t="shared" ca="1" si="47"/>
        <v>Olive Oil 1L</v>
      </c>
      <c r="E1521" t="s">
        <v>56</v>
      </c>
      <c r="F1521" t="s">
        <v>57</v>
      </c>
      <c r="G1521">
        <v>7</v>
      </c>
      <c r="H1521">
        <v>6</v>
      </c>
      <c r="I1521">
        <v>711.73</v>
      </c>
      <c r="J1521">
        <v>761.55110000000002</v>
      </c>
      <c r="K1521" t="s">
        <v>47</v>
      </c>
      <c r="M1521" t="s">
        <v>35</v>
      </c>
      <c r="N1521" t="s">
        <v>36</v>
      </c>
      <c r="O1521" t="str">
        <f t="shared" si="46"/>
        <v>PayPal</v>
      </c>
      <c r="P1521" t="s">
        <v>30</v>
      </c>
      <c r="Q1521">
        <v>25.03</v>
      </c>
      <c r="R1521">
        <v>1.5</v>
      </c>
      <c r="S1521" t="s">
        <v>74</v>
      </c>
    </row>
    <row r="1522" spans="1:19" x14ac:dyDescent="0.3">
      <c r="A1522" t="s">
        <v>3324</v>
      </c>
      <c r="B1522" s="1">
        <v>45566</v>
      </c>
      <c r="C1522" t="s">
        <v>3325</v>
      </c>
      <c r="D1522" t="str">
        <f t="shared" ca="1" si="47"/>
        <v>Widget A</v>
      </c>
      <c r="E1522" t="s">
        <v>33</v>
      </c>
      <c r="F1522" t="s">
        <v>70</v>
      </c>
      <c r="G1522">
        <v>2</v>
      </c>
      <c r="H1522">
        <v>2</v>
      </c>
      <c r="I1522">
        <v>581.74</v>
      </c>
      <c r="J1522">
        <v>663.18360000000007</v>
      </c>
      <c r="K1522" t="s">
        <v>20</v>
      </c>
      <c r="M1522" t="s">
        <v>79</v>
      </c>
      <c r="N1522" t="s">
        <v>36</v>
      </c>
      <c r="O1522" t="str">
        <f t="shared" si="46"/>
        <v>Bank Transfer</v>
      </c>
      <c r="P1522" t="s">
        <v>37</v>
      </c>
      <c r="Q1522">
        <v>26.92</v>
      </c>
      <c r="R1522">
        <v>1.2</v>
      </c>
      <c r="S1522" t="s">
        <v>23</v>
      </c>
    </row>
    <row r="1523" spans="1:19" x14ac:dyDescent="0.3">
      <c r="A1523" t="s">
        <v>3326</v>
      </c>
      <c r="B1523" s="1">
        <v>44806</v>
      </c>
      <c r="C1523" t="s">
        <v>3327</v>
      </c>
      <c r="D1523" t="str">
        <f t="shared" ca="1" si="47"/>
        <v>Dining Table</v>
      </c>
      <c r="E1523" t="s">
        <v>45</v>
      </c>
      <c r="F1523" t="s">
        <v>46</v>
      </c>
      <c r="G1523">
        <v>8</v>
      </c>
      <c r="H1523">
        <v>7</v>
      </c>
      <c r="I1523">
        <v>12</v>
      </c>
      <c r="J1523">
        <v>13.440000000000001</v>
      </c>
      <c r="K1523" t="s">
        <v>66</v>
      </c>
      <c r="M1523" t="s">
        <v>21</v>
      </c>
      <c r="N1523" t="s">
        <v>22</v>
      </c>
      <c r="O1523" t="e">
        <f t="shared" ca="1" si="46"/>
        <v>#N/A</v>
      </c>
      <c r="Q1523">
        <v>46.37</v>
      </c>
      <c r="R1523">
        <v>1</v>
      </c>
      <c r="S1523" t="s">
        <v>23</v>
      </c>
    </row>
    <row r="1524" spans="1:19" x14ac:dyDescent="0.3">
      <c r="A1524" t="s">
        <v>3328</v>
      </c>
      <c r="B1524" s="1">
        <v>45152</v>
      </c>
      <c r="C1524" t="s">
        <v>3329</v>
      </c>
      <c r="D1524" t="str">
        <f t="shared" ca="1" si="47"/>
        <v>Headphones Z</v>
      </c>
      <c r="E1524" t="s">
        <v>94</v>
      </c>
      <c r="F1524" t="s">
        <v>50</v>
      </c>
      <c r="G1524">
        <v>7</v>
      </c>
      <c r="H1524">
        <v>6</v>
      </c>
      <c r="I1524">
        <v>335.73</v>
      </c>
      <c r="J1524">
        <v>379.37489999999997</v>
      </c>
      <c r="K1524" t="s">
        <v>27</v>
      </c>
      <c r="M1524" t="s">
        <v>42</v>
      </c>
      <c r="N1524" t="s">
        <v>29</v>
      </c>
      <c r="O1524" t="str">
        <f t="shared" si="46"/>
        <v>Credit Card</v>
      </c>
      <c r="P1524" t="s">
        <v>67</v>
      </c>
      <c r="Q1524">
        <v>17.29</v>
      </c>
      <c r="R1524">
        <v>4.7</v>
      </c>
      <c r="S1524" t="s">
        <v>23</v>
      </c>
    </row>
    <row r="1525" spans="1:19" x14ac:dyDescent="0.3">
      <c r="A1525" t="s">
        <v>3330</v>
      </c>
      <c r="B1525" s="1">
        <v>45336</v>
      </c>
      <c r="C1525" t="s">
        <v>3331</v>
      </c>
      <c r="D1525" t="str">
        <f t="shared" ca="1" si="47"/>
        <v>Olive Oil 1L</v>
      </c>
      <c r="E1525" t="s">
        <v>56</v>
      </c>
      <c r="F1525" t="s">
        <v>57</v>
      </c>
      <c r="G1525">
        <v>15</v>
      </c>
      <c r="H1525">
        <v>14</v>
      </c>
      <c r="I1525">
        <v>566.61</v>
      </c>
      <c r="J1525">
        <v>645.93540000000007</v>
      </c>
      <c r="K1525" t="s">
        <v>20</v>
      </c>
      <c r="M1525" t="s">
        <v>35</v>
      </c>
      <c r="N1525" t="s">
        <v>22</v>
      </c>
      <c r="O1525" t="str">
        <f t="shared" si="46"/>
        <v>Debit Card</v>
      </c>
      <c r="P1525" t="s">
        <v>89</v>
      </c>
      <c r="Q1525">
        <v>29.76</v>
      </c>
      <c r="R1525">
        <v>2.2000000000000002</v>
      </c>
      <c r="S1525" t="s">
        <v>23</v>
      </c>
    </row>
    <row r="1526" spans="1:19" x14ac:dyDescent="0.3">
      <c r="A1526" t="s">
        <v>3332</v>
      </c>
      <c r="B1526" s="1">
        <v>45190</v>
      </c>
      <c r="C1526" t="s">
        <v>3333</v>
      </c>
      <c r="D1526" t="str">
        <f t="shared" ca="1" si="47"/>
        <v>Headphones Z</v>
      </c>
      <c r="E1526" t="s">
        <v>94</v>
      </c>
      <c r="F1526" t="s">
        <v>50</v>
      </c>
      <c r="G1526">
        <v>4</v>
      </c>
      <c r="H1526">
        <v>4</v>
      </c>
      <c r="I1526">
        <v>475.86</v>
      </c>
      <c r="J1526">
        <v>532.96320000000003</v>
      </c>
      <c r="K1526" t="s">
        <v>51</v>
      </c>
      <c r="M1526" t="s">
        <v>86</v>
      </c>
      <c r="N1526" t="s">
        <v>29</v>
      </c>
      <c r="O1526" t="str">
        <f t="shared" si="46"/>
        <v>Cash on Delivery</v>
      </c>
      <c r="P1526" t="s">
        <v>53</v>
      </c>
      <c r="Q1526">
        <v>34.54</v>
      </c>
      <c r="R1526">
        <v>1.3</v>
      </c>
      <c r="S1526" t="s">
        <v>23</v>
      </c>
    </row>
    <row r="1527" spans="1:19" x14ac:dyDescent="0.3">
      <c r="A1527" t="s">
        <v>3334</v>
      </c>
      <c r="B1527" s="1">
        <v>45100</v>
      </c>
      <c r="C1527" t="s">
        <v>3335</v>
      </c>
      <c r="D1527" t="str">
        <f t="shared" ca="1" si="47"/>
        <v>Sofa 3-Seater</v>
      </c>
      <c r="E1527" t="s">
        <v>109</v>
      </c>
      <c r="F1527" t="s">
        <v>46</v>
      </c>
      <c r="G1527">
        <v>4</v>
      </c>
      <c r="H1527">
        <v>3</v>
      </c>
      <c r="I1527">
        <v>1292.1400000000001</v>
      </c>
      <c r="J1527">
        <v>1395.5112000000001</v>
      </c>
      <c r="K1527" t="s">
        <v>51</v>
      </c>
      <c r="M1527" t="s">
        <v>79</v>
      </c>
      <c r="O1527" t="str">
        <f t="shared" si="46"/>
        <v>Debit Card</v>
      </c>
      <c r="P1527" t="s">
        <v>89</v>
      </c>
      <c r="Q1527">
        <v>21.23</v>
      </c>
      <c r="R1527">
        <v>3.6</v>
      </c>
      <c r="S1527" t="s">
        <v>23</v>
      </c>
    </row>
    <row r="1528" spans="1:19" x14ac:dyDescent="0.3">
      <c r="A1528" t="s">
        <v>3336</v>
      </c>
      <c r="B1528" s="1">
        <v>43981</v>
      </c>
      <c r="C1528" t="s">
        <v>3337</v>
      </c>
      <c r="D1528" t="str">
        <f t="shared" ca="1" si="47"/>
        <v>Shirt Classic</v>
      </c>
      <c r="F1528" t="s">
        <v>82</v>
      </c>
      <c r="G1528">
        <v>19</v>
      </c>
      <c r="H1528">
        <v>17</v>
      </c>
      <c r="I1528">
        <v>460.36</v>
      </c>
      <c r="J1528">
        <v>501.79240000000004</v>
      </c>
      <c r="K1528" t="s">
        <v>20</v>
      </c>
      <c r="M1528" t="s">
        <v>35</v>
      </c>
      <c r="N1528" t="s">
        <v>71</v>
      </c>
      <c r="O1528" t="str">
        <f t="shared" si="46"/>
        <v>Credit Card</v>
      </c>
      <c r="P1528" t="s">
        <v>67</v>
      </c>
      <c r="Q1528">
        <v>12.38</v>
      </c>
      <c r="R1528">
        <v>2.6</v>
      </c>
      <c r="S1528" t="s">
        <v>15</v>
      </c>
    </row>
    <row r="1529" spans="1:19" x14ac:dyDescent="0.3">
      <c r="A1529" t="s">
        <v>3338</v>
      </c>
      <c r="B1529" s="1">
        <v>45507</v>
      </c>
      <c r="C1529" t="s">
        <v>3339</v>
      </c>
      <c r="D1529" t="str">
        <f t="shared" ca="1" si="47"/>
        <v>Sofa 3-Seater</v>
      </c>
      <c r="E1529" t="s">
        <v>109</v>
      </c>
      <c r="F1529" t="s">
        <v>46</v>
      </c>
      <c r="G1529">
        <v>6</v>
      </c>
      <c r="H1529">
        <v>5</v>
      </c>
      <c r="I1529">
        <v>1222.22</v>
      </c>
      <c r="J1529">
        <v>1344.4420000000002</v>
      </c>
      <c r="K1529" t="s">
        <v>51</v>
      </c>
      <c r="M1529" t="s">
        <v>28</v>
      </c>
      <c r="N1529" t="s">
        <v>36</v>
      </c>
      <c r="O1529" t="str">
        <f t="shared" si="46"/>
        <v>Cash on Delivery</v>
      </c>
      <c r="P1529" t="s">
        <v>53</v>
      </c>
      <c r="Q1529">
        <v>12.14</v>
      </c>
      <c r="R1529">
        <v>3.4</v>
      </c>
      <c r="S1529" t="s">
        <v>23</v>
      </c>
    </row>
    <row r="1530" spans="1:19" x14ac:dyDescent="0.3">
      <c r="A1530" t="s">
        <v>3340</v>
      </c>
      <c r="B1530" s="1">
        <v>43951</v>
      </c>
      <c r="C1530" t="s">
        <v>3341</v>
      </c>
      <c r="D1530" t="str">
        <f t="shared" ca="1" si="47"/>
        <v>Olive Oil 1L</v>
      </c>
      <c r="E1530" t="s">
        <v>56</v>
      </c>
      <c r="F1530" t="s">
        <v>57</v>
      </c>
      <c r="G1530">
        <v>14</v>
      </c>
      <c r="H1530">
        <v>11</v>
      </c>
      <c r="I1530">
        <v>11.65</v>
      </c>
      <c r="J1530">
        <v>12.4655</v>
      </c>
      <c r="K1530" t="s">
        <v>27</v>
      </c>
      <c r="M1530" t="s">
        <v>79</v>
      </c>
      <c r="N1530" t="s">
        <v>36</v>
      </c>
      <c r="O1530" t="str">
        <f t="shared" si="46"/>
        <v>PayPal</v>
      </c>
      <c r="P1530" t="s">
        <v>30</v>
      </c>
      <c r="Q1530">
        <v>42.29</v>
      </c>
      <c r="R1530">
        <v>4.4000000000000004</v>
      </c>
      <c r="S1530" t="s">
        <v>111</v>
      </c>
    </row>
    <row r="1531" spans="1:19" x14ac:dyDescent="0.3">
      <c r="A1531" t="s">
        <v>3342</v>
      </c>
      <c r="B1531" s="1">
        <v>44632</v>
      </c>
      <c r="C1531" t="s">
        <v>3343</v>
      </c>
      <c r="D1531" t="str">
        <f t="shared" ca="1" si="47"/>
        <v>Jeans Regular</v>
      </c>
      <c r="E1531" t="s">
        <v>130</v>
      </c>
      <c r="F1531" t="s">
        <v>82</v>
      </c>
      <c r="G1531">
        <v>2</v>
      </c>
      <c r="H1531">
        <v>2</v>
      </c>
      <c r="I1531">
        <v>301.5</v>
      </c>
      <c r="J1531">
        <v>316.57499999999999</v>
      </c>
      <c r="K1531" t="s">
        <v>27</v>
      </c>
      <c r="M1531" t="s">
        <v>28</v>
      </c>
      <c r="N1531" t="s">
        <v>22</v>
      </c>
      <c r="O1531" t="str">
        <f t="shared" si="46"/>
        <v>Bank Transfer</v>
      </c>
      <c r="P1531" t="s">
        <v>37</v>
      </c>
      <c r="Q1531">
        <v>2.62</v>
      </c>
      <c r="R1531">
        <v>4.2</v>
      </c>
      <c r="S1531" t="s">
        <v>23</v>
      </c>
    </row>
    <row r="1532" spans="1:19" x14ac:dyDescent="0.3">
      <c r="A1532" t="s">
        <v>3344</v>
      </c>
      <c r="B1532" s="1">
        <v>43892</v>
      </c>
      <c r="C1532" t="s">
        <v>3345</v>
      </c>
      <c r="D1532" t="str">
        <f t="shared" ca="1" si="47"/>
        <v>Camera S</v>
      </c>
      <c r="E1532" t="s">
        <v>133</v>
      </c>
      <c r="F1532" t="s">
        <v>50</v>
      </c>
      <c r="G1532">
        <v>5</v>
      </c>
      <c r="H1532">
        <v>4</v>
      </c>
      <c r="I1532">
        <v>1149.8800000000001</v>
      </c>
      <c r="J1532">
        <v>1264.8680000000002</v>
      </c>
      <c r="K1532" t="s">
        <v>66</v>
      </c>
      <c r="M1532" t="s">
        <v>21</v>
      </c>
      <c r="N1532" t="s">
        <v>22</v>
      </c>
      <c r="O1532" t="str">
        <f t="shared" si="46"/>
        <v>PayPal</v>
      </c>
      <c r="P1532" t="s">
        <v>30</v>
      </c>
      <c r="Q1532">
        <v>12.41</v>
      </c>
      <c r="R1532">
        <v>2.2999999999999998</v>
      </c>
      <c r="S1532" t="s">
        <v>23</v>
      </c>
    </row>
    <row r="1533" spans="1:19" x14ac:dyDescent="0.3">
      <c r="A1533" t="s">
        <v>3346</v>
      </c>
      <c r="B1533" s="1">
        <v>45120</v>
      </c>
      <c r="C1533" t="s">
        <v>3347</v>
      </c>
      <c r="D1533" t="str">
        <f t="shared" ca="1" si="47"/>
        <v>Olive Oil 1L</v>
      </c>
      <c r="E1533" t="s">
        <v>56</v>
      </c>
      <c r="F1533" t="s">
        <v>57</v>
      </c>
      <c r="G1533">
        <v>10</v>
      </c>
      <c r="H1533">
        <v>9</v>
      </c>
      <c r="I1533">
        <v>6</v>
      </c>
      <c r="J1533">
        <v>6.6000000000000005</v>
      </c>
      <c r="K1533" t="s">
        <v>47</v>
      </c>
      <c r="M1533" t="s">
        <v>79</v>
      </c>
      <c r="N1533" t="s">
        <v>22</v>
      </c>
      <c r="O1533" t="str">
        <f t="shared" si="46"/>
        <v>PayPal</v>
      </c>
      <c r="P1533" t="s">
        <v>30</v>
      </c>
      <c r="Q1533">
        <v>30</v>
      </c>
      <c r="R1533">
        <v>1.7</v>
      </c>
      <c r="S1533" t="s">
        <v>23</v>
      </c>
    </row>
    <row r="1534" spans="1:19" x14ac:dyDescent="0.3">
      <c r="A1534" t="s">
        <v>3348</v>
      </c>
      <c r="B1534" s="1">
        <v>44025</v>
      </c>
      <c r="C1534" t="s">
        <v>3349</v>
      </c>
      <c r="D1534" t="str">
        <f t="shared" ca="1" si="47"/>
        <v>Shirt Classic</v>
      </c>
      <c r="E1534" t="s">
        <v>65</v>
      </c>
      <c r="F1534" t="s">
        <v>82</v>
      </c>
      <c r="G1534">
        <v>4</v>
      </c>
      <c r="H1534">
        <v>3</v>
      </c>
      <c r="I1534">
        <v>359.98</v>
      </c>
      <c r="J1534">
        <v>399.57780000000008</v>
      </c>
      <c r="K1534" t="s">
        <v>51</v>
      </c>
      <c r="M1534" t="s">
        <v>123</v>
      </c>
      <c r="N1534" t="s">
        <v>29</v>
      </c>
      <c r="O1534" t="str">
        <f t="shared" si="46"/>
        <v>Debit Card</v>
      </c>
      <c r="P1534" t="s">
        <v>89</v>
      </c>
      <c r="Q1534">
        <v>14.79</v>
      </c>
      <c r="R1534">
        <v>2.5</v>
      </c>
      <c r="S1534" t="s">
        <v>23</v>
      </c>
    </row>
    <row r="1535" spans="1:19" x14ac:dyDescent="0.3">
      <c r="A1535" t="s">
        <v>3351</v>
      </c>
      <c r="B1535" s="1">
        <v>44290</v>
      </c>
      <c r="C1535" t="s">
        <v>3352</v>
      </c>
      <c r="D1535" t="str">
        <f t="shared" ca="1" si="47"/>
        <v>Cereal Pack</v>
      </c>
      <c r="E1535" t="s">
        <v>100</v>
      </c>
      <c r="F1535" t="s">
        <v>57</v>
      </c>
      <c r="G1535">
        <v>18</v>
      </c>
      <c r="H1535">
        <v>15</v>
      </c>
      <c r="I1535">
        <v>581.88</v>
      </c>
      <c r="J1535">
        <v>651.7056</v>
      </c>
      <c r="K1535" t="s">
        <v>66</v>
      </c>
      <c r="M1535" t="s">
        <v>79</v>
      </c>
      <c r="N1535" t="s">
        <v>71</v>
      </c>
      <c r="O1535" t="str">
        <f t="shared" si="46"/>
        <v>PayPal</v>
      </c>
      <c r="P1535" t="s">
        <v>30</v>
      </c>
      <c r="Q1535">
        <v>33.74</v>
      </c>
      <c r="R1535">
        <v>3.2</v>
      </c>
      <c r="S1535" t="s">
        <v>23</v>
      </c>
    </row>
    <row r="1536" spans="1:19" x14ac:dyDescent="0.3">
      <c r="A1536" t="s">
        <v>3353</v>
      </c>
      <c r="B1536" s="1">
        <v>43890</v>
      </c>
      <c r="C1536" t="s">
        <v>3354</v>
      </c>
      <c r="D1536" t="str">
        <f t="shared" ca="1" si="47"/>
        <v>Camera S</v>
      </c>
      <c r="E1536" t="s">
        <v>133</v>
      </c>
      <c r="F1536" t="s">
        <v>50</v>
      </c>
      <c r="G1536">
        <v>6</v>
      </c>
      <c r="H1536">
        <v>5</v>
      </c>
      <c r="I1536">
        <v>320.72000000000003</v>
      </c>
      <c r="J1536">
        <v>355.99920000000009</v>
      </c>
      <c r="K1536" t="s">
        <v>20</v>
      </c>
      <c r="M1536" t="s">
        <v>86</v>
      </c>
      <c r="N1536" t="s">
        <v>22</v>
      </c>
      <c r="O1536" t="str">
        <f t="shared" si="46"/>
        <v>PayPal</v>
      </c>
      <c r="P1536" t="s">
        <v>30</v>
      </c>
      <c r="Q1536">
        <v>20.12</v>
      </c>
      <c r="R1536">
        <v>1.5</v>
      </c>
      <c r="S1536" t="s">
        <v>23</v>
      </c>
    </row>
    <row r="1537" spans="1:19" x14ac:dyDescent="0.3">
      <c r="A1537" t="s">
        <v>3355</v>
      </c>
      <c r="B1537" s="1">
        <v>44653</v>
      </c>
      <c r="C1537" t="s">
        <v>3356</v>
      </c>
      <c r="D1537" t="str">
        <f t="shared" ca="1" si="47"/>
        <v>Widget B</v>
      </c>
      <c r="E1537" t="s">
        <v>61</v>
      </c>
      <c r="F1537" t="s">
        <v>70</v>
      </c>
      <c r="G1537">
        <v>4</v>
      </c>
      <c r="H1537">
        <v>4</v>
      </c>
      <c r="I1537">
        <v>1437.8</v>
      </c>
      <c r="J1537">
        <v>1610.336</v>
      </c>
      <c r="K1537" t="s">
        <v>3357</v>
      </c>
      <c r="N1537" t="s">
        <v>36</v>
      </c>
      <c r="O1537" t="str">
        <f t="shared" si="46"/>
        <v>Cash on Delivery</v>
      </c>
      <c r="P1537" t="s">
        <v>53</v>
      </c>
      <c r="Q1537">
        <v>29.01</v>
      </c>
      <c r="R1537">
        <v>1.9</v>
      </c>
      <c r="S1537" t="s">
        <v>23</v>
      </c>
    </row>
    <row r="1538" spans="1:19" x14ac:dyDescent="0.3">
      <c r="A1538" t="s">
        <v>3358</v>
      </c>
      <c r="B1538" s="1">
        <v>44982</v>
      </c>
      <c r="C1538" t="s">
        <v>3359</v>
      </c>
      <c r="D1538" t="str">
        <f t="shared" ca="1" si="47"/>
        <v>Dining Table</v>
      </c>
      <c r="E1538" t="s">
        <v>45</v>
      </c>
      <c r="F1538" t="s">
        <v>46</v>
      </c>
      <c r="G1538">
        <v>6</v>
      </c>
      <c r="H1538">
        <v>6</v>
      </c>
      <c r="I1538">
        <v>826.22</v>
      </c>
      <c r="J1538">
        <v>917.10420000000011</v>
      </c>
      <c r="K1538" t="s">
        <v>47</v>
      </c>
      <c r="M1538" t="s">
        <v>21</v>
      </c>
      <c r="N1538" t="s">
        <v>36</v>
      </c>
      <c r="O1538" t="str">
        <f t="shared" si="46"/>
        <v>Cash on Delivery</v>
      </c>
      <c r="P1538" t="s">
        <v>53</v>
      </c>
      <c r="Q1538">
        <v>12.28</v>
      </c>
      <c r="R1538">
        <v>2.6</v>
      </c>
      <c r="S1538" t="s">
        <v>23</v>
      </c>
    </row>
    <row r="1539" spans="1:19" x14ac:dyDescent="0.3">
      <c r="A1539" t="s">
        <v>3360</v>
      </c>
      <c r="B1539" s="1">
        <v>45337</v>
      </c>
      <c r="C1539" t="s">
        <v>3361</v>
      </c>
      <c r="D1539" t="str">
        <f t="shared" ca="1" si="47"/>
        <v>Headphones Z</v>
      </c>
      <c r="E1539" t="s">
        <v>94</v>
      </c>
      <c r="F1539" t="s">
        <v>50</v>
      </c>
      <c r="G1539">
        <v>16</v>
      </c>
      <c r="H1539">
        <v>16</v>
      </c>
      <c r="I1539">
        <v>1263.1199999999999</v>
      </c>
      <c r="J1539">
        <v>1452.5879999999997</v>
      </c>
      <c r="K1539" t="s">
        <v>27</v>
      </c>
      <c r="M1539" t="s">
        <v>28</v>
      </c>
      <c r="N1539" t="s">
        <v>36</v>
      </c>
      <c r="O1539" t="str">
        <f t="shared" ref="O1539:O1602" si="48">IF(P1539&lt;&gt;"",P1539,INDEX($N:$N,MATCH(Q1539,$O:$O,0)))</f>
        <v>Credit Card</v>
      </c>
      <c r="P1539" t="s">
        <v>67</v>
      </c>
      <c r="Q1539">
        <v>18.53</v>
      </c>
      <c r="R1539">
        <v>5</v>
      </c>
      <c r="S1539" t="s">
        <v>15</v>
      </c>
    </row>
    <row r="1540" spans="1:19" x14ac:dyDescent="0.3">
      <c r="A1540" t="s">
        <v>3362</v>
      </c>
      <c r="B1540" s="1">
        <v>44840</v>
      </c>
      <c r="C1540" t="s">
        <v>3363</v>
      </c>
      <c r="D1540" t="str">
        <f t="shared" ref="D1540:D1603" ca="1" si="49">IF(E1540&lt;&gt;"",E1540,IF(F1540="Apparel",CHOOSE(RANDBETWEEN(1,4),"Jeans Regular","Shirt Classic","Sneakers Run","T-shirt V"),IF(F1540="Electronics",CHOOSE(RANDBETWEEN(1,4),"Camera S","Headphones Z","Laptop Pro","Phone X"),IF(F1540="Gadgets",CHOOSE(RANDBETWEEN(1,2),"Widget A","Widget B"),IF(F1540="Groceries",CHOOSE(RANDBETWEEN(1,3),"Cereal Pack","Olive Oil 1L","Organic Rice"),IF(F1540="Home Goods",CHOOSE(RANDBETWEEN(1,2),"Dining Table","Sofa 3-Seater"),"Unknown"))))))</f>
        <v>Jeans Regular</v>
      </c>
      <c r="E1540" t="s">
        <v>130</v>
      </c>
      <c r="F1540" t="s">
        <v>82</v>
      </c>
      <c r="G1540">
        <v>3</v>
      </c>
      <c r="H1540">
        <v>2</v>
      </c>
      <c r="I1540">
        <v>1028.6099999999999</v>
      </c>
      <c r="J1540">
        <v>1131.471</v>
      </c>
      <c r="K1540" t="s">
        <v>66</v>
      </c>
      <c r="M1540" t="s">
        <v>21</v>
      </c>
      <c r="N1540" t="s">
        <v>22</v>
      </c>
      <c r="O1540" t="str">
        <f t="shared" si="48"/>
        <v>PayPal</v>
      </c>
      <c r="P1540" t="s">
        <v>30</v>
      </c>
      <c r="Q1540">
        <v>38.659999999999997</v>
      </c>
      <c r="R1540">
        <v>4.8</v>
      </c>
      <c r="S1540" t="s">
        <v>23</v>
      </c>
    </row>
    <row r="1541" spans="1:19" x14ac:dyDescent="0.3">
      <c r="A1541" t="s">
        <v>3365</v>
      </c>
      <c r="B1541" s="1">
        <v>43902</v>
      </c>
      <c r="C1541" t="s">
        <v>3366</v>
      </c>
      <c r="D1541" t="str">
        <f t="shared" ca="1" si="49"/>
        <v>Laptop Pro</v>
      </c>
      <c r="E1541" t="s">
        <v>116</v>
      </c>
      <c r="F1541" t="s">
        <v>50</v>
      </c>
      <c r="G1541">
        <v>6</v>
      </c>
      <c r="H1541">
        <v>5</v>
      </c>
      <c r="I1541">
        <v>752.06</v>
      </c>
      <c r="J1541">
        <v>834.78660000000002</v>
      </c>
      <c r="K1541" t="s">
        <v>27</v>
      </c>
      <c r="M1541" t="s">
        <v>123</v>
      </c>
      <c r="N1541" t="s">
        <v>71</v>
      </c>
      <c r="O1541" t="str">
        <f t="shared" si="48"/>
        <v>Bank Transfer</v>
      </c>
      <c r="P1541" t="s">
        <v>37</v>
      </c>
      <c r="Q1541">
        <v>15.34</v>
      </c>
      <c r="R1541">
        <v>4.8</v>
      </c>
      <c r="S1541" t="s">
        <v>23</v>
      </c>
    </row>
    <row r="1542" spans="1:19" x14ac:dyDescent="0.3">
      <c r="A1542" t="s">
        <v>3367</v>
      </c>
      <c r="B1542" s="1">
        <v>44055</v>
      </c>
      <c r="C1542" t="s">
        <v>3368</v>
      </c>
      <c r="D1542" t="str">
        <f t="shared" ca="1" si="49"/>
        <v>Headphones Z</v>
      </c>
      <c r="E1542" t="s">
        <v>94</v>
      </c>
      <c r="F1542" t="s">
        <v>50</v>
      </c>
      <c r="G1542">
        <v>8</v>
      </c>
      <c r="H1542">
        <v>7</v>
      </c>
      <c r="I1542">
        <v>1423.44</v>
      </c>
      <c r="J1542">
        <v>1537.3152000000002</v>
      </c>
      <c r="K1542" t="s">
        <v>27</v>
      </c>
      <c r="M1542" t="s">
        <v>42</v>
      </c>
      <c r="N1542" t="s">
        <v>22</v>
      </c>
      <c r="O1542" t="str">
        <f t="shared" si="48"/>
        <v>Credit Card</v>
      </c>
      <c r="P1542" t="s">
        <v>67</v>
      </c>
      <c r="Q1542">
        <v>21.46</v>
      </c>
      <c r="R1542">
        <v>3.8</v>
      </c>
      <c r="S1542" t="s">
        <v>23</v>
      </c>
    </row>
    <row r="1543" spans="1:19" x14ac:dyDescent="0.3">
      <c r="A1543" t="s">
        <v>3369</v>
      </c>
      <c r="B1543" s="1">
        <v>45061</v>
      </c>
      <c r="C1543" t="s">
        <v>3370</v>
      </c>
      <c r="D1543" t="str">
        <f t="shared" ca="1" si="49"/>
        <v>Dining Table</v>
      </c>
      <c r="E1543" t="s">
        <v>45</v>
      </c>
      <c r="F1543" t="s">
        <v>46</v>
      </c>
      <c r="G1543">
        <v>8</v>
      </c>
      <c r="H1543">
        <v>7</v>
      </c>
      <c r="I1543">
        <v>405.99</v>
      </c>
      <c r="J1543">
        <v>466.88849999999996</v>
      </c>
      <c r="K1543" t="s">
        <v>66</v>
      </c>
      <c r="M1543" t="s">
        <v>28</v>
      </c>
      <c r="N1543" t="s">
        <v>29</v>
      </c>
      <c r="O1543" t="str">
        <f t="shared" si="48"/>
        <v>Cash on Delivery</v>
      </c>
      <c r="P1543" t="s">
        <v>53</v>
      </c>
      <c r="Q1543">
        <v>23.6</v>
      </c>
      <c r="R1543">
        <v>4.3</v>
      </c>
      <c r="S1543" t="s">
        <v>23</v>
      </c>
    </row>
    <row r="1544" spans="1:19" x14ac:dyDescent="0.3">
      <c r="A1544" t="s">
        <v>3371</v>
      </c>
      <c r="B1544" s="1">
        <v>44668</v>
      </c>
      <c r="C1544" t="s">
        <v>3372</v>
      </c>
      <c r="D1544" t="str">
        <f t="shared" ca="1" si="49"/>
        <v>Shirt Classic</v>
      </c>
      <c r="E1544" t="s">
        <v>65</v>
      </c>
      <c r="F1544" t="s">
        <v>82</v>
      </c>
      <c r="G1544">
        <v>9</v>
      </c>
      <c r="H1544">
        <v>7</v>
      </c>
      <c r="I1544">
        <v>20</v>
      </c>
      <c r="J1544">
        <v>22.400000000000002</v>
      </c>
      <c r="K1544" t="s">
        <v>20</v>
      </c>
      <c r="M1544" t="s">
        <v>42</v>
      </c>
      <c r="N1544" t="s">
        <v>71</v>
      </c>
      <c r="O1544" t="str">
        <f t="shared" si="48"/>
        <v>PayPal</v>
      </c>
      <c r="P1544" t="s">
        <v>30</v>
      </c>
      <c r="Q1544">
        <v>46.01</v>
      </c>
      <c r="R1544">
        <v>3.7</v>
      </c>
      <c r="S1544" t="s">
        <v>23</v>
      </c>
    </row>
    <row r="1545" spans="1:19" x14ac:dyDescent="0.3">
      <c r="A1545" t="s">
        <v>3373</v>
      </c>
      <c r="B1545" s="1">
        <v>45229</v>
      </c>
      <c r="C1545" t="s">
        <v>3374</v>
      </c>
      <c r="D1545" t="str">
        <f t="shared" ca="1" si="49"/>
        <v>Cereal Pack</v>
      </c>
      <c r="E1545" t="s">
        <v>100</v>
      </c>
      <c r="F1545" t="s">
        <v>57</v>
      </c>
      <c r="G1545">
        <v>18</v>
      </c>
      <c r="H1545">
        <v>18</v>
      </c>
      <c r="I1545">
        <v>460.55</v>
      </c>
      <c r="J1545">
        <v>488.18300000000005</v>
      </c>
      <c r="K1545" t="s">
        <v>27</v>
      </c>
      <c r="M1545" t="s">
        <v>28</v>
      </c>
      <c r="N1545" t="s">
        <v>36</v>
      </c>
      <c r="O1545" t="str">
        <f t="shared" si="48"/>
        <v>PayPal</v>
      </c>
      <c r="P1545" t="s">
        <v>30</v>
      </c>
      <c r="Q1545">
        <v>38.47</v>
      </c>
      <c r="R1545">
        <v>1.1000000000000001</v>
      </c>
    </row>
    <row r="1546" spans="1:19" x14ac:dyDescent="0.3">
      <c r="A1546" t="s">
        <v>3375</v>
      </c>
      <c r="B1546" s="1">
        <v>44518</v>
      </c>
      <c r="C1546" t="s">
        <v>3376</v>
      </c>
      <c r="D1546" t="str">
        <f t="shared" ca="1" si="49"/>
        <v>Laptop Pro</v>
      </c>
      <c r="E1546" t="s">
        <v>116</v>
      </c>
      <c r="F1546" t="s">
        <v>50</v>
      </c>
      <c r="G1546">
        <v>7</v>
      </c>
      <c r="H1546">
        <v>7</v>
      </c>
      <c r="I1546">
        <v>565.96</v>
      </c>
      <c r="J1546">
        <v>594.25800000000004</v>
      </c>
      <c r="K1546" t="s">
        <v>27</v>
      </c>
      <c r="M1546" t="s">
        <v>123</v>
      </c>
      <c r="N1546" t="s">
        <v>22</v>
      </c>
      <c r="O1546" t="e">
        <f t="shared" ca="1" si="48"/>
        <v>#N/A</v>
      </c>
      <c r="Q1546">
        <v>9.57</v>
      </c>
      <c r="R1546">
        <v>4.4000000000000004</v>
      </c>
      <c r="S1546" t="s">
        <v>23</v>
      </c>
    </row>
    <row r="1547" spans="1:19" x14ac:dyDescent="0.3">
      <c r="A1547" t="s">
        <v>3378</v>
      </c>
      <c r="B1547" s="1">
        <v>44326</v>
      </c>
      <c r="C1547" t="s">
        <v>3379</v>
      </c>
      <c r="D1547" t="str">
        <f t="shared" ca="1" si="49"/>
        <v>Phone X</v>
      </c>
      <c r="E1547" t="s">
        <v>141</v>
      </c>
      <c r="F1547" t="s">
        <v>50</v>
      </c>
      <c r="G1547">
        <v>2</v>
      </c>
      <c r="H1547">
        <v>2</v>
      </c>
      <c r="I1547">
        <v>1444.23</v>
      </c>
      <c r="J1547">
        <v>1603.0953000000002</v>
      </c>
      <c r="K1547" t="s">
        <v>51</v>
      </c>
      <c r="M1547" t="s">
        <v>21</v>
      </c>
      <c r="N1547" t="s">
        <v>22</v>
      </c>
      <c r="O1547" t="str">
        <f t="shared" si="48"/>
        <v>PayPal</v>
      </c>
      <c r="P1547" t="s">
        <v>30</v>
      </c>
      <c r="Q1547">
        <v>3.15</v>
      </c>
      <c r="R1547">
        <v>2.6</v>
      </c>
      <c r="S1547" t="s">
        <v>23</v>
      </c>
    </row>
    <row r="1548" spans="1:19" x14ac:dyDescent="0.3">
      <c r="A1548" t="s">
        <v>3380</v>
      </c>
      <c r="B1548" s="1">
        <v>44512</v>
      </c>
      <c r="C1548" t="s">
        <v>3381</v>
      </c>
      <c r="D1548" t="str">
        <f t="shared" ca="1" si="49"/>
        <v>Laptop Pro</v>
      </c>
      <c r="E1548" t="s">
        <v>116</v>
      </c>
      <c r="F1548" t="s">
        <v>50</v>
      </c>
      <c r="G1548">
        <v>19</v>
      </c>
      <c r="H1548">
        <v>18</v>
      </c>
      <c r="I1548">
        <v>415.28</v>
      </c>
      <c r="J1548">
        <v>456.80799999999999</v>
      </c>
      <c r="K1548" t="s">
        <v>20</v>
      </c>
      <c r="M1548" t="s">
        <v>35</v>
      </c>
      <c r="N1548" t="s">
        <v>71</v>
      </c>
      <c r="O1548" t="str">
        <f t="shared" si="48"/>
        <v>Bank Transfer</v>
      </c>
      <c r="P1548" t="s">
        <v>37</v>
      </c>
      <c r="Q1548">
        <v>18.190000000000001</v>
      </c>
      <c r="R1548">
        <v>9</v>
      </c>
      <c r="S1548" t="s">
        <v>23</v>
      </c>
    </row>
    <row r="1549" spans="1:19" x14ac:dyDescent="0.3">
      <c r="A1549" t="s">
        <v>3383</v>
      </c>
      <c r="B1549" s="1">
        <v>45393</v>
      </c>
      <c r="C1549" t="s">
        <v>3384</v>
      </c>
      <c r="D1549" t="str">
        <f t="shared" ca="1" si="49"/>
        <v>Laptop Pro</v>
      </c>
      <c r="E1549" t="s">
        <v>116</v>
      </c>
      <c r="F1549" t="s">
        <v>50</v>
      </c>
      <c r="G1549">
        <v>2</v>
      </c>
      <c r="H1549">
        <v>2</v>
      </c>
      <c r="I1549">
        <v>749.5</v>
      </c>
      <c r="J1549">
        <v>861.92499999999995</v>
      </c>
      <c r="K1549" t="s">
        <v>20</v>
      </c>
      <c r="M1549" t="s">
        <v>123</v>
      </c>
      <c r="N1549" t="s">
        <v>29</v>
      </c>
      <c r="O1549" t="str">
        <f t="shared" si="48"/>
        <v>Cash on Delivery</v>
      </c>
      <c r="P1549" t="s">
        <v>53</v>
      </c>
      <c r="Q1549">
        <v>11.38</v>
      </c>
      <c r="R1549">
        <v>1.1000000000000001</v>
      </c>
      <c r="S1549" t="s">
        <v>23</v>
      </c>
    </row>
    <row r="1550" spans="1:19" x14ac:dyDescent="0.3">
      <c r="A1550" t="s">
        <v>3385</v>
      </c>
      <c r="B1550" s="1">
        <v>44766</v>
      </c>
      <c r="C1550" t="s">
        <v>3386</v>
      </c>
      <c r="D1550" t="str">
        <f t="shared" ca="1" si="49"/>
        <v>Shirt Classic</v>
      </c>
      <c r="E1550" t="s">
        <v>65</v>
      </c>
      <c r="F1550" t="s">
        <v>82</v>
      </c>
      <c r="G1550">
        <v>14</v>
      </c>
      <c r="H1550">
        <v>12</v>
      </c>
      <c r="I1550">
        <v>798.61</v>
      </c>
      <c r="J1550">
        <v>870.48490000000004</v>
      </c>
      <c r="K1550" t="s">
        <v>51</v>
      </c>
      <c r="M1550" t="s">
        <v>79</v>
      </c>
      <c r="N1550" t="s">
        <v>2679</v>
      </c>
      <c r="O1550" t="str">
        <f t="shared" si="48"/>
        <v>Credit Card</v>
      </c>
      <c r="P1550" t="s">
        <v>67</v>
      </c>
      <c r="Q1550">
        <v>9.43</v>
      </c>
      <c r="R1550">
        <v>1.8</v>
      </c>
      <c r="S1550" t="s">
        <v>23</v>
      </c>
    </row>
    <row r="1551" spans="1:19" x14ac:dyDescent="0.3">
      <c r="A1551" t="s">
        <v>3387</v>
      </c>
      <c r="B1551" s="1">
        <v>44450</v>
      </c>
      <c r="C1551" t="s">
        <v>3388</v>
      </c>
      <c r="D1551" t="str">
        <f t="shared" ca="1" si="49"/>
        <v>Shirt Classic</v>
      </c>
      <c r="E1551" t="s">
        <v>65</v>
      </c>
      <c r="F1551" t="s">
        <v>82</v>
      </c>
      <c r="G1551">
        <v>13</v>
      </c>
      <c r="H1551">
        <v>10</v>
      </c>
      <c r="I1551">
        <v>540.16</v>
      </c>
      <c r="J1551">
        <v>610.38079999999991</v>
      </c>
      <c r="K1551" t="s">
        <v>20</v>
      </c>
      <c r="M1551" t="s">
        <v>79</v>
      </c>
      <c r="N1551" t="s">
        <v>36</v>
      </c>
      <c r="O1551" t="str">
        <f t="shared" si="48"/>
        <v>Debit Card</v>
      </c>
      <c r="P1551" t="s">
        <v>89</v>
      </c>
      <c r="Q1551">
        <v>39.89</v>
      </c>
      <c r="R1551">
        <v>1.8</v>
      </c>
      <c r="S1551" t="s">
        <v>23</v>
      </c>
    </row>
    <row r="1552" spans="1:19" x14ac:dyDescent="0.3">
      <c r="A1552" t="s">
        <v>3389</v>
      </c>
      <c r="B1552" s="1">
        <v>45048</v>
      </c>
      <c r="C1552" t="s">
        <v>3390</v>
      </c>
      <c r="D1552" t="str">
        <f t="shared" ca="1" si="49"/>
        <v>Widget A</v>
      </c>
      <c r="E1552" t="s">
        <v>33</v>
      </c>
      <c r="F1552" t="s">
        <v>70</v>
      </c>
      <c r="G1552">
        <v>9</v>
      </c>
      <c r="H1552">
        <v>8</v>
      </c>
      <c r="I1552">
        <v>515.62</v>
      </c>
      <c r="J1552">
        <v>562.0258</v>
      </c>
      <c r="K1552" t="s">
        <v>47</v>
      </c>
      <c r="M1552" t="s">
        <v>28</v>
      </c>
      <c r="N1552" t="s">
        <v>36</v>
      </c>
      <c r="O1552" t="str">
        <f t="shared" si="48"/>
        <v>Credit Card</v>
      </c>
      <c r="P1552" t="s">
        <v>67</v>
      </c>
      <c r="Q1552">
        <v>33.17</v>
      </c>
      <c r="R1552">
        <v>1.8</v>
      </c>
      <c r="S1552" t="s">
        <v>23</v>
      </c>
    </row>
    <row r="1553" spans="1:19" x14ac:dyDescent="0.3">
      <c r="A1553" t="s">
        <v>3391</v>
      </c>
      <c r="B1553" s="1">
        <v>44222</v>
      </c>
      <c r="C1553" t="s">
        <v>3392</v>
      </c>
      <c r="D1553" t="str">
        <f t="shared" ca="1" si="49"/>
        <v>Organic Rice 5kg</v>
      </c>
      <c r="E1553" t="s">
        <v>40</v>
      </c>
      <c r="F1553" t="s">
        <v>57</v>
      </c>
      <c r="G1553">
        <v>9</v>
      </c>
      <c r="H1553">
        <v>9</v>
      </c>
      <c r="I1553">
        <v>277.22000000000003</v>
      </c>
      <c r="J1553">
        <v>291.08100000000002</v>
      </c>
      <c r="K1553" t="s">
        <v>51</v>
      </c>
      <c r="M1553" t="s">
        <v>28</v>
      </c>
      <c r="N1553" t="s">
        <v>3393</v>
      </c>
      <c r="O1553" t="str">
        <f t="shared" si="48"/>
        <v>Bank Transfer</v>
      </c>
      <c r="P1553" t="s">
        <v>37</v>
      </c>
      <c r="Q1553">
        <v>20.27</v>
      </c>
      <c r="R1553">
        <v>1.6</v>
      </c>
      <c r="S1553" t="s">
        <v>23</v>
      </c>
    </row>
    <row r="1554" spans="1:19" x14ac:dyDescent="0.3">
      <c r="A1554" t="s">
        <v>3394</v>
      </c>
      <c r="B1554" s="1">
        <v>44519</v>
      </c>
      <c r="C1554" t="s">
        <v>3395</v>
      </c>
      <c r="D1554" t="str">
        <f t="shared" ca="1" si="49"/>
        <v>Widget B</v>
      </c>
      <c r="E1554" t="s">
        <v>61</v>
      </c>
      <c r="F1554" t="s">
        <v>70</v>
      </c>
      <c r="G1554">
        <v>1</v>
      </c>
      <c r="H1554">
        <v>1</v>
      </c>
      <c r="I1554">
        <v>1305.6300000000001</v>
      </c>
      <c r="J1554">
        <v>1370.9115000000002</v>
      </c>
      <c r="K1554" t="s">
        <v>20</v>
      </c>
      <c r="M1554" t="s">
        <v>35</v>
      </c>
      <c r="N1554" t="s">
        <v>71</v>
      </c>
      <c r="O1554" t="str">
        <f t="shared" si="48"/>
        <v>PayPal</v>
      </c>
      <c r="P1554" t="s">
        <v>30</v>
      </c>
      <c r="Q1554">
        <v>19.97</v>
      </c>
      <c r="R1554">
        <v>3.9</v>
      </c>
      <c r="S1554" t="s">
        <v>23</v>
      </c>
    </row>
    <row r="1555" spans="1:19" x14ac:dyDescent="0.3">
      <c r="A1555" t="s">
        <v>3396</v>
      </c>
      <c r="B1555" s="1">
        <v>43903</v>
      </c>
      <c r="C1555" t="s">
        <v>3397</v>
      </c>
      <c r="D1555" t="str">
        <f t="shared" ca="1" si="49"/>
        <v>T-shirt V</v>
      </c>
      <c r="E1555" t="s">
        <v>77</v>
      </c>
      <c r="F1555" t="s">
        <v>82</v>
      </c>
      <c r="G1555">
        <v>18</v>
      </c>
      <c r="H1555">
        <v>14</v>
      </c>
      <c r="I1555">
        <v>1456.23</v>
      </c>
      <c r="J1555">
        <v>1630.9776000000002</v>
      </c>
      <c r="K1555" t="s">
        <v>20</v>
      </c>
      <c r="M1555" t="s">
        <v>21</v>
      </c>
      <c r="N1555" t="s">
        <v>71</v>
      </c>
      <c r="O1555" t="str">
        <f t="shared" si="48"/>
        <v>Cash on Delivery</v>
      </c>
      <c r="P1555" t="s">
        <v>53</v>
      </c>
      <c r="Q1555">
        <v>41.34</v>
      </c>
      <c r="R1555">
        <v>3.2</v>
      </c>
      <c r="S1555" t="s">
        <v>23</v>
      </c>
    </row>
    <row r="1556" spans="1:19" x14ac:dyDescent="0.3">
      <c r="A1556" t="s">
        <v>3398</v>
      </c>
      <c r="B1556" s="1">
        <v>44807</v>
      </c>
      <c r="C1556" t="s">
        <v>3399</v>
      </c>
      <c r="D1556" t="str">
        <f t="shared" ca="1" si="49"/>
        <v>Olive Oil 1L</v>
      </c>
      <c r="E1556" t="s">
        <v>56</v>
      </c>
      <c r="F1556" t="s">
        <v>57</v>
      </c>
      <c r="G1556">
        <v>10</v>
      </c>
      <c r="H1556">
        <v>9</v>
      </c>
      <c r="I1556">
        <v>1424.56</v>
      </c>
      <c r="J1556">
        <v>1623.9984000000002</v>
      </c>
      <c r="K1556" t="s">
        <v>27</v>
      </c>
      <c r="M1556" t="s">
        <v>28</v>
      </c>
      <c r="N1556" t="s">
        <v>22</v>
      </c>
      <c r="O1556" t="str">
        <f t="shared" si="48"/>
        <v>Debit Card</v>
      </c>
      <c r="P1556" t="s">
        <v>89</v>
      </c>
      <c r="Q1556">
        <v>45.38</v>
      </c>
      <c r="R1556">
        <v>1.7</v>
      </c>
      <c r="S1556" t="s">
        <v>23</v>
      </c>
    </row>
    <row r="1557" spans="1:19" x14ac:dyDescent="0.3">
      <c r="A1557" t="s">
        <v>3400</v>
      </c>
      <c r="B1557" s="1">
        <v>44489</v>
      </c>
      <c r="C1557" t="s">
        <v>3401</v>
      </c>
      <c r="D1557" t="str">
        <f t="shared" ca="1" si="49"/>
        <v>Sneakers Run</v>
      </c>
      <c r="E1557" t="s">
        <v>85</v>
      </c>
      <c r="F1557" t="s">
        <v>82</v>
      </c>
      <c r="G1557">
        <v>17</v>
      </c>
      <c r="H1557">
        <v>16</v>
      </c>
      <c r="I1557">
        <v>976.69</v>
      </c>
      <c r="J1557">
        <v>1045.0583000000001</v>
      </c>
      <c r="K1557" t="s">
        <v>66</v>
      </c>
      <c r="M1557" t="s">
        <v>42</v>
      </c>
      <c r="N1557" t="s">
        <v>36</v>
      </c>
      <c r="O1557" t="str">
        <f t="shared" si="48"/>
        <v>Debit Card</v>
      </c>
      <c r="P1557" t="s">
        <v>89</v>
      </c>
      <c r="Q1557">
        <v>38.01</v>
      </c>
      <c r="R1557">
        <v>3.3</v>
      </c>
      <c r="S1557" t="s">
        <v>23</v>
      </c>
    </row>
    <row r="1558" spans="1:19" x14ac:dyDescent="0.3">
      <c r="A1558" t="s">
        <v>3402</v>
      </c>
      <c r="B1558" s="1">
        <v>45039</v>
      </c>
      <c r="C1558" t="s">
        <v>3403</v>
      </c>
      <c r="D1558" t="str">
        <f t="shared" ca="1" si="49"/>
        <v>Laptop Pro</v>
      </c>
      <c r="E1558" t="s">
        <v>116</v>
      </c>
      <c r="F1558" t="s">
        <v>50</v>
      </c>
      <c r="G1558">
        <v>14</v>
      </c>
      <c r="H1558">
        <v>12</v>
      </c>
      <c r="I1558">
        <v>872.22</v>
      </c>
      <c r="J1558">
        <v>941.99760000000015</v>
      </c>
      <c r="K1558" t="s">
        <v>51</v>
      </c>
      <c r="M1558" t="s">
        <v>21</v>
      </c>
      <c r="N1558" t="s">
        <v>36</v>
      </c>
      <c r="O1558" t="str">
        <f t="shared" si="48"/>
        <v>Cash on Delivery</v>
      </c>
      <c r="P1558" t="s">
        <v>53</v>
      </c>
      <c r="Q1558">
        <v>21.48</v>
      </c>
      <c r="R1558">
        <v>4.7</v>
      </c>
      <c r="S1558" t="s">
        <v>23</v>
      </c>
    </row>
    <row r="1559" spans="1:19" x14ac:dyDescent="0.3">
      <c r="A1559" t="s">
        <v>3405</v>
      </c>
      <c r="B1559" s="1">
        <v>45122</v>
      </c>
      <c r="C1559" t="s">
        <v>3406</v>
      </c>
      <c r="D1559" t="str">
        <f t="shared" ca="1" si="49"/>
        <v>Sofa 3-Seater</v>
      </c>
      <c r="E1559" t="s">
        <v>109</v>
      </c>
      <c r="F1559" t="s">
        <v>46</v>
      </c>
      <c r="G1559">
        <v>3</v>
      </c>
      <c r="H1559">
        <v>3</v>
      </c>
      <c r="I1559">
        <v>445.02</v>
      </c>
      <c r="J1559">
        <v>511.77299999999997</v>
      </c>
      <c r="K1559" t="s">
        <v>66</v>
      </c>
      <c r="N1559" t="s">
        <v>22</v>
      </c>
      <c r="O1559" t="str">
        <f t="shared" si="48"/>
        <v>PayPal</v>
      </c>
      <c r="P1559" t="s">
        <v>30</v>
      </c>
      <c r="Q1559">
        <v>1.6</v>
      </c>
      <c r="R1559">
        <v>9</v>
      </c>
      <c r="S1559" t="s">
        <v>23</v>
      </c>
    </row>
    <row r="1560" spans="1:19" x14ac:dyDescent="0.3">
      <c r="A1560" t="s">
        <v>3407</v>
      </c>
      <c r="B1560" s="1">
        <v>45566</v>
      </c>
      <c r="C1560" t="s">
        <v>3408</v>
      </c>
      <c r="D1560" t="str">
        <f t="shared" ca="1" si="49"/>
        <v>Olive Oil 1L</v>
      </c>
      <c r="E1560" t="s">
        <v>56</v>
      </c>
      <c r="F1560" t="s">
        <v>57</v>
      </c>
      <c r="G1560">
        <v>14</v>
      </c>
      <c r="H1560">
        <v>14</v>
      </c>
      <c r="I1560">
        <v>76.87</v>
      </c>
      <c r="J1560">
        <v>82.250900000000016</v>
      </c>
      <c r="K1560" t="s">
        <v>66</v>
      </c>
      <c r="M1560" t="s">
        <v>28</v>
      </c>
      <c r="N1560" t="s">
        <v>29</v>
      </c>
      <c r="O1560" t="str">
        <f t="shared" si="48"/>
        <v>PayPal</v>
      </c>
      <c r="P1560" t="s">
        <v>30</v>
      </c>
      <c r="Q1560">
        <v>10.67</v>
      </c>
      <c r="R1560">
        <v>1.5</v>
      </c>
      <c r="S1560" t="s">
        <v>205</v>
      </c>
    </row>
    <row r="1561" spans="1:19" x14ac:dyDescent="0.3">
      <c r="A1561" t="s">
        <v>3409</v>
      </c>
      <c r="B1561" s="1">
        <v>45569</v>
      </c>
      <c r="C1561" t="s">
        <v>3410</v>
      </c>
      <c r="D1561" t="str">
        <f t="shared" ca="1" si="49"/>
        <v>Camera S</v>
      </c>
      <c r="E1561" t="s">
        <v>133</v>
      </c>
      <c r="F1561" t="s">
        <v>50</v>
      </c>
      <c r="G1561">
        <v>5</v>
      </c>
      <c r="H1561">
        <v>4</v>
      </c>
      <c r="I1561">
        <v>1276.1400000000001</v>
      </c>
      <c r="J1561">
        <v>1339.9470000000001</v>
      </c>
      <c r="K1561" t="s">
        <v>27</v>
      </c>
      <c r="M1561" t="s">
        <v>86</v>
      </c>
      <c r="N1561" t="s">
        <v>36</v>
      </c>
      <c r="O1561" t="str">
        <f t="shared" si="48"/>
        <v>Bank Transfer</v>
      </c>
      <c r="P1561" t="s">
        <v>37</v>
      </c>
      <c r="Q1561">
        <v>40.69</v>
      </c>
      <c r="R1561">
        <v>3.2</v>
      </c>
      <c r="S1561" t="s">
        <v>23</v>
      </c>
    </row>
    <row r="1562" spans="1:19" x14ac:dyDescent="0.3">
      <c r="A1562" t="s">
        <v>3411</v>
      </c>
      <c r="B1562" s="1">
        <v>44247</v>
      </c>
      <c r="C1562" t="s">
        <v>3412</v>
      </c>
      <c r="D1562" t="str">
        <f t="shared" ca="1" si="49"/>
        <v>Sofa 3-Seater</v>
      </c>
      <c r="E1562" t="s">
        <v>109</v>
      </c>
      <c r="F1562" t="s">
        <v>46</v>
      </c>
      <c r="G1562">
        <v>17</v>
      </c>
      <c r="H1562">
        <v>17</v>
      </c>
      <c r="I1562">
        <v>769.58</v>
      </c>
      <c r="J1562">
        <v>854.23380000000009</v>
      </c>
      <c r="K1562" t="s">
        <v>20</v>
      </c>
      <c r="M1562" t="s">
        <v>123</v>
      </c>
      <c r="N1562" t="s">
        <v>29</v>
      </c>
      <c r="O1562" t="str">
        <f t="shared" si="48"/>
        <v>Credit Card</v>
      </c>
      <c r="P1562" t="s">
        <v>67</v>
      </c>
      <c r="Q1562">
        <v>45.95</v>
      </c>
      <c r="R1562">
        <v>3.9</v>
      </c>
      <c r="S1562" t="s">
        <v>74</v>
      </c>
    </row>
    <row r="1563" spans="1:19" x14ac:dyDescent="0.3">
      <c r="A1563" t="s">
        <v>3413</v>
      </c>
      <c r="B1563" s="1">
        <v>45258</v>
      </c>
      <c r="C1563" t="s">
        <v>3414</v>
      </c>
      <c r="D1563" t="str">
        <f t="shared" ca="1" si="49"/>
        <v>Camera S</v>
      </c>
      <c r="E1563" t="s">
        <v>133</v>
      </c>
      <c r="F1563" t="s">
        <v>50</v>
      </c>
      <c r="G1563">
        <v>10</v>
      </c>
      <c r="H1563">
        <v>10</v>
      </c>
      <c r="I1563">
        <v>52.18</v>
      </c>
      <c r="J1563">
        <v>58.441600000000008</v>
      </c>
      <c r="K1563" t="s">
        <v>27</v>
      </c>
      <c r="M1563" t="s">
        <v>79</v>
      </c>
      <c r="N1563" t="s">
        <v>36</v>
      </c>
      <c r="O1563" t="str">
        <f t="shared" si="48"/>
        <v>Cash on Delivery</v>
      </c>
      <c r="P1563" t="s">
        <v>53</v>
      </c>
      <c r="Q1563">
        <v>25.65</v>
      </c>
      <c r="R1563">
        <v>3.9</v>
      </c>
      <c r="S1563" t="s">
        <v>23</v>
      </c>
    </row>
    <row r="1564" spans="1:19" x14ac:dyDescent="0.3">
      <c r="A1564" t="s">
        <v>3415</v>
      </c>
      <c r="B1564" s="1">
        <v>44772</v>
      </c>
      <c r="C1564" t="s">
        <v>3416</v>
      </c>
      <c r="D1564" t="str">
        <f t="shared" ca="1" si="49"/>
        <v>Headphones Z</v>
      </c>
      <c r="E1564" t="s">
        <v>94</v>
      </c>
      <c r="F1564" t="s">
        <v>50</v>
      </c>
      <c r="G1564">
        <v>1</v>
      </c>
      <c r="H1564">
        <v>1</v>
      </c>
      <c r="I1564">
        <v>859.57</v>
      </c>
      <c r="J1564">
        <v>954.12270000000012</v>
      </c>
      <c r="K1564" t="s">
        <v>27</v>
      </c>
      <c r="M1564" t="s">
        <v>42</v>
      </c>
      <c r="N1564" t="s">
        <v>36</v>
      </c>
      <c r="O1564" t="str">
        <f t="shared" si="48"/>
        <v>Debit Card</v>
      </c>
      <c r="P1564" t="s">
        <v>89</v>
      </c>
      <c r="Q1564">
        <v>30.9</v>
      </c>
      <c r="R1564">
        <v>1.2</v>
      </c>
      <c r="S1564" t="s">
        <v>23</v>
      </c>
    </row>
    <row r="1565" spans="1:19" x14ac:dyDescent="0.3">
      <c r="A1565" t="s">
        <v>3417</v>
      </c>
      <c r="B1565" s="1">
        <v>45444</v>
      </c>
      <c r="C1565" t="s">
        <v>3418</v>
      </c>
      <c r="D1565" t="str">
        <f t="shared" ca="1" si="49"/>
        <v>Widget B</v>
      </c>
      <c r="E1565" t="s">
        <v>61</v>
      </c>
      <c r="F1565" t="s">
        <v>70</v>
      </c>
      <c r="G1565">
        <v>18</v>
      </c>
      <c r="H1565">
        <v>15</v>
      </c>
      <c r="I1565">
        <v>830.04</v>
      </c>
      <c r="J1565">
        <v>946.24560000000008</v>
      </c>
      <c r="K1565" t="s">
        <v>20</v>
      </c>
      <c r="M1565" t="s">
        <v>21</v>
      </c>
      <c r="N1565" t="s">
        <v>71</v>
      </c>
      <c r="O1565" t="str">
        <f t="shared" si="48"/>
        <v>Debit Card</v>
      </c>
      <c r="P1565" t="s">
        <v>89</v>
      </c>
      <c r="Q1565">
        <v>41.51</v>
      </c>
      <c r="R1565">
        <v>3.4</v>
      </c>
      <c r="S1565" t="s">
        <v>23</v>
      </c>
    </row>
    <row r="1566" spans="1:19" x14ac:dyDescent="0.3">
      <c r="A1566" t="s">
        <v>3419</v>
      </c>
      <c r="B1566" s="1">
        <v>44002</v>
      </c>
      <c r="C1566" t="s">
        <v>3420</v>
      </c>
      <c r="D1566" t="str">
        <f t="shared" ca="1" si="49"/>
        <v>Sneakers Run</v>
      </c>
      <c r="E1566" t="s">
        <v>85</v>
      </c>
      <c r="F1566" t="s">
        <v>82</v>
      </c>
      <c r="G1566">
        <v>5</v>
      </c>
      <c r="H1566">
        <v>5</v>
      </c>
      <c r="I1566">
        <v>720.76</v>
      </c>
      <c r="J1566">
        <v>756.798</v>
      </c>
      <c r="K1566" t="s">
        <v>51</v>
      </c>
      <c r="M1566" t="s">
        <v>35</v>
      </c>
      <c r="N1566" t="s">
        <v>22</v>
      </c>
      <c r="O1566" t="str">
        <f t="shared" si="48"/>
        <v>Credit Card</v>
      </c>
      <c r="P1566" t="s">
        <v>67</v>
      </c>
      <c r="Q1566">
        <v>12.25</v>
      </c>
      <c r="R1566">
        <v>3.6</v>
      </c>
      <c r="S1566" t="s">
        <v>23</v>
      </c>
    </row>
    <row r="1567" spans="1:19" x14ac:dyDescent="0.3">
      <c r="A1567" t="s">
        <v>3421</v>
      </c>
      <c r="B1567" s="1">
        <v>45172</v>
      </c>
      <c r="C1567" t="s">
        <v>3422</v>
      </c>
      <c r="D1567" t="str">
        <f t="shared" ca="1" si="49"/>
        <v>Widget B</v>
      </c>
      <c r="E1567" t="s">
        <v>61</v>
      </c>
      <c r="F1567" t="s">
        <v>70</v>
      </c>
      <c r="G1567">
        <v>2</v>
      </c>
      <c r="H1567">
        <v>2</v>
      </c>
      <c r="I1567">
        <v>100.32</v>
      </c>
      <c r="J1567">
        <v>107.3424</v>
      </c>
      <c r="K1567" t="s">
        <v>47</v>
      </c>
      <c r="M1567" t="s">
        <v>28</v>
      </c>
      <c r="N1567" t="s">
        <v>29</v>
      </c>
      <c r="O1567" t="str">
        <f t="shared" si="48"/>
        <v>Credit Card</v>
      </c>
      <c r="P1567" t="s">
        <v>67</v>
      </c>
      <c r="Q1567">
        <v>18.91</v>
      </c>
      <c r="R1567">
        <v>1.4</v>
      </c>
      <c r="S1567" t="s">
        <v>23</v>
      </c>
    </row>
    <row r="1568" spans="1:19" x14ac:dyDescent="0.3">
      <c r="A1568" t="s">
        <v>3423</v>
      </c>
      <c r="B1568" s="1">
        <v>45160</v>
      </c>
      <c r="C1568" t="s">
        <v>3424</v>
      </c>
      <c r="D1568" t="str">
        <f t="shared" ca="1" si="49"/>
        <v>Widget A</v>
      </c>
      <c r="E1568" t="s">
        <v>33</v>
      </c>
      <c r="F1568" t="s">
        <v>70</v>
      </c>
      <c r="G1568">
        <v>8</v>
      </c>
      <c r="H1568">
        <v>7</v>
      </c>
      <c r="I1568">
        <v>1315.26</v>
      </c>
      <c r="J1568">
        <v>1433.6334000000002</v>
      </c>
      <c r="K1568" t="s">
        <v>51</v>
      </c>
      <c r="M1568" t="s">
        <v>42</v>
      </c>
      <c r="N1568" t="s">
        <v>36</v>
      </c>
      <c r="O1568" t="str">
        <f t="shared" si="48"/>
        <v>Cash on Delivery</v>
      </c>
      <c r="P1568" t="s">
        <v>53</v>
      </c>
      <c r="Q1568">
        <v>25.09</v>
      </c>
      <c r="R1568">
        <v>3.5</v>
      </c>
      <c r="S1568" t="s">
        <v>23</v>
      </c>
    </row>
    <row r="1569" spans="1:19" x14ac:dyDescent="0.3">
      <c r="A1569" t="s">
        <v>3425</v>
      </c>
      <c r="B1569" s="1">
        <v>44090</v>
      </c>
      <c r="C1569" t="s">
        <v>3426</v>
      </c>
      <c r="D1569" t="str">
        <f t="shared" ca="1" si="49"/>
        <v>Sneakers Run</v>
      </c>
      <c r="E1569" t="s">
        <v>85</v>
      </c>
      <c r="F1569" t="s">
        <v>82</v>
      </c>
      <c r="G1569">
        <v>8</v>
      </c>
      <c r="H1569">
        <v>7</v>
      </c>
      <c r="I1569">
        <v>693.59</v>
      </c>
      <c r="J1569">
        <v>762.94900000000007</v>
      </c>
      <c r="K1569" t="s">
        <v>27</v>
      </c>
      <c r="M1569" t="s">
        <v>123</v>
      </c>
      <c r="N1569" t="s">
        <v>29</v>
      </c>
      <c r="O1569" t="str">
        <f t="shared" si="48"/>
        <v>Debit Card</v>
      </c>
      <c r="P1569" t="s">
        <v>89</v>
      </c>
      <c r="R1569">
        <v>1.4</v>
      </c>
      <c r="S1569" t="s">
        <v>111</v>
      </c>
    </row>
    <row r="1570" spans="1:19" x14ac:dyDescent="0.3">
      <c r="A1570" t="s">
        <v>3427</v>
      </c>
      <c r="B1570" s="1">
        <v>44280</v>
      </c>
      <c r="C1570" t="s">
        <v>3428</v>
      </c>
      <c r="D1570" t="str">
        <f t="shared" ca="1" si="49"/>
        <v>Laptop Pro</v>
      </c>
      <c r="E1570" t="s">
        <v>116</v>
      </c>
      <c r="F1570" t="s">
        <v>50</v>
      </c>
      <c r="G1570">
        <v>17</v>
      </c>
      <c r="H1570">
        <v>14</v>
      </c>
      <c r="I1570">
        <v>828.61</v>
      </c>
      <c r="J1570">
        <v>911.47100000000012</v>
      </c>
      <c r="K1570" t="s">
        <v>20</v>
      </c>
      <c r="M1570" t="s">
        <v>86</v>
      </c>
      <c r="N1570" t="s">
        <v>29</v>
      </c>
      <c r="O1570" t="str">
        <f t="shared" si="48"/>
        <v>PayPal</v>
      </c>
      <c r="P1570" t="s">
        <v>30</v>
      </c>
      <c r="Q1570">
        <v>29.82</v>
      </c>
      <c r="R1570">
        <v>4.9000000000000004</v>
      </c>
      <c r="S1570" t="s">
        <v>23</v>
      </c>
    </row>
    <row r="1571" spans="1:19" x14ac:dyDescent="0.3">
      <c r="A1571" t="s">
        <v>3429</v>
      </c>
      <c r="B1571" s="1">
        <v>45488</v>
      </c>
      <c r="C1571" t="s">
        <v>3430</v>
      </c>
      <c r="D1571" t="str">
        <f t="shared" ca="1" si="49"/>
        <v>Olive Oil 1L</v>
      </c>
      <c r="E1571" t="s">
        <v>56</v>
      </c>
      <c r="F1571" t="s">
        <v>57</v>
      </c>
      <c r="G1571">
        <v>18</v>
      </c>
      <c r="H1571">
        <v>17</v>
      </c>
      <c r="I1571">
        <v>156.68</v>
      </c>
      <c r="J1571">
        <v>167.64760000000001</v>
      </c>
      <c r="K1571" t="s">
        <v>66</v>
      </c>
      <c r="M1571" t="s">
        <v>42</v>
      </c>
      <c r="N1571" t="s">
        <v>71</v>
      </c>
      <c r="O1571" t="str">
        <f t="shared" si="48"/>
        <v>Debit Card</v>
      </c>
      <c r="P1571" t="s">
        <v>89</v>
      </c>
      <c r="Q1571">
        <v>30.14</v>
      </c>
      <c r="R1571">
        <v>1.2</v>
      </c>
      <c r="S1571" t="s">
        <v>111</v>
      </c>
    </row>
    <row r="1572" spans="1:19" x14ac:dyDescent="0.3">
      <c r="A1572" t="s">
        <v>3431</v>
      </c>
      <c r="B1572" s="1">
        <v>43984</v>
      </c>
      <c r="C1572" t="s">
        <v>3432</v>
      </c>
      <c r="D1572" t="str">
        <f t="shared" ca="1" si="49"/>
        <v>T-shirt V</v>
      </c>
      <c r="E1572" t="s">
        <v>77</v>
      </c>
      <c r="F1572" t="s">
        <v>82</v>
      </c>
      <c r="G1572">
        <v>4</v>
      </c>
      <c r="H1572">
        <v>4</v>
      </c>
      <c r="I1572">
        <v>1011.37</v>
      </c>
      <c r="J1572">
        <v>1092.2796000000001</v>
      </c>
      <c r="K1572" t="s">
        <v>51</v>
      </c>
      <c r="M1572" t="s">
        <v>86</v>
      </c>
      <c r="N1572" t="s">
        <v>36</v>
      </c>
      <c r="O1572" t="str">
        <f t="shared" si="48"/>
        <v>Cash on Delivery</v>
      </c>
      <c r="P1572" t="s">
        <v>53</v>
      </c>
      <c r="Q1572">
        <v>39.82</v>
      </c>
      <c r="R1572">
        <v>4.7</v>
      </c>
      <c r="S1572" t="s">
        <v>23</v>
      </c>
    </row>
    <row r="1573" spans="1:19" x14ac:dyDescent="0.3">
      <c r="A1573" t="s">
        <v>3433</v>
      </c>
      <c r="B1573" s="1">
        <v>45063</v>
      </c>
      <c r="C1573" t="s">
        <v>3434</v>
      </c>
      <c r="D1573" t="str">
        <f t="shared" ca="1" si="49"/>
        <v>Sofa 3-Seater</v>
      </c>
      <c r="E1573" t="s">
        <v>109</v>
      </c>
      <c r="F1573" t="s">
        <v>46</v>
      </c>
      <c r="G1573">
        <v>12</v>
      </c>
      <c r="H1573">
        <v>12</v>
      </c>
      <c r="I1573">
        <v>957.98</v>
      </c>
      <c r="J1573">
        <v>1082.5174</v>
      </c>
      <c r="K1573" t="s">
        <v>51</v>
      </c>
      <c r="M1573" t="s">
        <v>79</v>
      </c>
      <c r="N1573" t="s">
        <v>71</v>
      </c>
      <c r="O1573" t="str">
        <f t="shared" si="48"/>
        <v>Credit Card</v>
      </c>
      <c r="P1573" t="s">
        <v>67</v>
      </c>
      <c r="Q1573">
        <v>41.44</v>
      </c>
      <c r="R1573">
        <v>3.5</v>
      </c>
      <c r="S1573" t="s">
        <v>23</v>
      </c>
    </row>
    <row r="1574" spans="1:19" x14ac:dyDescent="0.3">
      <c r="A1574" t="s">
        <v>3435</v>
      </c>
      <c r="B1574" s="1">
        <v>44773</v>
      </c>
      <c r="C1574" t="s">
        <v>3436</v>
      </c>
      <c r="D1574" t="str">
        <f t="shared" ca="1" si="49"/>
        <v>Widget B</v>
      </c>
      <c r="E1574" t="s">
        <v>61</v>
      </c>
      <c r="F1574" t="s">
        <v>70</v>
      </c>
      <c r="G1574">
        <v>8</v>
      </c>
      <c r="H1574">
        <v>6</v>
      </c>
      <c r="I1574">
        <v>1201.83</v>
      </c>
      <c r="J1574">
        <v>1285.9581000000001</v>
      </c>
      <c r="K1574" t="s">
        <v>20</v>
      </c>
      <c r="M1574" t="s">
        <v>86</v>
      </c>
      <c r="N1574" t="s">
        <v>71</v>
      </c>
      <c r="O1574" t="str">
        <f t="shared" si="48"/>
        <v>Cash on Delivery</v>
      </c>
      <c r="P1574" t="s">
        <v>53</v>
      </c>
      <c r="Q1574">
        <v>16.23</v>
      </c>
      <c r="R1574">
        <v>2.8</v>
      </c>
      <c r="S1574" t="s">
        <v>23</v>
      </c>
    </row>
    <row r="1575" spans="1:19" x14ac:dyDescent="0.3">
      <c r="A1575" t="s">
        <v>3437</v>
      </c>
      <c r="B1575" s="1">
        <v>45331</v>
      </c>
      <c r="C1575" t="s">
        <v>3438</v>
      </c>
      <c r="D1575" t="str">
        <f t="shared" ca="1" si="49"/>
        <v>Dining Table</v>
      </c>
      <c r="E1575" t="s">
        <v>45</v>
      </c>
      <c r="F1575" t="s">
        <v>46</v>
      </c>
      <c r="G1575">
        <v>7</v>
      </c>
      <c r="H1575">
        <v>7</v>
      </c>
      <c r="I1575">
        <v>870.18</v>
      </c>
      <c r="J1575">
        <v>922.39080000000001</v>
      </c>
      <c r="K1575" t="s">
        <v>51</v>
      </c>
      <c r="M1575" t="s">
        <v>28</v>
      </c>
      <c r="N1575" t="s">
        <v>71</v>
      </c>
      <c r="O1575" t="str">
        <f t="shared" si="48"/>
        <v>Bank Transfer</v>
      </c>
      <c r="P1575" t="s">
        <v>37</v>
      </c>
      <c r="Q1575">
        <v>3</v>
      </c>
      <c r="R1575">
        <v>2.2999999999999998</v>
      </c>
      <c r="S1575" t="s">
        <v>23</v>
      </c>
    </row>
    <row r="1576" spans="1:19" x14ac:dyDescent="0.3">
      <c r="A1576" t="s">
        <v>3439</v>
      </c>
      <c r="B1576" s="1">
        <v>45629</v>
      </c>
      <c r="C1576" t="s">
        <v>3440</v>
      </c>
      <c r="D1576" t="str">
        <f t="shared" ca="1" si="49"/>
        <v>Cereal Pack</v>
      </c>
      <c r="E1576" t="s">
        <v>100</v>
      </c>
      <c r="F1576" t="s">
        <v>57</v>
      </c>
      <c r="G1576">
        <v>2</v>
      </c>
      <c r="H1576">
        <v>2</v>
      </c>
      <c r="I1576">
        <v>453.35</v>
      </c>
      <c r="J1576">
        <v>480.55100000000004</v>
      </c>
      <c r="K1576" t="s">
        <v>66</v>
      </c>
      <c r="M1576" t="s">
        <v>35</v>
      </c>
      <c r="N1576" t="s">
        <v>36</v>
      </c>
      <c r="O1576" t="str">
        <f t="shared" si="48"/>
        <v>Debit Card</v>
      </c>
      <c r="P1576" t="s">
        <v>89</v>
      </c>
      <c r="Q1576">
        <v>14.28</v>
      </c>
      <c r="R1576">
        <v>1</v>
      </c>
      <c r="S1576" t="s">
        <v>23</v>
      </c>
    </row>
    <row r="1577" spans="1:19" x14ac:dyDescent="0.3">
      <c r="A1577" t="s">
        <v>3441</v>
      </c>
      <c r="B1577" s="1">
        <v>44421</v>
      </c>
      <c r="C1577" t="s">
        <v>3442</v>
      </c>
      <c r="D1577" t="str">
        <f t="shared" ca="1" si="49"/>
        <v>Laptop Pro</v>
      </c>
      <c r="F1577" t="s">
        <v>50</v>
      </c>
      <c r="G1577">
        <v>3</v>
      </c>
      <c r="H1577">
        <v>2</v>
      </c>
      <c r="I1577">
        <v>1371.41</v>
      </c>
      <c r="J1577">
        <v>1439.9805000000001</v>
      </c>
      <c r="K1577" t="s">
        <v>20</v>
      </c>
      <c r="M1577" t="s">
        <v>42</v>
      </c>
      <c r="N1577" t="s">
        <v>29</v>
      </c>
      <c r="O1577" t="str">
        <f t="shared" si="48"/>
        <v>PayPal</v>
      </c>
      <c r="P1577" t="s">
        <v>30</v>
      </c>
      <c r="Q1577">
        <v>19.25</v>
      </c>
      <c r="R1577">
        <v>4</v>
      </c>
      <c r="S1577" t="s">
        <v>23</v>
      </c>
    </row>
    <row r="1578" spans="1:19" x14ac:dyDescent="0.3">
      <c r="A1578" t="s">
        <v>3443</v>
      </c>
      <c r="B1578" s="1">
        <v>44190</v>
      </c>
      <c r="C1578" t="s">
        <v>3444</v>
      </c>
      <c r="D1578" t="str">
        <f t="shared" ca="1" si="49"/>
        <v>Widget B</v>
      </c>
      <c r="E1578" t="s">
        <v>61</v>
      </c>
      <c r="F1578" t="s">
        <v>70</v>
      </c>
      <c r="G1578">
        <v>14</v>
      </c>
      <c r="H1578">
        <v>13</v>
      </c>
      <c r="I1578">
        <v>1293.95</v>
      </c>
      <c r="J1578">
        <v>1410.4055000000001</v>
      </c>
      <c r="K1578" t="s">
        <v>20</v>
      </c>
      <c r="M1578" t="s">
        <v>35</v>
      </c>
      <c r="N1578" t="s">
        <v>29</v>
      </c>
      <c r="O1578" t="str">
        <f t="shared" si="48"/>
        <v>Cash on Delivery</v>
      </c>
      <c r="P1578" t="s">
        <v>53</v>
      </c>
      <c r="Q1578">
        <v>25.12</v>
      </c>
      <c r="R1578">
        <v>1.8</v>
      </c>
      <c r="S1578" t="s">
        <v>23</v>
      </c>
    </row>
    <row r="1579" spans="1:19" x14ac:dyDescent="0.3">
      <c r="A1579" t="s">
        <v>3445</v>
      </c>
      <c r="B1579" s="1">
        <v>45123</v>
      </c>
      <c r="C1579" t="s">
        <v>3446</v>
      </c>
      <c r="D1579" t="str">
        <f t="shared" ca="1" si="49"/>
        <v>Widget B</v>
      </c>
      <c r="E1579" t="s">
        <v>61</v>
      </c>
      <c r="F1579" t="s">
        <v>70</v>
      </c>
      <c r="G1579">
        <v>12</v>
      </c>
      <c r="H1579">
        <v>11</v>
      </c>
      <c r="I1579">
        <v>1197.69</v>
      </c>
      <c r="J1579">
        <v>1257.5745000000002</v>
      </c>
      <c r="K1579" t="s">
        <v>27</v>
      </c>
      <c r="M1579" t="s">
        <v>35</v>
      </c>
      <c r="N1579" t="s">
        <v>36</v>
      </c>
      <c r="O1579" t="str">
        <f t="shared" si="48"/>
        <v>Bank Transfer</v>
      </c>
      <c r="P1579" t="s">
        <v>37</v>
      </c>
      <c r="Q1579">
        <v>20.79</v>
      </c>
      <c r="R1579">
        <v>5</v>
      </c>
      <c r="S1579" t="s">
        <v>23</v>
      </c>
    </row>
    <row r="1580" spans="1:19" x14ac:dyDescent="0.3">
      <c r="A1580" t="s">
        <v>3447</v>
      </c>
      <c r="B1580" s="1">
        <v>44185</v>
      </c>
      <c r="C1580" t="s">
        <v>3448</v>
      </c>
      <c r="D1580" t="str">
        <f t="shared" ca="1" si="49"/>
        <v>T-shirt V</v>
      </c>
      <c r="E1580" t="s">
        <v>77</v>
      </c>
      <c r="F1580" t="s">
        <v>82</v>
      </c>
      <c r="G1580">
        <v>17</v>
      </c>
      <c r="H1580">
        <v>16</v>
      </c>
      <c r="I1580">
        <v>1135.33</v>
      </c>
      <c r="J1580">
        <v>1305.6294999999998</v>
      </c>
      <c r="K1580" t="s">
        <v>20</v>
      </c>
      <c r="M1580" t="s">
        <v>42</v>
      </c>
      <c r="N1580" t="s">
        <v>71</v>
      </c>
      <c r="O1580" t="str">
        <f t="shared" si="48"/>
        <v>Cash on Delivery</v>
      </c>
      <c r="P1580" t="s">
        <v>53</v>
      </c>
      <c r="Q1580">
        <v>6.69</v>
      </c>
      <c r="R1580">
        <v>2.1</v>
      </c>
      <c r="S1580" t="s">
        <v>23</v>
      </c>
    </row>
    <row r="1581" spans="1:19" x14ac:dyDescent="0.3">
      <c r="A1581" t="s">
        <v>3449</v>
      </c>
      <c r="B1581" s="1">
        <v>45316</v>
      </c>
      <c r="C1581" t="s">
        <v>3450</v>
      </c>
      <c r="D1581" t="str">
        <f t="shared" ca="1" si="49"/>
        <v>Widget A</v>
      </c>
      <c r="E1581" t="s">
        <v>33</v>
      </c>
      <c r="F1581" t="s">
        <v>70</v>
      </c>
      <c r="G1581">
        <v>20</v>
      </c>
      <c r="H1581">
        <v>19</v>
      </c>
      <c r="I1581">
        <v>1035.76</v>
      </c>
      <c r="J1581">
        <v>1118.6208000000001</v>
      </c>
      <c r="K1581" t="s">
        <v>47</v>
      </c>
      <c r="M1581" t="s">
        <v>86</v>
      </c>
      <c r="N1581" t="s">
        <v>29</v>
      </c>
      <c r="O1581" t="str">
        <f t="shared" si="48"/>
        <v>Bank Transfer</v>
      </c>
      <c r="P1581" t="s">
        <v>37</v>
      </c>
      <c r="Q1581">
        <v>3.44</v>
      </c>
      <c r="R1581">
        <v>1.4</v>
      </c>
      <c r="S1581" t="s">
        <v>23</v>
      </c>
    </row>
    <row r="1582" spans="1:19" x14ac:dyDescent="0.3">
      <c r="A1582" t="s">
        <v>3451</v>
      </c>
      <c r="B1582" s="1">
        <v>43959</v>
      </c>
      <c r="C1582" t="s">
        <v>3452</v>
      </c>
      <c r="D1582" t="str">
        <f t="shared" ca="1" si="49"/>
        <v>Camera S</v>
      </c>
      <c r="E1582" t="s">
        <v>133</v>
      </c>
      <c r="F1582" t="s">
        <v>50</v>
      </c>
      <c r="G1582">
        <v>7</v>
      </c>
      <c r="H1582">
        <v>7</v>
      </c>
      <c r="I1582">
        <v>1401.78</v>
      </c>
      <c r="J1582">
        <v>1527.9402</v>
      </c>
      <c r="K1582" t="s">
        <v>66</v>
      </c>
      <c r="M1582" t="s">
        <v>42</v>
      </c>
      <c r="N1582" t="s">
        <v>29</v>
      </c>
      <c r="O1582" t="str">
        <f t="shared" si="48"/>
        <v>Cash on Delivery</v>
      </c>
      <c r="P1582" t="s">
        <v>53</v>
      </c>
      <c r="Q1582">
        <v>44.58</v>
      </c>
      <c r="R1582">
        <v>2.8</v>
      </c>
      <c r="S1582" t="s">
        <v>74</v>
      </c>
    </row>
    <row r="1583" spans="1:19" x14ac:dyDescent="0.3">
      <c r="A1583" t="s">
        <v>3453</v>
      </c>
      <c r="B1583" s="1">
        <v>44439</v>
      </c>
      <c r="C1583" t="s">
        <v>3454</v>
      </c>
      <c r="D1583" t="str">
        <f t="shared" ca="1" si="49"/>
        <v>Phone X</v>
      </c>
      <c r="E1583" t="s">
        <v>141</v>
      </c>
      <c r="F1583" t="s">
        <v>50</v>
      </c>
      <c r="G1583">
        <v>1</v>
      </c>
      <c r="H1583">
        <v>1</v>
      </c>
      <c r="I1583">
        <v>1051.27</v>
      </c>
      <c r="J1583">
        <v>1187.9350999999999</v>
      </c>
      <c r="K1583" t="s">
        <v>51</v>
      </c>
      <c r="M1583" t="s">
        <v>86</v>
      </c>
      <c r="N1583" t="s">
        <v>29</v>
      </c>
      <c r="O1583" t="str">
        <f t="shared" si="48"/>
        <v>Debit Card</v>
      </c>
      <c r="P1583" t="s">
        <v>89</v>
      </c>
      <c r="Q1583">
        <v>4.5999999999999996</v>
      </c>
      <c r="R1583">
        <v>2.6</v>
      </c>
      <c r="S1583" t="s">
        <v>111</v>
      </c>
    </row>
    <row r="1584" spans="1:19" x14ac:dyDescent="0.3">
      <c r="A1584" t="s">
        <v>3455</v>
      </c>
      <c r="B1584" s="1">
        <v>44303</v>
      </c>
      <c r="C1584" t="s">
        <v>3456</v>
      </c>
      <c r="D1584" t="str">
        <f t="shared" ca="1" si="49"/>
        <v>Laptop Pro</v>
      </c>
      <c r="E1584" t="s">
        <v>116</v>
      </c>
      <c r="F1584" t="s">
        <v>50</v>
      </c>
      <c r="G1584">
        <v>6</v>
      </c>
      <c r="H1584">
        <v>6</v>
      </c>
      <c r="I1584">
        <v>173.98</v>
      </c>
      <c r="J1584">
        <v>189.63820000000001</v>
      </c>
      <c r="K1584" t="s">
        <v>20</v>
      </c>
      <c r="M1584" t="s">
        <v>35</v>
      </c>
      <c r="N1584" t="s">
        <v>29</v>
      </c>
      <c r="O1584" t="str">
        <f t="shared" si="48"/>
        <v>Debit Card</v>
      </c>
      <c r="P1584" t="s">
        <v>89</v>
      </c>
      <c r="Q1584">
        <v>14.04</v>
      </c>
      <c r="R1584">
        <v>4.2</v>
      </c>
      <c r="S1584" t="s">
        <v>23</v>
      </c>
    </row>
    <row r="1585" spans="1:19" x14ac:dyDescent="0.3">
      <c r="A1585" t="s">
        <v>3457</v>
      </c>
      <c r="B1585" s="1">
        <v>43910</v>
      </c>
      <c r="C1585" t="s">
        <v>3458</v>
      </c>
      <c r="D1585" t="str">
        <f t="shared" ca="1" si="49"/>
        <v>Shirt Classic</v>
      </c>
      <c r="E1585" t="s">
        <v>65</v>
      </c>
      <c r="F1585" t="s">
        <v>82</v>
      </c>
      <c r="G1585">
        <v>20</v>
      </c>
      <c r="H1585">
        <v>20</v>
      </c>
      <c r="I1585">
        <v>1029.73</v>
      </c>
      <c r="J1585">
        <v>1081.2165</v>
      </c>
      <c r="K1585" t="s">
        <v>47</v>
      </c>
      <c r="M1585" t="s">
        <v>35</v>
      </c>
      <c r="N1585" t="s">
        <v>29</v>
      </c>
      <c r="O1585" t="str">
        <f t="shared" si="48"/>
        <v>Credit Card</v>
      </c>
      <c r="P1585" t="s">
        <v>67</v>
      </c>
      <c r="Q1585">
        <v>44.16</v>
      </c>
      <c r="R1585">
        <v>5</v>
      </c>
      <c r="S1585" t="s">
        <v>23</v>
      </c>
    </row>
    <row r="1586" spans="1:19" x14ac:dyDescent="0.3">
      <c r="A1586" t="s">
        <v>3459</v>
      </c>
      <c r="B1586" s="1">
        <v>44617</v>
      </c>
      <c r="C1586" t="s">
        <v>3460</v>
      </c>
      <c r="D1586" t="str">
        <f t="shared" ca="1" si="49"/>
        <v>Cereal Pack</v>
      </c>
      <c r="E1586" t="s">
        <v>100</v>
      </c>
      <c r="F1586" t="s">
        <v>57</v>
      </c>
      <c r="G1586">
        <v>19</v>
      </c>
      <c r="H1586">
        <v>19</v>
      </c>
      <c r="I1586">
        <v>1480.25</v>
      </c>
      <c r="J1586">
        <v>1687.4850000000001</v>
      </c>
      <c r="K1586" t="s">
        <v>20</v>
      </c>
      <c r="M1586" t="s">
        <v>35</v>
      </c>
      <c r="N1586" t="s">
        <v>22</v>
      </c>
      <c r="O1586" t="str">
        <f t="shared" si="48"/>
        <v>Debit Card</v>
      </c>
      <c r="P1586" t="s">
        <v>89</v>
      </c>
      <c r="Q1586">
        <v>37.76</v>
      </c>
      <c r="R1586">
        <v>3.6</v>
      </c>
      <c r="S1586" t="s">
        <v>23</v>
      </c>
    </row>
    <row r="1587" spans="1:19" x14ac:dyDescent="0.3">
      <c r="A1587" t="s">
        <v>3461</v>
      </c>
      <c r="B1587" s="1">
        <v>45493</v>
      </c>
      <c r="C1587" t="s">
        <v>3462</v>
      </c>
      <c r="D1587" t="str">
        <f t="shared" ca="1" si="49"/>
        <v>Jeans Regular</v>
      </c>
      <c r="E1587" t="s">
        <v>130</v>
      </c>
      <c r="F1587" t="s">
        <v>82</v>
      </c>
      <c r="G1587">
        <v>9</v>
      </c>
      <c r="H1587">
        <v>8</v>
      </c>
      <c r="I1587">
        <v>749.82</v>
      </c>
      <c r="J1587">
        <v>862.29300000000001</v>
      </c>
      <c r="K1587" t="s">
        <v>27</v>
      </c>
      <c r="M1587" t="s">
        <v>21</v>
      </c>
      <c r="N1587" t="s">
        <v>22</v>
      </c>
      <c r="O1587" t="str">
        <f t="shared" si="48"/>
        <v>Bank Transfer</v>
      </c>
      <c r="P1587" t="s">
        <v>37</v>
      </c>
      <c r="Q1587">
        <v>40.770000000000003</v>
      </c>
      <c r="R1587">
        <v>2.4</v>
      </c>
      <c r="S1587" t="s">
        <v>23</v>
      </c>
    </row>
    <row r="1588" spans="1:19" x14ac:dyDescent="0.3">
      <c r="A1588" t="s">
        <v>3463</v>
      </c>
      <c r="B1588" s="1">
        <v>44908</v>
      </c>
      <c r="C1588" t="s">
        <v>3464</v>
      </c>
      <c r="D1588" t="str">
        <f t="shared" ca="1" si="49"/>
        <v>Sneakers Run</v>
      </c>
      <c r="E1588" t="s">
        <v>85</v>
      </c>
      <c r="F1588" t="s">
        <v>82</v>
      </c>
      <c r="G1588">
        <v>11</v>
      </c>
      <c r="H1588">
        <v>11</v>
      </c>
      <c r="I1588">
        <v>1288.57</v>
      </c>
      <c r="J1588">
        <v>1468.9698000000001</v>
      </c>
      <c r="K1588" t="s">
        <v>51</v>
      </c>
      <c r="M1588" t="s">
        <v>79</v>
      </c>
      <c r="N1588" t="s">
        <v>71</v>
      </c>
      <c r="O1588" t="str">
        <f t="shared" si="48"/>
        <v>Bank Transfer</v>
      </c>
      <c r="P1588" t="s">
        <v>37</v>
      </c>
      <c r="Q1588">
        <v>2</v>
      </c>
      <c r="R1588">
        <v>2.4</v>
      </c>
      <c r="S1588" t="s">
        <v>23</v>
      </c>
    </row>
    <row r="1589" spans="1:19" x14ac:dyDescent="0.3">
      <c r="A1589" t="s">
        <v>3465</v>
      </c>
      <c r="B1589" s="1">
        <v>45377</v>
      </c>
      <c r="C1589" t="s">
        <v>3466</v>
      </c>
      <c r="D1589" t="str">
        <f t="shared" ca="1" si="49"/>
        <v>Widget B</v>
      </c>
      <c r="E1589" t="s">
        <v>61</v>
      </c>
      <c r="F1589" t="s">
        <v>70</v>
      </c>
      <c r="G1589">
        <v>19</v>
      </c>
      <c r="H1589">
        <v>17</v>
      </c>
      <c r="I1589">
        <v>413.65</v>
      </c>
      <c r="J1589">
        <v>434.33249999999998</v>
      </c>
      <c r="K1589" t="s">
        <v>3468</v>
      </c>
      <c r="M1589" t="s">
        <v>28</v>
      </c>
      <c r="N1589" t="s">
        <v>22</v>
      </c>
      <c r="O1589" t="str">
        <f t="shared" si="48"/>
        <v>PayPal</v>
      </c>
      <c r="P1589" t="s">
        <v>30</v>
      </c>
      <c r="Q1589">
        <v>37.880000000000003</v>
      </c>
      <c r="R1589">
        <v>4.0999999999999996</v>
      </c>
      <c r="S1589" t="s">
        <v>23</v>
      </c>
    </row>
    <row r="1590" spans="1:19" x14ac:dyDescent="0.3">
      <c r="A1590" t="s">
        <v>3469</v>
      </c>
      <c r="B1590" s="1">
        <v>43840</v>
      </c>
      <c r="C1590" t="s">
        <v>3470</v>
      </c>
      <c r="D1590" t="str">
        <f t="shared" ca="1" si="49"/>
        <v>Laptop Pro</v>
      </c>
      <c r="E1590" t="s">
        <v>116</v>
      </c>
      <c r="F1590" t="s">
        <v>50</v>
      </c>
      <c r="G1590">
        <v>11</v>
      </c>
      <c r="H1590">
        <v>10</v>
      </c>
      <c r="I1590">
        <v>1400.83</v>
      </c>
      <c r="J1590">
        <v>1596.9462000000001</v>
      </c>
      <c r="K1590" t="s">
        <v>27</v>
      </c>
      <c r="M1590" t="s">
        <v>21</v>
      </c>
      <c r="N1590" t="s">
        <v>22</v>
      </c>
      <c r="O1590" t="str">
        <f t="shared" si="48"/>
        <v>Debit Card</v>
      </c>
      <c r="P1590" t="s">
        <v>89</v>
      </c>
      <c r="Q1590">
        <v>23</v>
      </c>
      <c r="R1590">
        <v>4.0999999999999996</v>
      </c>
      <c r="S1590" t="s">
        <v>23</v>
      </c>
    </row>
    <row r="1591" spans="1:19" x14ac:dyDescent="0.3">
      <c r="A1591" t="s">
        <v>3471</v>
      </c>
      <c r="B1591" s="1">
        <v>45514</v>
      </c>
      <c r="C1591" t="s">
        <v>3472</v>
      </c>
      <c r="D1591" t="str">
        <f t="shared" ca="1" si="49"/>
        <v>T-shirt V</v>
      </c>
      <c r="E1591" t="s">
        <v>77</v>
      </c>
      <c r="F1591" t="s">
        <v>82</v>
      </c>
      <c r="G1591">
        <v>3</v>
      </c>
      <c r="H1591">
        <v>2</v>
      </c>
      <c r="I1591">
        <v>1458.06</v>
      </c>
      <c r="J1591">
        <v>1618.4466</v>
      </c>
      <c r="K1591" t="s">
        <v>20</v>
      </c>
      <c r="M1591" t="s">
        <v>79</v>
      </c>
      <c r="N1591" t="s">
        <v>22</v>
      </c>
      <c r="O1591" t="e">
        <f t="shared" ca="1" si="48"/>
        <v>#N/A</v>
      </c>
      <c r="Q1591">
        <v>6.66</v>
      </c>
      <c r="R1591">
        <v>4.5999999999999996</v>
      </c>
      <c r="S1591" t="s">
        <v>23</v>
      </c>
    </row>
    <row r="1592" spans="1:19" x14ac:dyDescent="0.3">
      <c r="A1592" t="s">
        <v>3474</v>
      </c>
      <c r="B1592" s="1">
        <v>44238</v>
      </c>
      <c r="C1592" t="s">
        <v>3475</v>
      </c>
      <c r="D1592" t="str">
        <f t="shared" ca="1" si="49"/>
        <v>Olive Oil 1L</v>
      </c>
      <c r="F1592" t="s">
        <v>57</v>
      </c>
      <c r="G1592">
        <v>16</v>
      </c>
      <c r="H1592">
        <v>16</v>
      </c>
      <c r="I1592">
        <v>1000.87</v>
      </c>
      <c r="J1592">
        <v>1050.9135000000001</v>
      </c>
      <c r="K1592" t="s">
        <v>51</v>
      </c>
      <c r="M1592" t="s">
        <v>123</v>
      </c>
      <c r="N1592" t="s">
        <v>71</v>
      </c>
      <c r="O1592" t="str">
        <f t="shared" si="48"/>
        <v>Credit Card</v>
      </c>
      <c r="P1592" t="s">
        <v>67</v>
      </c>
      <c r="Q1592">
        <v>30.6</v>
      </c>
      <c r="R1592">
        <v>2</v>
      </c>
      <c r="S1592" t="s">
        <v>23</v>
      </c>
    </row>
    <row r="1593" spans="1:19" x14ac:dyDescent="0.3">
      <c r="A1593" t="s">
        <v>3476</v>
      </c>
      <c r="B1593" s="1">
        <v>43837</v>
      </c>
      <c r="C1593" t="s">
        <v>3477</v>
      </c>
      <c r="D1593" t="str">
        <f t="shared" ca="1" si="49"/>
        <v>Organic Rice 5kg</v>
      </c>
      <c r="E1593" t="s">
        <v>40</v>
      </c>
      <c r="F1593" t="s">
        <v>57</v>
      </c>
      <c r="G1593">
        <v>16</v>
      </c>
      <c r="H1593">
        <v>15</v>
      </c>
      <c r="I1593">
        <v>362.25</v>
      </c>
      <c r="J1593">
        <v>402.09750000000003</v>
      </c>
      <c r="K1593" t="s">
        <v>47</v>
      </c>
      <c r="M1593" t="s">
        <v>21</v>
      </c>
      <c r="N1593" t="s">
        <v>29</v>
      </c>
      <c r="O1593" t="str">
        <f t="shared" si="48"/>
        <v>Debit Card</v>
      </c>
      <c r="P1593" t="s">
        <v>89</v>
      </c>
      <c r="Q1593">
        <v>48.04</v>
      </c>
      <c r="R1593">
        <v>1.4</v>
      </c>
      <c r="S1593" t="s">
        <v>23</v>
      </c>
    </row>
    <row r="1594" spans="1:19" x14ac:dyDescent="0.3">
      <c r="A1594" t="s">
        <v>3478</v>
      </c>
      <c r="B1594" s="1">
        <v>45053</v>
      </c>
      <c r="C1594" t="s">
        <v>3479</v>
      </c>
      <c r="D1594" t="str">
        <f t="shared" ca="1" si="49"/>
        <v>Cereal Pack</v>
      </c>
      <c r="E1594" t="s">
        <v>100</v>
      </c>
      <c r="F1594" t="s">
        <v>57</v>
      </c>
      <c r="G1594">
        <v>6</v>
      </c>
      <c r="H1594">
        <v>6</v>
      </c>
      <c r="I1594">
        <v>1125.25</v>
      </c>
      <c r="J1594">
        <v>1294.0374999999999</v>
      </c>
      <c r="K1594" t="s">
        <v>47</v>
      </c>
      <c r="M1594" t="s">
        <v>21</v>
      </c>
      <c r="N1594" t="s">
        <v>22</v>
      </c>
      <c r="O1594" t="str">
        <f t="shared" si="48"/>
        <v>PayPal</v>
      </c>
      <c r="P1594" t="s">
        <v>30</v>
      </c>
      <c r="Q1594">
        <v>0.08</v>
      </c>
      <c r="R1594">
        <v>2.5</v>
      </c>
      <c r="S1594" t="s">
        <v>23</v>
      </c>
    </row>
    <row r="1595" spans="1:19" x14ac:dyDescent="0.3">
      <c r="A1595" t="s">
        <v>3481</v>
      </c>
      <c r="B1595" s="1">
        <v>45506</v>
      </c>
      <c r="C1595" t="s">
        <v>3482</v>
      </c>
      <c r="D1595" t="str">
        <f t="shared" ca="1" si="49"/>
        <v>T-shirt V</v>
      </c>
      <c r="E1595" t="s">
        <v>77</v>
      </c>
      <c r="F1595" t="s">
        <v>82</v>
      </c>
      <c r="G1595">
        <v>7</v>
      </c>
      <c r="H1595">
        <v>7</v>
      </c>
      <c r="I1595">
        <v>6.07</v>
      </c>
      <c r="J1595">
        <v>6.6163000000000007</v>
      </c>
      <c r="K1595" t="s">
        <v>51</v>
      </c>
      <c r="M1595" t="s">
        <v>123</v>
      </c>
      <c r="N1595" t="s">
        <v>71</v>
      </c>
      <c r="O1595" t="str">
        <f t="shared" si="48"/>
        <v>PayPal</v>
      </c>
      <c r="P1595" t="s">
        <v>30</v>
      </c>
      <c r="Q1595">
        <v>37.4</v>
      </c>
      <c r="R1595">
        <v>3.3</v>
      </c>
      <c r="S1595" t="s">
        <v>23</v>
      </c>
    </row>
    <row r="1596" spans="1:19" x14ac:dyDescent="0.3">
      <c r="A1596" t="s">
        <v>3483</v>
      </c>
      <c r="B1596" s="1">
        <v>44323</v>
      </c>
      <c r="C1596" t="s">
        <v>3484</v>
      </c>
      <c r="D1596" t="str">
        <f t="shared" ca="1" si="49"/>
        <v>Camera S</v>
      </c>
      <c r="E1596" t="s">
        <v>133</v>
      </c>
      <c r="F1596" t="s">
        <v>50</v>
      </c>
      <c r="G1596">
        <v>8</v>
      </c>
      <c r="H1596">
        <v>7</v>
      </c>
      <c r="I1596">
        <v>1130.45</v>
      </c>
      <c r="J1596">
        <v>1300.0174999999999</v>
      </c>
      <c r="K1596" t="s">
        <v>66</v>
      </c>
      <c r="M1596" t="s">
        <v>42</v>
      </c>
      <c r="N1596" t="s">
        <v>22</v>
      </c>
      <c r="O1596" t="str">
        <f t="shared" si="48"/>
        <v>Credit Card</v>
      </c>
      <c r="P1596" t="s">
        <v>67</v>
      </c>
      <c r="Q1596">
        <v>36.81</v>
      </c>
      <c r="R1596">
        <v>5</v>
      </c>
      <c r="S1596" t="s">
        <v>23</v>
      </c>
    </row>
    <row r="1597" spans="1:19" x14ac:dyDescent="0.3">
      <c r="A1597" t="s">
        <v>3485</v>
      </c>
      <c r="B1597" s="1">
        <v>43936</v>
      </c>
      <c r="C1597" t="s">
        <v>3486</v>
      </c>
      <c r="D1597" t="str">
        <f t="shared" ca="1" si="49"/>
        <v>Olive Oil 1L</v>
      </c>
      <c r="E1597" t="s">
        <v>56</v>
      </c>
      <c r="F1597" t="s">
        <v>57</v>
      </c>
      <c r="G1597">
        <v>10</v>
      </c>
      <c r="H1597">
        <v>9</v>
      </c>
      <c r="I1597">
        <v>12</v>
      </c>
      <c r="J1597">
        <v>12.84</v>
      </c>
      <c r="K1597" t="s">
        <v>27</v>
      </c>
      <c r="M1597" t="s">
        <v>42</v>
      </c>
      <c r="N1597" t="s">
        <v>29</v>
      </c>
      <c r="O1597" t="str">
        <f t="shared" si="48"/>
        <v>Bank Transfer</v>
      </c>
      <c r="P1597" t="s">
        <v>37</v>
      </c>
      <c r="Q1597">
        <v>23.4</v>
      </c>
      <c r="R1597">
        <v>3.5</v>
      </c>
      <c r="S1597" t="s">
        <v>23</v>
      </c>
    </row>
    <row r="1598" spans="1:19" x14ac:dyDescent="0.3">
      <c r="A1598" t="s">
        <v>3487</v>
      </c>
      <c r="B1598" s="1">
        <v>45197</v>
      </c>
      <c r="C1598" t="s">
        <v>3488</v>
      </c>
      <c r="D1598" t="str">
        <f t="shared" ca="1" si="49"/>
        <v>Sneakers Run</v>
      </c>
      <c r="E1598" t="s">
        <v>85</v>
      </c>
      <c r="F1598" t="s">
        <v>82</v>
      </c>
      <c r="G1598">
        <v>1</v>
      </c>
      <c r="H1598">
        <v>1</v>
      </c>
      <c r="I1598">
        <v>19.399999999999999</v>
      </c>
      <c r="J1598">
        <v>21.533999999999999</v>
      </c>
      <c r="K1598" t="s">
        <v>66</v>
      </c>
      <c r="M1598" t="s">
        <v>86</v>
      </c>
      <c r="N1598" t="s">
        <v>36</v>
      </c>
      <c r="O1598" t="str">
        <f t="shared" si="48"/>
        <v>Bank Transfer</v>
      </c>
      <c r="P1598" t="s">
        <v>37</v>
      </c>
      <c r="Q1598">
        <v>4.46</v>
      </c>
      <c r="R1598">
        <v>3.9</v>
      </c>
      <c r="S1598" t="s">
        <v>15</v>
      </c>
    </row>
    <row r="1599" spans="1:19" x14ac:dyDescent="0.3">
      <c r="A1599" t="s">
        <v>3489</v>
      </c>
      <c r="B1599" s="1">
        <v>43918</v>
      </c>
      <c r="C1599" t="s">
        <v>3490</v>
      </c>
      <c r="D1599" t="str">
        <f t="shared" ca="1" si="49"/>
        <v>Sofa 3-Seater</v>
      </c>
      <c r="E1599" t="s">
        <v>109</v>
      </c>
      <c r="F1599" t="s">
        <v>46</v>
      </c>
      <c r="G1599">
        <v>10</v>
      </c>
      <c r="H1599">
        <v>8</v>
      </c>
      <c r="I1599">
        <v>12</v>
      </c>
      <c r="J1599">
        <v>13.32</v>
      </c>
      <c r="K1599" t="s">
        <v>27</v>
      </c>
      <c r="M1599" t="s">
        <v>35</v>
      </c>
      <c r="N1599" t="s">
        <v>29</v>
      </c>
      <c r="O1599" t="str">
        <f t="shared" si="48"/>
        <v>PayPal</v>
      </c>
      <c r="P1599" t="s">
        <v>30</v>
      </c>
      <c r="Q1599">
        <v>31.61</v>
      </c>
      <c r="R1599">
        <v>1.9</v>
      </c>
      <c r="S1599" t="s">
        <v>23</v>
      </c>
    </row>
    <row r="1600" spans="1:19" x14ac:dyDescent="0.3">
      <c r="A1600" t="s">
        <v>3491</v>
      </c>
      <c r="B1600" s="1">
        <v>45062</v>
      </c>
      <c r="C1600" t="s">
        <v>3492</v>
      </c>
      <c r="D1600" t="str">
        <f t="shared" ca="1" si="49"/>
        <v>Phone X</v>
      </c>
      <c r="E1600" t="s">
        <v>141</v>
      </c>
      <c r="F1600" t="s">
        <v>50</v>
      </c>
      <c r="G1600">
        <v>6</v>
      </c>
      <c r="H1600">
        <v>5</v>
      </c>
      <c r="I1600">
        <v>1430.81</v>
      </c>
      <c r="J1600">
        <v>1530.9666999999999</v>
      </c>
      <c r="K1600" t="s">
        <v>66</v>
      </c>
      <c r="M1600" t="s">
        <v>28</v>
      </c>
      <c r="N1600" t="s">
        <v>71</v>
      </c>
      <c r="O1600" t="str">
        <f t="shared" si="48"/>
        <v>Credit Card</v>
      </c>
      <c r="P1600" t="s">
        <v>67</v>
      </c>
      <c r="Q1600">
        <v>49</v>
      </c>
      <c r="R1600">
        <v>3.9</v>
      </c>
      <c r="S1600" t="s">
        <v>74</v>
      </c>
    </row>
    <row r="1601" spans="1:19" x14ac:dyDescent="0.3">
      <c r="A1601" t="s">
        <v>3493</v>
      </c>
      <c r="B1601" s="1">
        <v>43978</v>
      </c>
      <c r="C1601" t="s">
        <v>3494</v>
      </c>
      <c r="D1601" t="str">
        <f t="shared" ca="1" si="49"/>
        <v>Olive Oil 1L</v>
      </c>
      <c r="E1601" t="s">
        <v>56</v>
      </c>
      <c r="F1601" t="s">
        <v>57</v>
      </c>
      <c r="G1601">
        <v>5</v>
      </c>
      <c r="H1601">
        <v>4</v>
      </c>
      <c r="I1601">
        <v>1313.47</v>
      </c>
      <c r="J1601">
        <v>1392.2782000000002</v>
      </c>
      <c r="K1601" t="s">
        <v>47</v>
      </c>
      <c r="M1601" t="s">
        <v>35</v>
      </c>
      <c r="N1601" t="s">
        <v>22</v>
      </c>
      <c r="O1601" t="str">
        <f t="shared" si="48"/>
        <v>Bank Transber</v>
      </c>
      <c r="P1601" t="s">
        <v>3495</v>
      </c>
      <c r="Q1601">
        <v>26.79</v>
      </c>
      <c r="R1601">
        <v>4.3</v>
      </c>
      <c r="S1601" t="s">
        <v>23</v>
      </c>
    </row>
    <row r="1602" spans="1:19" x14ac:dyDescent="0.3">
      <c r="A1602" t="s">
        <v>3496</v>
      </c>
      <c r="B1602" s="1">
        <v>44346</v>
      </c>
      <c r="C1602" t="s">
        <v>3497</v>
      </c>
      <c r="D1602" t="str">
        <f t="shared" ca="1" si="49"/>
        <v>Camera S</v>
      </c>
      <c r="E1602" t="s">
        <v>133</v>
      </c>
      <c r="F1602" t="s">
        <v>50</v>
      </c>
      <c r="G1602">
        <v>18</v>
      </c>
      <c r="H1602">
        <v>16</v>
      </c>
      <c r="I1602">
        <v>531.95000000000005</v>
      </c>
      <c r="J1602">
        <v>574.50600000000009</v>
      </c>
      <c r="K1602" t="s">
        <v>47</v>
      </c>
      <c r="M1602" t="s">
        <v>28</v>
      </c>
      <c r="N1602" t="s">
        <v>36</v>
      </c>
      <c r="O1602" t="str">
        <f t="shared" si="48"/>
        <v>Cash on Delivery</v>
      </c>
      <c r="P1602" t="s">
        <v>53</v>
      </c>
      <c r="Q1602">
        <v>40.25</v>
      </c>
      <c r="R1602">
        <v>4</v>
      </c>
      <c r="S1602" t="s">
        <v>23</v>
      </c>
    </row>
    <row r="1603" spans="1:19" x14ac:dyDescent="0.3">
      <c r="A1603" t="s">
        <v>3498</v>
      </c>
      <c r="B1603" s="1">
        <v>43949</v>
      </c>
      <c r="C1603" t="s">
        <v>3499</v>
      </c>
      <c r="D1603" t="str">
        <f t="shared" ca="1" si="49"/>
        <v>Camera S</v>
      </c>
      <c r="E1603" t="s">
        <v>133</v>
      </c>
      <c r="F1603" t="s">
        <v>50</v>
      </c>
      <c r="G1603">
        <v>10</v>
      </c>
      <c r="H1603">
        <v>10</v>
      </c>
      <c r="I1603">
        <v>1107.3499999999999</v>
      </c>
      <c r="J1603">
        <v>1251.3054999999997</v>
      </c>
      <c r="K1603" t="s">
        <v>20</v>
      </c>
      <c r="M1603" t="s">
        <v>86</v>
      </c>
      <c r="N1603" t="s">
        <v>22</v>
      </c>
      <c r="O1603" t="str">
        <f t="shared" ref="O1603:O1666" si="50">IF(P1603&lt;&gt;"",P1603,INDEX($N:$N,MATCH(Q1603,$O:$O,0)))</f>
        <v>Debit Card</v>
      </c>
      <c r="P1603" t="s">
        <v>89</v>
      </c>
      <c r="Q1603">
        <v>2.6</v>
      </c>
      <c r="R1603">
        <v>3.5</v>
      </c>
      <c r="S1603" t="s">
        <v>23</v>
      </c>
    </row>
    <row r="1604" spans="1:19" x14ac:dyDescent="0.3">
      <c r="A1604" t="s">
        <v>3500</v>
      </c>
      <c r="B1604" s="1">
        <v>45063</v>
      </c>
      <c r="C1604" t="s">
        <v>3501</v>
      </c>
      <c r="D1604" t="str">
        <f t="shared" ref="D1604:D1667" ca="1" si="51">IF(E1604&lt;&gt;"",E1604,IF(F1604="Apparel",CHOOSE(RANDBETWEEN(1,4),"Jeans Regular","Shirt Classic","Sneakers Run","T-shirt V"),IF(F1604="Electronics",CHOOSE(RANDBETWEEN(1,4),"Camera S","Headphones Z","Laptop Pro","Phone X"),IF(F1604="Gadgets",CHOOSE(RANDBETWEEN(1,2),"Widget A","Widget B"),IF(F1604="Groceries",CHOOSE(RANDBETWEEN(1,3),"Cereal Pack","Olive Oil 1L","Organic Rice"),IF(F1604="Home Goods",CHOOSE(RANDBETWEEN(1,2),"Dining Table","Sofa 3-Seater"),"Unknown"))))))</f>
        <v>Dining Table</v>
      </c>
      <c r="E1604" t="s">
        <v>45</v>
      </c>
      <c r="F1604" t="s">
        <v>46</v>
      </c>
      <c r="G1604">
        <v>17</v>
      </c>
      <c r="H1604">
        <v>15</v>
      </c>
      <c r="I1604">
        <v>35.369999999999997</v>
      </c>
      <c r="J1604">
        <v>38.199599999999997</v>
      </c>
      <c r="K1604" t="s">
        <v>47</v>
      </c>
      <c r="M1604" t="s">
        <v>28</v>
      </c>
      <c r="N1604" t="s">
        <v>29</v>
      </c>
      <c r="O1604" t="str">
        <f t="shared" si="50"/>
        <v>PayPal</v>
      </c>
      <c r="P1604" t="s">
        <v>30</v>
      </c>
      <c r="Q1604">
        <v>42.5</v>
      </c>
      <c r="R1604">
        <v>4.8</v>
      </c>
      <c r="S1604" t="s">
        <v>74</v>
      </c>
    </row>
    <row r="1605" spans="1:19" x14ac:dyDescent="0.3">
      <c r="A1605" t="s">
        <v>3502</v>
      </c>
      <c r="B1605" s="1">
        <v>43919</v>
      </c>
      <c r="C1605" t="s">
        <v>3503</v>
      </c>
      <c r="D1605" t="str">
        <f t="shared" ca="1" si="51"/>
        <v>Shirt Classic</v>
      </c>
      <c r="E1605" t="s">
        <v>65</v>
      </c>
      <c r="F1605" t="s">
        <v>82</v>
      </c>
      <c r="G1605">
        <v>9</v>
      </c>
      <c r="H1605">
        <v>9</v>
      </c>
      <c r="I1605">
        <v>899.69</v>
      </c>
      <c r="J1605">
        <v>944.67450000000008</v>
      </c>
      <c r="K1605" t="s">
        <v>66</v>
      </c>
      <c r="M1605" t="s">
        <v>79</v>
      </c>
      <c r="N1605" t="s">
        <v>71</v>
      </c>
      <c r="O1605" t="str">
        <f t="shared" si="50"/>
        <v>PayPal</v>
      </c>
      <c r="P1605" t="s">
        <v>30</v>
      </c>
      <c r="R1605">
        <v>1.6</v>
      </c>
      <c r="S1605" t="s">
        <v>23</v>
      </c>
    </row>
    <row r="1606" spans="1:19" x14ac:dyDescent="0.3">
      <c r="A1606" t="s">
        <v>3504</v>
      </c>
      <c r="B1606" s="1">
        <v>44615</v>
      </c>
      <c r="C1606" t="s">
        <v>3505</v>
      </c>
      <c r="D1606" t="str">
        <f t="shared" ca="1" si="51"/>
        <v>Phone X</v>
      </c>
      <c r="E1606" t="s">
        <v>141</v>
      </c>
      <c r="F1606" t="s">
        <v>50</v>
      </c>
      <c r="G1606">
        <v>16</v>
      </c>
      <c r="H1606">
        <v>15</v>
      </c>
      <c r="I1606">
        <v>487.53</v>
      </c>
      <c r="J1606">
        <v>531.40769999999998</v>
      </c>
      <c r="K1606" t="s">
        <v>51</v>
      </c>
      <c r="M1606" t="s">
        <v>86</v>
      </c>
      <c r="N1606" t="s">
        <v>29</v>
      </c>
      <c r="O1606" t="str">
        <f t="shared" si="50"/>
        <v>Bank Transfer</v>
      </c>
      <c r="P1606" t="s">
        <v>37</v>
      </c>
      <c r="Q1606">
        <v>26.12</v>
      </c>
      <c r="R1606">
        <v>1.4</v>
      </c>
      <c r="S1606" t="s">
        <v>23</v>
      </c>
    </row>
    <row r="1607" spans="1:19" x14ac:dyDescent="0.3">
      <c r="A1607" t="s">
        <v>3506</v>
      </c>
      <c r="B1607" s="1">
        <v>44792</v>
      </c>
      <c r="C1607" t="s">
        <v>3507</v>
      </c>
      <c r="D1607" t="str">
        <f t="shared" ca="1" si="51"/>
        <v>Cereal Pack</v>
      </c>
      <c r="E1607" t="s">
        <v>100</v>
      </c>
      <c r="F1607" t="s">
        <v>57</v>
      </c>
      <c r="G1607">
        <v>16</v>
      </c>
      <c r="H1607">
        <v>16</v>
      </c>
      <c r="I1607">
        <v>260.97000000000003</v>
      </c>
      <c r="J1607">
        <v>294.89609999999999</v>
      </c>
      <c r="K1607" t="s">
        <v>51</v>
      </c>
      <c r="M1607" t="s">
        <v>123</v>
      </c>
      <c r="N1607" t="s">
        <v>29</v>
      </c>
      <c r="O1607" t="str">
        <f t="shared" si="50"/>
        <v>PayPal</v>
      </c>
      <c r="P1607" t="s">
        <v>30</v>
      </c>
      <c r="Q1607">
        <v>34.39</v>
      </c>
      <c r="R1607">
        <v>3.1</v>
      </c>
      <c r="S1607" t="s">
        <v>74</v>
      </c>
    </row>
    <row r="1608" spans="1:19" x14ac:dyDescent="0.3">
      <c r="A1608" t="s">
        <v>3508</v>
      </c>
      <c r="B1608" s="1">
        <v>45656</v>
      </c>
      <c r="C1608" t="s">
        <v>3509</v>
      </c>
      <c r="D1608" t="str">
        <f t="shared" ca="1" si="51"/>
        <v>Shirt Classic</v>
      </c>
      <c r="E1608" t="s">
        <v>65</v>
      </c>
      <c r="F1608" t="s">
        <v>82</v>
      </c>
      <c r="G1608">
        <v>14</v>
      </c>
      <c r="H1608">
        <v>12</v>
      </c>
      <c r="I1608">
        <v>385.71</v>
      </c>
      <c r="J1608">
        <v>431.99520000000001</v>
      </c>
      <c r="K1608" t="s">
        <v>66</v>
      </c>
      <c r="M1608" t="s">
        <v>21</v>
      </c>
      <c r="N1608" t="s">
        <v>29</v>
      </c>
      <c r="O1608" t="str">
        <f t="shared" si="50"/>
        <v>Cash on Delivery</v>
      </c>
      <c r="P1608" t="s">
        <v>53</v>
      </c>
      <c r="Q1608">
        <v>2.63</v>
      </c>
      <c r="R1608">
        <v>4</v>
      </c>
      <c r="S1608" t="s">
        <v>23</v>
      </c>
    </row>
    <row r="1609" spans="1:19" x14ac:dyDescent="0.3">
      <c r="A1609" t="s">
        <v>3510</v>
      </c>
      <c r="B1609" s="1">
        <v>44607</v>
      </c>
      <c r="C1609" t="s">
        <v>3511</v>
      </c>
      <c r="D1609" t="str">
        <f t="shared" ca="1" si="51"/>
        <v>Headphones Z</v>
      </c>
      <c r="E1609" t="s">
        <v>94</v>
      </c>
      <c r="F1609" t="s">
        <v>50</v>
      </c>
      <c r="G1609">
        <v>11</v>
      </c>
      <c r="H1609">
        <v>10</v>
      </c>
      <c r="I1609">
        <v>964.78</v>
      </c>
      <c r="J1609">
        <v>1041.9624000000001</v>
      </c>
      <c r="K1609" t="s">
        <v>66</v>
      </c>
      <c r="M1609" t="s">
        <v>42</v>
      </c>
      <c r="N1609" t="s">
        <v>71</v>
      </c>
      <c r="O1609" t="str">
        <f t="shared" si="50"/>
        <v>Credit Card</v>
      </c>
      <c r="P1609" t="s">
        <v>67</v>
      </c>
      <c r="Q1609">
        <v>20.62</v>
      </c>
      <c r="R1609">
        <v>4.5999999999999996</v>
      </c>
      <c r="S1609" t="s">
        <v>23</v>
      </c>
    </row>
    <row r="1610" spans="1:19" x14ac:dyDescent="0.3">
      <c r="A1610" t="s">
        <v>3512</v>
      </c>
      <c r="B1610" s="1">
        <v>45642</v>
      </c>
      <c r="C1610" t="s">
        <v>3513</v>
      </c>
      <c r="D1610" t="str">
        <f t="shared" ca="1" si="51"/>
        <v>Laptop Pro</v>
      </c>
      <c r="E1610" t="s">
        <v>116</v>
      </c>
      <c r="F1610" t="s">
        <v>50</v>
      </c>
      <c r="G1610">
        <v>18</v>
      </c>
      <c r="H1610">
        <v>15</v>
      </c>
      <c r="I1610">
        <v>28.07</v>
      </c>
      <c r="J1610">
        <v>30.0349</v>
      </c>
      <c r="K1610" t="s">
        <v>47</v>
      </c>
      <c r="M1610" t="s">
        <v>42</v>
      </c>
      <c r="N1610" t="s">
        <v>71</v>
      </c>
      <c r="O1610" t="str">
        <f t="shared" si="50"/>
        <v>Credit Card</v>
      </c>
      <c r="P1610" t="s">
        <v>67</v>
      </c>
      <c r="Q1610">
        <v>14.45</v>
      </c>
      <c r="R1610">
        <v>3.3</v>
      </c>
      <c r="S1610" t="s">
        <v>23</v>
      </c>
    </row>
    <row r="1611" spans="1:19" x14ac:dyDescent="0.3">
      <c r="A1611" t="s">
        <v>3514</v>
      </c>
      <c r="B1611" s="1">
        <v>44960</v>
      </c>
      <c r="C1611" t="s">
        <v>3515</v>
      </c>
      <c r="D1611" t="str">
        <f t="shared" ca="1" si="51"/>
        <v>Camera S</v>
      </c>
      <c r="E1611" t="s">
        <v>133</v>
      </c>
      <c r="F1611" t="s">
        <v>50</v>
      </c>
      <c r="G1611">
        <v>1</v>
      </c>
      <c r="H1611">
        <v>1</v>
      </c>
      <c r="I1611">
        <v>263.33</v>
      </c>
      <c r="J1611">
        <v>302.82949999999994</v>
      </c>
      <c r="K1611" t="s">
        <v>66</v>
      </c>
      <c r="M1611" t="s">
        <v>3516</v>
      </c>
      <c r="N1611" t="s">
        <v>71</v>
      </c>
      <c r="O1611" t="str">
        <f t="shared" si="50"/>
        <v>Debit Card</v>
      </c>
      <c r="P1611" t="s">
        <v>89</v>
      </c>
      <c r="Q1611">
        <v>49.63</v>
      </c>
      <c r="R1611">
        <v>0</v>
      </c>
      <c r="S1611" t="s">
        <v>23</v>
      </c>
    </row>
    <row r="1612" spans="1:19" x14ac:dyDescent="0.3">
      <c r="A1612" t="s">
        <v>3517</v>
      </c>
      <c r="C1612" t="s">
        <v>3518</v>
      </c>
      <c r="D1612" t="str">
        <f t="shared" ca="1" si="51"/>
        <v>Cereal Pack</v>
      </c>
      <c r="E1612" t="s">
        <v>100</v>
      </c>
      <c r="F1612" t="s">
        <v>57</v>
      </c>
      <c r="G1612">
        <v>3</v>
      </c>
      <c r="H1612">
        <v>2</v>
      </c>
      <c r="I1612">
        <v>20</v>
      </c>
      <c r="J1612">
        <v>21.6</v>
      </c>
      <c r="K1612" t="s">
        <v>66</v>
      </c>
      <c r="M1612" t="s">
        <v>42</v>
      </c>
      <c r="N1612" t="s">
        <v>22</v>
      </c>
      <c r="O1612" t="str">
        <f t="shared" si="50"/>
        <v>PayPal</v>
      </c>
      <c r="P1612" t="s">
        <v>30</v>
      </c>
      <c r="Q1612">
        <v>13.73</v>
      </c>
      <c r="R1612">
        <v>3.4</v>
      </c>
      <c r="S1612" t="s">
        <v>23</v>
      </c>
    </row>
    <row r="1613" spans="1:19" x14ac:dyDescent="0.3">
      <c r="A1613" t="s">
        <v>3519</v>
      </c>
      <c r="B1613" s="1">
        <v>45302</v>
      </c>
      <c r="C1613" t="s">
        <v>3520</v>
      </c>
      <c r="D1613" t="str">
        <f t="shared" ca="1" si="51"/>
        <v>Dining Table</v>
      </c>
      <c r="E1613" t="s">
        <v>45</v>
      </c>
      <c r="F1613" t="s">
        <v>46</v>
      </c>
      <c r="G1613">
        <v>15</v>
      </c>
      <c r="H1613">
        <v>12</v>
      </c>
      <c r="I1613">
        <v>546.28</v>
      </c>
      <c r="J1613">
        <v>600.90800000000002</v>
      </c>
      <c r="K1613" t="s">
        <v>51</v>
      </c>
      <c r="M1613" t="s">
        <v>28</v>
      </c>
      <c r="N1613" t="s">
        <v>29</v>
      </c>
      <c r="O1613" t="str">
        <f t="shared" si="50"/>
        <v>Credit Card</v>
      </c>
      <c r="P1613" t="s">
        <v>67</v>
      </c>
      <c r="Q1613">
        <v>20.49</v>
      </c>
      <c r="R1613">
        <v>1.2</v>
      </c>
      <c r="S1613" t="s">
        <v>23</v>
      </c>
    </row>
    <row r="1614" spans="1:19" x14ac:dyDescent="0.3">
      <c r="A1614" t="s">
        <v>3521</v>
      </c>
      <c r="B1614" s="1">
        <v>45295</v>
      </c>
      <c r="C1614" t="s">
        <v>3522</v>
      </c>
      <c r="D1614" t="str">
        <f t="shared" ca="1" si="51"/>
        <v>Sofa 3-Seater</v>
      </c>
      <c r="E1614" t="s">
        <v>109</v>
      </c>
      <c r="F1614" t="s">
        <v>46</v>
      </c>
      <c r="G1614">
        <v>7</v>
      </c>
      <c r="H1614">
        <v>7</v>
      </c>
      <c r="I1614">
        <v>257.77</v>
      </c>
      <c r="J1614">
        <v>296.43549999999993</v>
      </c>
      <c r="K1614" t="s">
        <v>3523</v>
      </c>
      <c r="M1614" t="s">
        <v>28</v>
      </c>
      <c r="N1614" t="s">
        <v>29</v>
      </c>
      <c r="O1614" t="str">
        <f t="shared" si="50"/>
        <v>Cash on Delivery</v>
      </c>
      <c r="P1614" t="s">
        <v>53</v>
      </c>
      <c r="Q1614">
        <v>22.97</v>
      </c>
      <c r="R1614">
        <v>3.9</v>
      </c>
      <c r="S1614" t="s">
        <v>15</v>
      </c>
    </row>
    <row r="1615" spans="1:19" x14ac:dyDescent="0.3">
      <c r="A1615" t="s">
        <v>3524</v>
      </c>
      <c r="B1615" s="1">
        <v>45468</v>
      </c>
      <c r="C1615" t="s">
        <v>3525</v>
      </c>
      <c r="D1615" t="str">
        <f t="shared" ca="1" si="51"/>
        <v>Laptop Pro</v>
      </c>
      <c r="E1615" t="s">
        <v>116</v>
      </c>
      <c r="F1615" t="s">
        <v>50</v>
      </c>
      <c r="G1615">
        <v>10</v>
      </c>
      <c r="H1615">
        <v>9</v>
      </c>
      <c r="I1615">
        <v>523.51</v>
      </c>
      <c r="J1615">
        <v>565.39080000000001</v>
      </c>
      <c r="K1615" t="s">
        <v>27</v>
      </c>
      <c r="M1615" t="s">
        <v>79</v>
      </c>
      <c r="N1615" t="s">
        <v>22</v>
      </c>
      <c r="O1615" t="str">
        <f t="shared" si="50"/>
        <v>Debit Card</v>
      </c>
      <c r="P1615" t="s">
        <v>89</v>
      </c>
      <c r="Q1615">
        <v>5.85</v>
      </c>
      <c r="R1615">
        <v>3</v>
      </c>
      <c r="S1615" t="s">
        <v>23</v>
      </c>
    </row>
    <row r="1616" spans="1:19" x14ac:dyDescent="0.3">
      <c r="A1616" t="s">
        <v>3526</v>
      </c>
      <c r="B1616" s="1">
        <v>44649</v>
      </c>
      <c r="C1616" t="s">
        <v>3527</v>
      </c>
      <c r="D1616" t="str">
        <f t="shared" ca="1" si="51"/>
        <v>Widget B</v>
      </c>
      <c r="E1616" t="s">
        <v>61</v>
      </c>
      <c r="F1616" t="s">
        <v>70</v>
      </c>
      <c r="G1616">
        <v>4</v>
      </c>
      <c r="H1616">
        <v>4</v>
      </c>
      <c r="I1616">
        <v>647.5</v>
      </c>
      <c r="J1616">
        <v>692.82500000000005</v>
      </c>
      <c r="K1616" t="s">
        <v>1862</v>
      </c>
      <c r="M1616" t="s">
        <v>35</v>
      </c>
      <c r="N1616" t="s">
        <v>71</v>
      </c>
      <c r="O1616" t="str">
        <f t="shared" si="50"/>
        <v>Bank Transfer</v>
      </c>
      <c r="P1616" t="s">
        <v>37</v>
      </c>
      <c r="Q1616">
        <v>6.54</v>
      </c>
      <c r="R1616">
        <v>3</v>
      </c>
      <c r="S1616" t="s">
        <v>23</v>
      </c>
    </row>
    <row r="1617" spans="1:19" x14ac:dyDescent="0.3">
      <c r="A1617" t="s">
        <v>3528</v>
      </c>
      <c r="B1617" s="1">
        <v>44749</v>
      </c>
      <c r="C1617" t="s">
        <v>3529</v>
      </c>
      <c r="D1617" t="str">
        <f t="shared" ca="1" si="51"/>
        <v>Widget A</v>
      </c>
      <c r="E1617" t="s">
        <v>33</v>
      </c>
      <c r="F1617" t="s">
        <v>70</v>
      </c>
      <c r="G1617">
        <v>17</v>
      </c>
      <c r="H1617">
        <v>14</v>
      </c>
      <c r="I1617">
        <v>6</v>
      </c>
      <c r="J1617">
        <v>6.3000000000000007</v>
      </c>
      <c r="K1617" t="s">
        <v>47</v>
      </c>
      <c r="M1617" t="s">
        <v>28</v>
      </c>
      <c r="N1617" t="s">
        <v>36</v>
      </c>
      <c r="O1617" t="str">
        <f t="shared" si="50"/>
        <v>Bank Transfer</v>
      </c>
      <c r="P1617" t="s">
        <v>37</v>
      </c>
      <c r="Q1617">
        <v>24.19</v>
      </c>
      <c r="R1617">
        <v>2.2999999999999998</v>
      </c>
      <c r="S1617" t="s">
        <v>23</v>
      </c>
    </row>
    <row r="1618" spans="1:19" x14ac:dyDescent="0.3">
      <c r="A1618" t="s">
        <v>3530</v>
      </c>
      <c r="B1618" s="1">
        <v>44256</v>
      </c>
      <c r="C1618" t="s">
        <v>10804</v>
      </c>
      <c r="D1618" t="str">
        <f t="shared" ca="1" si="51"/>
        <v>Widget B</v>
      </c>
      <c r="E1618" t="s">
        <v>61</v>
      </c>
      <c r="F1618" t="s">
        <v>70</v>
      </c>
      <c r="G1618">
        <v>16</v>
      </c>
      <c r="H1618">
        <v>13</v>
      </c>
      <c r="I1618">
        <v>76.25</v>
      </c>
      <c r="J1618">
        <v>86.925000000000011</v>
      </c>
      <c r="K1618" t="s">
        <v>27</v>
      </c>
      <c r="M1618" t="s">
        <v>28</v>
      </c>
      <c r="N1618" t="s">
        <v>71</v>
      </c>
      <c r="O1618" t="str">
        <f t="shared" si="50"/>
        <v>Credit Card</v>
      </c>
      <c r="P1618" t="s">
        <v>67</v>
      </c>
      <c r="Q1618">
        <v>39.33</v>
      </c>
      <c r="R1618">
        <v>2.8</v>
      </c>
      <c r="S1618" t="s">
        <v>23</v>
      </c>
    </row>
    <row r="1619" spans="1:19" x14ac:dyDescent="0.3">
      <c r="A1619" t="s">
        <v>3531</v>
      </c>
      <c r="B1619" s="1">
        <v>44090</v>
      </c>
      <c r="C1619" t="s">
        <v>3532</v>
      </c>
      <c r="D1619" t="str">
        <f t="shared" ca="1" si="51"/>
        <v>Cereal Pack</v>
      </c>
      <c r="E1619" t="s">
        <v>100</v>
      </c>
      <c r="F1619" t="s">
        <v>57</v>
      </c>
      <c r="G1619">
        <v>12</v>
      </c>
      <c r="H1619">
        <v>10</v>
      </c>
      <c r="I1619">
        <v>877.81</v>
      </c>
      <c r="J1619">
        <v>1000.7034000000001</v>
      </c>
      <c r="K1619" t="s">
        <v>51</v>
      </c>
      <c r="M1619" t="s">
        <v>42</v>
      </c>
      <c r="N1619" t="s">
        <v>71</v>
      </c>
      <c r="O1619" t="str">
        <f t="shared" si="50"/>
        <v>Debit Card</v>
      </c>
      <c r="P1619" t="s">
        <v>89</v>
      </c>
      <c r="Q1619">
        <v>36.159999999999997</v>
      </c>
      <c r="R1619">
        <v>3</v>
      </c>
      <c r="S1619" t="s">
        <v>23</v>
      </c>
    </row>
    <row r="1620" spans="1:19" x14ac:dyDescent="0.3">
      <c r="A1620" t="s">
        <v>3533</v>
      </c>
      <c r="B1620" s="1">
        <v>45482</v>
      </c>
      <c r="C1620" t="s">
        <v>3534</v>
      </c>
      <c r="D1620" t="str">
        <f t="shared" ca="1" si="51"/>
        <v>Widget B</v>
      </c>
      <c r="E1620" t="s">
        <v>61</v>
      </c>
      <c r="F1620" t="s">
        <v>70</v>
      </c>
      <c r="G1620">
        <v>16</v>
      </c>
      <c r="H1620">
        <v>15</v>
      </c>
      <c r="I1620">
        <v>844.06</v>
      </c>
      <c r="J1620">
        <v>962.22840000000008</v>
      </c>
      <c r="K1620" t="s">
        <v>51</v>
      </c>
      <c r="M1620" t="s">
        <v>123</v>
      </c>
      <c r="N1620" t="s">
        <v>29</v>
      </c>
      <c r="O1620" t="str">
        <f t="shared" si="50"/>
        <v>Credit Card</v>
      </c>
      <c r="P1620" t="s">
        <v>67</v>
      </c>
      <c r="Q1620">
        <v>49.28</v>
      </c>
      <c r="R1620">
        <v>4.0999999999999996</v>
      </c>
      <c r="S1620" t="s">
        <v>23</v>
      </c>
    </row>
    <row r="1621" spans="1:19" x14ac:dyDescent="0.3">
      <c r="A1621" t="s">
        <v>3535</v>
      </c>
      <c r="B1621" s="1">
        <v>45214</v>
      </c>
      <c r="C1621" t="s">
        <v>3536</v>
      </c>
      <c r="D1621" t="str">
        <f t="shared" ca="1" si="51"/>
        <v>Shirt Classic</v>
      </c>
      <c r="E1621" t="s">
        <v>65</v>
      </c>
      <c r="F1621" t="s">
        <v>82</v>
      </c>
      <c r="G1621">
        <v>7</v>
      </c>
      <c r="H1621">
        <v>7</v>
      </c>
      <c r="I1621">
        <v>1316.56</v>
      </c>
      <c r="J1621">
        <v>1461.3816000000002</v>
      </c>
      <c r="K1621" t="s">
        <v>66</v>
      </c>
      <c r="M1621" t="s">
        <v>21</v>
      </c>
      <c r="N1621" t="s">
        <v>71</v>
      </c>
      <c r="O1621" t="str">
        <f t="shared" si="50"/>
        <v>Deyit Card</v>
      </c>
      <c r="P1621" t="s">
        <v>3537</v>
      </c>
      <c r="Q1621">
        <v>21.65</v>
      </c>
      <c r="R1621">
        <v>4.5</v>
      </c>
      <c r="S1621" t="s">
        <v>23</v>
      </c>
    </row>
    <row r="1622" spans="1:19" x14ac:dyDescent="0.3">
      <c r="A1622" t="s">
        <v>3538</v>
      </c>
      <c r="B1622" s="1">
        <v>44066</v>
      </c>
      <c r="C1622" t="s">
        <v>3539</v>
      </c>
      <c r="D1622" t="str">
        <f t="shared" ca="1" si="51"/>
        <v>Shirt Classic</v>
      </c>
      <c r="E1622" t="s">
        <v>65</v>
      </c>
      <c r="F1622" t="s">
        <v>82</v>
      </c>
      <c r="G1622">
        <v>3</v>
      </c>
      <c r="H1622">
        <v>3</v>
      </c>
      <c r="I1622">
        <v>875.49</v>
      </c>
      <c r="J1622">
        <v>963.0390000000001</v>
      </c>
      <c r="K1622" t="s">
        <v>47</v>
      </c>
      <c r="M1622" t="s">
        <v>42</v>
      </c>
      <c r="N1622" t="s">
        <v>36</v>
      </c>
      <c r="O1622" t="str">
        <f t="shared" si="50"/>
        <v>Debit Card</v>
      </c>
      <c r="P1622" t="s">
        <v>89</v>
      </c>
      <c r="Q1622">
        <v>0.56999999999999995</v>
      </c>
      <c r="R1622">
        <v>3.7</v>
      </c>
      <c r="S1622" t="s">
        <v>23</v>
      </c>
    </row>
    <row r="1623" spans="1:19" x14ac:dyDescent="0.3">
      <c r="A1623" t="s">
        <v>3540</v>
      </c>
      <c r="B1623" s="1">
        <v>45562</v>
      </c>
      <c r="C1623" t="s">
        <v>3541</v>
      </c>
      <c r="D1623" t="str">
        <f t="shared" ca="1" si="51"/>
        <v>Olive Oil 1L</v>
      </c>
      <c r="E1623" t="s">
        <v>56</v>
      </c>
      <c r="F1623" t="s">
        <v>57</v>
      </c>
      <c r="G1623">
        <v>17</v>
      </c>
      <c r="H1623">
        <v>16</v>
      </c>
      <c r="I1623">
        <v>459.52</v>
      </c>
      <c r="J1623">
        <v>487.09120000000001</v>
      </c>
      <c r="K1623" t="s">
        <v>47</v>
      </c>
      <c r="M1623" t="s">
        <v>42</v>
      </c>
      <c r="N1623" t="s">
        <v>36</v>
      </c>
      <c r="O1623" t="str">
        <f t="shared" si="50"/>
        <v>PayPal</v>
      </c>
      <c r="P1623" t="s">
        <v>30</v>
      </c>
      <c r="Q1623">
        <v>43.01</v>
      </c>
      <c r="R1623">
        <v>3.1</v>
      </c>
      <c r="S1623" t="s">
        <v>23</v>
      </c>
    </row>
    <row r="1624" spans="1:19" x14ac:dyDescent="0.3">
      <c r="A1624" t="s">
        <v>3542</v>
      </c>
      <c r="B1624" s="1">
        <v>44473</v>
      </c>
      <c r="C1624" t="s">
        <v>3543</v>
      </c>
      <c r="D1624" t="str">
        <f t="shared" ca="1" si="51"/>
        <v>Laptop Pro</v>
      </c>
      <c r="E1624" t="s">
        <v>116</v>
      </c>
      <c r="F1624" t="s">
        <v>50</v>
      </c>
      <c r="G1624">
        <v>17</v>
      </c>
      <c r="H1624">
        <v>15</v>
      </c>
      <c r="I1624">
        <v>154.32</v>
      </c>
      <c r="J1624">
        <v>175.9248</v>
      </c>
      <c r="K1624" t="s">
        <v>20</v>
      </c>
      <c r="M1624" t="s">
        <v>123</v>
      </c>
      <c r="N1624" t="s">
        <v>36</v>
      </c>
      <c r="O1624" t="str">
        <f t="shared" si="50"/>
        <v>Bank Transfer</v>
      </c>
      <c r="P1624" t="s">
        <v>37</v>
      </c>
      <c r="Q1624">
        <v>5.64</v>
      </c>
      <c r="R1624">
        <v>2.5</v>
      </c>
      <c r="S1624" t="s">
        <v>23</v>
      </c>
    </row>
    <row r="1625" spans="1:19" x14ac:dyDescent="0.3">
      <c r="A1625" t="s">
        <v>3544</v>
      </c>
      <c r="B1625" s="1">
        <v>44138</v>
      </c>
      <c r="C1625" t="s">
        <v>3545</v>
      </c>
      <c r="D1625" t="str">
        <f t="shared" ca="1" si="51"/>
        <v>Sofa 3-Seater</v>
      </c>
      <c r="E1625" t="s">
        <v>109</v>
      </c>
      <c r="F1625" t="s">
        <v>46</v>
      </c>
      <c r="G1625">
        <v>3</v>
      </c>
      <c r="H1625">
        <v>3</v>
      </c>
      <c r="I1625">
        <v>582.82000000000005</v>
      </c>
      <c r="J1625">
        <v>658.58659999999998</v>
      </c>
      <c r="K1625" t="s">
        <v>27</v>
      </c>
      <c r="M1625" t="s">
        <v>86</v>
      </c>
      <c r="N1625" t="s">
        <v>36</v>
      </c>
      <c r="O1625" t="str">
        <f t="shared" si="50"/>
        <v>Bank Transfer</v>
      </c>
      <c r="P1625" t="s">
        <v>37</v>
      </c>
      <c r="Q1625">
        <v>9.84</v>
      </c>
      <c r="R1625">
        <v>2.5</v>
      </c>
      <c r="S1625" t="s">
        <v>23</v>
      </c>
    </row>
    <row r="1626" spans="1:19" x14ac:dyDescent="0.3">
      <c r="A1626" t="s">
        <v>3546</v>
      </c>
      <c r="B1626" s="1">
        <v>44762</v>
      </c>
      <c r="C1626" t="s">
        <v>3547</v>
      </c>
      <c r="D1626" t="str">
        <f t="shared" ca="1" si="51"/>
        <v>T-shirt V</v>
      </c>
      <c r="E1626" t="s">
        <v>77</v>
      </c>
      <c r="F1626" t="s">
        <v>82</v>
      </c>
      <c r="G1626">
        <v>17</v>
      </c>
      <c r="H1626">
        <v>16</v>
      </c>
      <c r="I1626">
        <v>38.18</v>
      </c>
      <c r="J1626">
        <v>43.525200000000005</v>
      </c>
      <c r="K1626" t="s">
        <v>27</v>
      </c>
      <c r="M1626" t="s">
        <v>123</v>
      </c>
      <c r="N1626" t="s">
        <v>29</v>
      </c>
      <c r="O1626" t="str">
        <f t="shared" si="50"/>
        <v>Credit Card</v>
      </c>
      <c r="P1626" t="s">
        <v>67</v>
      </c>
      <c r="Q1626">
        <v>11.15</v>
      </c>
      <c r="R1626">
        <v>1.6</v>
      </c>
      <c r="S1626" t="s">
        <v>23</v>
      </c>
    </row>
    <row r="1627" spans="1:19" x14ac:dyDescent="0.3">
      <c r="A1627" t="s">
        <v>3548</v>
      </c>
      <c r="B1627" s="1">
        <v>44498</v>
      </c>
      <c r="C1627" t="s">
        <v>3549</v>
      </c>
      <c r="D1627" t="str">
        <f t="shared" ca="1" si="51"/>
        <v>Laptop Pro</v>
      </c>
      <c r="E1627" t="s">
        <v>116</v>
      </c>
      <c r="F1627" t="s">
        <v>50</v>
      </c>
      <c r="G1627">
        <v>14</v>
      </c>
      <c r="H1627">
        <v>14</v>
      </c>
      <c r="I1627">
        <v>845.79</v>
      </c>
      <c r="J1627">
        <v>972.65849999999989</v>
      </c>
      <c r="K1627" t="s">
        <v>47</v>
      </c>
      <c r="M1627" t="s">
        <v>42</v>
      </c>
      <c r="N1627" t="s">
        <v>22</v>
      </c>
      <c r="O1627" t="str">
        <f t="shared" si="50"/>
        <v>Credit Card</v>
      </c>
      <c r="P1627" t="s">
        <v>67</v>
      </c>
      <c r="Q1627">
        <v>29.71</v>
      </c>
      <c r="R1627">
        <v>1.6</v>
      </c>
      <c r="S1627" t="s">
        <v>23</v>
      </c>
    </row>
    <row r="1628" spans="1:19" x14ac:dyDescent="0.3">
      <c r="A1628" t="s">
        <v>3550</v>
      </c>
      <c r="B1628" s="1">
        <v>44002</v>
      </c>
      <c r="C1628" t="s">
        <v>3551</v>
      </c>
      <c r="D1628" t="str">
        <f t="shared" ca="1" si="51"/>
        <v>Sofa 3-Seater</v>
      </c>
      <c r="E1628" t="s">
        <v>109</v>
      </c>
      <c r="F1628" t="s">
        <v>46</v>
      </c>
      <c r="G1628">
        <v>1</v>
      </c>
      <c r="H1628">
        <v>1</v>
      </c>
      <c r="I1628">
        <v>240.77</v>
      </c>
      <c r="J1628">
        <v>264.84700000000004</v>
      </c>
      <c r="K1628" t="s">
        <v>3552</v>
      </c>
      <c r="M1628" t="s">
        <v>28</v>
      </c>
      <c r="N1628" t="s">
        <v>29</v>
      </c>
      <c r="O1628" t="str">
        <f t="shared" si="50"/>
        <v>PayPal</v>
      </c>
      <c r="P1628" t="s">
        <v>30</v>
      </c>
      <c r="Q1628">
        <v>-5</v>
      </c>
      <c r="R1628">
        <v>2.2000000000000002</v>
      </c>
      <c r="S1628" t="s">
        <v>23</v>
      </c>
    </row>
    <row r="1629" spans="1:19" x14ac:dyDescent="0.3">
      <c r="A1629" t="s">
        <v>3553</v>
      </c>
      <c r="B1629" s="1">
        <v>43955</v>
      </c>
      <c r="C1629" t="s">
        <v>3554</v>
      </c>
      <c r="D1629" t="str">
        <f t="shared" ca="1" si="51"/>
        <v>Laptop Pro</v>
      </c>
      <c r="E1629" t="s">
        <v>116</v>
      </c>
      <c r="F1629" t="s">
        <v>50</v>
      </c>
      <c r="G1629">
        <v>11</v>
      </c>
      <c r="H1629">
        <v>10</v>
      </c>
      <c r="I1629">
        <v>1129.04</v>
      </c>
      <c r="J1629">
        <v>1241.944</v>
      </c>
      <c r="K1629" t="s">
        <v>66</v>
      </c>
      <c r="M1629" t="s">
        <v>21</v>
      </c>
      <c r="N1629" t="s">
        <v>22</v>
      </c>
      <c r="O1629" t="str">
        <f t="shared" si="50"/>
        <v>Credit Card</v>
      </c>
      <c r="P1629" t="s">
        <v>67</v>
      </c>
      <c r="Q1629">
        <v>40.54</v>
      </c>
      <c r="R1629">
        <v>4.9000000000000004</v>
      </c>
      <c r="S1629" t="s">
        <v>23</v>
      </c>
    </row>
    <row r="1630" spans="1:19" x14ac:dyDescent="0.3">
      <c r="A1630" t="s">
        <v>3556</v>
      </c>
      <c r="B1630" s="1">
        <v>43907</v>
      </c>
      <c r="C1630" t="s">
        <v>3557</v>
      </c>
      <c r="D1630" t="str">
        <f t="shared" ca="1" si="51"/>
        <v>Shirt Classic</v>
      </c>
      <c r="E1630" t="s">
        <v>65</v>
      </c>
      <c r="F1630" t="s">
        <v>82</v>
      </c>
      <c r="G1630">
        <v>5</v>
      </c>
      <c r="H1630">
        <v>4</v>
      </c>
      <c r="I1630">
        <v>1006.2</v>
      </c>
      <c r="J1630">
        <v>1106.8200000000002</v>
      </c>
      <c r="K1630" t="s">
        <v>47</v>
      </c>
      <c r="M1630" t="s">
        <v>86</v>
      </c>
      <c r="N1630" t="s">
        <v>29</v>
      </c>
      <c r="O1630" t="str">
        <f t="shared" si="50"/>
        <v>Credit Card</v>
      </c>
      <c r="P1630" t="s">
        <v>67</v>
      </c>
      <c r="Q1630">
        <v>27.35</v>
      </c>
      <c r="R1630">
        <v>1.6</v>
      </c>
      <c r="S1630" t="s">
        <v>23</v>
      </c>
    </row>
    <row r="1631" spans="1:19" x14ac:dyDescent="0.3">
      <c r="A1631" t="s">
        <v>3558</v>
      </c>
      <c r="B1631" s="1">
        <v>45622</v>
      </c>
      <c r="C1631" t="s">
        <v>3559</v>
      </c>
      <c r="D1631" t="str">
        <f t="shared" ca="1" si="51"/>
        <v>Shirt Classic</v>
      </c>
      <c r="E1631" t="s">
        <v>65</v>
      </c>
      <c r="F1631" t="s">
        <v>82</v>
      </c>
      <c r="G1631">
        <v>17</v>
      </c>
      <c r="H1631">
        <v>14</v>
      </c>
      <c r="I1631">
        <v>928.52</v>
      </c>
      <c r="J1631">
        <v>1012.0868</v>
      </c>
      <c r="K1631" t="s">
        <v>20</v>
      </c>
      <c r="M1631" t="s">
        <v>28</v>
      </c>
      <c r="N1631" t="s">
        <v>29</v>
      </c>
      <c r="O1631" t="str">
        <f t="shared" si="50"/>
        <v>Credit Card</v>
      </c>
      <c r="P1631" t="s">
        <v>67</v>
      </c>
      <c r="Q1631">
        <v>27.71</v>
      </c>
      <c r="R1631">
        <v>4.5999999999999996</v>
      </c>
      <c r="S1631" t="s">
        <v>23</v>
      </c>
    </row>
    <row r="1632" spans="1:19" x14ac:dyDescent="0.3">
      <c r="A1632" t="s">
        <v>3560</v>
      </c>
      <c r="B1632" s="1">
        <v>43933</v>
      </c>
      <c r="C1632" t="s">
        <v>3561</v>
      </c>
      <c r="D1632" t="str">
        <f t="shared" ca="1" si="51"/>
        <v>Headphones Z</v>
      </c>
      <c r="E1632" t="s">
        <v>94</v>
      </c>
      <c r="F1632" t="s">
        <v>50</v>
      </c>
      <c r="G1632">
        <v>6</v>
      </c>
      <c r="H1632">
        <v>5</v>
      </c>
      <c r="I1632">
        <v>1376.18</v>
      </c>
      <c r="J1632">
        <v>1527.5598000000002</v>
      </c>
      <c r="K1632" t="s">
        <v>27</v>
      </c>
      <c r="M1632" t="s">
        <v>123</v>
      </c>
      <c r="N1632" t="s">
        <v>29</v>
      </c>
      <c r="O1632" t="str">
        <f t="shared" si="50"/>
        <v>Debit Card</v>
      </c>
      <c r="P1632" t="s">
        <v>89</v>
      </c>
      <c r="Q1632">
        <v>18.260000000000002</v>
      </c>
      <c r="R1632">
        <v>1.1000000000000001</v>
      </c>
      <c r="S1632" t="s">
        <v>23</v>
      </c>
    </row>
    <row r="1633" spans="1:19" x14ac:dyDescent="0.3">
      <c r="A1633" t="s">
        <v>3562</v>
      </c>
      <c r="B1633" s="1">
        <v>44776</v>
      </c>
      <c r="C1633" t="s">
        <v>3563</v>
      </c>
      <c r="D1633" t="str">
        <f t="shared" ca="1" si="51"/>
        <v>Camera S</v>
      </c>
      <c r="E1633" t="s">
        <v>133</v>
      </c>
      <c r="F1633" t="s">
        <v>50</v>
      </c>
      <c r="G1633">
        <v>13</v>
      </c>
      <c r="H1633">
        <v>13</v>
      </c>
      <c r="I1633">
        <v>6</v>
      </c>
      <c r="J1633">
        <v>6.6000000000000005</v>
      </c>
      <c r="K1633" t="s">
        <v>20</v>
      </c>
      <c r="M1633" t="s">
        <v>21</v>
      </c>
      <c r="N1633" t="s">
        <v>22</v>
      </c>
      <c r="O1633" t="str">
        <f t="shared" si="50"/>
        <v>Cash on Delivery</v>
      </c>
      <c r="P1633" t="s">
        <v>53</v>
      </c>
      <c r="Q1633">
        <v>37.72</v>
      </c>
      <c r="R1633">
        <v>2.8</v>
      </c>
      <c r="S1633" t="s">
        <v>23</v>
      </c>
    </row>
    <row r="1634" spans="1:19" x14ac:dyDescent="0.3">
      <c r="A1634" t="s">
        <v>3564</v>
      </c>
      <c r="B1634" s="1">
        <v>44886</v>
      </c>
      <c r="C1634" t="s">
        <v>3565</v>
      </c>
      <c r="D1634" t="str">
        <f t="shared" ca="1" si="51"/>
        <v>Shirt Classic</v>
      </c>
      <c r="E1634" t="s">
        <v>65</v>
      </c>
      <c r="F1634" t="s">
        <v>82</v>
      </c>
      <c r="G1634">
        <v>7</v>
      </c>
      <c r="H1634">
        <v>7</v>
      </c>
      <c r="I1634">
        <v>1034.3399999999999</v>
      </c>
      <c r="J1634">
        <v>1168.8041999999998</v>
      </c>
      <c r="K1634" t="s">
        <v>66</v>
      </c>
      <c r="M1634" t="s">
        <v>35</v>
      </c>
      <c r="N1634" t="s">
        <v>3566</v>
      </c>
      <c r="O1634" t="str">
        <f t="shared" si="50"/>
        <v>Cash on Delivery</v>
      </c>
      <c r="P1634" t="s">
        <v>53</v>
      </c>
      <c r="Q1634">
        <v>9999</v>
      </c>
      <c r="R1634">
        <v>1.2</v>
      </c>
      <c r="S1634" t="s">
        <v>15</v>
      </c>
    </row>
    <row r="1635" spans="1:19" x14ac:dyDescent="0.3">
      <c r="A1635" t="s">
        <v>3567</v>
      </c>
      <c r="B1635" s="1">
        <v>44043</v>
      </c>
      <c r="C1635" t="s">
        <v>3568</v>
      </c>
      <c r="D1635" t="str">
        <f t="shared" ca="1" si="51"/>
        <v>T-shirt V</v>
      </c>
      <c r="E1635" t="s">
        <v>77</v>
      </c>
      <c r="F1635" t="s">
        <v>82</v>
      </c>
      <c r="G1635">
        <v>8</v>
      </c>
      <c r="H1635">
        <v>8</v>
      </c>
      <c r="I1635">
        <v>1478.09</v>
      </c>
      <c r="J1635">
        <v>1611.1181000000001</v>
      </c>
      <c r="K1635" t="s">
        <v>20</v>
      </c>
      <c r="M1635" t="s">
        <v>35</v>
      </c>
      <c r="N1635" t="s">
        <v>36</v>
      </c>
      <c r="O1635" t="str">
        <f t="shared" si="50"/>
        <v>Debit Card</v>
      </c>
      <c r="P1635" t="s">
        <v>89</v>
      </c>
      <c r="Q1635">
        <v>33.93</v>
      </c>
      <c r="R1635">
        <v>4.9000000000000004</v>
      </c>
      <c r="S1635" t="s">
        <v>23</v>
      </c>
    </row>
    <row r="1636" spans="1:19" x14ac:dyDescent="0.3">
      <c r="A1636" t="s">
        <v>3569</v>
      </c>
      <c r="B1636" s="1">
        <v>45121</v>
      </c>
      <c r="C1636" t="s">
        <v>3570</v>
      </c>
      <c r="D1636" t="str">
        <f t="shared" ca="1" si="51"/>
        <v>Organic Rice 5kg</v>
      </c>
      <c r="E1636" t="s">
        <v>40</v>
      </c>
      <c r="F1636" t="s">
        <v>57</v>
      </c>
      <c r="G1636">
        <v>7</v>
      </c>
      <c r="H1636">
        <v>7</v>
      </c>
      <c r="I1636">
        <v>1010.92</v>
      </c>
      <c r="J1636">
        <v>1142.3395999999998</v>
      </c>
      <c r="K1636" t="s">
        <v>47</v>
      </c>
      <c r="M1636" t="s">
        <v>79</v>
      </c>
      <c r="N1636" t="s">
        <v>22</v>
      </c>
      <c r="O1636" t="str">
        <f t="shared" si="50"/>
        <v>Cash on Delivery</v>
      </c>
      <c r="P1636" t="s">
        <v>53</v>
      </c>
      <c r="Q1636">
        <v>16.47</v>
      </c>
      <c r="R1636">
        <v>4.5</v>
      </c>
      <c r="S1636" t="s">
        <v>23</v>
      </c>
    </row>
    <row r="1637" spans="1:19" x14ac:dyDescent="0.3">
      <c r="A1637" t="s">
        <v>3571</v>
      </c>
      <c r="B1637" s="1">
        <v>45026</v>
      </c>
      <c r="C1637" t="s">
        <v>3572</v>
      </c>
      <c r="D1637" t="str">
        <f t="shared" ca="1" si="51"/>
        <v>Camera S</v>
      </c>
      <c r="E1637" t="s">
        <v>133</v>
      </c>
      <c r="F1637" t="s">
        <v>50</v>
      </c>
      <c r="G1637">
        <v>20</v>
      </c>
      <c r="H1637">
        <v>18</v>
      </c>
      <c r="I1637">
        <v>603.39</v>
      </c>
      <c r="J1637">
        <v>657.69510000000002</v>
      </c>
      <c r="K1637" t="s">
        <v>66</v>
      </c>
      <c r="M1637" t="s">
        <v>28</v>
      </c>
      <c r="N1637" t="s">
        <v>71</v>
      </c>
      <c r="O1637" t="str">
        <f t="shared" si="50"/>
        <v>PayPal</v>
      </c>
      <c r="P1637" t="s">
        <v>30</v>
      </c>
      <c r="Q1637">
        <v>9.6300000000000008</v>
      </c>
      <c r="R1637">
        <v>1.5</v>
      </c>
      <c r="S1637" t="s">
        <v>23</v>
      </c>
    </row>
    <row r="1638" spans="1:19" x14ac:dyDescent="0.3">
      <c r="A1638" t="s">
        <v>3573</v>
      </c>
      <c r="B1638" s="1">
        <v>44734</v>
      </c>
      <c r="C1638" t="s">
        <v>3574</v>
      </c>
      <c r="D1638" t="str">
        <f t="shared" ca="1" si="51"/>
        <v>Phone X</v>
      </c>
      <c r="E1638" t="s">
        <v>141</v>
      </c>
      <c r="F1638" t="s">
        <v>50</v>
      </c>
      <c r="G1638">
        <v>20</v>
      </c>
      <c r="H1638">
        <v>18</v>
      </c>
      <c r="I1638">
        <v>105.07</v>
      </c>
      <c r="J1638">
        <v>118.72909999999997</v>
      </c>
      <c r="K1638" t="s">
        <v>27</v>
      </c>
      <c r="M1638" t="s">
        <v>35</v>
      </c>
      <c r="N1638" t="s">
        <v>29</v>
      </c>
      <c r="O1638" t="str">
        <f t="shared" si="50"/>
        <v>Bank Transfer</v>
      </c>
      <c r="P1638" t="s">
        <v>37</v>
      </c>
      <c r="Q1638">
        <v>27.64</v>
      </c>
      <c r="R1638">
        <v>4.2</v>
      </c>
      <c r="S1638" t="s">
        <v>23</v>
      </c>
    </row>
    <row r="1639" spans="1:19" x14ac:dyDescent="0.3">
      <c r="A1639" t="s">
        <v>3575</v>
      </c>
      <c r="B1639" s="1">
        <v>44179</v>
      </c>
      <c r="C1639" t="s">
        <v>3576</v>
      </c>
      <c r="D1639" t="str">
        <f t="shared" ca="1" si="51"/>
        <v>Dining Table</v>
      </c>
      <c r="F1639" t="s">
        <v>46</v>
      </c>
      <c r="G1639">
        <v>1</v>
      </c>
      <c r="H1639">
        <v>1</v>
      </c>
      <c r="I1639">
        <v>915.75</v>
      </c>
      <c r="J1639">
        <v>998.16750000000002</v>
      </c>
      <c r="K1639" t="s">
        <v>66</v>
      </c>
      <c r="M1639" t="s">
        <v>86</v>
      </c>
      <c r="N1639" t="s">
        <v>29</v>
      </c>
      <c r="O1639" t="str">
        <f t="shared" si="50"/>
        <v>PayPal</v>
      </c>
      <c r="P1639" t="s">
        <v>30</v>
      </c>
      <c r="Q1639">
        <v>32.47</v>
      </c>
      <c r="R1639">
        <v>2.6</v>
      </c>
      <c r="S1639" t="s">
        <v>23</v>
      </c>
    </row>
    <row r="1640" spans="1:19" x14ac:dyDescent="0.3">
      <c r="A1640" t="s">
        <v>3577</v>
      </c>
      <c r="B1640" s="1">
        <v>44872</v>
      </c>
      <c r="C1640" t="s">
        <v>3578</v>
      </c>
      <c r="D1640" t="str">
        <f t="shared" ca="1" si="51"/>
        <v>Cereal Pack</v>
      </c>
      <c r="E1640" t="s">
        <v>100</v>
      </c>
      <c r="F1640" t="s">
        <v>57</v>
      </c>
      <c r="G1640">
        <v>5</v>
      </c>
      <c r="H1640">
        <v>4</v>
      </c>
      <c r="I1640">
        <v>1039</v>
      </c>
      <c r="J1640">
        <v>1122.1200000000001</v>
      </c>
      <c r="K1640" t="s">
        <v>27</v>
      </c>
      <c r="M1640" t="s">
        <v>79</v>
      </c>
      <c r="N1640" t="s">
        <v>36</v>
      </c>
      <c r="O1640" t="str">
        <f t="shared" si="50"/>
        <v>Debit Card</v>
      </c>
      <c r="P1640" t="s">
        <v>89</v>
      </c>
      <c r="Q1640">
        <v>31.59</v>
      </c>
      <c r="R1640">
        <v>0</v>
      </c>
      <c r="S1640" t="s">
        <v>23</v>
      </c>
    </row>
    <row r="1641" spans="1:19" x14ac:dyDescent="0.3">
      <c r="A1641" t="s">
        <v>3579</v>
      </c>
      <c r="B1641" s="1">
        <v>45223</v>
      </c>
      <c r="C1641" t="s">
        <v>3580</v>
      </c>
      <c r="D1641" t="str">
        <f t="shared" ca="1" si="51"/>
        <v>Dining Table</v>
      </c>
      <c r="E1641" t="s">
        <v>45</v>
      </c>
      <c r="F1641" t="s">
        <v>46</v>
      </c>
      <c r="G1641">
        <v>15</v>
      </c>
      <c r="H1641">
        <v>12</v>
      </c>
      <c r="I1641">
        <v>414.69</v>
      </c>
      <c r="J1641">
        <v>476.89349999999996</v>
      </c>
      <c r="K1641" t="s">
        <v>47</v>
      </c>
      <c r="M1641" t="s">
        <v>123</v>
      </c>
      <c r="N1641" t="s">
        <v>22</v>
      </c>
      <c r="O1641" t="str">
        <f t="shared" si="50"/>
        <v>Debit Card</v>
      </c>
      <c r="P1641" t="s">
        <v>89</v>
      </c>
      <c r="Q1641">
        <v>39.9</v>
      </c>
      <c r="R1641">
        <v>1.7</v>
      </c>
      <c r="S1641" t="s">
        <v>111</v>
      </c>
    </row>
    <row r="1642" spans="1:19" x14ac:dyDescent="0.3">
      <c r="A1642" t="s">
        <v>3582</v>
      </c>
      <c r="B1642" s="1">
        <v>44942</v>
      </c>
      <c r="C1642" t="s">
        <v>3583</v>
      </c>
      <c r="D1642" t="str">
        <f t="shared" ca="1" si="51"/>
        <v>Organic Rice 5kg</v>
      </c>
      <c r="E1642" t="s">
        <v>40</v>
      </c>
      <c r="F1642" t="s">
        <v>57</v>
      </c>
      <c r="G1642">
        <v>8</v>
      </c>
      <c r="H1642">
        <v>7</v>
      </c>
      <c r="I1642">
        <v>420.92</v>
      </c>
      <c r="J1642">
        <v>484.05799999999999</v>
      </c>
      <c r="K1642" t="s">
        <v>27</v>
      </c>
      <c r="M1642" t="s">
        <v>28</v>
      </c>
      <c r="N1642" t="s">
        <v>22</v>
      </c>
      <c r="O1642" t="str">
        <f t="shared" si="50"/>
        <v>PayPal</v>
      </c>
      <c r="P1642" t="s">
        <v>30</v>
      </c>
      <c r="Q1642">
        <v>43.34</v>
      </c>
      <c r="R1642">
        <v>1.2</v>
      </c>
      <c r="S1642" t="s">
        <v>23</v>
      </c>
    </row>
    <row r="1643" spans="1:19" x14ac:dyDescent="0.3">
      <c r="A1643" t="s">
        <v>3584</v>
      </c>
      <c r="B1643" s="1">
        <v>45590</v>
      </c>
      <c r="C1643" t="s">
        <v>3585</v>
      </c>
      <c r="D1643" t="str">
        <f t="shared" ca="1" si="51"/>
        <v>Shirt Classic</v>
      </c>
      <c r="E1643" t="s">
        <v>65</v>
      </c>
      <c r="F1643" t="s">
        <v>82</v>
      </c>
      <c r="G1643">
        <v>17</v>
      </c>
      <c r="H1643">
        <v>15</v>
      </c>
      <c r="I1643">
        <v>733.8</v>
      </c>
      <c r="J1643">
        <v>792.50400000000002</v>
      </c>
      <c r="K1643" t="s">
        <v>20</v>
      </c>
      <c r="M1643" t="s">
        <v>86</v>
      </c>
      <c r="N1643" t="s">
        <v>71</v>
      </c>
      <c r="O1643" t="str">
        <f t="shared" si="50"/>
        <v>Credit Card</v>
      </c>
      <c r="P1643" t="s">
        <v>67</v>
      </c>
      <c r="Q1643">
        <v>35.39</v>
      </c>
      <c r="R1643">
        <v>4.8</v>
      </c>
      <c r="S1643" t="s">
        <v>23</v>
      </c>
    </row>
    <row r="1644" spans="1:19" x14ac:dyDescent="0.3">
      <c r="A1644" t="s">
        <v>3586</v>
      </c>
      <c r="B1644" s="1">
        <v>43938</v>
      </c>
      <c r="C1644" t="s">
        <v>3587</v>
      </c>
      <c r="D1644" t="str">
        <f t="shared" ca="1" si="51"/>
        <v>Headphones Z</v>
      </c>
      <c r="E1644" t="s">
        <v>94</v>
      </c>
      <c r="F1644" t="s">
        <v>50</v>
      </c>
      <c r="G1644">
        <v>1</v>
      </c>
      <c r="H1644">
        <v>1</v>
      </c>
      <c r="I1644">
        <v>55.64</v>
      </c>
      <c r="J1644">
        <v>60.091200000000008</v>
      </c>
      <c r="K1644" t="s">
        <v>51</v>
      </c>
      <c r="M1644" t="s">
        <v>21</v>
      </c>
      <c r="N1644" t="s">
        <v>71</v>
      </c>
      <c r="O1644" t="str">
        <f t="shared" si="50"/>
        <v>Debit Card</v>
      </c>
      <c r="P1644" t="s">
        <v>89</v>
      </c>
      <c r="Q1644">
        <v>13.52</v>
      </c>
      <c r="R1644">
        <v>2.4</v>
      </c>
      <c r="S1644" t="s">
        <v>23</v>
      </c>
    </row>
    <row r="1645" spans="1:19" x14ac:dyDescent="0.3">
      <c r="A1645" t="s">
        <v>3588</v>
      </c>
      <c r="B1645" s="1">
        <v>44030</v>
      </c>
      <c r="C1645" t="s">
        <v>3589</v>
      </c>
      <c r="D1645" t="str">
        <f t="shared" ca="1" si="51"/>
        <v>Phone X</v>
      </c>
      <c r="E1645" t="s">
        <v>141</v>
      </c>
      <c r="F1645" t="s">
        <v>50</v>
      </c>
      <c r="G1645">
        <v>1</v>
      </c>
      <c r="H1645">
        <v>1</v>
      </c>
      <c r="I1645">
        <v>992.2</v>
      </c>
      <c r="J1645">
        <v>1131.1080000000002</v>
      </c>
      <c r="K1645" t="s">
        <v>66</v>
      </c>
      <c r="M1645" t="s">
        <v>21</v>
      </c>
      <c r="N1645" t="s">
        <v>36</v>
      </c>
      <c r="O1645" t="str">
        <f t="shared" si="50"/>
        <v>Cash on Delivery</v>
      </c>
      <c r="P1645" t="s">
        <v>53</v>
      </c>
      <c r="Q1645">
        <v>44.76</v>
      </c>
      <c r="R1645">
        <v>4.7</v>
      </c>
      <c r="S1645" t="s">
        <v>15</v>
      </c>
    </row>
    <row r="1646" spans="1:19" x14ac:dyDescent="0.3">
      <c r="A1646" t="s">
        <v>3590</v>
      </c>
      <c r="B1646" s="1">
        <v>44859</v>
      </c>
      <c r="C1646" t="s">
        <v>3591</v>
      </c>
      <c r="D1646" t="str">
        <f t="shared" ca="1" si="51"/>
        <v>T-shirt V</v>
      </c>
      <c r="E1646" t="s">
        <v>77</v>
      </c>
      <c r="F1646" t="s">
        <v>82</v>
      </c>
      <c r="G1646">
        <v>16</v>
      </c>
      <c r="H1646">
        <v>15</v>
      </c>
      <c r="I1646">
        <v>122.27</v>
      </c>
      <c r="J1646">
        <v>128.3835</v>
      </c>
      <c r="K1646" t="s">
        <v>27</v>
      </c>
      <c r="M1646" t="s">
        <v>42</v>
      </c>
      <c r="N1646" t="s">
        <v>71</v>
      </c>
      <c r="O1646" t="str">
        <f t="shared" si="50"/>
        <v>Bank Transfer</v>
      </c>
      <c r="P1646" t="s">
        <v>37</v>
      </c>
      <c r="Q1646">
        <v>23.28</v>
      </c>
      <c r="R1646">
        <v>4.7</v>
      </c>
      <c r="S1646" t="s">
        <v>23</v>
      </c>
    </row>
    <row r="1647" spans="1:19" x14ac:dyDescent="0.3">
      <c r="A1647" t="s">
        <v>3592</v>
      </c>
      <c r="B1647" s="1">
        <v>45207</v>
      </c>
      <c r="C1647" t="s">
        <v>3593</v>
      </c>
      <c r="D1647" t="str">
        <f t="shared" ca="1" si="51"/>
        <v>Shirt Classic</v>
      </c>
      <c r="E1647" t="s">
        <v>65</v>
      </c>
      <c r="F1647" t="s">
        <v>82</v>
      </c>
      <c r="G1647">
        <v>10</v>
      </c>
      <c r="H1647">
        <v>9</v>
      </c>
      <c r="I1647">
        <v>1106.8399999999999</v>
      </c>
      <c r="J1647">
        <v>1228.5924</v>
      </c>
      <c r="K1647" t="s">
        <v>66</v>
      </c>
      <c r="M1647" t="s">
        <v>28</v>
      </c>
      <c r="N1647" t="s">
        <v>22</v>
      </c>
      <c r="O1647" t="str">
        <f t="shared" si="50"/>
        <v>Cash on Delivery</v>
      </c>
      <c r="P1647" t="s">
        <v>53</v>
      </c>
      <c r="Q1647">
        <v>25.74</v>
      </c>
      <c r="R1647">
        <v>2.9</v>
      </c>
      <c r="S1647" t="s">
        <v>23</v>
      </c>
    </row>
    <row r="1648" spans="1:19" x14ac:dyDescent="0.3">
      <c r="A1648" t="s">
        <v>3594</v>
      </c>
      <c r="B1648" s="1">
        <v>44456</v>
      </c>
      <c r="C1648" t="s">
        <v>3595</v>
      </c>
      <c r="D1648" t="str">
        <f t="shared" ca="1" si="51"/>
        <v>Olive Oil 1L</v>
      </c>
      <c r="E1648" t="s">
        <v>56</v>
      </c>
      <c r="F1648" t="s">
        <v>57</v>
      </c>
      <c r="G1648">
        <v>11</v>
      </c>
      <c r="H1648">
        <v>11</v>
      </c>
      <c r="I1648">
        <v>752.84</v>
      </c>
      <c r="J1648">
        <v>850.70920000000001</v>
      </c>
      <c r="K1648" t="s">
        <v>20</v>
      </c>
      <c r="M1648" t="s">
        <v>42</v>
      </c>
      <c r="N1648" t="s">
        <v>71</v>
      </c>
      <c r="O1648" t="str">
        <f t="shared" si="50"/>
        <v>PayPal</v>
      </c>
      <c r="P1648" t="s">
        <v>30</v>
      </c>
      <c r="Q1648">
        <v>2.35</v>
      </c>
      <c r="R1648">
        <v>1.4</v>
      </c>
      <c r="S1648" t="s">
        <v>23</v>
      </c>
    </row>
    <row r="1649" spans="1:19" x14ac:dyDescent="0.3">
      <c r="A1649" t="s">
        <v>3596</v>
      </c>
      <c r="B1649" s="1">
        <v>45028</v>
      </c>
      <c r="C1649" t="s">
        <v>3597</v>
      </c>
      <c r="D1649" t="str">
        <f t="shared" ca="1" si="51"/>
        <v>Widget A</v>
      </c>
      <c r="E1649" t="s">
        <v>33</v>
      </c>
      <c r="F1649" t="s">
        <v>70</v>
      </c>
      <c r="G1649">
        <v>1</v>
      </c>
      <c r="H1649">
        <v>1</v>
      </c>
      <c r="I1649">
        <v>757.4</v>
      </c>
      <c r="J1649">
        <v>817.99200000000008</v>
      </c>
      <c r="K1649" t="s">
        <v>47</v>
      </c>
      <c r="M1649" t="s">
        <v>21</v>
      </c>
      <c r="N1649" t="s">
        <v>22</v>
      </c>
      <c r="O1649" t="str">
        <f t="shared" si="50"/>
        <v>Credit Card</v>
      </c>
      <c r="P1649" t="s">
        <v>67</v>
      </c>
      <c r="Q1649">
        <v>13.64</v>
      </c>
      <c r="R1649">
        <v>4.4000000000000004</v>
      </c>
      <c r="S1649" t="s">
        <v>15</v>
      </c>
    </row>
    <row r="1650" spans="1:19" x14ac:dyDescent="0.3">
      <c r="A1650" t="s">
        <v>3598</v>
      </c>
      <c r="B1650" s="1">
        <v>45339</v>
      </c>
      <c r="C1650" t="s">
        <v>3599</v>
      </c>
      <c r="D1650" t="str">
        <f t="shared" ca="1" si="51"/>
        <v>Phone X</v>
      </c>
      <c r="E1650" t="s">
        <v>141</v>
      </c>
      <c r="F1650" t="s">
        <v>50</v>
      </c>
      <c r="G1650">
        <v>13</v>
      </c>
      <c r="H1650">
        <v>13</v>
      </c>
      <c r="I1650">
        <v>1303.17</v>
      </c>
      <c r="J1650">
        <v>1485.6138000000003</v>
      </c>
      <c r="K1650" t="s">
        <v>51</v>
      </c>
      <c r="M1650" t="s">
        <v>28</v>
      </c>
      <c r="N1650" t="s">
        <v>29</v>
      </c>
      <c r="O1650" t="str">
        <f t="shared" si="50"/>
        <v>Debit Card</v>
      </c>
      <c r="P1650" t="s">
        <v>89</v>
      </c>
      <c r="Q1650">
        <v>11.03</v>
      </c>
      <c r="R1650">
        <v>1.5</v>
      </c>
      <c r="S1650" t="s">
        <v>23</v>
      </c>
    </row>
    <row r="1651" spans="1:19" x14ac:dyDescent="0.3">
      <c r="A1651" t="s">
        <v>3600</v>
      </c>
      <c r="B1651" s="1">
        <v>45607</v>
      </c>
      <c r="C1651" t="s">
        <v>3601</v>
      </c>
      <c r="D1651" t="str">
        <f t="shared" ca="1" si="51"/>
        <v>Shirt Classic</v>
      </c>
      <c r="E1651" t="s">
        <v>65</v>
      </c>
      <c r="F1651" t="s">
        <v>82</v>
      </c>
      <c r="G1651">
        <v>15</v>
      </c>
      <c r="H1651">
        <v>12</v>
      </c>
      <c r="I1651">
        <v>50.96</v>
      </c>
      <c r="J1651">
        <v>56.056000000000004</v>
      </c>
      <c r="K1651" t="s">
        <v>20</v>
      </c>
      <c r="M1651" t="s">
        <v>42</v>
      </c>
      <c r="N1651" t="s">
        <v>36</v>
      </c>
      <c r="O1651" t="str">
        <f t="shared" si="50"/>
        <v>Credit Card</v>
      </c>
      <c r="P1651" t="s">
        <v>67</v>
      </c>
      <c r="Q1651">
        <v>9.49</v>
      </c>
      <c r="R1651">
        <v>4.4000000000000004</v>
      </c>
      <c r="S1651" t="s">
        <v>23</v>
      </c>
    </row>
    <row r="1652" spans="1:19" x14ac:dyDescent="0.3">
      <c r="A1652" t="s">
        <v>3602</v>
      </c>
      <c r="B1652" s="1">
        <v>44731</v>
      </c>
      <c r="C1652" t="s">
        <v>3603</v>
      </c>
      <c r="D1652" t="str">
        <f t="shared" ca="1" si="51"/>
        <v>Cereal Pack</v>
      </c>
      <c r="E1652" t="s">
        <v>100</v>
      </c>
      <c r="F1652" t="s">
        <v>57</v>
      </c>
      <c r="G1652">
        <v>14</v>
      </c>
      <c r="H1652">
        <v>12</v>
      </c>
      <c r="I1652">
        <v>1157</v>
      </c>
      <c r="J1652">
        <v>1318.9800000000002</v>
      </c>
      <c r="K1652" t="s">
        <v>47</v>
      </c>
      <c r="M1652" t="s">
        <v>35</v>
      </c>
      <c r="N1652" t="s">
        <v>71</v>
      </c>
      <c r="O1652" t="str">
        <f t="shared" si="50"/>
        <v>Cash on Delivery</v>
      </c>
      <c r="P1652" t="s">
        <v>53</v>
      </c>
      <c r="Q1652">
        <v>21.25</v>
      </c>
      <c r="R1652">
        <v>2.6</v>
      </c>
      <c r="S1652" t="s">
        <v>23</v>
      </c>
    </row>
    <row r="1653" spans="1:19" x14ac:dyDescent="0.3">
      <c r="A1653" t="s">
        <v>3604</v>
      </c>
      <c r="B1653" s="1">
        <v>45339</v>
      </c>
      <c r="C1653" t="s">
        <v>3605</v>
      </c>
      <c r="D1653" t="str">
        <f t="shared" ca="1" si="51"/>
        <v>Dining Table</v>
      </c>
      <c r="E1653" t="s">
        <v>45</v>
      </c>
      <c r="F1653" t="s">
        <v>46</v>
      </c>
      <c r="G1653">
        <v>2</v>
      </c>
      <c r="H1653">
        <v>2</v>
      </c>
      <c r="I1653">
        <v>736.56</v>
      </c>
      <c r="J1653">
        <v>795.48479999999995</v>
      </c>
      <c r="K1653" t="s">
        <v>47</v>
      </c>
      <c r="M1653" t="s">
        <v>123</v>
      </c>
      <c r="N1653" t="s">
        <v>29</v>
      </c>
      <c r="O1653" t="str">
        <f t="shared" si="50"/>
        <v>Cash on Delivery</v>
      </c>
      <c r="P1653" t="s">
        <v>53</v>
      </c>
      <c r="Q1653">
        <v>28.86</v>
      </c>
      <c r="R1653">
        <v>2.7</v>
      </c>
      <c r="S1653" t="s">
        <v>23</v>
      </c>
    </row>
    <row r="1654" spans="1:19" x14ac:dyDescent="0.3">
      <c r="A1654" t="s">
        <v>3606</v>
      </c>
      <c r="B1654" s="1">
        <v>43969</v>
      </c>
      <c r="C1654" t="s">
        <v>3607</v>
      </c>
      <c r="D1654" t="str">
        <f t="shared" ca="1" si="51"/>
        <v>Jeans Regular</v>
      </c>
      <c r="E1654" t="s">
        <v>130</v>
      </c>
      <c r="F1654" t="s">
        <v>82</v>
      </c>
      <c r="G1654">
        <v>11</v>
      </c>
      <c r="H1654">
        <v>11</v>
      </c>
      <c r="I1654">
        <v>45.25</v>
      </c>
      <c r="J1654">
        <v>50.680000000000007</v>
      </c>
      <c r="K1654" t="s">
        <v>51</v>
      </c>
      <c r="M1654" t="s">
        <v>123</v>
      </c>
      <c r="N1654" t="s">
        <v>71</v>
      </c>
      <c r="O1654" t="str">
        <f t="shared" si="50"/>
        <v>Bank Transfer</v>
      </c>
      <c r="P1654" t="s">
        <v>37</v>
      </c>
      <c r="Q1654">
        <v>41.23</v>
      </c>
      <c r="R1654">
        <v>4.4000000000000004</v>
      </c>
      <c r="S1654" t="s">
        <v>23</v>
      </c>
    </row>
    <row r="1655" spans="1:19" x14ac:dyDescent="0.3">
      <c r="A1655" t="s">
        <v>3608</v>
      </c>
      <c r="B1655" s="1">
        <v>44917</v>
      </c>
      <c r="C1655" t="s">
        <v>3609</v>
      </c>
      <c r="D1655" t="str">
        <f t="shared" ca="1" si="51"/>
        <v>Sofa 3-Seater</v>
      </c>
      <c r="E1655" t="s">
        <v>109</v>
      </c>
      <c r="F1655" t="s">
        <v>46</v>
      </c>
      <c r="G1655">
        <v>15</v>
      </c>
      <c r="H1655">
        <v>15</v>
      </c>
      <c r="I1655">
        <v>1415.44</v>
      </c>
      <c r="J1655">
        <v>1542.8296000000003</v>
      </c>
      <c r="K1655" t="s">
        <v>20</v>
      </c>
      <c r="M1655" t="s">
        <v>123</v>
      </c>
      <c r="N1655" t="s">
        <v>71</v>
      </c>
      <c r="O1655" t="str">
        <f t="shared" si="50"/>
        <v>PayPal</v>
      </c>
      <c r="P1655" t="s">
        <v>30</v>
      </c>
      <c r="Q1655">
        <v>39.28</v>
      </c>
      <c r="R1655">
        <v>3.5</v>
      </c>
      <c r="S1655" t="s">
        <v>23</v>
      </c>
    </row>
    <row r="1656" spans="1:19" x14ac:dyDescent="0.3">
      <c r="A1656" t="s">
        <v>3610</v>
      </c>
      <c r="B1656" s="1">
        <v>44619</v>
      </c>
      <c r="C1656" t="s">
        <v>3611</v>
      </c>
      <c r="D1656" t="str">
        <f t="shared" ca="1" si="51"/>
        <v>Headphones Z</v>
      </c>
      <c r="E1656" t="s">
        <v>94</v>
      </c>
      <c r="F1656" t="s">
        <v>50</v>
      </c>
      <c r="G1656">
        <v>11</v>
      </c>
      <c r="H1656">
        <v>9</v>
      </c>
      <c r="I1656">
        <v>194.57</v>
      </c>
      <c r="J1656">
        <v>214.02700000000002</v>
      </c>
      <c r="K1656" t="s">
        <v>27</v>
      </c>
      <c r="M1656" t="s">
        <v>21</v>
      </c>
      <c r="N1656" t="s">
        <v>22</v>
      </c>
      <c r="O1656" t="str">
        <f t="shared" si="50"/>
        <v>Cash on Delivery</v>
      </c>
      <c r="P1656" t="s">
        <v>53</v>
      </c>
      <c r="Q1656">
        <v>27.28</v>
      </c>
      <c r="R1656">
        <v>2.2999999999999998</v>
      </c>
      <c r="S1656" t="s">
        <v>23</v>
      </c>
    </row>
    <row r="1657" spans="1:19" x14ac:dyDescent="0.3">
      <c r="A1657" t="s">
        <v>3612</v>
      </c>
      <c r="B1657" s="1">
        <v>44626</v>
      </c>
      <c r="C1657" t="s">
        <v>3613</v>
      </c>
      <c r="D1657" t="str">
        <f t="shared" ca="1" si="51"/>
        <v>Shirt Classic</v>
      </c>
      <c r="E1657" t="s">
        <v>65</v>
      </c>
      <c r="F1657" t="s">
        <v>82</v>
      </c>
      <c r="G1657">
        <v>6</v>
      </c>
      <c r="H1657">
        <v>6</v>
      </c>
      <c r="I1657">
        <v>1017.99</v>
      </c>
      <c r="J1657">
        <v>1140.1488000000002</v>
      </c>
      <c r="K1657" t="s">
        <v>27</v>
      </c>
      <c r="M1657" t="s">
        <v>28</v>
      </c>
      <c r="N1657" t="s">
        <v>29</v>
      </c>
      <c r="O1657" t="str">
        <f t="shared" si="50"/>
        <v>Cash on Delivery</v>
      </c>
      <c r="P1657" t="s">
        <v>53</v>
      </c>
      <c r="Q1657">
        <v>28.01</v>
      </c>
      <c r="R1657">
        <v>1.2</v>
      </c>
      <c r="S1657" t="s">
        <v>23</v>
      </c>
    </row>
    <row r="1658" spans="1:19" x14ac:dyDescent="0.3">
      <c r="A1658" t="s">
        <v>3614</v>
      </c>
      <c r="B1658" s="1">
        <v>45586</v>
      </c>
      <c r="C1658" t="s">
        <v>3615</v>
      </c>
      <c r="D1658" t="str">
        <f t="shared" ca="1" si="51"/>
        <v>Shirt Classic</v>
      </c>
      <c r="E1658" t="s">
        <v>65</v>
      </c>
      <c r="F1658" t="s">
        <v>82</v>
      </c>
      <c r="G1658">
        <v>18</v>
      </c>
      <c r="H1658">
        <v>18</v>
      </c>
      <c r="I1658">
        <v>294.45</v>
      </c>
      <c r="J1658">
        <v>309.17250000000001</v>
      </c>
      <c r="K1658" t="s">
        <v>66</v>
      </c>
      <c r="M1658" t="s">
        <v>21</v>
      </c>
      <c r="N1658" t="s">
        <v>29</v>
      </c>
      <c r="O1658" t="str">
        <f t="shared" si="50"/>
        <v>Credit Card</v>
      </c>
      <c r="P1658" t="s">
        <v>67</v>
      </c>
      <c r="Q1658">
        <v>29.29</v>
      </c>
      <c r="R1658">
        <v>4.9000000000000004</v>
      </c>
    </row>
    <row r="1659" spans="1:19" x14ac:dyDescent="0.3">
      <c r="A1659" t="s">
        <v>3618</v>
      </c>
      <c r="B1659" s="1">
        <v>44911</v>
      </c>
      <c r="C1659" t="s">
        <v>3619</v>
      </c>
      <c r="D1659" t="str">
        <f t="shared" ca="1" si="51"/>
        <v>Organic Rice 5kg</v>
      </c>
      <c r="E1659" t="s">
        <v>40</v>
      </c>
      <c r="F1659" t="s">
        <v>57</v>
      </c>
      <c r="G1659">
        <v>15</v>
      </c>
      <c r="H1659">
        <v>12</v>
      </c>
      <c r="I1659">
        <v>982.77</v>
      </c>
      <c r="J1659">
        <v>1110.5300999999999</v>
      </c>
      <c r="K1659" t="s">
        <v>66</v>
      </c>
      <c r="M1659" t="s">
        <v>35</v>
      </c>
      <c r="N1659" t="s">
        <v>36</v>
      </c>
      <c r="O1659" t="str">
        <f t="shared" si="50"/>
        <v>Cash on Delivery</v>
      </c>
      <c r="P1659" t="s">
        <v>53</v>
      </c>
      <c r="Q1659">
        <v>48.28</v>
      </c>
      <c r="R1659">
        <v>2.5</v>
      </c>
      <c r="S1659" t="s">
        <v>23</v>
      </c>
    </row>
    <row r="1660" spans="1:19" x14ac:dyDescent="0.3">
      <c r="A1660" t="s">
        <v>3620</v>
      </c>
      <c r="B1660" s="1">
        <v>44729</v>
      </c>
      <c r="C1660" t="s">
        <v>3621</v>
      </c>
      <c r="D1660" t="str">
        <f t="shared" ca="1" si="51"/>
        <v>Sofa 3-Seater</v>
      </c>
      <c r="E1660" t="s">
        <v>109</v>
      </c>
      <c r="F1660" t="s">
        <v>46</v>
      </c>
      <c r="G1660">
        <v>20</v>
      </c>
      <c r="H1660">
        <v>20</v>
      </c>
      <c r="I1660">
        <v>1421.6</v>
      </c>
      <c r="J1660">
        <v>1577.9760000000001</v>
      </c>
      <c r="K1660" t="s">
        <v>20</v>
      </c>
      <c r="M1660" t="s">
        <v>21</v>
      </c>
      <c r="N1660" t="s">
        <v>29</v>
      </c>
      <c r="O1660" t="str">
        <f t="shared" si="50"/>
        <v>Debit Card</v>
      </c>
      <c r="P1660" t="s">
        <v>89</v>
      </c>
      <c r="Q1660">
        <v>34.15</v>
      </c>
      <c r="R1660" t="s">
        <v>316</v>
      </c>
      <c r="S1660" t="s">
        <v>23</v>
      </c>
    </row>
    <row r="1661" spans="1:19" x14ac:dyDescent="0.3">
      <c r="A1661" t="s">
        <v>3622</v>
      </c>
      <c r="B1661" s="1">
        <v>45532</v>
      </c>
      <c r="C1661" t="s">
        <v>3623</v>
      </c>
      <c r="D1661" t="str">
        <f t="shared" ca="1" si="51"/>
        <v>Widget A</v>
      </c>
      <c r="E1661" t="s">
        <v>33</v>
      </c>
      <c r="F1661" t="s">
        <v>70</v>
      </c>
      <c r="G1661">
        <v>13</v>
      </c>
      <c r="H1661">
        <v>10</v>
      </c>
      <c r="I1661">
        <v>103.39</v>
      </c>
      <c r="J1661">
        <v>116.83069999999999</v>
      </c>
      <c r="K1661" t="s">
        <v>66</v>
      </c>
      <c r="M1661" t="s">
        <v>28</v>
      </c>
      <c r="N1661" t="s">
        <v>22</v>
      </c>
      <c r="O1661" t="str">
        <f t="shared" si="50"/>
        <v>Bank Transfer</v>
      </c>
      <c r="P1661" t="s">
        <v>37</v>
      </c>
      <c r="Q1661">
        <v>1.49</v>
      </c>
      <c r="R1661">
        <v>3.8</v>
      </c>
      <c r="S1661" t="s">
        <v>23</v>
      </c>
    </row>
    <row r="1662" spans="1:19" x14ac:dyDescent="0.3">
      <c r="A1662" t="s">
        <v>3624</v>
      </c>
      <c r="B1662" s="1">
        <v>44621</v>
      </c>
      <c r="C1662" t="s">
        <v>3625</v>
      </c>
      <c r="D1662" t="str">
        <f t="shared" ca="1" si="51"/>
        <v>Widget A</v>
      </c>
      <c r="E1662" t="s">
        <v>33</v>
      </c>
      <c r="F1662" t="s">
        <v>70</v>
      </c>
      <c r="G1662">
        <v>18</v>
      </c>
      <c r="H1662">
        <v>17</v>
      </c>
      <c r="I1662">
        <v>522.92999999999995</v>
      </c>
      <c r="J1662">
        <v>601.3694999999999</v>
      </c>
      <c r="K1662" t="s">
        <v>51</v>
      </c>
      <c r="M1662" t="s">
        <v>28</v>
      </c>
      <c r="N1662" t="s">
        <v>22</v>
      </c>
      <c r="O1662" t="str">
        <f t="shared" si="50"/>
        <v>Credit Card</v>
      </c>
      <c r="P1662" t="s">
        <v>67</v>
      </c>
      <c r="Q1662">
        <v>3.93</v>
      </c>
      <c r="R1662">
        <v>4.5999999999999996</v>
      </c>
      <c r="S1662" t="s">
        <v>23</v>
      </c>
    </row>
    <row r="1663" spans="1:19" x14ac:dyDescent="0.3">
      <c r="A1663" t="s">
        <v>3626</v>
      </c>
      <c r="B1663" s="1">
        <v>45337</v>
      </c>
      <c r="C1663" t="s">
        <v>3627</v>
      </c>
      <c r="D1663" t="str">
        <f t="shared" ca="1" si="51"/>
        <v>Widget B</v>
      </c>
      <c r="E1663" t="s">
        <v>61</v>
      </c>
      <c r="F1663" t="s">
        <v>70</v>
      </c>
      <c r="G1663">
        <v>9</v>
      </c>
      <c r="H1663">
        <v>8</v>
      </c>
      <c r="I1663">
        <v>401.61</v>
      </c>
      <c r="J1663">
        <v>421.69050000000004</v>
      </c>
      <c r="K1663" t="s">
        <v>20</v>
      </c>
      <c r="M1663" t="s">
        <v>79</v>
      </c>
      <c r="N1663" t="s">
        <v>22</v>
      </c>
      <c r="O1663" t="str">
        <f t="shared" si="50"/>
        <v>Bank Transfer</v>
      </c>
      <c r="P1663" t="s">
        <v>37</v>
      </c>
      <c r="Q1663">
        <v>49.46</v>
      </c>
      <c r="R1663">
        <v>2.2000000000000002</v>
      </c>
      <c r="S1663" t="s">
        <v>23</v>
      </c>
    </row>
    <row r="1664" spans="1:19" x14ac:dyDescent="0.3">
      <c r="A1664" t="s">
        <v>3628</v>
      </c>
      <c r="B1664" s="1">
        <v>43961</v>
      </c>
      <c r="C1664" t="s">
        <v>3629</v>
      </c>
      <c r="D1664" t="str">
        <f t="shared" ca="1" si="51"/>
        <v>Phone X</v>
      </c>
      <c r="F1664" t="s">
        <v>50</v>
      </c>
      <c r="G1664">
        <v>20</v>
      </c>
      <c r="H1664">
        <v>19</v>
      </c>
      <c r="I1664">
        <v>624.78</v>
      </c>
      <c r="J1664">
        <v>706.00139999999988</v>
      </c>
      <c r="K1664" t="s">
        <v>47</v>
      </c>
      <c r="M1664" t="s">
        <v>28</v>
      </c>
      <c r="N1664" t="s">
        <v>22</v>
      </c>
      <c r="O1664" t="str">
        <f t="shared" si="50"/>
        <v>Cash on Delivery</v>
      </c>
      <c r="P1664" t="s">
        <v>53</v>
      </c>
      <c r="Q1664">
        <v>33.82</v>
      </c>
      <c r="R1664">
        <v>3.1</v>
      </c>
      <c r="S1664" t="s">
        <v>23</v>
      </c>
    </row>
    <row r="1665" spans="1:19" x14ac:dyDescent="0.3">
      <c r="A1665" t="s">
        <v>3630</v>
      </c>
      <c r="B1665" s="1">
        <v>45156</v>
      </c>
      <c r="C1665" t="s">
        <v>3631</v>
      </c>
      <c r="D1665" t="str">
        <f t="shared" ca="1" si="51"/>
        <v>Shirt Classic</v>
      </c>
      <c r="E1665" t="s">
        <v>65</v>
      </c>
      <c r="F1665" t="s">
        <v>82</v>
      </c>
      <c r="G1665">
        <v>1</v>
      </c>
      <c r="H1665">
        <v>1</v>
      </c>
      <c r="I1665">
        <v>705.63</v>
      </c>
      <c r="J1665">
        <v>811.47449999999992</v>
      </c>
      <c r="K1665" t="s">
        <v>51</v>
      </c>
      <c r="M1665" t="s">
        <v>21</v>
      </c>
      <c r="N1665" t="s">
        <v>71</v>
      </c>
      <c r="O1665" t="str">
        <f t="shared" si="50"/>
        <v>PayPal</v>
      </c>
      <c r="P1665" t="s">
        <v>30</v>
      </c>
      <c r="Q1665">
        <v>31.18</v>
      </c>
      <c r="R1665">
        <v>3.6</v>
      </c>
      <c r="S1665" t="s">
        <v>23</v>
      </c>
    </row>
    <row r="1666" spans="1:19" x14ac:dyDescent="0.3">
      <c r="A1666" t="s">
        <v>3632</v>
      </c>
      <c r="B1666" s="1">
        <v>43886</v>
      </c>
      <c r="C1666" t="s">
        <v>2484</v>
      </c>
      <c r="D1666" t="str">
        <f t="shared" ca="1" si="51"/>
        <v>Sneakers Run</v>
      </c>
      <c r="E1666" t="s">
        <v>85</v>
      </c>
      <c r="F1666" t="s">
        <v>82</v>
      </c>
      <c r="G1666">
        <v>2</v>
      </c>
      <c r="H1666">
        <v>2</v>
      </c>
      <c r="I1666">
        <v>40.479999999999997</v>
      </c>
      <c r="J1666">
        <v>43.313600000000001</v>
      </c>
      <c r="K1666" t="s">
        <v>47</v>
      </c>
      <c r="M1666" t="s">
        <v>21</v>
      </c>
      <c r="N1666" t="s">
        <v>29</v>
      </c>
      <c r="O1666" t="str">
        <f t="shared" si="50"/>
        <v>Credit Card</v>
      </c>
      <c r="P1666" t="s">
        <v>67</v>
      </c>
      <c r="Q1666">
        <v>44.94</v>
      </c>
      <c r="R1666">
        <v>1.5</v>
      </c>
      <c r="S1666" t="s">
        <v>23</v>
      </c>
    </row>
    <row r="1667" spans="1:19" x14ac:dyDescent="0.3">
      <c r="A1667" t="s">
        <v>3633</v>
      </c>
      <c r="B1667" s="1">
        <v>45303</v>
      </c>
      <c r="C1667" t="s">
        <v>3634</v>
      </c>
      <c r="D1667" t="str">
        <f t="shared" ca="1" si="51"/>
        <v>Sofa 3-Seater</v>
      </c>
      <c r="E1667" t="s">
        <v>109</v>
      </c>
      <c r="F1667" t="s">
        <v>46</v>
      </c>
      <c r="G1667">
        <v>13</v>
      </c>
      <c r="H1667">
        <v>12</v>
      </c>
      <c r="I1667">
        <v>190.94</v>
      </c>
      <c r="J1667">
        <v>215.76219999999998</v>
      </c>
      <c r="K1667" t="s">
        <v>66</v>
      </c>
      <c r="M1667" t="s">
        <v>42</v>
      </c>
      <c r="N1667" t="s">
        <v>22</v>
      </c>
      <c r="O1667" t="str">
        <f t="shared" ref="O1667:O1730" si="52">IF(P1667&lt;&gt;"",P1667,INDEX($N:$N,MATCH(Q1667,$O:$O,0)))</f>
        <v>Cash on Delivery</v>
      </c>
      <c r="P1667" t="s">
        <v>53</v>
      </c>
      <c r="Q1667">
        <v>34.75</v>
      </c>
      <c r="R1667">
        <v>2.5</v>
      </c>
      <c r="S1667" t="s">
        <v>111</v>
      </c>
    </row>
    <row r="1668" spans="1:19" x14ac:dyDescent="0.3">
      <c r="A1668" t="s">
        <v>3635</v>
      </c>
      <c r="B1668" s="1">
        <v>43895</v>
      </c>
      <c r="C1668" t="s">
        <v>3636</v>
      </c>
      <c r="D1668" t="str">
        <f t="shared" ref="D1668:D1731" ca="1" si="53">IF(E1668&lt;&gt;"",E1668,IF(F1668="Apparel",CHOOSE(RANDBETWEEN(1,4),"Jeans Regular","Shirt Classic","Sneakers Run","T-shirt V"),IF(F1668="Electronics",CHOOSE(RANDBETWEEN(1,4),"Camera S","Headphones Z","Laptop Pro","Phone X"),IF(F1668="Gadgets",CHOOSE(RANDBETWEEN(1,2),"Widget A","Widget B"),IF(F1668="Groceries",CHOOSE(RANDBETWEEN(1,3),"Cereal Pack","Olive Oil 1L","Organic Rice"),IF(F1668="Home Goods",CHOOSE(RANDBETWEEN(1,2),"Dining Table","Sofa 3-Seater"),"Unknown"))))))</f>
        <v>Dining Table</v>
      </c>
      <c r="E1668" t="s">
        <v>45</v>
      </c>
      <c r="F1668" t="s">
        <v>46</v>
      </c>
      <c r="G1668">
        <v>20</v>
      </c>
      <c r="H1668">
        <v>19</v>
      </c>
      <c r="I1668">
        <v>1172.58</v>
      </c>
      <c r="J1668">
        <v>1336.7412000000002</v>
      </c>
      <c r="K1668" t="s">
        <v>47</v>
      </c>
      <c r="M1668" t="s">
        <v>123</v>
      </c>
      <c r="N1668" t="s">
        <v>22</v>
      </c>
      <c r="O1668" t="str">
        <f t="shared" si="52"/>
        <v>PayPal</v>
      </c>
      <c r="P1668" t="s">
        <v>30</v>
      </c>
      <c r="Q1668">
        <v>14.79</v>
      </c>
      <c r="R1668">
        <v>3.7</v>
      </c>
      <c r="S1668" t="s">
        <v>23</v>
      </c>
    </row>
    <row r="1669" spans="1:19" x14ac:dyDescent="0.3">
      <c r="A1669" t="s">
        <v>3638</v>
      </c>
      <c r="B1669" s="1">
        <v>44522</v>
      </c>
      <c r="C1669" t="s">
        <v>3020</v>
      </c>
      <c r="D1669" t="str">
        <f t="shared" ca="1" si="53"/>
        <v>Dining Table</v>
      </c>
      <c r="E1669" t="s">
        <v>45</v>
      </c>
      <c r="F1669" t="s">
        <v>46</v>
      </c>
      <c r="G1669">
        <v>3</v>
      </c>
      <c r="H1669">
        <v>2</v>
      </c>
      <c r="I1669">
        <v>70.75</v>
      </c>
      <c r="J1669">
        <v>78.532500000000013</v>
      </c>
      <c r="K1669" t="s">
        <v>20</v>
      </c>
      <c r="M1669" t="s">
        <v>86</v>
      </c>
      <c r="N1669" t="s">
        <v>36</v>
      </c>
      <c r="O1669" t="str">
        <f t="shared" si="52"/>
        <v>Bank Transfer</v>
      </c>
      <c r="P1669" t="s">
        <v>37</v>
      </c>
      <c r="Q1669">
        <v>35.01</v>
      </c>
      <c r="R1669">
        <v>1.4</v>
      </c>
      <c r="S1669" t="s">
        <v>23</v>
      </c>
    </row>
    <row r="1670" spans="1:19" x14ac:dyDescent="0.3">
      <c r="A1670" t="s">
        <v>3639</v>
      </c>
      <c r="B1670" s="1">
        <v>45525</v>
      </c>
      <c r="C1670" t="s">
        <v>3640</v>
      </c>
      <c r="D1670" t="str">
        <f t="shared" ca="1" si="53"/>
        <v>Camera S</v>
      </c>
      <c r="E1670" t="s">
        <v>133</v>
      </c>
      <c r="F1670" t="s">
        <v>50</v>
      </c>
      <c r="G1670">
        <v>20</v>
      </c>
      <c r="H1670">
        <v>20</v>
      </c>
      <c r="I1670">
        <v>926.84</v>
      </c>
      <c r="J1670">
        <v>973.18200000000013</v>
      </c>
      <c r="K1670" t="s">
        <v>47</v>
      </c>
      <c r="M1670" t="s">
        <v>79</v>
      </c>
      <c r="N1670" t="s">
        <v>71</v>
      </c>
      <c r="O1670" t="str">
        <f t="shared" si="52"/>
        <v>Credit Card</v>
      </c>
      <c r="P1670" t="s">
        <v>67</v>
      </c>
      <c r="Q1670">
        <v>41.06</v>
      </c>
      <c r="R1670">
        <v>2.9</v>
      </c>
      <c r="S1670" t="s">
        <v>23</v>
      </c>
    </row>
    <row r="1671" spans="1:19" x14ac:dyDescent="0.3">
      <c r="A1671" t="s">
        <v>3641</v>
      </c>
      <c r="B1671" s="1">
        <v>45567</v>
      </c>
      <c r="C1671" t="s">
        <v>3642</v>
      </c>
      <c r="D1671" t="str">
        <f t="shared" ca="1" si="53"/>
        <v>Olive Oil 1L</v>
      </c>
      <c r="E1671" t="s">
        <v>56</v>
      </c>
      <c r="F1671" t="s">
        <v>57</v>
      </c>
      <c r="G1671">
        <v>16</v>
      </c>
      <c r="H1671">
        <v>13</v>
      </c>
      <c r="I1671">
        <v>108.74</v>
      </c>
      <c r="J1671">
        <v>125.05099999999999</v>
      </c>
      <c r="K1671" t="s">
        <v>51</v>
      </c>
      <c r="M1671" t="s">
        <v>28</v>
      </c>
      <c r="N1671" t="s">
        <v>71</v>
      </c>
      <c r="O1671" t="str">
        <f t="shared" si="52"/>
        <v>Debit Card</v>
      </c>
      <c r="P1671" t="s">
        <v>89</v>
      </c>
      <c r="Q1671">
        <v>19.38</v>
      </c>
      <c r="R1671">
        <v>1.5</v>
      </c>
      <c r="S1671" t="s">
        <v>23</v>
      </c>
    </row>
    <row r="1672" spans="1:19" x14ac:dyDescent="0.3">
      <c r="A1672" t="s">
        <v>3643</v>
      </c>
      <c r="B1672" s="1">
        <v>44384</v>
      </c>
      <c r="C1672" t="s">
        <v>3644</v>
      </c>
      <c r="D1672" t="str">
        <f t="shared" ca="1" si="53"/>
        <v>Organic Rice 5kg</v>
      </c>
      <c r="E1672" t="s">
        <v>40</v>
      </c>
      <c r="F1672" t="s">
        <v>57</v>
      </c>
      <c r="G1672">
        <v>19</v>
      </c>
      <c r="H1672">
        <v>15</v>
      </c>
      <c r="I1672">
        <v>781.21</v>
      </c>
      <c r="J1672">
        <v>882.76729999999998</v>
      </c>
      <c r="K1672" t="s">
        <v>27</v>
      </c>
      <c r="M1672" t="s">
        <v>28</v>
      </c>
      <c r="N1672" t="s">
        <v>71</v>
      </c>
      <c r="O1672" t="str">
        <f t="shared" si="52"/>
        <v>PayPal</v>
      </c>
      <c r="P1672" t="s">
        <v>30</v>
      </c>
      <c r="Q1672">
        <v>3.56</v>
      </c>
      <c r="R1672">
        <v>2.7</v>
      </c>
      <c r="S1672" t="s">
        <v>23</v>
      </c>
    </row>
    <row r="1673" spans="1:19" x14ac:dyDescent="0.3">
      <c r="A1673" t="s">
        <v>3645</v>
      </c>
      <c r="B1673" s="1">
        <v>44643</v>
      </c>
      <c r="C1673" t="s">
        <v>3646</v>
      </c>
      <c r="D1673" t="str">
        <f t="shared" ca="1" si="53"/>
        <v>Cereal Pack</v>
      </c>
      <c r="F1673" t="s">
        <v>57</v>
      </c>
      <c r="G1673">
        <v>13</v>
      </c>
      <c r="H1673">
        <v>12</v>
      </c>
      <c r="I1673">
        <v>1213.51</v>
      </c>
      <c r="J1673">
        <v>1334.8610000000001</v>
      </c>
      <c r="K1673" t="s">
        <v>20</v>
      </c>
      <c r="M1673" t="s">
        <v>79</v>
      </c>
      <c r="N1673" t="s">
        <v>71</v>
      </c>
      <c r="O1673" t="str">
        <f t="shared" si="52"/>
        <v>Debit Card</v>
      </c>
      <c r="P1673" t="s">
        <v>89</v>
      </c>
      <c r="Q1673">
        <v>2</v>
      </c>
      <c r="R1673">
        <v>2.8</v>
      </c>
      <c r="S1673" t="s">
        <v>23</v>
      </c>
    </row>
    <row r="1674" spans="1:19" x14ac:dyDescent="0.3">
      <c r="A1674" t="s">
        <v>3647</v>
      </c>
      <c r="B1674" s="1">
        <v>45389</v>
      </c>
      <c r="C1674" t="s">
        <v>3648</v>
      </c>
      <c r="D1674" t="str">
        <f t="shared" ca="1" si="53"/>
        <v>Widget A</v>
      </c>
      <c r="E1674" t="s">
        <v>33</v>
      </c>
      <c r="F1674" t="s">
        <v>70</v>
      </c>
      <c r="G1674">
        <v>20</v>
      </c>
      <c r="H1674">
        <v>20</v>
      </c>
      <c r="I1674">
        <v>1243.44</v>
      </c>
      <c r="J1674">
        <v>1318.0464000000002</v>
      </c>
      <c r="K1674" t="s">
        <v>27</v>
      </c>
      <c r="M1674" t="s">
        <v>21</v>
      </c>
      <c r="N1674" t="s">
        <v>22</v>
      </c>
      <c r="O1674" t="str">
        <f t="shared" si="52"/>
        <v>Bank Transfer</v>
      </c>
      <c r="P1674" t="s">
        <v>37</v>
      </c>
      <c r="Q1674">
        <v>23.47</v>
      </c>
      <c r="R1674">
        <v>4.7</v>
      </c>
      <c r="S1674" t="s">
        <v>23</v>
      </c>
    </row>
    <row r="1675" spans="1:19" x14ac:dyDescent="0.3">
      <c r="A1675" t="s">
        <v>3649</v>
      </c>
      <c r="B1675" s="1">
        <v>44577</v>
      </c>
      <c r="C1675" t="s">
        <v>3650</v>
      </c>
      <c r="D1675" t="str">
        <f t="shared" ca="1" si="53"/>
        <v>Camera S</v>
      </c>
      <c r="E1675" t="s">
        <v>133</v>
      </c>
      <c r="F1675" t="s">
        <v>50</v>
      </c>
      <c r="G1675">
        <v>13</v>
      </c>
      <c r="H1675">
        <v>12</v>
      </c>
      <c r="I1675">
        <v>1045.4100000000001</v>
      </c>
      <c r="J1675">
        <v>1149.9510000000002</v>
      </c>
      <c r="K1675" t="s">
        <v>20</v>
      </c>
      <c r="M1675" t="s">
        <v>42</v>
      </c>
      <c r="N1675" t="s">
        <v>71</v>
      </c>
      <c r="O1675" t="str">
        <f t="shared" si="52"/>
        <v>Cash on Delivery</v>
      </c>
      <c r="P1675" t="s">
        <v>53</v>
      </c>
      <c r="Q1675">
        <v>49.77</v>
      </c>
      <c r="R1675">
        <v>3.6</v>
      </c>
      <c r="S1675" t="s">
        <v>23</v>
      </c>
    </row>
    <row r="1676" spans="1:19" x14ac:dyDescent="0.3">
      <c r="A1676" t="s">
        <v>3651</v>
      </c>
      <c r="B1676" s="1">
        <v>43991</v>
      </c>
      <c r="C1676" t="s">
        <v>3652</v>
      </c>
      <c r="D1676" t="str">
        <f t="shared" ca="1" si="53"/>
        <v>Phone X</v>
      </c>
      <c r="E1676" t="s">
        <v>141</v>
      </c>
      <c r="F1676" t="s">
        <v>50</v>
      </c>
      <c r="G1676">
        <v>20</v>
      </c>
      <c r="H1676">
        <v>17</v>
      </c>
      <c r="I1676">
        <v>1029.69</v>
      </c>
      <c r="J1676">
        <v>1153.2528000000002</v>
      </c>
      <c r="K1676" t="s">
        <v>20</v>
      </c>
      <c r="M1676" t="s">
        <v>21</v>
      </c>
      <c r="N1676" t="s">
        <v>71</v>
      </c>
      <c r="O1676" t="str">
        <f t="shared" si="52"/>
        <v>Bank Transfer</v>
      </c>
      <c r="P1676" t="s">
        <v>37</v>
      </c>
      <c r="Q1676">
        <v>46.17</v>
      </c>
      <c r="R1676">
        <v>2.6</v>
      </c>
      <c r="S1676" t="s">
        <v>23</v>
      </c>
    </row>
    <row r="1677" spans="1:19" x14ac:dyDescent="0.3">
      <c r="A1677" t="s">
        <v>3654</v>
      </c>
      <c r="B1677" s="1">
        <v>44858</v>
      </c>
      <c r="C1677" t="s">
        <v>3655</v>
      </c>
      <c r="D1677" t="str">
        <f t="shared" ca="1" si="53"/>
        <v>Jeans Regular</v>
      </c>
      <c r="E1677" t="s">
        <v>130</v>
      </c>
      <c r="F1677" t="s">
        <v>82</v>
      </c>
      <c r="G1677">
        <v>5</v>
      </c>
      <c r="H1677">
        <v>4</v>
      </c>
      <c r="I1677">
        <v>110.81</v>
      </c>
      <c r="J1677">
        <v>125.21529999999998</v>
      </c>
      <c r="K1677" t="s">
        <v>66</v>
      </c>
      <c r="M1677" t="s">
        <v>35</v>
      </c>
      <c r="N1677" t="s">
        <v>36</v>
      </c>
      <c r="O1677" t="str">
        <f t="shared" si="52"/>
        <v>Credit Card</v>
      </c>
      <c r="P1677" t="s">
        <v>67</v>
      </c>
      <c r="Q1677">
        <v>28.98</v>
      </c>
      <c r="R1677">
        <v>3.1</v>
      </c>
      <c r="S1677" t="s">
        <v>23</v>
      </c>
    </row>
    <row r="1678" spans="1:19" x14ac:dyDescent="0.3">
      <c r="A1678" t="s">
        <v>3656</v>
      </c>
      <c r="B1678" s="1">
        <v>45535</v>
      </c>
      <c r="C1678" t="s">
        <v>3657</v>
      </c>
      <c r="D1678" t="str">
        <f t="shared" ca="1" si="53"/>
        <v>Headphones Z</v>
      </c>
      <c r="E1678" t="s">
        <v>94</v>
      </c>
      <c r="F1678" t="s">
        <v>50</v>
      </c>
      <c r="G1678">
        <v>15</v>
      </c>
      <c r="H1678">
        <v>13</v>
      </c>
      <c r="I1678">
        <v>1148.08</v>
      </c>
      <c r="J1678">
        <v>1274.3688</v>
      </c>
      <c r="K1678" t="s">
        <v>51</v>
      </c>
      <c r="M1678" t="s">
        <v>28</v>
      </c>
      <c r="N1678" t="s">
        <v>36</v>
      </c>
      <c r="O1678" t="str">
        <f t="shared" si="52"/>
        <v>Debit Card</v>
      </c>
      <c r="P1678" t="s">
        <v>89</v>
      </c>
      <c r="Q1678">
        <v>-5</v>
      </c>
      <c r="R1678">
        <v>1.4</v>
      </c>
      <c r="S1678" t="s">
        <v>23</v>
      </c>
    </row>
    <row r="1679" spans="1:19" x14ac:dyDescent="0.3">
      <c r="A1679" t="s">
        <v>3658</v>
      </c>
      <c r="B1679" s="1">
        <v>45645</v>
      </c>
      <c r="C1679" t="s">
        <v>3659</v>
      </c>
      <c r="D1679" t="str">
        <f t="shared" ca="1" si="53"/>
        <v>Phone X</v>
      </c>
      <c r="E1679" t="s">
        <v>141</v>
      </c>
      <c r="F1679" t="s">
        <v>50</v>
      </c>
      <c r="G1679">
        <v>8</v>
      </c>
      <c r="H1679">
        <v>8</v>
      </c>
      <c r="I1679">
        <v>242.99</v>
      </c>
      <c r="J1679">
        <v>274.57869999999997</v>
      </c>
      <c r="K1679" t="s">
        <v>3660</v>
      </c>
      <c r="M1679" t="s">
        <v>28</v>
      </c>
      <c r="N1679" t="s">
        <v>29</v>
      </c>
      <c r="O1679" t="str">
        <f t="shared" si="52"/>
        <v>Credit Cari</v>
      </c>
      <c r="P1679" t="s">
        <v>1692</v>
      </c>
      <c r="Q1679">
        <v>43.72</v>
      </c>
      <c r="S1679" t="s">
        <v>23</v>
      </c>
    </row>
    <row r="1680" spans="1:19" x14ac:dyDescent="0.3">
      <c r="A1680" t="s">
        <v>3661</v>
      </c>
      <c r="B1680" s="1">
        <v>44683</v>
      </c>
      <c r="C1680" t="s">
        <v>3662</v>
      </c>
      <c r="D1680" t="str">
        <f t="shared" ca="1" si="53"/>
        <v>Phone X</v>
      </c>
      <c r="E1680" t="s">
        <v>141</v>
      </c>
      <c r="F1680" t="s">
        <v>50</v>
      </c>
      <c r="G1680">
        <v>4</v>
      </c>
      <c r="H1680">
        <v>4</v>
      </c>
      <c r="I1680">
        <v>716.38</v>
      </c>
      <c r="J1680">
        <v>795.18180000000007</v>
      </c>
      <c r="K1680" t="s">
        <v>20</v>
      </c>
      <c r="M1680" t="s">
        <v>42</v>
      </c>
      <c r="N1680" t="s">
        <v>71</v>
      </c>
      <c r="O1680" t="str">
        <f t="shared" si="52"/>
        <v>Credit Card</v>
      </c>
      <c r="P1680" t="s">
        <v>67</v>
      </c>
      <c r="Q1680">
        <v>27.92</v>
      </c>
      <c r="S1680" t="s">
        <v>23</v>
      </c>
    </row>
    <row r="1681" spans="1:19" x14ac:dyDescent="0.3">
      <c r="A1681" t="s">
        <v>3663</v>
      </c>
      <c r="B1681" s="1">
        <v>45086</v>
      </c>
      <c r="C1681" t="s">
        <v>3664</v>
      </c>
      <c r="D1681" t="str">
        <f t="shared" ca="1" si="53"/>
        <v>T-shirt V</v>
      </c>
      <c r="F1681" t="s">
        <v>82</v>
      </c>
      <c r="G1681">
        <v>4</v>
      </c>
      <c r="H1681">
        <v>4</v>
      </c>
      <c r="I1681">
        <v>861.39</v>
      </c>
      <c r="J1681">
        <v>913.07339999999999</v>
      </c>
      <c r="K1681" t="s">
        <v>66</v>
      </c>
      <c r="M1681" t="s">
        <v>21</v>
      </c>
      <c r="N1681" t="s">
        <v>71</v>
      </c>
      <c r="O1681" t="str">
        <f t="shared" si="52"/>
        <v>Debit Card</v>
      </c>
      <c r="P1681" t="s">
        <v>89</v>
      </c>
      <c r="Q1681">
        <v>12.22</v>
      </c>
      <c r="R1681">
        <v>2.1</v>
      </c>
      <c r="S1681" t="s">
        <v>23</v>
      </c>
    </row>
    <row r="1682" spans="1:19" x14ac:dyDescent="0.3">
      <c r="A1682" t="s">
        <v>3665</v>
      </c>
      <c r="B1682" s="1">
        <v>44860</v>
      </c>
      <c r="C1682" t="s">
        <v>3666</v>
      </c>
      <c r="D1682" t="str">
        <f t="shared" ca="1" si="53"/>
        <v>Headphones Z</v>
      </c>
      <c r="E1682" t="s">
        <v>94</v>
      </c>
      <c r="F1682" t="s">
        <v>50</v>
      </c>
      <c r="G1682">
        <v>8</v>
      </c>
      <c r="H1682">
        <v>7</v>
      </c>
      <c r="I1682">
        <v>706.9</v>
      </c>
      <c r="J1682">
        <v>798.79699999999991</v>
      </c>
      <c r="K1682" t="s">
        <v>20</v>
      </c>
      <c r="M1682" t="s">
        <v>35</v>
      </c>
      <c r="N1682" t="s">
        <v>29</v>
      </c>
      <c r="O1682" t="str">
        <f t="shared" si="52"/>
        <v>Credit Card</v>
      </c>
      <c r="P1682" t="s">
        <v>67</v>
      </c>
      <c r="Q1682">
        <v>4.55</v>
      </c>
      <c r="R1682">
        <v>3.8</v>
      </c>
      <c r="S1682" t="s">
        <v>23</v>
      </c>
    </row>
    <row r="1683" spans="1:19" x14ac:dyDescent="0.3">
      <c r="A1683" t="s">
        <v>3667</v>
      </c>
      <c r="B1683" s="1" t="s">
        <v>10803</v>
      </c>
      <c r="C1683" t="s">
        <v>3668</v>
      </c>
      <c r="D1683" t="str">
        <f t="shared" ca="1" si="53"/>
        <v>Sneakers Run</v>
      </c>
      <c r="E1683" t="s">
        <v>85</v>
      </c>
      <c r="F1683" t="s">
        <v>82</v>
      </c>
      <c r="G1683">
        <v>17</v>
      </c>
      <c r="H1683">
        <v>15</v>
      </c>
      <c r="I1683">
        <v>111.3</v>
      </c>
      <c r="J1683">
        <v>121.31700000000001</v>
      </c>
      <c r="K1683" t="s">
        <v>47</v>
      </c>
      <c r="M1683" t="s">
        <v>21</v>
      </c>
      <c r="N1683" t="s">
        <v>29</v>
      </c>
      <c r="O1683" t="str">
        <f t="shared" si="52"/>
        <v>Cash on Delivery</v>
      </c>
      <c r="P1683" t="s">
        <v>53</v>
      </c>
      <c r="Q1683">
        <v>16.89</v>
      </c>
      <c r="R1683">
        <v>2.5</v>
      </c>
      <c r="S1683" t="s">
        <v>23</v>
      </c>
    </row>
    <row r="1684" spans="1:19" x14ac:dyDescent="0.3">
      <c r="A1684" t="s">
        <v>3669</v>
      </c>
      <c r="B1684" s="1">
        <v>44520</v>
      </c>
      <c r="C1684" t="s">
        <v>3670</v>
      </c>
      <c r="D1684" t="str">
        <f t="shared" ca="1" si="53"/>
        <v>Dining Table</v>
      </c>
      <c r="E1684" t="s">
        <v>45</v>
      </c>
      <c r="F1684" t="s">
        <v>46</v>
      </c>
      <c r="G1684">
        <v>17</v>
      </c>
      <c r="H1684">
        <v>17</v>
      </c>
      <c r="I1684">
        <v>41.13</v>
      </c>
      <c r="J1684">
        <v>45.243000000000009</v>
      </c>
      <c r="K1684" t="s">
        <v>51</v>
      </c>
      <c r="M1684" t="s">
        <v>3671</v>
      </c>
      <c r="N1684" t="s">
        <v>36</v>
      </c>
      <c r="O1684" t="str">
        <f t="shared" si="52"/>
        <v>Cash on Delivery</v>
      </c>
      <c r="P1684" t="s">
        <v>53</v>
      </c>
      <c r="Q1684">
        <v>2.0299999999999998</v>
      </c>
      <c r="R1684">
        <v>1.1000000000000001</v>
      </c>
      <c r="S1684" t="s">
        <v>23</v>
      </c>
    </row>
    <row r="1685" spans="1:19" x14ac:dyDescent="0.3">
      <c r="A1685" t="s">
        <v>3672</v>
      </c>
      <c r="B1685" s="1">
        <v>45000</v>
      </c>
      <c r="C1685" t="s">
        <v>3673</v>
      </c>
      <c r="D1685" t="str">
        <f t="shared" ca="1" si="53"/>
        <v>Organic Rice 5kg</v>
      </c>
      <c r="E1685" t="s">
        <v>40</v>
      </c>
      <c r="F1685" t="s">
        <v>57</v>
      </c>
      <c r="G1685">
        <v>17</v>
      </c>
      <c r="H1685">
        <v>17</v>
      </c>
      <c r="I1685">
        <v>261.95</v>
      </c>
      <c r="J1685">
        <v>280.28649999999999</v>
      </c>
      <c r="K1685" t="s">
        <v>51</v>
      </c>
      <c r="M1685" t="s">
        <v>86</v>
      </c>
      <c r="N1685" t="s">
        <v>22</v>
      </c>
      <c r="O1685" t="str">
        <f t="shared" si="52"/>
        <v>Credit Card</v>
      </c>
      <c r="P1685" t="s">
        <v>67</v>
      </c>
      <c r="Q1685">
        <v>24.09</v>
      </c>
      <c r="R1685">
        <v>3.3</v>
      </c>
      <c r="S1685" t="s">
        <v>74</v>
      </c>
    </row>
    <row r="1686" spans="1:19" x14ac:dyDescent="0.3">
      <c r="A1686" t="s">
        <v>3674</v>
      </c>
      <c r="B1686" s="1">
        <v>44249</v>
      </c>
      <c r="C1686" t="s">
        <v>3675</v>
      </c>
      <c r="D1686" t="str">
        <f t="shared" ca="1" si="53"/>
        <v>Camera S</v>
      </c>
      <c r="E1686" t="s">
        <v>133</v>
      </c>
      <c r="F1686" t="s">
        <v>50</v>
      </c>
      <c r="G1686">
        <v>9</v>
      </c>
      <c r="H1686">
        <v>9</v>
      </c>
      <c r="I1686">
        <v>488.1</v>
      </c>
      <c r="J1686">
        <v>561.31499999999994</v>
      </c>
      <c r="K1686" t="s">
        <v>66</v>
      </c>
      <c r="M1686" t="s">
        <v>35</v>
      </c>
      <c r="N1686" t="s">
        <v>29</v>
      </c>
      <c r="O1686" t="str">
        <f t="shared" si="52"/>
        <v>Bank Transfer</v>
      </c>
      <c r="P1686" t="s">
        <v>37</v>
      </c>
      <c r="R1686">
        <v>1.6</v>
      </c>
      <c r="S1686" t="s">
        <v>205</v>
      </c>
    </row>
    <row r="1687" spans="1:19" x14ac:dyDescent="0.3">
      <c r="A1687" t="s">
        <v>3676</v>
      </c>
      <c r="B1687" s="1">
        <v>45294</v>
      </c>
      <c r="C1687" t="s">
        <v>3677</v>
      </c>
      <c r="D1687" t="str">
        <f t="shared" ca="1" si="53"/>
        <v>Widget A</v>
      </c>
      <c r="E1687" t="s">
        <v>33</v>
      </c>
      <c r="F1687" t="s">
        <v>70</v>
      </c>
      <c r="G1687">
        <v>12</v>
      </c>
      <c r="H1687">
        <v>10</v>
      </c>
      <c r="I1687">
        <v>657.85</v>
      </c>
      <c r="J1687">
        <v>710.47800000000007</v>
      </c>
      <c r="K1687" t="s">
        <v>27</v>
      </c>
      <c r="M1687" t="s">
        <v>28</v>
      </c>
      <c r="N1687" t="s">
        <v>36</v>
      </c>
      <c r="O1687" t="str">
        <f t="shared" si="52"/>
        <v>Debit Card</v>
      </c>
      <c r="P1687" t="s">
        <v>89</v>
      </c>
      <c r="Q1687">
        <v>42.63</v>
      </c>
      <c r="R1687">
        <v>2.5</v>
      </c>
      <c r="S1687" t="s">
        <v>23</v>
      </c>
    </row>
    <row r="1688" spans="1:19" x14ac:dyDescent="0.3">
      <c r="A1688" t="s">
        <v>3678</v>
      </c>
      <c r="B1688" s="1">
        <v>44155</v>
      </c>
      <c r="C1688" t="s">
        <v>3679</v>
      </c>
      <c r="D1688" t="str">
        <f t="shared" ca="1" si="53"/>
        <v>Phone X</v>
      </c>
      <c r="E1688" t="s">
        <v>141</v>
      </c>
      <c r="F1688" t="s">
        <v>50</v>
      </c>
      <c r="G1688">
        <v>1</v>
      </c>
      <c r="H1688">
        <v>1</v>
      </c>
      <c r="I1688">
        <v>178.64</v>
      </c>
      <c r="J1688">
        <v>200.07679999999999</v>
      </c>
      <c r="K1688" t="s">
        <v>51</v>
      </c>
      <c r="M1688" t="s">
        <v>28</v>
      </c>
      <c r="N1688" t="s">
        <v>36</v>
      </c>
      <c r="O1688" t="str">
        <f t="shared" si="52"/>
        <v>Bank Transfer</v>
      </c>
      <c r="P1688" t="s">
        <v>37</v>
      </c>
      <c r="Q1688">
        <v>29.31</v>
      </c>
      <c r="R1688">
        <v>2.7</v>
      </c>
      <c r="S1688" t="s">
        <v>23</v>
      </c>
    </row>
    <row r="1689" spans="1:19" x14ac:dyDescent="0.3">
      <c r="A1689" t="s">
        <v>3680</v>
      </c>
      <c r="B1689" s="1">
        <v>44514</v>
      </c>
      <c r="C1689" t="s">
        <v>3681</v>
      </c>
      <c r="D1689" t="str">
        <f t="shared" ca="1" si="53"/>
        <v>Widget A</v>
      </c>
      <c r="E1689" t="s">
        <v>33</v>
      </c>
      <c r="F1689" t="s">
        <v>70</v>
      </c>
      <c r="G1689">
        <v>10</v>
      </c>
      <c r="H1689">
        <v>9</v>
      </c>
      <c r="I1689">
        <v>147.94</v>
      </c>
      <c r="J1689">
        <v>167.17219999999998</v>
      </c>
      <c r="K1689" t="s">
        <v>51</v>
      </c>
      <c r="M1689" t="s">
        <v>28</v>
      </c>
      <c r="N1689" t="s">
        <v>36</v>
      </c>
      <c r="O1689" t="str">
        <f t="shared" si="52"/>
        <v>PayPal</v>
      </c>
      <c r="P1689" t="s">
        <v>30</v>
      </c>
      <c r="Q1689">
        <v>10.119999999999999</v>
      </c>
      <c r="R1689">
        <v>1.1000000000000001</v>
      </c>
      <c r="S1689" t="s">
        <v>23</v>
      </c>
    </row>
    <row r="1690" spans="1:19" x14ac:dyDescent="0.3">
      <c r="A1690" t="s">
        <v>3682</v>
      </c>
      <c r="B1690" s="1">
        <v>44100</v>
      </c>
      <c r="C1690" t="s">
        <v>3683</v>
      </c>
      <c r="D1690" t="str">
        <f t="shared" ca="1" si="53"/>
        <v>Olive Oil 1L</v>
      </c>
      <c r="E1690" t="s">
        <v>56</v>
      </c>
      <c r="F1690" t="s">
        <v>57</v>
      </c>
      <c r="G1690">
        <v>16</v>
      </c>
      <c r="H1690">
        <v>13</v>
      </c>
      <c r="I1690">
        <v>19.82</v>
      </c>
      <c r="J1690">
        <v>22.792999999999999</v>
      </c>
      <c r="K1690" t="s">
        <v>27</v>
      </c>
      <c r="M1690" t="s">
        <v>79</v>
      </c>
      <c r="N1690" t="s">
        <v>71</v>
      </c>
      <c r="O1690" t="str">
        <f t="shared" si="52"/>
        <v>Bank Transfer</v>
      </c>
      <c r="P1690" t="s">
        <v>37</v>
      </c>
      <c r="Q1690">
        <v>13.93</v>
      </c>
      <c r="R1690">
        <v>1</v>
      </c>
      <c r="S1690" t="s">
        <v>23</v>
      </c>
    </row>
    <row r="1691" spans="1:19" x14ac:dyDescent="0.3">
      <c r="A1691" t="s">
        <v>3684</v>
      </c>
      <c r="B1691" s="1">
        <v>44481</v>
      </c>
      <c r="C1691" t="s">
        <v>3685</v>
      </c>
      <c r="D1691" t="str">
        <f t="shared" ca="1" si="53"/>
        <v>Laptop Pro</v>
      </c>
      <c r="E1691" t="s">
        <v>116</v>
      </c>
      <c r="F1691" t="s">
        <v>50</v>
      </c>
      <c r="G1691">
        <v>5</v>
      </c>
      <c r="H1691">
        <v>5</v>
      </c>
      <c r="I1691">
        <v>399.63</v>
      </c>
      <c r="J1691">
        <v>455.57820000000004</v>
      </c>
      <c r="K1691" t="s">
        <v>20</v>
      </c>
      <c r="M1691" t="s">
        <v>35</v>
      </c>
      <c r="N1691" t="s">
        <v>36</v>
      </c>
      <c r="O1691" t="str">
        <f t="shared" si="52"/>
        <v>Bank Transfer</v>
      </c>
      <c r="P1691" t="s">
        <v>37</v>
      </c>
      <c r="Q1691">
        <v>11.16</v>
      </c>
      <c r="R1691">
        <v>2.2999999999999998</v>
      </c>
      <c r="S1691" t="s">
        <v>205</v>
      </c>
    </row>
    <row r="1692" spans="1:19" x14ac:dyDescent="0.3">
      <c r="A1692" t="s">
        <v>3686</v>
      </c>
      <c r="B1692" s="1">
        <v>45196</v>
      </c>
      <c r="C1692" t="s">
        <v>3687</v>
      </c>
      <c r="D1692" t="str">
        <f t="shared" ca="1" si="53"/>
        <v>Headphones Z</v>
      </c>
      <c r="E1692" t="s">
        <v>94</v>
      </c>
      <c r="F1692" t="s">
        <v>50</v>
      </c>
      <c r="G1692">
        <v>8</v>
      </c>
      <c r="H1692">
        <v>7</v>
      </c>
      <c r="I1692">
        <v>642.82000000000005</v>
      </c>
      <c r="J1692">
        <v>726.38660000000004</v>
      </c>
      <c r="K1692" t="s">
        <v>47</v>
      </c>
      <c r="M1692" t="s">
        <v>86</v>
      </c>
      <c r="N1692" t="s">
        <v>29</v>
      </c>
      <c r="O1692" t="str">
        <f t="shared" si="52"/>
        <v>Cash on Delivery</v>
      </c>
      <c r="P1692" t="s">
        <v>53</v>
      </c>
      <c r="Q1692">
        <v>8.2799999999999994</v>
      </c>
      <c r="R1692">
        <v>1.4</v>
      </c>
      <c r="S1692" t="s">
        <v>23</v>
      </c>
    </row>
    <row r="1693" spans="1:19" x14ac:dyDescent="0.3">
      <c r="A1693" t="s">
        <v>3688</v>
      </c>
      <c r="B1693" s="1">
        <v>43944</v>
      </c>
      <c r="C1693" t="s">
        <v>3689</v>
      </c>
      <c r="D1693" t="str">
        <f t="shared" ca="1" si="53"/>
        <v>Olive Oil 1L</v>
      </c>
      <c r="E1693" t="s">
        <v>56</v>
      </c>
      <c r="F1693" t="s">
        <v>57</v>
      </c>
      <c r="G1693">
        <v>3</v>
      </c>
      <c r="H1693">
        <v>2</v>
      </c>
      <c r="I1693">
        <v>616.37</v>
      </c>
      <c r="J1693">
        <v>684.17070000000001</v>
      </c>
      <c r="K1693" t="s">
        <v>66</v>
      </c>
      <c r="M1693" t="s">
        <v>28</v>
      </c>
      <c r="N1693" t="s">
        <v>71</v>
      </c>
      <c r="O1693" t="str">
        <f t="shared" si="52"/>
        <v>PayPal</v>
      </c>
      <c r="P1693" t="s">
        <v>30</v>
      </c>
      <c r="Q1693">
        <v>6.54</v>
      </c>
      <c r="R1693">
        <v>9</v>
      </c>
      <c r="S1693" t="s">
        <v>23</v>
      </c>
    </row>
    <row r="1694" spans="1:19" x14ac:dyDescent="0.3">
      <c r="A1694" t="s">
        <v>3690</v>
      </c>
      <c r="B1694" s="1">
        <v>44889</v>
      </c>
      <c r="C1694" t="s">
        <v>3691</v>
      </c>
      <c r="D1694" t="str">
        <f t="shared" ca="1" si="53"/>
        <v>Organic Rice 5kg</v>
      </c>
      <c r="E1694" t="s">
        <v>40</v>
      </c>
      <c r="F1694" t="s">
        <v>57</v>
      </c>
      <c r="G1694">
        <v>3</v>
      </c>
      <c r="H1694">
        <v>3</v>
      </c>
      <c r="I1694">
        <v>885.54</v>
      </c>
      <c r="J1694">
        <v>1018.3709999999999</v>
      </c>
      <c r="K1694" t="s">
        <v>20</v>
      </c>
      <c r="M1694" t="s">
        <v>79</v>
      </c>
      <c r="N1694" t="s">
        <v>36</v>
      </c>
      <c r="O1694" t="str">
        <f t="shared" si="52"/>
        <v>PayPal</v>
      </c>
      <c r="P1694" t="s">
        <v>30</v>
      </c>
      <c r="Q1694">
        <v>19.75</v>
      </c>
      <c r="R1694">
        <v>1.3</v>
      </c>
      <c r="S1694" t="s">
        <v>23</v>
      </c>
    </row>
    <row r="1695" spans="1:19" x14ac:dyDescent="0.3">
      <c r="A1695" t="s">
        <v>3692</v>
      </c>
      <c r="B1695" s="1">
        <v>44261</v>
      </c>
      <c r="C1695" t="s">
        <v>3693</v>
      </c>
      <c r="D1695" t="str">
        <f t="shared" ca="1" si="53"/>
        <v>T-shirt V</v>
      </c>
      <c r="E1695" t="s">
        <v>77</v>
      </c>
      <c r="F1695" t="s">
        <v>82</v>
      </c>
      <c r="G1695">
        <v>20</v>
      </c>
      <c r="H1695">
        <v>18</v>
      </c>
      <c r="I1695">
        <v>1352.51</v>
      </c>
      <c r="J1695">
        <v>1420.1355000000001</v>
      </c>
      <c r="K1695" t="s">
        <v>47</v>
      </c>
      <c r="M1695" t="s">
        <v>3694</v>
      </c>
      <c r="N1695" t="s">
        <v>29</v>
      </c>
      <c r="O1695" t="str">
        <f t="shared" si="52"/>
        <v>Credit Card</v>
      </c>
      <c r="P1695" t="s">
        <v>67</v>
      </c>
      <c r="Q1695">
        <v>27.97</v>
      </c>
      <c r="R1695">
        <v>2.1</v>
      </c>
      <c r="S1695" t="s">
        <v>23</v>
      </c>
    </row>
    <row r="1696" spans="1:19" x14ac:dyDescent="0.3">
      <c r="A1696" t="s">
        <v>3695</v>
      </c>
      <c r="B1696" s="1">
        <v>45137</v>
      </c>
      <c r="C1696" t="s">
        <v>3696</v>
      </c>
      <c r="D1696" t="str">
        <f t="shared" ca="1" si="53"/>
        <v>T-shirt V</v>
      </c>
      <c r="E1696" t="s">
        <v>77</v>
      </c>
      <c r="F1696" t="s">
        <v>82</v>
      </c>
      <c r="G1696">
        <v>17</v>
      </c>
      <c r="H1696">
        <v>16</v>
      </c>
      <c r="I1696">
        <v>1274.48</v>
      </c>
      <c r="J1696">
        <v>1465.6519999999998</v>
      </c>
      <c r="K1696" t="s">
        <v>51</v>
      </c>
      <c r="M1696" t="s">
        <v>35</v>
      </c>
      <c r="N1696" t="s">
        <v>71</v>
      </c>
      <c r="O1696" t="str">
        <f t="shared" si="52"/>
        <v>Credit Card</v>
      </c>
      <c r="P1696" t="s">
        <v>67</v>
      </c>
      <c r="Q1696">
        <v>32.47</v>
      </c>
      <c r="R1696">
        <v>2.8</v>
      </c>
      <c r="S1696" t="s">
        <v>23</v>
      </c>
    </row>
    <row r="1697" spans="1:19" x14ac:dyDescent="0.3">
      <c r="A1697" t="s">
        <v>3698</v>
      </c>
      <c r="C1697" t="s">
        <v>3699</v>
      </c>
      <c r="D1697" t="str">
        <f t="shared" ca="1" si="53"/>
        <v>Widget B</v>
      </c>
      <c r="E1697" t="s">
        <v>61</v>
      </c>
      <c r="F1697" t="s">
        <v>70</v>
      </c>
      <c r="G1697">
        <v>13</v>
      </c>
      <c r="H1697">
        <v>11</v>
      </c>
      <c r="I1697">
        <v>1087.3699999999999</v>
      </c>
      <c r="J1697">
        <v>1228.7280999999998</v>
      </c>
      <c r="K1697" t="s">
        <v>27</v>
      </c>
      <c r="M1697" t="s">
        <v>79</v>
      </c>
      <c r="N1697" t="s">
        <v>22</v>
      </c>
      <c r="O1697" t="str">
        <f t="shared" si="52"/>
        <v>Credit Card</v>
      </c>
      <c r="P1697" t="s">
        <v>67</v>
      </c>
      <c r="Q1697">
        <v>6.54</v>
      </c>
      <c r="R1697">
        <v>1.1000000000000001</v>
      </c>
      <c r="S1697" t="s">
        <v>23</v>
      </c>
    </row>
    <row r="1698" spans="1:19" x14ac:dyDescent="0.3">
      <c r="A1698" t="s">
        <v>3700</v>
      </c>
      <c r="B1698" s="1">
        <v>44167</v>
      </c>
      <c r="C1698" t="s">
        <v>3701</v>
      </c>
      <c r="D1698" t="str">
        <f t="shared" ca="1" si="53"/>
        <v>Widget A</v>
      </c>
      <c r="E1698" t="s">
        <v>33</v>
      </c>
      <c r="F1698" t="s">
        <v>70</v>
      </c>
      <c r="G1698">
        <v>20</v>
      </c>
      <c r="H1698">
        <v>17</v>
      </c>
      <c r="I1698">
        <v>1356.49</v>
      </c>
      <c r="J1698">
        <v>1546.3986000000002</v>
      </c>
      <c r="K1698" t="s">
        <v>66</v>
      </c>
      <c r="M1698" t="s">
        <v>28</v>
      </c>
      <c r="N1698" t="s">
        <v>36</v>
      </c>
      <c r="O1698" t="str">
        <f t="shared" si="52"/>
        <v>Debit Card</v>
      </c>
      <c r="P1698" t="s">
        <v>89</v>
      </c>
      <c r="Q1698">
        <v>20.32</v>
      </c>
      <c r="R1698">
        <v>3.8</v>
      </c>
    </row>
    <row r="1699" spans="1:19" x14ac:dyDescent="0.3">
      <c r="A1699" t="s">
        <v>3702</v>
      </c>
      <c r="B1699" s="1">
        <v>45011</v>
      </c>
      <c r="C1699" t="s">
        <v>3703</v>
      </c>
      <c r="D1699" t="str">
        <f t="shared" ca="1" si="53"/>
        <v>Widget B</v>
      </c>
      <c r="E1699" t="s">
        <v>61</v>
      </c>
      <c r="F1699" t="s">
        <v>70</v>
      </c>
      <c r="G1699">
        <v>13</v>
      </c>
      <c r="H1699">
        <v>12</v>
      </c>
      <c r="I1699">
        <v>22.51</v>
      </c>
      <c r="J1699">
        <v>24.986100000000004</v>
      </c>
      <c r="K1699" t="s">
        <v>66</v>
      </c>
      <c r="M1699" t="s">
        <v>21</v>
      </c>
      <c r="N1699" t="s">
        <v>29</v>
      </c>
      <c r="O1699" t="str">
        <f t="shared" si="52"/>
        <v>Bank Transfer</v>
      </c>
      <c r="P1699" t="s">
        <v>37</v>
      </c>
      <c r="Q1699">
        <v>31.78</v>
      </c>
      <c r="R1699">
        <v>2.7</v>
      </c>
      <c r="S1699" t="s">
        <v>23</v>
      </c>
    </row>
    <row r="1700" spans="1:19" x14ac:dyDescent="0.3">
      <c r="A1700" t="s">
        <v>3704</v>
      </c>
      <c r="B1700" s="1">
        <v>44909</v>
      </c>
      <c r="C1700" t="s">
        <v>3705</v>
      </c>
      <c r="D1700" t="str">
        <f t="shared" ca="1" si="53"/>
        <v>Jeans Regular</v>
      </c>
      <c r="E1700" t="s">
        <v>130</v>
      </c>
      <c r="F1700" t="s">
        <v>82</v>
      </c>
      <c r="G1700">
        <v>15</v>
      </c>
      <c r="H1700">
        <v>13</v>
      </c>
      <c r="I1700">
        <v>1263.19</v>
      </c>
      <c r="J1700">
        <v>1338.9814000000001</v>
      </c>
      <c r="K1700" t="s">
        <v>27</v>
      </c>
      <c r="M1700" t="s">
        <v>123</v>
      </c>
      <c r="N1700" t="s">
        <v>29</v>
      </c>
      <c r="O1700" t="str">
        <f t="shared" si="52"/>
        <v>PayPal</v>
      </c>
      <c r="P1700" t="s">
        <v>30</v>
      </c>
      <c r="Q1700">
        <v>47.26</v>
      </c>
      <c r="R1700">
        <v>2</v>
      </c>
      <c r="S1700" t="s">
        <v>23</v>
      </c>
    </row>
    <row r="1701" spans="1:19" x14ac:dyDescent="0.3">
      <c r="A1701" t="s">
        <v>3706</v>
      </c>
      <c r="B1701" s="1">
        <v>44431</v>
      </c>
      <c r="C1701" t="s">
        <v>3707</v>
      </c>
      <c r="D1701" t="str">
        <f t="shared" ca="1" si="53"/>
        <v>Widget B</v>
      </c>
      <c r="E1701" t="s">
        <v>61</v>
      </c>
      <c r="F1701" t="s">
        <v>70</v>
      </c>
      <c r="G1701">
        <v>1</v>
      </c>
      <c r="H1701">
        <v>1</v>
      </c>
      <c r="I1701">
        <v>1084.95</v>
      </c>
      <c r="J1701">
        <v>1139.1975</v>
      </c>
      <c r="K1701" t="s">
        <v>20</v>
      </c>
      <c r="M1701" t="s">
        <v>86</v>
      </c>
      <c r="O1701" t="str">
        <f t="shared" si="52"/>
        <v>Debit Card</v>
      </c>
      <c r="P1701" t="s">
        <v>89</v>
      </c>
      <c r="Q1701">
        <v>40.92</v>
      </c>
      <c r="R1701">
        <v>2.2000000000000002</v>
      </c>
      <c r="S1701" t="s">
        <v>23</v>
      </c>
    </row>
    <row r="1702" spans="1:19" x14ac:dyDescent="0.3">
      <c r="A1702" t="s">
        <v>3708</v>
      </c>
      <c r="B1702" s="1">
        <v>45498</v>
      </c>
      <c r="C1702" t="s">
        <v>3709</v>
      </c>
      <c r="D1702" t="str">
        <f t="shared" ca="1" si="53"/>
        <v>Cereal Pack</v>
      </c>
      <c r="E1702" t="s">
        <v>100</v>
      </c>
      <c r="F1702" t="s">
        <v>57</v>
      </c>
      <c r="G1702">
        <v>2</v>
      </c>
      <c r="H1702">
        <v>2</v>
      </c>
      <c r="I1702">
        <v>369.2</v>
      </c>
      <c r="J1702">
        <v>406.12</v>
      </c>
      <c r="K1702" t="s">
        <v>47</v>
      </c>
      <c r="M1702" t="s">
        <v>123</v>
      </c>
      <c r="N1702" t="s">
        <v>71</v>
      </c>
      <c r="O1702" t="str">
        <f t="shared" si="52"/>
        <v>Bank Transfer</v>
      </c>
      <c r="P1702" t="s">
        <v>37</v>
      </c>
      <c r="Q1702">
        <v>8.9499999999999993</v>
      </c>
      <c r="R1702">
        <v>2.8</v>
      </c>
      <c r="S1702" t="s">
        <v>23</v>
      </c>
    </row>
    <row r="1703" spans="1:19" x14ac:dyDescent="0.3">
      <c r="A1703" t="s">
        <v>3710</v>
      </c>
      <c r="B1703" s="1">
        <v>44815</v>
      </c>
      <c r="C1703" t="s">
        <v>3711</v>
      </c>
      <c r="D1703" t="str">
        <f t="shared" ca="1" si="53"/>
        <v>Organic Rice 5kg</v>
      </c>
      <c r="E1703" t="s">
        <v>40</v>
      </c>
      <c r="F1703" t="s">
        <v>57</v>
      </c>
      <c r="G1703">
        <v>4</v>
      </c>
      <c r="H1703">
        <v>3</v>
      </c>
      <c r="I1703">
        <v>1468.07</v>
      </c>
      <c r="J1703">
        <v>1541.4735000000001</v>
      </c>
      <c r="K1703" t="s">
        <v>51</v>
      </c>
      <c r="M1703" t="s">
        <v>123</v>
      </c>
      <c r="N1703" t="s">
        <v>71</v>
      </c>
      <c r="O1703" t="str">
        <f t="shared" si="52"/>
        <v>Credit Card</v>
      </c>
      <c r="P1703" t="s">
        <v>67</v>
      </c>
      <c r="Q1703">
        <v>1.54</v>
      </c>
      <c r="R1703">
        <v>2.6</v>
      </c>
      <c r="S1703" t="s">
        <v>23</v>
      </c>
    </row>
    <row r="1704" spans="1:19" x14ac:dyDescent="0.3">
      <c r="A1704" t="s">
        <v>3712</v>
      </c>
      <c r="B1704" s="1">
        <v>44968</v>
      </c>
      <c r="C1704" t="s">
        <v>3713</v>
      </c>
      <c r="D1704" t="str">
        <f t="shared" ca="1" si="53"/>
        <v>Laptop Pro</v>
      </c>
      <c r="F1704" t="s">
        <v>50</v>
      </c>
      <c r="G1704">
        <v>20</v>
      </c>
      <c r="H1704">
        <v>16</v>
      </c>
      <c r="I1704">
        <v>116.78</v>
      </c>
      <c r="J1704">
        <v>127.29020000000001</v>
      </c>
      <c r="K1704" t="s">
        <v>20</v>
      </c>
      <c r="M1704" t="s">
        <v>35</v>
      </c>
      <c r="N1704" t="s">
        <v>36</v>
      </c>
      <c r="O1704" t="str">
        <f t="shared" si="52"/>
        <v>Debit Card</v>
      </c>
      <c r="P1704" t="s">
        <v>89</v>
      </c>
      <c r="Q1704">
        <v>23.35</v>
      </c>
      <c r="R1704">
        <v>1.2</v>
      </c>
      <c r="S1704" t="s">
        <v>23</v>
      </c>
    </row>
    <row r="1705" spans="1:19" x14ac:dyDescent="0.3">
      <c r="A1705" t="s">
        <v>3714</v>
      </c>
      <c r="B1705" s="1">
        <v>44627</v>
      </c>
      <c r="C1705" t="s">
        <v>3715</v>
      </c>
      <c r="D1705" t="str">
        <f t="shared" ca="1" si="53"/>
        <v>Phone X</v>
      </c>
      <c r="E1705" t="s">
        <v>141</v>
      </c>
      <c r="F1705" t="s">
        <v>50</v>
      </c>
      <c r="G1705">
        <v>10</v>
      </c>
      <c r="H1705">
        <v>10</v>
      </c>
      <c r="I1705">
        <v>235.43</v>
      </c>
      <c r="J1705">
        <v>254.26440000000002</v>
      </c>
      <c r="K1705" t="s">
        <v>20</v>
      </c>
      <c r="M1705" t="s">
        <v>42</v>
      </c>
      <c r="N1705" t="s">
        <v>71</v>
      </c>
      <c r="O1705" t="str">
        <f t="shared" si="52"/>
        <v>Cash on Delivery</v>
      </c>
      <c r="P1705" t="s">
        <v>53</v>
      </c>
      <c r="Q1705">
        <v>1.35</v>
      </c>
      <c r="R1705">
        <v>3.2</v>
      </c>
      <c r="S1705" t="s">
        <v>23</v>
      </c>
    </row>
    <row r="1706" spans="1:19" x14ac:dyDescent="0.3">
      <c r="A1706" t="s">
        <v>3716</v>
      </c>
      <c r="B1706" s="1">
        <v>45257</v>
      </c>
      <c r="C1706" t="s">
        <v>3717</v>
      </c>
      <c r="D1706" t="str">
        <f t="shared" ca="1" si="53"/>
        <v>Cereal Pack</v>
      </c>
      <c r="E1706" t="s">
        <v>100</v>
      </c>
      <c r="F1706" t="s">
        <v>57</v>
      </c>
      <c r="G1706">
        <v>12</v>
      </c>
      <c r="H1706">
        <v>11</v>
      </c>
      <c r="I1706">
        <v>862.5</v>
      </c>
      <c r="J1706">
        <v>974.62499999999989</v>
      </c>
      <c r="K1706" t="s">
        <v>47</v>
      </c>
      <c r="M1706" t="s">
        <v>28</v>
      </c>
      <c r="N1706" t="s">
        <v>71</v>
      </c>
      <c r="O1706" t="str">
        <f t="shared" si="52"/>
        <v>Credit Card</v>
      </c>
      <c r="P1706" t="s">
        <v>67</v>
      </c>
      <c r="Q1706">
        <v>17.38</v>
      </c>
      <c r="R1706">
        <v>4.7</v>
      </c>
      <c r="S1706" t="s">
        <v>15</v>
      </c>
    </row>
    <row r="1707" spans="1:19" x14ac:dyDescent="0.3">
      <c r="A1707" t="s">
        <v>3718</v>
      </c>
      <c r="B1707" s="1">
        <v>44905</v>
      </c>
      <c r="C1707" t="s">
        <v>3719</v>
      </c>
      <c r="D1707" t="str">
        <f t="shared" ca="1" si="53"/>
        <v>Jeans Regular</v>
      </c>
      <c r="E1707" t="s">
        <v>130</v>
      </c>
      <c r="F1707" t="s">
        <v>82</v>
      </c>
      <c r="G1707">
        <v>17</v>
      </c>
      <c r="H1707">
        <v>16</v>
      </c>
      <c r="I1707">
        <v>271.7</v>
      </c>
      <c r="J1707">
        <v>298.87</v>
      </c>
      <c r="K1707" t="s">
        <v>66</v>
      </c>
      <c r="M1707" t="s">
        <v>28</v>
      </c>
      <c r="N1707" t="s">
        <v>71</v>
      </c>
      <c r="O1707" t="str">
        <f t="shared" si="52"/>
        <v>PayPal</v>
      </c>
      <c r="P1707" t="s">
        <v>30</v>
      </c>
      <c r="Q1707">
        <v>16.3</v>
      </c>
      <c r="R1707">
        <v>4.7</v>
      </c>
      <c r="S1707" t="s">
        <v>23</v>
      </c>
    </row>
    <row r="1708" spans="1:19" x14ac:dyDescent="0.3">
      <c r="A1708" t="s">
        <v>3720</v>
      </c>
      <c r="B1708" s="1">
        <v>45011</v>
      </c>
      <c r="C1708" t="s">
        <v>3721</v>
      </c>
      <c r="D1708" t="str">
        <f t="shared" ca="1" si="53"/>
        <v>Jeans Regular</v>
      </c>
      <c r="E1708" t="s">
        <v>130</v>
      </c>
      <c r="F1708" t="s">
        <v>82</v>
      </c>
      <c r="G1708">
        <v>5</v>
      </c>
      <c r="H1708">
        <v>5</v>
      </c>
      <c r="I1708">
        <v>1229.55</v>
      </c>
      <c r="J1708">
        <v>1340.2095000000002</v>
      </c>
      <c r="K1708" t="s">
        <v>27</v>
      </c>
      <c r="M1708" t="s">
        <v>21</v>
      </c>
      <c r="N1708" t="s">
        <v>22</v>
      </c>
      <c r="O1708" t="str">
        <f t="shared" si="52"/>
        <v>Debit Card</v>
      </c>
      <c r="P1708" t="s">
        <v>89</v>
      </c>
      <c r="Q1708">
        <v>9.83</v>
      </c>
      <c r="R1708">
        <v>2</v>
      </c>
      <c r="S1708" t="s">
        <v>23</v>
      </c>
    </row>
    <row r="1709" spans="1:19" x14ac:dyDescent="0.3">
      <c r="A1709" t="s">
        <v>3722</v>
      </c>
      <c r="B1709" s="1">
        <v>43952</v>
      </c>
      <c r="C1709" t="s">
        <v>3723</v>
      </c>
      <c r="D1709" t="str">
        <f t="shared" ca="1" si="53"/>
        <v>Organic Rice 5kg</v>
      </c>
      <c r="E1709" t="s">
        <v>40</v>
      </c>
      <c r="F1709" t="s">
        <v>57</v>
      </c>
      <c r="G1709">
        <v>12</v>
      </c>
      <c r="H1709">
        <v>12</v>
      </c>
      <c r="I1709">
        <v>436.16</v>
      </c>
      <c r="J1709">
        <v>479.77600000000007</v>
      </c>
      <c r="K1709" t="s">
        <v>51</v>
      </c>
      <c r="M1709" t="s">
        <v>28</v>
      </c>
      <c r="N1709" t="s">
        <v>3724</v>
      </c>
      <c r="O1709" t="str">
        <f t="shared" si="52"/>
        <v>PayPal</v>
      </c>
      <c r="P1709" t="s">
        <v>30</v>
      </c>
      <c r="Q1709">
        <v>33.99</v>
      </c>
      <c r="R1709">
        <v>2.7</v>
      </c>
      <c r="S1709" t="s">
        <v>23</v>
      </c>
    </row>
    <row r="1710" spans="1:19" x14ac:dyDescent="0.3">
      <c r="A1710" t="s">
        <v>3725</v>
      </c>
      <c r="B1710" s="1">
        <v>44311</v>
      </c>
      <c r="C1710" t="s">
        <v>3726</v>
      </c>
      <c r="D1710" t="str">
        <f t="shared" ca="1" si="53"/>
        <v>Jeans Regular</v>
      </c>
      <c r="E1710" t="s">
        <v>130</v>
      </c>
      <c r="F1710" t="s">
        <v>82</v>
      </c>
      <c r="G1710">
        <v>15</v>
      </c>
      <c r="H1710">
        <v>13</v>
      </c>
      <c r="I1710">
        <v>1012.01</v>
      </c>
      <c r="J1710">
        <v>1153.6914000000002</v>
      </c>
      <c r="K1710" t="s">
        <v>47</v>
      </c>
      <c r="M1710" t="s">
        <v>28</v>
      </c>
      <c r="N1710" t="s">
        <v>29</v>
      </c>
      <c r="O1710" t="str">
        <f t="shared" si="52"/>
        <v>Cash on Delivery</v>
      </c>
      <c r="P1710" t="s">
        <v>53</v>
      </c>
      <c r="Q1710">
        <v>40.840000000000003</v>
      </c>
      <c r="R1710">
        <v>4.5</v>
      </c>
      <c r="S1710" t="s">
        <v>23</v>
      </c>
    </row>
    <row r="1711" spans="1:19" x14ac:dyDescent="0.3">
      <c r="A1711" t="s">
        <v>3727</v>
      </c>
      <c r="B1711" s="1">
        <v>44929</v>
      </c>
      <c r="C1711" t="s">
        <v>3728</v>
      </c>
      <c r="D1711" t="str">
        <f t="shared" ca="1" si="53"/>
        <v>Phone X</v>
      </c>
      <c r="E1711" t="s">
        <v>141</v>
      </c>
      <c r="F1711" t="s">
        <v>50</v>
      </c>
      <c r="G1711">
        <v>1</v>
      </c>
      <c r="H1711">
        <v>1</v>
      </c>
      <c r="I1711">
        <v>480.14</v>
      </c>
      <c r="J1711">
        <v>547.3596</v>
      </c>
      <c r="K1711" t="s">
        <v>51</v>
      </c>
      <c r="M1711" t="s">
        <v>86</v>
      </c>
      <c r="N1711" t="s">
        <v>22</v>
      </c>
      <c r="O1711" t="str">
        <f t="shared" si="52"/>
        <v>Cash on Delivery</v>
      </c>
      <c r="P1711" t="s">
        <v>53</v>
      </c>
      <c r="Q1711">
        <v>31.33</v>
      </c>
      <c r="R1711">
        <v>4.0999999999999996</v>
      </c>
      <c r="S1711" t="s">
        <v>23</v>
      </c>
    </row>
    <row r="1712" spans="1:19" x14ac:dyDescent="0.3">
      <c r="A1712" t="s">
        <v>3729</v>
      </c>
      <c r="B1712" s="1">
        <v>44057</v>
      </c>
      <c r="C1712" t="s">
        <v>3730</v>
      </c>
      <c r="D1712" t="str">
        <f t="shared" ca="1" si="53"/>
        <v>Laptop Pro</v>
      </c>
      <c r="E1712" t="s">
        <v>116</v>
      </c>
      <c r="F1712" t="s">
        <v>50</v>
      </c>
      <c r="G1712">
        <v>7</v>
      </c>
      <c r="H1712">
        <v>6</v>
      </c>
      <c r="I1712">
        <v>430.28</v>
      </c>
      <c r="J1712">
        <v>464.70240000000001</v>
      </c>
      <c r="K1712" t="s">
        <v>47</v>
      </c>
      <c r="M1712" t="s">
        <v>123</v>
      </c>
      <c r="N1712" t="s">
        <v>36</v>
      </c>
      <c r="O1712" t="str">
        <f t="shared" si="52"/>
        <v>Bank Transfer</v>
      </c>
      <c r="P1712" t="s">
        <v>37</v>
      </c>
      <c r="Q1712">
        <v>2.87</v>
      </c>
      <c r="S1712" t="s">
        <v>23</v>
      </c>
    </row>
    <row r="1713" spans="1:19" x14ac:dyDescent="0.3">
      <c r="A1713" t="s">
        <v>3731</v>
      </c>
      <c r="B1713" s="1">
        <v>44822</v>
      </c>
      <c r="C1713" t="s">
        <v>3732</v>
      </c>
      <c r="D1713" t="str">
        <f t="shared" ca="1" si="53"/>
        <v>Sofa 3-Seater</v>
      </c>
      <c r="E1713" t="s">
        <v>109</v>
      </c>
      <c r="F1713" t="s">
        <v>46</v>
      </c>
      <c r="G1713">
        <v>1</v>
      </c>
      <c r="H1713">
        <v>1</v>
      </c>
      <c r="I1713">
        <v>236.35</v>
      </c>
      <c r="J1713">
        <v>262.3485</v>
      </c>
      <c r="K1713" t="s">
        <v>66</v>
      </c>
      <c r="M1713" t="s">
        <v>123</v>
      </c>
      <c r="N1713" t="s">
        <v>29</v>
      </c>
      <c r="O1713" t="str">
        <f t="shared" si="52"/>
        <v>Credit Card</v>
      </c>
      <c r="P1713" t="s">
        <v>67</v>
      </c>
      <c r="Q1713">
        <v>4.04</v>
      </c>
      <c r="R1713">
        <v>9</v>
      </c>
      <c r="S1713" t="s">
        <v>74</v>
      </c>
    </row>
    <row r="1714" spans="1:19" x14ac:dyDescent="0.3">
      <c r="A1714" t="s">
        <v>3733</v>
      </c>
      <c r="B1714" s="1">
        <v>44160</v>
      </c>
      <c r="C1714" t="s">
        <v>3734</v>
      </c>
      <c r="D1714" t="str">
        <f t="shared" ca="1" si="53"/>
        <v>Sneakers Run</v>
      </c>
      <c r="E1714" t="s">
        <v>85</v>
      </c>
      <c r="F1714" t="s">
        <v>82</v>
      </c>
      <c r="G1714">
        <v>8</v>
      </c>
      <c r="H1714">
        <v>7</v>
      </c>
      <c r="I1714">
        <v>12</v>
      </c>
      <c r="J1714">
        <v>13.680000000000001</v>
      </c>
      <c r="K1714" t="s">
        <v>51</v>
      </c>
      <c r="M1714" t="s">
        <v>79</v>
      </c>
      <c r="N1714" t="s">
        <v>36</v>
      </c>
      <c r="O1714" t="str">
        <f t="shared" si="52"/>
        <v>PayPal</v>
      </c>
      <c r="P1714" t="s">
        <v>30</v>
      </c>
      <c r="Q1714">
        <v>13.32</v>
      </c>
      <c r="R1714">
        <v>2.5</v>
      </c>
      <c r="S1714" t="s">
        <v>23</v>
      </c>
    </row>
    <row r="1715" spans="1:19" x14ac:dyDescent="0.3">
      <c r="A1715" t="s">
        <v>3735</v>
      </c>
      <c r="B1715" s="1">
        <v>44509</v>
      </c>
      <c r="C1715" t="s">
        <v>3736</v>
      </c>
      <c r="D1715" t="str">
        <f t="shared" ca="1" si="53"/>
        <v>Dining Table</v>
      </c>
      <c r="E1715" t="s">
        <v>45</v>
      </c>
      <c r="F1715" t="s">
        <v>46</v>
      </c>
      <c r="G1715">
        <v>1</v>
      </c>
      <c r="H1715">
        <v>1</v>
      </c>
      <c r="I1715">
        <v>1343.89</v>
      </c>
      <c r="J1715">
        <v>1464.8401000000001</v>
      </c>
      <c r="K1715" t="s">
        <v>47</v>
      </c>
      <c r="M1715" t="s">
        <v>123</v>
      </c>
      <c r="N1715" t="s">
        <v>29</v>
      </c>
      <c r="O1715" t="str">
        <f t="shared" si="52"/>
        <v>Bank Transfer</v>
      </c>
      <c r="P1715" t="s">
        <v>37</v>
      </c>
      <c r="Q1715">
        <v>22.85</v>
      </c>
      <c r="R1715">
        <v>2.4</v>
      </c>
      <c r="S1715" t="s">
        <v>23</v>
      </c>
    </row>
    <row r="1716" spans="1:19" x14ac:dyDescent="0.3">
      <c r="A1716" t="s">
        <v>3737</v>
      </c>
      <c r="B1716" s="1">
        <v>44910</v>
      </c>
      <c r="C1716" t="s">
        <v>3738</v>
      </c>
      <c r="D1716" t="str">
        <f t="shared" ca="1" si="53"/>
        <v>Olive Oil 1L</v>
      </c>
      <c r="E1716" t="s">
        <v>56</v>
      </c>
      <c r="F1716" t="s">
        <v>57</v>
      </c>
      <c r="G1716">
        <v>20</v>
      </c>
      <c r="H1716">
        <v>20</v>
      </c>
      <c r="I1716">
        <v>802.42</v>
      </c>
      <c r="J1716">
        <v>882.66200000000003</v>
      </c>
      <c r="K1716" t="s">
        <v>20</v>
      </c>
      <c r="M1716" t="s">
        <v>86</v>
      </c>
      <c r="N1716" t="s">
        <v>22</v>
      </c>
      <c r="O1716" t="str">
        <f t="shared" si="52"/>
        <v>Credit Card</v>
      </c>
      <c r="P1716" t="s">
        <v>67</v>
      </c>
      <c r="Q1716">
        <v>5.44</v>
      </c>
      <c r="R1716">
        <v>2.1</v>
      </c>
      <c r="S1716" t="s">
        <v>23</v>
      </c>
    </row>
    <row r="1717" spans="1:19" x14ac:dyDescent="0.3">
      <c r="A1717" t="s">
        <v>3739</v>
      </c>
      <c r="B1717" s="1">
        <v>44194</v>
      </c>
      <c r="C1717" t="s">
        <v>3740</v>
      </c>
      <c r="D1717" t="str">
        <f t="shared" ca="1" si="53"/>
        <v>Jeans Regular</v>
      </c>
      <c r="E1717" t="s">
        <v>130</v>
      </c>
      <c r="F1717" t="s">
        <v>82</v>
      </c>
      <c r="G1717">
        <v>12</v>
      </c>
      <c r="H1717">
        <v>12</v>
      </c>
      <c r="I1717">
        <v>984.4</v>
      </c>
      <c r="J1717">
        <v>1122.2160000000001</v>
      </c>
      <c r="K1717" t="s">
        <v>27</v>
      </c>
      <c r="M1717" t="s">
        <v>35</v>
      </c>
      <c r="N1717" t="s">
        <v>22</v>
      </c>
      <c r="O1717" t="str">
        <f t="shared" si="52"/>
        <v>Credit Card</v>
      </c>
      <c r="P1717" t="s">
        <v>67</v>
      </c>
      <c r="Q1717">
        <v>2.85</v>
      </c>
      <c r="R1717">
        <v>4.0999999999999996</v>
      </c>
      <c r="S1717" t="s">
        <v>23</v>
      </c>
    </row>
    <row r="1718" spans="1:19" x14ac:dyDescent="0.3">
      <c r="A1718" t="s">
        <v>3741</v>
      </c>
      <c r="B1718" s="1">
        <v>45397</v>
      </c>
      <c r="C1718" t="s">
        <v>3742</v>
      </c>
      <c r="D1718" t="str">
        <f t="shared" ca="1" si="53"/>
        <v>Jeans Regular</v>
      </c>
      <c r="E1718" t="s">
        <v>130</v>
      </c>
      <c r="F1718" t="s">
        <v>82</v>
      </c>
      <c r="G1718">
        <v>3</v>
      </c>
      <c r="H1718">
        <v>2</v>
      </c>
      <c r="I1718">
        <v>396.95</v>
      </c>
      <c r="J1718">
        <v>428.70600000000002</v>
      </c>
      <c r="K1718" t="s">
        <v>20</v>
      </c>
      <c r="M1718" t="s">
        <v>21</v>
      </c>
      <c r="N1718" t="s">
        <v>29</v>
      </c>
      <c r="O1718" t="str">
        <f t="shared" si="52"/>
        <v>Bank Transfer</v>
      </c>
      <c r="P1718" t="s">
        <v>37</v>
      </c>
      <c r="Q1718">
        <v>44.01</v>
      </c>
      <c r="R1718">
        <v>1.6</v>
      </c>
      <c r="S1718" t="s">
        <v>23</v>
      </c>
    </row>
    <row r="1719" spans="1:19" x14ac:dyDescent="0.3">
      <c r="A1719" t="s">
        <v>3743</v>
      </c>
      <c r="B1719" s="1">
        <v>44844</v>
      </c>
      <c r="C1719" t="s">
        <v>3744</v>
      </c>
      <c r="D1719" t="str">
        <f t="shared" ca="1" si="53"/>
        <v>Cereal Pack</v>
      </c>
      <c r="E1719" t="s">
        <v>100</v>
      </c>
      <c r="F1719" t="s">
        <v>57</v>
      </c>
      <c r="G1719">
        <v>14</v>
      </c>
      <c r="H1719">
        <v>14</v>
      </c>
      <c r="I1719">
        <v>1109.19</v>
      </c>
      <c r="J1719">
        <v>1220.1090000000002</v>
      </c>
      <c r="K1719" t="s">
        <v>51</v>
      </c>
      <c r="M1719" t="s">
        <v>21</v>
      </c>
      <c r="N1719" t="s">
        <v>22</v>
      </c>
      <c r="O1719" t="str">
        <f t="shared" si="52"/>
        <v>Credit Card</v>
      </c>
      <c r="P1719" t="s">
        <v>67</v>
      </c>
      <c r="Q1719">
        <v>20.63</v>
      </c>
      <c r="R1719">
        <v>2.5</v>
      </c>
      <c r="S1719" t="s">
        <v>23</v>
      </c>
    </row>
    <row r="1720" spans="1:19" x14ac:dyDescent="0.3">
      <c r="A1720" t="s">
        <v>3745</v>
      </c>
      <c r="B1720" s="1">
        <v>43932</v>
      </c>
      <c r="C1720" t="s">
        <v>3746</v>
      </c>
      <c r="D1720" t="str">
        <f t="shared" ca="1" si="53"/>
        <v>Sofa 3-Seater</v>
      </c>
      <c r="E1720" t="s">
        <v>109</v>
      </c>
      <c r="F1720" t="s">
        <v>46</v>
      </c>
      <c r="G1720">
        <v>8</v>
      </c>
      <c r="H1720">
        <v>8</v>
      </c>
      <c r="I1720">
        <v>854.61</v>
      </c>
      <c r="J1720">
        <v>982.80149999999992</v>
      </c>
      <c r="K1720" t="s">
        <v>47</v>
      </c>
      <c r="M1720" t="s">
        <v>28</v>
      </c>
      <c r="N1720" t="s">
        <v>71</v>
      </c>
      <c r="O1720" t="str">
        <f t="shared" si="52"/>
        <v>Credit Card</v>
      </c>
      <c r="P1720" t="s">
        <v>67</v>
      </c>
      <c r="Q1720">
        <v>0.52</v>
      </c>
      <c r="R1720">
        <v>4.2</v>
      </c>
      <c r="S1720" t="s">
        <v>23</v>
      </c>
    </row>
    <row r="1721" spans="1:19" x14ac:dyDescent="0.3">
      <c r="A1721" t="s">
        <v>3747</v>
      </c>
      <c r="B1721" s="1">
        <v>44329</v>
      </c>
      <c r="C1721" t="s">
        <v>3748</v>
      </c>
      <c r="D1721" t="str">
        <f t="shared" ca="1" si="53"/>
        <v>Organic Rice 5kg</v>
      </c>
      <c r="E1721" t="s">
        <v>40</v>
      </c>
      <c r="F1721" t="s">
        <v>57</v>
      </c>
      <c r="G1721">
        <v>18</v>
      </c>
      <c r="H1721">
        <v>16</v>
      </c>
      <c r="I1721">
        <v>320.24</v>
      </c>
      <c r="J1721">
        <v>355.46640000000002</v>
      </c>
      <c r="K1721" t="s">
        <v>27</v>
      </c>
      <c r="M1721" t="s">
        <v>86</v>
      </c>
      <c r="N1721" t="s">
        <v>22</v>
      </c>
      <c r="O1721" t="str">
        <f t="shared" si="52"/>
        <v>Cash on Delivery</v>
      </c>
      <c r="P1721" t="s">
        <v>53</v>
      </c>
      <c r="Q1721">
        <v>2.61</v>
      </c>
      <c r="R1721">
        <v>2.4</v>
      </c>
      <c r="S1721" t="s">
        <v>23</v>
      </c>
    </row>
    <row r="1722" spans="1:19" x14ac:dyDescent="0.3">
      <c r="A1722" t="s">
        <v>3749</v>
      </c>
      <c r="B1722" s="1">
        <v>44044</v>
      </c>
      <c r="C1722" t="s">
        <v>3750</v>
      </c>
      <c r="D1722" t="str">
        <f t="shared" ca="1" si="53"/>
        <v>Jeans Regular</v>
      </c>
      <c r="E1722" t="s">
        <v>130</v>
      </c>
      <c r="F1722" t="s">
        <v>82</v>
      </c>
      <c r="G1722">
        <v>11</v>
      </c>
      <c r="H1722">
        <v>10</v>
      </c>
      <c r="I1722">
        <v>251.71</v>
      </c>
      <c r="J1722">
        <v>264.2955</v>
      </c>
      <c r="K1722" t="s">
        <v>20</v>
      </c>
      <c r="M1722" t="s">
        <v>123</v>
      </c>
      <c r="N1722" t="s">
        <v>36</v>
      </c>
      <c r="O1722" t="str">
        <f t="shared" si="52"/>
        <v>PayPal</v>
      </c>
      <c r="P1722" t="s">
        <v>30</v>
      </c>
      <c r="Q1722">
        <v>42.34</v>
      </c>
      <c r="R1722">
        <v>4.0999999999999996</v>
      </c>
      <c r="S1722" t="s">
        <v>23</v>
      </c>
    </row>
    <row r="1723" spans="1:19" x14ac:dyDescent="0.3">
      <c r="A1723" t="s">
        <v>3751</v>
      </c>
      <c r="B1723" s="1">
        <v>44772</v>
      </c>
      <c r="C1723" t="s">
        <v>3752</v>
      </c>
      <c r="D1723" t="str">
        <f t="shared" ca="1" si="53"/>
        <v>Shirt Classic</v>
      </c>
      <c r="E1723" t="s">
        <v>65</v>
      </c>
      <c r="F1723" t="s">
        <v>82</v>
      </c>
      <c r="G1723">
        <v>20</v>
      </c>
      <c r="H1723">
        <v>20</v>
      </c>
      <c r="I1723">
        <v>444.54</v>
      </c>
      <c r="J1723">
        <v>506.77560000000005</v>
      </c>
      <c r="K1723" t="s">
        <v>27</v>
      </c>
      <c r="M1723" t="s">
        <v>28</v>
      </c>
      <c r="N1723" t="s">
        <v>36</v>
      </c>
      <c r="O1723" t="str">
        <f t="shared" si="52"/>
        <v>Cash on Delivery</v>
      </c>
      <c r="P1723" t="s">
        <v>53</v>
      </c>
      <c r="Q1723">
        <v>18.38</v>
      </c>
      <c r="R1723">
        <v>3.5</v>
      </c>
      <c r="S1723" t="s">
        <v>23</v>
      </c>
    </row>
    <row r="1724" spans="1:19" x14ac:dyDescent="0.3">
      <c r="A1724" t="s">
        <v>3753</v>
      </c>
      <c r="B1724" s="1">
        <v>44899</v>
      </c>
      <c r="C1724" t="s">
        <v>3754</v>
      </c>
      <c r="D1724" t="str">
        <f t="shared" ca="1" si="53"/>
        <v>Shirt Classic</v>
      </c>
      <c r="E1724" t="s">
        <v>65</v>
      </c>
      <c r="F1724" t="s">
        <v>82</v>
      </c>
      <c r="G1724">
        <v>18</v>
      </c>
      <c r="H1724">
        <v>16</v>
      </c>
      <c r="I1724">
        <v>1283.58</v>
      </c>
      <c r="J1724">
        <v>1476.1169999999997</v>
      </c>
      <c r="K1724" t="s">
        <v>47</v>
      </c>
      <c r="M1724" t="s">
        <v>21</v>
      </c>
      <c r="N1724" t="s">
        <v>29</v>
      </c>
      <c r="O1724" t="str">
        <f t="shared" si="52"/>
        <v>Bank Transfer</v>
      </c>
      <c r="P1724" t="s">
        <v>37</v>
      </c>
      <c r="Q1724">
        <v>29.24</v>
      </c>
      <c r="R1724">
        <v>2</v>
      </c>
      <c r="S1724" t="s">
        <v>23</v>
      </c>
    </row>
    <row r="1725" spans="1:19" x14ac:dyDescent="0.3">
      <c r="A1725" t="s">
        <v>3755</v>
      </c>
      <c r="B1725" s="1">
        <v>44811</v>
      </c>
      <c r="C1725" t="s">
        <v>3756</v>
      </c>
      <c r="D1725" t="str">
        <f t="shared" ca="1" si="53"/>
        <v>Laptop Pro</v>
      </c>
      <c r="E1725" t="s">
        <v>116</v>
      </c>
      <c r="F1725" t="s">
        <v>50</v>
      </c>
      <c r="G1725">
        <v>5</v>
      </c>
      <c r="H1725">
        <v>4</v>
      </c>
      <c r="I1725">
        <v>736.46</v>
      </c>
      <c r="J1725">
        <v>824.8352000000001</v>
      </c>
      <c r="K1725" t="s">
        <v>3757</v>
      </c>
      <c r="M1725" t="s">
        <v>3758</v>
      </c>
      <c r="N1725" t="s">
        <v>36</v>
      </c>
      <c r="O1725" t="str">
        <f t="shared" si="52"/>
        <v>Debit Card</v>
      </c>
      <c r="P1725" t="s">
        <v>89</v>
      </c>
      <c r="Q1725">
        <v>28.9</v>
      </c>
      <c r="R1725">
        <v>2.5</v>
      </c>
      <c r="S1725" t="s">
        <v>23</v>
      </c>
    </row>
    <row r="1726" spans="1:19" x14ac:dyDescent="0.3">
      <c r="A1726" t="s">
        <v>3759</v>
      </c>
      <c r="B1726" s="1">
        <v>45370</v>
      </c>
      <c r="C1726" t="s">
        <v>3760</v>
      </c>
      <c r="D1726" t="str">
        <f t="shared" ca="1" si="53"/>
        <v>Laptop Pro</v>
      </c>
      <c r="E1726" t="s">
        <v>116</v>
      </c>
      <c r="F1726" t="s">
        <v>50</v>
      </c>
      <c r="G1726">
        <v>7</v>
      </c>
      <c r="H1726">
        <v>7</v>
      </c>
      <c r="I1726">
        <v>1435.73</v>
      </c>
      <c r="J1726">
        <v>1550.5884000000001</v>
      </c>
      <c r="K1726" t="s">
        <v>51</v>
      </c>
      <c r="M1726" t="s">
        <v>86</v>
      </c>
      <c r="N1726" t="s">
        <v>29</v>
      </c>
      <c r="O1726" t="str">
        <f t="shared" si="52"/>
        <v>PayPal</v>
      </c>
      <c r="P1726" t="s">
        <v>30</v>
      </c>
      <c r="Q1726">
        <v>28.63</v>
      </c>
      <c r="R1726">
        <v>4.0999999999999996</v>
      </c>
      <c r="S1726" t="s">
        <v>23</v>
      </c>
    </row>
    <row r="1727" spans="1:19" x14ac:dyDescent="0.3">
      <c r="A1727" t="s">
        <v>3761</v>
      </c>
      <c r="B1727" s="1">
        <v>44824</v>
      </c>
      <c r="C1727" t="s">
        <v>3762</v>
      </c>
      <c r="D1727" t="str">
        <f t="shared" ca="1" si="53"/>
        <v>Dining Table</v>
      </c>
      <c r="E1727" t="s">
        <v>45</v>
      </c>
      <c r="F1727" t="s">
        <v>46</v>
      </c>
      <c r="G1727">
        <v>12</v>
      </c>
      <c r="H1727">
        <v>12</v>
      </c>
      <c r="I1727">
        <v>1279.49</v>
      </c>
      <c r="J1727">
        <v>1356.2594000000001</v>
      </c>
      <c r="K1727" t="s">
        <v>66</v>
      </c>
      <c r="M1727" t="s">
        <v>42</v>
      </c>
      <c r="N1727" t="s">
        <v>36</v>
      </c>
      <c r="O1727" t="str">
        <f t="shared" si="52"/>
        <v>Debit Card</v>
      </c>
      <c r="P1727" t="s">
        <v>89</v>
      </c>
      <c r="Q1727">
        <v>15.89</v>
      </c>
      <c r="R1727">
        <v>3.4</v>
      </c>
      <c r="S1727" t="s">
        <v>23</v>
      </c>
    </row>
    <row r="1728" spans="1:19" x14ac:dyDescent="0.3">
      <c r="A1728" t="s">
        <v>3763</v>
      </c>
      <c r="B1728" s="1">
        <v>45359</v>
      </c>
      <c r="C1728" t="s">
        <v>3764</v>
      </c>
      <c r="D1728" t="str">
        <f t="shared" ca="1" si="53"/>
        <v>T-shirt V</v>
      </c>
      <c r="E1728" t="s">
        <v>77</v>
      </c>
      <c r="F1728" t="s">
        <v>82</v>
      </c>
      <c r="G1728">
        <v>8</v>
      </c>
      <c r="H1728">
        <v>8</v>
      </c>
      <c r="I1728">
        <v>1237.72</v>
      </c>
      <c r="J1728">
        <v>1423.3779999999999</v>
      </c>
      <c r="K1728" t="s">
        <v>20</v>
      </c>
      <c r="M1728" t="s">
        <v>21</v>
      </c>
      <c r="N1728" t="s">
        <v>29</v>
      </c>
      <c r="O1728" t="str">
        <f t="shared" si="52"/>
        <v>Credit Card</v>
      </c>
      <c r="P1728" t="s">
        <v>67</v>
      </c>
      <c r="Q1728">
        <v>45.65</v>
      </c>
      <c r="R1728">
        <v>4.8</v>
      </c>
      <c r="S1728" t="s">
        <v>23</v>
      </c>
    </row>
    <row r="1729" spans="1:19" x14ac:dyDescent="0.3">
      <c r="A1729" t="s">
        <v>3765</v>
      </c>
      <c r="B1729" s="1">
        <v>44223</v>
      </c>
      <c r="C1729" t="s">
        <v>3766</v>
      </c>
      <c r="D1729" t="str">
        <f t="shared" ca="1" si="53"/>
        <v>Laptop Pro</v>
      </c>
      <c r="E1729" t="s">
        <v>116</v>
      </c>
      <c r="F1729" t="s">
        <v>50</v>
      </c>
      <c r="G1729">
        <v>9</v>
      </c>
      <c r="H1729">
        <v>8</v>
      </c>
      <c r="I1729">
        <v>22.24</v>
      </c>
      <c r="J1729">
        <v>25.131199999999996</v>
      </c>
      <c r="K1729" t="s">
        <v>66</v>
      </c>
      <c r="M1729" t="s">
        <v>21</v>
      </c>
      <c r="N1729" t="s">
        <v>36</v>
      </c>
      <c r="O1729" t="str">
        <f t="shared" si="52"/>
        <v>Cash on Delivery</v>
      </c>
      <c r="P1729" t="s">
        <v>53</v>
      </c>
      <c r="Q1729">
        <v>36.19</v>
      </c>
      <c r="R1729">
        <v>3.5</v>
      </c>
      <c r="S1729" t="s">
        <v>23</v>
      </c>
    </row>
    <row r="1730" spans="1:19" x14ac:dyDescent="0.3">
      <c r="A1730" t="s">
        <v>3767</v>
      </c>
      <c r="B1730" s="1">
        <v>44118</v>
      </c>
      <c r="C1730" t="s">
        <v>3768</v>
      </c>
      <c r="D1730" t="str">
        <f t="shared" ca="1" si="53"/>
        <v>Sofa 3-Seater</v>
      </c>
      <c r="E1730" t="s">
        <v>109</v>
      </c>
      <c r="F1730" t="s">
        <v>46</v>
      </c>
      <c r="G1730">
        <v>10</v>
      </c>
      <c r="H1730">
        <v>8</v>
      </c>
      <c r="I1730">
        <v>1235.33</v>
      </c>
      <c r="J1730">
        <v>1408.2762</v>
      </c>
      <c r="K1730" t="s">
        <v>47</v>
      </c>
      <c r="M1730" t="s">
        <v>86</v>
      </c>
      <c r="N1730" t="s">
        <v>71</v>
      </c>
      <c r="O1730" t="str">
        <f t="shared" si="52"/>
        <v>PayPal</v>
      </c>
      <c r="P1730" t="s">
        <v>30</v>
      </c>
      <c r="Q1730">
        <v>42.92</v>
      </c>
      <c r="R1730">
        <v>3.9</v>
      </c>
      <c r="S1730" t="s">
        <v>23</v>
      </c>
    </row>
    <row r="1731" spans="1:19" x14ac:dyDescent="0.3">
      <c r="A1731" t="s">
        <v>3769</v>
      </c>
      <c r="B1731" s="1">
        <v>44165</v>
      </c>
      <c r="C1731" t="s">
        <v>3770</v>
      </c>
      <c r="D1731" t="str">
        <f t="shared" ca="1" si="53"/>
        <v>Sneakers Run</v>
      </c>
      <c r="E1731" t="s">
        <v>85</v>
      </c>
      <c r="F1731" t="s">
        <v>82</v>
      </c>
      <c r="G1731">
        <v>10</v>
      </c>
      <c r="H1731">
        <v>8</v>
      </c>
      <c r="I1731">
        <v>1352.86</v>
      </c>
      <c r="J1731">
        <v>1461.0888</v>
      </c>
      <c r="K1731" t="s">
        <v>51</v>
      </c>
      <c r="M1731" t="s">
        <v>123</v>
      </c>
      <c r="N1731" t="s">
        <v>22</v>
      </c>
      <c r="O1731" t="str">
        <f t="shared" ref="O1731:O1794" si="54">IF(P1731&lt;&gt;"",P1731,INDEX($N:$N,MATCH(Q1731,$O:$O,0)))</f>
        <v>Debit Card</v>
      </c>
      <c r="P1731" t="s">
        <v>89</v>
      </c>
      <c r="Q1731">
        <v>3.81</v>
      </c>
      <c r="R1731">
        <v>3.8</v>
      </c>
      <c r="S1731" t="s">
        <v>23</v>
      </c>
    </row>
    <row r="1732" spans="1:19" x14ac:dyDescent="0.3">
      <c r="A1732" t="s">
        <v>3771</v>
      </c>
      <c r="B1732" s="1">
        <v>45436</v>
      </c>
      <c r="C1732" t="s">
        <v>3772</v>
      </c>
      <c r="D1732" t="str">
        <f t="shared" ref="D1732:D1795" ca="1" si="55">IF(E1732&lt;&gt;"",E1732,IF(F1732="Apparel",CHOOSE(RANDBETWEEN(1,4),"Jeans Regular","Shirt Classic","Sneakers Run","T-shirt V"),IF(F1732="Electronics",CHOOSE(RANDBETWEEN(1,4),"Camera S","Headphones Z","Laptop Pro","Phone X"),IF(F1732="Gadgets",CHOOSE(RANDBETWEEN(1,2),"Widget A","Widget B"),IF(F1732="Groceries",CHOOSE(RANDBETWEEN(1,3),"Cereal Pack","Olive Oil 1L","Organic Rice"),IF(F1732="Home Goods",CHOOSE(RANDBETWEEN(1,2),"Dining Table","Sofa 3-Seater"),"Unknown"))))))</f>
        <v>Organic Rice 5kg</v>
      </c>
      <c r="E1732" t="s">
        <v>40</v>
      </c>
      <c r="F1732" t="s">
        <v>57</v>
      </c>
      <c r="G1732">
        <v>1</v>
      </c>
      <c r="H1732">
        <v>1</v>
      </c>
      <c r="I1732">
        <v>756.69</v>
      </c>
      <c r="J1732">
        <v>802.09140000000014</v>
      </c>
      <c r="K1732" t="s">
        <v>66</v>
      </c>
      <c r="M1732" t="s">
        <v>86</v>
      </c>
      <c r="N1732" t="s">
        <v>36</v>
      </c>
      <c r="O1732" t="str">
        <f t="shared" si="54"/>
        <v>Debit Card</v>
      </c>
      <c r="P1732" t="s">
        <v>89</v>
      </c>
      <c r="Q1732">
        <v>7.74</v>
      </c>
      <c r="R1732">
        <v>5</v>
      </c>
      <c r="S1732" t="s">
        <v>23</v>
      </c>
    </row>
    <row r="1733" spans="1:19" x14ac:dyDescent="0.3">
      <c r="A1733" t="s">
        <v>3773</v>
      </c>
      <c r="B1733" s="1">
        <v>44352</v>
      </c>
      <c r="C1733" t="s">
        <v>3774</v>
      </c>
      <c r="D1733" t="str">
        <f t="shared" ca="1" si="55"/>
        <v>Organic Rice 5kg</v>
      </c>
      <c r="E1733" t="s">
        <v>40</v>
      </c>
      <c r="F1733" t="s">
        <v>57</v>
      </c>
      <c r="G1733">
        <v>14</v>
      </c>
      <c r="H1733">
        <v>13</v>
      </c>
      <c r="I1733">
        <v>1224.3399999999999</v>
      </c>
      <c r="J1733">
        <v>1371.2608</v>
      </c>
      <c r="K1733" t="s">
        <v>3775</v>
      </c>
      <c r="M1733" t="s">
        <v>28</v>
      </c>
      <c r="N1733" t="s">
        <v>71</v>
      </c>
      <c r="O1733" t="e">
        <f t="shared" ca="1" si="54"/>
        <v>#N/A</v>
      </c>
      <c r="Q1733">
        <v>4.3</v>
      </c>
      <c r="R1733">
        <v>4.5999999999999996</v>
      </c>
      <c r="S1733" t="s">
        <v>23</v>
      </c>
    </row>
    <row r="1734" spans="1:19" x14ac:dyDescent="0.3">
      <c r="A1734" t="s">
        <v>3776</v>
      </c>
      <c r="B1734" s="1">
        <v>44577</v>
      </c>
      <c r="C1734" t="s">
        <v>3777</v>
      </c>
      <c r="D1734" t="str">
        <f t="shared" ca="1" si="55"/>
        <v>Cereal Pack</v>
      </c>
      <c r="E1734" t="s">
        <v>100</v>
      </c>
      <c r="F1734" t="s">
        <v>57</v>
      </c>
      <c r="G1734">
        <v>19</v>
      </c>
      <c r="H1734">
        <v>19</v>
      </c>
      <c r="I1734">
        <v>1350.23</v>
      </c>
      <c r="J1734">
        <v>1431.2438000000002</v>
      </c>
      <c r="K1734" t="s">
        <v>66</v>
      </c>
      <c r="M1734" t="s">
        <v>79</v>
      </c>
      <c r="N1734" t="s">
        <v>71</v>
      </c>
      <c r="O1734" t="str">
        <f t="shared" si="54"/>
        <v>PayPal</v>
      </c>
      <c r="P1734" t="s">
        <v>30</v>
      </c>
      <c r="Q1734">
        <v>14.28</v>
      </c>
      <c r="R1734">
        <v>4</v>
      </c>
      <c r="S1734" t="s">
        <v>23</v>
      </c>
    </row>
    <row r="1735" spans="1:19" x14ac:dyDescent="0.3">
      <c r="A1735" t="s">
        <v>3778</v>
      </c>
      <c r="B1735" s="1">
        <v>44820</v>
      </c>
      <c r="C1735" t="s">
        <v>3779</v>
      </c>
      <c r="D1735" t="str">
        <f t="shared" ca="1" si="55"/>
        <v>Widget A</v>
      </c>
      <c r="E1735" t="s">
        <v>33</v>
      </c>
      <c r="F1735" t="s">
        <v>70</v>
      </c>
      <c r="G1735">
        <v>20</v>
      </c>
      <c r="H1735">
        <v>18</v>
      </c>
      <c r="I1735">
        <v>363.12</v>
      </c>
      <c r="J1735">
        <v>417.58799999999997</v>
      </c>
      <c r="K1735" t="s">
        <v>66</v>
      </c>
      <c r="M1735" t="s">
        <v>86</v>
      </c>
      <c r="N1735" t="s">
        <v>71</v>
      </c>
      <c r="O1735" t="str">
        <f t="shared" si="54"/>
        <v>Bank Transfer</v>
      </c>
      <c r="P1735" t="s">
        <v>37</v>
      </c>
      <c r="Q1735">
        <v>25.58</v>
      </c>
      <c r="R1735">
        <v>3.5</v>
      </c>
      <c r="S1735" t="s">
        <v>23</v>
      </c>
    </row>
    <row r="1736" spans="1:19" x14ac:dyDescent="0.3">
      <c r="A1736" t="s">
        <v>3780</v>
      </c>
      <c r="B1736" s="1">
        <v>45249</v>
      </c>
      <c r="C1736" t="s">
        <v>3781</v>
      </c>
      <c r="D1736" t="str">
        <f t="shared" ca="1" si="55"/>
        <v>Phone X</v>
      </c>
      <c r="E1736" t="s">
        <v>141</v>
      </c>
      <c r="F1736" t="s">
        <v>50</v>
      </c>
      <c r="G1736">
        <v>12</v>
      </c>
      <c r="H1736">
        <v>10</v>
      </c>
      <c r="I1736">
        <v>1468.6</v>
      </c>
      <c r="J1736">
        <v>1659.5179999999998</v>
      </c>
      <c r="K1736" t="s">
        <v>27</v>
      </c>
      <c r="M1736" t="s">
        <v>86</v>
      </c>
      <c r="N1736" t="s">
        <v>22</v>
      </c>
      <c r="O1736" t="str">
        <f t="shared" si="54"/>
        <v>PayPal</v>
      </c>
      <c r="P1736" t="s">
        <v>30</v>
      </c>
      <c r="Q1736">
        <v>1.95</v>
      </c>
      <c r="R1736">
        <v>4.5</v>
      </c>
      <c r="S1736" t="s">
        <v>23</v>
      </c>
    </row>
    <row r="1737" spans="1:19" x14ac:dyDescent="0.3">
      <c r="A1737" t="s">
        <v>3782</v>
      </c>
      <c r="B1737" s="1">
        <v>45647</v>
      </c>
      <c r="C1737" t="s">
        <v>3783</v>
      </c>
      <c r="D1737" t="str">
        <f t="shared" ca="1" si="55"/>
        <v>Widget A</v>
      </c>
      <c r="E1737" t="s">
        <v>33</v>
      </c>
      <c r="F1737" t="s">
        <v>70</v>
      </c>
      <c r="G1737">
        <v>19</v>
      </c>
      <c r="H1737">
        <v>17</v>
      </c>
      <c r="I1737">
        <v>261.99</v>
      </c>
      <c r="J1737">
        <v>301.2885</v>
      </c>
      <c r="K1737" t="s">
        <v>47</v>
      </c>
      <c r="M1737" t="s">
        <v>3784</v>
      </c>
      <c r="O1737" t="str">
        <f t="shared" si="54"/>
        <v>Bank Transfer</v>
      </c>
      <c r="P1737" t="s">
        <v>37</v>
      </c>
      <c r="Q1737">
        <v>33.01</v>
      </c>
      <c r="R1737">
        <v>1.1000000000000001</v>
      </c>
      <c r="S1737" t="s">
        <v>23</v>
      </c>
    </row>
    <row r="1738" spans="1:19" x14ac:dyDescent="0.3">
      <c r="A1738" t="s">
        <v>3785</v>
      </c>
      <c r="B1738" s="1">
        <v>44460</v>
      </c>
      <c r="C1738" t="s">
        <v>3786</v>
      </c>
      <c r="D1738" t="str">
        <f t="shared" ca="1" si="55"/>
        <v>Olive Oil 1L</v>
      </c>
      <c r="E1738" t="s">
        <v>56</v>
      </c>
      <c r="F1738" t="s">
        <v>57</v>
      </c>
      <c r="G1738">
        <v>20</v>
      </c>
      <c r="H1738">
        <v>18</v>
      </c>
      <c r="I1738">
        <v>420.07</v>
      </c>
      <c r="J1738">
        <v>449.47489999999999</v>
      </c>
      <c r="K1738" t="s">
        <v>47</v>
      </c>
      <c r="M1738" t="s">
        <v>28</v>
      </c>
      <c r="N1738" t="s">
        <v>71</v>
      </c>
      <c r="O1738" t="str">
        <f t="shared" si="54"/>
        <v>Cash on Delivery</v>
      </c>
      <c r="P1738" t="s">
        <v>53</v>
      </c>
      <c r="Q1738">
        <v>46.81</v>
      </c>
      <c r="R1738">
        <v>3.2</v>
      </c>
      <c r="S1738" t="s">
        <v>23</v>
      </c>
    </row>
    <row r="1739" spans="1:19" x14ac:dyDescent="0.3">
      <c r="A1739" t="s">
        <v>3787</v>
      </c>
      <c r="B1739" s="1">
        <v>45234</v>
      </c>
      <c r="C1739" t="s">
        <v>3788</v>
      </c>
      <c r="D1739" t="str">
        <f t="shared" ca="1" si="55"/>
        <v>Laptop Pro</v>
      </c>
      <c r="E1739" t="s">
        <v>116</v>
      </c>
      <c r="F1739" t="s">
        <v>50</v>
      </c>
      <c r="G1739">
        <v>13</v>
      </c>
      <c r="H1739">
        <v>11</v>
      </c>
      <c r="I1739">
        <v>847.66</v>
      </c>
      <c r="J1739">
        <v>957.85579999999982</v>
      </c>
      <c r="K1739" t="s">
        <v>20</v>
      </c>
      <c r="M1739" t="s">
        <v>123</v>
      </c>
      <c r="N1739" t="s">
        <v>71</v>
      </c>
      <c r="O1739" t="str">
        <f t="shared" si="54"/>
        <v>Bank Transfer</v>
      </c>
      <c r="P1739" t="s">
        <v>37</v>
      </c>
      <c r="Q1739">
        <v>3.48</v>
      </c>
      <c r="R1739">
        <v>2.7</v>
      </c>
      <c r="S1739" t="s">
        <v>23</v>
      </c>
    </row>
    <row r="1740" spans="1:19" x14ac:dyDescent="0.3">
      <c r="A1740" t="s">
        <v>3789</v>
      </c>
      <c r="B1740" s="1">
        <v>44316</v>
      </c>
      <c r="C1740" t="s">
        <v>3790</v>
      </c>
      <c r="D1740" t="str">
        <f t="shared" ca="1" si="55"/>
        <v>Headphones Z</v>
      </c>
      <c r="E1740" t="s">
        <v>94</v>
      </c>
      <c r="F1740" t="s">
        <v>50</v>
      </c>
      <c r="G1740">
        <v>11</v>
      </c>
      <c r="H1740">
        <v>11</v>
      </c>
      <c r="I1740">
        <v>682.55</v>
      </c>
      <c r="J1740">
        <v>743.97950000000003</v>
      </c>
      <c r="K1740" t="s">
        <v>27</v>
      </c>
      <c r="M1740" t="s">
        <v>28</v>
      </c>
      <c r="N1740" t="s">
        <v>29</v>
      </c>
      <c r="O1740" t="str">
        <f t="shared" si="54"/>
        <v>Bank Transfer</v>
      </c>
      <c r="P1740" t="s">
        <v>37</v>
      </c>
      <c r="Q1740">
        <v>19.21</v>
      </c>
      <c r="R1740">
        <v>1.5</v>
      </c>
      <c r="S1740" t="s">
        <v>23</v>
      </c>
    </row>
    <row r="1741" spans="1:19" x14ac:dyDescent="0.3">
      <c r="A1741" t="s">
        <v>3791</v>
      </c>
      <c r="B1741" s="1">
        <v>45227</v>
      </c>
      <c r="C1741" t="s">
        <v>3792</v>
      </c>
      <c r="D1741" t="str">
        <f t="shared" ca="1" si="55"/>
        <v>Cereal Pack</v>
      </c>
      <c r="E1741" t="s">
        <v>100</v>
      </c>
      <c r="F1741" t="s">
        <v>57</v>
      </c>
      <c r="G1741">
        <v>7</v>
      </c>
      <c r="H1741">
        <v>7</v>
      </c>
      <c r="I1741">
        <v>1390.89</v>
      </c>
      <c r="J1741">
        <v>1460.4345000000001</v>
      </c>
      <c r="K1741" t="s">
        <v>3793</v>
      </c>
      <c r="M1741" t="s">
        <v>28</v>
      </c>
      <c r="N1741" t="s">
        <v>71</v>
      </c>
      <c r="O1741" t="str">
        <f t="shared" si="54"/>
        <v>Cash on Delivery</v>
      </c>
      <c r="P1741" t="s">
        <v>53</v>
      </c>
      <c r="Q1741">
        <v>14.16</v>
      </c>
      <c r="R1741">
        <v>2.6</v>
      </c>
      <c r="S1741" t="s">
        <v>23</v>
      </c>
    </row>
    <row r="1742" spans="1:19" x14ac:dyDescent="0.3">
      <c r="A1742" t="s">
        <v>3794</v>
      </c>
      <c r="B1742" s="1">
        <v>44605</v>
      </c>
      <c r="C1742" t="s">
        <v>3795</v>
      </c>
      <c r="D1742" t="str">
        <f t="shared" ca="1" si="55"/>
        <v>Cereal Pack</v>
      </c>
      <c r="E1742" t="s">
        <v>100</v>
      </c>
      <c r="F1742" t="s">
        <v>57</v>
      </c>
      <c r="G1742">
        <v>2</v>
      </c>
      <c r="H1742">
        <v>2</v>
      </c>
      <c r="I1742">
        <v>460.27</v>
      </c>
      <c r="J1742">
        <v>506.29700000000003</v>
      </c>
      <c r="K1742" t="s">
        <v>66</v>
      </c>
      <c r="M1742" t="s">
        <v>123</v>
      </c>
      <c r="N1742" t="s">
        <v>36</v>
      </c>
      <c r="O1742" t="str">
        <f t="shared" si="54"/>
        <v>Bank Transfer</v>
      </c>
      <c r="P1742" t="s">
        <v>37</v>
      </c>
      <c r="Q1742">
        <v>8.31</v>
      </c>
      <c r="R1742">
        <v>1.7</v>
      </c>
      <c r="S1742" t="s">
        <v>23</v>
      </c>
    </row>
    <row r="1743" spans="1:19" x14ac:dyDescent="0.3">
      <c r="A1743" t="s">
        <v>3796</v>
      </c>
      <c r="B1743" s="1">
        <v>45147</v>
      </c>
      <c r="C1743" t="s">
        <v>3797</v>
      </c>
      <c r="D1743" t="str">
        <f t="shared" ca="1" si="55"/>
        <v>Headphones Z</v>
      </c>
      <c r="E1743" t="s">
        <v>94</v>
      </c>
      <c r="F1743" t="s">
        <v>50</v>
      </c>
      <c r="G1743">
        <v>9</v>
      </c>
      <c r="H1743">
        <v>7</v>
      </c>
      <c r="I1743">
        <v>1143.29</v>
      </c>
      <c r="J1743">
        <v>1223.3203000000001</v>
      </c>
      <c r="K1743" t="s">
        <v>47</v>
      </c>
      <c r="M1743" t="s">
        <v>28</v>
      </c>
      <c r="N1743" t="s">
        <v>36</v>
      </c>
      <c r="O1743" t="str">
        <f t="shared" si="54"/>
        <v>Debit Card</v>
      </c>
      <c r="P1743" t="s">
        <v>89</v>
      </c>
      <c r="Q1743">
        <v>9.6999999999999993</v>
      </c>
      <c r="R1743">
        <v>4.9000000000000004</v>
      </c>
      <c r="S1743" t="s">
        <v>23</v>
      </c>
    </row>
    <row r="1744" spans="1:19" x14ac:dyDescent="0.3">
      <c r="A1744" t="s">
        <v>3798</v>
      </c>
      <c r="B1744" s="1">
        <v>45341</v>
      </c>
      <c r="C1744" t="s">
        <v>3799</v>
      </c>
      <c r="D1744" t="str">
        <f t="shared" ca="1" si="55"/>
        <v>Shirt Classic</v>
      </c>
      <c r="E1744" t="s">
        <v>65</v>
      </c>
      <c r="F1744" t="s">
        <v>82</v>
      </c>
      <c r="G1744">
        <v>12</v>
      </c>
      <c r="H1744">
        <v>12</v>
      </c>
      <c r="I1744">
        <v>6</v>
      </c>
      <c r="J1744">
        <v>6.42</v>
      </c>
      <c r="K1744" t="s">
        <v>51</v>
      </c>
      <c r="M1744" t="s">
        <v>28</v>
      </c>
      <c r="N1744" t="s">
        <v>22</v>
      </c>
      <c r="O1744" t="str">
        <f t="shared" si="54"/>
        <v>Cash on Delivery</v>
      </c>
      <c r="P1744" t="s">
        <v>53</v>
      </c>
      <c r="Q1744">
        <v>35.770000000000003</v>
      </c>
      <c r="R1744">
        <v>2.2999999999999998</v>
      </c>
      <c r="S1744" t="s">
        <v>23</v>
      </c>
    </row>
    <row r="1745" spans="1:19" x14ac:dyDescent="0.3">
      <c r="A1745" t="s">
        <v>3800</v>
      </c>
      <c r="B1745" s="1">
        <v>44554</v>
      </c>
      <c r="C1745" t="s">
        <v>3801</v>
      </c>
      <c r="D1745" t="str">
        <f t="shared" ca="1" si="55"/>
        <v>Widget B</v>
      </c>
      <c r="E1745" t="s">
        <v>61</v>
      </c>
      <c r="F1745" t="s">
        <v>70</v>
      </c>
      <c r="G1745">
        <v>18</v>
      </c>
      <c r="H1745">
        <v>18</v>
      </c>
      <c r="I1745">
        <v>439.28</v>
      </c>
      <c r="J1745">
        <v>465.63679999999999</v>
      </c>
      <c r="K1745" t="s">
        <v>20</v>
      </c>
      <c r="M1745" t="s">
        <v>21</v>
      </c>
      <c r="N1745" t="s">
        <v>71</v>
      </c>
      <c r="O1745" t="str">
        <f t="shared" si="54"/>
        <v>Credit Card</v>
      </c>
      <c r="P1745" t="s">
        <v>67</v>
      </c>
      <c r="Q1745">
        <v>35.840000000000003</v>
      </c>
      <c r="R1745">
        <v>3.4</v>
      </c>
      <c r="S1745" t="s">
        <v>23</v>
      </c>
    </row>
    <row r="1746" spans="1:19" x14ac:dyDescent="0.3">
      <c r="A1746" t="s">
        <v>3802</v>
      </c>
      <c r="B1746" s="1">
        <v>45261</v>
      </c>
      <c r="C1746" t="s">
        <v>3803</v>
      </c>
      <c r="D1746" t="str">
        <f t="shared" ca="1" si="55"/>
        <v>Sofa 3-Seater</v>
      </c>
      <c r="E1746" t="s">
        <v>109</v>
      </c>
      <c r="F1746" t="s">
        <v>46</v>
      </c>
      <c r="G1746">
        <v>17</v>
      </c>
      <c r="H1746">
        <v>16</v>
      </c>
      <c r="I1746">
        <v>1455.44</v>
      </c>
      <c r="J1746">
        <v>1528.2120000000002</v>
      </c>
      <c r="K1746" t="s">
        <v>47</v>
      </c>
      <c r="M1746" t="s">
        <v>123</v>
      </c>
      <c r="N1746" t="s">
        <v>71</v>
      </c>
      <c r="O1746" t="str">
        <f t="shared" si="54"/>
        <v>Credit Card</v>
      </c>
      <c r="P1746" t="s">
        <v>67</v>
      </c>
      <c r="Q1746">
        <v>9.7100000000000009</v>
      </c>
      <c r="R1746">
        <v>4.8</v>
      </c>
      <c r="S1746" t="s">
        <v>23</v>
      </c>
    </row>
    <row r="1747" spans="1:19" x14ac:dyDescent="0.3">
      <c r="A1747" t="s">
        <v>3804</v>
      </c>
      <c r="B1747" s="1">
        <v>44088</v>
      </c>
      <c r="C1747" t="s">
        <v>3805</v>
      </c>
      <c r="D1747" t="str">
        <f t="shared" ca="1" si="55"/>
        <v>Dining Table</v>
      </c>
      <c r="E1747" t="s">
        <v>45</v>
      </c>
      <c r="F1747" t="s">
        <v>46</v>
      </c>
      <c r="G1747">
        <v>13</v>
      </c>
      <c r="H1747">
        <v>11</v>
      </c>
      <c r="I1747">
        <v>344.81</v>
      </c>
      <c r="J1747">
        <v>362.0505</v>
      </c>
      <c r="K1747" t="s">
        <v>20</v>
      </c>
      <c r="M1747" t="s">
        <v>42</v>
      </c>
      <c r="N1747" t="s">
        <v>22</v>
      </c>
      <c r="O1747" t="str">
        <f t="shared" si="54"/>
        <v>Bank Transfer</v>
      </c>
      <c r="P1747" t="s">
        <v>37</v>
      </c>
      <c r="Q1747">
        <v>12.87</v>
      </c>
      <c r="R1747">
        <v>4.7</v>
      </c>
      <c r="S1747" t="s">
        <v>23</v>
      </c>
    </row>
    <row r="1748" spans="1:19" x14ac:dyDescent="0.3">
      <c r="A1748" t="s">
        <v>3806</v>
      </c>
      <c r="B1748" s="1">
        <v>44064</v>
      </c>
      <c r="C1748" t="s">
        <v>3807</v>
      </c>
      <c r="D1748" t="str">
        <f t="shared" ca="1" si="55"/>
        <v>Sneakers Run</v>
      </c>
      <c r="E1748" t="s">
        <v>85</v>
      </c>
      <c r="F1748" t="s">
        <v>82</v>
      </c>
      <c r="G1748">
        <v>13</v>
      </c>
      <c r="H1748">
        <v>11</v>
      </c>
      <c r="I1748">
        <v>1449.38</v>
      </c>
      <c r="J1748">
        <v>1652.2932000000003</v>
      </c>
      <c r="K1748" t="s">
        <v>66</v>
      </c>
      <c r="M1748" t="s">
        <v>28</v>
      </c>
      <c r="N1748" t="s">
        <v>71</v>
      </c>
      <c r="O1748" t="str">
        <f t="shared" si="54"/>
        <v>Cash on Delivery</v>
      </c>
      <c r="P1748" t="s">
        <v>53</v>
      </c>
      <c r="Q1748">
        <v>41.2</v>
      </c>
      <c r="R1748">
        <v>2.2999999999999998</v>
      </c>
      <c r="S1748" t="s">
        <v>74</v>
      </c>
    </row>
    <row r="1749" spans="1:19" x14ac:dyDescent="0.3">
      <c r="A1749" t="s">
        <v>3808</v>
      </c>
      <c r="B1749" s="1">
        <v>44171</v>
      </c>
      <c r="C1749" t="s">
        <v>3809</v>
      </c>
      <c r="D1749" t="str">
        <f t="shared" ca="1" si="55"/>
        <v>T-shirt V</v>
      </c>
      <c r="E1749" t="s">
        <v>77</v>
      </c>
      <c r="F1749" t="s">
        <v>82</v>
      </c>
      <c r="G1749">
        <v>18</v>
      </c>
      <c r="H1749">
        <v>17</v>
      </c>
      <c r="I1749">
        <v>1119.8</v>
      </c>
      <c r="J1749">
        <v>1220.5820000000001</v>
      </c>
      <c r="K1749" t="s">
        <v>51</v>
      </c>
      <c r="M1749" t="s">
        <v>123</v>
      </c>
      <c r="N1749" t="s">
        <v>36</v>
      </c>
      <c r="O1749" t="str">
        <f t="shared" si="54"/>
        <v>Credit Card</v>
      </c>
      <c r="P1749" t="s">
        <v>67</v>
      </c>
      <c r="Q1749">
        <v>42.39</v>
      </c>
      <c r="R1749">
        <v>3.5</v>
      </c>
      <c r="S1749" t="s">
        <v>23</v>
      </c>
    </row>
    <row r="1750" spans="1:19" x14ac:dyDescent="0.3">
      <c r="A1750" t="s">
        <v>3810</v>
      </c>
      <c r="B1750" s="1">
        <v>45290</v>
      </c>
      <c r="C1750" t="s">
        <v>3811</v>
      </c>
      <c r="D1750" t="str">
        <f t="shared" ca="1" si="55"/>
        <v>Sneakers Run</v>
      </c>
      <c r="E1750" t="s">
        <v>85</v>
      </c>
      <c r="F1750" t="s">
        <v>82</v>
      </c>
      <c r="G1750">
        <v>1</v>
      </c>
      <c r="H1750">
        <v>1</v>
      </c>
      <c r="I1750">
        <v>354.93</v>
      </c>
      <c r="J1750">
        <v>379.77510000000001</v>
      </c>
      <c r="K1750" t="s">
        <v>27</v>
      </c>
      <c r="M1750" t="s">
        <v>35</v>
      </c>
      <c r="N1750" t="s">
        <v>3812</v>
      </c>
      <c r="O1750" t="str">
        <f t="shared" si="54"/>
        <v>Bank Transfer</v>
      </c>
      <c r="P1750" t="s">
        <v>37</v>
      </c>
      <c r="Q1750">
        <v>-5</v>
      </c>
      <c r="R1750">
        <v>9</v>
      </c>
      <c r="S1750" t="s">
        <v>74</v>
      </c>
    </row>
    <row r="1751" spans="1:19" x14ac:dyDescent="0.3">
      <c r="A1751" t="s">
        <v>3813</v>
      </c>
      <c r="B1751" s="1">
        <v>45131</v>
      </c>
      <c r="C1751" t="s">
        <v>3814</v>
      </c>
      <c r="D1751" t="str">
        <f t="shared" ca="1" si="55"/>
        <v>Olive Oil 1L</v>
      </c>
      <c r="E1751" t="s">
        <v>56</v>
      </c>
      <c r="F1751" t="s">
        <v>57</v>
      </c>
      <c r="G1751">
        <v>6</v>
      </c>
      <c r="H1751">
        <v>6</v>
      </c>
      <c r="I1751">
        <v>20</v>
      </c>
      <c r="J1751">
        <v>21.200000000000003</v>
      </c>
      <c r="K1751" t="s">
        <v>47</v>
      </c>
      <c r="M1751" t="s">
        <v>35</v>
      </c>
      <c r="N1751" t="s">
        <v>22</v>
      </c>
      <c r="O1751" t="str">
        <f t="shared" si="54"/>
        <v>Bank Transfer</v>
      </c>
      <c r="P1751" t="s">
        <v>37</v>
      </c>
      <c r="Q1751">
        <v>47.01</v>
      </c>
      <c r="R1751">
        <v>1.3</v>
      </c>
      <c r="S1751" t="s">
        <v>23</v>
      </c>
    </row>
    <row r="1752" spans="1:19" x14ac:dyDescent="0.3">
      <c r="A1752" t="s">
        <v>3815</v>
      </c>
      <c r="B1752" s="1">
        <v>45461</v>
      </c>
      <c r="C1752" t="s">
        <v>3816</v>
      </c>
      <c r="D1752" t="str">
        <f t="shared" ca="1" si="55"/>
        <v>Headphones Z</v>
      </c>
      <c r="E1752" t="s">
        <v>94</v>
      </c>
      <c r="F1752" t="s">
        <v>50</v>
      </c>
      <c r="G1752">
        <v>12</v>
      </c>
      <c r="H1752">
        <v>10</v>
      </c>
      <c r="I1752">
        <v>948</v>
      </c>
      <c r="J1752">
        <v>1071.24</v>
      </c>
      <c r="K1752" t="s">
        <v>20</v>
      </c>
      <c r="M1752" t="s">
        <v>42</v>
      </c>
      <c r="N1752" t="s">
        <v>36</v>
      </c>
      <c r="O1752" t="str">
        <f t="shared" si="54"/>
        <v>Debit Card</v>
      </c>
      <c r="P1752" t="s">
        <v>89</v>
      </c>
      <c r="Q1752">
        <v>9.6</v>
      </c>
      <c r="R1752">
        <v>3.3</v>
      </c>
      <c r="S1752" t="s">
        <v>23</v>
      </c>
    </row>
    <row r="1753" spans="1:19" x14ac:dyDescent="0.3">
      <c r="A1753" t="s">
        <v>3817</v>
      </c>
      <c r="B1753" s="1">
        <v>43865</v>
      </c>
      <c r="C1753" t="s">
        <v>3818</v>
      </c>
      <c r="D1753" t="str">
        <f t="shared" ca="1" si="55"/>
        <v>Phone X</v>
      </c>
      <c r="E1753" t="s">
        <v>141</v>
      </c>
      <c r="F1753" t="s">
        <v>50</v>
      </c>
      <c r="G1753">
        <v>12</v>
      </c>
      <c r="H1753">
        <v>12</v>
      </c>
      <c r="I1753">
        <v>414.41</v>
      </c>
      <c r="J1753">
        <v>455.85100000000006</v>
      </c>
      <c r="K1753" t="s">
        <v>47</v>
      </c>
      <c r="M1753" t="s">
        <v>28</v>
      </c>
      <c r="N1753" t="s">
        <v>36</v>
      </c>
      <c r="O1753" t="str">
        <f t="shared" si="54"/>
        <v>Cash on Delivery</v>
      </c>
      <c r="P1753" t="s">
        <v>53</v>
      </c>
      <c r="Q1753">
        <v>3.62</v>
      </c>
      <c r="R1753">
        <v>4.7</v>
      </c>
      <c r="S1753" t="s">
        <v>23</v>
      </c>
    </row>
    <row r="1754" spans="1:19" x14ac:dyDescent="0.3">
      <c r="A1754" t="s">
        <v>3819</v>
      </c>
      <c r="B1754" s="1">
        <v>44628</v>
      </c>
      <c r="C1754" t="s">
        <v>3820</v>
      </c>
      <c r="D1754" t="str">
        <f t="shared" ca="1" si="55"/>
        <v>Widget A</v>
      </c>
      <c r="E1754" t="s">
        <v>33</v>
      </c>
      <c r="F1754" t="s">
        <v>70</v>
      </c>
      <c r="G1754">
        <v>20</v>
      </c>
      <c r="H1754">
        <v>19</v>
      </c>
      <c r="I1754">
        <v>906.76</v>
      </c>
      <c r="J1754">
        <v>970.23320000000001</v>
      </c>
      <c r="K1754" t="s">
        <v>66</v>
      </c>
      <c r="M1754" t="s">
        <v>28</v>
      </c>
      <c r="N1754" t="s">
        <v>36</v>
      </c>
      <c r="O1754" t="str">
        <f t="shared" si="54"/>
        <v>Cash on Delivery</v>
      </c>
      <c r="P1754" t="s">
        <v>53</v>
      </c>
      <c r="Q1754">
        <v>-5</v>
      </c>
      <c r="R1754">
        <v>2.2000000000000002</v>
      </c>
      <c r="S1754" t="s">
        <v>23</v>
      </c>
    </row>
    <row r="1755" spans="1:19" x14ac:dyDescent="0.3">
      <c r="A1755" t="s">
        <v>3821</v>
      </c>
      <c r="B1755" s="1">
        <v>44832</v>
      </c>
      <c r="C1755" t="s">
        <v>3822</v>
      </c>
      <c r="D1755" t="str">
        <f t="shared" ca="1" si="55"/>
        <v>Sofa 3-Seater</v>
      </c>
      <c r="E1755" t="s">
        <v>109</v>
      </c>
      <c r="F1755" t="s">
        <v>46</v>
      </c>
      <c r="G1755">
        <v>6</v>
      </c>
      <c r="H1755">
        <v>6</v>
      </c>
      <c r="I1755">
        <v>1452.13</v>
      </c>
      <c r="J1755">
        <v>1640.9069</v>
      </c>
      <c r="K1755" t="s">
        <v>20</v>
      </c>
      <c r="M1755" t="s">
        <v>86</v>
      </c>
      <c r="N1755" t="s">
        <v>29</v>
      </c>
      <c r="O1755" t="str">
        <f t="shared" si="54"/>
        <v>Cash on Delivery</v>
      </c>
      <c r="P1755" t="s">
        <v>53</v>
      </c>
      <c r="Q1755">
        <v>12.94</v>
      </c>
      <c r="R1755">
        <v>1.1000000000000001</v>
      </c>
      <c r="S1755" t="s">
        <v>23</v>
      </c>
    </row>
    <row r="1756" spans="1:19" x14ac:dyDescent="0.3">
      <c r="A1756" t="s">
        <v>3823</v>
      </c>
      <c r="B1756" s="1">
        <v>44179</v>
      </c>
      <c r="C1756" t="s">
        <v>3824</v>
      </c>
      <c r="D1756" t="str">
        <f t="shared" ca="1" si="55"/>
        <v>Widget B</v>
      </c>
      <c r="E1756" t="s">
        <v>61</v>
      </c>
      <c r="F1756" t="s">
        <v>70</v>
      </c>
      <c r="G1756">
        <v>3</v>
      </c>
      <c r="H1756">
        <v>2</v>
      </c>
      <c r="I1756">
        <v>1185.48</v>
      </c>
      <c r="J1756">
        <v>1315.8828000000001</v>
      </c>
      <c r="K1756" t="s">
        <v>47</v>
      </c>
      <c r="M1756" t="s">
        <v>28</v>
      </c>
      <c r="N1756" t="s">
        <v>71</v>
      </c>
      <c r="O1756" t="str">
        <f t="shared" si="54"/>
        <v>Debit Card</v>
      </c>
      <c r="P1756" t="s">
        <v>89</v>
      </c>
      <c r="Q1756">
        <v>12.51</v>
      </c>
      <c r="R1756">
        <v>1.2</v>
      </c>
      <c r="S1756" t="s">
        <v>74</v>
      </c>
    </row>
    <row r="1757" spans="1:19" x14ac:dyDescent="0.3">
      <c r="A1757" t="s">
        <v>3825</v>
      </c>
      <c r="B1757" s="1">
        <v>45585</v>
      </c>
      <c r="C1757" t="s">
        <v>3826</v>
      </c>
      <c r="D1757" t="str">
        <f t="shared" ca="1" si="55"/>
        <v>Widget A</v>
      </c>
      <c r="E1757" t="s">
        <v>33</v>
      </c>
      <c r="F1757" t="s">
        <v>70</v>
      </c>
      <c r="G1757">
        <v>20</v>
      </c>
      <c r="H1757">
        <v>17</v>
      </c>
      <c r="I1757">
        <v>1254.29</v>
      </c>
      <c r="J1757">
        <v>1429.8906000000002</v>
      </c>
      <c r="K1757" t="s">
        <v>66</v>
      </c>
      <c r="M1757" t="s">
        <v>28</v>
      </c>
      <c r="N1757" t="s">
        <v>36</v>
      </c>
      <c r="O1757" t="str">
        <f t="shared" si="54"/>
        <v>Debit Card</v>
      </c>
      <c r="P1757" t="s">
        <v>89</v>
      </c>
      <c r="Q1757">
        <v>33.619999999999997</v>
      </c>
      <c r="R1757">
        <v>3.3</v>
      </c>
      <c r="S1757" t="s">
        <v>15</v>
      </c>
    </row>
    <row r="1758" spans="1:19" x14ac:dyDescent="0.3">
      <c r="A1758" t="s">
        <v>3828</v>
      </c>
      <c r="B1758" s="1">
        <v>45206</v>
      </c>
      <c r="C1758" t="s">
        <v>3829</v>
      </c>
      <c r="D1758" t="str">
        <f t="shared" ca="1" si="55"/>
        <v>Phone X</v>
      </c>
      <c r="E1758" t="s">
        <v>141</v>
      </c>
      <c r="F1758" t="s">
        <v>50</v>
      </c>
      <c r="G1758">
        <v>10</v>
      </c>
      <c r="H1758">
        <v>10</v>
      </c>
      <c r="I1758">
        <v>751.75</v>
      </c>
      <c r="J1758">
        <v>864.51249999999993</v>
      </c>
      <c r="K1758" t="s">
        <v>66</v>
      </c>
      <c r="M1758" t="s">
        <v>79</v>
      </c>
      <c r="N1758" t="s">
        <v>71</v>
      </c>
      <c r="O1758" t="str">
        <f t="shared" si="54"/>
        <v>Cash on Delivery</v>
      </c>
      <c r="P1758" t="s">
        <v>53</v>
      </c>
      <c r="Q1758">
        <v>14.06</v>
      </c>
      <c r="R1758">
        <v>2.6</v>
      </c>
      <c r="S1758" t="s">
        <v>23</v>
      </c>
    </row>
    <row r="1759" spans="1:19" x14ac:dyDescent="0.3">
      <c r="A1759" t="s">
        <v>3830</v>
      </c>
      <c r="B1759" s="1">
        <v>44283</v>
      </c>
      <c r="C1759" t="s">
        <v>3831</v>
      </c>
      <c r="D1759" t="str">
        <f t="shared" ca="1" si="55"/>
        <v>T-shirt V</v>
      </c>
      <c r="E1759" t="s">
        <v>77</v>
      </c>
      <c r="F1759" t="s">
        <v>82</v>
      </c>
      <c r="G1759">
        <v>11</v>
      </c>
      <c r="H1759">
        <v>10</v>
      </c>
      <c r="I1759">
        <v>1211.1600000000001</v>
      </c>
      <c r="J1759">
        <v>1295.9412000000002</v>
      </c>
      <c r="K1759" t="s">
        <v>47</v>
      </c>
      <c r="M1759" t="s">
        <v>123</v>
      </c>
      <c r="N1759" t="s">
        <v>22</v>
      </c>
      <c r="O1759" t="str">
        <f t="shared" si="54"/>
        <v>Bank Transfer</v>
      </c>
      <c r="P1759" t="s">
        <v>37</v>
      </c>
      <c r="Q1759">
        <v>9999</v>
      </c>
      <c r="R1759">
        <v>2.9</v>
      </c>
      <c r="S1759" t="s">
        <v>23</v>
      </c>
    </row>
    <row r="1760" spans="1:19" x14ac:dyDescent="0.3">
      <c r="A1760" t="s">
        <v>3832</v>
      </c>
      <c r="B1760" s="1">
        <v>44444</v>
      </c>
      <c r="C1760" t="s">
        <v>3833</v>
      </c>
      <c r="D1760" t="str">
        <f t="shared" ca="1" si="55"/>
        <v>Widget B</v>
      </c>
      <c r="E1760" t="s">
        <v>61</v>
      </c>
      <c r="F1760" t="s">
        <v>70</v>
      </c>
      <c r="G1760">
        <v>11</v>
      </c>
      <c r="H1760">
        <v>10</v>
      </c>
      <c r="I1760">
        <v>1381.37</v>
      </c>
      <c r="J1760">
        <v>1547.1343999999999</v>
      </c>
      <c r="K1760" t="s">
        <v>47</v>
      </c>
      <c r="M1760" t="s">
        <v>35</v>
      </c>
      <c r="N1760" t="s">
        <v>29</v>
      </c>
      <c r="O1760" t="str">
        <f t="shared" si="54"/>
        <v>Cash on Delivery</v>
      </c>
      <c r="P1760" t="s">
        <v>53</v>
      </c>
      <c r="Q1760">
        <v>14.27</v>
      </c>
      <c r="R1760">
        <v>4.3</v>
      </c>
      <c r="S1760" t="s">
        <v>23</v>
      </c>
    </row>
    <row r="1761" spans="1:19" x14ac:dyDescent="0.3">
      <c r="A1761" t="s">
        <v>3834</v>
      </c>
      <c r="B1761" s="1">
        <v>44166</v>
      </c>
      <c r="C1761" t="s">
        <v>3835</v>
      </c>
      <c r="D1761" t="str">
        <f t="shared" ca="1" si="55"/>
        <v>Jeans Regular</v>
      </c>
      <c r="E1761" t="s">
        <v>130</v>
      </c>
      <c r="F1761" t="s">
        <v>82</v>
      </c>
      <c r="G1761">
        <v>7</v>
      </c>
      <c r="H1761">
        <v>7</v>
      </c>
      <c r="I1761">
        <v>413.92</v>
      </c>
      <c r="J1761">
        <v>476.00799999999998</v>
      </c>
      <c r="K1761" t="s">
        <v>47</v>
      </c>
      <c r="M1761" t="s">
        <v>79</v>
      </c>
      <c r="N1761" t="s">
        <v>36</v>
      </c>
      <c r="O1761" t="str">
        <f t="shared" si="54"/>
        <v>PayPal</v>
      </c>
      <c r="P1761" t="s">
        <v>30</v>
      </c>
      <c r="Q1761">
        <v>43.86</v>
      </c>
      <c r="R1761">
        <v>4.4000000000000004</v>
      </c>
      <c r="S1761" t="s">
        <v>23</v>
      </c>
    </row>
    <row r="1762" spans="1:19" x14ac:dyDescent="0.3">
      <c r="A1762" t="s">
        <v>3836</v>
      </c>
      <c r="B1762" s="1">
        <v>44073</v>
      </c>
      <c r="C1762" t="s">
        <v>3837</v>
      </c>
      <c r="D1762" t="str">
        <f t="shared" ca="1" si="55"/>
        <v>T-shirt V</v>
      </c>
      <c r="E1762" t="s">
        <v>77</v>
      </c>
      <c r="F1762" t="s">
        <v>82</v>
      </c>
      <c r="G1762">
        <v>11</v>
      </c>
      <c r="H1762">
        <v>11</v>
      </c>
      <c r="I1762">
        <v>736.71</v>
      </c>
      <c r="J1762">
        <v>795.6468000000001</v>
      </c>
      <c r="K1762" t="s">
        <v>20</v>
      </c>
      <c r="M1762" t="s">
        <v>21</v>
      </c>
      <c r="N1762" t="s">
        <v>22</v>
      </c>
      <c r="O1762" t="str">
        <f t="shared" si="54"/>
        <v>Debit Card</v>
      </c>
      <c r="P1762" t="s">
        <v>89</v>
      </c>
      <c r="Q1762">
        <v>32.44</v>
      </c>
      <c r="R1762">
        <v>5</v>
      </c>
      <c r="S1762" t="s">
        <v>23</v>
      </c>
    </row>
    <row r="1763" spans="1:19" x14ac:dyDescent="0.3">
      <c r="A1763" t="s">
        <v>3838</v>
      </c>
      <c r="B1763" s="1">
        <v>45113</v>
      </c>
      <c r="C1763" t="s">
        <v>3839</v>
      </c>
      <c r="D1763" t="str">
        <f t="shared" ca="1" si="55"/>
        <v>Phone X</v>
      </c>
      <c r="E1763" t="s">
        <v>141</v>
      </c>
      <c r="F1763" t="s">
        <v>50</v>
      </c>
      <c r="G1763">
        <v>15</v>
      </c>
      <c r="H1763">
        <v>15</v>
      </c>
      <c r="I1763">
        <v>78.510000000000005</v>
      </c>
      <c r="J1763">
        <v>89.501400000000018</v>
      </c>
      <c r="K1763" t="s">
        <v>20</v>
      </c>
      <c r="M1763" t="s">
        <v>28</v>
      </c>
      <c r="N1763" t="s">
        <v>36</v>
      </c>
      <c r="O1763" t="str">
        <f t="shared" si="54"/>
        <v>Debit Card</v>
      </c>
      <c r="P1763" t="s">
        <v>89</v>
      </c>
      <c r="Q1763">
        <v>28.48</v>
      </c>
      <c r="R1763">
        <v>3.5</v>
      </c>
      <c r="S1763" t="s">
        <v>23</v>
      </c>
    </row>
    <row r="1764" spans="1:19" x14ac:dyDescent="0.3">
      <c r="A1764" t="s">
        <v>3840</v>
      </c>
      <c r="B1764" s="1">
        <v>44038</v>
      </c>
      <c r="C1764" t="s">
        <v>3841</v>
      </c>
      <c r="D1764" t="str">
        <f t="shared" ca="1" si="55"/>
        <v>Phone X</v>
      </c>
      <c r="E1764" t="s">
        <v>141</v>
      </c>
      <c r="F1764" t="s">
        <v>50</v>
      </c>
      <c r="G1764">
        <v>15</v>
      </c>
      <c r="H1764">
        <v>15</v>
      </c>
      <c r="I1764">
        <v>472.28</v>
      </c>
      <c r="J1764">
        <v>505.33960000000002</v>
      </c>
      <c r="K1764" t="s">
        <v>27</v>
      </c>
      <c r="M1764" t="s">
        <v>35</v>
      </c>
      <c r="N1764" t="s">
        <v>22</v>
      </c>
      <c r="O1764" t="str">
        <f t="shared" si="54"/>
        <v>PayPal</v>
      </c>
      <c r="P1764" t="s">
        <v>30</v>
      </c>
      <c r="Q1764">
        <v>11.32</v>
      </c>
      <c r="R1764">
        <v>3.8</v>
      </c>
      <c r="S1764" t="s">
        <v>23</v>
      </c>
    </row>
    <row r="1765" spans="1:19" x14ac:dyDescent="0.3">
      <c r="A1765" t="s">
        <v>3842</v>
      </c>
      <c r="B1765" s="1">
        <v>43880</v>
      </c>
      <c r="C1765" t="s">
        <v>99</v>
      </c>
      <c r="D1765" t="str">
        <f t="shared" ca="1" si="55"/>
        <v>Widget A</v>
      </c>
      <c r="E1765" t="s">
        <v>33</v>
      </c>
      <c r="F1765" t="s">
        <v>70</v>
      </c>
      <c r="G1765">
        <v>3</v>
      </c>
      <c r="H1765">
        <v>3</v>
      </c>
      <c r="I1765">
        <v>650.20000000000005</v>
      </c>
      <c r="J1765">
        <v>741.22800000000018</v>
      </c>
      <c r="K1765" t="s">
        <v>51</v>
      </c>
      <c r="M1765" t="s">
        <v>79</v>
      </c>
      <c r="N1765" t="s">
        <v>22</v>
      </c>
      <c r="O1765" t="str">
        <f t="shared" si="54"/>
        <v>Credit Card</v>
      </c>
      <c r="P1765" t="s">
        <v>67</v>
      </c>
      <c r="Q1765">
        <v>2.2999999999999998</v>
      </c>
      <c r="R1765">
        <v>3.3</v>
      </c>
      <c r="S1765" t="s">
        <v>23</v>
      </c>
    </row>
    <row r="1766" spans="1:19" x14ac:dyDescent="0.3">
      <c r="A1766" t="s">
        <v>3843</v>
      </c>
      <c r="B1766" s="1">
        <v>44534</v>
      </c>
      <c r="C1766" t="s">
        <v>3844</v>
      </c>
      <c r="D1766" t="str">
        <f t="shared" ca="1" si="55"/>
        <v>Cereal Pack</v>
      </c>
      <c r="E1766" t="s">
        <v>100</v>
      </c>
      <c r="F1766" t="s">
        <v>57</v>
      </c>
      <c r="G1766">
        <v>8</v>
      </c>
      <c r="H1766">
        <v>7</v>
      </c>
      <c r="I1766">
        <v>1052.95</v>
      </c>
      <c r="J1766">
        <v>1105.5975000000001</v>
      </c>
      <c r="K1766" t="s">
        <v>27</v>
      </c>
      <c r="M1766" t="s">
        <v>42</v>
      </c>
      <c r="N1766" t="s">
        <v>71</v>
      </c>
      <c r="O1766" t="str">
        <f t="shared" si="54"/>
        <v>Cash on Delivery</v>
      </c>
      <c r="P1766" t="s">
        <v>53</v>
      </c>
      <c r="Q1766">
        <v>23.4</v>
      </c>
      <c r="R1766">
        <v>4.0999999999999996</v>
      </c>
      <c r="S1766" t="s">
        <v>23</v>
      </c>
    </row>
    <row r="1767" spans="1:19" x14ac:dyDescent="0.3">
      <c r="A1767" t="s">
        <v>3845</v>
      </c>
      <c r="B1767" s="1">
        <v>44090</v>
      </c>
      <c r="C1767" t="s">
        <v>3846</v>
      </c>
      <c r="D1767" t="str">
        <f t="shared" ca="1" si="55"/>
        <v>Cereal Pack</v>
      </c>
      <c r="E1767" t="s">
        <v>100</v>
      </c>
      <c r="F1767" t="s">
        <v>57</v>
      </c>
      <c r="G1767">
        <v>12</v>
      </c>
      <c r="H1767">
        <v>12</v>
      </c>
      <c r="I1767">
        <v>223.58</v>
      </c>
      <c r="J1767">
        <v>248.17380000000003</v>
      </c>
      <c r="K1767" t="s">
        <v>51</v>
      </c>
      <c r="M1767" t="s">
        <v>86</v>
      </c>
      <c r="N1767" t="s">
        <v>36</v>
      </c>
      <c r="O1767" t="str">
        <f t="shared" si="54"/>
        <v>PayPal</v>
      </c>
      <c r="P1767" t="s">
        <v>30</v>
      </c>
      <c r="Q1767">
        <v>45.8</v>
      </c>
      <c r="R1767">
        <v>4.5999999999999996</v>
      </c>
      <c r="S1767" t="s">
        <v>74</v>
      </c>
    </row>
    <row r="1768" spans="1:19" x14ac:dyDescent="0.3">
      <c r="A1768" t="s">
        <v>3847</v>
      </c>
      <c r="B1768" s="1">
        <v>44048</v>
      </c>
      <c r="C1768" t="s">
        <v>3848</v>
      </c>
      <c r="D1768" t="str">
        <f t="shared" ca="1" si="55"/>
        <v>Widget A</v>
      </c>
      <c r="E1768" t="s">
        <v>33</v>
      </c>
      <c r="F1768" t="s">
        <v>70</v>
      </c>
      <c r="G1768">
        <v>13</v>
      </c>
      <c r="H1768">
        <v>12</v>
      </c>
      <c r="I1768">
        <v>64.150000000000006</v>
      </c>
      <c r="J1768">
        <v>71.20650000000002</v>
      </c>
      <c r="K1768" t="s">
        <v>27</v>
      </c>
      <c r="M1768" t="s">
        <v>123</v>
      </c>
      <c r="N1768" t="s">
        <v>36</v>
      </c>
      <c r="O1768" t="str">
        <f t="shared" si="54"/>
        <v>Cash on Delivery</v>
      </c>
      <c r="P1768" t="s">
        <v>53</v>
      </c>
      <c r="Q1768">
        <v>46.73</v>
      </c>
      <c r="R1768">
        <v>4.5</v>
      </c>
      <c r="S1768" t="s">
        <v>23</v>
      </c>
    </row>
    <row r="1769" spans="1:19" x14ac:dyDescent="0.3">
      <c r="A1769" t="s">
        <v>3849</v>
      </c>
      <c r="B1769" s="1">
        <v>44696</v>
      </c>
      <c r="C1769" t="s">
        <v>3850</v>
      </c>
      <c r="D1769" t="str">
        <f t="shared" ca="1" si="55"/>
        <v>Widget B</v>
      </c>
      <c r="E1769" t="s">
        <v>61</v>
      </c>
      <c r="F1769" t="s">
        <v>70</v>
      </c>
      <c r="G1769">
        <v>11</v>
      </c>
      <c r="H1769">
        <v>11</v>
      </c>
      <c r="I1769">
        <v>854.51</v>
      </c>
      <c r="J1769">
        <v>948.50610000000006</v>
      </c>
      <c r="K1769" t="s">
        <v>27</v>
      </c>
      <c r="N1769" t="s">
        <v>29</v>
      </c>
      <c r="O1769" t="str">
        <f t="shared" si="54"/>
        <v>Credit Card</v>
      </c>
      <c r="P1769" t="s">
        <v>67</v>
      </c>
      <c r="Q1769">
        <v>32.17</v>
      </c>
      <c r="R1769">
        <v>2.4</v>
      </c>
      <c r="S1769" t="s">
        <v>23</v>
      </c>
    </row>
    <row r="1770" spans="1:19" x14ac:dyDescent="0.3">
      <c r="A1770" t="s">
        <v>3851</v>
      </c>
      <c r="B1770" s="1">
        <v>44930</v>
      </c>
      <c r="C1770" t="s">
        <v>3852</v>
      </c>
      <c r="D1770" t="str">
        <f t="shared" ca="1" si="55"/>
        <v>Widget B</v>
      </c>
      <c r="E1770" t="s">
        <v>61</v>
      </c>
      <c r="F1770" t="s">
        <v>70</v>
      </c>
      <c r="G1770">
        <v>16</v>
      </c>
      <c r="H1770">
        <v>14</v>
      </c>
      <c r="I1770">
        <v>793.43</v>
      </c>
      <c r="J1770">
        <v>904.51020000000005</v>
      </c>
      <c r="K1770" t="s">
        <v>27</v>
      </c>
      <c r="M1770" t="s">
        <v>42</v>
      </c>
      <c r="N1770" t="s">
        <v>29</v>
      </c>
      <c r="O1770" t="str">
        <f t="shared" si="54"/>
        <v>Bank Transfer</v>
      </c>
      <c r="P1770" t="s">
        <v>37</v>
      </c>
      <c r="Q1770">
        <v>16.46</v>
      </c>
      <c r="R1770">
        <v>2.2000000000000002</v>
      </c>
      <c r="S1770" t="s">
        <v>23</v>
      </c>
    </row>
    <row r="1771" spans="1:19" x14ac:dyDescent="0.3">
      <c r="A1771" t="s">
        <v>3853</v>
      </c>
      <c r="B1771" s="1">
        <v>44554</v>
      </c>
      <c r="C1771" t="s">
        <v>3854</v>
      </c>
      <c r="D1771" t="str">
        <f t="shared" ca="1" si="55"/>
        <v>Shirt Classic</v>
      </c>
      <c r="E1771" t="s">
        <v>65</v>
      </c>
      <c r="F1771" t="s">
        <v>82</v>
      </c>
      <c r="G1771">
        <v>13</v>
      </c>
      <c r="H1771">
        <v>13</v>
      </c>
      <c r="I1771">
        <v>1295.5899999999999</v>
      </c>
      <c r="J1771">
        <v>1425.1490000000001</v>
      </c>
      <c r="K1771" t="s">
        <v>20</v>
      </c>
      <c r="M1771" t="s">
        <v>123</v>
      </c>
      <c r="N1771" t="s">
        <v>71</v>
      </c>
      <c r="O1771" t="str">
        <f t="shared" si="54"/>
        <v>Credit Card</v>
      </c>
      <c r="P1771" t="s">
        <v>67</v>
      </c>
      <c r="Q1771">
        <v>29.58</v>
      </c>
      <c r="R1771">
        <v>2.9</v>
      </c>
      <c r="S1771" t="s">
        <v>15</v>
      </c>
    </row>
    <row r="1772" spans="1:19" x14ac:dyDescent="0.3">
      <c r="A1772" t="s">
        <v>3855</v>
      </c>
      <c r="B1772" s="1">
        <v>44000</v>
      </c>
      <c r="C1772" t="s">
        <v>3856</v>
      </c>
      <c r="D1772" t="str">
        <f t="shared" ca="1" si="55"/>
        <v>Dining Table</v>
      </c>
      <c r="E1772" t="s">
        <v>45</v>
      </c>
      <c r="F1772" t="s">
        <v>46</v>
      </c>
      <c r="G1772">
        <v>2</v>
      </c>
      <c r="H1772">
        <v>2</v>
      </c>
      <c r="I1772">
        <v>488.1</v>
      </c>
      <c r="J1772">
        <v>517.38600000000008</v>
      </c>
      <c r="K1772" t="s">
        <v>51</v>
      </c>
      <c r="M1772" t="s">
        <v>123</v>
      </c>
      <c r="N1772" t="s">
        <v>71</v>
      </c>
      <c r="O1772" t="str">
        <f t="shared" si="54"/>
        <v>Credit Card</v>
      </c>
      <c r="P1772" t="s">
        <v>67</v>
      </c>
      <c r="Q1772">
        <v>32.86</v>
      </c>
      <c r="R1772">
        <v>4.9000000000000004</v>
      </c>
      <c r="S1772" t="s">
        <v>23</v>
      </c>
    </row>
    <row r="1773" spans="1:19" x14ac:dyDescent="0.3">
      <c r="A1773" t="s">
        <v>3857</v>
      </c>
      <c r="B1773" s="1">
        <v>45455</v>
      </c>
      <c r="C1773" t="s">
        <v>3858</v>
      </c>
      <c r="D1773" t="str">
        <f t="shared" ca="1" si="55"/>
        <v>Dining Table</v>
      </c>
      <c r="E1773" t="s">
        <v>45</v>
      </c>
      <c r="F1773" t="s">
        <v>46</v>
      </c>
      <c r="G1773">
        <v>3</v>
      </c>
      <c r="H1773">
        <v>3</v>
      </c>
      <c r="I1773">
        <v>704.11</v>
      </c>
      <c r="J1773">
        <v>774.52100000000007</v>
      </c>
      <c r="K1773" t="s">
        <v>27</v>
      </c>
      <c r="M1773" t="s">
        <v>86</v>
      </c>
      <c r="N1773" t="s">
        <v>71</v>
      </c>
      <c r="O1773" t="str">
        <f t="shared" si="54"/>
        <v>Credit Card</v>
      </c>
      <c r="P1773" t="s">
        <v>67</v>
      </c>
      <c r="Q1773">
        <v>34.39</v>
      </c>
      <c r="R1773">
        <v>2.2999999999999998</v>
      </c>
      <c r="S1773" t="s">
        <v>15</v>
      </c>
    </row>
    <row r="1774" spans="1:19" x14ac:dyDescent="0.3">
      <c r="A1774" t="s">
        <v>3859</v>
      </c>
      <c r="B1774" s="1">
        <v>45391</v>
      </c>
      <c r="C1774" t="s">
        <v>3860</v>
      </c>
      <c r="D1774" t="str">
        <f t="shared" ca="1" si="55"/>
        <v>Phone X</v>
      </c>
      <c r="E1774" t="s">
        <v>141</v>
      </c>
      <c r="F1774" t="s">
        <v>50</v>
      </c>
      <c r="G1774">
        <v>10</v>
      </c>
      <c r="H1774">
        <v>9</v>
      </c>
      <c r="I1774">
        <v>1219.31</v>
      </c>
      <c r="J1774">
        <v>1377.8202999999999</v>
      </c>
      <c r="K1774" t="s">
        <v>66</v>
      </c>
      <c r="M1774" t="s">
        <v>79</v>
      </c>
      <c r="N1774" t="s">
        <v>36</v>
      </c>
      <c r="O1774" t="str">
        <f t="shared" si="54"/>
        <v>Bank Transfpr</v>
      </c>
      <c r="P1774" t="s">
        <v>3861</v>
      </c>
      <c r="Q1774">
        <v>24.56</v>
      </c>
      <c r="R1774">
        <v>4.8</v>
      </c>
      <c r="S1774" t="s">
        <v>23</v>
      </c>
    </row>
    <row r="1775" spans="1:19" x14ac:dyDescent="0.3">
      <c r="A1775" t="s">
        <v>3862</v>
      </c>
      <c r="B1775" s="1">
        <v>44494</v>
      </c>
      <c r="C1775" t="s">
        <v>3863</v>
      </c>
      <c r="D1775" t="str">
        <f t="shared" ca="1" si="55"/>
        <v>Sneakers Run</v>
      </c>
      <c r="E1775" t="s">
        <v>85</v>
      </c>
      <c r="F1775" t="s">
        <v>82</v>
      </c>
      <c r="G1775">
        <v>18</v>
      </c>
      <c r="H1775">
        <v>17</v>
      </c>
      <c r="I1775">
        <v>1497.66</v>
      </c>
      <c r="J1775">
        <v>1707.3324000000002</v>
      </c>
      <c r="K1775" t="s">
        <v>66</v>
      </c>
      <c r="M1775" t="s">
        <v>42</v>
      </c>
      <c r="N1775" t="s">
        <v>29</v>
      </c>
      <c r="O1775" t="str">
        <f t="shared" si="54"/>
        <v>Bank Transfer</v>
      </c>
      <c r="P1775" t="s">
        <v>37</v>
      </c>
      <c r="Q1775">
        <v>26.69</v>
      </c>
      <c r="R1775">
        <v>4.0999999999999996</v>
      </c>
      <c r="S1775" t="s">
        <v>23</v>
      </c>
    </row>
    <row r="1776" spans="1:19" x14ac:dyDescent="0.3">
      <c r="A1776" t="s">
        <v>3864</v>
      </c>
      <c r="B1776" s="1" t="s">
        <v>10803</v>
      </c>
      <c r="C1776" t="s">
        <v>3865</v>
      </c>
      <c r="D1776" t="str">
        <f t="shared" ca="1" si="55"/>
        <v>Sofa 3-Seater</v>
      </c>
      <c r="E1776" t="s">
        <v>109</v>
      </c>
      <c r="F1776" t="s">
        <v>46</v>
      </c>
      <c r="G1776">
        <v>18</v>
      </c>
      <c r="H1776">
        <v>14</v>
      </c>
      <c r="I1776">
        <v>790.94</v>
      </c>
      <c r="J1776">
        <v>909.58100000000002</v>
      </c>
      <c r="K1776" t="s">
        <v>51</v>
      </c>
      <c r="M1776" t="s">
        <v>21</v>
      </c>
      <c r="N1776" t="s">
        <v>22</v>
      </c>
      <c r="O1776" t="str">
        <f t="shared" si="54"/>
        <v>Debit Card</v>
      </c>
      <c r="P1776" t="s">
        <v>89</v>
      </c>
      <c r="Q1776">
        <v>3.83</v>
      </c>
      <c r="R1776">
        <v>1.3</v>
      </c>
      <c r="S1776" t="s">
        <v>23</v>
      </c>
    </row>
    <row r="1777" spans="1:19" x14ac:dyDescent="0.3">
      <c r="A1777" t="s">
        <v>3866</v>
      </c>
      <c r="B1777" s="1">
        <v>45291</v>
      </c>
      <c r="C1777" t="s">
        <v>3867</v>
      </c>
      <c r="D1777" t="str">
        <f t="shared" ca="1" si="55"/>
        <v>Olive Oil 1L</v>
      </c>
      <c r="E1777" t="s">
        <v>56</v>
      </c>
      <c r="F1777" t="s">
        <v>57</v>
      </c>
      <c r="G1777">
        <v>18</v>
      </c>
      <c r="H1777">
        <v>18</v>
      </c>
      <c r="I1777">
        <v>1488.67</v>
      </c>
      <c r="J1777">
        <v>1592.8769000000002</v>
      </c>
      <c r="K1777" t="s">
        <v>27</v>
      </c>
      <c r="M1777" t="s">
        <v>79</v>
      </c>
      <c r="N1777" t="s">
        <v>29</v>
      </c>
      <c r="O1777" t="str">
        <f t="shared" si="54"/>
        <v>Credit Card</v>
      </c>
      <c r="P1777" t="s">
        <v>67</v>
      </c>
      <c r="Q1777">
        <v>30.52</v>
      </c>
      <c r="R1777">
        <v>2.1</v>
      </c>
      <c r="S1777" t="s">
        <v>205</v>
      </c>
    </row>
    <row r="1778" spans="1:19" x14ac:dyDescent="0.3">
      <c r="A1778" t="s">
        <v>3868</v>
      </c>
      <c r="B1778" s="1">
        <v>44329</v>
      </c>
      <c r="C1778" t="s">
        <v>3869</v>
      </c>
      <c r="D1778" t="str">
        <f t="shared" ca="1" si="55"/>
        <v>Laptop Pro</v>
      </c>
      <c r="E1778" t="s">
        <v>116</v>
      </c>
      <c r="F1778" t="s">
        <v>50</v>
      </c>
      <c r="G1778">
        <v>18</v>
      </c>
      <c r="H1778">
        <v>15</v>
      </c>
      <c r="I1778">
        <v>1206.02</v>
      </c>
      <c r="J1778">
        <v>1350.7424000000001</v>
      </c>
      <c r="K1778" t="s">
        <v>51</v>
      </c>
      <c r="M1778" t="s">
        <v>42</v>
      </c>
      <c r="N1778" t="s">
        <v>71</v>
      </c>
      <c r="O1778" t="str">
        <f t="shared" si="54"/>
        <v>PayPal</v>
      </c>
      <c r="P1778" t="s">
        <v>30</v>
      </c>
      <c r="Q1778">
        <v>23.15</v>
      </c>
      <c r="R1778">
        <v>4</v>
      </c>
      <c r="S1778" t="s">
        <v>74</v>
      </c>
    </row>
    <row r="1779" spans="1:19" x14ac:dyDescent="0.3">
      <c r="A1779" t="s">
        <v>3870</v>
      </c>
      <c r="B1779" s="1">
        <v>44258</v>
      </c>
      <c r="C1779" t="s">
        <v>3871</v>
      </c>
      <c r="D1779" t="str">
        <f t="shared" ca="1" si="55"/>
        <v>Widget A</v>
      </c>
      <c r="E1779" t="s">
        <v>33</v>
      </c>
      <c r="F1779" t="s">
        <v>70</v>
      </c>
      <c r="G1779">
        <v>14</v>
      </c>
      <c r="H1779">
        <v>13</v>
      </c>
      <c r="I1779">
        <v>553.75</v>
      </c>
      <c r="J1779">
        <v>636.8125</v>
      </c>
      <c r="K1779" t="s">
        <v>66</v>
      </c>
      <c r="M1779" t="s">
        <v>79</v>
      </c>
      <c r="N1779" t="s">
        <v>22</v>
      </c>
      <c r="O1779" t="str">
        <f t="shared" si="54"/>
        <v>Debit Card</v>
      </c>
      <c r="P1779" t="s">
        <v>89</v>
      </c>
      <c r="Q1779">
        <v>41.26</v>
      </c>
      <c r="R1779">
        <v>4.5999999999999996</v>
      </c>
      <c r="S1779" t="s">
        <v>23</v>
      </c>
    </row>
    <row r="1780" spans="1:19" x14ac:dyDescent="0.3">
      <c r="A1780" t="s">
        <v>3872</v>
      </c>
      <c r="B1780" s="1">
        <v>44388</v>
      </c>
      <c r="C1780" t="s">
        <v>3873</v>
      </c>
      <c r="D1780" t="str">
        <f t="shared" ca="1" si="55"/>
        <v>Dining Table</v>
      </c>
      <c r="E1780" t="s">
        <v>45</v>
      </c>
      <c r="F1780" t="s">
        <v>46</v>
      </c>
      <c r="G1780">
        <v>11</v>
      </c>
      <c r="H1780">
        <v>10</v>
      </c>
      <c r="I1780">
        <v>1116.3499999999999</v>
      </c>
      <c r="J1780">
        <v>1261.4754999999998</v>
      </c>
      <c r="K1780" t="s">
        <v>66</v>
      </c>
      <c r="M1780" t="s">
        <v>21</v>
      </c>
      <c r="N1780" t="s">
        <v>36</v>
      </c>
      <c r="O1780" t="str">
        <f t="shared" si="54"/>
        <v>Cash on Delivery</v>
      </c>
      <c r="P1780" t="s">
        <v>53</v>
      </c>
      <c r="Q1780">
        <v>29.32</v>
      </c>
      <c r="R1780">
        <v>2.4</v>
      </c>
      <c r="S1780" t="s">
        <v>74</v>
      </c>
    </row>
    <row r="1781" spans="1:19" x14ac:dyDescent="0.3">
      <c r="A1781" t="s">
        <v>3874</v>
      </c>
      <c r="B1781" s="1">
        <v>45539</v>
      </c>
      <c r="C1781" t="s">
        <v>3875</v>
      </c>
      <c r="D1781" t="str">
        <f t="shared" ca="1" si="55"/>
        <v>Widget B</v>
      </c>
      <c r="E1781" t="s">
        <v>61</v>
      </c>
      <c r="F1781" t="s">
        <v>70</v>
      </c>
      <c r="G1781">
        <v>9</v>
      </c>
      <c r="H1781">
        <v>9</v>
      </c>
      <c r="I1781">
        <v>413.25</v>
      </c>
      <c r="J1781">
        <v>438.04500000000002</v>
      </c>
      <c r="K1781" t="s">
        <v>27</v>
      </c>
      <c r="M1781" t="s">
        <v>35</v>
      </c>
      <c r="N1781" t="s">
        <v>71</v>
      </c>
      <c r="O1781" t="str">
        <f t="shared" si="54"/>
        <v>Credit Card</v>
      </c>
      <c r="P1781" t="s">
        <v>67</v>
      </c>
      <c r="Q1781">
        <v>-5</v>
      </c>
      <c r="R1781">
        <v>4.2</v>
      </c>
      <c r="S1781" t="s">
        <v>23</v>
      </c>
    </row>
    <row r="1782" spans="1:19" x14ac:dyDescent="0.3">
      <c r="A1782" t="s">
        <v>3876</v>
      </c>
      <c r="B1782" s="1">
        <v>45099</v>
      </c>
      <c r="C1782" t="s">
        <v>3877</v>
      </c>
      <c r="D1782" t="str">
        <f t="shared" ca="1" si="55"/>
        <v>Dining Table</v>
      </c>
      <c r="E1782" t="s">
        <v>45</v>
      </c>
      <c r="F1782" t="s">
        <v>46</v>
      </c>
      <c r="G1782">
        <v>12</v>
      </c>
      <c r="H1782">
        <v>10</v>
      </c>
      <c r="I1782">
        <v>996.81</v>
      </c>
      <c r="J1782">
        <v>1066.5867000000001</v>
      </c>
      <c r="K1782" t="s">
        <v>66</v>
      </c>
      <c r="M1782" t="s">
        <v>28</v>
      </c>
      <c r="N1782" t="s">
        <v>22</v>
      </c>
      <c r="O1782" t="str">
        <f t="shared" si="54"/>
        <v>Bank Transfer</v>
      </c>
      <c r="P1782" t="s">
        <v>37</v>
      </c>
      <c r="Q1782">
        <v>28.3</v>
      </c>
      <c r="R1782">
        <v>5</v>
      </c>
      <c r="S1782" t="s">
        <v>23</v>
      </c>
    </row>
    <row r="1783" spans="1:19" x14ac:dyDescent="0.3">
      <c r="A1783" t="s">
        <v>3878</v>
      </c>
      <c r="B1783" s="1">
        <v>44799</v>
      </c>
      <c r="C1783" t="s">
        <v>3879</v>
      </c>
      <c r="D1783" t="str">
        <f t="shared" ca="1" si="55"/>
        <v>Shirt Classic</v>
      </c>
      <c r="E1783" t="s">
        <v>65</v>
      </c>
      <c r="F1783" t="s">
        <v>82</v>
      </c>
      <c r="G1783">
        <v>6</v>
      </c>
      <c r="H1783">
        <v>6</v>
      </c>
      <c r="I1783">
        <v>733.43</v>
      </c>
      <c r="J1783">
        <v>828.77589999999987</v>
      </c>
      <c r="K1783" t="s">
        <v>51</v>
      </c>
      <c r="M1783" t="s">
        <v>123</v>
      </c>
      <c r="N1783" t="s">
        <v>71</v>
      </c>
      <c r="O1783" t="str">
        <f t="shared" si="54"/>
        <v>PayPal</v>
      </c>
      <c r="P1783" t="s">
        <v>30</v>
      </c>
      <c r="Q1783">
        <v>3.11</v>
      </c>
      <c r="R1783">
        <v>1.8</v>
      </c>
      <c r="S1783" t="s">
        <v>23</v>
      </c>
    </row>
    <row r="1784" spans="1:19" x14ac:dyDescent="0.3">
      <c r="A1784" t="s">
        <v>3880</v>
      </c>
      <c r="B1784" s="1">
        <v>43990</v>
      </c>
      <c r="C1784" t="s">
        <v>3881</v>
      </c>
      <c r="D1784" t="str">
        <f t="shared" ca="1" si="55"/>
        <v>Dining Table</v>
      </c>
      <c r="E1784" t="s">
        <v>45</v>
      </c>
      <c r="F1784" t="s">
        <v>46</v>
      </c>
      <c r="G1784">
        <v>4</v>
      </c>
      <c r="H1784">
        <v>4</v>
      </c>
      <c r="I1784">
        <v>192.01</v>
      </c>
      <c r="J1784">
        <v>205.45070000000001</v>
      </c>
      <c r="K1784" t="s">
        <v>47</v>
      </c>
      <c r="M1784" t="s">
        <v>21</v>
      </c>
      <c r="N1784" t="s">
        <v>29</v>
      </c>
      <c r="O1784" t="str">
        <f t="shared" si="54"/>
        <v>Cash on Delivery</v>
      </c>
      <c r="P1784" t="s">
        <v>53</v>
      </c>
      <c r="Q1784">
        <v>37.96</v>
      </c>
      <c r="R1784">
        <v>3.8</v>
      </c>
      <c r="S1784" t="s">
        <v>111</v>
      </c>
    </row>
    <row r="1785" spans="1:19" x14ac:dyDescent="0.3">
      <c r="A1785" t="s">
        <v>3882</v>
      </c>
      <c r="B1785" s="1">
        <v>44380</v>
      </c>
      <c r="C1785" t="s">
        <v>3883</v>
      </c>
      <c r="D1785" t="str">
        <f t="shared" ca="1" si="55"/>
        <v>Jeans Regular</v>
      </c>
      <c r="E1785" t="s">
        <v>130</v>
      </c>
      <c r="F1785" t="s">
        <v>82</v>
      </c>
      <c r="G1785">
        <v>4</v>
      </c>
      <c r="H1785">
        <v>4</v>
      </c>
      <c r="I1785">
        <v>839.26</v>
      </c>
      <c r="J1785">
        <v>939.97120000000007</v>
      </c>
      <c r="K1785" t="s">
        <v>66</v>
      </c>
      <c r="M1785" t="s">
        <v>35</v>
      </c>
      <c r="N1785" t="s">
        <v>71</v>
      </c>
      <c r="O1785" t="str">
        <f t="shared" si="54"/>
        <v>PayPal</v>
      </c>
      <c r="P1785" t="s">
        <v>30</v>
      </c>
      <c r="Q1785">
        <v>35.130000000000003</v>
      </c>
      <c r="R1785">
        <v>1.1000000000000001</v>
      </c>
      <c r="S1785" t="s">
        <v>23</v>
      </c>
    </row>
    <row r="1786" spans="1:19" x14ac:dyDescent="0.3">
      <c r="A1786" t="s">
        <v>3884</v>
      </c>
      <c r="B1786" s="1">
        <v>44676</v>
      </c>
      <c r="C1786" t="s">
        <v>3885</v>
      </c>
      <c r="D1786" t="str">
        <f t="shared" ca="1" si="55"/>
        <v>Dining Table</v>
      </c>
      <c r="E1786" t="s">
        <v>45</v>
      </c>
      <c r="F1786" t="s">
        <v>46</v>
      </c>
      <c r="G1786">
        <v>8</v>
      </c>
      <c r="H1786">
        <v>8</v>
      </c>
      <c r="I1786">
        <v>251.64</v>
      </c>
      <c r="J1786">
        <v>289.38599999999997</v>
      </c>
      <c r="K1786" t="s">
        <v>47</v>
      </c>
      <c r="M1786" t="s">
        <v>79</v>
      </c>
      <c r="N1786" t="s">
        <v>36</v>
      </c>
      <c r="O1786" t="e">
        <f t="shared" ca="1" si="54"/>
        <v>#N/A</v>
      </c>
      <c r="Q1786">
        <v>19.23</v>
      </c>
      <c r="R1786">
        <v>1.1000000000000001</v>
      </c>
      <c r="S1786" t="s">
        <v>23</v>
      </c>
    </row>
    <row r="1787" spans="1:19" x14ac:dyDescent="0.3">
      <c r="A1787" t="s">
        <v>3886</v>
      </c>
      <c r="B1787" s="1">
        <v>45474</v>
      </c>
      <c r="C1787" t="s">
        <v>3887</v>
      </c>
      <c r="D1787" t="str">
        <f t="shared" ca="1" si="55"/>
        <v>Widget A</v>
      </c>
      <c r="E1787" t="s">
        <v>33</v>
      </c>
      <c r="F1787" t="s">
        <v>70</v>
      </c>
      <c r="G1787">
        <v>17</v>
      </c>
      <c r="H1787">
        <v>15</v>
      </c>
      <c r="I1787">
        <v>68.7</v>
      </c>
      <c r="J1787">
        <v>78.318000000000012</v>
      </c>
      <c r="K1787" t="s">
        <v>66</v>
      </c>
      <c r="M1787" t="s">
        <v>86</v>
      </c>
      <c r="N1787" t="s">
        <v>71</v>
      </c>
      <c r="O1787" t="str">
        <f t="shared" si="54"/>
        <v>Bank Transfer</v>
      </c>
      <c r="P1787" t="s">
        <v>37</v>
      </c>
      <c r="Q1787">
        <v>2.5299999999999998</v>
      </c>
      <c r="R1787">
        <v>4.2</v>
      </c>
      <c r="S1787" t="s">
        <v>23</v>
      </c>
    </row>
    <row r="1788" spans="1:19" x14ac:dyDescent="0.3">
      <c r="A1788" t="s">
        <v>3888</v>
      </c>
      <c r="B1788" s="1">
        <v>45528</v>
      </c>
      <c r="C1788" t="s">
        <v>3889</v>
      </c>
      <c r="D1788" t="str">
        <f t="shared" ca="1" si="55"/>
        <v>Phone X</v>
      </c>
      <c r="E1788" t="s">
        <v>141</v>
      </c>
      <c r="F1788" t="s">
        <v>50</v>
      </c>
      <c r="G1788">
        <v>17</v>
      </c>
      <c r="H1788">
        <v>16</v>
      </c>
      <c r="I1788">
        <v>606.39</v>
      </c>
      <c r="J1788">
        <v>660.96510000000001</v>
      </c>
      <c r="K1788" t="s">
        <v>27</v>
      </c>
      <c r="M1788" t="s">
        <v>3890</v>
      </c>
      <c r="N1788" t="s">
        <v>36</v>
      </c>
      <c r="O1788" t="str">
        <f t="shared" si="54"/>
        <v>Credit Card</v>
      </c>
      <c r="P1788" t="s">
        <v>67</v>
      </c>
      <c r="Q1788">
        <v>39.090000000000003</v>
      </c>
      <c r="R1788">
        <v>3.2</v>
      </c>
      <c r="S1788" t="s">
        <v>74</v>
      </c>
    </row>
    <row r="1789" spans="1:19" x14ac:dyDescent="0.3">
      <c r="A1789" t="s">
        <v>3891</v>
      </c>
      <c r="B1789" s="1">
        <v>44697</v>
      </c>
      <c r="C1789" t="s">
        <v>3892</v>
      </c>
      <c r="D1789" t="str">
        <f t="shared" ca="1" si="55"/>
        <v>Camera S</v>
      </c>
      <c r="E1789" t="s">
        <v>133</v>
      </c>
      <c r="F1789" t="s">
        <v>50</v>
      </c>
      <c r="G1789">
        <v>11</v>
      </c>
      <c r="H1789">
        <v>11</v>
      </c>
      <c r="I1789">
        <v>492.83</v>
      </c>
      <c r="J1789">
        <v>551.96960000000001</v>
      </c>
      <c r="K1789" t="s">
        <v>66</v>
      </c>
      <c r="M1789" t="s">
        <v>21</v>
      </c>
      <c r="N1789" t="s">
        <v>36</v>
      </c>
      <c r="O1789" t="str">
        <f t="shared" si="54"/>
        <v>Debit Card</v>
      </c>
      <c r="P1789" t="s">
        <v>89</v>
      </c>
      <c r="Q1789">
        <v>25.36</v>
      </c>
      <c r="R1789">
        <v>1.9</v>
      </c>
      <c r="S1789" t="s">
        <v>23</v>
      </c>
    </row>
    <row r="1790" spans="1:19" x14ac:dyDescent="0.3">
      <c r="A1790" t="s">
        <v>3893</v>
      </c>
      <c r="B1790" s="1">
        <v>44772</v>
      </c>
      <c r="C1790" t="s">
        <v>3894</v>
      </c>
      <c r="D1790" t="str">
        <f t="shared" ca="1" si="55"/>
        <v>Camera S</v>
      </c>
      <c r="E1790" t="s">
        <v>133</v>
      </c>
      <c r="F1790" t="s">
        <v>50</v>
      </c>
      <c r="G1790">
        <v>8</v>
      </c>
      <c r="H1790">
        <v>7</v>
      </c>
      <c r="I1790">
        <v>120.62</v>
      </c>
      <c r="J1790">
        <v>132.68200000000002</v>
      </c>
      <c r="K1790" t="s">
        <v>51</v>
      </c>
      <c r="M1790" t="s">
        <v>79</v>
      </c>
      <c r="N1790" t="s">
        <v>71</v>
      </c>
      <c r="O1790" t="str">
        <f t="shared" si="54"/>
        <v>Cash on Delivery</v>
      </c>
      <c r="P1790" t="s">
        <v>53</v>
      </c>
      <c r="Q1790">
        <v>1.34</v>
      </c>
      <c r="R1790">
        <v>2.1</v>
      </c>
      <c r="S1790" t="s">
        <v>23</v>
      </c>
    </row>
    <row r="1791" spans="1:19" x14ac:dyDescent="0.3">
      <c r="A1791" t="s">
        <v>3895</v>
      </c>
      <c r="B1791" s="1">
        <v>44116</v>
      </c>
      <c r="C1791" t="s">
        <v>3896</v>
      </c>
      <c r="D1791" t="str">
        <f t="shared" ca="1" si="55"/>
        <v>Cereal Pack</v>
      </c>
      <c r="E1791" t="s">
        <v>100</v>
      </c>
      <c r="F1791" t="s">
        <v>57</v>
      </c>
      <c r="G1791">
        <v>14</v>
      </c>
      <c r="H1791">
        <v>11</v>
      </c>
      <c r="I1791">
        <v>1182.49</v>
      </c>
      <c r="J1791">
        <v>1288.9141000000002</v>
      </c>
      <c r="K1791" t="s">
        <v>20</v>
      </c>
      <c r="M1791" t="s">
        <v>42</v>
      </c>
      <c r="N1791" t="s">
        <v>71</v>
      </c>
      <c r="O1791" t="str">
        <f t="shared" si="54"/>
        <v>Bank Transfer</v>
      </c>
      <c r="P1791" t="s">
        <v>37</v>
      </c>
      <c r="Q1791">
        <v>7.46</v>
      </c>
      <c r="R1791">
        <v>3.7</v>
      </c>
      <c r="S1791" t="s">
        <v>23</v>
      </c>
    </row>
    <row r="1792" spans="1:19" x14ac:dyDescent="0.3">
      <c r="A1792" t="s">
        <v>3897</v>
      </c>
      <c r="B1792" s="1">
        <v>45090</v>
      </c>
      <c r="C1792" t="s">
        <v>3898</v>
      </c>
      <c r="D1792" t="str">
        <f t="shared" ca="1" si="55"/>
        <v>Phone X</v>
      </c>
      <c r="E1792" t="s">
        <v>141</v>
      </c>
      <c r="F1792" t="s">
        <v>50</v>
      </c>
      <c r="G1792">
        <v>18</v>
      </c>
      <c r="H1792">
        <v>18</v>
      </c>
      <c r="I1792">
        <v>94.44</v>
      </c>
      <c r="J1792">
        <v>108.60599999999999</v>
      </c>
      <c r="K1792" t="s">
        <v>20</v>
      </c>
      <c r="M1792" t="s">
        <v>79</v>
      </c>
      <c r="N1792" t="s">
        <v>36</v>
      </c>
      <c r="O1792" t="str">
        <f t="shared" si="54"/>
        <v>Cash on Delivery</v>
      </c>
      <c r="P1792" t="s">
        <v>53</v>
      </c>
      <c r="Q1792">
        <v>16.829999999999998</v>
      </c>
      <c r="R1792">
        <v>1.7</v>
      </c>
      <c r="S1792" t="s">
        <v>23</v>
      </c>
    </row>
    <row r="1793" spans="1:19" x14ac:dyDescent="0.3">
      <c r="A1793" t="s">
        <v>3899</v>
      </c>
      <c r="B1793" s="1">
        <v>44398</v>
      </c>
      <c r="C1793" t="s">
        <v>3900</v>
      </c>
      <c r="D1793" t="str">
        <f t="shared" ca="1" si="55"/>
        <v>Camera S</v>
      </c>
      <c r="E1793" t="s">
        <v>133</v>
      </c>
      <c r="F1793" t="s">
        <v>50</v>
      </c>
      <c r="G1793">
        <v>4</v>
      </c>
      <c r="H1793">
        <v>3</v>
      </c>
      <c r="I1793">
        <v>527.71</v>
      </c>
      <c r="J1793">
        <v>575.20390000000009</v>
      </c>
      <c r="K1793" t="s">
        <v>66</v>
      </c>
      <c r="M1793" t="s">
        <v>35</v>
      </c>
      <c r="N1793" t="s">
        <v>36</v>
      </c>
      <c r="O1793" t="str">
        <f t="shared" si="54"/>
        <v>Cash on Delivery</v>
      </c>
      <c r="P1793" t="s">
        <v>53</v>
      </c>
      <c r="Q1793">
        <v>45.4</v>
      </c>
      <c r="R1793">
        <v>3.6</v>
      </c>
    </row>
    <row r="1794" spans="1:19" x14ac:dyDescent="0.3">
      <c r="A1794" t="s">
        <v>3901</v>
      </c>
      <c r="B1794" s="1">
        <v>45616</v>
      </c>
      <c r="C1794" t="s">
        <v>3902</v>
      </c>
      <c r="D1794" t="str">
        <f t="shared" ca="1" si="55"/>
        <v>Sneakers Run</v>
      </c>
      <c r="E1794" t="s">
        <v>85</v>
      </c>
      <c r="F1794" t="s">
        <v>82</v>
      </c>
      <c r="G1794">
        <v>20</v>
      </c>
      <c r="H1794">
        <v>17</v>
      </c>
      <c r="I1794">
        <v>45.67</v>
      </c>
      <c r="J1794">
        <v>50.237000000000009</v>
      </c>
      <c r="K1794" t="s">
        <v>66</v>
      </c>
      <c r="M1794" t="s">
        <v>123</v>
      </c>
      <c r="N1794" t="s">
        <v>71</v>
      </c>
      <c r="O1794" t="str">
        <f t="shared" si="54"/>
        <v>Debit Card</v>
      </c>
      <c r="P1794" t="s">
        <v>89</v>
      </c>
      <c r="Q1794">
        <v>31.13</v>
      </c>
      <c r="R1794">
        <v>3.8</v>
      </c>
      <c r="S1794" t="s">
        <v>23</v>
      </c>
    </row>
    <row r="1795" spans="1:19" x14ac:dyDescent="0.3">
      <c r="A1795" t="s">
        <v>3903</v>
      </c>
      <c r="B1795" s="1">
        <v>44003</v>
      </c>
      <c r="C1795" t="s">
        <v>3904</v>
      </c>
      <c r="D1795" t="str">
        <f t="shared" ca="1" si="55"/>
        <v>Sofa 3-Seater</v>
      </c>
      <c r="E1795" t="s">
        <v>109</v>
      </c>
      <c r="F1795" t="s">
        <v>46</v>
      </c>
      <c r="G1795">
        <v>17</v>
      </c>
      <c r="H1795">
        <v>17</v>
      </c>
      <c r="I1795">
        <v>510.73</v>
      </c>
      <c r="J1795">
        <v>556.6957000000001</v>
      </c>
      <c r="K1795" t="s">
        <v>20</v>
      </c>
      <c r="M1795" t="s">
        <v>123</v>
      </c>
      <c r="N1795" t="s">
        <v>29</v>
      </c>
      <c r="O1795" t="str">
        <f t="shared" ref="O1795:O1858" si="56">IF(P1795&lt;&gt;"",P1795,INDEX($N:$N,MATCH(Q1795,$O:$O,0)))</f>
        <v>Bank Transfer</v>
      </c>
      <c r="P1795" t="s">
        <v>37</v>
      </c>
      <c r="Q1795">
        <v>44.14</v>
      </c>
      <c r="R1795">
        <v>3.1</v>
      </c>
    </row>
    <row r="1796" spans="1:19" x14ac:dyDescent="0.3">
      <c r="A1796" t="s">
        <v>3905</v>
      </c>
      <c r="B1796" s="1">
        <v>44662</v>
      </c>
      <c r="C1796" t="s">
        <v>3906</v>
      </c>
      <c r="D1796" t="str">
        <f t="shared" ref="D1796:D1859" ca="1" si="57">IF(E1796&lt;&gt;"",E1796,IF(F1796="Apparel",CHOOSE(RANDBETWEEN(1,4),"Jeans Regular","Shirt Classic","Sneakers Run","T-shirt V"),IF(F1796="Electronics",CHOOSE(RANDBETWEEN(1,4),"Camera S","Headphones Z","Laptop Pro","Phone X"),IF(F1796="Gadgets",CHOOSE(RANDBETWEEN(1,2),"Widget A","Widget B"),IF(F1796="Groceries",CHOOSE(RANDBETWEEN(1,3),"Cereal Pack","Olive Oil 1L","Organic Rice"),IF(F1796="Home Goods",CHOOSE(RANDBETWEEN(1,2),"Dining Table","Sofa 3-Seater"),"Unknown"))))))</f>
        <v>Laptop Pro</v>
      </c>
      <c r="E1796" t="s">
        <v>116</v>
      </c>
      <c r="F1796" t="s">
        <v>50</v>
      </c>
      <c r="G1796">
        <v>9</v>
      </c>
      <c r="H1796">
        <v>8</v>
      </c>
      <c r="I1796">
        <v>774.79</v>
      </c>
      <c r="J1796">
        <v>821.27740000000006</v>
      </c>
      <c r="K1796" t="s">
        <v>51</v>
      </c>
      <c r="M1796" t="s">
        <v>123</v>
      </c>
      <c r="N1796" t="s">
        <v>22</v>
      </c>
      <c r="O1796" t="str">
        <f t="shared" si="56"/>
        <v>PayPal</v>
      </c>
      <c r="P1796" t="s">
        <v>30</v>
      </c>
      <c r="Q1796">
        <v>11.38</v>
      </c>
      <c r="R1796">
        <v>3.2</v>
      </c>
      <c r="S1796" t="s">
        <v>23</v>
      </c>
    </row>
    <row r="1797" spans="1:19" x14ac:dyDescent="0.3">
      <c r="A1797" t="s">
        <v>3907</v>
      </c>
      <c r="B1797" s="1">
        <v>44849</v>
      </c>
      <c r="C1797" t="s">
        <v>3908</v>
      </c>
      <c r="D1797" t="str">
        <f t="shared" ca="1" si="57"/>
        <v>Sneakers Run</v>
      </c>
      <c r="E1797" t="s">
        <v>85</v>
      </c>
      <c r="F1797" t="s">
        <v>82</v>
      </c>
      <c r="G1797">
        <v>16</v>
      </c>
      <c r="H1797">
        <v>16</v>
      </c>
      <c r="I1797">
        <v>1204.55</v>
      </c>
      <c r="J1797">
        <v>1349.096</v>
      </c>
      <c r="K1797" t="s">
        <v>27</v>
      </c>
      <c r="M1797" t="s">
        <v>21</v>
      </c>
      <c r="N1797" t="s">
        <v>36</v>
      </c>
      <c r="O1797" t="str">
        <f t="shared" si="56"/>
        <v>Credit Card</v>
      </c>
      <c r="P1797" t="s">
        <v>67</v>
      </c>
      <c r="Q1797">
        <v>16.57</v>
      </c>
      <c r="R1797">
        <v>1.7</v>
      </c>
      <c r="S1797" t="s">
        <v>23</v>
      </c>
    </row>
    <row r="1798" spans="1:19" x14ac:dyDescent="0.3">
      <c r="A1798" t="s">
        <v>3909</v>
      </c>
      <c r="B1798" s="1">
        <v>44303</v>
      </c>
      <c r="C1798" t="s">
        <v>3910</v>
      </c>
      <c r="D1798" t="str">
        <f t="shared" ca="1" si="57"/>
        <v>Shirt Classic</v>
      </c>
      <c r="E1798" t="s">
        <v>65</v>
      </c>
      <c r="F1798" t="s">
        <v>82</v>
      </c>
      <c r="G1798">
        <v>15</v>
      </c>
      <c r="H1798">
        <v>14</v>
      </c>
      <c r="I1798">
        <v>132.31</v>
      </c>
      <c r="J1798">
        <v>138.9255</v>
      </c>
      <c r="K1798" t="s">
        <v>27</v>
      </c>
      <c r="M1798" t="s">
        <v>42</v>
      </c>
      <c r="N1798" t="s">
        <v>71</v>
      </c>
      <c r="O1798" t="str">
        <f t="shared" si="56"/>
        <v>Debit Card</v>
      </c>
      <c r="P1798" t="s">
        <v>89</v>
      </c>
      <c r="Q1798">
        <v>-5</v>
      </c>
      <c r="R1798">
        <v>4.3</v>
      </c>
      <c r="S1798" t="s">
        <v>23</v>
      </c>
    </row>
    <row r="1799" spans="1:19" x14ac:dyDescent="0.3">
      <c r="A1799" t="s">
        <v>3911</v>
      </c>
      <c r="B1799" s="1">
        <v>45172</v>
      </c>
      <c r="C1799" t="s">
        <v>3912</v>
      </c>
      <c r="D1799" t="str">
        <f t="shared" ca="1" si="57"/>
        <v>T-shirt V</v>
      </c>
      <c r="E1799" t="s">
        <v>77</v>
      </c>
      <c r="F1799" t="s">
        <v>82</v>
      </c>
      <c r="G1799">
        <v>8</v>
      </c>
      <c r="H1799">
        <v>6</v>
      </c>
      <c r="I1799">
        <v>313.85000000000002</v>
      </c>
      <c r="J1799">
        <v>357.78900000000004</v>
      </c>
      <c r="K1799" t="s">
        <v>20</v>
      </c>
      <c r="M1799" t="s">
        <v>35</v>
      </c>
      <c r="N1799" t="s">
        <v>22</v>
      </c>
      <c r="O1799" t="str">
        <f t="shared" si="56"/>
        <v>Cash on Delivery</v>
      </c>
      <c r="P1799" t="s">
        <v>53</v>
      </c>
      <c r="Q1799">
        <v>46.81</v>
      </c>
      <c r="R1799">
        <v>3.5</v>
      </c>
      <c r="S1799" t="s">
        <v>23</v>
      </c>
    </row>
    <row r="1800" spans="1:19" x14ac:dyDescent="0.3">
      <c r="A1800" t="s">
        <v>3913</v>
      </c>
      <c r="B1800" s="1">
        <v>44959</v>
      </c>
      <c r="C1800" t="s">
        <v>3914</v>
      </c>
      <c r="D1800" t="str">
        <f t="shared" ca="1" si="57"/>
        <v>Olive Oil 1L</v>
      </c>
      <c r="E1800" t="s">
        <v>56</v>
      </c>
      <c r="F1800" t="s">
        <v>57</v>
      </c>
      <c r="G1800">
        <v>11</v>
      </c>
      <c r="H1800">
        <v>11</v>
      </c>
      <c r="I1800">
        <v>1488.94</v>
      </c>
      <c r="J1800">
        <v>1652.7234000000003</v>
      </c>
      <c r="K1800" t="s">
        <v>20</v>
      </c>
      <c r="M1800" t="s">
        <v>21</v>
      </c>
      <c r="N1800" t="s">
        <v>71</v>
      </c>
      <c r="O1800" t="str">
        <f t="shared" si="56"/>
        <v>PayPal</v>
      </c>
      <c r="P1800" t="s">
        <v>30</v>
      </c>
      <c r="Q1800">
        <v>42.84</v>
      </c>
      <c r="S1800" t="s">
        <v>23</v>
      </c>
    </row>
    <row r="1801" spans="1:19" x14ac:dyDescent="0.3">
      <c r="A1801" t="s">
        <v>3915</v>
      </c>
      <c r="B1801" s="1">
        <v>43951</v>
      </c>
      <c r="C1801" t="s">
        <v>3916</v>
      </c>
      <c r="D1801" t="str">
        <f t="shared" ca="1" si="57"/>
        <v>Organic Rice 5kg</v>
      </c>
      <c r="E1801" t="s">
        <v>40</v>
      </c>
      <c r="F1801" t="s">
        <v>57</v>
      </c>
      <c r="G1801">
        <v>6</v>
      </c>
      <c r="H1801">
        <v>5</v>
      </c>
      <c r="I1801">
        <v>580.22</v>
      </c>
      <c r="J1801">
        <v>667.25299999999993</v>
      </c>
      <c r="K1801" t="s">
        <v>27</v>
      </c>
      <c r="M1801" t="s">
        <v>28</v>
      </c>
      <c r="N1801" t="s">
        <v>22</v>
      </c>
      <c r="O1801" t="str">
        <f t="shared" si="56"/>
        <v>Cash on Delivery</v>
      </c>
      <c r="P1801" t="s">
        <v>53</v>
      </c>
      <c r="Q1801">
        <v>37.01</v>
      </c>
      <c r="R1801">
        <v>3.1</v>
      </c>
      <c r="S1801" t="s">
        <v>74</v>
      </c>
    </row>
    <row r="1802" spans="1:19" x14ac:dyDescent="0.3">
      <c r="A1802" t="s">
        <v>3917</v>
      </c>
      <c r="B1802" s="1">
        <v>45180</v>
      </c>
      <c r="C1802" t="s">
        <v>3918</v>
      </c>
      <c r="D1802" t="str">
        <f t="shared" ca="1" si="57"/>
        <v>T-shirt V</v>
      </c>
      <c r="E1802" t="s">
        <v>77</v>
      </c>
      <c r="F1802" t="s">
        <v>82</v>
      </c>
      <c r="G1802">
        <v>6</v>
      </c>
      <c r="H1802">
        <v>6</v>
      </c>
      <c r="I1802">
        <v>1206.32</v>
      </c>
      <c r="J1802">
        <v>1314.8887999999999</v>
      </c>
      <c r="K1802" t="s">
        <v>51</v>
      </c>
      <c r="M1802" t="s">
        <v>79</v>
      </c>
      <c r="N1802" t="s">
        <v>71</v>
      </c>
      <c r="O1802" t="str">
        <f t="shared" si="56"/>
        <v>Credit Card</v>
      </c>
      <c r="P1802" t="s">
        <v>67</v>
      </c>
      <c r="Q1802">
        <v>11.19</v>
      </c>
      <c r="R1802">
        <v>9</v>
      </c>
      <c r="S1802" t="s">
        <v>23</v>
      </c>
    </row>
    <row r="1803" spans="1:19" x14ac:dyDescent="0.3">
      <c r="A1803" t="s">
        <v>3919</v>
      </c>
      <c r="B1803" s="1">
        <v>44114</v>
      </c>
      <c r="C1803" t="s">
        <v>3920</v>
      </c>
      <c r="D1803" t="str">
        <f t="shared" ca="1" si="57"/>
        <v>Jeans Regular</v>
      </c>
      <c r="E1803" t="s">
        <v>130</v>
      </c>
      <c r="F1803" t="s">
        <v>82</v>
      </c>
      <c r="G1803">
        <v>2</v>
      </c>
      <c r="H1803">
        <v>2</v>
      </c>
      <c r="I1803">
        <v>764.38</v>
      </c>
      <c r="J1803">
        <v>810.24279999999999</v>
      </c>
      <c r="K1803" t="s">
        <v>47</v>
      </c>
      <c r="M1803" t="s">
        <v>28</v>
      </c>
      <c r="N1803" t="s">
        <v>71</v>
      </c>
      <c r="O1803" t="str">
        <f t="shared" si="56"/>
        <v>Bank Transfer</v>
      </c>
      <c r="P1803" t="s">
        <v>37</v>
      </c>
      <c r="Q1803">
        <v>47.53</v>
      </c>
      <c r="R1803">
        <v>3.6</v>
      </c>
      <c r="S1803" t="s">
        <v>23</v>
      </c>
    </row>
    <row r="1804" spans="1:19" x14ac:dyDescent="0.3">
      <c r="A1804" t="s">
        <v>3921</v>
      </c>
      <c r="B1804" s="1">
        <v>45357</v>
      </c>
      <c r="C1804" t="s">
        <v>3922</v>
      </c>
      <c r="D1804" t="str">
        <f t="shared" ca="1" si="57"/>
        <v>Camera S</v>
      </c>
      <c r="E1804" t="s">
        <v>133</v>
      </c>
      <c r="F1804" t="s">
        <v>50</v>
      </c>
      <c r="G1804">
        <v>10</v>
      </c>
      <c r="H1804">
        <v>8</v>
      </c>
      <c r="I1804">
        <v>769.74</v>
      </c>
      <c r="J1804">
        <v>854.41140000000007</v>
      </c>
      <c r="K1804" t="s">
        <v>66</v>
      </c>
      <c r="M1804" t="s">
        <v>79</v>
      </c>
      <c r="N1804" t="s">
        <v>71</v>
      </c>
      <c r="O1804" t="str">
        <f t="shared" si="56"/>
        <v>Credit Card</v>
      </c>
      <c r="P1804" t="s">
        <v>67</v>
      </c>
      <c r="Q1804">
        <v>20.27</v>
      </c>
      <c r="R1804">
        <v>2.1</v>
      </c>
      <c r="S1804" t="s">
        <v>23</v>
      </c>
    </row>
    <row r="1805" spans="1:19" x14ac:dyDescent="0.3">
      <c r="A1805" t="s">
        <v>3923</v>
      </c>
      <c r="B1805" s="1">
        <v>44122</v>
      </c>
      <c r="C1805" t="s">
        <v>3924</v>
      </c>
      <c r="D1805" t="str">
        <f t="shared" ca="1" si="57"/>
        <v>Cereal Pack</v>
      </c>
      <c r="E1805" t="s">
        <v>100</v>
      </c>
      <c r="F1805" t="s">
        <v>57</v>
      </c>
      <c r="G1805">
        <v>4</v>
      </c>
      <c r="H1805">
        <v>4</v>
      </c>
      <c r="I1805">
        <v>1309.8900000000001</v>
      </c>
      <c r="J1805">
        <v>1493.2746000000002</v>
      </c>
      <c r="K1805" t="s">
        <v>3925</v>
      </c>
      <c r="M1805" t="s">
        <v>86</v>
      </c>
      <c r="N1805" t="s">
        <v>36</v>
      </c>
      <c r="O1805" t="str">
        <f t="shared" si="56"/>
        <v>Credit Card</v>
      </c>
      <c r="P1805" t="s">
        <v>67</v>
      </c>
      <c r="Q1805">
        <v>23.94</v>
      </c>
      <c r="R1805">
        <v>2</v>
      </c>
      <c r="S1805" t="s">
        <v>23</v>
      </c>
    </row>
    <row r="1806" spans="1:19" x14ac:dyDescent="0.3">
      <c r="A1806" t="s">
        <v>3926</v>
      </c>
      <c r="B1806" s="1">
        <v>43865</v>
      </c>
      <c r="C1806" t="s">
        <v>3927</v>
      </c>
      <c r="D1806" t="str">
        <f t="shared" ca="1" si="57"/>
        <v>Sneakers Run</v>
      </c>
      <c r="E1806" t="s">
        <v>85</v>
      </c>
      <c r="F1806" t="s">
        <v>82</v>
      </c>
      <c r="G1806">
        <v>4</v>
      </c>
      <c r="H1806">
        <v>4</v>
      </c>
      <c r="I1806">
        <v>240.88</v>
      </c>
      <c r="J1806">
        <v>252.92400000000001</v>
      </c>
      <c r="K1806" t="s">
        <v>66</v>
      </c>
      <c r="M1806" t="s">
        <v>86</v>
      </c>
      <c r="N1806" t="s">
        <v>29</v>
      </c>
      <c r="O1806" t="str">
        <f t="shared" si="56"/>
        <v>Debit Card</v>
      </c>
      <c r="P1806" t="s">
        <v>89</v>
      </c>
      <c r="Q1806">
        <v>17.97</v>
      </c>
      <c r="R1806">
        <v>4</v>
      </c>
      <c r="S1806" t="s">
        <v>23</v>
      </c>
    </row>
    <row r="1807" spans="1:19" x14ac:dyDescent="0.3">
      <c r="A1807" t="s">
        <v>3928</v>
      </c>
      <c r="B1807" s="1">
        <v>44113</v>
      </c>
      <c r="C1807" t="s">
        <v>3929</v>
      </c>
      <c r="D1807" t="str">
        <f t="shared" ca="1" si="57"/>
        <v>Camera S</v>
      </c>
      <c r="E1807" t="s">
        <v>133</v>
      </c>
      <c r="F1807" t="s">
        <v>50</v>
      </c>
      <c r="G1807">
        <v>18</v>
      </c>
      <c r="H1807">
        <v>18</v>
      </c>
      <c r="I1807">
        <v>264.06</v>
      </c>
      <c r="J1807">
        <v>285.1848</v>
      </c>
      <c r="K1807" t="s">
        <v>27</v>
      </c>
      <c r="M1807" t="s">
        <v>86</v>
      </c>
      <c r="N1807" t="s">
        <v>36</v>
      </c>
      <c r="O1807" t="str">
        <f t="shared" si="56"/>
        <v>Bank Transfer</v>
      </c>
      <c r="P1807" t="s">
        <v>37</v>
      </c>
      <c r="Q1807">
        <v>11.87</v>
      </c>
      <c r="R1807">
        <v>2.4</v>
      </c>
      <c r="S1807" t="s">
        <v>205</v>
      </c>
    </row>
    <row r="1808" spans="1:19" x14ac:dyDescent="0.3">
      <c r="A1808" t="s">
        <v>3930</v>
      </c>
      <c r="B1808" s="1">
        <v>44496</v>
      </c>
      <c r="C1808" t="s">
        <v>3931</v>
      </c>
      <c r="D1808" t="str">
        <f t="shared" ca="1" si="57"/>
        <v>Phone X</v>
      </c>
      <c r="E1808" t="s">
        <v>141</v>
      </c>
      <c r="F1808" t="s">
        <v>50</v>
      </c>
      <c r="G1808">
        <v>10</v>
      </c>
      <c r="H1808">
        <v>9</v>
      </c>
      <c r="I1808">
        <v>387.68</v>
      </c>
      <c r="J1808">
        <v>434.20160000000004</v>
      </c>
      <c r="K1808" t="s">
        <v>27</v>
      </c>
      <c r="M1808" t="s">
        <v>21</v>
      </c>
      <c r="N1808" t="s">
        <v>22</v>
      </c>
      <c r="O1808" t="str">
        <f t="shared" si="56"/>
        <v>Bank Transfer</v>
      </c>
      <c r="P1808" t="s">
        <v>37</v>
      </c>
      <c r="Q1808">
        <v>0.56000000000000005</v>
      </c>
      <c r="R1808">
        <v>2.8</v>
      </c>
      <c r="S1808" t="s">
        <v>23</v>
      </c>
    </row>
    <row r="1809" spans="1:19" x14ac:dyDescent="0.3">
      <c r="A1809" t="s">
        <v>3932</v>
      </c>
      <c r="B1809" s="1">
        <v>45595</v>
      </c>
      <c r="C1809" t="s">
        <v>3933</v>
      </c>
      <c r="D1809" t="str">
        <f t="shared" ca="1" si="57"/>
        <v>Sneakers Run</v>
      </c>
      <c r="E1809" t="s">
        <v>85</v>
      </c>
      <c r="F1809" t="s">
        <v>82</v>
      </c>
      <c r="G1809">
        <v>16</v>
      </c>
      <c r="H1809">
        <v>14</v>
      </c>
      <c r="I1809">
        <v>1284.26</v>
      </c>
      <c r="J1809">
        <v>1464.0564000000002</v>
      </c>
      <c r="K1809" t="s">
        <v>27</v>
      </c>
      <c r="M1809" t="s">
        <v>28</v>
      </c>
      <c r="N1809" t="s">
        <v>29</v>
      </c>
      <c r="O1809" t="str">
        <f t="shared" si="56"/>
        <v>Debit Card</v>
      </c>
      <c r="P1809" t="s">
        <v>89</v>
      </c>
      <c r="Q1809">
        <v>10.27</v>
      </c>
      <c r="R1809">
        <v>3.3</v>
      </c>
      <c r="S1809" t="s">
        <v>205</v>
      </c>
    </row>
    <row r="1810" spans="1:19" x14ac:dyDescent="0.3">
      <c r="A1810" t="s">
        <v>3934</v>
      </c>
      <c r="B1810" s="1">
        <v>45168</v>
      </c>
      <c r="C1810" t="s">
        <v>3935</v>
      </c>
      <c r="D1810" t="str">
        <f t="shared" ca="1" si="57"/>
        <v>Organic Rice 5kg</v>
      </c>
      <c r="E1810" t="s">
        <v>40</v>
      </c>
      <c r="F1810" t="s">
        <v>57</v>
      </c>
      <c r="G1810">
        <v>17</v>
      </c>
      <c r="H1810">
        <v>14</v>
      </c>
      <c r="I1810">
        <v>429.28</v>
      </c>
      <c r="J1810">
        <v>455.03679999999997</v>
      </c>
      <c r="K1810" t="s">
        <v>66</v>
      </c>
      <c r="M1810" t="s">
        <v>28</v>
      </c>
      <c r="N1810" t="s">
        <v>36</v>
      </c>
      <c r="O1810" t="str">
        <f t="shared" si="56"/>
        <v>Bank Transfer</v>
      </c>
      <c r="P1810" t="s">
        <v>37</v>
      </c>
      <c r="Q1810">
        <v>23.13</v>
      </c>
      <c r="R1810">
        <v>2</v>
      </c>
      <c r="S1810" t="s">
        <v>74</v>
      </c>
    </row>
    <row r="1811" spans="1:19" x14ac:dyDescent="0.3">
      <c r="A1811" t="s">
        <v>3936</v>
      </c>
      <c r="B1811" s="1">
        <v>44631</v>
      </c>
      <c r="C1811" t="s">
        <v>3937</v>
      </c>
      <c r="D1811" t="str">
        <f t="shared" ca="1" si="57"/>
        <v>Olive Oil 1L</v>
      </c>
      <c r="F1811" t="s">
        <v>57</v>
      </c>
      <c r="G1811">
        <v>8</v>
      </c>
      <c r="H1811">
        <v>6</v>
      </c>
      <c r="I1811">
        <v>541.37</v>
      </c>
      <c r="J1811">
        <v>600.92070000000001</v>
      </c>
      <c r="K1811" t="s">
        <v>27</v>
      </c>
      <c r="M1811" t="s">
        <v>21</v>
      </c>
      <c r="N1811" t="s">
        <v>71</v>
      </c>
      <c r="O1811" t="str">
        <f t="shared" si="56"/>
        <v>Bank Transfer</v>
      </c>
      <c r="P1811" t="s">
        <v>37</v>
      </c>
      <c r="Q1811">
        <v>24.95</v>
      </c>
      <c r="R1811">
        <v>3.4</v>
      </c>
    </row>
    <row r="1812" spans="1:19" x14ac:dyDescent="0.3">
      <c r="A1812" t="s">
        <v>3938</v>
      </c>
      <c r="B1812" s="1">
        <v>44927</v>
      </c>
      <c r="C1812" t="s">
        <v>3939</v>
      </c>
      <c r="D1812" t="str">
        <f t="shared" ca="1" si="57"/>
        <v>Sofa 3-Seater</v>
      </c>
      <c r="E1812" t="s">
        <v>109</v>
      </c>
      <c r="F1812" t="s">
        <v>46</v>
      </c>
      <c r="G1812">
        <v>11</v>
      </c>
      <c r="H1812">
        <v>10</v>
      </c>
      <c r="I1812">
        <v>711.1</v>
      </c>
      <c r="J1812">
        <v>796.43200000000013</v>
      </c>
      <c r="K1812" t="s">
        <v>51</v>
      </c>
      <c r="M1812" t="s">
        <v>21</v>
      </c>
      <c r="N1812" t="s">
        <v>36</v>
      </c>
      <c r="O1812" t="str">
        <f t="shared" si="56"/>
        <v>PayPal</v>
      </c>
      <c r="P1812" t="s">
        <v>30</v>
      </c>
      <c r="R1812">
        <v>3.2</v>
      </c>
      <c r="S1812" t="s">
        <v>23</v>
      </c>
    </row>
    <row r="1813" spans="1:19" x14ac:dyDescent="0.3">
      <c r="A1813" t="s">
        <v>3940</v>
      </c>
      <c r="B1813" s="1">
        <v>44263</v>
      </c>
      <c r="C1813" t="s">
        <v>3941</v>
      </c>
      <c r="D1813" t="str">
        <f t="shared" ca="1" si="57"/>
        <v>Organic Rice 5kg</v>
      </c>
      <c r="E1813" t="s">
        <v>40</v>
      </c>
      <c r="F1813" t="s">
        <v>57</v>
      </c>
      <c r="G1813">
        <v>17</v>
      </c>
      <c r="H1813">
        <v>16</v>
      </c>
      <c r="I1813">
        <v>980.57</v>
      </c>
      <c r="J1813">
        <v>1078.6270000000002</v>
      </c>
      <c r="K1813" t="s">
        <v>27</v>
      </c>
      <c r="M1813" t="s">
        <v>28</v>
      </c>
      <c r="N1813" t="s">
        <v>29</v>
      </c>
      <c r="O1813" t="str">
        <f t="shared" si="56"/>
        <v>PayPal</v>
      </c>
      <c r="P1813" t="s">
        <v>30</v>
      </c>
      <c r="Q1813">
        <v>39.21</v>
      </c>
      <c r="R1813">
        <v>2.6</v>
      </c>
      <c r="S1813" t="s">
        <v>23</v>
      </c>
    </row>
    <row r="1814" spans="1:19" x14ac:dyDescent="0.3">
      <c r="A1814" t="s">
        <v>3942</v>
      </c>
      <c r="B1814" s="1">
        <v>45236</v>
      </c>
      <c r="C1814" t="s">
        <v>3943</v>
      </c>
      <c r="D1814" t="str">
        <f t="shared" ca="1" si="57"/>
        <v>Dining Table</v>
      </c>
      <c r="E1814" t="s">
        <v>45</v>
      </c>
      <c r="F1814" t="s">
        <v>46</v>
      </c>
      <c r="G1814">
        <v>9</v>
      </c>
      <c r="H1814">
        <v>7</v>
      </c>
      <c r="I1814">
        <v>1219.44</v>
      </c>
      <c r="J1814">
        <v>1292.6064000000001</v>
      </c>
      <c r="K1814" t="s">
        <v>51</v>
      </c>
      <c r="M1814" t="s">
        <v>28</v>
      </c>
      <c r="N1814" t="s">
        <v>71</v>
      </c>
      <c r="O1814" t="str">
        <f t="shared" si="56"/>
        <v>Credit Card</v>
      </c>
      <c r="P1814" t="s">
        <v>67</v>
      </c>
      <c r="Q1814">
        <v>11.63</v>
      </c>
      <c r="R1814">
        <v>1.9</v>
      </c>
      <c r="S1814" t="s">
        <v>23</v>
      </c>
    </row>
    <row r="1815" spans="1:19" x14ac:dyDescent="0.3">
      <c r="A1815" t="s">
        <v>3944</v>
      </c>
      <c r="B1815" s="1">
        <v>44274</v>
      </c>
      <c r="C1815" t="s">
        <v>3945</v>
      </c>
      <c r="D1815" t="str">
        <f t="shared" ca="1" si="57"/>
        <v>T-shirt V</v>
      </c>
      <c r="E1815" t="s">
        <v>77</v>
      </c>
      <c r="F1815" t="s">
        <v>82</v>
      </c>
      <c r="G1815">
        <v>7</v>
      </c>
      <c r="H1815">
        <v>7</v>
      </c>
      <c r="I1815">
        <v>12</v>
      </c>
      <c r="J1815">
        <v>13.080000000000002</v>
      </c>
      <c r="K1815" t="s">
        <v>47</v>
      </c>
      <c r="M1815" t="s">
        <v>79</v>
      </c>
      <c r="N1815" t="s">
        <v>71</v>
      </c>
      <c r="O1815" t="str">
        <f t="shared" si="56"/>
        <v>Debit Card</v>
      </c>
      <c r="P1815" t="s">
        <v>89</v>
      </c>
      <c r="Q1815">
        <v>46.38</v>
      </c>
      <c r="R1815">
        <v>1.6</v>
      </c>
      <c r="S1815" t="s">
        <v>23</v>
      </c>
    </row>
    <row r="1816" spans="1:19" x14ac:dyDescent="0.3">
      <c r="A1816" t="s">
        <v>3946</v>
      </c>
      <c r="B1816" s="1">
        <v>43911</v>
      </c>
      <c r="C1816" t="s">
        <v>3947</v>
      </c>
      <c r="D1816" t="str">
        <f t="shared" ca="1" si="57"/>
        <v>Dining Table</v>
      </c>
      <c r="E1816" t="s">
        <v>45</v>
      </c>
      <c r="F1816" t="s">
        <v>46</v>
      </c>
      <c r="G1816">
        <v>2</v>
      </c>
      <c r="H1816">
        <v>2</v>
      </c>
      <c r="I1816">
        <v>361.52</v>
      </c>
      <c r="J1816">
        <v>401.28720000000004</v>
      </c>
      <c r="K1816" t="s">
        <v>27</v>
      </c>
      <c r="M1816" t="s">
        <v>42</v>
      </c>
      <c r="N1816" t="s">
        <v>22</v>
      </c>
      <c r="O1816" t="str">
        <f t="shared" si="56"/>
        <v>Cash on Delivery</v>
      </c>
      <c r="P1816" t="s">
        <v>53</v>
      </c>
      <c r="Q1816">
        <v>11.3</v>
      </c>
      <c r="R1816">
        <v>3.6</v>
      </c>
      <c r="S1816" t="s">
        <v>23</v>
      </c>
    </row>
    <row r="1817" spans="1:19" x14ac:dyDescent="0.3">
      <c r="A1817" t="s">
        <v>3948</v>
      </c>
      <c r="B1817" s="1">
        <v>44881</v>
      </c>
      <c r="C1817" t="s">
        <v>10804</v>
      </c>
      <c r="D1817" t="str">
        <f t="shared" ca="1" si="57"/>
        <v>Jeans Regular</v>
      </c>
      <c r="E1817" t="s">
        <v>130</v>
      </c>
      <c r="F1817" t="s">
        <v>82</v>
      </c>
      <c r="G1817">
        <v>15</v>
      </c>
      <c r="H1817">
        <v>14</v>
      </c>
      <c r="I1817">
        <v>1175.5899999999999</v>
      </c>
      <c r="J1817">
        <v>1304.9049</v>
      </c>
      <c r="K1817" t="s">
        <v>20</v>
      </c>
      <c r="M1817" t="s">
        <v>79</v>
      </c>
      <c r="N1817" t="s">
        <v>71</v>
      </c>
      <c r="O1817" t="str">
        <f t="shared" si="56"/>
        <v>Debit Card</v>
      </c>
      <c r="P1817" t="s">
        <v>89</v>
      </c>
      <c r="Q1817">
        <v>33.049999999999997</v>
      </c>
      <c r="R1817">
        <v>4.4000000000000004</v>
      </c>
      <c r="S1817" t="s">
        <v>23</v>
      </c>
    </row>
    <row r="1818" spans="1:19" x14ac:dyDescent="0.3">
      <c r="A1818" t="s">
        <v>3949</v>
      </c>
      <c r="B1818" s="1">
        <v>45308</v>
      </c>
      <c r="C1818" t="s">
        <v>3950</v>
      </c>
      <c r="D1818" t="str">
        <f t="shared" ca="1" si="57"/>
        <v>Camera S</v>
      </c>
      <c r="E1818" t="s">
        <v>133</v>
      </c>
      <c r="F1818" t="s">
        <v>50</v>
      </c>
      <c r="G1818">
        <v>2</v>
      </c>
      <c r="H1818">
        <v>2</v>
      </c>
      <c r="I1818">
        <v>174.42</v>
      </c>
      <c r="J1818">
        <v>188.37360000000001</v>
      </c>
      <c r="K1818" t="s">
        <v>51</v>
      </c>
      <c r="M1818" t="s">
        <v>123</v>
      </c>
      <c r="N1818" t="s">
        <v>29</v>
      </c>
      <c r="O1818" t="str">
        <f t="shared" si="56"/>
        <v>Bank Transfer</v>
      </c>
      <c r="P1818" t="s">
        <v>37</v>
      </c>
      <c r="Q1818">
        <v>11.59</v>
      </c>
      <c r="R1818">
        <v>2.2000000000000002</v>
      </c>
      <c r="S1818" t="s">
        <v>23</v>
      </c>
    </row>
    <row r="1819" spans="1:19" x14ac:dyDescent="0.3">
      <c r="A1819" t="s">
        <v>3951</v>
      </c>
      <c r="B1819" s="1">
        <v>44395</v>
      </c>
      <c r="C1819" t="s">
        <v>3952</v>
      </c>
      <c r="D1819" t="str">
        <f t="shared" ca="1" si="57"/>
        <v>Headphones Z</v>
      </c>
      <c r="E1819" t="s">
        <v>94</v>
      </c>
      <c r="F1819" t="s">
        <v>50</v>
      </c>
      <c r="G1819">
        <v>5</v>
      </c>
      <c r="H1819">
        <v>5</v>
      </c>
      <c r="I1819">
        <v>825.01</v>
      </c>
      <c r="J1819">
        <v>932.26129999999989</v>
      </c>
      <c r="M1819" t="s">
        <v>86</v>
      </c>
      <c r="N1819" t="s">
        <v>22</v>
      </c>
      <c r="O1819" t="str">
        <f t="shared" si="56"/>
        <v>Cash on Delivery</v>
      </c>
      <c r="P1819" t="s">
        <v>53</v>
      </c>
      <c r="Q1819">
        <v>35.25</v>
      </c>
      <c r="R1819">
        <v>3.5</v>
      </c>
      <c r="S1819" t="s">
        <v>23</v>
      </c>
    </row>
    <row r="1820" spans="1:19" x14ac:dyDescent="0.3">
      <c r="A1820" t="s">
        <v>3953</v>
      </c>
      <c r="B1820" s="1">
        <v>44946</v>
      </c>
      <c r="C1820" t="s">
        <v>3954</v>
      </c>
      <c r="D1820" t="str">
        <f t="shared" ca="1" si="57"/>
        <v>Headphones Z</v>
      </c>
      <c r="E1820" t="s">
        <v>94</v>
      </c>
      <c r="F1820" t="s">
        <v>50</v>
      </c>
      <c r="G1820">
        <v>17</v>
      </c>
      <c r="H1820">
        <v>17</v>
      </c>
      <c r="I1820">
        <v>1114.99</v>
      </c>
      <c r="J1820">
        <v>1248.7888</v>
      </c>
      <c r="K1820" t="s">
        <v>66</v>
      </c>
      <c r="M1820" t="s">
        <v>123</v>
      </c>
      <c r="N1820" t="s">
        <v>29</v>
      </c>
      <c r="O1820" t="str">
        <f t="shared" si="56"/>
        <v>PayPal</v>
      </c>
      <c r="P1820" t="s">
        <v>30</v>
      </c>
      <c r="Q1820">
        <v>3.56</v>
      </c>
      <c r="R1820">
        <v>3.7</v>
      </c>
      <c r="S1820" t="s">
        <v>111</v>
      </c>
    </row>
    <row r="1821" spans="1:19" x14ac:dyDescent="0.3">
      <c r="A1821" t="s">
        <v>3955</v>
      </c>
      <c r="B1821" s="1">
        <v>44794</v>
      </c>
      <c r="C1821" t="s">
        <v>3956</v>
      </c>
      <c r="D1821" t="str">
        <f t="shared" ca="1" si="57"/>
        <v>Sofa 3-Seater</v>
      </c>
      <c r="E1821" t="s">
        <v>109</v>
      </c>
      <c r="F1821" t="s">
        <v>46</v>
      </c>
      <c r="G1821">
        <v>17</v>
      </c>
      <c r="H1821">
        <v>16</v>
      </c>
      <c r="I1821">
        <v>1351.04</v>
      </c>
      <c r="J1821">
        <v>1553.6959999999999</v>
      </c>
      <c r="K1821" t="s">
        <v>47</v>
      </c>
      <c r="M1821" t="s">
        <v>79</v>
      </c>
      <c r="N1821" t="s">
        <v>36</v>
      </c>
      <c r="O1821" t="str">
        <f t="shared" si="56"/>
        <v>Credit Card</v>
      </c>
      <c r="P1821" t="s">
        <v>67</v>
      </c>
      <c r="Q1821">
        <v>17.149999999999999</v>
      </c>
      <c r="R1821">
        <v>1.1000000000000001</v>
      </c>
      <c r="S1821" t="s">
        <v>23</v>
      </c>
    </row>
    <row r="1822" spans="1:19" x14ac:dyDescent="0.3">
      <c r="A1822" t="s">
        <v>3957</v>
      </c>
      <c r="B1822" s="1">
        <v>45007</v>
      </c>
      <c r="C1822" t="s">
        <v>3958</v>
      </c>
      <c r="D1822" t="str">
        <f t="shared" ca="1" si="57"/>
        <v>Shirt Classic</v>
      </c>
      <c r="E1822" t="s">
        <v>65</v>
      </c>
      <c r="F1822" t="s">
        <v>82</v>
      </c>
      <c r="G1822">
        <v>14</v>
      </c>
      <c r="H1822">
        <v>13</v>
      </c>
      <c r="I1822">
        <v>583.57000000000005</v>
      </c>
      <c r="J1822">
        <v>653.59840000000008</v>
      </c>
      <c r="K1822" t="s">
        <v>47</v>
      </c>
      <c r="M1822" t="s">
        <v>42</v>
      </c>
      <c r="N1822" t="s">
        <v>22</v>
      </c>
      <c r="O1822" t="str">
        <f t="shared" si="56"/>
        <v>PayPal</v>
      </c>
      <c r="P1822" t="s">
        <v>30</v>
      </c>
      <c r="Q1822">
        <v>42.81</v>
      </c>
      <c r="R1822">
        <v>1.9</v>
      </c>
      <c r="S1822" t="s">
        <v>23</v>
      </c>
    </row>
    <row r="1823" spans="1:19" x14ac:dyDescent="0.3">
      <c r="A1823" t="s">
        <v>3959</v>
      </c>
      <c r="B1823" s="1">
        <v>45048</v>
      </c>
      <c r="C1823" t="s">
        <v>3960</v>
      </c>
      <c r="D1823" t="str">
        <f t="shared" ca="1" si="57"/>
        <v>Widget B</v>
      </c>
      <c r="E1823" t="s">
        <v>61</v>
      </c>
      <c r="F1823" t="s">
        <v>70</v>
      </c>
      <c r="G1823">
        <v>11</v>
      </c>
      <c r="H1823">
        <v>9</v>
      </c>
      <c r="I1823">
        <v>1162.6300000000001</v>
      </c>
      <c r="J1823">
        <v>1232.3878000000002</v>
      </c>
      <c r="K1823" t="s">
        <v>51</v>
      </c>
      <c r="M1823" t="s">
        <v>42</v>
      </c>
      <c r="N1823" t="s">
        <v>22</v>
      </c>
      <c r="O1823" t="str">
        <f t="shared" si="56"/>
        <v>Credit Card</v>
      </c>
      <c r="P1823" t="s">
        <v>67</v>
      </c>
      <c r="Q1823">
        <v>45.8</v>
      </c>
      <c r="R1823">
        <v>2.8</v>
      </c>
      <c r="S1823" t="s">
        <v>23</v>
      </c>
    </row>
    <row r="1824" spans="1:19" x14ac:dyDescent="0.3">
      <c r="A1824" t="s">
        <v>3962</v>
      </c>
      <c r="B1824" s="1">
        <v>44391</v>
      </c>
      <c r="C1824" t="s">
        <v>3963</v>
      </c>
      <c r="D1824" t="str">
        <f t="shared" ca="1" si="57"/>
        <v>Headphones Z</v>
      </c>
      <c r="E1824" t="s">
        <v>94</v>
      </c>
      <c r="F1824" t="s">
        <v>50</v>
      </c>
      <c r="G1824">
        <v>11</v>
      </c>
      <c r="H1824">
        <v>10</v>
      </c>
      <c r="I1824">
        <v>1310.1600000000001</v>
      </c>
      <c r="J1824">
        <v>1441.1760000000002</v>
      </c>
      <c r="K1824" t="s">
        <v>27</v>
      </c>
      <c r="M1824" t="s">
        <v>79</v>
      </c>
      <c r="N1824" t="s">
        <v>36</v>
      </c>
      <c r="O1824" t="str">
        <f t="shared" si="56"/>
        <v>PayPal</v>
      </c>
      <c r="P1824" t="s">
        <v>30</v>
      </c>
      <c r="Q1824">
        <v>23.81</v>
      </c>
      <c r="R1824">
        <v>2.7</v>
      </c>
      <c r="S1824" t="s">
        <v>23</v>
      </c>
    </row>
    <row r="1825" spans="1:19" x14ac:dyDescent="0.3">
      <c r="A1825" t="s">
        <v>3964</v>
      </c>
      <c r="B1825" s="1">
        <v>45412</v>
      </c>
      <c r="C1825" t="s">
        <v>3965</v>
      </c>
      <c r="D1825" t="str">
        <f t="shared" ca="1" si="57"/>
        <v>Shirt Classic</v>
      </c>
      <c r="E1825" t="s">
        <v>65</v>
      </c>
      <c r="F1825" t="s">
        <v>82</v>
      </c>
      <c r="G1825">
        <v>2</v>
      </c>
      <c r="H1825">
        <v>2</v>
      </c>
      <c r="I1825">
        <v>1110.21</v>
      </c>
      <c r="J1825">
        <v>1176.8226000000002</v>
      </c>
      <c r="K1825" t="s">
        <v>47</v>
      </c>
      <c r="M1825" t="s">
        <v>21</v>
      </c>
      <c r="N1825" t="s">
        <v>71</v>
      </c>
      <c r="O1825" t="str">
        <f t="shared" si="56"/>
        <v>Credit Card</v>
      </c>
      <c r="P1825" t="s">
        <v>67</v>
      </c>
      <c r="Q1825">
        <v>2.79</v>
      </c>
      <c r="R1825">
        <v>3.8</v>
      </c>
      <c r="S1825" t="s">
        <v>23</v>
      </c>
    </row>
    <row r="1826" spans="1:19" x14ac:dyDescent="0.3">
      <c r="A1826" t="s">
        <v>3966</v>
      </c>
      <c r="B1826" s="1">
        <v>45109</v>
      </c>
      <c r="C1826" t="s">
        <v>3967</v>
      </c>
      <c r="D1826" t="str">
        <f t="shared" ca="1" si="57"/>
        <v>Shirt Classic</v>
      </c>
      <c r="E1826" t="s">
        <v>65</v>
      </c>
      <c r="F1826" t="s">
        <v>82</v>
      </c>
      <c r="G1826">
        <v>2</v>
      </c>
      <c r="H1826">
        <v>2</v>
      </c>
      <c r="I1826">
        <v>384.52</v>
      </c>
      <c r="J1826">
        <v>434.50759999999991</v>
      </c>
      <c r="K1826" t="s">
        <v>27</v>
      </c>
      <c r="M1826" t="s">
        <v>42</v>
      </c>
      <c r="N1826" t="s">
        <v>29</v>
      </c>
      <c r="O1826" t="str">
        <f t="shared" si="56"/>
        <v>Debit Card</v>
      </c>
      <c r="P1826" t="s">
        <v>89</v>
      </c>
      <c r="Q1826">
        <v>15.26</v>
      </c>
      <c r="R1826">
        <v>4.3</v>
      </c>
      <c r="S1826" t="s">
        <v>23</v>
      </c>
    </row>
    <row r="1827" spans="1:19" x14ac:dyDescent="0.3">
      <c r="A1827" t="s">
        <v>3968</v>
      </c>
      <c r="B1827" s="1">
        <v>43960</v>
      </c>
      <c r="C1827" t="s">
        <v>3969</v>
      </c>
      <c r="D1827" t="str">
        <f t="shared" ca="1" si="57"/>
        <v>T-shirt V</v>
      </c>
      <c r="E1827" t="s">
        <v>77</v>
      </c>
      <c r="F1827" t="s">
        <v>82</v>
      </c>
      <c r="G1827">
        <v>13</v>
      </c>
      <c r="H1827">
        <v>10</v>
      </c>
      <c r="I1827">
        <v>1427.51</v>
      </c>
      <c r="J1827">
        <v>1513.1606000000002</v>
      </c>
      <c r="K1827" t="s">
        <v>51</v>
      </c>
      <c r="M1827" t="s">
        <v>86</v>
      </c>
      <c r="O1827" t="str">
        <f t="shared" si="56"/>
        <v>Credit Card</v>
      </c>
      <c r="P1827" t="s">
        <v>67</v>
      </c>
      <c r="Q1827">
        <v>43.18</v>
      </c>
      <c r="R1827">
        <v>3.4</v>
      </c>
      <c r="S1827" t="s">
        <v>23</v>
      </c>
    </row>
    <row r="1828" spans="1:19" x14ac:dyDescent="0.3">
      <c r="A1828" t="s">
        <v>3970</v>
      </c>
      <c r="B1828" s="1">
        <v>44463</v>
      </c>
      <c r="C1828" t="s">
        <v>3971</v>
      </c>
      <c r="D1828" t="str">
        <f t="shared" ca="1" si="57"/>
        <v>Olive Oil 1L</v>
      </c>
      <c r="E1828" t="s">
        <v>56</v>
      </c>
      <c r="F1828" t="s">
        <v>57</v>
      </c>
      <c r="G1828">
        <v>6</v>
      </c>
      <c r="H1828">
        <v>6</v>
      </c>
      <c r="I1828">
        <v>1059.8499999999999</v>
      </c>
      <c r="J1828">
        <v>1197.6304999999998</v>
      </c>
      <c r="K1828" t="s">
        <v>51</v>
      </c>
      <c r="M1828" t="s">
        <v>123</v>
      </c>
      <c r="N1828" t="s">
        <v>29</v>
      </c>
      <c r="O1828" t="str">
        <f t="shared" si="56"/>
        <v>Bank Transfer</v>
      </c>
      <c r="P1828" t="s">
        <v>37</v>
      </c>
      <c r="Q1828">
        <v>42.68</v>
      </c>
      <c r="R1828">
        <v>4.4000000000000004</v>
      </c>
      <c r="S1828" t="s">
        <v>23</v>
      </c>
    </row>
    <row r="1829" spans="1:19" x14ac:dyDescent="0.3">
      <c r="A1829" t="s">
        <v>3972</v>
      </c>
      <c r="B1829" s="1">
        <v>45349</v>
      </c>
      <c r="C1829" t="s">
        <v>3973</v>
      </c>
      <c r="D1829" t="str">
        <f t="shared" ca="1" si="57"/>
        <v>Sofa 3-Seater</v>
      </c>
      <c r="E1829" t="s">
        <v>109</v>
      </c>
      <c r="F1829" t="s">
        <v>46</v>
      </c>
      <c r="G1829">
        <v>19</v>
      </c>
      <c r="H1829">
        <v>17</v>
      </c>
      <c r="I1829">
        <v>1484.59</v>
      </c>
      <c r="J1829">
        <v>1588.5112999999999</v>
      </c>
      <c r="K1829" t="s">
        <v>66</v>
      </c>
      <c r="M1829" t="s">
        <v>28</v>
      </c>
      <c r="N1829" t="s">
        <v>22</v>
      </c>
      <c r="O1829" t="str">
        <f t="shared" si="56"/>
        <v>PayPal</v>
      </c>
      <c r="P1829" t="s">
        <v>30</v>
      </c>
      <c r="Q1829">
        <v>23.24</v>
      </c>
      <c r="R1829">
        <v>4.0999999999999996</v>
      </c>
      <c r="S1829" t="s">
        <v>23</v>
      </c>
    </row>
    <row r="1830" spans="1:19" x14ac:dyDescent="0.3">
      <c r="A1830" t="s">
        <v>3974</v>
      </c>
      <c r="B1830" s="1">
        <v>44811</v>
      </c>
      <c r="C1830" t="s">
        <v>3975</v>
      </c>
      <c r="D1830" t="str">
        <f t="shared" ca="1" si="57"/>
        <v>Widget B</v>
      </c>
      <c r="E1830" t="s">
        <v>61</v>
      </c>
      <c r="F1830" t="s">
        <v>70</v>
      </c>
      <c r="G1830">
        <v>9</v>
      </c>
      <c r="H1830">
        <v>8</v>
      </c>
      <c r="I1830">
        <v>923.11</v>
      </c>
      <c r="J1830">
        <v>969.26550000000009</v>
      </c>
      <c r="K1830" t="s">
        <v>3976</v>
      </c>
      <c r="M1830" t="s">
        <v>79</v>
      </c>
      <c r="N1830" t="s">
        <v>36</v>
      </c>
      <c r="O1830" t="str">
        <f t="shared" si="56"/>
        <v>Cash on Delivery</v>
      </c>
      <c r="P1830" t="s">
        <v>53</v>
      </c>
      <c r="Q1830">
        <v>34.33</v>
      </c>
      <c r="R1830">
        <v>2.6</v>
      </c>
      <c r="S1830" t="s">
        <v>23</v>
      </c>
    </row>
    <row r="1831" spans="1:19" x14ac:dyDescent="0.3">
      <c r="A1831" t="s">
        <v>3977</v>
      </c>
      <c r="B1831" s="1">
        <v>43869</v>
      </c>
      <c r="C1831" t="s">
        <v>3978</v>
      </c>
      <c r="D1831" t="str">
        <f t="shared" ca="1" si="57"/>
        <v>Dining Table</v>
      </c>
      <c r="E1831" t="s">
        <v>45</v>
      </c>
      <c r="F1831" t="s">
        <v>46</v>
      </c>
      <c r="G1831">
        <v>15</v>
      </c>
      <c r="H1831">
        <v>12</v>
      </c>
      <c r="I1831">
        <v>1470.54</v>
      </c>
      <c r="J1831">
        <v>1676.4156</v>
      </c>
      <c r="K1831" t="s">
        <v>27</v>
      </c>
      <c r="M1831" t="s">
        <v>79</v>
      </c>
      <c r="N1831" t="s">
        <v>22</v>
      </c>
      <c r="O1831" t="str">
        <f t="shared" si="56"/>
        <v>Bank Transfer</v>
      </c>
      <c r="P1831" t="s">
        <v>37</v>
      </c>
      <c r="Q1831">
        <v>32.14</v>
      </c>
      <c r="R1831">
        <v>2</v>
      </c>
      <c r="S1831" t="s">
        <v>23</v>
      </c>
    </row>
    <row r="1832" spans="1:19" x14ac:dyDescent="0.3">
      <c r="A1832" t="s">
        <v>3979</v>
      </c>
      <c r="B1832" s="1">
        <v>45002</v>
      </c>
      <c r="C1832" t="s">
        <v>3980</v>
      </c>
      <c r="D1832" t="str">
        <f t="shared" ca="1" si="57"/>
        <v>Camera S</v>
      </c>
      <c r="E1832" t="s">
        <v>133</v>
      </c>
      <c r="F1832" t="s">
        <v>50</v>
      </c>
      <c r="G1832">
        <v>14</v>
      </c>
      <c r="H1832">
        <v>13</v>
      </c>
      <c r="I1832">
        <v>1382.89</v>
      </c>
      <c r="J1832">
        <v>1562.6657</v>
      </c>
      <c r="K1832" t="s">
        <v>20</v>
      </c>
      <c r="M1832" t="s">
        <v>35</v>
      </c>
      <c r="N1832" t="s">
        <v>29</v>
      </c>
      <c r="O1832" t="str">
        <f t="shared" si="56"/>
        <v>Bank Transfer</v>
      </c>
      <c r="P1832" t="s">
        <v>37</v>
      </c>
      <c r="Q1832">
        <v>30.75</v>
      </c>
      <c r="R1832">
        <v>3.6</v>
      </c>
      <c r="S1832" t="s">
        <v>23</v>
      </c>
    </row>
    <row r="1833" spans="1:19" x14ac:dyDescent="0.3">
      <c r="A1833" t="s">
        <v>3981</v>
      </c>
      <c r="B1833" s="1">
        <v>44103</v>
      </c>
      <c r="C1833" t="s">
        <v>3982</v>
      </c>
      <c r="D1833" t="str">
        <f t="shared" ca="1" si="57"/>
        <v>Widget B</v>
      </c>
      <c r="E1833" t="s">
        <v>61</v>
      </c>
      <c r="F1833" t="s">
        <v>70</v>
      </c>
      <c r="G1833">
        <v>20</v>
      </c>
      <c r="H1833">
        <v>17</v>
      </c>
      <c r="I1833">
        <v>998.82</v>
      </c>
      <c r="J1833">
        <v>1058.7492000000002</v>
      </c>
      <c r="K1833" t="s">
        <v>20</v>
      </c>
      <c r="M1833" t="s">
        <v>79</v>
      </c>
      <c r="N1833" t="s">
        <v>71</v>
      </c>
      <c r="O1833" t="str">
        <f t="shared" si="56"/>
        <v>Bank Transfer</v>
      </c>
      <c r="P1833" t="s">
        <v>37</v>
      </c>
      <c r="Q1833">
        <v>19.45</v>
      </c>
      <c r="R1833">
        <v>3.7</v>
      </c>
      <c r="S1833" t="s">
        <v>23</v>
      </c>
    </row>
    <row r="1834" spans="1:19" x14ac:dyDescent="0.3">
      <c r="A1834" t="s">
        <v>3983</v>
      </c>
      <c r="B1834" s="1">
        <v>44062</v>
      </c>
      <c r="C1834" t="s">
        <v>3984</v>
      </c>
      <c r="D1834" t="str">
        <f t="shared" ca="1" si="57"/>
        <v>Jeans Regular</v>
      </c>
      <c r="E1834" t="s">
        <v>130</v>
      </c>
      <c r="F1834" t="s">
        <v>82</v>
      </c>
      <c r="G1834">
        <v>10</v>
      </c>
      <c r="H1834">
        <v>8</v>
      </c>
      <c r="I1834">
        <v>60.07</v>
      </c>
      <c r="J1834">
        <v>64.875600000000006</v>
      </c>
      <c r="K1834" t="s">
        <v>20</v>
      </c>
      <c r="M1834" t="s">
        <v>35</v>
      </c>
      <c r="N1834" t="s">
        <v>22</v>
      </c>
      <c r="O1834" t="str">
        <f t="shared" si="56"/>
        <v>PayPal</v>
      </c>
      <c r="P1834" t="s">
        <v>30</v>
      </c>
      <c r="Q1834">
        <v>18.600000000000001</v>
      </c>
      <c r="R1834">
        <v>1.4</v>
      </c>
      <c r="S1834" t="s">
        <v>23</v>
      </c>
    </row>
    <row r="1835" spans="1:19" x14ac:dyDescent="0.3">
      <c r="A1835" t="s">
        <v>3985</v>
      </c>
      <c r="B1835" s="1">
        <v>44991</v>
      </c>
      <c r="C1835" t="s">
        <v>3986</v>
      </c>
      <c r="D1835" t="str">
        <f t="shared" ca="1" si="57"/>
        <v>Phone X</v>
      </c>
      <c r="E1835" t="s">
        <v>141</v>
      </c>
      <c r="F1835" t="s">
        <v>50</v>
      </c>
      <c r="G1835">
        <v>17</v>
      </c>
      <c r="H1835">
        <v>15</v>
      </c>
      <c r="I1835">
        <v>213.2</v>
      </c>
      <c r="J1835">
        <v>232.38800000000001</v>
      </c>
      <c r="K1835" t="s">
        <v>27</v>
      </c>
      <c r="M1835" t="s">
        <v>79</v>
      </c>
      <c r="N1835" t="s">
        <v>22</v>
      </c>
      <c r="O1835" t="str">
        <f t="shared" si="56"/>
        <v>Bank Transfer</v>
      </c>
      <c r="P1835" t="s">
        <v>37</v>
      </c>
      <c r="Q1835">
        <v>18.670000000000002</v>
      </c>
      <c r="R1835">
        <v>4.2</v>
      </c>
      <c r="S1835" t="s">
        <v>23</v>
      </c>
    </row>
    <row r="1836" spans="1:19" x14ac:dyDescent="0.3">
      <c r="A1836" t="s">
        <v>3987</v>
      </c>
      <c r="B1836" s="1">
        <v>44587</v>
      </c>
      <c r="C1836" t="s">
        <v>3988</v>
      </c>
      <c r="D1836" t="str">
        <f t="shared" ca="1" si="57"/>
        <v>Phone X</v>
      </c>
      <c r="E1836" t="s">
        <v>141</v>
      </c>
      <c r="F1836" t="s">
        <v>50</v>
      </c>
      <c r="G1836">
        <v>8</v>
      </c>
      <c r="H1836">
        <v>8</v>
      </c>
      <c r="I1836">
        <v>379.64</v>
      </c>
      <c r="J1836">
        <v>417.60400000000004</v>
      </c>
      <c r="K1836" t="s">
        <v>47</v>
      </c>
      <c r="M1836" t="s">
        <v>21</v>
      </c>
      <c r="N1836" t="s">
        <v>22</v>
      </c>
      <c r="O1836" t="str">
        <f t="shared" si="56"/>
        <v>Cash on Delivery</v>
      </c>
      <c r="P1836" t="s">
        <v>53</v>
      </c>
      <c r="Q1836">
        <v>26.3</v>
      </c>
      <c r="R1836">
        <v>1.1000000000000001</v>
      </c>
      <c r="S1836" t="s">
        <v>23</v>
      </c>
    </row>
    <row r="1837" spans="1:19" x14ac:dyDescent="0.3">
      <c r="A1837" t="s">
        <v>3989</v>
      </c>
      <c r="B1837" s="1">
        <v>43994</v>
      </c>
      <c r="C1837" t="s">
        <v>3990</v>
      </c>
      <c r="D1837" t="str">
        <f t="shared" ca="1" si="57"/>
        <v>Widget A</v>
      </c>
      <c r="E1837" t="s">
        <v>33</v>
      </c>
      <c r="F1837" t="s">
        <v>70</v>
      </c>
      <c r="G1837">
        <v>2</v>
      </c>
      <c r="H1837">
        <v>2</v>
      </c>
      <c r="I1837">
        <v>396.65</v>
      </c>
      <c r="J1837">
        <v>436.315</v>
      </c>
      <c r="K1837" t="s">
        <v>47</v>
      </c>
      <c r="M1837" t="s">
        <v>21</v>
      </c>
      <c r="N1837" t="s">
        <v>22</v>
      </c>
      <c r="O1837" t="str">
        <f t="shared" si="56"/>
        <v>Debit Card</v>
      </c>
      <c r="P1837" t="s">
        <v>89</v>
      </c>
      <c r="Q1837">
        <v>14.19</v>
      </c>
      <c r="R1837">
        <v>3.9</v>
      </c>
    </row>
    <row r="1838" spans="1:19" x14ac:dyDescent="0.3">
      <c r="A1838" t="s">
        <v>3991</v>
      </c>
      <c r="B1838" s="1">
        <v>43885</v>
      </c>
      <c r="C1838" t="s">
        <v>3992</v>
      </c>
      <c r="D1838" t="str">
        <f t="shared" ca="1" si="57"/>
        <v>T-shirt V</v>
      </c>
      <c r="E1838" t="s">
        <v>77</v>
      </c>
      <c r="F1838" t="s">
        <v>82</v>
      </c>
      <c r="G1838">
        <v>9</v>
      </c>
      <c r="H1838">
        <v>8</v>
      </c>
      <c r="I1838">
        <v>1468.56</v>
      </c>
      <c r="J1838">
        <v>1630.1016000000002</v>
      </c>
      <c r="K1838" t="s">
        <v>47</v>
      </c>
      <c r="M1838" t="s">
        <v>42</v>
      </c>
      <c r="N1838" t="s">
        <v>29</v>
      </c>
      <c r="O1838" t="str">
        <f t="shared" si="56"/>
        <v>Debit Card</v>
      </c>
      <c r="P1838" t="s">
        <v>89</v>
      </c>
      <c r="Q1838">
        <v>43.5</v>
      </c>
      <c r="R1838">
        <v>2.6</v>
      </c>
      <c r="S1838" t="s">
        <v>23</v>
      </c>
    </row>
    <row r="1839" spans="1:19" x14ac:dyDescent="0.3">
      <c r="A1839" t="s">
        <v>3993</v>
      </c>
      <c r="B1839" s="1">
        <v>43928</v>
      </c>
      <c r="C1839" t="s">
        <v>3994</v>
      </c>
      <c r="D1839" t="str">
        <f t="shared" ca="1" si="57"/>
        <v>Jeans Regular</v>
      </c>
      <c r="E1839" t="s">
        <v>130</v>
      </c>
      <c r="F1839" t="s">
        <v>82</v>
      </c>
      <c r="G1839">
        <v>5</v>
      </c>
      <c r="H1839">
        <v>4</v>
      </c>
      <c r="I1839">
        <v>403.15</v>
      </c>
      <c r="J1839">
        <v>447.49650000000003</v>
      </c>
      <c r="K1839" t="s">
        <v>47</v>
      </c>
      <c r="M1839" t="s">
        <v>35</v>
      </c>
      <c r="N1839" t="s">
        <v>71</v>
      </c>
      <c r="O1839" t="str">
        <f t="shared" si="56"/>
        <v>Credit Card</v>
      </c>
      <c r="P1839" t="s">
        <v>67</v>
      </c>
      <c r="Q1839">
        <v>22.02</v>
      </c>
      <c r="R1839">
        <v>3.5</v>
      </c>
      <c r="S1839" t="s">
        <v>23</v>
      </c>
    </row>
    <row r="1840" spans="1:19" x14ac:dyDescent="0.3">
      <c r="A1840" t="s">
        <v>3995</v>
      </c>
      <c r="B1840" s="1">
        <v>44371</v>
      </c>
      <c r="C1840" t="s">
        <v>3996</v>
      </c>
      <c r="D1840" t="str">
        <f t="shared" ca="1" si="57"/>
        <v>Widget B</v>
      </c>
      <c r="E1840" t="s">
        <v>61</v>
      </c>
      <c r="F1840" t="s">
        <v>70</v>
      </c>
      <c r="G1840">
        <v>17</v>
      </c>
      <c r="H1840">
        <v>16</v>
      </c>
      <c r="I1840">
        <v>933.62</v>
      </c>
      <c r="J1840">
        <v>998.97340000000008</v>
      </c>
      <c r="K1840" t="s">
        <v>47</v>
      </c>
      <c r="M1840" t="s">
        <v>86</v>
      </c>
      <c r="N1840" t="s">
        <v>36</v>
      </c>
      <c r="O1840" t="str">
        <f t="shared" si="56"/>
        <v>Bank Transfer</v>
      </c>
      <c r="P1840" t="s">
        <v>37</v>
      </c>
      <c r="Q1840">
        <v>31.22</v>
      </c>
      <c r="R1840">
        <v>2</v>
      </c>
      <c r="S1840" t="s">
        <v>23</v>
      </c>
    </row>
    <row r="1841" spans="1:19" x14ac:dyDescent="0.3">
      <c r="A1841" t="s">
        <v>3997</v>
      </c>
      <c r="B1841" s="1">
        <v>44306</v>
      </c>
      <c r="C1841" t="s">
        <v>3998</v>
      </c>
      <c r="D1841" t="str">
        <f t="shared" ca="1" si="57"/>
        <v>Camera S</v>
      </c>
      <c r="E1841" t="s">
        <v>133</v>
      </c>
      <c r="F1841" t="s">
        <v>50</v>
      </c>
      <c r="G1841">
        <v>18</v>
      </c>
      <c r="H1841">
        <v>17</v>
      </c>
      <c r="I1841">
        <v>697.53</v>
      </c>
      <c r="J1841">
        <v>781.23360000000002</v>
      </c>
      <c r="K1841" t="s">
        <v>51</v>
      </c>
      <c r="M1841" t="s">
        <v>86</v>
      </c>
      <c r="N1841" t="s">
        <v>29</v>
      </c>
      <c r="O1841" t="str">
        <f t="shared" si="56"/>
        <v>Credit Card</v>
      </c>
      <c r="P1841" t="s">
        <v>67</v>
      </c>
      <c r="Q1841">
        <v>47.5</v>
      </c>
      <c r="R1841">
        <v>4.9000000000000004</v>
      </c>
      <c r="S1841" t="s">
        <v>205</v>
      </c>
    </row>
    <row r="1842" spans="1:19" x14ac:dyDescent="0.3">
      <c r="A1842" t="s">
        <v>3999</v>
      </c>
      <c r="B1842" s="1">
        <v>44963</v>
      </c>
      <c r="C1842" t="s">
        <v>4000</v>
      </c>
      <c r="D1842" t="str">
        <f t="shared" ca="1" si="57"/>
        <v>Dining Table</v>
      </c>
      <c r="E1842" t="s">
        <v>45</v>
      </c>
      <c r="F1842" t="s">
        <v>46</v>
      </c>
      <c r="G1842">
        <v>15</v>
      </c>
      <c r="H1842">
        <v>12</v>
      </c>
      <c r="I1842">
        <v>756.99</v>
      </c>
      <c r="J1842">
        <v>825.11910000000012</v>
      </c>
      <c r="K1842" t="s">
        <v>47</v>
      </c>
      <c r="M1842" t="s">
        <v>28</v>
      </c>
      <c r="N1842" t="s">
        <v>22</v>
      </c>
      <c r="O1842" t="str">
        <f t="shared" si="56"/>
        <v>Cash on Delivery</v>
      </c>
      <c r="P1842" t="s">
        <v>53</v>
      </c>
      <c r="Q1842">
        <v>23.11</v>
      </c>
      <c r="R1842">
        <v>2.5</v>
      </c>
      <c r="S1842" t="s">
        <v>74</v>
      </c>
    </row>
    <row r="1843" spans="1:19" x14ac:dyDescent="0.3">
      <c r="A1843" t="s">
        <v>4001</v>
      </c>
      <c r="B1843" s="1">
        <v>45146</v>
      </c>
      <c r="C1843" t="s">
        <v>4002</v>
      </c>
      <c r="D1843" t="str">
        <f t="shared" ca="1" si="57"/>
        <v>Camera S</v>
      </c>
      <c r="E1843" t="s">
        <v>133</v>
      </c>
      <c r="F1843" t="s">
        <v>50</v>
      </c>
      <c r="G1843">
        <v>3</v>
      </c>
      <c r="H1843">
        <v>2</v>
      </c>
      <c r="I1843">
        <v>915.71</v>
      </c>
      <c r="J1843">
        <v>988.96680000000015</v>
      </c>
      <c r="K1843" t="s">
        <v>27</v>
      </c>
      <c r="M1843" t="s">
        <v>79</v>
      </c>
      <c r="N1843" t="s">
        <v>22</v>
      </c>
      <c r="O1843" t="str">
        <f t="shared" si="56"/>
        <v>Bank Transfer</v>
      </c>
      <c r="P1843" t="s">
        <v>37</v>
      </c>
      <c r="Q1843">
        <v>8.59</v>
      </c>
      <c r="R1843">
        <v>2.4</v>
      </c>
      <c r="S1843" t="s">
        <v>23</v>
      </c>
    </row>
    <row r="1844" spans="1:19" x14ac:dyDescent="0.3">
      <c r="A1844" t="s">
        <v>4003</v>
      </c>
      <c r="B1844" s="1">
        <v>43868</v>
      </c>
      <c r="C1844" t="s">
        <v>4004</v>
      </c>
      <c r="D1844" t="str">
        <f t="shared" ca="1" si="57"/>
        <v>Jeans Regular</v>
      </c>
      <c r="E1844" t="s">
        <v>130</v>
      </c>
      <c r="F1844" t="s">
        <v>82</v>
      </c>
      <c r="G1844">
        <v>19</v>
      </c>
      <c r="H1844">
        <v>18</v>
      </c>
      <c r="I1844">
        <v>102.8</v>
      </c>
      <c r="J1844">
        <v>113.08000000000001</v>
      </c>
      <c r="K1844" t="s">
        <v>4006</v>
      </c>
      <c r="M1844" t="s">
        <v>21</v>
      </c>
      <c r="N1844" t="s">
        <v>29</v>
      </c>
      <c r="O1844" t="str">
        <f t="shared" si="56"/>
        <v>Bank Transfer</v>
      </c>
      <c r="P1844" t="s">
        <v>37</v>
      </c>
      <c r="Q1844">
        <v>-5</v>
      </c>
      <c r="R1844">
        <v>2.6</v>
      </c>
    </row>
    <row r="1845" spans="1:19" x14ac:dyDescent="0.3">
      <c r="A1845" t="s">
        <v>4007</v>
      </c>
      <c r="B1845" s="1">
        <v>44904</v>
      </c>
      <c r="C1845" t="s">
        <v>4008</v>
      </c>
      <c r="D1845" t="str">
        <f t="shared" ca="1" si="57"/>
        <v>Cereal Pack</v>
      </c>
      <c r="E1845" t="s">
        <v>100</v>
      </c>
      <c r="F1845" t="s">
        <v>57</v>
      </c>
      <c r="G1845">
        <v>13</v>
      </c>
      <c r="H1845">
        <v>12</v>
      </c>
      <c r="I1845">
        <v>14.51</v>
      </c>
      <c r="J1845">
        <v>15.670800000000002</v>
      </c>
      <c r="K1845" t="s">
        <v>47</v>
      </c>
      <c r="M1845" t="s">
        <v>123</v>
      </c>
      <c r="N1845" t="s">
        <v>36</v>
      </c>
      <c r="O1845" t="str">
        <f t="shared" si="56"/>
        <v>PayPal</v>
      </c>
      <c r="P1845" t="s">
        <v>30</v>
      </c>
      <c r="Q1845">
        <v>48.34</v>
      </c>
      <c r="R1845">
        <v>1.6</v>
      </c>
      <c r="S1845" t="s">
        <v>23</v>
      </c>
    </row>
    <row r="1846" spans="1:19" x14ac:dyDescent="0.3">
      <c r="A1846" t="s">
        <v>4009</v>
      </c>
      <c r="B1846" s="1">
        <v>44545</v>
      </c>
      <c r="C1846" t="s">
        <v>4010</v>
      </c>
      <c r="D1846" t="str">
        <f t="shared" ca="1" si="57"/>
        <v>Widget A</v>
      </c>
      <c r="E1846" t="s">
        <v>33</v>
      </c>
      <c r="F1846" t="s">
        <v>70</v>
      </c>
      <c r="G1846">
        <v>5</v>
      </c>
      <c r="H1846">
        <v>5</v>
      </c>
      <c r="I1846">
        <v>552.23</v>
      </c>
      <c r="J1846">
        <v>607.45300000000009</v>
      </c>
      <c r="K1846" t="s">
        <v>47</v>
      </c>
      <c r="M1846" t="s">
        <v>123</v>
      </c>
      <c r="N1846" t="s">
        <v>29</v>
      </c>
      <c r="O1846" t="str">
        <f t="shared" si="56"/>
        <v>Bank Transfer</v>
      </c>
      <c r="P1846" t="s">
        <v>37</v>
      </c>
      <c r="Q1846">
        <v>9.14</v>
      </c>
      <c r="R1846">
        <v>1.4</v>
      </c>
      <c r="S1846" t="s">
        <v>74</v>
      </c>
    </row>
    <row r="1847" spans="1:19" x14ac:dyDescent="0.3">
      <c r="A1847" t="s">
        <v>4011</v>
      </c>
      <c r="B1847" s="1">
        <v>45042</v>
      </c>
      <c r="C1847" t="s">
        <v>4012</v>
      </c>
      <c r="D1847" t="str">
        <f t="shared" ca="1" si="57"/>
        <v>Headphones Z</v>
      </c>
      <c r="E1847" t="s">
        <v>94</v>
      </c>
      <c r="F1847" t="s">
        <v>50</v>
      </c>
      <c r="G1847">
        <v>11</v>
      </c>
      <c r="H1847">
        <v>11</v>
      </c>
      <c r="I1847">
        <v>886.44</v>
      </c>
      <c r="J1847">
        <v>948.49080000000015</v>
      </c>
      <c r="K1847" t="s">
        <v>51</v>
      </c>
      <c r="M1847" t="s">
        <v>79</v>
      </c>
      <c r="N1847" t="s">
        <v>29</v>
      </c>
      <c r="O1847" t="str">
        <f t="shared" si="56"/>
        <v>Bank Transfer</v>
      </c>
      <c r="P1847" t="s">
        <v>37</v>
      </c>
      <c r="Q1847">
        <v>48.78</v>
      </c>
      <c r="R1847" t="s">
        <v>316</v>
      </c>
      <c r="S1847" t="s">
        <v>23</v>
      </c>
    </row>
    <row r="1848" spans="1:19" x14ac:dyDescent="0.3">
      <c r="A1848" t="s">
        <v>4013</v>
      </c>
      <c r="B1848" s="1">
        <v>45350</v>
      </c>
      <c r="C1848" t="s">
        <v>4014</v>
      </c>
      <c r="D1848" t="str">
        <f t="shared" ca="1" si="57"/>
        <v>Sneakers Run</v>
      </c>
      <c r="E1848" t="s">
        <v>85</v>
      </c>
      <c r="F1848" t="s">
        <v>82</v>
      </c>
      <c r="G1848">
        <v>6</v>
      </c>
      <c r="H1848">
        <v>5</v>
      </c>
      <c r="I1848">
        <v>870.37</v>
      </c>
      <c r="J1848">
        <v>957.40700000000004</v>
      </c>
      <c r="K1848" t="s">
        <v>66</v>
      </c>
      <c r="M1848" t="s">
        <v>35</v>
      </c>
      <c r="N1848" t="s">
        <v>22</v>
      </c>
      <c r="O1848" t="str">
        <f t="shared" si="56"/>
        <v>Credit Card</v>
      </c>
      <c r="P1848" t="s">
        <v>67</v>
      </c>
      <c r="Q1848">
        <v>42.54</v>
      </c>
      <c r="R1848">
        <v>1.5</v>
      </c>
      <c r="S1848" t="s">
        <v>23</v>
      </c>
    </row>
    <row r="1849" spans="1:19" x14ac:dyDescent="0.3">
      <c r="A1849" t="s">
        <v>4015</v>
      </c>
      <c r="B1849" s="1">
        <v>44245</v>
      </c>
      <c r="C1849" t="s">
        <v>4016</v>
      </c>
      <c r="D1849" t="str">
        <f t="shared" ca="1" si="57"/>
        <v>Jeans Regular</v>
      </c>
      <c r="E1849" t="s">
        <v>130</v>
      </c>
      <c r="F1849" t="s">
        <v>82</v>
      </c>
      <c r="G1849">
        <v>5</v>
      </c>
      <c r="H1849">
        <v>5</v>
      </c>
      <c r="I1849">
        <v>857.26</v>
      </c>
      <c r="J1849">
        <v>925.84080000000006</v>
      </c>
      <c r="K1849" t="s">
        <v>20</v>
      </c>
      <c r="M1849" t="s">
        <v>86</v>
      </c>
      <c r="N1849" t="s">
        <v>22</v>
      </c>
      <c r="O1849" t="str">
        <f t="shared" si="56"/>
        <v>Cash on Delivery</v>
      </c>
      <c r="P1849" t="s">
        <v>53</v>
      </c>
      <c r="Q1849">
        <v>24.45</v>
      </c>
      <c r="R1849">
        <v>2.4</v>
      </c>
    </row>
    <row r="1850" spans="1:19" x14ac:dyDescent="0.3">
      <c r="A1850" t="s">
        <v>4017</v>
      </c>
      <c r="B1850" s="1">
        <v>44519</v>
      </c>
      <c r="C1850" t="s">
        <v>4018</v>
      </c>
      <c r="D1850" t="str">
        <f t="shared" ca="1" si="57"/>
        <v>Dining Table</v>
      </c>
      <c r="E1850" t="s">
        <v>45</v>
      </c>
      <c r="F1850" t="s">
        <v>46</v>
      </c>
      <c r="G1850">
        <v>12</v>
      </c>
      <c r="H1850">
        <v>11</v>
      </c>
      <c r="I1850">
        <v>1191.4000000000001</v>
      </c>
      <c r="J1850">
        <v>1334.3680000000002</v>
      </c>
      <c r="K1850" t="s">
        <v>47</v>
      </c>
      <c r="M1850" t="s">
        <v>79</v>
      </c>
      <c r="N1850" t="s">
        <v>36</v>
      </c>
      <c r="O1850" t="str">
        <f t="shared" si="56"/>
        <v>Cash on Delivery</v>
      </c>
      <c r="P1850" t="s">
        <v>53</v>
      </c>
      <c r="Q1850">
        <v>45.95</v>
      </c>
      <c r="R1850">
        <v>1.7</v>
      </c>
      <c r="S1850" t="s">
        <v>23</v>
      </c>
    </row>
    <row r="1851" spans="1:19" x14ac:dyDescent="0.3">
      <c r="A1851" t="s">
        <v>4019</v>
      </c>
      <c r="B1851" s="1">
        <v>43968</v>
      </c>
      <c r="C1851" t="s">
        <v>4020</v>
      </c>
      <c r="D1851" t="str">
        <f t="shared" ca="1" si="57"/>
        <v>Cereal Pack</v>
      </c>
      <c r="E1851" t="s">
        <v>100</v>
      </c>
      <c r="F1851" t="s">
        <v>57</v>
      </c>
      <c r="G1851">
        <v>20</v>
      </c>
      <c r="H1851">
        <v>20</v>
      </c>
      <c r="I1851">
        <v>1011.12</v>
      </c>
      <c r="J1851">
        <v>1061.6760000000002</v>
      </c>
      <c r="K1851" t="s">
        <v>51</v>
      </c>
      <c r="M1851" t="s">
        <v>123</v>
      </c>
      <c r="N1851" t="s">
        <v>29</v>
      </c>
      <c r="O1851" t="str">
        <f t="shared" si="56"/>
        <v>Credit Card</v>
      </c>
      <c r="P1851" t="s">
        <v>67</v>
      </c>
      <c r="Q1851">
        <v>30.37</v>
      </c>
      <c r="R1851">
        <v>2.8</v>
      </c>
      <c r="S1851" t="s">
        <v>23</v>
      </c>
    </row>
    <row r="1852" spans="1:19" x14ac:dyDescent="0.3">
      <c r="A1852" t="s">
        <v>4021</v>
      </c>
      <c r="B1852" s="1">
        <v>44097</v>
      </c>
      <c r="C1852" t="s">
        <v>4022</v>
      </c>
      <c r="D1852" t="str">
        <f t="shared" ca="1" si="57"/>
        <v>Camera S</v>
      </c>
      <c r="E1852" t="s">
        <v>133</v>
      </c>
      <c r="F1852" t="s">
        <v>50</v>
      </c>
      <c r="G1852">
        <v>5</v>
      </c>
      <c r="H1852">
        <v>4</v>
      </c>
      <c r="I1852">
        <v>895.76</v>
      </c>
      <c r="J1852">
        <v>1012.2087999999999</v>
      </c>
      <c r="K1852" t="s">
        <v>66</v>
      </c>
      <c r="M1852" t="s">
        <v>28</v>
      </c>
      <c r="N1852" t="s">
        <v>71</v>
      </c>
      <c r="O1852" t="str">
        <f t="shared" si="56"/>
        <v>Cash on Delivery</v>
      </c>
      <c r="P1852" t="s">
        <v>53</v>
      </c>
      <c r="Q1852">
        <v>5.71</v>
      </c>
      <c r="R1852">
        <v>4.5</v>
      </c>
      <c r="S1852" t="s">
        <v>23</v>
      </c>
    </row>
    <row r="1853" spans="1:19" x14ac:dyDescent="0.3">
      <c r="A1853" t="s">
        <v>4023</v>
      </c>
      <c r="B1853" s="1">
        <v>44224</v>
      </c>
      <c r="C1853" t="s">
        <v>4024</v>
      </c>
      <c r="D1853" t="str">
        <f t="shared" ca="1" si="57"/>
        <v>T-shirt V</v>
      </c>
      <c r="E1853" t="s">
        <v>77</v>
      </c>
      <c r="F1853" t="s">
        <v>82</v>
      </c>
      <c r="G1853">
        <v>10</v>
      </c>
      <c r="H1853">
        <v>8</v>
      </c>
      <c r="I1853">
        <v>32.479999999999997</v>
      </c>
      <c r="J1853">
        <v>35.078400000000002</v>
      </c>
      <c r="K1853" t="s">
        <v>27</v>
      </c>
      <c r="M1853" t="s">
        <v>42</v>
      </c>
      <c r="N1853" t="s">
        <v>22</v>
      </c>
      <c r="O1853" t="str">
        <f t="shared" si="56"/>
        <v>Bank Transfer</v>
      </c>
      <c r="P1853" t="s">
        <v>37</v>
      </c>
      <c r="Q1853">
        <v>22.22</v>
      </c>
      <c r="R1853">
        <v>4.7</v>
      </c>
      <c r="S1853" t="s">
        <v>23</v>
      </c>
    </row>
    <row r="1854" spans="1:19" x14ac:dyDescent="0.3">
      <c r="A1854" t="s">
        <v>4025</v>
      </c>
      <c r="B1854" s="1">
        <v>44052</v>
      </c>
      <c r="C1854" t="s">
        <v>4026</v>
      </c>
      <c r="D1854" t="str">
        <f t="shared" ca="1" si="57"/>
        <v>Widget B</v>
      </c>
      <c r="E1854" t="s">
        <v>61</v>
      </c>
      <c r="F1854" t="s">
        <v>70</v>
      </c>
      <c r="G1854">
        <v>12</v>
      </c>
      <c r="H1854">
        <v>10</v>
      </c>
      <c r="I1854">
        <v>847.63</v>
      </c>
      <c r="J1854">
        <v>957.82189999999991</v>
      </c>
      <c r="K1854" t="s">
        <v>66</v>
      </c>
      <c r="M1854" t="s">
        <v>42</v>
      </c>
      <c r="N1854" t="s">
        <v>36</v>
      </c>
      <c r="O1854" t="str">
        <f t="shared" si="56"/>
        <v>Cash on Delivery</v>
      </c>
      <c r="P1854" t="s">
        <v>53</v>
      </c>
      <c r="Q1854">
        <v>20.100000000000001</v>
      </c>
      <c r="R1854">
        <v>4.5999999999999996</v>
      </c>
      <c r="S1854" t="s">
        <v>23</v>
      </c>
    </row>
    <row r="1855" spans="1:19" x14ac:dyDescent="0.3">
      <c r="A1855" t="s">
        <v>4027</v>
      </c>
      <c r="B1855" s="1">
        <v>44280</v>
      </c>
      <c r="C1855" t="s">
        <v>4028</v>
      </c>
      <c r="D1855" t="str">
        <f t="shared" ca="1" si="57"/>
        <v>Dining Table</v>
      </c>
      <c r="E1855" t="s">
        <v>45</v>
      </c>
      <c r="F1855" t="s">
        <v>46</v>
      </c>
      <c r="G1855">
        <v>10</v>
      </c>
      <c r="H1855">
        <v>9</v>
      </c>
      <c r="I1855">
        <v>565.61</v>
      </c>
      <c r="J1855">
        <v>593.89050000000009</v>
      </c>
      <c r="K1855" t="s">
        <v>20</v>
      </c>
      <c r="M1855" t="s">
        <v>123</v>
      </c>
      <c r="N1855" t="s">
        <v>36</v>
      </c>
      <c r="O1855" t="str">
        <f t="shared" si="56"/>
        <v>Debit Card</v>
      </c>
      <c r="P1855" t="s">
        <v>89</v>
      </c>
      <c r="Q1855">
        <v>49.42</v>
      </c>
      <c r="R1855">
        <v>1.6</v>
      </c>
      <c r="S1855" t="s">
        <v>23</v>
      </c>
    </row>
    <row r="1856" spans="1:19" x14ac:dyDescent="0.3">
      <c r="A1856" t="s">
        <v>4029</v>
      </c>
      <c r="B1856" s="1">
        <v>45482</v>
      </c>
      <c r="C1856" t="s">
        <v>4030</v>
      </c>
      <c r="D1856" t="str">
        <f t="shared" ca="1" si="57"/>
        <v>Laptop Pro</v>
      </c>
      <c r="E1856" t="s">
        <v>116</v>
      </c>
      <c r="F1856" t="s">
        <v>50</v>
      </c>
      <c r="G1856">
        <v>19</v>
      </c>
      <c r="H1856">
        <v>19</v>
      </c>
      <c r="I1856">
        <v>1350.85</v>
      </c>
      <c r="J1856">
        <v>1539.9690000000001</v>
      </c>
      <c r="K1856" t="s">
        <v>66</v>
      </c>
      <c r="M1856" t="s">
        <v>123</v>
      </c>
      <c r="N1856" t="s">
        <v>71</v>
      </c>
      <c r="O1856" t="str">
        <f t="shared" si="56"/>
        <v>Credit Card</v>
      </c>
      <c r="P1856" t="s">
        <v>67</v>
      </c>
      <c r="Q1856">
        <v>13.1</v>
      </c>
      <c r="R1856">
        <v>2.7</v>
      </c>
      <c r="S1856" t="s">
        <v>23</v>
      </c>
    </row>
    <row r="1857" spans="1:19" x14ac:dyDescent="0.3">
      <c r="A1857" t="s">
        <v>4031</v>
      </c>
      <c r="B1857" s="1">
        <v>45250</v>
      </c>
      <c r="C1857" t="s">
        <v>4032</v>
      </c>
      <c r="D1857" t="str">
        <f t="shared" ca="1" si="57"/>
        <v>Widget A</v>
      </c>
      <c r="E1857" t="s">
        <v>33</v>
      </c>
      <c r="F1857" t="s">
        <v>70</v>
      </c>
      <c r="G1857">
        <v>6</v>
      </c>
      <c r="H1857">
        <v>5</v>
      </c>
      <c r="I1857">
        <v>1239.74</v>
      </c>
      <c r="J1857">
        <v>1314.1244000000002</v>
      </c>
      <c r="K1857" t="s">
        <v>47</v>
      </c>
      <c r="M1857" t="s">
        <v>79</v>
      </c>
      <c r="N1857" t="s">
        <v>22</v>
      </c>
      <c r="O1857" t="str">
        <f t="shared" si="56"/>
        <v>Bank Transfer</v>
      </c>
      <c r="P1857" t="s">
        <v>37</v>
      </c>
      <c r="Q1857">
        <v>1.77</v>
      </c>
      <c r="R1857">
        <v>5</v>
      </c>
      <c r="S1857" t="s">
        <v>23</v>
      </c>
    </row>
    <row r="1858" spans="1:19" x14ac:dyDescent="0.3">
      <c r="A1858" t="s">
        <v>4033</v>
      </c>
      <c r="B1858" s="1">
        <v>44900</v>
      </c>
      <c r="C1858" t="s">
        <v>4034</v>
      </c>
      <c r="D1858" t="str">
        <f t="shared" ca="1" si="57"/>
        <v>Camera S</v>
      </c>
      <c r="E1858" t="s">
        <v>133</v>
      </c>
      <c r="F1858" t="s">
        <v>50</v>
      </c>
      <c r="G1858">
        <v>11</v>
      </c>
      <c r="H1858">
        <v>10</v>
      </c>
      <c r="I1858">
        <v>859.31</v>
      </c>
      <c r="J1858">
        <v>971.02029999999979</v>
      </c>
      <c r="K1858" t="s">
        <v>51</v>
      </c>
      <c r="M1858" t="s">
        <v>123</v>
      </c>
      <c r="N1858" t="s">
        <v>22</v>
      </c>
      <c r="O1858" t="str">
        <f t="shared" si="56"/>
        <v>PayPal</v>
      </c>
      <c r="P1858" t="s">
        <v>30</v>
      </c>
      <c r="Q1858">
        <v>29.07</v>
      </c>
      <c r="R1858">
        <v>3.9</v>
      </c>
      <c r="S1858" t="s">
        <v>111</v>
      </c>
    </row>
    <row r="1859" spans="1:19" x14ac:dyDescent="0.3">
      <c r="A1859" t="s">
        <v>4035</v>
      </c>
      <c r="B1859" s="1">
        <v>44305</v>
      </c>
      <c r="C1859" t="s">
        <v>4036</v>
      </c>
      <c r="D1859" t="str">
        <f t="shared" ca="1" si="57"/>
        <v>Jeans Regular</v>
      </c>
      <c r="E1859" t="s">
        <v>130</v>
      </c>
      <c r="F1859" t="s">
        <v>82</v>
      </c>
      <c r="G1859">
        <v>16</v>
      </c>
      <c r="H1859">
        <v>13</v>
      </c>
      <c r="I1859">
        <v>263.05</v>
      </c>
      <c r="J1859">
        <v>291.98550000000006</v>
      </c>
      <c r="K1859" t="s">
        <v>66</v>
      </c>
      <c r="M1859" t="s">
        <v>42</v>
      </c>
      <c r="N1859" t="s">
        <v>71</v>
      </c>
      <c r="O1859" t="str">
        <f t="shared" ref="O1859:O1922" si="58">IF(P1859&lt;&gt;"",P1859,INDEX($N:$N,MATCH(Q1859,$O:$O,0)))</f>
        <v>Bank Transfer</v>
      </c>
      <c r="P1859" t="s">
        <v>37</v>
      </c>
      <c r="Q1859">
        <v>6.58</v>
      </c>
      <c r="R1859">
        <v>3.1</v>
      </c>
      <c r="S1859" t="s">
        <v>23</v>
      </c>
    </row>
    <row r="1860" spans="1:19" x14ac:dyDescent="0.3">
      <c r="A1860" t="s">
        <v>4037</v>
      </c>
      <c r="B1860" s="1">
        <v>45397</v>
      </c>
      <c r="C1860" t="s">
        <v>4038</v>
      </c>
      <c r="D1860" t="str">
        <f t="shared" ref="D1860:D1923" ca="1" si="59">IF(E1860&lt;&gt;"",E1860,IF(F1860="Apparel",CHOOSE(RANDBETWEEN(1,4),"Jeans Regular","Shirt Classic","Sneakers Run","T-shirt V"),IF(F1860="Electronics",CHOOSE(RANDBETWEEN(1,4),"Camera S","Headphones Z","Laptop Pro","Phone X"),IF(F1860="Gadgets",CHOOSE(RANDBETWEEN(1,2),"Widget A","Widget B"),IF(F1860="Groceries",CHOOSE(RANDBETWEEN(1,3),"Cereal Pack","Olive Oil 1L","Organic Rice"),IF(F1860="Home Goods",CHOOSE(RANDBETWEEN(1,2),"Dining Table","Sofa 3-Seater"),"Unknown"))))))</f>
        <v>Sofa 3-Seater</v>
      </c>
      <c r="E1860" t="s">
        <v>109</v>
      </c>
      <c r="F1860" t="s">
        <v>46</v>
      </c>
      <c r="G1860">
        <v>8</v>
      </c>
      <c r="H1860">
        <v>8</v>
      </c>
      <c r="I1860">
        <v>1047.7</v>
      </c>
      <c r="J1860">
        <v>1173.4240000000002</v>
      </c>
      <c r="K1860" t="s">
        <v>47</v>
      </c>
      <c r="M1860" t="s">
        <v>21</v>
      </c>
      <c r="N1860" t="s">
        <v>4039</v>
      </c>
      <c r="O1860" t="str">
        <f t="shared" si="58"/>
        <v>PayPal</v>
      </c>
      <c r="P1860" t="s">
        <v>30</v>
      </c>
      <c r="Q1860">
        <v>28.28</v>
      </c>
      <c r="R1860">
        <v>3.5</v>
      </c>
      <c r="S1860" t="s">
        <v>23</v>
      </c>
    </row>
    <row r="1861" spans="1:19" x14ac:dyDescent="0.3">
      <c r="A1861" t="s">
        <v>4040</v>
      </c>
      <c r="B1861" s="1">
        <v>44241</v>
      </c>
      <c r="C1861" t="s">
        <v>4041</v>
      </c>
      <c r="D1861" t="str">
        <f t="shared" ca="1" si="59"/>
        <v>Laptop Pro</v>
      </c>
      <c r="E1861" t="s">
        <v>116</v>
      </c>
      <c r="F1861" t="s">
        <v>50</v>
      </c>
      <c r="G1861">
        <v>8</v>
      </c>
      <c r="H1861">
        <v>8</v>
      </c>
      <c r="I1861">
        <v>1429.38</v>
      </c>
      <c r="J1861">
        <v>1572.3180000000002</v>
      </c>
      <c r="K1861" t="s">
        <v>20</v>
      </c>
      <c r="M1861" t="s">
        <v>42</v>
      </c>
      <c r="N1861" t="s">
        <v>22</v>
      </c>
      <c r="O1861" t="str">
        <f t="shared" si="58"/>
        <v>Credit Card</v>
      </c>
      <c r="P1861" t="s">
        <v>67</v>
      </c>
      <c r="Q1861">
        <v>25.63</v>
      </c>
      <c r="R1861">
        <v>3.9</v>
      </c>
      <c r="S1861" t="s">
        <v>23</v>
      </c>
    </row>
    <row r="1862" spans="1:19" x14ac:dyDescent="0.3">
      <c r="A1862" t="s">
        <v>4042</v>
      </c>
      <c r="B1862" s="1">
        <v>44798</v>
      </c>
      <c r="C1862" t="s">
        <v>4043</v>
      </c>
      <c r="D1862" t="str">
        <f t="shared" ca="1" si="59"/>
        <v>Organic Rice 5kg</v>
      </c>
      <c r="E1862" t="s">
        <v>40</v>
      </c>
      <c r="F1862" t="s">
        <v>57</v>
      </c>
      <c r="G1862">
        <v>1</v>
      </c>
      <c r="H1862">
        <v>1</v>
      </c>
      <c r="I1862">
        <v>546.74</v>
      </c>
      <c r="J1862">
        <v>585.01179999999999</v>
      </c>
      <c r="K1862" t="s">
        <v>47</v>
      </c>
      <c r="M1862" t="s">
        <v>3026</v>
      </c>
      <c r="N1862" t="s">
        <v>71</v>
      </c>
      <c r="O1862" t="str">
        <f t="shared" si="58"/>
        <v>Debit Card</v>
      </c>
      <c r="P1862" t="s">
        <v>89</v>
      </c>
      <c r="Q1862">
        <v>5.98</v>
      </c>
      <c r="R1862">
        <v>3.9</v>
      </c>
      <c r="S1862" t="s">
        <v>74</v>
      </c>
    </row>
    <row r="1863" spans="1:19" x14ac:dyDescent="0.3">
      <c r="A1863" t="s">
        <v>4044</v>
      </c>
      <c r="B1863" s="1">
        <v>45070</v>
      </c>
      <c r="C1863" t="s">
        <v>4045</v>
      </c>
      <c r="D1863" t="str">
        <f t="shared" ca="1" si="59"/>
        <v>Laptop Pro</v>
      </c>
      <c r="E1863" t="s">
        <v>116</v>
      </c>
      <c r="F1863" t="s">
        <v>50</v>
      </c>
      <c r="G1863">
        <v>18</v>
      </c>
      <c r="H1863">
        <v>18</v>
      </c>
      <c r="I1863">
        <v>875.71</v>
      </c>
      <c r="J1863">
        <v>937.00970000000007</v>
      </c>
      <c r="K1863" t="s">
        <v>47</v>
      </c>
      <c r="M1863" t="s">
        <v>86</v>
      </c>
      <c r="N1863" t="s">
        <v>29</v>
      </c>
      <c r="O1863" t="str">
        <f t="shared" si="58"/>
        <v>Cash on Delivery</v>
      </c>
      <c r="P1863" t="s">
        <v>53</v>
      </c>
      <c r="Q1863">
        <v>13.49</v>
      </c>
      <c r="R1863">
        <v>3.2</v>
      </c>
      <c r="S1863" t="s">
        <v>23</v>
      </c>
    </row>
    <row r="1864" spans="1:19" x14ac:dyDescent="0.3">
      <c r="A1864" t="s">
        <v>4046</v>
      </c>
      <c r="B1864" s="1">
        <v>44984</v>
      </c>
      <c r="C1864" t="s">
        <v>4047</v>
      </c>
      <c r="D1864" t="str">
        <f t="shared" ca="1" si="59"/>
        <v>Cereal Pack</v>
      </c>
      <c r="E1864" t="s">
        <v>100</v>
      </c>
      <c r="F1864" t="s">
        <v>57</v>
      </c>
      <c r="G1864">
        <v>6</v>
      </c>
      <c r="H1864">
        <v>6</v>
      </c>
      <c r="I1864">
        <v>1407.21</v>
      </c>
      <c r="J1864">
        <v>1604.2194000000002</v>
      </c>
      <c r="K1864" t="s">
        <v>27</v>
      </c>
      <c r="M1864" t="s">
        <v>86</v>
      </c>
      <c r="N1864" t="s">
        <v>71</v>
      </c>
      <c r="O1864" t="str">
        <f t="shared" si="58"/>
        <v>Credit Card</v>
      </c>
      <c r="P1864" t="s">
        <v>67</v>
      </c>
      <c r="Q1864">
        <v>8.2899999999999991</v>
      </c>
      <c r="R1864">
        <v>3.5</v>
      </c>
      <c r="S1864" t="s">
        <v>111</v>
      </c>
    </row>
    <row r="1865" spans="1:19" x14ac:dyDescent="0.3">
      <c r="A1865" t="s">
        <v>4048</v>
      </c>
      <c r="B1865" s="1">
        <v>44471</v>
      </c>
      <c r="C1865" t="s">
        <v>4049</v>
      </c>
      <c r="D1865" t="str">
        <f t="shared" ca="1" si="59"/>
        <v>Widget A</v>
      </c>
      <c r="F1865" t="s">
        <v>70</v>
      </c>
      <c r="G1865">
        <v>15</v>
      </c>
      <c r="H1865">
        <v>14</v>
      </c>
      <c r="I1865">
        <v>964.28</v>
      </c>
      <c r="J1865">
        <v>1051.0652</v>
      </c>
      <c r="K1865" t="s">
        <v>66</v>
      </c>
      <c r="M1865" t="s">
        <v>79</v>
      </c>
      <c r="N1865" t="s">
        <v>22</v>
      </c>
      <c r="O1865" t="str">
        <f t="shared" si="58"/>
        <v>Debit Card</v>
      </c>
      <c r="P1865" t="s">
        <v>89</v>
      </c>
      <c r="Q1865">
        <v>44.24</v>
      </c>
      <c r="R1865">
        <v>1.3</v>
      </c>
      <c r="S1865" t="s">
        <v>23</v>
      </c>
    </row>
    <row r="1866" spans="1:19" x14ac:dyDescent="0.3">
      <c r="A1866" t="s">
        <v>4050</v>
      </c>
      <c r="B1866" s="1">
        <v>43994</v>
      </c>
      <c r="C1866" t="s">
        <v>4051</v>
      </c>
      <c r="D1866" t="str">
        <f t="shared" ca="1" si="59"/>
        <v>Headphones Z</v>
      </c>
      <c r="E1866" t="s">
        <v>94</v>
      </c>
      <c r="F1866" t="s">
        <v>50</v>
      </c>
      <c r="G1866">
        <v>14</v>
      </c>
      <c r="H1866">
        <v>13</v>
      </c>
      <c r="I1866">
        <v>414.67</v>
      </c>
      <c r="J1866">
        <v>435.40350000000001</v>
      </c>
      <c r="K1866" t="s">
        <v>27</v>
      </c>
      <c r="M1866" t="s">
        <v>79</v>
      </c>
      <c r="N1866" t="s">
        <v>71</v>
      </c>
      <c r="O1866" t="str">
        <f t="shared" si="58"/>
        <v>Debit Card</v>
      </c>
      <c r="P1866" t="s">
        <v>89</v>
      </c>
      <c r="Q1866">
        <v>14.57</v>
      </c>
      <c r="R1866">
        <v>1.7</v>
      </c>
      <c r="S1866" t="s">
        <v>23</v>
      </c>
    </row>
    <row r="1867" spans="1:19" x14ac:dyDescent="0.3">
      <c r="A1867" t="s">
        <v>4052</v>
      </c>
      <c r="B1867" s="1">
        <v>44197</v>
      </c>
      <c r="C1867" t="s">
        <v>4053</v>
      </c>
      <c r="D1867" t="str">
        <f t="shared" ca="1" si="59"/>
        <v>Jeans Regular</v>
      </c>
      <c r="E1867" t="s">
        <v>130</v>
      </c>
      <c r="F1867" t="s">
        <v>82</v>
      </c>
      <c r="G1867">
        <v>20</v>
      </c>
      <c r="H1867">
        <v>18</v>
      </c>
      <c r="I1867">
        <v>443.15</v>
      </c>
      <c r="J1867">
        <v>496.32800000000003</v>
      </c>
      <c r="K1867" t="s">
        <v>47</v>
      </c>
      <c r="M1867" t="s">
        <v>21</v>
      </c>
      <c r="N1867" t="s">
        <v>29</v>
      </c>
      <c r="O1867" t="str">
        <f t="shared" si="58"/>
        <v>Cash on Delivery</v>
      </c>
      <c r="P1867" t="s">
        <v>53</v>
      </c>
      <c r="Q1867">
        <v>31.92</v>
      </c>
      <c r="R1867">
        <v>3.4</v>
      </c>
      <c r="S1867" t="s">
        <v>23</v>
      </c>
    </row>
    <row r="1868" spans="1:19" x14ac:dyDescent="0.3">
      <c r="A1868" t="s">
        <v>4054</v>
      </c>
      <c r="B1868" s="1">
        <v>43901</v>
      </c>
      <c r="C1868" t="s">
        <v>4055</v>
      </c>
      <c r="D1868" t="str">
        <f t="shared" ca="1" si="59"/>
        <v>Laptop Pro</v>
      </c>
      <c r="E1868" t="s">
        <v>116</v>
      </c>
      <c r="F1868" t="s">
        <v>50</v>
      </c>
      <c r="G1868">
        <v>9</v>
      </c>
      <c r="H1868">
        <v>7</v>
      </c>
      <c r="I1868">
        <v>1219.7</v>
      </c>
      <c r="J1868">
        <v>1378.261</v>
      </c>
      <c r="M1868" t="s">
        <v>86</v>
      </c>
      <c r="N1868" t="s">
        <v>29</v>
      </c>
      <c r="O1868" t="str">
        <f t="shared" si="58"/>
        <v>Cash on Delivery</v>
      </c>
      <c r="P1868" t="s">
        <v>53</v>
      </c>
      <c r="Q1868">
        <v>21.67</v>
      </c>
      <c r="R1868">
        <v>4.7</v>
      </c>
      <c r="S1868" t="s">
        <v>23</v>
      </c>
    </row>
    <row r="1869" spans="1:19" x14ac:dyDescent="0.3">
      <c r="A1869" t="s">
        <v>4056</v>
      </c>
      <c r="B1869" s="1">
        <v>44756</v>
      </c>
      <c r="C1869" t="s">
        <v>4057</v>
      </c>
      <c r="D1869" t="str">
        <f t="shared" ca="1" si="59"/>
        <v>Widget A</v>
      </c>
      <c r="E1869" t="s">
        <v>33</v>
      </c>
      <c r="F1869" t="s">
        <v>70</v>
      </c>
      <c r="G1869">
        <v>5</v>
      </c>
      <c r="H1869">
        <v>4</v>
      </c>
      <c r="I1869">
        <v>1470.34</v>
      </c>
      <c r="J1869">
        <v>1617.374</v>
      </c>
      <c r="K1869" t="s">
        <v>27</v>
      </c>
      <c r="M1869" t="s">
        <v>35</v>
      </c>
      <c r="N1869" t="s">
        <v>22</v>
      </c>
      <c r="O1869" t="str">
        <f t="shared" si="58"/>
        <v>Cash on Delivery</v>
      </c>
      <c r="P1869" t="s">
        <v>53</v>
      </c>
      <c r="Q1869">
        <v>2.59</v>
      </c>
      <c r="R1869">
        <v>4</v>
      </c>
      <c r="S1869" t="s">
        <v>23</v>
      </c>
    </row>
    <row r="1870" spans="1:19" x14ac:dyDescent="0.3">
      <c r="A1870" t="s">
        <v>4058</v>
      </c>
      <c r="B1870" s="1">
        <v>44625</v>
      </c>
      <c r="C1870" t="s">
        <v>4059</v>
      </c>
      <c r="D1870" t="str">
        <f t="shared" ca="1" si="59"/>
        <v>Phone X</v>
      </c>
      <c r="E1870" t="s">
        <v>141</v>
      </c>
      <c r="F1870" t="s">
        <v>50</v>
      </c>
      <c r="G1870">
        <v>1</v>
      </c>
      <c r="H1870">
        <v>1</v>
      </c>
      <c r="I1870">
        <v>207.47</v>
      </c>
      <c r="J1870">
        <v>219.91820000000001</v>
      </c>
      <c r="K1870" t="s">
        <v>20</v>
      </c>
      <c r="M1870" t="s">
        <v>123</v>
      </c>
      <c r="N1870" t="s">
        <v>22</v>
      </c>
      <c r="O1870" t="str">
        <f t="shared" si="58"/>
        <v>Bank Transfer</v>
      </c>
      <c r="P1870" t="s">
        <v>37</v>
      </c>
      <c r="Q1870">
        <v>42.14</v>
      </c>
      <c r="R1870">
        <v>3</v>
      </c>
      <c r="S1870" t="s">
        <v>23</v>
      </c>
    </row>
    <row r="1871" spans="1:19" x14ac:dyDescent="0.3">
      <c r="A1871" t="s">
        <v>4060</v>
      </c>
      <c r="B1871" s="1">
        <v>44859</v>
      </c>
      <c r="C1871" t="s">
        <v>4061</v>
      </c>
      <c r="D1871" t="str">
        <f t="shared" ca="1" si="59"/>
        <v>Cereal Pack</v>
      </c>
      <c r="E1871" t="s">
        <v>100</v>
      </c>
      <c r="F1871" t="s">
        <v>57</v>
      </c>
      <c r="G1871">
        <v>14</v>
      </c>
      <c r="H1871">
        <v>13</v>
      </c>
      <c r="I1871">
        <v>135.44</v>
      </c>
      <c r="J1871">
        <v>148.98400000000001</v>
      </c>
      <c r="K1871" t="s">
        <v>27</v>
      </c>
      <c r="M1871" t="s">
        <v>86</v>
      </c>
      <c r="N1871" t="s">
        <v>36</v>
      </c>
      <c r="O1871" t="str">
        <f t="shared" si="58"/>
        <v>Cash on Delivery</v>
      </c>
      <c r="P1871" t="s">
        <v>53</v>
      </c>
      <c r="Q1871">
        <v>28.27</v>
      </c>
      <c r="R1871">
        <v>4.8</v>
      </c>
      <c r="S1871" t="s">
        <v>74</v>
      </c>
    </row>
    <row r="1872" spans="1:19" x14ac:dyDescent="0.3">
      <c r="A1872" t="s">
        <v>4062</v>
      </c>
      <c r="B1872" s="1">
        <v>45463</v>
      </c>
      <c r="C1872" t="s">
        <v>4063</v>
      </c>
      <c r="D1872" t="str">
        <f t="shared" ca="1" si="59"/>
        <v>Cereal Pack</v>
      </c>
      <c r="E1872" t="s">
        <v>100</v>
      </c>
      <c r="F1872" t="s">
        <v>57</v>
      </c>
      <c r="G1872">
        <v>2</v>
      </c>
      <c r="H1872">
        <v>2</v>
      </c>
      <c r="I1872">
        <v>1342.59</v>
      </c>
      <c r="J1872">
        <v>1409.7194999999999</v>
      </c>
      <c r="K1872" t="s">
        <v>20</v>
      </c>
      <c r="M1872" t="s">
        <v>42</v>
      </c>
      <c r="N1872" t="s">
        <v>22</v>
      </c>
      <c r="O1872" t="str">
        <f t="shared" si="58"/>
        <v>Bank Transfer</v>
      </c>
      <c r="P1872" t="s">
        <v>37</v>
      </c>
      <c r="Q1872">
        <v>27.63</v>
      </c>
      <c r="R1872">
        <v>1.4</v>
      </c>
      <c r="S1872" t="s">
        <v>23</v>
      </c>
    </row>
    <row r="1873" spans="1:19" x14ac:dyDescent="0.3">
      <c r="A1873" t="s">
        <v>4064</v>
      </c>
      <c r="B1873" s="1">
        <v>45121</v>
      </c>
      <c r="C1873" t="s">
        <v>4065</v>
      </c>
      <c r="D1873" t="str">
        <f t="shared" ca="1" si="59"/>
        <v>T-shirt V</v>
      </c>
      <c r="E1873" t="s">
        <v>77</v>
      </c>
      <c r="F1873" t="s">
        <v>82</v>
      </c>
      <c r="G1873">
        <v>9</v>
      </c>
      <c r="H1873">
        <v>8</v>
      </c>
      <c r="I1873">
        <v>1407.19</v>
      </c>
      <c r="J1873">
        <v>1477.5495000000001</v>
      </c>
      <c r="K1873" t="s">
        <v>66</v>
      </c>
      <c r="M1873" t="s">
        <v>21</v>
      </c>
      <c r="N1873" t="s">
        <v>71</v>
      </c>
      <c r="O1873" t="str">
        <f t="shared" si="58"/>
        <v>Cash on Delivery</v>
      </c>
      <c r="P1873" t="s">
        <v>53</v>
      </c>
      <c r="Q1873">
        <v>11.88</v>
      </c>
      <c r="R1873">
        <v>2.9</v>
      </c>
      <c r="S1873" t="s">
        <v>23</v>
      </c>
    </row>
    <row r="1874" spans="1:19" x14ac:dyDescent="0.3">
      <c r="A1874" t="s">
        <v>4066</v>
      </c>
      <c r="B1874" s="1">
        <v>44213</v>
      </c>
      <c r="C1874" t="s">
        <v>4067</v>
      </c>
      <c r="D1874" t="str">
        <f t="shared" ca="1" si="59"/>
        <v>Sneakers Run</v>
      </c>
      <c r="E1874" t="s">
        <v>85</v>
      </c>
      <c r="F1874" t="s">
        <v>82</v>
      </c>
      <c r="G1874">
        <v>19</v>
      </c>
      <c r="H1874">
        <v>16</v>
      </c>
      <c r="I1874">
        <v>806.23</v>
      </c>
      <c r="J1874">
        <v>846.54150000000004</v>
      </c>
      <c r="K1874" t="s">
        <v>66</v>
      </c>
      <c r="M1874" t="s">
        <v>21</v>
      </c>
      <c r="N1874" t="s">
        <v>71</v>
      </c>
      <c r="O1874" t="str">
        <f t="shared" si="58"/>
        <v>PayPal</v>
      </c>
      <c r="P1874" t="s">
        <v>30</v>
      </c>
      <c r="Q1874">
        <v>22.92</v>
      </c>
      <c r="R1874">
        <v>2</v>
      </c>
      <c r="S1874" t="s">
        <v>23</v>
      </c>
    </row>
    <row r="1875" spans="1:19" x14ac:dyDescent="0.3">
      <c r="A1875" t="s">
        <v>4068</v>
      </c>
      <c r="B1875" s="1">
        <v>44093</v>
      </c>
      <c r="C1875" t="s">
        <v>4069</v>
      </c>
      <c r="D1875" t="str">
        <f t="shared" ca="1" si="59"/>
        <v>Olive Oil 1L</v>
      </c>
      <c r="E1875" t="s">
        <v>56</v>
      </c>
      <c r="F1875" t="s">
        <v>57</v>
      </c>
      <c r="G1875">
        <v>14</v>
      </c>
      <c r="H1875">
        <v>11</v>
      </c>
      <c r="I1875">
        <v>1110.68</v>
      </c>
      <c r="J1875">
        <v>1221.7480000000003</v>
      </c>
      <c r="K1875" t="s">
        <v>66</v>
      </c>
      <c r="M1875" t="s">
        <v>21</v>
      </c>
      <c r="N1875" t="s">
        <v>22</v>
      </c>
      <c r="O1875" t="str">
        <f t="shared" si="58"/>
        <v>PayPal</v>
      </c>
      <c r="P1875" t="s">
        <v>30</v>
      </c>
      <c r="Q1875">
        <v>27.75</v>
      </c>
      <c r="S1875" t="s">
        <v>23</v>
      </c>
    </row>
    <row r="1876" spans="1:19" x14ac:dyDescent="0.3">
      <c r="A1876" t="s">
        <v>4070</v>
      </c>
      <c r="B1876" s="1">
        <v>44110</v>
      </c>
      <c r="C1876" t="s">
        <v>4071</v>
      </c>
      <c r="D1876" t="str">
        <f t="shared" ca="1" si="59"/>
        <v>Widget A</v>
      </c>
      <c r="E1876" t="s">
        <v>33</v>
      </c>
      <c r="F1876" t="s">
        <v>70</v>
      </c>
      <c r="G1876">
        <v>19</v>
      </c>
      <c r="H1876">
        <v>19</v>
      </c>
      <c r="I1876">
        <v>1445.68</v>
      </c>
      <c r="J1876">
        <v>1633.6183999999998</v>
      </c>
      <c r="K1876" t="s">
        <v>51</v>
      </c>
      <c r="M1876" t="s">
        <v>86</v>
      </c>
      <c r="N1876" t="s">
        <v>22</v>
      </c>
      <c r="O1876" t="str">
        <f t="shared" si="58"/>
        <v>Cash on Delivery</v>
      </c>
      <c r="P1876" t="s">
        <v>53</v>
      </c>
      <c r="Q1876">
        <v>9.09</v>
      </c>
      <c r="R1876">
        <v>4.3</v>
      </c>
      <c r="S1876" t="s">
        <v>23</v>
      </c>
    </row>
    <row r="1877" spans="1:19" x14ac:dyDescent="0.3">
      <c r="A1877" t="s">
        <v>4072</v>
      </c>
      <c r="B1877" s="1">
        <v>44638</v>
      </c>
      <c r="C1877" t="s">
        <v>4073</v>
      </c>
      <c r="D1877" t="str">
        <f t="shared" ca="1" si="59"/>
        <v>Camera S</v>
      </c>
      <c r="F1877" t="s">
        <v>50</v>
      </c>
      <c r="G1877">
        <v>17</v>
      </c>
      <c r="H1877">
        <v>17</v>
      </c>
      <c r="I1877">
        <v>1309.98</v>
      </c>
      <c r="J1877">
        <v>1388.5788</v>
      </c>
      <c r="K1877" t="s">
        <v>27</v>
      </c>
      <c r="M1877" t="s">
        <v>123</v>
      </c>
      <c r="N1877" t="s">
        <v>22</v>
      </c>
      <c r="O1877" t="str">
        <f t="shared" si="58"/>
        <v>PayPal</v>
      </c>
      <c r="P1877" t="s">
        <v>30</v>
      </c>
      <c r="Q1877">
        <v>14.55</v>
      </c>
      <c r="R1877">
        <v>2.1</v>
      </c>
      <c r="S1877" t="s">
        <v>23</v>
      </c>
    </row>
    <row r="1878" spans="1:19" x14ac:dyDescent="0.3">
      <c r="A1878" t="s">
        <v>4074</v>
      </c>
      <c r="B1878" s="1">
        <v>44011</v>
      </c>
      <c r="C1878" t="s">
        <v>4075</v>
      </c>
      <c r="D1878" t="str">
        <f t="shared" ca="1" si="59"/>
        <v>Sneakers Run</v>
      </c>
      <c r="E1878" t="s">
        <v>85</v>
      </c>
      <c r="F1878" t="s">
        <v>82</v>
      </c>
      <c r="G1878">
        <v>1</v>
      </c>
      <c r="H1878">
        <v>1</v>
      </c>
      <c r="I1878">
        <v>939.66</v>
      </c>
      <c r="J1878">
        <v>1061.8157999999999</v>
      </c>
      <c r="K1878" t="s">
        <v>51</v>
      </c>
      <c r="M1878" t="s">
        <v>79</v>
      </c>
      <c r="N1878" t="s">
        <v>29</v>
      </c>
      <c r="O1878" t="str">
        <f t="shared" si="58"/>
        <v>Cash on Delivery</v>
      </c>
      <c r="P1878" t="s">
        <v>53</v>
      </c>
      <c r="Q1878">
        <v>5.38</v>
      </c>
      <c r="R1878">
        <v>3.3</v>
      </c>
      <c r="S1878" t="s">
        <v>23</v>
      </c>
    </row>
    <row r="1879" spans="1:19" x14ac:dyDescent="0.3">
      <c r="A1879" t="s">
        <v>4076</v>
      </c>
      <c r="B1879" s="1">
        <v>43902</v>
      </c>
      <c r="C1879" t="s">
        <v>4077</v>
      </c>
      <c r="D1879" t="str">
        <f t="shared" ca="1" si="59"/>
        <v>Sofa 3-Seater</v>
      </c>
      <c r="E1879" t="s">
        <v>109</v>
      </c>
      <c r="F1879" t="s">
        <v>46</v>
      </c>
      <c r="G1879">
        <v>13</v>
      </c>
      <c r="H1879">
        <v>10</v>
      </c>
      <c r="I1879">
        <v>1164.2</v>
      </c>
      <c r="J1879">
        <v>1245.6940000000002</v>
      </c>
      <c r="K1879" t="s">
        <v>20</v>
      </c>
      <c r="M1879" t="s">
        <v>28</v>
      </c>
      <c r="N1879" t="s">
        <v>71</v>
      </c>
      <c r="O1879" t="str">
        <f t="shared" si="58"/>
        <v>Bank Transfer</v>
      </c>
      <c r="P1879" t="s">
        <v>37</v>
      </c>
      <c r="Q1879">
        <v>32.24</v>
      </c>
      <c r="R1879">
        <v>0</v>
      </c>
      <c r="S1879" t="s">
        <v>23</v>
      </c>
    </row>
    <row r="1880" spans="1:19" x14ac:dyDescent="0.3">
      <c r="A1880" t="s">
        <v>4079</v>
      </c>
      <c r="B1880" s="1">
        <v>44554</v>
      </c>
      <c r="C1880" t="s">
        <v>4080</v>
      </c>
      <c r="D1880" t="str">
        <f t="shared" ca="1" si="59"/>
        <v>Widget B</v>
      </c>
      <c r="E1880" t="s">
        <v>61</v>
      </c>
      <c r="F1880" t="s">
        <v>70</v>
      </c>
      <c r="G1880">
        <v>12</v>
      </c>
      <c r="H1880">
        <v>11</v>
      </c>
      <c r="I1880">
        <v>57.37</v>
      </c>
      <c r="J1880">
        <v>60.238500000000002</v>
      </c>
      <c r="K1880" t="s">
        <v>47</v>
      </c>
      <c r="M1880" t="s">
        <v>21</v>
      </c>
      <c r="N1880" t="s">
        <v>36</v>
      </c>
      <c r="O1880" t="str">
        <f t="shared" si="58"/>
        <v>Cash on Dylivery</v>
      </c>
      <c r="P1880" t="s">
        <v>4081</v>
      </c>
      <c r="Q1880">
        <v>41.76</v>
      </c>
      <c r="R1880">
        <v>2.8</v>
      </c>
      <c r="S1880" t="s">
        <v>23</v>
      </c>
    </row>
    <row r="1881" spans="1:19" x14ac:dyDescent="0.3">
      <c r="A1881" t="s">
        <v>4082</v>
      </c>
      <c r="B1881" s="1">
        <v>44794</v>
      </c>
      <c r="C1881" t="s">
        <v>4083</v>
      </c>
      <c r="D1881" t="str">
        <f t="shared" ca="1" si="59"/>
        <v>Dining Table</v>
      </c>
      <c r="E1881" t="s">
        <v>45</v>
      </c>
      <c r="F1881" t="s">
        <v>46</v>
      </c>
      <c r="G1881">
        <v>14</v>
      </c>
      <c r="H1881">
        <v>13</v>
      </c>
      <c r="I1881">
        <v>1405.87</v>
      </c>
      <c r="J1881">
        <v>1490.2221999999999</v>
      </c>
      <c r="K1881" t="s">
        <v>66</v>
      </c>
      <c r="M1881" t="s">
        <v>35</v>
      </c>
      <c r="N1881" t="s">
        <v>71</v>
      </c>
      <c r="O1881" t="str">
        <f t="shared" si="58"/>
        <v>PayPal</v>
      </c>
      <c r="P1881" t="s">
        <v>30</v>
      </c>
      <c r="Q1881">
        <v>5.15</v>
      </c>
      <c r="R1881">
        <v>3.2</v>
      </c>
      <c r="S1881" t="s">
        <v>23</v>
      </c>
    </row>
    <row r="1882" spans="1:19" x14ac:dyDescent="0.3">
      <c r="A1882" t="s">
        <v>4084</v>
      </c>
      <c r="B1882" s="1">
        <v>44850</v>
      </c>
      <c r="C1882" t="s">
        <v>4085</v>
      </c>
      <c r="D1882" t="str">
        <f t="shared" ca="1" si="59"/>
        <v>Phone X</v>
      </c>
      <c r="E1882" t="s">
        <v>141</v>
      </c>
      <c r="F1882" t="s">
        <v>50</v>
      </c>
      <c r="G1882">
        <v>12</v>
      </c>
      <c r="H1882">
        <v>12</v>
      </c>
      <c r="I1882">
        <v>1486.26</v>
      </c>
      <c r="J1882">
        <v>1620.0234</v>
      </c>
      <c r="K1882" t="s">
        <v>27</v>
      </c>
      <c r="M1882" t="s">
        <v>21</v>
      </c>
      <c r="N1882" t="s">
        <v>22</v>
      </c>
      <c r="O1882" t="str">
        <f t="shared" si="58"/>
        <v>PayPal</v>
      </c>
      <c r="P1882" t="s">
        <v>30</v>
      </c>
      <c r="Q1882">
        <v>33.22</v>
      </c>
      <c r="R1882">
        <v>4.5999999999999996</v>
      </c>
      <c r="S1882" t="s">
        <v>111</v>
      </c>
    </row>
    <row r="1883" spans="1:19" x14ac:dyDescent="0.3">
      <c r="A1883" t="s">
        <v>4086</v>
      </c>
      <c r="B1883" s="1">
        <v>44089</v>
      </c>
      <c r="C1883" t="s">
        <v>4087</v>
      </c>
      <c r="D1883" t="str">
        <f t="shared" ca="1" si="59"/>
        <v>Cereal Pack</v>
      </c>
      <c r="E1883" t="s">
        <v>100</v>
      </c>
      <c r="F1883" t="s">
        <v>57</v>
      </c>
      <c r="G1883">
        <v>9</v>
      </c>
      <c r="H1883">
        <v>8</v>
      </c>
      <c r="I1883">
        <v>108.29</v>
      </c>
      <c r="J1883">
        <v>120.20190000000002</v>
      </c>
      <c r="K1883" t="s">
        <v>20</v>
      </c>
      <c r="M1883" t="s">
        <v>35</v>
      </c>
      <c r="N1883" t="s">
        <v>22</v>
      </c>
      <c r="O1883" t="str">
        <f t="shared" si="58"/>
        <v>Debit Card</v>
      </c>
      <c r="P1883" t="s">
        <v>89</v>
      </c>
      <c r="Q1883">
        <v>12.71</v>
      </c>
      <c r="R1883">
        <v>2.5</v>
      </c>
      <c r="S1883" t="s">
        <v>23</v>
      </c>
    </row>
    <row r="1884" spans="1:19" x14ac:dyDescent="0.3">
      <c r="A1884" t="s">
        <v>4088</v>
      </c>
      <c r="B1884" s="1">
        <v>45113</v>
      </c>
      <c r="C1884" t="s">
        <v>4089</v>
      </c>
      <c r="D1884" t="str">
        <f t="shared" ca="1" si="59"/>
        <v>Shirt Classic</v>
      </c>
      <c r="E1884" t="s">
        <v>65</v>
      </c>
      <c r="F1884" t="s">
        <v>82</v>
      </c>
      <c r="G1884">
        <v>1</v>
      </c>
      <c r="H1884">
        <v>1</v>
      </c>
      <c r="I1884">
        <v>51.53</v>
      </c>
      <c r="J1884">
        <v>56.683000000000007</v>
      </c>
      <c r="K1884" t="s">
        <v>47</v>
      </c>
      <c r="M1884" t="s">
        <v>21</v>
      </c>
      <c r="N1884" t="s">
        <v>71</v>
      </c>
      <c r="O1884" t="str">
        <f t="shared" si="58"/>
        <v>PayPal</v>
      </c>
      <c r="P1884" t="s">
        <v>30</v>
      </c>
      <c r="Q1884">
        <v>27.4</v>
      </c>
      <c r="R1884">
        <v>2.2000000000000002</v>
      </c>
      <c r="S1884" t="s">
        <v>23</v>
      </c>
    </row>
    <row r="1885" spans="1:19" x14ac:dyDescent="0.3">
      <c r="A1885" t="s">
        <v>4090</v>
      </c>
      <c r="B1885" s="1">
        <v>44727</v>
      </c>
      <c r="C1885" t="s">
        <v>4091</v>
      </c>
      <c r="D1885" t="str">
        <f t="shared" ca="1" si="59"/>
        <v>Headphones Z</v>
      </c>
      <c r="E1885" t="s">
        <v>94</v>
      </c>
      <c r="F1885" t="s">
        <v>50</v>
      </c>
      <c r="G1885">
        <v>17</v>
      </c>
      <c r="H1885">
        <v>15</v>
      </c>
      <c r="I1885">
        <v>1014.79</v>
      </c>
      <c r="J1885">
        <v>1065.5295000000001</v>
      </c>
      <c r="K1885" t="s">
        <v>27</v>
      </c>
      <c r="M1885" t="s">
        <v>86</v>
      </c>
      <c r="N1885" t="s">
        <v>36</v>
      </c>
      <c r="O1885" t="str">
        <f t="shared" si="58"/>
        <v>Debit Card</v>
      </c>
      <c r="P1885" t="s">
        <v>89</v>
      </c>
      <c r="Q1885">
        <v>39.06</v>
      </c>
      <c r="R1885">
        <v>3.8</v>
      </c>
      <c r="S1885" t="s">
        <v>23</v>
      </c>
    </row>
    <row r="1886" spans="1:19" x14ac:dyDescent="0.3">
      <c r="A1886" t="s">
        <v>4092</v>
      </c>
      <c r="B1886" s="1">
        <v>45230</v>
      </c>
      <c r="C1886" t="s">
        <v>4093</v>
      </c>
      <c r="D1886" t="str">
        <f t="shared" ca="1" si="59"/>
        <v>Jeans Regular</v>
      </c>
      <c r="E1886" t="s">
        <v>130</v>
      </c>
      <c r="F1886" t="s">
        <v>82</v>
      </c>
      <c r="G1886">
        <v>1</v>
      </c>
      <c r="H1886">
        <v>1</v>
      </c>
      <c r="I1886">
        <v>1334.52</v>
      </c>
      <c r="J1886">
        <v>1441.2816</v>
      </c>
      <c r="K1886" t="s">
        <v>51</v>
      </c>
      <c r="M1886" t="s">
        <v>28</v>
      </c>
      <c r="N1886" t="s">
        <v>29</v>
      </c>
      <c r="O1886" t="str">
        <f t="shared" si="58"/>
        <v>Credit Card</v>
      </c>
      <c r="P1886" t="s">
        <v>67</v>
      </c>
      <c r="Q1886">
        <v>34.79</v>
      </c>
      <c r="R1886">
        <v>2.2000000000000002</v>
      </c>
      <c r="S1886" t="s">
        <v>23</v>
      </c>
    </row>
    <row r="1887" spans="1:19" x14ac:dyDescent="0.3">
      <c r="A1887" t="s">
        <v>4094</v>
      </c>
      <c r="B1887" s="1">
        <v>44602</v>
      </c>
      <c r="C1887" t="s">
        <v>4095</v>
      </c>
      <c r="D1887" t="str">
        <f t="shared" ca="1" si="59"/>
        <v>Sofa 3-Seater</v>
      </c>
      <c r="E1887" t="s">
        <v>109</v>
      </c>
      <c r="F1887" t="s">
        <v>46</v>
      </c>
      <c r="G1887">
        <v>1</v>
      </c>
      <c r="H1887">
        <v>1</v>
      </c>
      <c r="I1887">
        <v>1230.79</v>
      </c>
      <c r="J1887">
        <v>1415.4084999999998</v>
      </c>
      <c r="K1887" t="s">
        <v>51</v>
      </c>
      <c r="M1887" t="s">
        <v>28</v>
      </c>
      <c r="N1887" t="s">
        <v>36</v>
      </c>
      <c r="O1887" t="str">
        <f t="shared" si="58"/>
        <v>Cash on Delivery</v>
      </c>
      <c r="P1887" t="s">
        <v>53</v>
      </c>
      <c r="Q1887">
        <v>47.52</v>
      </c>
      <c r="R1887">
        <v>2</v>
      </c>
      <c r="S1887" t="s">
        <v>23</v>
      </c>
    </row>
    <row r="1888" spans="1:19" x14ac:dyDescent="0.3">
      <c r="A1888" t="s">
        <v>4096</v>
      </c>
      <c r="B1888" s="1">
        <v>45069</v>
      </c>
      <c r="C1888" t="s">
        <v>4097</v>
      </c>
      <c r="D1888" t="str">
        <f t="shared" ca="1" si="59"/>
        <v>Camera S</v>
      </c>
      <c r="E1888" t="s">
        <v>133</v>
      </c>
      <c r="F1888" t="s">
        <v>50</v>
      </c>
      <c r="G1888">
        <v>19</v>
      </c>
      <c r="H1888">
        <v>18</v>
      </c>
      <c r="I1888">
        <v>387.06</v>
      </c>
      <c r="J1888">
        <v>425.76600000000002</v>
      </c>
      <c r="K1888" t="s">
        <v>27</v>
      </c>
      <c r="M1888" t="s">
        <v>123</v>
      </c>
      <c r="N1888" t="s">
        <v>71</v>
      </c>
      <c r="O1888" t="str">
        <f t="shared" si="58"/>
        <v>Cash on Delivery</v>
      </c>
      <c r="P1888" t="s">
        <v>53</v>
      </c>
      <c r="Q1888">
        <v>16.46</v>
      </c>
      <c r="R1888">
        <v>1.9</v>
      </c>
      <c r="S1888" t="s">
        <v>23</v>
      </c>
    </row>
    <row r="1889" spans="1:19" x14ac:dyDescent="0.3">
      <c r="A1889" t="s">
        <v>4098</v>
      </c>
      <c r="B1889" s="1">
        <v>44887</v>
      </c>
      <c r="C1889" t="s">
        <v>4099</v>
      </c>
      <c r="D1889" t="str">
        <f t="shared" ca="1" si="59"/>
        <v>Organic Rice 5kg</v>
      </c>
      <c r="E1889" t="s">
        <v>40</v>
      </c>
      <c r="F1889" t="s">
        <v>57</v>
      </c>
      <c r="G1889">
        <v>18</v>
      </c>
      <c r="H1889">
        <v>15</v>
      </c>
      <c r="I1889">
        <v>20</v>
      </c>
      <c r="J1889">
        <v>21.400000000000002</v>
      </c>
      <c r="K1889" t="s">
        <v>51</v>
      </c>
      <c r="M1889" t="s">
        <v>4100</v>
      </c>
      <c r="N1889" t="s">
        <v>29</v>
      </c>
      <c r="O1889" t="str">
        <f t="shared" si="58"/>
        <v>PayPal</v>
      </c>
      <c r="P1889" t="s">
        <v>30</v>
      </c>
      <c r="Q1889">
        <v>46.38</v>
      </c>
      <c r="R1889">
        <v>4.3</v>
      </c>
      <c r="S1889" t="s">
        <v>205</v>
      </c>
    </row>
    <row r="1890" spans="1:19" x14ac:dyDescent="0.3">
      <c r="A1890" t="s">
        <v>4101</v>
      </c>
      <c r="B1890" s="1">
        <v>43919</v>
      </c>
      <c r="C1890" t="s">
        <v>4102</v>
      </c>
      <c r="D1890" t="str">
        <f t="shared" ca="1" si="59"/>
        <v>Cereal Pack</v>
      </c>
      <c r="E1890" t="s">
        <v>100</v>
      </c>
      <c r="F1890" t="s">
        <v>57</v>
      </c>
      <c r="G1890">
        <v>19</v>
      </c>
      <c r="H1890">
        <v>15</v>
      </c>
      <c r="I1890">
        <v>486.42</v>
      </c>
      <c r="J1890">
        <v>515.60520000000008</v>
      </c>
      <c r="K1890" t="s">
        <v>47</v>
      </c>
      <c r="M1890" t="s">
        <v>28</v>
      </c>
      <c r="N1890" t="s">
        <v>36</v>
      </c>
      <c r="O1890" t="str">
        <f t="shared" si="58"/>
        <v>Cash on Delivery</v>
      </c>
      <c r="P1890" t="s">
        <v>53</v>
      </c>
      <c r="Q1890">
        <v>12.96</v>
      </c>
      <c r="R1890">
        <v>3.8</v>
      </c>
      <c r="S1890" t="s">
        <v>111</v>
      </c>
    </row>
    <row r="1891" spans="1:19" x14ac:dyDescent="0.3">
      <c r="A1891" t="s">
        <v>4103</v>
      </c>
      <c r="B1891" s="1">
        <v>44718</v>
      </c>
      <c r="C1891" t="s">
        <v>4104</v>
      </c>
      <c r="D1891" t="str">
        <f t="shared" ca="1" si="59"/>
        <v>Shirt Classic</v>
      </c>
      <c r="E1891" t="s">
        <v>65</v>
      </c>
      <c r="F1891" t="s">
        <v>82</v>
      </c>
      <c r="G1891">
        <v>2</v>
      </c>
      <c r="H1891">
        <v>2</v>
      </c>
      <c r="I1891">
        <v>1126.02</v>
      </c>
      <c r="J1891">
        <v>1261.1424000000002</v>
      </c>
      <c r="K1891" t="s">
        <v>27</v>
      </c>
      <c r="M1891" t="s">
        <v>28</v>
      </c>
      <c r="N1891" t="s">
        <v>36</v>
      </c>
      <c r="O1891" t="str">
        <f t="shared" si="58"/>
        <v>PayPal</v>
      </c>
      <c r="P1891" t="s">
        <v>30</v>
      </c>
      <c r="Q1891">
        <v>27.06</v>
      </c>
      <c r="R1891">
        <v>1.1000000000000001</v>
      </c>
      <c r="S1891" t="s">
        <v>23</v>
      </c>
    </row>
    <row r="1892" spans="1:19" x14ac:dyDescent="0.3">
      <c r="A1892" t="s">
        <v>4105</v>
      </c>
      <c r="B1892" s="1">
        <v>45280</v>
      </c>
      <c r="C1892" t="s">
        <v>4106</v>
      </c>
      <c r="D1892" t="str">
        <f t="shared" ca="1" si="59"/>
        <v>Sofa 3-Seater</v>
      </c>
      <c r="E1892" t="s">
        <v>109</v>
      </c>
      <c r="F1892" t="s">
        <v>46</v>
      </c>
      <c r="G1892">
        <v>8</v>
      </c>
      <c r="H1892">
        <v>7</v>
      </c>
      <c r="I1892">
        <v>109.35</v>
      </c>
      <c r="J1892">
        <v>117.00450000000001</v>
      </c>
      <c r="K1892" t="s">
        <v>27</v>
      </c>
      <c r="M1892" t="s">
        <v>21</v>
      </c>
      <c r="N1892" t="s">
        <v>71</v>
      </c>
      <c r="O1892" t="str">
        <f t="shared" si="58"/>
        <v>Bank Transfer</v>
      </c>
      <c r="P1892" t="s">
        <v>37</v>
      </c>
      <c r="Q1892">
        <v>12.1</v>
      </c>
      <c r="R1892">
        <v>2.5</v>
      </c>
      <c r="S1892" t="s">
        <v>23</v>
      </c>
    </row>
    <row r="1893" spans="1:19" x14ac:dyDescent="0.3">
      <c r="A1893" t="s">
        <v>4107</v>
      </c>
      <c r="B1893" s="1">
        <v>44093</v>
      </c>
      <c r="C1893" t="s">
        <v>4108</v>
      </c>
      <c r="D1893" t="str">
        <f t="shared" ca="1" si="59"/>
        <v>Headphones Z</v>
      </c>
      <c r="E1893" t="s">
        <v>94</v>
      </c>
      <c r="F1893" t="s">
        <v>50</v>
      </c>
      <c r="G1893">
        <v>15</v>
      </c>
      <c r="H1893">
        <v>12</v>
      </c>
      <c r="I1893">
        <v>776.51</v>
      </c>
      <c r="J1893">
        <v>854.16100000000006</v>
      </c>
      <c r="K1893" t="s">
        <v>20</v>
      </c>
      <c r="M1893" t="s">
        <v>21</v>
      </c>
      <c r="N1893" t="s">
        <v>22</v>
      </c>
      <c r="O1893" t="str">
        <f t="shared" si="58"/>
        <v>Credit Card</v>
      </c>
      <c r="P1893" t="s">
        <v>67</v>
      </c>
      <c r="Q1893">
        <v>11.22</v>
      </c>
      <c r="R1893">
        <v>3.9</v>
      </c>
      <c r="S1893" t="s">
        <v>23</v>
      </c>
    </row>
    <row r="1894" spans="1:19" x14ac:dyDescent="0.3">
      <c r="A1894" t="s">
        <v>4109</v>
      </c>
      <c r="B1894" s="1">
        <v>44658</v>
      </c>
      <c r="C1894" t="s">
        <v>4110</v>
      </c>
      <c r="D1894" t="str">
        <f t="shared" ca="1" si="59"/>
        <v>T-shirt V</v>
      </c>
      <c r="E1894" t="s">
        <v>77</v>
      </c>
      <c r="F1894" t="s">
        <v>82</v>
      </c>
      <c r="G1894">
        <v>13</v>
      </c>
      <c r="H1894">
        <v>10</v>
      </c>
      <c r="I1894">
        <v>6</v>
      </c>
      <c r="J1894">
        <v>6.8999999999999995</v>
      </c>
      <c r="K1894" t="s">
        <v>66</v>
      </c>
      <c r="M1894" t="s">
        <v>42</v>
      </c>
      <c r="N1894" t="s">
        <v>29</v>
      </c>
      <c r="O1894" t="str">
        <f t="shared" si="58"/>
        <v>Debit Card</v>
      </c>
      <c r="P1894" t="s">
        <v>89</v>
      </c>
      <c r="Q1894">
        <v>34.04</v>
      </c>
      <c r="R1894">
        <v>0</v>
      </c>
      <c r="S1894" t="s">
        <v>23</v>
      </c>
    </row>
    <row r="1895" spans="1:19" x14ac:dyDescent="0.3">
      <c r="A1895" t="s">
        <v>4111</v>
      </c>
      <c r="B1895" s="1">
        <v>45653</v>
      </c>
      <c r="C1895" t="s">
        <v>4112</v>
      </c>
      <c r="D1895" t="str">
        <f t="shared" ca="1" si="59"/>
        <v>Camera S</v>
      </c>
      <c r="E1895" t="s">
        <v>133</v>
      </c>
      <c r="F1895" t="s">
        <v>50</v>
      </c>
      <c r="G1895">
        <v>10</v>
      </c>
      <c r="H1895">
        <v>9</v>
      </c>
      <c r="I1895">
        <v>1302.95</v>
      </c>
      <c r="J1895">
        <v>1498.3924999999999</v>
      </c>
      <c r="K1895" t="s">
        <v>66</v>
      </c>
      <c r="M1895" t="s">
        <v>42</v>
      </c>
      <c r="N1895" t="s">
        <v>22</v>
      </c>
      <c r="O1895" t="str">
        <f t="shared" si="58"/>
        <v>Cash on Delivery</v>
      </c>
      <c r="P1895" t="s">
        <v>53</v>
      </c>
      <c r="Q1895">
        <v>1.01</v>
      </c>
      <c r="R1895">
        <v>4.5</v>
      </c>
    </row>
    <row r="1896" spans="1:19" x14ac:dyDescent="0.3">
      <c r="A1896" t="s">
        <v>4113</v>
      </c>
      <c r="B1896" s="1">
        <v>44678</v>
      </c>
      <c r="C1896" t="s">
        <v>4114</v>
      </c>
      <c r="D1896" t="str">
        <f t="shared" ca="1" si="59"/>
        <v>Organic Rice 5kg</v>
      </c>
      <c r="E1896" t="s">
        <v>40</v>
      </c>
      <c r="F1896" t="s">
        <v>57</v>
      </c>
      <c r="G1896">
        <v>9</v>
      </c>
      <c r="H1896">
        <v>8</v>
      </c>
      <c r="I1896">
        <v>167.23</v>
      </c>
      <c r="J1896">
        <v>188.96989999999997</v>
      </c>
      <c r="K1896" t="s">
        <v>51</v>
      </c>
      <c r="M1896" t="s">
        <v>42</v>
      </c>
      <c r="N1896" t="s">
        <v>36</v>
      </c>
      <c r="O1896" t="str">
        <f t="shared" si="58"/>
        <v>PayPal</v>
      </c>
      <c r="P1896" t="s">
        <v>30</v>
      </c>
      <c r="Q1896">
        <v>5.55</v>
      </c>
      <c r="R1896">
        <v>1.1000000000000001</v>
      </c>
      <c r="S1896" t="s">
        <v>23</v>
      </c>
    </row>
    <row r="1897" spans="1:19" x14ac:dyDescent="0.3">
      <c r="A1897" t="s">
        <v>4115</v>
      </c>
      <c r="B1897" s="1">
        <v>44595</v>
      </c>
      <c r="C1897" t="s">
        <v>4116</v>
      </c>
      <c r="D1897" t="str">
        <f t="shared" ca="1" si="59"/>
        <v>T-shirt V</v>
      </c>
      <c r="E1897" t="s">
        <v>77</v>
      </c>
      <c r="F1897" t="s">
        <v>82</v>
      </c>
      <c r="G1897">
        <v>15</v>
      </c>
      <c r="H1897">
        <v>15</v>
      </c>
      <c r="I1897">
        <v>688.68</v>
      </c>
      <c r="J1897">
        <v>764.4348</v>
      </c>
      <c r="K1897" t="s">
        <v>47</v>
      </c>
      <c r="M1897" t="s">
        <v>21</v>
      </c>
      <c r="N1897" t="s">
        <v>29</v>
      </c>
      <c r="O1897" t="e">
        <f t="shared" ca="1" si="58"/>
        <v>#N/A</v>
      </c>
      <c r="Q1897">
        <v>4.37</v>
      </c>
      <c r="R1897">
        <v>3.6</v>
      </c>
      <c r="S1897" t="s">
        <v>23</v>
      </c>
    </row>
    <row r="1898" spans="1:19" x14ac:dyDescent="0.3">
      <c r="A1898" t="s">
        <v>4117</v>
      </c>
      <c r="B1898" s="1">
        <v>44161</v>
      </c>
      <c r="C1898" t="s">
        <v>4118</v>
      </c>
      <c r="D1898" t="str">
        <f t="shared" ca="1" si="59"/>
        <v>T-shirt V</v>
      </c>
      <c r="E1898" t="s">
        <v>77</v>
      </c>
      <c r="F1898" t="s">
        <v>82</v>
      </c>
      <c r="G1898">
        <v>17</v>
      </c>
      <c r="H1898">
        <v>15</v>
      </c>
      <c r="I1898">
        <v>470.79</v>
      </c>
      <c r="J1898">
        <v>522.57690000000002</v>
      </c>
      <c r="K1898" t="s">
        <v>66</v>
      </c>
      <c r="M1898" t="s">
        <v>86</v>
      </c>
      <c r="N1898" t="s">
        <v>29</v>
      </c>
      <c r="O1898" t="str">
        <f t="shared" si="58"/>
        <v>Credit Card</v>
      </c>
      <c r="P1898" t="s">
        <v>67</v>
      </c>
      <c r="Q1898">
        <v>31.04</v>
      </c>
      <c r="R1898">
        <v>3.6</v>
      </c>
      <c r="S1898" t="s">
        <v>23</v>
      </c>
    </row>
    <row r="1899" spans="1:19" x14ac:dyDescent="0.3">
      <c r="A1899" t="s">
        <v>4120</v>
      </c>
      <c r="B1899" s="1">
        <v>43994</v>
      </c>
      <c r="C1899" t="s">
        <v>4121</v>
      </c>
      <c r="D1899" t="str">
        <f t="shared" ca="1" si="59"/>
        <v>Olive Oil 1L</v>
      </c>
      <c r="E1899" t="s">
        <v>56</v>
      </c>
      <c r="F1899" t="s">
        <v>57</v>
      </c>
      <c r="G1899">
        <v>18</v>
      </c>
      <c r="H1899">
        <v>16</v>
      </c>
      <c r="I1899">
        <v>949.53</v>
      </c>
      <c r="J1899">
        <v>1006.5018</v>
      </c>
      <c r="K1899" t="s">
        <v>27</v>
      </c>
      <c r="M1899" t="s">
        <v>42</v>
      </c>
      <c r="N1899" t="s">
        <v>36</v>
      </c>
      <c r="O1899" t="str">
        <f t="shared" si="58"/>
        <v>Credit Card</v>
      </c>
      <c r="P1899" t="s">
        <v>67</v>
      </c>
      <c r="Q1899">
        <v>22.47</v>
      </c>
      <c r="R1899">
        <v>4.3</v>
      </c>
      <c r="S1899" t="s">
        <v>23</v>
      </c>
    </row>
    <row r="1900" spans="1:19" x14ac:dyDescent="0.3">
      <c r="A1900" t="s">
        <v>4122</v>
      </c>
      <c r="B1900" s="1">
        <v>43991</v>
      </c>
      <c r="C1900" t="s">
        <v>4123</v>
      </c>
      <c r="D1900" t="str">
        <f t="shared" ca="1" si="59"/>
        <v>Jeans Regular</v>
      </c>
      <c r="E1900" t="s">
        <v>130</v>
      </c>
      <c r="F1900" t="s">
        <v>82</v>
      </c>
      <c r="G1900">
        <v>2</v>
      </c>
      <c r="H1900">
        <v>2</v>
      </c>
      <c r="I1900">
        <v>662.56</v>
      </c>
      <c r="J1900">
        <v>695.68799999999999</v>
      </c>
      <c r="K1900" t="s">
        <v>51</v>
      </c>
      <c r="M1900" t="s">
        <v>35</v>
      </c>
      <c r="N1900" t="s">
        <v>22</v>
      </c>
      <c r="O1900" t="str">
        <f t="shared" si="58"/>
        <v>Cash on Delivery</v>
      </c>
      <c r="P1900" t="s">
        <v>53</v>
      </c>
      <c r="Q1900">
        <v>5.61</v>
      </c>
      <c r="R1900">
        <v>4.3</v>
      </c>
      <c r="S1900" t="s">
        <v>23</v>
      </c>
    </row>
    <row r="1901" spans="1:19" x14ac:dyDescent="0.3">
      <c r="A1901" t="s">
        <v>4124</v>
      </c>
      <c r="B1901" s="1">
        <v>45298</v>
      </c>
      <c r="C1901" t="s">
        <v>4125</v>
      </c>
      <c r="D1901" t="str">
        <f t="shared" ca="1" si="59"/>
        <v>Headphones Z</v>
      </c>
      <c r="E1901" t="s">
        <v>94</v>
      </c>
      <c r="F1901" t="s">
        <v>50</v>
      </c>
      <c r="G1901">
        <v>18</v>
      </c>
      <c r="H1901">
        <v>16</v>
      </c>
      <c r="I1901">
        <v>1353.54</v>
      </c>
      <c r="J1901">
        <v>1461.8232</v>
      </c>
      <c r="K1901" t="s">
        <v>51</v>
      </c>
      <c r="M1901" t="s">
        <v>21</v>
      </c>
      <c r="N1901" t="s">
        <v>71</v>
      </c>
      <c r="O1901" t="str">
        <f t="shared" si="58"/>
        <v>Bank Transfer</v>
      </c>
      <c r="P1901" t="s">
        <v>37</v>
      </c>
      <c r="Q1901">
        <v>34.44</v>
      </c>
      <c r="R1901">
        <v>1.5</v>
      </c>
      <c r="S1901" t="s">
        <v>23</v>
      </c>
    </row>
    <row r="1902" spans="1:19" x14ac:dyDescent="0.3">
      <c r="A1902" t="s">
        <v>4126</v>
      </c>
      <c r="B1902" s="1">
        <v>45081</v>
      </c>
      <c r="C1902" t="s">
        <v>4127</v>
      </c>
      <c r="D1902" t="str">
        <f t="shared" ca="1" si="59"/>
        <v>Sofa 3-Seater</v>
      </c>
      <c r="E1902" t="s">
        <v>109</v>
      </c>
      <c r="F1902" t="s">
        <v>46</v>
      </c>
      <c r="G1902">
        <v>1</v>
      </c>
      <c r="H1902">
        <v>1</v>
      </c>
      <c r="I1902">
        <v>870.6</v>
      </c>
      <c r="J1902">
        <v>931.54200000000003</v>
      </c>
      <c r="K1902" t="s">
        <v>20</v>
      </c>
      <c r="M1902" t="s">
        <v>123</v>
      </c>
      <c r="N1902" t="s">
        <v>22</v>
      </c>
      <c r="O1902" t="str">
        <f t="shared" si="58"/>
        <v>PayPal</v>
      </c>
      <c r="P1902" t="s">
        <v>30</v>
      </c>
      <c r="Q1902">
        <v>35.11</v>
      </c>
      <c r="R1902">
        <v>3.1</v>
      </c>
    </row>
    <row r="1903" spans="1:19" x14ac:dyDescent="0.3">
      <c r="A1903" t="s">
        <v>4128</v>
      </c>
      <c r="B1903" s="1">
        <v>45001</v>
      </c>
      <c r="C1903" t="s">
        <v>4129</v>
      </c>
      <c r="D1903" t="str">
        <f t="shared" ca="1" si="59"/>
        <v>Dining Table</v>
      </c>
      <c r="E1903" t="s">
        <v>45</v>
      </c>
      <c r="F1903" t="s">
        <v>46</v>
      </c>
      <c r="G1903">
        <v>20</v>
      </c>
      <c r="H1903">
        <v>18</v>
      </c>
      <c r="I1903">
        <v>1361.26</v>
      </c>
      <c r="J1903">
        <v>1442.9356</v>
      </c>
      <c r="K1903" t="s">
        <v>51</v>
      </c>
      <c r="M1903" t="s">
        <v>42</v>
      </c>
      <c r="N1903" t="s">
        <v>36</v>
      </c>
      <c r="O1903" t="str">
        <f t="shared" si="58"/>
        <v>Bank Transfer</v>
      </c>
      <c r="P1903" t="s">
        <v>37</v>
      </c>
      <c r="Q1903">
        <v>49.62</v>
      </c>
      <c r="R1903">
        <v>1.2</v>
      </c>
      <c r="S1903" t="s">
        <v>23</v>
      </c>
    </row>
    <row r="1904" spans="1:19" x14ac:dyDescent="0.3">
      <c r="A1904" t="s">
        <v>4130</v>
      </c>
      <c r="B1904" s="1">
        <v>44070</v>
      </c>
      <c r="C1904" t="s">
        <v>4131</v>
      </c>
      <c r="D1904" t="str">
        <f t="shared" ca="1" si="59"/>
        <v>Cereal Pack</v>
      </c>
      <c r="E1904" t="s">
        <v>100</v>
      </c>
      <c r="F1904" t="s">
        <v>57</v>
      </c>
      <c r="G1904">
        <v>11</v>
      </c>
      <c r="H1904">
        <v>11</v>
      </c>
      <c r="I1904">
        <v>671.3</v>
      </c>
      <c r="J1904">
        <v>771.99499999999989</v>
      </c>
      <c r="K1904" t="s">
        <v>20</v>
      </c>
      <c r="M1904" t="s">
        <v>123</v>
      </c>
      <c r="N1904" t="s">
        <v>36</v>
      </c>
      <c r="O1904" t="str">
        <f t="shared" si="58"/>
        <v>Debit Card</v>
      </c>
      <c r="P1904" t="s">
        <v>89</v>
      </c>
      <c r="Q1904">
        <v>18.79</v>
      </c>
      <c r="R1904">
        <v>4.8</v>
      </c>
      <c r="S1904" t="s">
        <v>23</v>
      </c>
    </row>
    <row r="1905" spans="1:19" x14ac:dyDescent="0.3">
      <c r="A1905" t="s">
        <v>4132</v>
      </c>
      <c r="B1905" s="1">
        <v>44747</v>
      </c>
      <c r="C1905" t="s">
        <v>4133</v>
      </c>
      <c r="D1905" t="str">
        <f t="shared" ca="1" si="59"/>
        <v>T-shirt V</v>
      </c>
      <c r="E1905" t="s">
        <v>77</v>
      </c>
      <c r="F1905" t="s">
        <v>82</v>
      </c>
      <c r="G1905">
        <v>19</v>
      </c>
      <c r="H1905">
        <v>15</v>
      </c>
      <c r="I1905">
        <v>587.12</v>
      </c>
      <c r="J1905">
        <v>663.4455999999999</v>
      </c>
      <c r="K1905" t="s">
        <v>27</v>
      </c>
      <c r="M1905" t="s">
        <v>35</v>
      </c>
      <c r="N1905" t="s">
        <v>71</v>
      </c>
      <c r="O1905" t="str">
        <f t="shared" si="58"/>
        <v>Credit Card</v>
      </c>
      <c r="P1905" t="s">
        <v>67</v>
      </c>
      <c r="Q1905">
        <v>14.64</v>
      </c>
      <c r="R1905">
        <v>3.1</v>
      </c>
      <c r="S1905" t="s">
        <v>23</v>
      </c>
    </row>
    <row r="1906" spans="1:19" x14ac:dyDescent="0.3">
      <c r="A1906" t="s">
        <v>4134</v>
      </c>
      <c r="B1906" s="1">
        <v>44035</v>
      </c>
      <c r="C1906" t="s">
        <v>4135</v>
      </c>
      <c r="D1906" t="str">
        <f t="shared" ca="1" si="59"/>
        <v>Sneakers Run</v>
      </c>
      <c r="E1906" t="s">
        <v>85</v>
      </c>
      <c r="F1906" t="s">
        <v>82</v>
      </c>
      <c r="G1906">
        <v>18</v>
      </c>
      <c r="H1906">
        <v>18</v>
      </c>
      <c r="I1906">
        <v>1495.05</v>
      </c>
      <c r="J1906">
        <v>1599.7035000000001</v>
      </c>
      <c r="K1906" t="s">
        <v>47</v>
      </c>
      <c r="M1906" t="s">
        <v>86</v>
      </c>
      <c r="N1906" t="s">
        <v>22</v>
      </c>
      <c r="O1906" t="str">
        <f t="shared" si="58"/>
        <v>PayPal</v>
      </c>
      <c r="P1906" t="s">
        <v>30</v>
      </c>
      <c r="Q1906">
        <v>27.44</v>
      </c>
      <c r="R1906">
        <v>3.6</v>
      </c>
      <c r="S1906" t="s">
        <v>23</v>
      </c>
    </row>
    <row r="1907" spans="1:19" x14ac:dyDescent="0.3">
      <c r="A1907" t="s">
        <v>4136</v>
      </c>
      <c r="B1907" s="1">
        <v>45302</v>
      </c>
      <c r="C1907" t="s">
        <v>10804</v>
      </c>
      <c r="D1907" t="str">
        <f t="shared" ca="1" si="59"/>
        <v>Olive Oil 1L</v>
      </c>
      <c r="E1907" t="s">
        <v>56</v>
      </c>
      <c r="F1907" t="s">
        <v>57</v>
      </c>
      <c r="G1907">
        <v>9</v>
      </c>
      <c r="H1907">
        <v>7</v>
      </c>
      <c r="I1907">
        <v>1022.75</v>
      </c>
      <c r="J1907">
        <v>1084.115</v>
      </c>
      <c r="K1907" t="s">
        <v>47</v>
      </c>
      <c r="M1907" t="s">
        <v>28</v>
      </c>
      <c r="N1907" t="s">
        <v>71</v>
      </c>
      <c r="O1907" t="str">
        <f t="shared" si="58"/>
        <v>Credit Card</v>
      </c>
      <c r="P1907" t="s">
        <v>67</v>
      </c>
      <c r="Q1907">
        <v>34.25</v>
      </c>
      <c r="R1907">
        <v>1.8</v>
      </c>
      <c r="S1907" t="s">
        <v>23</v>
      </c>
    </row>
    <row r="1908" spans="1:19" x14ac:dyDescent="0.3">
      <c r="A1908" t="s">
        <v>4137</v>
      </c>
      <c r="B1908" s="1">
        <v>44629</v>
      </c>
      <c r="C1908" t="s">
        <v>4138</v>
      </c>
      <c r="D1908" t="str">
        <f t="shared" ca="1" si="59"/>
        <v>Cereal Pack</v>
      </c>
      <c r="E1908" t="s">
        <v>100</v>
      </c>
      <c r="F1908" t="s">
        <v>57</v>
      </c>
      <c r="G1908">
        <v>12</v>
      </c>
      <c r="H1908">
        <v>11</v>
      </c>
      <c r="I1908">
        <v>364.73</v>
      </c>
      <c r="J1908">
        <v>397.55570000000006</v>
      </c>
      <c r="K1908" t="s">
        <v>4139</v>
      </c>
      <c r="M1908" t="s">
        <v>86</v>
      </c>
      <c r="N1908" t="s">
        <v>36</v>
      </c>
      <c r="O1908" t="str">
        <f t="shared" si="58"/>
        <v>Cash on Delivery</v>
      </c>
      <c r="P1908" t="s">
        <v>53</v>
      </c>
      <c r="Q1908">
        <v>14.27</v>
      </c>
      <c r="R1908">
        <v>4.2</v>
      </c>
      <c r="S1908" t="s">
        <v>23</v>
      </c>
    </row>
    <row r="1909" spans="1:19" x14ac:dyDescent="0.3">
      <c r="A1909" t="s">
        <v>4140</v>
      </c>
      <c r="B1909" s="1">
        <v>44211</v>
      </c>
      <c r="C1909" t="s">
        <v>4141</v>
      </c>
      <c r="D1909" t="str">
        <f t="shared" ca="1" si="59"/>
        <v>Sofa 3-Seater</v>
      </c>
      <c r="E1909" t="s">
        <v>109</v>
      </c>
      <c r="F1909" t="s">
        <v>46</v>
      </c>
      <c r="G1909">
        <v>4</v>
      </c>
      <c r="H1909">
        <v>4</v>
      </c>
      <c r="I1909">
        <v>397.19</v>
      </c>
      <c r="J1909">
        <v>424.99330000000003</v>
      </c>
      <c r="K1909" t="s">
        <v>51</v>
      </c>
      <c r="M1909" t="s">
        <v>86</v>
      </c>
      <c r="N1909" t="s">
        <v>22</v>
      </c>
      <c r="O1909" t="str">
        <f t="shared" si="58"/>
        <v>PayPal</v>
      </c>
      <c r="P1909" t="s">
        <v>30</v>
      </c>
      <c r="Q1909">
        <v>35.270000000000003</v>
      </c>
      <c r="R1909">
        <v>3.9</v>
      </c>
      <c r="S1909" t="s">
        <v>23</v>
      </c>
    </row>
    <row r="1910" spans="1:19" x14ac:dyDescent="0.3">
      <c r="A1910" t="s">
        <v>4142</v>
      </c>
      <c r="B1910" s="1">
        <v>44211</v>
      </c>
      <c r="C1910" t="s">
        <v>4143</v>
      </c>
      <c r="D1910" t="str">
        <f t="shared" ca="1" si="59"/>
        <v>Cereal Pack</v>
      </c>
      <c r="E1910" t="s">
        <v>100</v>
      </c>
      <c r="F1910" t="s">
        <v>57</v>
      </c>
      <c r="G1910">
        <v>14</v>
      </c>
      <c r="H1910">
        <v>11</v>
      </c>
      <c r="I1910">
        <v>1480.98</v>
      </c>
      <c r="J1910">
        <v>1584.6486000000002</v>
      </c>
      <c r="K1910" t="s">
        <v>51</v>
      </c>
      <c r="M1910" t="s">
        <v>42</v>
      </c>
      <c r="N1910" t="s">
        <v>22</v>
      </c>
      <c r="O1910" t="str">
        <f t="shared" si="58"/>
        <v>Cash on Delivery</v>
      </c>
      <c r="P1910" t="s">
        <v>53</v>
      </c>
      <c r="Q1910">
        <v>35.08</v>
      </c>
      <c r="R1910">
        <v>3.1</v>
      </c>
      <c r="S1910" t="s">
        <v>23</v>
      </c>
    </row>
    <row r="1911" spans="1:19" x14ac:dyDescent="0.3">
      <c r="A1911" t="s">
        <v>4144</v>
      </c>
      <c r="B1911" s="1">
        <v>45336</v>
      </c>
      <c r="C1911" t="s">
        <v>4145</v>
      </c>
      <c r="D1911" t="str">
        <f t="shared" ca="1" si="59"/>
        <v>Sofa 3-Seater</v>
      </c>
      <c r="E1911" t="s">
        <v>109</v>
      </c>
      <c r="F1911" t="s">
        <v>46</v>
      </c>
      <c r="G1911">
        <v>6</v>
      </c>
      <c r="H1911">
        <v>5</v>
      </c>
      <c r="I1911">
        <v>1414.14</v>
      </c>
      <c r="J1911">
        <v>1612.1196000000002</v>
      </c>
      <c r="K1911" t="s">
        <v>66</v>
      </c>
      <c r="M1911" t="s">
        <v>35</v>
      </c>
      <c r="N1911" t="s">
        <v>29</v>
      </c>
      <c r="O1911" t="str">
        <f t="shared" si="58"/>
        <v>Credit Card</v>
      </c>
      <c r="P1911" t="s">
        <v>67</v>
      </c>
      <c r="Q1911">
        <v>33.96</v>
      </c>
      <c r="R1911">
        <v>4.5999999999999996</v>
      </c>
      <c r="S1911" t="s">
        <v>23</v>
      </c>
    </row>
    <row r="1912" spans="1:19" x14ac:dyDescent="0.3">
      <c r="A1912" t="s">
        <v>4146</v>
      </c>
      <c r="B1912" s="1">
        <v>45628</v>
      </c>
      <c r="C1912" t="s">
        <v>4147</v>
      </c>
      <c r="D1912" t="str">
        <f t="shared" ca="1" si="59"/>
        <v>Sofa 3-Seater</v>
      </c>
      <c r="E1912" t="s">
        <v>109</v>
      </c>
      <c r="F1912" t="s">
        <v>46</v>
      </c>
      <c r="G1912">
        <v>11</v>
      </c>
      <c r="H1912">
        <v>10</v>
      </c>
      <c r="I1912">
        <v>769.89</v>
      </c>
      <c r="J1912">
        <v>869.97569999999985</v>
      </c>
      <c r="K1912" t="s">
        <v>51</v>
      </c>
      <c r="M1912" t="s">
        <v>79</v>
      </c>
      <c r="N1912" t="s">
        <v>4148</v>
      </c>
      <c r="O1912" t="str">
        <f t="shared" si="58"/>
        <v>Cash on Delivery</v>
      </c>
      <c r="P1912" t="s">
        <v>53</v>
      </c>
      <c r="Q1912">
        <v>15.52</v>
      </c>
      <c r="R1912">
        <v>3.7</v>
      </c>
      <c r="S1912" t="s">
        <v>23</v>
      </c>
    </row>
    <row r="1913" spans="1:19" x14ac:dyDescent="0.3">
      <c r="A1913" t="s">
        <v>4149</v>
      </c>
      <c r="B1913" s="1">
        <v>44447</v>
      </c>
      <c r="C1913" t="s">
        <v>4150</v>
      </c>
      <c r="D1913" t="str">
        <f t="shared" ca="1" si="59"/>
        <v>Laptop Pro</v>
      </c>
      <c r="E1913" t="s">
        <v>116</v>
      </c>
      <c r="F1913" t="s">
        <v>50</v>
      </c>
      <c r="G1913">
        <v>20</v>
      </c>
      <c r="H1913">
        <v>19</v>
      </c>
      <c r="I1913">
        <v>670.85</v>
      </c>
      <c r="J1913">
        <v>758.06049999999993</v>
      </c>
      <c r="K1913" t="s">
        <v>47</v>
      </c>
      <c r="M1913" t="s">
        <v>35</v>
      </c>
      <c r="N1913" t="s">
        <v>36</v>
      </c>
      <c r="O1913" t="str">
        <f t="shared" si="58"/>
        <v>PayPal</v>
      </c>
      <c r="P1913" t="s">
        <v>30</v>
      </c>
      <c r="Q1913">
        <v>6.6</v>
      </c>
      <c r="R1913">
        <v>2.8</v>
      </c>
      <c r="S1913" t="s">
        <v>23</v>
      </c>
    </row>
    <row r="1914" spans="1:19" x14ac:dyDescent="0.3">
      <c r="A1914" t="s">
        <v>4151</v>
      </c>
      <c r="B1914" s="1">
        <v>44234</v>
      </c>
      <c r="C1914" t="s">
        <v>4152</v>
      </c>
      <c r="D1914" t="str">
        <f t="shared" ca="1" si="59"/>
        <v>Headphones Z</v>
      </c>
      <c r="E1914" t="s">
        <v>94</v>
      </c>
      <c r="F1914" t="s">
        <v>50</v>
      </c>
      <c r="G1914">
        <v>4</v>
      </c>
      <c r="H1914">
        <v>3</v>
      </c>
      <c r="I1914">
        <v>1347.5</v>
      </c>
      <c r="J1914">
        <v>1428.3500000000001</v>
      </c>
      <c r="K1914" t="s">
        <v>47</v>
      </c>
      <c r="M1914" t="s">
        <v>28</v>
      </c>
      <c r="N1914" t="s">
        <v>29</v>
      </c>
      <c r="O1914" t="str">
        <f t="shared" si="58"/>
        <v>Bank Transfer</v>
      </c>
      <c r="P1914" t="s">
        <v>37</v>
      </c>
      <c r="Q1914">
        <v>49.81</v>
      </c>
      <c r="R1914">
        <v>2.8</v>
      </c>
      <c r="S1914" t="s">
        <v>23</v>
      </c>
    </row>
    <row r="1915" spans="1:19" x14ac:dyDescent="0.3">
      <c r="A1915" t="s">
        <v>4153</v>
      </c>
      <c r="B1915" s="1">
        <v>45645</v>
      </c>
      <c r="C1915" t="s">
        <v>4154</v>
      </c>
      <c r="D1915" t="str">
        <f t="shared" ca="1" si="59"/>
        <v>Organic Rice 5kg</v>
      </c>
      <c r="E1915" t="s">
        <v>40</v>
      </c>
      <c r="F1915" t="s">
        <v>57</v>
      </c>
      <c r="G1915">
        <v>3</v>
      </c>
      <c r="H1915">
        <v>3</v>
      </c>
      <c r="I1915">
        <v>45.49</v>
      </c>
      <c r="J1915">
        <v>50.948800000000006</v>
      </c>
      <c r="K1915" t="s">
        <v>27</v>
      </c>
      <c r="M1915" t="s">
        <v>42</v>
      </c>
      <c r="N1915" t="s">
        <v>36</v>
      </c>
      <c r="O1915" t="str">
        <f t="shared" si="58"/>
        <v>Cash on Delivery</v>
      </c>
      <c r="P1915" t="s">
        <v>53</v>
      </c>
      <c r="Q1915">
        <v>0.31</v>
      </c>
      <c r="R1915">
        <v>3.3</v>
      </c>
      <c r="S1915" t="s">
        <v>205</v>
      </c>
    </row>
    <row r="1916" spans="1:19" x14ac:dyDescent="0.3">
      <c r="A1916" t="s">
        <v>4155</v>
      </c>
      <c r="B1916" s="1">
        <v>45458</v>
      </c>
      <c r="C1916" t="s">
        <v>4156</v>
      </c>
      <c r="D1916" t="str">
        <f t="shared" ca="1" si="59"/>
        <v>Sofa 3-Seater</v>
      </c>
      <c r="F1916" t="s">
        <v>46</v>
      </c>
      <c r="G1916">
        <v>20</v>
      </c>
      <c r="H1916">
        <v>19</v>
      </c>
      <c r="I1916">
        <v>1025.29</v>
      </c>
      <c r="J1916">
        <v>1117.5661</v>
      </c>
      <c r="K1916" t="s">
        <v>20</v>
      </c>
      <c r="M1916" t="s">
        <v>79</v>
      </c>
      <c r="N1916" t="s">
        <v>71</v>
      </c>
      <c r="O1916" t="str">
        <f t="shared" si="58"/>
        <v>Cash on Deliverh</v>
      </c>
      <c r="P1916" t="s">
        <v>4157</v>
      </c>
      <c r="Q1916">
        <v>44.55</v>
      </c>
      <c r="R1916">
        <v>2.2999999999999998</v>
      </c>
      <c r="S1916" t="s">
        <v>205</v>
      </c>
    </row>
    <row r="1917" spans="1:19" x14ac:dyDescent="0.3">
      <c r="A1917" t="s">
        <v>4158</v>
      </c>
      <c r="B1917" s="1">
        <v>45582</v>
      </c>
      <c r="C1917" t="s">
        <v>4159</v>
      </c>
      <c r="D1917" t="str">
        <f t="shared" ca="1" si="59"/>
        <v>Phone X</v>
      </c>
      <c r="E1917" t="s">
        <v>141</v>
      </c>
      <c r="F1917" t="s">
        <v>50</v>
      </c>
      <c r="G1917">
        <v>7</v>
      </c>
      <c r="H1917">
        <v>7</v>
      </c>
      <c r="I1917">
        <v>1102.5999999999999</v>
      </c>
      <c r="J1917">
        <v>1168.7559999999999</v>
      </c>
      <c r="K1917" t="s">
        <v>66</v>
      </c>
      <c r="M1917" t="s">
        <v>42</v>
      </c>
      <c r="N1917" t="s">
        <v>36</v>
      </c>
      <c r="O1917" t="str">
        <f t="shared" si="58"/>
        <v>Cash on Delivery</v>
      </c>
      <c r="P1917" t="s">
        <v>53</v>
      </c>
      <c r="Q1917">
        <v>10.23</v>
      </c>
      <c r="R1917">
        <v>1.7</v>
      </c>
      <c r="S1917" t="s">
        <v>111</v>
      </c>
    </row>
    <row r="1918" spans="1:19" x14ac:dyDescent="0.3">
      <c r="A1918" t="s">
        <v>4160</v>
      </c>
      <c r="B1918" s="1">
        <v>44456</v>
      </c>
      <c r="C1918" t="s">
        <v>4161</v>
      </c>
      <c r="D1918" t="str">
        <f t="shared" ca="1" si="59"/>
        <v>Dining Table</v>
      </c>
      <c r="E1918" t="s">
        <v>45</v>
      </c>
      <c r="F1918" t="s">
        <v>46</v>
      </c>
      <c r="G1918">
        <v>6</v>
      </c>
      <c r="H1918">
        <v>6</v>
      </c>
      <c r="I1918">
        <v>1109.1099999999999</v>
      </c>
      <c r="J1918">
        <v>1231.1121000000001</v>
      </c>
      <c r="K1918" t="s">
        <v>47</v>
      </c>
      <c r="M1918" t="s">
        <v>42</v>
      </c>
      <c r="N1918" t="s">
        <v>22</v>
      </c>
      <c r="O1918" t="str">
        <f t="shared" si="58"/>
        <v>Bank Transfer</v>
      </c>
      <c r="P1918" t="s">
        <v>37</v>
      </c>
      <c r="Q1918">
        <v>6.97</v>
      </c>
      <c r="R1918">
        <v>1.4</v>
      </c>
      <c r="S1918" t="s">
        <v>23</v>
      </c>
    </row>
    <row r="1919" spans="1:19" x14ac:dyDescent="0.3">
      <c r="A1919" t="s">
        <v>4162</v>
      </c>
      <c r="B1919" s="1">
        <v>44621</v>
      </c>
      <c r="C1919" t="s">
        <v>4163</v>
      </c>
      <c r="D1919" t="str">
        <f t="shared" ca="1" si="59"/>
        <v>T-shirt V</v>
      </c>
      <c r="E1919" t="s">
        <v>77</v>
      </c>
      <c r="F1919" t="s">
        <v>82</v>
      </c>
      <c r="G1919">
        <v>6</v>
      </c>
      <c r="H1919">
        <v>6</v>
      </c>
      <c r="I1919">
        <v>1308.3800000000001</v>
      </c>
      <c r="J1919">
        <v>1386.8828000000001</v>
      </c>
      <c r="K1919" t="s">
        <v>47</v>
      </c>
      <c r="M1919" t="s">
        <v>86</v>
      </c>
      <c r="N1919" t="s">
        <v>36</v>
      </c>
      <c r="O1919" t="str">
        <f t="shared" si="58"/>
        <v>Debit Card</v>
      </c>
      <c r="P1919" t="s">
        <v>89</v>
      </c>
      <c r="Q1919">
        <v>6.68</v>
      </c>
      <c r="R1919">
        <v>1.2</v>
      </c>
      <c r="S1919" t="s">
        <v>23</v>
      </c>
    </row>
    <row r="1920" spans="1:19" x14ac:dyDescent="0.3">
      <c r="A1920" t="s">
        <v>4164</v>
      </c>
      <c r="B1920" s="1">
        <v>44646</v>
      </c>
      <c r="C1920" t="s">
        <v>4165</v>
      </c>
      <c r="D1920" t="str">
        <f t="shared" ca="1" si="59"/>
        <v>Sneakers Run</v>
      </c>
      <c r="E1920" t="s">
        <v>85</v>
      </c>
      <c r="F1920" t="s">
        <v>82</v>
      </c>
      <c r="G1920">
        <v>20</v>
      </c>
      <c r="H1920">
        <v>17</v>
      </c>
      <c r="I1920">
        <v>356.86</v>
      </c>
      <c r="J1920">
        <v>410.38900000000001</v>
      </c>
      <c r="K1920" t="s">
        <v>47</v>
      </c>
      <c r="M1920" t="s">
        <v>28</v>
      </c>
      <c r="N1920" t="s">
        <v>71</v>
      </c>
      <c r="O1920" t="str">
        <f t="shared" si="58"/>
        <v>Credit Card</v>
      </c>
      <c r="P1920" t="s">
        <v>67</v>
      </c>
      <c r="Q1920">
        <v>41.78</v>
      </c>
      <c r="R1920">
        <v>1.2</v>
      </c>
      <c r="S1920" t="s">
        <v>23</v>
      </c>
    </row>
    <row r="1921" spans="1:19" x14ac:dyDescent="0.3">
      <c r="A1921" t="s">
        <v>4166</v>
      </c>
      <c r="B1921" s="1">
        <v>44069</v>
      </c>
      <c r="C1921" t="s">
        <v>4167</v>
      </c>
      <c r="D1921" t="str">
        <f t="shared" ca="1" si="59"/>
        <v>Olive Oil 1L</v>
      </c>
      <c r="E1921" t="s">
        <v>56</v>
      </c>
      <c r="F1921" t="s">
        <v>57</v>
      </c>
      <c r="G1921">
        <v>12</v>
      </c>
      <c r="H1921">
        <v>11</v>
      </c>
      <c r="I1921">
        <v>201.69</v>
      </c>
      <c r="J1921">
        <v>219.84210000000002</v>
      </c>
      <c r="K1921" t="s">
        <v>66</v>
      </c>
      <c r="M1921" t="s">
        <v>86</v>
      </c>
      <c r="N1921" t="s">
        <v>36</v>
      </c>
      <c r="O1921" t="str">
        <f t="shared" si="58"/>
        <v>Cash on Delivery</v>
      </c>
      <c r="P1921" t="s">
        <v>53</v>
      </c>
      <c r="Q1921">
        <v>25.26</v>
      </c>
      <c r="R1921">
        <v>4.5</v>
      </c>
      <c r="S1921" t="s">
        <v>23</v>
      </c>
    </row>
    <row r="1922" spans="1:19" x14ac:dyDescent="0.3">
      <c r="A1922" t="s">
        <v>4168</v>
      </c>
      <c r="B1922" s="1">
        <v>45191</v>
      </c>
      <c r="C1922" t="s">
        <v>4169</v>
      </c>
      <c r="D1922" t="str">
        <f t="shared" ca="1" si="59"/>
        <v>Widget B</v>
      </c>
      <c r="E1922" t="s">
        <v>61</v>
      </c>
      <c r="F1922" t="s">
        <v>70</v>
      </c>
      <c r="G1922">
        <v>12</v>
      </c>
      <c r="H1922">
        <v>10</v>
      </c>
      <c r="I1922">
        <v>977.8</v>
      </c>
      <c r="J1922">
        <v>1095.136</v>
      </c>
      <c r="K1922" t="s">
        <v>27</v>
      </c>
      <c r="M1922" t="s">
        <v>35</v>
      </c>
      <c r="N1922" t="s">
        <v>36</v>
      </c>
      <c r="O1922" t="str">
        <f t="shared" si="58"/>
        <v>Credit Card</v>
      </c>
      <c r="P1922" t="s">
        <v>67</v>
      </c>
      <c r="Q1922">
        <v>40.76</v>
      </c>
      <c r="R1922">
        <v>2.9</v>
      </c>
      <c r="S1922" t="s">
        <v>111</v>
      </c>
    </row>
    <row r="1923" spans="1:19" x14ac:dyDescent="0.3">
      <c r="A1923" t="s">
        <v>4170</v>
      </c>
      <c r="B1923" s="1">
        <v>45396</v>
      </c>
      <c r="C1923" t="s">
        <v>4171</v>
      </c>
      <c r="D1923" t="str">
        <f t="shared" ca="1" si="59"/>
        <v>Headphones Z</v>
      </c>
      <c r="E1923" t="s">
        <v>94</v>
      </c>
      <c r="F1923" t="s">
        <v>50</v>
      </c>
      <c r="G1923">
        <v>3</v>
      </c>
      <c r="H1923">
        <v>3</v>
      </c>
      <c r="I1923">
        <v>552.30999999999995</v>
      </c>
      <c r="J1923">
        <v>579.92549999999994</v>
      </c>
      <c r="K1923" t="s">
        <v>47</v>
      </c>
      <c r="M1923" t="s">
        <v>21</v>
      </c>
      <c r="N1923" t="s">
        <v>22</v>
      </c>
      <c r="O1923" t="str">
        <f t="shared" ref="O1923:O1986" si="60">IF(P1923&lt;&gt;"",P1923,INDEX($N:$N,MATCH(Q1923,$O:$O,0)))</f>
        <v>Credit Card</v>
      </c>
      <c r="P1923" t="s">
        <v>67</v>
      </c>
      <c r="Q1923">
        <v>20.54</v>
      </c>
      <c r="R1923">
        <v>2.2999999999999998</v>
      </c>
      <c r="S1923" t="s">
        <v>23</v>
      </c>
    </row>
    <row r="1924" spans="1:19" x14ac:dyDescent="0.3">
      <c r="A1924" t="s">
        <v>4172</v>
      </c>
      <c r="B1924" s="1">
        <v>45142</v>
      </c>
      <c r="C1924" t="s">
        <v>4173</v>
      </c>
      <c r="D1924" t="str">
        <f t="shared" ref="D1924:D1987" ca="1" si="61">IF(E1924&lt;&gt;"",E1924,IF(F1924="Apparel",CHOOSE(RANDBETWEEN(1,4),"Jeans Regular","Shirt Classic","Sneakers Run","T-shirt V"),IF(F1924="Electronics",CHOOSE(RANDBETWEEN(1,4),"Camera S","Headphones Z","Laptop Pro","Phone X"),IF(F1924="Gadgets",CHOOSE(RANDBETWEEN(1,2),"Widget A","Widget B"),IF(F1924="Groceries",CHOOSE(RANDBETWEEN(1,3),"Cereal Pack","Olive Oil 1L","Organic Rice"),IF(F1924="Home Goods",CHOOSE(RANDBETWEEN(1,2),"Dining Table","Sofa 3-Seater"),"Unknown"))))))</f>
        <v>Dining Table</v>
      </c>
      <c r="E1924" t="s">
        <v>45</v>
      </c>
      <c r="F1924" t="s">
        <v>46</v>
      </c>
      <c r="G1924">
        <v>9</v>
      </c>
      <c r="H1924">
        <v>8</v>
      </c>
      <c r="I1924">
        <v>12</v>
      </c>
      <c r="J1924">
        <v>12.600000000000001</v>
      </c>
      <c r="K1924" t="s">
        <v>51</v>
      </c>
      <c r="M1924" t="s">
        <v>79</v>
      </c>
      <c r="N1924" t="s">
        <v>71</v>
      </c>
      <c r="O1924" t="str">
        <f t="shared" si="60"/>
        <v>Credit Card</v>
      </c>
      <c r="P1924" t="s">
        <v>67</v>
      </c>
      <c r="Q1924">
        <v>46.6</v>
      </c>
      <c r="R1924">
        <v>4</v>
      </c>
      <c r="S1924" t="s">
        <v>23</v>
      </c>
    </row>
    <row r="1925" spans="1:19" x14ac:dyDescent="0.3">
      <c r="A1925" t="s">
        <v>4174</v>
      </c>
      <c r="B1925" s="1">
        <v>44500</v>
      </c>
      <c r="C1925" t="s">
        <v>4175</v>
      </c>
      <c r="D1925" t="str">
        <f t="shared" ca="1" si="61"/>
        <v>Sofa 3-Seater</v>
      </c>
      <c r="E1925" t="s">
        <v>109</v>
      </c>
      <c r="F1925" t="s">
        <v>46</v>
      </c>
      <c r="G1925">
        <v>10</v>
      </c>
      <c r="H1925">
        <v>9</v>
      </c>
      <c r="I1925">
        <v>291.14</v>
      </c>
      <c r="J1925">
        <v>328.98819999999995</v>
      </c>
      <c r="K1925" t="s">
        <v>27</v>
      </c>
      <c r="M1925" t="s">
        <v>42</v>
      </c>
      <c r="N1925" t="s">
        <v>29</v>
      </c>
      <c r="O1925" t="str">
        <f t="shared" si="60"/>
        <v>Cash on Delivery</v>
      </c>
      <c r="P1925" t="s">
        <v>53</v>
      </c>
      <c r="Q1925">
        <v>26.73</v>
      </c>
      <c r="R1925">
        <v>3.7</v>
      </c>
      <c r="S1925" t="s">
        <v>23</v>
      </c>
    </row>
    <row r="1926" spans="1:19" x14ac:dyDescent="0.3">
      <c r="A1926" t="s">
        <v>4176</v>
      </c>
      <c r="B1926" s="1">
        <v>43847</v>
      </c>
      <c r="C1926" t="s">
        <v>4177</v>
      </c>
      <c r="D1926" t="str">
        <f t="shared" ca="1" si="61"/>
        <v>Laptop Pro</v>
      </c>
      <c r="E1926" t="s">
        <v>116</v>
      </c>
      <c r="F1926" t="s">
        <v>50</v>
      </c>
      <c r="G1926">
        <v>4</v>
      </c>
      <c r="H1926">
        <v>4</v>
      </c>
      <c r="I1926">
        <v>730.94</v>
      </c>
      <c r="J1926">
        <v>818.65280000000018</v>
      </c>
      <c r="K1926" t="s">
        <v>51</v>
      </c>
      <c r="M1926" t="s">
        <v>42</v>
      </c>
      <c r="N1926" t="s">
        <v>71</v>
      </c>
      <c r="O1926" t="str">
        <f t="shared" si="60"/>
        <v>Credit Card</v>
      </c>
      <c r="P1926" t="s">
        <v>67</v>
      </c>
      <c r="Q1926">
        <v>4.0199999999999996</v>
      </c>
      <c r="R1926">
        <v>2.2000000000000002</v>
      </c>
      <c r="S1926" t="s">
        <v>23</v>
      </c>
    </row>
    <row r="1927" spans="1:19" x14ac:dyDescent="0.3">
      <c r="A1927" t="s">
        <v>4178</v>
      </c>
      <c r="B1927" s="1">
        <v>45001</v>
      </c>
      <c r="C1927" t="s">
        <v>4179</v>
      </c>
      <c r="D1927" t="str">
        <f t="shared" ca="1" si="61"/>
        <v>Laptop Pro</v>
      </c>
      <c r="E1927" t="s">
        <v>116</v>
      </c>
      <c r="F1927" t="s">
        <v>50</v>
      </c>
      <c r="G1927">
        <v>2</v>
      </c>
      <c r="H1927">
        <v>2</v>
      </c>
      <c r="I1927">
        <v>857.48</v>
      </c>
      <c r="J1927">
        <v>900.35400000000004</v>
      </c>
      <c r="K1927" t="s">
        <v>66</v>
      </c>
      <c r="M1927" t="s">
        <v>86</v>
      </c>
      <c r="N1927" t="s">
        <v>29</v>
      </c>
      <c r="O1927" t="str">
        <f t="shared" si="60"/>
        <v>Bank Transfer</v>
      </c>
      <c r="P1927" t="s">
        <v>37</v>
      </c>
      <c r="Q1927">
        <v>48.1</v>
      </c>
      <c r="R1927">
        <v>4.4000000000000004</v>
      </c>
      <c r="S1927" t="s">
        <v>23</v>
      </c>
    </row>
    <row r="1928" spans="1:19" x14ac:dyDescent="0.3">
      <c r="A1928" t="s">
        <v>4180</v>
      </c>
      <c r="B1928" s="1">
        <v>45601</v>
      </c>
      <c r="C1928" t="s">
        <v>4181</v>
      </c>
      <c r="D1928" t="str">
        <f t="shared" ca="1" si="61"/>
        <v>Dining Table</v>
      </c>
      <c r="E1928" t="s">
        <v>45</v>
      </c>
      <c r="F1928" t="s">
        <v>46</v>
      </c>
      <c r="G1928">
        <v>14</v>
      </c>
      <c r="H1928">
        <v>13</v>
      </c>
      <c r="I1928">
        <v>405.21</v>
      </c>
      <c r="J1928">
        <v>425.47050000000002</v>
      </c>
      <c r="K1928" t="s">
        <v>47</v>
      </c>
      <c r="M1928" t="s">
        <v>21</v>
      </c>
      <c r="N1928" t="s">
        <v>36</v>
      </c>
      <c r="O1928" t="str">
        <f t="shared" si="60"/>
        <v>Cash on Delivery</v>
      </c>
      <c r="P1928" t="s">
        <v>53</v>
      </c>
      <c r="Q1928">
        <v>23.6</v>
      </c>
      <c r="R1928">
        <v>2.2000000000000002</v>
      </c>
      <c r="S1928" t="s">
        <v>23</v>
      </c>
    </row>
    <row r="1929" spans="1:19" x14ac:dyDescent="0.3">
      <c r="A1929" t="s">
        <v>4183</v>
      </c>
      <c r="B1929" s="1">
        <v>45013</v>
      </c>
      <c r="C1929" t="s">
        <v>4184</v>
      </c>
      <c r="D1929" t="str">
        <f t="shared" ca="1" si="61"/>
        <v>Cereal Pack</v>
      </c>
      <c r="E1929" t="s">
        <v>100</v>
      </c>
      <c r="F1929" t="s">
        <v>57</v>
      </c>
      <c r="G1929">
        <v>14</v>
      </c>
      <c r="H1929">
        <v>12</v>
      </c>
      <c r="I1929">
        <v>275.67</v>
      </c>
      <c r="J1929">
        <v>289.45350000000002</v>
      </c>
      <c r="K1929" t="s">
        <v>51</v>
      </c>
      <c r="M1929" t="s">
        <v>35</v>
      </c>
      <c r="N1929" t="s">
        <v>29</v>
      </c>
      <c r="O1929" t="str">
        <f t="shared" si="60"/>
        <v>Bank Transfer</v>
      </c>
      <c r="P1929" t="s">
        <v>37</v>
      </c>
      <c r="Q1929">
        <v>6.53</v>
      </c>
      <c r="R1929">
        <v>2</v>
      </c>
      <c r="S1929" t="s">
        <v>23</v>
      </c>
    </row>
    <row r="1930" spans="1:19" x14ac:dyDescent="0.3">
      <c r="A1930" t="s">
        <v>4185</v>
      </c>
      <c r="B1930" s="1">
        <v>44858</v>
      </c>
      <c r="C1930" t="s">
        <v>4186</v>
      </c>
      <c r="D1930" t="str">
        <f t="shared" ca="1" si="61"/>
        <v>Jeans Regular</v>
      </c>
      <c r="E1930" t="s">
        <v>130</v>
      </c>
      <c r="F1930" t="s">
        <v>82</v>
      </c>
      <c r="G1930">
        <v>9</v>
      </c>
      <c r="H1930">
        <v>8</v>
      </c>
      <c r="I1930">
        <v>848.84</v>
      </c>
      <c r="J1930">
        <v>891.28200000000004</v>
      </c>
      <c r="K1930" t="s">
        <v>27</v>
      </c>
      <c r="M1930" t="s">
        <v>28</v>
      </c>
      <c r="N1930" t="s">
        <v>22</v>
      </c>
      <c r="O1930" t="str">
        <f t="shared" si="60"/>
        <v>PayPal</v>
      </c>
      <c r="P1930" t="s">
        <v>30</v>
      </c>
      <c r="Q1930">
        <v>5.51</v>
      </c>
      <c r="R1930">
        <v>2.2000000000000002</v>
      </c>
      <c r="S1930" t="s">
        <v>23</v>
      </c>
    </row>
    <row r="1931" spans="1:19" x14ac:dyDescent="0.3">
      <c r="A1931" t="s">
        <v>4187</v>
      </c>
      <c r="B1931" s="1">
        <v>43835</v>
      </c>
      <c r="C1931" t="s">
        <v>4188</v>
      </c>
      <c r="D1931" t="str">
        <f t="shared" ca="1" si="61"/>
        <v>Jeans Regular</v>
      </c>
      <c r="E1931" t="s">
        <v>130</v>
      </c>
      <c r="F1931" t="s">
        <v>82</v>
      </c>
      <c r="G1931">
        <v>20</v>
      </c>
      <c r="H1931">
        <v>20</v>
      </c>
      <c r="I1931">
        <v>192.22</v>
      </c>
      <c r="J1931">
        <v>219.13080000000002</v>
      </c>
      <c r="K1931" t="s">
        <v>47</v>
      </c>
      <c r="M1931" t="s">
        <v>21</v>
      </c>
      <c r="N1931" t="s">
        <v>29</v>
      </c>
      <c r="O1931" t="str">
        <f t="shared" si="60"/>
        <v>PayPal</v>
      </c>
      <c r="P1931" t="s">
        <v>30</v>
      </c>
      <c r="Q1931">
        <v>47.28</v>
      </c>
      <c r="R1931">
        <v>4.2</v>
      </c>
      <c r="S1931" t="s">
        <v>23</v>
      </c>
    </row>
    <row r="1932" spans="1:19" x14ac:dyDescent="0.3">
      <c r="A1932" t="s">
        <v>4189</v>
      </c>
      <c r="B1932" s="1">
        <v>45060</v>
      </c>
      <c r="C1932" t="s">
        <v>4190</v>
      </c>
      <c r="D1932" t="str">
        <f t="shared" ca="1" si="61"/>
        <v>Headphones Z</v>
      </c>
      <c r="E1932" t="s">
        <v>94</v>
      </c>
      <c r="F1932" t="s">
        <v>50</v>
      </c>
      <c r="G1932">
        <v>17</v>
      </c>
      <c r="H1932">
        <v>15</v>
      </c>
      <c r="I1932">
        <v>1225.21</v>
      </c>
      <c r="J1932">
        <v>1323.2268000000001</v>
      </c>
      <c r="K1932" t="s">
        <v>51</v>
      </c>
      <c r="M1932" t="s">
        <v>79</v>
      </c>
      <c r="N1932" t="s">
        <v>36</v>
      </c>
      <c r="O1932" t="str">
        <f t="shared" si="60"/>
        <v>Credit Card</v>
      </c>
      <c r="P1932" t="s">
        <v>67</v>
      </c>
      <c r="Q1932">
        <v>35.22</v>
      </c>
      <c r="R1932">
        <v>3.7</v>
      </c>
      <c r="S1932" t="s">
        <v>23</v>
      </c>
    </row>
    <row r="1933" spans="1:19" x14ac:dyDescent="0.3">
      <c r="A1933" t="s">
        <v>4191</v>
      </c>
      <c r="B1933" s="1">
        <v>44098</v>
      </c>
      <c r="C1933" t="s">
        <v>4192</v>
      </c>
      <c r="D1933" t="str">
        <f t="shared" ca="1" si="61"/>
        <v>Sneakers Run</v>
      </c>
      <c r="E1933" t="s">
        <v>85</v>
      </c>
      <c r="F1933" t="s">
        <v>82</v>
      </c>
      <c r="G1933">
        <v>14</v>
      </c>
      <c r="H1933">
        <v>11</v>
      </c>
      <c r="I1933">
        <v>138.58000000000001</v>
      </c>
      <c r="J1933">
        <v>153.82380000000003</v>
      </c>
      <c r="K1933" t="s">
        <v>27</v>
      </c>
      <c r="M1933" t="s">
        <v>35</v>
      </c>
      <c r="N1933" t="s">
        <v>36</v>
      </c>
      <c r="O1933" t="str">
        <f t="shared" si="60"/>
        <v>Bank Transfer</v>
      </c>
      <c r="P1933" t="s">
        <v>37</v>
      </c>
      <c r="Q1933">
        <v>23.67</v>
      </c>
      <c r="R1933">
        <v>1.6</v>
      </c>
      <c r="S1933" t="s">
        <v>23</v>
      </c>
    </row>
    <row r="1934" spans="1:19" x14ac:dyDescent="0.3">
      <c r="A1934" t="s">
        <v>4193</v>
      </c>
      <c r="B1934" s="1">
        <v>44148</v>
      </c>
      <c r="C1934" t="s">
        <v>4194</v>
      </c>
      <c r="D1934" t="str">
        <f t="shared" ca="1" si="61"/>
        <v>Sneakers Run</v>
      </c>
      <c r="E1934" t="s">
        <v>85</v>
      </c>
      <c r="F1934" t="s">
        <v>82</v>
      </c>
      <c r="G1934">
        <v>9</v>
      </c>
      <c r="H1934">
        <v>8</v>
      </c>
      <c r="I1934">
        <v>1465.13</v>
      </c>
      <c r="J1934">
        <v>1596.9917000000003</v>
      </c>
      <c r="K1934" t="s">
        <v>20</v>
      </c>
      <c r="M1934" t="s">
        <v>86</v>
      </c>
      <c r="N1934" t="s">
        <v>36</v>
      </c>
      <c r="O1934" t="str">
        <f t="shared" si="60"/>
        <v>PayPal</v>
      </c>
      <c r="P1934" t="s">
        <v>30</v>
      </c>
      <c r="Q1934">
        <v>21.37</v>
      </c>
      <c r="R1934">
        <v>1.2</v>
      </c>
      <c r="S1934" t="s">
        <v>15</v>
      </c>
    </row>
    <row r="1935" spans="1:19" x14ac:dyDescent="0.3">
      <c r="A1935" t="s">
        <v>4196</v>
      </c>
      <c r="B1935" s="1">
        <v>44614</v>
      </c>
      <c r="C1935" t="s">
        <v>4197</v>
      </c>
      <c r="D1935" t="str">
        <f t="shared" ca="1" si="61"/>
        <v>Sneakers Run</v>
      </c>
      <c r="E1935" t="s">
        <v>85</v>
      </c>
      <c r="F1935" t="s">
        <v>82</v>
      </c>
      <c r="G1935">
        <v>11</v>
      </c>
      <c r="H1935">
        <v>10</v>
      </c>
      <c r="I1935">
        <v>1450.27</v>
      </c>
      <c r="J1935">
        <v>1551.7889</v>
      </c>
      <c r="K1935" t="s">
        <v>47</v>
      </c>
      <c r="M1935" t="s">
        <v>21</v>
      </c>
      <c r="N1935" t="s">
        <v>22</v>
      </c>
      <c r="O1935" t="str">
        <f t="shared" si="60"/>
        <v>Debit Card</v>
      </c>
      <c r="P1935" t="s">
        <v>89</v>
      </c>
      <c r="Q1935">
        <v>32.93</v>
      </c>
      <c r="R1935">
        <v>1.3</v>
      </c>
      <c r="S1935" t="s">
        <v>23</v>
      </c>
    </row>
    <row r="1936" spans="1:19" x14ac:dyDescent="0.3">
      <c r="A1936" t="s">
        <v>4199</v>
      </c>
      <c r="B1936" s="1">
        <v>44955</v>
      </c>
      <c r="C1936" t="s">
        <v>4200</v>
      </c>
      <c r="D1936" t="str">
        <f t="shared" ca="1" si="61"/>
        <v>Sofa 3-Seater</v>
      </c>
      <c r="E1936" t="s">
        <v>109</v>
      </c>
      <c r="F1936" t="s">
        <v>46</v>
      </c>
      <c r="G1936">
        <v>18</v>
      </c>
      <c r="H1936">
        <v>15</v>
      </c>
      <c r="I1936">
        <v>1387.87</v>
      </c>
      <c r="J1936">
        <v>1554.4144000000001</v>
      </c>
      <c r="K1936" t="s">
        <v>51</v>
      </c>
      <c r="M1936" t="s">
        <v>21</v>
      </c>
      <c r="N1936" t="s">
        <v>71</v>
      </c>
      <c r="O1936" t="str">
        <f t="shared" si="60"/>
        <v>PayPal</v>
      </c>
      <c r="P1936" t="s">
        <v>30</v>
      </c>
      <c r="Q1936">
        <v>34.53</v>
      </c>
      <c r="R1936">
        <v>1.5</v>
      </c>
      <c r="S1936" t="s">
        <v>23</v>
      </c>
    </row>
    <row r="1937" spans="1:19" x14ac:dyDescent="0.3">
      <c r="A1937" t="s">
        <v>4201</v>
      </c>
      <c r="B1937" s="1">
        <v>44641</v>
      </c>
      <c r="C1937" t="s">
        <v>4202</v>
      </c>
      <c r="D1937" t="str">
        <f t="shared" ca="1" si="61"/>
        <v>Sofa 3-Seater</v>
      </c>
      <c r="E1937" t="s">
        <v>109</v>
      </c>
      <c r="F1937" t="s">
        <v>46</v>
      </c>
      <c r="G1937">
        <v>17</v>
      </c>
      <c r="H1937">
        <v>15</v>
      </c>
      <c r="I1937">
        <v>1079.01</v>
      </c>
      <c r="J1937">
        <v>1208.4912000000002</v>
      </c>
      <c r="K1937" t="s">
        <v>20</v>
      </c>
      <c r="M1937" t="s">
        <v>79</v>
      </c>
      <c r="N1937" t="s">
        <v>22</v>
      </c>
      <c r="O1937" t="str">
        <f t="shared" si="60"/>
        <v>Cash on Delivery</v>
      </c>
      <c r="P1937" t="s">
        <v>53</v>
      </c>
      <c r="Q1937">
        <v>20.059999999999999</v>
      </c>
      <c r="R1937">
        <v>1.4</v>
      </c>
      <c r="S1937" t="s">
        <v>23</v>
      </c>
    </row>
    <row r="1938" spans="1:19" x14ac:dyDescent="0.3">
      <c r="A1938" t="s">
        <v>4203</v>
      </c>
      <c r="B1938" s="1">
        <v>44141</v>
      </c>
      <c r="C1938" t="s">
        <v>4204</v>
      </c>
      <c r="D1938" t="str">
        <f t="shared" ca="1" si="61"/>
        <v>Olive Oil 1L</v>
      </c>
      <c r="E1938" t="s">
        <v>56</v>
      </c>
      <c r="F1938" t="s">
        <v>57</v>
      </c>
      <c r="G1938">
        <v>19</v>
      </c>
      <c r="H1938">
        <v>16</v>
      </c>
      <c r="I1938">
        <v>1311.87</v>
      </c>
      <c r="J1938">
        <v>1482.4130999999998</v>
      </c>
      <c r="K1938" t="s">
        <v>20</v>
      </c>
      <c r="M1938" t="s">
        <v>79</v>
      </c>
      <c r="N1938" t="s">
        <v>36</v>
      </c>
      <c r="O1938" t="str">
        <f t="shared" si="60"/>
        <v>Credit Card</v>
      </c>
      <c r="P1938" t="s">
        <v>67</v>
      </c>
      <c r="Q1938">
        <v>36.42</v>
      </c>
      <c r="R1938">
        <v>4.9000000000000004</v>
      </c>
      <c r="S1938" t="s">
        <v>205</v>
      </c>
    </row>
    <row r="1939" spans="1:19" x14ac:dyDescent="0.3">
      <c r="A1939" t="s">
        <v>4205</v>
      </c>
      <c r="B1939" s="1">
        <v>44137</v>
      </c>
      <c r="C1939" t="s">
        <v>4206</v>
      </c>
      <c r="D1939" t="str">
        <f t="shared" ca="1" si="61"/>
        <v>Widget B</v>
      </c>
      <c r="E1939" t="s">
        <v>61</v>
      </c>
      <c r="F1939" t="s">
        <v>70</v>
      </c>
      <c r="G1939">
        <v>10</v>
      </c>
      <c r="H1939">
        <v>10</v>
      </c>
      <c r="I1939">
        <v>89.21</v>
      </c>
      <c r="J1939">
        <v>101.6994</v>
      </c>
      <c r="K1939" t="s">
        <v>20</v>
      </c>
      <c r="M1939" t="s">
        <v>42</v>
      </c>
      <c r="N1939" t="s">
        <v>71</v>
      </c>
      <c r="O1939" t="str">
        <f t="shared" si="60"/>
        <v>PayPal</v>
      </c>
      <c r="P1939" t="s">
        <v>30</v>
      </c>
      <c r="Q1939">
        <v>45.87</v>
      </c>
      <c r="R1939">
        <v>4.3</v>
      </c>
      <c r="S1939" t="s">
        <v>23</v>
      </c>
    </row>
    <row r="1940" spans="1:19" x14ac:dyDescent="0.3">
      <c r="A1940" t="s">
        <v>4207</v>
      </c>
      <c r="B1940" s="1">
        <v>44534</v>
      </c>
      <c r="C1940" t="s">
        <v>4208</v>
      </c>
      <c r="D1940" t="str">
        <f t="shared" ca="1" si="61"/>
        <v>Sneakers Run</v>
      </c>
      <c r="E1940" t="s">
        <v>85</v>
      </c>
      <c r="F1940" t="s">
        <v>82</v>
      </c>
      <c r="G1940">
        <v>8</v>
      </c>
      <c r="H1940">
        <v>8</v>
      </c>
      <c r="I1940">
        <v>510.05</v>
      </c>
      <c r="J1940">
        <v>586.5575</v>
      </c>
      <c r="K1940" t="s">
        <v>51</v>
      </c>
      <c r="M1940" t="s">
        <v>86</v>
      </c>
      <c r="N1940" t="s">
        <v>29</v>
      </c>
      <c r="O1940" t="str">
        <f t="shared" si="60"/>
        <v>Credit Card</v>
      </c>
      <c r="P1940" t="s">
        <v>67</v>
      </c>
      <c r="Q1940">
        <v>19.95</v>
      </c>
      <c r="R1940">
        <v>1.3</v>
      </c>
      <c r="S1940" t="s">
        <v>23</v>
      </c>
    </row>
    <row r="1941" spans="1:19" x14ac:dyDescent="0.3">
      <c r="A1941" t="s">
        <v>4209</v>
      </c>
      <c r="B1941" s="1">
        <v>44396</v>
      </c>
      <c r="C1941" t="s">
        <v>4210</v>
      </c>
      <c r="D1941" t="str">
        <f t="shared" ca="1" si="61"/>
        <v>Shirt Classic</v>
      </c>
      <c r="E1941" t="s">
        <v>65</v>
      </c>
      <c r="F1941" t="s">
        <v>82</v>
      </c>
      <c r="G1941">
        <v>16</v>
      </c>
      <c r="H1941">
        <v>13</v>
      </c>
      <c r="I1941">
        <v>782.92</v>
      </c>
      <c r="J1941">
        <v>869.0412</v>
      </c>
      <c r="K1941" t="s">
        <v>51</v>
      </c>
      <c r="M1941" t="s">
        <v>123</v>
      </c>
      <c r="N1941" t="s">
        <v>71</v>
      </c>
      <c r="O1941" t="str">
        <f t="shared" si="60"/>
        <v>Bank Transfer</v>
      </c>
      <c r="P1941" t="s">
        <v>37</v>
      </c>
      <c r="Q1941">
        <v>36.69</v>
      </c>
      <c r="R1941">
        <v>4.2</v>
      </c>
      <c r="S1941" t="s">
        <v>23</v>
      </c>
    </row>
    <row r="1942" spans="1:19" x14ac:dyDescent="0.3">
      <c r="A1942" t="s">
        <v>4211</v>
      </c>
      <c r="B1942" s="1">
        <v>44457</v>
      </c>
      <c r="C1942" t="s">
        <v>4212</v>
      </c>
      <c r="D1942" t="str">
        <f t="shared" ca="1" si="61"/>
        <v>Sneakers Run</v>
      </c>
      <c r="E1942" t="s">
        <v>85</v>
      </c>
      <c r="F1942" t="s">
        <v>82</v>
      </c>
      <c r="G1942">
        <v>3</v>
      </c>
      <c r="H1942">
        <v>2</v>
      </c>
      <c r="I1942">
        <v>371.36</v>
      </c>
      <c r="J1942">
        <v>415.92320000000007</v>
      </c>
      <c r="K1942" t="s">
        <v>47</v>
      </c>
      <c r="M1942" t="s">
        <v>28</v>
      </c>
      <c r="N1942" t="s">
        <v>22</v>
      </c>
      <c r="O1942" t="str">
        <f t="shared" si="60"/>
        <v>Cash on Delivery</v>
      </c>
      <c r="P1942" t="s">
        <v>53</v>
      </c>
      <c r="Q1942">
        <v>1.27</v>
      </c>
      <c r="R1942">
        <v>2.5</v>
      </c>
      <c r="S1942" t="s">
        <v>23</v>
      </c>
    </row>
    <row r="1943" spans="1:19" x14ac:dyDescent="0.3">
      <c r="A1943" t="s">
        <v>4213</v>
      </c>
      <c r="B1943" s="1">
        <v>44317</v>
      </c>
      <c r="C1943" t="s">
        <v>4214</v>
      </c>
      <c r="D1943" t="str">
        <f t="shared" ca="1" si="61"/>
        <v>Sofa 3-Seater</v>
      </c>
      <c r="E1943" t="s">
        <v>109</v>
      </c>
      <c r="F1943" t="s">
        <v>46</v>
      </c>
      <c r="G1943">
        <v>18</v>
      </c>
      <c r="H1943">
        <v>17</v>
      </c>
      <c r="I1943">
        <v>588.19000000000005</v>
      </c>
      <c r="J1943">
        <v>670.53660000000013</v>
      </c>
      <c r="K1943" t="s">
        <v>51</v>
      </c>
      <c r="M1943" t="s">
        <v>42</v>
      </c>
      <c r="N1943" t="s">
        <v>29</v>
      </c>
      <c r="O1943" t="str">
        <f t="shared" si="60"/>
        <v>Credit Card</v>
      </c>
      <c r="P1943" t="s">
        <v>67</v>
      </c>
      <c r="Q1943">
        <v>38.54</v>
      </c>
      <c r="R1943">
        <v>3.2</v>
      </c>
      <c r="S1943" t="s">
        <v>23</v>
      </c>
    </row>
    <row r="1944" spans="1:19" x14ac:dyDescent="0.3">
      <c r="A1944" t="s">
        <v>4215</v>
      </c>
      <c r="B1944" s="1">
        <v>45142</v>
      </c>
      <c r="C1944" t="s">
        <v>4216</v>
      </c>
      <c r="D1944" t="str">
        <f t="shared" ca="1" si="61"/>
        <v>Organic Rice 5kg</v>
      </c>
      <c r="E1944" t="s">
        <v>40</v>
      </c>
      <c r="F1944" t="s">
        <v>57</v>
      </c>
      <c r="G1944">
        <v>3</v>
      </c>
      <c r="H1944">
        <v>3</v>
      </c>
      <c r="I1944">
        <v>1445.08</v>
      </c>
      <c r="J1944">
        <v>1560.6864</v>
      </c>
      <c r="K1944" t="s">
        <v>27</v>
      </c>
      <c r="M1944" t="s">
        <v>42</v>
      </c>
      <c r="N1944" t="s">
        <v>71</v>
      </c>
      <c r="O1944" t="str">
        <f t="shared" si="60"/>
        <v>Debit Card</v>
      </c>
      <c r="P1944" t="s">
        <v>89</v>
      </c>
      <c r="Q1944">
        <v>26.15</v>
      </c>
      <c r="R1944">
        <v>4.8</v>
      </c>
      <c r="S1944" t="s">
        <v>23</v>
      </c>
    </row>
    <row r="1945" spans="1:19" x14ac:dyDescent="0.3">
      <c r="A1945" t="s">
        <v>4218</v>
      </c>
      <c r="B1945" s="1">
        <v>44223</v>
      </c>
      <c r="C1945" t="s">
        <v>4219</v>
      </c>
      <c r="D1945" t="str">
        <f t="shared" ca="1" si="61"/>
        <v>Shirt Classic</v>
      </c>
      <c r="E1945" t="s">
        <v>65</v>
      </c>
      <c r="F1945" t="s">
        <v>82</v>
      </c>
      <c r="G1945">
        <v>9</v>
      </c>
      <c r="H1945">
        <v>7</v>
      </c>
      <c r="I1945">
        <v>516.69000000000005</v>
      </c>
      <c r="J1945">
        <v>542.5245000000001</v>
      </c>
      <c r="K1945" t="s">
        <v>47</v>
      </c>
      <c r="M1945" t="s">
        <v>35</v>
      </c>
      <c r="N1945" t="s">
        <v>71</v>
      </c>
      <c r="O1945" t="str">
        <f t="shared" si="60"/>
        <v>Cash on Delivery</v>
      </c>
      <c r="P1945" t="s">
        <v>53</v>
      </c>
      <c r="Q1945">
        <v>35.78</v>
      </c>
      <c r="R1945">
        <v>3.7</v>
      </c>
      <c r="S1945" t="s">
        <v>23</v>
      </c>
    </row>
    <row r="1946" spans="1:19" x14ac:dyDescent="0.3">
      <c r="A1946" t="s">
        <v>4220</v>
      </c>
      <c r="B1946" s="1">
        <v>44706</v>
      </c>
      <c r="C1946" t="s">
        <v>4221</v>
      </c>
      <c r="D1946" t="str">
        <f t="shared" ca="1" si="61"/>
        <v>Sofa 3-Seater</v>
      </c>
      <c r="E1946" t="s">
        <v>109</v>
      </c>
      <c r="F1946" t="s">
        <v>46</v>
      </c>
      <c r="G1946">
        <v>17</v>
      </c>
      <c r="H1946">
        <v>15</v>
      </c>
      <c r="I1946">
        <v>1147.3699999999999</v>
      </c>
      <c r="J1946">
        <v>1239.1596</v>
      </c>
      <c r="K1946" t="s">
        <v>47</v>
      </c>
      <c r="M1946" t="s">
        <v>28</v>
      </c>
      <c r="N1946" t="s">
        <v>29</v>
      </c>
      <c r="O1946" t="str">
        <f t="shared" si="60"/>
        <v>Bank Transfer</v>
      </c>
      <c r="P1946" t="s">
        <v>37</v>
      </c>
      <c r="Q1946">
        <v>28.67</v>
      </c>
      <c r="R1946">
        <v>3.5</v>
      </c>
    </row>
    <row r="1947" spans="1:19" x14ac:dyDescent="0.3">
      <c r="A1947" t="s">
        <v>4222</v>
      </c>
      <c r="B1947" s="1">
        <v>45420</v>
      </c>
      <c r="C1947" t="s">
        <v>4223</v>
      </c>
      <c r="D1947" t="str">
        <f t="shared" ca="1" si="61"/>
        <v>Sofa 3-Seater</v>
      </c>
      <c r="E1947" t="s">
        <v>109</v>
      </c>
      <c r="F1947" t="s">
        <v>46</v>
      </c>
      <c r="G1947">
        <v>11</v>
      </c>
      <c r="H1947">
        <v>9</v>
      </c>
      <c r="I1947">
        <v>864.34</v>
      </c>
      <c r="J1947">
        <v>916.20040000000006</v>
      </c>
      <c r="K1947" t="s">
        <v>4224</v>
      </c>
      <c r="M1947" t="s">
        <v>35</v>
      </c>
      <c r="N1947" t="s">
        <v>71</v>
      </c>
      <c r="O1947" t="e">
        <f t="shared" ca="1" si="60"/>
        <v>#N/A</v>
      </c>
      <c r="Q1947">
        <v>8.8699999999999992</v>
      </c>
      <c r="R1947">
        <v>4.9000000000000004</v>
      </c>
      <c r="S1947" t="s">
        <v>23</v>
      </c>
    </row>
    <row r="1948" spans="1:19" x14ac:dyDescent="0.3">
      <c r="A1948" t="s">
        <v>4225</v>
      </c>
      <c r="B1948" s="1">
        <v>44692</v>
      </c>
      <c r="C1948" t="s">
        <v>4226</v>
      </c>
      <c r="D1948" t="str">
        <f t="shared" ca="1" si="61"/>
        <v>Widget A</v>
      </c>
      <c r="E1948" t="s">
        <v>33</v>
      </c>
      <c r="F1948" t="s">
        <v>70</v>
      </c>
      <c r="G1948">
        <v>9</v>
      </c>
      <c r="H1948">
        <v>9</v>
      </c>
      <c r="I1948">
        <v>667.35</v>
      </c>
      <c r="J1948">
        <v>727.41150000000005</v>
      </c>
      <c r="K1948" t="s">
        <v>66</v>
      </c>
      <c r="M1948" t="s">
        <v>86</v>
      </c>
      <c r="N1948" t="s">
        <v>22</v>
      </c>
      <c r="O1948" t="str">
        <f t="shared" si="60"/>
        <v>Debit Card</v>
      </c>
      <c r="P1948" t="s">
        <v>89</v>
      </c>
      <c r="Q1948">
        <v>28.8</v>
      </c>
      <c r="R1948">
        <v>2.6</v>
      </c>
      <c r="S1948" t="s">
        <v>15</v>
      </c>
    </row>
    <row r="1949" spans="1:19" x14ac:dyDescent="0.3">
      <c r="A1949" t="s">
        <v>4227</v>
      </c>
      <c r="B1949" s="1">
        <v>45384</v>
      </c>
      <c r="C1949" t="s">
        <v>4228</v>
      </c>
      <c r="D1949" t="str">
        <f t="shared" ca="1" si="61"/>
        <v>Shirt Classic</v>
      </c>
      <c r="E1949" t="s">
        <v>65</v>
      </c>
      <c r="F1949" t="s">
        <v>82</v>
      </c>
      <c r="G1949">
        <v>16</v>
      </c>
      <c r="H1949">
        <v>13</v>
      </c>
      <c r="I1949">
        <v>463.95</v>
      </c>
      <c r="J1949">
        <v>533.5424999999999</v>
      </c>
      <c r="K1949" t="s">
        <v>27</v>
      </c>
      <c r="M1949" t="s">
        <v>42</v>
      </c>
      <c r="N1949" t="s">
        <v>22</v>
      </c>
      <c r="O1949" t="str">
        <f t="shared" si="60"/>
        <v>Credit Card</v>
      </c>
      <c r="P1949" t="s">
        <v>67</v>
      </c>
      <c r="Q1949">
        <v>35.630000000000003</v>
      </c>
      <c r="R1949">
        <v>2.6</v>
      </c>
      <c r="S1949" t="s">
        <v>74</v>
      </c>
    </row>
    <row r="1950" spans="1:19" x14ac:dyDescent="0.3">
      <c r="A1950" t="s">
        <v>4229</v>
      </c>
      <c r="B1950" s="1">
        <v>44131</v>
      </c>
      <c r="C1950" t="s">
        <v>4230</v>
      </c>
      <c r="D1950" t="str">
        <f t="shared" ca="1" si="61"/>
        <v>Headphones Z</v>
      </c>
      <c r="E1950" t="s">
        <v>94</v>
      </c>
      <c r="F1950" t="s">
        <v>50</v>
      </c>
      <c r="G1950">
        <v>1</v>
      </c>
      <c r="H1950">
        <v>1</v>
      </c>
      <c r="I1950">
        <v>136.5</v>
      </c>
      <c r="J1950">
        <v>144.69</v>
      </c>
      <c r="K1950" t="s">
        <v>20</v>
      </c>
      <c r="M1950" t="s">
        <v>86</v>
      </c>
      <c r="N1950" t="s">
        <v>71</v>
      </c>
      <c r="O1950" t="str">
        <f t="shared" si="60"/>
        <v>Cash on Delivery</v>
      </c>
      <c r="P1950" t="s">
        <v>53</v>
      </c>
      <c r="Q1950">
        <v>44.39</v>
      </c>
      <c r="R1950">
        <v>2.5</v>
      </c>
      <c r="S1950" t="s">
        <v>23</v>
      </c>
    </row>
    <row r="1951" spans="1:19" x14ac:dyDescent="0.3">
      <c r="A1951" t="s">
        <v>4231</v>
      </c>
      <c r="B1951" s="1">
        <v>44213</v>
      </c>
      <c r="C1951" t="s">
        <v>4232</v>
      </c>
      <c r="D1951" t="str">
        <f t="shared" ca="1" si="61"/>
        <v>Jeans Regular</v>
      </c>
      <c r="E1951" t="s">
        <v>130</v>
      </c>
      <c r="F1951" t="s">
        <v>82</v>
      </c>
      <c r="G1951">
        <v>8</v>
      </c>
      <c r="H1951">
        <v>7</v>
      </c>
      <c r="I1951">
        <v>1013.65</v>
      </c>
      <c r="J1951">
        <v>1125.1515000000002</v>
      </c>
      <c r="K1951" t="s">
        <v>47</v>
      </c>
      <c r="M1951" t="s">
        <v>79</v>
      </c>
      <c r="N1951" t="s">
        <v>36</v>
      </c>
      <c r="O1951" t="str">
        <f t="shared" si="60"/>
        <v>PayPal</v>
      </c>
      <c r="P1951" t="s">
        <v>30</v>
      </c>
      <c r="Q1951">
        <v>35.86</v>
      </c>
      <c r="R1951">
        <v>1.2</v>
      </c>
      <c r="S1951" t="s">
        <v>23</v>
      </c>
    </row>
    <row r="1952" spans="1:19" x14ac:dyDescent="0.3">
      <c r="A1952" t="s">
        <v>4233</v>
      </c>
      <c r="B1952" s="1">
        <v>44699</v>
      </c>
      <c r="C1952" t="s">
        <v>4234</v>
      </c>
      <c r="D1952" t="str">
        <f t="shared" ca="1" si="61"/>
        <v>Shirt Classic</v>
      </c>
      <c r="E1952" t="s">
        <v>65</v>
      </c>
      <c r="F1952" t="s">
        <v>82</v>
      </c>
      <c r="G1952">
        <v>2</v>
      </c>
      <c r="H1952">
        <v>2</v>
      </c>
      <c r="I1952">
        <v>1047.45</v>
      </c>
      <c r="J1952">
        <v>1099.8225</v>
      </c>
      <c r="K1952" t="s">
        <v>51</v>
      </c>
      <c r="M1952" t="s">
        <v>79</v>
      </c>
      <c r="N1952" t="s">
        <v>71</v>
      </c>
      <c r="O1952" t="str">
        <f t="shared" si="60"/>
        <v>Debit Card</v>
      </c>
      <c r="P1952" t="s">
        <v>89</v>
      </c>
      <c r="Q1952">
        <v>-5</v>
      </c>
      <c r="R1952">
        <v>4.2</v>
      </c>
      <c r="S1952" t="s">
        <v>23</v>
      </c>
    </row>
    <row r="1953" spans="1:19" x14ac:dyDescent="0.3">
      <c r="A1953" t="s">
        <v>4235</v>
      </c>
      <c r="B1953" s="1">
        <v>45352</v>
      </c>
      <c r="C1953" t="s">
        <v>3689</v>
      </c>
      <c r="D1953" t="str">
        <f t="shared" ca="1" si="61"/>
        <v>Widget A</v>
      </c>
      <c r="E1953" t="s">
        <v>33</v>
      </c>
      <c r="F1953" t="s">
        <v>70</v>
      </c>
      <c r="G1953">
        <v>1</v>
      </c>
      <c r="H1953">
        <v>1</v>
      </c>
      <c r="I1953">
        <v>361.29</v>
      </c>
      <c r="J1953">
        <v>390.19320000000005</v>
      </c>
      <c r="K1953" t="s">
        <v>47</v>
      </c>
      <c r="M1953" t="s">
        <v>86</v>
      </c>
      <c r="N1953" t="s">
        <v>36</v>
      </c>
      <c r="O1953" t="str">
        <f t="shared" si="60"/>
        <v>Cash on Delivery</v>
      </c>
      <c r="P1953" t="s">
        <v>53</v>
      </c>
      <c r="Q1953">
        <v>18.13</v>
      </c>
      <c r="R1953">
        <v>4.5</v>
      </c>
      <c r="S1953" t="s">
        <v>15</v>
      </c>
    </row>
    <row r="1954" spans="1:19" x14ac:dyDescent="0.3">
      <c r="A1954" t="s">
        <v>4236</v>
      </c>
      <c r="B1954" s="1">
        <v>44089</v>
      </c>
      <c r="C1954" t="s">
        <v>4237</v>
      </c>
      <c r="D1954" t="str">
        <f t="shared" ca="1" si="61"/>
        <v>Phone X</v>
      </c>
      <c r="E1954" t="s">
        <v>141</v>
      </c>
      <c r="F1954" t="s">
        <v>50</v>
      </c>
      <c r="G1954">
        <v>16</v>
      </c>
      <c r="H1954">
        <v>13</v>
      </c>
      <c r="I1954">
        <v>1386.1</v>
      </c>
      <c r="J1954">
        <v>1580.154</v>
      </c>
      <c r="K1954" t="s">
        <v>20</v>
      </c>
      <c r="M1954" t="s">
        <v>86</v>
      </c>
      <c r="N1954" t="s">
        <v>36</v>
      </c>
      <c r="O1954" t="str">
        <f t="shared" si="60"/>
        <v>Cash on Delivery</v>
      </c>
      <c r="P1954" t="s">
        <v>53</v>
      </c>
      <c r="Q1954">
        <v>12.09</v>
      </c>
      <c r="R1954">
        <v>4.2</v>
      </c>
      <c r="S1954" t="s">
        <v>23</v>
      </c>
    </row>
    <row r="1955" spans="1:19" x14ac:dyDescent="0.3">
      <c r="A1955" t="s">
        <v>4238</v>
      </c>
      <c r="B1955" s="1">
        <v>43850</v>
      </c>
      <c r="C1955" t="s">
        <v>4239</v>
      </c>
      <c r="D1955" t="str">
        <f t="shared" ca="1" si="61"/>
        <v>Laptop Pro</v>
      </c>
      <c r="E1955" t="s">
        <v>116</v>
      </c>
      <c r="F1955" t="s">
        <v>50</v>
      </c>
      <c r="G1955">
        <v>15</v>
      </c>
      <c r="H1955">
        <v>13</v>
      </c>
      <c r="I1955">
        <v>824.13</v>
      </c>
      <c r="J1955">
        <v>931.26689999999985</v>
      </c>
      <c r="K1955" t="s">
        <v>4240</v>
      </c>
      <c r="M1955" t="s">
        <v>79</v>
      </c>
      <c r="N1955" t="s">
        <v>22</v>
      </c>
      <c r="O1955" t="str">
        <f t="shared" si="60"/>
        <v>Cash on Delivery</v>
      </c>
      <c r="P1955" t="s">
        <v>53</v>
      </c>
      <c r="Q1955">
        <v>13.59</v>
      </c>
      <c r="S1955" t="s">
        <v>23</v>
      </c>
    </row>
    <row r="1956" spans="1:19" x14ac:dyDescent="0.3">
      <c r="A1956" t="s">
        <v>4241</v>
      </c>
      <c r="B1956" s="1">
        <v>45565</v>
      </c>
      <c r="C1956" t="s">
        <v>4242</v>
      </c>
      <c r="D1956" t="str">
        <f t="shared" ca="1" si="61"/>
        <v>Widget A</v>
      </c>
      <c r="E1956" t="s">
        <v>33</v>
      </c>
      <c r="F1956" t="s">
        <v>70</v>
      </c>
      <c r="G1956">
        <v>6</v>
      </c>
      <c r="H1956">
        <v>5</v>
      </c>
      <c r="I1956">
        <v>628.67999999999995</v>
      </c>
      <c r="J1956">
        <v>666.4008</v>
      </c>
      <c r="K1956" t="s">
        <v>51</v>
      </c>
      <c r="M1956" t="s">
        <v>79</v>
      </c>
      <c r="N1956" t="s">
        <v>29</v>
      </c>
      <c r="O1956" t="str">
        <f t="shared" si="60"/>
        <v>Bank Transfer</v>
      </c>
      <c r="P1956" t="s">
        <v>37</v>
      </c>
      <c r="Q1956">
        <v>10.68</v>
      </c>
      <c r="R1956">
        <v>1.9</v>
      </c>
      <c r="S1956" t="s">
        <v>23</v>
      </c>
    </row>
    <row r="1957" spans="1:19" x14ac:dyDescent="0.3">
      <c r="A1957" t="s">
        <v>4243</v>
      </c>
      <c r="B1957" s="1">
        <v>45077</v>
      </c>
      <c r="C1957" t="s">
        <v>4244</v>
      </c>
      <c r="D1957" t="str">
        <f t="shared" ca="1" si="61"/>
        <v>Organic Rice 5kg</v>
      </c>
      <c r="E1957" t="s">
        <v>40</v>
      </c>
      <c r="F1957" t="s">
        <v>57</v>
      </c>
      <c r="G1957">
        <v>3</v>
      </c>
      <c r="H1957">
        <v>2</v>
      </c>
      <c r="I1957">
        <v>1377.01</v>
      </c>
      <c r="J1957">
        <v>1459.6306</v>
      </c>
      <c r="K1957" t="s">
        <v>20</v>
      </c>
      <c r="M1957" t="s">
        <v>123</v>
      </c>
      <c r="N1957" t="s">
        <v>29</v>
      </c>
      <c r="O1957" t="str">
        <f t="shared" si="60"/>
        <v>Bank Transfer</v>
      </c>
      <c r="P1957" t="s">
        <v>37</v>
      </c>
      <c r="Q1957">
        <v>32.340000000000003</v>
      </c>
      <c r="R1957">
        <v>1.7</v>
      </c>
      <c r="S1957" t="s">
        <v>15</v>
      </c>
    </row>
    <row r="1958" spans="1:19" x14ac:dyDescent="0.3">
      <c r="A1958" t="s">
        <v>4245</v>
      </c>
      <c r="B1958" s="1">
        <v>44018</v>
      </c>
      <c r="C1958" t="s">
        <v>4246</v>
      </c>
      <c r="D1958" t="str">
        <f t="shared" ca="1" si="61"/>
        <v>T-shirt V</v>
      </c>
      <c r="E1958" t="s">
        <v>77</v>
      </c>
      <c r="F1958" t="s">
        <v>82</v>
      </c>
      <c r="G1958">
        <v>5</v>
      </c>
      <c r="H1958">
        <v>4</v>
      </c>
      <c r="I1958">
        <v>1068.8800000000001</v>
      </c>
      <c r="J1958">
        <v>1165.0792000000001</v>
      </c>
      <c r="K1958" t="s">
        <v>47</v>
      </c>
      <c r="M1958" t="s">
        <v>79</v>
      </c>
      <c r="N1958" t="s">
        <v>22</v>
      </c>
      <c r="O1958" t="str">
        <f t="shared" si="60"/>
        <v>Cash on Delivery</v>
      </c>
      <c r="P1958" t="s">
        <v>53</v>
      </c>
      <c r="Q1958">
        <v>36.020000000000003</v>
      </c>
      <c r="R1958">
        <v>3.9</v>
      </c>
      <c r="S1958" t="s">
        <v>23</v>
      </c>
    </row>
    <row r="1959" spans="1:19" x14ac:dyDescent="0.3">
      <c r="A1959" t="s">
        <v>4247</v>
      </c>
      <c r="B1959" s="1">
        <v>44845</v>
      </c>
      <c r="C1959" t="s">
        <v>4248</v>
      </c>
      <c r="D1959" t="str">
        <f t="shared" ca="1" si="61"/>
        <v>Cereal Pack</v>
      </c>
      <c r="E1959" t="s">
        <v>100</v>
      </c>
      <c r="F1959" t="s">
        <v>57</v>
      </c>
      <c r="G1959">
        <v>18</v>
      </c>
      <c r="H1959">
        <v>14</v>
      </c>
      <c r="I1959">
        <v>962.36</v>
      </c>
      <c r="J1959">
        <v>1106.7139999999999</v>
      </c>
      <c r="K1959" t="s">
        <v>66</v>
      </c>
      <c r="M1959" t="s">
        <v>21</v>
      </c>
      <c r="N1959" t="s">
        <v>22</v>
      </c>
      <c r="O1959" t="str">
        <f t="shared" si="60"/>
        <v>Credit Card</v>
      </c>
      <c r="P1959" t="s">
        <v>67</v>
      </c>
      <c r="Q1959">
        <v>49.78</v>
      </c>
      <c r="R1959">
        <v>1.8</v>
      </c>
      <c r="S1959" t="s">
        <v>23</v>
      </c>
    </row>
    <row r="1960" spans="1:19" x14ac:dyDescent="0.3">
      <c r="A1960" t="s">
        <v>4249</v>
      </c>
      <c r="B1960" s="1">
        <v>45605</v>
      </c>
      <c r="C1960" t="s">
        <v>4250</v>
      </c>
      <c r="D1960" t="str">
        <f t="shared" ca="1" si="61"/>
        <v>Headphones Z</v>
      </c>
      <c r="F1960" t="s">
        <v>50</v>
      </c>
      <c r="G1960">
        <v>1</v>
      </c>
      <c r="H1960">
        <v>1</v>
      </c>
      <c r="I1960">
        <v>460.41</v>
      </c>
      <c r="J1960">
        <v>501.84690000000006</v>
      </c>
      <c r="K1960" t="s">
        <v>27</v>
      </c>
      <c r="M1960" t="s">
        <v>21</v>
      </c>
      <c r="N1960" t="s">
        <v>29</v>
      </c>
      <c r="O1960" t="str">
        <f t="shared" si="60"/>
        <v>Credit Card</v>
      </c>
      <c r="P1960" t="s">
        <v>67</v>
      </c>
      <c r="Q1960">
        <v>17.260000000000002</v>
      </c>
      <c r="R1960">
        <v>4.5999999999999996</v>
      </c>
      <c r="S1960" t="s">
        <v>23</v>
      </c>
    </row>
    <row r="1961" spans="1:19" x14ac:dyDescent="0.3">
      <c r="A1961" t="s">
        <v>4251</v>
      </c>
      <c r="B1961" s="1">
        <v>43927</v>
      </c>
      <c r="C1961" t="s">
        <v>4252</v>
      </c>
      <c r="D1961" t="str">
        <f t="shared" ca="1" si="61"/>
        <v>Widget A</v>
      </c>
      <c r="E1961" t="s">
        <v>33</v>
      </c>
      <c r="F1961" t="s">
        <v>70</v>
      </c>
      <c r="G1961">
        <v>8</v>
      </c>
      <c r="H1961">
        <v>6</v>
      </c>
      <c r="I1961">
        <v>48.07</v>
      </c>
      <c r="J1961">
        <v>53.838400000000007</v>
      </c>
      <c r="K1961" t="s">
        <v>20</v>
      </c>
      <c r="M1961" t="s">
        <v>123</v>
      </c>
      <c r="N1961" t="s">
        <v>71</v>
      </c>
      <c r="O1961" t="str">
        <f t="shared" si="60"/>
        <v>PayPal</v>
      </c>
      <c r="P1961" t="s">
        <v>30</v>
      </c>
      <c r="Q1961">
        <v>30.32</v>
      </c>
      <c r="R1961">
        <v>3</v>
      </c>
      <c r="S1961" t="s">
        <v>23</v>
      </c>
    </row>
    <row r="1962" spans="1:19" x14ac:dyDescent="0.3">
      <c r="A1962" t="s">
        <v>4254</v>
      </c>
      <c r="B1962" s="1">
        <v>45166</v>
      </c>
      <c r="C1962" t="s">
        <v>4255</v>
      </c>
      <c r="D1962" t="str">
        <f t="shared" ca="1" si="61"/>
        <v>Cereal Pack</v>
      </c>
      <c r="E1962" t="s">
        <v>100</v>
      </c>
      <c r="F1962" t="s">
        <v>57</v>
      </c>
      <c r="G1962">
        <v>11</v>
      </c>
      <c r="H1962">
        <v>10</v>
      </c>
      <c r="I1962">
        <v>623.20000000000005</v>
      </c>
      <c r="J1962">
        <v>691.75200000000007</v>
      </c>
      <c r="K1962" t="s">
        <v>20</v>
      </c>
      <c r="M1962" t="s">
        <v>86</v>
      </c>
      <c r="N1962" t="s">
        <v>36</v>
      </c>
      <c r="O1962" t="str">
        <f t="shared" si="60"/>
        <v>Cash on Delivery</v>
      </c>
      <c r="P1962" t="s">
        <v>53</v>
      </c>
      <c r="Q1962">
        <v>45.9</v>
      </c>
      <c r="R1962">
        <v>2.7</v>
      </c>
      <c r="S1962" t="s">
        <v>23</v>
      </c>
    </row>
    <row r="1963" spans="1:19" x14ac:dyDescent="0.3">
      <c r="A1963" t="s">
        <v>4256</v>
      </c>
      <c r="B1963" s="1">
        <v>44409</v>
      </c>
      <c r="C1963" t="s">
        <v>4257</v>
      </c>
      <c r="D1963" t="str">
        <f t="shared" ca="1" si="61"/>
        <v>Phone X</v>
      </c>
      <c r="E1963" t="s">
        <v>141</v>
      </c>
      <c r="F1963" t="s">
        <v>50</v>
      </c>
      <c r="G1963">
        <v>20</v>
      </c>
      <c r="H1963">
        <v>18</v>
      </c>
      <c r="I1963">
        <v>202.87</v>
      </c>
      <c r="J1963">
        <v>227.21440000000004</v>
      </c>
      <c r="K1963" t="s">
        <v>27</v>
      </c>
      <c r="M1963" t="s">
        <v>123</v>
      </c>
      <c r="N1963" t="s">
        <v>4258</v>
      </c>
      <c r="O1963" t="str">
        <f t="shared" si="60"/>
        <v>PayPal</v>
      </c>
      <c r="P1963" t="s">
        <v>30</v>
      </c>
      <c r="Q1963">
        <v>19.3</v>
      </c>
      <c r="R1963">
        <v>2.8</v>
      </c>
      <c r="S1963" t="s">
        <v>74</v>
      </c>
    </row>
    <row r="1964" spans="1:19" x14ac:dyDescent="0.3">
      <c r="A1964" t="s">
        <v>4259</v>
      </c>
      <c r="B1964" s="1">
        <v>44372</v>
      </c>
      <c r="C1964" t="s">
        <v>4260</v>
      </c>
      <c r="D1964" t="str">
        <f t="shared" ca="1" si="61"/>
        <v>Shirt Classic</v>
      </c>
      <c r="E1964" t="s">
        <v>65</v>
      </c>
      <c r="F1964" t="s">
        <v>82</v>
      </c>
      <c r="G1964">
        <v>13</v>
      </c>
      <c r="H1964">
        <v>12</v>
      </c>
      <c r="I1964">
        <v>474.86</v>
      </c>
      <c r="J1964">
        <v>522.346</v>
      </c>
      <c r="K1964" t="s">
        <v>47</v>
      </c>
      <c r="M1964" t="s">
        <v>86</v>
      </c>
      <c r="N1964" t="s">
        <v>36</v>
      </c>
      <c r="O1964" t="str">
        <f t="shared" si="60"/>
        <v>Debit Card</v>
      </c>
      <c r="P1964" t="s">
        <v>89</v>
      </c>
      <c r="Q1964">
        <v>2.69</v>
      </c>
      <c r="R1964">
        <v>3.9</v>
      </c>
      <c r="S1964" t="s">
        <v>23</v>
      </c>
    </row>
    <row r="1965" spans="1:19" x14ac:dyDescent="0.3">
      <c r="A1965" t="s">
        <v>4261</v>
      </c>
      <c r="B1965" s="1">
        <v>44783</v>
      </c>
      <c r="C1965" t="s">
        <v>4262</v>
      </c>
      <c r="D1965" t="str">
        <f t="shared" ca="1" si="61"/>
        <v>Olive Oil 1L</v>
      </c>
      <c r="E1965" t="s">
        <v>56</v>
      </c>
      <c r="F1965" t="s">
        <v>57</v>
      </c>
      <c r="G1965">
        <v>7</v>
      </c>
      <c r="H1965">
        <v>7</v>
      </c>
      <c r="I1965">
        <v>946.79</v>
      </c>
      <c r="J1965">
        <v>1022.5332000000001</v>
      </c>
      <c r="K1965" t="s">
        <v>4263</v>
      </c>
      <c r="M1965" t="s">
        <v>123</v>
      </c>
      <c r="N1965" t="s">
        <v>22</v>
      </c>
      <c r="O1965" t="str">
        <f t="shared" si="60"/>
        <v>Credit Card</v>
      </c>
      <c r="P1965" t="s">
        <v>67</v>
      </c>
      <c r="Q1965">
        <v>30.99</v>
      </c>
      <c r="R1965">
        <v>4.5</v>
      </c>
      <c r="S1965" t="s">
        <v>23</v>
      </c>
    </row>
    <row r="1966" spans="1:19" x14ac:dyDescent="0.3">
      <c r="A1966" t="s">
        <v>4264</v>
      </c>
      <c r="B1966" s="1">
        <v>44473</v>
      </c>
      <c r="C1966" t="s">
        <v>4265</v>
      </c>
      <c r="D1966" t="str">
        <f t="shared" ca="1" si="61"/>
        <v>Cereal Pack</v>
      </c>
      <c r="E1966" t="s">
        <v>100</v>
      </c>
      <c r="F1966" t="s">
        <v>57</v>
      </c>
      <c r="G1966">
        <v>11</v>
      </c>
      <c r="H1966">
        <v>9</v>
      </c>
      <c r="I1966">
        <v>165.56</v>
      </c>
      <c r="J1966">
        <v>187.08279999999999</v>
      </c>
      <c r="K1966" t="s">
        <v>66</v>
      </c>
      <c r="M1966" t="s">
        <v>123</v>
      </c>
      <c r="N1966" t="s">
        <v>29</v>
      </c>
      <c r="O1966" t="str">
        <f t="shared" si="60"/>
        <v>Bank Transfer</v>
      </c>
      <c r="P1966" t="s">
        <v>37</v>
      </c>
      <c r="Q1966">
        <v>5.2</v>
      </c>
      <c r="R1966">
        <v>2.6</v>
      </c>
      <c r="S1966" t="s">
        <v>23</v>
      </c>
    </row>
    <row r="1967" spans="1:19" x14ac:dyDescent="0.3">
      <c r="A1967" t="s">
        <v>4266</v>
      </c>
      <c r="B1967" s="1">
        <v>45626</v>
      </c>
      <c r="C1967" t="s">
        <v>4267</v>
      </c>
      <c r="D1967" t="str">
        <f t="shared" ca="1" si="61"/>
        <v>Widget A</v>
      </c>
      <c r="E1967" t="s">
        <v>33</v>
      </c>
      <c r="F1967" t="s">
        <v>70</v>
      </c>
      <c r="G1967">
        <v>16</v>
      </c>
      <c r="H1967">
        <v>16</v>
      </c>
      <c r="I1967">
        <v>1144.4100000000001</v>
      </c>
      <c r="J1967">
        <v>1281.7392000000002</v>
      </c>
      <c r="K1967" t="s">
        <v>20</v>
      </c>
      <c r="M1967" t="s">
        <v>35</v>
      </c>
      <c r="N1967" t="s">
        <v>22</v>
      </c>
      <c r="O1967" t="str">
        <f t="shared" si="60"/>
        <v>Cash on Delivery</v>
      </c>
      <c r="P1967" t="s">
        <v>53</v>
      </c>
      <c r="Q1967">
        <v>26</v>
      </c>
      <c r="R1967">
        <v>4.0999999999999996</v>
      </c>
      <c r="S1967" t="s">
        <v>23</v>
      </c>
    </row>
    <row r="1968" spans="1:19" x14ac:dyDescent="0.3">
      <c r="A1968" t="s">
        <v>4268</v>
      </c>
      <c r="B1968" s="1">
        <v>44268</v>
      </c>
      <c r="C1968" t="s">
        <v>4269</v>
      </c>
      <c r="D1968" t="str">
        <f t="shared" ca="1" si="61"/>
        <v>T-shirt V</v>
      </c>
      <c r="E1968" t="s">
        <v>77</v>
      </c>
      <c r="F1968" t="s">
        <v>82</v>
      </c>
      <c r="G1968">
        <v>15</v>
      </c>
      <c r="H1968">
        <v>13</v>
      </c>
      <c r="I1968">
        <v>1453.02</v>
      </c>
      <c r="J1968">
        <v>1656.4428000000003</v>
      </c>
      <c r="K1968" t="s">
        <v>51</v>
      </c>
      <c r="M1968" t="s">
        <v>4270</v>
      </c>
      <c r="O1968" t="str">
        <f t="shared" si="60"/>
        <v>Cash on Delivery</v>
      </c>
      <c r="P1968" t="s">
        <v>53</v>
      </c>
      <c r="Q1968">
        <v>6.86</v>
      </c>
      <c r="R1968">
        <v>1.1000000000000001</v>
      </c>
      <c r="S1968" t="s">
        <v>23</v>
      </c>
    </row>
    <row r="1969" spans="1:19" x14ac:dyDescent="0.3">
      <c r="A1969" t="s">
        <v>4271</v>
      </c>
      <c r="B1969" s="1">
        <v>45408</v>
      </c>
      <c r="C1969" t="s">
        <v>4272</v>
      </c>
      <c r="D1969" t="str">
        <f t="shared" ca="1" si="61"/>
        <v>Headphones Z</v>
      </c>
      <c r="E1969" t="s">
        <v>94</v>
      </c>
      <c r="F1969" t="s">
        <v>50</v>
      </c>
      <c r="G1969">
        <v>20</v>
      </c>
      <c r="H1969">
        <v>19</v>
      </c>
      <c r="I1969">
        <v>1287.56</v>
      </c>
      <c r="J1969">
        <v>1403.4404</v>
      </c>
      <c r="K1969" t="s">
        <v>20</v>
      </c>
      <c r="M1969" t="s">
        <v>79</v>
      </c>
      <c r="N1969" t="s">
        <v>71</v>
      </c>
      <c r="O1969" t="str">
        <f t="shared" si="60"/>
        <v>Cash on Delivery</v>
      </c>
      <c r="P1969" t="s">
        <v>53</v>
      </c>
      <c r="Q1969">
        <v>47.72</v>
      </c>
      <c r="R1969">
        <v>4.0999999999999996</v>
      </c>
      <c r="S1969" t="s">
        <v>23</v>
      </c>
    </row>
    <row r="1970" spans="1:19" x14ac:dyDescent="0.3">
      <c r="A1970" t="s">
        <v>4273</v>
      </c>
      <c r="B1970" s="1">
        <v>44139</v>
      </c>
      <c r="C1970" t="s">
        <v>4274</v>
      </c>
      <c r="D1970" t="str">
        <f t="shared" ca="1" si="61"/>
        <v>Shirt Classic</v>
      </c>
      <c r="E1970" t="s">
        <v>65</v>
      </c>
      <c r="F1970" t="s">
        <v>82</v>
      </c>
      <c r="G1970">
        <v>9</v>
      </c>
      <c r="H1970">
        <v>8</v>
      </c>
      <c r="I1970">
        <v>561.13</v>
      </c>
      <c r="J1970">
        <v>600.40910000000008</v>
      </c>
      <c r="K1970" t="s">
        <v>66</v>
      </c>
      <c r="M1970" t="s">
        <v>79</v>
      </c>
      <c r="N1970" t="s">
        <v>29</v>
      </c>
      <c r="O1970" t="str">
        <f t="shared" si="60"/>
        <v>Credit Card</v>
      </c>
      <c r="P1970" t="s">
        <v>67</v>
      </c>
      <c r="Q1970">
        <v>7.7</v>
      </c>
      <c r="R1970">
        <v>1.2</v>
      </c>
      <c r="S1970" t="s">
        <v>23</v>
      </c>
    </row>
    <row r="1971" spans="1:19" x14ac:dyDescent="0.3">
      <c r="A1971" t="s">
        <v>4275</v>
      </c>
      <c r="B1971" s="1">
        <v>44832</v>
      </c>
      <c r="C1971" t="s">
        <v>4276</v>
      </c>
      <c r="D1971" t="str">
        <f t="shared" ca="1" si="61"/>
        <v>Jeans Regular</v>
      </c>
      <c r="E1971" t="s">
        <v>130</v>
      </c>
      <c r="F1971" t="s">
        <v>82</v>
      </c>
      <c r="G1971">
        <v>3</v>
      </c>
      <c r="H1971">
        <v>2</v>
      </c>
      <c r="I1971">
        <v>125.96</v>
      </c>
      <c r="J1971">
        <v>137.29640000000001</v>
      </c>
      <c r="K1971" t="s">
        <v>47</v>
      </c>
      <c r="M1971" t="s">
        <v>42</v>
      </c>
      <c r="N1971" t="s">
        <v>71</v>
      </c>
      <c r="O1971" t="str">
        <f t="shared" si="60"/>
        <v>Debit Card</v>
      </c>
      <c r="P1971" t="s">
        <v>89</v>
      </c>
      <c r="Q1971">
        <v>38.97</v>
      </c>
      <c r="R1971">
        <v>5</v>
      </c>
      <c r="S1971" t="s">
        <v>23</v>
      </c>
    </row>
    <row r="1972" spans="1:19" x14ac:dyDescent="0.3">
      <c r="A1972" t="s">
        <v>4277</v>
      </c>
      <c r="B1972" s="1">
        <v>44827</v>
      </c>
      <c r="C1972" t="s">
        <v>4278</v>
      </c>
      <c r="D1972" t="str">
        <f t="shared" ca="1" si="61"/>
        <v>Phone X</v>
      </c>
      <c r="E1972" t="s">
        <v>141</v>
      </c>
      <c r="F1972" t="s">
        <v>50</v>
      </c>
      <c r="G1972">
        <v>11</v>
      </c>
      <c r="H1972">
        <v>10</v>
      </c>
      <c r="I1972">
        <v>930.5</v>
      </c>
      <c r="J1972">
        <v>986.33</v>
      </c>
      <c r="K1972" t="s">
        <v>47</v>
      </c>
      <c r="M1972" t="s">
        <v>42</v>
      </c>
      <c r="N1972" t="s">
        <v>71</v>
      </c>
      <c r="O1972" t="str">
        <f t="shared" si="60"/>
        <v>PayPal</v>
      </c>
      <c r="P1972" t="s">
        <v>30</v>
      </c>
      <c r="Q1972">
        <v>9.1199999999999992</v>
      </c>
      <c r="R1972">
        <v>2.8</v>
      </c>
      <c r="S1972" t="s">
        <v>23</v>
      </c>
    </row>
    <row r="1973" spans="1:19" x14ac:dyDescent="0.3">
      <c r="A1973" t="s">
        <v>4279</v>
      </c>
      <c r="B1973" s="1">
        <v>45432</v>
      </c>
      <c r="C1973" t="s">
        <v>4280</v>
      </c>
      <c r="D1973" t="str">
        <f t="shared" ca="1" si="61"/>
        <v>Jeans Regular</v>
      </c>
      <c r="E1973" t="s">
        <v>130</v>
      </c>
      <c r="F1973" t="s">
        <v>82</v>
      </c>
      <c r="G1973">
        <v>3</v>
      </c>
      <c r="H1973">
        <v>3</v>
      </c>
      <c r="I1973">
        <v>730.02</v>
      </c>
      <c r="J1973">
        <v>788.42160000000001</v>
      </c>
      <c r="K1973" t="s">
        <v>20</v>
      </c>
      <c r="M1973" t="s">
        <v>42</v>
      </c>
      <c r="N1973" t="s">
        <v>36</v>
      </c>
      <c r="O1973" t="str">
        <f t="shared" si="60"/>
        <v>Debit Card</v>
      </c>
      <c r="P1973" t="s">
        <v>89</v>
      </c>
      <c r="Q1973">
        <v>12.09</v>
      </c>
      <c r="R1973" t="s">
        <v>316</v>
      </c>
      <c r="S1973" t="s">
        <v>23</v>
      </c>
    </row>
    <row r="1974" spans="1:19" x14ac:dyDescent="0.3">
      <c r="A1974" t="s">
        <v>4281</v>
      </c>
      <c r="B1974" s="1">
        <v>44210</v>
      </c>
      <c r="C1974" t="s">
        <v>4282</v>
      </c>
      <c r="D1974" t="str">
        <f t="shared" ca="1" si="61"/>
        <v>Dining Table</v>
      </c>
      <c r="E1974" t="s">
        <v>45</v>
      </c>
      <c r="F1974" t="s">
        <v>46</v>
      </c>
      <c r="G1974">
        <v>7</v>
      </c>
      <c r="H1974">
        <v>6</v>
      </c>
      <c r="I1974">
        <v>789.04</v>
      </c>
      <c r="J1974">
        <v>891.61519999999985</v>
      </c>
      <c r="K1974" t="s">
        <v>66</v>
      </c>
      <c r="M1974" t="s">
        <v>21</v>
      </c>
      <c r="N1974" t="s">
        <v>36</v>
      </c>
      <c r="O1974" t="str">
        <f t="shared" si="60"/>
        <v>Debit Card</v>
      </c>
      <c r="P1974" t="s">
        <v>89</v>
      </c>
      <c r="Q1974">
        <v>33.39</v>
      </c>
      <c r="R1974">
        <v>2</v>
      </c>
      <c r="S1974" t="s">
        <v>23</v>
      </c>
    </row>
    <row r="1975" spans="1:19" x14ac:dyDescent="0.3">
      <c r="A1975" t="s">
        <v>4283</v>
      </c>
      <c r="B1975" s="1">
        <v>45352</v>
      </c>
      <c r="C1975" t="s">
        <v>4284</v>
      </c>
      <c r="D1975" t="str">
        <f t="shared" ca="1" si="61"/>
        <v>Sneakers Run</v>
      </c>
      <c r="E1975" t="s">
        <v>85</v>
      </c>
      <c r="F1975" t="s">
        <v>82</v>
      </c>
      <c r="G1975">
        <v>11</v>
      </c>
      <c r="H1975">
        <v>9</v>
      </c>
      <c r="I1975">
        <v>395.24</v>
      </c>
      <c r="J1975">
        <v>418.95440000000002</v>
      </c>
      <c r="K1975" t="s">
        <v>20</v>
      </c>
      <c r="M1975" t="s">
        <v>42</v>
      </c>
      <c r="N1975" t="s">
        <v>71</v>
      </c>
      <c r="O1975" t="str">
        <f t="shared" si="60"/>
        <v>Credit Card</v>
      </c>
      <c r="P1975" t="s">
        <v>67</v>
      </c>
      <c r="Q1975">
        <v>18.440000000000001</v>
      </c>
      <c r="R1975">
        <v>1.3</v>
      </c>
      <c r="S1975" t="s">
        <v>23</v>
      </c>
    </row>
    <row r="1976" spans="1:19" x14ac:dyDescent="0.3">
      <c r="A1976" t="s">
        <v>4285</v>
      </c>
      <c r="B1976" s="1">
        <v>44337</v>
      </c>
      <c r="C1976" t="s">
        <v>4286</v>
      </c>
      <c r="D1976" t="str">
        <f t="shared" ca="1" si="61"/>
        <v>Headphones Z</v>
      </c>
      <c r="E1976" t="s">
        <v>94</v>
      </c>
      <c r="F1976" t="s">
        <v>50</v>
      </c>
      <c r="G1976">
        <v>14</v>
      </c>
      <c r="H1976">
        <v>11</v>
      </c>
      <c r="I1976">
        <v>1164.74</v>
      </c>
      <c r="J1976">
        <v>1327.8036000000002</v>
      </c>
      <c r="K1976" t="s">
        <v>20</v>
      </c>
      <c r="M1976" t="s">
        <v>86</v>
      </c>
      <c r="O1976" t="str">
        <f t="shared" si="60"/>
        <v>Credit Card</v>
      </c>
      <c r="P1976" t="s">
        <v>67</v>
      </c>
      <c r="Q1976">
        <v>12.88</v>
      </c>
      <c r="R1976">
        <v>3</v>
      </c>
      <c r="S1976" t="s">
        <v>23</v>
      </c>
    </row>
    <row r="1977" spans="1:19" x14ac:dyDescent="0.3">
      <c r="A1977" t="s">
        <v>4287</v>
      </c>
      <c r="B1977" s="1">
        <v>45119</v>
      </c>
      <c r="C1977" t="s">
        <v>4288</v>
      </c>
      <c r="D1977" t="str">
        <f t="shared" ca="1" si="61"/>
        <v>Shirt Classic</v>
      </c>
      <c r="E1977" t="s">
        <v>65</v>
      </c>
      <c r="F1977" t="s">
        <v>82</v>
      </c>
      <c r="G1977">
        <v>19</v>
      </c>
      <c r="H1977">
        <v>19</v>
      </c>
      <c r="I1977">
        <v>282.02999999999997</v>
      </c>
      <c r="J1977">
        <v>324.33449999999993</v>
      </c>
      <c r="K1977" t="s">
        <v>27</v>
      </c>
      <c r="M1977" t="s">
        <v>79</v>
      </c>
      <c r="N1977" t="s">
        <v>71</v>
      </c>
      <c r="O1977" t="str">
        <f t="shared" si="60"/>
        <v>Cash on Delivery</v>
      </c>
      <c r="P1977" t="s">
        <v>53</v>
      </c>
      <c r="Q1977">
        <v>41.4</v>
      </c>
      <c r="R1977">
        <v>4.5999999999999996</v>
      </c>
      <c r="S1977" t="s">
        <v>23</v>
      </c>
    </row>
    <row r="1978" spans="1:19" x14ac:dyDescent="0.3">
      <c r="A1978" t="s">
        <v>4289</v>
      </c>
      <c r="B1978" s="1">
        <v>44075</v>
      </c>
      <c r="C1978" t="s">
        <v>4290</v>
      </c>
      <c r="D1978" t="str">
        <f t="shared" ca="1" si="61"/>
        <v>Camera S</v>
      </c>
      <c r="E1978" t="s">
        <v>133</v>
      </c>
      <c r="F1978" t="s">
        <v>50</v>
      </c>
      <c r="G1978">
        <v>12</v>
      </c>
      <c r="H1978">
        <v>12</v>
      </c>
      <c r="I1978">
        <v>1189.8399999999999</v>
      </c>
      <c r="J1978">
        <v>1368.3159999999998</v>
      </c>
      <c r="K1978" t="s">
        <v>51</v>
      </c>
      <c r="M1978" t="s">
        <v>28</v>
      </c>
      <c r="N1978" t="s">
        <v>29</v>
      </c>
      <c r="O1978" t="str">
        <f t="shared" si="60"/>
        <v>PayPal</v>
      </c>
      <c r="P1978" t="s">
        <v>30</v>
      </c>
      <c r="Q1978">
        <v>42.25</v>
      </c>
      <c r="R1978">
        <v>4.5999999999999996</v>
      </c>
      <c r="S1978" t="s">
        <v>23</v>
      </c>
    </row>
    <row r="1979" spans="1:19" x14ac:dyDescent="0.3">
      <c r="A1979" t="s">
        <v>4291</v>
      </c>
      <c r="B1979" s="1">
        <v>44220</v>
      </c>
      <c r="C1979" t="s">
        <v>4292</v>
      </c>
      <c r="D1979" t="str">
        <f t="shared" ca="1" si="61"/>
        <v>Dining Table</v>
      </c>
      <c r="E1979" t="s">
        <v>45</v>
      </c>
      <c r="F1979" t="s">
        <v>46</v>
      </c>
      <c r="G1979">
        <v>14</v>
      </c>
      <c r="H1979">
        <v>12</v>
      </c>
      <c r="I1979">
        <v>208.81</v>
      </c>
      <c r="J1979">
        <v>238.04340000000002</v>
      </c>
      <c r="K1979" t="s">
        <v>20</v>
      </c>
      <c r="M1979" t="s">
        <v>35</v>
      </c>
      <c r="N1979" t="s">
        <v>22</v>
      </c>
      <c r="O1979" t="str">
        <f t="shared" si="60"/>
        <v>Cash on Delivery</v>
      </c>
      <c r="P1979" t="s">
        <v>53</v>
      </c>
      <c r="Q1979">
        <v>30.99</v>
      </c>
      <c r="R1979">
        <v>3.6</v>
      </c>
      <c r="S1979" t="s">
        <v>74</v>
      </c>
    </row>
    <row r="1980" spans="1:19" x14ac:dyDescent="0.3">
      <c r="A1980" t="s">
        <v>4293</v>
      </c>
      <c r="B1980" s="1">
        <v>45246</v>
      </c>
      <c r="C1980" t="s">
        <v>4294</v>
      </c>
      <c r="D1980" t="str">
        <f t="shared" ca="1" si="61"/>
        <v>Laptop Pro</v>
      </c>
      <c r="E1980" t="s">
        <v>116</v>
      </c>
      <c r="F1980" t="s">
        <v>50</v>
      </c>
      <c r="G1980">
        <v>8</v>
      </c>
      <c r="H1980">
        <v>8</v>
      </c>
      <c r="I1980">
        <v>1374.03</v>
      </c>
      <c r="J1980">
        <v>1442.7315000000001</v>
      </c>
      <c r="K1980" t="s">
        <v>27</v>
      </c>
      <c r="M1980" t="s">
        <v>35</v>
      </c>
      <c r="N1980" t="s">
        <v>36</v>
      </c>
      <c r="O1980" t="str">
        <f t="shared" si="60"/>
        <v>PayPal</v>
      </c>
      <c r="P1980" t="s">
        <v>30</v>
      </c>
      <c r="Q1980">
        <v>19.86</v>
      </c>
      <c r="R1980">
        <v>3.9</v>
      </c>
      <c r="S1980" t="s">
        <v>23</v>
      </c>
    </row>
    <row r="1981" spans="1:19" x14ac:dyDescent="0.3">
      <c r="A1981" t="s">
        <v>4295</v>
      </c>
      <c r="B1981" s="1">
        <v>44108</v>
      </c>
      <c r="C1981" t="s">
        <v>4296</v>
      </c>
      <c r="D1981" t="str">
        <f t="shared" ca="1" si="61"/>
        <v>Sofa 3-Seater</v>
      </c>
      <c r="E1981" t="s">
        <v>109</v>
      </c>
      <c r="F1981" t="s">
        <v>46</v>
      </c>
      <c r="G1981">
        <v>5</v>
      </c>
      <c r="H1981">
        <v>4</v>
      </c>
      <c r="I1981">
        <v>401.26</v>
      </c>
      <c r="J1981">
        <v>449.41120000000001</v>
      </c>
      <c r="K1981" t="s">
        <v>4263</v>
      </c>
      <c r="M1981" t="s">
        <v>42</v>
      </c>
      <c r="N1981" t="s">
        <v>29</v>
      </c>
      <c r="O1981" t="str">
        <f t="shared" si="60"/>
        <v>Cash on Delivery</v>
      </c>
      <c r="P1981" t="s">
        <v>53</v>
      </c>
      <c r="Q1981">
        <v>48.5</v>
      </c>
      <c r="R1981">
        <v>3.4</v>
      </c>
      <c r="S1981" t="s">
        <v>74</v>
      </c>
    </row>
    <row r="1982" spans="1:19" x14ac:dyDescent="0.3">
      <c r="A1982" t="s">
        <v>4297</v>
      </c>
      <c r="B1982" s="1">
        <v>45369</v>
      </c>
      <c r="C1982" t="s">
        <v>4298</v>
      </c>
      <c r="D1982" t="str">
        <f t="shared" ca="1" si="61"/>
        <v>Shirt Classic</v>
      </c>
      <c r="E1982" t="s">
        <v>65</v>
      </c>
      <c r="F1982" t="s">
        <v>82</v>
      </c>
      <c r="G1982">
        <v>12</v>
      </c>
      <c r="H1982">
        <v>11</v>
      </c>
      <c r="I1982">
        <v>266.94</v>
      </c>
      <c r="J1982">
        <v>293.63400000000001</v>
      </c>
      <c r="K1982" t="s">
        <v>27</v>
      </c>
      <c r="M1982" t="s">
        <v>21</v>
      </c>
      <c r="N1982" t="s">
        <v>29</v>
      </c>
      <c r="O1982" t="str">
        <f t="shared" si="60"/>
        <v>Credit Card</v>
      </c>
      <c r="P1982" t="s">
        <v>67</v>
      </c>
      <c r="Q1982">
        <v>28.85</v>
      </c>
      <c r="R1982">
        <v>2.5</v>
      </c>
      <c r="S1982" t="s">
        <v>23</v>
      </c>
    </row>
    <row r="1983" spans="1:19" x14ac:dyDescent="0.3">
      <c r="A1983" t="s">
        <v>4299</v>
      </c>
      <c r="B1983" s="1">
        <v>45238</v>
      </c>
      <c r="C1983" t="s">
        <v>4300</v>
      </c>
      <c r="D1983" t="str">
        <f t="shared" ca="1" si="61"/>
        <v>Dining Table</v>
      </c>
      <c r="E1983" t="s">
        <v>45</v>
      </c>
      <c r="F1983" t="s">
        <v>46</v>
      </c>
      <c r="G1983">
        <v>1</v>
      </c>
      <c r="H1983">
        <v>1</v>
      </c>
      <c r="I1983">
        <v>1329.36</v>
      </c>
      <c r="J1983">
        <v>1422.4151999999999</v>
      </c>
      <c r="K1983" t="s">
        <v>20</v>
      </c>
      <c r="M1983" t="s">
        <v>21</v>
      </c>
      <c r="N1983" t="s">
        <v>36</v>
      </c>
      <c r="O1983" t="str">
        <f t="shared" si="60"/>
        <v>Credit Card</v>
      </c>
      <c r="P1983" t="s">
        <v>67</v>
      </c>
      <c r="Q1983">
        <v>13.04</v>
      </c>
      <c r="R1983">
        <v>4</v>
      </c>
      <c r="S1983" t="s">
        <v>23</v>
      </c>
    </row>
    <row r="1984" spans="1:19" x14ac:dyDescent="0.3">
      <c r="A1984" t="s">
        <v>4301</v>
      </c>
      <c r="B1984" s="1">
        <v>44103</v>
      </c>
      <c r="C1984" t="s">
        <v>4302</v>
      </c>
      <c r="D1984" t="str">
        <f t="shared" ca="1" si="61"/>
        <v>Widget B</v>
      </c>
      <c r="E1984" t="s">
        <v>61</v>
      </c>
      <c r="F1984" t="s">
        <v>70</v>
      </c>
      <c r="G1984">
        <v>17</v>
      </c>
      <c r="H1984">
        <v>16</v>
      </c>
      <c r="I1984">
        <v>1165.69</v>
      </c>
      <c r="J1984">
        <v>1223.9745</v>
      </c>
      <c r="K1984" t="s">
        <v>20</v>
      </c>
      <c r="M1984" t="s">
        <v>28</v>
      </c>
      <c r="N1984" t="s">
        <v>71</v>
      </c>
      <c r="O1984" t="str">
        <f t="shared" si="60"/>
        <v>Cash on Delivery</v>
      </c>
      <c r="P1984" t="s">
        <v>53</v>
      </c>
      <c r="Q1984">
        <v>15.73</v>
      </c>
      <c r="R1984">
        <v>2.2999999999999998</v>
      </c>
      <c r="S1984" t="s">
        <v>23</v>
      </c>
    </row>
    <row r="1985" spans="1:19" x14ac:dyDescent="0.3">
      <c r="A1985" t="s">
        <v>4303</v>
      </c>
      <c r="B1985" s="1">
        <v>45441</v>
      </c>
      <c r="C1985" t="s">
        <v>4304</v>
      </c>
      <c r="D1985" t="str">
        <f t="shared" ca="1" si="61"/>
        <v>Cereal Pack</v>
      </c>
      <c r="E1985" t="s">
        <v>100</v>
      </c>
      <c r="F1985" t="s">
        <v>57</v>
      </c>
      <c r="G1985">
        <v>9</v>
      </c>
      <c r="H1985">
        <v>7</v>
      </c>
      <c r="I1985">
        <v>1210.3599999999999</v>
      </c>
      <c r="J1985">
        <v>1282.9816000000001</v>
      </c>
      <c r="K1985" t="s">
        <v>27</v>
      </c>
      <c r="M1985" t="s">
        <v>42</v>
      </c>
      <c r="N1985" t="s">
        <v>36</v>
      </c>
      <c r="O1985" t="str">
        <f t="shared" si="60"/>
        <v>Debit Card</v>
      </c>
      <c r="P1985" t="s">
        <v>89</v>
      </c>
      <c r="Q1985">
        <v>41.88</v>
      </c>
      <c r="R1985">
        <v>3.7</v>
      </c>
      <c r="S1985" t="s">
        <v>23</v>
      </c>
    </row>
    <row r="1986" spans="1:19" x14ac:dyDescent="0.3">
      <c r="A1986" t="s">
        <v>4305</v>
      </c>
      <c r="B1986" s="1">
        <v>43905</v>
      </c>
      <c r="C1986" t="s">
        <v>4306</v>
      </c>
      <c r="D1986" t="str">
        <f t="shared" ca="1" si="61"/>
        <v>Dining Table</v>
      </c>
      <c r="E1986" t="s">
        <v>45</v>
      </c>
      <c r="F1986" t="s">
        <v>46</v>
      </c>
      <c r="G1986">
        <v>4</v>
      </c>
      <c r="H1986">
        <v>4</v>
      </c>
      <c r="I1986">
        <v>706.61</v>
      </c>
      <c r="J1986">
        <v>749.00660000000005</v>
      </c>
      <c r="K1986" t="s">
        <v>20</v>
      </c>
      <c r="M1986" t="s">
        <v>42</v>
      </c>
      <c r="N1986" t="s">
        <v>71</v>
      </c>
      <c r="O1986" t="str">
        <f t="shared" si="60"/>
        <v>Cash on Delivery</v>
      </c>
      <c r="P1986" t="s">
        <v>53</v>
      </c>
      <c r="Q1986">
        <v>1.31</v>
      </c>
      <c r="R1986">
        <v>1.1000000000000001</v>
      </c>
      <c r="S1986" t="s">
        <v>23</v>
      </c>
    </row>
    <row r="1987" spans="1:19" x14ac:dyDescent="0.3">
      <c r="A1987" t="s">
        <v>4307</v>
      </c>
      <c r="B1987" s="1">
        <v>43921</v>
      </c>
      <c r="C1987" t="s">
        <v>4308</v>
      </c>
      <c r="D1987" t="str">
        <f t="shared" ca="1" si="61"/>
        <v>Cereal Pack</v>
      </c>
      <c r="E1987" t="s">
        <v>100</v>
      </c>
      <c r="F1987" t="s">
        <v>57</v>
      </c>
      <c r="G1987">
        <v>18</v>
      </c>
      <c r="H1987">
        <v>17</v>
      </c>
      <c r="I1987">
        <v>1437.12</v>
      </c>
      <c r="J1987">
        <v>1638.3168000000001</v>
      </c>
      <c r="K1987" t="s">
        <v>27</v>
      </c>
      <c r="M1987" t="s">
        <v>79</v>
      </c>
      <c r="N1987" t="s">
        <v>29</v>
      </c>
      <c r="O1987" t="str">
        <f t="shared" ref="O1987:O2050" si="62">IF(P1987&lt;&gt;"",P1987,INDEX($N:$N,MATCH(Q1987,$O:$O,0)))</f>
        <v>Cash on Delivery</v>
      </c>
      <c r="P1987" t="s">
        <v>53</v>
      </c>
      <c r="Q1987">
        <v>32.729999999999997</v>
      </c>
      <c r="R1987">
        <v>2.2000000000000002</v>
      </c>
      <c r="S1987" t="s">
        <v>23</v>
      </c>
    </row>
    <row r="1988" spans="1:19" x14ac:dyDescent="0.3">
      <c r="A1988" t="s">
        <v>4309</v>
      </c>
      <c r="B1988" s="1">
        <v>45577</v>
      </c>
      <c r="C1988" t="s">
        <v>4310</v>
      </c>
      <c r="D1988" t="str">
        <f t="shared" ref="D1988:D2051" ca="1" si="63">IF(E1988&lt;&gt;"",E1988,IF(F1988="Apparel",CHOOSE(RANDBETWEEN(1,4),"Jeans Regular","Shirt Classic","Sneakers Run","T-shirt V"),IF(F1988="Electronics",CHOOSE(RANDBETWEEN(1,4),"Camera S","Headphones Z","Laptop Pro","Phone X"),IF(F1988="Gadgets",CHOOSE(RANDBETWEEN(1,2),"Widget A","Widget B"),IF(F1988="Groceries",CHOOSE(RANDBETWEEN(1,3),"Cereal Pack","Olive Oil 1L","Organic Rice"),IF(F1988="Home Goods",CHOOSE(RANDBETWEEN(1,2),"Dining Table","Sofa 3-Seater"),"Unknown"))))))</f>
        <v>Widget A</v>
      </c>
      <c r="E1988" t="s">
        <v>33</v>
      </c>
      <c r="F1988" t="s">
        <v>70</v>
      </c>
      <c r="G1988">
        <v>2</v>
      </c>
      <c r="H1988">
        <v>2</v>
      </c>
      <c r="I1988">
        <v>117.21</v>
      </c>
      <c r="J1988">
        <v>134.79149999999998</v>
      </c>
      <c r="K1988" t="s">
        <v>4311</v>
      </c>
      <c r="M1988" t="s">
        <v>86</v>
      </c>
      <c r="N1988" t="s">
        <v>22</v>
      </c>
      <c r="O1988" t="str">
        <f t="shared" si="62"/>
        <v>Cash on Delivery</v>
      </c>
      <c r="P1988" t="s">
        <v>53</v>
      </c>
      <c r="Q1988">
        <v>49.11</v>
      </c>
      <c r="R1988">
        <v>2.6</v>
      </c>
      <c r="S1988" t="s">
        <v>23</v>
      </c>
    </row>
    <row r="1989" spans="1:19" x14ac:dyDescent="0.3">
      <c r="A1989" t="s">
        <v>4312</v>
      </c>
      <c r="B1989" s="1">
        <v>45643</v>
      </c>
      <c r="C1989" t="s">
        <v>4313</v>
      </c>
      <c r="D1989" t="str">
        <f t="shared" ca="1" si="63"/>
        <v>Jeans Regular</v>
      </c>
      <c r="E1989" t="s">
        <v>130</v>
      </c>
      <c r="F1989" t="s">
        <v>82</v>
      </c>
      <c r="G1989">
        <v>13</v>
      </c>
      <c r="H1989">
        <v>13</v>
      </c>
      <c r="I1989">
        <v>1105.19</v>
      </c>
      <c r="J1989">
        <v>1171.5014000000001</v>
      </c>
      <c r="K1989" t="s">
        <v>27</v>
      </c>
      <c r="M1989" t="s">
        <v>86</v>
      </c>
      <c r="N1989" t="s">
        <v>22</v>
      </c>
      <c r="O1989" t="str">
        <f t="shared" si="62"/>
        <v>Debit Card</v>
      </c>
      <c r="P1989" t="s">
        <v>89</v>
      </c>
      <c r="Q1989">
        <v>42.04</v>
      </c>
      <c r="R1989">
        <v>3</v>
      </c>
      <c r="S1989" t="s">
        <v>23</v>
      </c>
    </row>
    <row r="1990" spans="1:19" x14ac:dyDescent="0.3">
      <c r="A1990" t="s">
        <v>4314</v>
      </c>
      <c r="B1990" s="1">
        <v>44206</v>
      </c>
      <c r="C1990" t="s">
        <v>4315</v>
      </c>
      <c r="D1990" t="str">
        <f t="shared" ca="1" si="63"/>
        <v>Widget B</v>
      </c>
      <c r="E1990" t="s">
        <v>61</v>
      </c>
      <c r="F1990" t="s">
        <v>70</v>
      </c>
      <c r="G1990">
        <v>11</v>
      </c>
      <c r="H1990">
        <v>11</v>
      </c>
      <c r="I1990">
        <v>381.21</v>
      </c>
      <c r="J1990">
        <v>407.8947</v>
      </c>
      <c r="K1990" t="s">
        <v>20</v>
      </c>
      <c r="M1990" t="s">
        <v>21</v>
      </c>
      <c r="N1990" t="s">
        <v>22</v>
      </c>
      <c r="O1990" t="e">
        <f t="shared" ca="1" si="62"/>
        <v>#N/A</v>
      </c>
      <c r="Q1990">
        <v>34.86</v>
      </c>
      <c r="R1990">
        <v>4.8</v>
      </c>
      <c r="S1990" t="s">
        <v>23</v>
      </c>
    </row>
    <row r="1991" spans="1:19" x14ac:dyDescent="0.3">
      <c r="A1991" t="s">
        <v>4316</v>
      </c>
      <c r="B1991" s="1">
        <v>44257</v>
      </c>
      <c r="C1991" t="s">
        <v>4317</v>
      </c>
      <c r="D1991" t="str">
        <f t="shared" ca="1" si="63"/>
        <v>Jeans Regular</v>
      </c>
      <c r="E1991" t="s">
        <v>130</v>
      </c>
      <c r="F1991" t="s">
        <v>82</v>
      </c>
      <c r="G1991">
        <v>4</v>
      </c>
      <c r="H1991">
        <v>3</v>
      </c>
      <c r="I1991">
        <v>1249.92</v>
      </c>
      <c r="J1991">
        <v>1437.4079999999999</v>
      </c>
      <c r="K1991" t="s">
        <v>47</v>
      </c>
      <c r="M1991" t="s">
        <v>79</v>
      </c>
      <c r="N1991" t="s">
        <v>29</v>
      </c>
      <c r="O1991" t="str">
        <f t="shared" si="62"/>
        <v>Credit Card</v>
      </c>
      <c r="P1991" t="s">
        <v>67</v>
      </c>
      <c r="Q1991">
        <v>4.8600000000000003</v>
      </c>
      <c r="R1991">
        <v>2.6</v>
      </c>
      <c r="S1991" t="s">
        <v>23</v>
      </c>
    </row>
    <row r="1992" spans="1:19" x14ac:dyDescent="0.3">
      <c r="A1992" t="s">
        <v>4318</v>
      </c>
      <c r="B1992" s="1">
        <v>45225</v>
      </c>
      <c r="C1992" t="s">
        <v>4319</v>
      </c>
      <c r="D1992" t="str">
        <f t="shared" ca="1" si="63"/>
        <v>Headphones Z</v>
      </c>
      <c r="E1992" t="s">
        <v>94</v>
      </c>
      <c r="F1992" t="s">
        <v>50</v>
      </c>
      <c r="G1992">
        <v>15</v>
      </c>
      <c r="H1992">
        <v>15</v>
      </c>
      <c r="I1992">
        <v>450.23</v>
      </c>
      <c r="J1992">
        <v>495.25300000000004</v>
      </c>
      <c r="K1992" t="s">
        <v>66</v>
      </c>
      <c r="M1992" t="s">
        <v>79</v>
      </c>
      <c r="N1992" t="s">
        <v>29</v>
      </c>
      <c r="O1992" t="str">
        <f t="shared" si="62"/>
        <v>Cash on Delivery</v>
      </c>
      <c r="P1992" t="s">
        <v>53</v>
      </c>
      <c r="Q1992">
        <v>23.73</v>
      </c>
      <c r="R1992">
        <v>1.6</v>
      </c>
      <c r="S1992" t="s">
        <v>23</v>
      </c>
    </row>
    <row r="1993" spans="1:19" x14ac:dyDescent="0.3">
      <c r="A1993" t="s">
        <v>4320</v>
      </c>
      <c r="B1993" s="1">
        <v>44512</v>
      </c>
      <c r="C1993" t="s">
        <v>10804</v>
      </c>
      <c r="D1993" t="str">
        <f t="shared" ca="1" si="63"/>
        <v>Headphones Z</v>
      </c>
      <c r="E1993" t="s">
        <v>94</v>
      </c>
      <c r="F1993" t="s">
        <v>50</v>
      </c>
      <c r="G1993">
        <v>4</v>
      </c>
      <c r="H1993">
        <v>3</v>
      </c>
      <c r="I1993">
        <v>1295.3399999999999</v>
      </c>
      <c r="J1993">
        <v>1386.0137999999999</v>
      </c>
      <c r="K1993" t="s">
        <v>27</v>
      </c>
      <c r="M1993" t="s">
        <v>28</v>
      </c>
      <c r="N1993" t="s">
        <v>29</v>
      </c>
      <c r="O1993" t="str">
        <f t="shared" si="62"/>
        <v>Debit Card</v>
      </c>
      <c r="P1993" t="s">
        <v>89</v>
      </c>
      <c r="Q1993">
        <v>42.21</v>
      </c>
      <c r="R1993">
        <v>1.9</v>
      </c>
      <c r="S1993" t="s">
        <v>23</v>
      </c>
    </row>
    <row r="1994" spans="1:19" x14ac:dyDescent="0.3">
      <c r="A1994" t="s">
        <v>4321</v>
      </c>
      <c r="B1994" s="1">
        <v>44263</v>
      </c>
      <c r="C1994" t="s">
        <v>4322</v>
      </c>
      <c r="D1994" t="str">
        <f t="shared" ca="1" si="63"/>
        <v>T-shirt V</v>
      </c>
      <c r="E1994" t="s">
        <v>77</v>
      </c>
      <c r="F1994" t="s">
        <v>82</v>
      </c>
      <c r="G1994">
        <v>18</v>
      </c>
      <c r="H1994">
        <v>18</v>
      </c>
      <c r="I1994">
        <v>448.81</v>
      </c>
      <c r="J1994">
        <v>480.22670000000005</v>
      </c>
      <c r="K1994" t="s">
        <v>27</v>
      </c>
      <c r="M1994" t="s">
        <v>123</v>
      </c>
      <c r="N1994" t="s">
        <v>36</v>
      </c>
      <c r="O1994" t="str">
        <f t="shared" si="62"/>
        <v>Bank Transfer</v>
      </c>
      <c r="P1994" t="s">
        <v>37</v>
      </c>
      <c r="Q1994">
        <v>28.58</v>
      </c>
      <c r="R1994">
        <v>3.8</v>
      </c>
      <c r="S1994" t="s">
        <v>23</v>
      </c>
    </row>
    <row r="1995" spans="1:19" x14ac:dyDescent="0.3">
      <c r="A1995" t="s">
        <v>4323</v>
      </c>
      <c r="B1995" s="1">
        <v>44201</v>
      </c>
      <c r="C1995" t="s">
        <v>4324</v>
      </c>
      <c r="D1995" t="str">
        <f t="shared" ca="1" si="63"/>
        <v>Cereal Pack</v>
      </c>
      <c r="E1995" t="s">
        <v>100</v>
      </c>
      <c r="F1995" t="s">
        <v>57</v>
      </c>
      <c r="G1995">
        <v>6</v>
      </c>
      <c r="H1995">
        <v>5</v>
      </c>
      <c r="I1995">
        <v>1240.22</v>
      </c>
      <c r="J1995">
        <v>1413.8508000000002</v>
      </c>
      <c r="K1995" t="s">
        <v>47</v>
      </c>
      <c r="M1995" t="s">
        <v>42</v>
      </c>
      <c r="N1995" t="s">
        <v>22</v>
      </c>
      <c r="O1995" t="str">
        <f t="shared" si="62"/>
        <v>Debit Card</v>
      </c>
      <c r="P1995" t="s">
        <v>89</v>
      </c>
      <c r="Q1995">
        <v>48.54</v>
      </c>
      <c r="R1995" t="s">
        <v>316</v>
      </c>
      <c r="S1995" t="s">
        <v>23</v>
      </c>
    </row>
    <row r="1996" spans="1:19" x14ac:dyDescent="0.3">
      <c r="A1996" t="s">
        <v>4325</v>
      </c>
      <c r="B1996" s="1">
        <v>44753</v>
      </c>
      <c r="C1996" t="s">
        <v>4326</v>
      </c>
      <c r="D1996" t="str">
        <f t="shared" ca="1" si="63"/>
        <v>Shirt Classic</v>
      </c>
      <c r="E1996" t="s">
        <v>65</v>
      </c>
      <c r="F1996" t="s">
        <v>82</v>
      </c>
      <c r="G1996">
        <v>9</v>
      </c>
      <c r="H1996">
        <v>7</v>
      </c>
      <c r="I1996">
        <v>686.63</v>
      </c>
      <c r="J1996">
        <v>789.6244999999999</v>
      </c>
      <c r="K1996" t="s">
        <v>51</v>
      </c>
      <c r="M1996" t="s">
        <v>42</v>
      </c>
      <c r="N1996" t="s">
        <v>22</v>
      </c>
      <c r="O1996" t="str">
        <f t="shared" si="62"/>
        <v>Bank Transfer</v>
      </c>
      <c r="P1996" t="s">
        <v>37</v>
      </c>
      <c r="Q1996">
        <v>18.760000000000002</v>
      </c>
      <c r="R1996">
        <v>2.5</v>
      </c>
      <c r="S1996" t="s">
        <v>23</v>
      </c>
    </row>
    <row r="1997" spans="1:19" x14ac:dyDescent="0.3">
      <c r="A1997" t="s">
        <v>4327</v>
      </c>
      <c r="B1997" s="1">
        <v>45331</v>
      </c>
      <c r="C1997" t="s">
        <v>4328</v>
      </c>
      <c r="D1997" t="str">
        <f t="shared" ca="1" si="63"/>
        <v>Olive Oil 1L</v>
      </c>
      <c r="E1997" t="s">
        <v>56</v>
      </c>
      <c r="F1997" t="s">
        <v>57</v>
      </c>
      <c r="G1997">
        <v>17</v>
      </c>
      <c r="H1997">
        <v>14</v>
      </c>
      <c r="I1997">
        <v>126.17</v>
      </c>
      <c r="J1997">
        <v>132.4785</v>
      </c>
      <c r="K1997" t="s">
        <v>47</v>
      </c>
      <c r="M1997" t="s">
        <v>42</v>
      </c>
      <c r="N1997" t="s">
        <v>36</v>
      </c>
      <c r="O1997" t="str">
        <f t="shared" si="62"/>
        <v>Bank Transfer</v>
      </c>
      <c r="P1997" t="s">
        <v>37</v>
      </c>
      <c r="Q1997">
        <v>26.61</v>
      </c>
      <c r="R1997">
        <v>9</v>
      </c>
      <c r="S1997" t="s">
        <v>23</v>
      </c>
    </row>
    <row r="1998" spans="1:19" x14ac:dyDescent="0.3">
      <c r="A1998" t="s">
        <v>4329</v>
      </c>
      <c r="B1998" s="1">
        <v>44924</v>
      </c>
      <c r="C1998" t="s">
        <v>4330</v>
      </c>
      <c r="D1998" t="str">
        <f t="shared" ca="1" si="63"/>
        <v>Shirt Classic</v>
      </c>
      <c r="E1998" t="s">
        <v>65</v>
      </c>
      <c r="F1998" t="s">
        <v>82</v>
      </c>
      <c r="G1998">
        <v>20</v>
      </c>
      <c r="H1998">
        <v>20</v>
      </c>
      <c r="I1998">
        <v>1167.21</v>
      </c>
      <c r="J1998">
        <v>1237.2426</v>
      </c>
      <c r="K1998" t="s">
        <v>66</v>
      </c>
      <c r="M1998" t="s">
        <v>28</v>
      </c>
      <c r="N1998" t="s">
        <v>71</v>
      </c>
      <c r="O1998" t="str">
        <f t="shared" si="62"/>
        <v>Bank Transfer</v>
      </c>
      <c r="P1998" t="s">
        <v>37</v>
      </c>
      <c r="Q1998">
        <v>23.88</v>
      </c>
      <c r="R1998">
        <v>4.5999999999999996</v>
      </c>
      <c r="S1998" t="s">
        <v>23</v>
      </c>
    </row>
    <row r="1999" spans="1:19" x14ac:dyDescent="0.3">
      <c r="A1999" t="s">
        <v>4331</v>
      </c>
      <c r="B1999" s="1">
        <v>44412</v>
      </c>
      <c r="C1999" t="s">
        <v>1334</v>
      </c>
      <c r="D1999" t="str">
        <f t="shared" ca="1" si="63"/>
        <v>Sneakers Run</v>
      </c>
      <c r="E1999" t="s">
        <v>85</v>
      </c>
      <c r="F1999" t="s">
        <v>82</v>
      </c>
      <c r="G1999">
        <v>5</v>
      </c>
      <c r="H1999">
        <v>4</v>
      </c>
      <c r="I1999">
        <v>502.34</v>
      </c>
      <c r="J1999">
        <v>532.48040000000003</v>
      </c>
      <c r="K1999" t="s">
        <v>20</v>
      </c>
      <c r="M1999" t="s">
        <v>28</v>
      </c>
      <c r="N1999" t="s">
        <v>22</v>
      </c>
      <c r="O1999" t="str">
        <f t="shared" si="62"/>
        <v>Credit Card</v>
      </c>
      <c r="P1999" t="s">
        <v>67</v>
      </c>
      <c r="Q1999">
        <v>24.33</v>
      </c>
      <c r="R1999">
        <v>2.5</v>
      </c>
      <c r="S1999" t="s">
        <v>23</v>
      </c>
    </row>
    <row r="2000" spans="1:19" x14ac:dyDescent="0.3">
      <c r="A2000" t="s">
        <v>4332</v>
      </c>
      <c r="B2000" s="1">
        <v>45301</v>
      </c>
      <c r="C2000" t="s">
        <v>4333</v>
      </c>
      <c r="D2000" t="str">
        <f t="shared" ca="1" si="63"/>
        <v>T-shirt V</v>
      </c>
      <c r="F2000" t="s">
        <v>82</v>
      </c>
      <c r="G2000">
        <v>17</v>
      </c>
      <c r="H2000">
        <v>16</v>
      </c>
      <c r="I2000">
        <v>6</v>
      </c>
      <c r="J2000">
        <v>6.66</v>
      </c>
      <c r="K2000" t="s">
        <v>51</v>
      </c>
      <c r="M2000" t="s">
        <v>28</v>
      </c>
      <c r="N2000" t="s">
        <v>71</v>
      </c>
      <c r="O2000" t="str">
        <f t="shared" si="62"/>
        <v>PayPal</v>
      </c>
      <c r="P2000" t="s">
        <v>30</v>
      </c>
      <c r="Q2000">
        <v>-5</v>
      </c>
      <c r="R2000">
        <v>4.4000000000000004</v>
      </c>
      <c r="S2000" t="s">
        <v>23</v>
      </c>
    </row>
    <row r="2001" spans="1:19" x14ac:dyDescent="0.3">
      <c r="A2001" t="s">
        <v>4334</v>
      </c>
      <c r="B2001" s="1">
        <v>44636</v>
      </c>
      <c r="C2001" t="s">
        <v>4335</v>
      </c>
      <c r="D2001" t="str">
        <f t="shared" ca="1" si="63"/>
        <v>Camera S</v>
      </c>
      <c r="E2001" t="s">
        <v>133</v>
      </c>
      <c r="F2001" t="s">
        <v>50</v>
      </c>
      <c r="G2001">
        <v>5</v>
      </c>
      <c r="H2001">
        <v>5</v>
      </c>
      <c r="I2001">
        <v>1202.72</v>
      </c>
      <c r="J2001">
        <v>1274.8832</v>
      </c>
      <c r="K2001" t="s">
        <v>66</v>
      </c>
      <c r="M2001" t="s">
        <v>86</v>
      </c>
      <c r="N2001" t="s">
        <v>29</v>
      </c>
      <c r="O2001" t="str">
        <f t="shared" si="62"/>
        <v>PayPal</v>
      </c>
      <c r="P2001" t="s">
        <v>30</v>
      </c>
      <c r="Q2001">
        <v>34.9</v>
      </c>
      <c r="R2001">
        <v>3.3</v>
      </c>
      <c r="S2001" t="s">
        <v>23</v>
      </c>
    </row>
    <row r="2002" spans="1:19" x14ac:dyDescent="0.3">
      <c r="A2002" t="s">
        <v>4336</v>
      </c>
      <c r="B2002" s="1">
        <v>44859</v>
      </c>
      <c r="C2002" t="s">
        <v>4337</v>
      </c>
      <c r="D2002" t="str">
        <f t="shared" ca="1" si="63"/>
        <v>Jeans Regular</v>
      </c>
      <c r="E2002" t="s">
        <v>130</v>
      </c>
      <c r="F2002" t="s">
        <v>82</v>
      </c>
      <c r="G2002">
        <v>11</v>
      </c>
      <c r="H2002">
        <v>11</v>
      </c>
      <c r="I2002">
        <v>1228.1300000000001</v>
      </c>
      <c r="J2002">
        <v>1314.0991000000001</v>
      </c>
      <c r="K2002" t="s">
        <v>66</v>
      </c>
      <c r="M2002" t="s">
        <v>42</v>
      </c>
      <c r="N2002" t="s">
        <v>71</v>
      </c>
      <c r="O2002" t="str">
        <f t="shared" si="62"/>
        <v>PayPal</v>
      </c>
      <c r="P2002" t="s">
        <v>30</v>
      </c>
      <c r="Q2002">
        <v>46.87</v>
      </c>
      <c r="R2002">
        <v>2.2000000000000002</v>
      </c>
      <c r="S2002" t="s">
        <v>23</v>
      </c>
    </row>
    <row r="2003" spans="1:19" x14ac:dyDescent="0.3">
      <c r="A2003" t="s">
        <v>4339</v>
      </c>
      <c r="B2003" s="1">
        <v>45550</v>
      </c>
      <c r="C2003" t="s">
        <v>4340</v>
      </c>
      <c r="D2003" t="str">
        <f t="shared" ca="1" si="63"/>
        <v>Organic Rice 5kg</v>
      </c>
      <c r="E2003" t="s">
        <v>40</v>
      </c>
      <c r="F2003" t="s">
        <v>57</v>
      </c>
      <c r="G2003">
        <v>7</v>
      </c>
      <c r="H2003">
        <v>7</v>
      </c>
      <c r="I2003">
        <v>671.92</v>
      </c>
      <c r="J2003">
        <v>718.95439999999996</v>
      </c>
      <c r="K2003" t="s">
        <v>51</v>
      </c>
      <c r="M2003" t="s">
        <v>28</v>
      </c>
      <c r="N2003" t="s">
        <v>36</v>
      </c>
      <c r="O2003" t="str">
        <f t="shared" si="62"/>
        <v>Bank Transfer</v>
      </c>
      <c r="P2003" t="s">
        <v>37</v>
      </c>
      <c r="Q2003">
        <v>42.51</v>
      </c>
      <c r="R2003">
        <v>4.5</v>
      </c>
      <c r="S2003" t="s">
        <v>23</v>
      </c>
    </row>
    <row r="2004" spans="1:19" x14ac:dyDescent="0.3">
      <c r="A2004" t="s">
        <v>4341</v>
      </c>
      <c r="B2004" s="1">
        <v>44594</v>
      </c>
      <c r="C2004" t="s">
        <v>4342</v>
      </c>
      <c r="D2004" t="str">
        <f t="shared" ca="1" si="63"/>
        <v>T-shirt V</v>
      </c>
      <c r="E2004" t="s">
        <v>77</v>
      </c>
      <c r="F2004" t="s">
        <v>82</v>
      </c>
      <c r="G2004">
        <v>4</v>
      </c>
      <c r="H2004">
        <v>4</v>
      </c>
      <c r="I2004">
        <v>1089.29</v>
      </c>
      <c r="J2004">
        <v>1165.5403000000001</v>
      </c>
      <c r="K2004" t="s">
        <v>20</v>
      </c>
      <c r="M2004" t="s">
        <v>28</v>
      </c>
      <c r="O2004" t="str">
        <f t="shared" si="62"/>
        <v>Cash on Delivery</v>
      </c>
      <c r="P2004" t="s">
        <v>53</v>
      </c>
      <c r="Q2004">
        <v>35.9</v>
      </c>
      <c r="R2004">
        <v>3.1</v>
      </c>
      <c r="S2004" t="s">
        <v>23</v>
      </c>
    </row>
    <row r="2005" spans="1:19" x14ac:dyDescent="0.3">
      <c r="A2005" t="s">
        <v>4343</v>
      </c>
      <c r="B2005" s="1">
        <v>44678</v>
      </c>
      <c r="C2005" t="s">
        <v>4344</v>
      </c>
      <c r="D2005" t="str">
        <f t="shared" ca="1" si="63"/>
        <v>Sofa 3-Seater</v>
      </c>
      <c r="E2005" t="s">
        <v>109</v>
      </c>
      <c r="F2005" t="s">
        <v>46</v>
      </c>
      <c r="G2005">
        <v>1</v>
      </c>
      <c r="H2005">
        <v>1</v>
      </c>
      <c r="I2005">
        <v>895.85</v>
      </c>
      <c r="J2005">
        <v>994.39350000000013</v>
      </c>
      <c r="K2005" t="s">
        <v>27</v>
      </c>
      <c r="M2005" t="s">
        <v>123</v>
      </c>
      <c r="N2005" t="s">
        <v>36</v>
      </c>
      <c r="O2005" t="str">
        <f t="shared" si="62"/>
        <v>Cash on Delivery</v>
      </c>
      <c r="P2005" t="s">
        <v>53</v>
      </c>
      <c r="Q2005">
        <v>37.72</v>
      </c>
      <c r="R2005">
        <v>3.7</v>
      </c>
      <c r="S2005" t="s">
        <v>23</v>
      </c>
    </row>
    <row r="2006" spans="1:19" x14ac:dyDescent="0.3">
      <c r="A2006" t="s">
        <v>4345</v>
      </c>
      <c r="B2006" s="1">
        <v>45304</v>
      </c>
      <c r="C2006" t="s">
        <v>4346</v>
      </c>
      <c r="D2006" t="str">
        <f t="shared" ca="1" si="63"/>
        <v>Sneakers Run</v>
      </c>
      <c r="E2006" t="s">
        <v>85</v>
      </c>
      <c r="F2006" t="s">
        <v>82</v>
      </c>
      <c r="G2006">
        <v>2</v>
      </c>
      <c r="H2006">
        <v>2</v>
      </c>
      <c r="I2006">
        <v>590.92999999999995</v>
      </c>
      <c r="J2006">
        <v>650.02300000000002</v>
      </c>
      <c r="K2006" t="s">
        <v>27</v>
      </c>
      <c r="M2006" t="s">
        <v>42</v>
      </c>
      <c r="N2006" t="s">
        <v>22</v>
      </c>
      <c r="O2006" t="str">
        <f t="shared" si="62"/>
        <v>PayPal</v>
      </c>
      <c r="P2006" t="s">
        <v>30</v>
      </c>
      <c r="Q2006">
        <v>11.63</v>
      </c>
      <c r="R2006">
        <v>2.9</v>
      </c>
      <c r="S2006" t="s">
        <v>23</v>
      </c>
    </row>
    <row r="2007" spans="1:19" x14ac:dyDescent="0.3">
      <c r="A2007" t="s">
        <v>4347</v>
      </c>
      <c r="B2007" s="1">
        <v>45131</v>
      </c>
      <c r="C2007" t="s">
        <v>4348</v>
      </c>
      <c r="D2007" t="str">
        <f t="shared" ca="1" si="63"/>
        <v>Shirt Classic</v>
      </c>
      <c r="E2007" t="s">
        <v>65</v>
      </c>
      <c r="F2007" t="s">
        <v>82</v>
      </c>
      <c r="G2007">
        <v>12</v>
      </c>
      <c r="H2007">
        <v>12</v>
      </c>
      <c r="I2007">
        <v>351.2</v>
      </c>
      <c r="J2007">
        <v>382.80799999999999</v>
      </c>
      <c r="K2007" t="s">
        <v>51</v>
      </c>
      <c r="M2007" t="s">
        <v>86</v>
      </c>
      <c r="N2007" t="s">
        <v>29</v>
      </c>
      <c r="O2007" t="str">
        <f t="shared" si="62"/>
        <v>Debit Card</v>
      </c>
      <c r="P2007" t="s">
        <v>89</v>
      </c>
      <c r="Q2007">
        <v>11.62</v>
      </c>
      <c r="R2007">
        <v>1.2</v>
      </c>
      <c r="S2007" t="s">
        <v>23</v>
      </c>
    </row>
    <row r="2008" spans="1:19" x14ac:dyDescent="0.3">
      <c r="A2008" t="s">
        <v>4349</v>
      </c>
      <c r="B2008" s="1">
        <v>44083</v>
      </c>
      <c r="C2008" t="s">
        <v>4350</v>
      </c>
      <c r="D2008" t="str">
        <f t="shared" ca="1" si="63"/>
        <v>Widget A</v>
      </c>
      <c r="E2008" t="s">
        <v>33</v>
      </c>
      <c r="F2008" t="s">
        <v>70</v>
      </c>
      <c r="G2008">
        <v>2</v>
      </c>
      <c r="H2008">
        <v>2</v>
      </c>
      <c r="I2008">
        <v>934.31</v>
      </c>
      <c r="J2008">
        <v>1018.3979</v>
      </c>
      <c r="K2008" t="s">
        <v>27</v>
      </c>
      <c r="M2008" t="s">
        <v>123</v>
      </c>
      <c r="N2008" t="s">
        <v>71</v>
      </c>
      <c r="O2008" t="str">
        <f t="shared" si="62"/>
        <v>PayPal</v>
      </c>
      <c r="P2008" t="s">
        <v>30</v>
      </c>
      <c r="Q2008">
        <v>35.700000000000003</v>
      </c>
      <c r="R2008">
        <v>3.6</v>
      </c>
      <c r="S2008" t="s">
        <v>23</v>
      </c>
    </row>
    <row r="2009" spans="1:19" x14ac:dyDescent="0.3">
      <c r="A2009" t="s">
        <v>4351</v>
      </c>
      <c r="B2009" s="1">
        <v>45013</v>
      </c>
      <c r="C2009" t="s">
        <v>4352</v>
      </c>
      <c r="D2009" t="str">
        <f t="shared" ca="1" si="63"/>
        <v>T-shirt V</v>
      </c>
      <c r="E2009" t="s">
        <v>77</v>
      </c>
      <c r="F2009" t="s">
        <v>82</v>
      </c>
      <c r="G2009">
        <v>8</v>
      </c>
      <c r="H2009">
        <v>7</v>
      </c>
      <c r="I2009">
        <v>1101.55</v>
      </c>
      <c r="J2009">
        <v>1255.7670000000001</v>
      </c>
      <c r="K2009" t="s">
        <v>66</v>
      </c>
      <c r="M2009" t="s">
        <v>28</v>
      </c>
      <c r="N2009" t="s">
        <v>29</v>
      </c>
      <c r="O2009" t="str">
        <f t="shared" si="62"/>
        <v>Debit Card</v>
      </c>
      <c r="P2009" t="s">
        <v>89</v>
      </c>
      <c r="Q2009">
        <v>40.15</v>
      </c>
      <c r="R2009">
        <v>1.4</v>
      </c>
      <c r="S2009" t="s">
        <v>23</v>
      </c>
    </row>
    <row r="2010" spans="1:19" x14ac:dyDescent="0.3">
      <c r="A2010" t="s">
        <v>4353</v>
      </c>
      <c r="B2010" s="1">
        <v>45295</v>
      </c>
      <c r="C2010" t="s">
        <v>4354</v>
      </c>
      <c r="D2010" t="str">
        <f t="shared" ca="1" si="63"/>
        <v>T-shirt V</v>
      </c>
      <c r="E2010" t="s">
        <v>77</v>
      </c>
      <c r="F2010" t="s">
        <v>82</v>
      </c>
      <c r="G2010">
        <v>7</v>
      </c>
      <c r="H2010">
        <v>6</v>
      </c>
      <c r="I2010">
        <v>512.03</v>
      </c>
      <c r="J2010">
        <v>563.23300000000006</v>
      </c>
      <c r="K2010" t="s">
        <v>66</v>
      </c>
      <c r="M2010" t="s">
        <v>21</v>
      </c>
      <c r="N2010" t="s">
        <v>71</v>
      </c>
      <c r="O2010" t="str">
        <f t="shared" si="62"/>
        <v>PayPal</v>
      </c>
      <c r="P2010" t="s">
        <v>30</v>
      </c>
      <c r="Q2010">
        <v>15.96</v>
      </c>
      <c r="R2010">
        <v>1.5</v>
      </c>
      <c r="S2010" t="s">
        <v>23</v>
      </c>
    </row>
    <row r="2011" spans="1:19" x14ac:dyDescent="0.3">
      <c r="A2011" t="s">
        <v>4355</v>
      </c>
      <c r="B2011" s="1">
        <v>45314</v>
      </c>
      <c r="C2011" t="s">
        <v>4356</v>
      </c>
      <c r="D2011" t="str">
        <f t="shared" ca="1" si="63"/>
        <v>Jeans Regular</v>
      </c>
      <c r="E2011" t="s">
        <v>130</v>
      </c>
      <c r="F2011" t="s">
        <v>82</v>
      </c>
      <c r="G2011">
        <v>12</v>
      </c>
      <c r="H2011">
        <v>10</v>
      </c>
      <c r="I2011">
        <v>203.84</v>
      </c>
      <c r="J2011">
        <v>232.37760000000003</v>
      </c>
      <c r="K2011" t="s">
        <v>66</v>
      </c>
      <c r="M2011" t="s">
        <v>28</v>
      </c>
      <c r="N2011" t="s">
        <v>71</v>
      </c>
      <c r="O2011" t="str">
        <f t="shared" si="62"/>
        <v>Debit Card</v>
      </c>
      <c r="P2011" t="s">
        <v>89</v>
      </c>
      <c r="Q2011">
        <v>0.19</v>
      </c>
      <c r="R2011">
        <v>1.7</v>
      </c>
      <c r="S2011" t="s">
        <v>23</v>
      </c>
    </row>
    <row r="2012" spans="1:19" x14ac:dyDescent="0.3">
      <c r="A2012" t="s">
        <v>4357</v>
      </c>
      <c r="B2012" s="1">
        <v>43855</v>
      </c>
      <c r="C2012" t="s">
        <v>4358</v>
      </c>
      <c r="D2012" t="str">
        <f t="shared" ca="1" si="63"/>
        <v>Shirt Classic</v>
      </c>
      <c r="E2012" t="s">
        <v>65</v>
      </c>
      <c r="F2012" t="s">
        <v>82</v>
      </c>
      <c r="G2012">
        <v>15</v>
      </c>
      <c r="H2012">
        <v>14</v>
      </c>
      <c r="I2012">
        <v>586</v>
      </c>
      <c r="J2012">
        <v>632.88</v>
      </c>
      <c r="K2012" t="s">
        <v>51</v>
      </c>
      <c r="M2012" t="s">
        <v>21</v>
      </c>
      <c r="N2012" t="s">
        <v>29</v>
      </c>
      <c r="O2012" t="str">
        <f t="shared" si="62"/>
        <v>Cash on Delivery</v>
      </c>
      <c r="P2012" t="s">
        <v>53</v>
      </c>
      <c r="Q2012">
        <v>5.63</v>
      </c>
      <c r="R2012">
        <v>4.4000000000000004</v>
      </c>
      <c r="S2012" t="s">
        <v>74</v>
      </c>
    </row>
    <row r="2013" spans="1:19" x14ac:dyDescent="0.3">
      <c r="A2013" t="s">
        <v>4359</v>
      </c>
      <c r="B2013" s="1">
        <v>44878</v>
      </c>
      <c r="C2013" t="s">
        <v>4360</v>
      </c>
      <c r="D2013" t="str">
        <f t="shared" ca="1" si="63"/>
        <v>Jeans Regular</v>
      </c>
      <c r="E2013" t="s">
        <v>130</v>
      </c>
      <c r="F2013" t="s">
        <v>82</v>
      </c>
      <c r="G2013">
        <v>18</v>
      </c>
      <c r="H2013">
        <v>14</v>
      </c>
      <c r="I2013">
        <v>527.98</v>
      </c>
      <c r="J2013">
        <v>580.77800000000002</v>
      </c>
      <c r="K2013" t="s">
        <v>27</v>
      </c>
      <c r="M2013" t="s">
        <v>86</v>
      </c>
      <c r="N2013" t="s">
        <v>29</v>
      </c>
      <c r="O2013" t="str">
        <f t="shared" si="62"/>
        <v>PayPal</v>
      </c>
      <c r="P2013" t="s">
        <v>30</v>
      </c>
      <c r="Q2013">
        <v>38.840000000000003</v>
      </c>
      <c r="R2013">
        <v>3.9</v>
      </c>
      <c r="S2013" t="s">
        <v>23</v>
      </c>
    </row>
    <row r="2014" spans="1:19" x14ac:dyDescent="0.3">
      <c r="A2014" t="s">
        <v>4361</v>
      </c>
      <c r="B2014" s="1">
        <v>44308</v>
      </c>
      <c r="C2014" t="s">
        <v>4362</v>
      </c>
      <c r="D2014" t="str">
        <f t="shared" ca="1" si="63"/>
        <v>Widget A</v>
      </c>
      <c r="E2014" t="s">
        <v>33</v>
      </c>
      <c r="F2014" t="s">
        <v>70</v>
      </c>
      <c r="G2014">
        <v>20</v>
      </c>
      <c r="H2014">
        <v>19</v>
      </c>
      <c r="I2014">
        <v>1397.3</v>
      </c>
      <c r="J2014">
        <v>1606.8949999999998</v>
      </c>
      <c r="K2014" t="s">
        <v>47</v>
      </c>
      <c r="M2014" t="s">
        <v>123</v>
      </c>
      <c r="N2014" t="s">
        <v>22</v>
      </c>
      <c r="O2014" t="e">
        <f t="shared" ca="1" si="62"/>
        <v>#N/A</v>
      </c>
      <c r="Q2014">
        <v>42.59</v>
      </c>
      <c r="R2014">
        <v>2.5</v>
      </c>
      <c r="S2014" t="s">
        <v>205</v>
      </c>
    </row>
    <row r="2015" spans="1:19" x14ac:dyDescent="0.3">
      <c r="A2015" t="s">
        <v>4363</v>
      </c>
      <c r="B2015" s="1">
        <v>44326</v>
      </c>
      <c r="C2015" t="s">
        <v>4364</v>
      </c>
      <c r="D2015" t="str">
        <f t="shared" ca="1" si="63"/>
        <v>Olive Oil 1L</v>
      </c>
      <c r="E2015" t="s">
        <v>56</v>
      </c>
      <c r="F2015" t="s">
        <v>57</v>
      </c>
      <c r="G2015">
        <v>1</v>
      </c>
      <c r="H2015">
        <v>1</v>
      </c>
      <c r="I2015">
        <v>1449.08</v>
      </c>
      <c r="J2015">
        <v>1608.4788000000001</v>
      </c>
      <c r="K2015" t="s">
        <v>51</v>
      </c>
      <c r="M2015" t="s">
        <v>123</v>
      </c>
      <c r="N2015" t="s">
        <v>36</v>
      </c>
      <c r="O2015" t="str">
        <f t="shared" si="62"/>
        <v>Cash on Delivery</v>
      </c>
      <c r="P2015" t="s">
        <v>53</v>
      </c>
      <c r="Q2015">
        <v>0.38</v>
      </c>
      <c r="R2015">
        <v>9</v>
      </c>
      <c r="S2015" t="s">
        <v>23</v>
      </c>
    </row>
    <row r="2016" spans="1:19" x14ac:dyDescent="0.3">
      <c r="A2016" t="s">
        <v>4365</v>
      </c>
      <c r="B2016" s="1">
        <v>44534</v>
      </c>
      <c r="C2016" t="s">
        <v>4366</v>
      </c>
      <c r="D2016" t="str">
        <f t="shared" ca="1" si="63"/>
        <v>Camera S</v>
      </c>
      <c r="E2016" t="s">
        <v>133</v>
      </c>
      <c r="F2016" t="s">
        <v>50</v>
      </c>
      <c r="G2016">
        <v>9</v>
      </c>
      <c r="H2016">
        <v>8</v>
      </c>
      <c r="I2016">
        <v>1249.82</v>
      </c>
      <c r="J2016">
        <v>1324.8091999999999</v>
      </c>
      <c r="K2016" t="s">
        <v>27</v>
      </c>
      <c r="M2016" t="s">
        <v>28</v>
      </c>
      <c r="N2016" t="s">
        <v>29</v>
      </c>
      <c r="O2016" t="str">
        <f t="shared" si="62"/>
        <v>Debit Card</v>
      </c>
      <c r="P2016" t="s">
        <v>89</v>
      </c>
      <c r="Q2016">
        <v>23.33</v>
      </c>
      <c r="R2016">
        <v>4.2</v>
      </c>
      <c r="S2016" t="s">
        <v>23</v>
      </c>
    </row>
    <row r="2017" spans="1:19" x14ac:dyDescent="0.3">
      <c r="A2017" t="s">
        <v>4367</v>
      </c>
      <c r="B2017" s="1">
        <v>45169</v>
      </c>
      <c r="C2017" t="s">
        <v>4368</v>
      </c>
      <c r="D2017" t="str">
        <f t="shared" ca="1" si="63"/>
        <v>Laptop Pro</v>
      </c>
      <c r="E2017" t="s">
        <v>116</v>
      </c>
      <c r="F2017" t="s">
        <v>50</v>
      </c>
      <c r="G2017">
        <v>4</v>
      </c>
      <c r="H2017">
        <v>4</v>
      </c>
      <c r="I2017">
        <v>1339.89</v>
      </c>
      <c r="J2017">
        <v>1420.2834000000003</v>
      </c>
      <c r="K2017" t="s">
        <v>47</v>
      </c>
      <c r="M2017" t="s">
        <v>79</v>
      </c>
      <c r="N2017" t="s">
        <v>71</v>
      </c>
      <c r="O2017" t="str">
        <f t="shared" si="62"/>
        <v>Bank Transfer</v>
      </c>
      <c r="P2017" t="s">
        <v>37</v>
      </c>
      <c r="Q2017">
        <v>17.75</v>
      </c>
      <c r="R2017">
        <v>2.8</v>
      </c>
      <c r="S2017" t="s">
        <v>23</v>
      </c>
    </row>
    <row r="2018" spans="1:19" x14ac:dyDescent="0.3">
      <c r="A2018" t="s">
        <v>4369</v>
      </c>
      <c r="B2018" s="1">
        <v>45338</v>
      </c>
      <c r="C2018" t="s">
        <v>4370</v>
      </c>
      <c r="D2018" t="str">
        <f t="shared" ca="1" si="63"/>
        <v>Camera S</v>
      </c>
      <c r="E2018" t="s">
        <v>133</v>
      </c>
      <c r="F2018" t="s">
        <v>50</v>
      </c>
      <c r="G2018">
        <v>11</v>
      </c>
      <c r="H2018">
        <v>9</v>
      </c>
      <c r="I2018">
        <v>1187.03</v>
      </c>
      <c r="J2018">
        <v>1270.1221</v>
      </c>
      <c r="K2018" t="s">
        <v>27</v>
      </c>
      <c r="M2018" t="s">
        <v>42</v>
      </c>
      <c r="N2018" t="s">
        <v>71</v>
      </c>
      <c r="O2018" t="str">
        <f t="shared" si="62"/>
        <v>Debht Card</v>
      </c>
      <c r="P2018" t="s">
        <v>4371</v>
      </c>
      <c r="Q2018">
        <v>19.239999999999998</v>
      </c>
      <c r="R2018">
        <v>2.8</v>
      </c>
      <c r="S2018" t="s">
        <v>23</v>
      </c>
    </row>
    <row r="2019" spans="1:19" x14ac:dyDescent="0.3">
      <c r="A2019" t="s">
        <v>4372</v>
      </c>
      <c r="B2019" s="1">
        <v>43853</v>
      </c>
      <c r="C2019" t="s">
        <v>4373</v>
      </c>
      <c r="D2019" t="str">
        <f t="shared" ca="1" si="63"/>
        <v>Dining Table</v>
      </c>
      <c r="E2019" t="s">
        <v>45</v>
      </c>
      <c r="F2019" t="s">
        <v>46</v>
      </c>
      <c r="G2019">
        <v>9</v>
      </c>
      <c r="H2019">
        <v>8</v>
      </c>
      <c r="I2019">
        <v>470.22</v>
      </c>
      <c r="J2019">
        <v>512.53980000000001</v>
      </c>
      <c r="K2019" t="s">
        <v>27</v>
      </c>
      <c r="M2019" t="s">
        <v>21</v>
      </c>
      <c r="N2019" t="s">
        <v>71</v>
      </c>
      <c r="O2019" t="str">
        <f t="shared" si="62"/>
        <v>PayPal</v>
      </c>
      <c r="P2019" t="s">
        <v>30</v>
      </c>
      <c r="Q2019">
        <v>10.83</v>
      </c>
      <c r="R2019">
        <v>1.5</v>
      </c>
      <c r="S2019" t="s">
        <v>23</v>
      </c>
    </row>
    <row r="2020" spans="1:19" x14ac:dyDescent="0.3">
      <c r="A2020" t="s">
        <v>4374</v>
      </c>
      <c r="B2020" s="1" t="s">
        <v>10803</v>
      </c>
      <c r="C2020" t="s">
        <v>4375</v>
      </c>
      <c r="D2020" t="str">
        <f t="shared" ca="1" si="63"/>
        <v>Shirt Classic</v>
      </c>
      <c r="E2020" t="s">
        <v>65</v>
      </c>
      <c r="F2020" t="s">
        <v>82</v>
      </c>
      <c r="G2020">
        <v>6</v>
      </c>
      <c r="H2020">
        <v>6</v>
      </c>
      <c r="I2020">
        <v>1394.57</v>
      </c>
      <c r="J2020">
        <v>1589.8098</v>
      </c>
      <c r="K2020" t="s">
        <v>27</v>
      </c>
      <c r="M2020" t="s">
        <v>123</v>
      </c>
      <c r="N2020" t="s">
        <v>29</v>
      </c>
      <c r="O2020" t="str">
        <f t="shared" si="62"/>
        <v>Bank Transfer</v>
      </c>
      <c r="P2020" t="s">
        <v>37</v>
      </c>
      <c r="Q2020">
        <v>36.72</v>
      </c>
      <c r="R2020">
        <v>3</v>
      </c>
      <c r="S2020" t="s">
        <v>23</v>
      </c>
    </row>
    <row r="2021" spans="1:19" x14ac:dyDescent="0.3">
      <c r="A2021" t="s">
        <v>4376</v>
      </c>
      <c r="B2021" s="1">
        <v>43927</v>
      </c>
      <c r="C2021" t="s">
        <v>4377</v>
      </c>
      <c r="D2021" t="str">
        <f t="shared" ca="1" si="63"/>
        <v>Widget A</v>
      </c>
      <c r="E2021" t="s">
        <v>33</v>
      </c>
      <c r="F2021" t="s">
        <v>70</v>
      </c>
      <c r="G2021">
        <v>16</v>
      </c>
      <c r="H2021">
        <v>14</v>
      </c>
      <c r="I2021">
        <v>1482.9</v>
      </c>
      <c r="J2021">
        <v>1705.335</v>
      </c>
      <c r="K2021" t="s">
        <v>51</v>
      </c>
      <c r="M2021" t="s">
        <v>79</v>
      </c>
      <c r="N2021" t="s">
        <v>36</v>
      </c>
      <c r="O2021" t="str">
        <f t="shared" si="62"/>
        <v>PayPal</v>
      </c>
      <c r="P2021" t="s">
        <v>30</v>
      </c>
      <c r="Q2021">
        <v>15.14</v>
      </c>
      <c r="R2021">
        <v>2.5</v>
      </c>
      <c r="S2021" t="s">
        <v>23</v>
      </c>
    </row>
    <row r="2022" spans="1:19" x14ac:dyDescent="0.3">
      <c r="A2022" t="s">
        <v>4378</v>
      </c>
      <c r="B2022" s="1">
        <v>44522</v>
      </c>
      <c r="C2022" t="s">
        <v>4379</v>
      </c>
      <c r="D2022" t="str">
        <f t="shared" ca="1" si="63"/>
        <v>Sofa 3-Seater</v>
      </c>
      <c r="E2022" t="s">
        <v>109</v>
      </c>
      <c r="F2022" t="s">
        <v>46</v>
      </c>
      <c r="G2022">
        <v>12</v>
      </c>
      <c r="H2022">
        <v>12</v>
      </c>
      <c r="I2022">
        <v>330.43</v>
      </c>
      <c r="J2022">
        <v>346.95150000000001</v>
      </c>
      <c r="K2022" t="s">
        <v>20</v>
      </c>
      <c r="M2022" t="s">
        <v>28</v>
      </c>
      <c r="N2022" t="s">
        <v>36</v>
      </c>
      <c r="O2022" t="str">
        <f t="shared" si="62"/>
        <v>Bank Transfer</v>
      </c>
      <c r="P2022" t="s">
        <v>37</v>
      </c>
      <c r="Q2022">
        <v>26.4</v>
      </c>
      <c r="R2022">
        <v>3.1</v>
      </c>
      <c r="S2022" t="s">
        <v>23</v>
      </c>
    </row>
    <row r="2023" spans="1:19" x14ac:dyDescent="0.3">
      <c r="A2023" t="s">
        <v>4380</v>
      </c>
      <c r="B2023" s="1">
        <v>45233</v>
      </c>
      <c r="C2023" t="s">
        <v>4381</v>
      </c>
      <c r="D2023" t="str">
        <f t="shared" ca="1" si="63"/>
        <v>Cereal Pack</v>
      </c>
      <c r="E2023" t="s">
        <v>100</v>
      </c>
      <c r="F2023" t="s">
        <v>57</v>
      </c>
      <c r="G2023">
        <v>13</v>
      </c>
      <c r="H2023">
        <v>10</v>
      </c>
      <c r="I2023">
        <v>1183.74</v>
      </c>
      <c r="J2023">
        <v>1302.114</v>
      </c>
      <c r="K2023" t="s">
        <v>66</v>
      </c>
      <c r="M2023" t="s">
        <v>79</v>
      </c>
      <c r="N2023" t="s">
        <v>71</v>
      </c>
      <c r="O2023" t="str">
        <f t="shared" si="62"/>
        <v>Cash on Delivery</v>
      </c>
      <c r="P2023" t="s">
        <v>53</v>
      </c>
      <c r="Q2023">
        <v>49.47</v>
      </c>
      <c r="R2023">
        <v>1.5</v>
      </c>
      <c r="S2023" t="s">
        <v>23</v>
      </c>
    </row>
    <row r="2024" spans="1:19" x14ac:dyDescent="0.3">
      <c r="A2024" t="s">
        <v>4382</v>
      </c>
      <c r="B2024" s="1">
        <v>44104</v>
      </c>
      <c r="C2024" t="s">
        <v>4383</v>
      </c>
      <c r="D2024" t="str">
        <f t="shared" ca="1" si="63"/>
        <v>Cereal Pack</v>
      </c>
      <c r="E2024" t="s">
        <v>100</v>
      </c>
      <c r="F2024" t="s">
        <v>57</v>
      </c>
      <c r="G2024">
        <v>14</v>
      </c>
      <c r="H2024">
        <v>12</v>
      </c>
      <c r="I2024">
        <v>227.1</v>
      </c>
      <c r="J2024">
        <v>247.53900000000002</v>
      </c>
      <c r="K2024" t="s">
        <v>27</v>
      </c>
      <c r="M2024" t="s">
        <v>123</v>
      </c>
      <c r="N2024" t="s">
        <v>29</v>
      </c>
      <c r="O2024" t="str">
        <f t="shared" si="62"/>
        <v>Cash on Delivery</v>
      </c>
      <c r="P2024" t="s">
        <v>53</v>
      </c>
      <c r="Q2024">
        <v>9.5299999999999994</v>
      </c>
      <c r="R2024">
        <v>2</v>
      </c>
      <c r="S2024" t="s">
        <v>23</v>
      </c>
    </row>
    <row r="2025" spans="1:19" x14ac:dyDescent="0.3">
      <c r="A2025" t="s">
        <v>4384</v>
      </c>
      <c r="B2025" s="1">
        <v>45417</v>
      </c>
      <c r="C2025" t="s">
        <v>4385</v>
      </c>
      <c r="D2025" t="str">
        <f t="shared" ca="1" si="63"/>
        <v>Organic Rice 5kg</v>
      </c>
      <c r="E2025" t="s">
        <v>40</v>
      </c>
      <c r="F2025" t="s">
        <v>57</v>
      </c>
      <c r="G2025">
        <v>16</v>
      </c>
      <c r="H2025">
        <v>15</v>
      </c>
      <c r="I2025">
        <v>864.07</v>
      </c>
      <c r="J2025">
        <v>976.39909999999998</v>
      </c>
      <c r="K2025" t="s">
        <v>20</v>
      </c>
      <c r="M2025" t="s">
        <v>21</v>
      </c>
      <c r="N2025" t="s">
        <v>22</v>
      </c>
      <c r="O2025" t="str">
        <f t="shared" si="62"/>
        <v>Bank Transfer</v>
      </c>
      <c r="P2025" t="s">
        <v>37</v>
      </c>
      <c r="Q2025">
        <v>31.74</v>
      </c>
      <c r="R2025">
        <v>1.8</v>
      </c>
      <c r="S2025" t="s">
        <v>23</v>
      </c>
    </row>
    <row r="2026" spans="1:19" x14ac:dyDescent="0.3">
      <c r="A2026" t="s">
        <v>4386</v>
      </c>
      <c r="B2026" s="1">
        <v>44429</v>
      </c>
      <c r="C2026" t="s">
        <v>4387</v>
      </c>
      <c r="D2026" t="str">
        <f t="shared" ca="1" si="63"/>
        <v>T-shirt V</v>
      </c>
      <c r="E2026" t="s">
        <v>77</v>
      </c>
      <c r="F2026" t="s">
        <v>82</v>
      </c>
      <c r="G2026">
        <v>11</v>
      </c>
      <c r="H2026">
        <v>10</v>
      </c>
      <c r="I2026">
        <v>384.64</v>
      </c>
      <c r="J2026">
        <v>423.10400000000004</v>
      </c>
      <c r="K2026" t="s">
        <v>20</v>
      </c>
      <c r="M2026" t="s">
        <v>35</v>
      </c>
      <c r="N2026" t="s">
        <v>29</v>
      </c>
      <c r="O2026" t="str">
        <f t="shared" si="62"/>
        <v>Cash on Delivery</v>
      </c>
      <c r="P2026" t="s">
        <v>53</v>
      </c>
      <c r="Q2026">
        <v>23.03</v>
      </c>
      <c r="R2026">
        <v>2.7</v>
      </c>
      <c r="S2026" t="s">
        <v>23</v>
      </c>
    </row>
    <row r="2027" spans="1:19" x14ac:dyDescent="0.3">
      <c r="A2027" t="s">
        <v>4388</v>
      </c>
      <c r="B2027" s="1">
        <v>43990</v>
      </c>
      <c r="C2027" t="s">
        <v>4389</v>
      </c>
      <c r="D2027" t="str">
        <f t="shared" ca="1" si="63"/>
        <v>Dining Table</v>
      </c>
      <c r="E2027" t="s">
        <v>45</v>
      </c>
      <c r="F2027" t="s">
        <v>46</v>
      </c>
      <c r="G2027">
        <v>14</v>
      </c>
      <c r="H2027">
        <v>11</v>
      </c>
      <c r="I2027">
        <v>1452.25</v>
      </c>
      <c r="J2027">
        <v>1539.385</v>
      </c>
      <c r="K2027" t="s">
        <v>20</v>
      </c>
      <c r="M2027" t="s">
        <v>79</v>
      </c>
      <c r="N2027" t="s">
        <v>36</v>
      </c>
      <c r="O2027" t="str">
        <f t="shared" si="62"/>
        <v>Cash on Delivery</v>
      </c>
      <c r="P2027" t="s">
        <v>53</v>
      </c>
      <c r="Q2027">
        <v>15.32</v>
      </c>
      <c r="R2027">
        <v>1.1000000000000001</v>
      </c>
      <c r="S2027" t="s">
        <v>23</v>
      </c>
    </row>
    <row r="2028" spans="1:19" x14ac:dyDescent="0.3">
      <c r="A2028" t="s">
        <v>4390</v>
      </c>
      <c r="B2028" s="1">
        <v>44123</v>
      </c>
      <c r="C2028" t="s">
        <v>4391</v>
      </c>
      <c r="D2028" t="str">
        <f t="shared" ca="1" si="63"/>
        <v>Headphones Z</v>
      </c>
      <c r="E2028" t="s">
        <v>94</v>
      </c>
      <c r="F2028" t="s">
        <v>50</v>
      </c>
      <c r="G2028">
        <v>19</v>
      </c>
      <c r="H2028">
        <v>16</v>
      </c>
      <c r="I2028">
        <v>249.98</v>
      </c>
      <c r="J2028">
        <v>272.47820000000002</v>
      </c>
      <c r="K2028" t="s">
        <v>27</v>
      </c>
      <c r="M2028" t="s">
        <v>86</v>
      </c>
      <c r="N2028" t="s">
        <v>71</v>
      </c>
      <c r="O2028" t="str">
        <f t="shared" si="62"/>
        <v>Bank Transfer</v>
      </c>
      <c r="P2028" t="s">
        <v>37</v>
      </c>
      <c r="Q2028">
        <v>39.81</v>
      </c>
      <c r="R2028">
        <v>2</v>
      </c>
      <c r="S2028" t="s">
        <v>23</v>
      </c>
    </row>
    <row r="2029" spans="1:19" x14ac:dyDescent="0.3">
      <c r="A2029" t="s">
        <v>4392</v>
      </c>
      <c r="B2029" s="1">
        <v>44394</v>
      </c>
      <c r="C2029" t="s">
        <v>4393</v>
      </c>
      <c r="D2029" t="str">
        <f t="shared" ca="1" si="63"/>
        <v>T-shirt V</v>
      </c>
      <c r="E2029" t="s">
        <v>77</v>
      </c>
      <c r="F2029" t="s">
        <v>82</v>
      </c>
      <c r="G2029">
        <v>8</v>
      </c>
      <c r="H2029">
        <v>8</v>
      </c>
      <c r="I2029">
        <v>483.7</v>
      </c>
      <c r="J2029">
        <v>551.41800000000001</v>
      </c>
      <c r="K2029" t="s">
        <v>51</v>
      </c>
      <c r="M2029" t="s">
        <v>35</v>
      </c>
      <c r="N2029" t="s">
        <v>71</v>
      </c>
      <c r="O2029" t="str">
        <f t="shared" si="62"/>
        <v>Credit Card</v>
      </c>
      <c r="P2029" t="s">
        <v>67</v>
      </c>
      <c r="Q2029">
        <v>13.06</v>
      </c>
      <c r="R2029">
        <v>0</v>
      </c>
      <c r="S2029" t="s">
        <v>23</v>
      </c>
    </row>
    <row r="2030" spans="1:19" x14ac:dyDescent="0.3">
      <c r="A2030" t="s">
        <v>4394</v>
      </c>
      <c r="B2030" s="1">
        <v>45579</v>
      </c>
      <c r="C2030" t="s">
        <v>4395</v>
      </c>
      <c r="D2030" t="str">
        <f t="shared" ca="1" si="63"/>
        <v>Widget A</v>
      </c>
      <c r="F2030" t="s">
        <v>70</v>
      </c>
      <c r="G2030">
        <v>17</v>
      </c>
      <c r="H2030">
        <v>14</v>
      </c>
      <c r="I2030">
        <v>939.47</v>
      </c>
      <c r="J2030">
        <v>1014.6276000000001</v>
      </c>
      <c r="K2030" t="s">
        <v>51</v>
      </c>
      <c r="M2030" t="s">
        <v>123</v>
      </c>
      <c r="N2030" t="s">
        <v>36</v>
      </c>
      <c r="O2030" t="str">
        <f t="shared" si="62"/>
        <v>Bank Transfer</v>
      </c>
      <c r="P2030" t="s">
        <v>37</v>
      </c>
      <c r="Q2030">
        <v>0.06</v>
      </c>
      <c r="R2030">
        <v>3.6</v>
      </c>
      <c r="S2030" t="s">
        <v>111</v>
      </c>
    </row>
    <row r="2031" spans="1:19" x14ac:dyDescent="0.3">
      <c r="A2031" t="s">
        <v>4396</v>
      </c>
      <c r="B2031" s="1">
        <v>45609</v>
      </c>
      <c r="C2031" t="s">
        <v>4397</v>
      </c>
      <c r="D2031" t="str">
        <f t="shared" ca="1" si="63"/>
        <v>Phone X</v>
      </c>
      <c r="E2031" t="s">
        <v>141</v>
      </c>
      <c r="F2031" t="s">
        <v>50</v>
      </c>
      <c r="G2031">
        <v>17</v>
      </c>
      <c r="H2031">
        <v>15</v>
      </c>
      <c r="I2031">
        <v>1401.87</v>
      </c>
      <c r="J2031">
        <v>1500.0009</v>
      </c>
      <c r="M2031" t="s">
        <v>28</v>
      </c>
      <c r="N2031" t="s">
        <v>36</v>
      </c>
      <c r="O2031" t="str">
        <f t="shared" si="62"/>
        <v>Bank Transfer</v>
      </c>
      <c r="P2031" t="s">
        <v>37</v>
      </c>
      <c r="Q2031">
        <v>27.63</v>
      </c>
      <c r="R2031">
        <v>2.5</v>
      </c>
      <c r="S2031" t="s">
        <v>23</v>
      </c>
    </row>
    <row r="2032" spans="1:19" x14ac:dyDescent="0.3">
      <c r="A2032" t="s">
        <v>4398</v>
      </c>
      <c r="B2032" s="1">
        <v>45148</v>
      </c>
      <c r="C2032" t="s">
        <v>4399</v>
      </c>
      <c r="D2032" t="str">
        <f t="shared" ca="1" si="63"/>
        <v>Jeans Regular</v>
      </c>
      <c r="E2032" t="s">
        <v>130</v>
      </c>
      <c r="F2032" t="s">
        <v>82</v>
      </c>
      <c r="G2032">
        <v>7</v>
      </c>
      <c r="H2032">
        <v>6</v>
      </c>
      <c r="I2032">
        <v>75.14</v>
      </c>
      <c r="J2032">
        <v>81.902600000000007</v>
      </c>
      <c r="K2032" t="s">
        <v>47</v>
      </c>
      <c r="M2032" t="s">
        <v>35</v>
      </c>
      <c r="N2032" t="s">
        <v>36</v>
      </c>
      <c r="O2032" t="str">
        <f t="shared" si="62"/>
        <v>Credit Card</v>
      </c>
      <c r="P2032" t="s">
        <v>67</v>
      </c>
      <c r="Q2032">
        <v>3.59</v>
      </c>
      <c r="R2032">
        <v>4.5</v>
      </c>
      <c r="S2032" t="s">
        <v>23</v>
      </c>
    </row>
    <row r="2033" spans="1:19" x14ac:dyDescent="0.3">
      <c r="A2033" t="s">
        <v>4400</v>
      </c>
      <c r="B2033" s="1">
        <v>44990</v>
      </c>
      <c r="C2033" t="s">
        <v>4401</v>
      </c>
      <c r="D2033" t="str">
        <f t="shared" ca="1" si="63"/>
        <v>Laptop Pro</v>
      </c>
      <c r="E2033" t="s">
        <v>116</v>
      </c>
      <c r="F2033" t="s">
        <v>50</v>
      </c>
      <c r="G2033">
        <v>3</v>
      </c>
      <c r="H2033">
        <v>3</v>
      </c>
      <c r="I2033">
        <v>755.28</v>
      </c>
      <c r="J2033">
        <v>800.59680000000003</v>
      </c>
      <c r="K2033" t="s">
        <v>66</v>
      </c>
      <c r="M2033" t="s">
        <v>86</v>
      </c>
      <c r="N2033" t="s">
        <v>22</v>
      </c>
      <c r="O2033" t="str">
        <f t="shared" si="62"/>
        <v>PayPal</v>
      </c>
      <c r="P2033" t="s">
        <v>30</v>
      </c>
      <c r="Q2033">
        <v>39.31</v>
      </c>
      <c r="R2033">
        <v>3</v>
      </c>
      <c r="S2033" t="s">
        <v>74</v>
      </c>
    </row>
    <row r="2034" spans="1:19" x14ac:dyDescent="0.3">
      <c r="A2034" t="s">
        <v>4402</v>
      </c>
      <c r="B2034" s="1">
        <v>44325</v>
      </c>
      <c r="C2034" t="s">
        <v>4403</v>
      </c>
      <c r="D2034" t="str">
        <f t="shared" ca="1" si="63"/>
        <v>Laptop Pro</v>
      </c>
      <c r="E2034" t="s">
        <v>116</v>
      </c>
      <c r="F2034" t="s">
        <v>50</v>
      </c>
      <c r="G2034">
        <v>7</v>
      </c>
      <c r="H2034">
        <v>7</v>
      </c>
      <c r="I2034">
        <v>820.74</v>
      </c>
      <c r="J2034">
        <v>869.98440000000005</v>
      </c>
      <c r="K2034" t="s">
        <v>20</v>
      </c>
      <c r="M2034" t="s">
        <v>123</v>
      </c>
      <c r="N2034" t="s">
        <v>29</v>
      </c>
      <c r="O2034" t="str">
        <f t="shared" si="62"/>
        <v>Bank Transfer</v>
      </c>
      <c r="P2034" t="s">
        <v>37</v>
      </c>
      <c r="Q2034">
        <v>11.14</v>
      </c>
      <c r="R2034">
        <v>4.5999999999999996</v>
      </c>
      <c r="S2034" t="s">
        <v>23</v>
      </c>
    </row>
    <row r="2035" spans="1:19" x14ac:dyDescent="0.3">
      <c r="A2035" t="s">
        <v>4404</v>
      </c>
      <c r="B2035" s="1">
        <v>44904</v>
      </c>
      <c r="C2035" t="s">
        <v>4405</v>
      </c>
      <c r="D2035" t="str">
        <f t="shared" ca="1" si="63"/>
        <v>Jeans Regular</v>
      </c>
      <c r="E2035" t="s">
        <v>130</v>
      </c>
      <c r="F2035" t="s">
        <v>82</v>
      </c>
      <c r="G2035">
        <v>14</v>
      </c>
      <c r="H2035">
        <v>11</v>
      </c>
      <c r="I2035">
        <v>1341.36</v>
      </c>
      <c r="J2035">
        <v>1542.5639999999999</v>
      </c>
      <c r="K2035" t="s">
        <v>4406</v>
      </c>
      <c r="M2035" t="s">
        <v>123</v>
      </c>
      <c r="N2035" t="s">
        <v>22</v>
      </c>
      <c r="O2035" t="str">
        <f t="shared" si="62"/>
        <v>Cash on Delivery</v>
      </c>
      <c r="P2035" t="s">
        <v>53</v>
      </c>
      <c r="Q2035">
        <v>15.14</v>
      </c>
      <c r="R2035">
        <v>2.2000000000000002</v>
      </c>
      <c r="S2035" t="s">
        <v>74</v>
      </c>
    </row>
    <row r="2036" spans="1:19" x14ac:dyDescent="0.3">
      <c r="A2036" t="s">
        <v>4407</v>
      </c>
      <c r="B2036" s="1">
        <v>45317</v>
      </c>
      <c r="C2036" t="s">
        <v>4408</v>
      </c>
      <c r="D2036" t="str">
        <f t="shared" ca="1" si="63"/>
        <v>Camera S</v>
      </c>
      <c r="E2036" t="s">
        <v>133</v>
      </c>
      <c r="F2036" t="s">
        <v>50</v>
      </c>
      <c r="G2036">
        <v>14</v>
      </c>
      <c r="H2036">
        <v>12</v>
      </c>
      <c r="I2036">
        <v>445.08</v>
      </c>
      <c r="J2036">
        <v>485.13720000000001</v>
      </c>
      <c r="K2036" t="s">
        <v>4409</v>
      </c>
      <c r="M2036" t="s">
        <v>35</v>
      </c>
      <c r="N2036" t="s">
        <v>4410</v>
      </c>
      <c r="O2036" t="str">
        <f t="shared" si="62"/>
        <v>Credit Card</v>
      </c>
      <c r="P2036" t="s">
        <v>67</v>
      </c>
      <c r="Q2036">
        <v>14.67</v>
      </c>
      <c r="R2036">
        <v>3.6</v>
      </c>
      <c r="S2036" t="s">
        <v>23</v>
      </c>
    </row>
    <row r="2037" spans="1:19" x14ac:dyDescent="0.3">
      <c r="A2037" t="s">
        <v>4411</v>
      </c>
      <c r="B2037" s="1">
        <v>44900</v>
      </c>
      <c r="C2037" t="s">
        <v>4412</v>
      </c>
      <c r="D2037" t="str">
        <f t="shared" ca="1" si="63"/>
        <v>Olive Oil 1L</v>
      </c>
      <c r="E2037" t="s">
        <v>56</v>
      </c>
      <c r="F2037" t="s">
        <v>57</v>
      </c>
      <c r="G2037">
        <v>15</v>
      </c>
      <c r="H2037">
        <v>12</v>
      </c>
      <c r="I2037">
        <v>1458.37</v>
      </c>
      <c r="J2037">
        <v>1677.1254999999996</v>
      </c>
      <c r="K2037" t="s">
        <v>47</v>
      </c>
      <c r="M2037" t="s">
        <v>28</v>
      </c>
      <c r="N2037" t="s">
        <v>4413</v>
      </c>
      <c r="O2037" t="e">
        <f t="shared" ca="1" si="62"/>
        <v>#N/A</v>
      </c>
      <c r="Q2037">
        <v>33.130000000000003</v>
      </c>
      <c r="R2037">
        <v>4.8</v>
      </c>
      <c r="S2037" t="s">
        <v>23</v>
      </c>
    </row>
    <row r="2038" spans="1:19" x14ac:dyDescent="0.3">
      <c r="A2038" t="s">
        <v>4414</v>
      </c>
      <c r="B2038" s="1">
        <v>45567</v>
      </c>
      <c r="C2038" t="s">
        <v>4415</v>
      </c>
      <c r="D2038" t="str">
        <f t="shared" ca="1" si="63"/>
        <v>Dining Table</v>
      </c>
      <c r="E2038" t="s">
        <v>45</v>
      </c>
      <c r="F2038" t="s">
        <v>46</v>
      </c>
      <c r="G2038">
        <v>10</v>
      </c>
      <c r="H2038">
        <v>9</v>
      </c>
      <c r="I2038">
        <v>744.95</v>
      </c>
      <c r="J2038">
        <v>782.1975000000001</v>
      </c>
      <c r="K2038" t="s">
        <v>66</v>
      </c>
      <c r="M2038" t="s">
        <v>86</v>
      </c>
      <c r="N2038" t="s">
        <v>22</v>
      </c>
      <c r="O2038" t="str">
        <f t="shared" si="62"/>
        <v>Credit Card</v>
      </c>
      <c r="P2038" t="s">
        <v>67</v>
      </c>
      <c r="Q2038">
        <v>30.03</v>
      </c>
      <c r="R2038">
        <v>2.8</v>
      </c>
      <c r="S2038" t="s">
        <v>23</v>
      </c>
    </row>
    <row r="2039" spans="1:19" x14ac:dyDescent="0.3">
      <c r="A2039" t="s">
        <v>4416</v>
      </c>
      <c r="B2039" s="1">
        <v>45494</v>
      </c>
      <c r="C2039" t="s">
        <v>10804</v>
      </c>
      <c r="D2039" t="str">
        <f t="shared" ca="1" si="63"/>
        <v>Widget B</v>
      </c>
      <c r="E2039" t="s">
        <v>61</v>
      </c>
      <c r="F2039" t="s">
        <v>70</v>
      </c>
      <c r="G2039">
        <v>17</v>
      </c>
      <c r="H2039">
        <v>15</v>
      </c>
      <c r="I2039">
        <v>1327.58</v>
      </c>
      <c r="J2039">
        <v>1486.8896</v>
      </c>
      <c r="K2039" t="s">
        <v>47</v>
      </c>
      <c r="M2039" t="s">
        <v>28</v>
      </c>
      <c r="N2039" t="s">
        <v>71</v>
      </c>
      <c r="O2039" t="str">
        <f t="shared" si="62"/>
        <v>PayPal</v>
      </c>
      <c r="P2039" t="s">
        <v>30</v>
      </c>
      <c r="Q2039">
        <v>15.69</v>
      </c>
      <c r="R2039">
        <v>3.1</v>
      </c>
      <c r="S2039" t="s">
        <v>23</v>
      </c>
    </row>
    <row r="2040" spans="1:19" x14ac:dyDescent="0.3">
      <c r="A2040" t="s">
        <v>4417</v>
      </c>
      <c r="B2040" s="1">
        <v>45508</v>
      </c>
      <c r="C2040" t="s">
        <v>4418</v>
      </c>
      <c r="D2040" t="str">
        <f t="shared" ca="1" si="63"/>
        <v>Widget A</v>
      </c>
      <c r="E2040" t="s">
        <v>33</v>
      </c>
      <c r="F2040" t="s">
        <v>70</v>
      </c>
      <c r="G2040">
        <v>5</v>
      </c>
      <c r="H2040">
        <v>4</v>
      </c>
      <c r="I2040">
        <v>394.36</v>
      </c>
      <c r="J2040">
        <v>425.90880000000004</v>
      </c>
      <c r="K2040" t="s">
        <v>47</v>
      </c>
      <c r="M2040" t="s">
        <v>123</v>
      </c>
      <c r="N2040" t="s">
        <v>29</v>
      </c>
      <c r="O2040" t="e">
        <f t="shared" ca="1" si="62"/>
        <v>#N/A</v>
      </c>
      <c r="Q2040">
        <v>9999</v>
      </c>
      <c r="R2040">
        <v>4</v>
      </c>
      <c r="S2040" t="s">
        <v>23</v>
      </c>
    </row>
    <row r="2041" spans="1:19" x14ac:dyDescent="0.3">
      <c r="A2041" t="s">
        <v>4419</v>
      </c>
      <c r="B2041" s="1">
        <v>44791</v>
      </c>
      <c r="C2041" t="s">
        <v>4420</v>
      </c>
      <c r="D2041" t="str">
        <f t="shared" ca="1" si="63"/>
        <v>Cereal Pack</v>
      </c>
      <c r="E2041" t="s">
        <v>100</v>
      </c>
      <c r="F2041" t="s">
        <v>57</v>
      </c>
      <c r="G2041">
        <v>18</v>
      </c>
      <c r="H2041">
        <v>16</v>
      </c>
      <c r="I2041">
        <v>726.88</v>
      </c>
      <c r="J2041">
        <v>799.5680000000001</v>
      </c>
      <c r="K2041" t="s">
        <v>47</v>
      </c>
      <c r="M2041" t="s">
        <v>86</v>
      </c>
      <c r="N2041" t="s">
        <v>71</v>
      </c>
      <c r="O2041" t="str">
        <f t="shared" si="62"/>
        <v>Bank Transfer</v>
      </c>
      <c r="P2041" t="s">
        <v>37</v>
      </c>
      <c r="Q2041">
        <v>14.24</v>
      </c>
      <c r="R2041">
        <v>3.5</v>
      </c>
      <c r="S2041" t="s">
        <v>74</v>
      </c>
    </row>
    <row r="2042" spans="1:19" x14ac:dyDescent="0.3">
      <c r="A2042" t="s">
        <v>4421</v>
      </c>
      <c r="B2042" s="1">
        <v>45496</v>
      </c>
      <c r="C2042" t="s">
        <v>4422</v>
      </c>
      <c r="D2042" t="str">
        <f t="shared" ca="1" si="63"/>
        <v>Sneakers Run</v>
      </c>
      <c r="E2042" t="s">
        <v>85</v>
      </c>
      <c r="F2042" t="s">
        <v>82</v>
      </c>
      <c r="G2042">
        <v>4</v>
      </c>
      <c r="H2042">
        <v>3</v>
      </c>
      <c r="I2042">
        <v>20.41</v>
      </c>
      <c r="J2042">
        <v>23.471499999999999</v>
      </c>
      <c r="K2042" t="s">
        <v>66</v>
      </c>
      <c r="M2042" t="s">
        <v>35</v>
      </c>
      <c r="N2042" t="s">
        <v>36</v>
      </c>
      <c r="O2042" t="str">
        <f t="shared" si="62"/>
        <v>Debit Card</v>
      </c>
      <c r="P2042" t="s">
        <v>89</v>
      </c>
      <c r="Q2042">
        <v>21.41</v>
      </c>
      <c r="R2042">
        <v>2.9</v>
      </c>
      <c r="S2042" t="s">
        <v>205</v>
      </c>
    </row>
    <row r="2043" spans="1:19" x14ac:dyDescent="0.3">
      <c r="A2043" t="s">
        <v>4423</v>
      </c>
      <c r="B2043" s="1">
        <v>45373</v>
      </c>
      <c r="C2043" t="s">
        <v>4424</v>
      </c>
      <c r="D2043" t="str">
        <f t="shared" ca="1" si="63"/>
        <v>Olive Oil 1L</v>
      </c>
      <c r="E2043" t="s">
        <v>56</v>
      </c>
      <c r="F2043" t="s">
        <v>57</v>
      </c>
      <c r="G2043">
        <v>3</v>
      </c>
      <c r="H2043">
        <v>2</v>
      </c>
      <c r="I2043">
        <v>267.70999999999998</v>
      </c>
      <c r="J2043">
        <v>297.15809999999999</v>
      </c>
      <c r="K2043" t="s">
        <v>51</v>
      </c>
      <c r="M2043" t="s">
        <v>123</v>
      </c>
      <c r="N2043" t="s">
        <v>22</v>
      </c>
      <c r="O2043" t="str">
        <f t="shared" si="62"/>
        <v>PayPal</v>
      </c>
      <c r="P2043" t="s">
        <v>30</v>
      </c>
      <c r="Q2043">
        <v>9999</v>
      </c>
      <c r="R2043">
        <v>4.4000000000000004</v>
      </c>
      <c r="S2043" t="s">
        <v>23</v>
      </c>
    </row>
    <row r="2044" spans="1:19" x14ac:dyDescent="0.3">
      <c r="A2044" t="s">
        <v>4425</v>
      </c>
      <c r="B2044" s="1">
        <v>45001</v>
      </c>
      <c r="C2044" t="s">
        <v>4426</v>
      </c>
      <c r="D2044" t="str">
        <f t="shared" ca="1" si="63"/>
        <v>Camera S</v>
      </c>
      <c r="E2044" t="s">
        <v>133</v>
      </c>
      <c r="F2044" t="s">
        <v>50</v>
      </c>
      <c r="G2044">
        <v>13</v>
      </c>
      <c r="H2044">
        <v>10</v>
      </c>
      <c r="I2044">
        <v>1154.97</v>
      </c>
      <c r="J2044">
        <v>1328.2155</v>
      </c>
      <c r="K2044" t="s">
        <v>47</v>
      </c>
      <c r="M2044" t="s">
        <v>21</v>
      </c>
      <c r="N2044" t="s">
        <v>22</v>
      </c>
      <c r="O2044" t="str">
        <f t="shared" si="62"/>
        <v>Credit Card</v>
      </c>
      <c r="P2044" t="s">
        <v>67</v>
      </c>
      <c r="Q2044">
        <v>16.54</v>
      </c>
      <c r="R2044">
        <v>2</v>
      </c>
      <c r="S2044" t="s">
        <v>74</v>
      </c>
    </row>
    <row r="2045" spans="1:19" x14ac:dyDescent="0.3">
      <c r="A2045" t="s">
        <v>4427</v>
      </c>
      <c r="B2045" s="1">
        <v>44745</v>
      </c>
      <c r="C2045" t="s">
        <v>4428</v>
      </c>
      <c r="D2045" t="str">
        <f t="shared" ca="1" si="63"/>
        <v>Jeans Regular</v>
      </c>
      <c r="E2045" t="s">
        <v>130</v>
      </c>
      <c r="F2045" t="s">
        <v>82</v>
      </c>
      <c r="G2045">
        <v>13</v>
      </c>
      <c r="H2045">
        <v>13</v>
      </c>
      <c r="I2045">
        <v>907.71</v>
      </c>
      <c r="J2045">
        <v>971.24970000000008</v>
      </c>
      <c r="K2045" t="s">
        <v>20</v>
      </c>
      <c r="M2045" t="s">
        <v>42</v>
      </c>
      <c r="N2045" t="s">
        <v>71</v>
      </c>
      <c r="O2045" t="str">
        <f t="shared" si="62"/>
        <v>PayPal</v>
      </c>
      <c r="P2045" t="s">
        <v>30</v>
      </c>
      <c r="Q2045">
        <v>0.33</v>
      </c>
      <c r="R2045">
        <v>2.2999999999999998</v>
      </c>
      <c r="S2045" t="s">
        <v>23</v>
      </c>
    </row>
    <row r="2046" spans="1:19" x14ac:dyDescent="0.3">
      <c r="A2046" t="s">
        <v>4429</v>
      </c>
      <c r="B2046" s="1">
        <v>43938</v>
      </c>
      <c r="C2046" t="s">
        <v>4430</v>
      </c>
      <c r="D2046" t="str">
        <f t="shared" ca="1" si="63"/>
        <v>Phone X</v>
      </c>
      <c r="E2046" t="s">
        <v>141</v>
      </c>
      <c r="F2046" t="s">
        <v>50</v>
      </c>
      <c r="G2046">
        <v>1</v>
      </c>
      <c r="H2046">
        <v>1</v>
      </c>
      <c r="I2046">
        <v>1462.27</v>
      </c>
      <c r="J2046">
        <v>1666.9878000000001</v>
      </c>
      <c r="K2046" t="s">
        <v>51</v>
      </c>
      <c r="M2046" t="s">
        <v>123</v>
      </c>
      <c r="N2046" t="s">
        <v>71</v>
      </c>
      <c r="O2046" t="str">
        <f t="shared" si="62"/>
        <v>Debit Card</v>
      </c>
      <c r="P2046" t="s">
        <v>89</v>
      </c>
      <c r="Q2046">
        <v>1.4</v>
      </c>
      <c r="R2046">
        <v>4.0999999999999996</v>
      </c>
      <c r="S2046" t="s">
        <v>23</v>
      </c>
    </row>
    <row r="2047" spans="1:19" x14ac:dyDescent="0.3">
      <c r="A2047" t="s">
        <v>4431</v>
      </c>
      <c r="B2047" s="1">
        <v>44094</v>
      </c>
      <c r="C2047" t="s">
        <v>4432</v>
      </c>
      <c r="D2047" t="str">
        <f t="shared" ca="1" si="63"/>
        <v>Widget A</v>
      </c>
      <c r="E2047" t="s">
        <v>33</v>
      </c>
      <c r="F2047" t="s">
        <v>70</v>
      </c>
      <c r="G2047">
        <v>14</v>
      </c>
      <c r="H2047">
        <v>12</v>
      </c>
      <c r="I2047">
        <v>1484.56</v>
      </c>
      <c r="J2047">
        <v>1618.1704</v>
      </c>
      <c r="K2047" t="s">
        <v>27</v>
      </c>
      <c r="M2047" t="s">
        <v>42</v>
      </c>
      <c r="N2047" t="s">
        <v>29</v>
      </c>
      <c r="O2047" t="str">
        <f t="shared" si="62"/>
        <v>Credit Card</v>
      </c>
      <c r="P2047" t="s">
        <v>67</v>
      </c>
      <c r="Q2047">
        <v>49.17</v>
      </c>
      <c r="R2047">
        <v>2.5</v>
      </c>
      <c r="S2047" t="s">
        <v>23</v>
      </c>
    </row>
    <row r="2048" spans="1:19" x14ac:dyDescent="0.3">
      <c r="A2048" t="s">
        <v>4433</v>
      </c>
      <c r="B2048" s="1">
        <v>45517</v>
      </c>
      <c r="C2048" t="s">
        <v>4434</v>
      </c>
      <c r="D2048" t="str">
        <f t="shared" ca="1" si="63"/>
        <v>Sofa 3-Seater</v>
      </c>
      <c r="E2048" t="s">
        <v>109</v>
      </c>
      <c r="F2048" t="s">
        <v>46</v>
      </c>
      <c r="G2048">
        <v>16</v>
      </c>
      <c r="H2048">
        <v>16</v>
      </c>
      <c r="I2048">
        <v>1486.3</v>
      </c>
      <c r="J2048">
        <v>1605.204</v>
      </c>
      <c r="K2048" t="s">
        <v>47</v>
      </c>
      <c r="M2048" t="s">
        <v>28</v>
      </c>
      <c r="N2048" t="s">
        <v>36</v>
      </c>
      <c r="O2048" t="str">
        <f t="shared" si="62"/>
        <v>Debit Card</v>
      </c>
      <c r="P2048" t="s">
        <v>89</v>
      </c>
      <c r="Q2048">
        <v>49.96</v>
      </c>
      <c r="R2048">
        <v>4</v>
      </c>
      <c r="S2048" t="s">
        <v>23</v>
      </c>
    </row>
    <row r="2049" spans="1:19" x14ac:dyDescent="0.3">
      <c r="A2049" t="s">
        <v>4435</v>
      </c>
      <c r="B2049" s="1">
        <v>44712</v>
      </c>
      <c r="C2049" t="s">
        <v>4436</v>
      </c>
      <c r="D2049" t="str">
        <f t="shared" ca="1" si="63"/>
        <v>Widget A</v>
      </c>
      <c r="E2049" t="s">
        <v>33</v>
      </c>
      <c r="F2049" t="s">
        <v>70</v>
      </c>
      <c r="G2049">
        <v>17</v>
      </c>
      <c r="H2049">
        <v>15</v>
      </c>
      <c r="I2049">
        <v>109.65</v>
      </c>
      <c r="J2049">
        <v>123.9045</v>
      </c>
      <c r="K2049" t="s">
        <v>27</v>
      </c>
      <c r="M2049" t="s">
        <v>21</v>
      </c>
      <c r="N2049" t="s">
        <v>71</v>
      </c>
      <c r="O2049" t="str">
        <f t="shared" si="62"/>
        <v>Cash on Delivery</v>
      </c>
      <c r="P2049" t="s">
        <v>53</v>
      </c>
      <c r="Q2049">
        <v>38.79</v>
      </c>
      <c r="R2049">
        <v>3.4</v>
      </c>
      <c r="S2049" t="s">
        <v>23</v>
      </c>
    </row>
    <row r="2050" spans="1:19" x14ac:dyDescent="0.3">
      <c r="A2050" t="s">
        <v>4437</v>
      </c>
      <c r="B2050" s="1">
        <v>44591</v>
      </c>
      <c r="C2050" t="s">
        <v>4438</v>
      </c>
      <c r="D2050" t="str">
        <f t="shared" ca="1" si="63"/>
        <v>Phone X</v>
      </c>
      <c r="E2050" t="s">
        <v>141</v>
      </c>
      <c r="F2050" t="s">
        <v>50</v>
      </c>
      <c r="G2050">
        <v>18</v>
      </c>
      <c r="H2050">
        <v>14</v>
      </c>
      <c r="I2050">
        <v>460.83</v>
      </c>
      <c r="J2050">
        <v>483.87150000000003</v>
      </c>
      <c r="K2050" t="s">
        <v>27</v>
      </c>
      <c r="M2050" t="s">
        <v>21</v>
      </c>
      <c r="N2050" t="s">
        <v>36</v>
      </c>
      <c r="O2050" t="str">
        <f t="shared" si="62"/>
        <v>Debit Card</v>
      </c>
      <c r="P2050" t="s">
        <v>89</v>
      </c>
      <c r="Q2050">
        <v>10.76</v>
      </c>
      <c r="R2050">
        <v>1.2</v>
      </c>
      <c r="S2050" t="s">
        <v>23</v>
      </c>
    </row>
    <row r="2051" spans="1:19" x14ac:dyDescent="0.3">
      <c r="A2051" t="s">
        <v>4439</v>
      </c>
      <c r="B2051" s="1">
        <v>44282</v>
      </c>
      <c r="C2051" t="s">
        <v>4440</v>
      </c>
      <c r="D2051" t="str">
        <f t="shared" ca="1" si="63"/>
        <v>Dining Table</v>
      </c>
      <c r="E2051" t="s">
        <v>45</v>
      </c>
      <c r="F2051" t="s">
        <v>46</v>
      </c>
      <c r="G2051">
        <v>4</v>
      </c>
      <c r="H2051">
        <v>3</v>
      </c>
      <c r="I2051">
        <v>549.07000000000005</v>
      </c>
      <c r="J2051">
        <v>614.9584000000001</v>
      </c>
      <c r="K2051" t="s">
        <v>66</v>
      </c>
      <c r="M2051" t="s">
        <v>42</v>
      </c>
      <c r="N2051" t="s">
        <v>22</v>
      </c>
      <c r="O2051" t="str">
        <f t="shared" ref="O2051:O2114" si="64">IF(P2051&lt;&gt;"",P2051,INDEX($N:$N,MATCH(Q2051,$O:$O,0)))</f>
        <v>Cash on Delivery</v>
      </c>
      <c r="P2051" t="s">
        <v>53</v>
      </c>
      <c r="Q2051">
        <v>28.12</v>
      </c>
      <c r="R2051">
        <v>2.2999999999999998</v>
      </c>
      <c r="S2051" t="s">
        <v>23</v>
      </c>
    </row>
    <row r="2052" spans="1:19" x14ac:dyDescent="0.3">
      <c r="A2052" t="s">
        <v>4441</v>
      </c>
      <c r="B2052" s="1">
        <v>44057</v>
      </c>
      <c r="C2052" t="s">
        <v>4442</v>
      </c>
      <c r="D2052" t="str">
        <f t="shared" ref="D2052:D2115" ca="1" si="65">IF(E2052&lt;&gt;"",E2052,IF(F2052="Apparel",CHOOSE(RANDBETWEEN(1,4),"Jeans Regular","Shirt Classic","Sneakers Run","T-shirt V"),IF(F2052="Electronics",CHOOSE(RANDBETWEEN(1,4),"Camera S","Headphones Z","Laptop Pro","Phone X"),IF(F2052="Gadgets",CHOOSE(RANDBETWEEN(1,2),"Widget A","Widget B"),IF(F2052="Groceries",CHOOSE(RANDBETWEEN(1,3),"Cereal Pack","Olive Oil 1L","Organic Rice"),IF(F2052="Home Goods",CHOOSE(RANDBETWEEN(1,2),"Dining Table","Sofa 3-Seater"),"Unknown"))))))</f>
        <v>Dining Table</v>
      </c>
      <c r="E2052" t="s">
        <v>45</v>
      </c>
      <c r="F2052" t="s">
        <v>46</v>
      </c>
      <c r="G2052">
        <v>15</v>
      </c>
      <c r="H2052">
        <v>12</v>
      </c>
      <c r="I2052">
        <v>1240.1500000000001</v>
      </c>
      <c r="J2052">
        <v>1314.5590000000002</v>
      </c>
      <c r="K2052" t="s">
        <v>20</v>
      </c>
      <c r="M2052" t="s">
        <v>79</v>
      </c>
      <c r="N2052" t="s">
        <v>71</v>
      </c>
      <c r="O2052" t="str">
        <f t="shared" si="64"/>
        <v>PayPal</v>
      </c>
      <c r="P2052" t="s">
        <v>30</v>
      </c>
      <c r="Q2052">
        <v>8.2899999999999991</v>
      </c>
      <c r="R2052">
        <v>3.9</v>
      </c>
      <c r="S2052" t="s">
        <v>23</v>
      </c>
    </row>
    <row r="2053" spans="1:19" x14ac:dyDescent="0.3">
      <c r="A2053" t="s">
        <v>4443</v>
      </c>
      <c r="B2053" s="1">
        <v>45508</v>
      </c>
      <c r="C2053" t="s">
        <v>4444</v>
      </c>
      <c r="D2053" t="str">
        <f t="shared" ca="1" si="65"/>
        <v>Organic Rice 5kg</v>
      </c>
      <c r="E2053" t="s">
        <v>40</v>
      </c>
      <c r="F2053" t="s">
        <v>57</v>
      </c>
      <c r="G2053">
        <v>5</v>
      </c>
      <c r="H2053">
        <v>4</v>
      </c>
      <c r="I2053">
        <v>12</v>
      </c>
      <c r="J2053">
        <v>13.32</v>
      </c>
      <c r="K2053" t="s">
        <v>20</v>
      </c>
      <c r="M2053" t="s">
        <v>28</v>
      </c>
      <c r="N2053" t="s">
        <v>71</v>
      </c>
      <c r="O2053" t="str">
        <f t="shared" si="64"/>
        <v>Debit Card</v>
      </c>
      <c r="P2053" t="s">
        <v>89</v>
      </c>
      <c r="Q2053">
        <v>15.9</v>
      </c>
      <c r="R2053">
        <v>2.7</v>
      </c>
      <c r="S2053" t="s">
        <v>23</v>
      </c>
    </row>
    <row r="2054" spans="1:19" x14ac:dyDescent="0.3">
      <c r="A2054" t="s">
        <v>4445</v>
      </c>
      <c r="B2054" s="1">
        <v>44256</v>
      </c>
      <c r="C2054" t="s">
        <v>4446</v>
      </c>
      <c r="D2054" t="str">
        <f t="shared" ca="1" si="65"/>
        <v>Sofa 3-Seater</v>
      </c>
      <c r="F2054" t="s">
        <v>46</v>
      </c>
      <c r="G2054">
        <v>12</v>
      </c>
      <c r="H2054">
        <v>10</v>
      </c>
      <c r="I2054">
        <v>942.21</v>
      </c>
      <c r="J2054">
        <v>1036.431</v>
      </c>
      <c r="K2054" t="s">
        <v>20</v>
      </c>
      <c r="M2054" t="s">
        <v>86</v>
      </c>
      <c r="N2054" t="s">
        <v>22</v>
      </c>
      <c r="O2054" t="str">
        <f t="shared" si="64"/>
        <v>Cash on Delivery</v>
      </c>
      <c r="P2054" t="s">
        <v>53</v>
      </c>
      <c r="Q2054">
        <v>29.48</v>
      </c>
      <c r="R2054">
        <v>9</v>
      </c>
      <c r="S2054" t="s">
        <v>205</v>
      </c>
    </row>
    <row r="2055" spans="1:19" x14ac:dyDescent="0.3">
      <c r="A2055" t="s">
        <v>4447</v>
      </c>
      <c r="B2055" s="1">
        <v>45120</v>
      </c>
      <c r="C2055" t="s">
        <v>4448</v>
      </c>
      <c r="D2055" t="str">
        <f t="shared" ca="1" si="65"/>
        <v>Sneakers Run</v>
      </c>
      <c r="E2055" t="s">
        <v>85</v>
      </c>
      <c r="F2055" t="s">
        <v>82</v>
      </c>
      <c r="G2055">
        <v>6</v>
      </c>
      <c r="H2055">
        <v>5</v>
      </c>
      <c r="I2055">
        <v>1261.33</v>
      </c>
      <c r="J2055">
        <v>1387.463</v>
      </c>
      <c r="K2055" t="s">
        <v>27</v>
      </c>
      <c r="M2055" t="s">
        <v>21</v>
      </c>
      <c r="N2055" t="s">
        <v>29</v>
      </c>
      <c r="O2055" t="str">
        <f t="shared" si="64"/>
        <v>Cash on Delivery</v>
      </c>
      <c r="P2055" t="s">
        <v>53</v>
      </c>
      <c r="Q2055">
        <v>26.46</v>
      </c>
      <c r="R2055">
        <v>3.1</v>
      </c>
      <c r="S2055" t="s">
        <v>23</v>
      </c>
    </row>
    <row r="2056" spans="1:19" x14ac:dyDescent="0.3">
      <c r="A2056" t="s">
        <v>4449</v>
      </c>
      <c r="B2056" s="1">
        <v>44681</v>
      </c>
      <c r="C2056" t="s">
        <v>4450</v>
      </c>
      <c r="D2056" t="str">
        <f t="shared" ca="1" si="65"/>
        <v>Shirt Classic</v>
      </c>
      <c r="E2056" t="s">
        <v>65</v>
      </c>
      <c r="F2056" t="s">
        <v>82</v>
      </c>
      <c r="G2056">
        <v>6</v>
      </c>
      <c r="H2056">
        <v>5</v>
      </c>
      <c r="I2056">
        <v>269.17</v>
      </c>
      <c r="J2056">
        <v>288.01190000000003</v>
      </c>
      <c r="K2056" t="s">
        <v>47</v>
      </c>
      <c r="M2056" t="s">
        <v>123</v>
      </c>
      <c r="N2056" t="s">
        <v>22</v>
      </c>
      <c r="O2056" t="str">
        <f t="shared" si="64"/>
        <v>Credit Card</v>
      </c>
      <c r="P2056" t="s">
        <v>67</v>
      </c>
      <c r="Q2056">
        <v>37.49</v>
      </c>
      <c r="R2056">
        <v>4.3</v>
      </c>
      <c r="S2056" t="s">
        <v>23</v>
      </c>
    </row>
    <row r="2057" spans="1:19" x14ac:dyDescent="0.3">
      <c r="A2057" t="s">
        <v>4451</v>
      </c>
      <c r="B2057" s="1">
        <v>45642</v>
      </c>
      <c r="C2057" t="s">
        <v>4452</v>
      </c>
      <c r="D2057" t="str">
        <f t="shared" ca="1" si="65"/>
        <v>Olive Oil 1L</v>
      </c>
      <c r="E2057" t="s">
        <v>56</v>
      </c>
      <c r="F2057" t="s">
        <v>57</v>
      </c>
      <c r="G2057">
        <v>11</v>
      </c>
      <c r="H2057">
        <v>9</v>
      </c>
      <c r="I2057">
        <v>1205.83</v>
      </c>
      <c r="J2057">
        <v>1350.5296000000001</v>
      </c>
      <c r="K2057" t="s">
        <v>47</v>
      </c>
      <c r="M2057" t="s">
        <v>35</v>
      </c>
      <c r="N2057" t="s">
        <v>22</v>
      </c>
      <c r="O2057" t="str">
        <f t="shared" si="64"/>
        <v>Cash on Delivery</v>
      </c>
      <c r="P2057" t="s">
        <v>53</v>
      </c>
      <c r="Q2057">
        <v>30.5</v>
      </c>
      <c r="R2057">
        <v>2</v>
      </c>
      <c r="S2057" t="s">
        <v>74</v>
      </c>
    </row>
    <row r="2058" spans="1:19" x14ac:dyDescent="0.3">
      <c r="A2058" t="s">
        <v>4453</v>
      </c>
      <c r="B2058" s="1">
        <v>45005</v>
      </c>
      <c r="C2058" t="s">
        <v>4454</v>
      </c>
      <c r="D2058" t="str">
        <f t="shared" ca="1" si="65"/>
        <v>Sofa 3-Seater</v>
      </c>
      <c r="E2058" t="s">
        <v>109</v>
      </c>
      <c r="F2058" t="s">
        <v>46</v>
      </c>
      <c r="G2058">
        <v>3</v>
      </c>
      <c r="H2058">
        <v>3</v>
      </c>
      <c r="I2058">
        <v>722.42</v>
      </c>
      <c r="J2058">
        <v>765.76520000000005</v>
      </c>
      <c r="K2058" t="s">
        <v>51</v>
      </c>
      <c r="M2058" t="s">
        <v>79</v>
      </c>
      <c r="N2058" t="s">
        <v>36</v>
      </c>
      <c r="O2058" t="str">
        <f t="shared" si="64"/>
        <v>Debit Card</v>
      </c>
      <c r="P2058" t="s">
        <v>89</v>
      </c>
      <c r="Q2058">
        <v>41.67</v>
      </c>
      <c r="R2058">
        <v>1.5</v>
      </c>
      <c r="S2058" t="s">
        <v>23</v>
      </c>
    </row>
    <row r="2059" spans="1:19" x14ac:dyDescent="0.3">
      <c r="A2059" t="s">
        <v>4455</v>
      </c>
      <c r="B2059" s="1">
        <v>43881</v>
      </c>
      <c r="C2059" t="s">
        <v>4456</v>
      </c>
      <c r="D2059" t="str">
        <f t="shared" ca="1" si="65"/>
        <v>Shirt Classic</v>
      </c>
      <c r="E2059" t="s">
        <v>65</v>
      </c>
      <c r="F2059" t="s">
        <v>82</v>
      </c>
      <c r="G2059">
        <v>15</v>
      </c>
      <c r="H2059">
        <v>15</v>
      </c>
      <c r="I2059">
        <v>213.02</v>
      </c>
      <c r="J2059">
        <v>238.58240000000004</v>
      </c>
      <c r="K2059" t="s">
        <v>47</v>
      </c>
      <c r="M2059" t="s">
        <v>123</v>
      </c>
      <c r="N2059" t="s">
        <v>71</v>
      </c>
      <c r="O2059" t="str">
        <f t="shared" si="64"/>
        <v>Bank Transfer</v>
      </c>
      <c r="P2059" t="s">
        <v>37</v>
      </c>
      <c r="Q2059">
        <v>1.32</v>
      </c>
      <c r="S2059" t="s">
        <v>23</v>
      </c>
    </row>
    <row r="2060" spans="1:19" x14ac:dyDescent="0.3">
      <c r="A2060" t="s">
        <v>4457</v>
      </c>
      <c r="B2060" s="1">
        <v>44241</v>
      </c>
      <c r="C2060" t="s">
        <v>4458</v>
      </c>
      <c r="D2060" t="str">
        <f t="shared" ca="1" si="65"/>
        <v>Jeans Regular</v>
      </c>
      <c r="E2060" t="s">
        <v>130</v>
      </c>
      <c r="F2060" t="s">
        <v>82</v>
      </c>
      <c r="G2060">
        <v>14</v>
      </c>
      <c r="H2060">
        <v>14</v>
      </c>
      <c r="I2060">
        <v>792.98</v>
      </c>
      <c r="J2060">
        <v>832.62900000000002</v>
      </c>
      <c r="K2060" t="s">
        <v>51</v>
      </c>
      <c r="M2060" t="s">
        <v>79</v>
      </c>
      <c r="N2060" t="s">
        <v>29</v>
      </c>
      <c r="O2060" t="str">
        <f t="shared" si="64"/>
        <v>Bank Transfer</v>
      </c>
      <c r="P2060" t="s">
        <v>37</v>
      </c>
      <c r="Q2060">
        <v>22.22</v>
      </c>
      <c r="R2060">
        <v>1</v>
      </c>
      <c r="S2060" t="s">
        <v>23</v>
      </c>
    </row>
    <row r="2061" spans="1:19" x14ac:dyDescent="0.3">
      <c r="A2061" t="s">
        <v>4459</v>
      </c>
      <c r="B2061" s="1">
        <v>44301</v>
      </c>
      <c r="C2061" t="s">
        <v>4460</v>
      </c>
      <c r="D2061" t="str">
        <f t="shared" ca="1" si="65"/>
        <v>Organic Rice 5kg</v>
      </c>
      <c r="E2061" t="s">
        <v>40</v>
      </c>
      <c r="F2061" t="s">
        <v>57</v>
      </c>
      <c r="G2061">
        <v>5</v>
      </c>
      <c r="H2061">
        <v>4</v>
      </c>
      <c r="I2061">
        <v>1076.1400000000001</v>
      </c>
      <c r="J2061">
        <v>1216.0382</v>
      </c>
      <c r="K2061" t="s">
        <v>47</v>
      </c>
      <c r="M2061" t="s">
        <v>79</v>
      </c>
      <c r="N2061" t="s">
        <v>71</v>
      </c>
      <c r="O2061" t="str">
        <f t="shared" si="64"/>
        <v>Bank Transfer</v>
      </c>
      <c r="P2061" t="s">
        <v>37</v>
      </c>
      <c r="Q2061">
        <v>15.31</v>
      </c>
      <c r="R2061">
        <v>2.5</v>
      </c>
      <c r="S2061" t="s">
        <v>23</v>
      </c>
    </row>
    <row r="2062" spans="1:19" x14ac:dyDescent="0.3">
      <c r="A2062" t="s">
        <v>4461</v>
      </c>
      <c r="B2062" s="1">
        <v>44721</v>
      </c>
      <c r="C2062" t="s">
        <v>4462</v>
      </c>
      <c r="D2062" t="str">
        <f t="shared" ca="1" si="65"/>
        <v>Headphones Z</v>
      </c>
      <c r="E2062" t="s">
        <v>94</v>
      </c>
      <c r="F2062" t="s">
        <v>50</v>
      </c>
      <c r="G2062">
        <v>5</v>
      </c>
      <c r="H2062">
        <v>5</v>
      </c>
      <c r="I2062">
        <v>47.55</v>
      </c>
      <c r="J2062">
        <v>52.780500000000004</v>
      </c>
      <c r="K2062" t="s">
        <v>51</v>
      </c>
      <c r="M2062" t="s">
        <v>21</v>
      </c>
      <c r="N2062" t="s">
        <v>22</v>
      </c>
      <c r="O2062" t="e">
        <f t="shared" ca="1" si="64"/>
        <v>#N/A</v>
      </c>
      <c r="Q2062">
        <v>29.01</v>
      </c>
      <c r="R2062">
        <v>1.3</v>
      </c>
      <c r="S2062" t="s">
        <v>23</v>
      </c>
    </row>
    <row r="2063" spans="1:19" x14ac:dyDescent="0.3">
      <c r="A2063" t="s">
        <v>4463</v>
      </c>
      <c r="B2063" s="1">
        <v>44948</v>
      </c>
      <c r="C2063" t="s">
        <v>4464</v>
      </c>
      <c r="D2063" t="str">
        <f t="shared" ca="1" si="65"/>
        <v>Laptop Pro</v>
      </c>
      <c r="E2063" t="s">
        <v>116</v>
      </c>
      <c r="F2063" t="s">
        <v>50</v>
      </c>
      <c r="G2063">
        <v>4</v>
      </c>
      <c r="H2063">
        <v>4</v>
      </c>
      <c r="I2063">
        <v>86.77</v>
      </c>
      <c r="J2063">
        <v>92.843900000000005</v>
      </c>
      <c r="K2063" t="s">
        <v>66</v>
      </c>
      <c r="M2063" t="s">
        <v>86</v>
      </c>
      <c r="N2063" t="s">
        <v>4465</v>
      </c>
      <c r="O2063" t="str">
        <f t="shared" si="64"/>
        <v>Credit Card</v>
      </c>
      <c r="P2063" t="s">
        <v>67</v>
      </c>
      <c r="Q2063">
        <v>9.52</v>
      </c>
      <c r="R2063">
        <v>3.4</v>
      </c>
      <c r="S2063" t="s">
        <v>23</v>
      </c>
    </row>
    <row r="2064" spans="1:19" x14ac:dyDescent="0.3">
      <c r="A2064" t="s">
        <v>4466</v>
      </c>
      <c r="B2064" s="1">
        <v>44015</v>
      </c>
      <c r="C2064" t="s">
        <v>4467</v>
      </c>
      <c r="D2064" t="str">
        <f t="shared" ca="1" si="65"/>
        <v>Cereal Pack</v>
      </c>
      <c r="F2064" t="s">
        <v>57</v>
      </c>
      <c r="G2064">
        <v>2</v>
      </c>
      <c r="H2064">
        <v>2</v>
      </c>
      <c r="I2064">
        <v>339.61</v>
      </c>
      <c r="J2064">
        <v>380.36320000000006</v>
      </c>
      <c r="K2064" t="s">
        <v>20</v>
      </c>
      <c r="M2064" t="s">
        <v>79</v>
      </c>
      <c r="N2064" t="s">
        <v>22</v>
      </c>
      <c r="O2064" t="e">
        <f t="shared" ca="1" si="64"/>
        <v>#N/A</v>
      </c>
      <c r="Q2064">
        <v>32.15</v>
      </c>
      <c r="R2064">
        <v>1.3</v>
      </c>
      <c r="S2064" t="s">
        <v>23</v>
      </c>
    </row>
    <row r="2065" spans="1:19" x14ac:dyDescent="0.3">
      <c r="A2065" t="s">
        <v>4468</v>
      </c>
      <c r="B2065" s="1">
        <v>44869</v>
      </c>
      <c r="C2065" t="s">
        <v>4469</v>
      </c>
      <c r="D2065" t="str">
        <f t="shared" ca="1" si="65"/>
        <v>Headphones Z</v>
      </c>
      <c r="E2065" t="s">
        <v>94</v>
      </c>
      <c r="F2065" t="s">
        <v>50</v>
      </c>
      <c r="G2065">
        <v>15</v>
      </c>
      <c r="H2065">
        <v>15</v>
      </c>
      <c r="I2065">
        <v>1072.47</v>
      </c>
      <c r="J2065">
        <v>1201.1664000000001</v>
      </c>
      <c r="K2065" t="s">
        <v>27</v>
      </c>
      <c r="M2065" t="s">
        <v>28</v>
      </c>
      <c r="N2065" t="s">
        <v>29</v>
      </c>
      <c r="O2065" t="str">
        <f t="shared" si="64"/>
        <v>Debit Card</v>
      </c>
      <c r="P2065" t="s">
        <v>89</v>
      </c>
      <c r="Q2065">
        <v>24.15</v>
      </c>
      <c r="R2065">
        <v>5</v>
      </c>
    </row>
    <row r="2066" spans="1:19" x14ac:dyDescent="0.3">
      <c r="A2066" t="s">
        <v>4470</v>
      </c>
      <c r="B2066" s="1">
        <v>45599</v>
      </c>
      <c r="C2066" t="s">
        <v>4471</v>
      </c>
      <c r="D2066" t="str">
        <f t="shared" ca="1" si="65"/>
        <v>T-shirt V</v>
      </c>
      <c r="E2066" t="s">
        <v>77</v>
      </c>
      <c r="F2066" t="s">
        <v>82</v>
      </c>
      <c r="G2066">
        <v>12</v>
      </c>
      <c r="H2066">
        <v>12</v>
      </c>
      <c r="I2066">
        <v>546.26</v>
      </c>
      <c r="J2066">
        <v>579.03560000000004</v>
      </c>
      <c r="K2066" t="s">
        <v>66</v>
      </c>
      <c r="M2066" t="s">
        <v>86</v>
      </c>
      <c r="N2066" t="s">
        <v>71</v>
      </c>
      <c r="O2066" t="str">
        <f t="shared" si="64"/>
        <v>Credit Card</v>
      </c>
      <c r="P2066" t="s">
        <v>67</v>
      </c>
      <c r="Q2066">
        <v>40.86</v>
      </c>
      <c r="R2066">
        <v>4</v>
      </c>
      <c r="S2066" t="s">
        <v>23</v>
      </c>
    </row>
    <row r="2067" spans="1:19" x14ac:dyDescent="0.3">
      <c r="A2067" t="s">
        <v>4472</v>
      </c>
      <c r="B2067" s="1">
        <v>45512</v>
      </c>
      <c r="C2067" t="s">
        <v>4473</v>
      </c>
      <c r="D2067" t="str">
        <f t="shared" ca="1" si="65"/>
        <v>Dining Table</v>
      </c>
      <c r="E2067" t="s">
        <v>45</v>
      </c>
      <c r="F2067" t="s">
        <v>46</v>
      </c>
      <c r="G2067">
        <v>10</v>
      </c>
      <c r="H2067">
        <v>10</v>
      </c>
      <c r="I2067">
        <v>1431.71</v>
      </c>
      <c r="J2067">
        <v>1560.5639000000001</v>
      </c>
      <c r="K2067" t="s">
        <v>51</v>
      </c>
      <c r="M2067" t="s">
        <v>86</v>
      </c>
      <c r="N2067" t="s">
        <v>36</v>
      </c>
      <c r="O2067" t="str">
        <f t="shared" si="64"/>
        <v>PayPal</v>
      </c>
      <c r="P2067" t="s">
        <v>30</v>
      </c>
      <c r="Q2067">
        <v>36</v>
      </c>
      <c r="R2067">
        <v>2.8</v>
      </c>
      <c r="S2067" t="s">
        <v>23</v>
      </c>
    </row>
    <row r="2068" spans="1:19" x14ac:dyDescent="0.3">
      <c r="A2068" t="s">
        <v>4474</v>
      </c>
      <c r="B2068" s="1">
        <v>45281</v>
      </c>
      <c r="C2068" t="s">
        <v>4475</v>
      </c>
      <c r="D2068" t="str">
        <f t="shared" ca="1" si="65"/>
        <v>Cereal Pack</v>
      </c>
      <c r="E2068" t="s">
        <v>100</v>
      </c>
      <c r="F2068" t="s">
        <v>57</v>
      </c>
      <c r="G2068">
        <v>1</v>
      </c>
      <c r="H2068">
        <v>1</v>
      </c>
      <c r="I2068">
        <v>749.87</v>
      </c>
      <c r="J2068">
        <v>847.35309999999993</v>
      </c>
      <c r="K2068" t="s">
        <v>66</v>
      </c>
      <c r="M2068" t="s">
        <v>79</v>
      </c>
      <c r="N2068" t="s">
        <v>29</v>
      </c>
      <c r="O2068" t="str">
        <f t="shared" si="64"/>
        <v>PauPal</v>
      </c>
      <c r="P2068" t="s">
        <v>4476</v>
      </c>
      <c r="Q2068">
        <v>35.74</v>
      </c>
      <c r="R2068">
        <v>1.7</v>
      </c>
      <c r="S2068" t="s">
        <v>23</v>
      </c>
    </row>
    <row r="2069" spans="1:19" x14ac:dyDescent="0.3">
      <c r="A2069" t="s">
        <v>4477</v>
      </c>
      <c r="B2069" s="1">
        <v>45581</v>
      </c>
      <c r="C2069" t="s">
        <v>4478</v>
      </c>
      <c r="D2069" t="str">
        <f t="shared" ca="1" si="65"/>
        <v>Widget B</v>
      </c>
      <c r="E2069" t="s">
        <v>61</v>
      </c>
      <c r="F2069" t="s">
        <v>70</v>
      </c>
      <c r="G2069">
        <v>4</v>
      </c>
      <c r="H2069">
        <v>4</v>
      </c>
      <c r="I2069">
        <v>1259.04</v>
      </c>
      <c r="J2069">
        <v>1422.7151999999999</v>
      </c>
      <c r="K2069" t="s">
        <v>27</v>
      </c>
      <c r="M2069" t="s">
        <v>123</v>
      </c>
      <c r="N2069" t="s">
        <v>71</v>
      </c>
      <c r="O2069" t="str">
        <f t="shared" si="64"/>
        <v>Credit Card</v>
      </c>
      <c r="P2069" t="s">
        <v>67</v>
      </c>
      <c r="Q2069">
        <v>43.96</v>
      </c>
      <c r="R2069">
        <v>4.9000000000000004</v>
      </c>
      <c r="S2069" t="s">
        <v>23</v>
      </c>
    </row>
    <row r="2070" spans="1:19" x14ac:dyDescent="0.3">
      <c r="A2070" t="s">
        <v>4479</v>
      </c>
      <c r="B2070" s="1">
        <v>45200</v>
      </c>
      <c r="C2070" t="s">
        <v>4480</v>
      </c>
      <c r="D2070" t="str">
        <f t="shared" ca="1" si="65"/>
        <v>Sofa 3-Seater</v>
      </c>
      <c r="E2070" t="s">
        <v>109</v>
      </c>
      <c r="F2070" t="s">
        <v>46</v>
      </c>
      <c r="G2070">
        <v>2</v>
      </c>
      <c r="H2070">
        <v>2</v>
      </c>
      <c r="I2070">
        <v>676.43</v>
      </c>
      <c r="J2070">
        <v>744.07299999999998</v>
      </c>
      <c r="K2070" t="s">
        <v>20</v>
      </c>
      <c r="M2070" t="s">
        <v>79</v>
      </c>
      <c r="N2070" t="s">
        <v>22</v>
      </c>
      <c r="O2070" t="str">
        <f t="shared" si="64"/>
        <v>Credit Card</v>
      </c>
      <c r="P2070" t="s">
        <v>67</v>
      </c>
      <c r="Q2070">
        <v>31.32</v>
      </c>
      <c r="R2070">
        <v>2.8</v>
      </c>
      <c r="S2070" t="s">
        <v>23</v>
      </c>
    </row>
    <row r="2071" spans="1:19" x14ac:dyDescent="0.3">
      <c r="A2071" t="s">
        <v>4481</v>
      </c>
      <c r="B2071" s="1">
        <v>43940</v>
      </c>
      <c r="C2071" t="s">
        <v>4482</v>
      </c>
      <c r="D2071" t="str">
        <f t="shared" ca="1" si="65"/>
        <v>Camera S</v>
      </c>
      <c r="E2071" t="s">
        <v>133</v>
      </c>
      <c r="F2071" t="s">
        <v>50</v>
      </c>
      <c r="G2071">
        <v>10</v>
      </c>
      <c r="H2071">
        <v>9</v>
      </c>
      <c r="I2071">
        <v>554.69000000000005</v>
      </c>
      <c r="J2071">
        <v>626.79970000000003</v>
      </c>
      <c r="K2071" t="s">
        <v>47</v>
      </c>
      <c r="M2071" t="s">
        <v>35</v>
      </c>
      <c r="N2071" t="s">
        <v>22</v>
      </c>
      <c r="O2071" t="str">
        <f t="shared" si="64"/>
        <v>Cash on Delivery</v>
      </c>
      <c r="P2071" t="s">
        <v>53</v>
      </c>
      <c r="Q2071">
        <v>26.5</v>
      </c>
      <c r="R2071">
        <v>0</v>
      </c>
      <c r="S2071" t="s">
        <v>23</v>
      </c>
    </row>
    <row r="2072" spans="1:19" x14ac:dyDescent="0.3">
      <c r="A2072" t="s">
        <v>4483</v>
      </c>
      <c r="B2072" s="1">
        <v>44652</v>
      </c>
      <c r="C2072" t="s">
        <v>4484</v>
      </c>
      <c r="D2072" t="str">
        <f t="shared" ca="1" si="65"/>
        <v>Phone X</v>
      </c>
      <c r="E2072" t="s">
        <v>141</v>
      </c>
      <c r="F2072" t="s">
        <v>50</v>
      </c>
      <c r="G2072">
        <v>16</v>
      </c>
      <c r="H2072">
        <v>14</v>
      </c>
      <c r="I2072">
        <v>1090.67</v>
      </c>
      <c r="J2072">
        <v>1167.0169000000001</v>
      </c>
      <c r="K2072" t="s">
        <v>51</v>
      </c>
      <c r="M2072" t="s">
        <v>21</v>
      </c>
      <c r="N2072" t="s">
        <v>29</v>
      </c>
      <c r="O2072" t="str">
        <f t="shared" si="64"/>
        <v>Cash on Delivery</v>
      </c>
      <c r="P2072" t="s">
        <v>53</v>
      </c>
      <c r="Q2072">
        <v>25.26</v>
      </c>
      <c r="R2072">
        <v>4.7</v>
      </c>
      <c r="S2072" t="s">
        <v>23</v>
      </c>
    </row>
    <row r="2073" spans="1:19" x14ac:dyDescent="0.3">
      <c r="A2073" t="s">
        <v>4485</v>
      </c>
      <c r="B2073" s="1">
        <v>43851</v>
      </c>
      <c r="C2073" t="s">
        <v>4486</v>
      </c>
      <c r="D2073" t="str">
        <f t="shared" ca="1" si="65"/>
        <v>Widget A</v>
      </c>
      <c r="E2073" t="s">
        <v>33</v>
      </c>
      <c r="F2073" t="s">
        <v>70</v>
      </c>
      <c r="G2073">
        <v>1</v>
      </c>
      <c r="H2073">
        <v>1</v>
      </c>
      <c r="I2073">
        <v>52.1</v>
      </c>
      <c r="J2073">
        <v>58.352000000000004</v>
      </c>
      <c r="K2073" t="s">
        <v>27</v>
      </c>
      <c r="M2073" t="s">
        <v>123</v>
      </c>
      <c r="N2073" t="s">
        <v>1231</v>
      </c>
      <c r="O2073" t="str">
        <f t="shared" si="64"/>
        <v>Debit Card</v>
      </c>
      <c r="P2073" t="s">
        <v>89</v>
      </c>
      <c r="Q2073">
        <v>3.82</v>
      </c>
      <c r="R2073">
        <v>2.6</v>
      </c>
      <c r="S2073" t="s">
        <v>23</v>
      </c>
    </row>
    <row r="2074" spans="1:19" x14ac:dyDescent="0.3">
      <c r="A2074" t="s">
        <v>4487</v>
      </c>
      <c r="B2074" s="1">
        <v>44723</v>
      </c>
      <c r="C2074" t="s">
        <v>4488</v>
      </c>
      <c r="D2074" t="str">
        <f t="shared" ca="1" si="65"/>
        <v>Widget B</v>
      </c>
      <c r="E2074" t="s">
        <v>61</v>
      </c>
      <c r="F2074" t="s">
        <v>70</v>
      </c>
      <c r="G2074">
        <v>10</v>
      </c>
      <c r="H2074">
        <v>10</v>
      </c>
      <c r="I2074">
        <v>196.69</v>
      </c>
      <c r="J2074">
        <v>214.3921</v>
      </c>
      <c r="K2074" t="s">
        <v>20</v>
      </c>
      <c r="M2074" t="s">
        <v>86</v>
      </c>
      <c r="N2074" t="s">
        <v>29</v>
      </c>
      <c r="O2074" t="str">
        <f t="shared" si="64"/>
        <v>PayPal</v>
      </c>
      <c r="P2074" t="s">
        <v>30</v>
      </c>
      <c r="Q2074">
        <v>1.87</v>
      </c>
      <c r="R2074">
        <v>2.2999999999999998</v>
      </c>
      <c r="S2074" t="s">
        <v>23</v>
      </c>
    </row>
    <row r="2075" spans="1:19" x14ac:dyDescent="0.3">
      <c r="A2075" t="s">
        <v>4489</v>
      </c>
      <c r="B2075" s="1">
        <v>44764</v>
      </c>
      <c r="C2075" t="s">
        <v>4490</v>
      </c>
      <c r="D2075" t="str">
        <f t="shared" ca="1" si="65"/>
        <v>Phone X</v>
      </c>
      <c r="E2075" t="s">
        <v>141</v>
      </c>
      <c r="F2075" t="s">
        <v>50</v>
      </c>
      <c r="G2075">
        <v>16</v>
      </c>
      <c r="H2075">
        <v>13</v>
      </c>
      <c r="I2075">
        <v>932.65</v>
      </c>
      <c r="J2075">
        <v>1053.8944999999999</v>
      </c>
      <c r="K2075" t="s">
        <v>20</v>
      </c>
      <c r="M2075" t="s">
        <v>42</v>
      </c>
      <c r="N2075" t="s">
        <v>22</v>
      </c>
      <c r="O2075" t="str">
        <f t="shared" si="64"/>
        <v>Debit Card</v>
      </c>
      <c r="P2075" t="s">
        <v>89</v>
      </c>
      <c r="Q2075">
        <v>36.01</v>
      </c>
      <c r="R2075">
        <v>4.0999999999999996</v>
      </c>
      <c r="S2075" t="s">
        <v>74</v>
      </c>
    </row>
    <row r="2076" spans="1:19" x14ac:dyDescent="0.3">
      <c r="A2076" t="s">
        <v>4491</v>
      </c>
      <c r="B2076" s="1">
        <v>44745</v>
      </c>
      <c r="C2076" t="s">
        <v>4492</v>
      </c>
      <c r="D2076" t="str">
        <f t="shared" ca="1" si="65"/>
        <v>Jeans Regular</v>
      </c>
      <c r="E2076" t="s">
        <v>130</v>
      </c>
      <c r="F2076" t="s">
        <v>82</v>
      </c>
      <c r="G2076">
        <v>18</v>
      </c>
      <c r="H2076">
        <v>17</v>
      </c>
      <c r="I2076">
        <v>894.87</v>
      </c>
      <c r="J2076">
        <v>993.30570000000012</v>
      </c>
      <c r="K2076" t="s">
        <v>66</v>
      </c>
      <c r="M2076" t="s">
        <v>86</v>
      </c>
      <c r="N2076" t="s">
        <v>22</v>
      </c>
      <c r="O2076" t="str">
        <f t="shared" si="64"/>
        <v>PayPal</v>
      </c>
      <c r="P2076" t="s">
        <v>30</v>
      </c>
      <c r="Q2076">
        <v>23.64</v>
      </c>
      <c r="R2076">
        <v>3.1</v>
      </c>
      <c r="S2076" t="s">
        <v>23</v>
      </c>
    </row>
    <row r="2077" spans="1:19" x14ac:dyDescent="0.3">
      <c r="A2077" t="s">
        <v>4493</v>
      </c>
      <c r="B2077" s="1">
        <v>45071</v>
      </c>
      <c r="C2077" t="s">
        <v>4494</v>
      </c>
      <c r="D2077" t="str">
        <f t="shared" ca="1" si="65"/>
        <v>Widget B</v>
      </c>
      <c r="E2077" t="s">
        <v>61</v>
      </c>
      <c r="F2077" t="s">
        <v>70</v>
      </c>
      <c r="G2077">
        <v>12</v>
      </c>
      <c r="H2077">
        <v>11</v>
      </c>
      <c r="I2077">
        <v>798.23</v>
      </c>
      <c r="J2077">
        <v>854.10610000000008</v>
      </c>
      <c r="K2077" t="s">
        <v>51</v>
      </c>
      <c r="M2077" t="s">
        <v>28</v>
      </c>
      <c r="N2077" t="s">
        <v>71</v>
      </c>
      <c r="O2077" t="str">
        <f t="shared" si="64"/>
        <v>Debit Card</v>
      </c>
      <c r="P2077" t="s">
        <v>89</v>
      </c>
      <c r="Q2077">
        <v>35.840000000000003</v>
      </c>
      <c r="R2077">
        <v>5</v>
      </c>
      <c r="S2077" t="s">
        <v>23</v>
      </c>
    </row>
    <row r="2078" spans="1:19" x14ac:dyDescent="0.3">
      <c r="A2078" t="s">
        <v>4495</v>
      </c>
      <c r="B2078" s="1">
        <v>45111</v>
      </c>
      <c r="C2078" t="s">
        <v>4496</v>
      </c>
      <c r="D2078" t="str">
        <f t="shared" ca="1" si="65"/>
        <v>T-shirt V</v>
      </c>
      <c r="E2078" t="s">
        <v>77</v>
      </c>
      <c r="F2078" t="s">
        <v>82</v>
      </c>
      <c r="G2078">
        <v>13</v>
      </c>
      <c r="H2078">
        <v>11</v>
      </c>
      <c r="I2078">
        <v>879.74</v>
      </c>
      <c r="J2078">
        <v>958.91660000000013</v>
      </c>
      <c r="K2078" t="s">
        <v>51</v>
      </c>
      <c r="M2078" t="s">
        <v>21</v>
      </c>
      <c r="N2078" t="s">
        <v>36</v>
      </c>
      <c r="O2078" t="str">
        <f t="shared" si="64"/>
        <v>Credit Card</v>
      </c>
      <c r="P2078" t="s">
        <v>67</v>
      </c>
      <c r="Q2078">
        <v>0.24</v>
      </c>
      <c r="R2078">
        <v>1.6</v>
      </c>
      <c r="S2078" t="s">
        <v>205</v>
      </c>
    </row>
    <row r="2079" spans="1:19" x14ac:dyDescent="0.3">
      <c r="A2079" t="s">
        <v>4497</v>
      </c>
      <c r="B2079" s="1">
        <v>43858</v>
      </c>
      <c r="C2079" t="s">
        <v>4498</v>
      </c>
      <c r="D2079" t="str">
        <f t="shared" ca="1" si="65"/>
        <v>Shirt Classic</v>
      </c>
      <c r="E2079" t="s">
        <v>65</v>
      </c>
      <c r="F2079" t="s">
        <v>82</v>
      </c>
      <c r="G2079">
        <v>11</v>
      </c>
      <c r="H2079">
        <v>10</v>
      </c>
      <c r="I2079">
        <v>731.97</v>
      </c>
      <c r="J2079">
        <v>797.84730000000013</v>
      </c>
      <c r="K2079" t="s">
        <v>20</v>
      </c>
      <c r="M2079" t="s">
        <v>86</v>
      </c>
      <c r="N2079" t="s">
        <v>71</v>
      </c>
      <c r="O2079" t="str">
        <f t="shared" si="64"/>
        <v>Cash on Delivery</v>
      </c>
      <c r="P2079" t="s">
        <v>53</v>
      </c>
      <c r="Q2079">
        <v>16.41</v>
      </c>
      <c r="R2079">
        <v>3.2</v>
      </c>
      <c r="S2079" t="s">
        <v>74</v>
      </c>
    </row>
    <row r="2080" spans="1:19" x14ac:dyDescent="0.3">
      <c r="A2080" t="s">
        <v>4499</v>
      </c>
      <c r="B2080" s="1">
        <v>44848</v>
      </c>
      <c r="C2080" t="s">
        <v>1268</v>
      </c>
      <c r="D2080" t="str">
        <f t="shared" ca="1" si="65"/>
        <v>Headphones Z</v>
      </c>
      <c r="E2080" t="s">
        <v>94</v>
      </c>
      <c r="F2080" t="s">
        <v>50</v>
      </c>
      <c r="G2080">
        <v>10</v>
      </c>
      <c r="H2080">
        <v>9</v>
      </c>
      <c r="I2080">
        <v>1448.7</v>
      </c>
      <c r="J2080">
        <v>1521.1350000000002</v>
      </c>
      <c r="K2080" t="s">
        <v>51</v>
      </c>
      <c r="M2080" t="s">
        <v>21</v>
      </c>
      <c r="N2080" t="s">
        <v>22</v>
      </c>
      <c r="O2080" t="str">
        <f t="shared" si="64"/>
        <v>Credit Card</v>
      </c>
      <c r="P2080" t="s">
        <v>67</v>
      </c>
      <c r="Q2080">
        <v>14.29</v>
      </c>
      <c r="R2080">
        <v>1.3</v>
      </c>
      <c r="S2080" t="s">
        <v>23</v>
      </c>
    </row>
    <row r="2081" spans="1:19" x14ac:dyDescent="0.3">
      <c r="A2081" t="s">
        <v>4500</v>
      </c>
      <c r="B2081" s="1">
        <v>44578</v>
      </c>
      <c r="C2081" t="s">
        <v>4501</v>
      </c>
      <c r="D2081" t="str">
        <f t="shared" ca="1" si="65"/>
        <v>Jeans Regular</v>
      </c>
      <c r="E2081" t="s">
        <v>130</v>
      </c>
      <c r="F2081" t="s">
        <v>82</v>
      </c>
      <c r="G2081">
        <v>20</v>
      </c>
      <c r="H2081">
        <v>18</v>
      </c>
      <c r="I2081">
        <v>633.83000000000004</v>
      </c>
      <c r="J2081">
        <v>684.53640000000007</v>
      </c>
      <c r="K2081" t="s">
        <v>51</v>
      </c>
      <c r="M2081" t="s">
        <v>21</v>
      </c>
      <c r="N2081" t="s">
        <v>22</v>
      </c>
      <c r="O2081" t="str">
        <f t="shared" si="64"/>
        <v>Cash on Delivery</v>
      </c>
      <c r="P2081" t="s">
        <v>53</v>
      </c>
      <c r="R2081">
        <v>1.5</v>
      </c>
      <c r="S2081" t="s">
        <v>23</v>
      </c>
    </row>
    <row r="2082" spans="1:19" x14ac:dyDescent="0.3">
      <c r="A2082" t="s">
        <v>4503</v>
      </c>
      <c r="B2082" s="1">
        <v>45630</v>
      </c>
      <c r="C2082" t="s">
        <v>4504</v>
      </c>
      <c r="D2082" t="str">
        <f t="shared" ca="1" si="65"/>
        <v>Jeans Regular</v>
      </c>
      <c r="E2082" t="s">
        <v>130</v>
      </c>
      <c r="F2082" t="s">
        <v>82</v>
      </c>
      <c r="G2082">
        <v>7</v>
      </c>
      <c r="H2082">
        <v>7</v>
      </c>
      <c r="I2082">
        <v>1127.6300000000001</v>
      </c>
      <c r="J2082">
        <v>1240.3930000000003</v>
      </c>
      <c r="K2082" t="s">
        <v>27</v>
      </c>
      <c r="M2082" t="s">
        <v>123</v>
      </c>
      <c r="N2082" t="s">
        <v>71</v>
      </c>
      <c r="O2082" t="str">
        <f t="shared" si="64"/>
        <v>Debit Card</v>
      </c>
      <c r="P2082" t="s">
        <v>89</v>
      </c>
      <c r="Q2082">
        <v>22.55</v>
      </c>
      <c r="R2082">
        <v>4.5</v>
      </c>
      <c r="S2082" t="s">
        <v>205</v>
      </c>
    </row>
    <row r="2083" spans="1:19" x14ac:dyDescent="0.3">
      <c r="A2083" t="s">
        <v>4505</v>
      </c>
      <c r="B2083" s="1">
        <v>45412</v>
      </c>
      <c r="C2083" t="s">
        <v>4506</v>
      </c>
      <c r="D2083" t="str">
        <f t="shared" ca="1" si="65"/>
        <v>T-shirt V</v>
      </c>
      <c r="E2083" t="s">
        <v>77</v>
      </c>
      <c r="F2083" t="s">
        <v>82</v>
      </c>
      <c r="G2083">
        <v>8</v>
      </c>
      <c r="H2083">
        <v>6</v>
      </c>
      <c r="I2083">
        <v>860.76</v>
      </c>
      <c r="J2083">
        <v>964.05120000000011</v>
      </c>
      <c r="K2083" t="s">
        <v>20</v>
      </c>
      <c r="M2083" t="s">
        <v>79</v>
      </c>
      <c r="N2083" t="s">
        <v>36</v>
      </c>
      <c r="O2083" t="str">
        <f t="shared" si="64"/>
        <v>Debit Card</v>
      </c>
      <c r="P2083" t="s">
        <v>89</v>
      </c>
      <c r="Q2083">
        <v>15.8</v>
      </c>
      <c r="R2083">
        <v>2.2999999999999998</v>
      </c>
      <c r="S2083" t="s">
        <v>23</v>
      </c>
    </row>
    <row r="2084" spans="1:19" x14ac:dyDescent="0.3">
      <c r="A2084" t="s">
        <v>4507</v>
      </c>
      <c r="B2084" s="1">
        <v>44361</v>
      </c>
      <c r="C2084" t="s">
        <v>4508</v>
      </c>
      <c r="D2084" t="str">
        <f t="shared" ca="1" si="65"/>
        <v>Sneakers Run</v>
      </c>
      <c r="E2084" t="s">
        <v>85</v>
      </c>
      <c r="F2084" t="s">
        <v>82</v>
      </c>
      <c r="G2084">
        <v>18</v>
      </c>
      <c r="H2084">
        <v>16</v>
      </c>
      <c r="I2084">
        <v>815.67</v>
      </c>
      <c r="J2084">
        <v>897.23700000000008</v>
      </c>
      <c r="K2084" t="s">
        <v>20</v>
      </c>
      <c r="M2084" t="s">
        <v>35</v>
      </c>
      <c r="N2084" t="s">
        <v>29</v>
      </c>
      <c r="O2084" t="str">
        <f t="shared" si="64"/>
        <v>Cash on Delivery</v>
      </c>
      <c r="P2084" t="s">
        <v>53</v>
      </c>
      <c r="Q2084">
        <v>26.97</v>
      </c>
      <c r="R2084">
        <v>9</v>
      </c>
      <c r="S2084" t="s">
        <v>23</v>
      </c>
    </row>
    <row r="2085" spans="1:19" x14ac:dyDescent="0.3">
      <c r="A2085" t="s">
        <v>4509</v>
      </c>
      <c r="B2085" s="1">
        <v>44367</v>
      </c>
      <c r="C2085" t="s">
        <v>3454</v>
      </c>
      <c r="D2085" t="str">
        <f t="shared" ca="1" si="65"/>
        <v>Dining Table</v>
      </c>
      <c r="E2085" t="s">
        <v>45</v>
      </c>
      <c r="F2085" t="s">
        <v>46</v>
      </c>
      <c r="G2085">
        <v>3</v>
      </c>
      <c r="H2085">
        <v>2</v>
      </c>
      <c r="I2085">
        <v>428.18</v>
      </c>
      <c r="J2085">
        <v>492.40699999999998</v>
      </c>
      <c r="K2085" t="s">
        <v>47</v>
      </c>
      <c r="M2085" t="s">
        <v>35</v>
      </c>
      <c r="N2085" t="s">
        <v>71</v>
      </c>
      <c r="O2085" t="str">
        <f t="shared" si="64"/>
        <v>PayPal</v>
      </c>
      <c r="P2085" t="s">
        <v>30</v>
      </c>
      <c r="Q2085">
        <v>47.07</v>
      </c>
      <c r="R2085">
        <v>2.5</v>
      </c>
      <c r="S2085" t="s">
        <v>23</v>
      </c>
    </row>
    <row r="2086" spans="1:19" x14ac:dyDescent="0.3">
      <c r="A2086" t="s">
        <v>4510</v>
      </c>
      <c r="B2086" s="1">
        <v>45013</v>
      </c>
      <c r="C2086" t="s">
        <v>4511</v>
      </c>
      <c r="D2086" t="str">
        <f t="shared" ca="1" si="65"/>
        <v>Sneakers Run</v>
      </c>
      <c r="E2086" t="s">
        <v>85</v>
      </c>
      <c r="F2086" t="s">
        <v>82</v>
      </c>
      <c r="G2086">
        <v>12</v>
      </c>
      <c r="H2086">
        <v>10</v>
      </c>
      <c r="I2086">
        <v>446.45</v>
      </c>
      <c r="J2086">
        <v>500.02400000000006</v>
      </c>
      <c r="K2086" t="s">
        <v>51</v>
      </c>
      <c r="M2086" t="s">
        <v>35</v>
      </c>
      <c r="N2086" t="s">
        <v>29</v>
      </c>
      <c r="O2086" t="str">
        <f t="shared" si="64"/>
        <v>Credit Card</v>
      </c>
      <c r="P2086" t="s">
        <v>67</v>
      </c>
      <c r="Q2086">
        <v>42.13</v>
      </c>
      <c r="R2086">
        <v>3.4</v>
      </c>
      <c r="S2086" t="s">
        <v>23</v>
      </c>
    </row>
    <row r="2087" spans="1:19" x14ac:dyDescent="0.3">
      <c r="A2087" t="s">
        <v>4512</v>
      </c>
      <c r="B2087" s="1">
        <v>45513</v>
      </c>
      <c r="C2087" t="s">
        <v>4513</v>
      </c>
      <c r="D2087" t="str">
        <f t="shared" ca="1" si="65"/>
        <v>Widget B</v>
      </c>
      <c r="E2087" t="s">
        <v>61</v>
      </c>
      <c r="F2087" t="s">
        <v>70</v>
      </c>
      <c r="G2087">
        <v>18</v>
      </c>
      <c r="H2087">
        <v>16</v>
      </c>
      <c r="I2087">
        <v>286.08</v>
      </c>
      <c r="J2087">
        <v>308.96640000000002</v>
      </c>
      <c r="K2087" t="s">
        <v>47</v>
      </c>
      <c r="M2087" t="s">
        <v>79</v>
      </c>
      <c r="N2087" t="s">
        <v>71</v>
      </c>
      <c r="O2087" t="str">
        <f t="shared" si="64"/>
        <v>PayPal</v>
      </c>
      <c r="P2087" t="s">
        <v>30</v>
      </c>
      <c r="Q2087">
        <v>38.340000000000003</v>
      </c>
      <c r="R2087">
        <v>4.0999999999999996</v>
      </c>
      <c r="S2087" t="s">
        <v>23</v>
      </c>
    </row>
    <row r="2088" spans="1:19" x14ac:dyDescent="0.3">
      <c r="A2088" t="s">
        <v>4515</v>
      </c>
      <c r="B2088" s="1">
        <v>45499</v>
      </c>
      <c r="C2088" t="s">
        <v>4516</v>
      </c>
      <c r="D2088" t="str">
        <f t="shared" ca="1" si="65"/>
        <v>Sneakers Run</v>
      </c>
      <c r="E2088" t="s">
        <v>85</v>
      </c>
      <c r="F2088" t="s">
        <v>82</v>
      </c>
      <c r="G2088">
        <v>20</v>
      </c>
      <c r="H2088">
        <v>16</v>
      </c>
      <c r="I2088">
        <v>739.75</v>
      </c>
      <c r="J2088">
        <v>776.73750000000007</v>
      </c>
      <c r="K2088" t="s">
        <v>51</v>
      </c>
      <c r="M2088" t="s">
        <v>21</v>
      </c>
      <c r="N2088" t="s">
        <v>29</v>
      </c>
      <c r="O2088" t="str">
        <f t="shared" si="64"/>
        <v>Bank Transfer</v>
      </c>
      <c r="P2088" t="s">
        <v>37</v>
      </c>
      <c r="Q2088">
        <v>10.25</v>
      </c>
      <c r="R2088">
        <v>3.5</v>
      </c>
      <c r="S2088" t="s">
        <v>23</v>
      </c>
    </row>
    <row r="2089" spans="1:19" x14ac:dyDescent="0.3">
      <c r="A2089" t="s">
        <v>4517</v>
      </c>
      <c r="B2089" s="1">
        <v>44429</v>
      </c>
      <c r="C2089" t="s">
        <v>4518</v>
      </c>
      <c r="D2089" t="str">
        <f t="shared" ca="1" si="65"/>
        <v>T-shirt V</v>
      </c>
      <c r="F2089" t="s">
        <v>82</v>
      </c>
      <c r="G2089">
        <v>11</v>
      </c>
      <c r="H2089">
        <v>11</v>
      </c>
      <c r="I2089">
        <v>1248.6500000000001</v>
      </c>
      <c r="J2089">
        <v>1361.0285000000001</v>
      </c>
      <c r="K2089" t="s">
        <v>66</v>
      </c>
      <c r="M2089" t="s">
        <v>28</v>
      </c>
      <c r="N2089" t="s">
        <v>71</v>
      </c>
      <c r="O2089" t="str">
        <f t="shared" si="64"/>
        <v>Bank Transfer</v>
      </c>
      <c r="P2089" t="s">
        <v>37</v>
      </c>
      <c r="Q2089">
        <v>19.28</v>
      </c>
      <c r="R2089">
        <v>4.3</v>
      </c>
      <c r="S2089" t="s">
        <v>23</v>
      </c>
    </row>
    <row r="2090" spans="1:19" x14ac:dyDescent="0.3">
      <c r="A2090" t="s">
        <v>4519</v>
      </c>
      <c r="B2090" s="1">
        <v>43914</v>
      </c>
      <c r="C2090" t="s">
        <v>4520</v>
      </c>
      <c r="D2090" t="str">
        <f t="shared" ca="1" si="65"/>
        <v>Camera S</v>
      </c>
      <c r="E2090" t="s">
        <v>133</v>
      </c>
      <c r="F2090" t="s">
        <v>50</v>
      </c>
      <c r="G2090">
        <v>11</v>
      </c>
      <c r="H2090">
        <v>10</v>
      </c>
      <c r="I2090">
        <v>755.54</v>
      </c>
      <c r="J2090">
        <v>808.42780000000005</v>
      </c>
      <c r="K2090" t="s">
        <v>20</v>
      </c>
      <c r="M2090" t="s">
        <v>21</v>
      </c>
      <c r="N2090" t="s">
        <v>71</v>
      </c>
      <c r="O2090" t="str">
        <f t="shared" si="64"/>
        <v>Credit Card</v>
      </c>
      <c r="P2090" t="s">
        <v>67</v>
      </c>
      <c r="Q2090">
        <v>3.22</v>
      </c>
      <c r="R2090">
        <v>3.8</v>
      </c>
      <c r="S2090" t="s">
        <v>23</v>
      </c>
    </row>
    <row r="2091" spans="1:19" x14ac:dyDescent="0.3">
      <c r="A2091" t="s">
        <v>4521</v>
      </c>
      <c r="B2091" s="1">
        <v>44839</v>
      </c>
      <c r="C2091" t="s">
        <v>4522</v>
      </c>
      <c r="D2091" t="str">
        <f t="shared" ca="1" si="65"/>
        <v>Jeans Regular</v>
      </c>
      <c r="E2091" t="s">
        <v>130</v>
      </c>
      <c r="F2091" t="s">
        <v>82</v>
      </c>
      <c r="G2091">
        <v>9</v>
      </c>
      <c r="H2091">
        <v>7</v>
      </c>
      <c r="I2091">
        <v>1361.45</v>
      </c>
      <c r="J2091">
        <v>1429.5225</v>
      </c>
      <c r="K2091" t="s">
        <v>47</v>
      </c>
      <c r="M2091" t="s">
        <v>123</v>
      </c>
      <c r="N2091" t="s">
        <v>29</v>
      </c>
      <c r="O2091" t="str">
        <f t="shared" si="64"/>
        <v>Debit Card</v>
      </c>
      <c r="P2091" t="s">
        <v>89</v>
      </c>
      <c r="Q2091">
        <v>30.85</v>
      </c>
      <c r="R2091">
        <v>2.7</v>
      </c>
      <c r="S2091" t="s">
        <v>205</v>
      </c>
    </row>
    <row r="2092" spans="1:19" x14ac:dyDescent="0.3">
      <c r="A2092" t="s">
        <v>4523</v>
      </c>
      <c r="B2092" s="1">
        <v>44546</v>
      </c>
      <c r="C2092" t="s">
        <v>4524</v>
      </c>
      <c r="D2092" t="str">
        <f t="shared" ca="1" si="65"/>
        <v>Dining Table</v>
      </c>
      <c r="E2092" t="s">
        <v>45</v>
      </c>
      <c r="F2092" t="s">
        <v>46</v>
      </c>
      <c r="G2092">
        <v>18</v>
      </c>
      <c r="H2092">
        <v>18</v>
      </c>
      <c r="I2092">
        <v>1012.23</v>
      </c>
      <c r="J2092">
        <v>1143.8199</v>
      </c>
      <c r="K2092" t="s">
        <v>47</v>
      </c>
      <c r="M2092" t="s">
        <v>123</v>
      </c>
      <c r="N2092" t="s">
        <v>71</v>
      </c>
      <c r="O2092" t="str">
        <f t="shared" si="64"/>
        <v>Credit Card</v>
      </c>
      <c r="P2092" t="s">
        <v>67</v>
      </c>
      <c r="Q2092">
        <v>34.799999999999997</v>
      </c>
      <c r="R2092">
        <v>3.6</v>
      </c>
      <c r="S2092" t="s">
        <v>74</v>
      </c>
    </row>
    <row r="2093" spans="1:19" x14ac:dyDescent="0.3">
      <c r="A2093" t="s">
        <v>4525</v>
      </c>
      <c r="B2093" s="1">
        <v>43974</v>
      </c>
      <c r="C2093" t="s">
        <v>4526</v>
      </c>
      <c r="D2093" t="str">
        <f t="shared" ca="1" si="65"/>
        <v>Laptop Pro</v>
      </c>
      <c r="E2093" t="s">
        <v>116</v>
      </c>
      <c r="F2093" t="s">
        <v>50</v>
      </c>
      <c r="G2093">
        <v>20</v>
      </c>
      <c r="H2093">
        <v>17</v>
      </c>
      <c r="I2093">
        <v>302.27999999999997</v>
      </c>
      <c r="J2093">
        <v>335.5308</v>
      </c>
      <c r="K2093" t="s">
        <v>66</v>
      </c>
      <c r="M2093" t="s">
        <v>28</v>
      </c>
      <c r="N2093" t="s">
        <v>71</v>
      </c>
      <c r="O2093" t="str">
        <f t="shared" si="64"/>
        <v>Bank Transfer</v>
      </c>
      <c r="P2093" t="s">
        <v>37</v>
      </c>
      <c r="Q2093">
        <v>0.57999999999999996</v>
      </c>
      <c r="R2093">
        <v>4.9000000000000004</v>
      </c>
      <c r="S2093" t="s">
        <v>23</v>
      </c>
    </row>
    <row r="2094" spans="1:19" x14ac:dyDescent="0.3">
      <c r="A2094" t="s">
        <v>4527</v>
      </c>
      <c r="B2094" s="1">
        <v>45620</v>
      </c>
      <c r="C2094" t="s">
        <v>4528</v>
      </c>
      <c r="D2094" t="str">
        <f t="shared" ca="1" si="65"/>
        <v>T-shirt V</v>
      </c>
      <c r="E2094" t="s">
        <v>77</v>
      </c>
      <c r="F2094" t="s">
        <v>82</v>
      </c>
      <c r="G2094">
        <v>1</v>
      </c>
      <c r="H2094">
        <v>1</v>
      </c>
      <c r="I2094">
        <v>352.22</v>
      </c>
      <c r="J2094">
        <v>401.53080000000006</v>
      </c>
      <c r="K2094" t="s">
        <v>66</v>
      </c>
      <c r="M2094" t="s">
        <v>42</v>
      </c>
      <c r="N2094" t="s">
        <v>29</v>
      </c>
      <c r="O2094" t="e">
        <f t="shared" ca="1" si="64"/>
        <v>#N/A</v>
      </c>
      <c r="Q2094">
        <v>37.17</v>
      </c>
      <c r="R2094">
        <v>3.5</v>
      </c>
      <c r="S2094" t="s">
        <v>74</v>
      </c>
    </row>
    <row r="2095" spans="1:19" x14ac:dyDescent="0.3">
      <c r="A2095" t="s">
        <v>4529</v>
      </c>
      <c r="B2095" s="1">
        <v>44335</v>
      </c>
      <c r="C2095" t="s">
        <v>4530</v>
      </c>
      <c r="D2095" t="str">
        <f t="shared" ca="1" si="65"/>
        <v>Headphones Z</v>
      </c>
      <c r="E2095" t="s">
        <v>94</v>
      </c>
      <c r="F2095" t="s">
        <v>50</v>
      </c>
      <c r="G2095">
        <v>7</v>
      </c>
      <c r="H2095">
        <v>6</v>
      </c>
      <c r="I2095">
        <v>892.62</v>
      </c>
      <c r="J2095">
        <v>1017.5868000000002</v>
      </c>
      <c r="K2095" t="s">
        <v>27</v>
      </c>
      <c r="M2095" t="s">
        <v>123</v>
      </c>
      <c r="N2095" t="s">
        <v>29</v>
      </c>
      <c r="O2095" t="str">
        <f t="shared" si="64"/>
        <v>Bank Transfer</v>
      </c>
      <c r="P2095" t="s">
        <v>37</v>
      </c>
      <c r="Q2095">
        <v>7.97</v>
      </c>
      <c r="R2095">
        <v>4.3</v>
      </c>
      <c r="S2095" t="s">
        <v>23</v>
      </c>
    </row>
    <row r="2096" spans="1:19" x14ac:dyDescent="0.3">
      <c r="A2096" t="s">
        <v>4531</v>
      </c>
      <c r="B2096" s="1">
        <v>45053</v>
      </c>
      <c r="C2096" t="s">
        <v>4532</v>
      </c>
      <c r="D2096" t="str">
        <f t="shared" ca="1" si="65"/>
        <v>Dining Table</v>
      </c>
      <c r="E2096" t="s">
        <v>45</v>
      </c>
      <c r="F2096" t="s">
        <v>46</v>
      </c>
      <c r="G2096">
        <v>20</v>
      </c>
      <c r="H2096">
        <v>18</v>
      </c>
      <c r="I2096">
        <v>1483.54</v>
      </c>
      <c r="J2096">
        <v>1661.5648000000001</v>
      </c>
      <c r="K2096" t="s">
        <v>20</v>
      </c>
      <c r="M2096" t="s">
        <v>42</v>
      </c>
      <c r="N2096" t="s">
        <v>22</v>
      </c>
      <c r="O2096" t="str">
        <f t="shared" si="64"/>
        <v>vayPal</v>
      </c>
      <c r="P2096" t="s">
        <v>4533</v>
      </c>
      <c r="Q2096">
        <v>12.25</v>
      </c>
      <c r="R2096">
        <v>2.7</v>
      </c>
    </row>
    <row r="2097" spans="1:19" x14ac:dyDescent="0.3">
      <c r="A2097" t="s">
        <v>4534</v>
      </c>
      <c r="B2097" s="1">
        <v>44513</v>
      </c>
      <c r="C2097" t="s">
        <v>4535</v>
      </c>
      <c r="D2097" t="str">
        <f t="shared" ca="1" si="65"/>
        <v>Jeans Regular</v>
      </c>
      <c r="E2097" t="s">
        <v>130</v>
      </c>
      <c r="F2097" t="s">
        <v>82</v>
      </c>
      <c r="G2097">
        <v>18</v>
      </c>
      <c r="H2097">
        <v>17</v>
      </c>
      <c r="I2097">
        <v>79.69</v>
      </c>
      <c r="J2097">
        <v>89.252800000000008</v>
      </c>
      <c r="K2097" t="s">
        <v>20</v>
      </c>
      <c r="M2097" t="s">
        <v>28</v>
      </c>
      <c r="N2097" t="s">
        <v>36</v>
      </c>
      <c r="O2097" t="str">
        <f t="shared" si="64"/>
        <v>Debit Card</v>
      </c>
      <c r="P2097" t="s">
        <v>89</v>
      </c>
      <c r="Q2097">
        <v>10</v>
      </c>
      <c r="R2097">
        <v>4.5</v>
      </c>
      <c r="S2097" t="s">
        <v>23</v>
      </c>
    </row>
    <row r="2098" spans="1:19" x14ac:dyDescent="0.3">
      <c r="A2098" t="s">
        <v>4536</v>
      </c>
      <c r="B2098" s="1">
        <v>44251</v>
      </c>
      <c r="C2098" t="s">
        <v>4537</v>
      </c>
      <c r="D2098" t="str">
        <f t="shared" ca="1" si="65"/>
        <v>Dining Table</v>
      </c>
      <c r="E2098" t="s">
        <v>45</v>
      </c>
      <c r="F2098" t="s">
        <v>46</v>
      </c>
      <c r="G2098">
        <v>20</v>
      </c>
      <c r="H2098">
        <v>17</v>
      </c>
      <c r="I2098">
        <v>592.34</v>
      </c>
      <c r="J2098">
        <v>633.80380000000002</v>
      </c>
      <c r="K2098" t="s">
        <v>51</v>
      </c>
      <c r="M2098" t="s">
        <v>35</v>
      </c>
      <c r="N2098" t="s">
        <v>36</v>
      </c>
      <c r="O2098" t="str">
        <f t="shared" si="64"/>
        <v>Cash on Delivery</v>
      </c>
      <c r="P2098" t="s">
        <v>53</v>
      </c>
      <c r="Q2098">
        <v>41.8</v>
      </c>
      <c r="R2098">
        <v>4.2</v>
      </c>
      <c r="S2098" t="s">
        <v>111</v>
      </c>
    </row>
    <row r="2099" spans="1:19" x14ac:dyDescent="0.3">
      <c r="A2099" t="s">
        <v>4538</v>
      </c>
      <c r="B2099" s="1">
        <v>45566</v>
      </c>
      <c r="C2099" t="s">
        <v>4539</v>
      </c>
      <c r="D2099" t="str">
        <f t="shared" ca="1" si="65"/>
        <v>Phone X</v>
      </c>
      <c r="E2099" t="s">
        <v>141</v>
      </c>
      <c r="F2099" t="s">
        <v>50</v>
      </c>
      <c r="G2099">
        <v>6</v>
      </c>
      <c r="H2099">
        <v>6</v>
      </c>
      <c r="I2099">
        <v>790</v>
      </c>
      <c r="J2099">
        <v>900.60000000000014</v>
      </c>
      <c r="K2099" t="s">
        <v>47</v>
      </c>
      <c r="M2099" t="s">
        <v>123</v>
      </c>
      <c r="N2099" t="s">
        <v>71</v>
      </c>
      <c r="O2099" t="str">
        <f t="shared" si="64"/>
        <v>Credit Card</v>
      </c>
      <c r="P2099" t="s">
        <v>67</v>
      </c>
      <c r="Q2099">
        <v>14.8</v>
      </c>
      <c r="R2099">
        <v>4.5</v>
      </c>
      <c r="S2099" t="s">
        <v>15</v>
      </c>
    </row>
    <row r="2100" spans="1:19" x14ac:dyDescent="0.3">
      <c r="A2100" t="s">
        <v>4540</v>
      </c>
      <c r="B2100" s="1">
        <v>44756</v>
      </c>
      <c r="C2100" t="s">
        <v>4541</v>
      </c>
      <c r="D2100" t="str">
        <f t="shared" ca="1" si="65"/>
        <v>Jeans Regular</v>
      </c>
      <c r="E2100" t="s">
        <v>130</v>
      </c>
      <c r="F2100" t="s">
        <v>82</v>
      </c>
      <c r="G2100">
        <v>20</v>
      </c>
      <c r="H2100">
        <v>20</v>
      </c>
      <c r="I2100">
        <v>373.98</v>
      </c>
      <c r="J2100">
        <v>422.59739999999999</v>
      </c>
      <c r="K2100" t="s">
        <v>20</v>
      </c>
      <c r="M2100" t="s">
        <v>86</v>
      </c>
      <c r="N2100" t="s">
        <v>29</v>
      </c>
      <c r="O2100" t="str">
        <f t="shared" si="64"/>
        <v>Credit Card</v>
      </c>
      <c r="P2100" t="s">
        <v>67</v>
      </c>
      <c r="Q2100">
        <v>36.869999999999997</v>
      </c>
      <c r="R2100">
        <v>4.7</v>
      </c>
      <c r="S2100" t="s">
        <v>23</v>
      </c>
    </row>
    <row r="2101" spans="1:19" x14ac:dyDescent="0.3">
      <c r="A2101" t="s">
        <v>4542</v>
      </c>
      <c r="B2101" s="1">
        <v>45014</v>
      </c>
      <c r="C2101" t="s">
        <v>4543</v>
      </c>
      <c r="D2101" t="str">
        <f t="shared" ca="1" si="65"/>
        <v>T-shirt V</v>
      </c>
      <c r="E2101" t="s">
        <v>77</v>
      </c>
      <c r="F2101" t="s">
        <v>82</v>
      </c>
      <c r="G2101">
        <v>20</v>
      </c>
      <c r="H2101">
        <v>18</v>
      </c>
      <c r="I2101">
        <v>528.91999999999996</v>
      </c>
      <c r="J2101">
        <v>565.94439999999997</v>
      </c>
      <c r="K2101" t="s">
        <v>51</v>
      </c>
      <c r="M2101" t="s">
        <v>21</v>
      </c>
      <c r="N2101" t="s">
        <v>22</v>
      </c>
      <c r="O2101" t="str">
        <f t="shared" si="64"/>
        <v>Cash on Delivery</v>
      </c>
      <c r="P2101" t="s">
        <v>53</v>
      </c>
      <c r="Q2101">
        <v>21.52</v>
      </c>
      <c r="R2101">
        <v>2</v>
      </c>
    </row>
    <row r="2102" spans="1:19" x14ac:dyDescent="0.3">
      <c r="A2102" t="s">
        <v>4544</v>
      </c>
      <c r="B2102" s="1">
        <v>45161</v>
      </c>
      <c r="C2102" t="s">
        <v>4545</v>
      </c>
      <c r="D2102" t="str">
        <f t="shared" ca="1" si="65"/>
        <v>T-shirt V</v>
      </c>
      <c r="E2102" t="s">
        <v>77</v>
      </c>
      <c r="F2102" t="s">
        <v>82</v>
      </c>
      <c r="G2102">
        <v>5</v>
      </c>
      <c r="H2102">
        <v>5</v>
      </c>
      <c r="I2102">
        <v>1301.92</v>
      </c>
      <c r="J2102">
        <v>1484.1888000000004</v>
      </c>
      <c r="K2102" t="s">
        <v>4546</v>
      </c>
      <c r="M2102" t="s">
        <v>86</v>
      </c>
      <c r="N2102" t="s">
        <v>29</v>
      </c>
      <c r="O2102" t="str">
        <f t="shared" si="64"/>
        <v>Bank Transfer</v>
      </c>
      <c r="P2102" t="s">
        <v>37</v>
      </c>
      <c r="Q2102">
        <v>39.42</v>
      </c>
      <c r="R2102">
        <v>2.1</v>
      </c>
      <c r="S2102" t="s">
        <v>205</v>
      </c>
    </row>
    <row r="2103" spans="1:19" x14ac:dyDescent="0.3">
      <c r="A2103" t="s">
        <v>4547</v>
      </c>
      <c r="B2103" s="1">
        <v>44677</v>
      </c>
      <c r="C2103" t="s">
        <v>4548</v>
      </c>
      <c r="D2103" t="str">
        <f t="shared" ca="1" si="65"/>
        <v>Widget B</v>
      </c>
      <c r="E2103" t="s">
        <v>61</v>
      </c>
      <c r="F2103" t="s">
        <v>70</v>
      </c>
      <c r="G2103">
        <v>11</v>
      </c>
      <c r="H2103">
        <v>11</v>
      </c>
      <c r="I2103">
        <v>970.95</v>
      </c>
      <c r="J2103">
        <v>1087.4640000000002</v>
      </c>
      <c r="K2103" t="s">
        <v>4549</v>
      </c>
      <c r="M2103" t="s">
        <v>86</v>
      </c>
      <c r="N2103" t="s">
        <v>71</v>
      </c>
      <c r="O2103" t="str">
        <f t="shared" si="64"/>
        <v>Bank Transfer</v>
      </c>
      <c r="P2103" t="s">
        <v>37</v>
      </c>
      <c r="Q2103">
        <v>17.38</v>
      </c>
      <c r="R2103">
        <v>1.9</v>
      </c>
      <c r="S2103" t="s">
        <v>23</v>
      </c>
    </row>
    <row r="2104" spans="1:19" x14ac:dyDescent="0.3">
      <c r="A2104" t="s">
        <v>4550</v>
      </c>
      <c r="B2104" s="1">
        <v>45073</v>
      </c>
      <c r="C2104" t="s">
        <v>4551</v>
      </c>
      <c r="D2104" t="str">
        <f t="shared" ca="1" si="65"/>
        <v>Phone X</v>
      </c>
      <c r="E2104" t="s">
        <v>141</v>
      </c>
      <c r="F2104" t="s">
        <v>50</v>
      </c>
      <c r="G2104">
        <v>12</v>
      </c>
      <c r="H2104">
        <v>10</v>
      </c>
      <c r="I2104">
        <v>12</v>
      </c>
      <c r="J2104">
        <v>13.32</v>
      </c>
      <c r="K2104" t="s">
        <v>66</v>
      </c>
      <c r="M2104" t="s">
        <v>123</v>
      </c>
      <c r="N2104" t="s">
        <v>29</v>
      </c>
      <c r="O2104" t="str">
        <f t="shared" si="64"/>
        <v>PayPal</v>
      </c>
      <c r="P2104" t="s">
        <v>30</v>
      </c>
      <c r="Q2104">
        <v>4.3</v>
      </c>
      <c r="R2104">
        <v>1.6</v>
      </c>
      <c r="S2104" t="s">
        <v>23</v>
      </c>
    </row>
    <row r="2105" spans="1:19" x14ac:dyDescent="0.3">
      <c r="A2105" t="s">
        <v>4552</v>
      </c>
      <c r="B2105" s="1">
        <v>45154</v>
      </c>
      <c r="C2105" t="s">
        <v>10804</v>
      </c>
      <c r="D2105" t="str">
        <f t="shared" ca="1" si="65"/>
        <v>Headphones Z</v>
      </c>
      <c r="E2105" t="s">
        <v>94</v>
      </c>
      <c r="F2105" t="s">
        <v>50</v>
      </c>
      <c r="G2105">
        <v>6</v>
      </c>
      <c r="H2105">
        <v>5</v>
      </c>
      <c r="I2105">
        <v>934.15</v>
      </c>
      <c r="J2105">
        <v>1036.9065000000001</v>
      </c>
      <c r="K2105" t="s">
        <v>51</v>
      </c>
      <c r="M2105" t="s">
        <v>28</v>
      </c>
      <c r="N2105" t="s">
        <v>22</v>
      </c>
      <c r="O2105" t="str">
        <f t="shared" si="64"/>
        <v>Cash on Delivery</v>
      </c>
      <c r="P2105" t="s">
        <v>53</v>
      </c>
      <c r="Q2105">
        <v>12.19</v>
      </c>
      <c r="R2105">
        <v>1.1000000000000001</v>
      </c>
      <c r="S2105" t="s">
        <v>15</v>
      </c>
    </row>
    <row r="2106" spans="1:19" x14ac:dyDescent="0.3">
      <c r="A2106" t="s">
        <v>4553</v>
      </c>
      <c r="B2106" s="1">
        <v>45563</v>
      </c>
      <c r="C2106" t="s">
        <v>4554</v>
      </c>
      <c r="D2106" t="str">
        <f t="shared" ca="1" si="65"/>
        <v>T-shirt V</v>
      </c>
      <c r="E2106" t="s">
        <v>77</v>
      </c>
      <c r="F2106" t="s">
        <v>82</v>
      </c>
      <c r="G2106">
        <v>13</v>
      </c>
      <c r="H2106">
        <v>13</v>
      </c>
      <c r="I2106">
        <v>449.26</v>
      </c>
      <c r="J2106">
        <v>485.20080000000002</v>
      </c>
      <c r="K2106" t="s">
        <v>20</v>
      </c>
      <c r="M2106" t="s">
        <v>79</v>
      </c>
      <c r="N2106" t="s">
        <v>71</v>
      </c>
      <c r="O2106" t="str">
        <f t="shared" si="64"/>
        <v>Cash on Delivery</v>
      </c>
      <c r="P2106" t="s">
        <v>53</v>
      </c>
      <c r="Q2106">
        <v>34.869999999999997</v>
      </c>
      <c r="R2106">
        <v>2.9</v>
      </c>
      <c r="S2106" t="s">
        <v>23</v>
      </c>
    </row>
    <row r="2107" spans="1:19" x14ac:dyDescent="0.3">
      <c r="A2107" t="s">
        <v>4555</v>
      </c>
      <c r="B2107" s="1">
        <v>45262</v>
      </c>
      <c r="C2107" t="s">
        <v>4556</v>
      </c>
      <c r="D2107" t="str">
        <f t="shared" ca="1" si="65"/>
        <v>Organic Rice 5kg</v>
      </c>
      <c r="E2107" t="s">
        <v>40</v>
      </c>
      <c r="F2107" t="s">
        <v>57</v>
      </c>
      <c r="G2107">
        <v>17</v>
      </c>
      <c r="H2107">
        <v>17</v>
      </c>
      <c r="I2107">
        <v>798.86</v>
      </c>
      <c r="J2107">
        <v>886.73460000000011</v>
      </c>
      <c r="K2107" t="s">
        <v>51</v>
      </c>
      <c r="M2107" t="s">
        <v>35</v>
      </c>
      <c r="N2107" t="s">
        <v>36</v>
      </c>
      <c r="O2107" t="str">
        <f t="shared" si="64"/>
        <v>Cash on Delivery</v>
      </c>
      <c r="P2107" t="s">
        <v>53</v>
      </c>
      <c r="Q2107">
        <v>31.52</v>
      </c>
      <c r="R2107">
        <v>3.3</v>
      </c>
      <c r="S2107" t="s">
        <v>23</v>
      </c>
    </row>
    <row r="2108" spans="1:19" x14ac:dyDescent="0.3">
      <c r="A2108" t="s">
        <v>4557</v>
      </c>
      <c r="B2108" s="1">
        <v>44089</v>
      </c>
      <c r="C2108" t="s">
        <v>4558</v>
      </c>
      <c r="D2108" t="str">
        <f t="shared" ca="1" si="65"/>
        <v>Jeans Regular</v>
      </c>
      <c r="F2108" t="s">
        <v>82</v>
      </c>
      <c r="G2108">
        <v>15</v>
      </c>
      <c r="H2108">
        <v>12</v>
      </c>
      <c r="I2108">
        <v>940.94</v>
      </c>
      <c r="J2108">
        <v>987.98700000000008</v>
      </c>
      <c r="K2108" t="s">
        <v>51</v>
      </c>
      <c r="M2108" t="s">
        <v>123</v>
      </c>
      <c r="N2108" t="s">
        <v>29</v>
      </c>
      <c r="O2108" t="str">
        <f t="shared" si="64"/>
        <v>Bank Transfer</v>
      </c>
      <c r="P2108" t="s">
        <v>37</v>
      </c>
      <c r="Q2108">
        <v>27.43</v>
      </c>
      <c r="R2108">
        <v>1.2</v>
      </c>
      <c r="S2108" t="s">
        <v>23</v>
      </c>
    </row>
    <row r="2109" spans="1:19" x14ac:dyDescent="0.3">
      <c r="A2109" t="s">
        <v>4559</v>
      </c>
      <c r="B2109" s="1">
        <v>45038</v>
      </c>
      <c r="C2109" t="s">
        <v>4560</v>
      </c>
      <c r="D2109" t="str">
        <f t="shared" ca="1" si="65"/>
        <v>Headphones Z</v>
      </c>
      <c r="E2109" t="s">
        <v>94</v>
      </c>
      <c r="F2109" t="s">
        <v>50</v>
      </c>
      <c r="G2109">
        <v>16</v>
      </c>
      <c r="H2109">
        <v>16</v>
      </c>
      <c r="I2109">
        <v>6</v>
      </c>
      <c r="J2109">
        <v>6.5400000000000009</v>
      </c>
      <c r="K2109" t="s">
        <v>27</v>
      </c>
      <c r="M2109" t="s">
        <v>42</v>
      </c>
      <c r="N2109" t="s">
        <v>22</v>
      </c>
      <c r="O2109" t="str">
        <f t="shared" si="64"/>
        <v>PayPal</v>
      </c>
      <c r="P2109" t="s">
        <v>30</v>
      </c>
      <c r="Q2109">
        <v>16.309999999999999</v>
      </c>
      <c r="R2109">
        <v>1.6</v>
      </c>
      <c r="S2109" t="s">
        <v>23</v>
      </c>
    </row>
    <row r="2110" spans="1:19" x14ac:dyDescent="0.3">
      <c r="A2110" t="s">
        <v>4561</v>
      </c>
      <c r="B2110" s="1">
        <v>44610</v>
      </c>
      <c r="C2110" t="s">
        <v>4562</v>
      </c>
      <c r="D2110" t="str">
        <f t="shared" ca="1" si="65"/>
        <v>Shirt Classic</v>
      </c>
      <c r="E2110" t="s">
        <v>65</v>
      </c>
      <c r="F2110" t="s">
        <v>82</v>
      </c>
      <c r="G2110">
        <v>7</v>
      </c>
      <c r="H2110">
        <v>7</v>
      </c>
      <c r="I2110">
        <v>12</v>
      </c>
      <c r="J2110">
        <v>12.84</v>
      </c>
      <c r="K2110" t="s">
        <v>27</v>
      </c>
      <c r="M2110" t="s">
        <v>35</v>
      </c>
      <c r="N2110" t="s">
        <v>71</v>
      </c>
      <c r="O2110" t="str">
        <f t="shared" si="64"/>
        <v>Cash on Delivery</v>
      </c>
      <c r="P2110" t="s">
        <v>53</v>
      </c>
      <c r="Q2110">
        <v>14.96</v>
      </c>
      <c r="R2110">
        <v>1</v>
      </c>
      <c r="S2110" t="s">
        <v>23</v>
      </c>
    </row>
    <row r="2111" spans="1:19" x14ac:dyDescent="0.3">
      <c r="A2111" t="s">
        <v>4563</v>
      </c>
      <c r="B2111" s="1">
        <v>43833</v>
      </c>
      <c r="C2111" t="s">
        <v>4564</v>
      </c>
      <c r="D2111" t="str">
        <f t="shared" ca="1" si="65"/>
        <v>T-shirt V</v>
      </c>
      <c r="E2111" t="s">
        <v>77</v>
      </c>
      <c r="F2111" t="s">
        <v>82</v>
      </c>
      <c r="G2111">
        <v>4</v>
      </c>
      <c r="H2111">
        <v>4</v>
      </c>
      <c r="I2111">
        <v>525.38</v>
      </c>
      <c r="J2111">
        <v>588.42560000000003</v>
      </c>
      <c r="K2111" t="s">
        <v>47</v>
      </c>
      <c r="M2111" t="s">
        <v>35</v>
      </c>
      <c r="N2111" t="s">
        <v>71</v>
      </c>
      <c r="O2111" t="str">
        <f t="shared" si="64"/>
        <v>Bank Transfer</v>
      </c>
      <c r="P2111" t="s">
        <v>37</v>
      </c>
      <c r="Q2111">
        <v>39.33</v>
      </c>
      <c r="R2111">
        <v>1.1000000000000001</v>
      </c>
      <c r="S2111" t="s">
        <v>23</v>
      </c>
    </row>
    <row r="2112" spans="1:19" x14ac:dyDescent="0.3">
      <c r="A2112" t="s">
        <v>4565</v>
      </c>
      <c r="B2112" s="1">
        <v>45075</v>
      </c>
      <c r="C2112" t="s">
        <v>4566</v>
      </c>
      <c r="D2112" t="str">
        <f t="shared" ca="1" si="65"/>
        <v>T-shirt V</v>
      </c>
      <c r="E2112" t="s">
        <v>77</v>
      </c>
      <c r="F2112" t="s">
        <v>82</v>
      </c>
      <c r="G2112">
        <v>3</v>
      </c>
      <c r="H2112">
        <v>3</v>
      </c>
      <c r="I2112">
        <v>407.5</v>
      </c>
      <c r="J2112">
        <v>460.47499999999997</v>
      </c>
      <c r="K2112" t="s">
        <v>47</v>
      </c>
      <c r="M2112" t="s">
        <v>4567</v>
      </c>
      <c r="N2112" t="s">
        <v>71</v>
      </c>
      <c r="O2112" t="str">
        <f t="shared" si="64"/>
        <v>PayPal</v>
      </c>
      <c r="P2112" t="s">
        <v>30</v>
      </c>
      <c r="Q2112">
        <v>9.92</v>
      </c>
      <c r="R2112">
        <v>4.3</v>
      </c>
      <c r="S2112" t="s">
        <v>23</v>
      </c>
    </row>
    <row r="2113" spans="1:19" x14ac:dyDescent="0.3">
      <c r="A2113" t="s">
        <v>4570</v>
      </c>
      <c r="B2113" s="1">
        <v>45228</v>
      </c>
      <c r="C2113" t="s">
        <v>4571</v>
      </c>
      <c r="D2113" t="str">
        <f t="shared" ca="1" si="65"/>
        <v>Phone X</v>
      </c>
      <c r="E2113" t="s">
        <v>141</v>
      </c>
      <c r="F2113" t="s">
        <v>50</v>
      </c>
      <c r="G2113">
        <v>12</v>
      </c>
      <c r="H2113">
        <v>10</v>
      </c>
      <c r="I2113">
        <v>546.16</v>
      </c>
      <c r="J2113">
        <v>573.46799999999996</v>
      </c>
      <c r="K2113" t="s">
        <v>20</v>
      </c>
      <c r="M2113" t="s">
        <v>28</v>
      </c>
      <c r="N2113" t="s">
        <v>36</v>
      </c>
      <c r="O2113" t="str">
        <f t="shared" si="64"/>
        <v>PayPal</v>
      </c>
      <c r="P2113" t="s">
        <v>30</v>
      </c>
      <c r="Q2113">
        <v>43.39</v>
      </c>
      <c r="R2113">
        <v>4.2</v>
      </c>
      <c r="S2113" t="s">
        <v>23</v>
      </c>
    </row>
    <row r="2114" spans="1:19" x14ac:dyDescent="0.3">
      <c r="A2114" t="s">
        <v>4572</v>
      </c>
      <c r="B2114" s="1">
        <v>45300</v>
      </c>
      <c r="C2114" t="s">
        <v>4573</v>
      </c>
      <c r="D2114" t="str">
        <f t="shared" ca="1" si="65"/>
        <v>T-shirt V</v>
      </c>
      <c r="E2114" t="s">
        <v>77</v>
      </c>
      <c r="F2114" t="s">
        <v>82</v>
      </c>
      <c r="G2114">
        <v>10</v>
      </c>
      <c r="H2114">
        <v>10</v>
      </c>
      <c r="I2114">
        <v>760.04</v>
      </c>
      <c r="J2114">
        <v>798.04200000000003</v>
      </c>
      <c r="K2114" t="s">
        <v>47</v>
      </c>
      <c r="M2114" t="s">
        <v>28</v>
      </c>
      <c r="N2114" t="s">
        <v>36</v>
      </c>
      <c r="O2114" t="str">
        <f t="shared" si="64"/>
        <v>Debit Card</v>
      </c>
      <c r="P2114" t="s">
        <v>89</v>
      </c>
      <c r="Q2114">
        <v>15.44</v>
      </c>
      <c r="R2114">
        <v>2.2999999999999998</v>
      </c>
      <c r="S2114" t="s">
        <v>23</v>
      </c>
    </row>
    <row r="2115" spans="1:19" x14ac:dyDescent="0.3">
      <c r="A2115" t="s">
        <v>4574</v>
      </c>
      <c r="B2115" s="1">
        <v>45348</v>
      </c>
      <c r="C2115" t="s">
        <v>4575</v>
      </c>
      <c r="D2115" t="str">
        <f t="shared" ca="1" si="65"/>
        <v>Widget A</v>
      </c>
      <c r="E2115" t="s">
        <v>33</v>
      </c>
      <c r="F2115" t="s">
        <v>70</v>
      </c>
      <c r="G2115">
        <v>3</v>
      </c>
      <c r="H2115">
        <v>3</v>
      </c>
      <c r="I2115">
        <v>81.48</v>
      </c>
      <c r="J2115">
        <v>93.701999999999998</v>
      </c>
      <c r="K2115" t="s">
        <v>20</v>
      </c>
      <c r="M2115" t="s">
        <v>4576</v>
      </c>
      <c r="N2115" t="s">
        <v>71</v>
      </c>
      <c r="O2115" t="str">
        <f t="shared" ref="O2115:O2178" si="66">IF(P2115&lt;&gt;"",P2115,INDEX($N:$N,MATCH(Q2115,$O:$O,0)))</f>
        <v>Credit Card</v>
      </c>
      <c r="P2115" t="s">
        <v>67</v>
      </c>
      <c r="Q2115">
        <v>23.67</v>
      </c>
      <c r="R2115">
        <v>1.6</v>
      </c>
      <c r="S2115" t="s">
        <v>74</v>
      </c>
    </row>
    <row r="2116" spans="1:19" x14ac:dyDescent="0.3">
      <c r="A2116" t="s">
        <v>4577</v>
      </c>
      <c r="B2116" s="1">
        <v>43837</v>
      </c>
      <c r="C2116" t="s">
        <v>4578</v>
      </c>
      <c r="D2116" t="str">
        <f t="shared" ref="D2116:D2179" ca="1" si="67">IF(E2116&lt;&gt;"",E2116,IF(F2116="Apparel",CHOOSE(RANDBETWEEN(1,4),"Jeans Regular","Shirt Classic","Sneakers Run","T-shirt V"),IF(F2116="Electronics",CHOOSE(RANDBETWEEN(1,4),"Camera S","Headphones Z","Laptop Pro","Phone X"),IF(F2116="Gadgets",CHOOSE(RANDBETWEEN(1,2),"Widget A","Widget B"),IF(F2116="Groceries",CHOOSE(RANDBETWEEN(1,3),"Cereal Pack","Olive Oil 1L","Organic Rice"),IF(F2116="Home Goods",CHOOSE(RANDBETWEEN(1,2),"Dining Table","Sofa 3-Seater"),"Unknown"))))))</f>
        <v>Laptop Pro</v>
      </c>
      <c r="E2116" t="s">
        <v>116</v>
      </c>
      <c r="F2116" t="s">
        <v>50</v>
      </c>
      <c r="G2116">
        <v>20</v>
      </c>
      <c r="H2116">
        <v>16</v>
      </c>
      <c r="I2116">
        <v>831.72</v>
      </c>
      <c r="J2116">
        <v>923.20920000000012</v>
      </c>
      <c r="K2116" t="s">
        <v>66</v>
      </c>
      <c r="M2116" t="s">
        <v>123</v>
      </c>
      <c r="N2116" t="s">
        <v>71</v>
      </c>
      <c r="O2116" t="str">
        <f t="shared" si="66"/>
        <v>Cash on Delivery</v>
      </c>
      <c r="P2116" t="s">
        <v>53</v>
      </c>
      <c r="Q2116">
        <v>21.58</v>
      </c>
      <c r="R2116">
        <v>4</v>
      </c>
      <c r="S2116" t="s">
        <v>23</v>
      </c>
    </row>
    <row r="2117" spans="1:19" x14ac:dyDescent="0.3">
      <c r="A2117" t="s">
        <v>4579</v>
      </c>
      <c r="B2117" s="1">
        <v>44277</v>
      </c>
      <c r="C2117" t="s">
        <v>4580</v>
      </c>
      <c r="D2117" t="str">
        <f t="shared" ca="1" si="67"/>
        <v>Camera S</v>
      </c>
      <c r="E2117" t="s">
        <v>133</v>
      </c>
      <c r="F2117" t="s">
        <v>50</v>
      </c>
      <c r="G2117">
        <v>12</v>
      </c>
      <c r="H2117">
        <v>10</v>
      </c>
      <c r="I2117">
        <v>359.62</v>
      </c>
      <c r="J2117">
        <v>413.56299999999999</v>
      </c>
      <c r="K2117" t="s">
        <v>51</v>
      </c>
      <c r="M2117" t="s">
        <v>35</v>
      </c>
      <c r="N2117" t="s">
        <v>22</v>
      </c>
      <c r="O2117" t="str">
        <f t="shared" si="66"/>
        <v>Credtt Card</v>
      </c>
      <c r="P2117" t="s">
        <v>4581</v>
      </c>
      <c r="Q2117">
        <v>20.23</v>
      </c>
      <c r="R2117">
        <v>3</v>
      </c>
      <c r="S2117" t="s">
        <v>23</v>
      </c>
    </row>
    <row r="2118" spans="1:19" x14ac:dyDescent="0.3">
      <c r="A2118" t="s">
        <v>4582</v>
      </c>
      <c r="B2118" s="1">
        <v>45604</v>
      </c>
      <c r="C2118" t="s">
        <v>4583</v>
      </c>
      <c r="D2118" t="str">
        <f t="shared" ca="1" si="67"/>
        <v>Jeans Regular</v>
      </c>
      <c r="E2118" t="s">
        <v>130</v>
      </c>
      <c r="F2118" t="s">
        <v>82</v>
      </c>
      <c r="G2118">
        <v>4</v>
      </c>
      <c r="H2118">
        <v>3</v>
      </c>
      <c r="I2118">
        <v>12</v>
      </c>
      <c r="J2118">
        <v>13.440000000000001</v>
      </c>
      <c r="K2118" t="s">
        <v>20</v>
      </c>
      <c r="M2118" t="s">
        <v>86</v>
      </c>
      <c r="N2118" t="s">
        <v>29</v>
      </c>
      <c r="O2118" t="str">
        <f t="shared" si="66"/>
        <v>Debit Card</v>
      </c>
      <c r="P2118" t="s">
        <v>89</v>
      </c>
      <c r="Q2118">
        <v>37</v>
      </c>
      <c r="R2118">
        <v>2.6</v>
      </c>
      <c r="S2118" t="s">
        <v>23</v>
      </c>
    </row>
    <row r="2119" spans="1:19" x14ac:dyDescent="0.3">
      <c r="A2119" t="s">
        <v>4584</v>
      </c>
      <c r="B2119" s="1">
        <v>44074</v>
      </c>
      <c r="C2119" t="s">
        <v>4585</v>
      </c>
      <c r="D2119" t="str">
        <f t="shared" ca="1" si="67"/>
        <v>Widget A</v>
      </c>
      <c r="E2119" t="s">
        <v>33</v>
      </c>
      <c r="F2119" t="s">
        <v>70</v>
      </c>
      <c r="G2119">
        <v>2</v>
      </c>
      <c r="H2119">
        <v>2</v>
      </c>
      <c r="I2119">
        <v>597.88</v>
      </c>
      <c r="J2119">
        <v>669.62560000000008</v>
      </c>
      <c r="K2119" t="s">
        <v>66</v>
      </c>
      <c r="M2119" t="s">
        <v>123</v>
      </c>
      <c r="N2119" t="s">
        <v>22</v>
      </c>
      <c r="O2119" t="str">
        <f t="shared" si="66"/>
        <v>Credit Card</v>
      </c>
      <c r="P2119" t="s">
        <v>67</v>
      </c>
      <c r="Q2119">
        <v>1.72</v>
      </c>
      <c r="R2119">
        <v>4.4000000000000004</v>
      </c>
      <c r="S2119" t="s">
        <v>23</v>
      </c>
    </row>
    <row r="2120" spans="1:19" x14ac:dyDescent="0.3">
      <c r="A2120" t="s">
        <v>4586</v>
      </c>
      <c r="B2120" s="1">
        <v>44213</v>
      </c>
      <c r="C2120" t="s">
        <v>4587</v>
      </c>
      <c r="D2120" t="str">
        <f t="shared" ca="1" si="67"/>
        <v>Jeans Regular</v>
      </c>
      <c r="F2120" t="s">
        <v>82</v>
      </c>
      <c r="G2120">
        <v>13</v>
      </c>
      <c r="H2120">
        <v>11</v>
      </c>
      <c r="I2120">
        <v>1352.02</v>
      </c>
      <c r="J2120">
        <v>1554.8229999999999</v>
      </c>
      <c r="K2120" t="s">
        <v>47</v>
      </c>
      <c r="M2120" t="s">
        <v>86</v>
      </c>
      <c r="N2120" t="s">
        <v>71</v>
      </c>
      <c r="O2120" t="str">
        <f t="shared" si="66"/>
        <v>Credit Card</v>
      </c>
      <c r="P2120" t="s">
        <v>67</v>
      </c>
      <c r="Q2120">
        <v>25.11</v>
      </c>
      <c r="R2120">
        <v>4.4000000000000004</v>
      </c>
      <c r="S2120" t="s">
        <v>23</v>
      </c>
    </row>
    <row r="2121" spans="1:19" x14ac:dyDescent="0.3">
      <c r="A2121" t="s">
        <v>4588</v>
      </c>
      <c r="B2121" s="1">
        <v>44161</v>
      </c>
      <c r="C2121" t="s">
        <v>4589</v>
      </c>
      <c r="D2121" t="str">
        <f t="shared" ca="1" si="67"/>
        <v>Phone X</v>
      </c>
      <c r="E2121" t="s">
        <v>141</v>
      </c>
      <c r="F2121" t="s">
        <v>50</v>
      </c>
      <c r="G2121">
        <v>4</v>
      </c>
      <c r="H2121">
        <v>4</v>
      </c>
      <c r="I2121">
        <v>15.62</v>
      </c>
      <c r="J2121">
        <v>17.494400000000002</v>
      </c>
      <c r="K2121" t="s">
        <v>51</v>
      </c>
      <c r="M2121" t="s">
        <v>21</v>
      </c>
      <c r="N2121" t="s">
        <v>4590</v>
      </c>
      <c r="O2121" t="str">
        <f t="shared" si="66"/>
        <v>Debit Card</v>
      </c>
      <c r="P2121" t="s">
        <v>89</v>
      </c>
      <c r="Q2121">
        <v>45.94</v>
      </c>
      <c r="R2121">
        <v>3.6</v>
      </c>
      <c r="S2121" t="s">
        <v>23</v>
      </c>
    </row>
    <row r="2122" spans="1:19" x14ac:dyDescent="0.3">
      <c r="A2122" t="s">
        <v>4591</v>
      </c>
      <c r="B2122" s="1">
        <v>44819</v>
      </c>
      <c r="C2122" t="s">
        <v>4592</v>
      </c>
      <c r="D2122" t="str">
        <f t="shared" ca="1" si="67"/>
        <v>Sneakers Run</v>
      </c>
      <c r="E2122" t="s">
        <v>85</v>
      </c>
      <c r="F2122" t="s">
        <v>82</v>
      </c>
      <c r="G2122">
        <v>11</v>
      </c>
      <c r="H2122">
        <v>10</v>
      </c>
      <c r="I2122">
        <v>318.5</v>
      </c>
      <c r="J2122">
        <v>363.09000000000003</v>
      </c>
      <c r="K2122" t="s">
        <v>66</v>
      </c>
      <c r="M2122" t="s">
        <v>21</v>
      </c>
      <c r="N2122" t="s">
        <v>29</v>
      </c>
      <c r="O2122" t="str">
        <f t="shared" si="66"/>
        <v>Debit Card</v>
      </c>
      <c r="P2122" t="s">
        <v>89</v>
      </c>
      <c r="Q2122">
        <v>5.01</v>
      </c>
      <c r="R2122">
        <v>1.6</v>
      </c>
      <c r="S2122" t="s">
        <v>23</v>
      </c>
    </row>
    <row r="2123" spans="1:19" x14ac:dyDescent="0.3">
      <c r="A2123" t="s">
        <v>4593</v>
      </c>
      <c r="B2123" s="1">
        <v>44958</v>
      </c>
      <c r="C2123" t="s">
        <v>4594</v>
      </c>
      <c r="D2123" t="str">
        <f t="shared" ca="1" si="67"/>
        <v>Olive Oil 1L</v>
      </c>
      <c r="E2123" t="s">
        <v>56</v>
      </c>
      <c r="F2123" t="s">
        <v>57</v>
      </c>
      <c r="G2123">
        <v>18</v>
      </c>
      <c r="H2123">
        <v>14</v>
      </c>
      <c r="I2123">
        <v>588.88</v>
      </c>
      <c r="J2123">
        <v>630.10160000000008</v>
      </c>
      <c r="K2123" t="s">
        <v>66</v>
      </c>
      <c r="M2123" t="s">
        <v>86</v>
      </c>
      <c r="N2123" t="s">
        <v>29</v>
      </c>
      <c r="O2123" t="str">
        <f t="shared" si="66"/>
        <v>Cash on Delivery</v>
      </c>
      <c r="P2123" t="s">
        <v>53</v>
      </c>
      <c r="Q2123">
        <v>30.36</v>
      </c>
      <c r="R2123">
        <v>2.1</v>
      </c>
      <c r="S2123" t="s">
        <v>23</v>
      </c>
    </row>
    <row r="2124" spans="1:19" x14ac:dyDescent="0.3">
      <c r="A2124" t="s">
        <v>4595</v>
      </c>
      <c r="B2124" s="1">
        <v>43940</v>
      </c>
      <c r="C2124" t="s">
        <v>4333</v>
      </c>
      <c r="D2124" t="str">
        <f t="shared" ca="1" si="67"/>
        <v>Sneakers Run</v>
      </c>
      <c r="E2124" t="s">
        <v>85</v>
      </c>
      <c r="F2124" t="s">
        <v>82</v>
      </c>
      <c r="G2124">
        <v>12</v>
      </c>
      <c r="H2124">
        <v>11</v>
      </c>
      <c r="I2124">
        <v>1042.4100000000001</v>
      </c>
      <c r="J2124">
        <v>1146.6510000000003</v>
      </c>
      <c r="K2124" t="s">
        <v>51</v>
      </c>
      <c r="M2124" t="s">
        <v>28</v>
      </c>
      <c r="N2124" t="s">
        <v>71</v>
      </c>
      <c r="O2124" t="str">
        <f t="shared" si="66"/>
        <v>Cash on Delivery</v>
      </c>
      <c r="P2124" t="s">
        <v>53</v>
      </c>
      <c r="Q2124">
        <v>9999</v>
      </c>
      <c r="R2124">
        <v>2.7</v>
      </c>
      <c r="S2124" t="s">
        <v>23</v>
      </c>
    </row>
    <row r="2125" spans="1:19" x14ac:dyDescent="0.3">
      <c r="A2125" t="s">
        <v>4596</v>
      </c>
      <c r="B2125" s="1">
        <v>45641</v>
      </c>
      <c r="C2125" t="s">
        <v>4597</v>
      </c>
      <c r="D2125" t="str">
        <f t="shared" ca="1" si="67"/>
        <v>Phone X</v>
      </c>
      <c r="E2125" t="s">
        <v>141</v>
      </c>
      <c r="F2125" t="s">
        <v>50</v>
      </c>
      <c r="G2125">
        <v>19</v>
      </c>
      <c r="H2125">
        <v>15</v>
      </c>
      <c r="I2125">
        <v>492.05</v>
      </c>
      <c r="J2125">
        <v>521.57300000000009</v>
      </c>
      <c r="K2125" t="s">
        <v>20</v>
      </c>
      <c r="M2125" t="s">
        <v>21</v>
      </c>
      <c r="N2125" t="s">
        <v>29</v>
      </c>
      <c r="O2125" t="str">
        <f t="shared" si="66"/>
        <v>Cash on Delivery</v>
      </c>
      <c r="P2125" t="s">
        <v>53</v>
      </c>
      <c r="Q2125">
        <v>46.08</v>
      </c>
      <c r="R2125">
        <v>3.4</v>
      </c>
      <c r="S2125" t="s">
        <v>23</v>
      </c>
    </row>
    <row r="2126" spans="1:19" x14ac:dyDescent="0.3">
      <c r="A2126" t="s">
        <v>4598</v>
      </c>
      <c r="B2126" s="1">
        <v>45397</v>
      </c>
      <c r="C2126" t="s">
        <v>4599</v>
      </c>
      <c r="D2126" t="str">
        <f t="shared" ca="1" si="67"/>
        <v>Headphones Z</v>
      </c>
      <c r="E2126" t="s">
        <v>94</v>
      </c>
      <c r="F2126" t="s">
        <v>50</v>
      </c>
      <c r="G2126">
        <v>7</v>
      </c>
      <c r="H2126">
        <v>6</v>
      </c>
      <c r="I2126">
        <v>249.25</v>
      </c>
      <c r="J2126">
        <v>286.63749999999999</v>
      </c>
      <c r="K2126" t="s">
        <v>47</v>
      </c>
      <c r="M2126" t="s">
        <v>86</v>
      </c>
      <c r="N2126" t="s">
        <v>36</v>
      </c>
      <c r="O2126" t="str">
        <f t="shared" si="66"/>
        <v>PayPal</v>
      </c>
      <c r="P2126" t="s">
        <v>30</v>
      </c>
      <c r="Q2126">
        <v>40.57</v>
      </c>
      <c r="R2126">
        <v>1.5</v>
      </c>
      <c r="S2126" t="s">
        <v>23</v>
      </c>
    </row>
    <row r="2127" spans="1:19" x14ac:dyDescent="0.3">
      <c r="A2127" t="s">
        <v>4600</v>
      </c>
      <c r="B2127" s="1">
        <v>45502</v>
      </c>
      <c r="C2127" t="s">
        <v>4601</v>
      </c>
      <c r="D2127" t="str">
        <f t="shared" ca="1" si="67"/>
        <v>Phone X</v>
      </c>
      <c r="E2127" t="s">
        <v>141</v>
      </c>
      <c r="F2127" t="s">
        <v>50</v>
      </c>
      <c r="G2127">
        <v>18</v>
      </c>
      <c r="H2127">
        <v>17</v>
      </c>
      <c r="I2127">
        <v>1000.37</v>
      </c>
      <c r="J2127">
        <v>1110.4107000000001</v>
      </c>
      <c r="K2127" t="s">
        <v>47</v>
      </c>
      <c r="M2127" t="s">
        <v>28</v>
      </c>
      <c r="N2127" t="s">
        <v>71</v>
      </c>
      <c r="O2127" t="str">
        <f t="shared" si="66"/>
        <v>Cash on Delivery</v>
      </c>
      <c r="P2127" t="s">
        <v>53</v>
      </c>
      <c r="Q2127">
        <v>49.11</v>
      </c>
      <c r="R2127">
        <v>3.5</v>
      </c>
      <c r="S2127" t="s">
        <v>23</v>
      </c>
    </row>
    <row r="2128" spans="1:19" x14ac:dyDescent="0.3">
      <c r="A2128" t="s">
        <v>4602</v>
      </c>
      <c r="B2128" s="1">
        <v>45524</v>
      </c>
      <c r="C2128" t="s">
        <v>4603</v>
      </c>
      <c r="D2128" t="str">
        <f t="shared" ca="1" si="67"/>
        <v>Sofa 3-Seater</v>
      </c>
      <c r="E2128" t="s">
        <v>109</v>
      </c>
      <c r="F2128" t="s">
        <v>46</v>
      </c>
      <c r="G2128">
        <v>11</v>
      </c>
      <c r="H2128">
        <v>10</v>
      </c>
      <c r="I2128">
        <v>1498</v>
      </c>
      <c r="J2128">
        <v>1677.7600000000002</v>
      </c>
      <c r="K2128" t="s">
        <v>66</v>
      </c>
      <c r="M2128" t="s">
        <v>79</v>
      </c>
      <c r="N2128" t="s">
        <v>36</v>
      </c>
      <c r="O2128" t="str">
        <f t="shared" si="66"/>
        <v>Debit Card</v>
      </c>
      <c r="P2128" t="s">
        <v>89</v>
      </c>
      <c r="Q2128">
        <v>6.41</v>
      </c>
      <c r="R2128" t="s">
        <v>316</v>
      </c>
      <c r="S2128" t="s">
        <v>23</v>
      </c>
    </row>
    <row r="2129" spans="1:19" x14ac:dyDescent="0.3">
      <c r="A2129" t="s">
        <v>4604</v>
      </c>
      <c r="B2129" s="1">
        <v>45244</v>
      </c>
      <c r="C2129" t="s">
        <v>4605</v>
      </c>
      <c r="D2129" t="str">
        <f t="shared" ca="1" si="67"/>
        <v>Camera S</v>
      </c>
      <c r="E2129" t="s">
        <v>133</v>
      </c>
      <c r="F2129" t="s">
        <v>50</v>
      </c>
      <c r="G2129">
        <v>2</v>
      </c>
      <c r="H2129">
        <v>2</v>
      </c>
      <c r="I2129">
        <v>659.07</v>
      </c>
      <c r="J2129">
        <v>751.3398000000002</v>
      </c>
      <c r="K2129" t="s">
        <v>27</v>
      </c>
      <c r="M2129" t="s">
        <v>79</v>
      </c>
      <c r="N2129" t="s">
        <v>22</v>
      </c>
      <c r="O2129" t="str">
        <f t="shared" si="66"/>
        <v>Bank Transfer</v>
      </c>
      <c r="P2129" t="s">
        <v>37</v>
      </c>
      <c r="Q2129">
        <v>20.49</v>
      </c>
      <c r="S2129" t="s">
        <v>23</v>
      </c>
    </row>
    <row r="2130" spans="1:19" x14ac:dyDescent="0.3">
      <c r="A2130" t="s">
        <v>4606</v>
      </c>
      <c r="B2130" s="1">
        <v>44970</v>
      </c>
      <c r="C2130" t="s">
        <v>4607</v>
      </c>
      <c r="D2130" t="str">
        <f t="shared" ca="1" si="67"/>
        <v>Headphones Z</v>
      </c>
      <c r="E2130" t="s">
        <v>94</v>
      </c>
      <c r="F2130" t="s">
        <v>50</v>
      </c>
      <c r="G2130">
        <v>15</v>
      </c>
      <c r="H2130">
        <v>15</v>
      </c>
      <c r="I2130">
        <v>1478.9</v>
      </c>
      <c r="J2130">
        <v>1582.4230000000002</v>
      </c>
      <c r="K2130" t="s">
        <v>27</v>
      </c>
      <c r="M2130" t="s">
        <v>28</v>
      </c>
      <c r="N2130" t="s">
        <v>71</v>
      </c>
      <c r="O2130" t="str">
        <f t="shared" si="66"/>
        <v>PayPal</v>
      </c>
      <c r="P2130" t="s">
        <v>30</v>
      </c>
      <c r="Q2130">
        <v>37.35</v>
      </c>
      <c r="R2130">
        <v>4.9000000000000004</v>
      </c>
      <c r="S2130" t="s">
        <v>23</v>
      </c>
    </row>
    <row r="2131" spans="1:19" x14ac:dyDescent="0.3">
      <c r="A2131" t="s">
        <v>4608</v>
      </c>
      <c r="B2131" s="1">
        <v>44313</v>
      </c>
      <c r="C2131" t="s">
        <v>4609</v>
      </c>
      <c r="D2131" t="str">
        <f t="shared" ca="1" si="67"/>
        <v>Organic Rice 5kg</v>
      </c>
      <c r="E2131" t="s">
        <v>40</v>
      </c>
      <c r="F2131" t="s">
        <v>57</v>
      </c>
      <c r="G2131">
        <v>9</v>
      </c>
      <c r="H2131">
        <v>7</v>
      </c>
      <c r="I2131">
        <v>1204.8499999999999</v>
      </c>
      <c r="J2131">
        <v>1301.2380000000001</v>
      </c>
      <c r="K2131" t="s">
        <v>27</v>
      </c>
      <c r="M2131" t="s">
        <v>28</v>
      </c>
      <c r="N2131" t="s">
        <v>36</v>
      </c>
      <c r="O2131" t="str">
        <f t="shared" si="66"/>
        <v>Cash on Delivery</v>
      </c>
      <c r="P2131" t="s">
        <v>53</v>
      </c>
      <c r="Q2131">
        <v>31.88</v>
      </c>
      <c r="R2131">
        <v>3.8</v>
      </c>
      <c r="S2131" t="s">
        <v>23</v>
      </c>
    </row>
    <row r="2132" spans="1:19" x14ac:dyDescent="0.3">
      <c r="A2132" t="s">
        <v>4610</v>
      </c>
      <c r="B2132" s="1">
        <v>44395</v>
      </c>
      <c r="C2132" t="s">
        <v>4611</v>
      </c>
      <c r="D2132" t="str">
        <f t="shared" ca="1" si="67"/>
        <v>T-shirt V</v>
      </c>
      <c r="E2132" t="s">
        <v>77</v>
      </c>
      <c r="F2132" t="s">
        <v>82</v>
      </c>
      <c r="G2132">
        <v>2</v>
      </c>
      <c r="H2132">
        <v>2</v>
      </c>
      <c r="I2132">
        <v>34.28</v>
      </c>
      <c r="J2132">
        <v>35.994</v>
      </c>
      <c r="K2132" t="s">
        <v>47</v>
      </c>
      <c r="M2132" t="s">
        <v>42</v>
      </c>
      <c r="N2132" t="s">
        <v>22</v>
      </c>
      <c r="O2132" t="e">
        <f t="shared" ca="1" si="66"/>
        <v>#N/A</v>
      </c>
      <c r="Q2132">
        <v>44.41</v>
      </c>
      <c r="R2132">
        <v>3.2</v>
      </c>
      <c r="S2132" t="s">
        <v>23</v>
      </c>
    </row>
    <row r="2133" spans="1:19" x14ac:dyDescent="0.3">
      <c r="A2133" t="s">
        <v>4612</v>
      </c>
      <c r="B2133" s="1">
        <v>44844</v>
      </c>
      <c r="C2133" t="s">
        <v>4613</v>
      </c>
      <c r="D2133" t="str">
        <f t="shared" ca="1" si="67"/>
        <v>Sofa 3-Seater</v>
      </c>
      <c r="E2133" t="s">
        <v>109</v>
      </c>
      <c r="F2133" t="s">
        <v>46</v>
      </c>
      <c r="G2133">
        <v>14</v>
      </c>
      <c r="H2133">
        <v>11</v>
      </c>
      <c r="I2133">
        <v>221.54</v>
      </c>
      <c r="J2133">
        <v>243.69400000000002</v>
      </c>
      <c r="K2133" t="s">
        <v>51</v>
      </c>
      <c r="M2133" t="s">
        <v>123</v>
      </c>
      <c r="N2133" t="s">
        <v>36</v>
      </c>
      <c r="O2133" t="str">
        <f t="shared" si="66"/>
        <v>Bank Transfer</v>
      </c>
      <c r="P2133" t="s">
        <v>37</v>
      </c>
      <c r="Q2133">
        <v>24.1</v>
      </c>
      <c r="R2133">
        <v>3.6</v>
      </c>
      <c r="S2133" t="s">
        <v>23</v>
      </c>
    </row>
    <row r="2134" spans="1:19" x14ac:dyDescent="0.3">
      <c r="A2134" t="s">
        <v>4614</v>
      </c>
      <c r="B2134" s="1">
        <v>44772</v>
      </c>
      <c r="C2134" t="s">
        <v>4615</v>
      </c>
      <c r="D2134" t="str">
        <f t="shared" ca="1" si="67"/>
        <v>Widget A</v>
      </c>
      <c r="E2134" t="s">
        <v>33</v>
      </c>
      <c r="F2134" t="s">
        <v>70</v>
      </c>
      <c r="G2134">
        <v>1</v>
      </c>
      <c r="H2134">
        <v>1</v>
      </c>
      <c r="I2134">
        <v>1251.6199999999999</v>
      </c>
      <c r="J2134">
        <v>1401.8144</v>
      </c>
      <c r="K2134" t="s">
        <v>66</v>
      </c>
      <c r="N2134" t="s">
        <v>71</v>
      </c>
      <c r="O2134" t="str">
        <f t="shared" si="66"/>
        <v>PayPal</v>
      </c>
      <c r="P2134" t="s">
        <v>30</v>
      </c>
      <c r="Q2134">
        <v>26.36</v>
      </c>
      <c r="R2134">
        <v>1.3</v>
      </c>
      <c r="S2134" t="s">
        <v>205</v>
      </c>
    </row>
    <row r="2135" spans="1:19" x14ac:dyDescent="0.3">
      <c r="A2135" t="s">
        <v>4617</v>
      </c>
      <c r="B2135" s="1">
        <v>44511</v>
      </c>
      <c r="C2135" t="s">
        <v>4618</v>
      </c>
      <c r="D2135" t="str">
        <f t="shared" ca="1" si="67"/>
        <v>Shirt Classic</v>
      </c>
      <c r="E2135" t="s">
        <v>65</v>
      </c>
      <c r="F2135" t="s">
        <v>82</v>
      </c>
      <c r="G2135">
        <v>13</v>
      </c>
      <c r="H2135">
        <v>10</v>
      </c>
      <c r="I2135">
        <v>1381.64</v>
      </c>
      <c r="J2135">
        <v>1561.2531999999999</v>
      </c>
      <c r="K2135" t="s">
        <v>27</v>
      </c>
      <c r="M2135" t="s">
        <v>21</v>
      </c>
      <c r="N2135" t="s">
        <v>22</v>
      </c>
      <c r="O2135" t="str">
        <f t="shared" si="66"/>
        <v>Cash on Delivery</v>
      </c>
      <c r="P2135" t="s">
        <v>53</v>
      </c>
      <c r="Q2135">
        <v>5.04</v>
      </c>
      <c r="R2135">
        <v>1.8</v>
      </c>
      <c r="S2135" t="s">
        <v>23</v>
      </c>
    </row>
    <row r="2136" spans="1:19" x14ac:dyDescent="0.3">
      <c r="A2136" t="s">
        <v>4619</v>
      </c>
      <c r="B2136" s="1">
        <v>44243</v>
      </c>
      <c r="C2136" t="s">
        <v>4620</v>
      </c>
      <c r="D2136" t="str">
        <f t="shared" ca="1" si="67"/>
        <v>Headphones Z</v>
      </c>
      <c r="E2136" t="s">
        <v>94</v>
      </c>
      <c r="F2136" t="s">
        <v>50</v>
      </c>
      <c r="G2136">
        <v>10</v>
      </c>
      <c r="H2136">
        <v>8</v>
      </c>
      <c r="I2136">
        <v>362.01</v>
      </c>
      <c r="J2136">
        <v>412.69140000000004</v>
      </c>
      <c r="K2136" t="s">
        <v>20</v>
      </c>
      <c r="M2136" t="s">
        <v>21</v>
      </c>
      <c r="N2136" t="s">
        <v>29</v>
      </c>
      <c r="O2136" t="str">
        <f t="shared" si="66"/>
        <v>Credit Card</v>
      </c>
      <c r="P2136" t="s">
        <v>67</v>
      </c>
      <c r="Q2136">
        <v>23.05</v>
      </c>
      <c r="R2136">
        <v>3.6</v>
      </c>
      <c r="S2136" t="s">
        <v>23</v>
      </c>
    </row>
    <row r="2137" spans="1:19" x14ac:dyDescent="0.3">
      <c r="A2137" t="s">
        <v>4621</v>
      </c>
      <c r="B2137" s="1">
        <v>44130</v>
      </c>
      <c r="C2137" t="s">
        <v>4622</v>
      </c>
      <c r="D2137" t="str">
        <f t="shared" ca="1" si="67"/>
        <v>Cereal Pack</v>
      </c>
      <c r="E2137" t="s">
        <v>100</v>
      </c>
      <c r="F2137" t="s">
        <v>57</v>
      </c>
      <c r="G2137">
        <v>4</v>
      </c>
      <c r="H2137">
        <v>4</v>
      </c>
      <c r="I2137">
        <v>1129.69</v>
      </c>
      <c r="J2137">
        <v>1287.8466000000003</v>
      </c>
      <c r="K2137" t="s">
        <v>4623</v>
      </c>
      <c r="M2137" t="s">
        <v>35</v>
      </c>
      <c r="N2137" t="s">
        <v>22</v>
      </c>
      <c r="O2137" t="str">
        <f t="shared" si="66"/>
        <v>Debit Card</v>
      </c>
      <c r="P2137" t="s">
        <v>89</v>
      </c>
      <c r="Q2137">
        <v>10.61</v>
      </c>
      <c r="R2137">
        <v>2.2999999999999998</v>
      </c>
      <c r="S2137" t="s">
        <v>23</v>
      </c>
    </row>
    <row r="2138" spans="1:19" x14ac:dyDescent="0.3">
      <c r="A2138" t="s">
        <v>4624</v>
      </c>
      <c r="B2138" s="1">
        <v>45346</v>
      </c>
      <c r="C2138" t="s">
        <v>4625</v>
      </c>
      <c r="D2138" t="str">
        <f t="shared" ca="1" si="67"/>
        <v>Widget B</v>
      </c>
      <c r="E2138" t="s">
        <v>61</v>
      </c>
      <c r="F2138" t="s">
        <v>70</v>
      </c>
      <c r="G2138">
        <v>16</v>
      </c>
      <c r="H2138">
        <v>13</v>
      </c>
      <c r="I2138">
        <v>1313.7</v>
      </c>
      <c r="J2138">
        <v>1445.0700000000002</v>
      </c>
      <c r="K2138" t="s">
        <v>51</v>
      </c>
      <c r="M2138" t="s">
        <v>21</v>
      </c>
      <c r="N2138" t="s">
        <v>22</v>
      </c>
      <c r="O2138" t="str">
        <f t="shared" si="66"/>
        <v>Cash on Delivery</v>
      </c>
      <c r="P2138" t="s">
        <v>53</v>
      </c>
      <c r="Q2138">
        <v>18.79</v>
      </c>
      <c r="R2138">
        <v>2.2000000000000002</v>
      </c>
      <c r="S2138" t="s">
        <v>23</v>
      </c>
    </row>
    <row r="2139" spans="1:19" x14ac:dyDescent="0.3">
      <c r="A2139" t="s">
        <v>4626</v>
      </c>
      <c r="B2139" s="1">
        <v>45463</v>
      </c>
      <c r="C2139" t="s">
        <v>4627</v>
      </c>
      <c r="D2139" t="str">
        <f t="shared" ca="1" si="67"/>
        <v>Jeans Regular</v>
      </c>
      <c r="E2139" t="s">
        <v>130</v>
      </c>
      <c r="F2139" t="s">
        <v>82</v>
      </c>
      <c r="G2139">
        <v>4</v>
      </c>
      <c r="H2139">
        <v>3</v>
      </c>
      <c r="I2139">
        <v>586.26</v>
      </c>
      <c r="J2139">
        <v>615.57299999999998</v>
      </c>
      <c r="K2139" t="s">
        <v>27</v>
      </c>
      <c r="M2139" t="s">
        <v>79</v>
      </c>
      <c r="N2139" t="s">
        <v>22</v>
      </c>
      <c r="O2139" t="str">
        <f t="shared" si="66"/>
        <v>Cash on Delivery</v>
      </c>
      <c r="P2139" t="s">
        <v>53</v>
      </c>
      <c r="Q2139">
        <v>20.83</v>
      </c>
      <c r="R2139">
        <v>2.1</v>
      </c>
      <c r="S2139" t="s">
        <v>23</v>
      </c>
    </row>
    <row r="2140" spans="1:19" x14ac:dyDescent="0.3">
      <c r="A2140" t="s">
        <v>4628</v>
      </c>
      <c r="B2140" s="1">
        <v>44183</v>
      </c>
      <c r="C2140" t="s">
        <v>4629</v>
      </c>
      <c r="D2140" t="str">
        <f t="shared" ca="1" si="67"/>
        <v>Widget B</v>
      </c>
      <c r="E2140" t="s">
        <v>61</v>
      </c>
      <c r="F2140" t="s">
        <v>70</v>
      </c>
      <c r="G2140">
        <v>5</v>
      </c>
      <c r="H2140">
        <v>5</v>
      </c>
      <c r="I2140">
        <v>787.07</v>
      </c>
      <c r="J2140">
        <v>905.13049999999998</v>
      </c>
      <c r="K2140" t="s">
        <v>20</v>
      </c>
      <c r="N2140" t="s">
        <v>36</v>
      </c>
      <c r="O2140" t="str">
        <f t="shared" si="66"/>
        <v>Credit Card</v>
      </c>
      <c r="P2140" t="s">
        <v>67</v>
      </c>
      <c r="Q2140">
        <v>27.2</v>
      </c>
      <c r="R2140">
        <v>1.7</v>
      </c>
      <c r="S2140" t="s">
        <v>23</v>
      </c>
    </row>
    <row r="2141" spans="1:19" x14ac:dyDescent="0.3">
      <c r="A2141" t="s">
        <v>4630</v>
      </c>
      <c r="B2141" s="1">
        <v>45170</v>
      </c>
      <c r="C2141" t="s">
        <v>4631</v>
      </c>
      <c r="D2141" t="str">
        <f t="shared" ca="1" si="67"/>
        <v>Dining Table</v>
      </c>
      <c r="E2141" t="s">
        <v>45</v>
      </c>
      <c r="F2141" t="s">
        <v>46</v>
      </c>
      <c r="G2141">
        <v>3</v>
      </c>
      <c r="H2141">
        <v>2</v>
      </c>
      <c r="I2141">
        <v>1135</v>
      </c>
      <c r="J2141">
        <v>1248.5</v>
      </c>
      <c r="K2141" t="s">
        <v>27</v>
      </c>
      <c r="M2141" t="s">
        <v>79</v>
      </c>
      <c r="N2141" t="s">
        <v>22</v>
      </c>
      <c r="O2141" t="str">
        <f t="shared" si="66"/>
        <v>PayPal</v>
      </c>
      <c r="P2141" t="s">
        <v>30</v>
      </c>
      <c r="Q2141">
        <v>18.04</v>
      </c>
      <c r="R2141">
        <v>1.4</v>
      </c>
      <c r="S2141" t="s">
        <v>23</v>
      </c>
    </row>
    <row r="2142" spans="1:19" x14ac:dyDescent="0.3">
      <c r="A2142" t="s">
        <v>4632</v>
      </c>
      <c r="B2142" s="1">
        <v>44726</v>
      </c>
      <c r="C2142" t="s">
        <v>4633</v>
      </c>
      <c r="D2142" t="str">
        <f t="shared" ca="1" si="67"/>
        <v>Olive Oil 1L</v>
      </c>
      <c r="E2142" t="s">
        <v>56</v>
      </c>
      <c r="F2142" t="s">
        <v>57</v>
      </c>
      <c r="G2142">
        <v>4</v>
      </c>
      <c r="H2142">
        <v>4</v>
      </c>
      <c r="I2142">
        <v>20</v>
      </c>
      <c r="J2142">
        <v>22.599999999999998</v>
      </c>
      <c r="K2142" t="s">
        <v>51</v>
      </c>
      <c r="M2142" t="s">
        <v>28</v>
      </c>
      <c r="N2142" t="s">
        <v>22</v>
      </c>
      <c r="O2142" t="str">
        <f t="shared" si="66"/>
        <v>Credit Card</v>
      </c>
      <c r="P2142" t="s">
        <v>67</v>
      </c>
      <c r="Q2142">
        <v>44.25</v>
      </c>
      <c r="R2142">
        <v>2.9</v>
      </c>
      <c r="S2142" t="s">
        <v>23</v>
      </c>
    </row>
    <row r="2143" spans="1:19" x14ac:dyDescent="0.3">
      <c r="A2143" t="s">
        <v>4634</v>
      </c>
      <c r="B2143" s="1">
        <v>45438</v>
      </c>
      <c r="C2143" t="s">
        <v>4635</v>
      </c>
      <c r="D2143" t="str">
        <f t="shared" ca="1" si="67"/>
        <v>Widget A</v>
      </c>
      <c r="E2143" t="s">
        <v>33</v>
      </c>
      <c r="F2143" t="s">
        <v>70</v>
      </c>
      <c r="G2143">
        <v>15</v>
      </c>
      <c r="H2143">
        <v>12</v>
      </c>
      <c r="I2143">
        <v>680.79</v>
      </c>
      <c r="J2143">
        <v>742.06110000000001</v>
      </c>
      <c r="K2143" t="s">
        <v>27</v>
      </c>
      <c r="M2143" t="s">
        <v>86</v>
      </c>
      <c r="N2143" t="s">
        <v>29</v>
      </c>
      <c r="O2143" t="str">
        <f t="shared" si="66"/>
        <v>Cash on Delivery</v>
      </c>
      <c r="P2143" t="s">
        <v>53</v>
      </c>
      <c r="Q2143">
        <v>19.27</v>
      </c>
      <c r="R2143">
        <v>2.4</v>
      </c>
      <c r="S2143" t="s">
        <v>23</v>
      </c>
    </row>
    <row r="2144" spans="1:19" x14ac:dyDescent="0.3">
      <c r="A2144" t="s">
        <v>4636</v>
      </c>
      <c r="B2144" s="1">
        <v>44860</v>
      </c>
      <c r="C2144" t="s">
        <v>4637</v>
      </c>
      <c r="D2144" t="str">
        <f t="shared" ca="1" si="67"/>
        <v>Jeans Regular</v>
      </c>
      <c r="E2144" t="s">
        <v>130</v>
      </c>
      <c r="F2144" t="s">
        <v>82</v>
      </c>
      <c r="G2144">
        <v>10</v>
      </c>
      <c r="H2144">
        <v>8</v>
      </c>
      <c r="I2144">
        <v>869.96</v>
      </c>
      <c r="J2144">
        <v>1000.454</v>
      </c>
      <c r="K2144" t="s">
        <v>27</v>
      </c>
      <c r="M2144" t="s">
        <v>4638</v>
      </c>
      <c r="N2144" t="s">
        <v>36</v>
      </c>
      <c r="O2144" t="str">
        <f t="shared" si="66"/>
        <v>Cash on Delivery</v>
      </c>
      <c r="P2144" t="s">
        <v>53</v>
      </c>
      <c r="Q2144">
        <v>27.17</v>
      </c>
      <c r="R2144">
        <v>9</v>
      </c>
      <c r="S2144" t="s">
        <v>23</v>
      </c>
    </row>
    <row r="2145" spans="1:19" x14ac:dyDescent="0.3">
      <c r="A2145" t="s">
        <v>4639</v>
      </c>
      <c r="B2145" s="1">
        <v>43931</v>
      </c>
      <c r="C2145" t="s">
        <v>4640</v>
      </c>
      <c r="D2145" t="str">
        <f t="shared" ca="1" si="67"/>
        <v>Phone X</v>
      </c>
      <c r="E2145" t="s">
        <v>141</v>
      </c>
      <c r="F2145" t="s">
        <v>50</v>
      </c>
      <c r="G2145">
        <v>15</v>
      </c>
      <c r="H2145">
        <v>15</v>
      </c>
      <c r="I2145">
        <v>1286.6300000000001</v>
      </c>
      <c r="J2145">
        <v>1402.4267000000002</v>
      </c>
      <c r="K2145" t="s">
        <v>27</v>
      </c>
      <c r="M2145" t="s">
        <v>21</v>
      </c>
      <c r="N2145" t="s">
        <v>36</v>
      </c>
      <c r="O2145" t="str">
        <f t="shared" si="66"/>
        <v>PayPal</v>
      </c>
      <c r="P2145" t="s">
        <v>30</v>
      </c>
      <c r="Q2145">
        <v>12.84</v>
      </c>
      <c r="R2145">
        <v>1.6</v>
      </c>
      <c r="S2145" t="s">
        <v>23</v>
      </c>
    </row>
    <row r="2146" spans="1:19" x14ac:dyDescent="0.3">
      <c r="A2146" t="s">
        <v>4641</v>
      </c>
      <c r="B2146" s="1">
        <v>44115</v>
      </c>
      <c r="C2146" t="s">
        <v>4642</v>
      </c>
      <c r="D2146" t="str">
        <f t="shared" ca="1" si="67"/>
        <v>Jeans Regular</v>
      </c>
      <c r="E2146" t="s">
        <v>130</v>
      </c>
      <c r="F2146" t="s">
        <v>82</v>
      </c>
      <c r="G2146">
        <v>8</v>
      </c>
      <c r="H2146">
        <v>6</v>
      </c>
      <c r="I2146">
        <v>1184.46</v>
      </c>
      <c r="J2146">
        <v>1350.2844000000002</v>
      </c>
      <c r="K2146" t="s">
        <v>27</v>
      </c>
      <c r="M2146" t="s">
        <v>86</v>
      </c>
      <c r="N2146" t="s">
        <v>22</v>
      </c>
      <c r="O2146" t="str">
        <f t="shared" si="66"/>
        <v>PayPal</v>
      </c>
      <c r="P2146" t="s">
        <v>30</v>
      </c>
      <c r="Q2146">
        <v>11.25</v>
      </c>
      <c r="R2146" t="s">
        <v>316</v>
      </c>
      <c r="S2146" t="s">
        <v>23</v>
      </c>
    </row>
    <row r="2147" spans="1:19" x14ac:dyDescent="0.3">
      <c r="A2147" t="s">
        <v>4643</v>
      </c>
      <c r="B2147" s="1">
        <v>44103</v>
      </c>
      <c r="C2147" t="s">
        <v>4644</v>
      </c>
      <c r="D2147" t="str">
        <f t="shared" ca="1" si="67"/>
        <v>Sneakers Run</v>
      </c>
      <c r="E2147" t="s">
        <v>85</v>
      </c>
      <c r="F2147" t="s">
        <v>82</v>
      </c>
      <c r="G2147">
        <v>4</v>
      </c>
      <c r="H2147">
        <v>4</v>
      </c>
      <c r="I2147">
        <v>264.74</v>
      </c>
      <c r="J2147">
        <v>291.21400000000006</v>
      </c>
      <c r="K2147" t="s">
        <v>66</v>
      </c>
      <c r="M2147" t="s">
        <v>123</v>
      </c>
      <c r="N2147" t="s">
        <v>36</v>
      </c>
      <c r="O2147" t="str">
        <f t="shared" si="66"/>
        <v>PayPal</v>
      </c>
      <c r="P2147" t="s">
        <v>30</v>
      </c>
      <c r="Q2147">
        <v>21.87</v>
      </c>
      <c r="R2147">
        <v>4.2</v>
      </c>
      <c r="S2147" t="s">
        <v>23</v>
      </c>
    </row>
    <row r="2148" spans="1:19" x14ac:dyDescent="0.3">
      <c r="A2148" t="s">
        <v>4645</v>
      </c>
      <c r="B2148" s="1">
        <v>44170</v>
      </c>
      <c r="C2148" t="s">
        <v>4646</v>
      </c>
      <c r="D2148" t="str">
        <f t="shared" ca="1" si="67"/>
        <v>Camera S</v>
      </c>
      <c r="E2148" t="s">
        <v>133</v>
      </c>
      <c r="F2148" t="s">
        <v>50</v>
      </c>
      <c r="G2148">
        <v>9</v>
      </c>
      <c r="H2148">
        <v>7</v>
      </c>
      <c r="I2148">
        <v>813.72</v>
      </c>
      <c r="J2148">
        <v>911.36640000000011</v>
      </c>
      <c r="K2148" t="s">
        <v>51</v>
      </c>
      <c r="M2148" t="s">
        <v>35</v>
      </c>
      <c r="N2148" t="s">
        <v>29</v>
      </c>
      <c r="O2148" t="str">
        <f t="shared" si="66"/>
        <v>Bank Transfer</v>
      </c>
      <c r="P2148" t="s">
        <v>37</v>
      </c>
      <c r="Q2148">
        <v>44.71</v>
      </c>
      <c r="R2148">
        <v>2.9</v>
      </c>
      <c r="S2148" t="s">
        <v>23</v>
      </c>
    </row>
    <row r="2149" spans="1:19" x14ac:dyDescent="0.3">
      <c r="A2149" t="s">
        <v>4647</v>
      </c>
      <c r="B2149" s="1">
        <v>44212</v>
      </c>
      <c r="C2149" t="s">
        <v>4648</v>
      </c>
      <c r="D2149" t="str">
        <f t="shared" ca="1" si="67"/>
        <v>Jeans Regular</v>
      </c>
      <c r="E2149" t="s">
        <v>130</v>
      </c>
      <c r="F2149" t="s">
        <v>82</v>
      </c>
      <c r="G2149">
        <v>3</v>
      </c>
      <c r="H2149">
        <v>2</v>
      </c>
      <c r="I2149">
        <v>66.819999999999993</v>
      </c>
      <c r="J2149">
        <v>70.161000000000001</v>
      </c>
      <c r="K2149" t="s">
        <v>51</v>
      </c>
      <c r="M2149" t="s">
        <v>28</v>
      </c>
      <c r="N2149" t="s">
        <v>22</v>
      </c>
      <c r="O2149" t="str">
        <f t="shared" si="66"/>
        <v>Debit Card</v>
      </c>
      <c r="P2149" t="s">
        <v>89</v>
      </c>
      <c r="Q2149">
        <v>7.12</v>
      </c>
      <c r="R2149">
        <v>4.5</v>
      </c>
      <c r="S2149" t="s">
        <v>23</v>
      </c>
    </row>
    <row r="2150" spans="1:19" x14ac:dyDescent="0.3">
      <c r="A2150" t="s">
        <v>4649</v>
      </c>
      <c r="B2150" s="1">
        <v>44223</v>
      </c>
      <c r="C2150" t="s">
        <v>4650</v>
      </c>
      <c r="D2150" t="str">
        <f t="shared" ca="1" si="67"/>
        <v>Cereal Pack</v>
      </c>
      <c r="E2150" t="s">
        <v>100</v>
      </c>
      <c r="F2150" t="s">
        <v>57</v>
      </c>
      <c r="G2150">
        <v>15</v>
      </c>
      <c r="H2150">
        <v>14</v>
      </c>
      <c r="I2150">
        <v>911.54</v>
      </c>
      <c r="J2150">
        <v>1030.0401999999999</v>
      </c>
      <c r="K2150" t="s">
        <v>66</v>
      </c>
      <c r="M2150" t="s">
        <v>42</v>
      </c>
      <c r="N2150" t="s">
        <v>29</v>
      </c>
      <c r="O2150" t="str">
        <f t="shared" si="66"/>
        <v>PayPal</v>
      </c>
      <c r="P2150" t="s">
        <v>30</v>
      </c>
      <c r="Q2150">
        <v>46.79</v>
      </c>
      <c r="R2150">
        <v>3.7</v>
      </c>
      <c r="S2150" t="s">
        <v>23</v>
      </c>
    </row>
    <row r="2151" spans="1:19" x14ac:dyDescent="0.3">
      <c r="A2151" t="s">
        <v>4651</v>
      </c>
      <c r="B2151" s="1">
        <v>44805</v>
      </c>
      <c r="C2151" t="s">
        <v>4652</v>
      </c>
      <c r="D2151" t="str">
        <f t="shared" ca="1" si="67"/>
        <v>Olive Oil 1L</v>
      </c>
      <c r="E2151" t="s">
        <v>56</v>
      </c>
      <c r="F2151" t="s">
        <v>57</v>
      </c>
      <c r="G2151">
        <v>2</v>
      </c>
      <c r="H2151">
        <v>2</v>
      </c>
      <c r="I2151">
        <v>1251.78</v>
      </c>
      <c r="J2151">
        <v>1401.9936</v>
      </c>
      <c r="K2151" t="s">
        <v>47</v>
      </c>
      <c r="M2151" t="s">
        <v>28</v>
      </c>
      <c r="N2151" t="s">
        <v>29</v>
      </c>
      <c r="O2151" t="str">
        <f t="shared" si="66"/>
        <v>Debit Card</v>
      </c>
      <c r="P2151" t="s">
        <v>89</v>
      </c>
      <c r="Q2151">
        <v>20.100000000000001</v>
      </c>
      <c r="R2151">
        <v>1.6</v>
      </c>
      <c r="S2151" t="s">
        <v>23</v>
      </c>
    </row>
    <row r="2152" spans="1:19" x14ac:dyDescent="0.3">
      <c r="A2152" t="s">
        <v>4655</v>
      </c>
      <c r="B2152" s="1">
        <v>45297</v>
      </c>
      <c r="C2152" t="s">
        <v>4656</v>
      </c>
      <c r="D2152" t="str">
        <f t="shared" ca="1" si="67"/>
        <v>Widget B</v>
      </c>
      <c r="E2152" t="s">
        <v>61</v>
      </c>
      <c r="F2152" t="s">
        <v>70</v>
      </c>
      <c r="G2152">
        <v>20</v>
      </c>
      <c r="H2152">
        <v>20</v>
      </c>
      <c r="I2152">
        <v>1051.6500000000001</v>
      </c>
      <c r="J2152">
        <v>1146.2985000000001</v>
      </c>
      <c r="K2152" t="s">
        <v>51</v>
      </c>
      <c r="M2152" t="s">
        <v>21</v>
      </c>
      <c r="N2152" t="s">
        <v>22</v>
      </c>
      <c r="O2152" t="str">
        <f t="shared" si="66"/>
        <v>Bank Transfer</v>
      </c>
      <c r="P2152" t="s">
        <v>37</v>
      </c>
      <c r="Q2152">
        <v>41.9</v>
      </c>
      <c r="R2152">
        <v>2.2999999999999998</v>
      </c>
      <c r="S2152" t="s">
        <v>23</v>
      </c>
    </row>
    <row r="2153" spans="1:19" x14ac:dyDescent="0.3">
      <c r="A2153" t="s">
        <v>4657</v>
      </c>
      <c r="B2153" s="1">
        <v>44761</v>
      </c>
      <c r="C2153" t="s">
        <v>4658</v>
      </c>
      <c r="D2153" t="str">
        <f t="shared" ca="1" si="67"/>
        <v>Laptop Pro</v>
      </c>
      <c r="E2153" t="s">
        <v>116</v>
      </c>
      <c r="F2153" t="s">
        <v>50</v>
      </c>
      <c r="G2153">
        <v>14</v>
      </c>
      <c r="H2153">
        <v>12</v>
      </c>
      <c r="I2153">
        <v>32.4</v>
      </c>
      <c r="J2153">
        <v>37.26</v>
      </c>
      <c r="K2153" t="s">
        <v>51</v>
      </c>
      <c r="M2153" t="s">
        <v>86</v>
      </c>
      <c r="N2153" t="s">
        <v>29</v>
      </c>
      <c r="O2153" t="str">
        <f t="shared" si="66"/>
        <v>Cash on Delivery</v>
      </c>
      <c r="P2153" t="s">
        <v>53</v>
      </c>
      <c r="Q2153">
        <v>39.06</v>
      </c>
      <c r="R2153">
        <v>4.0999999999999996</v>
      </c>
      <c r="S2153" t="s">
        <v>23</v>
      </c>
    </row>
    <row r="2154" spans="1:19" x14ac:dyDescent="0.3">
      <c r="A2154" t="s">
        <v>4659</v>
      </c>
      <c r="B2154" s="1">
        <v>44664</v>
      </c>
      <c r="C2154" t="s">
        <v>4660</v>
      </c>
      <c r="D2154" t="str">
        <f t="shared" ca="1" si="67"/>
        <v>Sneakers Run</v>
      </c>
      <c r="E2154" t="s">
        <v>85</v>
      </c>
      <c r="F2154" t="s">
        <v>82</v>
      </c>
      <c r="G2154">
        <v>12</v>
      </c>
      <c r="H2154">
        <v>12</v>
      </c>
      <c r="I2154">
        <v>757.91</v>
      </c>
      <c r="J2154">
        <v>826.12189999999998</v>
      </c>
      <c r="K2154" t="s">
        <v>27</v>
      </c>
      <c r="M2154" t="s">
        <v>123</v>
      </c>
      <c r="N2154" t="s">
        <v>71</v>
      </c>
      <c r="O2154" t="str">
        <f t="shared" si="66"/>
        <v>Credit Card</v>
      </c>
      <c r="P2154" t="s">
        <v>67</v>
      </c>
      <c r="Q2154">
        <v>44.85</v>
      </c>
      <c r="R2154" t="s">
        <v>316</v>
      </c>
      <c r="S2154" t="s">
        <v>23</v>
      </c>
    </row>
    <row r="2155" spans="1:19" x14ac:dyDescent="0.3">
      <c r="A2155" t="s">
        <v>4661</v>
      </c>
      <c r="B2155" s="1">
        <v>44567</v>
      </c>
      <c r="C2155" t="s">
        <v>4662</v>
      </c>
      <c r="D2155" t="str">
        <f t="shared" ca="1" si="67"/>
        <v>Cereal Pack</v>
      </c>
      <c r="E2155" t="s">
        <v>100</v>
      </c>
      <c r="F2155" t="s">
        <v>57</v>
      </c>
      <c r="G2155">
        <v>20</v>
      </c>
      <c r="H2155">
        <v>17</v>
      </c>
      <c r="I2155">
        <v>754.86</v>
      </c>
      <c r="J2155">
        <v>800.15160000000003</v>
      </c>
      <c r="K2155" t="s">
        <v>51</v>
      </c>
      <c r="M2155" t="s">
        <v>35</v>
      </c>
      <c r="N2155" t="s">
        <v>4663</v>
      </c>
      <c r="O2155" t="str">
        <f t="shared" si="66"/>
        <v>Debit Card</v>
      </c>
      <c r="P2155" t="s">
        <v>89</v>
      </c>
      <c r="Q2155">
        <v>19.8</v>
      </c>
      <c r="R2155" t="s">
        <v>316</v>
      </c>
      <c r="S2155" t="s">
        <v>23</v>
      </c>
    </row>
    <row r="2156" spans="1:19" x14ac:dyDescent="0.3">
      <c r="A2156" t="s">
        <v>4664</v>
      </c>
      <c r="B2156" s="1">
        <v>45483</v>
      </c>
      <c r="C2156" t="s">
        <v>4665</v>
      </c>
      <c r="D2156" t="str">
        <f t="shared" ca="1" si="67"/>
        <v>Phone X</v>
      </c>
      <c r="E2156" t="s">
        <v>141</v>
      </c>
      <c r="F2156" t="s">
        <v>50</v>
      </c>
      <c r="G2156">
        <v>20</v>
      </c>
      <c r="H2156">
        <v>19</v>
      </c>
      <c r="I2156">
        <v>1061.8599999999999</v>
      </c>
      <c r="J2156">
        <v>1168.046</v>
      </c>
      <c r="K2156" t="s">
        <v>66</v>
      </c>
      <c r="M2156" t="s">
        <v>35</v>
      </c>
      <c r="N2156" t="s">
        <v>29</v>
      </c>
      <c r="O2156" t="str">
        <f t="shared" si="66"/>
        <v>Bank Trangfer</v>
      </c>
      <c r="P2156" t="s">
        <v>4666</v>
      </c>
      <c r="Q2156">
        <v>31.3</v>
      </c>
      <c r="R2156">
        <v>3.7</v>
      </c>
      <c r="S2156" t="s">
        <v>23</v>
      </c>
    </row>
    <row r="2157" spans="1:19" x14ac:dyDescent="0.3">
      <c r="A2157" t="s">
        <v>4667</v>
      </c>
      <c r="B2157" s="1">
        <v>44323</v>
      </c>
      <c r="C2157" t="s">
        <v>4668</v>
      </c>
      <c r="D2157" t="str">
        <f t="shared" ca="1" si="67"/>
        <v>Widget B</v>
      </c>
      <c r="E2157" t="s">
        <v>61</v>
      </c>
      <c r="F2157" t="s">
        <v>70</v>
      </c>
      <c r="G2157">
        <v>17</v>
      </c>
      <c r="H2157">
        <v>17</v>
      </c>
      <c r="I2157">
        <v>740.67</v>
      </c>
      <c r="J2157">
        <v>807.33029999999997</v>
      </c>
      <c r="K2157" t="s">
        <v>27</v>
      </c>
      <c r="M2157" t="s">
        <v>35</v>
      </c>
      <c r="N2157" t="s">
        <v>36</v>
      </c>
      <c r="O2157" t="str">
        <f t="shared" si="66"/>
        <v>Debit Card</v>
      </c>
      <c r="P2157" t="s">
        <v>89</v>
      </c>
      <c r="Q2157">
        <v>39.29</v>
      </c>
      <c r="R2157">
        <v>3.1</v>
      </c>
      <c r="S2157" t="s">
        <v>23</v>
      </c>
    </row>
    <row r="2158" spans="1:19" x14ac:dyDescent="0.3">
      <c r="A2158" t="s">
        <v>4669</v>
      </c>
      <c r="B2158" s="1">
        <v>44928</v>
      </c>
      <c r="C2158" t="s">
        <v>4670</v>
      </c>
      <c r="D2158" t="str">
        <f t="shared" ca="1" si="67"/>
        <v>Sofa 3-Seater</v>
      </c>
      <c r="E2158" t="s">
        <v>109</v>
      </c>
      <c r="F2158" t="s">
        <v>46</v>
      </c>
      <c r="G2158">
        <v>9</v>
      </c>
      <c r="H2158">
        <v>7</v>
      </c>
      <c r="I2158">
        <v>829.15</v>
      </c>
      <c r="J2158">
        <v>903.77350000000001</v>
      </c>
      <c r="K2158" t="s">
        <v>51</v>
      </c>
      <c r="M2158" t="s">
        <v>42</v>
      </c>
      <c r="N2158" t="s">
        <v>71</v>
      </c>
      <c r="O2158" t="str">
        <f t="shared" si="66"/>
        <v>Bank Transfer</v>
      </c>
      <c r="P2158" t="s">
        <v>37</v>
      </c>
      <c r="Q2158">
        <v>2.38</v>
      </c>
      <c r="R2158">
        <v>4.2</v>
      </c>
      <c r="S2158" t="s">
        <v>23</v>
      </c>
    </row>
    <row r="2159" spans="1:19" x14ac:dyDescent="0.3">
      <c r="A2159" t="s">
        <v>4671</v>
      </c>
      <c r="B2159" s="1">
        <v>45640</v>
      </c>
      <c r="C2159" t="s">
        <v>4672</v>
      </c>
      <c r="D2159" t="str">
        <f t="shared" ca="1" si="67"/>
        <v>Shirt Classic</v>
      </c>
      <c r="E2159" t="s">
        <v>65</v>
      </c>
      <c r="F2159" t="s">
        <v>82</v>
      </c>
      <c r="G2159">
        <v>8</v>
      </c>
      <c r="H2159">
        <v>6</v>
      </c>
      <c r="I2159">
        <v>191.15</v>
      </c>
      <c r="J2159">
        <v>202.61900000000003</v>
      </c>
      <c r="K2159" t="s">
        <v>51</v>
      </c>
      <c r="M2159" t="s">
        <v>123</v>
      </c>
      <c r="N2159" t="s">
        <v>71</v>
      </c>
      <c r="O2159" t="str">
        <f t="shared" si="66"/>
        <v>Bank Transfer</v>
      </c>
      <c r="P2159" t="s">
        <v>37</v>
      </c>
      <c r="Q2159">
        <v>3.11</v>
      </c>
      <c r="R2159">
        <v>3.1</v>
      </c>
      <c r="S2159" t="s">
        <v>23</v>
      </c>
    </row>
    <row r="2160" spans="1:19" x14ac:dyDescent="0.3">
      <c r="A2160" t="s">
        <v>4673</v>
      </c>
      <c r="B2160" s="1">
        <v>45021</v>
      </c>
      <c r="C2160" t="s">
        <v>4674</v>
      </c>
      <c r="D2160" t="str">
        <f t="shared" ca="1" si="67"/>
        <v>Widget B</v>
      </c>
      <c r="E2160" t="s">
        <v>61</v>
      </c>
      <c r="F2160" t="s">
        <v>70</v>
      </c>
      <c r="G2160">
        <v>4</v>
      </c>
      <c r="H2160">
        <v>4</v>
      </c>
      <c r="I2160">
        <v>1286.3900000000001</v>
      </c>
      <c r="J2160">
        <v>1402.1651000000002</v>
      </c>
      <c r="K2160" t="s">
        <v>51</v>
      </c>
      <c r="M2160" t="s">
        <v>79</v>
      </c>
      <c r="N2160" t="s">
        <v>36</v>
      </c>
      <c r="O2160" t="str">
        <f t="shared" si="66"/>
        <v>PayPal</v>
      </c>
      <c r="P2160" t="s">
        <v>30</v>
      </c>
      <c r="Q2160">
        <v>44.69</v>
      </c>
      <c r="R2160">
        <v>3.5</v>
      </c>
      <c r="S2160" t="s">
        <v>74</v>
      </c>
    </row>
    <row r="2161" spans="1:19" x14ac:dyDescent="0.3">
      <c r="A2161" t="s">
        <v>4675</v>
      </c>
      <c r="B2161" s="1">
        <v>43906</v>
      </c>
      <c r="C2161" t="s">
        <v>4676</v>
      </c>
      <c r="D2161" t="str">
        <f t="shared" ca="1" si="67"/>
        <v>Olive Oil 1L</v>
      </c>
      <c r="E2161" t="s">
        <v>56</v>
      </c>
      <c r="F2161" t="s">
        <v>57</v>
      </c>
      <c r="G2161">
        <v>9</v>
      </c>
      <c r="H2161">
        <v>7</v>
      </c>
      <c r="I2161">
        <v>1331.08</v>
      </c>
      <c r="J2161">
        <v>1437.5663999999999</v>
      </c>
      <c r="K2161" t="s">
        <v>27</v>
      </c>
      <c r="M2161" t="s">
        <v>79</v>
      </c>
      <c r="N2161" t="s">
        <v>22</v>
      </c>
      <c r="O2161" t="str">
        <f t="shared" si="66"/>
        <v>Cash on Delivery</v>
      </c>
      <c r="P2161" t="s">
        <v>53</v>
      </c>
      <c r="Q2161">
        <v>33.64</v>
      </c>
      <c r="R2161">
        <v>3</v>
      </c>
      <c r="S2161" t="s">
        <v>111</v>
      </c>
    </row>
    <row r="2162" spans="1:19" x14ac:dyDescent="0.3">
      <c r="A2162" t="s">
        <v>4677</v>
      </c>
      <c r="B2162" s="1">
        <v>44074</v>
      </c>
      <c r="C2162" t="s">
        <v>4678</v>
      </c>
      <c r="D2162" t="str">
        <f t="shared" ca="1" si="67"/>
        <v>Widget A</v>
      </c>
      <c r="E2162" t="s">
        <v>33</v>
      </c>
      <c r="F2162" t="s">
        <v>70</v>
      </c>
      <c r="G2162">
        <v>11</v>
      </c>
      <c r="H2162">
        <v>9</v>
      </c>
      <c r="I2162">
        <v>795.92</v>
      </c>
      <c r="J2162">
        <v>843.67520000000002</v>
      </c>
      <c r="K2162" t="s">
        <v>4679</v>
      </c>
      <c r="M2162" t="s">
        <v>42</v>
      </c>
      <c r="N2162" t="s">
        <v>71</v>
      </c>
      <c r="O2162" t="str">
        <f t="shared" si="66"/>
        <v>Credit Card</v>
      </c>
      <c r="P2162" t="s">
        <v>67</v>
      </c>
      <c r="Q2162">
        <v>12.88</v>
      </c>
      <c r="R2162">
        <v>1.2</v>
      </c>
    </row>
    <row r="2163" spans="1:19" x14ac:dyDescent="0.3">
      <c r="A2163" t="s">
        <v>4680</v>
      </c>
      <c r="B2163" s="1">
        <v>44383</v>
      </c>
      <c r="C2163" t="s">
        <v>4681</v>
      </c>
      <c r="D2163" t="str">
        <f t="shared" ca="1" si="67"/>
        <v>Jeans Regular</v>
      </c>
      <c r="E2163" t="s">
        <v>130</v>
      </c>
      <c r="F2163" t="s">
        <v>82</v>
      </c>
      <c r="G2163">
        <v>19</v>
      </c>
      <c r="H2163">
        <v>16</v>
      </c>
      <c r="I2163">
        <v>411.35</v>
      </c>
      <c r="J2163">
        <v>440.14450000000005</v>
      </c>
      <c r="K2163" t="s">
        <v>27</v>
      </c>
      <c r="M2163" t="s">
        <v>79</v>
      </c>
      <c r="N2163" t="s">
        <v>36</v>
      </c>
      <c r="O2163" t="str">
        <f t="shared" si="66"/>
        <v>Cash on Delivery</v>
      </c>
      <c r="P2163" t="s">
        <v>53</v>
      </c>
      <c r="Q2163">
        <v>46.54</v>
      </c>
      <c r="R2163">
        <v>1.5</v>
      </c>
      <c r="S2163" t="s">
        <v>23</v>
      </c>
    </row>
    <row r="2164" spans="1:19" x14ac:dyDescent="0.3">
      <c r="A2164" t="s">
        <v>4682</v>
      </c>
      <c r="B2164" s="1">
        <v>44226</v>
      </c>
      <c r="C2164" t="s">
        <v>4683</v>
      </c>
      <c r="D2164" t="str">
        <f t="shared" ca="1" si="67"/>
        <v>Sneakers Run</v>
      </c>
      <c r="E2164" t="s">
        <v>85</v>
      </c>
      <c r="F2164" t="s">
        <v>82</v>
      </c>
      <c r="G2164">
        <v>5</v>
      </c>
      <c r="H2164">
        <v>5</v>
      </c>
      <c r="I2164">
        <v>887.07</v>
      </c>
      <c r="J2164">
        <v>1011.2598000000002</v>
      </c>
      <c r="K2164" t="s">
        <v>51</v>
      </c>
      <c r="N2164" t="s">
        <v>22</v>
      </c>
      <c r="O2164" t="str">
        <f t="shared" si="66"/>
        <v>Cash on Delivery</v>
      </c>
      <c r="P2164" t="s">
        <v>53</v>
      </c>
      <c r="Q2164">
        <v>23.88</v>
      </c>
      <c r="R2164">
        <v>2.9</v>
      </c>
      <c r="S2164" t="s">
        <v>23</v>
      </c>
    </row>
    <row r="2165" spans="1:19" x14ac:dyDescent="0.3">
      <c r="A2165" t="s">
        <v>4684</v>
      </c>
      <c r="B2165" s="1">
        <v>44725</v>
      </c>
      <c r="C2165" t="s">
        <v>4685</v>
      </c>
      <c r="D2165" t="str">
        <f t="shared" ca="1" si="67"/>
        <v>Phone X</v>
      </c>
      <c r="E2165" t="s">
        <v>141</v>
      </c>
      <c r="F2165" t="s">
        <v>50</v>
      </c>
      <c r="G2165">
        <v>1</v>
      </c>
      <c r="H2165">
        <v>1</v>
      </c>
      <c r="I2165">
        <v>943.03</v>
      </c>
      <c r="J2165">
        <v>1009.0421</v>
      </c>
      <c r="K2165" t="s">
        <v>20</v>
      </c>
      <c r="M2165" t="s">
        <v>28</v>
      </c>
      <c r="N2165" t="s">
        <v>36</v>
      </c>
      <c r="O2165" t="str">
        <f t="shared" si="66"/>
        <v>Debit Card</v>
      </c>
      <c r="P2165" t="s">
        <v>89</v>
      </c>
      <c r="Q2165">
        <v>5.14</v>
      </c>
      <c r="R2165">
        <v>3.2</v>
      </c>
      <c r="S2165" t="s">
        <v>23</v>
      </c>
    </row>
    <row r="2166" spans="1:19" x14ac:dyDescent="0.3">
      <c r="A2166" t="s">
        <v>4686</v>
      </c>
      <c r="B2166" s="1">
        <v>45158</v>
      </c>
      <c r="C2166" t="s">
        <v>4687</v>
      </c>
      <c r="D2166" t="str">
        <f t="shared" ca="1" si="67"/>
        <v>Camera S</v>
      </c>
      <c r="E2166" t="s">
        <v>133</v>
      </c>
      <c r="F2166" t="s">
        <v>50</v>
      </c>
      <c r="G2166">
        <v>18</v>
      </c>
      <c r="H2166">
        <v>16</v>
      </c>
      <c r="I2166">
        <v>1142.01</v>
      </c>
      <c r="J2166">
        <v>1279.0512000000001</v>
      </c>
      <c r="K2166" t="s">
        <v>51</v>
      </c>
      <c r="M2166" t="s">
        <v>79</v>
      </c>
      <c r="N2166" t="s">
        <v>29</v>
      </c>
      <c r="O2166" t="str">
        <f t="shared" si="66"/>
        <v>Bank Transfer</v>
      </c>
      <c r="P2166" t="s">
        <v>37</v>
      </c>
      <c r="Q2166">
        <v>5.6</v>
      </c>
      <c r="R2166">
        <v>1.2</v>
      </c>
      <c r="S2166" t="s">
        <v>23</v>
      </c>
    </row>
    <row r="2167" spans="1:19" x14ac:dyDescent="0.3">
      <c r="A2167" t="s">
        <v>4688</v>
      </c>
      <c r="B2167" s="1">
        <v>44818</v>
      </c>
      <c r="C2167" t="s">
        <v>4689</v>
      </c>
      <c r="D2167" t="str">
        <f t="shared" ca="1" si="67"/>
        <v>Camera S</v>
      </c>
      <c r="E2167" t="s">
        <v>133</v>
      </c>
      <c r="F2167" t="s">
        <v>50</v>
      </c>
      <c r="G2167">
        <v>3</v>
      </c>
      <c r="H2167">
        <v>3</v>
      </c>
      <c r="I2167">
        <v>807.73</v>
      </c>
      <c r="J2167">
        <v>912.73489999999993</v>
      </c>
      <c r="K2167" t="s">
        <v>47</v>
      </c>
      <c r="M2167" t="s">
        <v>35</v>
      </c>
      <c r="N2167" t="s">
        <v>71</v>
      </c>
      <c r="O2167" t="str">
        <f t="shared" si="66"/>
        <v>Cash on Delivery</v>
      </c>
      <c r="P2167" t="s">
        <v>53</v>
      </c>
      <c r="Q2167">
        <v>28.89</v>
      </c>
      <c r="R2167">
        <v>2.7</v>
      </c>
      <c r="S2167" t="s">
        <v>23</v>
      </c>
    </row>
    <row r="2168" spans="1:19" x14ac:dyDescent="0.3">
      <c r="A2168" t="s">
        <v>4691</v>
      </c>
      <c r="B2168" s="1" t="s">
        <v>10803</v>
      </c>
      <c r="C2168" t="s">
        <v>4692</v>
      </c>
      <c r="D2168" t="str">
        <f t="shared" ca="1" si="67"/>
        <v>Olive Oil 1L</v>
      </c>
      <c r="F2168" t="s">
        <v>57</v>
      </c>
      <c r="G2168">
        <v>7</v>
      </c>
      <c r="H2168">
        <v>7</v>
      </c>
      <c r="I2168">
        <v>1078.99</v>
      </c>
      <c r="J2168">
        <v>1240.8384999999998</v>
      </c>
      <c r="K2168" t="s">
        <v>51</v>
      </c>
      <c r="M2168" t="s">
        <v>42</v>
      </c>
      <c r="N2168" t="s">
        <v>71</v>
      </c>
      <c r="O2168" t="str">
        <f t="shared" si="66"/>
        <v>Bank Transfer</v>
      </c>
      <c r="P2168" t="s">
        <v>37</v>
      </c>
      <c r="Q2168">
        <v>45.18</v>
      </c>
      <c r="R2168">
        <v>2</v>
      </c>
      <c r="S2168" t="s">
        <v>23</v>
      </c>
    </row>
    <row r="2169" spans="1:19" x14ac:dyDescent="0.3">
      <c r="A2169" t="s">
        <v>4693</v>
      </c>
      <c r="B2169" s="1">
        <v>45117</v>
      </c>
      <c r="C2169" t="s">
        <v>4694</v>
      </c>
      <c r="D2169" t="str">
        <f t="shared" ca="1" si="67"/>
        <v>Cereal Pack</v>
      </c>
      <c r="F2169" t="s">
        <v>57</v>
      </c>
      <c r="G2169">
        <v>9</v>
      </c>
      <c r="H2169">
        <v>7</v>
      </c>
      <c r="I2169">
        <v>773.63</v>
      </c>
      <c r="J2169">
        <v>812.31150000000002</v>
      </c>
      <c r="K2169" t="s">
        <v>47</v>
      </c>
      <c r="M2169" t="s">
        <v>28</v>
      </c>
      <c r="N2169" t="s">
        <v>29</v>
      </c>
      <c r="O2169" t="str">
        <f t="shared" si="66"/>
        <v>Debit Card</v>
      </c>
      <c r="P2169" t="s">
        <v>89</v>
      </c>
      <c r="Q2169">
        <v>29.37</v>
      </c>
      <c r="R2169">
        <v>1.7</v>
      </c>
      <c r="S2169" t="s">
        <v>23</v>
      </c>
    </row>
    <row r="2170" spans="1:19" x14ac:dyDescent="0.3">
      <c r="A2170" t="s">
        <v>4695</v>
      </c>
      <c r="B2170" s="1">
        <v>45019</v>
      </c>
      <c r="C2170" t="s">
        <v>4696</v>
      </c>
      <c r="D2170" t="str">
        <f t="shared" ca="1" si="67"/>
        <v>Olive Oil 1L</v>
      </c>
      <c r="E2170" t="s">
        <v>56</v>
      </c>
      <c r="F2170" t="s">
        <v>57</v>
      </c>
      <c r="G2170">
        <v>9</v>
      </c>
      <c r="H2170">
        <v>9</v>
      </c>
      <c r="I2170">
        <v>234.89</v>
      </c>
      <c r="J2170">
        <v>270.12349999999998</v>
      </c>
      <c r="K2170" t="s">
        <v>27</v>
      </c>
      <c r="M2170" t="s">
        <v>42</v>
      </c>
      <c r="N2170" t="s">
        <v>71</v>
      </c>
      <c r="O2170" t="str">
        <f t="shared" si="66"/>
        <v>PayPal</v>
      </c>
      <c r="P2170" t="s">
        <v>30</v>
      </c>
      <c r="Q2170">
        <v>41.13</v>
      </c>
      <c r="R2170">
        <v>4.5</v>
      </c>
      <c r="S2170" t="s">
        <v>23</v>
      </c>
    </row>
    <row r="2171" spans="1:19" x14ac:dyDescent="0.3">
      <c r="A2171" t="s">
        <v>4697</v>
      </c>
      <c r="B2171" s="1">
        <v>45238</v>
      </c>
      <c r="C2171" t="s">
        <v>4698</v>
      </c>
      <c r="D2171" t="str">
        <f t="shared" ca="1" si="67"/>
        <v>Olive Oil 1L</v>
      </c>
      <c r="E2171" t="s">
        <v>56</v>
      </c>
      <c r="F2171" t="s">
        <v>57</v>
      </c>
      <c r="G2171">
        <v>18</v>
      </c>
      <c r="H2171">
        <v>18</v>
      </c>
      <c r="I2171">
        <v>103.06</v>
      </c>
      <c r="J2171">
        <v>113.36600000000001</v>
      </c>
      <c r="K2171" t="s">
        <v>20</v>
      </c>
      <c r="M2171" t="s">
        <v>79</v>
      </c>
      <c r="N2171" t="s">
        <v>29</v>
      </c>
      <c r="O2171" t="str">
        <f t="shared" si="66"/>
        <v>Credit Card</v>
      </c>
      <c r="P2171" t="s">
        <v>67</v>
      </c>
      <c r="Q2171">
        <v>44.82</v>
      </c>
      <c r="R2171">
        <v>3.4</v>
      </c>
      <c r="S2171" t="s">
        <v>23</v>
      </c>
    </row>
    <row r="2172" spans="1:19" x14ac:dyDescent="0.3">
      <c r="A2172" t="s">
        <v>4699</v>
      </c>
      <c r="B2172" s="1">
        <v>45479</v>
      </c>
      <c r="C2172" t="s">
        <v>4700</v>
      </c>
      <c r="D2172" t="str">
        <f t="shared" ca="1" si="67"/>
        <v>Organic Rice 5kg</v>
      </c>
      <c r="E2172" t="s">
        <v>40</v>
      </c>
      <c r="F2172" t="s">
        <v>57</v>
      </c>
      <c r="G2172">
        <v>3</v>
      </c>
      <c r="H2172">
        <v>3</v>
      </c>
      <c r="I2172">
        <v>1205.76</v>
      </c>
      <c r="J2172">
        <v>1350.4512000000002</v>
      </c>
      <c r="K2172" t="s">
        <v>66</v>
      </c>
      <c r="M2172" t="s">
        <v>86</v>
      </c>
      <c r="N2172" t="s">
        <v>22</v>
      </c>
      <c r="O2172" t="str">
        <f t="shared" si="66"/>
        <v>Debit Card</v>
      </c>
      <c r="P2172" t="s">
        <v>89</v>
      </c>
      <c r="Q2172">
        <v>29.84</v>
      </c>
      <c r="S2172" t="s">
        <v>23</v>
      </c>
    </row>
    <row r="2173" spans="1:19" x14ac:dyDescent="0.3">
      <c r="A2173" t="s">
        <v>4701</v>
      </c>
      <c r="B2173" s="1">
        <v>44742</v>
      </c>
      <c r="C2173" t="s">
        <v>4702</v>
      </c>
      <c r="D2173" t="str">
        <f t="shared" ca="1" si="67"/>
        <v>Jeans Regular</v>
      </c>
      <c r="E2173" t="s">
        <v>130</v>
      </c>
      <c r="F2173" t="s">
        <v>82</v>
      </c>
      <c r="G2173">
        <v>8</v>
      </c>
      <c r="H2173">
        <v>7</v>
      </c>
      <c r="I2173">
        <v>924.56</v>
      </c>
      <c r="J2173">
        <v>1053.9983999999999</v>
      </c>
      <c r="K2173" t="s">
        <v>20</v>
      </c>
      <c r="M2173" t="s">
        <v>86</v>
      </c>
      <c r="N2173" t="s">
        <v>22</v>
      </c>
      <c r="O2173" t="str">
        <f t="shared" si="66"/>
        <v>Debit Card</v>
      </c>
      <c r="P2173" t="s">
        <v>89</v>
      </c>
      <c r="Q2173">
        <v>25.6</v>
      </c>
      <c r="R2173">
        <v>4.5</v>
      </c>
      <c r="S2173" t="s">
        <v>23</v>
      </c>
    </row>
    <row r="2174" spans="1:19" x14ac:dyDescent="0.3">
      <c r="A2174" t="s">
        <v>4703</v>
      </c>
      <c r="B2174" s="1">
        <v>45306</v>
      </c>
      <c r="C2174" t="s">
        <v>4704</v>
      </c>
      <c r="D2174" t="str">
        <f t="shared" ca="1" si="67"/>
        <v>Camera S</v>
      </c>
      <c r="E2174" t="s">
        <v>133</v>
      </c>
      <c r="F2174" t="s">
        <v>50</v>
      </c>
      <c r="G2174">
        <v>5</v>
      </c>
      <c r="H2174">
        <v>5</v>
      </c>
      <c r="I2174">
        <v>883.27</v>
      </c>
      <c r="J2174">
        <v>945.09890000000007</v>
      </c>
      <c r="K2174" t="s">
        <v>66</v>
      </c>
      <c r="M2174" t="s">
        <v>123</v>
      </c>
      <c r="N2174" t="s">
        <v>29</v>
      </c>
      <c r="O2174" t="str">
        <f t="shared" si="66"/>
        <v>PayPal</v>
      </c>
      <c r="P2174" t="s">
        <v>30</v>
      </c>
      <c r="Q2174">
        <v>35.85</v>
      </c>
      <c r="R2174">
        <v>1.7</v>
      </c>
      <c r="S2174" t="s">
        <v>23</v>
      </c>
    </row>
    <row r="2175" spans="1:19" x14ac:dyDescent="0.3">
      <c r="A2175" t="s">
        <v>4705</v>
      </c>
      <c r="B2175" s="1">
        <v>44332</v>
      </c>
      <c r="C2175" t="s">
        <v>4706</v>
      </c>
      <c r="D2175" t="str">
        <f t="shared" ca="1" si="67"/>
        <v>Olive Oil 1L</v>
      </c>
      <c r="E2175" t="s">
        <v>56</v>
      </c>
      <c r="F2175" t="s">
        <v>57</v>
      </c>
      <c r="G2175">
        <v>12</v>
      </c>
      <c r="H2175">
        <v>10</v>
      </c>
      <c r="I2175">
        <v>396.31</v>
      </c>
      <c r="J2175">
        <v>439.90410000000003</v>
      </c>
      <c r="K2175" t="s">
        <v>51</v>
      </c>
      <c r="M2175" t="s">
        <v>35</v>
      </c>
      <c r="N2175" t="s">
        <v>71</v>
      </c>
      <c r="O2175" t="str">
        <f t="shared" si="66"/>
        <v>Cash on Delivery</v>
      </c>
      <c r="P2175" t="s">
        <v>53</v>
      </c>
      <c r="Q2175">
        <v>27.75</v>
      </c>
      <c r="R2175">
        <v>4.8</v>
      </c>
      <c r="S2175" t="s">
        <v>15</v>
      </c>
    </row>
    <row r="2176" spans="1:19" x14ac:dyDescent="0.3">
      <c r="A2176" t="s">
        <v>4707</v>
      </c>
      <c r="B2176" s="1">
        <v>44476</v>
      </c>
      <c r="C2176" t="s">
        <v>4708</v>
      </c>
      <c r="D2176" t="str">
        <f t="shared" ca="1" si="67"/>
        <v>Jeans Regular</v>
      </c>
      <c r="E2176" t="s">
        <v>130</v>
      </c>
      <c r="F2176" t="s">
        <v>82</v>
      </c>
      <c r="G2176">
        <v>20</v>
      </c>
      <c r="H2176">
        <v>16</v>
      </c>
      <c r="I2176">
        <v>521.08000000000004</v>
      </c>
      <c r="J2176">
        <v>573.1880000000001</v>
      </c>
      <c r="K2176" t="s">
        <v>27</v>
      </c>
      <c r="M2176" t="s">
        <v>28</v>
      </c>
      <c r="N2176" t="s">
        <v>22</v>
      </c>
      <c r="O2176" t="str">
        <f t="shared" si="66"/>
        <v>Bank Transfer</v>
      </c>
      <c r="P2176" t="s">
        <v>37</v>
      </c>
      <c r="Q2176">
        <v>30.33</v>
      </c>
      <c r="R2176">
        <v>3.1</v>
      </c>
      <c r="S2176" t="s">
        <v>23</v>
      </c>
    </row>
    <row r="2177" spans="1:19" x14ac:dyDescent="0.3">
      <c r="A2177" t="s">
        <v>4709</v>
      </c>
      <c r="B2177" s="1">
        <v>45265</v>
      </c>
      <c r="C2177" t="s">
        <v>4710</v>
      </c>
      <c r="D2177" t="str">
        <f t="shared" ca="1" si="67"/>
        <v>Organic Rice 5kg</v>
      </c>
      <c r="E2177" t="s">
        <v>40</v>
      </c>
      <c r="F2177" t="s">
        <v>57</v>
      </c>
      <c r="G2177">
        <v>18</v>
      </c>
      <c r="H2177">
        <v>18</v>
      </c>
      <c r="I2177">
        <v>774.71</v>
      </c>
      <c r="J2177">
        <v>867.67520000000013</v>
      </c>
      <c r="K2177" t="s">
        <v>20</v>
      </c>
      <c r="M2177" t="s">
        <v>123</v>
      </c>
      <c r="N2177" t="s">
        <v>71</v>
      </c>
      <c r="O2177" t="str">
        <f t="shared" si="66"/>
        <v>Debit Card</v>
      </c>
      <c r="P2177" t="s">
        <v>89</v>
      </c>
      <c r="Q2177">
        <v>7.63</v>
      </c>
      <c r="R2177">
        <v>4.0999999999999996</v>
      </c>
      <c r="S2177" t="s">
        <v>23</v>
      </c>
    </row>
    <row r="2178" spans="1:19" x14ac:dyDescent="0.3">
      <c r="A2178" t="s">
        <v>4711</v>
      </c>
      <c r="B2178" s="1">
        <v>44226</v>
      </c>
      <c r="C2178" t="s">
        <v>4712</v>
      </c>
      <c r="D2178" t="str">
        <f t="shared" ca="1" si="67"/>
        <v>Headphones Z</v>
      </c>
      <c r="E2178" t="s">
        <v>94</v>
      </c>
      <c r="F2178" t="s">
        <v>50</v>
      </c>
      <c r="G2178">
        <v>12</v>
      </c>
      <c r="H2178">
        <v>10</v>
      </c>
      <c r="I2178">
        <v>492.79</v>
      </c>
      <c r="J2178">
        <v>566.70849999999996</v>
      </c>
      <c r="K2178" t="s">
        <v>51</v>
      </c>
      <c r="M2178" t="s">
        <v>42</v>
      </c>
      <c r="N2178" t="s">
        <v>29</v>
      </c>
      <c r="O2178" t="str">
        <f t="shared" si="66"/>
        <v>Bank Transfer</v>
      </c>
      <c r="P2178" t="s">
        <v>37</v>
      </c>
      <c r="Q2178">
        <v>42.87</v>
      </c>
      <c r="R2178">
        <v>3.5</v>
      </c>
      <c r="S2178" t="s">
        <v>23</v>
      </c>
    </row>
    <row r="2179" spans="1:19" x14ac:dyDescent="0.3">
      <c r="A2179" t="s">
        <v>4713</v>
      </c>
      <c r="B2179" s="1">
        <v>44210</v>
      </c>
      <c r="C2179" t="s">
        <v>4714</v>
      </c>
      <c r="D2179" t="str">
        <f t="shared" ca="1" si="67"/>
        <v>Widget B</v>
      </c>
      <c r="E2179" t="s">
        <v>61</v>
      </c>
      <c r="F2179" t="s">
        <v>70</v>
      </c>
      <c r="G2179">
        <v>12</v>
      </c>
      <c r="H2179">
        <v>12</v>
      </c>
      <c r="I2179">
        <v>279.85000000000002</v>
      </c>
      <c r="J2179">
        <v>310.63350000000003</v>
      </c>
      <c r="K2179" t="s">
        <v>20</v>
      </c>
      <c r="M2179" t="s">
        <v>123</v>
      </c>
      <c r="N2179" t="s">
        <v>36</v>
      </c>
      <c r="O2179" t="str">
        <f t="shared" ref="O2179:O2242" si="68">IF(P2179&lt;&gt;"",P2179,INDEX($N:$N,MATCH(Q2179,$O:$O,0)))</f>
        <v>Credit Card</v>
      </c>
      <c r="P2179" t="s">
        <v>67</v>
      </c>
      <c r="Q2179">
        <v>13.77</v>
      </c>
      <c r="R2179">
        <v>4.4000000000000004</v>
      </c>
      <c r="S2179" t="s">
        <v>23</v>
      </c>
    </row>
    <row r="2180" spans="1:19" x14ac:dyDescent="0.3">
      <c r="A2180" t="s">
        <v>4715</v>
      </c>
      <c r="B2180" s="1">
        <v>44664</v>
      </c>
      <c r="C2180" t="s">
        <v>4716</v>
      </c>
      <c r="D2180" t="str">
        <f t="shared" ref="D2180:D2243" ca="1" si="69">IF(E2180&lt;&gt;"",E2180,IF(F2180="Apparel",CHOOSE(RANDBETWEEN(1,4),"Jeans Regular","Shirt Classic","Sneakers Run","T-shirt V"),IF(F2180="Electronics",CHOOSE(RANDBETWEEN(1,4),"Camera S","Headphones Z","Laptop Pro","Phone X"),IF(F2180="Gadgets",CHOOSE(RANDBETWEEN(1,2),"Widget A","Widget B"),IF(F2180="Groceries",CHOOSE(RANDBETWEEN(1,3),"Cereal Pack","Olive Oil 1L","Organic Rice"),IF(F2180="Home Goods",CHOOSE(RANDBETWEEN(1,2),"Dining Table","Sofa 3-Seater"),"Unknown"))))))</f>
        <v>Camera S</v>
      </c>
      <c r="E2180" t="s">
        <v>133</v>
      </c>
      <c r="F2180" t="s">
        <v>50</v>
      </c>
      <c r="G2180">
        <v>9</v>
      </c>
      <c r="H2180">
        <v>8</v>
      </c>
      <c r="I2180">
        <v>1399.6</v>
      </c>
      <c r="J2180">
        <v>1595.5440000000001</v>
      </c>
      <c r="K2180" t="s">
        <v>51</v>
      </c>
      <c r="M2180" t="s">
        <v>123</v>
      </c>
      <c r="N2180" t="s">
        <v>36</v>
      </c>
      <c r="O2180" t="str">
        <f t="shared" si="68"/>
        <v>Debit Card</v>
      </c>
      <c r="P2180" t="s">
        <v>89</v>
      </c>
      <c r="Q2180">
        <v>22.01</v>
      </c>
      <c r="R2180">
        <v>1.7</v>
      </c>
      <c r="S2180" t="s">
        <v>23</v>
      </c>
    </row>
    <row r="2181" spans="1:19" x14ac:dyDescent="0.3">
      <c r="A2181" t="s">
        <v>4717</v>
      </c>
      <c r="B2181" s="1">
        <v>45092</v>
      </c>
      <c r="C2181" t="s">
        <v>4718</v>
      </c>
      <c r="D2181" t="str">
        <f t="shared" ca="1" si="69"/>
        <v>Jeans Regular</v>
      </c>
      <c r="E2181" t="s">
        <v>130</v>
      </c>
      <c r="F2181" t="s">
        <v>82</v>
      </c>
      <c r="G2181">
        <v>5</v>
      </c>
      <c r="H2181">
        <v>5</v>
      </c>
      <c r="I2181">
        <v>20</v>
      </c>
      <c r="J2181">
        <v>21.200000000000003</v>
      </c>
      <c r="K2181" t="s">
        <v>66</v>
      </c>
      <c r="M2181" t="s">
        <v>123</v>
      </c>
      <c r="N2181" t="s">
        <v>29</v>
      </c>
      <c r="O2181" t="str">
        <f t="shared" si="68"/>
        <v>Bank Transfer</v>
      </c>
      <c r="P2181" t="s">
        <v>37</v>
      </c>
      <c r="Q2181">
        <v>28.52</v>
      </c>
      <c r="R2181">
        <v>1.5</v>
      </c>
      <c r="S2181" t="s">
        <v>23</v>
      </c>
    </row>
    <row r="2182" spans="1:19" x14ac:dyDescent="0.3">
      <c r="A2182" t="s">
        <v>4719</v>
      </c>
      <c r="B2182" s="1">
        <v>45384</v>
      </c>
      <c r="C2182" t="s">
        <v>4720</v>
      </c>
      <c r="D2182" t="str">
        <f t="shared" ca="1" si="69"/>
        <v>Laptop Pro</v>
      </c>
      <c r="E2182" t="s">
        <v>116</v>
      </c>
      <c r="F2182" t="s">
        <v>50</v>
      </c>
      <c r="G2182">
        <v>3</v>
      </c>
      <c r="H2182">
        <v>2</v>
      </c>
      <c r="I2182">
        <v>347.88</v>
      </c>
      <c r="J2182">
        <v>368.75280000000004</v>
      </c>
      <c r="K2182" t="s">
        <v>27</v>
      </c>
      <c r="M2182" t="s">
        <v>21</v>
      </c>
      <c r="N2182" t="s">
        <v>36</v>
      </c>
      <c r="O2182" t="str">
        <f t="shared" si="68"/>
        <v>Cash on Delivery</v>
      </c>
      <c r="P2182" t="s">
        <v>53</v>
      </c>
      <c r="Q2182">
        <v>13.21</v>
      </c>
      <c r="R2182">
        <v>4.5</v>
      </c>
      <c r="S2182" t="s">
        <v>23</v>
      </c>
    </row>
    <row r="2183" spans="1:19" x14ac:dyDescent="0.3">
      <c r="A2183" t="s">
        <v>4721</v>
      </c>
      <c r="B2183" s="1">
        <v>44842</v>
      </c>
      <c r="C2183" t="s">
        <v>4722</v>
      </c>
      <c r="D2183" t="str">
        <f t="shared" ca="1" si="69"/>
        <v>T-shirt V</v>
      </c>
      <c r="E2183" t="s">
        <v>77</v>
      </c>
      <c r="F2183" t="s">
        <v>82</v>
      </c>
      <c r="G2183">
        <v>3</v>
      </c>
      <c r="H2183">
        <v>2</v>
      </c>
      <c r="I2183">
        <v>52.26</v>
      </c>
      <c r="J2183">
        <v>58.008600000000001</v>
      </c>
      <c r="K2183" t="s">
        <v>27</v>
      </c>
      <c r="M2183" t="s">
        <v>123</v>
      </c>
      <c r="N2183" t="s">
        <v>29</v>
      </c>
      <c r="O2183" t="str">
        <f t="shared" si="68"/>
        <v>Bank Transfer</v>
      </c>
      <c r="P2183" t="s">
        <v>37</v>
      </c>
      <c r="Q2183">
        <v>18.21</v>
      </c>
      <c r="R2183">
        <v>2.9</v>
      </c>
      <c r="S2183" t="s">
        <v>23</v>
      </c>
    </row>
    <row r="2184" spans="1:19" x14ac:dyDescent="0.3">
      <c r="A2184" t="s">
        <v>4723</v>
      </c>
      <c r="B2184" s="1">
        <v>45544</v>
      </c>
      <c r="C2184" t="s">
        <v>4724</v>
      </c>
      <c r="D2184" t="str">
        <f t="shared" ca="1" si="69"/>
        <v>Sofa 3-Seater</v>
      </c>
      <c r="E2184" t="s">
        <v>109</v>
      </c>
      <c r="F2184" t="s">
        <v>46</v>
      </c>
      <c r="G2184">
        <v>12</v>
      </c>
      <c r="H2184">
        <v>11</v>
      </c>
      <c r="I2184">
        <v>224.29</v>
      </c>
      <c r="J2184">
        <v>255.69060000000002</v>
      </c>
      <c r="K2184" t="s">
        <v>66</v>
      </c>
      <c r="M2184" t="s">
        <v>28</v>
      </c>
      <c r="N2184" t="s">
        <v>29</v>
      </c>
      <c r="O2184" t="str">
        <f t="shared" si="68"/>
        <v>Debit Card</v>
      </c>
      <c r="P2184" t="s">
        <v>89</v>
      </c>
      <c r="Q2184">
        <v>25.55</v>
      </c>
      <c r="R2184">
        <v>4.2</v>
      </c>
      <c r="S2184" t="s">
        <v>23</v>
      </c>
    </row>
    <row r="2185" spans="1:19" x14ac:dyDescent="0.3">
      <c r="A2185" t="s">
        <v>4725</v>
      </c>
      <c r="B2185" s="1">
        <v>45454</v>
      </c>
      <c r="C2185" t="s">
        <v>4726</v>
      </c>
      <c r="D2185" t="str">
        <f t="shared" ca="1" si="69"/>
        <v>Sofa 3-Seater</v>
      </c>
      <c r="E2185" t="s">
        <v>109</v>
      </c>
      <c r="F2185" t="s">
        <v>46</v>
      </c>
      <c r="G2185">
        <v>14</v>
      </c>
      <c r="H2185">
        <v>14</v>
      </c>
      <c r="I2185">
        <v>1450.18</v>
      </c>
      <c r="J2185">
        <v>1566.1944000000001</v>
      </c>
      <c r="K2185" t="s">
        <v>4727</v>
      </c>
      <c r="M2185" t="s">
        <v>21</v>
      </c>
      <c r="N2185" t="s">
        <v>29</v>
      </c>
      <c r="O2185" t="str">
        <f t="shared" si="68"/>
        <v>Bank Transfer</v>
      </c>
      <c r="P2185" t="s">
        <v>37</v>
      </c>
      <c r="Q2185">
        <v>23.45</v>
      </c>
      <c r="R2185">
        <v>1.4</v>
      </c>
      <c r="S2185" t="s">
        <v>205</v>
      </c>
    </row>
    <row r="2186" spans="1:19" x14ac:dyDescent="0.3">
      <c r="A2186" t="s">
        <v>4728</v>
      </c>
      <c r="B2186" s="1">
        <v>44360</v>
      </c>
      <c r="C2186" t="s">
        <v>4729</v>
      </c>
      <c r="D2186" t="str">
        <f t="shared" ca="1" si="69"/>
        <v>Laptop Pro</v>
      </c>
      <c r="F2186" t="s">
        <v>50</v>
      </c>
      <c r="G2186">
        <v>7</v>
      </c>
      <c r="H2186">
        <v>7</v>
      </c>
      <c r="I2186">
        <v>1315.5</v>
      </c>
      <c r="J2186">
        <v>1499.67</v>
      </c>
      <c r="K2186" t="s">
        <v>47</v>
      </c>
      <c r="M2186" t="s">
        <v>35</v>
      </c>
      <c r="N2186" t="s">
        <v>22</v>
      </c>
      <c r="O2186" t="str">
        <f t="shared" si="68"/>
        <v>PayPal</v>
      </c>
      <c r="P2186" t="s">
        <v>30</v>
      </c>
      <c r="Q2186">
        <v>13.15</v>
      </c>
      <c r="R2186">
        <v>3.5</v>
      </c>
      <c r="S2186" t="s">
        <v>23</v>
      </c>
    </row>
    <row r="2187" spans="1:19" x14ac:dyDescent="0.3">
      <c r="A2187" t="s">
        <v>4730</v>
      </c>
      <c r="B2187" s="1">
        <v>43951</v>
      </c>
      <c r="C2187" t="s">
        <v>4731</v>
      </c>
      <c r="D2187" t="str">
        <f t="shared" ca="1" si="69"/>
        <v>Organic Rice 5kg</v>
      </c>
      <c r="E2187" t="s">
        <v>40</v>
      </c>
      <c r="F2187" t="s">
        <v>57</v>
      </c>
      <c r="G2187">
        <v>20</v>
      </c>
      <c r="H2187">
        <v>19</v>
      </c>
      <c r="I2187">
        <v>883.49</v>
      </c>
      <c r="J2187">
        <v>954.16920000000005</v>
      </c>
      <c r="K2187" t="s">
        <v>47</v>
      </c>
      <c r="M2187" t="s">
        <v>35</v>
      </c>
      <c r="N2187" t="s">
        <v>22</v>
      </c>
      <c r="O2187" t="str">
        <f t="shared" si="68"/>
        <v>Credit Card</v>
      </c>
      <c r="P2187" t="s">
        <v>67</v>
      </c>
      <c r="Q2187">
        <v>27.41</v>
      </c>
      <c r="R2187">
        <v>1.9</v>
      </c>
      <c r="S2187" t="s">
        <v>23</v>
      </c>
    </row>
    <row r="2188" spans="1:19" x14ac:dyDescent="0.3">
      <c r="A2188" t="s">
        <v>4732</v>
      </c>
      <c r="B2188" s="1">
        <v>44855</v>
      </c>
      <c r="C2188" t="s">
        <v>4733</v>
      </c>
      <c r="D2188" t="str">
        <f t="shared" ca="1" si="69"/>
        <v>Phone X</v>
      </c>
      <c r="E2188" t="s">
        <v>141</v>
      </c>
      <c r="F2188" t="s">
        <v>50</v>
      </c>
      <c r="G2188">
        <v>8</v>
      </c>
      <c r="H2188">
        <v>7</v>
      </c>
      <c r="I2188">
        <v>241.52</v>
      </c>
      <c r="J2188">
        <v>258.4264</v>
      </c>
      <c r="K2188" t="s">
        <v>27</v>
      </c>
      <c r="M2188" t="s">
        <v>42</v>
      </c>
      <c r="N2188" t="s">
        <v>29</v>
      </c>
      <c r="O2188" t="str">
        <f t="shared" si="68"/>
        <v>Bank Transfer</v>
      </c>
      <c r="P2188" t="s">
        <v>37</v>
      </c>
      <c r="Q2188">
        <v>28.37</v>
      </c>
      <c r="R2188">
        <v>4.7</v>
      </c>
      <c r="S2188" t="s">
        <v>74</v>
      </c>
    </row>
    <row r="2189" spans="1:19" x14ac:dyDescent="0.3">
      <c r="A2189" t="s">
        <v>4734</v>
      </c>
      <c r="B2189" s="1">
        <v>44875</v>
      </c>
      <c r="C2189" t="s">
        <v>4735</v>
      </c>
      <c r="D2189" t="str">
        <f t="shared" ca="1" si="69"/>
        <v>Laptop Pro</v>
      </c>
      <c r="E2189" t="s">
        <v>116</v>
      </c>
      <c r="F2189" t="s">
        <v>50</v>
      </c>
      <c r="G2189">
        <v>10</v>
      </c>
      <c r="H2189">
        <v>9</v>
      </c>
      <c r="I2189">
        <v>74.489999999999995</v>
      </c>
      <c r="J2189">
        <v>80.449200000000005</v>
      </c>
      <c r="K2189" t="s">
        <v>47</v>
      </c>
      <c r="M2189" t="s">
        <v>28</v>
      </c>
      <c r="N2189" t="s">
        <v>22</v>
      </c>
      <c r="O2189" t="str">
        <f t="shared" si="68"/>
        <v>Cash on Delivery</v>
      </c>
      <c r="P2189" t="s">
        <v>53</v>
      </c>
      <c r="Q2189">
        <v>33.67</v>
      </c>
      <c r="R2189">
        <v>2.4</v>
      </c>
      <c r="S2189" t="s">
        <v>23</v>
      </c>
    </row>
    <row r="2190" spans="1:19" x14ac:dyDescent="0.3">
      <c r="A2190" t="s">
        <v>4736</v>
      </c>
      <c r="B2190" s="1">
        <v>43880</v>
      </c>
      <c r="C2190" t="s">
        <v>4737</v>
      </c>
      <c r="D2190" t="str">
        <f t="shared" ca="1" si="69"/>
        <v>Organic Rice 5kg</v>
      </c>
      <c r="E2190" t="s">
        <v>40</v>
      </c>
      <c r="F2190" t="s">
        <v>57</v>
      </c>
      <c r="G2190">
        <v>4</v>
      </c>
      <c r="H2190">
        <v>3</v>
      </c>
      <c r="I2190">
        <v>1458.41</v>
      </c>
      <c r="J2190">
        <v>1662.5874000000003</v>
      </c>
      <c r="K2190" t="s">
        <v>20</v>
      </c>
      <c r="M2190" t="s">
        <v>86</v>
      </c>
      <c r="N2190" t="s">
        <v>71</v>
      </c>
      <c r="O2190" t="str">
        <f t="shared" si="68"/>
        <v>Credit Card</v>
      </c>
      <c r="P2190" t="s">
        <v>67</v>
      </c>
      <c r="Q2190">
        <v>1.41</v>
      </c>
      <c r="R2190">
        <v>4.0999999999999996</v>
      </c>
      <c r="S2190" t="s">
        <v>23</v>
      </c>
    </row>
    <row r="2191" spans="1:19" x14ac:dyDescent="0.3">
      <c r="A2191" t="s">
        <v>4738</v>
      </c>
      <c r="B2191" s="1">
        <v>44079</v>
      </c>
      <c r="C2191" t="s">
        <v>4739</v>
      </c>
      <c r="D2191" t="str">
        <f t="shared" ca="1" si="69"/>
        <v>Sofa 3-Seater</v>
      </c>
      <c r="E2191" t="s">
        <v>109</v>
      </c>
      <c r="F2191" t="s">
        <v>46</v>
      </c>
      <c r="G2191">
        <v>6</v>
      </c>
      <c r="H2191">
        <v>6</v>
      </c>
      <c r="I2191">
        <v>1026.4000000000001</v>
      </c>
      <c r="J2191">
        <v>1170.0960000000002</v>
      </c>
      <c r="K2191" t="s">
        <v>27</v>
      </c>
      <c r="M2191" t="s">
        <v>21</v>
      </c>
      <c r="N2191" t="s">
        <v>71</v>
      </c>
      <c r="O2191" t="str">
        <f t="shared" si="68"/>
        <v>Debit Card</v>
      </c>
      <c r="P2191" t="s">
        <v>89</v>
      </c>
      <c r="Q2191">
        <v>16.690000000000001</v>
      </c>
      <c r="R2191">
        <v>4.4000000000000004</v>
      </c>
      <c r="S2191" t="s">
        <v>23</v>
      </c>
    </row>
    <row r="2192" spans="1:19" x14ac:dyDescent="0.3">
      <c r="A2192" t="s">
        <v>4740</v>
      </c>
      <c r="B2192" s="1">
        <v>44587</v>
      </c>
      <c r="C2192" t="s">
        <v>4741</v>
      </c>
      <c r="D2192" t="str">
        <f t="shared" ca="1" si="69"/>
        <v>Dining Table</v>
      </c>
      <c r="E2192" t="s">
        <v>45</v>
      </c>
      <c r="F2192" t="s">
        <v>46</v>
      </c>
      <c r="G2192">
        <v>15</v>
      </c>
      <c r="H2192">
        <v>13</v>
      </c>
      <c r="I2192">
        <v>1373.44</v>
      </c>
      <c r="J2192">
        <v>1510.7840000000001</v>
      </c>
      <c r="K2192" t="s">
        <v>27</v>
      </c>
      <c r="M2192" t="s">
        <v>21</v>
      </c>
      <c r="N2192" t="s">
        <v>22</v>
      </c>
      <c r="O2192" t="str">
        <f t="shared" si="68"/>
        <v>Cash on Delivery</v>
      </c>
      <c r="P2192" t="s">
        <v>53</v>
      </c>
      <c r="Q2192">
        <v>6.16</v>
      </c>
      <c r="R2192">
        <v>2.9</v>
      </c>
      <c r="S2192" t="s">
        <v>23</v>
      </c>
    </row>
    <row r="2193" spans="1:19" x14ac:dyDescent="0.3">
      <c r="A2193" t="s">
        <v>4742</v>
      </c>
      <c r="B2193" s="1">
        <v>45266</v>
      </c>
      <c r="C2193" t="s">
        <v>4743</v>
      </c>
      <c r="D2193" t="str">
        <f t="shared" ca="1" si="69"/>
        <v>T-shirt V</v>
      </c>
      <c r="E2193" t="s">
        <v>77</v>
      </c>
      <c r="F2193" t="s">
        <v>82</v>
      </c>
      <c r="G2193">
        <v>5</v>
      </c>
      <c r="H2193">
        <v>5</v>
      </c>
      <c r="I2193">
        <v>1085.1500000000001</v>
      </c>
      <c r="J2193">
        <v>1171.9620000000002</v>
      </c>
      <c r="K2193" t="s">
        <v>47</v>
      </c>
      <c r="M2193" t="s">
        <v>35</v>
      </c>
      <c r="N2193" t="s">
        <v>4744</v>
      </c>
      <c r="O2193" t="e">
        <f t="shared" ca="1" si="68"/>
        <v>#N/A</v>
      </c>
      <c r="Q2193">
        <v>3.51</v>
      </c>
      <c r="R2193">
        <v>3.6</v>
      </c>
      <c r="S2193" t="s">
        <v>23</v>
      </c>
    </row>
    <row r="2194" spans="1:19" x14ac:dyDescent="0.3">
      <c r="A2194" t="s">
        <v>4745</v>
      </c>
      <c r="B2194" s="1">
        <v>45259</v>
      </c>
      <c r="C2194" t="s">
        <v>4746</v>
      </c>
      <c r="D2194" t="str">
        <f t="shared" ca="1" si="69"/>
        <v>Dining Table</v>
      </c>
      <c r="E2194" t="s">
        <v>45</v>
      </c>
      <c r="F2194" t="s">
        <v>46</v>
      </c>
      <c r="G2194">
        <v>9</v>
      </c>
      <c r="H2194">
        <v>9</v>
      </c>
      <c r="I2194">
        <v>818.6</v>
      </c>
      <c r="J2194">
        <v>908.64600000000007</v>
      </c>
      <c r="K2194" t="s">
        <v>20</v>
      </c>
      <c r="M2194" t="s">
        <v>79</v>
      </c>
      <c r="N2194" t="s">
        <v>29</v>
      </c>
      <c r="O2194" t="str">
        <f t="shared" si="68"/>
        <v>Bank Transfer</v>
      </c>
      <c r="P2194" t="s">
        <v>37</v>
      </c>
      <c r="Q2194">
        <v>37.380000000000003</v>
      </c>
      <c r="R2194">
        <v>4.5999999999999996</v>
      </c>
      <c r="S2194" t="s">
        <v>15</v>
      </c>
    </row>
    <row r="2195" spans="1:19" x14ac:dyDescent="0.3">
      <c r="A2195" t="s">
        <v>4747</v>
      </c>
      <c r="B2195" s="1">
        <v>45502</v>
      </c>
      <c r="C2195" t="s">
        <v>4748</v>
      </c>
      <c r="D2195" t="str">
        <f t="shared" ca="1" si="69"/>
        <v>Shirt Classic</v>
      </c>
      <c r="E2195" t="s">
        <v>65</v>
      </c>
      <c r="F2195" t="s">
        <v>82</v>
      </c>
      <c r="G2195">
        <v>4</v>
      </c>
      <c r="H2195">
        <v>3</v>
      </c>
      <c r="I2195">
        <v>312.87</v>
      </c>
      <c r="J2195">
        <v>334.77090000000004</v>
      </c>
      <c r="K2195" t="s">
        <v>51</v>
      </c>
      <c r="M2195" t="s">
        <v>86</v>
      </c>
      <c r="N2195" t="s">
        <v>71</v>
      </c>
      <c r="O2195" t="str">
        <f t="shared" si="68"/>
        <v>PayPal</v>
      </c>
      <c r="P2195" t="s">
        <v>30</v>
      </c>
      <c r="Q2195">
        <v>45.37</v>
      </c>
      <c r="R2195">
        <v>2.9</v>
      </c>
      <c r="S2195" t="s">
        <v>23</v>
      </c>
    </row>
    <row r="2196" spans="1:19" x14ac:dyDescent="0.3">
      <c r="A2196" t="s">
        <v>4749</v>
      </c>
      <c r="B2196" s="1">
        <v>44675</v>
      </c>
      <c r="C2196" t="s">
        <v>4750</v>
      </c>
      <c r="D2196" t="str">
        <f t="shared" ca="1" si="69"/>
        <v>Widget A</v>
      </c>
      <c r="E2196" t="s">
        <v>33</v>
      </c>
      <c r="F2196" t="s">
        <v>70</v>
      </c>
      <c r="G2196">
        <v>11</v>
      </c>
      <c r="H2196">
        <v>11</v>
      </c>
      <c r="I2196">
        <v>509.99</v>
      </c>
      <c r="J2196">
        <v>550.78920000000005</v>
      </c>
      <c r="K2196" t="s">
        <v>20</v>
      </c>
      <c r="M2196" t="s">
        <v>86</v>
      </c>
      <c r="N2196" t="s">
        <v>29</v>
      </c>
      <c r="O2196" t="str">
        <f t="shared" si="68"/>
        <v>PayPal</v>
      </c>
      <c r="P2196" t="s">
        <v>30</v>
      </c>
      <c r="Q2196">
        <v>40.14</v>
      </c>
      <c r="R2196">
        <v>3.9</v>
      </c>
    </row>
    <row r="2197" spans="1:19" x14ac:dyDescent="0.3">
      <c r="A2197" t="s">
        <v>4751</v>
      </c>
      <c r="B2197" s="1">
        <v>44261</v>
      </c>
      <c r="C2197" t="s">
        <v>4752</v>
      </c>
      <c r="D2197" t="str">
        <f t="shared" ca="1" si="69"/>
        <v>T-shirt V</v>
      </c>
      <c r="E2197" t="s">
        <v>77</v>
      </c>
      <c r="F2197" t="s">
        <v>82</v>
      </c>
      <c r="G2197">
        <v>2</v>
      </c>
      <c r="H2197">
        <v>2</v>
      </c>
      <c r="I2197">
        <v>728.24</v>
      </c>
      <c r="J2197">
        <v>815.62880000000007</v>
      </c>
      <c r="K2197" t="s">
        <v>20</v>
      </c>
      <c r="M2197" t="s">
        <v>28</v>
      </c>
      <c r="N2197" t="s">
        <v>29</v>
      </c>
      <c r="O2197" t="str">
        <f t="shared" si="68"/>
        <v>Bank Transfer</v>
      </c>
      <c r="P2197" t="s">
        <v>37</v>
      </c>
      <c r="Q2197">
        <v>39.89</v>
      </c>
      <c r="R2197">
        <v>3.6</v>
      </c>
      <c r="S2197" t="s">
        <v>23</v>
      </c>
    </row>
    <row r="2198" spans="1:19" x14ac:dyDescent="0.3">
      <c r="A2198" t="s">
        <v>4753</v>
      </c>
      <c r="B2198" s="1">
        <v>45148</v>
      </c>
      <c r="C2198" t="s">
        <v>4754</v>
      </c>
      <c r="D2198" t="str">
        <f t="shared" ca="1" si="69"/>
        <v>Widget A</v>
      </c>
      <c r="E2198" t="s">
        <v>33</v>
      </c>
      <c r="F2198" t="s">
        <v>70</v>
      </c>
      <c r="G2198">
        <v>9</v>
      </c>
      <c r="H2198">
        <v>8</v>
      </c>
      <c r="I2198">
        <v>599.78</v>
      </c>
      <c r="J2198">
        <v>659.75800000000004</v>
      </c>
      <c r="K2198" t="s">
        <v>27</v>
      </c>
      <c r="M2198" t="s">
        <v>21</v>
      </c>
      <c r="N2198" t="s">
        <v>29</v>
      </c>
      <c r="O2198" t="str">
        <f t="shared" si="68"/>
        <v>Bank Transfer</v>
      </c>
      <c r="P2198" t="s">
        <v>37</v>
      </c>
      <c r="Q2198">
        <v>41.55</v>
      </c>
      <c r="R2198">
        <v>2.6</v>
      </c>
      <c r="S2198" t="s">
        <v>23</v>
      </c>
    </row>
    <row r="2199" spans="1:19" x14ac:dyDescent="0.3">
      <c r="A2199" t="s">
        <v>4755</v>
      </c>
      <c r="B2199" s="1">
        <v>43999</v>
      </c>
      <c r="C2199" t="s">
        <v>4756</v>
      </c>
      <c r="D2199" t="str">
        <f t="shared" ca="1" si="69"/>
        <v>Camera S</v>
      </c>
      <c r="E2199" t="s">
        <v>133</v>
      </c>
      <c r="F2199" t="s">
        <v>50</v>
      </c>
      <c r="G2199">
        <v>10</v>
      </c>
      <c r="H2199">
        <v>9</v>
      </c>
      <c r="I2199">
        <v>68.819999999999993</v>
      </c>
      <c r="J2199">
        <v>78.454800000000006</v>
      </c>
      <c r="K2199" t="s">
        <v>51</v>
      </c>
      <c r="M2199" t="s">
        <v>42</v>
      </c>
      <c r="N2199" t="s">
        <v>22</v>
      </c>
      <c r="O2199" t="str">
        <f t="shared" si="68"/>
        <v>Debit Card</v>
      </c>
      <c r="P2199" t="s">
        <v>89</v>
      </c>
      <c r="Q2199">
        <v>21.47</v>
      </c>
      <c r="R2199">
        <v>1.4</v>
      </c>
      <c r="S2199" t="s">
        <v>23</v>
      </c>
    </row>
    <row r="2200" spans="1:19" x14ac:dyDescent="0.3">
      <c r="A2200" t="s">
        <v>4757</v>
      </c>
      <c r="B2200" s="1">
        <v>44429</v>
      </c>
      <c r="C2200" t="s">
        <v>4758</v>
      </c>
      <c r="D2200" t="str">
        <f t="shared" ca="1" si="69"/>
        <v>Laptop Pro</v>
      </c>
      <c r="E2200" t="s">
        <v>116</v>
      </c>
      <c r="F2200" t="s">
        <v>50</v>
      </c>
      <c r="G2200">
        <v>1</v>
      </c>
      <c r="H2200">
        <v>1</v>
      </c>
      <c r="I2200">
        <v>1051.71</v>
      </c>
      <c r="J2200">
        <v>1146.3639000000001</v>
      </c>
      <c r="K2200" t="s">
        <v>20</v>
      </c>
      <c r="M2200" t="s">
        <v>79</v>
      </c>
      <c r="N2200" t="s">
        <v>36</v>
      </c>
      <c r="O2200" t="str">
        <f t="shared" si="68"/>
        <v>Debit Card</v>
      </c>
      <c r="P2200" t="s">
        <v>89</v>
      </c>
      <c r="Q2200">
        <v>12.26</v>
      </c>
      <c r="R2200">
        <v>4.4000000000000004</v>
      </c>
      <c r="S2200" t="s">
        <v>23</v>
      </c>
    </row>
    <row r="2201" spans="1:19" x14ac:dyDescent="0.3">
      <c r="A2201" t="s">
        <v>4759</v>
      </c>
      <c r="B2201" s="1">
        <v>43954</v>
      </c>
      <c r="C2201" t="s">
        <v>4760</v>
      </c>
      <c r="D2201" t="str">
        <f t="shared" ca="1" si="69"/>
        <v>Widget A</v>
      </c>
      <c r="E2201" t="s">
        <v>33</v>
      </c>
      <c r="F2201" t="s">
        <v>70</v>
      </c>
      <c r="G2201">
        <v>6</v>
      </c>
      <c r="H2201">
        <v>5</v>
      </c>
      <c r="I2201">
        <v>493.28</v>
      </c>
      <c r="J2201">
        <v>517.94399999999996</v>
      </c>
      <c r="K2201" t="s">
        <v>51</v>
      </c>
      <c r="M2201" t="s">
        <v>35</v>
      </c>
      <c r="N2201" t="s">
        <v>22</v>
      </c>
      <c r="O2201" t="str">
        <f t="shared" si="68"/>
        <v>PayPal</v>
      </c>
      <c r="P2201" t="s">
        <v>30</v>
      </c>
      <c r="Q2201">
        <v>22.9</v>
      </c>
      <c r="R2201">
        <v>1.8</v>
      </c>
      <c r="S2201" t="s">
        <v>23</v>
      </c>
    </row>
    <row r="2202" spans="1:19" x14ac:dyDescent="0.3">
      <c r="A2202" t="s">
        <v>4761</v>
      </c>
      <c r="B2202" s="1">
        <v>44302</v>
      </c>
      <c r="C2202" t="s">
        <v>4762</v>
      </c>
      <c r="D2202" t="str">
        <f t="shared" ca="1" si="69"/>
        <v>Organic Rice 5kg</v>
      </c>
      <c r="E2202" t="s">
        <v>40</v>
      </c>
      <c r="F2202" t="s">
        <v>57</v>
      </c>
      <c r="G2202">
        <v>15</v>
      </c>
      <c r="H2202">
        <v>14</v>
      </c>
      <c r="I2202">
        <v>226.42</v>
      </c>
      <c r="J2202">
        <v>251.3262</v>
      </c>
      <c r="K2202" t="s">
        <v>20</v>
      </c>
      <c r="M2202" t="s">
        <v>42</v>
      </c>
      <c r="N2202" t="s">
        <v>71</v>
      </c>
      <c r="O2202" t="str">
        <f t="shared" si="68"/>
        <v>Bank Transfer</v>
      </c>
      <c r="P2202" t="s">
        <v>37</v>
      </c>
      <c r="Q2202">
        <v>35.79</v>
      </c>
      <c r="R2202">
        <v>1.9</v>
      </c>
      <c r="S2202" t="s">
        <v>23</v>
      </c>
    </row>
    <row r="2203" spans="1:19" x14ac:dyDescent="0.3">
      <c r="A2203" t="s">
        <v>4763</v>
      </c>
      <c r="B2203" s="1">
        <v>45648</v>
      </c>
      <c r="C2203" t="s">
        <v>4764</v>
      </c>
      <c r="D2203" t="str">
        <f t="shared" ca="1" si="69"/>
        <v>Widget B</v>
      </c>
      <c r="E2203" t="s">
        <v>61</v>
      </c>
      <c r="F2203" t="s">
        <v>70</v>
      </c>
      <c r="G2203">
        <v>11</v>
      </c>
      <c r="H2203">
        <v>9</v>
      </c>
      <c r="I2203">
        <v>978.47</v>
      </c>
      <c r="J2203">
        <v>1056.7476000000001</v>
      </c>
      <c r="K2203" t="s">
        <v>27</v>
      </c>
      <c r="M2203" t="s">
        <v>35</v>
      </c>
      <c r="N2203" t="s">
        <v>71</v>
      </c>
      <c r="O2203" t="str">
        <f t="shared" si="68"/>
        <v>Cash on Delivery</v>
      </c>
      <c r="P2203" t="s">
        <v>53</v>
      </c>
      <c r="Q2203">
        <v>28.8</v>
      </c>
      <c r="R2203">
        <v>2.1</v>
      </c>
      <c r="S2203" t="s">
        <v>23</v>
      </c>
    </row>
    <row r="2204" spans="1:19" x14ac:dyDescent="0.3">
      <c r="A2204" t="s">
        <v>4765</v>
      </c>
      <c r="B2204" s="1">
        <v>45532</v>
      </c>
      <c r="C2204" t="s">
        <v>4766</v>
      </c>
      <c r="D2204" t="str">
        <f t="shared" ca="1" si="69"/>
        <v>Shirt Classic</v>
      </c>
      <c r="E2204" t="s">
        <v>65</v>
      </c>
      <c r="F2204" t="s">
        <v>82</v>
      </c>
      <c r="G2204">
        <v>11</v>
      </c>
      <c r="H2204">
        <v>10</v>
      </c>
      <c r="I2204">
        <v>1001.41</v>
      </c>
      <c r="J2204">
        <v>1061.4946</v>
      </c>
      <c r="K2204" t="s">
        <v>27</v>
      </c>
      <c r="M2204" t="s">
        <v>35</v>
      </c>
      <c r="N2204" t="s">
        <v>36</v>
      </c>
      <c r="O2204" t="str">
        <f t="shared" si="68"/>
        <v>Cash on Delivery</v>
      </c>
      <c r="P2204" t="s">
        <v>53</v>
      </c>
      <c r="Q2204">
        <v>4.41</v>
      </c>
      <c r="R2204">
        <v>4.5999999999999996</v>
      </c>
      <c r="S2204" t="s">
        <v>74</v>
      </c>
    </row>
    <row r="2205" spans="1:19" x14ac:dyDescent="0.3">
      <c r="A2205" t="s">
        <v>4767</v>
      </c>
      <c r="B2205" s="1">
        <v>44639</v>
      </c>
      <c r="C2205" t="s">
        <v>4768</v>
      </c>
      <c r="D2205" t="str">
        <f t="shared" ca="1" si="69"/>
        <v>Widget B</v>
      </c>
      <c r="E2205" t="s">
        <v>61</v>
      </c>
      <c r="F2205" t="s">
        <v>70</v>
      </c>
      <c r="G2205">
        <v>5</v>
      </c>
      <c r="H2205">
        <v>5</v>
      </c>
      <c r="I2205">
        <v>680.14</v>
      </c>
      <c r="J2205">
        <v>775.35960000000011</v>
      </c>
      <c r="K2205" t="s">
        <v>20</v>
      </c>
      <c r="M2205" t="s">
        <v>21</v>
      </c>
      <c r="N2205" t="s">
        <v>71</v>
      </c>
      <c r="O2205" t="str">
        <f t="shared" si="68"/>
        <v>Debit Card</v>
      </c>
      <c r="P2205" t="s">
        <v>89</v>
      </c>
      <c r="Q2205">
        <v>41.81</v>
      </c>
      <c r="R2205">
        <v>2.2000000000000002</v>
      </c>
      <c r="S2205" t="s">
        <v>23</v>
      </c>
    </row>
    <row r="2206" spans="1:19" x14ac:dyDescent="0.3">
      <c r="A2206" t="s">
        <v>4769</v>
      </c>
      <c r="B2206" s="1">
        <v>44253</v>
      </c>
      <c r="C2206" t="s">
        <v>4770</v>
      </c>
      <c r="D2206" t="str">
        <f t="shared" ca="1" si="69"/>
        <v>Dining Table</v>
      </c>
      <c r="E2206" t="s">
        <v>45</v>
      </c>
      <c r="F2206" t="s">
        <v>46</v>
      </c>
      <c r="G2206">
        <v>8</v>
      </c>
      <c r="H2206">
        <v>6</v>
      </c>
      <c r="I2206">
        <v>1160.28</v>
      </c>
      <c r="J2206">
        <v>1322.7192</v>
      </c>
      <c r="K2206" t="s">
        <v>27</v>
      </c>
      <c r="M2206" t="s">
        <v>86</v>
      </c>
      <c r="N2206" t="s">
        <v>29</v>
      </c>
      <c r="O2206" t="str">
        <f t="shared" si="68"/>
        <v>Credit Card</v>
      </c>
      <c r="P2206" t="s">
        <v>67</v>
      </c>
      <c r="Q2206">
        <v>11.57</v>
      </c>
      <c r="R2206">
        <v>3.7</v>
      </c>
      <c r="S2206" t="s">
        <v>23</v>
      </c>
    </row>
    <row r="2207" spans="1:19" x14ac:dyDescent="0.3">
      <c r="A2207" t="s">
        <v>4771</v>
      </c>
      <c r="B2207" s="1">
        <v>44492</v>
      </c>
      <c r="C2207" t="s">
        <v>4772</v>
      </c>
      <c r="D2207" t="str">
        <f t="shared" ca="1" si="69"/>
        <v>Phone X</v>
      </c>
      <c r="E2207" t="s">
        <v>141</v>
      </c>
      <c r="F2207" t="s">
        <v>50</v>
      </c>
      <c r="G2207">
        <v>15</v>
      </c>
      <c r="H2207">
        <v>14</v>
      </c>
      <c r="I2207">
        <v>917.64</v>
      </c>
      <c r="J2207">
        <v>1036.9331999999999</v>
      </c>
      <c r="K2207" t="s">
        <v>20</v>
      </c>
      <c r="M2207" t="s">
        <v>4773</v>
      </c>
      <c r="N2207" t="s">
        <v>36</v>
      </c>
      <c r="O2207" t="str">
        <f t="shared" si="68"/>
        <v>Cash on Delivery</v>
      </c>
      <c r="P2207" t="s">
        <v>53</v>
      </c>
      <c r="Q2207">
        <v>35.99</v>
      </c>
      <c r="R2207">
        <v>3.7</v>
      </c>
      <c r="S2207" t="s">
        <v>23</v>
      </c>
    </row>
    <row r="2208" spans="1:19" x14ac:dyDescent="0.3">
      <c r="A2208" t="s">
        <v>4774</v>
      </c>
      <c r="B2208" s="1">
        <v>44617</v>
      </c>
      <c r="C2208" t="s">
        <v>4775</v>
      </c>
      <c r="D2208" t="str">
        <f t="shared" ca="1" si="69"/>
        <v>Camera S</v>
      </c>
      <c r="E2208" t="s">
        <v>133</v>
      </c>
      <c r="F2208" t="s">
        <v>50</v>
      </c>
      <c r="G2208">
        <v>10</v>
      </c>
      <c r="H2208">
        <v>9</v>
      </c>
      <c r="I2208">
        <v>448.01</v>
      </c>
      <c r="J2208">
        <v>488.33090000000004</v>
      </c>
      <c r="K2208" t="s">
        <v>20</v>
      </c>
      <c r="M2208" t="s">
        <v>28</v>
      </c>
      <c r="N2208" t="s">
        <v>71</v>
      </c>
      <c r="O2208" t="str">
        <f t="shared" si="68"/>
        <v>Bank Transfer</v>
      </c>
      <c r="P2208" t="s">
        <v>37</v>
      </c>
      <c r="Q2208">
        <v>26.31</v>
      </c>
      <c r="R2208">
        <v>1.4</v>
      </c>
      <c r="S2208" t="s">
        <v>23</v>
      </c>
    </row>
    <row r="2209" spans="1:19" x14ac:dyDescent="0.3">
      <c r="A2209" t="s">
        <v>4776</v>
      </c>
      <c r="B2209" s="1">
        <v>45581</v>
      </c>
      <c r="C2209" t="s">
        <v>4777</v>
      </c>
      <c r="D2209" t="str">
        <f t="shared" ca="1" si="69"/>
        <v>Camera S</v>
      </c>
      <c r="E2209" t="s">
        <v>133</v>
      </c>
      <c r="F2209" t="s">
        <v>50</v>
      </c>
      <c r="G2209">
        <v>12</v>
      </c>
      <c r="H2209">
        <v>11</v>
      </c>
      <c r="I2209">
        <v>1375.98</v>
      </c>
      <c r="J2209">
        <v>1458.5388</v>
      </c>
      <c r="K2209" t="s">
        <v>66</v>
      </c>
      <c r="M2209" t="s">
        <v>35</v>
      </c>
      <c r="N2209" t="s">
        <v>22</v>
      </c>
      <c r="O2209" t="str">
        <f t="shared" si="68"/>
        <v>Debit Card</v>
      </c>
      <c r="P2209" t="s">
        <v>89</v>
      </c>
      <c r="Q2209">
        <v>47.77</v>
      </c>
      <c r="R2209">
        <v>3.6</v>
      </c>
      <c r="S2209" t="s">
        <v>23</v>
      </c>
    </row>
    <row r="2210" spans="1:19" x14ac:dyDescent="0.3">
      <c r="A2210" t="s">
        <v>4778</v>
      </c>
      <c r="B2210" s="1">
        <v>44756</v>
      </c>
      <c r="C2210" t="s">
        <v>4779</v>
      </c>
      <c r="D2210" t="str">
        <f t="shared" ca="1" si="69"/>
        <v>Camera S</v>
      </c>
      <c r="E2210" t="s">
        <v>133</v>
      </c>
      <c r="F2210" t="s">
        <v>50</v>
      </c>
      <c r="G2210">
        <v>3</v>
      </c>
      <c r="H2210">
        <v>3</v>
      </c>
      <c r="I2210">
        <v>310.12</v>
      </c>
      <c r="J2210">
        <v>334.92960000000005</v>
      </c>
      <c r="K2210" t="s">
        <v>4780</v>
      </c>
      <c r="M2210" t="s">
        <v>79</v>
      </c>
      <c r="N2210" t="s">
        <v>71</v>
      </c>
      <c r="O2210" t="str">
        <f t="shared" si="68"/>
        <v>PayPal</v>
      </c>
      <c r="P2210" t="s">
        <v>30</v>
      </c>
      <c r="Q2210">
        <v>17.260000000000002</v>
      </c>
      <c r="R2210">
        <v>4.8</v>
      </c>
      <c r="S2210" t="s">
        <v>23</v>
      </c>
    </row>
    <row r="2211" spans="1:19" x14ac:dyDescent="0.3">
      <c r="A2211" t="s">
        <v>4781</v>
      </c>
      <c r="B2211" s="1">
        <v>44614</v>
      </c>
      <c r="C2211" t="s">
        <v>4782</v>
      </c>
      <c r="D2211" t="str">
        <f t="shared" ca="1" si="69"/>
        <v>Headphones Z</v>
      </c>
      <c r="E2211" t="s">
        <v>94</v>
      </c>
      <c r="F2211" t="s">
        <v>50</v>
      </c>
      <c r="G2211">
        <v>1</v>
      </c>
      <c r="H2211">
        <v>1</v>
      </c>
      <c r="I2211">
        <v>1215.26</v>
      </c>
      <c r="J2211">
        <v>1397.549</v>
      </c>
      <c r="K2211" t="s">
        <v>47</v>
      </c>
      <c r="M2211" t="s">
        <v>42</v>
      </c>
      <c r="N2211" t="s">
        <v>36</v>
      </c>
      <c r="O2211" t="str">
        <f t="shared" si="68"/>
        <v>Credit Card</v>
      </c>
      <c r="P2211" t="s">
        <v>67</v>
      </c>
      <c r="Q2211">
        <v>26.31</v>
      </c>
      <c r="R2211">
        <v>4.8</v>
      </c>
      <c r="S2211" t="s">
        <v>23</v>
      </c>
    </row>
    <row r="2212" spans="1:19" x14ac:dyDescent="0.3">
      <c r="A2212" t="s">
        <v>4783</v>
      </c>
      <c r="B2212" s="1">
        <v>44755</v>
      </c>
      <c r="C2212" t="s">
        <v>4784</v>
      </c>
      <c r="D2212" t="str">
        <f t="shared" ca="1" si="69"/>
        <v>T-shirt V</v>
      </c>
      <c r="E2212" t="s">
        <v>77</v>
      </c>
      <c r="F2212" t="s">
        <v>82</v>
      </c>
      <c r="G2212">
        <v>18</v>
      </c>
      <c r="H2212">
        <v>16</v>
      </c>
      <c r="I2212">
        <v>902.57</v>
      </c>
      <c r="J2212">
        <v>965.74990000000014</v>
      </c>
      <c r="K2212" t="s">
        <v>66</v>
      </c>
      <c r="M2212" t="s">
        <v>35</v>
      </c>
      <c r="N2212" t="s">
        <v>29</v>
      </c>
      <c r="O2212" t="str">
        <f t="shared" si="68"/>
        <v>Debit Card</v>
      </c>
      <c r="P2212" t="s">
        <v>89</v>
      </c>
      <c r="Q2212">
        <v>30.63</v>
      </c>
      <c r="R2212">
        <v>3.5</v>
      </c>
      <c r="S2212" t="s">
        <v>23</v>
      </c>
    </row>
    <row r="2213" spans="1:19" x14ac:dyDescent="0.3">
      <c r="A2213" t="s">
        <v>4785</v>
      </c>
      <c r="B2213" s="1">
        <v>45139</v>
      </c>
      <c r="C2213" t="s">
        <v>4786</v>
      </c>
      <c r="D2213" t="str">
        <f t="shared" ca="1" si="69"/>
        <v>Organic Rice 5kg</v>
      </c>
      <c r="E2213" t="s">
        <v>40</v>
      </c>
      <c r="F2213" t="s">
        <v>57</v>
      </c>
      <c r="G2213">
        <v>20</v>
      </c>
      <c r="H2213">
        <v>18</v>
      </c>
      <c r="I2213">
        <v>382.65</v>
      </c>
      <c r="J2213">
        <v>440.04749999999996</v>
      </c>
      <c r="K2213" t="s">
        <v>51</v>
      </c>
      <c r="M2213" t="s">
        <v>86</v>
      </c>
      <c r="N2213" t="s">
        <v>36</v>
      </c>
      <c r="O2213" t="str">
        <f t="shared" si="68"/>
        <v>PayPal</v>
      </c>
      <c r="P2213" t="s">
        <v>30</v>
      </c>
      <c r="Q2213">
        <v>9999</v>
      </c>
      <c r="R2213">
        <v>2.2000000000000002</v>
      </c>
      <c r="S2213" t="s">
        <v>23</v>
      </c>
    </row>
    <row r="2214" spans="1:19" x14ac:dyDescent="0.3">
      <c r="A2214" t="s">
        <v>4787</v>
      </c>
      <c r="B2214" s="1">
        <v>44236</v>
      </c>
      <c r="C2214" t="s">
        <v>4788</v>
      </c>
      <c r="D2214" t="str">
        <f t="shared" ca="1" si="69"/>
        <v>Shirt Classic</v>
      </c>
      <c r="E2214" t="s">
        <v>65</v>
      </c>
      <c r="F2214" t="s">
        <v>82</v>
      </c>
      <c r="G2214">
        <v>3</v>
      </c>
      <c r="H2214">
        <v>2</v>
      </c>
      <c r="I2214">
        <v>1344.71</v>
      </c>
      <c r="J2214">
        <v>1479.1810000000003</v>
      </c>
      <c r="K2214" t="s">
        <v>27</v>
      </c>
      <c r="M2214" t="s">
        <v>21</v>
      </c>
      <c r="N2214" t="s">
        <v>71</v>
      </c>
      <c r="O2214" t="str">
        <f t="shared" si="68"/>
        <v>Dezit Card</v>
      </c>
      <c r="P2214" t="s">
        <v>4789</v>
      </c>
      <c r="Q2214">
        <v>34.78</v>
      </c>
      <c r="R2214">
        <v>4.3</v>
      </c>
      <c r="S2214" t="s">
        <v>74</v>
      </c>
    </row>
    <row r="2215" spans="1:19" x14ac:dyDescent="0.3">
      <c r="A2215" t="s">
        <v>4790</v>
      </c>
      <c r="B2215" s="1">
        <v>43910</v>
      </c>
      <c r="C2215" t="s">
        <v>4791</v>
      </c>
      <c r="D2215" t="str">
        <f t="shared" ca="1" si="69"/>
        <v>Sofa 3-Seater</v>
      </c>
      <c r="E2215" t="s">
        <v>109</v>
      </c>
      <c r="F2215" t="s">
        <v>46</v>
      </c>
      <c r="G2215">
        <v>14</v>
      </c>
      <c r="H2215">
        <v>11</v>
      </c>
      <c r="I2215">
        <v>38.72</v>
      </c>
      <c r="J2215">
        <v>42.591999999999999</v>
      </c>
      <c r="K2215" t="s">
        <v>27</v>
      </c>
      <c r="M2215" t="s">
        <v>79</v>
      </c>
      <c r="N2215" t="s">
        <v>29</v>
      </c>
      <c r="O2215" t="str">
        <f t="shared" si="68"/>
        <v>Debit Card</v>
      </c>
      <c r="P2215" t="s">
        <v>89</v>
      </c>
      <c r="Q2215">
        <v>1.03</v>
      </c>
      <c r="R2215">
        <v>1.6</v>
      </c>
      <c r="S2215" t="s">
        <v>23</v>
      </c>
    </row>
    <row r="2216" spans="1:19" x14ac:dyDescent="0.3">
      <c r="A2216" t="s">
        <v>4792</v>
      </c>
      <c r="B2216" s="1">
        <v>44351</v>
      </c>
      <c r="C2216" t="s">
        <v>4793</v>
      </c>
      <c r="D2216" t="str">
        <f t="shared" ca="1" si="69"/>
        <v>Camera S</v>
      </c>
      <c r="E2216" t="s">
        <v>133</v>
      </c>
      <c r="F2216" t="s">
        <v>50</v>
      </c>
      <c r="G2216">
        <v>13</v>
      </c>
      <c r="H2216">
        <v>11</v>
      </c>
      <c r="I2216">
        <v>312.98</v>
      </c>
      <c r="J2216">
        <v>353.66739999999999</v>
      </c>
      <c r="K2216" t="s">
        <v>20</v>
      </c>
      <c r="M2216" t="s">
        <v>28</v>
      </c>
      <c r="N2216" t="s">
        <v>22</v>
      </c>
      <c r="O2216" t="str">
        <f t="shared" si="68"/>
        <v>Bawk Transfer</v>
      </c>
      <c r="P2216" t="s">
        <v>4794</v>
      </c>
      <c r="Q2216">
        <v>26.02</v>
      </c>
      <c r="R2216">
        <v>2.5</v>
      </c>
      <c r="S2216" t="s">
        <v>23</v>
      </c>
    </row>
    <row r="2217" spans="1:19" x14ac:dyDescent="0.3">
      <c r="A2217" t="s">
        <v>4795</v>
      </c>
      <c r="B2217" s="1">
        <v>44360</v>
      </c>
      <c r="C2217" t="s">
        <v>4796</v>
      </c>
      <c r="D2217" t="str">
        <f t="shared" ca="1" si="69"/>
        <v>Phone X</v>
      </c>
      <c r="E2217" t="s">
        <v>141</v>
      </c>
      <c r="F2217" t="s">
        <v>50</v>
      </c>
      <c r="G2217">
        <v>16</v>
      </c>
      <c r="H2217">
        <v>14</v>
      </c>
      <c r="I2217">
        <v>1155.22</v>
      </c>
      <c r="J2217">
        <v>1247.6376</v>
      </c>
      <c r="K2217" t="s">
        <v>66</v>
      </c>
      <c r="M2217" t="s">
        <v>28</v>
      </c>
      <c r="N2217" t="s">
        <v>71</v>
      </c>
      <c r="O2217" t="str">
        <f t="shared" si="68"/>
        <v>Credit Card</v>
      </c>
      <c r="P2217" t="s">
        <v>67</v>
      </c>
      <c r="Q2217">
        <v>10.43</v>
      </c>
      <c r="R2217">
        <v>3.4</v>
      </c>
      <c r="S2217" t="s">
        <v>23</v>
      </c>
    </row>
    <row r="2218" spans="1:19" x14ac:dyDescent="0.3">
      <c r="A2218" t="s">
        <v>4797</v>
      </c>
      <c r="B2218" s="1">
        <v>45175</v>
      </c>
      <c r="C2218" t="s">
        <v>4798</v>
      </c>
      <c r="D2218" t="str">
        <f t="shared" ca="1" si="69"/>
        <v>Dining Table</v>
      </c>
      <c r="E2218" t="s">
        <v>45</v>
      </c>
      <c r="F2218" t="s">
        <v>46</v>
      </c>
      <c r="G2218">
        <v>1</v>
      </c>
      <c r="H2218">
        <v>1</v>
      </c>
      <c r="I2218">
        <v>12</v>
      </c>
      <c r="J2218">
        <v>12.600000000000001</v>
      </c>
      <c r="K2218" t="s">
        <v>20</v>
      </c>
      <c r="M2218" t="s">
        <v>42</v>
      </c>
      <c r="N2218" t="s">
        <v>71</v>
      </c>
      <c r="O2218" t="str">
        <f t="shared" si="68"/>
        <v>Debit Card</v>
      </c>
      <c r="P2218" t="s">
        <v>89</v>
      </c>
      <c r="Q2218">
        <v>18.66</v>
      </c>
      <c r="R2218">
        <v>4.3</v>
      </c>
      <c r="S2218" t="s">
        <v>23</v>
      </c>
    </row>
    <row r="2219" spans="1:19" x14ac:dyDescent="0.3">
      <c r="A2219" t="s">
        <v>4799</v>
      </c>
      <c r="B2219" s="1">
        <v>45280</v>
      </c>
      <c r="C2219" t="s">
        <v>4800</v>
      </c>
      <c r="D2219" t="str">
        <f t="shared" ca="1" si="69"/>
        <v>Phone X</v>
      </c>
      <c r="E2219" t="s">
        <v>141</v>
      </c>
      <c r="F2219" t="s">
        <v>50</v>
      </c>
      <c r="G2219">
        <v>10</v>
      </c>
      <c r="H2219">
        <v>8</v>
      </c>
      <c r="I2219">
        <v>1022.4</v>
      </c>
      <c r="J2219">
        <v>1134.864</v>
      </c>
      <c r="K2219" t="s">
        <v>47</v>
      </c>
      <c r="M2219" t="s">
        <v>86</v>
      </c>
      <c r="N2219" t="s">
        <v>22</v>
      </c>
      <c r="O2219" t="str">
        <f t="shared" si="68"/>
        <v>Bank Transfer</v>
      </c>
      <c r="P2219" t="s">
        <v>37</v>
      </c>
      <c r="Q2219">
        <v>44.31</v>
      </c>
      <c r="R2219">
        <v>3.7</v>
      </c>
      <c r="S2219" t="s">
        <v>23</v>
      </c>
    </row>
    <row r="2220" spans="1:19" x14ac:dyDescent="0.3">
      <c r="A2220" t="s">
        <v>4801</v>
      </c>
      <c r="B2220" s="1">
        <v>44278</v>
      </c>
      <c r="C2220" t="s">
        <v>4802</v>
      </c>
      <c r="D2220" t="str">
        <f t="shared" ca="1" si="69"/>
        <v>Widget B</v>
      </c>
      <c r="E2220" t="s">
        <v>61</v>
      </c>
      <c r="F2220" t="s">
        <v>70</v>
      </c>
      <c r="G2220">
        <v>6</v>
      </c>
      <c r="H2220">
        <v>5</v>
      </c>
      <c r="I2220">
        <v>709.57</v>
      </c>
      <c r="J2220">
        <v>801.81409999999994</v>
      </c>
      <c r="K2220" t="s">
        <v>27</v>
      </c>
      <c r="M2220" t="s">
        <v>35</v>
      </c>
      <c r="N2220" t="s">
        <v>29</v>
      </c>
      <c r="O2220" t="str">
        <f t="shared" si="68"/>
        <v>Bank Transfer</v>
      </c>
      <c r="P2220" t="s">
        <v>37</v>
      </c>
      <c r="Q2220">
        <v>42.9</v>
      </c>
      <c r="R2220">
        <v>2.5</v>
      </c>
      <c r="S2220" t="s">
        <v>23</v>
      </c>
    </row>
    <row r="2221" spans="1:19" x14ac:dyDescent="0.3">
      <c r="A2221" t="s">
        <v>4803</v>
      </c>
      <c r="B2221" s="1">
        <v>44045</v>
      </c>
      <c r="C2221" t="s">
        <v>4804</v>
      </c>
      <c r="D2221" t="str">
        <f t="shared" ca="1" si="69"/>
        <v>Laptop Pro</v>
      </c>
      <c r="E2221" t="s">
        <v>116</v>
      </c>
      <c r="F2221" t="s">
        <v>50</v>
      </c>
      <c r="G2221">
        <v>7</v>
      </c>
      <c r="H2221">
        <v>6</v>
      </c>
      <c r="I2221">
        <v>1195.76</v>
      </c>
      <c r="J2221">
        <v>1291.4208000000001</v>
      </c>
      <c r="K2221" t="s">
        <v>20</v>
      </c>
      <c r="M2221" t="s">
        <v>79</v>
      </c>
      <c r="N2221" t="s">
        <v>36</v>
      </c>
      <c r="O2221" t="str">
        <f t="shared" si="68"/>
        <v>PayPal</v>
      </c>
      <c r="P2221" t="s">
        <v>30</v>
      </c>
      <c r="Q2221">
        <v>3.41</v>
      </c>
      <c r="R2221">
        <v>3.8</v>
      </c>
      <c r="S2221" t="s">
        <v>23</v>
      </c>
    </row>
    <row r="2222" spans="1:19" x14ac:dyDescent="0.3">
      <c r="A2222" t="s">
        <v>4805</v>
      </c>
      <c r="B2222" s="1">
        <v>44189</v>
      </c>
      <c r="C2222" t="s">
        <v>4806</v>
      </c>
      <c r="D2222" t="str">
        <f t="shared" ca="1" si="69"/>
        <v>Laptop Pro</v>
      </c>
      <c r="E2222" t="s">
        <v>116</v>
      </c>
      <c r="F2222" t="s">
        <v>50</v>
      </c>
      <c r="G2222">
        <v>1</v>
      </c>
      <c r="H2222">
        <v>1</v>
      </c>
      <c r="I2222">
        <v>1128.8699999999999</v>
      </c>
      <c r="J2222">
        <v>1264.3344</v>
      </c>
      <c r="K2222" t="s">
        <v>20</v>
      </c>
      <c r="M2222" t="s">
        <v>35</v>
      </c>
      <c r="N2222" t="s">
        <v>36</v>
      </c>
      <c r="O2222" t="str">
        <f t="shared" si="68"/>
        <v>Cash on Deliverb</v>
      </c>
      <c r="P2222" t="s">
        <v>4807</v>
      </c>
      <c r="Q2222">
        <v>13.8</v>
      </c>
      <c r="R2222">
        <v>2.2999999999999998</v>
      </c>
      <c r="S2222" t="s">
        <v>23</v>
      </c>
    </row>
    <row r="2223" spans="1:19" x14ac:dyDescent="0.3">
      <c r="A2223" t="s">
        <v>4808</v>
      </c>
      <c r="B2223" s="1">
        <v>44574</v>
      </c>
      <c r="C2223" t="s">
        <v>4809</v>
      </c>
      <c r="D2223" t="str">
        <f t="shared" ca="1" si="69"/>
        <v>Sneakers Run</v>
      </c>
      <c r="E2223" t="s">
        <v>85</v>
      </c>
      <c r="F2223" t="s">
        <v>82</v>
      </c>
      <c r="G2223">
        <v>9</v>
      </c>
      <c r="H2223">
        <v>9</v>
      </c>
      <c r="I2223">
        <v>1092.69</v>
      </c>
      <c r="J2223">
        <v>1147.3245000000002</v>
      </c>
      <c r="K2223" t="s">
        <v>51</v>
      </c>
      <c r="M2223" t="s">
        <v>35</v>
      </c>
      <c r="N2223" t="s">
        <v>71</v>
      </c>
      <c r="O2223" t="str">
        <f t="shared" si="68"/>
        <v>Cash on Delivery</v>
      </c>
      <c r="P2223" t="s">
        <v>53</v>
      </c>
      <c r="Q2223">
        <v>22.41</v>
      </c>
      <c r="R2223">
        <v>4.2</v>
      </c>
      <c r="S2223" t="s">
        <v>23</v>
      </c>
    </row>
    <row r="2224" spans="1:19" x14ac:dyDescent="0.3">
      <c r="A2224" t="s">
        <v>4810</v>
      </c>
      <c r="B2224" s="1">
        <v>45143</v>
      </c>
      <c r="C2224" t="s">
        <v>4811</v>
      </c>
      <c r="D2224" t="str">
        <f t="shared" ca="1" si="69"/>
        <v>Laptop Pro</v>
      </c>
      <c r="E2224" t="s">
        <v>116</v>
      </c>
      <c r="F2224" t="s">
        <v>50</v>
      </c>
      <c r="G2224">
        <v>17</v>
      </c>
      <c r="H2224">
        <v>14</v>
      </c>
      <c r="I2224">
        <v>43.34</v>
      </c>
      <c r="J2224">
        <v>45.940400000000004</v>
      </c>
      <c r="M2224" t="s">
        <v>123</v>
      </c>
      <c r="N2224" t="s">
        <v>71</v>
      </c>
      <c r="O2224" t="str">
        <f t="shared" si="68"/>
        <v>PayPal</v>
      </c>
      <c r="P2224" t="s">
        <v>30</v>
      </c>
      <c r="Q2224">
        <v>31</v>
      </c>
      <c r="R2224">
        <v>4.7</v>
      </c>
      <c r="S2224" t="s">
        <v>23</v>
      </c>
    </row>
    <row r="2225" spans="1:19" x14ac:dyDescent="0.3">
      <c r="A2225" t="s">
        <v>4812</v>
      </c>
      <c r="B2225" s="1">
        <v>44475</v>
      </c>
      <c r="C2225" t="s">
        <v>4813</v>
      </c>
      <c r="D2225" t="str">
        <f t="shared" ca="1" si="69"/>
        <v>Jeans Regular</v>
      </c>
      <c r="E2225" t="s">
        <v>130</v>
      </c>
      <c r="F2225" t="s">
        <v>82</v>
      </c>
      <c r="G2225">
        <v>15</v>
      </c>
      <c r="H2225">
        <v>12</v>
      </c>
      <c r="I2225">
        <v>865.14</v>
      </c>
      <c r="J2225">
        <v>917.04840000000002</v>
      </c>
      <c r="K2225" t="s">
        <v>20</v>
      </c>
      <c r="M2225" t="s">
        <v>35</v>
      </c>
      <c r="N2225" t="s">
        <v>22</v>
      </c>
      <c r="O2225" t="str">
        <f t="shared" si="68"/>
        <v>PayPal</v>
      </c>
      <c r="P2225" t="s">
        <v>30</v>
      </c>
      <c r="Q2225">
        <v>7.5</v>
      </c>
      <c r="R2225">
        <v>2.1</v>
      </c>
      <c r="S2225" t="s">
        <v>23</v>
      </c>
    </row>
    <row r="2226" spans="1:19" x14ac:dyDescent="0.3">
      <c r="A2226" t="s">
        <v>4814</v>
      </c>
      <c r="B2226" s="1">
        <v>44611</v>
      </c>
      <c r="C2226" t="s">
        <v>4815</v>
      </c>
      <c r="D2226" t="str">
        <f t="shared" ca="1" si="69"/>
        <v>Olive Oil 1L</v>
      </c>
      <c r="E2226" t="s">
        <v>56</v>
      </c>
      <c r="F2226" t="s">
        <v>57</v>
      </c>
      <c r="G2226">
        <v>6</v>
      </c>
      <c r="H2226">
        <v>5</v>
      </c>
      <c r="I2226">
        <v>1055.6300000000001</v>
      </c>
      <c r="J2226">
        <v>1192.8619000000001</v>
      </c>
      <c r="K2226" t="s">
        <v>47</v>
      </c>
      <c r="M2226" t="s">
        <v>21</v>
      </c>
      <c r="N2226" t="s">
        <v>36</v>
      </c>
      <c r="O2226" t="str">
        <f t="shared" si="68"/>
        <v>PayPal</v>
      </c>
      <c r="P2226" t="s">
        <v>30</v>
      </c>
      <c r="Q2226">
        <v>8.33</v>
      </c>
      <c r="R2226">
        <v>1.3</v>
      </c>
      <c r="S2226" t="s">
        <v>23</v>
      </c>
    </row>
    <row r="2227" spans="1:19" x14ac:dyDescent="0.3">
      <c r="A2227" t="s">
        <v>4816</v>
      </c>
      <c r="B2227" s="1">
        <v>44659</v>
      </c>
      <c r="C2227" t="s">
        <v>4817</v>
      </c>
      <c r="D2227" t="str">
        <f t="shared" ca="1" si="69"/>
        <v>Widget B</v>
      </c>
      <c r="E2227" t="s">
        <v>61</v>
      </c>
      <c r="F2227" t="s">
        <v>70</v>
      </c>
      <c r="G2227">
        <v>19</v>
      </c>
      <c r="H2227">
        <v>16</v>
      </c>
      <c r="I2227">
        <v>6</v>
      </c>
      <c r="J2227">
        <v>6.42</v>
      </c>
      <c r="M2227" t="s">
        <v>42</v>
      </c>
      <c r="N2227" t="s">
        <v>22</v>
      </c>
      <c r="O2227" t="str">
        <f t="shared" si="68"/>
        <v>Bank Transfer</v>
      </c>
      <c r="P2227" t="s">
        <v>37</v>
      </c>
      <c r="Q2227">
        <v>40.51</v>
      </c>
      <c r="R2227">
        <v>4.2</v>
      </c>
      <c r="S2227" t="s">
        <v>23</v>
      </c>
    </row>
    <row r="2228" spans="1:19" x14ac:dyDescent="0.3">
      <c r="A2228" t="s">
        <v>4818</v>
      </c>
      <c r="B2228" s="1">
        <v>44988</v>
      </c>
      <c r="C2228" t="s">
        <v>4819</v>
      </c>
      <c r="D2228" t="str">
        <f t="shared" ca="1" si="69"/>
        <v>Camera S</v>
      </c>
      <c r="E2228" t="s">
        <v>133</v>
      </c>
      <c r="F2228" t="s">
        <v>50</v>
      </c>
      <c r="G2228">
        <v>1</v>
      </c>
      <c r="H2228">
        <v>1</v>
      </c>
      <c r="I2228">
        <v>786.72</v>
      </c>
      <c r="J2228">
        <v>826.05600000000004</v>
      </c>
      <c r="K2228" t="s">
        <v>20</v>
      </c>
      <c r="M2228" t="s">
        <v>35</v>
      </c>
      <c r="N2228" t="s">
        <v>29</v>
      </c>
      <c r="O2228" t="str">
        <f t="shared" si="68"/>
        <v>PayPal</v>
      </c>
      <c r="P2228" t="s">
        <v>30</v>
      </c>
      <c r="Q2228">
        <v>34.89</v>
      </c>
      <c r="R2228">
        <v>1.2</v>
      </c>
      <c r="S2228" t="s">
        <v>23</v>
      </c>
    </row>
    <row r="2229" spans="1:19" x14ac:dyDescent="0.3">
      <c r="A2229" t="s">
        <v>4820</v>
      </c>
      <c r="B2229" s="1">
        <v>44644</v>
      </c>
      <c r="C2229" t="s">
        <v>4821</v>
      </c>
      <c r="D2229" t="str">
        <f t="shared" ca="1" si="69"/>
        <v>Sofa 3-Seater</v>
      </c>
      <c r="E2229" t="s">
        <v>109</v>
      </c>
      <c r="F2229" t="s">
        <v>46</v>
      </c>
      <c r="G2229">
        <v>2</v>
      </c>
      <c r="H2229">
        <v>2</v>
      </c>
      <c r="I2229">
        <v>910.67</v>
      </c>
      <c r="J2229">
        <v>956.20349999999996</v>
      </c>
      <c r="K2229" t="s">
        <v>27</v>
      </c>
      <c r="M2229" t="s">
        <v>123</v>
      </c>
      <c r="N2229" t="s">
        <v>36</v>
      </c>
      <c r="O2229" t="str">
        <f t="shared" si="68"/>
        <v>Credit Card</v>
      </c>
      <c r="P2229" t="s">
        <v>67</v>
      </c>
      <c r="Q2229">
        <v>23.1</v>
      </c>
      <c r="R2229">
        <v>4.2</v>
      </c>
      <c r="S2229" t="s">
        <v>23</v>
      </c>
    </row>
    <row r="2230" spans="1:19" x14ac:dyDescent="0.3">
      <c r="A2230" t="s">
        <v>4822</v>
      </c>
      <c r="B2230" s="1">
        <v>44274</v>
      </c>
      <c r="C2230" t="s">
        <v>4823</v>
      </c>
      <c r="D2230" t="str">
        <f t="shared" ca="1" si="69"/>
        <v>Organic Rice 5kg</v>
      </c>
      <c r="E2230" t="s">
        <v>40</v>
      </c>
      <c r="F2230" t="s">
        <v>57</v>
      </c>
      <c r="G2230">
        <v>13</v>
      </c>
      <c r="H2230">
        <v>13</v>
      </c>
      <c r="I2230">
        <v>933.56</v>
      </c>
      <c r="J2230">
        <v>1008.2448000000001</v>
      </c>
      <c r="K2230" t="s">
        <v>27</v>
      </c>
      <c r="M2230" t="s">
        <v>28</v>
      </c>
      <c r="N2230" t="s">
        <v>29</v>
      </c>
      <c r="O2230" t="str">
        <f t="shared" si="68"/>
        <v>PayPal</v>
      </c>
      <c r="P2230" t="s">
        <v>30</v>
      </c>
      <c r="Q2230">
        <v>27.14</v>
      </c>
      <c r="R2230">
        <v>2</v>
      </c>
      <c r="S2230" t="s">
        <v>23</v>
      </c>
    </row>
    <row r="2231" spans="1:19" x14ac:dyDescent="0.3">
      <c r="A2231" t="s">
        <v>4825</v>
      </c>
      <c r="B2231" s="1">
        <v>45483</v>
      </c>
      <c r="C2231" t="s">
        <v>4826</v>
      </c>
      <c r="D2231" t="str">
        <f t="shared" ca="1" si="69"/>
        <v>Organic Rice 5kg</v>
      </c>
      <c r="E2231" t="s">
        <v>40</v>
      </c>
      <c r="F2231" t="s">
        <v>57</v>
      </c>
      <c r="G2231">
        <v>13</v>
      </c>
      <c r="H2231">
        <v>10</v>
      </c>
      <c r="I2231">
        <v>746.12</v>
      </c>
      <c r="J2231">
        <v>790.88720000000001</v>
      </c>
      <c r="K2231" t="s">
        <v>66</v>
      </c>
      <c r="M2231" t="s">
        <v>42</v>
      </c>
      <c r="N2231" t="s">
        <v>22</v>
      </c>
      <c r="O2231" t="str">
        <f t="shared" si="68"/>
        <v>Bank Transfer</v>
      </c>
      <c r="P2231" t="s">
        <v>37</v>
      </c>
      <c r="Q2231">
        <v>10.16</v>
      </c>
      <c r="R2231">
        <v>2.9</v>
      </c>
      <c r="S2231" t="s">
        <v>23</v>
      </c>
    </row>
    <row r="2232" spans="1:19" x14ac:dyDescent="0.3">
      <c r="A2232" t="s">
        <v>4827</v>
      </c>
      <c r="B2232" s="1">
        <v>44061</v>
      </c>
      <c r="C2232" t="s">
        <v>4828</v>
      </c>
      <c r="D2232" t="str">
        <f t="shared" ca="1" si="69"/>
        <v>Widget B</v>
      </c>
      <c r="F2232" t="s">
        <v>70</v>
      </c>
      <c r="G2232">
        <v>10</v>
      </c>
      <c r="H2232">
        <v>9</v>
      </c>
      <c r="I2232">
        <v>493.11</v>
      </c>
      <c r="J2232">
        <v>547.35210000000006</v>
      </c>
      <c r="K2232" t="s">
        <v>20</v>
      </c>
      <c r="M2232" t="s">
        <v>123</v>
      </c>
      <c r="N2232" t="s">
        <v>22</v>
      </c>
      <c r="O2232" t="str">
        <f t="shared" si="68"/>
        <v>Debit Card</v>
      </c>
      <c r="P2232" t="s">
        <v>89</v>
      </c>
      <c r="Q2232">
        <v>13.7</v>
      </c>
      <c r="R2232">
        <v>3</v>
      </c>
      <c r="S2232" t="s">
        <v>23</v>
      </c>
    </row>
    <row r="2233" spans="1:19" x14ac:dyDescent="0.3">
      <c r="A2233" t="s">
        <v>4829</v>
      </c>
      <c r="B2233" s="1">
        <v>44764</v>
      </c>
      <c r="C2233" t="s">
        <v>4061</v>
      </c>
      <c r="D2233" t="str">
        <f t="shared" ca="1" si="69"/>
        <v>Dining Table</v>
      </c>
      <c r="E2233" t="s">
        <v>45</v>
      </c>
      <c r="F2233" t="s">
        <v>46</v>
      </c>
      <c r="G2233">
        <v>20</v>
      </c>
      <c r="H2233">
        <v>16</v>
      </c>
      <c r="I2233">
        <v>1096.94</v>
      </c>
      <c r="J2233">
        <v>1217.6034000000002</v>
      </c>
      <c r="K2233" t="s">
        <v>20</v>
      </c>
      <c r="M2233" t="s">
        <v>86</v>
      </c>
      <c r="N2233" t="s">
        <v>71</v>
      </c>
      <c r="O2233" t="str">
        <f t="shared" si="68"/>
        <v>Bank Transfer</v>
      </c>
      <c r="P2233" t="s">
        <v>37</v>
      </c>
      <c r="Q2233">
        <v>14.79</v>
      </c>
      <c r="R2233">
        <v>2.2999999999999998</v>
      </c>
      <c r="S2233" t="s">
        <v>23</v>
      </c>
    </row>
    <row r="2234" spans="1:19" x14ac:dyDescent="0.3">
      <c r="A2234" t="s">
        <v>4830</v>
      </c>
      <c r="B2234" s="1">
        <v>44758</v>
      </c>
      <c r="C2234" t="s">
        <v>4831</v>
      </c>
      <c r="D2234" t="str">
        <f t="shared" ca="1" si="69"/>
        <v>Olive Oil 1L</v>
      </c>
      <c r="E2234" t="s">
        <v>56</v>
      </c>
      <c r="F2234" t="s">
        <v>57</v>
      </c>
      <c r="G2234">
        <v>6</v>
      </c>
      <c r="H2234">
        <v>6</v>
      </c>
      <c r="I2234">
        <v>1152.49</v>
      </c>
      <c r="J2234">
        <v>1221.6394</v>
      </c>
      <c r="K2234" t="s">
        <v>66</v>
      </c>
      <c r="M2234" t="s">
        <v>35</v>
      </c>
      <c r="N2234" t="s">
        <v>29</v>
      </c>
      <c r="O2234" t="str">
        <f t="shared" si="68"/>
        <v>Credit Card</v>
      </c>
      <c r="P2234" t="s">
        <v>67</v>
      </c>
      <c r="Q2234">
        <v>3.96</v>
      </c>
      <c r="R2234">
        <v>3.2</v>
      </c>
      <c r="S2234" t="s">
        <v>23</v>
      </c>
    </row>
    <row r="2235" spans="1:19" x14ac:dyDescent="0.3">
      <c r="A2235" t="s">
        <v>4832</v>
      </c>
      <c r="B2235" s="1">
        <v>43905</v>
      </c>
      <c r="C2235" t="s">
        <v>4833</v>
      </c>
      <c r="D2235" t="str">
        <f t="shared" ca="1" si="69"/>
        <v>Shirt Classic</v>
      </c>
      <c r="E2235" t="s">
        <v>65</v>
      </c>
      <c r="F2235" t="s">
        <v>82</v>
      </c>
      <c r="G2235">
        <v>11</v>
      </c>
      <c r="H2235">
        <v>10</v>
      </c>
      <c r="I2235">
        <v>881.72</v>
      </c>
      <c r="J2235">
        <v>978.70920000000012</v>
      </c>
      <c r="K2235" t="s">
        <v>66</v>
      </c>
      <c r="M2235" t="s">
        <v>42</v>
      </c>
      <c r="N2235" t="s">
        <v>22</v>
      </c>
      <c r="O2235" t="str">
        <f t="shared" si="68"/>
        <v>Cash on Delivery</v>
      </c>
      <c r="P2235" t="s">
        <v>53</v>
      </c>
      <c r="Q2235">
        <v>21.72</v>
      </c>
      <c r="R2235">
        <v>4.0999999999999996</v>
      </c>
      <c r="S2235" t="s">
        <v>23</v>
      </c>
    </row>
    <row r="2236" spans="1:19" x14ac:dyDescent="0.3">
      <c r="A2236" t="s">
        <v>4834</v>
      </c>
      <c r="B2236" s="1">
        <v>44368</v>
      </c>
      <c r="C2236" t="s">
        <v>4835</v>
      </c>
      <c r="D2236" t="str">
        <f t="shared" ca="1" si="69"/>
        <v>Organic Rice 5kg</v>
      </c>
      <c r="E2236" t="s">
        <v>40</v>
      </c>
      <c r="F2236" t="s">
        <v>57</v>
      </c>
      <c r="G2236">
        <v>12</v>
      </c>
      <c r="H2236">
        <v>10</v>
      </c>
      <c r="I2236">
        <v>20</v>
      </c>
      <c r="J2236">
        <v>22.800000000000004</v>
      </c>
      <c r="K2236" t="s">
        <v>20</v>
      </c>
      <c r="M2236" t="s">
        <v>79</v>
      </c>
      <c r="N2236" t="s">
        <v>22</v>
      </c>
      <c r="O2236" t="str">
        <f t="shared" si="68"/>
        <v>PayPal</v>
      </c>
      <c r="P2236" t="s">
        <v>30</v>
      </c>
      <c r="Q2236">
        <v>40.840000000000003</v>
      </c>
      <c r="R2236">
        <v>2.7</v>
      </c>
      <c r="S2236" t="s">
        <v>205</v>
      </c>
    </row>
    <row r="2237" spans="1:19" x14ac:dyDescent="0.3">
      <c r="A2237" t="s">
        <v>4836</v>
      </c>
      <c r="B2237" s="1">
        <v>44262</v>
      </c>
      <c r="C2237" t="s">
        <v>4837</v>
      </c>
      <c r="D2237" t="str">
        <f t="shared" ca="1" si="69"/>
        <v>Camera S</v>
      </c>
      <c r="E2237" t="s">
        <v>133</v>
      </c>
      <c r="F2237" t="s">
        <v>50</v>
      </c>
      <c r="G2237">
        <v>19</v>
      </c>
      <c r="H2237">
        <v>15</v>
      </c>
      <c r="I2237">
        <v>218.27</v>
      </c>
      <c r="J2237">
        <v>229.18350000000001</v>
      </c>
      <c r="K2237" t="s">
        <v>66</v>
      </c>
      <c r="M2237" t="s">
        <v>28</v>
      </c>
      <c r="N2237" t="s">
        <v>36</v>
      </c>
      <c r="O2237" t="str">
        <f t="shared" si="68"/>
        <v>Cash on Delivery</v>
      </c>
      <c r="P2237" t="s">
        <v>53</v>
      </c>
      <c r="Q2237">
        <v>19.71</v>
      </c>
      <c r="R2237">
        <v>2.9</v>
      </c>
    </row>
    <row r="2238" spans="1:19" x14ac:dyDescent="0.3">
      <c r="A2238" t="s">
        <v>4838</v>
      </c>
      <c r="B2238" s="1">
        <v>45284</v>
      </c>
      <c r="C2238" t="s">
        <v>4839</v>
      </c>
      <c r="D2238" t="str">
        <f t="shared" ca="1" si="69"/>
        <v>Olive Oil 1L</v>
      </c>
      <c r="E2238" t="s">
        <v>56</v>
      </c>
      <c r="F2238" t="s">
        <v>57</v>
      </c>
      <c r="G2238">
        <v>6</v>
      </c>
      <c r="H2238">
        <v>6</v>
      </c>
      <c r="I2238">
        <v>788.69</v>
      </c>
      <c r="J2238">
        <v>906.99350000000004</v>
      </c>
      <c r="K2238" t="s">
        <v>66</v>
      </c>
      <c r="M2238" t="s">
        <v>79</v>
      </c>
      <c r="N2238" t="s">
        <v>36</v>
      </c>
      <c r="O2238" t="str">
        <f t="shared" si="68"/>
        <v>Cash on Delivery</v>
      </c>
      <c r="P2238" t="s">
        <v>53</v>
      </c>
      <c r="Q2238">
        <v>6.83</v>
      </c>
      <c r="R2238">
        <v>2.2000000000000002</v>
      </c>
      <c r="S2238" t="s">
        <v>23</v>
      </c>
    </row>
    <row r="2239" spans="1:19" x14ac:dyDescent="0.3">
      <c r="A2239" t="s">
        <v>4840</v>
      </c>
      <c r="B2239" s="1">
        <v>44512</v>
      </c>
      <c r="C2239" t="s">
        <v>4841</v>
      </c>
      <c r="D2239" t="str">
        <f t="shared" ca="1" si="69"/>
        <v>Shirt Classic</v>
      </c>
      <c r="E2239" t="s">
        <v>65</v>
      </c>
      <c r="F2239" t="s">
        <v>82</v>
      </c>
      <c r="G2239">
        <v>8</v>
      </c>
      <c r="H2239">
        <v>7</v>
      </c>
      <c r="I2239">
        <v>718.31</v>
      </c>
      <c r="J2239">
        <v>804.50720000000001</v>
      </c>
      <c r="K2239" t="s">
        <v>47</v>
      </c>
      <c r="M2239" t="s">
        <v>28</v>
      </c>
      <c r="N2239" t="s">
        <v>71</v>
      </c>
      <c r="O2239" t="str">
        <f t="shared" si="68"/>
        <v>Bank Transfer</v>
      </c>
      <c r="P2239" t="s">
        <v>37</v>
      </c>
      <c r="Q2239">
        <v>44.62</v>
      </c>
      <c r="R2239">
        <v>1.4</v>
      </c>
      <c r="S2239" t="s">
        <v>23</v>
      </c>
    </row>
    <row r="2240" spans="1:19" x14ac:dyDescent="0.3">
      <c r="A2240" t="s">
        <v>4842</v>
      </c>
      <c r="B2240" s="1">
        <v>44088</v>
      </c>
      <c r="C2240" t="s">
        <v>4843</v>
      </c>
      <c r="D2240" t="str">
        <f t="shared" ca="1" si="69"/>
        <v>T-shirt V</v>
      </c>
      <c r="E2240" t="s">
        <v>77</v>
      </c>
      <c r="F2240" t="s">
        <v>82</v>
      </c>
      <c r="G2240">
        <v>16</v>
      </c>
      <c r="H2240">
        <v>14</v>
      </c>
      <c r="I2240">
        <v>727.37</v>
      </c>
      <c r="J2240">
        <v>792.83330000000001</v>
      </c>
      <c r="K2240" t="s">
        <v>20</v>
      </c>
      <c r="M2240" t="s">
        <v>123</v>
      </c>
      <c r="N2240" t="s">
        <v>29</v>
      </c>
      <c r="O2240" t="str">
        <f t="shared" si="68"/>
        <v>Cash on Delivery</v>
      </c>
      <c r="P2240" t="s">
        <v>53</v>
      </c>
      <c r="Q2240">
        <v>45.45</v>
      </c>
      <c r="R2240">
        <v>3.3</v>
      </c>
      <c r="S2240" t="s">
        <v>23</v>
      </c>
    </row>
    <row r="2241" spans="1:19" x14ac:dyDescent="0.3">
      <c r="A2241" t="s">
        <v>4846</v>
      </c>
      <c r="B2241" s="1">
        <v>44268</v>
      </c>
      <c r="C2241" t="s">
        <v>4847</v>
      </c>
      <c r="D2241" t="str">
        <f t="shared" ca="1" si="69"/>
        <v>Phone X</v>
      </c>
      <c r="E2241" t="s">
        <v>141</v>
      </c>
      <c r="F2241" t="s">
        <v>50</v>
      </c>
      <c r="G2241">
        <v>5</v>
      </c>
      <c r="H2241">
        <v>4</v>
      </c>
      <c r="I2241">
        <v>5.29</v>
      </c>
      <c r="J2241">
        <v>5.6603000000000003</v>
      </c>
      <c r="K2241" t="s">
        <v>66</v>
      </c>
      <c r="M2241" t="s">
        <v>28</v>
      </c>
      <c r="N2241" t="s">
        <v>22</v>
      </c>
      <c r="O2241" t="str">
        <f t="shared" si="68"/>
        <v>Bank Transfer</v>
      </c>
      <c r="P2241" t="s">
        <v>37</v>
      </c>
      <c r="Q2241">
        <v>15.75</v>
      </c>
      <c r="R2241">
        <v>2.1</v>
      </c>
      <c r="S2241" t="s">
        <v>74</v>
      </c>
    </row>
    <row r="2242" spans="1:19" x14ac:dyDescent="0.3">
      <c r="A2242" t="s">
        <v>4848</v>
      </c>
      <c r="B2242" s="1">
        <v>45278</v>
      </c>
      <c r="C2242" t="s">
        <v>4849</v>
      </c>
      <c r="D2242" t="str">
        <f t="shared" ca="1" si="69"/>
        <v>Dining Table</v>
      </c>
      <c r="E2242" t="s">
        <v>45</v>
      </c>
      <c r="F2242" t="s">
        <v>46</v>
      </c>
      <c r="G2242">
        <v>7</v>
      </c>
      <c r="H2242">
        <v>6</v>
      </c>
      <c r="I2242">
        <v>127.21</v>
      </c>
      <c r="J2242">
        <v>138.65890000000002</v>
      </c>
      <c r="K2242" t="s">
        <v>51</v>
      </c>
      <c r="M2242" t="s">
        <v>123</v>
      </c>
      <c r="N2242" t="s">
        <v>29</v>
      </c>
      <c r="O2242" t="str">
        <f t="shared" si="68"/>
        <v>Bank Transfer</v>
      </c>
      <c r="P2242" t="s">
        <v>37</v>
      </c>
      <c r="Q2242">
        <v>37.68</v>
      </c>
      <c r="R2242">
        <v>5</v>
      </c>
      <c r="S2242" t="s">
        <v>23</v>
      </c>
    </row>
    <row r="2243" spans="1:19" x14ac:dyDescent="0.3">
      <c r="A2243" t="s">
        <v>4850</v>
      </c>
      <c r="B2243" s="1">
        <v>44752</v>
      </c>
      <c r="C2243" t="s">
        <v>4851</v>
      </c>
      <c r="D2243" t="str">
        <f t="shared" ca="1" si="69"/>
        <v>T-shirt V</v>
      </c>
      <c r="E2243" t="s">
        <v>77</v>
      </c>
      <c r="F2243" t="s">
        <v>82</v>
      </c>
      <c r="G2243">
        <v>9</v>
      </c>
      <c r="H2243">
        <v>8</v>
      </c>
      <c r="I2243">
        <v>812.77</v>
      </c>
      <c r="J2243">
        <v>894.04700000000003</v>
      </c>
      <c r="K2243" t="s">
        <v>20</v>
      </c>
      <c r="M2243" t="s">
        <v>28</v>
      </c>
      <c r="N2243" t="s">
        <v>36</v>
      </c>
      <c r="O2243" t="str">
        <f t="shared" ref="O2243:O2306" si="70">IF(P2243&lt;&gt;"",P2243,INDEX($N:$N,MATCH(Q2243,$O:$O,0)))</f>
        <v>Debit Card</v>
      </c>
      <c r="P2243" t="s">
        <v>89</v>
      </c>
      <c r="Q2243">
        <v>3.56</v>
      </c>
      <c r="R2243">
        <v>4.4000000000000004</v>
      </c>
      <c r="S2243" t="s">
        <v>23</v>
      </c>
    </row>
    <row r="2244" spans="1:19" x14ac:dyDescent="0.3">
      <c r="A2244" t="s">
        <v>4852</v>
      </c>
      <c r="B2244" s="1">
        <v>44740</v>
      </c>
      <c r="C2244" t="s">
        <v>4853</v>
      </c>
      <c r="D2244" t="str">
        <f t="shared" ref="D2244:D2307" ca="1" si="71">IF(E2244&lt;&gt;"",E2244,IF(F2244="Apparel",CHOOSE(RANDBETWEEN(1,4),"Jeans Regular","Shirt Classic","Sneakers Run","T-shirt V"),IF(F2244="Electronics",CHOOSE(RANDBETWEEN(1,4),"Camera S","Headphones Z","Laptop Pro","Phone X"),IF(F2244="Gadgets",CHOOSE(RANDBETWEEN(1,2),"Widget A","Widget B"),IF(F2244="Groceries",CHOOSE(RANDBETWEEN(1,3),"Cereal Pack","Olive Oil 1L","Organic Rice"),IF(F2244="Home Goods",CHOOSE(RANDBETWEEN(1,2),"Dining Table","Sofa 3-Seater"),"Unknown"))))))</f>
        <v>Dining Table</v>
      </c>
      <c r="E2244" t="s">
        <v>45</v>
      </c>
      <c r="F2244" t="s">
        <v>46</v>
      </c>
      <c r="G2244">
        <v>17</v>
      </c>
      <c r="H2244">
        <v>16</v>
      </c>
      <c r="I2244">
        <v>763.17</v>
      </c>
      <c r="J2244">
        <v>824.22360000000003</v>
      </c>
      <c r="K2244" t="s">
        <v>66</v>
      </c>
      <c r="M2244" t="s">
        <v>21</v>
      </c>
      <c r="N2244" t="s">
        <v>36</v>
      </c>
      <c r="O2244" t="str">
        <f t="shared" si="70"/>
        <v>Debit Card</v>
      </c>
      <c r="P2244" t="s">
        <v>89</v>
      </c>
      <c r="Q2244">
        <v>11.39</v>
      </c>
      <c r="R2244">
        <v>2.7</v>
      </c>
      <c r="S2244" t="s">
        <v>23</v>
      </c>
    </row>
    <row r="2245" spans="1:19" x14ac:dyDescent="0.3">
      <c r="A2245" t="s">
        <v>4854</v>
      </c>
      <c r="B2245" s="1">
        <v>44609</v>
      </c>
      <c r="C2245" t="s">
        <v>4855</v>
      </c>
      <c r="D2245" t="str">
        <f t="shared" ca="1" si="71"/>
        <v>Organic Rice 5kg</v>
      </c>
      <c r="E2245" t="s">
        <v>40</v>
      </c>
      <c r="F2245" t="s">
        <v>57</v>
      </c>
      <c r="G2245">
        <v>15</v>
      </c>
      <c r="H2245">
        <v>13</v>
      </c>
      <c r="I2245">
        <v>256.58999999999997</v>
      </c>
      <c r="J2245">
        <v>279.68309999999997</v>
      </c>
      <c r="K2245" t="s">
        <v>47</v>
      </c>
      <c r="M2245" t="s">
        <v>21</v>
      </c>
      <c r="N2245" t="s">
        <v>22</v>
      </c>
      <c r="O2245" t="str">
        <f t="shared" si="70"/>
        <v>Debit Card</v>
      </c>
      <c r="P2245" t="s">
        <v>89</v>
      </c>
      <c r="Q2245">
        <v>28.15</v>
      </c>
      <c r="R2245">
        <v>1.5</v>
      </c>
      <c r="S2245" t="s">
        <v>205</v>
      </c>
    </row>
    <row r="2246" spans="1:19" x14ac:dyDescent="0.3">
      <c r="A2246" t="s">
        <v>4856</v>
      </c>
      <c r="B2246" s="1">
        <v>45172</v>
      </c>
      <c r="C2246" t="s">
        <v>4857</v>
      </c>
      <c r="D2246" t="str">
        <f t="shared" ca="1" si="71"/>
        <v>T-shirt V</v>
      </c>
      <c r="E2246" t="s">
        <v>77</v>
      </c>
      <c r="F2246" t="s">
        <v>82</v>
      </c>
      <c r="G2246">
        <v>16</v>
      </c>
      <c r="H2246">
        <v>15</v>
      </c>
      <c r="I2246">
        <v>70.900000000000006</v>
      </c>
      <c r="J2246">
        <v>81.534999999999997</v>
      </c>
      <c r="K2246" t="s">
        <v>20</v>
      </c>
      <c r="M2246" t="s">
        <v>35</v>
      </c>
      <c r="N2246" t="s">
        <v>71</v>
      </c>
      <c r="O2246" t="str">
        <f t="shared" si="70"/>
        <v>PayPal</v>
      </c>
      <c r="P2246" t="s">
        <v>30</v>
      </c>
      <c r="Q2246">
        <v>9999</v>
      </c>
      <c r="R2246">
        <v>4</v>
      </c>
      <c r="S2246" t="s">
        <v>23</v>
      </c>
    </row>
    <row r="2247" spans="1:19" x14ac:dyDescent="0.3">
      <c r="A2247" t="s">
        <v>4858</v>
      </c>
      <c r="B2247" s="1">
        <v>44245</v>
      </c>
      <c r="C2247" t="s">
        <v>843</v>
      </c>
      <c r="D2247" t="str">
        <f t="shared" ca="1" si="71"/>
        <v>Widget B</v>
      </c>
      <c r="E2247" t="s">
        <v>61</v>
      </c>
      <c r="F2247" t="s">
        <v>70</v>
      </c>
      <c r="G2247">
        <v>19</v>
      </c>
      <c r="H2247">
        <v>17</v>
      </c>
      <c r="I2247">
        <v>101.86</v>
      </c>
      <c r="J2247">
        <v>116.12040000000002</v>
      </c>
      <c r="K2247" t="s">
        <v>20</v>
      </c>
      <c r="M2247" t="s">
        <v>123</v>
      </c>
      <c r="N2247" t="s">
        <v>29</v>
      </c>
      <c r="O2247" t="str">
        <f t="shared" si="70"/>
        <v>PayPal</v>
      </c>
      <c r="P2247" t="s">
        <v>30</v>
      </c>
      <c r="Q2247">
        <v>24.07</v>
      </c>
      <c r="R2247">
        <v>3.3</v>
      </c>
      <c r="S2247" t="s">
        <v>23</v>
      </c>
    </row>
    <row r="2248" spans="1:19" x14ac:dyDescent="0.3">
      <c r="A2248" t="s">
        <v>4859</v>
      </c>
      <c r="B2248" s="1">
        <v>44162</v>
      </c>
      <c r="C2248" t="s">
        <v>4860</v>
      </c>
      <c r="D2248" t="str">
        <f t="shared" ca="1" si="71"/>
        <v>Phone X</v>
      </c>
      <c r="E2248" t="s">
        <v>141</v>
      </c>
      <c r="F2248" t="s">
        <v>50</v>
      </c>
      <c r="G2248">
        <v>4</v>
      </c>
      <c r="H2248">
        <v>3</v>
      </c>
      <c r="I2248">
        <v>407.66</v>
      </c>
      <c r="J2248">
        <v>440.27280000000007</v>
      </c>
      <c r="K2248" t="s">
        <v>20</v>
      </c>
      <c r="M2248" t="s">
        <v>123</v>
      </c>
      <c r="N2248" t="s">
        <v>29</v>
      </c>
      <c r="O2248" t="str">
        <f t="shared" si="70"/>
        <v>Bank Transfer</v>
      </c>
      <c r="P2248" t="s">
        <v>37</v>
      </c>
      <c r="Q2248">
        <v>20.29</v>
      </c>
      <c r="R2248">
        <v>2.2999999999999998</v>
      </c>
      <c r="S2248" t="s">
        <v>111</v>
      </c>
    </row>
    <row r="2249" spans="1:19" x14ac:dyDescent="0.3">
      <c r="A2249" t="s">
        <v>4862</v>
      </c>
      <c r="B2249" s="1">
        <v>44711</v>
      </c>
      <c r="C2249" t="s">
        <v>4863</v>
      </c>
      <c r="D2249" t="str">
        <f t="shared" ca="1" si="71"/>
        <v>Laptop Pro</v>
      </c>
      <c r="E2249" t="s">
        <v>116</v>
      </c>
      <c r="F2249" t="s">
        <v>50</v>
      </c>
      <c r="G2249">
        <v>4</v>
      </c>
      <c r="H2249">
        <v>3</v>
      </c>
      <c r="I2249">
        <v>367.17</v>
      </c>
      <c r="J2249">
        <v>396.54360000000003</v>
      </c>
      <c r="K2249" t="s">
        <v>47</v>
      </c>
      <c r="M2249" t="s">
        <v>123</v>
      </c>
      <c r="N2249" t="s">
        <v>22</v>
      </c>
      <c r="O2249" t="str">
        <f t="shared" si="70"/>
        <v>Credit Card</v>
      </c>
      <c r="P2249" t="s">
        <v>67</v>
      </c>
      <c r="Q2249">
        <v>3.49</v>
      </c>
      <c r="R2249">
        <v>1.4</v>
      </c>
      <c r="S2249" t="s">
        <v>23</v>
      </c>
    </row>
    <row r="2250" spans="1:19" x14ac:dyDescent="0.3">
      <c r="A2250" t="s">
        <v>4864</v>
      </c>
      <c r="B2250" s="1">
        <v>44976</v>
      </c>
      <c r="C2250" t="s">
        <v>4865</v>
      </c>
      <c r="D2250" t="str">
        <f t="shared" ca="1" si="71"/>
        <v>Cereal Pack</v>
      </c>
      <c r="E2250" t="s">
        <v>100</v>
      </c>
      <c r="F2250" t="s">
        <v>57</v>
      </c>
      <c r="G2250">
        <v>8</v>
      </c>
      <c r="H2250">
        <v>6</v>
      </c>
      <c r="I2250">
        <v>1176.92</v>
      </c>
      <c r="J2250">
        <v>1271.0736000000002</v>
      </c>
      <c r="K2250" t="s">
        <v>20</v>
      </c>
      <c r="M2250" t="s">
        <v>35</v>
      </c>
      <c r="N2250" t="s">
        <v>22</v>
      </c>
      <c r="O2250" t="str">
        <f t="shared" si="70"/>
        <v>Credit Card</v>
      </c>
      <c r="P2250" t="s">
        <v>67</v>
      </c>
      <c r="Q2250">
        <v>29.94</v>
      </c>
      <c r="R2250">
        <v>1.8</v>
      </c>
      <c r="S2250" t="s">
        <v>111</v>
      </c>
    </row>
    <row r="2251" spans="1:19" x14ac:dyDescent="0.3">
      <c r="A2251" t="s">
        <v>4866</v>
      </c>
      <c r="B2251" s="1">
        <v>45457</v>
      </c>
      <c r="C2251" t="s">
        <v>4867</v>
      </c>
      <c r="D2251" t="str">
        <f t="shared" ca="1" si="71"/>
        <v>Laptop Pro</v>
      </c>
      <c r="E2251" t="s">
        <v>116</v>
      </c>
      <c r="F2251" t="s">
        <v>50</v>
      </c>
      <c r="G2251">
        <v>5</v>
      </c>
      <c r="H2251">
        <v>5</v>
      </c>
      <c r="I2251">
        <v>785.6</v>
      </c>
      <c r="J2251">
        <v>832.7360000000001</v>
      </c>
      <c r="K2251" t="s">
        <v>47</v>
      </c>
      <c r="M2251" t="s">
        <v>79</v>
      </c>
      <c r="N2251" t="s">
        <v>22</v>
      </c>
      <c r="O2251" t="str">
        <f t="shared" si="70"/>
        <v>Bank Transfer</v>
      </c>
      <c r="P2251" t="s">
        <v>37</v>
      </c>
      <c r="Q2251">
        <v>32.31</v>
      </c>
      <c r="R2251">
        <v>3.7</v>
      </c>
      <c r="S2251" t="s">
        <v>23</v>
      </c>
    </row>
    <row r="2252" spans="1:19" x14ac:dyDescent="0.3">
      <c r="A2252" t="s">
        <v>4868</v>
      </c>
      <c r="B2252" s="1">
        <v>44467</v>
      </c>
      <c r="C2252" t="s">
        <v>4869</v>
      </c>
      <c r="D2252" t="str">
        <f t="shared" ca="1" si="71"/>
        <v>Sofa 3-Seater</v>
      </c>
      <c r="E2252" t="s">
        <v>109</v>
      </c>
      <c r="F2252" t="s">
        <v>46</v>
      </c>
      <c r="G2252">
        <v>12</v>
      </c>
      <c r="H2252">
        <v>12</v>
      </c>
      <c r="I2252">
        <v>311.72000000000003</v>
      </c>
      <c r="J2252">
        <v>330.42320000000007</v>
      </c>
      <c r="K2252" t="s">
        <v>51</v>
      </c>
      <c r="M2252" t="s">
        <v>21</v>
      </c>
      <c r="N2252" t="s">
        <v>29</v>
      </c>
      <c r="O2252" t="str">
        <f t="shared" si="70"/>
        <v>Credit Card</v>
      </c>
      <c r="P2252" t="s">
        <v>67</v>
      </c>
      <c r="Q2252">
        <v>7.83</v>
      </c>
      <c r="R2252">
        <v>3.9</v>
      </c>
      <c r="S2252" t="s">
        <v>23</v>
      </c>
    </row>
    <row r="2253" spans="1:19" x14ac:dyDescent="0.3">
      <c r="A2253" t="s">
        <v>4870</v>
      </c>
      <c r="B2253" s="1">
        <v>44567</v>
      </c>
      <c r="C2253" t="s">
        <v>4871</v>
      </c>
      <c r="D2253" t="str">
        <f t="shared" ca="1" si="71"/>
        <v>Sneakers Run</v>
      </c>
      <c r="E2253" t="s">
        <v>85</v>
      </c>
      <c r="F2253" t="s">
        <v>82</v>
      </c>
      <c r="G2253">
        <v>5</v>
      </c>
      <c r="H2253">
        <v>5</v>
      </c>
      <c r="I2253">
        <v>376.81</v>
      </c>
      <c r="J2253">
        <v>403.18670000000003</v>
      </c>
      <c r="K2253" t="s">
        <v>27</v>
      </c>
      <c r="M2253" t="s">
        <v>123</v>
      </c>
      <c r="N2253" t="s">
        <v>22</v>
      </c>
      <c r="O2253" t="str">
        <f t="shared" si="70"/>
        <v>Debit Card</v>
      </c>
      <c r="P2253" t="s">
        <v>89</v>
      </c>
      <c r="Q2253">
        <v>35.18</v>
      </c>
      <c r="R2253">
        <v>1.2</v>
      </c>
      <c r="S2253" t="s">
        <v>205</v>
      </c>
    </row>
    <row r="2254" spans="1:19" x14ac:dyDescent="0.3">
      <c r="A2254" t="s">
        <v>4872</v>
      </c>
      <c r="B2254" s="1">
        <v>44041</v>
      </c>
      <c r="C2254" t="s">
        <v>4873</v>
      </c>
      <c r="D2254" t="str">
        <f t="shared" ca="1" si="71"/>
        <v>Cereal Pack</v>
      </c>
      <c r="E2254" t="s">
        <v>100</v>
      </c>
      <c r="F2254" t="s">
        <v>57</v>
      </c>
      <c r="G2254">
        <v>16</v>
      </c>
      <c r="H2254">
        <v>14</v>
      </c>
      <c r="I2254">
        <v>771.74</v>
      </c>
      <c r="J2254">
        <v>818.0444</v>
      </c>
      <c r="K2254" t="s">
        <v>20</v>
      </c>
      <c r="M2254" t="s">
        <v>123</v>
      </c>
      <c r="N2254" t="s">
        <v>36</v>
      </c>
      <c r="O2254" t="str">
        <f t="shared" si="70"/>
        <v>PayPal</v>
      </c>
      <c r="P2254" t="s">
        <v>30</v>
      </c>
      <c r="Q2254">
        <v>13.01</v>
      </c>
      <c r="R2254">
        <v>3.4</v>
      </c>
      <c r="S2254" t="s">
        <v>23</v>
      </c>
    </row>
    <row r="2255" spans="1:19" x14ac:dyDescent="0.3">
      <c r="A2255" t="s">
        <v>4875</v>
      </c>
      <c r="B2255" s="1">
        <v>45416</v>
      </c>
      <c r="C2255" t="s">
        <v>4876</v>
      </c>
      <c r="D2255" t="str">
        <f t="shared" ca="1" si="71"/>
        <v>Headphones Z</v>
      </c>
      <c r="F2255" t="s">
        <v>50</v>
      </c>
      <c r="G2255">
        <v>6</v>
      </c>
      <c r="H2255">
        <v>6</v>
      </c>
      <c r="I2255">
        <v>700.1</v>
      </c>
      <c r="J2255">
        <v>791.11299999999994</v>
      </c>
      <c r="K2255" t="s">
        <v>27</v>
      </c>
      <c r="M2255" t="s">
        <v>28</v>
      </c>
      <c r="N2255" t="s">
        <v>36</v>
      </c>
      <c r="O2255" t="str">
        <f t="shared" si="70"/>
        <v>Bank Transfer</v>
      </c>
      <c r="P2255" t="s">
        <v>37</v>
      </c>
      <c r="Q2255">
        <v>42.35</v>
      </c>
      <c r="R2255">
        <v>1.8</v>
      </c>
      <c r="S2255" t="s">
        <v>23</v>
      </c>
    </row>
    <row r="2256" spans="1:19" x14ac:dyDescent="0.3">
      <c r="A2256" t="s">
        <v>4877</v>
      </c>
      <c r="B2256" s="1">
        <v>43923</v>
      </c>
      <c r="C2256" t="s">
        <v>4878</v>
      </c>
      <c r="D2256" t="str">
        <f t="shared" ca="1" si="71"/>
        <v>Camera S</v>
      </c>
      <c r="E2256" t="s">
        <v>133</v>
      </c>
      <c r="F2256" t="s">
        <v>50</v>
      </c>
      <c r="G2256">
        <v>14</v>
      </c>
      <c r="H2256">
        <v>12</v>
      </c>
      <c r="I2256">
        <v>913.1</v>
      </c>
      <c r="J2256">
        <v>1022.6720000000001</v>
      </c>
      <c r="K2256" t="s">
        <v>51</v>
      </c>
      <c r="M2256" t="s">
        <v>28</v>
      </c>
      <c r="N2256" t="s">
        <v>29</v>
      </c>
      <c r="O2256" t="str">
        <f t="shared" si="70"/>
        <v>PayPal</v>
      </c>
      <c r="P2256" t="s">
        <v>30</v>
      </c>
      <c r="Q2256">
        <v>24.81</v>
      </c>
      <c r="R2256">
        <v>4.9000000000000004</v>
      </c>
      <c r="S2256" t="s">
        <v>23</v>
      </c>
    </row>
    <row r="2257" spans="1:19" x14ac:dyDescent="0.3">
      <c r="A2257" t="s">
        <v>4879</v>
      </c>
      <c r="B2257" s="1">
        <v>44355</v>
      </c>
      <c r="C2257" t="s">
        <v>592</v>
      </c>
      <c r="D2257" t="str">
        <f t="shared" ca="1" si="71"/>
        <v>Cereal Pack</v>
      </c>
      <c r="E2257" t="s">
        <v>100</v>
      </c>
      <c r="F2257" t="s">
        <v>57</v>
      </c>
      <c r="G2257">
        <v>14</v>
      </c>
      <c r="H2257">
        <v>14</v>
      </c>
      <c r="I2257">
        <v>1463.98</v>
      </c>
      <c r="J2257">
        <v>1595.7382000000002</v>
      </c>
      <c r="K2257" t="s">
        <v>51</v>
      </c>
      <c r="M2257" t="s">
        <v>86</v>
      </c>
      <c r="N2257" t="s">
        <v>71</v>
      </c>
      <c r="O2257" t="str">
        <f t="shared" si="70"/>
        <v>Debit Card</v>
      </c>
      <c r="P2257" t="s">
        <v>89</v>
      </c>
      <c r="Q2257">
        <v>21.69</v>
      </c>
      <c r="R2257">
        <v>1.4</v>
      </c>
      <c r="S2257" t="s">
        <v>23</v>
      </c>
    </row>
    <row r="2258" spans="1:19" x14ac:dyDescent="0.3">
      <c r="A2258" t="s">
        <v>4880</v>
      </c>
      <c r="B2258" s="1">
        <v>45418</v>
      </c>
      <c r="C2258" t="s">
        <v>4881</v>
      </c>
      <c r="D2258" t="str">
        <f t="shared" ca="1" si="71"/>
        <v>Headphones Z</v>
      </c>
      <c r="E2258" t="s">
        <v>94</v>
      </c>
      <c r="F2258" t="s">
        <v>50</v>
      </c>
      <c r="G2258">
        <v>2</v>
      </c>
      <c r="H2258">
        <v>2</v>
      </c>
      <c r="I2258">
        <v>301.83999999999997</v>
      </c>
      <c r="J2258">
        <v>322.96879999999999</v>
      </c>
      <c r="K2258" t="s">
        <v>27</v>
      </c>
      <c r="M2258" t="s">
        <v>28</v>
      </c>
      <c r="N2258" t="s">
        <v>71</v>
      </c>
      <c r="O2258" t="str">
        <f t="shared" si="70"/>
        <v>PayPal</v>
      </c>
      <c r="P2258" t="s">
        <v>30</v>
      </c>
      <c r="Q2258">
        <v>8.76</v>
      </c>
      <c r="R2258">
        <v>2.6</v>
      </c>
      <c r="S2258" t="s">
        <v>23</v>
      </c>
    </row>
    <row r="2259" spans="1:19" x14ac:dyDescent="0.3">
      <c r="A2259" t="s">
        <v>4882</v>
      </c>
      <c r="B2259" s="1">
        <v>44251</v>
      </c>
      <c r="C2259" t="s">
        <v>4883</v>
      </c>
      <c r="D2259" t="str">
        <f t="shared" ca="1" si="71"/>
        <v>Shirt Classic</v>
      </c>
      <c r="E2259" t="s">
        <v>65</v>
      </c>
      <c r="F2259" t="s">
        <v>82</v>
      </c>
      <c r="G2259">
        <v>9</v>
      </c>
      <c r="H2259">
        <v>7</v>
      </c>
      <c r="I2259">
        <v>83.07</v>
      </c>
      <c r="J2259">
        <v>93.038399999999996</v>
      </c>
      <c r="K2259" t="s">
        <v>27</v>
      </c>
      <c r="M2259" t="s">
        <v>28</v>
      </c>
      <c r="N2259" t="s">
        <v>71</v>
      </c>
      <c r="O2259" t="str">
        <f t="shared" si="70"/>
        <v>Cash on Delivery</v>
      </c>
      <c r="P2259" t="s">
        <v>53</v>
      </c>
      <c r="Q2259">
        <v>11.86</v>
      </c>
      <c r="R2259">
        <v>4.3</v>
      </c>
      <c r="S2259" t="s">
        <v>23</v>
      </c>
    </row>
    <row r="2260" spans="1:19" x14ac:dyDescent="0.3">
      <c r="A2260" t="s">
        <v>4884</v>
      </c>
      <c r="B2260" s="1">
        <v>44002</v>
      </c>
      <c r="C2260" t="s">
        <v>4885</v>
      </c>
      <c r="D2260" t="str">
        <f t="shared" ca="1" si="71"/>
        <v>Headphones Z</v>
      </c>
      <c r="E2260" t="s">
        <v>94</v>
      </c>
      <c r="F2260" t="s">
        <v>50</v>
      </c>
      <c r="G2260">
        <v>20</v>
      </c>
      <c r="H2260">
        <v>16</v>
      </c>
      <c r="I2260">
        <v>263.81</v>
      </c>
      <c r="J2260">
        <v>284.91480000000001</v>
      </c>
      <c r="K2260" t="s">
        <v>51</v>
      </c>
      <c r="M2260" t="s">
        <v>28</v>
      </c>
      <c r="N2260" t="s">
        <v>22</v>
      </c>
      <c r="O2260" t="str">
        <f t="shared" si="70"/>
        <v>PayPal</v>
      </c>
      <c r="P2260" t="s">
        <v>30</v>
      </c>
      <c r="Q2260">
        <v>15.28</v>
      </c>
      <c r="R2260">
        <v>3.6</v>
      </c>
      <c r="S2260" t="s">
        <v>23</v>
      </c>
    </row>
    <row r="2261" spans="1:19" x14ac:dyDescent="0.3">
      <c r="A2261" t="s">
        <v>4887</v>
      </c>
      <c r="B2261" s="1">
        <v>45102</v>
      </c>
      <c r="C2261" t="s">
        <v>4888</v>
      </c>
      <c r="D2261" t="str">
        <f t="shared" ca="1" si="71"/>
        <v>Widget A</v>
      </c>
      <c r="E2261" t="s">
        <v>33</v>
      </c>
      <c r="F2261" t="s">
        <v>70</v>
      </c>
      <c r="G2261">
        <v>17</v>
      </c>
      <c r="H2261">
        <v>16</v>
      </c>
      <c r="I2261">
        <v>1020.96</v>
      </c>
      <c r="J2261">
        <v>1092.4272000000001</v>
      </c>
      <c r="K2261" t="s">
        <v>66</v>
      </c>
      <c r="M2261" t="s">
        <v>86</v>
      </c>
      <c r="N2261" t="s">
        <v>36</v>
      </c>
      <c r="O2261" t="str">
        <f t="shared" si="70"/>
        <v>PayPal</v>
      </c>
      <c r="P2261" t="s">
        <v>30</v>
      </c>
      <c r="Q2261">
        <v>8.16</v>
      </c>
      <c r="R2261">
        <v>4.4000000000000004</v>
      </c>
      <c r="S2261" t="s">
        <v>23</v>
      </c>
    </row>
    <row r="2262" spans="1:19" x14ac:dyDescent="0.3">
      <c r="A2262" t="s">
        <v>4889</v>
      </c>
      <c r="B2262" s="1">
        <v>45459</v>
      </c>
      <c r="C2262" t="s">
        <v>4890</v>
      </c>
      <c r="D2262" t="str">
        <f t="shared" ca="1" si="71"/>
        <v>Olive Oil 1L</v>
      </c>
      <c r="E2262" t="s">
        <v>56</v>
      </c>
      <c r="F2262" t="s">
        <v>57</v>
      </c>
      <c r="G2262">
        <v>16</v>
      </c>
      <c r="H2262">
        <v>14</v>
      </c>
      <c r="I2262">
        <v>960.28</v>
      </c>
      <c r="J2262">
        <v>1056.308</v>
      </c>
      <c r="K2262" t="s">
        <v>20</v>
      </c>
      <c r="M2262" t="s">
        <v>21</v>
      </c>
      <c r="N2262" t="s">
        <v>29</v>
      </c>
      <c r="O2262" t="str">
        <f t="shared" si="70"/>
        <v>PayPal</v>
      </c>
      <c r="P2262" t="s">
        <v>30</v>
      </c>
      <c r="Q2262">
        <v>36.06</v>
      </c>
      <c r="R2262">
        <v>2.4</v>
      </c>
      <c r="S2262" t="s">
        <v>205</v>
      </c>
    </row>
    <row r="2263" spans="1:19" x14ac:dyDescent="0.3">
      <c r="A2263" t="s">
        <v>4891</v>
      </c>
      <c r="B2263" s="1">
        <v>44383</v>
      </c>
      <c r="C2263" t="s">
        <v>4892</v>
      </c>
      <c r="D2263" t="str">
        <f t="shared" ca="1" si="71"/>
        <v>Laptop Pro</v>
      </c>
      <c r="E2263" t="s">
        <v>116</v>
      </c>
      <c r="F2263" t="s">
        <v>50</v>
      </c>
      <c r="G2263">
        <v>5</v>
      </c>
      <c r="H2263">
        <v>5</v>
      </c>
      <c r="I2263">
        <v>80.819999999999993</v>
      </c>
      <c r="J2263">
        <v>91.326599999999985</v>
      </c>
      <c r="K2263" t="s">
        <v>51</v>
      </c>
      <c r="M2263" t="s">
        <v>28</v>
      </c>
      <c r="N2263" t="s">
        <v>22</v>
      </c>
      <c r="O2263" t="str">
        <f t="shared" si="70"/>
        <v>Bank Transfer</v>
      </c>
      <c r="P2263" t="s">
        <v>37</v>
      </c>
      <c r="Q2263">
        <v>29.75</v>
      </c>
      <c r="R2263">
        <v>1.8</v>
      </c>
      <c r="S2263" t="s">
        <v>23</v>
      </c>
    </row>
    <row r="2264" spans="1:19" x14ac:dyDescent="0.3">
      <c r="A2264" t="s">
        <v>4893</v>
      </c>
      <c r="B2264" s="1">
        <v>44408</v>
      </c>
      <c r="C2264" t="s">
        <v>4894</v>
      </c>
      <c r="D2264" t="str">
        <f t="shared" ca="1" si="71"/>
        <v>Widget B</v>
      </c>
      <c r="E2264" t="s">
        <v>61</v>
      </c>
      <c r="F2264" t="s">
        <v>70</v>
      </c>
      <c r="G2264">
        <v>2</v>
      </c>
      <c r="H2264">
        <v>2</v>
      </c>
      <c r="I2264">
        <v>88.34</v>
      </c>
      <c r="J2264">
        <v>98.057400000000015</v>
      </c>
      <c r="K2264" t="s">
        <v>20</v>
      </c>
      <c r="M2264" t="s">
        <v>21</v>
      </c>
      <c r="N2264" t="s">
        <v>22</v>
      </c>
      <c r="O2264" t="str">
        <f t="shared" si="70"/>
        <v>Credit Card</v>
      </c>
      <c r="P2264" t="s">
        <v>67</v>
      </c>
      <c r="Q2264">
        <v>40.369999999999997</v>
      </c>
      <c r="R2264">
        <v>2.7</v>
      </c>
      <c r="S2264" t="s">
        <v>23</v>
      </c>
    </row>
    <row r="2265" spans="1:19" x14ac:dyDescent="0.3">
      <c r="A2265" t="s">
        <v>4895</v>
      </c>
      <c r="B2265" s="1">
        <v>45266</v>
      </c>
      <c r="C2265" t="s">
        <v>4896</v>
      </c>
      <c r="D2265" t="str">
        <f t="shared" ca="1" si="71"/>
        <v>Camera S</v>
      </c>
      <c r="E2265" t="s">
        <v>133</v>
      </c>
      <c r="F2265" t="s">
        <v>50</v>
      </c>
      <c r="G2265">
        <v>17</v>
      </c>
      <c r="H2265">
        <v>17</v>
      </c>
      <c r="I2265">
        <v>1079.3599999999999</v>
      </c>
      <c r="J2265">
        <v>1154.9151999999999</v>
      </c>
      <c r="K2265" t="s">
        <v>47</v>
      </c>
      <c r="M2265" t="s">
        <v>42</v>
      </c>
      <c r="N2265" t="s">
        <v>29</v>
      </c>
      <c r="O2265" t="str">
        <f t="shared" si="70"/>
        <v>Debit Card</v>
      </c>
      <c r="P2265" t="s">
        <v>89</v>
      </c>
      <c r="Q2265">
        <v>36.25</v>
      </c>
      <c r="R2265">
        <v>2.1</v>
      </c>
    </row>
    <row r="2266" spans="1:19" x14ac:dyDescent="0.3">
      <c r="A2266" t="s">
        <v>4897</v>
      </c>
      <c r="B2266" s="1">
        <v>44508</v>
      </c>
      <c r="C2266" t="s">
        <v>4898</v>
      </c>
      <c r="D2266" t="str">
        <f t="shared" ca="1" si="71"/>
        <v>Olive Oil 1L</v>
      </c>
      <c r="E2266" t="s">
        <v>56</v>
      </c>
      <c r="F2266" t="s">
        <v>57</v>
      </c>
      <c r="G2266">
        <v>11</v>
      </c>
      <c r="H2266">
        <v>11</v>
      </c>
      <c r="I2266">
        <v>980.72</v>
      </c>
      <c r="J2266">
        <v>1049.3704</v>
      </c>
      <c r="K2266" t="s">
        <v>51</v>
      </c>
      <c r="M2266" t="s">
        <v>86</v>
      </c>
      <c r="N2266" t="s">
        <v>36</v>
      </c>
      <c r="O2266" t="str">
        <f t="shared" si="70"/>
        <v>Bank Transfer</v>
      </c>
      <c r="P2266" t="s">
        <v>37</v>
      </c>
      <c r="Q2266">
        <v>24.94</v>
      </c>
      <c r="R2266">
        <v>2.2000000000000002</v>
      </c>
      <c r="S2266" t="s">
        <v>23</v>
      </c>
    </row>
    <row r="2267" spans="1:19" x14ac:dyDescent="0.3">
      <c r="A2267" t="s">
        <v>4899</v>
      </c>
      <c r="B2267" s="1">
        <v>44308</v>
      </c>
      <c r="C2267" t="s">
        <v>4900</v>
      </c>
      <c r="D2267" t="str">
        <f t="shared" ca="1" si="71"/>
        <v>Shirt Classic</v>
      </c>
      <c r="E2267" t="s">
        <v>65</v>
      </c>
      <c r="F2267" t="s">
        <v>82</v>
      </c>
      <c r="G2267">
        <v>11</v>
      </c>
      <c r="H2267">
        <v>10</v>
      </c>
      <c r="I2267">
        <v>1381.78</v>
      </c>
      <c r="J2267">
        <v>1533.7758000000001</v>
      </c>
      <c r="K2267" t="s">
        <v>47</v>
      </c>
      <c r="M2267" t="s">
        <v>21</v>
      </c>
      <c r="N2267" t="s">
        <v>71</v>
      </c>
      <c r="O2267" t="str">
        <f t="shared" si="70"/>
        <v>Bank Transfer</v>
      </c>
      <c r="P2267" t="s">
        <v>37</v>
      </c>
      <c r="Q2267">
        <v>47.44</v>
      </c>
      <c r="R2267">
        <v>3</v>
      </c>
      <c r="S2267" t="s">
        <v>23</v>
      </c>
    </row>
    <row r="2268" spans="1:19" x14ac:dyDescent="0.3">
      <c r="A2268" t="s">
        <v>4901</v>
      </c>
      <c r="B2268" s="1">
        <v>44647</v>
      </c>
      <c r="C2268" t="s">
        <v>4902</v>
      </c>
      <c r="D2268" t="str">
        <f t="shared" ca="1" si="71"/>
        <v>Sneakers Run</v>
      </c>
      <c r="E2268" t="s">
        <v>85</v>
      </c>
      <c r="F2268" t="s">
        <v>82</v>
      </c>
      <c r="G2268">
        <v>17</v>
      </c>
      <c r="H2268">
        <v>17</v>
      </c>
      <c r="I2268">
        <v>869.6</v>
      </c>
      <c r="J2268">
        <v>913.08</v>
      </c>
      <c r="K2268" t="s">
        <v>4903</v>
      </c>
      <c r="M2268" t="s">
        <v>86</v>
      </c>
      <c r="N2268" t="s">
        <v>36</v>
      </c>
      <c r="O2268" t="str">
        <f t="shared" si="70"/>
        <v>PayPal</v>
      </c>
      <c r="P2268" t="s">
        <v>30</v>
      </c>
      <c r="Q2268">
        <v>44.08</v>
      </c>
      <c r="R2268">
        <v>2.2000000000000002</v>
      </c>
    </row>
    <row r="2269" spans="1:19" x14ac:dyDescent="0.3">
      <c r="A2269" t="s">
        <v>4904</v>
      </c>
      <c r="B2269" s="1">
        <v>43970</v>
      </c>
      <c r="C2269" t="s">
        <v>4905</v>
      </c>
      <c r="D2269" t="str">
        <f t="shared" ca="1" si="71"/>
        <v>Jeans Regular</v>
      </c>
      <c r="E2269" t="s">
        <v>130</v>
      </c>
      <c r="F2269" t="s">
        <v>82</v>
      </c>
      <c r="G2269">
        <v>3</v>
      </c>
      <c r="H2269">
        <v>2</v>
      </c>
      <c r="I2269">
        <v>75.19</v>
      </c>
      <c r="J2269">
        <v>86.468499999999992</v>
      </c>
      <c r="K2269" t="s">
        <v>47</v>
      </c>
      <c r="M2269" t="s">
        <v>123</v>
      </c>
      <c r="N2269" t="s">
        <v>36</v>
      </c>
      <c r="O2269" t="str">
        <f t="shared" si="70"/>
        <v>Debit Card</v>
      </c>
      <c r="P2269" t="s">
        <v>89</v>
      </c>
      <c r="Q2269">
        <v>16.77</v>
      </c>
      <c r="R2269">
        <v>1</v>
      </c>
      <c r="S2269" t="s">
        <v>23</v>
      </c>
    </row>
    <row r="2270" spans="1:19" x14ac:dyDescent="0.3">
      <c r="A2270" t="s">
        <v>4906</v>
      </c>
      <c r="B2270" s="1">
        <v>45212</v>
      </c>
      <c r="C2270" t="s">
        <v>4907</v>
      </c>
      <c r="D2270" t="str">
        <f t="shared" ca="1" si="71"/>
        <v>Headphones Z</v>
      </c>
      <c r="E2270" t="s">
        <v>94</v>
      </c>
      <c r="F2270" t="s">
        <v>50</v>
      </c>
      <c r="G2270">
        <v>14</v>
      </c>
      <c r="H2270">
        <v>12</v>
      </c>
      <c r="I2270">
        <v>201.98</v>
      </c>
      <c r="J2270">
        <v>214.09880000000001</v>
      </c>
      <c r="K2270" t="s">
        <v>66</v>
      </c>
      <c r="M2270" t="s">
        <v>35</v>
      </c>
      <c r="N2270" t="s">
        <v>29</v>
      </c>
      <c r="O2270" t="str">
        <f t="shared" si="70"/>
        <v>Bank Transfer</v>
      </c>
      <c r="P2270" t="s">
        <v>37</v>
      </c>
      <c r="Q2270">
        <v>2.72</v>
      </c>
      <c r="R2270">
        <v>2.9</v>
      </c>
      <c r="S2270" t="s">
        <v>23</v>
      </c>
    </row>
    <row r="2271" spans="1:19" x14ac:dyDescent="0.3">
      <c r="A2271" t="s">
        <v>4908</v>
      </c>
      <c r="B2271" s="1">
        <v>44859</v>
      </c>
      <c r="C2271" t="s">
        <v>4909</v>
      </c>
      <c r="D2271" t="str">
        <f t="shared" ca="1" si="71"/>
        <v>Sneakers Run</v>
      </c>
      <c r="E2271" t="s">
        <v>85</v>
      </c>
      <c r="F2271" t="s">
        <v>82</v>
      </c>
      <c r="G2271">
        <v>7</v>
      </c>
      <c r="H2271">
        <v>7</v>
      </c>
      <c r="I2271">
        <v>1135.6300000000001</v>
      </c>
      <c r="J2271">
        <v>1260.5493000000001</v>
      </c>
      <c r="K2271" t="s">
        <v>51</v>
      </c>
      <c r="M2271" t="s">
        <v>86</v>
      </c>
      <c r="N2271" t="s">
        <v>71</v>
      </c>
      <c r="O2271" t="str">
        <f t="shared" si="70"/>
        <v>Debit Card</v>
      </c>
      <c r="P2271" t="s">
        <v>89</v>
      </c>
      <c r="Q2271">
        <v>28.81</v>
      </c>
      <c r="R2271">
        <v>4.3</v>
      </c>
      <c r="S2271" t="s">
        <v>23</v>
      </c>
    </row>
    <row r="2272" spans="1:19" x14ac:dyDescent="0.3">
      <c r="A2272" t="s">
        <v>4910</v>
      </c>
      <c r="B2272" s="1">
        <v>43991</v>
      </c>
      <c r="C2272" t="s">
        <v>4911</v>
      </c>
      <c r="D2272" t="str">
        <f t="shared" ca="1" si="71"/>
        <v>Headphones Z</v>
      </c>
      <c r="E2272" t="s">
        <v>94</v>
      </c>
      <c r="F2272" t="s">
        <v>50</v>
      </c>
      <c r="G2272">
        <v>8</v>
      </c>
      <c r="H2272">
        <v>6</v>
      </c>
      <c r="I2272">
        <v>1280.76</v>
      </c>
      <c r="J2272">
        <v>1383.2208000000001</v>
      </c>
      <c r="K2272" t="s">
        <v>47</v>
      </c>
      <c r="M2272" t="s">
        <v>28</v>
      </c>
      <c r="N2272" t="s">
        <v>22</v>
      </c>
      <c r="O2272" t="str">
        <f t="shared" si="70"/>
        <v>Bank Transfer</v>
      </c>
      <c r="P2272" t="s">
        <v>37</v>
      </c>
      <c r="Q2272">
        <v>5.41</v>
      </c>
      <c r="R2272">
        <v>2.9</v>
      </c>
      <c r="S2272" t="s">
        <v>23</v>
      </c>
    </row>
    <row r="2273" spans="1:19" x14ac:dyDescent="0.3">
      <c r="A2273" t="s">
        <v>4912</v>
      </c>
      <c r="B2273" s="1">
        <v>44694</v>
      </c>
      <c r="C2273" t="s">
        <v>4913</v>
      </c>
      <c r="D2273" t="str">
        <f t="shared" ca="1" si="71"/>
        <v>Dining Table</v>
      </c>
      <c r="E2273" t="s">
        <v>45</v>
      </c>
      <c r="F2273" t="s">
        <v>46</v>
      </c>
      <c r="G2273">
        <v>3</v>
      </c>
      <c r="H2273">
        <v>3</v>
      </c>
      <c r="I2273">
        <v>229.81</v>
      </c>
      <c r="J2273">
        <v>257.38720000000001</v>
      </c>
      <c r="K2273" t="s">
        <v>66</v>
      </c>
      <c r="M2273" t="s">
        <v>42</v>
      </c>
      <c r="N2273" t="s">
        <v>22</v>
      </c>
      <c r="O2273" t="str">
        <f t="shared" si="70"/>
        <v>Debit Card</v>
      </c>
      <c r="P2273" t="s">
        <v>89</v>
      </c>
      <c r="Q2273">
        <v>47.77</v>
      </c>
      <c r="R2273">
        <v>4.4000000000000004</v>
      </c>
      <c r="S2273" t="s">
        <v>23</v>
      </c>
    </row>
    <row r="2274" spans="1:19" x14ac:dyDescent="0.3">
      <c r="A2274" t="s">
        <v>4914</v>
      </c>
      <c r="B2274" s="1">
        <v>44721</v>
      </c>
      <c r="C2274" t="s">
        <v>4915</v>
      </c>
      <c r="D2274" t="str">
        <f t="shared" ca="1" si="71"/>
        <v>Sofa 3-Seater</v>
      </c>
      <c r="E2274" t="s">
        <v>109</v>
      </c>
      <c r="F2274" t="s">
        <v>46</v>
      </c>
      <c r="G2274">
        <v>11</v>
      </c>
      <c r="H2274">
        <v>10</v>
      </c>
      <c r="I2274">
        <v>1234.43</v>
      </c>
      <c r="J2274">
        <v>1308.4958000000001</v>
      </c>
      <c r="K2274" t="s">
        <v>66</v>
      </c>
      <c r="M2274" t="s">
        <v>42</v>
      </c>
      <c r="N2274" t="s">
        <v>29</v>
      </c>
      <c r="O2274" t="str">
        <f t="shared" si="70"/>
        <v>Cash on Delivery</v>
      </c>
      <c r="P2274" t="s">
        <v>53</v>
      </c>
      <c r="Q2274">
        <v>18.13</v>
      </c>
      <c r="S2274" t="s">
        <v>23</v>
      </c>
    </row>
    <row r="2275" spans="1:19" x14ac:dyDescent="0.3">
      <c r="A2275" t="s">
        <v>4916</v>
      </c>
      <c r="B2275" s="1">
        <v>45473</v>
      </c>
      <c r="C2275" t="s">
        <v>4917</v>
      </c>
      <c r="D2275" t="str">
        <f t="shared" ca="1" si="71"/>
        <v>Sofa 3-Seater</v>
      </c>
      <c r="E2275" t="s">
        <v>109</v>
      </c>
      <c r="F2275" t="s">
        <v>46</v>
      </c>
      <c r="G2275">
        <v>13</v>
      </c>
      <c r="H2275">
        <v>10</v>
      </c>
      <c r="I2275">
        <v>1223.1199999999999</v>
      </c>
      <c r="J2275">
        <v>1333.2008000000001</v>
      </c>
      <c r="K2275" t="s">
        <v>47</v>
      </c>
      <c r="M2275" t="s">
        <v>79</v>
      </c>
      <c r="N2275" t="s">
        <v>29</v>
      </c>
      <c r="O2275" t="str">
        <f t="shared" si="70"/>
        <v>Bank Transfer</v>
      </c>
      <c r="P2275" t="s">
        <v>37</v>
      </c>
      <c r="Q2275">
        <v>37.53</v>
      </c>
      <c r="R2275">
        <v>3.5</v>
      </c>
      <c r="S2275" t="s">
        <v>23</v>
      </c>
    </row>
    <row r="2276" spans="1:19" x14ac:dyDescent="0.3">
      <c r="A2276" t="s">
        <v>4919</v>
      </c>
      <c r="B2276" s="1">
        <v>45578</v>
      </c>
      <c r="C2276" t="s">
        <v>4920</v>
      </c>
      <c r="D2276" t="str">
        <f t="shared" ca="1" si="71"/>
        <v>Sneakers Run</v>
      </c>
      <c r="E2276" t="s">
        <v>85</v>
      </c>
      <c r="F2276" t="s">
        <v>82</v>
      </c>
      <c r="G2276">
        <v>14</v>
      </c>
      <c r="H2276">
        <v>13</v>
      </c>
      <c r="I2276">
        <v>1137.05</v>
      </c>
      <c r="J2276">
        <v>1205.2729999999999</v>
      </c>
      <c r="K2276" t="s">
        <v>27</v>
      </c>
      <c r="M2276" t="s">
        <v>35</v>
      </c>
      <c r="N2276" t="s">
        <v>22</v>
      </c>
      <c r="O2276" t="str">
        <f t="shared" si="70"/>
        <v>PayPal</v>
      </c>
      <c r="P2276" t="s">
        <v>30</v>
      </c>
      <c r="Q2276">
        <v>42.91</v>
      </c>
      <c r="R2276">
        <v>3.1</v>
      </c>
      <c r="S2276" t="s">
        <v>23</v>
      </c>
    </row>
    <row r="2277" spans="1:19" x14ac:dyDescent="0.3">
      <c r="A2277" t="s">
        <v>4921</v>
      </c>
      <c r="B2277" s="1">
        <v>44341</v>
      </c>
      <c r="C2277" t="s">
        <v>4922</v>
      </c>
      <c r="D2277" t="str">
        <f t="shared" ca="1" si="71"/>
        <v>Dining Table</v>
      </c>
      <c r="E2277" t="s">
        <v>45</v>
      </c>
      <c r="F2277" t="s">
        <v>46</v>
      </c>
      <c r="G2277">
        <v>13</v>
      </c>
      <c r="H2277">
        <v>12</v>
      </c>
      <c r="I2277">
        <v>11.72</v>
      </c>
      <c r="J2277">
        <v>13.243599999999999</v>
      </c>
      <c r="K2277" t="s">
        <v>47</v>
      </c>
      <c r="N2277" t="s">
        <v>36</v>
      </c>
      <c r="O2277" t="str">
        <f t="shared" si="70"/>
        <v>Credit Card</v>
      </c>
      <c r="P2277" t="s">
        <v>67</v>
      </c>
      <c r="Q2277">
        <v>10.17</v>
      </c>
      <c r="R2277">
        <v>1.7</v>
      </c>
      <c r="S2277" t="s">
        <v>23</v>
      </c>
    </row>
    <row r="2278" spans="1:19" x14ac:dyDescent="0.3">
      <c r="A2278" t="s">
        <v>4923</v>
      </c>
      <c r="B2278" s="1">
        <v>43940</v>
      </c>
      <c r="C2278" t="s">
        <v>4924</v>
      </c>
      <c r="D2278" t="str">
        <f t="shared" ca="1" si="71"/>
        <v>T-shirt V</v>
      </c>
      <c r="E2278" t="s">
        <v>77</v>
      </c>
      <c r="F2278" t="s">
        <v>82</v>
      </c>
      <c r="G2278">
        <v>9</v>
      </c>
      <c r="H2278">
        <v>7</v>
      </c>
      <c r="I2278">
        <v>645.78</v>
      </c>
      <c r="J2278">
        <v>742.64699999999993</v>
      </c>
      <c r="K2278" t="s">
        <v>20</v>
      </c>
      <c r="M2278" t="s">
        <v>42</v>
      </c>
      <c r="N2278" t="s">
        <v>71</v>
      </c>
      <c r="O2278" t="str">
        <f t="shared" si="70"/>
        <v>Debit Card</v>
      </c>
      <c r="P2278" t="s">
        <v>89</v>
      </c>
      <c r="Q2278">
        <v>5.38</v>
      </c>
      <c r="R2278">
        <v>2.9</v>
      </c>
      <c r="S2278" t="s">
        <v>23</v>
      </c>
    </row>
    <row r="2279" spans="1:19" x14ac:dyDescent="0.3">
      <c r="A2279" t="s">
        <v>4925</v>
      </c>
      <c r="B2279" s="1">
        <v>44309</v>
      </c>
      <c r="C2279" t="s">
        <v>4926</v>
      </c>
      <c r="D2279" t="str">
        <f t="shared" ca="1" si="71"/>
        <v>Jeans Regular</v>
      </c>
      <c r="E2279" t="s">
        <v>130</v>
      </c>
      <c r="F2279" t="s">
        <v>82</v>
      </c>
      <c r="G2279">
        <v>9</v>
      </c>
      <c r="H2279">
        <v>9</v>
      </c>
      <c r="I2279">
        <v>1310.93</v>
      </c>
      <c r="J2279">
        <v>1389.5858000000001</v>
      </c>
      <c r="K2279" t="s">
        <v>47</v>
      </c>
      <c r="M2279" t="s">
        <v>28</v>
      </c>
      <c r="N2279" t="s">
        <v>29</v>
      </c>
      <c r="O2279" t="str">
        <f t="shared" si="70"/>
        <v>Credit Card</v>
      </c>
      <c r="P2279" t="s">
        <v>67</v>
      </c>
      <c r="Q2279">
        <v>10.65</v>
      </c>
      <c r="R2279">
        <v>2.2000000000000002</v>
      </c>
      <c r="S2279" t="s">
        <v>23</v>
      </c>
    </row>
    <row r="2280" spans="1:19" x14ac:dyDescent="0.3">
      <c r="A2280" t="s">
        <v>4927</v>
      </c>
      <c r="B2280" s="1">
        <v>44388</v>
      </c>
      <c r="C2280" t="s">
        <v>4928</v>
      </c>
      <c r="D2280" t="str">
        <f t="shared" ca="1" si="71"/>
        <v>Olive Oil 1L</v>
      </c>
      <c r="E2280" t="s">
        <v>56</v>
      </c>
      <c r="F2280" t="s">
        <v>57</v>
      </c>
      <c r="G2280">
        <v>19</v>
      </c>
      <c r="H2280">
        <v>18</v>
      </c>
      <c r="I2280">
        <v>219.88</v>
      </c>
      <c r="J2280">
        <v>230.874</v>
      </c>
      <c r="K2280" t="s">
        <v>27</v>
      </c>
      <c r="M2280" t="s">
        <v>35</v>
      </c>
      <c r="N2280" t="s">
        <v>71</v>
      </c>
      <c r="O2280" t="str">
        <f t="shared" si="70"/>
        <v>Debit Card</v>
      </c>
      <c r="P2280" t="s">
        <v>89</v>
      </c>
      <c r="Q2280">
        <v>10.94</v>
      </c>
      <c r="R2280">
        <v>4.9000000000000004</v>
      </c>
      <c r="S2280" t="s">
        <v>23</v>
      </c>
    </row>
    <row r="2281" spans="1:19" x14ac:dyDescent="0.3">
      <c r="A2281" t="s">
        <v>4929</v>
      </c>
      <c r="B2281" s="1">
        <v>45159</v>
      </c>
      <c r="C2281" t="s">
        <v>4930</v>
      </c>
      <c r="D2281" t="str">
        <f t="shared" ca="1" si="71"/>
        <v>Phone X</v>
      </c>
      <c r="E2281" t="s">
        <v>141</v>
      </c>
      <c r="F2281" t="s">
        <v>50</v>
      </c>
      <c r="G2281">
        <v>17</v>
      </c>
      <c r="H2281">
        <v>16</v>
      </c>
      <c r="I2281">
        <v>1257.53</v>
      </c>
      <c r="J2281">
        <v>1446.1594999999998</v>
      </c>
      <c r="K2281" t="s">
        <v>20</v>
      </c>
      <c r="M2281" t="s">
        <v>35</v>
      </c>
      <c r="N2281" t="s">
        <v>71</v>
      </c>
      <c r="O2281" t="str">
        <f t="shared" si="70"/>
        <v>Credit Card</v>
      </c>
      <c r="P2281" t="s">
        <v>67</v>
      </c>
      <c r="R2281">
        <v>1.2</v>
      </c>
      <c r="S2281" t="s">
        <v>23</v>
      </c>
    </row>
    <row r="2282" spans="1:19" x14ac:dyDescent="0.3">
      <c r="A2282" t="s">
        <v>4931</v>
      </c>
      <c r="B2282" s="1">
        <v>45101</v>
      </c>
      <c r="C2282" t="s">
        <v>4932</v>
      </c>
      <c r="D2282" t="str">
        <f t="shared" ca="1" si="71"/>
        <v>Headphones Z</v>
      </c>
      <c r="E2282" t="s">
        <v>94</v>
      </c>
      <c r="F2282" t="s">
        <v>50</v>
      </c>
      <c r="G2282">
        <v>19</v>
      </c>
      <c r="H2282">
        <v>17</v>
      </c>
      <c r="I2282">
        <v>926.8</v>
      </c>
      <c r="J2282">
        <v>1000.944</v>
      </c>
      <c r="K2282" t="s">
        <v>47</v>
      </c>
      <c r="M2282" t="s">
        <v>42</v>
      </c>
      <c r="N2282" t="s">
        <v>71</v>
      </c>
      <c r="O2282" t="str">
        <f t="shared" si="70"/>
        <v>PayPal</v>
      </c>
      <c r="P2282" t="s">
        <v>30</v>
      </c>
      <c r="Q2282">
        <v>47.63</v>
      </c>
      <c r="R2282">
        <v>3.9</v>
      </c>
      <c r="S2282" t="s">
        <v>23</v>
      </c>
    </row>
    <row r="2283" spans="1:19" x14ac:dyDescent="0.3">
      <c r="A2283" t="s">
        <v>4933</v>
      </c>
      <c r="B2283" s="1">
        <v>45180</v>
      </c>
      <c r="C2283" t="s">
        <v>4934</v>
      </c>
      <c r="D2283" t="str">
        <f t="shared" ca="1" si="71"/>
        <v>Headphones Z</v>
      </c>
      <c r="E2283" t="s">
        <v>94</v>
      </c>
      <c r="F2283" t="s">
        <v>50</v>
      </c>
      <c r="G2283">
        <v>11</v>
      </c>
      <c r="H2283">
        <v>10</v>
      </c>
      <c r="I2283">
        <v>326.86</v>
      </c>
      <c r="J2283">
        <v>359.54600000000005</v>
      </c>
      <c r="K2283" t="s">
        <v>47</v>
      </c>
      <c r="M2283" t="s">
        <v>35</v>
      </c>
      <c r="N2283" t="s">
        <v>36</v>
      </c>
      <c r="O2283" t="str">
        <f t="shared" si="70"/>
        <v>Cash on Delivery</v>
      </c>
      <c r="P2283" t="s">
        <v>53</v>
      </c>
      <c r="Q2283">
        <v>11.34</v>
      </c>
      <c r="R2283">
        <v>4.2</v>
      </c>
      <c r="S2283" t="s">
        <v>23</v>
      </c>
    </row>
    <row r="2284" spans="1:19" x14ac:dyDescent="0.3">
      <c r="A2284" t="s">
        <v>4935</v>
      </c>
      <c r="B2284" s="1">
        <v>44348</v>
      </c>
      <c r="C2284" t="s">
        <v>4936</v>
      </c>
      <c r="D2284" t="str">
        <f t="shared" ca="1" si="71"/>
        <v>Organic Rice 5kg</v>
      </c>
      <c r="E2284" t="s">
        <v>40</v>
      </c>
      <c r="F2284" t="s">
        <v>57</v>
      </c>
      <c r="G2284">
        <v>13</v>
      </c>
      <c r="H2284">
        <v>13</v>
      </c>
      <c r="I2284">
        <v>954.8</v>
      </c>
      <c r="J2284">
        <v>1059.828</v>
      </c>
      <c r="K2284" t="s">
        <v>20</v>
      </c>
      <c r="M2284" t="s">
        <v>4937</v>
      </c>
      <c r="N2284" t="s">
        <v>71</v>
      </c>
      <c r="O2284" t="str">
        <f t="shared" si="70"/>
        <v>Cash on Delivery</v>
      </c>
      <c r="P2284" t="s">
        <v>53</v>
      </c>
      <c r="Q2284">
        <v>17.97</v>
      </c>
      <c r="R2284">
        <v>4.8</v>
      </c>
      <c r="S2284" t="s">
        <v>23</v>
      </c>
    </row>
    <row r="2285" spans="1:19" x14ac:dyDescent="0.3">
      <c r="A2285" t="s">
        <v>4938</v>
      </c>
      <c r="B2285" s="1">
        <v>44105</v>
      </c>
      <c r="C2285" t="s">
        <v>4939</v>
      </c>
      <c r="D2285" t="str">
        <f t="shared" ca="1" si="71"/>
        <v>Widget B</v>
      </c>
      <c r="E2285" t="s">
        <v>61</v>
      </c>
      <c r="F2285" t="s">
        <v>70</v>
      </c>
      <c r="G2285">
        <v>15</v>
      </c>
      <c r="H2285">
        <v>12</v>
      </c>
      <c r="I2285">
        <v>1106.02</v>
      </c>
      <c r="J2285">
        <v>1161.3210000000001</v>
      </c>
      <c r="K2285" t="s">
        <v>66</v>
      </c>
      <c r="M2285" t="s">
        <v>4940</v>
      </c>
      <c r="N2285" t="s">
        <v>36</v>
      </c>
      <c r="O2285" t="str">
        <f t="shared" si="70"/>
        <v>Cash on Delivery</v>
      </c>
      <c r="P2285" t="s">
        <v>53</v>
      </c>
      <c r="Q2285">
        <v>13.73</v>
      </c>
      <c r="R2285">
        <v>1.1000000000000001</v>
      </c>
      <c r="S2285" t="s">
        <v>15</v>
      </c>
    </row>
    <row r="2286" spans="1:19" x14ac:dyDescent="0.3">
      <c r="A2286" t="s">
        <v>4941</v>
      </c>
      <c r="B2286" s="1">
        <v>45638</v>
      </c>
      <c r="C2286" t="s">
        <v>4942</v>
      </c>
      <c r="D2286" t="str">
        <f t="shared" ca="1" si="71"/>
        <v>Shirt Classic</v>
      </c>
      <c r="E2286" t="s">
        <v>65</v>
      </c>
      <c r="F2286" t="s">
        <v>82</v>
      </c>
      <c r="G2286">
        <v>10</v>
      </c>
      <c r="H2286">
        <v>10</v>
      </c>
      <c r="I2286">
        <v>836.98</v>
      </c>
      <c r="J2286">
        <v>945.78739999999993</v>
      </c>
      <c r="K2286" t="s">
        <v>51</v>
      </c>
      <c r="M2286" t="s">
        <v>86</v>
      </c>
      <c r="N2286" t="s">
        <v>29</v>
      </c>
      <c r="O2286" t="str">
        <f t="shared" si="70"/>
        <v>Bank Transfer</v>
      </c>
      <c r="P2286" t="s">
        <v>37</v>
      </c>
      <c r="Q2286">
        <v>49.3</v>
      </c>
      <c r="R2286">
        <v>4.9000000000000004</v>
      </c>
      <c r="S2286" t="s">
        <v>23</v>
      </c>
    </row>
    <row r="2287" spans="1:19" x14ac:dyDescent="0.3">
      <c r="A2287" t="s">
        <v>4943</v>
      </c>
      <c r="B2287" s="1">
        <v>44306</v>
      </c>
      <c r="C2287" t="s">
        <v>4944</v>
      </c>
      <c r="D2287" t="str">
        <f t="shared" ca="1" si="71"/>
        <v>Olive Oil 1L</v>
      </c>
      <c r="E2287" t="s">
        <v>56</v>
      </c>
      <c r="F2287" t="s">
        <v>57</v>
      </c>
      <c r="G2287">
        <v>5</v>
      </c>
      <c r="H2287">
        <v>5</v>
      </c>
      <c r="I2287">
        <v>1139.1600000000001</v>
      </c>
      <c r="J2287">
        <v>1298.6424000000002</v>
      </c>
      <c r="K2287" t="s">
        <v>20</v>
      </c>
      <c r="M2287" t="s">
        <v>28</v>
      </c>
      <c r="N2287" t="s">
        <v>36</v>
      </c>
      <c r="O2287" t="str">
        <f t="shared" si="70"/>
        <v>Cash on Delivery</v>
      </c>
      <c r="P2287" t="s">
        <v>53</v>
      </c>
      <c r="Q2287">
        <v>38.35</v>
      </c>
      <c r="R2287">
        <v>4.9000000000000004</v>
      </c>
      <c r="S2287" t="s">
        <v>23</v>
      </c>
    </row>
    <row r="2288" spans="1:19" x14ac:dyDescent="0.3">
      <c r="A2288" t="s">
        <v>4946</v>
      </c>
      <c r="B2288" s="1">
        <v>45535</v>
      </c>
      <c r="C2288" t="s">
        <v>4947</v>
      </c>
      <c r="D2288" t="str">
        <f t="shared" ca="1" si="71"/>
        <v>T-shirt V</v>
      </c>
      <c r="E2288" t="s">
        <v>77</v>
      </c>
      <c r="F2288" t="s">
        <v>82</v>
      </c>
      <c r="G2288">
        <v>20</v>
      </c>
      <c r="H2288">
        <v>19</v>
      </c>
      <c r="I2288">
        <v>531.79999999999995</v>
      </c>
      <c r="J2288">
        <v>611.56999999999994</v>
      </c>
      <c r="K2288" t="s">
        <v>27</v>
      </c>
      <c r="M2288" t="s">
        <v>21</v>
      </c>
      <c r="N2288" t="s">
        <v>71</v>
      </c>
      <c r="O2288" t="str">
        <f t="shared" si="70"/>
        <v>Debit Card</v>
      </c>
      <c r="P2288" t="s">
        <v>89</v>
      </c>
      <c r="Q2288">
        <v>14.48</v>
      </c>
      <c r="R2288">
        <v>1.3</v>
      </c>
      <c r="S2288" t="s">
        <v>23</v>
      </c>
    </row>
    <row r="2289" spans="1:19" x14ac:dyDescent="0.3">
      <c r="A2289" t="s">
        <v>4948</v>
      </c>
      <c r="B2289" s="1">
        <v>45316</v>
      </c>
      <c r="C2289" t="s">
        <v>4949</v>
      </c>
      <c r="D2289" t="str">
        <f t="shared" ca="1" si="71"/>
        <v>Laptop Pro</v>
      </c>
      <c r="E2289" t="s">
        <v>116</v>
      </c>
      <c r="F2289" t="s">
        <v>50</v>
      </c>
      <c r="G2289">
        <v>4</v>
      </c>
      <c r="H2289">
        <v>4</v>
      </c>
      <c r="I2289">
        <v>15.96</v>
      </c>
      <c r="J2289">
        <v>18.194400000000002</v>
      </c>
      <c r="K2289" t="s">
        <v>27</v>
      </c>
      <c r="M2289" t="s">
        <v>42</v>
      </c>
      <c r="N2289" t="s">
        <v>71</v>
      </c>
      <c r="O2289" t="str">
        <f t="shared" si="70"/>
        <v>Bank Transfer</v>
      </c>
      <c r="P2289" t="s">
        <v>37</v>
      </c>
      <c r="Q2289">
        <v>20.79</v>
      </c>
      <c r="R2289">
        <v>3.7</v>
      </c>
    </row>
    <row r="2290" spans="1:19" x14ac:dyDescent="0.3">
      <c r="A2290" t="s">
        <v>4950</v>
      </c>
      <c r="B2290" s="1">
        <v>45042</v>
      </c>
      <c r="C2290" t="s">
        <v>4951</v>
      </c>
      <c r="D2290" t="str">
        <f t="shared" ca="1" si="71"/>
        <v>Organic Rice 5kg</v>
      </c>
      <c r="E2290" t="s">
        <v>40</v>
      </c>
      <c r="F2290" t="s">
        <v>57</v>
      </c>
      <c r="G2290">
        <v>20</v>
      </c>
      <c r="H2290">
        <v>17</v>
      </c>
      <c r="I2290">
        <v>109.03</v>
      </c>
      <c r="J2290">
        <v>122.11360000000002</v>
      </c>
      <c r="K2290" t="s">
        <v>47</v>
      </c>
      <c r="M2290" t="s">
        <v>21</v>
      </c>
      <c r="N2290" t="s">
        <v>71</v>
      </c>
      <c r="O2290" t="str">
        <f t="shared" si="70"/>
        <v>Debit Card</v>
      </c>
      <c r="P2290" t="s">
        <v>89</v>
      </c>
      <c r="Q2290">
        <v>15.77</v>
      </c>
      <c r="R2290">
        <v>3.9</v>
      </c>
      <c r="S2290" t="s">
        <v>23</v>
      </c>
    </row>
    <row r="2291" spans="1:19" x14ac:dyDescent="0.3">
      <c r="A2291" t="s">
        <v>4952</v>
      </c>
      <c r="B2291" s="1">
        <v>44345</v>
      </c>
      <c r="C2291" t="s">
        <v>4953</v>
      </c>
      <c r="D2291" t="str">
        <f t="shared" ca="1" si="71"/>
        <v>Camera S</v>
      </c>
      <c r="E2291" t="s">
        <v>133</v>
      </c>
      <c r="F2291" t="s">
        <v>50</v>
      </c>
      <c r="G2291">
        <v>2</v>
      </c>
      <c r="H2291">
        <v>2</v>
      </c>
      <c r="I2291">
        <v>1155.5</v>
      </c>
      <c r="J2291">
        <v>1224.8300000000002</v>
      </c>
      <c r="K2291" t="s">
        <v>51</v>
      </c>
      <c r="M2291" t="s">
        <v>42</v>
      </c>
      <c r="N2291" t="s">
        <v>36</v>
      </c>
      <c r="O2291" t="str">
        <f t="shared" si="70"/>
        <v>Bank Transfer</v>
      </c>
      <c r="P2291" t="s">
        <v>37</v>
      </c>
      <c r="Q2291">
        <v>46.63</v>
      </c>
      <c r="R2291">
        <v>4.7</v>
      </c>
      <c r="S2291" t="s">
        <v>23</v>
      </c>
    </row>
    <row r="2292" spans="1:19" x14ac:dyDescent="0.3">
      <c r="A2292" t="s">
        <v>4954</v>
      </c>
      <c r="B2292" s="1">
        <v>44809</v>
      </c>
      <c r="C2292" t="s">
        <v>4955</v>
      </c>
      <c r="D2292" t="str">
        <f t="shared" ca="1" si="71"/>
        <v>Widget A</v>
      </c>
      <c r="E2292" t="s">
        <v>33</v>
      </c>
      <c r="F2292" t="s">
        <v>70</v>
      </c>
      <c r="G2292">
        <v>3</v>
      </c>
      <c r="H2292">
        <v>3</v>
      </c>
      <c r="I2292">
        <v>1269.5999999999999</v>
      </c>
      <c r="J2292">
        <v>1447.3440000000001</v>
      </c>
      <c r="K2292" t="s">
        <v>27</v>
      </c>
      <c r="M2292" t="s">
        <v>42</v>
      </c>
      <c r="N2292" t="s">
        <v>71</v>
      </c>
      <c r="O2292" t="e">
        <f t="shared" ca="1" si="70"/>
        <v>#N/A</v>
      </c>
      <c r="Q2292">
        <v>34.549999999999997</v>
      </c>
      <c r="R2292">
        <v>4.2</v>
      </c>
      <c r="S2292" t="s">
        <v>15</v>
      </c>
    </row>
    <row r="2293" spans="1:19" x14ac:dyDescent="0.3">
      <c r="A2293" t="s">
        <v>4956</v>
      </c>
      <c r="B2293" s="1">
        <v>44517</v>
      </c>
      <c r="C2293" t="s">
        <v>4957</v>
      </c>
      <c r="D2293" t="str">
        <f t="shared" ca="1" si="71"/>
        <v>Organic Rice 5kg</v>
      </c>
      <c r="E2293" t="s">
        <v>40</v>
      </c>
      <c r="F2293" t="s">
        <v>57</v>
      </c>
      <c r="G2293">
        <v>10</v>
      </c>
      <c r="H2293">
        <v>8</v>
      </c>
      <c r="I2293">
        <v>689.23</v>
      </c>
      <c r="J2293">
        <v>723.69150000000002</v>
      </c>
      <c r="K2293" t="s">
        <v>27</v>
      </c>
      <c r="M2293" t="s">
        <v>28</v>
      </c>
      <c r="N2293" t="s">
        <v>22</v>
      </c>
      <c r="O2293" t="str">
        <f t="shared" si="70"/>
        <v>PayPal</v>
      </c>
      <c r="P2293" t="s">
        <v>30</v>
      </c>
      <c r="Q2293">
        <v>9999</v>
      </c>
      <c r="R2293">
        <v>2.9</v>
      </c>
      <c r="S2293" t="s">
        <v>23</v>
      </c>
    </row>
    <row r="2294" spans="1:19" x14ac:dyDescent="0.3">
      <c r="A2294" t="s">
        <v>4958</v>
      </c>
      <c r="B2294" s="1">
        <v>45437</v>
      </c>
      <c r="C2294" t="s">
        <v>4959</v>
      </c>
      <c r="D2294" t="str">
        <f t="shared" ca="1" si="71"/>
        <v>Widget B</v>
      </c>
      <c r="E2294" t="s">
        <v>61</v>
      </c>
      <c r="F2294" t="s">
        <v>70</v>
      </c>
      <c r="G2294">
        <v>10</v>
      </c>
      <c r="H2294">
        <v>9</v>
      </c>
      <c r="I2294">
        <v>216.36</v>
      </c>
      <c r="J2294">
        <v>235.83240000000004</v>
      </c>
      <c r="K2294" t="s">
        <v>51</v>
      </c>
      <c r="M2294" t="s">
        <v>21</v>
      </c>
      <c r="N2294" t="s">
        <v>36</v>
      </c>
      <c r="O2294" t="str">
        <f t="shared" si="70"/>
        <v>Bank Transfer</v>
      </c>
      <c r="P2294" t="s">
        <v>37</v>
      </c>
      <c r="Q2294">
        <v>43.07</v>
      </c>
      <c r="R2294">
        <v>4.4000000000000004</v>
      </c>
      <c r="S2294" t="s">
        <v>23</v>
      </c>
    </row>
    <row r="2295" spans="1:19" x14ac:dyDescent="0.3">
      <c r="A2295" t="s">
        <v>4960</v>
      </c>
      <c r="B2295" s="1">
        <v>44776</v>
      </c>
      <c r="C2295" t="s">
        <v>4961</v>
      </c>
      <c r="D2295" t="str">
        <f t="shared" ca="1" si="71"/>
        <v>Phone X</v>
      </c>
      <c r="E2295" t="s">
        <v>141</v>
      </c>
      <c r="F2295" t="s">
        <v>50</v>
      </c>
      <c r="G2295">
        <v>19</v>
      </c>
      <c r="H2295">
        <v>15</v>
      </c>
      <c r="I2295">
        <v>1130.97</v>
      </c>
      <c r="J2295">
        <v>1198.8282000000002</v>
      </c>
      <c r="K2295" t="s">
        <v>51</v>
      </c>
      <c r="M2295" t="s">
        <v>123</v>
      </c>
      <c r="N2295" t="s">
        <v>22</v>
      </c>
      <c r="O2295" t="str">
        <f t="shared" si="70"/>
        <v>Cash on Delivery</v>
      </c>
      <c r="P2295" t="s">
        <v>53</v>
      </c>
      <c r="Q2295">
        <v>30.81</v>
      </c>
      <c r="R2295">
        <v>1.6</v>
      </c>
      <c r="S2295" t="s">
        <v>23</v>
      </c>
    </row>
    <row r="2296" spans="1:19" x14ac:dyDescent="0.3">
      <c r="A2296" t="s">
        <v>4962</v>
      </c>
      <c r="B2296" s="1">
        <v>45185</v>
      </c>
      <c r="C2296" t="s">
        <v>4963</v>
      </c>
      <c r="D2296" t="str">
        <f t="shared" ca="1" si="71"/>
        <v>Phone X</v>
      </c>
      <c r="E2296" t="s">
        <v>141</v>
      </c>
      <c r="F2296" t="s">
        <v>50</v>
      </c>
      <c r="G2296">
        <v>7</v>
      </c>
      <c r="H2296">
        <v>6</v>
      </c>
      <c r="I2296">
        <v>242.31</v>
      </c>
      <c r="J2296">
        <v>271.38720000000001</v>
      </c>
      <c r="K2296" t="s">
        <v>47</v>
      </c>
      <c r="M2296" t="s">
        <v>21</v>
      </c>
      <c r="N2296" t="s">
        <v>71</v>
      </c>
      <c r="O2296" t="str">
        <f t="shared" si="70"/>
        <v>Credit Card</v>
      </c>
      <c r="P2296" t="s">
        <v>67</v>
      </c>
      <c r="Q2296">
        <v>15.19</v>
      </c>
      <c r="R2296">
        <v>9</v>
      </c>
      <c r="S2296" t="s">
        <v>23</v>
      </c>
    </row>
    <row r="2297" spans="1:19" x14ac:dyDescent="0.3">
      <c r="A2297" t="s">
        <v>4964</v>
      </c>
      <c r="B2297" s="1">
        <v>44804</v>
      </c>
      <c r="C2297" t="s">
        <v>4965</v>
      </c>
      <c r="D2297" t="str">
        <f t="shared" ca="1" si="71"/>
        <v>Laptop Pro</v>
      </c>
      <c r="E2297" t="s">
        <v>116</v>
      </c>
      <c r="F2297" t="s">
        <v>50</v>
      </c>
      <c r="G2297">
        <v>16</v>
      </c>
      <c r="H2297">
        <v>14</v>
      </c>
      <c r="I2297">
        <v>374.57</v>
      </c>
      <c r="J2297">
        <v>408.28130000000004</v>
      </c>
      <c r="K2297" t="s">
        <v>66</v>
      </c>
      <c r="M2297" t="s">
        <v>123</v>
      </c>
      <c r="N2297" t="s">
        <v>29</v>
      </c>
      <c r="O2297" t="str">
        <f t="shared" si="70"/>
        <v>Cash on Delivery</v>
      </c>
      <c r="P2297" t="s">
        <v>53</v>
      </c>
      <c r="Q2297">
        <v>28.38</v>
      </c>
      <c r="R2297">
        <v>1.6</v>
      </c>
      <c r="S2297" t="s">
        <v>23</v>
      </c>
    </row>
    <row r="2298" spans="1:19" x14ac:dyDescent="0.3">
      <c r="A2298" t="s">
        <v>4966</v>
      </c>
      <c r="B2298" s="1">
        <v>45325</v>
      </c>
      <c r="C2298" t="s">
        <v>4967</v>
      </c>
      <c r="D2298" t="str">
        <f t="shared" ca="1" si="71"/>
        <v>Dining Table</v>
      </c>
      <c r="E2298" t="s">
        <v>45</v>
      </c>
      <c r="F2298" t="s">
        <v>46</v>
      </c>
      <c r="G2298">
        <v>6</v>
      </c>
      <c r="H2298">
        <v>6</v>
      </c>
      <c r="I2298">
        <v>368.05</v>
      </c>
      <c r="J2298">
        <v>401.17450000000002</v>
      </c>
      <c r="K2298" t="s">
        <v>51</v>
      </c>
      <c r="M2298" t="s">
        <v>42</v>
      </c>
      <c r="N2298" t="s">
        <v>22</v>
      </c>
      <c r="O2298" t="str">
        <f t="shared" si="70"/>
        <v>Bank Transfer</v>
      </c>
      <c r="P2298" t="s">
        <v>37</v>
      </c>
      <c r="Q2298">
        <v>17.329999999999998</v>
      </c>
      <c r="R2298">
        <v>5</v>
      </c>
      <c r="S2298" t="s">
        <v>23</v>
      </c>
    </row>
    <row r="2299" spans="1:19" x14ac:dyDescent="0.3">
      <c r="A2299" t="s">
        <v>4968</v>
      </c>
      <c r="B2299" s="1">
        <v>44850</v>
      </c>
      <c r="C2299" t="s">
        <v>4969</v>
      </c>
      <c r="D2299" t="str">
        <f t="shared" ca="1" si="71"/>
        <v>Phone X</v>
      </c>
      <c r="E2299" t="s">
        <v>141</v>
      </c>
      <c r="F2299" t="s">
        <v>50</v>
      </c>
      <c r="G2299">
        <v>9</v>
      </c>
      <c r="H2299">
        <v>9</v>
      </c>
      <c r="I2299">
        <v>85.27</v>
      </c>
      <c r="J2299">
        <v>92.0916</v>
      </c>
      <c r="K2299" t="s">
        <v>47</v>
      </c>
      <c r="M2299" t="s">
        <v>21</v>
      </c>
      <c r="N2299" t="s">
        <v>29</v>
      </c>
      <c r="O2299" t="str">
        <f t="shared" si="70"/>
        <v>PayPal</v>
      </c>
      <c r="P2299" t="s">
        <v>30</v>
      </c>
      <c r="Q2299">
        <v>19.170000000000002</v>
      </c>
      <c r="R2299">
        <v>5</v>
      </c>
      <c r="S2299" t="s">
        <v>111</v>
      </c>
    </row>
    <row r="2300" spans="1:19" x14ac:dyDescent="0.3">
      <c r="A2300" t="s">
        <v>4970</v>
      </c>
      <c r="B2300" s="1">
        <v>43941</v>
      </c>
      <c r="C2300" t="s">
        <v>4971</v>
      </c>
      <c r="D2300" t="str">
        <f t="shared" ca="1" si="71"/>
        <v>Camera S</v>
      </c>
      <c r="E2300" t="s">
        <v>133</v>
      </c>
      <c r="F2300" t="s">
        <v>50</v>
      </c>
      <c r="G2300">
        <v>15</v>
      </c>
      <c r="H2300">
        <v>13</v>
      </c>
      <c r="I2300">
        <v>879.52</v>
      </c>
      <c r="J2300">
        <v>1011.4479999999999</v>
      </c>
      <c r="K2300" t="s">
        <v>51</v>
      </c>
      <c r="M2300" t="s">
        <v>86</v>
      </c>
      <c r="N2300" t="s">
        <v>71</v>
      </c>
      <c r="O2300" t="str">
        <f t="shared" si="70"/>
        <v>Credit Card</v>
      </c>
      <c r="P2300" t="s">
        <v>67</v>
      </c>
      <c r="Q2300">
        <v>23.3</v>
      </c>
      <c r="R2300">
        <v>4.5999999999999996</v>
      </c>
      <c r="S2300" t="s">
        <v>23</v>
      </c>
    </row>
    <row r="2301" spans="1:19" x14ac:dyDescent="0.3">
      <c r="A2301" t="s">
        <v>4972</v>
      </c>
      <c r="B2301" s="1">
        <v>44217</v>
      </c>
      <c r="C2301" t="s">
        <v>4973</v>
      </c>
      <c r="D2301" t="str">
        <f t="shared" ca="1" si="71"/>
        <v>Dining Table</v>
      </c>
      <c r="E2301" t="s">
        <v>45</v>
      </c>
      <c r="F2301" t="s">
        <v>46</v>
      </c>
      <c r="G2301">
        <v>14</v>
      </c>
      <c r="H2301">
        <v>11</v>
      </c>
      <c r="I2301">
        <v>960.66</v>
      </c>
      <c r="J2301">
        <v>1037.5128</v>
      </c>
      <c r="K2301" t="s">
        <v>51</v>
      </c>
      <c r="M2301" t="s">
        <v>42</v>
      </c>
      <c r="N2301" t="s">
        <v>22</v>
      </c>
      <c r="O2301" t="str">
        <f t="shared" si="70"/>
        <v>Debit Card</v>
      </c>
      <c r="P2301" t="s">
        <v>89</v>
      </c>
      <c r="Q2301">
        <v>15.7</v>
      </c>
      <c r="R2301">
        <v>2.2999999999999998</v>
      </c>
      <c r="S2301" t="s">
        <v>23</v>
      </c>
    </row>
    <row r="2302" spans="1:19" x14ac:dyDescent="0.3">
      <c r="A2302" t="s">
        <v>4974</v>
      </c>
      <c r="B2302" s="1">
        <v>44232</v>
      </c>
      <c r="C2302" t="s">
        <v>4975</v>
      </c>
      <c r="D2302" t="str">
        <f t="shared" ca="1" si="71"/>
        <v>Headphones Z</v>
      </c>
      <c r="E2302" t="s">
        <v>94</v>
      </c>
      <c r="F2302" t="s">
        <v>50</v>
      </c>
      <c r="G2302">
        <v>13</v>
      </c>
      <c r="H2302">
        <v>13</v>
      </c>
      <c r="I2302">
        <v>1315.17</v>
      </c>
      <c r="J2302">
        <v>1486.1421</v>
      </c>
      <c r="K2302" t="s">
        <v>27</v>
      </c>
      <c r="M2302" t="s">
        <v>28</v>
      </c>
      <c r="N2302" t="s">
        <v>29</v>
      </c>
      <c r="O2302" t="str">
        <f t="shared" si="70"/>
        <v>Debit Card</v>
      </c>
      <c r="P2302" t="s">
        <v>89</v>
      </c>
      <c r="Q2302">
        <v>30.49</v>
      </c>
      <c r="R2302">
        <v>3.1</v>
      </c>
      <c r="S2302" t="s">
        <v>23</v>
      </c>
    </row>
    <row r="2303" spans="1:19" x14ac:dyDescent="0.3">
      <c r="A2303" t="s">
        <v>4976</v>
      </c>
      <c r="B2303" s="1">
        <v>44467</v>
      </c>
      <c r="C2303" t="s">
        <v>4977</v>
      </c>
      <c r="D2303" t="str">
        <f t="shared" ca="1" si="71"/>
        <v>T-shirt V</v>
      </c>
      <c r="E2303" t="s">
        <v>77</v>
      </c>
      <c r="F2303" t="s">
        <v>82</v>
      </c>
      <c r="G2303">
        <v>15</v>
      </c>
      <c r="H2303">
        <v>12</v>
      </c>
      <c r="I2303">
        <v>1408.93</v>
      </c>
      <c r="J2303">
        <v>1563.9123000000002</v>
      </c>
      <c r="K2303" t="s">
        <v>47</v>
      </c>
      <c r="M2303" t="s">
        <v>35</v>
      </c>
      <c r="N2303" t="s">
        <v>22</v>
      </c>
      <c r="O2303" t="str">
        <f t="shared" si="70"/>
        <v>Debit Card</v>
      </c>
      <c r="P2303" t="s">
        <v>89</v>
      </c>
      <c r="Q2303">
        <v>1.98</v>
      </c>
      <c r="R2303">
        <v>4</v>
      </c>
      <c r="S2303" t="s">
        <v>23</v>
      </c>
    </row>
    <row r="2304" spans="1:19" x14ac:dyDescent="0.3">
      <c r="A2304" t="s">
        <v>4978</v>
      </c>
      <c r="B2304" s="1">
        <v>44760</v>
      </c>
      <c r="C2304" t="s">
        <v>4979</v>
      </c>
      <c r="D2304" t="str">
        <f t="shared" ca="1" si="71"/>
        <v>Organic Rice 5kg</v>
      </c>
      <c r="E2304" t="s">
        <v>40</v>
      </c>
      <c r="F2304" t="s">
        <v>57</v>
      </c>
      <c r="G2304">
        <v>1</v>
      </c>
      <c r="H2304">
        <v>1</v>
      </c>
      <c r="I2304">
        <v>834.1</v>
      </c>
      <c r="J2304">
        <v>925.85100000000011</v>
      </c>
      <c r="K2304" t="s">
        <v>51</v>
      </c>
      <c r="M2304" t="s">
        <v>86</v>
      </c>
      <c r="N2304" t="s">
        <v>71</v>
      </c>
      <c r="O2304" t="str">
        <f t="shared" si="70"/>
        <v>Debit Card</v>
      </c>
      <c r="P2304" t="s">
        <v>89</v>
      </c>
      <c r="Q2304">
        <v>21.07</v>
      </c>
      <c r="R2304">
        <v>3.3</v>
      </c>
      <c r="S2304" t="s">
        <v>23</v>
      </c>
    </row>
    <row r="2305" spans="1:19" x14ac:dyDescent="0.3">
      <c r="A2305" t="s">
        <v>4980</v>
      </c>
      <c r="B2305" s="1">
        <v>44503</v>
      </c>
      <c r="C2305" t="s">
        <v>4981</v>
      </c>
      <c r="D2305" t="str">
        <f t="shared" ca="1" si="71"/>
        <v>Jeans Regular</v>
      </c>
      <c r="E2305" t="s">
        <v>130</v>
      </c>
      <c r="F2305" t="s">
        <v>82</v>
      </c>
      <c r="G2305">
        <v>13</v>
      </c>
      <c r="H2305">
        <v>13</v>
      </c>
      <c r="I2305">
        <v>1073.2</v>
      </c>
      <c r="J2305">
        <v>1234.18</v>
      </c>
      <c r="K2305" t="s">
        <v>47</v>
      </c>
      <c r="M2305" t="s">
        <v>79</v>
      </c>
      <c r="N2305" t="s">
        <v>71</v>
      </c>
      <c r="O2305" t="str">
        <f t="shared" si="70"/>
        <v>Bank Transfer</v>
      </c>
      <c r="P2305" t="s">
        <v>37</v>
      </c>
      <c r="Q2305">
        <v>38.93</v>
      </c>
      <c r="R2305">
        <v>1.1000000000000001</v>
      </c>
      <c r="S2305" t="s">
        <v>23</v>
      </c>
    </row>
    <row r="2306" spans="1:19" x14ac:dyDescent="0.3">
      <c r="A2306" t="s">
        <v>4982</v>
      </c>
      <c r="B2306" s="1">
        <v>44008</v>
      </c>
      <c r="C2306" t="s">
        <v>4983</v>
      </c>
      <c r="D2306" t="str">
        <f t="shared" ca="1" si="71"/>
        <v>Phone X</v>
      </c>
      <c r="E2306" t="s">
        <v>141</v>
      </c>
      <c r="F2306" t="s">
        <v>50</v>
      </c>
      <c r="G2306">
        <v>12</v>
      </c>
      <c r="H2306">
        <v>10</v>
      </c>
      <c r="I2306">
        <v>395.22</v>
      </c>
      <c r="J2306">
        <v>438.69420000000008</v>
      </c>
      <c r="K2306" t="s">
        <v>47</v>
      </c>
      <c r="M2306" t="s">
        <v>42</v>
      </c>
      <c r="N2306" t="s">
        <v>36</v>
      </c>
      <c r="O2306" t="str">
        <f t="shared" si="70"/>
        <v>Debit Card</v>
      </c>
      <c r="P2306" t="s">
        <v>89</v>
      </c>
      <c r="Q2306">
        <v>17.47</v>
      </c>
      <c r="R2306">
        <v>3.3</v>
      </c>
      <c r="S2306" t="s">
        <v>23</v>
      </c>
    </row>
    <row r="2307" spans="1:19" x14ac:dyDescent="0.3">
      <c r="A2307" t="s">
        <v>4984</v>
      </c>
      <c r="B2307" s="1">
        <v>44475</v>
      </c>
      <c r="C2307" t="s">
        <v>4985</v>
      </c>
      <c r="D2307" t="str">
        <f t="shared" ca="1" si="71"/>
        <v>Phone X</v>
      </c>
      <c r="E2307" t="s">
        <v>141</v>
      </c>
      <c r="F2307" t="s">
        <v>50</v>
      </c>
      <c r="G2307">
        <v>9</v>
      </c>
      <c r="H2307">
        <v>9</v>
      </c>
      <c r="I2307">
        <v>981.74</v>
      </c>
      <c r="J2307">
        <v>1050.4618</v>
      </c>
      <c r="K2307" t="s">
        <v>27</v>
      </c>
      <c r="M2307" t="s">
        <v>35</v>
      </c>
      <c r="N2307" t="s">
        <v>36</v>
      </c>
      <c r="O2307" t="str">
        <f t="shared" ref="O2307:O2370" si="72">IF(P2307&lt;&gt;"",P2307,INDEX($N:$N,MATCH(Q2307,$O:$O,0)))</f>
        <v>Credit Card</v>
      </c>
      <c r="P2307" t="s">
        <v>67</v>
      </c>
      <c r="Q2307">
        <v>0.41</v>
      </c>
      <c r="R2307">
        <v>1.2</v>
      </c>
      <c r="S2307" t="s">
        <v>23</v>
      </c>
    </row>
    <row r="2308" spans="1:19" x14ac:dyDescent="0.3">
      <c r="A2308" t="s">
        <v>4986</v>
      </c>
      <c r="B2308" s="1">
        <v>44437</v>
      </c>
      <c r="C2308" t="s">
        <v>4987</v>
      </c>
      <c r="D2308" t="str">
        <f t="shared" ref="D2308:D2371" ca="1" si="73">IF(E2308&lt;&gt;"",E2308,IF(F2308="Apparel",CHOOSE(RANDBETWEEN(1,4),"Jeans Regular","Shirt Classic","Sneakers Run","T-shirt V"),IF(F2308="Electronics",CHOOSE(RANDBETWEEN(1,4),"Camera S","Headphones Z","Laptop Pro","Phone X"),IF(F2308="Gadgets",CHOOSE(RANDBETWEEN(1,2),"Widget A","Widget B"),IF(F2308="Groceries",CHOOSE(RANDBETWEEN(1,3),"Cereal Pack","Olive Oil 1L","Organic Rice"),IF(F2308="Home Goods",CHOOSE(RANDBETWEEN(1,2),"Dining Table","Sofa 3-Seater"),"Unknown"))))))</f>
        <v>Jeans Regular</v>
      </c>
      <c r="E2308" t="s">
        <v>130</v>
      </c>
      <c r="F2308" t="s">
        <v>82</v>
      </c>
      <c r="G2308">
        <v>1</v>
      </c>
      <c r="H2308">
        <v>1</v>
      </c>
      <c r="I2308">
        <v>314.36</v>
      </c>
      <c r="J2308">
        <v>352.08320000000003</v>
      </c>
      <c r="K2308" t="s">
        <v>20</v>
      </c>
      <c r="M2308" t="s">
        <v>35</v>
      </c>
      <c r="N2308" t="s">
        <v>29</v>
      </c>
      <c r="O2308" t="str">
        <f t="shared" si="72"/>
        <v>Cash on Delivery</v>
      </c>
      <c r="P2308" t="s">
        <v>53</v>
      </c>
      <c r="Q2308">
        <v>45.73</v>
      </c>
      <c r="R2308">
        <v>9</v>
      </c>
      <c r="S2308" t="s">
        <v>23</v>
      </c>
    </row>
    <row r="2309" spans="1:19" x14ac:dyDescent="0.3">
      <c r="A2309" t="s">
        <v>4988</v>
      </c>
      <c r="B2309" s="1">
        <v>45645</v>
      </c>
      <c r="C2309" t="s">
        <v>4989</v>
      </c>
      <c r="D2309" t="str">
        <f t="shared" ca="1" si="73"/>
        <v>Sofa 3-Seater</v>
      </c>
      <c r="E2309" t="s">
        <v>109</v>
      </c>
      <c r="F2309" t="s">
        <v>46</v>
      </c>
      <c r="G2309">
        <v>7</v>
      </c>
      <c r="H2309">
        <v>7</v>
      </c>
      <c r="I2309">
        <v>1462.51</v>
      </c>
      <c r="J2309">
        <v>1681.8864999999998</v>
      </c>
      <c r="K2309" t="s">
        <v>66</v>
      </c>
      <c r="M2309" t="s">
        <v>21</v>
      </c>
      <c r="N2309" t="s">
        <v>29</v>
      </c>
      <c r="O2309" t="str">
        <f t="shared" si="72"/>
        <v>Debit Card</v>
      </c>
      <c r="P2309" t="s">
        <v>89</v>
      </c>
      <c r="Q2309">
        <v>47.05</v>
      </c>
      <c r="R2309">
        <v>4.4000000000000004</v>
      </c>
      <c r="S2309" t="s">
        <v>23</v>
      </c>
    </row>
    <row r="2310" spans="1:19" x14ac:dyDescent="0.3">
      <c r="A2310" t="s">
        <v>4990</v>
      </c>
      <c r="B2310" s="1">
        <v>44537</v>
      </c>
      <c r="C2310" t="s">
        <v>4991</v>
      </c>
      <c r="D2310" t="str">
        <f t="shared" ca="1" si="73"/>
        <v>Widget A</v>
      </c>
      <c r="E2310" t="s">
        <v>33</v>
      </c>
      <c r="F2310" t="s">
        <v>70</v>
      </c>
      <c r="G2310">
        <v>1</v>
      </c>
      <c r="H2310">
        <v>1</v>
      </c>
      <c r="I2310">
        <v>1245.27</v>
      </c>
      <c r="J2310">
        <v>1419.6078000000002</v>
      </c>
      <c r="K2310" t="s">
        <v>47</v>
      </c>
      <c r="M2310" t="s">
        <v>42</v>
      </c>
      <c r="N2310" t="s">
        <v>36</v>
      </c>
      <c r="O2310" t="str">
        <f t="shared" si="72"/>
        <v>PayPal</v>
      </c>
      <c r="P2310" t="s">
        <v>30</v>
      </c>
      <c r="Q2310">
        <v>19.53</v>
      </c>
      <c r="R2310">
        <v>3.2</v>
      </c>
      <c r="S2310" t="s">
        <v>15</v>
      </c>
    </row>
    <row r="2311" spans="1:19" x14ac:dyDescent="0.3">
      <c r="A2311" t="s">
        <v>4992</v>
      </c>
      <c r="B2311" s="1">
        <v>44221</v>
      </c>
      <c r="C2311" t="s">
        <v>4993</v>
      </c>
      <c r="D2311" t="str">
        <f t="shared" ca="1" si="73"/>
        <v>Cereal Pack</v>
      </c>
      <c r="E2311" t="s">
        <v>100</v>
      </c>
      <c r="F2311" t="s">
        <v>57</v>
      </c>
      <c r="G2311">
        <v>20</v>
      </c>
      <c r="H2311">
        <v>19</v>
      </c>
      <c r="I2311">
        <v>582.12</v>
      </c>
      <c r="J2311">
        <v>622.86840000000007</v>
      </c>
      <c r="K2311" t="s">
        <v>51</v>
      </c>
      <c r="M2311" t="s">
        <v>28</v>
      </c>
      <c r="N2311" t="s">
        <v>71</v>
      </c>
      <c r="O2311" t="str">
        <f t="shared" si="72"/>
        <v>Bank Transfer</v>
      </c>
      <c r="P2311" t="s">
        <v>37</v>
      </c>
      <c r="Q2311">
        <v>2.2599999999999998</v>
      </c>
      <c r="R2311">
        <v>2.6</v>
      </c>
      <c r="S2311" t="s">
        <v>23</v>
      </c>
    </row>
    <row r="2312" spans="1:19" x14ac:dyDescent="0.3">
      <c r="A2312" t="s">
        <v>4994</v>
      </c>
      <c r="B2312" s="1">
        <v>45425</v>
      </c>
      <c r="C2312" t="s">
        <v>4995</v>
      </c>
      <c r="D2312" t="str">
        <f t="shared" ca="1" si="73"/>
        <v>Sofa 3-Seater</v>
      </c>
      <c r="E2312" t="s">
        <v>109</v>
      </c>
      <c r="F2312" t="s">
        <v>46</v>
      </c>
      <c r="G2312">
        <v>20</v>
      </c>
      <c r="H2312">
        <v>16</v>
      </c>
      <c r="I2312">
        <v>567.91</v>
      </c>
      <c r="J2312">
        <v>596.30549999999994</v>
      </c>
      <c r="K2312" t="s">
        <v>47</v>
      </c>
      <c r="M2312" t="s">
        <v>35</v>
      </c>
      <c r="N2312" t="s">
        <v>29</v>
      </c>
      <c r="O2312" t="str">
        <f t="shared" si="72"/>
        <v>Cash on Delivery</v>
      </c>
      <c r="P2312" t="s">
        <v>53</v>
      </c>
      <c r="Q2312">
        <v>12.81</v>
      </c>
      <c r="R2312">
        <v>3.2</v>
      </c>
      <c r="S2312" t="s">
        <v>23</v>
      </c>
    </row>
    <row r="2313" spans="1:19" x14ac:dyDescent="0.3">
      <c r="A2313" t="s">
        <v>4996</v>
      </c>
      <c r="B2313" s="1">
        <v>44300</v>
      </c>
      <c r="C2313" t="s">
        <v>4997</v>
      </c>
      <c r="D2313" t="str">
        <f t="shared" ca="1" si="73"/>
        <v>Phone X</v>
      </c>
      <c r="E2313" t="s">
        <v>141</v>
      </c>
      <c r="F2313" t="s">
        <v>50</v>
      </c>
      <c r="G2313">
        <v>7</v>
      </c>
      <c r="H2313">
        <v>6</v>
      </c>
      <c r="I2313">
        <v>1108.3599999999999</v>
      </c>
      <c r="J2313">
        <v>1185.9451999999999</v>
      </c>
      <c r="K2313" t="s">
        <v>51</v>
      </c>
      <c r="M2313" t="s">
        <v>21</v>
      </c>
      <c r="N2313" t="s">
        <v>29</v>
      </c>
      <c r="O2313" t="str">
        <f t="shared" si="72"/>
        <v>Credit Card</v>
      </c>
      <c r="P2313" t="s">
        <v>67</v>
      </c>
      <c r="Q2313">
        <v>-5</v>
      </c>
      <c r="R2313">
        <v>2.7</v>
      </c>
      <c r="S2313" t="s">
        <v>205</v>
      </c>
    </row>
    <row r="2314" spans="1:19" x14ac:dyDescent="0.3">
      <c r="A2314" t="s">
        <v>4998</v>
      </c>
      <c r="B2314" s="1" t="s">
        <v>10803</v>
      </c>
      <c r="C2314" t="s">
        <v>4999</v>
      </c>
      <c r="D2314" t="str">
        <f t="shared" ca="1" si="73"/>
        <v>Phone X</v>
      </c>
      <c r="E2314" t="s">
        <v>141</v>
      </c>
      <c r="F2314" t="s">
        <v>50</v>
      </c>
      <c r="G2314">
        <v>13</v>
      </c>
      <c r="H2314">
        <v>11</v>
      </c>
      <c r="I2314">
        <v>367.44</v>
      </c>
      <c r="J2314">
        <v>404.18400000000003</v>
      </c>
      <c r="K2314" t="s">
        <v>51</v>
      </c>
      <c r="M2314" t="s">
        <v>21</v>
      </c>
      <c r="N2314" t="s">
        <v>36</v>
      </c>
      <c r="O2314" t="str">
        <f t="shared" si="72"/>
        <v>Debit Card</v>
      </c>
      <c r="P2314" t="s">
        <v>89</v>
      </c>
      <c r="Q2314">
        <v>19.899999999999999</v>
      </c>
      <c r="R2314">
        <v>3.3</v>
      </c>
      <c r="S2314" t="s">
        <v>23</v>
      </c>
    </row>
    <row r="2315" spans="1:19" x14ac:dyDescent="0.3">
      <c r="A2315" t="s">
        <v>5001</v>
      </c>
      <c r="B2315" s="1">
        <v>44736</v>
      </c>
      <c r="C2315" t="s">
        <v>5002</v>
      </c>
      <c r="D2315" t="str">
        <f t="shared" ca="1" si="73"/>
        <v>Cereal Pack</v>
      </c>
      <c r="E2315" t="s">
        <v>100</v>
      </c>
      <c r="F2315" t="s">
        <v>57</v>
      </c>
      <c r="G2315">
        <v>12</v>
      </c>
      <c r="H2315">
        <v>10</v>
      </c>
      <c r="I2315">
        <v>1096.52</v>
      </c>
      <c r="J2315">
        <v>1151.346</v>
      </c>
      <c r="K2315" t="s">
        <v>27</v>
      </c>
      <c r="M2315" t="s">
        <v>86</v>
      </c>
      <c r="N2315" t="s">
        <v>22</v>
      </c>
      <c r="O2315" t="str">
        <f t="shared" si="72"/>
        <v>Bank Transfer</v>
      </c>
      <c r="P2315" t="s">
        <v>37</v>
      </c>
      <c r="Q2315">
        <v>41.49</v>
      </c>
      <c r="R2315">
        <v>4.8</v>
      </c>
      <c r="S2315" t="s">
        <v>23</v>
      </c>
    </row>
    <row r="2316" spans="1:19" x14ac:dyDescent="0.3">
      <c r="A2316" t="s">
        <v>5003</v>
      </c>
      <c r="B2316" s="1">
        <v>44079</v>
      </c>
      <c r="C2316" t="s">
        <v>5004</v>
      </c>
      <c r="D2316" t="str">
        <f t="shared" ca="1" si="73"/>
        <v>Phone X</v>
      </c>
      <c r="E2316" t="s">
        <v>141</v>
      </c>
      <c r="F2316" t="s">
        <v>50</v>
      </c>
      <c r="G2316">
        <v>7</v>
      </c>
      <c r="H2316">
        <v>7</v>
      </c>
      <c r="I2316">
        <v>1254.24</v>
      </c>
      <c r="J2316">
        <v>1429.8336000000002</v>
      </c>
      <c r="K2316" t="s">
        <v>51</v>
      </c>
      <c r="M2316" t="s">
        <v>86</v>
      </c>
      <c r="N2316" t="s">
        <v>29</v>
      </c>
      <c r="O2316" t="str">
        <f t="shared" si="72"/>
        <v>Credit Card</v>
      </c>
      <c r="P2316" t="s">
        <v>67</v>
      </c>
      <c r="Q2316">
        <v>35.979999999999997</v>
      </c>
      <c r="R2316">
        <v>1.7</v>
      </c>
      <c r="S2316" t="s">
        <v>23</v>
      </c>
    </row>
    <row r="2317" spans="1:19" x14ac:dyDescent="0.3">
      <c r="A2317" t="s">
        <v>5005</v>
      </c>
      <c r="B2317" s="1">
        <v>44208</v>
      </c>
      <c r="C2317" t="s">
        <v>5006</v>
      </c>
      <c r="D2317" t="str">
        <f t="shared" ca="1" si="73"/>
        <v>Widget B</v>
      </c>
      <c r="E2317" t="s">
        <v>61</v>
      </c>
      <c r="F2317" t="s">
        <v>70</v>
      </c>
      <c r="G2317">
        <v>12</v>
      </c>
      <c r="H2317">
        <v>10</v>
      </c>
      <c r="I2317">
        <v>118.9</v>
      </c>
      <c r="J2317">
        <v>134.357</v>
      </c>
      <c r="K2317" t="s">
        <v>51</v>
      </c>
      <c r="M2317" t="s">
        <v>42</v>
      </c>
      <c r="N2317" t="s">
        <v>71</v>
      </c>
      <c r="O2317" t="str">
        <f t="shared" si="72"/>
        <v>Credit Card</v>
      </c>
      <c r="P2317" t="s">
        <v>67</v>
      </c>
      <c r="Q2317">
        <v>16.97</v>
      </c>
      <c r="R2317">
        <v>0</v>
      </c>
      <c r="S2317" t="s">
        <v>23</v>
      </c>
    </row>
    <row r="2318" spans="1:19" x14ac:dyDescent="0.3">
      <c r="A2318" t="s">
        <v>5007</v>
      </c>
      <c r="B2318" s="1">
        <v>44323</v>
      </c>
      <c r="C2318" t="s">
        <v>5008</v>
      </c>
      <c r="D2318" t="str">
        <f t="shared" ca="1" si="73"/>
        <v>Sneakers Run</v>
      </c>
      <c r="E2318" t="s">
        <v>85</v>
      </c>
      <c r="F2318" t="s">
        <v>82</v>
      </c>
      <c r="G2318">
        <v>11</v>
      </c>
      <c r="H2318">
        <v>10</v>
      </c>
      <c r="I2318">
        <v>1258.96</v>
      </c>
      <c r="J2318">
        <v>1359.6768000000002</v>
      </c>
      <c r="K2318" t="s">
        <v>66</v>
      </c>
      <c r="M2318" t="s">
        <v>123</v>
      </c>
      <c r="N2318" t="s">
        <v>36</v>
      </c>
      <c r="O2318" t="str">
        <f t="shared" si="72"/>
        <v>PayPal</v>
      </c>
      <c r="P2318" t="s">
        <v>30</v>
      </c>
      <c r="Q2318">
        <v>26.25</v>
      </c>
      <c r="R2318">
        <v>2.2000000000000002</v>
      </c>
      <c r="S2318" t="s">
        <v>23</v>
      </c>
    </row>
    <row r="2319" spans="1:19" x14ac:dyDescent="0.3">
      <c r="A2319" t="s">
        <v>5009</v>
      </c>
      <c r="B2319" s="1">
        <v>43945</v>
      </c>
      <c r="C2319" t="s">
        <v>5010</v>
      </c>
      <c r="D2319" t="str">
        <f t="shared" ca="1" si="73"/>
        <v>Jeans Regular</v>
      </c>
      <c r="E2319" t="s">
        <v>130</v>
      </c>
      <c r="F2319" t="s">
        <v>82</v>
      </c>
      <c r="G2319">
        <v>14</v>
      </c>
      <c r="H2319">
        <v>14</v>
      </c>
      <c r="I2319">
        <v>985.98</v>
      </c>
      <c r="J2319">
        <v>1124.0172000000002</v>
      </c>
      <c r="K2319" t="s">
        <v>66</v>
      </c>
      <c r="M2319" t="s">
        <v>42</v>
      </c>
      <c r="N2319" t="s">
        <v>22</v>
      </c>
      <c r="O2319" t="str">
        <f t="shared" si="72"/>
        <v>Credit Card</v>
      </c>
      <c r="P2319" t="s">
        <v>67</v>
      </c>
      <c r="Q2319">
        <v>23.33</v>
      </c>
      <c r="R2319">
        <v>2.2999999999999998</v>
      </c>
      <c r="S2319" t="s">
        <v>205</v>
      </c>
    </row>
    <row r="2320" spans="1:19" x14ac:dyDescent="0.3">
      <c r="A2320" t="s">
        <v>5012</v>
      </c>
      <c r="B2320" s="1">
        <v>43932</v>
      </c>
      <c r="C2320" t="s">
        <v>5013</v>
      </c>
      <c r="D2320" t="str">
        <f t="shared" ca="1" si="73"/>
        <v>Shirt Classic</v>
      </c>
      <c r="E2320" t="s">
        <v>65</v>
      </c>
      <c r="F2320" t="s">
        <v>82</v>
      </c>
      <c r="G2320">
        <v>20</v>
      </c>
      <c r="H2320">
        <v>16</v>
      </c>
      <c r="I2320">
        <v>17.5</v>
      </c>
      <c r="J2320">
        <v>19.425000000000001</v>
      </c>
      <c r="K2320" t="s">
        <v>27</v>
      </c>
      <c r="M2320" t="s">
        <v>35</v>
      </c>
      <c r="N2320" t="s">
        <v>29</v>
      </c>
      <c r="O2320" t="str">
        <f t="shared" si="72"/>
        <v>Credit Card</v>
      </c>
      <c r="P2320" t="s">
        <v>67</v>
      </c>
      <c r="Q2320">
        <v>45.22</v>
      </c>
      <c r="R2320">
        <v>2.1</v>
      </c>
      <c r="S2320" t="s">
        <v>23</v>
      </c>
    </row>
    <row r="2321" spans="1:19" x14ac:dyDescent="0.3">
      <c r="A2321" t="s">
        <v>5014</v>
      </c>
      <c r="B2321" s="1">
        <v>43955</v>
      </c>
      <c r="C2321" t="s">
        <v>5015</v>
      </c>
      <c r="D2321" t="str">
        <f t="shared" ca="1" si="73"/>
        <v>Laptop Pro</v>
      </c>
      <c r="E2321" t="s">
        <v>116</v>
      </c>
      <c r="F2321" t="s">
        <v>50</v>
      </c>
      <c r="G2321">
        <v>18</v>
      </c>
      <c r="H2321">
        <v>18</v>
      </c>
      <c r="I2321">
        <v>1333.78</v>
      </c>
      <c r="J2321">
        <v>1520.5092000000002</v>
      </c>
      <c r="K2321" t="s">
        <v>66</v>
      </c>
      <c r="M2321" t="s">
        <v>86</v>
      </c>
      <c r="N2321" t="s">
        <v>29</v>
      </c>
      <c r="O2321" t="str">
        <f t="shared" si="72"/>
        <v>Bank Transfer</v>
      </c>
      <c r="P2321" t="s">
        <v>37</v>
      </c>
      <c r="Q2321">
        <v>28.23</v>
      </c>
      <c r="R2321">
        <v>3.3</v>
      </c>
      <c r="S2321" t="s">
        <v>23</v>
      </c>
    </row>
    <row r="2322" spans="1:19" x14ac:dyDescent="0.3">
      <c r="A2322" t="s">
        <v>5016</v>
      </c>
      <c r="B2322" s="1">
        <v>43873</v>
      </c>
      <c r="C2322" t="s">
        <v>5017</v>
      </c>
      <c r="D2322" t="str">
        <f t="shared" ca="1" si="73"/>
        <v>Olive Oil 1L</v>
      </c>
      <c r="E2322" t="s">
        <v>56</v>
      </c>
      <c r="F2322" t="s">
        <v>57</v>
      </c>
      <c r="G2322">
        <v>8</v>
      </c>
      <c r="H2322">
        <v>7</v>
      </c>
      <c r="I2322">
        <v>112.06</v>
      </c>
      <c r="J2322">
        <v>124.38660000000002</v>
      </c>
      <c r="K2322" t="s">
        <v>66</v>
      </c>
      <c r="M2322" t="s">
        <v>42</v>
      </c>
      <c r="N2322" t="s">
        <v>71</v>
      </c>
      <c r="O2322" t="str">
        <f t="shared" si="72"/>
        <v>Cash on Delivery</v>
      </c>
      <c r="P2322" t="s">
        <v>53</v>
      </c>
      <c r="Q2322">
        <v>33.01</v>
      </c>
      <c r="R2322">
        <v>3.6</v>
      </c>
      <c r="S2322" t="s">
        <v>23</v>
      </c>
    </row>
    <row r="2323" spans="1:19" x14ac:dyDescent="0.3">
      <c r="A2323" t="s">
        <v>5018</v>
      </c>
      <c r="B2323" s="1">
        <v>44069</v>
      </c>
      <c r="C2323" t="s">
        <v>5019</v>
      </c>
      <c r="D2323" t="str">
        <f t="shared" ca="1" si="73"/>
        <v>Jeans Regular</v>
      </c>
      <c r="E2323" t="s">
        <v>130</v>
      </c>
      <c r="F2323" t="s">
        <v>82</v>
      </c>
      <c r="G2323">
        <v>6</v>
      </c>
      <c r="H2323">
        <v>5</v>
      </c>
      <c r="I2323">
        <v>591.13</v>
      </c>
      <c r="J2323">
        <v>626.59780000000001</v>
      </c>
      <c r="K2323" t="s">
        <v>66</v>
      </c>
      <c r="M2323" t="s">
        <v>28</v>
      </c>
      <c r="N2323" t="s">
        <v>71</v>
      </c>
      <c r="O2323" t="str">
        <f t="shared" si="72"/>
        <v>Bank Transfer</v>
      </c>
      <c r="P2323" t="s">
        <v>37</v>
      </c>
      <c r="Q2323">
        <v>18.809999999999999</v>
      </c>
      <c r="R2323">
        <v>1.8</v>
      </c>
      <c r="S2323" t="s">
        <v>23</v>
      </c>
    </row>
    <row r="2324" spans="1:19" x14ac:dyDescent="0.3">
      <c r="A2324" t="s">
        <v>5020</v>
      </c>
      <c r="B2324" s="1">
        <v>45483</v>
      </c>
      <c r="C2324" t="s">
        <v>5021</v>
      </c>
      <c r="D2324" t="str">
        <f t="shared" ca="1" si="73"/>
        <v>Dining Table</v>
      </c>
      <c r="E2324" t="s">
        <v>45</v>
      </c>
      <c r="F2324" t="s">
        <v>46</v>
      </c>
      <c r="G2324">
        <v>9</v>
      </c>
      <c r="H2324">
        <v>9</v>
      </c>
      <c r="I2324">
        <v>436.81</v>
      </c>
      <c r="J2324">
        <v>497.96340000000004</v>
      </c>
      <c r="K2324" t="s">
        <v>66</v>
      </c>
      <c r="M2324" t="s">
        <v>21</v>
      </c>
      <c r="N2324" t="s">
        <v>29</v>
      </c>
      <c r="O2324" t="str">
        <f t="shared" si="72"/>
        <v>PayPal</v>
      </c>
      <c r="P2324" t="s">
        <v>30</v>
      </c>
      <c r="Q2324">
        <v>24.01</v>
      </c>
      <c r="R2324">
        <v>1.6</v>
      </c>
      <c r="S2324" t="s">
        <v>74</v>
      </c>
    </row>
    <row r="2325" spans="1:19" x14ac:dyDescent="0.3">
      <c r="A2325" t="s">
        <v>5022</v>
      </c>
      <c r="B2325" s="1">
        <v>45372</v>
      </c>
      <c r="C2325" t="s">
        <v>5023</v>
      </c>
      <c r="D2325" t="str">
        <f t="shared" ca="1" si="73"/>
        <v>Headphones Z</v>
      </c>
      <c r="E2325" t="s">
        <v>94</v>
      </c>
      <c r="F2325" t="s">
        <v>50</v>
      </c>
      <c r="G2325">
        <v>20</v>
      </c>
      <c r="H2325">
        <v>18</v>
      </c>
      <c r="I2325">
        <v>1293.3</v>
      </c>
      <c r="J2325">
        <v>1383.8310000000001</v>
      </c>
      <c r="K2325" t="s">
        <v>66</v>
      </c>
      <c r="M2325" t="s">
        <v>35</v>
      </c>
      <c r="N2325" t="s">
        <v>36</v>
      </c>
      <c r="O2325" t="e">
        <f t="shared" ca="1" si="72"/>
        <v>#N/A</v>
      </c>
      <c r="Q2325">
        <v>22.75</v>
      </c>
      <c r="R2325">
        <v>1.8</v>
      </c>
      <c r="S2325" t="s">
        <v>15</v>
      </c>
    </row>
    <row r="2326" spans="1:19" x14ac:dyDescent="0.3">
      <c r="A2326" t="s">
        <v>5024</v>
      </c>
      <c r="B2326" s="1">
        <v>45133</v>
      </c>
      <c r="C2326" t="s">
        <v>5025</v>
      </c>
      <c r="D2326" t="str">
        <f t="shared" ca="1" si="73"/>
        <v>Headphones Z</v>
      </c>
      <c r="E2326" t="s">
        <v>94</v>
      </c>
      <c r="F2326" t="s">
        <v>50</v>
      </c>
      <c r="G2326">
        <v>5</v>
      </c>
      <c r="H2326">
        <v>5</v>
      </c>
      <c r="I2326">
        <v>834.57</v>
      </c>
      <c r="J2326">
        <v>959.75549999999998</v>
      </c>
      <c r="K2326" t="s">
        <v>66</v>
      </c>
      <c r="M2326" t="s">
        <v>21</v>
      </c>
      <c r="N2326" t="s">
        <v>29</v>
      </c>
      <c r="O2326" t="str">
        <f t="shared" si="72"/>
        <v>Bank Transfer</v>
      </c>
      <c r="P2326" t="s">
        <v>37</v>
      </c>
      <c r="Q2326">
        <v>31.62</v>
      </c>
      <c r="R2326">
        <v>4.9000000000000004</v>
      </c>
      <c r="S2326" t="s">
        <v>23</v>
      </c>
    </row>
    <row r="2327" spans="1:19" x14ac:dyDescent="0.3">
      <c r="A2327" t="s">
        <v>5026</v>
      </c>
      <c r="B2327" s="1">
        <v>44141</v>
      </c>
      <c r="C2327" t="s">
        <v>5027</v>
      </c>
      <c r="D2327" t="str">
        <f t="shared" ca="1" si="73"/>
        <v>Sneakers Run</v>
      </c>
      <c r="E2327" t="s">
        <v>85</v>
      </c>
      <c r="F2327" t="s">
        <v>82</v>
      </c>
      <c r="G2327">
        <v>17</v>
      </c>
      <c r="H2327">
        <v>15</v>
      </c>
      <c r="I2327">
        <v>993.91</v>
      </c>
      <c r="J2327">
        <v>1133.0574000000001</v>
      </c>
      <c r="K2327" t="s">
        <v>20</v>
      </c>
      <c r="M2327" t="s">
        <v>35</v>
      </c>
      <c r="N2327" t="s">
        <v>36</v>
      </c>
      <c r="O2327" t="str">
        <f t="shared" si="72"/>
        <v>PayPal</v>
      </c>
      <c r="P2327" t="s">
        <v>30</v>
      </c>
      <c r="Q2327">
        <v>27.97</v>
      </c>
      <c r="R2327">
        <v>3.5</v>
      </c>
      <c r="S2327" t="s">
        <v>23</v>
      </c>
    </row>
    <row r="2328" spans="1:19" x14ac:dyDescent="0.3">
      <c r="A2328" t="s">
        <v>5028</v>
      </c>
      <c r="B2328" s="1">
        <v>43924</v>
      </c>
      <c r="C2328" t="s">
        <v>5029</v>
      </c>
      <c r="D2328" t="str">
        <f t="shared" ca="1" si="73"/>
        <v>Widget A</v>
      </c>
      <c r="E2328" t="s">
        <v>33</v>
      </c>
      <c r="F2328" t="s">
        <v>70</v>
      </c>
      <c r="G2328">
        <v>3</v>
      </c>
      <c r="H2328">
        <v>2</v>
      </c>
      <c r="I2328">
        <v>1044.1300000000001</v>
      </c>
      <c r="J2328">
        <v>1096.3365000000001</v>
      </c>
      <c r="K2328" t="s">
        <v>5031</v>
      </c>
      <c r="M2328" t="s">
        <v>42</v>
      </c>
      <c r="N2328" t="s">
        <v>22</v>
      </c>
      <c r="O2328" t="str">
        <f t="shared" si="72"/>
        <v>Credit Card</v>
      </c>
      <c r="P2328" t="s">
        <v>67</v>
      </c>
      <c r="Q2328">
        <v>29.02</v>
      </c>
      <c r="R2328">
        <v>3.5</v>
      </c>
      <c r="S2328" t="s">
        <v>23</v>
      </c>
    </row>
    <row r="2329" spans="1:19" x14ac:dyDescent="0.3">
      <c r="A2329" t="s">
        <v>5032</v>
      </c>
      <c r="B2329" s="1">
        <v>44515</v>
      </c>
      <c r="C2329" t="s">
        <v>5033</v>
      </c>
      <c r="D2329" t="str">
        <f t="shared" ca="1" si="73"/>
        <v>Sneakers Run</v>
      </c>
      <c r="E2329" t="s">
        <v>85</v>
      </c>
      <c r="F2329" t="s">
        <v>82</v>
      </c>
      <c r="G2329">
        <v>17</v>
      </c>
      <c r="H2329">
        <v>17</v>
      </c>
      <c r="I2329">
        <v>1486.99</v>
      </c>
      <c r="J2329">
        <v>1605.9492</v>
      </c>
      <c r="K2329" t="s">
        <v>47</v>
      </c>
      <c r="M2329" t="s">
        <v>123</v>
      </c>
      <c r="N2329" t="s">
        <v>22</v>
      </c>
      <c r="O2329" t="str">
        <f t="shared" si="72"/>
        <v>Bank Transfer</v>
      </c>
      <c r="P2329" t="s">
        <v>37</v>
      </c>
      <c r="Q2329">
        <v>44.01</v>
      </c>
      <c r="R2329">
        <v>3.9</v>
      </c>
      <c r="S2329" t="s">
        <v>23</v>
      </c>
    </row>
    <row r="2330" spans="1:19" x14ac:dyDescent="0.3">
      <c r="A2330" t="s">
        <v>5034</v>
      </c>
      <c r="B2330" s="1">
        <v>44777</v>
      </c>
      <c r="C2330" t="s">
        <v>5035</v>
      </c>
      <c r="D2330" t="str">
        <f t="shared" ca="1" si="73"/>
        <v>Widget A</v>
      </c>
      <c r="E2330" t="s">
        <v>33</v>
      </c>
      <c r="F2330" t="s">
        <v>70</v>
      </c>
      <c r="G2330">
        <v>14</v>
      </c>
      <c r="H2330">
        <v>14</v>
      </c>
      <c r="I2330">
        <v>688.54</v>
      </c>
      <c r="J2330">
        <v>784.93560000000002</v>
      </c>
      <c r="K2330" t="s">
        <v>20</v>
      </c>
      <c r="M2330" t="s">
        <v>123</v>
      </c>
      <c r="N2330" t="s">
        <v>71</v>
      </c>
      <c r="O2330" t="str">
        <f t="shared" si="72"/>
        <v>PayPal</v>
      </c>
      <c r="P2330" t="s">
        <v>30</v>
      </c>
      <c r="Q2330">
        <v>5.44</v>
      </c>
      <c r="R2330">
        <v>3.3</v>
      </c>
      <c r="S2330" t="s">
        <v>23</v>
      </c>
    </row>
    <row r="2331" spans="1:19" x14ac:dyDescent="0.3">
      <c r="A2331" t="s">
        <v>5036</v>
      </c>
      <c r="B2331" s="1">
        <v>45160</v>
      </c>
      <c r="C2331" t="s">
        <v>5037</v>
      </c>
      <c r="D2331" t="str">
        <f t="shared" ca="1" si="73"/>
        <v>Sofa 3-Seater</v>
      </c>
      <c r="E2331" t="s">
        <v>109</v>
      </c>
      <c r="F2331" t="s">
        <v>46</v>
      </c>
      <c r="G2331">
        <v>6</v>
      </c>
      <c r="H2331">
        <v>5</v>
      </c>
      <c r="I2331">
        <v>47.33</v>
      </c>
      <c r="J2331">
        <v>53.009600000000006</v>
      </c>
      <c r="K2331" t="s">
        <v>47</v>
      </c>
      <c r="M2331" t="s">
        <v>21</v>
      </c>
      <c r="N2331" t="s">
        <v>5038</v>
      </c>
      <c r="O2331" t="str">
        <f t="shared" si="72"/>
        <v>Debit Card</v>
      </c>
      <c r="P2331" t="s">
        <v>89</v>
      </c>
      <c r="Q2331">
        <v>35.58</v>
      </c>
      <c r="R2331">
        <v>2.4</v>
      </c>
      <c r="S2331" t="s">
        <v>23</v>
      </c>
    </row>
    <row r="2332" spans="1:19" x14ac:dyDescent="0.3">
      <c r="A2332" t="s">
        <v>5039</v>
      </c>
      <c r="B2332" s="1">
        <v>43968</v>
      </c>
      <c r="C2332" t="s">
        <v>5040</v>
      </c>
      <c r="D2332" t="str">
        <f t="shared" ca="1" si="73"/>
        <v>Widget A</v>
      </c>
      <c r="E2332" t="s">
        <v>33</v>
      </c>
      <c r="F2332" t="s">
        <v>70</v>
      </c>
      <c r="G2332">
        <v>2</v>
      </c>
      <c r="H2332">
        <v>2</v>
      </c>
      <c r="I2332">
        <v>1440.42</v>
      </c>
      <c r="J2332">
        <v>1627.6745999999998</v>
      </c>
      <c r="K2332" t="s">
        <v>5041</v>
      </c>
      <c r="M2332" t="s">
        <v>79</v>
      </c>
      <c r="N2332" t="s">
        <v>71</v>
      </c>
      <c r="O2332" t="str">
        <f t="shared" si="72"/>
        <v>PayPal</v>
      </c>
      <c r="P2332" t="s">
        <v>30</v>
      </c>
      <c r="Q2332">
        <v>1.84</v>
      </c>
      <c r="R2332">
        <v>1.9</v>
      </c>
      <c r="S2332" t="s">
        <v>23</v>
      </c>
    </row>
    <row r="2333" spans="1:19" x14ac:dyDescent="0.3">
      <c r="A2333" t="s">
        <v>5042</v>
      </c>
      <c r="B2333" s="1">
        <v>45200</v>
      </c>
      <c r="C2333" t="s">
        <v>10804</v>
      </c>
      <c r="D2333" t="str">
        <f t="shared" ca="1" si="73"/>
        <v>Organic Rice 5kg</v>
      </c>
      <c r="E2333" t="s">
        <v>40</v>
      </c>
      <c r="F2333" t="s">
        <v>57</v>
      </c>
      <c r="G2333">
        <v>6</v>
      </c>
      <c r="H2333">
        <v>6</v>
      </c>
      <c r="I2333">
        <v>1230.0899999999999</v>
      </c>
      <c r="J2333">
        <v>1365.3999000000001</v>
      </c>
      <c r="K2333" t="s">
        <v>51</v>
      </c>
      <c r="M2333" t="s">
        <v>35</v>
      </c>
      <c r="N2333" t="s">
        <v>71</v>
      </c>
      <c r="O2333" t="str">
        <f t="shared" si="72"/>
        <v>Credit Card</v>
      </c>
      <c r="P2333" t="s">
        <v>67</v>
      </c>
      <c r="Q2333">
        <v>18.09</v>
      </c>
      <c r="R2333">
        <v>9</v>
      </c>
      <c r="S2333" t="s">
        <v>23</v>
      </c>
    </row>
    <row r="2334" spans="1:19" x14ac:dyDescent="0.3">
      <c r="A2334" t="s">
        <v>5043</v>
      </c>
      <c r="B2334" s="1">
        <v>43987</v>
      </c>
      <c r="C2334" t="s">
        <v>5044</v>
      </c>
      <c r="D2334" t="str">
        <f t="shared" ca="1" si="73"/>
        <v>Sofa 3-Seater</v>
      </c>
      <c r="E2334" t="s">
        <v>109</v>
      </c>
      <c r="F2334" t="s">
        <v>46</v>
      </c>
      <c r="G2334">
        <v>16</v>
      </c>
      <c r="H2334">
        <v>14</v>
      </c>
      <c r="I2334">
        <v>1086.9100000000001</v>
      </c>
      <c r="J2334">
        <v>1195.6010000000001</v>
      </c>
      <c r="K2334" t="s">
        <v>20</v>
      </c>
      <c r="M2334" t="s">
        <v>21</v>
      </c>
      <c r="N2334" t="s">
        <v>71</v>
      </c>
      <c r="O2334" t="str">
        <f t="shared" si="72"/>
        <v>Cash on Delivery</v>
      </c>
      <c r="P2334" t="s">
        <v>53</v>
      </c>
      <c r="Q2334">
        <v>38.99</v>
      </c>
      <c r="R2334">
        <v>4</v>
      </c>
      <c r="S2334" t="s">
        <v>23</v>
      </c>
    </row>
    <row r="2335" spans="1:19" x14ac:dyDescent="0.3">
      <c r="A2335" t="s">
        <v>5045</v>
      </c>
      <c r="B2335" s="1">
        <v>44233</v>
      </c>
      <c r="C2335" t="s">
        <v>5046</v>
      </c>
      <c r="D2335" t="str">
        <f t="shared" ca="1" si="73"/>
        <v>Cereal Pack</v>
      </c>
      <c r="E2335" t="s">
        <v>100</v>
      </c>
      <c r="F2335" t="s">
        <v>57</v>
      </c>
      <c r="G2335">
        <v>2</v>
      </c>
      <c r="H2335">
        <v>2</v>
      </c>
      <c r="I2335">
        <v>456.67</v>
      </c>
      <c r="J2335">
        <v>493.20360000000005</v>
      </c>
      <c r="K2335" t="s">
        <v>20</v>
      </c>
      <c r="M2335" t="s">
        <v>28</v>
      </c>
      <c r="N2335" t="s">
        <v>29</v>
      </c>
      <c r="O2335" t="str">
        <f t="shared" si="72"/>
        <v>PayPal</v>
      </c>
      <c r="P2335" t="s">
        <v>30</v>
      </c>
      <c r="Q2335">
        <v>21.14</v>
      </c>
      <c r="R2335">
        <v>2.2999999999999998</v>
      </c>
      <c r="S2335" t="s">
        <v>23</v>
      </c>
    </row>
    <row r="2336" spans="1:19" x14ac:dyDescent="0.3">
      <c r="A2336" t="s">
        <v>5047</v>
      </c>
      <c r="B2336" s="1">
        <v>44081</v>
      </c>
      <c r="C2336" t="s">
        <v>2257</v>
      </c>
      <c r="D2336" t="str">
        <f t="shared" ca="1" si="73"/>
        <v>Laptop Pro</v>
      </c>
      <c r="E2336" t="s">
        <v>116</v>
      </c>
      <c r="F2336" t="s">
        <v>50</v>
      </c>
      <c r="G2336">
        <v>11</v>
      </c>
      <c r="H2336">
        <v>9</v>
      </c>
      <c r="I2336">
        <v>956.45</v>
      </c>
      <c r="J2336">
        <v>1061.6595000000002</v>
      </c>
      <c r="K2336" t="s">
        <v>47</v>
      </c>
      <c r="M2336" t="s">
        <v>86</v>
      </c>
      <c r="N2336" t="s">
        <v>29</v>
      </c>
      <c r="O2336" t="str">
        <f t="shared" si="72"/>
        <v>Bank Transfer</v>
      </c>
      <c r="P2336" t="s">
        <v>37</v>
      </c>
      <c r="Q2336">
        <v>48.98</v>
      </c>
      <c r="R2336" t="s">
        <v>316</v>
      </c>
      <c r="S2336" t="s">
        <v>23</v>
      </c>
    </row>
    <row r="2337" spans="1:19" x14ac:dyDescent="0.3">
      <c r="A2337" t="s">
        <v>5048</v>
      </c>
      <c r="B2337" s="1">
        <v>44920</v>
      </c>
      <c r="C2337" t="s">
        <v>5049</v>
      </c>
      <c r="D2337" t="str">
        <f t="shared" ca="1" si="73"/>
        <v>Organic Rice 5kg</v>
      </c>
      <c r="E2337" t="s">
        <v>40</v>
      </c>
      <c r="F2337" t="s">
        <v>57</v>
      </c>
      <c r="G2337">
        <v>12</v>
      </c>
      <c r="H2337">
        <v>11</v>
      </c>
      <c r="I2337">
        <v>1000.09</v>
      </c>
      <c r="J2337">
        <v>1120.1008000000002</v>
      </c>
      <c r="K2337" t="s">
        <v>47</v>
      </c>
      <c r="M2337" t="s">
        <v>42</v>
      </c>
      <c r="N2337" t="s">
        <v>29</v>
      </c>
      <c r="O2337" t="str">
        <f t="shared" si="72"/>
        <v>Debit Card</v>
      </c>
      <c r="P2337" t="s">
        <v>89</v>
      </c>
      <c r="Q2337">
        <v>33.19</v>
      </c>
      <c r="R2337">
        <v>2.5</v>
      </c>
      <c r="S2337" t="s">
        <v>23</v>
      </c>
    </row>
    <row r="2338" spans="1:19" x14ac:dyDescent="0.3">
      <c r="A2338" t="s">
        <v>5050</v>
      </c>
      <c r="B2338" s="1" t="s">
        <v>10803</v>
      </c>
      <c r="C2338" t="s">
        <v>5051</v>
      </c>
      <c r="D2338" t="str">
        <f t="shared" ca="1" si="73"/>
        <v>Laptop Pro</v>
      </c>
      <c r="E2338" t="s">
        <v>116</v>
      </c>
      <c r="F2338" t="s">
        <v>50</v>
      </c>
      <c r="G2338">
        <v>20</v>
      </c>
      <c r="H2338">
        <v>18</v>
      </c>
      <c r="I2338">
        <v>871.03</v>
      </c>
      <c r="J2338">
        <v>966.8433</v>
      </c>
      <c r="K2338" t="s">
        <v>27</v>
      </c>
      <c r="M2338" t="s">
        <v>123</v>
      </c>
      <c r="N2338" t="s">
        <v>71</v>
      </c>
      <c r="O2338" t="str">
        <f t="shared" si="72"/>
        <v>Debit Card</v>
      </c>
      <c r="P2338" t="s">
        <v>89</v>
      </c>
      <c r="Q2338">
        <v>1.3</v>
      </c>
      <c r="R2338">
        <v>3.7</v>
      </c>
      <c r="S2338" t="s">
        <v>23</v>
      </c>
    </row>
    <row r="2339" spans="1:19" x14ac:dyDescent="0.3">
      <c r="A2339" t="s">
        <v>5052</v>
      </c>
      <c r="B2339" s="1">
        <v>45349</v>
      </c>
      <c r="C2339" t="s">
        <v>5053</v>
      </c>
      <c r="D2339" t="str">
        <f t="shared" ca="1" si="73"/>
        <v>Widget B</v>
      </c>
      <c r="E2339" t="s">
        <v>61</v>
      </c>
      <c r="F2339" t="s">
        <v>70</v>
      </c>
      <c r="G2339">
        <v>7</v>
      </c>
      <c r="H2339">
        <v>6</v>
      </c>
      <c r="I2339">
        <v>719.53</v>
      </c>
      <c r="J2339">
        <v>798.67830000000004</v>
      </c>
      <c r="K2339" t="s">
        <v>51</v>
      </c>
      <c r="M2339" t="s">
        <v>79</v>
      </c>
      <c r="N2339" t="s">
        <v>36</v>
      </c>
      <c r="O2339" t="str">
        <f t="shared" si="72"/>
        <v>Credit Card</v>
      </c>
      <c r="P2339" t="s">
        <v>67</v>
      </c>
      <c r="Q2339">
        <v>11.98</v>
      </c>
      <c r="R2339">
        <v>3.1</v>
      </c>
      <c r="S2339" t="s">
        <v>74</v>
      </c>
    </row>
    <row r="2340" spans="1:19" x14ac:dyDescent="0.3">
      <c r="A2340" t="s">
        <v>5054</v>
      </c>
      <c r="B2340" s="1">
        <v>44399</v>
      </c>
      <c r="C2340" t="s">
        <v>5055</v>
      </c>
      <c r="D2340" t="str">
        <f t="shared" ca="1" si="73"/>
        <v>Organic Rice 5kg</v>
      </c>
      <c r="E2340" t="s">
        <v>40</v>
      </c>
      <c r="F2340" t="s">
        <v>57</v>
      </c>
      <c r="G2340">
        <v>15</v>
      </c>
      <c r="H2340">
        <v>12</v>
      </c>
      <c r="I2340">
        <v>1287.71</v>
      </c>
      <c r="J2340">
        <v>1352.0955000000001</v>
      </c>
      <c r="K2340" t="s">
        <v>51</v>
      </c>
      <c r="M2340" t="s">
        <v>123</v>
      </c>
      <c r="N2340" t="s">
        <v>22</v>
      </c>
      <c r="O2340" t="str">
        <f t="shared" si="72"/>
        <v>PayPal</v>
      </c>
      <c r="P2340" t="s">
        <v>30</v>
      </c>
      <c r="Q2340">
        <v>5.66</v>
      </c>
      <c r="R2340">
        <v>2.4</v>
      </c>
      <c r="S2340" t="s">
        <v>74</v>
      </c>
    </row>
    <row r="2341" spans="1:19" x14ac:dyDescent="0.3">
      <c r="A2341" t="s">
        <v>5056</v>
      </c>
      <c r="B2341" s="1">
        <v>45202</v>
      </c>
      <c r="C2341" t="s">
        <v>5057</v>
      </c>
      <c r="D2341" t="str">
        <f t="shared" ca="1" si="73"/>
        <v>Camera S</v>
      </c>
      <c r="E2341" t="s">
        <v>133</v>
      </c>
      <c r="F2341" t="s">
        <v>50</v>
      </c>
      <c r="G2341">
        <v>8</v>
      </c>
      <c r="H2341">
        <v>7</v>
      </c>
      <c r="I2341">
        <v>415.3</v>
      </c>
      <c r="J2341">
        <v>436.06500000000005</v>
      </c>
      <c r="K2341" t="s">
        <v>66</v>
      </c>
      <c r="M2341" t="s">
        <v>35</v>
      </c>
      <c r="N2341" t="s">
        <v>29</v>
      </c>
      <c r="O2341" t="str">
        <f t="shared" si="72"/>
        <v>Cash on Delivery</v>
      </c>
      <c r="P2341" t="s">
        <v>53</v>
      </c>
      <c r="Q2341">
        <v>15.25</v>
      </c>
      <c r="R2341">
        <v>4.4000000000000004</v>
      </c>
      <c r="S2341" t="s">
        <v>23</v>
      </c>
    </row>
    <row r="2342" spans="1:19" x14ac:dyDescent="0.3">
      <c r="A2342" t="s">
        <v>5058</v>
      </c>
      <c r="B2342" s="1">
        <v>44600</v>
      </c>
      <c r="C2342" t="s">
        <v>5059</v>
      </c>
      <c r="D2342" t="str">
        <f t="shared" ca="1" si="73"/>
        <v>Olive Oil 1L</v>
      </c>
      <c r="E2342" t="s">
        <v>56</v>
      </c>
      <c r="F2342" t="s">
        <v>57</v>
      </c>
      <c r="G2342">
        <v>1</v>
      </c>
      <c r="H2342">
        <v>1</v>
      </c>
      <c r="I2342">
        <v>819.55</v>
      </c>
      <c r="J2342">
        <v>876.91849999999999</v>
      </c>
      <c r="K2342" t="s">
        <v>27</v>
      </c>
      <c r="M2342" t="s">
        <v>35</v>
      </c>
      <c r="N2342" t="s">
        <v>36</v>
      </c>
      <c r="O2342" t="str">
        <f t="shared" si="72"/>
        <v>Bank Transfer</v>
      </c>
      <c r="P2342" t="s">
        <v>37</v>
      </c>
      <c r="Q2342">
        <v>21.43</v>
      </c>
      <c r="R2342">
        <v>1.5</v>
      </c>
      <c r="S2342" t="s">
        <v>23</v>
      </c>
    </row>
    <row r="2343" spans="1:19" x14ac:dyDescent="0.3">
      <c r="A2343" t="s">
        <v>5060</v>
      </c>
      <c r="B2343" s="1">
        <v>44253</v>
      </c>
      <c r="C2343" t="s">
        <v>5061</v>
      </c>
      <c r="D2343" t="str">
        <f t="shared" ca="1" si="73"/>
        <v>Sofa 3-Seater</v>
      </c>
      <c r="E2343" t="s">
        <v>109</v>
      </c>
      <c r="F2343" t="s">
        <v>46</v>
      </c>
      <c r="G2343">
        <v>6</v>
      </c>
      <c r="H2343">
        <v>6</v>
      </c>
      <c r="I2343">
        <v>369.71</v>
      </c>
      <c r="J2343">
        <v>417.77229999999992</v>
      </c>
      <c r="K2343" t="s">
        <v>66</v>
      </c>
      <c r="M2343" t="s">
        <v>21</v>
      </c>
      <c r="N2343" t="s">
        <v>22</v>
      </c>
      <c r="O2343" t="str">
        <f t="shared" si="72"/>
        <v>Bank Transfer</v>
      </c>
      <c r="P2343" t="s">
        <v>37</v>
      </c>
      <c r="Q2343">
        <v>11.59</v>
      </c>
      <c r="R2343">
        <v>4.2</v>
      </c>
      <c r="S2343" t="s">
        <v>23</v>
      </c>
    </row>
    <row r="2344" spans="1:19" x14ac:dyDescent="0.3">
      <c r="A2344" t="s">
        <v>5062</v>
      </c>
      <c r="B2344" s="1">
        <v>44766</v>
      </c>
      <c r="C2344" t="s">
        <v>5063</v>
      </c>
      <c r="D2344" t="str">
        <f t="shared" ca="1" si="73"/>
        <v>Headphones Z</v>
      </c>
      <c r="E2344" t="s">
        <v>94</v>
      </c>
      <c r="F2344" t="s">
        <v>50</v>
      </c>
      <c r="G2344">
        <v>4</v>
      </c>
      <c r="H2344">
        <v>3</v>
      </c>
      <c r="I2344">
        <v>242.73</v>
      </c>
      <c r="J2344">
        <v>267.00299999999999</v>
      </c>
      <c r="K2344" t="s">
        <v>27</v>
      </c>
      <c r="M2344" t="s">
        <v>35</v>
      </c>
      <c r="N2344" t="s">
        <v>22</v>
      </c>
      <c r="O2344" t="str">
        <f t="shared" si="72"/>
        <v>Bank Transfer</v>
      </c>
      <c r="P2344" t="s">
        <v>37</v>
      </c>
      <c r="Q2344">
        <v>9.41</v>
      </c>
      <c r="R2344">
        <v>0</v>
      </c>
      <c r="S2344" t="s">
        <v>23</v>
      </c>
    </row>
    <row r="2345" spans="1:19" x14ac:dyDescent="0.3">
      <c r="A2345" t="s">
        <v>5064</v>
      </c>
      <c r="B2345" s="1">
        <v>45007</v>
      </c>
      <c r="C2345" t="s">
        <v>5065</v>
      </c>
      <c r="D2345" t="str">
        <f t="shared" ca="1" si="73"/>
        <v>Phone X</v>
      </c>
      <c r="E2345" t="s">
        <v>141</v>
      </c>
      <c r="F2345" t="s">
        <v>50</v>
      </c>
      <c r="G2345">
        <v>6</v>
      </c>
      <c r="H2345">
        <v>5</v>
      </c>
      <c r="I2345">
        <v>6</v>
      </c>
      <c r="J2345">
        <v>6.66</v>
      </c>
      <c r="K2345" t="s">
        <v>66</v>
      </c>
      <c r="M2345" t="s">
        <v>28</v>
      </c>
      <c r="N2345" t="s">
        <v>22</v>
      </c>
      <c r="O2345" t="str">
        <f t="shared" si="72"/>
        <v>Credit Card</v>
      </c>
      <c r="P2345" t="s">
        <v>67</v>
      </c>
      <c r="Q2345">
        <v>24.8</v>
      </c>
      <c r="S2345" t="s">
        <v>23</v>
      </c>
    </row>
    <row r="2346" spans="1:19" x14ac:dyDescent="0.3">
      <c r="A2346" t="s">
        <v>5066</v>
      </c>
      <c r="B2346" s="1">
        <v>44539</v>
      </c>
      <c r="C2346" t="s">
        <v>5067</v>
      </c>
      <c r="D2346" t="str">
        <f t="shared" ca="1" si="73"/>
        <v>Sneakers Run</v>
      </c>
      <c r="E2346" t="s">
        <v>85</v>
      </c>
      <c r="F2346" t="s">
        <v>82</v>
      </c>
      <c r="G2346">
        <v>7</v>
      </c>
      <c r="H2346">
        <v>6</v>
      </c>
      <c r="I2346">
        <v>12</v>
      </c>
      <c r="J2346">
        <v>13.200000000000001</v>
      </c>
      <c r="K2346" t="s">
        <v>47</v>
      </c>
      <c r="M2346" t="s">
        <v>79</v>
      </c>
      <c r="N2346" t="s">
        <v>29</v>
      </c>
      <c r="O2346" t="str">
        <f t="shared" si="72"/>
        <v>Bank Transfer</v>
      </c>
      <c r="P2346" t="s">
        <v>37</v>
      </c>
      <c r="Q2346">
        <v>37.85</v>
      </c>
      <c r="R2346">
        <v>9</v>
      </c>
      <c r="S2346" t="s">
        <v>23</v>
      </c>
    </row>
    <row r="2347" spans="1:19" x14ac:dyDescent="0.3">
      <c r="A2347" t="s">
        <v>5068</v>
      </c>
      <c r="B2347" s="1">
        <v>43939</v>
      </c>
      <c r="C2347" t="s">
        <v>5069</v>
      </c>
      <c r="D2347" t="str">
        <f t="shared" ca="1" si="73"/>
        <v>Organic Rice 5kg</v>
      </c>
      <c r="E2347" t="s">
        <v>40</v>
      </c>
      <c r="F2347" t="s">
        <v>57</v>
      </c>
      <c r="G2347">
        <v>2</v>
      </c>
      <c r="H2347">
        <v>2</v>
      </c>
      <c r="I2347">
        <v>1397.65</v>
      </c>
      <c r="J2347">
        <v>1579.3444999999999</v>
      </c>
      <c r="K2347" t="s">
        <v>20</v>
      </c>
      <c r="M2347" t="s">
        <v>42</v>
      </c>
      <c r="N2347" t="s">
        <v>22</v>
      </c>
      <c r="O2347" t="str">
        <f t="shared" si="72"/>
        <v>Credit Card</v>
      </c>
      <c r="P2347" t="s">
        <v>67</v>
      </c>
      <c r="Q2347">
        <v>35.71</v>
      </c>
      <c r="R2347">
        <v>4.0999999999999996</v>
      </c>
      <c r="S2347" t="s">
        <v>23</v>
      </c>
    </row>
    <row r="2348" spans="1:19" x14ac:dyDescent="0.3">
      <c r="A2348" t="s">
        <v>5070</v>
      </c>
      <c r="B2348" s="1">
        <v>44119</v>
      </c>
      <c r="C2348" t="s">
        <v>5071</v>
      </c>
      <c r="D2348" t="str">
        <f t="shared" ca="1" si="73"/>
        <v>Widget B</v>
      </c>
      <c r="E2348" t="s">
        <v>61</v>
      </c>
      <c r="F2348" t="s">
        <v>70</v>
      </c>
      <c r="G2348">
        <v>7</v>
      </c>
      <c r="H2348">
        <v>7</v>
      </c>
      <c r="I2348">
        <v>1221.03</v>
      </c>
      <c r="J2348">
        <v>1282.0815</v>
      </c>
      <c r="K2348" t="s">
        <v>20</v>
      </c>
      <c r="M2348" t="s">
        <v>86</v>
      </c>
      <c r="N2348" t="s">
        <v>29</v>
      </c>
      <c r="O2348" t="str">
        <f t="shared" si="72"/>
        <v>Credit Card</v>
      </c>
      <c r="P2348" t="s">
        <v>67</v>
      </c>
      <c r="Q2348">
        <v>16.98</v>
      </c>
      <c r="R2348">
        <v>4.5</v>
      </c>
      <c r="S2348" t="s">
        <v>23</v>
      </c>
    </row>
    <row r="2349" spans="1:19" x14ac:dyDescent="0.3">
      <c r="A2349" t="s">
        <v>5072</v>
      </c>
      <c r="B2349" s="1">
        <v>44877</v>
      </c>
      <c r="C2349" t="s">
        <v>5073</v>
      </c>
      <c r="D2349" t="str">
        <f t="shared" ca="1" si="73"/>
        <v>Phone X</v>
      </c>
      <c r="E2349" t="s">
        <v>141</v>
      </c>
      <c r="F2349" t="s">
        <v>50</v>
      </c>
      <c r="G2349">
        <v>10</v>
      </c>
      <c r="H2349">
        <v>8</v>
      </c>
      <c r="I2349">
        <v>165.96</v>
      </c>
      <c r="J2349">
        <v>177.5772</v>
      </c>
      <c r="K2349" t="s">
        <v>51</v>
      </c>
      <c r="M2349" t="s">
        <v>35</v>
      </c>
      <c r="N2349" t="s">
        <v>22</v>
      </c>
      <c r="O2349" t="str">
        <f t="shared" si="72"/>
        <v>Bank Transfer</v>
      </c>
      <c r="P2349" t="s">
        <v>37</v>
      </c>
      <c r="Q2349">
        <v>13.99</v>
      </c>
      <c r="R2349">
        <v>4</v>
      </c>
      <c r="S2349" t="s">
        <v>23</v>
      </c>
    </row>
    <row r="2350" spans="1:19" x14ac:dyDescent="0.3">
      <c r="A2350" t="s">
        <v>5074</v>
      </c>
      <c r="B2350" s="1">
        <v>43970</v>
      </c>
      <c r="C2350" t="s">
        <v>5075</v>
      </c>
      <c r="D2350" t="str">
        <f t="shared" ca="1" si="73"/>
        <v>Shirt Classic</v>
      </c>
      <c r="E2350" t="s">
        <v>65</v>
      </c>
      <c r="F2350" t="s">
        <v>82</v>
      </c>
      <c r="G2350">
        <v>6</v>
      </c>
      <c r="H2350">
        <v>5</v>
      </c>
      <c r="I2350">
        <v>83.28</v>
      </c>
      <c r="J2350">
        <v>94.939200000000014</v>
      </c>
      <c r="K2350" t="s">
        <v>5076</v>
      </c>
      <c r="M2350" t="s">
        <v>86</v>
      </c>
      <c r="N2350" t="s">
        <v>71</v>
      </c>
      <c r="O2350" t="str">
        <f t="shared" si="72"/>
        <v>PayPal</v>
      </c>
      <c r="P2350" t="s">
        <v>30</v>
      </c>
      <c r="Q2350">
        <v>39.06</v>
      </c>
      <c r="R2350">
        <v>4.0999999999999996</v>
      </c>
      <c r="S2350" t="s">
        <v>23</v>
      </c>
    </row>
    <row r="2351" spans="1:19" x14ac:dyDescent="0.3">
      <c r="A2351" t="s">
        <v>5077</v>
      </c>
      <c r="B2351" s="1">
        <v>44848</v>
      </c>
      <c r="C2351" t="s">
        <v>5078</v>
      </c>
      <c r="D2351" t="str">
        <f t="shared" ca="1" si="73"/>
        <v>Dining Table</v>
      </c>
      <c r="E2351" t="s">
        <v>45</v>
      </c>
      <c r="F2351" t="s">
        <v>46</v>
      </c>
      <c r="G2351">
        <v>5</v>
      </c>
      <c r="H2351">
        <v>4</v>
      </c>
      <c r="I2351">
        <v>186.97</v>
      </c>
      <c r="J2351">
        <v>203.79730000000001</v>
      </c>
      <c r="K2351" t="s">
        <v>27</v>
      </c>
      <c r="M2351" t="s">
        <v>28</v>
      </c>
      <c r="N2351" t="s">
        <v>22</v>
      </c>
      <c r="O2351" t="str">
        <f t="shared" si="72"/>
        <v>Bank Transfer</v>
      </c>
      <c r="P2351" t="s">
        <v>37</v>
      </c>
      <c r="Q2351">
        <v>37.619999999999997</v>
      </c>
      <c r="R2351">
        <v>2.8</v>
      </c>
      <c r="S2351" t="s">
        <v>74</v>
      </c>
    </row>
    <row r="2352" spans="1:19" x14ac:dyDescent="0.3">
      <c r="A2352" t="s">
        <v>5079</v>
      </c>
      <c r="B2352" s="1">
        <v>43916</v>
      </c>
      <c r="C2352" t="s">
        <v>5080</v>
      </c>
      <c r="D2352" t="str">
        <f t="shared" ca="1" si="73"/>
        <v>Sneakers Run</v>
      </c>
      <c r="E2352" t="s">
        <v>85</v>
      </c>
      <c r="F2352" t="s">
        <v>82</v>
      </c>
      <c r="G2352">
        <v>20</v>
      </c>
      <c r="H2352">
        <v>20</v>
      </c>
      <c r="I2352">
        <v>81.93</v>
      </c>
      <c r="J2352">
        <v>89.303700000000021</v>
      </c>
      <c r="K2352" t="s">
        <v>51</v>
      </c>
      <c r="M2352" t="s">
        <v>42</v>
      </c>
      <c r="N2352" t="s">
        <v>36</v>
      </c>
      <c r="O2352" t="str">
        <f t="shared" si="72"/>
        <v>PayPal</v>
      </c>
      <c r="P2352" t="s">
        <v>30</v>
      </c>
      <c r="Q2352">
        <v>38.07</v>
      </c>
      <c r="R2352">
        <v>3.6</v>
      </c>
      <c r="S2352" t="s">
        <v>23</v>
      </c>
    </row>
    <row r="2353" spans="1:19" x14ac:dyDescent="0.3">
      <c r="A2353" t="s">
        <v>5082</v>
      </c>
      <c r="B2353" s="1">
        <v>45259</v>
      </c>
      <c r="C2353" t="s">
        <v>5083</v>
      </c>
      <c r="D2353" t="str">
        <f t="shared" ca="1" si="73"/>
        <v>Organic Rice 5kg</v>
      </c>
      <c r="E2353" t="s">
        <v>40</v>
      </c>
      <c r="F2353" t="s">
        <v>57</v>
      </c>
      <c r="G2353">
        <v>5</v>
      </c>
      <c r="H2353">
        <v>4</v>
      </c>
      <c r="I2353">
        <v>937.35</v>
      </c>
      <c r="J2353">
        <v>1002.9645</v>
      </c>
      <c r="K2353" t="s">
        <v>66</v>
      </c>
      <c r="M2353" t="s">
        <v>86</v>
      </c>
      <c r="N2353" t="s">
        <v>71</v>
      </c>
      <c r="O2353" t="str">
        <f t="shared" si="72"/>
        <v>PayPal</v>
      </c>
      <c r="P2353" t="s">
        <v>30</v>
      </c>
      <c r="Q2353">
        <v>21.98</v>
      </c>
      <c r="R2353">
        <v>4.3</v>
      </c>
      <c r="S2353" t="s">
        <v>23</v>
      </c>
    </row>
    <row r="2354" spans="1:19" x14ac:dyDescent="0.3">
      <c r="A2354" t="s">
        <v>5084</v>
      </c>
      <c r="B2354" s="1">
        <v>44144</v>
      </c>
      <c r="C2354" t="s">
        <v>5085</v>
      </c>
      <c r="D2354" t="str">
        <f t="shared" ca="1" si="73"/>
        <v>T-shirt V</v>
      </c>
      <c r="E2354" t="s">
        <v>77</v>
      </c>
      <c r="F2354" t="s">
        <v>82</v>
      </c>
      <c r="G2354">
        <v>6</v>
      </c>
      <c r="H2354">
        <v>6</v>
      </c>
      <c r="I2354">
        <v>1372.39</v>
      </c>
      <c r="J2354">
        <v>1454.7334000000001</v>
      </c>
      <c r="K2354" t="s">
        <v>20</v>
      </c>
      <c r="M2354" t="s">
        <v>86</v>
      </c>
      <c r="N2354" t="s">
        <v>36</v>
      </c>
      <c r="O2354" t="str">
        <f t="shared" si="72"/>
        <v>Bank Transfer</v>
      </c>
      <c r="P2354" t="s">
        <v>37</v>
      </c>
      <c r="Q2354">
        <v>32.83</v>
      </c>
      <c r="R2354">
        <v>9</v>
      </c>
      <c r="S2354" t="s">
        <v>23</v>
      </c>
    </row>
    <row r="2355" spans="1:19" x14ac:dyDescent="0.3">
      <c r="A2355" t="s">
        <v>5086</v>
      </c>
      <c r="B2355" s="1">
        <v>45047</v>
      </c>
      <c r="C2355" t="s">
        <v>5087</v>
      </c>
      <c r="D2355" t="str">
        <f t="shared" ca="1" si="73"/>
        <v>Sneakers Run</v>
      </c>
      <c r="E2355" t="s">
        <v>85</v>
      </c>
      <c r="F2355" t="s">
        <v>82</v>
      </c>
      <c r="G2355">
        <v>3</v>
      </c>
      <c r="H2355">
        <v>3</v>
      </c>
      <c r="I2355">
        <v>1305.4000000000001</v>
      </c>
      <c r="J2355">
        <v>1409.8320000000001</v>
      </c>
      <c r="K2355" t="s">
        <v>20</v>
      </c>
      <c r="M2355" t="s">
        <v>5088</v>
      </c>
      <c r="N2355" t="s">
        <v>29</v>
      </c>
      <c r="O2355" t="str">
        <f t="shared" si="72"/>
        <v>PayPal</v>
      </c>
      <c r="P2355" t="s">
        <v>30</v>
      </c>
      <c r="Q2355">
        <v>30.04</v>
      </c>
      <c r="R2355">
        <v>1.2</v>
      </c>
      <c r="S2355" t="s">
        <v>15</v>
      </c>
    </row>
    <row r="2356" spans="1:19" x14ac:dyDescent="0.3">
      <c r="A2356" t="s">
        <v>5089</v>
      </c>
      <c r="B2356" s="1">
        <v>45506</v>
      </c>
      <c r="C2356" t="s">
        <v>5090</v>
      </c>
      <c r="D2356" t="str">
        <f t="shared" ca="1" si="73"/>
        <v>Headphones Z</v>
      </c>
      <c r="E2356" t="s">
        <v>94</v>
      </c>
      <c r="F2356" t="s">
        <v>50</v>
      </c>
      <c r="G2356">
        <v>15</v>
      </c>
      <c r="H2356">
        <v>14</v>
      </c>
      <c r="I2356">
        <v>898.41</v>
      </c>
      <c r="J2356">
        <v>988.25100000000009</v>
      </c>
      <c r="K2356" t="s">
        <v>66</v>
      </c>
      <c r="M2356" t="s">
        <v>86</v>
      </c>
      <c r="N2356" t="s">
        <v>36</v>
      </c>
      <c r="O2356" t="str">
        <f t="shared" si="72"/>
        <v>Cash on Delivery</v>
      </c>
      <c r="P2356" t="s">
        <v>53</v>
      </c>
      <c r="Q2356">
        <v>0.74</v>
      </c>
      <c r="R2356">
        <v>1.7</v>
      </c>
      <c r="S2356" t="s">
        <v>23</v>
      </c>
    </row>
    <row r="2357" spans="1:19" x14ac:dyDescent="0.3">
      <c r="A2357" t="s">
        <v>5091</v>
      </c>
      <c r="B2357" s="1">
        <v>44973</v>
      </c>
      <c r="C2357" t="s">
        <v>5092</v>
      </c>
      <c r="D2357" t="str">
        <f t="shared" ca="1" si="73"/>
        <v>Shirt Classic</v>
      </c>
      <c r="E2357" t="s">
        <v>65</v>
      </c>
      <c r="F2357" t="s">
        <v>82</v>
      </c>
      <c r="G2357">
        <v>14</v>
      </c>
      <c r="H2357">
        <v>12</v>
      </c>
      <c r="I2357">
        <v>1028.8599999999999</v>
      </c>
      <c r="J2357">
        <v>1080.3029999999999</v>
      </c>
      <c r="K2357" t="s">
        <v>66</v>
      </c>
      <c r="M2357" t="s">
        <v>123</v>
      </c>
      <c r="N2357" t="s">
        <v>36</v>
      </c>
      <c r="O2357" t="str">
        <f t="shared" si="72"/>
        <v>PayPal</v>
      </c>
      <c r="P2357" t="s">
        <v>30</v>
      </c>
      <c r="Q2357">
        <v>35.26</v>
      </c>
      <c r="R2357">
        <v>3.5</v>
      </c>
      <c r="S2357" t="s">
        <v>23</v>
      </c>
    </row>
    <row r="2358" spans="1:19" x14ac:dyDescent="0.3">
      <c r="A2358" t="s">
        <v>5094</v>
      </c>
      <c r="B2358" s="1">
        <v>44866</v>
      </c>
      <c r="C2358" t="s">
        <v>5095</v>
      </c>
      <c r="D2358" t="str">
        <f t="shared" ca="1" si="73"/>
        <v>Headphones Z</v>
      </c>
      <c r="E2358" t="s">
        <v>94</v>
      </c>
      <c r="F2358" t="s">
        <v>50</v>
      </c>
      <c r="G2358">
        <v>6</v>
      </c>
      <c r="H2358">
        <v>6</v>
      </c>
      <c r="I2358">
        <v>870.59</v>
      </c>
      <c r="J2358">
        <v>992.47260000000017</v>
      </c>
      <c r="K2358" t="s">
        <v>51</v>
      </c>
      <c r="M2358" t="s">
        <v>28</v>
      </c>
      <c r="N2358" t="s">
        <v>36</v>
      </c>
      <c r="O2358" t="str">
        <f t="shared" si="72"/>
        <v>Cash on Delivery</v>
      </c>
      <c r="P2358" t="s">
        <v>53</v>
      </c>
      <c r="Q2358">
        <v>2.85</v>
      </c>
      <c r="R2358">
        <v>4.2</v>
      </c>
      <c r="S2358" t="s">
        <v>23</v>
      </c>
    </row>
    <row r="2359" spans="1:19" x14ac:dyDescent="0.3">
      <c r="A2359" t="s">
        <v>5096</v>
      </c>
      <c r="B2359" s="1">
        <v>45033</v>
      </c>
      <c r="C2359" t="s">
        <v>5097</v>
      </c>
      <c r="D2359" t="str">
        <f t="shared" ca="1" si="73"/>
        <v>Phone X</v>
      </c>
      <c r="F2359" t="s">
        <v>50</v>
      </c>
      <c r="G2359">
        <v>4</v>
      </c>
      <c r="H2359">
        <v>4</v>
      </c>
      <c r="I2359">
        <v>1334.82</v>
      </c>
      <c r="J2359">
        <v>1401.5609999999999</v>
      </c>
      <c r="K2359" t="s">
        <v>5098</v>
      </c>
      <c r="M2359" t="s">
        <v>28</v>
      </c>
      <c r="N2359" t="s">
        <v>22</v>
      </c>
      <c r="O2359" t="str">
        <f t="shared" si="72"/>
        <v>PayPal</v>
      </c>
      <c r="P2359" t="s">
        <v>30</v>
      </c>
      <c r="Q2359">
        <v>32.33</v>
      </c>
      <c r="R2359">
        <v>4.5</v>
      </c>
      <c r="S2359" t="s">
        <v>74</v>
      </c>
    </row>
    <row r="2360" spans="1:19" x14ac:dyDescent="0.3">
      <c r="A2360" t="s">
        <v>5099</v>
      </c>
      <c r="B2360" s="1">
        <v>44578</v>
      </c>
      <c r="C2360" t="s">
        <v>5100</v>
      </c>
      <c r="D2360" t="str">
        <f t="shared" ca="1" si="73"/>
        <v>Olive Oil 1L</v>
      </c>
      <c r="E2360" t="s">
        <v>56</v>
      </c>
      <c r="F2360" t="s">
        <v>57</v>
      </c>
      <c r="G2360">
        <v>14</v>
      </c>
      <c r="H2360">
        <v>13</v>
      </c>
      <c r="I2360">
        <v>1415.68</v>
      </c>
      <c r="J2360">
        <v>1571.4048000000003</v>
      </c>
      <c r="K2360" t="s">
        <v>27</v>
      </c>
      <c r="N2360" t="s">
        <v>36</v>
      </c>
      <c r="O2360" t="str">
        <f t="shared" si="72"/>
        <v>Cash on Delivery</v>
      </c>
      <c r="P2360" t="s">
        <v>53</v>
      </c>
      <c r="Q2360">
        <v>8.6199999999999992</v>
      </c>
      <c r="R2360">
        <v>4.5</v>
      </c>
      <c r="S2360" t="s">
        <v>23</v>
      </c>
    </row>
    <row r="2361" spans="1:19" x14ac:dyDescent="0.3">
      <c r="A2361" t="s">
        <v>5101</v>
      </c>
      <c r="B2361" s="1">
        <v>44649</v>
      </c>
      <c r="C2361" t="s">
        <v>5102</v>
      </c>
      <c r="D2361" t="str">
        <f t="shared" ca="1" si="73"/>
        <v>Jeans Regular</v>
      </c>
      <c r="E2361" t="s">
        <v>130</v>
      </c>
      <c r="F2361" t="s">
        <v>82</v>
      </c>
      <c r="G2361">
        <v>5</v>
      </c>
      <c r="H2361">
        <v>5</v>
      </c>
      <c r="I2361">
        <v>164.68</v>
      </c>
      <c r="J2361">
        <v>186.08839999999998</v>
      </c>
      <c r="K2361" t="s">
        <v>47</v>
      </c>
      <c r="M2361" t="s">
        <v>42</v>
      </c>
      <c r="N2361" t="s">
        <v>71</v>
      </c>
      <c r="O2361" t="str">
        <f t="shared" si="72"/>
        <v>Credit Card</v>
      </c>
      <c r="P2361" t="s">
        <v>67</v>
      </c>
      <c r="Q2361">
        <v>39.659999999999997</v>
      </c>
      <c r="R2361">
        <v>2.4</v>
      </c>
      <c r="S2361" t="s">
        <v>23</v>
      </c>
    </row>
    <row r="2362" spans="1:19" x14ac:dyDescent="0.3">
      <c r="A2362" t="s">
        <v>5103</v>
      </c>
      <c r="B2362" s="1">
        <v>44463</v>
      </c>
      <c r="C2362" t="s">
        <v>5104</v>
      </c>
      <c r="D2362" t="str">
        <f t="shared" ca="1" si="73"/>
        <v>Shirt Classic</v>
      </c>
      <c r="E2362" t="s">
        <v>65</v>
      </c>
      <c r="F2362" t="s">
        <v>82</v>
      </c>
      <c r="G2362">
        <v>8</v>
      </c>
      <c r="H2362">
        <v>7</v>
      </c>
      <c r="I2362">
        <v>1006.42</v>
      </c>
      <c r="J2362">
        <v>1157.3829999999998</v>
      </c>
      <c r="K2362" t="s">
        <v>66</v>
      </c>
      <c r="M2362" t="s">
        <v>42</v>
      </c>
      <c r="N2362" t="s">
        <v>36</v>
      </c>
      <c r="O2362" t="str">
        <f t="shared" si="72"/>
        <v>Credit Card</v>
      </c>
      <c r="P2362" t="s">
        <v>67</v>
      </c>
      <c r="Q2362">
        <v>6.78</v>
      </c>
      <c r="R2362">
        <v>2.8</v>
      </c>
      <c r="S2362" t="s">
        <v>23</v>
      </c>
    </row>
    <row r="2363" spans="1:19" x14ac:dyDescent="0.3">
      <c r="A2363" t="s">
        <v>5105</v>
      </c>
      <c r="B2363" s="1">
        <v>44064</v>
      </c>
      <c r="C2363" t="s">
        <v>5106</v>
      </c>
      <c r="D2363" t="str">
        <f t="shared" ca="1" si="73"/>
        <v>T-shirt V</v>
      </c>
      <c r="E2363" t="s">
        <v>77</v>
      </c>
      <c r="F2363" t="s">
        <v>82</v>
      </c>
      <c r="G2363">
        <v>20</v>
      </c>
      <c r="H2363">
        <v>20</v>
      </c>
      <c r="I2363">
        <v>347.94</v>
      </c>
      <c r="J2363">
        <v>396.65160000000003</v>
      </c>
      <c r="K2363" t="s">
        <v>20</v>
      </c>
      <c r="M2363" t="s">
        <v>123</v>
      </c>
      <c r="N2363" t="s">
        <v>29</v>
      </c>
      <c r="O2363" t="str">
        <f t="shared" si="72"/>
        <v>Cash on Delivery</v>
      </c>
      <c r="P2363" t="s">
        <v>53</v>
      </c>
      <c r="Q2363">
        <v>13.27</v>
      </c>
      <c r="R2363">
        <v>4.4000000000000004</v>
      </c>
      <c r="S2363" t="s">
        <v>23</v>
      </c>
    </row>
    <row r="2364" spans="1:19" x14ac:dyDescent="0.3">
      <c r="A2364" t="s">
        <v>5107</v>
      </c>
      <c r="B2364" s="1">
        <v>44825</v>
      </c>
      <c r="C2364" t="s">
        <v>5108</v>
      </c>
      <c r="D2364" t="str">
        <f t="shared" ca="1" si="73"/>
        <v>Sneakers Run</v>
      </c>
      <c r="E2364" t="s">
        <v>85</v>
      </c>
      <c r="F2364" t="s">
        <v>82</v>
      </c>
      <c r="G2364">
        <v>13</v>
      </c>
      <c r="H2364">
        <v>13</v>
      </c>
      <c r="I2364">
        <v>770.63</v>
      </c>
      <c r="J2364">
        <v>832.2804000000001</v>
      </c>
      <c r="K2364" t="s">
        <v>51</v>
      </c>
      <c r="M2364" t="s">
        <v>35</v>
      </c>
      <c r="N2364" t="s">
        <v>29</v>
      </c>
      <c r="O2364" t="str">
        <f t="shared" si="72"/>
        <v>Bank Transfer</v>
      </c>
      <c r="P2364" t="s">
        <v>37</v>
      </c>
      <c r="Q2364">
        <v>26.04</v>
      </c>
      <c r="R2364">
        <v>3.7</v>
      </c>
      <c r="S2364" t="s">
        <v>23</v>
      </c>
    </row>
    <row r="2365" spans="1:19" x14ac:dyDescent="0.3">
      <c r="A2365" t="s">
        <v>5109</v>
      </c>
      <c r="B2365" s="1">
        <v>44916</v>
      </c>
      <c r="C2365" t="s">
        <v>5110</v>
      </c>
      <c r="D2365" t="str">
        <f t="shared" ca="1" si="73"/>
        <v>Camera S</v>
      </c>
      <c r="E2365" t="s">
        <v>133</v>
      </c>
      <c r="F2365" t="s">
        <v>50</v>
      </c>
      <c r="G2365">
        <v>13</v>
      </c>
      <c r="H2365">
        <v>10</v>
      </c>
      <c r="I2365">
        <v>944.68</v>
      </c>
      <c r="J2365">
        <v>1010.8076</v>
      </c>
      <c r="K2365" t="s">
        <v>66</v>
      </c>
      <c r="M2365" t="s">
        <v>35</v>
      </c>
      <c r="N2365" t="s">
        <v>71</v>
      </c>
      <c r="O2365" t="str">
        <f t="shared" si="72"/>
        <v>Credit Card</v>
      </c>
      <c r="P2365" t="s">
        <v>67</v>
      </c>
      <c r="Q2365">
        <v>0.67</v>
      </c>
      <c r="S2365" t="s">
        <v>23</v>
      </c>
    </row>
    <row r="2366" spans="1:19" x14ac:dyDescent="0.3">
      <c r="A2366" t="s">
        <v>5111</v>
      </c>
      <c r="B2366" s="1">
        <v>44999</v>
      </c>
      <c r="C2366" t="s">
        <v>5112</v>
      </c>
      <c r="D2366" t="str">
        <f t="shared" ca="1" si="73"/>
        <v>Organic Rice 5kg</v>
      </c>
      <c r="E2366" t="s">
        <v>40</v>
      </c>
      <c r="F2366" t="s">
        <v>57</v>
      </c>
      <c r="G2366">
        <v>14</v>
      </c>
      <c r="H2366">
        <v>13</v>
      </c>
      <c r="I2366">
        <v>218.05</v>
      </c>
      <c r="J2366">
        <v>250.75749999999999</v>
      </c>
      <c r="K2366" t="s">
        <v>66</v>
      </c>
      <c r="M2366" t="s">
        <v>35</v>
      </c>
      <c r="N2366" t="s">
        <v>71</v>
      </c>
      <c r="O2366" t="str">
        <f t="shared" si="72"/>
        <v>Cash on Delivery</v>
      </c>
      <c r="P2366" t="s">
        <v>53</v>
      </c>
      <c r="Q2366">
        <v>17.239999999999998</v>
      </c>
      <c r="R2366">
        <v>3.3</v>
      </c>
      <c r="S2366" t="s">
        <v>74</v>
      </c>
    </row>
    <row r="2367" spans="1:19" x14ac:dyDescent="0.3">
      <c r="A2367" t="s">
        <v>5114</v>
      </c>
      <c r="B2367" s="1">
        <v>44617</v>
      </c>
      <c r="C2367" t="s">
        <v>5115</v>
      </c>
      <c r="D2367" t="str">
        <f t="shared" ca="1" si="73"/>
        <v>Phone X</v>
      </c>
      <c r="E2367" t="s">
        <v>141</v>
      </c>
      <c r="F2367" t="s">
        <v>50</v>
      </c>
      <c r="G2367">
        <v>4</v>
      </c>
      <c r="H2367">
        <v>3</v>
      </c>
      <c r="I2367">
        <v>742.72</v>
      </c>
      <c r="J2367">
        <v>846.70080000000007</v>
      </c>
      <c r="K2367" t="s">
        <v>5116</v>
      </c>
      <c r="M2367" t="s">
        <v>42</v>
      </c>
      <c r="N2367" t="s">
        <v>71</v>
      </c>
      <c r="O2367" t="e">
        <f t="shared" ca="1" si="72"/>
        <v>#N/A</v>
      </c>
      <c r="Q2367">
        <v>22.35</v>
      </c>
      <c r="R2367">
        <v>2.8</v>
      </c>
      <c r="S2367" t="s">
        <v>23</v>
      </c>
    </row>
    <row r="2368" spans="1:19" x14ac:dyDescent="0.3">
      <c r="A2368" t="s">
        <v>5117</v>
      </c>
      <c r="B2368" s="1">
        <v>45220</v>
      </c>
      <c r="C2368" t="s">
        <v>5118</v>
      </c>
      <c r="D2368" t="str">
        <f t="shared" ca="1" si="73"/>
        <v>Shirt Classic</v>
      </c>
      <c r="E2368" t="s">
        <v>65</v>
      </c>
      <c r="F2368" t="s">
        <v>82</v>
      </c>
      <c r="G2368">
        <v>2</v>
      </c>
      <c r="H2368">
        <v>2</v>
      </c>
      <c r="I2368">
        <v>667.66</v>
      </c>
      <c r="J2368">
        <v>727.74940000000004</v>
      </c>
      <c r="K2368" t="s">
        <v>1230</v>
      </c>
      <c r="M2368" t="s">
        <v>42</v>
      </c>
      <c r="N2368" t="s">
        <v>22</v>
      </c>
      <c r="O2368" t="str">
        <f t="shared" si="72"/>
        <v>Bank Transfer</v>
      </c>
      <c r="P2368" t="s">
        <v>37</v>
      </c>
      <c r="Q2368">
        <v>42.55</v>
      </c>
      <c r="R2368">
        <v>3.9</v>
      </c>
      <c r="S2368" t="s">
        <v>23</v>
      </c>
    </row>
    <row r="2369" spans="1:19" x14ac:dyDescent="0.3">
      <c r="A2369" t="s">
        <v>5119</v>
      </c>
      <c r="B2369" s="1">
        <v>43941</v>
      </c>
      <c r="C2369" t="s">
        <v>5120</v>
      </c>
      <c r="D2369" t="str">
        <f t="shared" ca="1" si="73"/>
        <v>Dining Table</v>
      </c>
      <c r="E2369" t="s">
        <v>45</v>
      </c>
      <c r="F2369" t="s">
        <v>46</v>
      </c>
      <c r="G2369">
        <v>6</v>
      </c>
      <c r="H2369">
        <v>5</v>
      </c>
      <c r="I2369">
        <v>1371.5</v>
      </c>
      <c r="J2369">
        <v>1467.5050000000001</v>
      </c>
      <c r="K2369" t="s">
        <v>66</v>
      </c>
      <c r="M2369" t="s">
        <v>28</v>
      </c>
      <c r="N2369" t="s">
        <v>22</v>
      </c>
      <c r="O2369" t="str">
        <f t="shared" si="72"/>
        <v>Cash on Delivery</v>
      </c>
      <c r="P2369" t="s">
        <v>53</v>
      </c>
      <c r="Q2369">
        <v>48.28</v>
      </c>
      <c r="R2369">
        <v>4.0999999999999996</v>
      </c>
      <c r="S2369" t="s">
        <v>23</v>
      </c>
    </row>
    <row r="2370" spans="1:19" x14ac:dyDescent="0.3">
      <c r="A2370" t="s">
        <v>5121</v>
      </c>
      <c r="B2370" s="1">
        <v>44270</v>
      </c>
      <c r="C2370" t="s">
        <v>5122</v>
      </c>
      <c r="D2370" t="str">
        <f t="shared" ca="1" si="73"/>
        <v>Dining Table</v>
      </c>
      <c r="E2370" t="s">
        <v>45</v>
      </c>
      <c r="F2370" t="s">
        <v>46</v>
      </c>
      <c r="G2370">
        <v>1</v>
      </c>
      <c r="H2370">
        <v>1</v>
      </c>
      <c r="I2370">
        <v>485.53</v>
      </c>
      <c r="J2370">
        <v>548.64889999999991</v>
      </c>
      <c r="K2370" t="s">
        <v>51</v>
      </c>
      <c r="M2370" t="s">
        <v>42</v>
      </c>
      <c r="N2370" t="s">
        <v>71</v>
      </c>
      <c r="O2370" t="str">
        <f t="shared" si="72"/>
        <v>Cash on Delivery</v>
      </c>
      <c r="P2370" t="s">
        <v>53</v>
      </c>
      <c r="Q2370">
        <v>24.26</v>
      </c>
      <c r="R2370">
        <v>1.6</v>
      </c>
      <c r="S2370" t="s">
        <v>111</v>
      </c>
    </row>
    <row r="2371" spans="1:19" x14ac:dyDescent="0.3">
      <c r="A2371" t="s">
        <v>5123</v>
      </c>
      <c r="B2371" s="1">
        <v>45426</v>
      </c>
      <c r="C2371" t="s">
        <v>5124</v>
      </c>
      <c r="D2371" t="str">
        <f t="shared" ca="1" si="73"/>
        <v>Laptop Pro</v>
      </c>
      <c r="E2371" t="s">
        <v>116</v>
      </c>
      <c r="F2371" t="s">
        <v>50</v>
      </c>
      <c r="G2371">
        <v>9</v>
      </c>
      <c r="H2371">
        <v>9</v>
      </c>
      <c r="I2371">
        <v>1005.8</v>
      </c>
      <c r="J2371">
        <v>1106.3800000000001</v>
      </c>
      <c r="K2371" t="s">
        <v>20</v>
      </c>
      <c r="M2371" t="s">
        <v>86</v>
      </c>
      <c r="N2371" t="s">
        <v>22</v>
      </c>
      <c r="O2371" t="str">
        <f t="shared" ref="O2371:O2434" si="74">IF(P2371&lt;&gt;"",P2371,INDEX($N:$N,MATCH(Q2371,$O:$O,0)))</f>
        <v>Debit Card</v>
      </c>
      <c r="P2371" t="s">
        <v>89</v>
      </c>
      <c r="Q2371">
        <v>-5</v>
      </c>
      <c r="R2371">
        <v>3.8</v>
      </c>
      <c r="S2371" t="s">
        <v>23</v>
      </c>
    </row>
    <row r="2372" spans="1:19" x14ac:dyDescent="0.3">
      <c r="A2372" t="s">
        <v>5125</v>
      </c>
      <c r="B2372" s="1">
        <v>43999</v>
      </c>
      <c r="C2372" t="s">
        <v>5126</v>
      </c>
      <c r="D2372" t="str">
        <f t="shared" ref="D2372:D2435" ca="1" si="75">IF(E2372&lt;&gt;"",E2372,IF(F2372="Apparel",CHOOSE(RANDBETWEEN(1,4),"Jeans Regular","Shirt Classic","Sneakers Run","T-shirt V"),IF(F2372="Electronics",CHOOSE(RANDBETWEEN(1,4),"Camera S","Headphones Z","Laptop Pro","Phone X"),IF(F2372="Gadgets",CHOOSE(RANDBETWEEN(1,2),"Widget A","Widget B"),IF(F2372="Groceries",CHOOSE(RANDBETWEEN(1,3),"Cereal Pack","Olive Oil 1L","Organic Rice"),IF(F2372="Home Goods",CHOOSE(RANDBETWEEN(1,2),"Dining Table","Sofa 3-Seater"),"Unknown"))))))</f>
        <v>Jeans Regular</v>
      </c>
      <c r="E2372" t="s">
        <v>130</v>
      </c>
      <c r="F2372" t="s">
        <v>82</v>
      </c>
      <c r="G2372">
        <v>11</v>
      </c>
      <c r="H2372">
        <v>11</v>
      </c>
      <c r="I2372">
        <v>112.94</v>
      </c>
      <c r="J2372">
        <v>118.587</v>
      </c>
      <c r="K2372" t="s">
        <v>27</v>
      </c>
      <c r="M2372" t="s">
        <v>123</v>
      </c>
      <c r="N2372" t="s">
        <v>22</v>
      </c>
      <c r="O2372" t="str">
        <f t="shared" si="74"/>
        <v>Cash on Delivery</v>
      </c>
      <c r="P2372" t="s">
        <v>53</v>
      </c>
      <c r="Q2372">
        <v>24.39</v>
      </c>
      <c r="R2372">
        <v>1.5</v>
      </c>
      <c r="S2372" t="s">
        <v>23</v>
      </c>
    </row>
    <row r="2373" spans="1:19" x14ac:dyDescent="0.3">
      <c r="A2373" t="s">
        <v>5127</v>
      </c>
      <c r="B2373" s="1">
        <v>44843</v>
      </c>
      <c r="C2373" t="s">
        <v>5128</v>
      </c>
      <c r="D2373" t="str">
        <f t="shared" ca="1" si="75"/>
        <v>Laptop Pro</v>
      </c>
      <c r="E2373" t="s">
        <v>116</v>
      </c>
      <c r="F2373" t="s">
        <v>50</v>
      </c>
      <c r="G2373">
        <v>17</v>
      </c>
      <c r="H2373">
        <v>17</v>
      </c>
      <c r="I2373">
        <v>1127.0899999999999</v>
      </c>
      <c r="J2373">
        <v>1296.1534999999999</v>
      </c>
      <c r="K2373" t="s">
        <v>47</v>
      </c>
      <c r="M2373" t="s">
        <v>21</v>
      </c>
      <c r="N2373" t="s">
        <v>22</v>
      </c>
      <c r="O2373" t="e">
        <f t="shared" ca="1" si="74"/>
        <v>#N/A</v>
      </c>
      <c r="Q2373">
        <v>42.7</v>
      </c>
      <c r="R2373">
        <v>3.3</v>
      </c>
      <c r="S2373" t="s">
        <v>23</v>
      </c>
    </row>
    <row r="2374" spans="1:19" x14ac:dyDescent="0.3">
      <c r="A2374" t="s">
        <v>5129</v>
      </c>
      <c r="B2374" s="1">
        <v>45441</v>
      </c>
      <c r="C2374" t="s">
        <v>5130</v>
      </c>
      <c r="D2374" t="str">
        <f t="shared" ca="1" si="75"/>
        <v>Jeans Regular</v>
      </c>
      <c r="E2374" t="s">
        <v>130</v>
      </c>
      <c r="F2374" t="s">
        <v>82</v>
      </c>
      <c r="G2374">
        <v>10</v>
      </c>
      <c r="H2374">
        <v>8</v>
      </c>
      <c r="I2374">
        <v>943.47</v>
      </c>
      <c r="J2374">
        <v>1028.3823000000002</v>
      </c>
      <c r="K2374" t="s">
        <v>20</v>
      </c>
      <c r="M2374" t="s">
        <v>5131</v>
      </c>
      <c r="N2374" t="s">
        <v>22</v>
      </c>
      <c r="O2374" t="str">
        <f t="shared" si="74"/>
        <v>Debit Card</v>
      </c>
      <c r="P2374" t="s">
        <v>89</v>
      </c>
      <c r="Q2374">
        <v>12.01</v>
      </c>
      <c r="R2374">
        <v>2</v>
      </c>
      <c r="S2374" t="s">
        <v>111</v>
      </c>
    </row>
    <row r="2375" spans="1:19" x14ac:dyDescent="0.3">
      <c r="A2375" t="s">
        <v>5132</v>
      </c>
      <c r="B2375" s="1">
        <v>43876</v>
      </c>
      <c r="C2375" t="s">
        <v>5133</v>
      </c>
      <c r="D2375" t="str">
        <f t="shared" ca="1" si="75"/>
        <v>Widget B</v>
      </c>
      <c r="E2375" t="s">
        <v>61</v>
      </c>
      <c r="F2375" t="s">
        <v>70</v>
      </c>
      <c r="G2375">
        <v>13</v>
      </c>
      <c r="H2375">
        <v>12</v>
      </c>
      <c r="I2375">
        <v>9.6999999999999993</v>
      </c>
      <c r="J2375">
        <v>10.475999999999999</v>
      </c>
      <c r="K2375" t="s">
        <v>27</v>
      </c>
      <c r="M2375" t="s">
        <v>21</v>
      </c>
      <c r="N2375" t="s">
        <v>29</v>
      </c>
      <c r="O2375" t="str">
        <f t="shared" si="74"/>
        <v>Credit Card</v>
      </c>
      <c r="P2375" t="s">
        <v>67</v>
      </c>
      <c r="Q2375">
        <v>19.059999999999999</v>
      </c>
      <c r="R2375">
        <v>4.5</v>
      </c>
      <c r="S2375" t="s">
        <v>23</v>
      </c>
    </row>
    <row r="2376" spans="1:19" x14ac:dyDescent="0.3">
      <c r="A2376" t="s">
        <v>5134</v>
      </c>
      <c r="B2376" s="1">
        <v>45056</v>
      </c>
      <c r="C2376" t="s">
        <v>5135</v>
      </c>
      <c r="D2376" t="str">
        <f t="shared" ca="1" si="75"/>
        <v>Phone X</v>
      </c>
      <c r="E2376" t="s">
        <v>141</v>
      </c>
      <c r="F2376" t="s">
        <v>50</v>
      </c>
      <c r="G2376">
        <v>4</v>
      </c>
      <c r="H2376">
        <v>4</v>
      </c>
      <c r="I2376">
        <v>214.68</v>
      </c>
      <c r="J2376">
        <v>234.00120000000001</v>
      </c>
      <c r="K2376" t="s">
        <v>5136</v>
      </c>
      <c r="M2376" t="s">
        <v>35</v>
      </c>
      <c r="N2376" t="s">
        <v>29</v>
      </c>
      <c r="O2376" t="str">
        <f t="shared" si="74"/>
        <v>PayPal</v>
      </c>
      <c r="P2376" t="s">
        <v>30</v>
      </c>
      <c r="Q2376">
        <v>34.93</v>
      </c>
      <c r="R2376">
        <v>1.4</v>
      </c>
      <c r="S2376" t="s">
        <v>23</v>
      </c>
    </row>
    <row r="2377" spans="1:19" x14ac:dyDescent="0.3">
      <c r="A2377" t="s">
        <v>5137</v>
      </c>
      <c r="B2377" s="1">
        <v>44227</v>
      </c>
      <c r="C2377" t="s">
        <v>5138</v>
      </c>
      <c r="D2377" t="str">
        <f t="shared" ca="1" si="75"/>
        <v>Camera S</v>
      </c>
      <c r="E2377" t="s">
        <v>133</v>
      </c>
      <c r="F2377" t="s">
        <v>50</v>
      </c>
      <c r="G2377">
        <v>8</v>
      </c>
      <c r="H2377">
        <v>7</v>
      </c>
      <c r="I2377">
        <v>698.01</v>
      </c>
      <c r="J2377">
        <v>781.77120000000002</v>
      </c>
      <c r="K2377" t="s">
        <v>27</v>
      </c>
      <c r="M2377" t="s">
        <v>35</v>
      </c>
      <c r="N2377" t="s">
        <v>22</v>
      </c>
      <c r="O2377" t="str">
        <f t="shared" si="74"/>
        <v>Debit Card</v>
      </c>
      <c r="P2377" t="s">
        <v>89</v>
      </c>
      <c r="Q2377">
        <v>23.72</v>
      </c>
      <c r="R2377">
        <v>4.0999999999999996</v>
      </c>
      <c r="S2377" t="s">
        <v>23</v>
      </c>
    </row>
    <row r="2378" spans="1:19" x14ac:dyDescent="0.3">
      <c r="A2378" t="s">
        <v>5139</v>
      </c>
      <c r="B2378" s="1">
        <v>44681</v>
      </c>
      <c r="C2378" t="s">
        <v>4692</v>
      </c>
      <c r="D2378" t="str">
        <f t="shared" ca="1" si="75"/>
        <v>Shirt Classic</v>
      </c>
      <c r="E2378" t="s">
        <v>65</v>
      </c>
      <c r="F2378" t="s">
        <v>82</v>
      </c>
      <c r="G2378">
        <v>15</v>
      </c>
      <c r="H2378">
        <v>14</v>
      </c>
      <c r="I2378">
        <v>1494.51</v>
      </c>
      <c r="J2378">
        <v>1584.1806000000001</v>
      </c>
      <c r="K2378" t="s">
        <v>51</v>
      </c>
      <c r="M2378" t="s">
        <v>35</v>
      </c>
      <c r="N2378" t="s">
        <v>22</v>
      </c>
      <c r="O2378" t="str">
        <f t="shared" si="74"/>
        <v>Debit Card</v>
      </c>
      <c r="P2378" t="s">
        <v>89</v>
      </c>
      <c r="Q2378">
        <v>8.6999999999999993</v>
      </c>
      <c r="R2378">
        <v>1.1000000000000001</v>
      </c>
      <c r="S2378" t="s">
        <v>23</v>
      </c>
    </row>
    <row r="2379" spans="1:19" x14ac:dyDescent="0.3">
      <c r="A2379" t="s">
        <v>5140</v>
      </c>
      <c r="B2379" s="1">
        <v>44522</v>
      </c>
      <c r="C2379" t="s">
        <v>5141</v>
      </c>
      <c r="D2379" t="str">
        <f t="shared" ca="1" si="75"/>
        <v>Widget A</v>
      </c>
      <c r="E2379" t="s">
        <v>33</v>
      </c>
      <c r="F2379" t="s">
        <v>70</v>
      </c>
      <c r="G2379">
        <v>16</v>
      </c>
      <c r="H2379">
        <v>15</v>
      </c>
      <c r="I2379">
        <v>1261.06</v>
      </c>
      <c r="J2379">
        <v>1424.9977999999999</v>
      </c>
      <c r="K2379" t="s">
        <v>20</v>
      </c>
      <c r="M2379" t="s">
        <v>35</v>
      </c>
      <c r="N2379" t="s">
        <v>36</v>
      </c>
      <c r="O2379" t="str">
        <f t="shared" si="74"/>
        <v>Debit Card</v>
      </c>
      <c r="P2379" t="s">
        <v>89</v>
      </c>
      <c r="Q2379">
        <v>14.68</v>
      </c>
      <c r="R2379">
        <v>3.8</v>
      </c>
      <c r="S2379" t="s">
        <v>23</v>
      </c>
    </row>
    <row r="2380" spans="1:19" x14ac:dyDescent="0.3">
      <c r="A2380" t="s">
        <v>5142</v>
      </c>
      <c r="B2380" s="1">
        <v>44557</v>
      </c>
      <c r="C2380" t="s">
        <v>5143</v>
      </c>
      <c r="D2380" t="str">
        <f t="shared" ca="1" si="75"/>
        <v>T-shirt V</v>
      </c>
      <c r="E2380" t="s">
        <v>77</v>
      </c>
      <c r="F2380" t="s">
        <v>82</v>
      </c>
      <c r="G2380">
        <v>17</v>
      </c>
      <c r="H2380">
        <v>17</v>
      </c>
      <c r="I2380">
        <v>1375.39</v>
      </c>
      <c r="J2380">
        <v>1512.9290000000003</v>
      </c>
      <c r="K2380" t="s">
        <v>27</v>
      </c>
      <c r="M2380" t="s">
        <v>28</v>
      </c>
      <c r="N2380" t="s">
        <v>36</v>
      </c>
      <c r="O2380" t="str">
        <f t="shared" si="74"/>
        <v>Credit Card</v>
      </c>
      <c r="P2380" t="s">
        <v>67</v>
      </c>
      <c r="Q2380">
        <v>30.07</v>
      </c>
      <c r="R2380">
        <v>2.9</v>
      </c>
      <c r="S2380" t="s">
        <v>23</v>
      </c>
    </row>
    <row r="2381" spans="1:19" x14ac:dyDescent="0.3">
      <c r="A2381" t="s">
        <v>5144</v>
      </c>
      <c r="B2381" s="1">
        <v>45402</v>
      </c>
      <c r="C2381" t="s">
        <v>5145</v>
      </c>
      <c r="D2381" t="str">
        <f t="shared" ca="1" si="75"/>
        <v>Laptop Pro</v>
      </c>
      <c r="E2381" t="s">
        <v>116</v>
      </c>
      <c r="F2381" t="s">
        <v>50</v>
      </c>
      <c r="G2381">
        <v>20</v>
      </c>
      <c r="H2381">
        <v>16</v>
      </c>
      <c r="I2381">
        <v>209.65</v>
      </c>
      <c r="J2381">
        <v>236.90449999999998</v>
      </c>
      <c r="K2381" t="s">
        <v>66</v>
      </c>
      <c r="M2381" t="s">
        <v>123</v>
      </c>
      <c r="N2381" t="s">
        <v>71</v>
      </c>
      <c r="O2381" t="str">
        <f t="shared" si="74"/>
        <v>Cash on Delivery</v>
      </c>
      <c r="P2381" t="s">
        <v>53</v>
      </c>
      <c r="Q2381">
        <v>43.96</v>
      </c>
      <c r="R2381">
        <v>4.4000000000000004</v>
      </c>
      <c r="S2381" t="s">
        <v>23</v>
      </c>
    </row>
    <row r="2382" spans="1:19" x14ac:dyDescent="0.3">
      <c r="A2382" t="s">
        <v>5146</v>
      </c>
      <c r="B2382" s="1">
        <v>43861</v>
      </c>
      <c r="C2382" t="s">
        <v>5147</v>
      </c>
      <c r="D2382" t="str">
        <f t="shared" ca="1" si="75"/>
        <v>Sofa 3-Seater</v>
      </c>
      <c r="E2382" t="s">
        <v>109</v>
      </c>
      <c r="F2382" t="s">
        <v>46</v>
      </c>
      <c r="G2382">
        <v>20</v>
      </c>
      <c r="H2382">
        <v>19</v>
      </c>
      <c r="I2382">
        <v>701.59</v>
      </c>
      <c r="J2382">
        <v>785.78080000000011</v>
      </c>
      <c r="K2382" t="s">
        <v>51</v>
      </c>
      <c r="M2382" t="s">
        <v>123</v>
      </c>
      <c r="N2382" t="s">
        <v>22</v>
      </c>
      <c r="O2382" t="str">
        <f t="shared" si="74"/>
        <v>PayPal</v>
      </c>
      <c r="P2382" t="s">
        <v>30</v>
      </c>
      <c r="Q2382">
        <v>25.47</v>
      </c>
      <c r="R2382">
        <v>2</v>
      </c>
      <c r="S2382" t="s">
        <v>23</v>
      </c>
    </row>
    <row r="2383" spans="1:19" x14ac:dyDescent="0.3">
      <c r="A2383" t="s">
        <v>5148</v>
      </c>
      <c r="B2383" s="1">
        <v>45041</v>
      </c>
      <c r="C2383" t="s">
        <v>5149</v>
      </c>
      <c r="D2383" t="str">
        <f t="shared" ca="1" si="75"/>
        <v>Sofa 3-Seater</v>
      </c>
      <c r="E2383" t="s">
        <v>109</v>
      </c>
      <c r="F2383" t="s">
        <v>46</v>
      </c>
      <c r="G2383">
        <v>9</v>
      </c>
      <c r="H2383">
        <v>7</v>
      </c>
      <c r="I2383">
        <v>829.27</v>
      </c>
      <c r="J2383">
        <v>903.90430000000003</v>
      </c>
      <c r="K2383" t="s">
        <v>27</v>
      </c>
      <c r="M2383" t="s">
        <v>21</v>
      </c>
      <c r="N2383" t="s">
        <v>22</v>
      </c>
      <c r="O2383" t="str">
        <f t="shared" si="74"/>
        <v>Bank Transfer</v>
      </c>
      <c r="P2383" t="s">
        <v>37</v>
      </c>
      <c r="Q2383">
        <v>20.58</v>
      </c>
      <c r="R2383">
        <v>4.9000000000000004</v>
      </c>
      <c r="S2383" t="s">
        <v>74</v>
      </c>
    </row>
    <row r="2384" spans="1:19" x14ac:dyDescent="0.3">
      <c r="A2384" t="s">
        <v>5150</v>
      </c>
      <c r="B2384" s="1">
        <v>44127</v>
      </c>
      <c r="C2384" t="s">
        <v>5151</v>
      </c>
      <c r="D2384" t="str">
        <f t="shared" ca="1" si="75"/>
        <v>Widget B</v>
      </c>
      <c r="E2384" t="s">
        <v>61</v>
      </c>
      <c r="F2384" t="s">
        <v>70</v>
      </c>
      <c r="G2384">
        <v>3</v>
      </c>
      <c r="H2384">
        <v>2</v>
      </c>
      <c r="I2384">
        <v>597.21</v>
      </c>
      <c r="J2384">
        <v>674.84730000000002</v>
      </c>
      <c r="K2384" t="s">
        <v>27</v>
      </c>
      <c r="M2384" t="s">
        <v>28</v>
      </c>
      <c r="N2384" t="s">
        <v>22</v>
      </c>
      <c r="O2384" t="str">
        <f t="shared" si="74"/>
        <v>PayPal</v>
      </c>
      <c r="P2384" t="s">
        <v>30</v>
      </c>
      <c r="Q2384">
        <v>10.25</v>
      </c>
      <c r="R2384">
        <v>2.5</v>
      </c>
      <c r="S2384" t="s">
        <v>23</v>
      </c>
    </row>
    <row r="2385" spans="1:19" x14ac:dyDescent="0.3">
      <c r="A2385" t="s">
        <v>5152</v>
      </c>
      <c r="B2385" s="1">
        <v>44771</v>
      </c>
      <c r="C2385" t="s">
        <v>2140</v>
      </c>
      <c r="D2385" t="str">
        <f t="shared" ca="1" si="75"/>
        <v>Phone X</v>
      </c>
      <c r="E2385" t="s">
        <v>141</v>
      </c>
      <c r="F2385" t="s">
        <v>50</v>
      </c>
      <c r="G2385">
        <v>20</v>
      </c>
      <c r="H2385">
        <v>16</v>
      </c>
      <c r="I2385">
        <v>500</v>
      </c>
      <c r="J2385">
        <v>550</v>
      </c>
      <c r="K2385" t="s">
        <v>20</v>
      </c>
      <c r="M2385" t="s">
        <v>42</v>
      </c>
      <c r="N2385" t="s">
        <v>22</v>
      </c>
      <c r="O2385" t="str">
        <f t="shared" si="74"/>
        <v>Bank Transfer</v>
      </c>
      <c r="P2385" t="s">
        <v>37</v>
      </c>
      <c r="Q2385">
        <v>4</v>
      </c>
      <c r="R2385">
        <v>4.4000000000000004</v>
      </c>
      <c r="S2385" t="s">
        <v>74</v>
      </c>
    </row>
    <row r="2386" spans="1:19" x14ac:dyDescent="0.3">
      <c r="A2386" t="s">
        <v>5153</v>
      </c>
      <c r="B2386" s="1">
        <v>43899</v>
      </c>
      <c r="C2386" t="s">
        <v>5154</v>
      </c>
      <c r="D2386" t="str">
        <f t="shared" ca="1" si="75"/>
        <v>Olive Oil 1L</v>
      </c>
      <c r="E2386" t="s">
        <v>56</v>
      </c>
      <c r="F2386" t="s">
        <v>57</v>
      </c>
      <c r="G2386">
        <v>11</v>
      </c>
      <c r="H2386">
        <v>9</v>
      </c>
      <c r="I2386">
        <v>252.65</v>
      </c>
      <c r="J2386">
        <v>272.86200000000002</v>
      </c>
      <c r="K2386" t="s">
        <v>66</v>
      </c>
      <c r="M2386" t="s">
        <v>42</v>
      </c>
      <c r="N2386" t="s">
        <v>29</v>
      </c>
      <c r="O2386" t="str">
        <f t="shared" si="74"/>
        <v>Credit Card</v>
      </c>
      <c r="P2386" t="s">
        <v>67</v>
      </c>
      <c r="Q2386">
        <v>45.72</v>
      </c>
      <c r="R2386">
        <v>4.2</v>
      </c>
    </row>
    <row r="2387" spans="1:19" x14ac:dyDescent="0.3">
      <c r="A2387" t="s">
        <v>5155</v>
      </c>
      <c r="B2387" s="1">
        <v>45280</v>
      </c>
      <c r="C2387" t="s">
        <v>5156</v>
      </c>
      <c r="D2387" t="str">
        <f t="shared" ca="1" si="75"/>
        <v>Widget B</v>
      </c>
      <c r="E2387" t="s">
        <v>61</v>
      </c>
      <c r="F2387" t="s">
        <v>70</v>
      </c>
      <c r="G2387">
        <v>3</v>
      </c>
      <c r="H2387">
        <v>2</v>
      </c>
      <c r="I2387">
        <v>1196.42</v>
      </c>
      <c r="J2387">
        <v>1280.1694000000002</v>
      </c>
      <c r="K2387" t="s">
        <v>66</v>
      </c>
      <c r="M2387" t="s">
        <v>86</v>
      </c>
      <c r="N2387" t="s">
        <v>22</v>
      </c>
      <c r="O2387" t="str">
        <f t="shared" si="74"/>
        <v>Cash on Delivery</v>
      </c>
      <c r="P2387" t="s">
        <v>53</v>
      </c>
      <c r="Q2387">
        <v>11.59</v>
      </c>
      <c r="R2387">
        <v>4.5999999999999996</v>
      </c>
      <c r="S2387" t="s">
        <v>23</v>
      </c>
    </row>
    <row r="2388" spans="1:19" x14ac:dyDescent="0.3">
      <c r="A2388" t="s">
        <v>5157</v>
      </c>
      <c r="B2388" s="1">
        <v>44299</v>
      </c>
      <c r="C2388" t="s">
        <v>5158</v>
      </c>
      <c r="D2388" t="str">
        <f t="shared" ca="1" si="75"/>
        <v>Dining Table</v>
      </c>
      <c r="E2388" t="s">
        <v>45</v>
      </c>
      <c r="F2388" t="s">
        <v>46</v>
      </c>
      <c r="G2388">
        <v>16</v>
      </c>
      <c r="H2388">
        <v>14</v>
      </c>
      <c r="I2388">
        <v>159.25</v>
      </c>
      <c r="J2388">
        <v>183.13749999999999</v>
      </c>
      <c r="K2388" t="s">
        <v>51</v>
      </c>
      <c r="M2388" t="s">
        <v>79</v>
      </c>
      <c r="N2388" t="s">
        <v>71</v>
      </c>
      <c r="O2388" t="str">
        <f t="shared" si="74"/>
        <v>Debit Card</v>
      </c>
      <c r="P2388" t="s">
        <v>89</v>
      </c>
      <c r="Q2388">
        <v>7.05</v>
      </c>
      <c r="R2388">
        <v>4.9000000000000004</v>
      </c>
      <c r="S2388" t="s">
        <v>23</v>
      </c>
    </row>
    <row r="2389" spans="1:19" x14ac:dyDescent="0.3">
      <c r="A2389" t="s">
        <v>5159</v>
      </c>
      <c r="B2389" s="1">
        <v>44974</v>
      </c>
      <c r="C2389" t="s">
        <v>5160</v>
      </c>
      <c r="D2389" t="str">
        <f t="shared" ca="1" si="75"/>
        <v>Phone X</v>
      </c>
      <c r="E2389" t="s">
        <v>141</v>
      </c>
      <c r="F2389" t="s">
        <v>50</v>
      </c>
      <c r="G2389">
        <v>7</v>
      </c>
      <c r="H2389">
        <v>7</v>
      </c>
      <c r="I2389">
        <v>1431.63</v>
      </c>
      <c r="J2389">
        <v>1632.0582000000004</v>
      </c>
      <c r="K2389" t="s">
        <v>27</v>
      </c>
      <c r="M2389" t="s">
        <v>5161</v>
      </c>
      <c r="N2389" t="s">
        <v>71</v>
      </c>
      <c r="O2389" t="str">
        <f t="shared" si="74"/>
        <v>Debit Card</v>
      </c>
      <c r="P2389" t="s">
        <v>89</v>
      </c>
      <c r="Q2389">
        <v>43.2</v>
      </c>
      <c r="R2389">
        <v>1.2</v>
      </c>
      <c r="S2389" t="s">
        <v>23</v>
      </c>
    </row>
    <row r="2390" spans="1:19" x14ac:dyDescent="0.3">
      <c r="A2390" t="s">
        <v>5162</v>
      </c>
      <c r="B2390" s="1">
        <v>44090</v>
      </c>
      <c r="C2390" t="s">
        <v>5163</v>
      </c>
      <c r="D2390" t="str">
        <f t="shared" ca="1" si="75"/>
        <v>Shirt Classic</v>
      </c>
      <c r="E2390" t="s">
        <v>65</v>
      </c>
      <c r="F2390" t="s">
        <v>82</v>
      </c>
      <c r="G2390">
        <v>20</v>
      </c>
      <c r="H2390">
        <v>16</v>
      </c>
      <c r="I2390">
        <v>1099.1500000000001</v>
      </c>
      <c r="J2390">
        <v>1264.0225</v>
      </c>
      <c r="K2390" t="s">
        <v>66</v>
      </c>
      <c r="M2390" t="s">
        <v>79</v>
      </c>
      <c r="N2390" t="s">
        <v>22</v>
      </c>
      <c r="O2390" t="str">
        <f t="shared" si="74"/>
        <v>Cash on Delivery</v>
      </c>
      <c r="P2390" t="s">
        <v>53</v>
      </c>
      <c r="Q2390">
        <v>5.44</v>
      </c>
      <c r="R2390">
        <v>2.4</v>
      </c>
      <c r="S2390" t="s">
        <v>111</v>
      </c>
    </row>
    <row r="2391" spans="1:19" x14ac:dyDescent="0.3">
      <c r="A2391" t="s">
        <v>5164</v>
      </c>
      <c r="B2391" s="1">
        <v>45469</v>
      </c>
      <c r="C2391" t="s">
        <v>5165</v>
      </c>
      <c r="D2391" t="str">
        <f t="shared" ca="1" si="75"/>
        <v>Headphones Z</v>
      </c>
      <c r="E2391" t="s">
        <v>94</v>
      </c>
      <c r="F2391" t="s">
        <v>50</v>
      </c>
      <c r="G2391">
        <v>19</v>
      </c>
      <c r="H2391">
        <v>18</v>
      </c>
      <c r="I2391">
        <v>294.07</v>
      </c>
      <c r="J2391">
        <v>311.71420000000001</v>
      </c>
      <c r="K2391" t="s">
        <v>47</v>
      </c>
      <c r="M2391" t="s">
        <v>28</v>
      </c>
      <c r="N2391" t="s">
        <v>71</v>
      </c>
      <c r="O2391" t="str">
        <f t="shared" si="74"/>
        <v>credit Card</v>
      </c>
      <c r="P2391" t="s">
        <v>5166</v>
      </c>
      <c r="Q2391">
        <v>25.38</v>
      </c>
      <c r="R2391">
        <v>3.5</v>
      </c>
      <c r="S2391" t="s">
        <v>23</v>
      </c>
    </row>
    <row r="2392" spans="1:19" x14ac:dyDescent="0.3">
      <c r="A2392" t="s">
        <v>5167</v>
      </c>
      <c r="B2392" s="1">
        <v>45391</v>
      </c>
      <c r="C2392" t="s">
        <v>5168</v>
      </c>
      <c r="D2392" t="str">
        <f t="shared" ca="1" si="75"/>
        <v>Olive Oil 1L</v>
      </c>
      <c r="E2392" t="s">
        <v>56</v>
      </c>
      <c r="F2392" t="s">
        <v>57</v>
      </c>
      <c r="G2392">
        <v>3</v>
      </c>
      <c r="H2392">
        <v>3</v>
      </c>
      <c r="I2392">
        <v>110.41</v>
      </c>
      <c r="J2392">
        <v>124.76329999999999</v>
      </c>
      <c r="K2392" t="s">
        <v>51</v>
      </c>
      <c r="M2392" t="s">
        <v>86</v>
      </c>
      <c r="N2392" t="s">
        <v>71</v>
      </c>
      <c r="O2392" t="str">
        <f t="shared" si="74"/>
        <v>PayPal</v>
      </c>
      <c r="P2392" t="s">
        <v>30</v>
      </c>
      <c r="R2392">
        <v>1.7</v>
      </c>
      <c r="S2392" t="s">
        <v>23</v>
      </c>
    </row>
    <row r="2393" spans="1:19" x14ac:dyDescent="0.3">
      <c r="A2393" t="s">
        <v>5169</v>
      </c>
      <c r="B2393" s="1">
        <v>44171</v>
      </c>
      <c r="C2393" t="s">
        <v>5170</v>
      </c>
      <c r="D2393" t="str">
        <f t="shared" ca="1" si="75"/>
        <v>Shirt Classic</v>
      </c>
      <c r="E2393" t="s">
        <v>65</v>
      </c>
      <c r="F2393" t="s">
        <v>82</v>
      </c>
      <c r="G2393">
        <v>19</v>
      </c>
      <c r="H2393">
        <v>17</v>
      </c>
      <c r="I2393">
        <v>846.76</v>
      </c>
      <c r="J2393">
        <v>914.50080000000003</v>
      </c>
      <c r="K2393" t="s">
        <v>47</v>
      </c>
      <c r="M2393" t="s">
        <v>123</v>
      </c>
      <c r="N2393" t="s">
        <v>71</v>
      </c>
      <c r="O2393" t="str">
        <f t="shared" si="74"/>
        <v>Debit Card</v>
      </c>
      <c r="P2393" t="s">
        <v>89</v>
      </c>
      <c r="Q2393">
        <v>22.9</v>
      </c>
      <c r="R2393">
        <v>3.6</v>
      </c>
      <c r="S2393" t="s">
        <v>23</v>
      </c>
    </row>
    <row r="2394" spans="1:19" x14ac:dyDescent="0.3">
      <c r="A2394" t="s">
        <v>5171</v>
      </c>
      <c r="B2394" s="1">
        <v>44637</v>
      </c>
      <c r="C2394" t="s">
        <v>5172</v>
      </c>
      <c r="D2394" t="str">
        <f t="shared" ca="1" si="75"/>
        <v>Sofa 3-Seater</v>
      </c>
      <c r="E2394" t="s">
        <v>109</v>
      </c>
      <c r="F2394" t="s">
        <v>46</v>
      </c>
      <c r="G2394">
        <v>20</v>
      </c>
      <c r="H2394">
        <v>18</v>
      </c>
      <c r="I2394">
        <v>934.34</v>
      </c>
      <c r="J2394">
        <v>1074.491</v>
      </c>
      <c r="K2394" t="s">
        <v>66</v>
      </c>
      <c r="M2394" t="s">
        <v>28</v>
      </c>
      <c r="N2394" t="s">
        <v>22</v>
      </c>
      <c r="O2394" t="str">
        <f t="shared" si="74"/>
        <v>Credit Card</v>
      </c>
      <c r="P2394" t="s">
        <v>67</v>
      </c>
      <c r="Q2394">
        <v>8.75</v>
      </c>
      <c r="R2394">
        <v>3.7</v>
      </c>
    </row>
    <row r="2395" spans="1:19" x14ac:dyDescent="0.3">
      <c r="A2395" t="s">
        <v>5173</v>
      </c>
      <c r="B2395" s="1">
        <v>44351</v>
      </c>
      <c r="C2395" t="s">
        <v>5174</v>
      </c>
      <c r="D2395" t="str">
        <f t="shared" ca="1" si="75"/>
        <v>Olive Oil 1L</v>
      </c>
      <c r="E2395" t="s">
        <v>56</v>
      </c>
      <c r="F2395" t="s">
        <v>57</v>
      </c>
      <c r="G2395">
        <v>12</v>
      </c>
      <c r="H2395">
        <v>11</v>
      </c>
      <c r="I2395">
        <v>1241.3399999999999</v>
      </c>
      <c r="J2395">
        <v>1353.0606</v>
      </c>
      <c r="K2395" t="s">
        <v>20</v>
      </c>
      <c r="M2395" t="s">
        <v>123</v>
      </c>
      <c r="N2395" t="s">
        <v>29</v>
      </c>
      <c r="O2395" t="str">
        <f t="shared" si="74"/>
        <v>Credit Card</v>
      </c>
      <c r="P2395" t="s">
        <v>67</v>
      </c>
      <c r="Q2395">
        <v>28.65</v>
      </c>
      <c r="R2395">
        <v>4.0999999999999996</v>
      </c>
      <c r="S2395" t="s">
        <v>23</v>
      </c>
    </row>
    <row r="2396" spans="1:19" x14ac:dyDescent="0.3">
      <c r="A2396" t="s">
        <v>5175</v>
      </c>
      <c r="B2396" s="1">
        <v>45537</v>
      </c>
      <c r="C2396" t="s">
        <v>5176</v>
      </c>
      <c r="D2396" t="str">
        <f t="shared" ca="1" si="75"/>
        <v>Laptop Pro</v>
      </c>
      <c r="E2396" t="s">
        <v>116</v>
      </c>
      <c r="F2396" t="s">
        <v>50</v>
      </c>
      <c r="G2396">
        <v>10</v>
      </c>
      <c r="H2396">
        <v>8</v>
      </c>
      <c r="I2396">
        <v>933.87</v>
      </c>
      <c r="J2396">
        <v>980.56350000000009</v>
      </c>
      <c r="K2396" t="s">
        <v>47</v>
      </c>
      <c r="M2396" t="s">
        <v>35</v>
      </c>
      <c r="N2396" t="s">
        <v>36</v>
      </c>
      <c r="O2396" t="str">
        <f t="shared" si="74"/>
        <v>Credit Card</v>
      </c>
      <c r="P2396" t="s">
        <v>67</v>
      </c>
      <c r="Q2396">
        <v>26.1</v>
      </c>
      <c r="R2396">
        <v>4.8</v>
      </c>
      <c r="S2396" t="s">
        <v>23</v>
      </c>
    </row>
    <row r="2397" spans="1:19" x14ac:dyDescent="0.3">
      <c r="A2397" t="s">
        <v>5177</v>
      </c>
      <c r="B2397" s="1">
        <v>45514</v>
      </c>
      <c r="C2397" t="s">
        <v>5178</v>
      </c>
      <c r="D2397" t="str">
        <f t="shared" ca="1" si="75"/>
        <v>Dining Table</v>
      </c>
      <c r="E2397" t="s">
        <v>45</v>
      </c>
      <c r="F2397" t="s">
        <v>46</v>
      </c>
      <c r="G2397">
        <v>5</v>
      </c>
      <c r="H2397">
        <v>4</v>
      </c>
      <c r="I2397">
        <v>327.41000000000003</v>
      </c>
      <c r="J2397">
        <v>366.69920000000008</v>
      </c>
      <c r="K2397" t="s">
        <v>27</v>
      </c>
      <c r="M2397" t="s">
        <v>42</v>
      </c>
      <c r="N2397" t="s">
        <v>22</v>
      </c>
      <c r="O2397" t="str">
        <f t="shared" si="74"/>
        <v>PsyPal</v>
      </c>
      <c r="P2397" t="s">
        <v>5179</v>
      </c>
      <c r="Q2397">
        <v>0.27</v>
      </c>
      <c r="R2397">
        <v>1.5</v>
      </c>
      <c r="S2397" t="s">
        <v>23</v>
      </c>
    </row>
    <row r="2398" spans="1:19" x14ac:dyDescent="0.3">
      <c r="A2398" t="s">
        <v>5180</v>
      </c>
      <c r="B2398" s="1">
        <v>44895</v>
      </c>
      <c r="C2398" t="s">
        <v>5181</v>
      </c>
      <c r="D2398" t="str">
        <f t="shared" ca="1" si="75"/>
        <v>Laptop Pro</v>
      </c>
      <c r="E2398" t="s">
        <v>116</v>
      </c>
      <c r="F2398" t="s">
        <v>50</v>
      </c>
      <c r="G2398">
        <v>10</v>
      </c>
      <c r="H2398">
        <v>8</v>
      </c>
      <c r="I2398">
        <v>1329.63</v>
      </c>
      <c r="J2398">
        <v>1422.7041000000002</v>
      </c>
      <c r="K2398" t="s">
        <v>66</v>
      </c>
      <c r="M2398" t="s">
        <v>35</v>
      </c>
      <c r="N2398" t="s">
        <v>36</v>
      </c>
      <c r="O2398" t="str">
        <f t="shared" si="74"/>
        <v>Bank Transfer</v>
      </c>
      <c r="P2398" t="s">
        <v>37</v>
      </c>
      <c r="Q2398">
        <v>25.27</v>
      </c>
      <c r="R2398">
        <v>1.8</v>
      </c>
      <c r="S2398" t="s">
        <v>23</v>
      </c>
    </row>
    <row r="2399" spans="1:19" x14ac:dyDescent="0.3">
      <c r="A2399" t="s">
        <v>5182</v>
      </c>
      <c r="B2399" s="1">
        <v>45142</v>
      </c>
      <c r="C2399" t="s">
        <v>5183</v>
      </c>
      <c r="D2399" t="str">
        <f t="shared" ca="1" si="75"/>
        <v>Camera S</v>
      </c>
      <c r="E2399" t="s">
        <v>133</v>
      </c>
      <c r="F2399" t="s">
        <v>50</v>
      </c>
      <c r="G2399">
        <v>7</v>
      </c>
      <c r="H2399">
        <v>7</v>
      </c>
      <c r="I2399">
        <v>292.82</v>
      </c>
      <c r="J2399">
        <v>307.46100000000001</v>
      </c>
      <c r="K2399" t="s">
        <v>66</v>
      </c>
      <c r="M2399" t="s">
        <v>42</v>
      </c>
      <c r="N2399" t="s">
        <v>29</v>
      </c>
      <c r="O2399" t="str">
        <f t="shared" si="74"/>
        <v>Debit Card</v>
      </c>
      <c r="P2399" t="s">
        <v>89</v>
      </c>
      <c r="Q2399">
        <v>49.92</v>
      </c>
      <c r="R2399">
        <v>4.8</v>
      </c>
    </row>
    <row r="2400" spans="1:19" x14ac:dyDescent="0.3">
      <c r="A2400" t="s">
        <v>5184</v>
      </c>
      <c r="B2400" s="1">
        <v>45425</v>
      </c>
      <c r="C2400" t="s">
        <v>5185</v>
      </c>
      <c r="D2400" t="str">
        <f t="shared" ca="1" si="75"/>
        <v>Laptop Pro</v>
      </c>
      <c r="F2400" t="s">
        <v>50</v>
      </c>
      <c r="G2400">
        <v>7</v>
      </c>
      <c r="H2400">
        <v>7</v>
      </c>
      <c r="I2400">
        <v>867.56</v>
      </c>
      <c r="J2400">
        <v>936.96479999999997</v>
      </c>
      <c r="K2400" t="s">
        <v>51</v>
      </c>
      <c r="M2400" t="s">
        <v>42</v>
      </c>
      <c r="N2400" t="s">
        <v>29</v>
      </c>
      <c r="O2400" t="str">
        <f t="shared" si="74"/>
        <v>Cash on Delivery</v>
      </c>
      <c r="P2400" t="s">
        <v>53</v>
      </c>
      <c r="Q2400">
        <v>5.15</v>
      </c>
      <c r="R2400">
        <v>2.5</v>
      </c>
      <c r="S2400" t="s">
        <v>23</v>
      </c>
    </row>
    <row r="2401" spans="1:19" x14ac:dyDescent="0.3">
      <c r="A2401" t="s">
        <v>5186</v>
      </c>
      <c r="B2401" s="1">
        <v>44139</v>
      </c>
      <c r="C2401" t="s">
        <v>5187</v>
      </c>
      <c r="D2401" t="str">
        <f t="shared" ca="1" si="75"/>
        <v>Phone X</v>
      </c>
      <c r="E2401" t="s">
        <v>141</v>
      </c>
      <c r="F2401" t="s">
        <v>50</v>
      </c>
      <c r="G2401">
        <v>4</v>
      </c>
      <c r="H2401">
        <v>3</v>
      </c>
      <c r="I2401">
        <v>168.15</v>
      </c>
      <c r="J2401">
        <v>179.9205</v>
      </c>
      <c r="K2401" t="s">
        <v>51</v>
      </c>
      <c r="M2401" t="s">
        <v>21</v>
      </c>
      <c r="N2401" t="s">
        <v>71</v>
      </c>
      <c r="O2401" t="str">
        <f t="shared" si="74"/>
        <v>Credit Card</v>
      </c>
      <c r="P2401" t="s">
        <v>67</v>
      </c>
      <c r="Q2401">
        <v>35.92</v>
      </c>
      <c r="R2401">
        <v>9</v>
      </c>
      <c r="S2401" t="s">
        <v>23</v>
      </c>
    </row>
    <row r="2402" spans="1:19" x14ac:dyDescent="0.3">
      <c r="A2402" t="s">
        <v>5188</v>
      </c>
      <c r="B2402" s="1">
        <v>43947</v>
      </c>
      <c r="C2402" t="s">
        <v>5189</v>
      </c>
      <c r="D2402" t="str">
        <f t="shared" ca="1" si="75"/>
        <v>Camera S</v>
      </c>
      <c r="E2402" t="s">
        <v>133</v>
      </c>
      <c r="F2402" t="s">
        <v>50</v>
      </c>
      <c r="G2402">
        <v>3</v>
      </c>
      <c r="H2402">
        <v>3</v>
      </c>
      <c r="I2402">
        <v>1298.23</v>
      </c>
      <c r="J2402">
        <v>1479.9822000000001</v>
      </c>
      <c r="K2402" t="s">
        <v>51</v>
      </c>
      <c r="M2402" t="s">
        <v>35</v>
      </c>
      <c r="N2402" t="s">
        <v>36</v>
      </c>
      <c r="O2402" t="str">
        <f t="shared" si="74"/>
        <v>Debit Card</v>
      </c>
      <c r="P2402" t="s">
        <v>89</v>
      </c>
      <c r="Q2402">
        <v>49.48</v>
      </c>
      <c r="R2402">
        <v>2.9</v>
      </c>
      <c r="S2402" t="s">
        <v>205</v>
      </c>
    </row>
    <row r="2403" spans="1:19" x14ac:dyDescent="0.3">
      <c r="A2403" t="s">
        <v>5190</v>
      </c>
      <c r="B2403" s="1">
        <v>44004</v>
      </c>
      <c r="C2403" t="s">
        <v>5191</v>
      </c>
      <c r="D2403" t="str">
        <f t="shared" ca="1" si="75"/>
        <v>Jeans Regular</v>
      </c>
      <c r="E2403" t="s">
        <v>130</v>
      </c>
      <c r="F2403" t="s">
        <v>82</v>
      </c>
      <c r="G2403">
        <v>2</v>
      </c>
      <c r="H2403">
        <v>2</v>
      </c>
      <c r="I2403">
        <v>147.05000000000001</v>
      </c>
      <c r="J2403">
        <v>160.28450000000004</v>
      </c>
      <c r="K2403" t="s">
        <v>66</v>
      </c>
      <c r="M2403" t="s">
        <v>21</v>
      </c>
      <c r="N2403" t="s">
        <v>71</v>
      </c>
      <c r="O2403" t="str">
        <f t="shared" si="74"/>
        <v>Credit Card</v>
      </c>
      <c r="P2403" t="s">
        <v>67</v>
      </c>
      <c r="Q2403">
        <v>46.09</v>
      </c>
      <c r="R2403">
        <v>5</v>
      </c>
      <c r="S2403" t="s">
        <v>23</v>
      </c>
    </row>
    <row r="2404" spans="1:19" x14ac:dyDescent="0.3">
      <c r="A2404" t="s">
        <v>5192</v>
      </c>
      <c r="B2404" s="1">
        <v>45468</v>
      </c>
      <c r="C2404" t="s">
        <v>5193</v>
      </c>
      <c r="D2404" t="str">
        <f t="shared" ca="1" si="75"/>
        <v>Shirt Classic</v>
      </c>
      <c r="E2404" t="s">
        <v>65</v>
      </c>
      <c r="F2404" t="s">
        <v>82</v>
      </c>
      <c r="G2404">
        <v>17</v>
      </c>
      <c r="H2404">
        <v>16</v>
      </c>
      <c r="I2404">
        <v>333.27</v>
      </c>
      <c r="J2404">
        <v>366.59700000000004</v>
      </c>
      <c r="K2404" t="s">
        <v>20</v>
      </c>
      <c r="M2404" t="s">
        <v>35</v>
      </c>
      <c r="N2404" t="s">
        <v>71</v>
      </c>
      <c r="O2404" t="str">
        <f t="shared" si="74"/>
        <v>PayPal</v>
      </c>
      <c r="P2404" t="s">
        <v>30</v>
      </c>
      <c r="Q2404">
        <v>12.12</v>
      </c>
      <c r="R2404">
        <v>1.9</v>
      </c>
      <c r="S2404" t="s">
        <v>23</v>
      </c>
    </row>
    <row r="2405" spans="1:19" x14ac:dyDescent="0.3">
      <c r="A2405" t="s">
        <v>5194</v>
      </c>
      <c r="B2405" s="1">
        <v>44017</v>
      </c>
      <c r="C2405" t="s">
        <v>5195</v>
      </c>
      <c r="D2405" t="str">
        <f t="shared" ca="1" si="75"/>
        <v>Widget A</v>
      </c>
      <c r="E2405" t="s">
        <v>33</v>
      </c>
      <c r="F2405" t="s">
        <v>70</v>
      </c>
      <c r="G2405">
        <v>20</v>
      </c>
      <c r="H2405">
        <v>20</v>
      </c>
      <c r="I2405">
        <v>1063.69</v>
      </c>
      <c r="J2405">
        <v>1127.5114000000001</v>
      </c>
      <c r="K2405" t="s">
        <v>27</v>
      </c>
      <c r="M2405" t="s">
        <v>123</v>
      </c>
      <c r="N2405" t="s">
        <v>22</v>
      </c>
      <c r="O2405" t="str">
        <f t="shared" si="74"/>
        <v>Bank Transfer</v>
      </c>
      <c r="P2405" t="s">
        <v>37</v>
      </c>
      <c r="Q2405">
        <v>20.27</v>
      </c>
      <c r="R2405">
        <v>3.7</v>
      </c>
      <c r="S2405" t="s">
        <v>23</v>
      </c>
    </row>
    <row r="2406" spans="1:19" x14ac:dyDescent="0.3">
      <c r="A2406" t="s">
        <v>5196</v>
      </c>
      <c r="B2406" s="1">
        <v>44998</v>
      </c>
      <c r="C2406" t="s">
        <v>5197</v>
      </c>
      <c r="D2406" t="str">
        <f t="shared" ca="1" si="75"/>
        <v>Laptop Pro</v>
      </c>
      <c r="E2406" t="s">
        <v>116</v>
      </c>
      <c r="F2406" t="s">
        <v>50</v>
      </c>
      <c r="G2406">
        <v>20</v>
      </c>
      <c r="H2406">
        <v>19</v>
      </c>
      <c r="I2406">
        <v>656.65</v>
      </c>
      <c r="J2406">
        <v>748.58100000000002</v>
      </c>
      <c r="K2406" t="s">
        <v>51</v>
      </c>
      <c r="M2406" t="s">
        <v>42</v>
      </c>
      <c r="N2406" t="s">
        <v>36</v>
      </c>
      <c r="O2406" t="str">
        <f t="shared" si="74"/>
        <v>Cash on Delivery</v>
      </c>
      <c r="P2406" t="s">
        <v>53</v>
      </c>
      <c r="Q2406">
        <v>-5</v>
      </c>
      <c r="R2406">
        <v>2</v>
      </c>
      <c r="S2406" t="s">
        <v>23</v>
      </c>
    </row>
    <row r="2407" spans="1:19" x14ac:dyDescent="0.3">
      <c r="A2407" t="s">
        <v>5198</v>
      </c>
      <c r="B2407" s="1">
        <v>45512</v>
      </c>
      <c r="C2407" t="s">
        <v>5199</v>
      </c>
      <c r="D2407" t="str">
        <f t="shared" ca="1" si="75"/>
        <v>Headphones Z</v>
      </c>
      <c r="E2407" t="s">
        <v>94</v>
      </c>
      <c r="F2407" t="s">
        <v>50</v>
      </c>
      <c r="G2407">
        <v>9</v>
      </c>
      <c r="H2407">
        <v>8</v>
      </c>
      <c r="I2407">
        <v>851.9</v>
      </c>
      <c r="J2407">
        <v>911.53300000000002</v>
      </c>
      <c r="K2407" t="s">
        <v>47</v>
      </c>
      <c r="M2407" t="s">
        <v>35</v>
      </c>
      <c r="N2407" t="s">
        <v>22</v>
      </c>
      <c r="O2407" t="str">
        <f t="shared" si="74"/>
        <v>PayPal</v>
      </c>
      <c r="P2407" t="s">
        <v>30</v>
      </c>
      <c r="Q2407">
        <v>36.25</v>
      </c>
      <c r="R2407">
        <v>0</v>
      </c>
      <c r="S2407" t="s">
        <v>23</v>
      </c>
    </row>
    <row r="2408" spans="1:19" x14ac:dyDescent="0.3">
      <c r="A2408" t="s">
        <v>5200</v>
      </c>
      <c r="B2408" s="1">
        <v>44474</v>
      </c>
      <c r="C2408" t="s">
        <v>5201</v>
      </c>
      <c r="D2408" t="str">
        <f t="shared" ca="1" si="75"/>
        <v>Jeans Regular</v>
      </c>
      <c r="E2408" t="s">
        <v>130</v>
      </c>
      <c r="F2408" t="s">
        <v>82</v>
      </c>
      <c r="G2408">
        <v>13</v>
      </c>
      <c r="H2408">
        <v>10</v>
      </c>
      <c r="I2408">
        <v>1056.4100000000001</v>
      </c>
      <c r="J2408">
        <v>1193.7433000000001</v>
      </c>
      <c r="K2408" t="s">
        <v>20</v>
      </c>
      <c r="M2408" t="s">
        <v>79</v>
      </c>
      <c r="N2408" t="s">
        <v>29</v>
      </c>
      <c r="O2408" t="str">
        <f t="shared" si="74"/>
        <v>Bank Transfer</v>
      </c>
      <c r="P2408" t="s">
        <v>37</v>
      </c>
      <c r="Q2408">
        <v>5.69</v>
      </c>
      <c r="R2408">
        <v>2.1</v>
      </c>
      <c r="S2408" t="s">
        <v>23</v>
      </c>
    </row>
    <row r="2409" spans="1:19" x14ac:dyDescent="0.3">
      <c r="A2409" t="s">
        <v>5202</v>
      </c>
      <c r="B2409" s="1">
        <v>45297</v>
      </c>
      <c r="C2409" t="s">
        <v>5203</v>
      </c>
      <c r="D2409" t="str">
        <f t="shared" ca="1" si="75"/>
        <v>Phone X</v>
      </c>
      <c r="E2409" t="s">
        <v>141</v>
      </c>
      <c r="F2409" t="s">
        <v>50</v>
      </c>
      <c r="G2409">
        <v>4</v>
      </c>
      <c r="H2409">
        <v>4</v>
      </c>
      <c r="I2409">
        <v>1199.9000000000001</v>
      </c>
      <c r="J2409">
        <v>1283.8930000000003</v>
      </c>
      <c r="K2409" t="s">
        <v>20</v>
      </c>
      <c r="M2409" t="s">
        <v>86</v>
      </c>
      <c r="N2409" t="s">
        <v>29</v>
      </c>
      <c r="O2409" t="str">
        <f t="shared" si="74"/>
        <v>Credit Card</v>
      </c>
      <c r="P2409" t="s">
        <v>67</v>
      </c>
      <c r="Q2409">
        <v>27.11</v>
      </c>
      <c r="R2409">
        <v>3.9</v>
      </c>
      <c r="S2409" t="s">
        <v>23</v>
      </c>
    </row>
    <row r="2410" spans="1:19" x14ac:dyDescent="0.3">
      <c r="A2410" t="s">
        <v>5204</v>
      </c>
      <c r="B2410" s="1">
        <v>45312</v>
      </c>
      <c r="C2410" t="s">
        <v>5205</v>
      </c>
      <c r="D2410" t="str">
        <f t="shared" ca="1" si="75"/>
        <v>Organic Rice 5kg</v>
      </c>
      <c r="E2410" t="s">
        <v>40</v>
      </c>
      <c r="F2410" t="s">
        <v>57</v>
      </c>
      <c r="G2410">
        <v>20</v>
      </c>
      <c r="H2410">
        <v>20</v>
      </c>
      <c r="I2410">
        <v>660.27</v>
      </c>
      <c r="J2410">
        <v>759.31049999999993</v>
      </c>
      <c r="K2410" t="s">
        <v>51</v>
      </c>
      <c r="M2410" t="s">
        <v>79</v>
      </c>
      <c r="N2410" t="s">
        <v>29</v>
      </c>
      <c r="O2410" t="str">
        <f t="shared" si="74"/>
        <v>PayPal</v>
      </c>
      <c r="P2410" t="s">
        <v>30</v>
      </c>
      <c r="Q2410">
        <v>10.85</v>
      </c>
      <c r="R2410">
        <v>1.7</v>
      </c>
      <c r="S2410" t="s">
        <v>23</v>
      </c>
    </row>
    <row r="2411" spans="1:19" x14ac:dyDescent="0.3">
      <c r="A2411" t="s">
        <v>5206</v>
      </c>
      <c r="B2411" s="1">
        <v>45310</v>
      </c>
      <c r="C2411" t="s">
        <v>5207</v>
      </c>
      <c r="D2411" t="str">
        <f t="shared" ca="1" si="75"/>
        <v>Shirt Classic</v>
      </c>
      <c r="E2411" t="s">
        <v>65</v>
      </c>
      <c r="F2411" t="s">
        <v>82</v>
      </c>
      <c r="G2411">
        <v>1</v>
      </c>
      <c r="H2411">
        <v>1</v>
      </c>
      <c r="I2411">
        <v>1164.0899999999999</v>
      </c>
      <c r="J2411">
        <v>1245.5762999999999</v>
      </c>
      <c r="K2411" t="s">
        <v>66</v>
      </c>
      <c r="M2411" t="s">
        <v>28</v>
      </c>
      <c r="N2411" t="s">
        <v>29</v>
      </c>
      <c r="O2411" t="str">
        <f t="shared" si="74"/>
        <v>PayPal</v>
      </c>
      <c r="P2411" t="s">
        <v>30</v>
      </c>
      <c r="Q2411">
        <v>39.79</v>
      </c>
      <c r="R2411">
        <v>2</v>
      </c>
      <c r="S2411" t="s">
        <v>23</v>
      </c>
    </row>
    <row r="2412" spans="1:19" x14ac:dyDescent="0.3">
      <c r="A2412" t="s">
        <v>5208</v>
      </c>
      <c r="B2412" s="1">
        <v>45330</v>
      </c>
      <c r="C2412" t="s">
        <v>5209</v>
      </c>
      <c r="D2412" t="str">
        <f t="shared" ca="1" si="75"/>
        <v>Laptop Pro</v>
      </c>
      <c r="E2412" t="s">
        <v>116</v>
      </c>
      <c r="F2412" t="s">
        <v>50</v>
      </c>
      <c r="G2412">
        <v>12</v>
      </c>
      <c r="H2412">
        <v>12</v>
      </c>
      <c r="I2412">
        <v>717.18</v>
      </c>
      <c r="J2412">
        <v>824.75699999999983</v>
      </c>
      <c r="K2412" t="s">
        <v>51</v>
      </c>
      <c r="M2412" t="s">
        <v>28</v>
      </c>
      <c r="N2412" t="s">
        <v>22</v>
      </c>
      <c r="O2412" t="str">
        <f t="shared" si="74"/>
        <v>Cash on Delivery</v>
      </c>
      <c r="P2412" t="s">
        <v>53</v>
      </c>
      <c r="Q2412">
        <v>19.77</v>
      </c>
      <c r="R2412">
        <v>2.1</v>
      </c>
      <c r="S2412" t="s">
        <v>23</v>
      </c>
    </row>
    <row r="2413" spans="1:19" x14ac:dyDescent="0.3">
      <c r="A2413" t="s">
        <v>5210</v>
      </c>
      <c r="B2413" s="1">
        <v>44468</v>
      </c>
      <c r="C2413" t="s">
        <v>5211</v>
      </c>
      <c r="D2413" t="str">
        <f t="shared" ca="1" si="75"/>
        <v>Sofa 3-Seater</v>
      </c>
      <c r="E2413" t="s">
        <v>109</v>
      </c>
      <c r="F2413" t="s">
        <v>46</v>
      </c>
      <c r="G2413">
        <v>3</v>
      </c>
      <c r="H2413">
        <v>3</v>
      </c>
      <c r="I2413">
        <v>71.14</v>
      </c>
      <c r="J2413">
        <v>78.254000000000005</v>
      </c>
      <c r="K2413" t="s">
        <v>51</v>
      </c>
      <c r="M2413" t="s">
        <v>35</v>
      </c>
      <c r="O2413" t="str">
        <f t="shared" si="74"/>
        <v>Cash on Delivery</v>
      </c>
      <c r="P2413" t="s">
        <v>53</v>
      </c>
      <c r="Q2413">
        <v>13.11</v>
      </c>
      <c r="R2413">
        <v>2.8</v>
      </c>
      <c r="S2413" t="s">
        <v>23</v>
      </c>
    </row>
    <row r="2414" spans="1:19" x14ac:dyDescent="0.3">
      <c r="A2414" t="s">
        <v>5212</v>
      </c>
      <c r="B2414" s="1">
        <v>45591</v>
      </c>
      <c r="C2414" t="s">
        <v>5213</v>
      </c>
      <c r="D2414" t="str">
        <f t="shared" ca="1" si="75"/>
        <v>Dining Table</v>
      </c>
      <c r="E2414" t="s">
        <v>45</v>
      </c>
      <c r="F2414" t="s">
        <v>46</v>
      </c>
      <c r="G2414">
        <v>16</v>
      </c>
      <c r="H2414">
        <v>16</v>
      </c>
      <c r="I2414">
        <v>326.07</v>
      </c>
      <c r="J2414">
        <v>361.93770000000001</v>
      </c>
      <c r="K2414" t="s">
        <v>47</v>
      </c>
      <c r="M2414" t="s">
        <v>123</v>
      </c>
      <c r="N2414" t="s">
        <v>71</v>
      </c>
      <c r="O2414" t="str">
        <f t="shared" si="74"/>
        <v>PayPal</v>
      </c>
      <c r="P2414" t="s">
        <v>30</v>
      </c>
      <c r="Q2414">
        <v>10.96</v>
      </c>
      <c r="R2414">
        <v>2.4</v>
      </c>
      <c r="S2414" t="s">
        <v>74</v>
      </c>
    </row>
    <row r="2415" spans="1:19" x14ac:dyDescent="0.3">
      <c r="A2415" t="s">
        <v>5215</v>
      </c>
      <c r="B2415" s="1">
        <v>45481</v>
      </c>
      <c r="C2415" t="s">
        <v>5216</v>
      </c>
      <c r="D2415" t="str">
        <f t="shared" ca="1" si="75"/>
        <v>T-shirt V</v>
      </c>
      <c r="E2415" t="s">
        <v>77</v>
      </c>
      <c r="F2415" t="s">
        <v>82</v>
      </c>
      <c r="G2415">
        <v>19</v>
      </c>
      <c r="H2415">
        <v>17</v>
      </c>
      <c r="I2415">
        <v>327.04000000000002</v>
      </c>
      <c r="J2415">
        <v>369.55520000000001</v>
      </c>
      <c r="K2415" t="s">
        <v>66</v>
      </c>
      <c r="M2415" t="s">
        <v>21</v>
      </c>
      <c r="N2415" t="s">
        <v>29</v>
      </c>
      <c r="O2415" t="str">
        <f t="shared" si="74"/>
        <v>PayPal</v>
      </c>
      <c r="P2415" t="s">
        <v>30</v>
      </c>
      <c r="Q2415">
        <v>37.4</v>
      </c>
      <c r="R2415">
        <v>3.6</v>
      </c>
      <c r="S2415" t="s">
        <v>23</v>
      </c>
    </row>
    <row r="2416" spans="1:19" x14ac:dyDescent="0.3">
      <c r="A2416" t="s">
        <v>5217</v>
      </c>
      <c r="B2416" s="1">
        <v>45045</v>
      </c>
      <c r="C2416" t="s">
        <v>5218</v>
      </c>
      <c r="D2416" t="str">
        <f t="shared" ca="1" si="75"/>
        <v>Laptop Pro</v>
      </c>
      <c r="E2416" t="s">
        <v>116</v>
      </c>
      <c r="F2416" t="s">
        <v>50</v>
      </c>
      <c r="G2416">
        <v>7</v>
      </c>
      <c r="H2416">
        <v>7</v>
      </c>
      <c r="I2416">
        <v>1158.27</v>
      </c>
      <c r="J2416">
        <v>1227.7662</v>
      </c>
      <c r="K2416" t="s">
        <v>66</v>
      </c>
      <c r="M2416" t="s">
        <v>28</v>
      </c>
      <c r="N2416" t="s">
        <v>71</v>
      </c>
      <c r="O2416" t="str">
        <f t="shared" si="74"/>
        <v>PayPal</v>
      </c>
      <c r="P2416" t="s">
        <v>30</v>
      </c>
      <c r="Q2416">
        <v>27.28</v>
      </c>
      <c r="R2416">
        <v>3.2</v>
      </c>
      <c r="S2416" t="s">
        <v>23</v>
      </c>
    </row>
    <row r="2417" spans="1:19" x14ac:dyDescent="0.3">
      <c r="A2417" t="s">
        <v>5219</v>
      </c>
      <c r="B2417" s="1">
        <v>45515</v>
      </c>
      <c r="C2417" t="s">
        <v>5220</v>
      </c>
      <c r="D2417" t="str">
        <f t="shared" ca="1" si="75"/>
        <v>Laptop Pro</v>
      </c>
      <c r="E2417" t="s">
        <v>116</v>
      </c>
      <c r="F2417" t="s">
        <v>50</v>
      </c>
      <c r="G2417">
        <v>9</v>
      </c>
      <c r="H2417">
        <v>9</v>
      </c>
      <c r="I2417">
        <v>614.53</v>
      </c>
      <c r="J2417">
        <v>688.27359999999999</v>
      </c>
      <c r="K2417" t="s">
        <v>51</v>
      </c>
      <c r="M2417" t="s">
        <v>28</v>
      </c>
      <c r="O2417" t="str">
        <f t="shared" si="74"/>
        <v>Cash on Delivery</v>
      </c>
      <c r="P2417" t="s">
        <v>53</v>
      </c>
      <c r="Q2417">
        <v>24.59</v>
      </c>
      <c r="R2417">
        <v>3.7</v>
      </c>
      <c r="S2417" t="s">
        <v>74</v>
      </c>
    </row>
    <row r="2418" spans="1:19" x14ac:dyDescent="0.3">
      <c r="A2418" t="s">
        <v>5221</v>
      </c>
      <c r="B2418" s="1">
        <v>44049</v>
      </c>
      <c r="C2418" t="s">
        <v>5222</v>
      </c>
      <c r="D2418" t="str">
        <f t="shared" ca="1" si="75"/>
        <v>Cereal Pack</v>
      </c>
      <c r="E2418" t="s">
        <v>100</v>
      </c>
      <c r="F2418" t="s">
        <v>57</v>
      </c>
      <c r="G2418">
        <v>11</v>
      </c>
      <c r="H2418">
        <v>10</v>
      </c>
      <c r="I2418">
        <v>1131.71</v>
      </c>
      <c r="J2418">
        <v>1267.5152</v>
      </c>
      <c r="K2418" t="s">
        <v>20</v>
      </c>
      <c r="M2418" t="s">
        <v>28</v>
      </c>
      <c r="N2418" t="s">
        <v>71</v>
      </c>
      <c r="O2418" t="str">
        <f t="shared" si="74"/>
        <v>Debit Card</v>
      </c>
      <c r="P2418" t="s">
        <v>89</v>
      </c>
      <c r="Q2418">
        <v>37.72</v>
      </c>
      <c r="R2418">
        <v>3.6</v>
      </c>
      <c r="S2418" t="s">
        <v>23</v>
      </c>
    </row>
    <row r="2419" spans="1:19" x14ac:dyDescent="0.3">
      <c r="A2419" t="s">
        <v>5223</v>
      </c>
      <c r="B2419" s="1">
        <v>44265</v>
      </c>
      <c r="C2419" t="s">
        <v>5224</v>
      </c>
      <c r="D2419" t="str">
        <f t="shared" ca="1" si="75"/>
        <v>Widget A</v>
      </c>
      <c r="E2419" t="s">
        <v>33</v>
      </c>
      <c r="F2419" t="s">
        <v>70</v>
      </c>
      <c r="G2419">
        <v>1</v>
      </c>
      <c r="H2419">
        <v>1</v>
      </c>
      <c r="I2419">
        <v>597.41</v>
      </c>
      <c r="J2419">
        <v>633.25459999999998</v>
      </c>
      <c r="K2419" t="s">
        <v>51</v>
      </c>
      <c r="M2419" t="s">
        <v>28</v>
      </c>
      <c r="N2419" t="s">
        <v>29</v>
      </c>
      <c r="O2419" t="str">
        <f t="shared" si="74"/>
        <v>Cash on Delivery</v>
      </c>
      <c r="P2419" t="s">
        <v>53</v>
      </c>
      <c r="Q2419">
        <v>13.27</v>
      </c>
      <c r="R2419">
        <v>2.7</v>
      </c>
      <c r="S2419" t="s">
        <v>23</v>
      </c>
    </row>
    <row r="2420" spans="1:19" x14ac:dyDescent="0.3">
      <c r="A2420" t="s">
        <v>5226</v>
      </c>
      <c r="B2420" s="1">
        <v>45262</v>
      </c>
      <c r="C2420" t="s">
        <v>5227</v>
      </c>
      <c r="D2420" t="str">
        <f t="shared" ca="1" si="75"/>
        <v>Widget B</v>
      </c>
      <c r="E2420" t="s">
        <v>61</v>
      </c>
      <c r="F2420" t="s">
        <v>70</v>
      </c>
      <c r="G2420">
        <v>18</v>
      </c>
      <c r="H2420">
        <v>15</v>
      </c>
      <c r="I2420">
        <v>41.52</v>
      </c>
      <c r="J2420">
        <v>47.332800000000006</v>
      </c>
      <c r="K2420" t="s">
        <v>51</v>
      </c>
      <c r="M2420" t="s">
        <v>86</v>
      </c>
      <c r="N2420" t="s">
        <v>29</v>
      </c>
      <c r="O2420" t="str">
        <f t="shared" si="74"/>
        <v>Credit Card</v>
      </c>
      <c r="P2420" t="s">
        <v>67</v>
      </c>
      <c r="Q2420">
        <v>43.55</v>
      </c>
      <c r="R2420">
        <v>4.5</v>
      </c>
      <c r="S2420" t="s">
        <v>23</v>
      </c>
    </row>
    <row r="2421" spans="1:19" x14ac:dyDescent="0.3">
      <c r="A2421" t="s">
        <v>5228</v>
      </c>
      <c r="B2421" s="1">
        <v>44915</v>
      </c>
      <c r="C2421" t="s">
        <v>5229</v>
      </c>
      <c r="D2421" t="str">
        <f t="shared" ca="1" si="75"/>
        <v>T-shirt V</v>
      </c>
      <c r="E2421" t="s">
        <v>77</v>
      </c>
      <c r="F2421" t="s">
        <v>82</v>
      </c>
      <c r="G2421">
        <v>20</v>
      </c>
      <c r="H2421">
        <v>17</v>
      </c>
      <c r="I2421">
        <v>306.18</v>
      </c>
      <c r="J2421">
        <v>330.67440000000005</v>
      </c>
      <c r="K2421" t="s">
        <v>51</v>
      </c>
      <c r="M2421" t="s">
        <v>123</v>
      </c>
      <c r="N2421" t="s">
        <v>71</v>
      </c>
      <c r="O2421" t="str">
        <f t="shared" si="74"/>
        <v>Bank Transfer</v>
      </c>
      <c r="P2421" t="s">
        <v>37</v>
      </c>
      <c r="Q2421">
        <v>49.25</v>
      </c>
      <c r="R2421">
        <v>3.5</v>
      </c>
      <c r="S2421" t="s">
        <v>205</v>
      </c>
    </row>
    <row r="2422" spans="1:19" x14ac:dyDescent="0.3">
      <c r="A2422" t="s">
        <v>5230</v>
      </c>
      <c r="B2422" s="1">
        <v>45501</v>
      </c>
      <c r="C2422" t="s">
        <v>5231</v>
      </c>
      <c r="D2422" t="str">
        <f t="shared" ca="1" si="75"/>
        <v>Laptop Pro</v>
      </c>
      <c r="E2422" t="s">
        <v>116</v>
      </c>
      <c r="F2422" t="s">
        <v>50</v>
      </c>
      <c r="G2422">
        <v>4</v>
      </c>
      <c r="H2422">
        <v>3</v>
      </c>
      <c r="I2422">
        <v>469.65</v>
      </c>
      <c r="J2422">
        <v>507.22200000000004</v>
      </c>
      <c r="K2422" t="s">
        <v>20</v>
      </c>
      <c r="M2422" t="s">
        <v>86</v>
      </c>
      <c r="N2422" t="s">
        <v>22</v>
      </c>
      <c r="O2422" t="str">
        <f t="shared" si="74"/>
        <v>Credjt Card</v>
      </c>
      <c r="P2422" t="s">
        <v>5232</v>
      </c>
      <c r="Q2422">
        <v>5.46</v>
      </c>
      <c r="R2422" t="s">
        <v>316</v>
      </c>
      <c r="S2422" t="s">
        <v>23</v>
      </c>
    </row>
    <row r="2423" spans="1:19" x14ac:dyDescent="0.3">
      <c r="A2423" t="s">
        <v>5234</v>
      </c>
      <c r="B2423" s="1">
        <v>44972</v>
      </c>
      <c r="C2423" t="s">
        <v>5235</v>
      </c>
      <c r="D2423" t="str">
        <f t="shared" ca="1" si="75"/>
        <v>Olive Oil 1L</v>
      </c>
      <c r="E2423" t="s">
        <v>56</v>
      </c>
      <c r="F2423" t="s">
        <v>57</v>
      </c>
      <c r="G2423">
        <v>15</v>
      </c>
      <c r="H2423">
        <v>12</v>
      </c>
      <c r="I2423">
        <v>225.26</v>
      </c>
      <c r="J2423">
        <v>252.2912</v>
      </c>
      <c r="K2423" t="s">
        <v>27</v>
      </c>
      <c r="M2423" t="s">
        <v>21</v>
      </c>
      <c r="N2423" t="s">
        <v>29</v>
      </c>
      <c r="O2423" t="str">
        <f t="shared" si="74"/>
        <v>Cash on Delivery</v>
      </c>
      <c r="P2423" t="s">
        <v>53</v>
      </c>
      <c r="Q2423">
        <v>4.91</v>
      </c>
      <c r="R2423">
        <v>2.1</v>
      </c>
      <c r="S2423" t="s">
        <v>74</v>
      </c>
    </row>
    <row r="2424" spans="1:19" x14ac:dyDescent="0.3">
      <c r="A2424" t="s">
        <v>5236</v>
      </c>
      <c r="B2424" s="1">
        <v>45436</v>
      </c>
      <c r="C2424" t="s">
        <v>5237</v>
      </c>
      <c r="D2424" t="str">
        <f t="shared" ca="1" si="75"/>
        <v>Widget B</v>
      </c>
      <c r="E2424" t="s">
        <v>61</v>
      </c>
      <c r="F2424" t="s">
        <v>70</v>
      </c>
      <c r="G2424">
        <v>15</v>
      </c>
      <c r="H2424">
        <v>14</v>
      </c>
      <c r="I2424">
        <v>1290.96</v>
      </c>
      <c r="J2424">
        <v>1420.0560000000003</v>
      </c>
      <c r="K2424" t="s">
        <v>51</v>
      </c>
      <c r="M2424" t="s">
        <v>35</v>
      </c>
      <c r="N2424" t="s">
        <v>36</v>
      </c>
      <c r="O2424" t="str">
        <f t="shared" si="74"/>
        <v>PayPal</v>
      </c>
      <c r="P2424" t="s">
        <v>30</v>
      </c>
      <c r="Q2424">
        <v>13.52</v>
      </c>
      <c r="R2424">
        <v>3.2</v>
      </c>
      <c r="S2424" t="s">
        <v>23</v>
      </c>
    </row>
    <row r="2425" spans="1:19" x14ac:dyDescent="0.3">
      <c r="A2425" t="s">
        <v>5238</v>
      </c>
      <c r="B2425" s="1">
        <v>44637</v>
      </c>
      <c r="C2425" t="s">
        <v>5239</v>
      </c>
      <c r="D2425" t="str">
        <f t="shared" ca="1" si="75"/>
        <v>Organic Rice 5kg</v>
      </c>
      <c r="E2425" t="s">
        <v>40</v>
      </c>
      <c r="F2425" t="s">
        <v>57</v>
      </c>
      <c r="G2425">
        <v>1</v>
      </c>
      <c r="H2425">
        <v>1</v>
      </c>
      <c r="I2425">
        <v>6</v>
      </c>
      <c r="J2425">
        <v>6.42</v>
      </c>
      <c r="K2425" t="s">
        <v>20</v>
      </c>
      <c r="M2425" t="s">
        <v>28</v>
      </c>
      <c r="N2425" t="s">
        <v>22</v>
      </c>
      <c r="O2425" t="str">
        <f t="shared" si="74"/>
        <v>Debit Card</v>
      </c>
      <c r="P2425" t="s">
        <v>89</v>
      </c>
      <c r="Q2425">
        <v>8.75</v>
      </c>
      <c r="R2425">
        <v>1.4</v>
      </c>
      <c r="S2425" t="s">
        <v>74</v>
      </c>
    </row>
    <row r="2426" spans="1:19" x14ac:dyDescent="0.3">
      <c r="A2426" t="s">
        <v>5240</v>
      </c>
      <c r="B2426" s="1">
        <v>44170</v>
      </c>
      <c r="C2426" t="s">
        <v>5241</v>
      </c>
      <c r="D2426" t="str">
        <f t="shared" ca="1" si="75"/>
        <v>Widget A</v>
      </c>
      <c r="E2426" t="s">
        <v>33</v>
      </c>
      <c r="F2426" t="s">
        <v>70</v>
      </c>
      <c r="G2426">
        <v>17</v>
      </c>
      <c r="H2426">
        <v>16</v>
      </c>
      <c r="I2426">
        <v>338.69</v>
      </c>
      <c r="J2426">
        <v>389.49349999999998</v>
      </c>
      <c r="K2426" t="s">
        <v>20</v>
      </c>
      <c r="M2426" t="s">
        <v>35</v>
      </c>
      <c r="N2426" t="s">
        <v>22</v>
      </c>
      <c r="O2426" t="str">
        <f t="shared" si="74"/>
        <v>Credit Card</v>
      </c>
      <c r="P2426" t="s">
        <v>67</v>
      </c>
      <c r="Q2426">
        <v>37.049999999999997</v>
      </c>
      <c r="R2426">
        <v>2.9</v>
      </c>
      <c r="S2426" t="s">
        <v>23</v>
      </c>
    </row>
    <row r="2427" spans="1:19" x14ac:dyDescent="0.3">
      <c r="A2427" t="s">
        <v>5242</v>
      </c>
      <c r="B2427" s="1">
        <v>44662</v>
      </c>
      <c r="C2427" t="s">
        <v>5243</v>
      </c>
      <c r="D2427" t="str">
        <f t="shared" ca="1" si="75"/>
        <v>Camera S</v>
      </c>
      <c r="E2427" t="s">
        <v>133</v>
      </c>
      <c r="F2427" t="s">
        <v>50</v>
      </c>
      <c r="G2427">
        <v>2</v>
      </c>
      <c r="H2427">
        <v>2</v>
      </c>
      <c r="I2427">
        <v>1241.29</v>
      </c>
      <c r="J2427">
        <v>1427.4834999999998</v>
      </c>
      <c r="K2427" t="s">
        <v>51</v>
      </c>
      <c r="M2427" t="s">
        <v>35</v>
      </c>
      <c r="N2427" t="s">
        <v>29</v>
      </c>
      <c r="O2427" t="str">
        <f t="shared" si="74"/>
        <v>PayPal</v>
      </c>
      <c r="P2427" t="s">
        <v>30</v>
      </c>
      <c r="Q2427">
        <v>25.13</v>
      </c>
      <c r="R2427">
        <v>1.9</v>
      </c>
      <c r="S2427" t="s">
        <v>23</v>
      </c>
    </row>
    <row r="2428" spans="1:19" x14ac:dyDescent="0.3">
      <c r="A2428" t="s">
        <v>5244</v>
      </c>
      <c r="B2428" s="1">
        <v>45061</v>
      </c>
      <c r="C2428" t="s">
        <v>5245</v>
      </c>
      <c r="D2428" t="str">
        <f t="shared" ca="1" si="75"/>
        <v>Olive Oil 1L</v>
      </c>
      <c r="E2428" t="s">
        <v>56</v>
      </c>
      <c r="F2428" t="s">
        <v>57</v>
      </c>
      <c r="G2428">
        <v>7</v>
      </c>
      <c r="H2428">
        <v>7</v>
      </c>
      <c r="I2428">
        <v>718.12</v>
      </c>
      <c r="J2428">
        <v>811.47559999999987</v>
      </c>
      <c r="K2428" t="s">
        <v>66</v>
      </c>
      <c r="M2428" t="s">
        <v>28</v>
      </c>
      <c r="N2428" t="s">
        <v>71</v>
      </c>
      <c r="O2428" t="str">
        <f t="shared" si="74"/>
        <v>PayPal</v>
      </c>
      <c r="P2428" t="s">
        <v>30</v>
      </c>
      <c r="Q2428">
        <v>14.04</v>
      </c>
      <c r="R2428">
        <v>4.4000000000000004</v>
      </c>
      <c r="S2428" t="s">
        <v>23</v>
      </c>
    </row>
    <row r="2429" spans="1:19" x14ac:dyDescent="0.3">
      <c r="A2429" t="s">
        <v>5246</v>
      </c>
      <c r="B2429" s="1">
        <v>45256</v>
      </c>
      <c r="C2429" t="s">
        <v>5247</v>
      </c>
      <c r="D2429" t="str">
        <f t="shared" ca="1" si="75"/>
        <v>Olive Oil 1L</v>
      </c>
      <c r="E2429" t="s">
        <v>56</v>
      </c>
      <c r="F2429" t="s">
        <v>57</v>
      </c>
      <c r="G2429">
        <v>15</v>
      </c>
      <c r="H2429">
        <v>12</v>
      </c>
      <c r="I2429">
        <v>114.72</v>
      </c>
      <c r="J2429">
        <v>121.6032</v>
      </c>
      <c r="K2429" t="s">
        <v>20</v>
      </c>
      <c r="M2429" t="s">
        <v>123</v>
      </c>
      <c r="N2429" t="s">
        <v>5248</v>
      </c>
      <c r="O2429" t="str">
        <f t="shared" si="74"/>
        <v>Cash on Delivery</v>
      </c>
      <c r="P2429" t="s">
        <v>53</v>
      </c>
      <c r="Q2429">
        <v>35.049999999999997</v>
      </c>
      <c r="R2429">
        <v>2.2000000000000002</v>
      </c>
      <c r="S2429" t="s">
        <v>23</v>
      </c>
    </row>
    <row r="2430" spans="1:19" x14ac:dyDescent="0.3">
      <c r="A2430" t="s">
        <v>5250</v>
      </c>
      <c r="B2430" s="1">
        <v>44293</v>
      </c>
      <c r="C2430" t="s">
        <v>5251</v>
      </c>
      <c r="D2430" t="str">
        <f t="shared" ca="1" si="75"/>
        <v>Cereal Pack</v>
      </c>
      <c r="E2430" t="s">
        <v>100</v>
      </c>
      <c r="F2430" t="s">
        <v>57</v>
      </c>
      <c r="G2430">
        <v>14</v>
      </c>
      <c r="H2430">
        <v>13</v>
      </c>
      <c r="I2430">
        <v>515.04999999999995</v>
      </c>
      <c r="J2430">
        <v>556.25400000000002</v>
      </c>
      <c r="K2430" t="s">
        <v>20</v>
      </c>
      <c r="M2430" t="s">
        <v>42</v>
      </c>
      <c r="N2430" t="s">
        <v>29</v>
      </c>
      <c r="O2430" t="str">
        <f t="shared" si="74"/>
        <v>Credit Card</v>
      </c>
      <c r="P2430" t="s">
        <v>67</v>
      </c>
      <c r="Q2430">
        <v>5.98</v>
      </c>
      <c r="R2430">
        <v>1</v>
      </c>
      <c r="S2430" t="s">
        <v>23</v>
      </c>
    </row>
    <row r="2431" spans="1:19" x14ac:dyDescent="0.3">
      <c r="A2431" t="s">
        <v>5252</v>
      </c>
      <c r="B2431" s="1">
        <v>44957</v>
      </c>
      <c r="C2431" t="s">
        <v>5253</v>
      </c>
      <c r="D2431" t="str">
        <f t="shared" ca="1" si="75"/>
        <v>Widget B</v>
      </c>
      <c r="E2431" t="s">
        <v>61</v>
      </c>
      <c r="F2431" t="s">
        <v>70</v>
      </c>
      <c r="G2431">
        <v>3</v>
      </c>
      <c r="H2431">
        <v>2</v>
      </c>
      <c r="I2431">
        <v>559.58000000000004</v>
      </c>
      <c r="J2431">
        <v>615.53800000000012</v>
      </c>
      <c r="K2431" t="s">
        <v>51</v>
      </c>
      <c r="M2431" t="s">
        <v>21</v>
      </c>
      <c r="N2431" t="s">
        <v>22</v>
      </c>
      <c r="O2431" t="str">
        <f t="shared" si="74"/>
        <v>Debit Card</v>
      </c>
      <c r="P2431" t="s">
        <v>89</v>
      </c>
      <c r="Q2431">
        <v>28.78</v>
      </c>
      <c r="R2431">
        <v>1.6</v>
      </c>
      <c r="S2431" t="s">
        <v>23</v>
      </c>
    </row>
    <row r="2432" spans="1:19" x14ac:dyDescent="0.3">
      <c r="A2432" t="s">
        <v>5254</v>
      </c>
      <c r="B2432" s="1">
        <v>45066</v>
      </c>
      <c r="C2432" t="s">
        <v>5255</v>
      </c>
      <c r="D2432" t="str">
        <f t="shared" ca="1" si="75"/>
        <v>Phone X</v>
      </c>
      <c r="E2432" t="s">
        <v>141</v>
      </c>
      <c r="F2432" t="s">
        <v>50</v>
      </c>
      <c r="G2432">
        <v>2</v>
      </c>
      <c r="H2432">
        <v>2</v>
      </c>
      <c r="I2432">
        <v>803.68</v>
      </c>
      <c r="J2432">
        <v>884.048</v>
      </c>
      <c r="K2432" t="s">
        <v>47</v>
      </c>
      <c r="M2432" t="s">
        <v>79</v>
      </c>
      <c r="N2432" t="s">
        <v>71</v>
      </c>
      <c r="O2432" t="str">
        <f t="shared" si="74"/>
        <v>Cash on Delivery</v>
      </c>
      <c r="P2432" t="s">
        <v>53</v>
      </c>
      <c r="Q2432">
        <v>9.3000000000000007</v>
      </c>
      <c r="R2432">
        <v>1.2</v>
      </c>
      <c r="S2432" t="s">
        <v>23</v>
      </c>
    </row>
    <row r="2433" spans="1:19" x14ac:dyDescent="0.3">
      <c r="A2433" t="s">
        <v>5256</v>
      </c>
      <c r="B2433" s="1">
        <v>44923</v>
      </c>
      <c r="C2433" t="s">
        <v>5257</v>
      </c>
      <c r="D2433" t="str">
        <f t="shared" ca="1" si="75"/>
        <v>T-shirt V</v>
      </c>
      <c r="E2433" t="s">
        <v>77</v>
      </c>
      <c r="F2433" t="s">
        <v>82</v>
      </c>
      <c r="G2433">
        <v>19</v>
      </c>
      <c r="H2433">
        <v>16</v>
      </c>
      <c r="I2433">
        <v>290.58999999999997</v>
      </c>
      <c r="J2433">
        <v>305.11949999999996</v>
      </c>
      <c r="K2433" t="s">
        <v>66</v>
      </c>
      <c r="M2433" t="s">
        <v>28</v>
      </c>
      <c r="N2433" t="s">
        <v>22</v>
      </c>
      <c r="O2433" t="str">
        <f t="shared" si="74"/>
        <v>Credit Card</v>
      </c>
      <c r="P2433" t="s">
        <v>67</v>
      </c>
      <c r="Q2433">
        <v>39.979999999999997</v>
      </c>
      <c r="R2433">
        <v>4.3</v>
      </c>
      <c r="S2433" t="s">
        <v>23</v>
      </c>
    </row>
    <row r="2434" spans="1:19" x14ac:dyDescent="0.3">
      <c r="A2434" t="s">
        <v>5258</v>
      </c>
      <c r="B2434" s="1">
        <v>45042</v>
      </c>
      <c r="C2434" t="s">
        <v>5259</v>
      </c>
      <c r="D2434" t="str">
        <f t="shared" ca="1" si="75"/>
        <v>Laptop Pro</v>
      </c>
      <c r="E2434" t="s">
        <v>116</v>
      </c>
      <c r="F2434" t="s">
        <v>50</v>
      </c>
      <c r="G2434">
        <v>15</v>
      </c>
      <c r="H2434">
        <v>14</v>
      </c>
      <c r="I2434">
        <v>1197.3</v>
      </c>
      <c r="J2434">
        <v>1376.8949999999998</v>
      </c>
      <c r="K2434" t="s">
        <v>47</v>
      </c>
      <c r="M2434" t="s">
        <v>86</v>
      </c>
      <c r="N2434" t="s">
        <v>36</v>
      </c>
      <c r="O2434" t="e">
        <f t="shared" ca="1" si="74"/>
        <v>#N/A</v>
      </c>
      <c r="Q2434">
        <v>20.94</v>
      </c>
      <c r="R2434">
        <v>2.2999999999999998</v>
      </c>
      <c r="S2434" t="s">
        <v>23</v>
      </c>
    </row>
    <row r="2435" spans="1:19" x14ac:dyDescent="0.3">
      <c r="A2435" t="s">
        <v>5260</v>
      </c>
      <c r="B2435" s="1">
        <v>45462</v>
      </c>
      <c r="C2435" t="s">
        <v>5261</v>
      </c>
      <c r="D2435" t="str">
        <f t="shared" ca="1" si="75"/>
        <v>Cereal Pack</v>
      </c>
      <c r="E2435" t="s">
        <v>100</v>
      </c>
      <c r="F2435" t="s">
        <v>57</v>
      </c>
      <c r="G2435">
        <v>14</v>
      </c>
      <c r="H2435">
        <v>12</v>
      </c>
      <c r="I2435">
        <v>387.18</v>
      </c>
      <c r="J2435">
        <v>429.76980000000003</v>
      </c>
      <c r="K2435" t="s">
        <v>27</v>
      </c>
      <c r="M2435" t="s">
        <v>42</v>
      </c>
      <c r="N2435" t="s">
        <v>29</v>
      </c>
      <c r="O2435" t="e">
        <f t="shared" ref="O2435:O2498" ca="1" si="76">IF(P2435&lt;&gt;"",P2435,INDEX($N:$N,MATCH(Q2435,$O:$O,0)))</f>
        <v>#N/A</v>
      </c>
      <c r="Q2435">
        <v>25.5</v>
      </c>
      <c r="R2435">
        <v>1.1000000000000001</v>
      </c>
      <c r="S2435" t="s">
        <v>23</v>
      </c>
    </row>
    <row r="2436" spans="1:19" x14ac:dyDescent="0.3">
      <c r="A2436" t="s">
        <v>5262</v>
      </c>
      <c r="B2436" s="1">
        <v>44182</v>
      </c>
      <c r="C2436" t="s">
        <v>5263</v>
      </c>
      <c r="D2436" t="str">
        <f t="shared" ref="D2436:D2499" ca="1" si="77">IF(E2436&lt;&gt;"",E2436,IF(F2436="Apparel",CHOOSE(RANDBETWEEN(1,4),"Jeans Regular","Shirt Classic","Sneakers Run","T-shirt V"),IF(F2436="Electronics",CHOOSE(RANDBETWEEN(1,4),"Camera S","Headphones Z","Laptop Pro","Phone X"),IF(F2436="Gadgets",CHOOSE(RANDBETWEEN(1,2),"Widget A","Widget B"),IF(F2436="Groceries",CHOOSE(RANDBETWEEN(1,3),"Cereal Pack","Olive Oil 1L","Organic Rice"),IF(F2436="Home Goods",CHOOSE(RANDBETWEEN(1,2),"Dining Table","Sofa 3-Seater"),"Unknown"))))))</f>
        <v>Sneakers Run</v>
      </c>
      <c r="E2436" t="s">
        <v>85</v>
      </c>
      <c r="F2436" t="s">
        <v>82</v>
      </c>
      <c r="G2436">
        <v>6</v>
      </c>
      <c r="H2436">
        <v>6</v>
      </c>
      <c r="I2436">
        <v>1219.03</v>
      </c>
      <c r="J2436">
        <v>1279.9815000000001</v>
      </c>
      <c r="K2436" t="s">
        <v>47</v>
      </c>
      <c r="M2436" t="s">
        <v>123</v>
      </c>
      <c r="N2436" t="s">
        <v>22</v>
      </c>
      <c r="O2436" t="str">
        <f t="shared" si="76"/>
        <v>Credit Card</v>
      </c>
      <c r="P2436" t="s">
        <v>67</v>
      </c>
      <c r="Q2436">
        <v>21.19</v>
      </c>
      <c r="R2436">
        <v>9</v>
      </c>
      <c r="S2436" t="s">
        <v>23</v>
      </c>
    </row>
    <row r="2437" spans="1:19" x14ac:dyDescent="0.3">
      <c r="A2437" t="s">
        <v>5264</v>
      </c>
      <c r="B2437" s="1">
        <v>44725</v>
      </c>
      <c r="C2437" t="s">
        <v>5265</v>
      </c>
      <c r="D2437" t="str">
        <f t="shared" ca="1" si="77"/>
        <v>Widget B</v>
      </c>
      <c r="E2437" t="s">
        <v>61</v>
      </c>
      <c r="F2437" t="s">
        <v>70</v>
      </c>
      <c r="G2437">
        <v>16</v>
      </c>
      <c r="H2437">
        <v>16</v>
      </c>
      <c r="I2437">
        <v>297.3</v>
      </c>
      <c r="J2437">
        <v>341.89499999999998</v>
      </c>
      <c r="K2437" t="s">
        <v>27</v>
      </c>
      <c r="M2437" t="s">
        <v>21</v>
      </c>
      <c r="N2437" t="s">
        <v>36</v>
      </c>
      <c r="O2437" t="str">
        <f t="shared" si="76"/>
        <v>PayPal</v>
      </c>
      <c r="P2437" t="s">
        <v>30</v>
      </c>
      <c r="Q2437">
        <v>33.590000000000003</v>
      </c>
      <c r="R2437">
        <v>1.1000000000000001</v>
      </c>
      <c r="S2437" t="s">
        <v>23</v>
      </c>
    </row>
    <row r="2438" spans="1:19" x14ac:dyDescent="0.3">
      <c r="A2438" t="s">
        <v>5266</v>
      </c>
      <c r="B2438" s="1">
        <v>45509</v>
      </c>
      <c r="C2438" t="s">
        <v>5267</v>
      </c>
      <c r="D2438" t="str">
        <f t="shared" ca="1" si="77"/>
        <v>Sneakers Run</v>
      </c>
      <c r="E2438" t="s">
        <v>85</v>
      </c>
      <c r="F2438" t="s">
        <v>82</v>
      </c>
      <c r="G2438">
        <v>6</v>
      </c>
      <c r="H2438">
        <v>6</v>
      </c>
      <c r="I2438">
        <v>1150.67</v>
      </c>
      <c r="J2438">
        <v>1323.2705000000001</v>
      </c>
      <c r="K2438" t="s">
        <v>51</v>
      </c>
      <c r="M2438" t="s">
        <v>35</v>
      </c>
      <c r="N2438" t="s">
        <v>22</v>
      </c>
      <c r="O2438" t="str">
        <f t="shared" si="76"/>
        <v>Cash on Delivery</v>
      </c>
      <c r="P2438" t="s">
        <v>53</v>
      </c>
      <c r="Q2438">
        <v>11.4</v>
      </c>
      <c r="R2438">
        <v>3</v>
      </c>
      <c r="S2438" t="s">
        <v>23</v>
      </c>
    </row>
    <row r="2439" spans="1:19" x14ac:dyDescent="0.3">
      <c r="A2439" t="s">
        <v>5268</v>
      </c>
      <c r="B2439" s="1">
        <v>44142</v>
      </c>
      <c r="C2439" t="s">
        <v>5269</v>
      </c>
      <c r="D2439" t="str">
        <f t="shared" ca="1" si="77"/>
        <v>Widget A</v>
      </c>
      <c r="E2439" t="s">
        <v>33</v>
      </c>
      <c r="F2439" t="s">
        <v>70</v>
      </c>
      <c r="G2439">
        <v>20</v>
      </c>
      <c r="H2439">
        <v>20</v>
      </c>
      <c r="I2439">
        <v>859.89</v>
      </c>
      <c r="J2439">
        <v>945.87900000000002</v>
      </c>
      <c r="K2439" t="s">
        <v>51</v>
      </c>
      <c r="M2439" t="s">
        <v>42</v>
      </c>
      <c r="N2439" t="s">
        <v>36</v>
      </c>
      <c r="O2439" t="str">
        <f t="shared" si="76"/>
        <v>Bank Transfer</v>
      </c>
      <c r="P2439" t="s">
        <v>37</v>
      </c>
      <c r="Q2439">
        <v>40.21</v>
      </c>
      <c r="R2439">
        <v>4.5</v>
      </c>
      <c r="S2439" t="s">
        <v>23</v>
      </c>
    </row>
    <row r="2440" spans="1:19" x14ac:dyDescent="0.3">
      <c r="A2440" t="s">
        <v>5270</v>
      </c>
      <c r="B2440" s="1">
        <v>44741</v>
      </c>
      <c r="C2440" t="s">
        <v>5271</v>
      </c>
      <c r="D2440" t="str">
        <f t="shared" ca="1" si="77"/>
        <v>Cereal Pack</v>
      </c>
      <c r="E2440" t="s">
        <v>100</v>
      </c>
      <c r="F2440" t="s">
        <v>57</v>
      </c>
      <c r="G2440">
        <v>16</v>
      </c>
      <c r="H2440">
        <v>15</v>
      </c>
      <c r="I2440">
        <v>605.41999999999996</v>
      </c>
      <c r="J2440">
        <v>684.12459999999987</v>
      </c>
      <c r="K2440" t="s">
        <v>20</v>
      </c>
      <c r="M2440" t="s">
        <v>79</v>
      </c>
      <c r="N2440" t="s">
        <v>71</v>
      </c>
      <c r="O2440" t="str">
        <f t="shared" si="76"/>
        <v>PayPal</v>
      </c>
      <c r="P2440" t="s">
        <v>30</v>
      </c>
      <c r="Q2440">
        <v>19.84</v>
      </c>
      <c r="R2440" t="s">
        <v>316</v>
      </c>
      <c r="S2440" t="s">
        <v>23</v>
      </c>
    </row>
    <row r="2441" spans="1:19" x14ac:dyDescent="0.3">
      <c r="A2441" t="s">
        <v>5272</v>
      </c>
      <c r="B2441" s="1">
        <v>45329</v>
      </c>
      <c r="C2441" t="s">
        <v>5273</v>
      </c>
      <c r="D2441" t="str">
        <f t="shared" ca="1" si="77"/>
        <v>Organic Rice 5kg</v>
      </c>
      <c r="E2441" t="s">
        <v>40</v>
      </c>
      <c r="F2441" t="s">
        <v>57</v>
      </c>
      <c r="G2441">
        <v>15</v>
      </c>
      <c r="H2441">
        <v>13</v>
      </c>
      <c r="I2441">
        <v>590.58000000000004</v>
      </c>
      <c r="J2441">
        <v>626.01480000000004</v>
      </c>
      <c r="K2441" t="s">
        <v>66</v>
      </c>
      <c r="M2441" t="s">
        <v>28</v>
      </c>
      <c r="N2441" t="s">
        <v>29</v>
      </c>
      <c r="O2441" t="str">
        <f t="shared" si="76"/>
        <v>Credit Card</v>
      </c>
      <c r="P2441" t="s">
        <v>67</v>
      </c>
      <c r="Q2441">
        <v>5.07</v>
      </c>
      <c r="R2441">
        <v>1.6</v>
      </c>
      <c r="S2441" t="s">
        <v>23</v>
      </c>
    </row>
    <row r="2442" spans="1:19" x14ac:dyDescent="0.3">
      <c r="A2442" t="s">
        <v>5274</v>
      </c>
      <c r="B2442" s="1">
        <v>44639</v>
      </c>
      <c r="C2442" t="s">
        <v>5275</v>
      </c>
      <c r="D2442" t="str">
        <f t="shared" ca="1" si="77"/>
        <v>Phone X</v>
      </c>
      <c r="E2442" t="s">
        <v>141</v>
      </c>
      <c r="F2442" t="s">
        <v>50</v>
      </c>
      <c r="G2442">
        <v>8</v>
      </c>
      <c r="H2442">
        <v>8</v>
      </c>
      <c r="I2442">
        <v>358.65</v>
      </c>
      <c r="J2442">
        <v>387.34199999999998</v>
      </c>
      <c r="K2442" t="s">
        <v>66</v>
      </c>
      <c r="M2442" t="s">
        <v>86</v>
      </c>
      <c r="N2442" t="s">
        <v>71</v>
      </c>
      <c r="O2442" t="str">
        <f t="shared" si="76"/>
        <v>Cash on Delivery</v>
      </c>
      <c r="P2442" t="s">
        <v>53</v>
      </c>
      <c r="Q2442">
        <v>14.42</v>
      </c>
      <c r="R2442">
        <v>4</v>
      </c>
      <c r="S2442" t="s">
        <v>111</v>
      </c>
    </row>
    <row r="2443" spans="1:19" x14ac:dyDescent="0.3">
      <c r="A2443" t="s">
        <v>5276</v>
      </c>
      <c r="B2443" s="1">
        <v>44414</v>
      </c>
      <c r="C2443" t="s">
        <v>5277</v>
      </c>
      <c r="D2443" t="str">
        <f t="shared" ca="1" si="77"/>
        <v>Olive Oil 1L</v>
      </c>
      <c r="E2443" t="s">
        <v>56</v>
      </c>
      <c r="F2443" t="s">
        <v>57</v>
      </c>
      <c r="G2443">
        <v>1</v>
      </c>
      <c r="H2443">
        <v>1</v>
      </c>
      <c r="I2443">
        <v>1199.25</v>
      </c>
      <c r="J2443">
        <v>1343.16</v>
      </c>
      <c r="M2443" t="s">
        <v>28</v>
      </c>
      <c r="O2443" t="str">
        <f t="shared" si="76"/>
        <v>Credit Card</v>
      </c>
      <c r="P2443" t="s">
        <v>67</v>
      </c>
      <c r="Q2443">
        <v>41.49</v>
      </c>
      <c r="R2443">
        <v>1.5</v>
      </c>
      <c r="S2443" t="s">
        <v>23</v>
      </c>
    </row>
    <row r="2444" spans="1:19" x14ac:dyDescent="0.3">
      <c r="A2444" t="s">
        <v>5278</v>
      </c>
      <c r="B2444" s="1">
        <v>45389</v>
      </c>
      <c r="C2444" t="s">
        <v>5279</v>
      </c>
      <c r="D2444" t="str">
        <f t="shared" ca="1" si="77"/>
        <v>T-shirt V</v>
      </c>
      <c r="E2444" t="s">
        <v>77</v>
      </c>
      <c r="F2444" t="s">
        <v>82</v>
      </c>
      <c r="G2444">
        <v>12</v>
      </c>
      <c r="H2444">
        <v>11</v>
      </c>
      <c r="I2444">
        <v>324.89999999999998</v>
      </c>
      <c r="J2444">
        <v>354.14100000000002</v>
      </c>
      <c r="K2444" t="s">
        <v>20</v>
      </c>
      <c r="M2444" t="s">
        <v>86</v>
      </c>
      <c r="N2444" t="s">
        <v>36</v>
      </c>
      <c r="O2444" t="str">
        <f t="shared" si="76"/>
        <v>PayPal</v>
      </c>
      <c r="P2444" t="s">
        <v>30</v>
      </c>
      <c r="Q2444">
        <v>14.11</v>
      </c>
      <c r="R2444">
        <v>4</v>
      </c>
      <c r="S2444" t="s">
        <v>23</v>
      </c>
    </row>
    <row r="2445" spans="1:19" x14ac:dyDescent="0.3">
      <c r="A2445" t="s">
        <v>5280</v>
      </c>
      <c r="B2445" s="1">
        <v>44845</v>
      </c>
      <c r="C2445" t="s">
        <v>5281</v>
      </c>
      <c r="D2445" t="str">
        <f t="shared" ca="1" si="77"/>
        <v>Camera S</v>
      </c>
      <c r="E2445" t="s">
        <v>133</v>
      </c>
      <c r="F2445" t="s">
        <v>50</v>
      </c>
      <c r="G2445">
        <v>14</v>
      </c>
      <c r="H2445">
        <v>12</v>
      </c>
      <c r="I2445">
        <v>1421.49</v>
      </c>
      <c r="J2445">
        <v>1549.4241000000002</v>
      </c>
      <c r="K2445" t="s">
        <v>20</v>
      </c>
      <c r="M2445" t="s">
        <v>79</v>
      </c>
      <c r="N2445" t="s">
        <v>22</v>
      </c>
      <c r="O2445" t="str">
        <f t="shared" si="76"/>
        <v>Debit Card</v>
      </c>
      <c r="P2445" t="s">
        <v>89</v>
      </c>
      <c r="Q2445">
        <v>17.39</v>
      </c>
      <c r="R2445">
        <v>5</v>
      </c>
      <c r="S2445" t="s">
        <v>205</v>
      </c>
    </row>
    <row r="2446" spans="1:19" x14ac:dyDescent="0.3">
      <c r="A2446" t="s">
        <v>5282</v>
      </c>
      <c r="B2446" s="1">
        <v>45394</v>
      </c>
      <c r="C2446" t="s">
        <v>2559</v>
      </c>
      <c r="D2446" t="str">
        <f t="shared" ca="1" si="77"/>
        <v>Headphones Z</v>
      </c>
      <c r="E2446" t="s">
        <v>94</v>
      </c>
      <c r="F2446" t="s">
        <v>50</v>
      </c>
      <c r="G2446">
        <v>6</v>
      </c>
      <c r="H2446">
        <v>5</v>
      </c>
      <c r="I2446">
        <v>1365.18</v>
      </c>
      <c r="J2446">
        <v>1501.6980000000001</v>
      </c>
      <c r="K2446" t="s">
        <v>20</v>
      </c>
      <c r="M2446" t="s">
        <v>79</v>
      </c>
      <c r="N2446" t="s">
        <v>22</v>
      </c>
      <c r="O2446" t="str">
        <f t="shared" si="76"/>
        <v>Cash on Delivery</v>
      </c>
      <c r="P2446" t="s">
        <v>53</v>
      </c>
      <c r="Q2446">
        <v>40.81</v>
      </c>
      <c r="R2446">
        <v>3.4</v>
      </c>
      <c r="S2446" t="s">
        <v>23</v>
      </c>
    </row>
    <row r="2447" spans="1:19" x14ac:dyDescent="0.3">
      <c r="A2447" t="s">
        <v>5283</v>
      </c>
      <c r="B2447" s="1">
        <v>44270</v>
      </c>
      <c r="C2447" t="s">
        <v>5284</v>
      </c>
      <c r="D2447" t="str">
        <f t="shared" ca="1" si="77"/>
        <v>Laptop Pro</v>
      </c>
      <c r="E2447" t="s">
        <v>116</v>
      </c>
      <c r="F2447" t="s">
        <v>50</v>
      </c>
      <c r="G2447">
        <v>5</v>
      </c>
      <c r="H2447">
        <v>5</v>
      </c>
      <c r="I2447">
        <v>135.85</v>
      </c>
      <c r="J2447">
        <v>142.64250000000001</v>
      </c>
      <c r="K2447" t="s">
        <v>47</v>
      </c>
      <c r="M2447" t="s">
        <v>21</v>
      </c>
      <c r="N2447" t="s">
        <v>22</v>
      </c>
      <c r="O2447" t="str">
        <f t="shared" si="76"/>
        <v>Cash on Delivery</v>
      </c>
      <c r="P2447" t="s">
        <v>53</v>
      </c>
      <c r="Q2447">
        <v>24.29</v>
      </c>
      <c r="R2447">
        <v>3.7</v>
      </c>
      <c r="S2447" t="s">
        <v>23</v>
      </c>
    </row>
    <row r="2448" spans="1:19" x14ac:dyDescent="0.3">
      <c r="A2448" t="s">
        <v>5285</v>
      </c>
      <c r="B2448" s="1">
        <v>45123</v>
      </c>
      <c r="C2448" t="s">
        <v>5286</v>
      </c>
      <c r="D2448" t="str">
        <f t="shared" ca="1" si="77"/>
        <v>Olive Oil 1L</v>
      </c>
      <c r="E2448" t="s">
        <v>56</v>
      </c>
      <c r="F2448" t="s">
        <v>57</v>
      </c>
      <c r="G2448">
        <v>14</v>
      </c>
      <c r="H2448">
        <v>13</v>
      </c>
      <c r="I2448">
        <v>121.1</v>
      </c>
      <c r="J2448">
        <v>130.78800000000001</v>
      </c>
      <c r="K2448" t="s">
        <v>51</v>
      </c>
      <c r="M2448" t="s">
        <v>86</v>
      </c>
      <c r="N2448" t="s">
        <v>29</v>
      </c>
      <c r="O2448" t="str">
        <f t="shared" si="76"/>
        <v>Cash on Delivery</v>
      </c>
      <c r="P2448" t="s">
        <v>53</v>
      </c>
      <c r="Q2448">
        <v>20.76</v>
      </c>
      <c r="R2448">
        <v>4.4000000000000004</v>
      </c>
      <c r="S2448" t="s">
        <v>23</v>
      </c>
    </row>
    <row r="2449" spans="1:19" x14ac:dyDescent="0.3">
      <c r="A2449" t="s">
        <v>5287</v>
      </c>
      <c r="B2449" s="1">
        <v>45405</v>
      </c>
      <c r="C2449" t="s">
        <v>686</v>
      </c>
      <c r="D2449" t="str">
        <f t="shared" ca="1" si="77"/>
        <v>Sneakers Run</v>
      </c>
      <c r="E2449" t="s">
        <v>85</v>
      </c>
      <c r="F2449" t="s">
        <v>82</v>
      </c>
      <c r="G2449">
        <v>6</v>
      </c>
      <c r="H2449">
        <v>5</v>
      </c>
      <c r="I2449">
        <v>432.88</v>
      </c>
      <c r="J2449">
        <v>458.8528</v>
      </c>
      <c r="K2449" t="s">
        <v>51</v>
      </c>
      <c r="M2449" t="s">
        <v>21</v>
      </c>
      <c r="N2449" t="s">
        <v>29</v>
      </c>
      <c r="O2449" t="str">
        <f t="shared" si="76"/>
        <v>Debit Card</v>
      </c>
      <c r="P2449" t="s">
        <v>89</v>
      </c>
      <c r="Q2449">
        <v>35.06</v>
      </c>
      <c r="R2449">
        <v>4.7</v>
      </c>
      <c r="S2449" t="s">
        <v>23</v>
      </c>
    </row>
    <row r="2450" spans="1:19" x14ac:dyDescent="0.3">
      <c r="A2450" t="s">
        <v>5288</v>
      </c>
      <c r="B2450" s="1">
        <v>44602</v>
      </c>
      <c r="C2450" t="s">
        <v>5289</v>
      </c>
      <c r="D2450" t="str">
        <f t="shared" ca="1" si="77"/>
        <v xml:space="preserve">Cereal Pack </v>
      </c>
      <c r="E2450" t="s">
        <v>10805</v>
      </c>
      <c r="F2450" t="s">
        <v>57</v>
      </c>
      <c r="G2450">
        <v>18</v>
      </c>
      <c r="H2450">
        <v>14</v>
      </c>
      <c r="I2450">
        <v>580.25</v>
      </c>
      <c r="J2450">
        <v>638.27500000000009</v>
      </c>
      <c r="K2450" t="s">
        <v>66</v>
      </c>
      <c r="M2450" t="s">
        <v>21</v>
      </c>
      <c r="N2450" t="s">
        <v>29</v>
      </c>
      <c r="O2450" t="str">
        <f t="shared" si="76"/>
        <v>PayPal</v>
      </c>
      <c r="P2450" t="s">
        <v>30</v>
      </c>
      <c r="Q2450">
        <v>29</v>
      </c>
      <c r="R2450">
        <v>1.9</v>
      </c>
      <c r="S2450" t="s">
        <v>23</v>
      </c>
    </row>
    <row r="2451" spans="1:19" x14ac:dyDescent="0.3">
      <c r="A2451" t="s">
        <v>5290</v>
      </c>
      <c r="B2451" s="1">
        <v>44395</v>
      </c>
      <c r="C2451" t="s">
        <v>5291</v>
      </c>
      <c r="D2451" t="str">
        <f t="shared" ca="1" si="77"/>
        <v>Shirt Classic</v>
      </c>
      <c r="E2451" t="s">
        <v>65</v>
      </c>
      <c r="F2451" t="s">
        <v>82</v>
      </c>
      <c r="G2451">
        <v>15</v>
      </c>
      <c r="H2451">
        <v>13</v>
      </c>
      <c r="I2451">
        <v>147.4</v>
      </c>
      <c r="J2451">
        <v>160.66600000000003</v>
      </c>
      <c r="K2451" t="s">
        <v>27</v>
      </c>
      <c r="M2451" t="s">
        <v>28</v>
      </c>
      <c r="N2451" t="s">
        <v>71</v>
      </c>
      <c r="O2451" t="str">
        <f t="shared" si="76"/>
        <v>Bank Transfer</v>
      </c>
      <c r="P2451" t="s">
        <v>37</v>
      </c>
      <c r="Q2451">
        <v>7.79</v>
      </c>
      <c r="R2451">
        <v>2.2000000000000002</v>
      </c>
      <c r="S2451" t="s">
        <v>23</v>
      </c>
    </row>
    <row r="2452" spans="1:19" x14ac:dyDescent="0.3">
      <c r="A2452" t="s">
        <v>5292</v>
      </c>
      <c r="B2452" s="1">
        <v>44038</v>
      </c>
      <c r="C2452" t="s">
        <v>5293</v>
      </c>
      <c r="D2452" t="str">
        <f t="shared" ca="1" si="77"/>
        <v>Headphones Z</v>
      </c>
      <c r="E2452" t="s">
        <v>94</v>
      </c>
      <c r="F2452" t="s">
        <v>50</v>
      </c>
      <c r="G2452">
        <v>5</v>
      </c>
      <c r="H2452">
        <v>5</v>
      </c>
      <c r="I2452">
        <v>516.38</v>
      </c>
      <c r="J2452">
        <v>557.69040000000007</v>
      </c>
      <c r="K2452" t="s">
        <v>27</v>
      </c>
      <c r="M2452" t="s">
        <v>42</v>
      </c>
      <c r="N2452" t="s">
        <v>22</v>
      </c>
      <c r="O2452" t="str">
        <f t="shared" si="76"/>
        <v>Credit Card</v>
      </c>
      <c r="P2452" t="s">
        <v>67</v>
      </c>
      <c r="Q2452">
        <v>18.62</v>
      </c>
      <c r="R2452">
        <v>4.5999999999999996</v>
      </c>
      <c r="S2452" t="s">
        <v>111</v>
      </c>
    </row>
    <row r="2453" spans="1:19" x14ac:dyDescent="0.3">
      <c r="A2453" t="s">
        <v>5294</v>
      </c>
      <c r="B2453" s="1">
        <v>44879</v>
      </c>
      <c r="C2453" t="s">
        <v>5295</v>
      </c>
      <c r="D2453" t="str">
        <f t="shared" ca="1" si="77"/>
        <v>Olive Oil 1L</v>
      </c>
      <c r="E2453" t="s">
        <v>56</v>
      </c>
      <c r="F2453" t="s">
        <v>57</v>
      </c>
      <c r="G2453">
        <v>18</v>
      </c>
      <c r="H2453">
        <v>17</v>
      </c>
      <c r="I2453">
        <v>345.58</v>
      </c>
      <c r="J2453">
        <v>366.31479999999999</v>
      </c>
      <c r="K2453" t="s">
        <v>66</v>
      </c>
      <c r="M2453" t="s">
        <v>79</v>
      </c>
      <c r="N2453" t="s">
        <v>29</v>
      </c>
      <c r="O2453" t="str">
        <f t="shared" si="76"/>
        <v>Cash on Delivery</v>
      </c>
      <c r="P2453" t="s">
        <v>53</v>
      </c>
      <c r="Q2453">
        <v>17.48</v>
      </c>
      <c r="R2453">
        <v>4.2</v>
      </c>
      <c r="S2453" t="s">
        <v>23</v>
      </c>
    </row>
    <row r="2454" spans="1:19" x14ac:dyDescent="0.3">
      <c r="A2454" t="s">
        <v>5296</v>
      </c>
      <c r="B2454" s="1">
        <v>43955</v>
      </c>
      <c r="C2454" t="s">
        <v>5297</v>
      </c>
      <c r="D2454" t="str">
        <f t="shared" ca="1" si="77"/>
        <v>Dining Table</v>
      </c>
      <c r="E2454" t="s">
        <v>45</v>
      </c>
      <c r="F2454" t="s">
        <v>46</v>
      </c>
      <c r="G2454">
        <v>18</v>
      </c>
      <c r="H2454">
        <v>14</v>
      </c>
      <c r="I2454">
        <v>1365.24</v>
      </c>
      <c r="J2454">
        <v>1488.1116000000002</v>
      </c>
      <c r="K2454" t="s">
        <v>51</v>
      </c>
      <c r="M2454" t="s">
        <v>86</v>
      </c>
      <c r="N2454" t="s">
        <v>36</v>
      </c>
      <c r="O2454" t="str">
        <f t="shared" si="76"/>
        <v>Cash on Delivery</v>
      </c>
      <c r="P2454" t="s">
        <v>53</v>
      </c>
      <c r="R2454">
        <v>1.4</v>
      </c>
      <c r="S2454" t="s">
        <v>23</v>
      </c>
    </row>
    <row r="2455" spans="1:19" x14ac:dyDescent="0.3">
      <c r="A2455" t="s">
        <v>5298</v>
      </c>
      <c r="B2455" s="1">
        <v>44318</v>
      </c>
      <c r="C2455" t="s">
        <v>5299</v>
      </c>
      <c r="D2455" t="str">
        <f t="shared" ca="1" si="77"/>
        <v>Organic Rice 5kg</v>
      </c>
      <c r="E2455" t="s">
        <v>40</v>
      </c>
      <c r="F2455" t="s">
        <v>57</v>
      </c>
      <c r="G2455">
        <v>19</v>
      </c>
      <c r="H2455">
        <v>19</v>
      </c>
      <c r="I2455">
        <v>1138.71</v>
      </c>
      <c r="J2455">
        <v>1195.6455000000001</v>
      </c>
      <c r="K2455" t="s">
        <v>27</v>
      </c>
      <c r="M2455" t="s">
        <v>21</v>
      </c>
      <c r="N2455" t="s">
        <v>71</v>
      </c>
      <c r="O2455" t="str">
        <f t="shared" si="76"/>
        <v>Cash on Delivery</v>
      </c>
      <c r="P2455" t="s">
        <v>53</v>
      </c>
      <c r="Q2455">
        <v>48.61</v>
      </c>
      <c r="R2455">
        <v>1.3</v>
      </c>
      <c r="S2455" t="s">
        <v>205</v>
      </c>
    </row>
    <row r="2456" spans="1:19" x14ac:dyDescent="0.3">
      <c r="A2456" t="s">
        <v>5300</v>
      </c>
      <c r="B2456" s="1">
        <v>44721</v>
      </c>
      <c r="C2456" t="s">
        <v>1110</v>
      </c>
      <c r="D2456" t="str">
        <f t="shared" ca="1" si="77"/>
        <v>Widget A</v>
      </c>
      <c r="E2456" t="s">
        <v>33</v>
      </c>
      <c r="F2456" t="s">
        <v>70</v>
      </c>
      <c r="G2456">
        <v>16</v>
      </c>
      <c r="H2456">
        <v>13</v>
      </c>
      <c r="I2456">
        <v>224.26</v>
      </c>
      <c r="J2456">
        <v>235.47300000000001</v>
      </c>
      <c r="K2456" t="s">
        <v>51</v>
      </c>
      <c r="M2456" t="s">
        <v>35</v>
      </c>
      <c r="N2456" t="s">
        <v>71</v>
      </c>
      <c r="O2456" t="str">
        <f t="shared" si="76"/>
        <v>Cash on Delivery</v>
      </c>
      <c r="P2456" t="s">
        <v>53</v>
      </c>
      <c r="Q2456">
        <v>10.51</v>
      </c>
      <c r="R2456">
        <v>4.0999999999999996</v>
      </c>
      <c r="S2456" t="s">
        <v>23</v>
      </c>
    </row>
    <row r="2457" spans="1:19" x14ac:dyDescent="0.3">
      <c r="A2457" t="s">
        <v>5301</v>
      </c>
      <c r="B2457" s="1">
        <v>44969</v>
      </c>
      <c r="C2457" t="s">
        <v>10804</v>
      </c>
      <c r="D2457" t="str">
        <f t="shared" ca="1" si="77"/>
        <v>Organic Rice 5kg</v>
      </c>
      <c r="E2457" t="s">
        <v>40</v>
      </c>
      <c r="F2457" t="s">
        <v>57</v>
      </c>
      <c r="G2457">
        <v>20</v>
      </c>
      <c r="H2457">
        <v>16</v>
      </c>
      <c r="I2457">
        <v>891.33</v>
      </c>
      <c r="J2457">
        <v>1025.0294999999999</v>
      </c>
      <c r="K2457" t="s">
        <v>51</v>
      </c>
      <c r="N2457" t="s">
        <v>36</v>
      </c>
      <c r="O2457" t="str">
        <f t="shared" si="76"/>
        <v>Credit Card</v>
      </c>
      <c r="P2457" t="s">
        <v>67</v>
      </c>
      <c r="Q2457">
        <v>8.81</v>
      </c>
      <c r="R2457">
        <v>4.8</v>
      </c>
      <c r="S2457" t="s">
        <v>23</v>
      </c>
    </row>
    <row r="2458" spans="1:19" x14ac:dyDescent="0.3">
      <c r="A2458" t="s">
        <v>5302</v>
      </c>
      <c r="B2458" s="1">
        <v>45353</v>
      </c>
      <c r="C2458" t="s">
        <v>5303</v>
      </c>
      <c r="D2458" t="str">
        <f t="shared" ca="1" si="77"/>
        <v>Widget A</v>
      </c>
      <c r="E2458" t="s">
        <v>33</v>
      </c>
      <c r="F2458" t="s">
        <v>70</v>
      </c>
      <c r="G2458">
        <v>7</v>
      </c>
      <c r="H2458">
        <v>6</v>
      </c>
      <c r="I2458">
        <v>138.86000000000001</v>
      </c>
      <c r="J2458">
        <v>147.19160000000002</v>
      </c>
      <c r="K2458" t="s">
        <v>20</v>
      </c>
      <c r="M2458" t="s">
        <v>21</v>
      </c>
      <c r="N2458" t="s">
        <v>22</v>
      </c>
      <c r="O2458" t="str">
        <f t="shared" si="76"/>
        <v>PayPal</v>
      </c>
      <c r="P2458" t="s">
        <v>30</v>
      </c>
      <c r="Q2458">
        <v>3.36</v>
      </c>
      <c r="R2458">
        <v>2.4</v>
      </c>
      <c r="S2458" t="s">
        <v>23</v>
      </c>
    </row>
    <row r="2459" spans="1:19" x14ac:dyDescent="0.3">
      <c r="A2459" t="s">
        <v>5304</v>
      </c>
      <c r="B2459" s="1">
        <v>45171</v>
      </c>
      <c r="C2459" t="s">
        <v>5305</v>
      </c>
      <c r="D2459" t="str">
        <f t="shared" ca="1" si="77"/>
        <v>T-shirt V</v>
      </c>
      <c r="E2459" t="s">
        <v>77</v>
      </c>
      <c r="F2459" t="s">
        <v>82</v>
      </c>
      <c r="G2459">
        <v>4</v>
      </c>
      <c r="H2459">
        <v>4</v>
      </c>
      <c r="I2459">
        <v>575</v>
      </c>
      <c r="J2459">
        <v>638.25</v>
      </c>
      <c r="K2459" t="s">
        <v>51</v>
      </c>
      <c r="M2459" t="s">
        <v>123</v>
      </c>
      <c r="N2459" t="s">
        <v>36</v>
      </c>
      <c r="O2459" t="str">
        <f t="shared" si="76"/>
        <v>Bank Transfer</v>
      </c>
      <c r="P2459" t="s">
        <v>37</v>
      </c>
      <c r="Q2459">
        <v>45</v>
      </c>
      <c r="R2459">
        <v>3.1</v>
      </c>
      <c r="S2459" t="s">
        <v>23</v>
      </c>
    </row>
    <row r="2460" spans="1:19" x14ac:dyDescent="0.3">
      <c r="A2460" t="s">
        <v>5306</v>
      </c>
      <c r="B2460" s="1">
        <v>44551</v>
      </c>
      <c r="C2460" t="s">
        <v>5307</v>
      </c>
      <c r="D2460" t="str">
        <f t="shared" ca="1" si="77"/>
        <v>T-shirt V</v>
      </c>
      <c r="E2460" t="s">
        <v>77</v>
      </c>
      <c r="F2460" t="s">
        <v>82</v>
      </c>
      <c r="G2460">
        <v>9</v>
      </c>
      <c r="H2460">
        <v>8</v>
      </c>
      <c r="I2460">
        <v>574.73</v>
      </c>
      <c r="J2460">
        <v>614.9611000000001</v>
      </c>
      <c r="K2460" t="s">
        <v>47</v>
      </c>
      <c r="M2460" t="s">
        <v>21</v>
      </c>
      <c r="N2460" t="s">
        <v>71</v>
      </c>
      <c r="O2460" t="str">
        <f t="shared" si="76"/>
        <v>Bank Transfer</v>
      </c>
      <c r="P2460" t="s">
        <v>37</v>
      </c>
      <c r="Q2460">
        <v>41.05</v>
      </c>
      <c r="R2460" t="s">
        <v>316</v>
      </c>
      <c r="S2460" t="s">
        <v>23</v>
      </c>
    </row>
    <row r="2461" spans="1:19" x14ac:dyDescent="0.3">
      <c r="A2461" t="s">
        <v>5308</v>
      </c>
      <c r="B2461" s="1">
        <v>45406</v>
      </c>
      <c r="C2461" t="s">
        <v>5309</v>
      </c>
      <c r="D2461" t="str">
        <f t="shared" ca="1" si="77"/>
        <v>Olive Oil 1L</v>
      </c>
      <c r="E2461" t="s">
        <v>56</v>
      </c>
      <c r="F2461" t="s">
        <v>57</v>
      </c>
      <c r="G2461">
        <v>16</v>
      </c>
      <c r="H2461">
        <v>16</v>
      </c>
      <c r="I2461">
        <v>553.73</v>
      </c>
      <c r="J2461">
        <v>592.49110000000007</v>
      </c>
      <c r="K2461" t="s">
        <v>27</v>
      </c>
      <c r="M2461" t="s">
        <v>123</v>
      </c>
      <c r="N2461" t="s">
        <v>29</v>
      </c>
      <c r="O2461" t="str">
        <f t="shared" si="76"/>
        <v>Debit Card</v>
      </c>
      <c r="P2461" t="s">
        <v>89</v>
      </c>
      <c r="Q2461">
        <v>32.53</v>
      </c>
      <c r="R2461">
        <v>4.9000000000000004</v>
      </c>
      <c r="S2461" t="s">
        <v>23</v>
      </c>
    </row>
    <row r="2462" spans="1:19" x14ac:dyDescent="0.3">
      <c r="A2462" t="s">
        <v>5310</v>
      </c>
      <c r="B2462" s="1">
        <v>45456</v>
      </c>
      <c r="C2462" t="s">
        <v>5311</v>
      </c>
      <c r="D2462" t="str">
        <f t="shared" ca="1" si="77"/>
        <v>Jeans Regular</v>
      </c>
      <c r="E2462" t="s">
        <v>130</v>
      </c>
      <c r="F2462" t="s">
        <v>82</v>
      </c>
      <c r="G2462">
        <v>10</v>
      </c>
      <c r="H2462">
        <v>9</v>
      </c>
      <c r="I2462">
        <v>287.62</v>
      </c>
      <c r="J2462">
        <v>304.87720000000002</v>
      </c>
      <c r="K2462" t="s">
        <v>66</v>
      </c>
      <c r="M2462" t="s">
        <v>123</v>
      </c>
      <c r="N2462" t="s">
        <v>22</v>
      </c>
      <c r="O2462" t="str">
        <f t="shared" si="76"/>
        <v>Debit Card</v>
      </c>
      <c r="P2462" t="s">
        <v>89</v>
      </c>
      <c r="Q2462">
        <v>12.96</v>
      </c>
      <c r="R2462">
        <v>3.4</v>
      </c>
      <c r="S2462" t="s">
        <v>23</v>
      </c>
    </row>
    <row r="2463" spans="1:19" x14ac:dyDescent="0.3">
      <c r="A2463" t="s">
        <v>5313</v>
      </c>
      <c r="B2463" s="1">
        <v>44638</v>
      </c>
      <c r="C2463" t="s">
        <v>5314</v>
      </c>
      <c r="D2463" t="str">
        <f t="shared" ca="1" si="77"/>
        <v>Shirt Classic</v>
      </c>
      <c r="E2463" t="s">
        <v>65</v>
      </c>
      <c r="F2463" t="s">
        <v>82</v>
      </c>
      <c r="G2463">
        <v>18</v>
      </c>
      <c r="H2463">
        <v>16</v>
      </c>
      <c r="I2463">
        <v>534.55999999999995</v>
      </c>
      <c r="J2463">
        <v>566.6336</v>
      </c>
      <c r="K2463" t="s">
        <v>51</v>
      </c>
      <c r="M2463" t="s">
        <v>42</v>
      </c>
      <c r="N2463" t="s">
        <v>22</v>
      </c>
      <c r="O2463" t="str">
        <f t="shared" si="76"/>
        <v>Credit Card</v>
      </c>
      <c r="P2463" t="s">
        <v>67</v>
      </c>
      <c r="Q2463">
        <v>41.01</v>
      </c>
      <c r="R2463">
        <v>4.5999999999999996</v>
      </c>
      <c r="S2463" t="s">
        <v>23</v>
      </c>
    </row>
    <row r="2464" spans="1:19" x14ac:dyDescent="0.3">
      <c r="A2464" t="s">
        <v>5315</v>
      </c>
      <c r="B2464" s="1">
        <v>44015</v>
      </c>
      <c r="C2464" t="s">
        <v>5316</v>
      </c>
      <c r="D2464" t="str">
        <f t="shared" ca="1" si="77"/>
        <v>Organic Rice 5kg</v>
      </c>
      <c r="E2464" t="s">
        <v>40</v>
      </c>
      <c r="F2464" t="s">
        <v>57</v>
      </c>
      <c r="G2464">
        <v>4</v>
      </c>
      <c r="H2464">
        <v>3</v>
      </c>
      <c r="I2464">
        <v>1206.53</v>
      </c>
      <c r="J2464">
        <v>1266.8565000000001</v>
      </c>
      <c r="K2464" t="s">
        <v>47</v>
      </c>
      <c r="M2464" t="s">
        <v>42</v>
      </c>
      <c r="N2464" t="s">
        <v>22</v>
      </c>
      <c r="O2464" t="str">
        <f t="shared" si="76"/>
        <v>PayPal</v>
      </c>
      <c r="P2464" t="s">
        <v>30</v>
      </c>
      <c r="Q2464">
        <v>28.54</v>
      </c>
      <c r="R2464">
        <v>2.4</v>
      </c>
      <c r="S2464" t="s">
        <v>23</v>
      </c>
    </row>
    <row r="2465" spans="1:19" x14ac:dyDescent="0.3">
      <c r="A2465" t="s">
        <v>5317</v>
      </c>
      <c r="B2465" s="1">
        <v>44027</v>
      </c>
      <c r="C2465" t="s">
        <v>5318</v>
      </c>
      <c r="D2465" t="str">
        <f t="shared" ca="1" si="77"/>
        <v>Jeans Regular</v>
      </c>
      <c r="E2465" t="s">
        <v>130</v>
      </c>
      <c r="F2465" t="s">
        <v>82</v>
      </c>
      <c r="G2465">
        <v>14</v>
      </c>
      <c r="H2465">
        <v>14</v>
      </c>
      <c r="I2465">
        <v>309.14</v>
      </c>
      <c r="J2465">
        <v>330.77980000000002</v>
      </c>
      <c r="K2465" t="s">
        <v>20</v>
      </c>
      <c r="M2465" t="s">
        <v>123</v>
      </c>
      <c r="N2465" t="s">
        <v>71</v>
      </c>
      <c r="O2465" t="str">
        <f t="shared" si="76"/>
        <v>Credit Card</v>
      </c>
      <c r="P2465" t="s">
        <v>67</v>
      </c>
      <c r="Q2465">
        <v>18.96</v>
      </c>
      <c r="R2465">
        <v>2</v>
      </c>
      <c r="S2465" t="s">
        <v>23</v>
      </c>
    </row>
    <row r="2466" spans="1:19" x14ac:dyDescent="0.3">
      <c r="A2466" t="s">
        <v>5319</v>
      </c>
      <c r="B2466" s="1">
        <v>43860</v>
      </c>
      <c r="C2466" t="s">
        <v>5320</v>
      </c>
      <c r="D2466" t="str">
        <f t="shared" ca="1" si="77"/>
        <v>Sofa 3-Seater</v>
      </c>
      <c r="E2466" t="s">
        <v>109</v>
      </c>
      <c r="F2466" t="s">
        <v>46</v>
      </c>
      <c r="G2466">
        <v>5</v>
      </c>
      <c r="H2466">
        <v>4</v>
      </c>
      <c r="I2466">
        <v>793.99</v>
      </c>
      <c r="J2466">
        <v>849.56930000000011</v>
      </c>
      <c r="K2466" t="s">
        <v>51</v>
      </c>
      <c r="M2466" t="s">
        <v>42</v>
      </c>
      <c r="N2466" t="s">
        <v>71</v>
      </c>
      <c r="O2466" t="str">
        <f t="shared" si="76"/>
        <v>Debit Card</v>
      </c>
      <c r="P2466" t="s">
        <v>89</v>
      </c>
      <c r="Q2466">
        <v>38.36</v>
      </c>
      <c r="R2466">
        <v>1.5</v>
      </c>
      <c r="S2466" t="s">
        <v>23</v>
      </c>
    </row>
    <row r="2467" spans="1:19" x14ac:dyDescent="0.3">
      <c r="A2467" t="s">
        <v>5321</v>
      </c>
      <c r="B2467" s="1">
        <v>44565</v>
      </c>
      <c r="C2467" t="s">
        <v>4405</v>
      </c>
      <c r="D2467" t="str">
        <f t="shared" ca="1" si="77"/>
        <v>Jeans Regular</v>
      </c>
      <c r="E2467" t="s">
        <v>130</v>
      </c>
      <c r="F2467" t="s">
        <v>82</v>
      </c>
      <c r="G2467">
        <v>9</v>
      </c>
      <c r="H2467">
        <v>7</v>
      </c>
      <c r="I2467">
        <v>863.76</v>
      </c>
      <c r="J2467">
        <v>932.86080000000004</v>
      </c>
      <c r="K2467" t="s">
        <v>51</v>
      </c>
      <c r="M2467" t="s">
        <v>123</v>
      </c>
      <c r="N2467" t="s">
        <v>29</v>
      </c>
      <c r="O2467" t="str">
        <f t="shared" si="76"/>
        <v>Credit Card</v>
      </c>
      <c r="P2467" t="s">
        <v>67</v>
      </c>
      <c r="Q2467">
        <v>37.340000000000003</v>
      </c>
      <c r="R2467">
        <v>1.2</v>
      </c>
      <c r="S2467" t="s">
        <v>23</v>
      </c>
    </row>
    <row r="2468" spans="1:19" x14ac:dyDescent="0.3">
      <c r="A2468" t="s">
        <v>5322</v>
      </c>
      <c r="B2468" s="1">
        <v>44871</v>
      </c>
      <c r="C2468" t="s">
        <v>5323</v>
      </c>
      <c r="D2468" t="str">
        <f t="shared" ca="1" si="77"/>
        <v>Widget A</v>
      </c>
      <c r="E2468" t="s">
        <v>33</v>
      </c>
      <c r="F2468" t="s">
        <v>70</v>
      </c>
      <c r="G2468">
        <v>20</v>
      </c>
      <c r="H2468">
        <v>19</v>
      </c>
      <c r="I2468">
        <v>77.59</v>
      </c>
      <c r="J2468">
        <v>81.469500000000011</v>
      </c>
      <c r="K2468" t="s">
        <v>47</v>
      </c>
      <c r="M2468" t="s">
        <v>35</v>
      </c>
      <c r="N2468" t="s">
        <v>36</v>
      </c>
      <c r="O2468" t="str">
        <f t="shared" si="76"/>
        <v>Cash on Delivery</v>
      </c>
      <c r="P2468" t="s">
        <v>53</v>
      </c>
      <c r="Q2468">
        <v>40.17</v>
      </c>
      <c r="R2468">
        <v>1.8</v>
      </c>
      <c r="S2468" t="s">
        <v>23</v>
      </c>
    </row>
    <row r="2469" spans="1:19" x14ac:dyDescent="0.3">
      <c r="A2469" t="s">
        <v>5324</v>
      </c>
      <c r="B2469" s="1">
        <v>44819</v>
      </c>
      <c r="C2469" t="s">
        <v>5325</v>
      </c>
      <c r="D2469" t="str">
        <f t="shared" ca="1" si="77"/>
        <v>T-shirt V</v>
      </c>
      <c r="E2469" t="s">
        <v>77</v>
      </c>
      <c r="F2469" t="s">
        <v>82</v>
      </c>
      <c r="G2469">
        <v>13</v>
      </c>
      <c r="H2469">
        <v>12</v>
      </c>
      <c r="I2469">
        <v>434.83</v>
      </c>
      <c r="J2469">
        <v>491.35789999999992</v>
      </c>
      <c r="K2469" t="s">
        <v>20</v>
      </c>
      <c r="M2469" t="s">
        <v>79</v>
      </c>
      <c r="N2469" t="s">
        <v>36</v>
      </c>
      <c r="O2469" t="str">
        <f t="shared" si="76"/>
        <v>PayPal</v>
      </c>
      <c r="P2469" t="s">
        <v>30</v>
      </c>
      <c r="Q2469">
        <v>35.090000000000003</v>
      </c>
      <c r="R2469">
        <v>2.9</v>
      </c>
      <c r="S2469" t="s">
        <v>23</v>
      </c>
    </row>
    <row r="2470" spans="1:19" x14ac:dyDescent="0.3">
      <c r="A2470" t="s">
        <v>5326</v>
      </c>
      <c r="B2470" s="1">
        <v>44653</v>
      </c>
      <c r="C2470" t="s">
        <v>5327</v>
      </c>
      <c r="D2470" t="str">
        <f t="shared" ca="1" si="77"/>
        <v>Headphones Z</v>
      </c>
      <c r="E2470" t="s">
        <v>94</v>
      </c>
      <c r="F2470" t="s">
        <v>50</v>
      </c>
      <c r="G2470">
        <v>20</v>
      </c>
      <c r="H2470">
        <v>18</v>
      </c>
      <c r="I2470">
        <v>853.42</v>
      </c>
      <c r="J2470">
        <v>921.69360000000006</v>
      </c>
      <c r="K2470" t="s">
        <v>20</v>
      </c>
      <c r="M2470" t="s">
        <v>123</v>
      </c>
      <c r="N2470" t="s">
        <v>29</v>
      </c>
      <c r="O2470" t="str">
        <f t="shared" si="76"/>
        <v>Cash on Delivery</v>
      </c>
      <c r="P2470" t="s">
        <v>53</v>
      </c>
      <c r="R2470">
        <v>2.2999999999999998</v>
      </c>
      <c r="S2470" t="s">
        <v>74</v>
      </c>
    </row>
    <row r="2471" spans="1:19" x14ac:dyDescent="0.3">
      <c r="A2471" t="s">
        <v>5328</v>
      </c>
      <c r="B2471" s="1">
        <v>44033</v>
      </c>
      <c r="C2471" t="s">
        <v>5329</v>
      </c>
      <c r="D2471" t="str">
        <f t="shared" ca="1" si="77"/>
        <v>Widget A</v>
      </c>
      <c r="E2471" t="s">
        <v>33</v>
      </c>
      <c r="F2471" t="s">
        <v>70</v>
      </c>
      <c r="G2471">
        <v>8</v>
      </c>
      <c r="H2471">
        <v>7</v>
      </c>
      <c r="I2471">
        <v>260.61</v>
      </c>
      <c r="J2471">
        <v>276.2466</v>
      </c>
      <c r="K2471" t="s">
        <v>20</v>
      </c>
      <c r="M2471" t="s">
        <v>79</v>
      </c>
      <c r="O2471" t="str">
        <f t="shared" si="76"/>
        <v>Credit Card</v>
      </c>
      <c r="P2471" t="s">
        <v>67</v>
      </c>
      <c r="Q2471">
        <v>44.52</v>
      </c>
      <c r="R2471">
        <v>2.9</v>
      </c>
      <c r="S2471" t="s">
        <v>23</v>
      </c>
    </row>
    <row r="2472" spans="1:19" x14ac:dyDescent="0.3">
      <c r="A2472" t="s">
        <v>5330</v>
      </c>
      <c r="B2472" s="1">
        <v>43921</v>
      </c>
      <c r="C2472" t="s">
        <v>3850</v>
      </c>
      <c r="D2472" t="str">
        <f t="shared" ca="1" si="77"/>
        <v>Laptop Pro</v>
      </c>
      <c r="E2472" t="s">
        <v>116</v>
      </c>
      <c r="F2472" t="s">
        <v>50</v>
      </c>
      <c r="G2472">
        <v>2</v>
      </c>
      <c r="H2472">
        <v>2</v>
      </c>
      <c r="I2472">
        <v>694.41</v>
      </c>
      <c r="J2472">
        <v>777.73919999999998</v>
      </c>
      <c r="K2472" t="s">
        <v>47</v>
      </c>
      <c r="M2472" t="s">
        <v>79</v>
      </c>
      <c r="N2472" t="s">
        <v>29</v>
      </c>
      <c r="O2472" t="str">
        <f t="shared" si="76"/>
        <v>Bank Transfer</v>
      </c>
      <c r="P2472" t="s">
        <v>37</v>
      </c>
      <c r="Q2472">
        <v>19.05</v>
      </c>
      <c r="R2472">
        <v>2</v>
      </c>
      <c r="S2472" t="s">
        <v>23</v>
      </c>
    </row>
    <row r="2473" spans="1:19" x14ac:dyDescent="0.3">
      <c r="A2473" t="s">
        <v>5333</v>
      </c>
      <c r="B2473" s="1">
        <v>45650</v>
      </c>
      <c r="C2473" t="s">
        <v>5334</v>
      </c>
      <c r="D2473" t="str">
        <f t="shared" ca="1" si="77"/>
        <v>Sofa 3-Seater</v>
      </c>
      <c r="E2473" t="s">
        <v>109</v>
      </c>
      <c r="F2473" t="s">
        <v>46</v>
      </c>
      <c r="G2473">
        <v>18</v>
      </c>
      <c r="H2473">
        <v>17</v>
      </c>
      <c r="I2473">
        <v>9.26</v>
      </c>
      <c r="J2473">
        <v>10.093400000000001</v>
      </c>
      <c r="K2473" t="s">
        <v>66</v>
      </c>
      <c r="N2473" t="s">
        <v>36</v>
      </c>
      <c r="O2473" t="str">
        <f t="shared" si="76"/>
        <v>Bank Transfer</v>
      </c>
      <c r="P2473" t="s">
        <v>37</v>
      </c>
      <c r="Q2473">
        <v>36.68</v>
      </c>
      <c r="R2473">
        <v>2.4</v>
      </c>
      <c r="S2473" t="s">
        <v>23</v>
      </c>
    </row>
    <row r="2474" spans="1:19" x14ac:dyDescent="0.3">
      <c r="A2474" t="s">
        <v>5335</v>
      </c>
      <c r="B2474" s="1">
        <v>44446</v>
      </c>
      <c r="C2474" t="s">
        <v>5336</v>
      </c>
      <c r="D2474" t="str">
        <f t="shared" ca="1" si="77"/>
        <v>Dining Table</v>
      </c>
      <c r="E2474" t="s">
        <v>45</v>
      </c>
      <c r="F2474" t="s">
        <v>46</v>
      </c>
      <c r="G2474">
        <v>19</v>
      </c>
      <c r="H2474">
        <v>16</v>
      </c>
      <c r="I2474">
        <v>263</v>
      </c>
      <c r="J2474">
        <v>281.41000000000003</v>
      </c>
      <c r="K2474" t="s">
        <v>20</v>
      </c>
      <c r="M2474" t="s">
        <v>28</v>
      </c>
      <c r="N2474" t="s">
        <v>36</v>
      </c>
      <c r="O2474" t="str">
        <f t="shared" si="76"/>
        <v>Credit Card</v>
      </c>
      <c r="P2474" t="s">
        <v>67</v>
      </c>
      <c r="Q2474">
        <v>39.869999999999997</v>
      </c>
      <c r="R2474">
        <v>2.2000000000000002</v>
      </c>
      <c r="S2474" t="s">
        <v>23</v>
      </c>
    </row>
    <row r="2475" spans="1:19" x14ac:dyDescent="0.3">
      <c r="A2475" t="s">
        <v>5337</v>
      </c>
      <c r="B2475" s="1">
        <v>44305</v>
      </c>
      <c r="C2475" t="s">
        <v>5338</v>
      </c>
      <c r="D2475" t="str">
        <f t="shared" ca="1" si="77"/>
        <v>Shirt Classic</v>
      </c>
      <c r="E2475" t="s">
        <v>65</v>
      </c>
      <c r="F2475" t="s">
        <v>82</v>
      </c>
      <c r="G2475">
        <v>8</v>
      </c>
      <c r="H2475">
        <v>7</v>
      </c>
      <c r="I2475">
        <v>1028.02</v>
      </c>
      <c r="J2475">
        <v>1130.8220000000001</v>
      </c>
      <c r="K2475" t="s">
        <v>66</v>
      </c>
      <c r="M2475" t="s">
        <v>21</v>
      </c>
      <c r="N2475" t="s">
        <v>36</v>
      </c>
      <c r="O2475" t="str">
        <f t="shared" si="76"/>
        <v>Bank Transfer</v>
      </c>
      <c r="P2475" t="s">
        <v>37</v>
      </c>
      <c r="Q2475">
        <v>24.25</v>
      </c>
      <c r="R2475">
        <v>1.3</v>
      </c>
      <c r="S2475" t="s">
        <v>23</v>
      </c>
    </row>
    <row r="2476" spans="1:19" x14ac:dyDescent="0.3">
      <c r="A2476" t="s">
        <v>5339</v>
      </c>
      <c r="B2476" s="1">
        <v>44730</v>
      </c>
      <c r="C2476" t="s">
        <v>5340</v>
      </c>
      <c r="D2476" t="str">
        <f t="shared" ca="1" si="77"/>
        <v>Camera S</v>
      </c>
      <c r="E2476" t="s">
        <v>133</v>
      </c>
      <c r="F2476" t="s">
        <v>50</v>
      </c>
      <c r="G2476">
        <v>6</v>
      </c>
      <c r="H2476">
        <v>5</v>
      </c>
      <c r="I2476">
        <v>225.86</v>
      </c>
      <c r="J2476">
        <v>259.73899999999998</v>
      </c>
      <c r="K2476" t="s">
        <v>20</v>
      </c>
      <c r="M2476" t="s">
        <v>86</v>
      </c>
      <c r="N2476" t="s">
        <v>71</v>
      </c>
      <c r="O2476" t="e">
        <f t="shared" ca="1" si="76"/>
        <v>#N/A</v>
      </c>
      <c r="Q2476">
        <v>33.54</v>
      </c>
      <c r="R2476">
        <v>4.5</v>
      </c>
      <c r="S2476" t="s">
        <v>23</v>
      </c>
    </row>
    <row r="2477" spans="1:19" x14ac:dyDescent="0.3">
      <c r="A2477" t="s">
        <v>5341</v>
      </c>
      <c r="B2477" s="1">
        <v>45386</v>
      </c>
      <c r="C2477" t="s">
        <v>5342</v>
      </c>
      <c r="D2477" t="str">
        <f t="shared" ca="1" si="77"/>
        <v>Shirt Classic</v>
      </c>
      <c r="E2477" t="s">
        <v>65</v>
      </c>
      <c r="F2477" t="s">
        <v>82</v>
      </c>
      <c r="G2477">
        <v>12</v>
      </c>
      <c r="H2477">
        <v>12</v>
      </c>
      <c r="I2477">
        <v>292.54000000000002</v>
      </c>
      <c r="J2477">
        <v>321.79400000000004</v>
      </c>
      <c r="K2477" t="s">
        <v>51</v>
      </c>
      <c r="M2477" t="s">
        <v>123</v>
      </c>
      <c r="N2477" t="s">
        <v>36</v>
      </c>
      <c r="O2477" t="str">
        <f t="shared" si="76"/>
        <v>Credit Card</v>
      </c>
      <c r="P2477" t="s">
        <v>67</v>
      </c>
      <c r="Q2477">
        <v>32.11</v>
      </c>
      <c r="R2477">
        <v>3.4</v>
      </c>
      <c r="S2477" t="s">
        <v>23</v>
      </c>
    </row>
    <row r="2478" spans="1:19" x14ac:dyDescent="0.3">
      <c r="A2478" t="s">
        <v>5343</v>
      </c>
      <c r="B2478" s="1">
        <v>44487</v>
      </c>
      <c r="C2478" t="s">
        <v>5344</v>
      </c>
      <c r="D2478" t="str">
        <f t="shared" ca="1" si="77"/>
        <v>T-shirt V</v>
      </c>
      <c r="E2478" t="s">
        <v>77</v>
      </c>
      <c r="F2478" t="s">
        <v>82</v>
      </c>
      <c r="G2478">
        <v>12</v>
      </c>
      <c r="H2478">
        <v>12</v>
      </c>
      <c r="I2478">
        <v>491</v>
      </c>
      <c r="J2478">
        <v>559.74</v>
      </c>
      <c r="K2478" t="s">
        <v>27</v>
      </c>
      <c r="M2478" t="s">
        <v>28</v>
      </c>
      <c r="N2478" t="s">
        <v>71</v>
      </c>
      <c r="O2478" t="str">
        <f t="shared" si="76"/>
        <v>Bank Transfer</v>
      </c>
      <c r="P2478" t="s">
        <v>37</v>
      </c>
      <c r="Q2478">
        <v>15.74</v>
      </c>
      <c r="R2478">
        <v>1.9</v>
      </c>
      <c r="S2478" t="s">
        <v>205</v>
      </c>
    </row>
    <row r="2479" spans="1:19" x14ac:dyDescent="0.3">
      <c r="A2479" t="s">
        <v>5345</v>
      </c>
      <c r="B2479" s="1">
        <v>44720</v>
      </c>
      <c r="C2479" t="s">
        <v>5346</v>
      </c>
      <c r="D2479" t="str">
        <f t="shared" ca="1" si="77"/>
        <v>Widget B</v>
      </c>
      <c r="E2479" t="s">
        <v>61</v>
      </c>
      <c r="F2479" t="s">
        <v>70</v>
      </c>
      <c r="G2479">
        <v>15</v>
      </c>
      <c r="H2479">
        <v>14</v>
      </c>
      <c r="I2479">
        <v>242.9</v>
      </c>
      <c r="J2479">
        <v>279.33499999999998</v>
      </c>
      <c r="K2479" t="s">
        <v>27</v>
      </c>
      <c r="M2479" t="s">
        <v>21</v>
      </c>
      <c r="N2479" t="s">
        <v>71</v>
      </c>
      <c r="O2479" t="str">
        <f t="shared" si="76"/>
        <v>PayPal</v>
      </c>
      <c r="P2479" t="s">
        <v>30</v>
      </c>
      <c r="Q2479">
        <v>35.1</v>
      </c>
      <c r="R2479">
        <v>4.2</v>
      </c>
      <c r="S2479" t="s">
        <v>205</v>
      </c>
    </row>
    <row r="2480" spans="1:19" x14ac:dyDescent="0.3">
      <c r="A2480" t="s">
        <v>5347</v>
      </c>
      <c r="B2480" s="1">
        <v>45409</v>
      </c>
      <c r="C2480" t="s">
        <v>5348</v>
      </c>
      <c r="D2480" t="str">
        <f t="shared" ca="1" si="77"/>
        <v xml:space="preserve">Cereal Pack </v>
      </c>
      <c r="E2480" t="s">
        <v>10805</v>
      </c>
      <c r="F2480" t="s">
        <v>57</v>
      </c>
      <c r="G2480">
        <v>11</v>
      </c>
      <c r="H2480">
        <v>11</v>
      </c>
      <c r="I2480">
        <v>299.29000000000002</v>
      </c>
      <c r="J2480">
        <v>314.25450000000001</v>
      </c>
      <c r="K2480" t="s">
        <v>3040</v>
      </c>
      <c r="M2480" t="s">
        <v>28</v>
      </c>
      <c r="N2480" t="s">
        <v>36</v>
      </c>
      <c r="O2480" t="str">
        <f t="shared" si="76"/>
        <v>Cash on Delivery</v>
      </c>
      <c r="P2480" t="s">
        <v>53</v>
      </c>
      <c r="Q2480">
        <v>5.2</v>
      </c>
      <c r="R2480">
        <v>1.1000000000000001</v>
      </c>
      <c r="S2480" t="s">
        <v>23</v>
      </c>
    </row>
    <row r="2481" spans="1:19" x14ac:dyDescent="0.3">
      <c r="A2481" t="s">
        <v>5349</v>
      </c>
      <c r="B2481" s="1">
        <v>44607</v>
      </c>
      <c r="C2481" t="s">
        <v>5350</v>
      </c>
      <c r="D2481" t="str">
        <f t="shared" ca="1" si="77"/>
        <v>Dining Table</v>
      </c>
      <c r="E2481" t="s">
        <v>45</v>
      </c>
      <c r="F2481" t="s">
        <v>46</v>
      </c>
      <c r="G2481">
        <v>15</v>
      </c>
      <c r="H2481">
        <v>12</v>
      </c>
      <c r="I2481">
        <v>1346.17</v>
      </c>
      <c r="J2481">
        <v>1426.9402000000002</v>
      </c>
      <c r="K2481" t="s">
        <v>51</v>
      </c>
      <c r="M2481" t="s">
        <v>21</v>
      </c>
      <c r="N2481" t="s">
        <v>29</v>
      </c>
      <c r="O2481" t="str">
        <f t="shared" si="76"/>
        <v>Debit Card</v>
      </c>
      <c r="P2481" t="s">
        <v>89</v>
      </c>
      <c r="Q2481">
        <v>2.2999999999999998</v>
      </c>
      <c r="R2481">
        <v>2.5</v>
      </c>
      <c r="S2481" t="s">
        <v>23</v>
      </c>
    </row>
    <row r="2482" spans="1:19" x14ac:dyDescent="0.3">
      <c r="A2482" t="s">
        <v>5351</v>
      </c>
      <c r="B2482" s="1">
        <v>44793</v>
      </c>
      <c r="C2482" t="s">
        <v>5352</v>
      </c>
      <c r="D2482" t="str">
        <f t="shared" ca="1" si="77"/>
        <v>Headphones Z</v>
      </c>
      <c r="E2482" t="s">
        <v>94</v>
      </c>
      <c r="F2482" t="s">
        <v>50</v>
      </c>
      <c r="G2482">
        <v>7</v>
      </c>
      <c r="H2482">
        <v>6</v>
      </c>
      <c r="I2482">
        <v>980.36</v>
      </c>
      <c r="J2482">
        <v>1117.6104</v>
      </c>
      <c r="K2482" t="s">
        <v>27</v>
      </c>
      <c r="M2482" t="s">
        <v>21</v>
      </c>
      <c r="N2482" t="s">
        <v>71</v>
      </c>
      <c r="O2482" t="str">
        <f t="shared" si="76"/>
        <v>Credit Card</v>
      </c>
      <c r="P2482" t="s">
        <v>67</v>
      </c>
      <c r="Q2482">
        <v>13.32</v>
      </c>
      <c r="R2482">
        <v>3.7</v>
      </c>
      <c r="S2482" t="s">
        <v>23</v>
      </c>
    </row>
    <row r="2483" spans="1:19" x14ac:dyDescent="0.3">
      <c r="A2483" t="s">
        <v>5353</v>
      </c>
      <c r="B2483" s="1">
        <v>44101</v>
      </c>
      <c r="C2483" t="s">
        <v>2792</v>
      </c>
      <c r="D2483" t="str">
        <f t="shared" ca="1" si="77"/>
        <v>T-shirt V</v>
      </c>
      <c r="E2483" t="s">
        <v>77</v>
      </c>
      <c r="F2483" t="s">
        <v>82</v>
      </c>
      <c r="G2483">
        <v>2</v>
      </c>
      <c r="H2483">
        <v>2</v>
      </c>
      <c r="I2483">
        <v>656.41</v>
      </c>
      <c r="J2483">
        <v>741.74329999999986</v>
      </c>
      <c r="K2483" t="s">
        <v>27</v>
      </c>
      <c r="M2483" t="s">
        <v>86</v>
      </c>
      <c r="N2483" t="s">
        <v>71</v>
      </c>
      <c r="O2483" t="str">
        <f t="shared" si="76"/>
        <v>Bank Transfer</v>
      </c>
      <c r="P2483" t="s">
        <v>37</v>
      </c>
      <c r="Q2483">
        <v>47.21</v>
      </c>
      <c r="R2483">
        <v>2</v>
      </c>
      <c r="S2483" t="s">
        <v>23</v>
      </c>
    </row>
    <row r="2484" spans="1:19" x14ac:dyDescent="0.3">
      <c r="A2484" t="s">
        <v>5354</v>
      </c>
      <c r="B2484" s="1">
        <v>43932</v>
      </c>
      <c r="C2484" t="s">
        <v>5355</v>
      </c>
      <c r="D2484" t="str">
        <f t="shared" ca="1" si="77"/>
        <v>Widget B</v>
      </c>
      <c r="E2484" t="s">
        <v>61</v>
      </c>
      <c r="F2484" t="s">
        <v>70</v>
      </c>
      <c r="G2484">
        <v>1</v>
      </c>
      <c r="H2484">
        <v>1</v>
      </c>
      <c r="I2484">
        <v>868.57</v>
      </c>
      <c r="J2484">
        <v>911.99850000000004</v>
      </c>
      <c r="K2484" t="s">
        <v>51</v>
      </c>
      <c r="M2484" t="s">
        <v>21</v>
      </c>
      <c r="N2484" t="s">
        <v>71</v>
      </c>
      <c r="O2484" t="str">
        <f t="shared" si="76"/>
        <v>Bank Transfer</v>
      </c>
      <c r="P2484" t="s">
        <v>37</v>
      </c>
      <c r="Q2484">
        <v>0.49</v>
      </c>
      <c r="R2484">
        <v>1.4</v>
      </c>
      <c r="S2484" t="s">
        <v>23</v>
      </c>
    </row>
    <row r="2485" spans="1:19" x14ac:dyDescent="0.3">
      <c r="A2485" t="s">
        <v>5356</v>
      </c>
      <c r="B2485" s="1">
        <v>44561</v>
      </c>
      <c r="C2485" t="s">
        <v>5357</v>
      </c>
      <c r="D2485" t="str">
        <f t="shared" ca="1" si="77"/>
        <v>Shirt Classic</v>
      </c>
      <c r="E2485" t="s">
        <v>65</v>
      </c>
      <c r="F2485" t="s">
        <v>82</v>
      </c>
      <c r="G2485">
        <v>8</v>
      </c>
      <c r="H2485">
        <v>8</v>
      </c>
      <c r="I2485">
        <v>572.1</v>
      </c>
      <c r="J2485">
        <v>606.42600000000004</v>
      </c>
      <c r="K2485" t="s">
        <v>47</v>
      </c>
      <c r="M2485" t="s">
        <v>79</v>
      </c>
      <c r="N2485" t="s">
        <v>71</v>
      </c>
      <c r="O2485" t="str">
        <f t="shared" si="76"/>
        <v>Credit Card</v>
      </c>
      <c r="P2485" t="s">
        <v>67</v>
      </c>
      <c r="Q2485">
        <v>27.46</v>
      </c>
      <c r="R2485">
        <v>1.1000000000000001</v>
      </c>
      <c r="S2485" t="s">
        <v>23</v>
      </c>
    </row>
    <row r="2486" spans="1:19" x14ac:dyDescent="0.3">
      <c r="A2486" t="s">
        <v>5358</v>
      </c>
      <c r="B2486" s="1">
        <v>43964</v>
      </c>
      <c r="C2486" t="s">
        <v>5359</v>
      </c>
      <c r="D2486" t="str">
        <f t="shared" ca="1" si="77"/>
        <v>Cereal Pack</v>
      </c>
      <c r="E2486" t="s">
        <v>100</v>
      </c>
      <c r="F2486" t="s">
        <v>57</v>
      </c>
      <c r="G2486">
        <v>11</v>
      </c>
      <c r="H2486">
        <v>11</v>
      </c>
      <c r="I2486">
        <v>332.65</v>
      </c>
      <c r="J2486">
        <v>372.56799999999998</v>
      </c>
      <c r="K2486" t="s">
        <v>20</v>
      </c>
      <c r="M2486" t="s">
        <v>79</v>
      </c>
      <c r="N2486" t="s">
        <v>29</v>
      </c>
      <c r="O2486" t="str">
        <f t="shared" si="76"/>
        <v>PayPal</v>
      </c>
      <c r="P2486" t="s">
        <v>30</v>
      </c>
      <c r="Q2486">
        <v>3.98</v>
      </c>
      <c r="R2486">
        <v>4.5</v>
      </c>
      <c r="S2486" t="s">
        <v>23</v>
      </c>
    </row>
    <row r="2487" spans="1:19" x14ac:dyDescent="0.3">
      <c r="A2487" t="s">
        <v>5360</v>
      </c>
      <c r="B2487" s="1">
        <v>44293</v>
      </c>
      <c r="C2487" t="s">
        <v>5361</v>
      </c>
      <c r="D2487" t="str">
        <f t="shared" ca="1" si="77"/>
        <v>Sneakers Run</v>
      </c>
      <c r="E2487" t="s">
        <v>85</v>
      </c>
      <c r="F2487" t="s">
        <v>82</v>
      </c>
      <c r="G2487">
        <v>2</v>
      </c>
      <c r="H2487">
        <v>2</v>
      </c>
      <c r="I2487">
        <v>516.02</v>
      </c>
      <c r="J2487">
        <v>593.42299999999989</v>
      </c>
      <c r="K2487" t="s">
        <v>20</v>
      </c>
      <c r="M2487" t="s">
        <v>21</v>
      </c>
      <c r="N2487" t="s">
        <v>71</v>
      </c>
      <c r="O2487" t="str">
        <f t="shared" si="76"/>
        <v>Credit Card</v>
      </c>
      <c r="P2487" t="s">
        <v>67</v>
      </c>
      <c r="Q2487">
        <v>19.059999999999999</v>
      </c>
      <c r="R2487">
        <v>2.5</v>
      </c>
      <c r="S2487" t="s">
        <v>23</v>
      </c>
    </row>
    <row r="2488" spans="1:19" x14ac:dyDescent="0.3">
      <c r="A2488" t="s">
        <v>5362</v>
      </c>
      <c r="B2488" s="1">
        <v>44439</v>
      </c>
      <c r="C2488" t="s">
        <v>5363</v>
      </c>
      <c r="D2488" t="str">
        <f t="shared" ca="1" si="77"/>
        <v>Sneakers Run</v>
      </c>
      <c r="E2488" t="s">
        <v>85</v>
      </c>
      <c r="F2488" t="s">
        <v>82</v>
      </c>
      <c r="G2488">
        <v>11</v>
      </c>
      <c r="H2488">
        <v>11</v>
      </c>
      <c r="I2488">
        <v>194.51</v>
      </c>
      <c r="J2488">
        <v>208.12569999999999</v>
      </c>
      <c r="K2488" t="s">
        <v>66</v>
      </c>
      <c r="M2488" t="s">
        <v>21</v>
      </c>
      <c r="N2488" t="s">
        <v>22</v>
      </c>
      <c r="O2488" t="str">
        <f t="shared" si="76"/>
        <v>Debit Card</v>
      </c>
      <c r="P2488" t="s">
        <v>89</v>
      </c>
      <c r="Q2488">
        <v>48.24</v>
      </c>
      <c r="R2488">
        <v>2</v>
      </c>
      <c r="S2488" t="s">
        <v>111</v>
      </c>
    </row>
    <row r="2489" spans="1:19" x14ac:dyDescent="0.3">
      <c r="A2489" t="s">
        <v>5364</v>
      </c>
      <c r="B2489" s="1">
        <v>44912</v>
      </c>
      <c r="C2489" t="s">
        <v>5365</v>
      </c>
      <c r="D2489" t="str">
        <f t="shared" ca="1" si="77"/>
        <v>Widget B</v>
      </c>
      <c r="E2489" t="s">
        <v>61</v>
      </c>
      <c r="F2489" t="s">
        <v>70</v>
      </c>
      <c r="G2489">
        <v>1</v>
      </c>
      <c r="H2489">
        <v>1</v>
      </c>
      <c r="I2489">
        <v>1046.8599999999999</v>
      </c>
      <c r="J2489">
        <v>1151.546</v>
      </c>
      <c r="M2489" t="s">
        <v>79</v>
      </c>
      <c r="N2489" t="s">
        <v>22</v>
      </c>
      <c r="O2489" t="str">
        <f t="shared" si="76"/>
        <v>Cash on Delivery</v>
      </c>
      <c r="P2489" t="s">
        <v>53</v>
      </c>
      <c r="Q2489">
        <v>18.75</v>
      </c>
      <c r="R2489">
        <v>2.8</v>
      </c>
      <c r="S2489" t="s">
        <v>23</v>
      </c>
    </row>
    <row r="2490" spans="1:19" x14ac:dyDescent="0.3">
      <c r="A2490" t="s">
        <v>5366</v>
      </c>
      <c r="B2490" s="1">
        <v>44174</v>
      </c>
      <c r="C2490" t="s">
        <v>5367</v>
      </c>
      <c r="D2490" t="str">
        <f t="shared" ca="1" si="77"/>
        <v>Widget A</v>
      </c>
      <c r="E2490" t="s">
        <v>33</v>
      </c>
      <c r="F2490" t="s">
        <v>70</v>
      </c>
      <c r="G2490">
        <v>11</v>
      </c>
      <c r="H2490">
        <v>11</v>
      </c>
      <c r="I2490">
        <v>857.63</v>
      </c>
      <c r="J2490">
        <v>951.96930000000009</v>
      </c>
      <c r="K2490" t="s">
        <v>51</v>
      </c>
      <c r="M2490" t="s">
        <v>28</v>
      </c>
      <c r="N2490" t="s">
        <v>71</v>
      </c>
      <c r="O2490" t="str">
        <f t="shared" si="76"/>
        <v>Debit Card</v>
      </c>
      <c r="P2490" t="s">
        <v>89</v>
      </c>
      <c r="Q2490">
        <v>28.02</v>
      </c>
      <c r="R2490">
        <v>3.3</v>
      </c>
      <c r="S2490" t="s">
        <v>23</v>
      </c>
    </row>
    <row r="2491" spans="1:19" x14ac:dyDescent="0.3">
      <c r="A2491" t="s">
        <v>5368</v>
      </c>
      <c r="B2491" s="1">
        <v>44703</v>
      </c>
      <c r="C2491" t="s">
        <v>5369</v>
      </c>
      <c r="D2491" t="str">
        <f t="shared" ca="1" si="77"/>
        <v>Shirt Classic</v>
      </c>
      <c r="E2491" t="s">
        <v>65</v>
      </c>
      <c r="F2491" t="s">
        <v>82</v>
      </c>
      <c r="G2491">
        <v>8</v>
      </c>
      <c r="H2491">
        <v>7</v>
      </c>
      <c r="I2491">
        <v>73.650000000000006</v>
      </c>
      <c r="J2491">
        <v>84.697500000000005</v>
      </c>
      <c r="K2491" t="s">
        <v>47</v>
      </c>
      <c r="M2491" t="s">
        <v>42</v>
      </c>
      <c r="N2491" t="s">
        <v>71</v>
      </c>
      <c r="O2491" t="str">
        <f t="shared" si="76"/>
        <v>Credit Card</v>
      </c>
      <c r="P2491" t="s">
        <v>67</v>
      </c>
      <c r="R2491">
        <v>1.3</v>
      </c>
      <c r="S2491" t="s">
        <v>23</v>
      </c>
    </row>
    <row r="2492" spans="1:19" x14ac:dyDescent="0.3">
      <c r="A2492" t="s">
        <v>5370</v>
      </c>
      <c r="B2492" s="1">
        <v>44219</v>
      </c>
      <c r="C2492" t="s">
        <v>5371</v>
      </c>
      <c r="D2492" t="str">
        <f t="shared" ca="1" si="77"/>
        <v>Sofa 3-Seater</v>
      </c>
      <c r="E2492" t="s">
        <v>109</v>
      </c>
      <c r="F2492" t="s">
        <v>46</v>
      </c>
      <c r="G2492">
        <v>7</v>
      </c>
      <c r="H2492">
        <v>6</v>
      </c>
      <c r="I2492">
        <v>672.28</v>
      </c>
      <c r="J2492">
        <v>705.89400000000001</v>
      </c>
      <c r="K2492" t="s">
        <v>47</v>
      </c>
      <c r="M2492" t="s">
        <v>5372</v>
      </c>
      <c r="N2492" t="s">
        <v>29</v>
      </c>
      <c r="O2492" t="str">
        <f t="shared" si="76"/>
        <v>Bank Transfer</v>
      </c>
      <c r="P2492" t="s">
        <v>37</v>
      </c>
      <c r="Q2492">
        <v>31.19</v>
      </c>
      <c r="R2492">
        <v>2.8</v>
      </c>
      <c r="S2492" t="s">
        <v>23</v>
      </c>
    </row>
    <row r="2493" spans="1:19" x14ac:dyDescent="0.3">
      <c r="A2493" t="s">
        <v>5373</v>
      </c>
      <c r="B2493" s="1">
        <v>44628</v>
      </c>
      <c r="C2493" t="s">
        <v>5374</v>
      </c>
      <c r="D2493" t="str">
        <f t="shared" ca="1" si="77"/>
        <v>Jeans Regular</v>
      </c>
      <c r="E2493" t="s">
        <v>130</v>
      </c>
      <c r="F2493" t="s">
        <v>82</v>
      </c>
      <c r="G2493">
        <v>14</v>
      </c>
      <c r="H2493">
        <v>11</v>
      </c>
      <c r="I2493">
        <v>1035.44</v>
      </c>
      <c r="J2493">
        <v>1170.0472</v>
      </c>
      <c r="K2493" t="s">
        <v>66</v>
      </c>
      <c r="M2493" t="s">
        <v>42</v>
      </c>
      <c r="N2493" t="s">
        <v>71</v>
      </c>
      <c r="O2493" t="str">
        <f t="shared" si="76"/>
        <v>Debit Card</v>
      </c>
      <c r="P2493" t="s">
        <v>89</v>
      </c>
      <c r="Q2493">
        <v>0.56000000000000005</v>
      </c>
      <c r="R2493">
        <v>1.5</v>
      </c>
      <c r="S2493" t="s">
        <v>23</v>
      </c>
    </row>
    <row r="2494" spans="1:19" x14ac:dyDescent="0.3">
      <c r="A2494" t="s">
        <v>5375</v>
      </c>
      <c r="B2494" s="1">
        <v>45555</v>
      </c>
      <c r="C2494" t="s">
        <v>5376</v>
      </c>
      <c r="D2494" t="str">
        <f t="shared" ca="1" si="77"/>
        <v>Jeans Regular</v>
      </c>
      <c r="E2494" t="s">
        <v>130</v>
      </c>
      <c r="F2494" t="s">
        <v>82</v>
      </c>
      <c r="G2494">
        <v>8</v>
      </c>
      <c r="H2494">
        <v>6</v>
      </c>
      <c r="I2494">
        <v>1495.14</v>
      </c>
      <c r="J2494">
        <v>1599.7998000000002</v>
      </c>
      <c r="K2494" t="s">
        <v>66</v>
      </c>
      <c r="M2494" t="s">
        <v>35</v>
      </c>
      <c r="N2494" t="s">
        <v>36</v>
      </c>
      <c r="O2494" t="str">
        <f t="shared" si="76"/>
        <v>Debit Card</v>
      </c>
      <c r="P2494" t="s">
        <v>89</v>
      </c>
      <c r="Q2494">
        <v>10.92</v>
      </c>
      <c r="R2494">
        <v>3.6</v>
      </c>
      <c r="S2494" t="s">
        <v>111</v>
      </c>
    </row>
    <row r="2495" spans="1:19" x14ac:dyDescent="0.3">
      <c r="A2495" t="s">
        <v>5377</v>
      </c>
      <c r="B2495" s="1">
        <v>43920</v>
      </c>
      <c r="C2495" t="s">
        <v>5378</v>
      </c>
      <c r="D2495" t="str">
        <f t="shared" ca="1" si="77"/>
        <v>T-shirt V</v>
      </c>
      <c r="E2495" t="s">
        <v>77</v>
      </c>
      <c r="F2495" t="s">
        <v>82</v>
      </c>
      <c r="G2495">
        <v>14</v>
      </c>
      <c r="H2495">
        <v>11</v>
      </c>
      <c r="I2495">
        <v>788.09</v>
      </c>
      <c r="J2495">
        <v>890.54169999999999</v>
      </c>
      <c r="K2495" t="s">
        <v>51</v>
      </c>
      <c r="M2495" t="s">
        <v>79</v>
      </c>
      <c r="N2495" t="s">
        <v>36</v>
      </c>
      <c r="O2495" t="e">
        <f t="shared" ca="1" si="76"/>
        <v>#N/A</v>
      </c>
      <c r="Q2495">
        <v>6.64</v>
      </c>
      <c r="R2495">
        <v>2.8</v>
      </c>
      <c r="S2495" t="s">
        <v>23</v>
      </c>
    </row>
    <row r="2496" spans="1:19" x14ac:dyDescent="0.3">
      <c r="A2496" t="s">
        <v>5379</v>
      </c>
      <c r="B2496" s="1">
        <v>44344</v>
      </c>
      <c r="C2496" t="s">
        <v>5380</v>
      </c>
      <c r="D2496" t="str">
        <f t="shared" ca="1" si="77"/>
        <v>Olive Oil 1L</v>
      </c>
      <c r="E2496" t="s">
        <v>56</v>
      </c>
      <c r="F2496" t="s">
        <v>57</v>
      </c>
      <c r="G2496">
        <v>6</v>
      </c>
      <c r="H2496">
        <v>6</v>
      </c>
      <c r="I2496">
        <v>1441.27</v>
      </c>
      <c r="J2496">
        <v>1570.9843000000001</v>
      </c>
      <c r="K2496" t="s">
        <v>66</v>
      </c>
      <c r="M2496" t="s">
        <v>35</v>
      </c>
      <c r="N2496" t="s">
        <v>71</v>
      </c>
      <c r="O2496" t="str">
        <f t="shared" si="76"/>
        <v>PayPal</v>
      </c>
      <c r="P2496" t="s">
        <v>30</v>
      </c>
      <c r="Q2496">
        <v>1.82</v>
      </c>
      <c r="R2496">
        <v>4.8</v>
      </c>
      <c r="S2496" t="s">
        <v>205</v>
      </c>
    </row>
    <row r="2497" spans="1:19" x14ac:dyDescent="0.3">
      <c r="A2497" t="s">
        <v>5381</v>
      </c>
      <c r="B2497" s="1">
        <v>44847</v>
      </c>
      <c r="C2497" t="s">
        <v>5382</v>
      </c>
      <c r="D2497" t="str">
        <f t="shared" ca="1" si="77"/>
        <v>Dining Table</v>
      </c>
      <c r="E2497" t="s">
        <v>45</v>
      </c>
      <c r="F2497" t="s">
        <v>46</v>
      </c>
      <c r="G2497">
        <v>7</v>
      </c>
      <c r="H2497">
        <v>6</v>
      </c>
      <c r="I2497">
        <v>12</v>
      </c>
      <c r="J2497">
        <v>13.32</v>
      </c>
      <c r="K2497" t="s">
        <v>66</v>
      </c>
      <c r="M2497" t="s">
        <v>79</v>
      </c>
      <c r="N2497" t="s">
        <v>36</v>
      </c>
      <c r="O2497" t="str">
        <f t="shared" si="76"/>
        <v>Credit Card</v>
      </c>
      <c r="P2497" t="s">
        <v>67</v>
      </c>
      <c r="Q2497">
        <v>41.81</v>
      </c>
      <c r="R2497">
        <v>3.7</v>
      </c>
      <c r="S2497" t="s">
        <v>23</v>
      </c>
    </row>
    <row r="2498" spans="1:19" x14ac:dyDescent="0.3">
      <c r="A2498" t="s">
        <v>5383</v>
      </c>
      <c r="B2498" s="1">
        <v>45183</v>
      </c>
      <c r="C2498" t="s">
        <v>5384</v>
      </c>
      <c r="D2498" t="str">
        <f t="shared" ca="1" si="77"/>
        <v>Laptop Pro</v>
      </c>
      <c r="E2498" t="s">
        <v>116</v>
      </c>
      <c r="F2498" t="s">
        <v>50</v>
      </c>
      <c r="G2498">
        <v>18</v>
      </c>
      <c r="H2498">
        <v>14</v>
      </c>
      <c r="I2498">
        <v>705.13</v>
      </c>
      <c r="J2498">
        <v>775.64300000000003</v>
      </c>
      <c r="K2498" t="s">
        <v>27</v>
      </c>
      <c r="M2498" t="s">
        <v>79</v>
      </c>
      <c r="N2498" t="s">
        <v>71</v>
      </c>
      <c r="O2498" t="str">
        <f t="shared" si="76"/>
        <v>Debit Card</v>
      </c>
      <c r="P2498" t="s">
        <v>89</v>
      </c>
      <c r="Q2498">
        <v>7.36</v>
      </c>
      <c r="R2498">
        <v>2.5</v>
      </c>
      <c r="S2498" t="s">
        <v>23</v>
      </c>
    </row>
    <row r="2499" spans="1:19" x14ac:dyDescent="0.3">
      <c r="A2499" t="s">
        <v>5385</v>
      </c>
      <c r="B2499" s="1">
        <v>45026</v>
      </c>
      <c r="C2499" t="s">
        <v>5386</v>
      </c>
      <c r="D2499" t="str">
        <f t="shared" ca="1" si="77"/>
        <v>Camera S</v>
      </c>
      <c r="F2499" t="s">
        <v>50</v>
      </c>
      <c r="G2499">
        <v>8</v>
      </c>
      <c r="H2499">
        <v>8</v>
      </c>
      <c r="I2499">
        <v>52.72</v>
      </c>
      <c r="J2499">
        <v>59.573599999999992</v>
      </c>
      <c r="K2499" t="s">
        <v>47</v>
      </c>
      <c r="M2499" t="s">
        <v>35</v>
      </c>
      <c r="N2499" t="s">
        <v>36</v>
      </c>
      <c r="O2499" t="str">
        <f t="shared" ref="O2499:O2562" si="78">IF(P2499&lt;&gt;"",P2499,INDEX($N:$N,MATCH(Q2499,$O:$O,0)))</f>
        <v>Debit Card</v>
      </c>
      <c r="P2499" t="s">
        <v>89</v>
      </c>
      <c r="Q2499">
        <v>19.989999999999998</v>
      </c>
      <c r="R2499">
        <v>3.4</v>
      </c>
      <c r="S2499" t="s">
        <v>23</v>
      </c>
    </row>
    <row r="2500" spans="1:19" x14ac:dyDescent="0.3">
      <c r="A2500" t="s">
        <v>5387</v>
      </c>
      <c r="B2500" s="1">
        <v>44138</v>
      </c>
      <c r="C2500" t="s">
        <v>5388</v>
      </c>
      <c r="D2500" t="str">
        <f t="shared" ref="D2500:D2563" ca="1" si="79">IF(E2500&lt;&gt;"",E2500,IF(F2500="Apparel",CHOOSE(RANDBETWEEN(1,4),"Jeans Regular","Shirt Classic","Sneakers Run","T-shirt V"),IF(F2500="Electronics",CHOOSE(RANDBETWEEN(1,4),"Camera S","Headphones Z","Laptop Pro","Phone X"),IF(F2500="Gadgets",CHOOSE(RANDBETWEEN(1,2),"Widget A","Widget B"),IF(F2500="Groceries",CHOOSE(RANDBETWEEN(1,3),"Cereal Pack","Olive Oil 1L","Organic Rice"),IF(F2500="Home Goods",CHOOSE(RANDBETWEEN(1,2),"Dining Table","Sofa 3-Seater"),"Unknown"))))))</f>
        <v>T-shirt V</v>
      </c>
      <c r="E2500" t="s">
        <v>77</v>
      </c>
      <c r="F2500" t="s">
        <v>82</v>
      </c>
      <c r="G2500">
        <v>5</v>
      </c>
      <c r="H2500">
        <v>4</v>
      </c>
      <c r="I2500">
        <v>1200.47</v>
      </c>
      <c r="J2500">
        <v>1260.4935</v>
      </c>
      <c r="K2500" t="s">
        <v>27</v>
      </c>
      <c r="M2500" t="s">
        <v>86</v>
      </c>
      <c r="N2500" t="s">
        <v>22</v>
      </c>
      <c r="O2500" t="str">
        <f t="shared" si="78"/>
        <v>Debit Card</v>
      </c>
      <c r="P2500" t="s">
        <v>89</v>
      </c>
      <c r="Q2500">
        <v>40.5</v>
      </c>
      <c r="R2500">
        <v>3.3</v>
      </c>
      <c r="S2500" t="s">
        <v>23</v>
      </c>
    </row>
    <row r="2501" spans="1:19" x14ac:dyDescent="0.3">
      <c r="A2501" t="s">
        <v>5389</v>
      </c>
      <c r="B2501" s="1">
        <v>44045</v>
      </c>
      <c r="C2501" t="s">
        <v>5390</v>
      </c>
      <c r="D2501" t="str">
        <f t="shared" ca="1" si="79"/>
        <v>Shirt Classic</v>
      </c>
      <c r="E2501" t="s">
        <v>65</v>
      </c>
      <c r="F2501" t="s">
        <v>82</v>
      </c>
      <c r="G2501">
        <v>18</v>
      </c>
      <c r="H2501">
        <v>16</v>
      </c>
      <c r="I2501">
        <v>84.83</v>
      </c>
      <c r="J2501">
        <v>97.55449999999999</v>
      </c>
      <c r="K2501" t="s">
        <v>66</v>
      </c>
      <c r="M2501" t="s">
        <v>35</v>
      </c>
      <c r="N2501" t="s">
        <v>71</v>
      </c>
      <c r="O2501" t="str">
        <f t="shared" si="78"/>
        <v>Debit Card</v>
      </c>
      <c r="P2501" t="s">
        <v>89</v>
      </c>
      <c r="Q2501">
        <v>42.3</v>
      </c>
      <c r="R2501">
        <v>1.2</v>
      </c>
      <c r="S2501" t="s">
        <v>23</v>
      </c>
    </row>
    <row r="2502" spans="1:19" x14ac:dyDescent="0.3">
      <c r="A2502" t="s">
        <v>5391</v>
      </c>
      <c r="B2502" s="1">
        <v>45279</v>
      </c>
      <c r="C2502" t="s">
        <v>5392</v>
      </c>
      <c r="D2502" t="str">
        <f t="shared" ca="1" si="79"/>
        <v>Organic Rice 5kg</v>
      </c>
      <c r="E2502" t="s">
        <v>40</v>
      </c>
      <c r="F2502" t="s">
        <v>57</v>
      </c>
      <c r="G2502">
        <v>16</v>
      </c>
      <c r="H2502">
        <v>13</v>
      </c>
      <c r="I2502">
        <v>714.46</v>
      </c>
      <c r="J2502">
        <v>821.62900000000002</v>
      </c>
      <c r="K2502" t="s">
        <v>27</v>
      </c>
      <c r="M2502" t="s">
        <v>35</v>
      </c>
      <c r="N2502" t="s">
        <v>71</v>
      </c>
      <c r="O2502" t="str">
        <f t="shared" si="78"/>
        <v>Bank Transfer</v>
      </c>
      <c r="P2502" t="s">
        <v>37</v>
      </c>
      <c r="Q2502">
        <v>39.64</v>
      </c>
      <c r="R2502" t="s">
        <v>316</v>
      </c>
      <c r="S2502" t="s">
        <v>23</v>
      </c>
    </row>
    <row r="2503" spans="1:19" x14ac:dyDescent="0.3">
      <c r="A2503" t="s">
        <v>5393</v>
      </c>
      <c r="B2503" s="1">
        <v>45302</v>
      </c>
      <c r="C2503" t="s">
        <v>5394</v>
      </c>
      <c r="D2503" t="str">
        <f t="shared" ca="1" si="79"/>
        <v>Sneakers Run</v>
      </c>
      <c r="E2503" t="s">
        <v>85</v>
      </c>
      <c r="F2503" t="s">
        <v>82</v>
      </c>
      <c r="G2503">
        <v>19</v>
      </c>
      <c r="H2503">
        <v>19</v>
      </c>
      <c r="I2503">
        <v>68.91</v>
      </c>
      <c r="J2503">
        <v>77.179200000000009</v>
      </c>
      <c r="K2503" t="s">
        <v>51</v>
      </c>
      <c r="M2503" t="s">
        <v>86</v>
      </c>
      <c r="N2503" t="s">
        <v>22</v>
      </c>
      <c r="O2503" t="str">
        <f t="shared" si="78"/>
        <v>Debit Card</v>
      </c>
      <c r="P2503" t="s">
        <v>89</v>
      </c>
      <c r="Q2503">
        <v>10.7</v>
      </c>
      <c r="R2503">
        <v>4.7</v>
      </c>
      <c r="S2503" t="s">
        <v>205</v>
      </c>
    </row>
    <row r="2504" spans="1:19" x14ac:dyDescent="0.3">
      <c r="A2504" t="s">
        <v>5395</v>
      </c>
      <c r="B2504" s="1">
        <v>44574</v>
      </c>
      <c r="C2504" t="s">
        <v>5396</v>
      </c>
      <c r="D2504" t="str">
        <f t="shared" ca="1" si="79"/>
        <v>Jeans Regular</v>
      </c>
      <c r="E2504" t="s">
        <v>130</v>
      </c>
      <c r="F2504" t="s">
        <v>82</v>
      </c>
      <c r="G2504">
        <v>11</v>
      </c>
      <c r="H2504">
        <v>10</v>
      </c>
      <c r="I2504">
        <v>846.58</v>
      </c>
      <c r="J2504">
        <v>939.70380000000011</v>
      </c>
      <c r="K2504" t="s">
        <v>27</v>
      </c>
      <c r="M2504" t="s">
        <v>79</v>
      </c>
      <c r="N2504" t="s">
        <v>71</v>
      </c>
      <c r="O2504" t="str">
        <f t="shared" si="78"/>
        <v>Cash on Delivery</v>
      </c>
      <c r="P2504" t="s">
        <v>53</v>
      </c>
      <c r="Q2504">
        <v>2.2599999999999998</v>
      </c>
      <c r="R2504">
        <v>1.8</v>
      </c>
      <c r="S2504" t="s">
        <v>23</v>
      </c>
    </row>
    <row r="2505" spans="1:19" x14ac:dyDescent="0.3">
      <c r="A2505" t="s">
        <v>5397</v>
      </c>
      <c r="B2505" s="1">
        <v>45314</v>
      </c>
      <c r="C2505" t="s">
        <v>5398</v>
      </c>
      <c r="D2505" t="str">
        <f t="shared" ca="1" si="79"/>
        <v>Camera S</v>
      </c>
      <c r="E2505" t="s">
        <v>133</v>
      </c>
      <c r="F2505" t="s">
        <v>50</v>
      </c>
      <c r="G2505">
        <v>9</v>
      </c>
      <c r="H2505">
        <v>7</v>
      </c>
      <c r="I2505">
        <v>1109.23</v>
      </c>
      <c r="J2505">
        <v>1264.5222000000001</v>
      </c>
      <c r="K2505" t="s">
        <v>66</v>
      </c>
      <c r="M2505" t="s">
        <v>123</v>
      </c>
      <c r="N2505" t="s">
        <v>36</v>
      </c>
      <c r="O2505" t="str">
        <f t="shared" si="78"/>
        <v>PayPal</v>
      </c>
      <c r="P2505" t="s">
        <v>30</v>
      </c>
      <c r="Q2505">
        <v>36.51</v>
      </c>
      <c r="R2505">
        <v>3</v>
      </c>
      <c r="S2505" t="s">
        <v>23</v>
      </c>
    </row>
    <row r="2506" spans="1:19" x14ac:dyDescent="0.3">
      <c r="A2506" t="s">
        <v>5399</v>
      </c>
      <c r="B2506" s="1">
        <v>45008</v>
      </c>
      <c r="C2506" t="s">
        <v>5400</v>
      </c>
      <c r="D2506" t="str">
        <f t="shared" ca="1" si="79"/>
        <v>T-shirt V</v>
      </c>
      <c r="E2506" t="s">
        <v>77</v>
      </c>
      <c r="F2506" t="s">
        <v>82</v>
      </c>
      <c r="G2506">
        <v>16</v>
      </c>
      <c r="H2506">
        <v>14</v>
      </c>
      <c r="I2506">
        <v>553.9</v>
      </c>
      <c r="J2506">
        <v>587.13400000000001</v>
      </c>
      <c r="K2506" t="s">
        <v>20</v>
      </c>
      <c r="M2506" t="s">
        <v>86</v>
      </c>
      <c r="N2506" t="s">
        <v>29</v>
      </c>
      <c r="O2506" t="str">
        <f t="shared" si="78"/>
        <v>PayPal</v>
      </c>
      <c r="P2506" t="s">
        <v>30</v>
      </c>
      <c r="Q2506">
        <v>41.97</v>
      </c>
      <c r="R2506">
        <v>1.1000000000000001</v>
      </c>
      <c r="S2506" t="s">
        <v>23</v>
      </c>
    </row>
    <row r="2507" spans="1:19" x14ac:dyDescent="0.3">
      <c r="A2507" t="s">
        <v>5401</v>
      </c>
      <c r="B2507" s="1">
        <v>45412</v>
      </c>
      <c r="C2507" t="s">
        <v>5402</v>
      </c>
      <c r="D2507" t="str">
        <f t="shared" ca="1" si="79"/>
        <v>Olive Oil 1L</v>
      </c>
      <c r="E2507" t="s">
        <v>56</v>
      </c>
      <c r="F2507" t="s">
        <v>57</v>
      </c>
      <c r="G2507">
        <v>13</v>
      </c>
      <c r="H2507">
        <v>13</v>
      </c>
      <c r="I2507">
        <v>764.84</v>
      </c>
      <c r="J2507">
        <v>879.56599999999992</v>
      </c>
      <c r="K2507" t="s">
        <v>66</v>
      </c>
      <c r="M2507" t="s">
        <v>42</v>
      </c>
      <c r="N2507" t="s">
        <v>22</v>
      </c>
      <c r="O2507" t="str">
        <f t="shared" si="78"/>
        <v>Credit Card</v>
      </c>
      <c r="P2507" t="s">
        <v>67</v>
      </c>
      <c r="Q2507">
        <v>20.66</v>
      </c>
      <c r="R2507">
        <v>1.8</v>
      </c>
      <c r="S2507" t="s">
        <v>23</v>
      </c>
    </row>
    <row r="2508" spans="1:19" x14ac:dyDescent="0.3">
      <c r="A2508" t="s">
        <v>5403</v>
      </c>
      <c r="B2508" s="1">
        <v>44105</v>
      </c>
      <c r="C2508" t="s">
        <v>5404</v>
      </c>
      <c r="D2508" t="str">
        <f t="shared" ca="1" si="79"/>
        <v>T-shirt V</v>
      </c>
      <c r="E2508" t="s">
        <v>77</v>
      </c>
      <c r="F2508" t="s">
        <v>82</v>
      </c>
      <c r="G2508">
        <v>10</v>
      </c>
      <c r="H2508">
        <v>8</v>
      </c>
      <c r="I2508">
        <v>338.67</v>
      </c>
      <c r="J2508">
        <v>389.47050000000002</v>
      </c>
      <c r="K2508" t="s">
        <v>20</v>
      </c>
      <c r="M2508" t="s">
        <v>123</v>
      </c>
      <c r="N2508" t="s">
        <v>36</v>
      </c>
      <c r="O2508" t="str">
        <f t="shared" si="78"/>
        <v>PayPal</v>
      </c>
      <c r="P2508" t="s">
        <v>30</v>
      </c>
      <c r="Q2508">
        <v>12.81</v>
      </c>
      <c r="R2508">
        <v>3.4</v>
      </c>
      <c r="S2508" t="s">
        <v>23</v>
      </c>
    </row>
    <row r="2509" spans="1:19" x14ac:dyDescent="0.3">
      <c r="A2509" t="s">
        <v>5405</v>
      </c>
      <c r="B2509" s="1">
        <v>44804</v>
      </c>
      <c r="C2509" t="s">
        <v>5406</v>
      </c>
      <c r="D2509" t="str">
        <f t="shared" ca="1" si="79"/>
        <v>Shirt Classic</v>
      </c>
      <c r="E2509" t="s">
        <v>65</v>
      </c>
      <c r="F2509" t="s">
        <v>82</v>
      </c>
      <c r="G2509">
        <v>3</v>
      </c>
      <c r="H2509">
        <v>3</v>
      </c>
      <c r="I2509">
        <v>892.35</v>
      </c>
      <c r="J2509">
        <v>990.50850000000014</v>
      </c>
      <c r="K2509" t="s">
        <v>51</v>
      </c>
      <c r="M2509" t="s">
        <v>42</v>
      </c>
      <c r="N2509" t="s">
        <v>5407</v>
      </c>
      <c r="O2509" t="str">
        <f t="shared" si="78"/>
        <v>PayPal</v>
      </c>
      <c r="P2509" t="s">
        <v>30</v>
      </c>
      <c r="Q2509">
        <v>17.34</v>
      </c>
      <c r="R2509">
        <v>1.9</v>
      </c>
      <c r="S2509" t="s">
        <v>23</v>
      </c>
    </row>
    <row r="2510" spans="1:19" x14ac:dyDescent="0.3">
      <c r="A2510" t="s">
        <v>5408</v>
      </c>
      <c r="B2510" s="1">
        <v>44346</v>
      </c>
      <c r="C2510" t="s">
        <v>5409</v>
      </c>
      <c r="D2510" t="str">
        <f t="shared" ca="1" si="79"/>
        <v>Jeans Regular</v>
      </c>
      <c r="E2510" t="s">
        <v>130</v>
      </c>
      <c r="F2510" t="s">
        <v>82</v>
      </c>
      <c r="G2510">
        <v>16</v>
      </c>
      <c r="H2510">
        <v>13</v>
      </c>
      <c r="I2510">
        <v>1441.08</v>
      </c>
      <c r="J2510">
        <v>1570.7772</v>
      </c>
      <c r="K2510" t="s">
        <v>66</v>
      </c>
      <c r="M2510" t="s">
        <v>28</v>
      </c>
      <c r="N2510" t="s">
        <v>29</v>
      </c>
      <c r="O2510" t="str">
        <f t="shared" si="78"/>
        <v>PayPal</v>
      </c>
      <c r="P2510" t="s">
        <v>30</v>
      </c>
      <c r="Q2510">
        <v>47.09</v>
      </c>
      <c r="R2510">
        <v>2.1</v>
      </c>
      <c r="S2510" t="s">
        <v>23</v>
      </c>
    </row>
    <row r="2511" spans="1:19" x14ac:dyDescent="0.3">
      <c r="A2511" t="s">
        <v>5410</v>
      </c>
      <c r="B2511" s="1">
        <v>44099</v>
      </c>
      <c r="C2511" t="s">
        <v>5411</v>
      </c>
      <c r="D2511" t="str">
        <f t="shared" ca="1" si="79"/>
        <v>Sneakers Run</v>
      </c>
      <c r="E2511" t="s">
        <v>85</v>
      </c>
      <c r="F2511" t="s">
        <v>82</v>
      </c>
      <c r="G2511">
        <v>1</v>
      </c>
      <c r="H2511">
        <v>1</v>
      </c>
      <c r="I2511">
        <v>73.84</v>
      </c>
      <c r="J2511">
        <v>81.962400000000017</v>
      </c>
      <c r="K2511" t="s">
        <v>20</v>
      </c>
      <c r="M2511" t="s">
        <v>35</v>
      </c>
      <c r="N2511" t="s">
        <v>22</v>
      </c>
      <c r="O2511" t="str">
        <f t="shared" si="78"/>
        <v>Bank Transfer</v>
      </c>
      <c r="P2511" t="s">
        <v>37</v>
      </c>
      <c r="Q2511">
        <v>1.69</v>
      </c>
      <c r="R2511">
        <v>2.7</v>
      </c>
      <c r="S2511" t="s">
        <v>23</v>
      </c>
    </row>
    <row r="2512" spans="1:19" x14ac:dyDescent="0.3">
      <c r="A2512" t="s">
        <v>5412</v>
      </c>
      <c r="B2512" s="1">
        <v>45403</v>
      </c>
      <c r="C2512" t="s">
        <v>10804</v>
      </c>
      <c r="D2512" t="str">
        <f t="shared" ca="1" si="79"/>
        <v>Headphones Z</v>
      </c>
      <c r="E2512" t="s">
        <v>94</v>
      </c>
      <c r="F2512" t="s">
        <v>50</v>
      </c>
      <c r="G2512">
        <v>16</v>
      </c>
      <c r="H2512">
        <v>15</v>
      </c>
      <c r="I2512">
        <v>956.24</v>
      </c>
      <c r="J2512">
        <v>1032.7392</v>
      </c>
      <c r="K2512" t="s">
        <v>66</v>
      </c>
      <c r="M2512" t="s">
        <v>35</v>
      </c>
      <c r="N2512" t="s">
        <v>71</v>
      </c>
      <c r="O2512" t="str">
        <f t="shared" si="78"/>
        <v>Bank Transfer</v>
      </c>
      <c r="P2512" t="s">
        <v>37</v>
      </c>
      <c r="Q2512">
        <v>39.270000000000003</v>
      </c>
      <c r="R2512">
        <v>4.4000000000000004</v>
      </c>
      <c r="S2512" t="s">
        <v>23</v>
      </c>
    </row>
    <row r="2513" spans="1:19" x14ac:dyDescent="0.3">
      <c r="A2513" t="s">
        <v>5413</v>
      </c>
      <c r="B2513" s="1">
        <v>44363</v>
      </c>
      <c r="C2513" t="s">
        <v>5414</v>
      </c>
      <c r="D2513" t="str">
        <f t="shared" ca="1" si="79"/>
        <v>Phone X</v>
      </c>
      <c r="E2513" t="s">
        <v>141</v>
      </c>
      <c r="F2513" t="s">
        <v>50</v>
      </c>
      <c r="G2513">
        <v>5</v>
      </c>
      <c r="H2513">
        <v>5</v>
      </c>
      <c r="I2513">
        <v>22.78</v>
      </c>
      <c r="J2513">
        <v>25.969200000000004</v>
      </c>
      <c r="K2513" t="s">
        <v>5415</v>
      </c>
      <c r="M2513" t="s">
        <v>42</v>
      </c>
      <c r="N2513" t="s">
        <v>36</v>
      </c>
      <c r="O2513" t="str">
        <f t="shared" si="78"/>
        <v>Bank Transfer</v>
      </c>
      <c r="P2513" t="s">
        <v>37</v>
      </c>
      <c r="Q2513">
        <v>26.81</v>
      </c>
      <c r="R2513">
        <v>1.7</v>
      </c>
      <c r="S2513" t="s">
        <v>23</v>
      </c>
    </row>
    <row r="2514" spans="1:19" x14ac:dyDescent="0.3">
      <c r="A2514" t="s">
        <v>5416</v>
      </c>
      <c r="B2514" s="1">
        <v>45313</v>
      </c>
      <c r="C2514" t="s">
        <v>5417</v>
      </c>
      <c r="D2514" t="str">
        <f t="shared" ca="1" si="79"/>
        <v>Organic Rice 5kg</v>
      </c>
      <c r="E2514" t="s">
        <v>40</v>
      </c>
      <c r="F2514" t="s">
        <v>57</v>
      </c>
      <c r="G2514">
        <v>2</v>
      </c>
      <c r="H2514">
        <v>2</v>
      </c>
      <c r="I2514">
        <v>1056.82</v>
      </c>
      <c r="J2514">
        <v>1120.2292</v>
      </c>
      <c r="K2514" t="s">
        <v>66</v>
      </c>
      <c r="M2514" t="s">
        <v>123</v>
      </c>
      <c r="N2514" t="s">
        <v>29</v>
      </c>
      <c r="O2514" t="str">
        <f t="shared" si="78"/>
        <v>Bank Transfer</v>
      </c>
      <c r="P2514" t="s">
        <v>37</v>
      </c>
      <c r="Q2514">
        <v>12.56</v>
      </c>
      <c r="R2514">
        <v>3.8</v>
      </c>
      <c r="S2514" t="s">
        <v>15</v>
      </c>
    </row>
    <row r="2515" spans="1:19" x14ac:dyDescent="0.3">
      <c r="A2515" t="s">
        <v>5418</v>
      </c>
      <c r="B2515" s="1">
        <v>44897</v>
      </c>
      <c r="C2515" t="s">
        <v>5419</v>
      </c>
      <c r="D2515" t="str">
        <f t="shared" ca="1" si="79"/>
        <v>Jeans Regular</v>
      </c>
      <c r="E2515" t="s">
        <v>130</v>
      </c>
      <c r="F2515" t="s">
        <v>82</v>
      </c>
      <c r="G2515">
        <v>16</v>
      </c>
      <c r="H2515">
        <v>13</v>
      </c>
      <c r="I2515">
        <v>6</v>
      </c>
      <c r="J2515">
        <v>6.42</v>
      </c>
      <c r="K2515" t="s">
        <v>27</v>
      </c>
      <c r="M2515" t="s">
        <v>86</v>
      </c>
      <c r="N2515" t="s">
        <v>36</v>
      </c>
      <c r="O2515" t="str">
        <f t="shared" si="78"/>
        <v>PayPal</v>
      </c>
      <c r="P2515" t="s">
        <v>30</v>
      </c>
      <c r="Q2515">
        <v>39</v>
      </c>
      <c r="R2515">
        <v>2.4</v>
      </c>
      <c r="S2515" t="s">
        <v>23</v>
      </c>
    </row>
    <row r="2516" spans="1:19" x14ac:dyDescent="0.3">
      <c r="A2516" t="s">
        <v>5420</v>
      </c>
      <c r="B2516" s="1">
        <v>43970</v>
      </c>
      <c r="C2516" t="s">
        <v>5421</v>
      </c>
      <c r="D2516" t="str">
        <f t="shared" ca="1" si="79"/>
        <v>Phone X</v>
      </c>
      <c r="E2516" t="s">
        <v>141</v>
      </c>
      <c r="F2516" t="s">
        <v>50</v>
      </c>
      <c r="G2516">
        <v>6</v>
      </c>
      <c r="H2516">
        <v>6</v>
      </c>
      <c r="I2516">
        <v>750.1</v>
      </c>
      <c r="J2516">
        <v>810.10800000000006</v>
      </c>
      <c r="K2516" t="s">
        <v>20</v>
      </c>
      <c r="M2516" t="s">
        <v>86</v>
      </c>
      <c r="N2516" t="s">
        <v>71</v>
      </c>
      <c r="O2516" t="str">
        <f t="shared" si="78"/>
        <v>Cash on Delivery</v>
      </c>
      <c r="P2516" t="s">
        <v>53</v>
      </c>
      <c r="Q2516">
        <v>21.56</v>
      </c>
      <c r="R2516">
        <v>9</v>
      </c>
      <c r="S2516" t="s">
        <v>23</v>
      </c>
    </row>
    <row r="2517" spans="1:19" x14ac:dyDescent="0.3">
      <c r="A2517" t="s">
        <v>5422</v>
      </c>
      <c r="B2517" s="1">
        <v>45066</v>
      </c>
      <c r="C2517" t="s">
        <v>5423</v>
      </c>
      <c r="D2517" t="str">
        <f t="shared" ca="1" si="79"/>
        <v>Laptop Pro</v>
      </c>
      <c r="E2517" t="s">
        <v>116</v>
      </c>
      <c r="F2517" t="s">
        <v>50</v>
      </c>
      <c r="G2517">
        <v>8</v>
      </c>
      <c r="H2517">
        <v>6</v>
      </c>
      <c r="I2517">
        <v>1236.98</v>
      </c>
      <c r="J2517">
        <v>1410.1572000000001</v>
      </c>
      <c r="K2517" t="s">
        <v>66</v>
      </c>
      <c r="M2517" t="s">
        <v>42</v>
      </c>
      <c r="O2517" t="str">
        <f t="shared" si="78"/>
        <v>Bank Transfer</v>
      </c>
      <c r="P2517" t="s">
        <v>37</v>
      </c>
      <c r="Q2517">
        <v>5.82</v>
      </c>
      <c r="R2517">
        <v>3</v>
      </c>
      <c r="S2517" t="s">
        <v>23</v>
      </c>
    </row>
    <row r="2518" spans="1:19" x14ac:dyDescent="0.3">
      <c r="A2518" t="s">
        <v>5424</v>
      </c>
      <c r="B2518" s="1">
        <v>44711</v>
      </c>
      <c r="C2518" t="s">
        <v>5425</v>
      </c>
      <c r="D2518" t="str">
        <f t="shared" ca="1" si="79"/>
        <v>Cereal Pack</v>
      </c>
      <c r="E2518" t="s">
        <v>100</v>
      </c>
      <c r="F2518" t="s">
        <v>57</v>
      </c>
      <c r="G2518">
        <v>1</v>
      </c>
      <c r="H2518">
        <v>1</v>
      </c>
      <c r="I2518">
        <v>626.87</v>
      </c>
      <c r="J2518">
        <v>658.21350000000007</v>
      </c>
      <c r="K2518" t="s">
        <v>5426</v>
      </c>
      <c r="M2518" t="s">
        <v>79</v>
      </c>
      <c r="N2518" t="s">
        <v>29</v>
      </c>
      <c r="O2518" t="str">
        <f t="shared" si="78"/>
        <v>Debit Card</v>
      </c>
      <c r="P2518" t="s">
        <v>89</v>
      </c>
      <c r="Q2518">
        <v>3.58</v>
      </c>
      <c r="R2518">
        <v>1.8</v>
      </c>
      <c r="S2518" t="s">
        <v>23</v>
      </c>
    </row>
    <row r="2519" spans="1:19" x14ac:dyDescent="0.3">
      <c r="A2519" t="s">
        <v>5427</v>
      </c>
      <c r="B2519" s="1">
        <v>44904</v>
      </c>
      <c r="C2519" t="s">
        <v>5428</v>
      </c>
      <c r="D2519" t="str">
        <f t="shared" ca="1" si="79"/>
        <v>Dining Table</v>
      </c>
      <c r="E2519" t="s">
        <v>45</v>
      </c>
      <c r="F2519" t="s">
        <v>46</v>
      </c>
      <c r="G2519">
        <v>6</v>
      </c>
      <c r="H2519">
        <v>6</v>
      </c>
      <c r="I2519">
        <v>959.77</v>
      </c>
      <c r="J2519">
        <v>1084.5400999999999</v>
      </c>
      <c r="K2519" t="s">
        <v>66</v>
      </c>
      <c r="M2519" t="s">
        <v>86</v>
      </c>
      <c r="N2519" t="s">
        <v>36</v>
      </c>
      <c r="O2519" t="str">
        <f t="shared" si="78"/>
        <v>PayPal</v>
      </c>
      <c r="P2519" t="s">
        <v>30</v>
      </c>
      <c r="Q2519">
        <v>30.16</v>
      </c>
      <c r="R2519">
        <v>2</v>
      </c>
      <c r="S2519" t="s">
        <v>74</v>
      </c>
    </row>
    <row r="2520" spans="1:19" x14ac:dyDescent="0.3">
      <c r="A2520" t="s">
        <v>5429</v>
      </c>
      <c r="B2520" s="1">
        <v>43894</v>
      </c>
      <c r="C2520" t="s">
        <v>5430</v>
      </c>
      <c r="D2520" t="str">
        <f t="shared" ca="1" si="79"/>
        <v>Sofa 3-Seater</v>
      </c>
      <c r="E2520" t="s">
        <v>109</v>
      </c>
      <c r="F2520" t="s">
        <v>46</v>
      </c>
      <c r="G2520">
        <v>3</v>
      </c>
      <c r="H2520">
        <v>3</v>
      </c>
      <c r="I2520">
        <v>70.5</v>
      </c>
      <c r="J2520">
        <v>78.25500000000001</v>
      </c>
      <c r="K2520" t="s">
        <v>66</v>
      </c>
      <c r="M2520" t="s">
        <v>21</v>
      </c>
      <c r="N2520" t="s">
        <v>71</v>
      </c>
      <c r="O2520" t="str">
        <f t="shared" si="78"/>
        <v>PayPal</v>
      </c>
      <c r="P2520" t="s">
        <v>30</v>
      </c>
      <c r="Q2520">
        <v>5.99</v>
      </c>
      <c r="R2520">
        <v>2.2999999999999998</v>
      </c>
      <c r="S2520" t="s">
        <v>23</v>
      </c>
    </row>
    <row r="2521" spans="1:19" x14ac:dyDescent="0.3">
      <c r="A2521" t="s">
        <v>5431</v>
      </c>
      <c r="B2521" s="1">
        <v>45021</v>
      </c>
      <c r="C2521" t="s">
        <v>5432</v>
      </c>
      <c r="D2521" t="str">
        <f t="shared" ca="1" si="79"/>
        <v>Sofa 3-Seater</v>
      </c>
      <c r="E2521" t="s">
        <v>109</v>
      </c>
      <c r="F2521" t="s">
        <v>46</v>
      </c>
      <c r="G2521">
        <v>19</v>
      </c>
      <c r="H2521">
        <v>15</v>
      </c>
      <c r="I2521">
        <v>1448.91</v>
      </c>
      <c r="J2521">
        <v>1550.3337000000001</v>
      </c>
      <c r="K2521" t="s">
        <v>66</v>
      </c>
      <c r="M2521" t="s">
        <v>86</v>
      </c>
      <c r="N2521" t="s">
        <v>71</v>
      </c>
      <c r="O2521" t="str">
        <f t="shared" si="78"/>
        <v>Bank Transfer</v>
      </c>
      <c r="P2521" t="s">
        <v>37</v>
      </c>
      <c r="Q2521">
        <v>0.73</v>
      </c>
      <c r="R2521">
        <v>2.1</v>
      </c>
      <c r="S2521" t="s">
        <v>23</v>
      </c>
    </row>
    <row r="2522" spans="1:19" x14ac:dyDescent="0.3">
      <c r="A2522" t="s">
        <v>5433</v>
      </c>
      <c r="B2522" s="1">
        <v>45005</v>
      </c>
      <c r="C2522" t="s">
        <v>5434</v>
      </c>
      <c r="D2522" t="str">
        <f t="shared" ca="1" si="79"/>
        <v>Headphones Z</v>
      </c>
      <c r="E2522" t="s">
        <v>94</v>
      </c>
      <c r="F2522" t="s">
        <v>50</v>
      </c>
      <c r="G2522">
        <v>11</v>
      </c>
      <c r="H2522">
        <v>11</v>
      </c>
      <c r="I2522">
        <v>1304.45</v>
      </c>
      <c r="J2522">
        <v>1395.7615000000001</v>
      </c>
      <c r="K2522" t="s">
        <v>27</v>
      </c>
      <c r="M2522" t="s">
        <v>21</v>
      </c>
      <c r="N2522" t="s">
        <v>71</v>
      </c>
      <c r="O2522" t="str">
        <f t="shared" si="78"/>
        <v>PayPal</v>
      </c>
      <c r="P2522" t="s">
        <v>30</v>
      </c>
      <c r="Q2522">
        <v>23.11</v>
      </c>
      <c r="R2522">
        <v>4.4000000000000004</v>
      </c>
      <c r="S2522" t="s">
        <v>23</v>
      </c>
    </row>
    <row r="2523" spans="1:19" x14ac:dyDescent="0.3">
      <c r="A2523" t="s">
        <v>5435</v>
      </c>
      <c r="B2523" s="1">
        <v>43852</v>
      </c>
      <c r="C2523" t="s">
        <v>5436</v>
      </c>
      <c r="D2523" t="str">
        <f t="shared" ca="1" si="79"/>
        <v>Olive Oil 1L</v>
      </c>
      <c r="E2523" t="s">
        <v>56</v>
      </c>
      <c r="F2523" t="s">
        <v>57</v>
      </c>
      <c r="G2523">
        <v>5</v>
      </c>
      <c r="H2523">
        <v>5</v>
      </c>
      <c r="I2523">
        <v>1123.9100000000001</v>
      </c>
      <c r="J2523">
        <v>1258.7792000000002</v>
      </c>
      <c r="K2523" t="s">
        <v>20</v>
      </c>
      <c r="M2523" t="s">
        <v>28</v>
      </c>
      <c r="N2523" t="s">
        <v>29</v>
      </c>
      <c r="O2523" t="e">
        <f t="shared" ca="1" si="78"/>
        <v>#N/A</v>
      </c>
      <c r="Q2523">
        <v>49.34</v>
      </c>
      <c r="R2523">
        <v>5</v>
      </c>
      <c r="S2523" t="s">
        <v>205</v>
      </c>
    </row>
    <row r="2524" spans="1:19" x14ac:dyDescent="0.3">
      <c r="A2524" t="s">
        <v>5437</v>
      </c>
      <c r="B2524" s="1">
        <v>44009</v>
      </c>
      <c r="C2524" t="s">
        <v>5438</v>
      </c>
      <c r="D2524" t="str">
        <f t="shared" ca="1" si="79"/>
        <v>Widget B</v>
      </c>
      <c r="E2524" t="s">
        <v>61</v>
      </c>
      <c r="F2524" t="s">
        <v>70</v>
      </c>
      <c r="G2524">
        <v>15</v>
      </c>
      <c r="H2524">
        <v>13</v>
      </c>
      <c r="I2524">
        <v>408.81</v>
      </c>
      <c r="J2524">
        <v>441.51480000000004</v>
      </c>
      <c r="K2524" t="s">
        <v>20</v>
      </c>
      <c r="M2524" t="s">
        <v>21</v>
      </c>
      <c r="N2524" t="s">
        <v>71</v>
      </c>
      <c r="O2524" t="e">
        <f t="shared" ca="1" si="78"/>
        <v>#N/A</v>
      </c>
      <c r="Q2524">
        <v>13.66</v>
      </c>
      <c r="R2524">
        <v>3.4</v>
      </c>
      <c r="S2524" t="s">
        <v>23</v>
      </c>
    </row>
    <row r="2525" spans="1:19" x14ac:dyDescent="0.3">
      <c r="A2525" t="s">
        <v>5439</v>
      </c>
      <c r="B2525" s="1">
        <v>45512</v>
      </c>
      <c r="C2525" t="s">
        <v>5440</v>
      </c>
      <c r="D2525" t="str">
        <f t="shared" ca="1" si="79"/>
        <v>Camera S</v>
      </c>
      <c r="E2525" t="s">
        <v>133</v>
      </c>
      <c r="F2525" t="s">
        <v>50</v>
      </c>
      <c r="G2525">
        <v>11</v>
      </c>
      <c r="H2525">
        <v>10</v>
      </c>
      <c r="I2525">
        <v>814.03</v>
      </c>
      <c r="J2525">
        <v>903.57330000000002</v>
      </c>
      <c r="K2525" t="s">
        <v>51</v>
      </c>
      <c r="M2525" t="s">
        <v>28</v>
      </c>
      <c r="N2525" t="s">
        <v>36</v>
      </c>
      <c r="O2525" t="str">
        <f t="shared" si="78"/>
        <v>Bank Transfer</v>
      </c>
      <c r="P2525" t="s">
        <v>37</v>
      </c>
      <c r="Q2525">
        <v>-5</v>
      </c>
      <c r="R2525">
        <v>4.3</v>
      </c>
      <c r="S2525" t="s">
        <v>23</v>
      </c>
    </row>
    <row r="2526" spans="1:19" x14ac:dyDescent="0.3">
      <c r="A2526" t="s">
        <v>5441</v>
      </c>
      <c r="B2526" s="1">
        <v>44976</v>
      </c>
      <c r="C2526" t="s">
        <v>5442</v>
      </c>
      <c r="D2526" t="str">
        <f t="shared" ca="1" si="79"/>
        <v>Sofa 3-Seater</v>
      </c>
      <c r="E2526" t="s">
        <v>109</v>
      </c>
      <c r="F2526" t="s">
        <v>46</v>
      </c>
      <c r="G2526">
        <v>19</v>
      </c>
      <c r="H2526">
        <v>17</v>
      </c>
      <c r="I2526">
        <v>565.36</v>
      </c>
      <c r="J2526">
        <v>650.16399999999999</v>
      </c>
      <c r="K2526" t="s">
        <v>27</v>
      </c>
      <c r="M2526" t="s">
        <v>21</v>
      </c>
      <c r="N2526" t="s">
        <v>29</v>
      </c>
      <c r="O2526" t="str">
        <f t="shared" si="78"/>
        <v>Debit Card</v>
      </c>
      <c r="P2526" t="s">
        <v>89</v>
      </c>
      <c r="Q2526">
        <v>9999</v>
      </c>
      <c r="R2526">
        <v>4.5</v>
      </c>
      <c r="S2526" t="s">
        <v>23</v>
      </c>
    </row>
    <row r="2527" spans="1:19" x14ac:dyDescent="0.3">
      <c r="A2527" t="s">
        <v>5443</v>
      </c>
      <c r="B2527" s="1">
        <v>45081</v>
      </c>
      <c r="C2527" t="s">
        <v>5444</v>
      </c>
      <c r="D2527" t="str">
        <f t="shared" ca="1" si="79"/>
        <v>Widget B</v>
      </c>
      <c r="E2527" t="s">
        <v>61</v>
      </c>
      <c r="F2527" t="s">
        <v>70</v>
      </c>
      <c r="G2527">
        <v>20</v>
      </c>
      <c r="H2527">
        <v>18</v>
      </c>
      <c r="I2527">
        <v>787.3</v>
      </c>
      <c r="J2527">
        <v>889.64899999999989</v>
      </c>
      <c r="K2527" t="s">
        <v>66</v>
      </c>
      <c r="M2527" t="s">
        <v>79</v>
      </c>
      <c r="N2527" t="s">
        <v>36</v>
      </c>
      <c r="O2527" t="str">
        <f t="shared" si="78"/>
        <v>PayPal</v>
      </c>
      <c r="P2527" t="s">
        <v>30</v>
      </c>
      <c r="Q2527">
        <v>39.18</v>
      </c>
      <c r="R2527">
        <v>1</v>
      </c>
      <c r="S2527" t="s">
        <v>23</v>
      </c>
    </row>
    <row r="2528" spans="1:19" x14ac:dyDescent="0.3">
      <c r="A2528" t="s">
        <v>5445</v>
      </c>
      <c r="B2528" s="1">
        <v>43953</v>
      </c>
      <c r="C2528" t="s">
        <v>5446</v>
      </c>
      <c r="D2528" t="str">
        <f t="shared" ca="1" si="79"/>
        <v>Headphones Z</v>
      </c>
      <c r="E2528" t="s">
        <v>94</v>
      </c>
      <c r="F2528" t="s">
        <v>50</v>
      </c>
      <c r="G2528">
        <v>7</v>
      </c>
      <c r="H2528">
        <v>6</v>
      </c>
      <c r="I2528">
        <v>319.16000000000003</v>
      </c>
      <c r="J2528">
        <v>351.07600000000008</v>
      </c>
      <c r="K2528" t="s">
        <v>47</v>
      </c>
      <c r="M2528" t="s">
        <v>28</v>
      </c>
      <c r="N2528" t="s">
        <v>5447</v>
      </c>
      <c r="O2528" t="str">
        <f t="shared" si="78"/>
        <v>PayPal</v>
      </c>
      <c r="P2528" t="s">
        <v>30</v>
      </c>
      <c r="Q2528">
        <v>33.93</v>
      </c>
      <c r="R2528">
        <v>0</v>
      </c>
      <c r="S2528" t="s">
        <v>23</v>
      </c>
    </row>
    <row r="2529" spans="1:19" x14ac:dyDescent="0.3">
      <c r="A2529" t="s">
        <v>5448</v>
      </c>
      <c r="B2529" s="1">
        <v>44909</v>
      </c>
      <c r="C2529" t="s">
        <v>5449</v>
      </c>
      <c r="D2529" t="str">
        <f t="shared" ca="1" si="79"/>
        <v>T-shirt V</v>
      </c>
      <c r="E2529" t="s">
        <v>77</v>
      </c>
      <c r="F2529" t="s">
        <v>82</v>
      </c>
      <c r="G2529">
        <v>19</v>
      </c>
      <c r="H2529">
        <v>19</v>
      </c>
      <c r="I2529">
        <v>279.74</v>
      </c>
      <c r="J2529">
        <v>296.52440000000001</v>
      </c>
      <c r="K2529" t="s">
        <v>51</v>
      </c>
      <c r="M2529" t="s">
        <v>79</v>
      </c>
      <c r="N2529" t="s">
        <v>71</v>
      </c>
      <c r="O2529" t="str">
        <f t="shared" si="78"/>
        <v>Credit Card</v>
      </c>
      <c r="P2529" t="s">
        <v>67</v>
      </c>
      <c r="Q2529">
        <v>33.950000000000003</v>
      </c>
      <c r="R2529">
        <v>4</v>
      </c>
      <c r="S2529" t="s">
        <v>23</v>
      </c>
    </row>
    <row r="2530" spans="1:19" x14ac:dyDescent="0.3">
      <c r="A2530" t="s">
        <v>5450</v>
      </c>
      <c r="B2530" s="1">
        <v>45578</v>
      </c>
      <c r="C2530" t="s">
        <v>5451</v>
      </c>
      <c r="D2530" t="str">
        <f t="shared" ca="1" si="79"/>
        <v>Widget B</v>
      </c>
      <c r="E2530" t="s">
        <v>61</v>
      </c>
      <c r="F2530" t="s">
        <v>70</v>
      </c>
      <c r="G2530">
        <v>13</v>
      </c>
      <c r="H2530">
        <v>13</v>
      </c>
      <c r="I2530">
        <v>734.28</v>
      </c>
      <c r="J2530">
        <v>785.67960000000005</v>
      </c>
      <c r="K2530" t="s">
        <v>47</v>
      </c>
      <c r="M2530" t="s">
        <v>28</v>
      </c>
      <c r="N2530" t="s">
        <v>36</v>
      </c>
      <c r="O2530" t="str">
        <f t="shared" si="78"/>
        <v>Credit Card</v>
      </c>
      <c r="P2530" t="s">
        <v>67</v>
      </c>
      <c r="Q2530">
        <v>25.1</v>
      </c>
      <c r="R2530">
        <v>1.7</v>
      </c>
      <c r="S2530" t="s">
        <v>23</v>
      </c>
    </row>
    <row r="2531" spans="1:19" x14ac:dyDescent="0.3">
      <c r="A2531" t="s">
        <v>5452</v>
      </c>
      <c r="B2531" s="1">
        <v>44744</v>
      </c>
      <c r="C2531" t="s">
        <v>5453</v>
      </c>
      <c r="D2531" t="str">
        <f t="shared" ca="1" si="79"/>
        <v>Camera S</v>
      </c>
      <c r="E2531" t="s">
        <v>133</v>
      </c>
      <c r="F2531" t="s">
        <v>50</v>
      </c>
      <c r="G2531">
        <v>20</v>
      </c>
      <c r="H2531">
        <v>19</v>
      </c>
      <c r="I2531">
        <v>818.19</v>
      </c>
      <c r="J2531">
        <v>875.46330000000012</v>
      </c>
      <c r="K2531" t="s">
        <v>47</v>
      </c>
      <c r="M2531" t="s">
        <v>86</v>
      </c>
      <c r="N2531" t="s">
        <v>29</v>
      </c>
      <c r="O2531" t="str">
        <f t="shared" si="78"/>
        <v>PayPal</v>
      </c>
      <c r="P2531" t="s">
        <v>30</v>
      </c>
      <c r="Q2531">
        <v>24.89</v>
      </c>
      <c r="R2531">
        <v>3.8</v>
      </c>
      <c r="S2531" t="s">
        <v>23</v>
      </c>
    </row>
    <row r="2532" spans="1:19" x14ac:dyDescent="0.3">
      <c r="A2532" t="s">
        <v>5454</v>
      </c>
      <c r="B2532" s="1">
        <v>45196</v>
      </c>
      <c r="C2532" t="s">
        <v>5455</v>
      </c>
      <c r="D2532" t="str">
        <f t="shared" ca="1" si="79"/>
        <v>Widget A</v>
      </c>
      <c r="E2532" t="s">
        <v>33</v>
      </c>
      <c r="F2532" t="s">
        <v>70</v>
      </c>
      <c r="G2532">
        <v>3</v>
      </c>
      <c r="H2532">
        <v>2</v>
      </c>
      <c r="I2532">
        <v>1012.53</v>
      </c>
      <c r="J2532">
        <v>1063.1565000000001</v>
      </c>
      <c r="K2532" t="s">
        <v>20</v>
      </c>
      <c r="M2532" t="s">
        <v>28</v>
      </c>
      <c r="N2532" t="s">
        <v>22</v>
      </c>
      <c r="O2532" t="str">
        <f t="shared" si="78"/>
        <v>PayPal</v>
      </c>
      <c r="P2532" t="s">
        <v>30</v>
      </c>
      <c r="Q2532">
        <v>43.6</v>
      </c>
      <c r="R2532">
        <v>3.6</v>
      </c>
      <c r="S2532" t="s">
        <v>23</v>
      </c>
    </row>
    <row r="2533" spans="1:19" x14ac:dyDescent="0.3">
      <c r="A2533" t="s">
        <v>5456</v>
      </c>
      <c r="B2533" s="1">
        <v>44752</v>
      </c>
      <c r="C2533" t="s">
        <v>5457</v>
      </c>
      <c r="D2533" t="str">
        <f t="shared" ca="1" si="79"/>
        <v>Olive Oil 1L</v>
      </c>
      <c r="E2533" t="s">
        <v>56</v>
      </c>
      <c r="F2533" t="s">
        <v>57</v>
      </c>
      <c r="G2533">
        <v>4</v>
      </c>
      <c r="H2533">
        <v>4</v>
      </c>
      <c r="I2533">
        <v>951.68</v>
      </c>
      <c r="J2533">
        <v>999.26400000000001</v>
      </c>
      <c r="K2533" t="s">
        <v>51</v>
      </c>
      <c r="M2533" t="s">
        <v>42</v>
      </c>
      <c r="N2533" t="s">
        <v>29</v>
      </c>
      <c r="O2533" t="str">
        <f t="shared" si="78"/>
        <v>Debit Card</v>
      </c>
      <c r="P2533" t="s">
        <v>89</v>
      </c>
      <c r="Q2533">
        <v>12.06</v>
      </c>
      <c r="R2533">
        <v>3.5</v>
      </c>
      <c r="S2533" t="s">
        <v>23</v>
      </c>
    </row>
    <row r="2534" spans="1:19" x14ac:dyDescent="0.3">
      <c r="A2534" t="s">
        <v>5458</v>
      </c>
      <c r="B2534" s="1">
        <v>44002</v>
      </c>
      <c r="C2534" t="s">
        <v>5459</v>
      </c>
      <c r="D2534" t="str">
        <f t="shared" ca="1" si="79"/>
        <v>Sofa 3-Seater</v>
      </c>
      <c r="E2534" t="s">
        <v>109</v>
      </c>
      <c r="F2534" t="s">
        <v>46</v>
      </c>
      <c r="G2534">
        <v>4</v>
      </c>
      <c r="H2534">
        <v>4</v>
      </c>
      <c r="I2534">
        <v>1420.09</v>
      </c>
      <c r="J2534">
        <v>1562.0989999999999</v>
      </c>
      <c r="K2534" t="s">
        <v>27</v>
      </c>
      <c r="M2534" t="s">
        <v>123</v>
      </c>
      <c r="N2534" t="s">
        <v>29</v>
      </c>
      <c r="O2534" t="e">
        <f t="shared" ca="1" si="78"/>
        <v>#N/A</v>
      </c>
      <c r="Q2534">
        <v>31.33</v>
      </c>
      <c r="R2534">
        <v>1.5</v>
      </c>
      <c r="S2534" t="s">
        <v>23</v>
      </c>
    </row>
    <row r="2535" spans="1:19" x14ac:dyDescent="0.3">
      <c r="A2535" t="s">
        <v>5460</v>
      </c>
      <c r="B2535" s="1">
        <v>45499</v>
      </c>
      <c r="C2535" t="s">
        <v>5461</v>
      </c>
      <c r="D2535" t="str">
        <f t="shared" ca="1" si="79"/>
        <v>Sneakers Run</v>
      </c>
      <c r="E2535" t="s">
        <v>85</v>
      </c>
      <c r="F2535" t="s">
        <v>82</v>
      </c>
      <c r="G2535">
        <v>14</v>
      </c>
      <c r="H2535">
        <v>13</v>
      </c>
      <c r="I2535">
        <v>753.18</v>
      </c>
      <c r="J2535">
        <v>836.02980000000002</v>
      </c>
      <c r="K2535" t="s">
        <v>47</v>
      </c>
      <c r="M2535" t="s">
        <v>21</v>
      </c>
      <c r="N2535" t="s">
        <v>36</v>
      </c>
      <c r="O2535" t="str">
        <f t="shared" si="78"/>
        <v>Cash on Delivery</v>
      </c>
      <c r="P2535" t="s">
        <v>53</v>
      </c>
      <c r="Q2535">
        <v>32</v>
      </c>
      <c r="R2535">
        <v>2.5</v>
      </c>
      <c r="S2535" t="s">
        <v>23</v>
      </c>
    </row>
    <row r="2536" spans="1:19" x14ac:dyDescent="0.3">
      <c r="A2536" t="s">
        <v>5462</v>
      </c>
      <c r="B2536" s="1">
        <v>44121</v>
      </c>
      <c r="C2536" t="s">
        <v>5463</v>
      </c>
      <c r="D2536" t="str">
        <f t="shared" ca="1" si="79"/>
        <v>Sneakers Run</v>
      </c>
      <c r="E2536" t="s">
        <v>85</v>
      </c>
      <c r="F2536" t="s">
        <v>82</v>
      </c>
      <c r="G2536">
        <v>2</v>
      </c>
      <c r="H2536">
        <v>2</v>
      </c>
      <c r="I2536">
        <v>211.23</v>
      </c>
      <c r="J2536">
        <v>223.90379999999999</v>
      </c>
      <c r="K2536" t="s">
        <v>66</v>
      </c>
      <c r="M2536" t="s">
        <v>42</v>
      </c>
      <c r="N2536" t="s">
        <v>71</v>
      </c>
      <c r="O2536" t="str">
        <f t="shared" si="78"/>
        <v>Bank Transfer</v>
      </c>
      <c r="P2536" t="s">
        <v>37</v>
      </c>
      <c r="Q2536">
        <v>29.11</v>
      </c>
      <c r="R2536">
        <v>4.0999999999999996</v>
      </c>
      <c r="S2536" t="s">
        <v>23</v>
      </c>
    </row>
    <row r="2537" spans="1:19" x14ac:dyDescent="0.3">
      <c r="A2537" t="s">
        <v>5464</v>
      </c>
      <c r="B2537" s="1">
        <v>44019</v>
      </c>
      <c r="C2537" t="s">
        <v>5465</v>
      </c>
      <c r="D2537" t="str">
        <f t="shared" ca="1" si="79"/>
        <v>Shirt Classic</v>
      </c>
      <c r="E2537" t="s">
        <v>65</v>
      </c>
      <c r="F2537" t="s">
        <v>82</v>
      </c>
      <c r="G2537">
        <v>3</v>
      </c>
      <c r="H2537">
        <v>2</v>
      </c>
      <c r="I2537">
        <v>1253.9000000000001</v>
      </c>
      <c r="J2537">
        <v>1391.8290000000002</v>
      </c>
      <c r="K2537" t="s">
        <v>51</v>
      </c>
      <c r="M2537" t="s">
        <v>86</v>
      </c>
      <c r="N2537" t="s">
        <v>36</v>
      </c>
      <c r="O2537" t="str">
        <f t="shared" si="78"/>
        <v>Cash on Delivery</v>
      </c>
      <c r="P2537" t="s">
        <v>53</v>
      </c>
      <c r="Q2537">
        <v>40.119999999999997</v>
      </c>
      <c r="R2537">
        <v>1.3</v>
      </c>
      <c r="S2537" t="s">
        <v>23</v>
      </c>
    </row>
    <row r="2538" spans="1:19" x14ac:dyDescent="0.3">
      <c r="A2538" t="s">
        <v>5466</v>
      </c>
      <c r="B2538" s="1">
        <v>45288</v>
      </c>
      <c r="C2538" t="s">
        <v>5467</v>
      </c>
      <c r="D2538" t="str">
        <f t="shared" ca="1" si="79"/>
        <v>Laptop Pro</v>
      </c>
      <c r="E2538" t="s">
        <v>116</v>
      </c>
      <c r="F2538" t="s">
        <v>50</v>
      </c>
      <c r="G2538">
        <v>16</v>
      </c>
      <c r="H2538">
        <v>14</v>
      </c>
      <c r="I2538">
        <v>861.57</v>
      </c>
      <c r="J2538">
        <v>982.18980000000022</v>
      </c>
      <c r="K2538" t="s">
        <v>47</v>
      </c>
      <c r="M2538" t="s">
        <v>35</v>
      </c>
      <c r="N2538" t="s">
        <v>29</v>
      </c>
      <c r="O2538" t="str">
        <f t="shared" si="78"/>
        <v>Bank Transfer</v>
      </c>
      <c r="P2538" t="s">
        <v>37</v>
      </c>
      <c r="Q2538">
        <v>47.43</v>
      </c>
      <c r="R2538">
        <v>9</v>
      </c>
      <c r="S2538" t="s">
        <v>23</v>
      </c>
    </row>
    <row r="2539" spans="1:19" x14ac:dyDescent="0.3">
      <c r="A2539" t="s">
        <v>5468</v>
      </c>
      <c r="B2539" s="1">
        <v>44565</v>
      </c>
      <c r="C2539" t="s">
        <v>5469</v>
      </c>
      <c r="D2539" t="str">
        <f t="shared" ca="1" si="79"/>
        <v>Phone X</v>
      </c>
      <c r="E2539" t="s">
        <v>141</v>
      </c>
      <c r="F2539" t="s">
        <v>50</v>
      </c>
      <c r="G2539">
        <v>4</v>
      </c>
      <c r="H2539">
        <v>4</v>
      </c>
      <c r="I2539">
        <v>1159.3399999999999</v>
      </c>
      <c r="J2539">
        <v>1228.9004</v>
      </c>
      <c r="K2539" t="s">
        <v>51</v>
      </c>
      <c r="M2539" t="s">
        <v>21</v>
      </c>
      <c r="N2539" t="s">
        <v>36</v>
      </c>
      <c r="O2539" t="str">
        <f t="shared" si="78"/>
        <v>Credit Card</v>
      </c>
      <c r="P2539" t="s">
        <v>67</v>
      </c>
      <c r="Q2539">
        <v>27.2</v>
      </c>
      <c r="R2539">
        <v>3.9</v>
      </c>
      <c r="S2539" t="s">
        <v>23</v>
      </c>
    </row>
    <row r="2540" spans="1:19" x14ac:dyDescent="0.3">
      <c r="A2540" t="s">
        <v>5470</v>
      </c>
      <c r="B2540" s="1">
        <v>45426</v>
      </c>
      <c r="C2540" t="s">
        <v>5471</v>
      </c>
      <c r="D2540" t="str">
        <f t="shared" ca="1" si="79"/>
        <v>Laptop Pro</v>
      </c>
      <c r="E2540" t="s">
        <v>116</v>
      </c>
      <c r="F2540" t="s">
        <v>50</v>
      </c>
      <c r="G2540">
        <v>9</v>
      </c>
      <c r="H2540">
        <v>9</v>
      </c>
      <c r="I2540">
        <v>1192.9000000000001</v>
      </c>
      <c r="J2540">
        <v>1347.9770000000001</v>
      </c>
      <c r="K2540" t="s">
        <v>66</v>
      </c>
      <c r="M2540" t="s">
        <v>86</v>
      </c>
      <c r="N2540" t="s">
        <v>71</v>
      </c>
      <c r="O2540" t="str">
        <f t="shared" si="78"/>
        <v>Cash on Delivery</v>
      </c>
      <c r="P2540" t="s">
        <v>53</v>
      </c>
      <c r="Q2540">
        <v>44.97</v>
      </c>
      <c r="R2540">
        <v>3.8</v>
      </c>
      <c r="S2540" t="s">
        <v>23</v>
      </c>
    </row>
    <row r="2541" spans="1:19" x14ac:dyDescent="0.3">
      <c r="A2541" t="s">
        <v>5472</v>
      </c>
      <c r="B2541" s="1">
        <v>45331</v>
      </c>
      <c r="C2541" t="s">
        <v>5473</v>
      </c>
      <c r="D2541" t="str">
        <f t="shared" ca="1" si="79"/>
        <v>Organic Rice 5kg</v>
      </c>
      <c r="E2541" t="s">
        <v>40</v>
      </c>
      <c r="F2541" t="s">
        <v>57</v>
      </c>
      <c r="G2541">
        <v>4</v>
      </c>
      <c r="H2541">
        <v>4</v>
      </c>
      <c r="I2541">
        <v>1242.42</v>
      </c>
      <c r="J2541">
        <v>1316.9652000000001</v>
      </c>
      <c r="K2541" t="s">
        <v>47</v>
      </c>
      <c r="M2541" t="s">
        <v>79</v>
      </c>
      <c r="N2541" t="s">
        <v>36</v>
      </c>
      <c r="O2541" t="str">
        <f t="shared" si="78"/>
        <v>Bank Transfer</v>
      </c>
      <c r="P2541" t="s">
        <v>37</v>
      </c>
      <c r="Q2541">
        <v>16.57</v>
      </c>
      <c r="R2541">
        <v>4.7</v>
      </c>
      <c r="S2541" t="s">
        <v>23</v>
      </c>
    </row>
    <row r="2542" spans="1:19" x14ac:dyDescent="0.3">
      <c r="A2542" t="s">
        <v>5474</v>
      </c>
      <c r="B2542" s="1">
        <v>45034</v>
      </c>
      <c r="C2542" t="s">
        <v>5475</v>
      </c>
      <c r="D2542" t="str">
        <f t="shared" ca="1" si="79"/>
        <v>Organic Rice 5kg</v>
      </c>
      <c r="E2542" t="s">
        <v>40</v>
      </c>
      <c r="F2542" t="s">
        <v>57</v>
      </c>
      <c r="G2542">
        <v>9</v>
      </c>
      <c r="H2542">
        <v>8</v>
      </c>
      <c r="I2542">
        <v>1181.6099999999999</v>
      </c>
      <c r="J2542">
        <v>1276.1387999999999</v>
      </c>
      <c r="K2542" t="s">
        <v>47</v>
      </c>
      <c r="M2542" t="s">
        <v>86</v>
      </c>
      <c r="N2542" t="s">
        <v>36</v>
      </c>
      <c r="O2542" t="str">
        <f t="shared" si="78"/>
        <v>Cash on Delivery</v>
      </c>
      <c r="P2542" t="s">
        <v>53</v>
      </c>
      <c r="Q2542">
        <v>11.3</v>
      </c>
      <c r="R2542">
        <v>3.3</v>
      </c>
      <c r="S2542" t="s">
        <v>23</v>
      </c>
    </row>
    <row r="2543" spans="1:19" x14ac:dyDescent="0.3">
      <c r="A2543" t="s">
        <v>5476</v>
      </c>
      <c r="B2543" s="1">
        <v>45646</v>
      </c>
      <c r="C2543" t="s">
        <v>5477</v>
      </c>
      <c r="D2543" t="str">
        <f t="shared" ca="1" si="79"/>
        <v>Cereal Pack</v>
      </c>
      <c r="E2543" t="s">
        <v>100</v>
      </c>
      <c r="F2543" t="s">
        <v>57</v>
      </c>
      <c r="G2543">
        <v>4</v>
      </c>
      <c r="H2543">
        <v>4</v>
      </c>
      <c r="I2543">
        <v>256.16000000000003</v>
      </c>
      <c r="J2543">
        <v>268.96800000000002</v>
      </c>
      <c r="K2543" t="s">
        <v>66</v>
      </c>
      <c r="M2543" t="s">
        <v>28</v>
      </c>
      <c r="N2543" t="s">
        <v>36</v>
      </c>
      <c r="O2543" t="str">
        <f t="shared" si="78"/>
        <v>Bank Transfer</v>
      </c>
      <c r="P2543" t="s">
        <v>37</v>
      </c>
      <c r="Q2543">
        <v>35.270000000000003</v>
      </c>
      <c r="R2543">
        <v>3.9</v>
      </c>
      <c r="S2543" t="s">
        <v>23</v>
      </c>
    </row>
    <row r="2544" spans="1:19" x14ac:dyDescent="0.3">
      <c r="A2544" t="s">
        <v>5478</v>
      </c>
      <c r="B2544" s="1">
        <v>45270</v>
      </c>
      <c r="C2544" t="s">
        <v>5479</v>
      </c>
      <c r="D2544" t="str">
        <f t="shared" ca="1" si="79"/>
        <v>Widget B</v>
      </c>
      <c r="E2544" t="s">
        <v>61</v>
      </c>
      <c r="F2544" t="s">
        <v>70</v>
      </c>
      <c r="G2544">
        <v>2</v>
      </c>
      <c r="H2544">
        <v>2</v>
      </c>
      <c r="I2544">
        <v>27.73</v>
      </c>
      <c r="J2544">
        <v>31.612200000000005</v>
      </c>
      <c r="K2544" t="s">
        <v>47</v>
      </c>
      <c r="M2544" t="s">
        <v>42</v>
      </c>
      <c r="N2544" t="s">
        <v>22</v>
      </c>
      <c r="O2544" t="str">
        <f t="shared" si="78"/>
        <v>PayPal</v>
      </c>
      <c r="P2544" t="s">
        <v>30</v>
      </c>
      <c r="Q2544">
        <v>13.16</v>
      </c>
      <c r="R2544">
        <v>2.5</v>
      </c>
      <c r="S2544" t="s">
        <v>23</v>
      </c>
    </row>
    <row r="2545" spans="1:19" x14ac:dyDescent="0.3">
      <c r="A2545" t="s">
        <v>5481</v>
      </c>
      <c r="B2545" s="1">
        <v>45017</v>
      </c>
      <c r="C2545" t="s">
        <v>5482</v>
      </c>
      <c r="D2545" t="str">
        <f t="shared" ca="1" si="79"/>
        <v>T-shirt V</v>
      </c>
      <c r="E2545" t="s">
        <v>77</v>
      </c>
      <c r="F2545" t="s">
        <v>82</v>
      </c>
      <c r="G2545">
        <v>1</v>
      </c>
      <c r="H2545">
        <v>1</v>
      </c>
      <c r="I2545">
        <v>249.33</v>
      </c>
      <c r="J2545">
        <v>276.75630000000001</v>
      </c>
      <c r="K2545" t="s">
        <v>20</v>
      </c>
      <c r="M2545" t="s">
        <v>79</v>
      </c>
      <c r="N2545" t="s">
        <v>22</v>
      </c>
      <c r="O2545" t="str">
        <f t="shared" si="78"/>
        <v>Debit Card</v>
      </c>
      <c r="P2545" t="s">
        <v>89</v>
      </c>
      <c r="Q2545">
        <v>36.83</v>
      </c>
      <c r="R2545">
        <v>2.8</v>
      </c>
      <c r="S2545" t="s">
        <v>23</v>
      </c>
    </row>
    <row r="2546" spans="1:19" x14ac:dyDescent="0.3">
      <c r="A2546" t="s">
        <v>5483</v>
      </c>
      <c r="B2546" s="1">
        <v>45367</v>
      </c>
      <c r="C2546" t="s">
        <v>5484</v>
      </c>
      <c r="D2546" t="str">
        <f t="shared" ca="1" si="79"/>
        <v>Shirt Classic</v>
      </c>
      <c r="E2546" t="s">
        <v>65</v>
      </c>
      <c r="F2546" t="s">
        <v>82</v>
      </c>
      <c r="G2546">
        <v>16</v>
      </c>
      <c r="H2546">
        <v>13</v>
      </c>
      <c r="I2546">
        <v>923.98</v>
      </c>
      <c r="J2546">
        <v>1007.1382000000001</v>
      </c>
      <c r="K2546" t="s">
        <v>20</v>
      </c>
      <c r="M2546" t="s">
        <v>86</v>
      </c>
      <c r="N2546" t="s">
        <v>71</v>
      </c>
      <c r="O2546" t="str">
        <f t="shared" si="78"/>
        <v>Credit Card</v>
      </c>
      <c r="P2546" t="s">
        <v>67</v>
      </c>
      <c r="Q2546">
        <v>11.7</v>
      </c>
      <c r="R2546">
        <v>3.9</v>
      </c>
      <c r="S2546" t="s">
        <v>111</v>
      </c>
    </row>
    <row r="2547" spans="1:19" x14ac:dyDescent="0.3">
      <c r="A2547" t="s">
        <v>5485</v>
      </c>
      <c r="B2547" s="1">
        <v>45042</v>
      </c>
      <c r="C2547" t="s">
        <v>1504</v>
      </c>
      <c r="D2547" t="str">
        <f t="shared" ca="1" si="79"/>
        <v>Phone X</v>
      </c>
      <c r="E2547" t="s">
        <v>141</v>
      </c>
      <c r="F2547" t="s">
        <v>50</v>
      </c>
      <c r="G2547">
        <v>13</v>
      </c>
      <c r="H2547">
        <v>13</v>
      </c>
      <c r="I2547">
        <v>1115.6300000000001</v>
      </c>
      <c r="J2547">
        <v>1227.1930000000002</v>
      </c>
      <c r="K2547" t="s">
        <v>47</v>
      </c>
      <c r="M2547" t="s">
        <v>86</v>
      </c>
      <c r="N2547" t="s">
        <v>29</v>
      </c>
      <c r="O2547" t="str">
        <f t="shared" si="78"/>
        <v>Cash on Delivery</v>
      </c>
      <c r="P2547" t="s">
        <v>53</v>
      </c>
      <c r="Q2547">
        <v>30.97</v>
      </c>
      <c r="R2547">
        <v>4.5</v>
      </c>
      <c r="S2547" t="s">
        <v>23</v>
      </c>
    </row>
    <row r="2548" spans="1:19" x14ac:dyDescent="0.3">
      <c r="A2548" t="s">
        <v>5487</v>
      </c>
      <c r="B2548" s="1">
        <v>45437</v>
      </c>
      <c r="C2548" t="s">
        <v>5488</v>
      </c>
      <c r="D2548" t="str">
        <f t="shared" ca="1" si="79"/>
        <v>Camera S</v>
      </c>
      <c r="E2548" t="s">
        <v>133</v>
      </c>
      <c r="F2548" t="s">
        <v>50</v>
      </c>
      <c r="G2548">
        <v>2</v>
      </c>
      <c r="H2548">
        <v>2</v>
      </c>
      <c r="I2548">
        <v>357.6</v>
      </c>
      <c r="J2548">
        <v>407.66400000000004</v>
      </c>
      <c r="K2548" t="s">
        <v>20</v>
      </c>
      <c r="M2548" t="s">
        <v>21</v>
      </c>
      <c r="N2548" t="s">
        <v>36</v>
      </c>
      <c r="O2548" t="str">
        <f t="shared" si="78"/>
        <v>Debit Card</v>
      </c>
      <c r="P2548" t="s">
        <v>89</v>
      </c>
      <c r="Q2548">
        <v>-5</v>
      </c>
      <c r="R2548">
        <v>2.2000000000000002</v>
      </c>
      <c r="S2548" t="s">
        <v>23</v>
      </c>
    </row>
    <row r="2549" spans="1:19" x14ac:dyDescent="0.3">
      <c r="A2549" t="s">
        <v>5489</v>
      </c>
      <c r="B2549" s="1">
        <v>44833</v>
      </c>
      <c r="C2549" t="s">
        <v>5490</v>
      </c>
      <c r="D2549" t="str">
        <f t="shared" ca="1" si="79"/>
        <v>Headphones Z</v>
      </c>
      <c r="E2549" t="s">
        <v>94</v>
      </c>
      <c r="F2549" t="s">
        <v>50</v>
      </c>
      <c r="G2549">
        <v>19</v>
      </c>
      <c r="H2549">
        <v>16</v>
      </c>
      <c r="I2549">
        <v>1311.26</v>
      </c>
      <c r="J2549">
        <v>1468.6112000000001</v>
      </c>
      <c r="K2549" t="s">
        <v>66</v>
      </c>
      <c r="M2549" t="s">
        <v>86</v>
      </c>
      <c r="N2549" t="s">
        <v>71</v>
      </c>
      <c r="O2549" t="str">
        <f t="shared" si="78"/>
        <v>Credit Card</v>
      </c>
      <c r="P2549" t="s">
        <v>67</v>
      </c>
      <c r="Q2549">
        <v>32.29</v>
      </c>
      <c r="R2549">
        <v>2.1</v>
      </c>
      <c r="S2549" t="s">
        <v>23</v>
      </c>
    </row>
    <row r="2550" spans="1:19" x14ac:dyDescent="0.3">
      <c r="A2550" t="s">
        <v>5491</v>
      </c>
      <c r="B2550" s="1">
        <v>44447</v>
      </c>
      <c r="C2550" t="s">
        <v>5492</v>
      </c>
      <c r="D2550" t="str">
        <f t="shared" ca="1" si="79"/>
        <v>Widget A</v>
      </c>
      <c r="E2550" t="s">
        <v>33</v>
      </c>
      <c r="F2550" t="s">
        <v>70</v>
      </c>
      <c r="G2550">
        <v>1</v>
      </c>
      <c r="H2550">
        <v>1</v>
      </c>
      <c r="I2550">
        <v>396.18</v>
      </c>
      <c r="J2550">
        <v>443.72160000000002</v>
      </c>
      <c r="K2550" t="s">
        <v>20</v>
      </c>
      <c r="M2550" t="s">
        <v>35</v>
      </c>
      <c r="N2550" t="s">
        <v>71</v>
      </c>
      <c r="O2550" t="str">
        <f t="shared" si="78"/>
        <v>Debit Card</v>
      </c>
      <c r="P2550" t="s">
        <v>89</v>
      </c>
      <c r="Q2550">
        <v>9.61</v>
      </c>
      <c r="R2550">
        <v>4</v>
      </c>
      <c r="S2550" t="s">
        <v>23</v>
      </c>
    </row>
    <row r="2551" spans="1:19" x14ac:dyDescent="0.3">
      <c r="A2551" t="s">
        <v>5493</v>
      </c>
      <c r="B2551" s="1">
        <v>44211</v>
      </c>
      <c r="C2551" t="s">
        <v>5494</v>
      </c>
      <c r="D2551" t="str">
        <f t="shared" ca="1" si="79"/>
        <v>Phone X</v>
      </c>
      <c r="E2551" t="s">
        <v>141</v>
      </c>
      <c r="F2551" t="s">
        <v>50</v>
      </c>
      <c r="G2551">
        <v>3</v>
      </c>
      <c r="H2551">
        <v>2</v>
      </c>
      <c r="I2551">
        <v>1012.07</v>
      </c>
      <c r="J2551">
        <v>1113.277</v>
      </c>
      <c r="K2551" t="s">
        <v>66</v>
      </c>
      <c r="M2551" t="s">
        <v>79</v>
      </c>
      <c r="N2551" t="s">
        <v>22</v>
      </c>
      <c r="O2551" t="str">
        <f t="shared" si="78"/>
        <v>Bank Transfer</v>
      </c>
      <c r="P2551" t="s">
        <v>37</v>
      </c>
      <c r="Q2551">
        <v>6.53</v>
      </c>
      <c r="R2551">
        <v>2.2999999999999998</v>
      </c>
      <c r="S2551" t="s">
        <v>23</v>
      </c>
    </row>
    <row r="2552" spans="1:19" x14ac:dyDescent="0.3">
      <c r="A2552" t="s">
        <v>5495</v>
      </c>
      <c r="B2552" s="1">
        <v>43903</v>
      </c>
      <c r="C2552" t="s">
        <v>5496</v>
      </c>
      <c r="D2552" t="str">
        <f t="shared" ca="1" si="79"/>
        <v>Olive Oil 1L</v>
      </c>
      <c r="E2552" t="s">
        <v>56</v>
      </c>
      <c r="F2552" t="s">
        <v>57</v>
      </c>
      <c r="G2552">
        <v>17</v>
      </c>
      <c r="H2552">
        <v>16</v>
      </c>
      <c r="I2552">
        <v>1055.95</v>
      </c>
      <c r="J2552">
        <v>1161.5450000000001</v>
      </c>
      <c r="K2552" t="s">
        <v>51</v>
      </c>
      <c r="N2552" t="s">
        <v>71</v>
      </c>
      <c r="O2552" t="str">
        <f t="shared" si="78"/>
        <v>Credit Card</v>
      </c>
      <c r="P2552" t="s">
        <v>67</v>
      </c>
      <c r="Q2552">
        <v>47.63</v>
      </c>
      <c r="R2552">
        <v>1.2</v>
      </c>
      <c r="S2552" t="s">
        <v>23</v>
      </c>
    </row>
    <row r="2553" spans="1:19" x14ac:dyDescent="0.3">
      <c r="A2553" t="s">
        <v>5497</v>
      </c>
      <c r="B2553" s="1">
        <v>45556</v>
      </c>
      <c r="C2553" t="s">
        <v>5498</v>
      </c>
      <c r="D2553" t="str">
        <f t="shared" ca="1" si="79"/>
        <v>Phone X</v>
      </c>
      <c r="E2553" t="s">
        <v>141</v>
      </c>
      <c r="F2553" t="s">
        <v>50</v>
      </c>
      <c r="G2553">
        <v>10</v>
      </c>
      <c r="H2553">
        <v>9</v>
      </c>
      <c r="I2553">
        <v>334.01</v>
      </c>
      <c r="J2553">
        <v>360.73079999999999</v>
      </c>
      <c r="K2553" t="s">
        <v>66</v>
      </c>
      <c r="M2553" t="s">
        <v>79</v>
      </c>
      <c r="N2553" t="s">
        <v>71</v>
      </c>
      <c r="O2553" t="str">
        <f t="shared" si="78"/>
        <v>Cash on Delivery</v>
      </c>
      <c r="P2553" t="s">
        <v>53</v>
      </c>
      <c r="Q2553">
        <v>16.86</v>
      </c>
      <c r="R2553">
        <v>2.2000000000000002</v>
      </c>
      <c r="S2553" t="s">
        <v>23</v>
      </c>
    </row>
    <row r="2554" spans="1:19" x14ac:dyDescent="0.3">
      <c r="A2554" t="s">
        <v>5499</v>
      </c>
      <c r="B2554" s="1">
        <v>44318</v>
      </c>
      <c r="C2554" t="s">
        <v>5500</v>
      </c>
      <c r="D2554" t="str">
        <f t="shared" ca="1" si="79"/>
        <v>Headphones Z</v>
      </c>
      <c r="E2554" t="s">
        <v>94</v>
      </c>
      <c r="F2554" t="s">
        <v>50</v>
      </c>
      <c r="G2554">
        <v>20</v>
      </c>
      <c r="H2554">
        <v>17</v>
      </c>
      <c r="I2554">
        <v>6.29</v>
      </c>
      <c r="J2554">
        <v>7.2334999999999994</v>
      </c>
      <c r="K2554" t="s">
        <v>20</v>
      </c>
      <c r="M2554" t="s">
        <v>123</v>
      </c>
      <c r="N2554" t="s">
        <v>36</v>
      </c>
      <c r="O2554" t="str">
        <f t="shared" si="78"/>
        <v>PayPal</v>
      </c>
      <c r="P2554" t="s">
        <v>30</v>
      </c>
      <c r="Q2554">
        <v>29.88</v>
      </c>
      <c r="R2554">
        <v>1.9</v>
      </c>
      <c r="S2554" t="s">
        <v>23</v>
      </c>
    </row>
    <row r="2555" spans="1:19" x14ac:dyDescent="0.3">
      <c r="A2555" t="s">
        <v>5501</v>
      </c>
      <c r="B2555" s="1">
        <v>45281</v>
      </c>
      <c r="C2555" t="s">
        <v>5502</v>
      </c>
      <c r="D2555" t="str">
        <f t="shared" ca="1" si="79"/>
        <v>Sneakers Run</v>
      </c>
      <c r="E2555" t="s">
        <v>85</v>
      </c>
      <c r="F2555" t="s">
        <v>82</v>
      </c>
      <c r="G2555">
        <v>10</v>
      </c>
      <c r="H2555">
        <v>9</v>
      </c>
      <c r="I2555">
        <v>799.55</v>
      </c>
      <c r="J2555">
        <v>895.49599999999998</v>
      </c>
      <c r="K2555" t="s">
        <v>66</v>
      </c>
      <c r="M2555" t="s">
        <v>86</v>
      </c>
      <c r="N2555" t="s">
        <v>71</v>
      </c>
      <c r="O2555" t="str">
        <f t="shared" si="78"/>
        <v>Debit Card</v>
      </c>
      <c r="P2555" t="s">
        <v>89</v>
      </c>
      <c r="Q2555">
        <v>12.19</v>
      </c>
      <c r="R2555">
        <v>2.2000000000000002</v>
      </c>
      <c r="S2555" t="s">
        <v>23</v>
      </c>
    </row>
    <row r="2556" spans="1:19" x14ac:dyDescent="0.3">
      <c r="A2556" t="s">
        <v>5503</v>
      </c>
      <c r="B2556" s="1">
        <v>44393</v>
      </c>
      <c r="C2556" t="s">
        <v>5504</v>
      </c>
      <c r="D2556" t="str">
        <f t="shared" ca="1" si="79"/>
        <v>Laptop Pro</v>
      </c>
      <c r="E2556" t="s">
        <v>116</v>
      </c>
      <c r="F2556" t="s">
        <v>50</v>
      </c>
      <c r="G2556">
        <v>13</v>
      </c>
      <c r="H2556">
        <v>11</v>
      </c>
      <c r="I2556">
        <v>1160.1199999999999</v>
      </c>
      <c r="J2556">
        <v>1310.9355999999998</v>
      </c>
      <c r="K2556" t="s">
        <v>51</v>
      </c>
      <c r="M2556" t="s">
        <v>28</v>
      </c>
      <c r="N2556" t="s">
        <v>36</v>
      </c>
      <c r="O2556" t="str">
        <f t="shared" si="78"/>
        <v>PayPal</v>
      </c>
      <c r="P2556" t="s">
        <v>30</v>
      </c>
      <c r="Q2556">
        <v>43.26</v>
      </c>
      <c r="R2556">
        <v>3.7</v>
      </c>
      <c r="S2556" t="s">
        <v>23</v>
      </c>
    </row>
    <row r="2557" spans="1:19" x14ac:dyDescent="0.3">
      <c r="A2557" t="s">
        <v>5505</v>
      </c>
      <c r="B2557" s="1">
        <v>45582</v>
      </c>
      <c r="C2557" t="s">
        <v>5506</v>
      </c>
      <c r="D2557" t="str">
        <f t="shared" ca="1" si="79"/>
        <v>Camera S</v>
      </c>
      <c r="E2557" t="s">
        <v>133</v>
      </c>
      <c r="F2557" t="s">
        <v>50</v>
      </c>
      <c r="G2557">
        <v>7</v>
      </c>
      <c r="H2557">
        <v>7</v>
      </c>
      <c r="I2557">
        <v>551.21</v>
      </c>
      <c r="J2557">
        <v>617.35520000000008</v>
      </c>
      <c r="K2557" t="s">
        <v>47</v>
      </c>
      <c r="M2557" t="s">
        <v>35</v>
      </c>
      <c r="N2557" t="s">
        <v>71</v>
      </c>
      <c r="O2557" t="str">
        <f t="shared" si="78"/>
        <v>Bank Transfer</v>
      </c>
      <c r="P2557" t="s">
        <v>37</v>
      </c>
      <c r="Q2557">
        <v>45.79</v>
      </c>
      <c r="R2557">
        <v>2</v>
      </c>
      <c r="S2557" t="s">
        <v>23</v>
      </c>
    </row>
    <row r="2558" spans="1:19" x14ac:dyDescent="0.3">
      <c r="A2558" t="s">
        <v>5507</v>
      </c>
      <c r="B2558" s="1">
        <v>44616</v>
      </c>
      <c r="C2558" t="s">
        <v>5508</v>
      </c>
      <c r="D2558" t="str">
        <f t="shared" ca="1" si="79"/>
        <v>Laptop Pro</v>
      </c>
      <c r="E2558" t="s">
        <v>116</v>
      </c>
      <c r="F2558" t="s">
        <v>50</v>
      </c>
      <c r="G2558">
        <v>11</v>
      </c>
      <c r="H2558">
        <v>9</v>
      </c>
      <c r="I2558">
        <v>930.08</v>
      </c>
      <c r="J2558">
        <v>1060.2912000000001</v>
      </c>
      <c r="K2558" t="s">
        <v>20</v>
      </c>
      <c r="M2558" t="s">
        <v>79</v>
      </c>
      <c r="N2558" t="s">
        <v>22</v>
      </c>
      <c r="O2558" t="str">
        <f t="shared" si="78"/>
        <v>Debit Card</v>
      </c>
      <c r="P2558" t="s">
        <v>89</v>
      </c>
      <c r="Q2558">
        <v>21.5</v>
      </c>
      <c r="R2558">
        <v>3.7</v>
      </c>
      <c r="S2558" t="s">
        <v>23</v>
      </c>
    </row>
    <row r="2559" spans="1:19" x14ac:dyDescent="0.3">
      <c r="A2559" t="s">
        <v>5509</v>
      </c>
      <c r="B2559" s="1">
        <v>44506</v>
      </c>
      <c r="C2559" t="s">
        <v>5510</v>
      </c>
      <c r="D2559" t="str">
        <f t="shared" ca="1" si="79"/>
        <v>Headphones Z</v>
      </c>
      <c r="E2559" t="s">
        <v>94</v>
      </c>
      <c r="F2559" t="s">
        <v>50</v>
      </c>
      <c r="G2559">
        <v>10</v>
      </c>
      <c r="H2559">
        <v>8</v>
      </c>
      <c r="I2559">
        <v>1286.42</v>
      </c>
      <c r="J2559">
        <v>1453.6545999999998</v>
      </c>
      <c r="K2559" t="s">
        <v>20</v>
      </c>
      <c r="M2559" t="s">
        <v>21</v>
      </c>
      <c r="N2559" t="s">
        <v>36</v>
      </c>
      <c r="O2559" t="str">
        <f t="shared" si="78"/>
        <v>Bank Transfer</v>
      </c>
      <c r="P2559" t="s">
        <v>37</v>
      </c>
      <c r="Q2559">
        <v>33.89</v>
      </c>
      <c r="R2559">
        <v>2.7</v>
      </c>
      <c r="S2559" t="s">
        <v>23</v>
      </c>
    </row>
    <row r="2560" spans="1:19" x14ac:dyDescent="0.3">
      <c r="A2560" t="s">
        <v>5511</v>
      </c>
      <c r="B2560" s="1">
        <v>44064</v>
      </c>
      <c r="C2560" t="s">
        <v>5512</v>
      </c>
      <c r="D2560" t="str">
        <f t="shared" ca="1" si="79"/>
        <v>Sneakers Run</v>
      </c>
      <c r="E2560" t="s">
        <v>85</v>
      </c>
      <c r="F2560" t="s">
        <v>82</v>
      </c>
      <c r="G2560">
        <v>19</v>
      </c>
      <c r="H2560">
        <v>19</v>
      </c>
      <c r="I2560">
        <v>1489.74</v>
      </c>
      <c r="J2560">
        <v>1713.2009999999998</v>
      </c>
      <c r="K2560" t="s">
        <v>66</v>
      </c>
      <c r="M2560" t="s">
        <v>28</v>
      </c>
      <c r="N2560" t="s">
        <v>36</v>
      </c>
      <c r="O2560" t="str">
        <f t="shared" si="78"/>
        <v>Cash on Delivery</v>
      </c>
      <c r="P2560" t="s">
        <v>53</v>
      </c>
      <c r="Q2560">
        <v>20.350000000000001</v>
      </c>
      <c r="R2560">
        <v>3.7</v>
      </c>
      <c r="S2560" t="s">
        <v>23</v>
      </c>
    </row>
    <row r="2561" spans="1:19" x14ac:dyDescent="0.3">
      <c r="A2561" t="s">
        <v>5513</v>
      </c>
      <c r="B2561" s="1">
        <v>44705</v>
      </c>
      <c r="C2561" t="s">
        <v>5514</v>
      </c>
      <c r="D2561" t="str">
        <f t="shared" ca="1" si="79"/>
        <v>Camera S</v>
      </c>
      <c r="E2561" t="s">
        <v>133</v>
      </c>
      <c r="F2561" t="s">
        <v>50</v>
      </c>
      <c r="G2561">
        <v>16</v>
      </c>
      <c r="H2561">
        <v>16</v>
      </c>
      <c r="I2561">
        <v>834.78</v>
      </c>
      <c r="J2561">
        <v>951.64920000000006</v>
      </c>
      <c r="K2561" t="s">
        <v>27</v>
      </c>
      <c r="M2561" t="s">
        <v>35</v>
      </c>
      <c r="N2561" t="s">
        <v>36</v>
      </c>
      <c r="O2561" t="str">
        <f t="shared" si="78"/>
        <v>Credit Card</v>
      </c>
      <c r="P2561" t="s">
        <v>67</v>
      </c>
      <c r="Q2561">
        <v>22.69</v>
      </c>
      <c r="R2561">
        <v>4.5</v>
      </c>
      <c r="S2561" t="s">
        <v>23</v>
      </c>
    </row>
    <row r="2562" spans="1:19" x14ac:dyDescent="0.3">
      <c r="A2562" t="s">
        <v>5515</v>
      </c>
      <c r="B2562" s="1">
        <v>44125</v>
      </c>
      <c r="C2562" t="s">
        <v>5516</v>
      </c>
      <c r="D2562" t="str">
        <f t="shared" ca="1" si="79"/>
        <v>Organic Rice 5kg</v>
      </c>
      <c r="E2562" t="s">
        <v>40</v>
      </c>
      <c r="F2562" t="s">
        <v>57</v>
      </c>
      <c r="G2562">
        <v>19</v>
      </c>
      <c r="H2562">
        <v>17</v>
      </c>
      <c r="I2562">
        <v>13.44</v>
      </c>
      <c r="J2562">
        <v>15.321600000000002</v>
      </c>
      <c r="K2562" t="s">
        <v>27</v>
      </c>
      <c r="N2562" t="s">
        <v>36</v>
      </c>
      <c r="O2562" t="str">
        <f t="shared" si="78"/>
        <v>PayPal</v>
      </c>
      <c r="P2562" t="s">
        <v>30</v>
      </c>
      <c r="Q2562">
        <v>27.85</v>
      </c>
      <c r="R2562">
        <v>2.2999999999999998</v>
      </c>
      <c r="S2562" t="s">
        <v>23</v>
      </c>
    </row>
    <row r="2563" spans="1:19" x14ac:dyDescent="0.3">
      <c r="A2563" t="s">
        <v>5517</v>
      </c>
      <c r="B2563" s="1">
        <v>44040</v>
      </c>
      <c r="C2563" t="s">
        <v>5518</v>
      </c>
      <c r="D2563" t="str">
        <f t="shared" ca="1" si="79"/>
        <v>Sneakers Run</v>
      </c>
      <c r="E2563" t="s">
        <v>85</v>
      </c>
      <c r="F2563" t="s">
        <v>82</v>
      </c>
      <c r="G2563">
        <v>19</v>
      </c>
      <c r="H2563">
        <v>16</v>
      </c>
      <c r="I2563">
        <v>347.04</v>
      </c>
      <c r="J2563">
        <v>367.86240000000004</v>
      </c>
      <c r="K2563" t="s">
        <v>27</v>
      </c>
      <c r="M2563" t="s">
        <v>35</v>
      </c>
      <c r="N2563" t="s">
        <v>71</v>
      </c>
      <c r="O2563" t="str">
        <f t="shared" ref="O2563:O2626" si="80">IF(P2563&lt;&gt;"",P2563,INDEX($N:$N,MATCH(Q2563,$O:$O,0)))</f>
        <v>Credit Card</v>
      </c>
      <c r="P2563" t="s">
        <v>67</v>
      </c>
      <c r="Q2563">
        <v>30.2</v>
      </c>
      <c r="R2563">
        <v>2.5</v>
      </c>
      <c r="S2563" t="s">
        <v>23</v>
      </c>
    </row>
    <row r="2564" spans="1:19" x14ac:dyDescent="0.3">
      <c r="A2564" t="s">
        <v>5519</v>
      </c>
      <c r="B2564" s="1">
        <v>43920</v>
      </c>
      <c r="C2564" t="s">
        <v>5520</v>
      </c>
      <c r="D2564" t="str">
        <f t="shared" ref="D2564:D2627" ca="1" si="81">IF(E2564&lt;&gt;"",E2564,IF(F2564="Apparel",CHOOSE(RANDBETWEEN(1,4),"Jeans Regular","Shirt Classic","Sneakers Run","T-shirt V"),IF(F2564="Electronics",CHOOSE(RANDBETWEEN(1,4),"Camera S","Headphones Z","Laptop Pro","Phone X"),IF(F2564="Gadgets",CHOOSE(RANDBETWEEN(1,2),"Widget A","Widget B"),IF(F2564="Groceries",CHOOSE(RANDBETWEEN(1,3),"Cereal Pack","Olive Oil 1L","Organic Rice"),IF(F2564="Home Goods",CHOOSE(RANDBETWEEN(1,2),"Dining Table","Sofa 3-Seater"),"Unknown"))))))</f>
        <v>Laptop Pro</v>
      </c>
      <c r="E2564" t="s">
        <v>116</v>
      </c>
      <c r="F2564" t="s">
        <v>50</v>
      </c>
      <c r="G2564">
        <v>13</v>
      </c>
      <c r="H2564">
        <v>13</v>
      </c>
      <c r="I2564">
        <v>1442.65</v>
      </c>
      <c r="J2564">
        <v>1615.7680000000003</v>
      </c>
      <c r="K2564" t="s">
        <v>47</v>
      </c>
      <c r="M2564" t="s">
        <v>123</v>
      </c>
      <c r="N2564" t="s">
        <v>29</v>
      </c>
      <c r="O2564" t="str">
        <f t="shared" si="80"/>
        <v>Bank Transfer</v>
      </c>
      <c r="P2564" t="s">
        <v>37</v>
      </c>
      <c r="R2564">
        <v>1.3</v>
      </c>
      <c r="S2564" t="s">
        <v>23</v>
      </c>
    </row>
    <row r="2565" spans="1:19" x14ac:dyDescent="0.3">
      <c r="A2565" t="s">
        <v>5521</v>
      </c>
      <c r="B2565" s="1">
        <v>44552</v>
      </c>
      <c r="C2565" t="s">
        <v>5522</v>
      </c>
      <c r="D2565" t="str">
        <f t="shared" ca="1" si="81"/>
        <v>Dining Table</v>
      </c>
      <c r="E2565" t="s">
        <v>45</v>
      </c>
      <c r="F2565" t="s">
        <v>46</v>
      </c>
      <c r="G2565">
        <v>18</v>
      </c>
      <c r="H2565">
        <v>16</v>
      </c>
      <c r="I2565">
        <v>1051.81</v>
      </c>
      <c r="J2565">
        <v>1114.9186</v>
      </c>
      <c r="K2565" t="s">
        <v>47</v>
      </c>
      <c r="M2565" t="s">
        <v>21</v>
      </c>
      <c r="N2565" t="s">
        <v>71</v>
      </c>
      <c r="O2565" t="str">
        <f t="shared" si="80"/>
        <v>PayPal</v>
      </c>
      <c r="P2565" t="s">
        <v>30</v>
      </c>
      <c r="Q2565">
        <v>12.5</v>
      </c>
      <c r="R2565">
        <v>2.8</v>
      </c>
      <c r="S2565" t="s">
        <v>74</v>
      </c>
    </row>
    <row r="2566" spans="1:19" x14ac:dyDescent="0.3">
      <c r="A2566" t="s">
        <v>5523</v>
      </c>
      <c r="B2566" s="1">
        <v>44646</v>
      </c>
      <c r="C2566" t="s">
        <v>5524</v>
      </c>
      <c r="D2566" t="str">
        <f t="shared" ca="1" si="81"/>
        <v>Jeans Regular</v>
      </c>
      <c r="E2566" t="s">
        <v>130</v>
      </c>
      <c r="F2566" t="s">
        <v>82</v>
      </c>
      <c r="G2566">
        <v>20</v>
      </c>
      <c r="H2566">
        <v>18</v>
      </c>
      <c r="I2566">
        <v>91.89</v>
      </c>
      <c r="J2566">
        <v>104.75460000000001</v>
      </c>
      <c r="K2566" t="s">
        <v>47</v>
      </c>
      <c r="M2566" t="s">
        <v>79</v>
      </c>
      <c r="N2566" t="s">
        <v>71</v>
      </c>
      <c r="O2566" t="str">
        <f t="shared" si="80"/>
        <v>Bank Transfer</v>
      </c>
      <c r="P2566" t="s">
        <v>37</v>
      </c>
      <c r="Q2566">
        <v>45.12</v>
      </c>
      <c r="R2566">
        <v>3.4</v>
      </c>
      <c r="S2566" t="s">
        <v>23</v>
      </c>
    </row>
    <row r="2567" spans="1:19" x14ac:dyDescent="0.3">
      <c r="A2567" t="s">
        <v>5525</v>
      </c>
      <c r="B2567" s="1">
        <v>45532</v>
      </c>
      <c r="C2567" t="s">
        <v>5526</v>
      </c>
      <c r="D2567" t="str">
        <f t="shared" ca="1" si="81"/>
        <v>Phone X</v>
      </c>
      <c r="E2567" t="s">
        <v>141</v>
      </c>
      <c r="F2567" t="s">
        <v>50</v>
      </c>
      <c r="G2567">
        <v>7</v>
      </c>
      <c r="H2567">
        <v>6</v>
      </c>
      <c r="I2567">
        <v>1438.61</v>
      </c>
      <c r="J2567">
        <v>1611.2432000000001</v>
      </c>
      <c r="K2567" t="s">
        <v>51</v>
      </c>
      <c r="M2567" t="s">
        <v>86</v>
      </c>
      <c r="N2567" t="s">
        <v>29</v>
      </c>
      <c r="O2567" t="str">
        <f t="shared" si="80"/>
        <v>Debit Card</v>
      </c>
      <c r="P2567" t="s">
        <v>89</v>
      </c>
      <c r="Q2567">
        <v>43.19</v>
      </c>
      <c r="R2567">
        <v>3.7</v>
      </c>
      <c r="S2567" t="s">
        <v>23</v>
      </c>
    </row>
    <row r="2568" spans="1:19" x14ac:dyDescent="0.3">
      <c r="A2568" t="s">
        <v>5527</v>
      </c>
      <c r="B2568" s="1">
        <v>44833</v>
      </c>
      <c r="C2568" t="s">
        <v>5528</v>
      </c>
      <c r="D2568" t="str">
        <f t="shared" ca="1" si="81"/>
        <v>Headphones Z</v>
      </c>
      <c r="E2568" t="s">
        <v>94</v>
      </c>
      <c r="F2568" t="s">
        <v>50</v>
      </c>
      <c r="G2568">
        <v>7</v>
      </c>
      <c r="H2568">
        <v>7</v>
      </c>
      <c r="I2568">
        <v>455.06</v>
      </c>
      <c r="J2568">
        <v>477.81300000000005</v>
      </c>
      <c r="K2568" t="s">
        <v>51</v>
      </c>
      <c r="M2568" t="s">
        <v>123</v>
      </c>
      <c r="N2568" t="s">
        <v>29</v>
      </c>
      <c r="O2568" t="str">
        <f t="shared" si="80"/>
        <v>PayPal</v>
      </c>
      <c r="P2568" t="s">
        <v>30</v>
      </c>
      <c r="Q2568">
        <v>37.630000000000003</v>
      </c>
      <c r="R2568">
        <v>4.4000000000000004</v>
      </c>
      <c r="S2568" t="s">
        <v>23</v>
      </c>
    </row>
    <row r="2569" spans="1:19" x14ac:dyDescent="0.3">
      <c r="A2569" t="s">
        <v>5529</v>
      </c>
      <c r="B2569" s="1">
        <v>44838</v>
      </c>
      <c r="C2569" t="s">
        <v>5530</v>
      </c>
      <c r="D2569" t="str">
        <f t="shared" ca="1" si="81"/>
        <v>Widget B</v>
      </c>
      <c r="E2569" t="s">
        <v>61</v>
      </c>
      <c r="F2569" t="s">
        <v>70</v>
      </c>
      <c r="G2569">
        <v>1</v>
      </c>
      <c r="H2569">
        <v>1</v>
      </c>
      <c r="I2569">
        <v>263.02999999999997</v>
      </c>
      <c r="J2569">
        <v>302.48449999999997</v>
      </c>
      <c r="K2569" t="s">
        <v>47</v>
      </c>
      <c r="M2569" t="s">
        <v>79</v>
      </c>
      <c r="N2569" t="s">
        <v>71</v>
      </c>
      <c r="O2569" t="str">
        <f t="shared" si="80"/>
        <v>Bank Transfer</v>
      </c>
      <c r="P2569" t="s">
        <v>37</v>
      </c>
      <c r="Q2569">
        <v>9.94</v>
      </c>
      <c r="R2569">
        <v>0</v>
      </c>
      <c r="S2569" t="s">
        <v>23</v>
      </c>
    </row>
    <row r="2570" spans="1:19" x14ac:dyDescent="0.3">
      <c r="A2570" t="s">
        <v>5531</v>
      </c>
      <c r="B2570" s="1">
        <v>45539</v>
      </c>
      <c r="C2570" t="s">
        <v>5532</v>
      </c>
      <c r="D2570" t="str">
        <f t="shared" ca="1" si="81"/>
        <v>Headphones Z</v>
      </c>
      <c r="E2570" t="s">
        <v>94</v>
      </c>
      <c r="F2570" t="s">
        <v>50</v>
      </c>
      <c r="G2570">
        <v>13</v>
      </c>
      <c r="H2570">
        <v>13</v>
      </c>
      <c r="I2570">
        <v>11.7</v>
      </c>
      <c r="J2570">
        <v>12.635999999999999</v>
      </c>
      <c r="K2570" t="s">
        <v>51</v>
      </c>
      <c r="M2570" t="s">
        <v>79</v>
      </c>
      <c r="N2570" t="s">
        <v>29</v>
      </c>
      <c r="O2570" t="str">
        <f t="shared" si="80"/>
        <v>Debit Card</v>
      </c>
      <c r="P2570" t="s">
        <v>89</v>
      </c>
      <c r="Q2570">
        <v>47.01</v>
      </c>
      <c r="R2570">
        <v>4.4000000000000004</v>
      </c>
      <c r="S2570" t="s">
        <v>23</v>
      </c>
    </row>
    <row r="2571" spans="1:19" x14ac:dyDescent="0.3">
      <c r="A2571" t="s">
        <v>5533</v>
      </c>
      <c r="B2571" s="1">
        <v>45298</v>
      </c>
      <c r="C2571" t="s">
        <v>5534</v>
      </c>
      <c r="D2571" t="str">
        <f t="shared" ca="1" si="81"/>
        <v>Dining Table</v>
      </c>
      <c r="E2571" t="s">
        <v>45</v>
      </c>
      <c r="F2571" t="s">
        <v>46</v>
      </c>
      <c r="G2571">
        <v>5</v>
      </c>
      <c r="H2571">
        <v>5</v>
      </c>
      <c r="I2571">
        <v>67.150000000000006</v>
      </c>
      <c r="J2571">
        <v>74.536500000000018</v>
      </c>
      <c r="K2571" t="s">
        <v>66</v>
      </c>
      <c r="M2571" t="s">
        <v>28</v>
      </c>
      <c r="N2571" t="s">
        <v>29</v>
      </c>
      <c r="O2571" t="str">
        <f t="shared" si="80"/>
        <v>PcyPal</v>
      </c>
      <c r="P2571" t="s">
        <v>5535</v>
      </c>
      <c r="Q2571">
        <v>39.22</v>
      </c>
      <c r="R2571">
        <v>5</v>
      </c>
      <c r="S2571" t="s">
        <v>23</v>
      </c>
    </row>
    <row r="2572" spans="1:19" x14ac:dyDescent="0.3">
      <c r="A2572" t="s">
        <v>5536</v>
      </c>
      <c r="B2572" s="1">
        <v>44704</v>
      </c>
      <c r="C2572" t="s">
        <v>5537</v>
      </c>
      <c r="D2572" t="str">
        <f t="shared" ca="1" si="81"/>
        <v>Headphones Z</v>
      </c>
      <c r="E2572" t="s">
        <v>94</v>
      </c>
      <c r="F2572" t="s">
        <v>50</v>
      </c>
      <c r="G2572">
        <v>14</v>
      </c>
      <c r="H2572">
        <v>11</v>
      </c>
      <c r="I2572">
        <v>205.25</v>
      </c>
      <c r="J2572">
        <v>227.82750000000001</v>
      </c>
      <c r="K2572" t="s">
        <v>27</v>
      </c>
      <c r="M2572" t="s">
        <v>21</v>
      </c>
      <c r="N2572" t="s">
        <v>29</v>
      </c>
      <c r="O2572" t="str">
        <f t="shared" si="80"/>
        <v>Credit Card</v>
      </c>
      <c r="P2572" t="s">
        <v>67</v>
      </c>
      <c r="Q2572">
        <v>32.869999999999997</v>
      </c>
      <c r="R2572">
        <v>4.0999999999999996</v>
      </c>
      <c r="S2572" t="s">
        <v>111</v>
      </c>
    </row>
    <row r="2573" spans="1:19" x14ac:dyDescent="0.3">
      <c r="A2573" t="s">
        <v>5538</v>
      </c>
      <c r="B2573" s="1">
        <v>45397</v>
      </c>
      <c r="C2573" t="s">
        <v>5539</v>
      </c>
      <c r="D2573" t="str">
        <f t="shared" ca="1" si="81"/>
        <v>Widget B</v>
      </c>
      <c r="E2573" t="s">
        <v>61</v>
      </c>
      <c r="F2573" t="s">
        <v>70</v>
      </c>
      <c r="G2573">
        <v>7</v>
      </c>
      <c r="H2573">
        <v>6</v>
      </c>
      <c r="I2573">
        <v>369.32</v>
      </c>
      <c r="J2573">
        <v>395.17240000000004</v>
      </c>
      <c r="K2573" t="s">
        <v>47</v>
      </c>
      <c r="M2573" t="s">
        <v>21</v>
      </c>
      <c r="N2573" t="s">
        <v>71</v>
      </c>
      <c r="O2573" t="str">
        <f t="shared" si="80"/>
        <v>Debit Card</v>
      </c>
      <c r="P2573" t="s">
        <v>89</v>
      </c>
      <c r="Q2573">
        <v>9.0399999999999991</v>
      </c>
      <c r="R2573">
        <v>9</v>
      </c>
      <c r="S2573" t="s">
        <v>205</v>
      </c>
    </row>
    <row r="2574" spans="1:19" x14ac:dyDescent="0.3">
      <c r="A2574" t="s">
        <v>5540</v>
      </c>
      <c r="B2574" s="1">
        <v>44994</v>
      </c>
      <c r="C2574" t="s">
        <v>5541</v>
      </c>
      <c r="D2574" t="str">
        <f t="shared" ca="1" si="81"/>
        <v>Cereal Pack</v>
      </c>
      <c r="E2574" t="s">
        <v>100</v>
      </c>
      <c r="F2574" t="s">
        <v>57</v>
      </c>
      <c r="G2574">
        <v>17</v>
      </c>
      <c r="H2574">
        <v>17</v>
      </c>
      <c r="I2574">
        <v>1300.55</v>
      </c>
      <c r="J2574">
        <v>1456.616</v>
      </c>
      <c r="K2574" t="s">
        <v>66</v>
      </c>
      <c r="M2574" t="s">
        <v>35</v>
      </c>
      <c r="N2574" t="s">
        <v>29</v>
      </c>
      <c r="O2574" t="str">
        <f t="shared" si="80"/>
        <v>Cash on Delivery</v>
      </c>
      <c r="P2574" t="s">
        <v>53</v>
      </c>
      <c r="Q2574">
        <v>12.72</v>
      </c>
      <c r="R2574">
        <v>1.5</v>
      </c>
      <c r="S2574" t="s">
        <v>23</v>
      </c>
    </row>
    <row r="2575" spans="1:19" x14ac:dyDescent="0.3">
      <c r="A2575" t="s">
        <v>5542</v>
      </c>
      <c r="B2575" s="1">
        <v>45646</v>
      </c>
      <c r="C2575" t="s">
        <v>5543</v>
      </c>
      <c r="D2575" t="str">
        <f t="shared" ca="1" si="81"/>
        <v>T-shirt V</v>
      </c>
      <c r="E2575" t="s">
        <v>77</v>
      </c>
      <c r="F2575" t="s">
        <v>82</v>
      </c>
      <c r="G2575">
        <v>10</v>
      </c>
      <c r="H2575">
        <v>8</v>
      </c>
      <c r="I2575">
        <v>201.17</v>
      </c>
      <c r="J2575">
        <v>231.34549999999996</v>
      </c>
      <c r="K2575" t="s">
        <v>27</v>
      </c>
      <c r="M2575" t="s">
        <v>86</v>
      </c>
      <c r="N2575" t="s">
        <v>71</v>
      </c>
      <c r="O2575" t="str">
        <f t="shared" si="80"/>
        <v>Debit Card</v>
      </c>
      <c r="P2575" t="s">
        <v>89</v>
      </c>
      <c r="Q2575">
        <v>32.43</v>
      </c>
      <c r="R2575">
        <v>3.3</v>
      </c>
      <c r="S2575" t="s">
        <v>23</v>
      </c>
    </row>
    <row r="2576" spans="1:19" x14ac:dyDescent="0.3">
      <c r="A2576" t="s">
        <v>5545</v>
      </c>
      <c r="B2576" s="1">
        <v>44510</v>
      </c>
      <c r="C2576" t="s">
        <v>5546</v>
      </c>
      <c r="D2576" t="str">
        <f t="shared" ca="1" si="81"/>
        <v>Widget B</v>
      </c>
      <c r="E2576" t="s">
        <v>61</v>
      </c>
      <c r="F2576" t="s">
        <v>70</v>
      </c>
      <c r="G2576">
        <v>20</v>
      </c>
      <c r="H2576">
        <v>18</v>
      </c>
      <c r="I2576">
        <v>1383.9</v>
      </c>
      <c r="J2576">
        <v>1494.6120000000003</v>
      </c>
      <c r="K2576" t="s">
        <v>47</v>
      </c>
      <c r="M2576" t="s">
        <v>28</v>
      </c>
      <c r="N2576" t="s">
        <v>29</v>
      </c>
      <c r="O2576" t="str">
        <f t="shared" si="80"/>
        <v>PayPal</v>
      </c>
      <c r="P2576" t="s">
        <v>30</v>
      </c>
      <c r="Q2576">
        <v>23.99</v>
      </c>
      <c r="R2576">
        <v>2.4</v>
      </c>
      <c r="S2576" t="s">
        <v>23</v>
      </c>
    </row>
    <row r="2577" spans="1:19" x14ac:dyDescent="0.3">
      <c r="A2577" t="s">
        <v>5547</v>
      </c>
      <c r="B2577" s="1">
        <v>45412</v>
      </c>
      <c r="C2577" t="s">
        <v>5548</v>
      </c>
      <c r="D2577" t="str">
        <f t="shared" ca="1" si="81"/>
        <v>Dining Table</v>
      </c>
      <c r="E2577" t="s">
        <v>45</v>
      </c>
      <c r="F2577" t="s">
        <v>46</v>
      </c>
      <c r="G2577">
        <v>2</v>
      </c>
      <c r="H2577">
        <v>2</v>
      </c>
      <c r="I2577">
        <v>849.34</v>
      </c>
      <c r="J2577">
        <v>976.74099999999999</v>
      </c>
      <c r="K2577" t="s">
        <v>20</v>
      </c>
      <c r="M2577" t="s">
        <v>42</v>
      </c>
      <c r="O2577" t="str">
        <f t="shared" si="80"/>
        <v>Cash on Delivery</v>
      </c>
      <c r="P2577" t="s">
        <v>53</v>
      </c>
      <c r="Q2577">
        <v>29.16</v>
      </c>
      <c r="R2577">
        <v>3.8</v>
      </c>
      <c r="S2577" t="s">
        <v>23</v>
      </c>
    </row>
    <row r="2578" spans="1:19" x14ac:dyDescent="0.3">
      <c r="A2578" t="s">
        <v>5550</v>
      </c>
      <c r="B2578" s="1">
        <v>45082</v>
      </c>
      <c r="C2578" t="s">
        <v>5551</v>
      </c>
      <c r="D2578" t="str">
        <f t="shared" ca="1" si="81"/>
        <v>Laptop Pro</v>
      </c>
      <c r="F2578" t="s">
        <v>50</v>
      </c>
      <c r="G2578">
        <v>3</v>
      </c>
      <c r="H2578">
        <v>2</v>
      </c>
      <c r="I2578">
        <v>169.44</v>
      </c>
      <c r="J2578">
        <v>184.68960000000001</v>
      </c>
      <c r="K2578" t="s">
        <v>51</v>
      </c>
      <c r="M2578" t="s">
        <v>42</v>
      </c>
      <c r="N2578" t="s">
        <v>29</v>
      </c>
      <c r="O2578" t="str">
        <f t="shared" si="80"/>
        <v>Bank Transfer</v>
      </c>
      <c r="P2578" t="s">
        <v>37</v>
      </c>
      <c r="Q2578">
        <v>44.38</v>
      </c>
      <c r="R2578">
        <v>2</v>
      </c>
      <c r="S2578" t="s">
        <v>23</v>
      </c>
    </row>
    <row r="2579" spans="1:19" x14ac:dyDescent="0.3">
      <c r="A2579" t="s">
        <v>5552</v>
      </c>
      <c r="B2579" s="1">
        <v>45439</v>
      </c>
      <c r="C2579" t="s">
        <v>5553</v>
      </c>
      <c r="D2579" t="str">
        <f t="shared" ca="1" si="81"/>
        <v>Shirt Classic</v>
      </c>
      <c r="E2579" t="s">
        <v>65</v>
      </c>
      <c r="F2579" t="s">
        <v>82</v>
      </c>
      <c r="G2579">
        <v>15</v>
      </c>
      <c r="H2579">
        <v>13</v>
      </c>
      <c r="I2579">
        <v>1440.37</v>
      </c>
      <c r="J2579">
        <v>1555.5996</v>
      </c>
      <c r="K2579" t="s">
        <v>51</v>
      </c>
      <c r="M2579" t="s">
        <v>42</v>
      </c>
      <c r="O2579" t="str">
        <f t="shared" si="80"/>
        <v>Debit Card</v>
      </c>
      <c r="P2579" t="s">
        <v>89</v>
      </c>
      <c r="Q2579">
        <v>-5</v>
      </c>
      <c r="R2579">
        <v>3.2</v>
      </c>
    </row>
    <row r="2580" spans="1:19" x14ac:dyDescent="0.3">
      <c r="A2580" t="s">
        <v>5554</v>
      </c>
      <c r="B2580" s="1">
        <v>44466</v>
      </c>
      <c r="C2580" t="s">
        <v>5555</v>
      </c>
      <c r="D2580" t="str">
        <f t="shared" ca="1" si="81"/>
        <v>Olive Oil 1L</v>
      </c>
      <c r="E2580" t="s">
        <v>56</v>
      </c>
      <c r="F2580" t="s">
        <v>57</v>
      </c>
      <c r="G2580">
        <v>6</v>
      </c>
      <c r="H2580">
        <v>5</v>
      </c>
      <c r="I2580">
        <v>1397.49</v>
      </c>
      <c r="J2580">
        <v>1481.3394000000001</v>
      </c>
      <c r="K2580" t="s">
        <v>66</v>
      </c>
      <c r="M2580" t="s">
        <v>79</v>
      </c>
      <c r="N2580" t="s">
        <v>29</v>
      </c>
      <c r="O2580" t="str">
        <f t="shared" si="80"/>
        <v>Bank Transfer</v>
      </c>
      <c r="P2580" t="s">
        <v>37</v>
      </c>
      <c r="Q2580">
        <v>48.1</v>
      </c>
      <c r="R2580">
        <v>3.9</v>
      </c>
      <c r="S2580" t="s">
        <v>23</v>
      </c>
    </row>
    <row r="2581" spans="1:19" x14ac:dyDescent="0.3">
      <c r="A2581" t="s">
        <v>5556</v>
      </c>
      <c r="B2581" s="1">
        <v>44776</v>
      </c>
      <c r="C2581" t="s">
        <v>5557</v>
      </c>
      <c r="D2581" t="str">
        <f t="shared" ca="1" si="81"/>
        <v>Camera S</v>
      </c>
      <c r="E2581" t="s">
        <v>133</v>
      </c>
      <c r="F2581" t="s">
        <v>50</v>
      </c>
      <c r="G2581">
        <v>4</v>
      </c>
      <c r="H2581">
        <v>4</v>
      </c>
      <c r="I2581">
        <v>623.25</v>
      </c>
      <c r="J2581">
        <v>716.73749999999995</v>
      </c>
      <c r="K2581" t="s">
        <v>47</v>
      </c>
      <c r="M2581" t="s">
        <v>28</v>
      </c>
      <c r="N2581" t="s">
        <v>22</v>
      </c>
      <c r="O2581" t="str">
        <f t="shared" si="80"/>
        <v>PayPal</v>
      </c>
      <c r="P2581" t="s">
        <v>30</v>
      </c>
      <c r="Q2581">
        <v>37.68</v>
      </c>
      <c r="R2581">
        <v>1.6</v>
      </c>
      <c r="S2581" t="s">
        <v>23</v>
      </c>
    </row>
    <row r="2582" spans="1:19" x14ac:dyDescent="0.3">
      <c r="A2582" t="s">
        <v>5558</v>
      </c>
      <c r="B2582" s="1">
        <v>45406</v>
      </c>
      <c r="C2582" t="s">
        <v>5559</v>
      </c>
      <c r="D2582" t="str">
        <f t="shared" ca="1" si="81"/>
        <v>Camera S</v>
      </c>
      <c r="E2582" t="s">
        <v>133</v>
      </c>
      <c r="F2582" t="s">
        <v>50</v>
      </c>
      <c r="G2582">
        <v>20</v>
      </c>
      <c r="H2582">
        <v>18</v>
      </c>
      <c r="I2582">
        <v>1011.75</v>
      </c>
      <c r="J2582">
        <v>1082.5725</v>
      </c>
      <c r="K2582" t="s">
        <v>27</v>
      </c>
      <c r="M2582" t="s">
        <v>86</v>
      </c>
      <c r="N2582" t="s">
        <v>71</v>
      </c>
      <c r="O2582" t="str">
        <f t="shared" si="80"/>
        <v>PayPal</v>
      </c>
      <c r="P2582" t="s">
        <v>30</v>
      </c>
      <c r="Q2582">
        <v>5.9</v>
      </c>
      <c r="R2582">
        <v>4.5</v>
      </c>
      <c r="S2582" t="s">
        <v>15</v>
      </c>
    </row>
    <row r="2583" spans="1:19" x14ac:dyDescent="0.3">
      <c r="A2583" t="s">
        <v>5560</v>
      </c>
      <c r="B2583" s="1">
        <v>44597</v>
      </c>
      <c r="C2583" t="s">
        <v>5561</v>
      </c>
      <c r="D2583" t="str">
        <f t="shared" ca="1" si="81"/>
        <v>Camera S</v>
      </c>
      <c r="E2583" t="s">
        <v>133</v>
      </c>
      <c r="F2583" t="s">
        <v>50</v>
      </c>
      <c r="G2583">
        <v>5</v>
      </c>
      <c r="H2583">
        <v>4</v>
      </c>
      <c r="I2583">
        <v>748.84</v>
      </c>
      <c r="J2583">
        <v>846.18919999999991</v>
      </c>
      <c r="K2583" t="s">
        <v>51</v>
      </c>
      <c r="M2583" t="s">
        <v>35</v>
      </c>
      <c r="N2583" t="s">
        <v>22</v>
      </c>
      <c r="O2583" t="str">
        <f t="shared" si="80"/>
        <v>Credit Card</v>
      </c>
      <c r="P2583" t="s">
        <v>67</v>
      </c>
      <c r="Q2583">
        <v>38.49</v>
      </c>
      <c r="R2583">
        <v>1.2</v>
      </c>
      <c r="S2583" t="s">
        <v>23</v>
      </c>
    </row>
    <row r="2584" spans="1:19" x14ac:dyDescent="0.3">
      <c r="A2584" t="s">
        <v>5562</v>
      </c>
      <c r="B2584" s="1">
        <v>43846</v>
      </c>
      <c r="C2584" t="s">
        <v>5563</v>
      </c>
      <c r="D2584" t="str">
        <f t="shared" ca="1" si="81"/>
        <v>Widget B</v>
      </c>
      <c r="E2584" t="s">
        <v>61</v>
      </c>
      <c r="F2584" t="s">
        <v>70</v>
      </c>
      <c r="G2584">
        <v>5</v>
      </c>
      <c r="H2584">
        <v>5</v>
      </c>
      <c r="I2584">
        <v>1038.6099999999999</v>
      </c>
      <c r="J2584">
        <v>1111.3126999999999</v>
      </c>
      <c r="K2584" t="s">
        <v>66</v>
      </c>
      <c r="M2584" t="s">
        <v>28</v>
      </c>
      <c r="N2584" t="s">
        <v>71</v>
      </c>
      <c r="O2584" t="str">
        <f t="shared" si="80"/>
        <v>PayPal</v>
      </c>
      <c r="P2584" t="s">
        <v>30</v>
      </c>
      <c r="Q2584">
        <v>7.98</v>
      </c>
      <c r="R2584">
        <v>4.5999999999999996</v>
      </c>
      <c r="S2584" t="s">
        <v>23</v>
      </c>
    </row>
    <row r="2585" spans="1:19" x14ac:dyDescent="0.3">
      <c r="A2585" t="s">
        <v>5565</v>
      </c>
      <c r="B2585" s="1">
        <v>44206</v>
      </c>
      <c r="C2585" t="s">
        <v>5566</v>
      </c>
      <c r="D2585" t="str">
        <f t="shared" ca="1" si="81"/>
        <v>Sneakers Run</v>
      </c>
      <c r="E2585" t="s">
        <v>85</v>
      </c>
      <c r="F2585" t="s">
        <v>82</v>
      </c>
      <c r="G2585">
        <v>9</v>
      </c>
      <c r="H2585">
        <v>7</v>
      </c>
      <c r="I2585">
        <v>1459.07</v>
      </c>
      <c r="J2585">
        <v>1604.9770000000001</v>
      </c>
      <c r="K2585" t="s">
        <v>20</v>
      </c>
      <c r="M2585" t="s">
        <v>28</v>
      </c>
      <c r="O2585" t="str">
        <f t="shared" si="80"/>
        <v>Debit Card</v>
      </c>
      <c r="P2585" t="s">
        <v>89</v>
      </c>
      <c r="Q2585">
        <v>32.22</v>
      </c>
      <c r="R2585">
        <v>4.4000000000000004</v>
      </c>
      <c r="S2585" t="s">
        <v>23</v>
      </c>
    </row>
    <row r="2586" spans="1:19" x14ac:dyDescent="0.3">
      <c r="A2586" t="s">
        <v>5567</v>
      </c>
      <c r="B2586" s="1">
        <v>44514</v>
      </c>
      <c r="C2586" t="s">
        <v>5568</v>
      </c>
      <c r="D2586" t="str">
        <f t="shared" ca="1" si="81"/>
        <v>Headphones Z</v>
      </c>
      <c r="E2586" t="s">
        <v>94</v>
      </c>
      <c r="F2586" t="s">
        <v>50</v>
      </c>
      <c r="G2586">
        <v>12</v>
      </c>
      <c r="H2586">
        <v>10</v>
      </c>
      <c r="I2586">
        <v>1147.77</v>
      </c>
      <c r="J2586">
        <v>1296.9800999999998</v>
      </c>
      <c r="K2586" t="s">
        <v>27</v>
      </c>
      <c r="M2586" t="s">
        <v>21</v>
      </c>
      <c r="N2586" t="s">
        <v>22</v>
      </c>
      <c r="O2586" t="str">
        <f t="shared" si="80"/>
        <v>PayPal</v>
      </c>
      <c r="P2586" t="s">
        <v>30</v>
      </c>
      <c r="Q2586">
        <v>21.2</v>
      </c>
      <c r="R2586">
        <v>1.8</v>
      </c>
      <c r="S2586" t="s">
        <v>15</v>
      </c>
    </row>
    <row r="2587" spans="1:19" x14ac:dyDescent="0.3">
      <c r="A2587" t="s">
        <v>5569</v>
      </c>
      <c r="B2587" s="1">
        <v>44070</v>
      </c>
      <c r="C2587" t="s">
        <v>5570</v>
      </c>
      <c r="D2587" t="str">
        <f t="shared" ca="1" si="81"/>
        <v>Widget B</v>
      </c>
      <c r="E2587" t="s">
        <v>61</v>
      </c>
      <c r="F2587" t="s">
        <v>70</v>
      </c>
      <c r="G2587">
        <v>16</v>
      </c>
      <c r="H2587">
        <v>13</v>
      </c>
      <c r="I2587">
        <v>186.28</v>
      </c>
      <c r="J2587">
        <v>199.31960000000001</v>
      </c>
      <c r="K2587" t="s">
        <v>66</v>
      </c>
      <c r="M2587" t="s">
        <v>42</v>
      </c>
      <c r="N2587" t="s">
        <v>71</v>
      </c>
      <c r="O2587" t="str">
        <f t="shared" si="80"/>
        <v>Cash on Delivery</v>
      </c>
      <c r="P2587" t="s">
        <v>53</v>
      </c>
      <c r="Q2587">
        <v>12.28</v>
      </c>
      <c r="R2587">
        <v>2.9</v>
      </c>
      <c r="S2587" t="s">
        <v>23</v>
      </c>
    </row>
    <row r="2588" spans="1:19" x14ac:dyDescent="0.3">
      <c r="A2588" t="s">
        <v>5571</v>
      </c>
      <c r="B2588" s="1">
        <v>44307</v>
      </c>
      <c r="C2588" t="s">
        <v>5572</v>
      </c>
      <c r="D2588" t="str">
        <f t="shared" ca="1" si="81"/>
        <v>Olive Oil 1L</v>
      </c>
      <c r="E2588" t="s">
        <v>56</v>
      </c>
      <c r="F2588" t="s">
        <v>57</v>
      </c>
      <c r="G2588">
        <v>7</v>
      </c>
      <c r="H2588">
        <v>6</v>
      </c>
      <c r="I2588">
        <v>499.73</v>
      </c>
      <c r="J2588">
        <v>554.70030000000008</v>
      </c>
      <c r="K2588" t="s">
        <v>51</v>
      </c>
      <c r="M2588" t="s">
        <v>79</v>
      </c>
      <c r="N2588" t="s">
        <v>22</v>
      </c>
      <c r="O2588" t="str">
        <f t="shared" si="80"/>
        <v>Credit Card</v>
      </c>
      <c r="P2588" t="s">
        <v>67</v>
      </c>
      <c r="Q2588">
        <v>2.83</v>
      </c>
      <c r="R2588">
        <v>1.3</v>
      </c>
      <c r="S2588" t="s">
        <v>23</v>
      </c>
    </row>
    <row r="2589" spans="1:19" x14ac:dyDescent="0.3">
      <c r="A2589" t="s">
        <v>5573</v>
      </c>
      <c r="B2589" s="1">
        <v>44105</v>
      </c>
      <c r="C2589" t="s">
        <v>5574</v>
      </c>
      <c r="D2589" t="str">
        <f t="shared" ca="1" si="81"/>
        <v>Phone X</v>
      </c>
      <c r="E2589" t="s">
        <v>141</v>
      </c>
      <c r="F2589" t="s">
        <v>50</v>
      </c>
      <c r="G2589">
        <v>9</v>
      </c>
      <c r="H2589">
        <v>9</v>
      </c>
      <c r="I2589">
        <v>494.33</v>
      </c>
      <c r="J2589">
        <v>519.04650000000004</v>
      </c>
      <c r="K2589" t="s">
        <v>27</v>
      </c>
      <c r="M2589" t="s">
        <v>28</v>
      </c>
      <c r="N2589" t="s">
        <v>29</v>
      </c>
      <c r="O2589" t="str">
        <f t="shared" si="80"/>
        <v>Bank Transfer</v>
      </c>
      <c r="P2589" t="s">
        <v>37</v>
      </c>
      <c r="Q2589">
        <v>29.26</v>
      </c>
      <c r="R2589">
        <v>3.9</v>
      </c>
      <c r="S2589" t="s">
        <v>111</v>
      </c>
    </row>
    <row r="2590" spans="1:19" x14ac:dyDescent="0.3">
      <c r="A2590" t="s">
        <v>5575</v>
      </c>
      <c r="B2590" s="1">
        <v>44574</v>
      </c>
      <c r="C2590" t="s">
        <v>5576</v>
      </c>
      <c r="D2590" t="str">
        <f t="shared" ca="1" si="81"/>
        <v>Phone X</v>
      </c>
      <c r="E2590" t="s">
        <v>141</v>
      </c>
      <c r="F2590" t="s">
        <v>50</v>
      </c>
      <c r="G2590">
        <v>10</v>
      </c>
      <c r="H2590">
        <v>10</v>
      </c>
      <c r="I2590">
        <v>921.58</v>
      </c>
      <c r="J2590">
        <v>1041.3853999999999</v>
      </c>
      <c r="K2590" t="s">
        <v>27</v>
      </c>
      <c r="M2590" t="s">
        <v>79</v>
      </c>
      <c r="N2590" t="s">
        <v>22</v>
      </c>
      <c r="O2590" t="str">
        <f t="shared" si="80"/>
        <v>Cash on Delivery</v>
      </c>
      <c r="P2590" t="s">
        <v>53</v>
      </c>
      <c r="Q2590">
        <v>45.32</v>
      </c>
      <c r="R2590">
        <v>1.3</v>
      </c>
      <c r="S2590" t="s">
        <v>205</v>
      </c>
    </row>
    <row r="2591" spans="1:19" x14ac:dyDescent="0.3">
      <c r="A2591" t="s">
        <v>5579</v>
      </c>
      <c r="B2591" s="1">
        <v>45365</v>
      </c>
      <c r="C2591" t="s">
        <v>5580</v>
      </c>
      <c r="D2591" t="str">
        <f t="shared" ca="1" si="81"/>
        <v>Widget B</v>
      </c>
      <c r="E2591" t="s">
        <v>61</v>
      </c>
      <c r="F2591" t="s">
        <v>70</v>
      </c>
      <c r="G2591">
        <v>8</v>
      </c>
      <c r="H2591">
        <v>6</v>
      </c>
      <c r="I2591">
        <v>1303.77</v>
      </c>
      <c r="J2591">
        <v>1473.2600999999997</v>
      </c>
      <c r="K2591" t="s">
        <v>20</v>
      </c>
      <c r="M2591" t="s">
        <v>79</v>
      </c>
      <c r="N2591" t="s">
        <v>29</v>
      </c>
      <c r="O2591" t="str">
        <f t="shared" si="80"/>
        <v>Debit Card</v>
      </c>
      <c r="P2591" t="s">
        <v>89</v>
      </c>
      <c r="Q2591">
        <v>30.94</v>
      </c>
      <c r="R2591">
        <v>3.4</v>
      </c>
      <c r="S2591" t="s">
        <v>23</v>
      </c>
    </row>
    <row r="2592" spans="1:19" x14ac:dyDescent="0.3">
      <c r="A2592" t="s">
        <v>5581</v>
      </c>
      <c r="B2592" s="1">
        <v>44139</v>
      </c>
      <c r="C2592" t="s">
        <v>5582</v>
      </c>
      <c r="D2592" t="str">
        <f t="shared" ca="1" si="81"/>
        <v>Camera S</v>
      </c>
      <c r="E2592" t="s">
        <v>133</v>
      </c>
      <c r="F2592" t="s">
        <v>50</v>
      </c>
      <c r="G2592">
        <v>13</v>
      </c>
      <c r="H2592">
        <v>11</v>
      </c>
      <c r="I2592">
        <v>1045.44</v>
      </c>
      <c r="J2592">
        <v>1160.4384000000002</v>
      </c>
      <c r="K2592" t="s">
        <v>66</v>
      </c>
      <c r="M2592" t="s">
        <v>79</v>
      </c>
      <c r="N2592" t="s">
        <v>36</v>
      </c>
      <c r="O2592" t="str">
        <f t="shared" si="80"/>
        <v>Cash on Delivery</v>
      </c>
      <c r="P2592" t="s">
        <v>53</v>
      </c>
      <c r="Q2592">
        <v>1.8</v>
      </c>
      <c r="R2592">
        <v>1.2</v>
      </c>
      <c r="S2592" t="s">
        <v>15</v>
      </c>
    </row>
    <row r="2593" spans="1:19" x14ac:dyDescent="0.3">
      <c r="A2593" t="s">
        <v>5583</v>
      </c>
      <c r="B2593" s="1">
        <v>45413</v>
      </c>
      <c r="C2593" t="s">
        <v>5584</v>
      </c>
      <c r="D2593" t="str">
        <f t="shared" ca="1" si="81"/>
        <v>Camera S</v>
      </c>
      <c r="E2593" t="s">
        <v>133</v>
      </c>
      <c r="F2593" t="s">
        <v>50</v>
      </c>
      <c r="G2593">
        <v>15</v>
      </c>
      <c r="H2593">
        <v>13</v>
      </c>
      <c r="I2593">
        <v>1072.81</v>
      </c>
      <c r="J2593">
        <v>1212.2752999999998</v>
      </c>
      <c r="K2593" t="s">
        <v>27</v>
      </c>
      <c r="M2593" t="s">
        <v>28</v>
      </c>
      <c r="N2593" t="s">
        <v>22</v>
      </c>
      <c r="O2593" t="str">
        <f t="shared" si="80"/>
        <v>Bank Transfer</v>
      </c>
      <c r="P2593" t="s">
        <v>37</v>
      </c>
      <c r="Q2593">
        <v>48.89</v>
      </c>
      <c r="R2593">
        <v>2.1</v>
      </c>
      <c r="S2593" t="s">
        <v>23</v>
      </c>
    </row>
    <row r="2594" spans="1:19" x14ac:dyDescent="0.3">
      <c r="A2594" t="s">
        <v>5585</v>
      </c>
      <c r="B2594" s="1">
        <v>44694</v>
      </c>
      <c r="C2594" t="s">
        <v>5586</v>
      </c>
      <c r="D2594" t="str">
        <f t="shared" ca="1" si="81"/>
        <v>Jeans Regular</v>
      </c>
      <c r="E2594" t="s">
        <v>130</v>
      </c>
      <c r="F2594" t="s">
        <v>82</v>
      </c>
      <c r="G2594">
        <v>1</v>
      </c>
      <c r="H2594">
        <v>1</v>
      </c>
      <c r="I2594">
        <v>1114.6199999999999</v>
      </c>
      <c r="J2594">
        <v>1181.4972</v>
      </c>
      <c r="K2594" t="s">
        <v>20</v>
      </c>
      <c r="M2594" t="s">
        <v>21</v>
      </c>
      <c r="N2594" t="s">
        <v>22</v>
      </c>
      <c r="O2594" t="str">
        <f t="shared" si="80"/>
        <v>PayPal</v>
      </c>
      <c r="P2594" t="s">
        <v>30</v>
      </c>
      <c r="Q2594">
        <v>0.36</v>
      </c>
      <c r="R2594">
        <v>3.7</v>
      </c>
      <c r="S2594" t="s">
        <v>23</v>
      </c>
    </row>
    <row r="2595" spans="1:19" x14ac:dyDescent="0.3">
      <c r="A2595" t="s">
        <v>5587</v>
      </c>
      <c r="B2595" s="1">
        <v>45140</v>
      </c>
      <c r="C2595" t="s">
        <v>5588</v>
      </c>
      <c r="D2595" t="str">
        <f t="shared" ca="1" si="81"/>
        <v>Laptop Pro</v>
      </c>
      <c r="E2595" t="s">
        <v>116</v>
      </c>
      <c r="F2595" t="s">
        <v>50</v>
      </c>
      <c r="G2595">
        <v>11</v>
      </c>
      <c r="H2595">
        <v>10</v>
      </c>
      <c r="I2595">
        <v>603.52</v>
      </c>
      <c r="J2595">
        <v>681.97759999999994</v>
      </c>
      <c r="K2595" t="s">
        <v>51</v>
      </c>
      <c r="M2595" t="s">
        <v>86</v>
      </c>
      <c r="N2595" t="s">
        <v>36</v>
      </c>
      <c r="O2595" t="str">
        <f t="shared" si="80"/>
        <v>PayPal</v>
      </c>
      <c r="P2595" t="s">
        <v>30</v>
      </c>
      <c r="Q2595">
        <v>46.41</v>
      </c>
      <c r="R2595">
        <v>3.4</v>
      </c>
      <c r="S2595" t="s">
        <v>23</v>
      </c>
    </row>
    <row r="2596" spans="1:19" x14ac:dyDescent="0.3">
      <c r="A2596" t="s">
        <v>5589</v>
      </c>
      <c r="B2596" s="1">
        <v>44053</v>
      </c>
      <c r="C2596" t="s">
        <v>5590</v>
      </c>
      <c r="D2596" t="str">
        <f t="shared" ca="1" si="81"/>
        <v>Headphones Z</v>
      </c>
      <c r="E2596" t="s">
        <v>94</v>
      </c>
      <c r="F2596" t="s">
        <v>50</v>
      </c>
      <c r="G2596">
        <v>14</v>
      </c>
      <c r="H2596">
        <v>14</v>
      </c>
      <c r="I2596">
        <v>267.95999999999998</v>
      </c>
      <c r="J2596">
        <v>297.43560000000002</v>
      </c>
      <c r="K2596" t="s">
        <v>27</v>
      </c>
      <c r="M2596" t="s">
        <v>35</v>
      </c>
      <c r="N2596" t="s">
        <v>22</v>
      </c>
      <c r="O2596" t="e">
        <f t="shared" ca="1" si="80"/>
        <v>#N/A</v>
      </c>
      <c r="Q2596">
        <v>44.55</v>
      </c>
      <c r="R2596">
        <v>3.5</v>
      </c>
      <c r="S2596" t="s">
        <v>23</v>
      </c>
    </row>
    <row r="2597" spans="1:19" x14ac:dyDescent="0.3">
      <c r="A2597" t="s">
        <v>5591</v>
      </c>
      <c r="B2597" s="1">
        <v>44115</v>
      </c>
      <c r="C2597" t="s">
        <v>5592</v>
      </c>
      <c r="D2597" t="str">
        <f t="shared" ca="1" si="81"/>
        <v>Olive Oil 1L</v>
      </c>
      <c r="E2597" t="s">
        <v>56</v>
      </c>
      <c r="F2597" t="s">
        <v>57</v>
      </c>
      <c r="G2597">
        <v>12</v>
      </c>
      <c r="H2597">
        <v>11</v>
      </c>
      <c r="I2597">
        <v>1411.66</v>
      </c>
      <c r="J2597">
        <v>1524.5928000000001</v>
      </c>
      <c r="K2597" t="s">
        <v>20</v>
      </c>
      <c r="M2597" t="s">
        <v>86</v>
      </c>
      <c r="N2597" t="s">
        <v>36</v>
      </c>
      <c r="O2597" t="str">
        <f t="shared" si="80"/>
        <v>Credit Card</v>
      </c>
      <c r="P2597" t="s">
        <v>67</v>
      </c>
      <c r="Q2597">
        <v>42.53</v>
      </c>
      <c r="R2597">
        <v>2.1</v>
      </c>
    </row>
    <row r="2598" spans="1:19" x14ac:dyDescent="0.3">
      <c r="A2598" t="s">
        <v>5593</v>
      </c>
      <c r="B2598" s="1">
        <v>43831</v>
      </c>
      <c r="C2598" t="s">
        <v>5594</v>
      </c>
      <c r="D2598" t="str">
        <f t="shared" ca="1" si="81"/>
        <v>Cereal Pack</v>
      </c>
      <c r="E2598" t="s">
        <v>100</v>
      </c>
      <c r="F2598" t="s">
        <v>57</v>
      </c>
      <c r="G2598">
        <v>3</v>
      </c>
      <c r="H2598">
        <v>3</v>
      </c>
      <c r="I2598">
        <v>872.64</v>
      </c>
      <c r="J2598">
        <v>1003.5359999999999</v>
      </c>
      <c r="K2598" t="s">
        <v>20</v>
      </c>
      <c r="M2598" t="s">
        <v>79</v>
      </c>
      <c r="N2598" t="s">
        <v>29</v>
      </c>
      <c r="O2598" t="str">
        <f t="shared" si="80"/>
        <v>Cash on Delivery</v>
      </c>
      <c r="P2598" t="s">
        <v>53</v>
      </c>
      <c r="Q2598">
        <v>33.57</v>
      </c>
      <c r="R2598">
        <v>1.1000000000000001</v>
      </c>
      <c r="S2598" t="s">
        <v>111</v>
      </c>
    </row>
    <row r="2599" spans="1:19" x14ac:dyDescent="0.3">
      <c r="A2599" t="s">
        <v>5595</v>
      </c>
      <c r="B2599" s="1">
        <v>45472</v>
      </c>
      <c r="C2599" t="s">
        <v>2826</v>
      </c>
      <c r="D2599" t="str">
        <f t="shared" ca="1" si="81"/>
        <v>T-shirt V</v>
      </c>
      <c r="E2599" t="s">
        <v>77</v>
      </c>
      <c r="F2599" t="s">
        <v>82</v>
      </c>
      <c r="G2599">
        <v>14</v>
      </c>
      <c r="H2599">
        <v>14</v>
      </c>
      <c r="I2599">
        <v>580.58000000000004</v>
      </c>
      <c r="J2599">
        <v>609.60900000000004</v>
      </c>
      <c r="K2599" t="s">
        <v>27</v>
      </c>
      <c r="M2599" t="s">
        <v>21</v>
      </c>
      <c r="N2599" t="s">
        <v>36</v>
      </c>
      <c r="O2599" t="str">
        <f t="shared" si="80"/>
        <v>Cash on Delivery</v>
      </c>
      <c r="P2599" t="s">
        <v>53</v>
      </c>
      <c r="Q2599">
        <v>31.19</v>
      </c>
      <c r="R2599">
        <v>1.2</v>
      </c>
      <c r="S2599" t="s">
        <v>23</v>
      </c>
    </row>
    <row r="2600" spans="1:19" x14ac:dyDescent="0.3">
      <c r="A2600" t="s">
        <v>5596</v>
      </c>
      <c r="B2600" s="1">
        <v>44363</v>
      </c>
      <c r="C2600" t="s">
        <v>5597</v>
      </c>
      <c r="D2600" t="str">
        <f t="shared" ca="1" si="81"/>
        <v>Camera S</v>
      </c>
      <c r="E2600" t="s">
        <v>133</v>
      </c>
      <c r="F2600" t="s">
        <v>50</v>
      </c>
      <c r="G2600">
        <v>3</v>
      </c>
      <c r="H2600">
        <v>2</v>
      </c>
      <c r="I2600">
        <v>311.45</v>
      </c>
      <c r="J2600">
        <v>355.05300000000005</v>
      </c>
      <c r="K2600" t="s">
        <v>51</v>
      </c>
      <c r="M2600" t="s">
        <v>79</v>
      </c>
      <c r="N2600" t="s">
        <v>36</v>
      </c>
      <c r="O2600" t="str">
        <f t="shared" si="80"/>
        <v>Bank Transfer</v>
      </c>
      <c r="P2600" t="s">
        <v>37</v>
      </c>
      <c r="Q2600">
        <v>40.090000000000003</v>
      </c>
      <c r="R2600">
        <v>1.8</v>
      </c>
      <c r="S2600" t="s">
        <v>23</v>
      </c>
    </row>
    <row r="2601" spans="1:19" x14ac:dyDescent="0.3">
      <c r="A2601" t="s">
        <v>5598</v>
      </c>
      <c r="B2601" s="1">
        <v>45337</v>
      </c>
      <c r="C2601" t="s">
        <v>5599</v>
      </c>
      <c r="D2601" t="str">
        <f t="shared" ca="1" si="81"/>
        <v>Laptop Pro</v>
      </c>
      <c r="E2601" t="s">
        <v>116</v>
      </c>
      <c r="F2601" t="s">
        <v>50</v>
      </c>
      <c r="G2601">
        <v>14</v>
      </c>
      <c r="H2601">
        <v>12</v>
      </c>
      <c r="I2601">
        <v>528.04999999999995</v>
      </c>
      <c r="J2601">
        <v>601.97699999999998</v>
      </c>
      <c r="K2601" t="s">
        <v>20</v>
      </c>
      <c r="M2601" t="s">
        <v>35</v>
      </c>
      <c r="N2601" t="s">
        <v>22</v>
      </c>
      <c r="O2601" t="str">
        <f t="shared" si="80"/>
        <v>Debit Card</v>
      </c>
      <c r="P2601" t="s">
        <v>89</v>
      </c>
      <c r="Q2601">
        <v>49.37</v>
      </c>
      <c r="R2601">
        <v>2.4</v>
      </c>
      <c r="S2601" t="s">
        <v>23</v>
      </c>
    </row>
    <row r="2602" spans="1:19" x14ac:dyDescent="0.3">
      <c r="A2602" t="s">
        <v>5600</v>
      </c>
      <c r="B2602" s="1">
        <v>44519</v>
      </c>
      <c r="C2602" t="s">
        <v>5601</v>
      </c>
      <c r="D2602" t="str">
        <f t="shared" ca="1" si="81"/>
        <v>Shirt Classic</v>
      </c>
      <c r="E2602" t="s">
        <v>65</v>
      </c>
      <c r="F2602" t="s">
        <v>82</v>
      </c>
      <c r="G2602">
        <v>2</v>
      </c>
      <c r="H2602">
        <v>2</v>
      </c>
      <c r="I2602">
        <v>1397.87</v>
      </c>
      <c r="J2602">
        <v>1537.6569999999999</v>
      </c>
      <c r="K2602" t="s">
        <v>51</v>
      </c>
      <c r="M2602" t="s">
        <v>28</v>
      </c>
      <c r="N2602" t="s">
        <v>29</v>
      </c>
      <c r="O2602" t="str">
        <f t="shared" si="80"/>
        <v>Debit Card</v>
      </c>
      <c r="P2602" t="s">
        <v>89</v>
      </c>
      <c r="Q2602">
        <v>38.85</v>
      </c>
      <c r="R2602">
        <v>4.5999999999999996</v>
      </c>
      <c r="S2602" t="s">
        <v>23</v>
      </c>
    </row>
    <row r="2603" spans="1:19" x14ac:dyDescent="0.3">
      <c r="A2603" t="s">
        <v>5603</v>
      </c>
      <c r="B2603" s="1">
        <v>44522</v>
      </c>
      <c r="C2603" t="s">
        <v>5604</v>
      </c>
      <c r="D2603" t="str">
        <f t="shared" ca="1" si="81"/>
        <v>Jeans Regular</v>
      </c>
      <c r="E2603" t="s">
        <v>130</v>
      </c>
      <c r="F2603" t="s">
        <v>82</v>
      </c>
      <c r="G2603">
        <v>11</v>
      </c>
      <c r="H2603">
        <v>11</v>
      </c>
      <c r="I2603">
        <v>804.72</v>
      </c>
      <c r="J2603">
        <v>844.95600000000002</v>
      </c>
      <c r="K2603" t="s">
        <v>27</v>
      </c>
      <c r="M2603" t="s">
        <v>35</v>
      </c>
      <c r="O2603" t="str">
        <f t="shared" si="80"/>
        <v>Debit Card</v>
      </c>
      <c r="P2603" t="s">
        <v>89</v>
      </c>
      <c r="Q2603">
        <v>33.78</v>
      </c>
      <c r="R2603">
        <v>4.5</v>
      </c>
      <c r="S2603" t="s">
        <v>23</v>
      </c>
    </row>
    <row r="2604" spans="1:19" x14ac:dyDescent="0.3">
      <c r="A2604" t="s">
        <v>5605</v>
      </c>
      <c r="B2604" s="1">
        <v>44405</v>
      </c>
      <c r="C2604" t="s">
        <v>5606</v>
      </c>
      <c r="D2604" t="str">
        <f t="shared" ca="1" si="81"/>
        <v>Widget B</v>
      </c>
      <c r="E2604" t="s">
        <v>61</v>
      </c>
      <c r="F2604" t="s">
        <v>70</v>
      </c>
      <c r="G2604">
        <v>11</v>
      </c>
      <c r="H2604">
        <v>11</v>
      </c>
      <c r="I2604">
        <v>1303.8900000000001</v>
      </c>
      <c r="J2604">
        <v>1473.3957</v>
      </c>
      <c r="K2604" t="s">
        <v>20</v>
      </c>
      <c r="M2604" t="s">
        <v>42</v>
      </c>
      <c r="N2604" t="s">
        <v>71</v>
      </c>
      <c r="O2604" t="str">
        <f t="shared" si="80"/>
        <v>Credit Card</v>
      </c>
      <c r="P2604" t="s">
        <v>67</v>
      </c>
      <c r="Q2604">
        <v>2.68</v>
      </c>
      <c r="R2604">
        <v>1.4</v>
      </c>
      <c r="S2604" t="s">
        <v>23</v>
      </c>
    </row>
    <row r="2605" spans="1:19" x14ac:dyDescent="0.3">
      <c r="A2605" t="s">
        <v>5607</v>
      </c>
      <c r="B2605" s="1">
        <v>45491</v>
      </c>
      <c r="C2605" t="s">
        <v>5608</v>
      </c>
      <c r="D2605" t="str">
        <f t="shared" ca="1" si="81"/>
        <v>Widget A</v>
      </c>
      <c r="E2605" t="s">
        <v>33</v>
      </c>
      <c r="F2605" t="s">
        <v>70</v>
      </c>
      <c r="G2605">
        <v>1</v>
      </c>
      <c r="H2605">
        <v>1</v>
      </c>
      <c r="I2605">
        <v>1443.57</v>
      </c>
      <c r="J2605">
        <v>1616.7984000000001</v>
      </c>
      <c r="K2605" t="s">
        <v>66</v>
      </c>
      <c r="M2605" t="s">
        <v>28</v>
      </c>
      <c r="N2605" t="s">
        <v>71</v>
      </c>
      <c r="O2605" t="str">
        <f t="shared" si="80"/>
        <v>Cash on Delivery</v>
      </c>
      <c r="P2605" t="s">
        <v>53</v>
      </c>
      <c r="Q2605">
        <v>39.15</v>
      </c>
      <c r="R2605">
        <v>4.3</v>
      </c>
      <c r="S2605" t="s">
        <v>23</v>
      </c>
    </row>
    <row r="2606" spans="1:19" x14ac:dyDescent="0.3">
      <c r="A2606" t="s">
        <v>5609</v>
      </c>
      <c r="B2606" s="1">
        <v>45256</v>
      </c>
      <c r="C2606" t="s">
        <v>5610</v>
      </c>
      <c r="D2606" t="str">
        <f t="shared" ca="1" si="81"/>
        <v>Cereal Pack</v>
      </c>
      <c r="E2606" t="s">
        <v>100</v>
      </c>
      <c r="F2606" t="s">
        <v>57</v>
      </c>
      <c r="G2606">
        <v>15</v>
      </c>
      <c r="H2606">
        <v>13</v>
      </c>
      <c r="I2606">
        <v>878.92</v>
      </c>
      <c r="J2606">
        <v>966.81200000000001</v>
      </c>
      <c r="K2606" t="s">
        <v>51</v>
      </c>
      <c r="M2606" t="s">
        <v>79</v>
      </c>
      <c r="N2606" t="s">
        <v>5611</v>
      </c>
      <c r="O2606" t="e">
        <f t="shared" ca="1" si="80"/>
        <v>#N/A</v>
      </c>
      <c r="Q2606">
        <v>28.67</v>
      </c>
      <c r="R2606">
        <v>3.4</v>
      </c>
      <c r="S2606" t="s">
        <v>23</v>
      </c>
    </row>
    <row r="2607" spans="1:19" x14ac:dyDescent="0.3">
      <c r="A2607" t="s">
        <v>5612</v>
      </c>
      <c r="B2607" s="1">
        <v>44430</v>
      </c>
      <c r="C2607" t="s">
        <v>5613</v>
      </c>
      <c r="D2607" t="str">
        <f t="shared" ca="1" si="81"/>
        <v>Phone X</v>
      </c>
      <c r="E2607" t="s">
        <v>141</v>
      </c>
      <c r="F2607" t="s">
        <v>50</v>
      </c>
      <c r="G2607">
        <v>6</v>
      </c>
      <c r="H2607">
        <v>6</v>
      </c>
      <c r="I2607">
        <v>932</v>
      </c>
      <c r="J2607">
        <v>1025.2</v>
      </c>
      <c r="K2607" t="s">
        <v>47</v>
      </c>
      <c r="M2607" t="s">
        <v>123</v>
      </c>
      <c r="N2607" t="s">
        <v>22</v>
      </c>
      <c r="O2607" t="str">
        <f t="shared" si="80"/>
        <v>Bank Transfer</v>
      </c>
      <c r="P2607" t="s">
        <v>37</v>
      </c>
      <c r="Q2607">
        <v>14.39</v>
      </c>
      <c r="R2607">
        <v>4.8</v>
      </c>
      <c r="S2607" t="s">
        <v>23</v>
      </c>
    </row>
    <row r="2608" spans="1:19" x14ac:dyDescent="0.3">
      <c r="A2608" t="s">
        <v>5614</v>
      </c>
      <c r="B2608" s="1">
        <v>45263</v>
      </c>
      <c r="C2608" t="s">
        <v>5615</v>
      </c>
      <c r="D2608" t="str">
        <f t="shared" ca="1" si="81"/>
        <v>Phone X</v>
      </c>
      <c r="E2608" t="s">
        <v>141</v>
      </c>
      <c r="F2608" t="s">
        <v>50</v>
      </c>
      <c r="G2608">
        <v>4</v>
      </c>
      <c r="H2608">
        <v>4</v>
      </c>
      <c r="I2608">
        <v>71.260000000000005</v>
      </c>
      <c r="J2608">
        <v>81.236400000000017</v>
      </c>
      <c r="K2608" t="s">
        <v>66</v>
      </c>
      <c r="M2608" t="s">
        <v>42</v>
      </c>
      <c r="N2608" t="s">
        <v>22</v>
      </c>
      <c r="O2608" t="str">
        <f t="shared" si="80"/>
        <v>Cash on Delivery</v>
      </c>
      <c r="P2608" t="s">
        <v>53</v>
      </c>
      <c r="Q2608">
        <v>40.07</v>
      </c>
      <c r="R2608">
        <v>4.7</v>
      </c>
      <c r="S2608" t="s">
        <v>23</v>
      </c>
    </row>
    <row r="2609" spans="1:19" x14ac:dyDescent="0.3">
      <c r="A2609" t="s">
        <v>5616</v>
      </c>
      <c r="B2609" s="1">
        <v>45096</v>
      </c>
      <c r="C2609" t="s">
        <v>5617</v>
      </c>
      <c r="D2609" t="str">
        <f t="shared" ca="1" si="81"/>
        <v>Camera S</v>
      </c>
      <c r="E2609" t="s">
        <v>133</v>
      </c>
      <c r="F2609" t="s">
        <v>50</v>
      </c>
      <c r="G2609">
        <v>20</v>
      </c>
      <c r="H2609">
        <v>17</v>
      </c>
      <c r="I2609">
        <v>969.75</v>
      </c>
      <c r="J2609">
        <v>1037.6325000000002</v>
      </c>
      <c r="K2609" t="s">
        <v>66</v>
      </c>
      <c r="M2609" t="s">
        <v>21</v>
      </c>
      <c r="N2609" t="s">
        <v>36</v>
      </c>
      <c r="O2609" t="str">
        <f t="shared" si="80"/>
        <v>Credit Card</v>
      </c>
      <c r="P2609" t="s">
        <v>67</v>
      </c>
      <c r="Q2609">
        <v>15.96</v>
      </c>
      <c r="R2609">
        <v>4.5</v>
      </c>
      <c r="S2609" t="s">
        <v>23</v>
      </c>
    </row>
    <row r="2610" spans="1:19" x14ac:dyDescent="0.3">
      <c r="A2610" t="s">
        <v>5619</v>
      </c>
      <c r="B2610" s="1" t="s">
        <v>10803</v>
      </c>
      <c r="C2610" t="s">
        <v>5620</v>
      </c>
      <c r="D2610" t="str">
        <f t="shared" ca="1" si="81"/>
        <v>Laptop Pro</v>
      </c>
      <c r="E2610" t="s">
        <v>116</v>
      </c>
      <c r="F2610" t="s">
        <v>50</v>
      </c>
      <c r="G2610">
        <v>12</v>
      </c>
      <c r="H2610">
        <v>12</v>
      </c>
      <c r="I2610">
        <v>269.95</v>
      </c>
      <c r="J2610">
        <v>286.14699999999999</v>
      </c>
      <c r="K2610" t="s">
        <v>66</v>
      </c>
      <c r="M2610" t="s">
        <v>28</v>
      </c>
      <c r="N2610" t="s">
        <v>36</v>
      </c>
      <c r="O2610" t="str">
        <f t="shared" si="80"/>
        <v>PayPal</v>
      </c>
      <c r="P2610" t="s">
        <v>30</v>
      </c>
      <c r="Q2610">
        <v>35.950000000000003</v>
      </c>
      <c r="R2610">
        <v>2.1</v>
      </c>
      <c r="S2610" t="s">
        <v>23</v>
      </c>
    </row>
    <row r="2611" spans="1:19" x14ac:dyDescent="0.3">
      <c r="A2611" t="s">
        <v>5621</v>
      </c>
      <c r="B2611" s="1">
        <v>44998</v>
      </c>
      <c r="C2611" t="s">
        <v>5622</v>
      </c>
      <c r="D2611" t="str">
        <f t="shared" ca="1" si="81"/>
        <v>Laptop Pro</v>
      </c>
      <c r="E2611" t="s">
        <v>116</v>
      </c>
      <c r="F2611" t="s">
        <v>50</v>
      </c>
      <c r="G2611">
        <v>20</v>
      </c>
      <c r="H2611">
        <v>16</v>
      </c>
      <c r="I2611">
        <v>1421.57</v>
      </c>
      <c r="J2611">
        <v>1506.8642</v>
      </c>
      <c r="K2611" t="s">
        <v>47</v>
      </c>
      <c r="M2611" t="s">
        <v>86</v>
      </c>
      <c r="N2611" t="s">
        <v>71</v>
      </c>
      <c r="O2611" t="str">
        <f t="shared" si="80"/>
        <v>Cash on Delivery</v>
      </c>
      <c r="P2611" t="s">
        <v>53</v>
      </c>
      <c r="Q2611">
        <v>30.18</v>
      </c>
      <c r="R2611">
        <v>3.3</v>
      </c>
      <c r="S2611" t="s">
        <v>205</v>
      </c>
    </row>
    <row r="2612" spans="1:19" x14ac:dyDescent="0.3">
      <c r="A2612" t="s">
        <v>5623</v>
      </c>
      <c r="B2612" s="1">
        <v>45497</v>
      </c>
      <c r="C2612" t="s">
        <v>5624</v>
      </c>
      <c r="D2612" t="str">
        <f t="shared" ca="1" si="81"/>
        <v>Organic Rice 5kg</v>
      </c>
      <c r="E2612" t="s">
        <v>40</v>
      </c>
      <c r="F2612" t="s">
        <v>57</v>
      </c>
      <c r="G2612">
        <v>18</v>
      </c>
      <c r="H2612">
        <v>15</v>
      </c>
      <c r="I2612">
        <v>91.14</v>
      </c>
      <c r="J2612">
        <v>103.89960000000001</v>
      </c>
      <c r="K2612" t="s">
        <v>66</v>
      </c>
      <c r="M2612" t="s">
        <v>79</v>
      </c>
      <c r="N2612" t="s">
        <v>29</v>
      </c>
      <c r="O2612" t="str">
        <f t="shared" si="80"/>
        <v>Credit Card</v>
      </c>
      <c r="P2612" t="s">
        <v>67</v>
      </c>
      <c r="Q2612">
        <v>22.07</v>
      </c>
      <c r="R2612">
        <v>1.6</v>
      </c>
    </row>
    <row r="2613" spans="1:19" x14ac:dyDescent="0.3">
      <c r="A2613" t="s">
        <v>5625</v>
      </c>
      <c r="B2613" s="1">
        <v>44867</v>
      </c>
      <c r="C2613" t="s">
        <v>5626</v>
      </c>
      <c r="D2613" t="str">
        <f t="shared" ca="1" si="81"/>
        <v>T-shirt V</v>
      </c>
      <c r="E2613" t="s">
        <v>77</v>
      </c>
      <c r="F2613" t="s">
        <v>82</v>
      </c>
      <c r="G2613">
        <v>6</v>
      </c>
      <c r="H2613">
        <v>6</v>
      </c>
      <c r="I2613">
        <v>1252.33</v>
      </c>
      <c r="J2613">
        <v>1314.9465</v>
      </c>
      <c r="K2613" t="s">
        <v>27</v>
      </c>
      <c r="M2613" t="s">
        <v>86</v>
      </c>
      <c r="N2613" t="s">
        <v>29</v>
      </c>
      <c r="O2613" t="str">
        <f t="shared" si="80"/>
        <v>Debit Card</v>
      </c>
      <c r="P2613" t="s">
        <v>89</v>
      </c>
      <c r="Q2613">
        <v>23.85</v>
      </c>
      <c r="R2613">
        <v>4.2</v>
      </c>
      <c r="S2613" t="s">
        <v>23</v>
      </c>
    </row>
    <row r="2614" spans="1:19" x14ac:dyDescent="0.3">
      <c r="A2614" t="s">
        <v>5627</v>
      </c>
      <c r="B2614" s="1">
        <v>45463</v>
      </c>
      <c r="C2614" t="s">
        <v>5628</v>
      </c>
      <c r="D2614" t="str">
        <f t="shared" ca="1" si="81"/>
        <v>Sofa 3-Seater</v>
      </c>
      <c r="E2614" t="s">
        <v>109</v>
      </c>
      <c r="F2614" t="s">
        <v>46</v>
      </c>
      <c r="G2614">
        <v>20</v>
      </c>
      <c r="H2614">
        <v>20</v>
      </c>
      <c r="I2614">
        <v>438.26</v>
      </c>
      <c r="J2614">
        <v>460.173</v>
      </c>
      <c r="K2614" t="s">
        <v>66</v>
      </c>
      <c r="M2614" t="s">
        <v>21</v>
      </c>
      <c r="N2614" t="s">
        <v>29</v>
      </c>
      <c r="O2614" t="str">
        <f t="shared" si="80"/>
        <v>Cash on Delivery</v>
      </c>
      <c r="P2614" t="s">
        <v>53</v>
      </c>
      <c r="Q2614">
        <v>8.41</v>
      </c>
      <c r="R2614">
        <v>4.7</v>
      </c>
      <c r="S2614" t="s">
        <v>74</v>
      </c>
    </row>
    <row r="2615" spans="1:19" x14ac:dyDescent="0.3">
      <c r="A2615" t="s">
        <v>5629</v>
      </c>
      <c r="B2615" s="1">
        <v>44312</v>
      </c>
      <c r="C2615" t="s">
        <v>5630</v>
      </c>
      <c r="D2615" t="str">
        <f t="shared" ca="1" si="81"/>
        <v>Laptop Pro</v>
      </c>
      <c r="E2615" t="s">
        <v>116</v>
      </c>
      <c r="F2615" t="s">
        <v>50</v>
      </c>
      <c r="G2615">
        <v>5</v>
      </c>
      <c r="H2615">
        <v>4</v>
      </c>
      <c r="I2615">
        <v>1309.1099999999999</v>
      </c>
      <c r="J2615">
        <v>1492.3854000000001</v>
      </c>
      <c r="K2615" t="s">
        <v>51</v>
      </c>
      <c r="M2615" t="s">
        <v>35</v>
      </c>
      <c r="N2615" t="s">
        <v>22</v>
      </c>
      <c r="O2615" t="str">
        <f t="shared" si="80"/>
        <v>Debit Card</v>
      </c>
      <c r="P2615" t="s">
        <v>89</v>
      </c>
      <c r="Q2615">
        <v>23.29</v>
      </c>
      <c r="R2615">
        <v>4.7</v>
      </c>
      <c r="S2615" t="s">
        <v>23</v>
      </c>
    </row>
    <row r="2616" spans="1:19" x14ac:dyDescent="0.3">
      <c r="A2616" t="s">
        <v>5631</v>
      </c>
      <c r="B2616" s="1">
        <v>45653</v>
      </c>
      <c r="C2616" t="s">
        <v>5632</v>
      </c>
      <c r="D2616" t="str">
        <f t="shared" ca="1" si="81"/>
        <v>Jeans Regular</v>
      </c>
      <c r="E2616" t="s">
        <v>130</v>
      </c>
      <c r="F2616" t="s">
        <v>82</v>
      </c>
      <c r="G2616">
        <v>8</v>
      </c>
      <c r="H2616">
        <v>7</v>
      </c>
      <c r="I2616">
        <v>956.59</v>
      </c>
      <c r="J2616">
        <v>1071.3808000000001</v>
      </c>
      <c r="K2616" t="s">
        <v>66</v>
      </c>
      <c r="M2616" t="s">
        <v>28</v>
      </c>
      <c r="N2616" t="s">
        <v>71</v>
      </c>
      <c r="O2616" t="str">
        <f t="shared" si="80"/>
        <v>Credit Card</v>
      </c>
      <c r="P2616" t="s">
        <v>67</v>
      </c>
      <c r="Q2616">
        <v>47.61</v>
      </c>
      <c r="R2616">
        <v>2.8</v>
      </c>
      <c r="S2616" t="s">
        <v>74</v>
      </c>
    </row>
    <row r="2617" spans="1:19" x14ac:dyDescent="0.3">
      <c r="A2617" t="s">
        <v>5633</v>
      </c>
      <c r="B2617" s="1">
        <v>43973</v>
      </c>
      <c r="C2617" t="s">
        <v>5634</v>
      </c>
      <c r="D2617" t="str">
        <f t="shared" ca="1" si="81"/>
        <v>Camera S</v>
      </c>
      <c r="E2617" t="s">
        <v>133</v>
      </c>
      <c r="F2617" t="s">
        <v>50</v>
      </c>
      <c r="G2617">
        <v>6</v>
      </c>
      <c r="H2617">
        <v>6</v>
      </c>
      <c r="I2617">
        <v>20</v>
      </c>
      <c r="J2617">
        <v>21.400000000000002</v>
      </c>
      <c r="K2617" t="s">
        <v>51</v>
      </c>
      <c r="M2617" t="s">
        <v>86</v>
      </c>
      <c r="N2617" t="s">
        <v>29</v>
      </c>
      <c r="O2617" t="str">
        <f t="shared" si="80"/>
        <v>Cash on Delivery</v>
      </c>
      <c r="P2617" t="s">
        <v>53</v>
      </c>
      <c r="Q2617">
        <v>7.21</v>
      </c>
      <c r="R2617">
        <v>1.2</v>
      </c>
      <c r="S2617" t="s">
        <v>23</v>
      </c>
    </row>
    <row r="2618" spans="1:19" x14ac:dyDescent="0.3">
      <c r="A2618" t="s">
        <v>5635</v>
      </c>
      <c r="B2618" s="1">
        <v>44745</v>
      </c>
      <c r="C2618" t="s">
        <v>5636</v>
      </c>
      <c r="D2618" t="str">
        <f t="shared" ca="1" si="81"/>
        <v>Jeans Regular</v>
      </c>
      <c r="E2618" t="s">
        <v>130</v>
      </c>
      <c r="F2618" t="s">
        <v>82</v>
      </c>
      <c r="G2618">
        <v>15</v>
      </c>
      <c r="H2618">
        <v>15</v>
      </c>
      <c r="I2618">
        <v>547.70000000000005</v>
      </c>
      <c r="J2618">
        <v>580.56200000000013</v>
      </c>
      <c r="K2618" t="s">
        <v>51</v>
      </c>
      <c r="M2618" t="s">
        <v>79</v>
      </c>
      <c r="N2618" t="s">
        <v>71</v>
      </c>
      <c r="O2618" t="str">
        <f t="shared" si="80"/>
        <v>Bank Transfer</v>
      </c>
      <c r="P2618" t="s">
        <v>37</v>
      </c>
      <c r="Q2618">
        <v>41.65</v>
      </c>
      <c r="R2618">
        <v>1.2</v>
      </c>
      <c r="S2618" t="s">
        <v>23</v>
      </c>
    </row>
    <row r="2619" spans="1:19" x14ac:dyDescent="0.3">
      <c r="A2619" t="s">
        <v>5637</v>
      </c>
      <c r="B2619" s="1">
        <v>44061</v>
      </c>
      <c r="C2619" t="s">
        <v>5638</v>
      </c>
      <c r="D2619" t="str">
        <f t="shared" ca="1" si="81"/>
        <v>Sofa 3-Seater</v>
      </c>
      <c r="F2619" t="s">
        <v>46</v>
      </c>
      <c r="G2619">
        <v>20</v>
      </c>
      <c r="H2619">
        <v>20</v>
      </c>
      <c r="I2619">
        <v>861.35</v>
      </c>
      <c r="J2619">
        <v>981.93900000000008</v>
      </c>
      <c r="K2619" t="s">
        <v>27</v>
      </c>
      <c r="M2619" t="s">
        <v>86</v>
      </c>
      <c r="N2619" t="s">
        <v>29</v>
      </c>
      <c r="O2619" t="str">
        <f t="shared" si="80"/>
        <v>PayPal</v>
      </c>
      <c r="P2619" t="s">
        <v>30</v>
      </c>
      <c r="Q2619">
        <v>27.17</v>
      </c>
      <c r="R2619">
        <v>1</v>
      </c>
      <c r="S2619" t="s">
        <v>74</v>
      </c>
    </row>
    <row r="2620" spans="1:19" x14ac:dyDescent="0.3">
      <c r="A2620" t="s">
        <v>5639</v>
      </c>
      <c r="B2620" s="1">
        <v>45139</v>
      </c>
      <c r="C2620" t="s">
        <v>5640</v>
      </c>
      <c r="D2620" t="str">
        <f t="shared" ca="1" si="81"/>
        <v>Laptop Pro</v>
      </c>
      <c r="E2620" t="s">
        <v>116</v>
      </c>
      <c r="F2620" t="s">
        <v>50</v>
      </c>
      <c r="G2620">
        <v>15</v>
      </c>
      <c r="H2620">
        <v>12</v>
      </c>
      <c r="I2620">
        <v>1292.3699999999999</v>
      </c>
      <c r="J2620">
        <v>1421.607</v>
      </c>
      <c r="K2620" t="s">
        <v>47</v>
      </c>
      <c r="M2620" t="s">
        <v>42</v>
      </c>
      <c r="N2620" t="s">
        <v>71</v>
      </c>
      <c r="O2620" t="str">
        <f t="shared" si="80"/>
        <v>Bank Transfer</v>
      </c>
      <c r="P2620" t="s">
        <v>37</v>
      </c>
      <c r="Q2620">
        <v>18.190000000000001</v>
      </c>
      <c r="R2620">
        <v>3.2</v>
      </c>
      <c r="S2620" t="s">
        <v>23</v>
      </c>
    </row>
    <row r="2621" spans="1:19" x14ac:dyDescent="0.3">
      <c r="A2621" t="s">
        <v>5641</v>
      </c>
      <c r="B2621" s="1">
        <v>45643</v>
      </c>
      <c r="C2621" t="s">
        <v>5642</v>
      </c>
      <c r="D2621" t="str">
        <f t="shared" ca="1" si="81"/>
        <v>Dining Table</v>
      </c>
      <c r="E2621" t="s">
        <v>45</v>
      </c>
      <c r="F2621" t="s">
        <v>46</v>
      </c>
      <c r="G2621">
        <v>16</v>
      </c>
      <c r="H2621">
        <v>16</v>
      </c>
      <c r="I2621">
        <v>39.94</v>
      </c>
      <c r="J2621">
        <v>43.135199999999998</v>
      </c>
      <c r="K2621" t="s">
        <v>27</v>
      </c>
      <c r="M2621" t="s">
        <v>28</v>
      </c>
      <c r="N2621" t="s">
        <v>36</v>
      </c>
      <c r="O2621" t="str">
        <f t="shared" si="80"/>
        <v>Cash on Delivery</v>
      </c>
      <c r="P2621" t="s">
        <v>53</v>
      </c>
      <c r="Q2621">
        <v>29.37</v>
      </c>
      <c r="R2621">
        <v>3.6</v>
      </c>
      <c r="S2621" t="s">
        <v>23</v>
      </c>
    </row>
    <row r="2622" spans="1:19" x14ac:dyDescent="0.3">
      <c r="A2622" t="s">
        <v>5643</v>
      </c>
      <c r="B2622" s="1">
        <v>45195</v>
      </c>
      <c r="C2622" t="s">
        <v>5644</v>
      </c>
      <c r="D2622" t="str">
        <f t="shared" ca="1" si="81"/>
        <v>T-shirt V</v>
      </c>
      <c r="E2622" t="s">
        <v>77</v>
      </c>
      <c r="F2622" t="s">
        <v>82</v>
      </c>
      <c r="G2622">
        <v>15</v>
      </c>
      <c r="H2622">
        <v>12</v>
      </c>
      <c r="I2622">
        <v>1322.42</v>
      </c>
      <c r="J2622">
        <v>1401.7652</v>
      </c>
      <c r="K2622" t="s">
        <v>66</v>
      </c>
      <c r="M2622" t="s">
        <v>35</v>
      </c>
      <c r="N2622" t="s">
        <v>71</v>
      </c>
      <c r="O2622" t="str">
        <f t="shared" si="80"/>
        <v>Cash on Delivery</v>
      </c>
      <c r="P2622" t="s">
        <v>53</v>
      </c>
      <c r="Q2622">
        <v>29.64</v>
      </c>
      <c r="R2622">
        <v>3.8</v>
      </c>
      <c r="S2622" t="s">
        <v>111</v>
      </c>
    </row>
    <row r="2623" spans="1:19" x14ac:dyDescent="0.3">
      <c r="A2623" t="s">
        <v>5645</v>
      </c>
      <c r="B2623" s="1">
        <v>45343</v>
      </c>
      <c r="C2623" t="s">
        <v>5646</v>
      </c>
      <c r="D2623" t="str">
        <f t="shared" ca="1" si="81"/>
        <v>Sofa 3-Seater</v>
      </c>
      <c r="E2623" t="s">
        <v>109</v>
      </c>
      <c r="F2623" t="s">
        <v>46</v>
      </c>
      <c r="G2623">
        <v>10</v>
      </c>
      <c r="H2623">
        <v>9</v>
      </c>
      <c r="I2623">
        <v>50.48</v>
      </c>
      <c r="J2623">
        <v>55.527999999999999</v>
      </c>
      <c r="K2623" t="s">
        <v>47</v>
      </c>
      <c r="M2623" t="s">
        <v>86</v>
      </c>
      <c r="N2623" t="s">
        <v>29</v>
      </c>
      <c r="O2623" t="str">
        <f t="shared" si="80"/>
        <v>Bank Transfer</v>
      </c>
      <c r="P2623" t="s">
        <v>37</v>
      </c>
      <c r="Q2623">
        <v>2.77</v>
      </c>
      <c r="R2623">
        <v>2</v>
      </c>
      <c r="S2623" t="s">
        <v>23</v>
      </c>
    </row>
    <row r="2624" spans="1:19" x14ac:dyDescent="0.3">
      <c r="A2624" t="s">
        <v>5647</v>
      </c>
      <c r="B2624" s="1">
        <v>45554</v>
      </c>
      <c r="C2624" t="s">
        <v>5648</v>
      </c>
      <c r="D2624" t="str">
        <f t="shared" ca="1" si="81"/>
        <v>Dining Table</v>
      </c>
      <c r="E2624" t="s">
        <v>45</v>
      </c>
      <c r="F2624" t="s">
        <v>46</v>
      </c>
      <c r="G2624">
        <v>8</v>
      </c>
      <c r="H2624">
        <v>7</v>
      </c>
      <c r="I2624">
        <v>996.44</v>
      </c>
      <c r="J2624">
        <v>1046.2620000000002</v>
      </c>
      <c r="K2624" t="s">
        <v>20</v>
      </c>
      <c r="M2624" t="s">
        <v>42</v>
      </c>
      <c r="N2624" t="s">
        <v>29</v>
      </c>
      <c r="O2624" t="str">
        <f t="shared" si="80"/>
        <v>Cash on Delivery</v>
      </c>
      <c r="P2624" t="s">
        <v>53</v>
      </c>
      <c r="Q2624">
        <v>17.309999999999999</v>
      </c>
      <c r="R2624">
        <v>5</v>
      </c>
      <c r="S2624" t="s">
        <v>23</v>
      </c>
    </row>
    <row r="2625" spans="1:19" x14ac:dyDescent="0.3">
      <c r="A2625" t="s">
        <v>5649</v>
      </c>
      <c r="B2625" s="1">
        <v>44090</v>
      </c>
      <c r="C2625" t="s">
        <v>5650</v>
      </c>
      <c r="D2625" t="str">
        <f t="shared" ca="1" si="81"/>
        <v>Sneakers Run</v>
      </c>
      <c r="E2625" t="s">
        <v>85</v>
      </c>
      <c r="F2625" t="s">
        <v>82</v>
      </c>
      <c r="G2625">
        <v>3</v>
      </c>
      <c r="H2625">
        <v>2</v>
      </c>
      <c r="I2625">
        <v>610.15</v>
      </c>
      <c r="J2625">
        <v>652.8605</v>
      </c>
      <c r="K2625" t="s">
        <v>66</v>
      </c>
      <c r="M2625" t="s">
        <v>21</v>
      </c>
      <c r="N2625" t="s">
        <v>36</v>
      </c>
      <c r="O2625" t="str">
        <f t="shared" si="80"/>
        <v>Cash on Delivery</v>
      </c>
      <c r="P2625" t="s">
        <v>53</v>
      </c>
      <c r="Q2625">
        <v>44.19</v>
      </c>
      <c r="R2625">
        <v>2.2000000000000002</v>
      </c>
      <c r="S2625" t="s">
        <v>23</v>
      </c>
    </row>
    <row r="2626" spans="1:19" x14ac:dyDescent="0.3">
      <c r="A2626" t="s">
        <v>5651</v>
      </c>
      <c r="B2626" s="1">
        <v>44930</v>
      </c>
      <c r="C2626" t="s">
        <v>5652</v>
      </c>
      <c r="D2626" t="str">
        <f t="shared" ca="1" si="81"/>
        <v>Dining Table</v>
      </c>
      <c r="E2626" t="s">
        <v>45</v>
      </c>
      <c r="F2626" t="s">
        <v>46</v>
      </c>
      <c r="G2626">
        <v>19</v>
      </c>
      <c r="H2626">
        <v>15</v>
      </c>
      <c r="I2626">
        <v>82.95</v>
      </c>
      <c r="J2626">
        <v>91.245000000000005</v>
      </c>
      <c r="K2626" t="s">
        <v>66</v>
      </c>
      <c r="M2626" t="s">
        <v>28</v>
      </c>
      <c r="N2626" t="s">
        <v>71</v>
      </c>
      <c r="O2626" t="str">
        <f t="shared" si="80"/>
        <v>Cash on Delivery</v>
      </c>
      <c r="P2626" t="s">
        <v>53</v>
      </c>
      <c r="Q2626">
        <v>8.14</v>
      </c>
      <c r="R2626">
        <v>2.1</v>
      </c>
      <c r="S2626" t="s">
        <v>23</v>
      </c>
    </row>
    <row r="2627" spans="1:19" x14ac:dyDescent="0.3">
      <c r="A2627" t="s">
        <v>5653</v>
      </c>
      <c r="B2627" s="1">
        <v>45215</v>
      </c>
      <c r="C2627" t="s">
        <v>5654</v>
      </c>
      <c r="D2627" t="str">
        <f t="shared" ca="1" si="81"/>
        <v>Jeans Regular</v>
      </c>
      <c r="E2627" t="s">
        <v>130</v>
      </c>
      <c r="F2627" t="s">
        <v>82</v>
      </c>
      <c r="G2627">
        <v>16</v>
      </c>
      <c r="H2627">
        <v>14</v>
      </c>
      <c r="I2627">
        <v>283.37</v>
      </c>
      <c r="J2627">
        <v>320.2081</v>
      </c>
      <c r="K2627" t="s">
        <v>66</v>
      </c>
      <c r="M2627" t="s">
        <v>28</v>
      </c>
      <c r="N2627" t="s">
        <v>36</v>
      </c>
      <c r="O2627" t="str">
        <f t="shared" ref="O2627:O2690" si="82">IF(P2627&lt;&gt;"",P2627,INDEX($N:$N,MATCH(Q2627,$O:$O,0)))</f>
        <v>Bank Transfer</v>
      </c>
      <c r="P2627" t="s">
        <v>37</v>
      </c>
      <c r="Q2627">
        <v>43.94</v>
      </c>
      <c r="R2627">
        <v>3.6</v>
      </c>
      <c r="S2627" t="s">
        <v>23</v>
      </c>
    </row>
    <row r="2628" spans="1:19" x14ac:dyDescent="0.3">
      <c r="A2628" t="s">
        <v>5655</v>
      </c>
      <c r="B2628" s="1">
        <v>44929</v>
      </c>
      <c r="C2628" t="s">
        <v>5656</v>
      </c>
      <c r="D2628" t="str">
        <f t="shared" ref="D2628:D2691" ca="1" si="83">IF(E2628&lt;&gt;"",E2628,IF(F2628="Apparel",CHOOSE(RANDBETWEEN(1,4),"Jeans Regular","Shirt Classic","Sneakers Run","T-shirt V"),IF(F2628="Electronics",CHOOSE(RANDBETWEEN(1,4),"Camera S","Headphones Z","Laptop Pro","Phone X"),IF(F2628="Gadgets",CHOOSE(RANDBETWEEN(1,2),"Widget A","Widget B"),IF(F2628="Groceries",CHOOSE(RANDBETWEEN(1,3),"Cereal Pack","Olive Oil 1L","Organic Rice"),IF(F2628="Home Goods",CHOOSE(RANDBETWEEN(1,2),"Dining Table","Sofa 3-Seater"),"Unknown"))))))</f>
        <v>Sneakers Run</v>
      </c>
      <c r="E2628" t="s">
        <v>85</v>
      </c>
      <c r="F2628" t="s">
        <v>82</v>
      </c>
      <c r="G2628">
        <v>11</v>
      </c>
      <c r="H2628">
        <v>11</v>
      </c>
      <c r="I2628">
        <v>487.05</v>
      </c>
      <c r="J2628">
        <v>560.10749999999996</v>
      </c>
      <c r="K2628" t="s">
        <v>51</v>
      </c>
      <c r="M2628" t="s">
        <v>42</v>
      </c>
      <c r="N2628" t="s">
        <v>29</v>
      </c>
      <c r="O2628" t="str">
        <f t="shared" si="82"/>
        <v>Credit Card</v>
      </c>
      <c r="P2628" t="s">
        <v>67</v>
      </c>
      <c r="Q2628">
        <v>19.170000000000002</v>
      </c>
      <c r="S2628" t="s">
        <v>23</v>
      </c>
    </row>
    <row r="2629" spans="1:19" x14ac:dyDescent="0.3">
      <c r="A2629" t="s">
        <v>5657</v>
      </c>
      <c r="B2629" s="1">
        <v>44924</v>
      </c>
      <c r="C2629" t="s">
        <v>5658</v>
      </c>
      <c r="D2629" t="str">
        <f t="shared" ca="1" si="83"/>
        <v>Cereal Pack</v>
      </c>
      <c r="E2629" t="s">
        <v>100</v>
      </c>
      <c r="F2629" t="s">
        <v>57</v>
      </c>
      <c r="G2629">
        <v>11</v>
      </c>
      <c r="H2629">
        <v>11</v>
      </c>
      <c r="I2629">
        <v>778.79</v>
      </c>
      <c r="J2629">
        <v>880.03269999999986</v>
      </c>
      <c r="K2629" t="s">
        <v>27</v>
      </c>
      <c r="M2629" t="s">
        <v>86</v>
      </c>
      <c r="N2629" t="s">
        <v>71</v>
      </c>
      <c r="O2629" t="str">
        <f t="shared" si="82"/>
        <v>Bank Transfer</v>
      </c>
      <c r="P2629" t="s">
        <v>37</v>
      </c>
      <c r="Q2629">
        <v>45.64</v>
      </c>
      <c r="R2629">
        <v>2</v>
      </c>
      <c r="S2629" t="s">
        <v>23</v>
      </c>
    </row>
    <row r="2630" spans="1:19" x14ac:dyDescent="0.3">
      <c r="A2630" t="s">
        <v>5659</v>
      </c>
      <c r="B2630" s="1">
        <v>44351</v>
      </c>
      <c r="C2630" t="s">
        <v>5660</v>
      </c>
      <c r="D2630" t="str">
        <f t="shared" ca="1" si="83"/>
        <v>Olive Oil 1L</v>
      </c>
      <c r="E2630" t="s">
        <v>56</v>
      </c>
      <c r="F2630" t="s">
        <v>57</v>
      </c>
      <c r="G2630">
        <v>15</v>
      </c>
      <c r="H2630">
        <v>13</v>
      </c>
      <c r="I2630">
        <v>229.97</v>
      </c>
      <c r="J2630">
        <v>252.96700000000001</v>
      </c>
      <c r="K2630" t="s">
        <v>20</v>
      </c>
      <c r="M2630" t="s">
        <v>42</v>
      </c>
      <c r="N2630" t="s">
        <v>29</v>
      </c>
      <c r="O2630" t="str">
        <f t="shared" si="82"/>
        <v>Cash on Delivery</v>
      </c>
      <c r="P2630" t="s">
        <v>53</v>
      </c>
      <c r="Q2630">
        <v>24.28</v>
      </c>
      <c r="R2630">
        <v>4.5</v>
      </c>
      <c r="S2630" t="s">
        <v>23</v>
      </c>
    </row>
    <row r="2631" spans="1:19" x14ac:dyDescent="0.3">
      <c r="A2631" t="s">
        <v>5661</v>
      </c>
      <c r="B2631" s="1">
        <v>45432</v>
      </c>
      <c r="C2631" t="s">
        <v>5662</v>
      </c>
      <c r="D2631" t="str">
        <f t="shared" ca="1" si="83"/>
        <v>Widget A</v>
      </c>
      <c r="E2631" t="s">
        <v>33</v>
      </c>
      <c r="F2631" t="s">
        <v>70</v>
      </c>
      <c r="G2631">
        <v>6</v>
      </c>
      <c r="H2631">
        <v>6</v>
      </c>
      <c r="I2631">
        <v>54.72</v>
      </c>
      <c r="J2631">
        <v>61.286400000000008</v>
      </c>
      <c r="K2631" t="s">
        <v>51</v>
      </c>
      <c r="M2631" t="s">
        <v>123</v>
      </c>
      <c r="N2631" t="s">
        <v>36</v>
      </c>
      <c r="O2631" t="str">
        <f t="shared" si="82"/>
        <v>Credit Card</v>
      </c>
      <c r="P2631" t="s">
        <v>67</v>
      </c>
      <c r="Q2631">
        <v>10.26</v>
      </c>
      <c r="R2631">
        <v>1.4</v>
      </c>
      <c r="S2631" t="s">
        <v>23</v>
      </c>
    </row>
    <row r="2632" spans="1:19" x14ac:dyDescent="0.3">
      <c r="A2632" t="s">
        <v>5663</v>
      </c>
      <c r="B2632" s="1">
        <v>45010</v>
      </c>
      <c r="C2632" t="s">
        <v>5664</v>
      </c>
      <c r="D2632" t="str">
        <f t="shared" ca="1" si="83"/>
        <v>Cereal Pack</v>
      </c>
      <c r="E2632" t="s">
        <v>100</v>
      </c>
      <c r="F2632" t="s">
        <v>57</v>
      </c>
      <c r="G2632">
        <v>1</v>
      </c>
      <c r="H2632">
        <v>1</v>
      </c>
      <c r="I2632">
        <v>1451.34</v>
      </c>
      <c r="J2632">
        <v>1552.9338</v>
      </c>
      <c r="M2632" t="s">
        <v>79</v>
      </c>
      <c r="N2632" t="s">
        <v>36</v>
      </c>
      <c r="O2632" t="str">
        <f t="shared" si="82"/>
        <v>Credit Card</v>
      </c>
      <c r="P2632" t="s">
        <v>67</v>
      </c>
      <c r="Q2632">
        <v>1.19</v>
      </c>
      <c r="R2632">
        <v>1.6</v>
      </c>
      <c r="S2632" t="s">
        <v>23</v>
      </c>
    </row>
    <row r="2633" spans="1:19" x14ac:dyDescent="0.3">
      <c r="A2633" t="s">
        <v>5665</v>
      </c>
      <c r="B2633" s="1">
        <v>45380</v>
      </c>
      <c r="C2633" t="s">
        <v>5666</v>
      </c>
      <c r="D2633" t="str">
        <f t="shared" ca="1" si="83"/>
        <v>Olive Oil 1L</v>
      </c>
      <c r="E2633" t="s">
        <v>56</v>
      </c>
      <c r="F2633" t="s">
        <v>57</v>
      </c>
      <c r="G2633">
        <v>15</v>
      </c>
      <c r="H2633">
        <v>12</v>
      </c>
      <c r="I2633">
        <v>344.75</v>
      </c>
      <c r="J2633">
        <v>379.22500000000002</v>
      </c>
      <c r="K2633" t="s">
        <v>20</v>
      </c>
      <c r="M2633" t="s">
        <v>42</v>
      </c>
      <c r="N2633" t="s">
        <v>36</v>
      </c>
      <c r="O2633" t="str">
        <f t="shared" si="82"/>
        <v>PayPal</v>
      </c>
      <c r="P2633" t="s">
        <v>30</v>
      </c>
      <c r="Q2633">
        <v>4.8600000000000003</v>
      </c>
      <c r="R2633">
        <v>2.2000000000000002</v>
      </c>
      <c r="S2633" t="s">
        <v>23</v>
      </c>
    </row>
    <row r="2634" spans="1:19" x14ac:dyDescent="0.3">
      <c r="A2634" t="s">
        <v>5667</v>
      </c>
      <c r="B2634" s="1">
        <v>44180</v>
      </c>
      <c r="C2634" t="s">
        <v>5668</v>
      </c>
      <c r="D2634" t="str">
        <f t="shared" ca="1" si="83"/>
        <v>Dining Table</v>
      </c>
      <c r="E2634" t="s">
        <v>45</v>
      </c>
      <c r="F2634" t="s">
        <v>46</v>
      </c>
      <c r="G2634">
        <v>18</v>
      </c>
      <c r="H2634">
        <v>17</v>
      </c>
      <c r="I2634">
        <v>1003.82</v>
      </c>
      <c r="J2634">
        <v>1104.2020000000002</v>
      </c>
      <c r="K2634" t="s">
        <v>66</v>
      </c>
      <c r="M2634" t="s">
        <v>42</v>
      </c>
      <c r="N2634" t="s">
        <v>71</v>
      </c>
      <c r="O2634" t="str">
        <f t="shared" si="82"/>
        <v>Credit Card</v>
      </c>
      <c r="P2634" t="s">
        <v>67</v>
      </c>
      <c r="Q2634">
        <v>26.28</v>
      </c>
      <c r="R2634">
        <v>3.4</v>
      </c>
      <c r="S2634" t="s">
        <v>23</v>
      </c>
    </row>
    <row r="2635" spans="1:19" x14ac:dyDescent="0.3">
      <c r="A2635" t="s">
        <v>5669</v>
      </c>
      <c r="B2635" s="1">
        <v>44784</v>
      </c>
      <c r="C2635" t="s">
        <v>5670</v>
      </c>
      <c r="D2635" t="str">
        <f t="shared" ca="1" si="83"/>
        <v>Sofa 3-Seater</v>
      </c>
      <c r="E2635" t="s">
        <v>109</v>
      </c>
      <c r="F2635" t="s">
        <v>46</v>
      </c>
      <c r="G2635">
        <v>10</v>
      </c>
      <c r="H2635">
        <v>10</v>
      </c>
      <c r="I2635">
        <v>6</v>
      </c>
      <c r="J2635">
        <v>6.6000000000000005</v>
      </c>
      <c r="K2635" t="s">
        <v>51</v>
      </c>
      <c r="M2635" t="s">
        <v>42</v>
      </c>
      <c r="N2635" t="s">
        <v>36</v>
      </c>
      <c r="O2635" t="str">
        <f t="shared" si="82"/>
        <v>Debit Card</v>
      </c>
      <c r="P2635" t="s">
        <v>89</v>
      </c>
      <c r="Q2635">
        <v>23.24</v>
      </c>
      <c r="R2635">
        <v>4.3</v>
      </c>
      <c r="S2635" t="s">
        <v>23</v>
      </c>
    </row>
    <row r="2636" spans="1:19" x14ac:dyDescent="0.3">
      <c r="A2636" t="s">
        <v>5671</v>
      </c>
      <c r="B2636" s="1">
        <v>44245</v>
      </c>
      <c r="C2636" t="s">
        <v>5672</v>
      </c>
      <c r="D2636" t="str">
        <f t="shared" ca="1" si="83"/>
        <v>Widget B</v>
      </c>
      <c r="F2636" t="s">
        <v>70</v>
      </c>
      <c r="G2636">
        <v>10</v>
      </c>
      <c r="H2636">
        <v>8</v>
      </c>
      <c r="I2636">
        <v>64.319999999999993</v>
      </c>
      <c r="J2636">
        <v>68.822400000000002</v>
      </c>
      <c r="K2636" t="s">
        <v>51</v>
      </c>
      <c r="M2636" t="s">
        <v>123</v>
      </c>
      <c r="N2636" t="s">
        <v>29</v>
      </c>
      <c r="O2636" t="str">
        <f t="shared" si="82"/>
        <v>PayPal</v>
      </c>
      <c r="P2636" t="s">
        <v>30</v>
      </c>
      <c r="Q2636">
        <v>31.37</v>
      </c>
      <c r="R2636">
        <v>1.5</v>
      </c>
      <c r="S2636" t="s">
        <v>23</v>
      </c>
    </row>
    <row r="2637" spans="1:19" x14ac:dyDescent="0.3">
      <c r="A2637" t="s">
        <v>5673</v>
      </c>
      <c r="B2637" s="1">
        <v>44565</v>
      </c>
      <c r="C2637" t="s">
        <v>5674</v>
      </c>
      <c r="D2637" t="str">
        <f t="shared" ca="1" si="83"/>
        <v>Cereal Pack</v>
      </c>
      <c r="E2637" t="s">
        <v>100</v>
      </c>
      <c r="F2637" t="s">
        <v>57</v>
      </c>
      <c r="G2637">
        <v>8</v>
      </c>
      <c r="H2637">
        <v>8</v>
      </c>
      <c r="I2637">
        <v>3.52</v>
      </c>
      <c r="J2637">
        <v>3.9424000000000006</v>
      </c>
      <c r="K2637" t="s">
        <v>51</v>
      </c>
      <c r="M2637" t="s">
        <v>79</v>
      </c>
      <c r="N2637" t="s">
        <v>36</v>
      </c>
      <c r="O2637" t="str">
        <f t="shared" si="82"/>
        <v>Bank Transfer</v>
      </c>
      <c r="P2637" t="s">
        <v>37</v>
      </c>
      <c r="Q2637">
        <v>2.85</v>
      </c>
      <c r="R2637">
        <v>4.9000000000000004</v>
      </c>
      <c r="S2637" t="s">
        <v>23</v>
      </c>
    </row>
    <row r="2638" spans="1:19" x14ac:dyDescent="0.3">
      <c r="A2638" t="s">
        <v>5675</v>
      </c>
      <c r="B2638" s="1">
        <v>44970</v>
      </c>
      <c r="C2638" t="s">
        <v>5676</v>
      </c>
      <c r="D2638" t="str">
        <f t="shared" ca="1" si="83"/>
        <v>Widget B</v>
      </c>
      <c r="E2638" t="s">
        <v>61</v>
      </c>
      <c r="F2638" t="s">
        <v>70</v>
      </c>
      <c r="G2638">
        <v>16</v>
      </c>
      <c r="H2638">
        <v>16</v>
      </c>
      <c r="I2638">
        <v>539.88</v>
      </c>
      <c r="J2638">
        <v>577.67160000000001</v>
      </c>
      <c r="K2638" t="s">
        <v>51</v>
      </c>
      <c r="M2638" t="s">
        <v>42</v>
      </c>
      <c r="N2638" t="s">
        <v>36</v>
      </c>
      <c r="O2638" t="str">
        <f t="shared" si="82"/>
        <v>Cash on Delivery</v>
      </c>
      <c r="P2638" t="s">
        <v>53</v>
      </c>
      <c r="Q2638">
        <v>48.63</v>
      </c>
      <c r="R2638">
        <v>4.5999999999999996</v>
      </c>
      <c r="S2638" t="s">
        <v>23</v>
      </c>
    </row>
    <row r="2639" spans="1:19" x14ac:dyDescent="0.3">
      <c r="A2639" t="s">
        <v>5677</v>
      </c>
      <c r="B2639" s="1">
        <v>44194</v>
      </c>
      <c r="C2639" t="s">
        <v>5678</v>
      </c>
      <c r="D2639" t="str">
        <f t="shared" ca="1" si="83"/>
        <v>Sneakers Run</v>
      </c>
      <c r="E2639" t="s">
        <v>85</v>
      </c>
      <c r="F2639" t="s">
        <v>82</v>
      </c>
      <c r="G2639">
        <v>9</v>
      </c>
      <c r="H2639">
        <v>7</v>
      </c>
      <c r="I2639">
        <v>1184.67</v>
      </c>
      <c r="J2639">
        <v>1267.5969000000002</v>
      </c>
      <c r="K2639" t="s">
        <v>27</v>
      </c>
      <c r="M2639" t="s">
        <v>86</v>
      </c>
      <c r="N2639" t="s">
        <v>71</v>
      </c>
      <c r="O2639" t="str">
        <f t="shared" si="82"/>
        <v>Cash on Delivery</v>
      </c>
      <c r="P2639" t="s">
        <v>53</v>
      </c>
      <c r="Q2639">
        <v>5.17</v>
      </c>
      <c r="R2639">
        <v>1.2</v>
      </c>
      <c r="S2639" t="s">
        <v>15</v>
      </c>
    </row>
    <row r="2640" spans="1:19" x14ac:dyDescent="0.3">
      <c r="A2640" t="s">
        <v>5679</v>
      </c>
      <c r="B2640" s="1">
        <v>44182</v>
      </c>
      <c r="C2640" t="s">
        <v>5680</v>
      </c>
      <c r="D2640" t="str">
        <f t="shared" ca="1" si="83"/>
        <v>Phone X</v>
      </c>
      <c r="E2640" t="s">
        <v>141</v>
      </c>
      <c r="F2640" t="s">
        <v>50</v>
      </c>
      <c r="G2640">
        <v>7</v>
      </c>
      <c r="H2640">
        <v>6</v>
      </c>
      <c r="I2640">
        <v>1029.3800000000001</v>
      </c>
      <c r="J2640">
        <v>1122.0242000000003</v>
      </c>
      <c r="K2640" t="s">
        <v>51</v>
      </c>
      <c r="M2640" t="s">
        <v>123</v>
      </c>
      <c r="N2640" t="s">
        <v>36</v>
      </c>
      <c r="O2640" t="str">
        <f t="shared" si="82"/>
        <v>Cash on Delivery</v>
      </c>
      <c r="P2640" t="s">
        <v>53</v>
      </c>
      <c r="Q2640">
        <v>47.56</v>
      </c>
      <c r="R2640">
        <v>3.6</v>
      </c>
      <c r="S2640" t="s">
        <v>23</v>
      </c>
    </row>
    <row r="2641" spans="1:19" x14ac:dyDescent="0.3">
      <c r="A2641" t="s">
        <v>5681</v>
      </c>
      <c r="B2641" s="1">
        <v>44509</v>
      </c>
      <c r="C2641" t="s">
        <v>5682</v>
      </c>
      <c r="D2641" t="str">
        <f t="shared" ca="1" si="83"/>
        <v>Widget B</v>
      </c>
      <c r="E2641" t="s">
        <v>61</v>
      </c>
      <c r="F2641" t="s">
        <v>70</v>
      </c>
      <c r="G2641">
        <v>4</v>
      </c>
      <c r="H2641">
        <v>4</v>
      </c>
      <c r="I2641">
        <v>178.7</v>
      </c>
      <c r="J2641">
        <v>194.78300000000002</v>
      </c>
      <c r="K2641" t="s">
        <v>51</v>
      </c>
      <c r="M2641" t="s">
        <v>42</v>
      </c>
      <c r="N2641" t="s">
        <v>36</v>
      </c>
      <c r="O2641" t="str">
        <f t="shared" si="82"/>
        <v>Bank Transfer</v>
      </c>
      <c r="P2641" t="s">
        <v>37</v>
      </c>
      <c r="Q2641">
        <v>35.119999999999997</v>
      </c>
      <c r="R2641">
        <v>2.4</v>
      </c>
      <c r="S2641" t="s">
        <v>23</v>
      </c>
    </row>
    <row r="2642" spans="1:19" x14ac:dyDescent="0.3">
      <c r="A2642" t="s">
        <v>5683</v>
      </c>
      <c r="B2642" s="1">
        <v>44874</v>
      </c>
      <c r="C2642" t="s">
        <v>5684</v>
      </c>
      <c r="D2642" t="str">
        <f t="shared" ca="1" si="83"/>
        <v>Organic Rice 5kg</v>
      </c>
      <c r="E2642" t="s">
        <v>40</v>
      </c>
      <c r="F2642" t="s">
        <v>57</v>
      </c>
      <c r="G2642">
        <v>15</v>
      </c>
      <c r="H2642">
        <v>12</v>
      </c>
      <c r="I2642">
        <v>12</v>
      </c>
      <c r="J2642">
        <v>13.200000000000001</v>
      </c>
      <c r="K2642" t="s">
        <v>51</v>
      </c>
      <c r="M2642" t="s">
        <v>86</v>
      </c>
      <c r="N2642" t="s">
        <v>29</v>
      </c>
      <c r="O2642" t="str">
        <f t="shared" si="82"/>
        <v>PayPal</v>
      </c>
      <c r="P2642" t="s">
        <v>30</v>
      </c>
      <c r="Q2642">
        <v>23.67</v>
      </c>
      <c r="R2642">
        <v>1.2</v>
      </c>
      <c r="S2642" t="s">
        <v>23</v>
      </c>
    </row>
    <row r="2643" spans="1:19" x14ac:dyDescent="0.3">
      <c r="A2643" t="s">
        <v>5685</v>
      </c>
      <c r="B2643" s="1">
        <v>44696</v>
      </c>
      <c r="C2643" t="s">
        <v>5686</v>
      </c>
      <c r="D2643" t="str">
        <f t="shared" ca="1" si="83"/>
        <v>Widget B</v>
      </c>
      <c r="E2643" t="s">
        <v>61</v>
      </c>
      <c r="F2643" t="s">
        <v>70</v>
      </c>
      <c r="G2643">
        <v>4</v>
      </c>
      <c r="H2643">
        <v>3</v>
      </c>
      <c r="I2643">
        <v>243.47</v>
      </c>
      <c r="J2643">
        <v>255.64350000000002</v>
      </c>
      <c r="K2643" t="s">
        <v>5687</v>
      </c>
      <c r="M2643" t="s">
        <v>42</v>
      </c>
      <c r="N2643" t="s">
        <v>36</v>
      </c>
      <c r="O2643" t="str">
        <f t="shared" si="82"/>
        <v>Bank Transfer</v>
      </c>
      <c r="P2643" t="s">
        <v>37</v>
      </c>
      <c r="Q2643">
        <v>9999</v>
      </c>
      <c r="R2643">
        <v>3.5</v>
      </c>
      <c r="S2643" t="s">
        <v>23</v>
      </c>
    </row>
    <row r="2644" spans="1:19" x14ac:dyDescent="0.3">
      <c r="A2644" t="s">
        <v>5688</v>
      </c>
      <c r="B2644" s="1">
        <v>44888</v>
      </c>
      <c r="C2644" t="s">
        <v>5689</v>
      </c>
      <c r="D2644" t="str">
        <f t="shared" ca="1" si="83"/>
        <v>Phone X</v>
      </c>
      <c r="E2644" t="s">
        <v>141</v>
      </c>
      <c r="F2644" t="s">
        <v>50</v>
      </c>
      <c r="G2644">
        <v>13</v>
      </c>
      <c r="H2644">
        <v>13</v>
      </c>
      <c r="I2644">
        <v>755.81</v>
      </c>
      <c r="J2644">
        <v>793.60050000000001</v>
      </c>
      <c r="K2644" t="s">
        <v>27</v>
      </c>
      <c r="M2644" t="s">
        <v>42</v>
      </c>
      <c r="N2644" t="s">
        <v>22</v>
      </c>
      <c r="O2644" t="str">
        <f t="shared" si="82"/>
        <v>Credit Card</v>
      </c>
      <c r="P2644" t="s">
        <v>67</v>
      </c>
      <c r="Q2644">
        <v>4.96</v>
      </c>
      <c r="R2644">
        <v>3.2</v>
      </c>
      <c r="S2644" t="s">
        <v>23</v>
      </c>
    </row>
    <row r="2645" spans="1:19" x14ac:dyDescent="0.3">
      <c r="A2645" t="s">
        <v>5690</v>
      </c>
      <c r="B2645" s="1">
        <v>45272</v>
      </c>
      <c r="C2645" t="s">
        <v>5691</v>
      </c>
      <c r="D2645" t="str">
        <f t="shared" ca="1" si="83"/>
        <v>Sofa 3-Seater</v>
      </c>
      <c r="E2645" t="s">
        <v>109</v>
      </c>
      <c r="F2645" t="s">
        <v>46</v>
      </c>
      <c r="G2645">
        <v>16</v>
      </c>
      <c r="H2645">
        <v>16</v>
      </c>
      <c r="I2645">
        <v>1126.03</v>
      </c>
      <c r="J2645">
        <v>1249.8933000000002</v>
      </c>
      <c r="K2645" t="s">
        <v>20</v>
      </c>
      <c r="M2645" t="s">
        <v>79</v>
      </c>
      <c r="N2645" t="s">
        <v>22</v>
      </c>
      <c r="O2645" t="str">
        <f t="shared" si="82"/>
        <v>Bank Transfer</v>
      </c>
      <c r="P2645" t="s">
        <v>37</v>
      </c>
      <c r="Q2645">
        <v>8.1999999999999993</v>
      </c>
      <c r="R2645">
        <v>3.5</v>
      </c>
      <c r="S2645" t="s">
        <v>23</v>
      </c>
    </row>
    <row r="2646" spans="1:19" x14ac:dyDescent="0.3">
      <c r="A2646" t="s">
        <v>5692</v>
      </c>
      <c r="B2646" s="1">
        <v>45205</v>
      </c>
      <c r="C2646" t="s">
        <v>5693</v>
      </c>
      <c r="D2646" t="str">
        <f t="shared" ca="1" si="83"/>
        <v>Sneakers Run</v>
      </c>
      <c r="E2646" t="s">
        <v>85</v>
      </c>
      <c r="F2646" t="s">
        <v>82</v>
      </c>
      <c r="G2646">
        <v>17</v>
      </c>
      <c r="H2646">
        <v>17</v>
      </c>
      <c r="I2646">
        <v>1013.16</v>
      </c>
      <c r="J2646">
        <v>1063.818</v>
      </c>
      <c r="K2646" t="s">
        <v>27</v>
      </c>
      <c r="M2646" t="s">
        <v>79</v>
      </c>
      <c r="N2646" t="s">
        <v>71</v>
      </c>
      <c r="O2646" t="str">
        <f t="shared" si="82"/>
        <v>Debit Card</v>
      </c>
      <c r="P2646" t="s">
        <v>89</v>
      </c>
      <c r="Q2646">
        <v>6.85</v>
      </c>
      <c r="R2646">
        <v>3.8</v>
      </c>
      <c r="S2646" t="s">
        <v>23</v>
      </c>
    </row>
    <row r="2647" spans="1:19" x14ac:dyDescent="0.3">
      <c r="A2647" t="s">
        <v>5694</v>
      </c>
      <c r="B2647" s="1">
        <v>44524</v>
      </c>
      <c r="C2647" t="s">
        <v>5695</v>
      </c>
      <c r="D2647" t="str">
        <f t="shared" ca="1" si="83"/>
        <v>T-shirt V</v>
      </c>
      <c r="E2647" t="s">
        <v>77</v>
      </c>
      <c r="F2647" t="s">
        <v>82</v>
      </c>
      <c r="G2647">
        <v>8</v>
      </c>
      <c r="H2647">
        <v>6</v>
      </c>
      <c r="I2647">
        <v>1092.67</v>
      </c>
      <c r="J2647">
        <v>1223.7904000000001</v>
      </c>
      <c r="K2647" t="s">
        <v>27</v>
      </c>
      <c r="M2647" t="s">
        <v>42</v>
      </c>
      <c r="N2647" t="s">
        <v>71</v>
      </c>
      <c r="O2647" t="str">
        <f t="shared" si="82"/>
        <v>Cash on Delivery</v>
      </c>
      <c r="P2647" t="s">
        <v>53</v>
      </c>
      <c r="Q2647">
        <v>42.72</v>
      </c>
      <c r="R2647">
        <v>4.3</v>
      </c>
      <c r="S2647" t="s">
        <v>23</v>
      </c>
    </row>
    <row r="2648" spans="1:19" x14ac:dyDescent="0.3">
      <c r="A2648" t="s">
        <v>5696</v>
      </c>
      <c r="B2648" s="1">
        <v>44871</v>
      </c>
      <c r="C2648" t="s">
        <v>5697</v>
      </c>
      <c r="D2648" t="str">
        <f t="shared" ca="1" si="83"/>
        <v>Jeans Regular</v>
      </c>
      <c r="E2648" t="s">
        <v>130</v>
      </c>
      <c r="F2648" t="s">
        <v>82</v>
      </c>
      <c r="G2648">
        <v>17</v>
      </c>
      <c r="H2648">
        <v>17</v>
      </c>
      <c r="I2648">
        <v>1462.07</v>
      </c>
      <c r="J2648">
        <v>1564.4149</v>
      </c>
      <c r="K2648" t="s">
        <v>566</v>
      </c>
      <c r="M2648" t="s">
        <v>79</v>
      </c>
      <c r="N2648" t="s">
        <v>29</v>
      </c>
      <c r="O2648" t="str">
        <f t="shared" si="82"/>
        <v>Credit Card</v>
      </c>
      <c r="P2648" t="s">
        <v>67</v>
      </c>
      <c r="Q2648">
        <v>36.78</v>
      </c>
      <c r="R2648">
        <v>3.7</v>
      </c>
      <c r="S2648" t="s">
        <v>23</v>
      </c>
    </row>
    <row r="2649" spans="1:19" x14ac:dyDescent="0.3">
      <c r="A2649" t="s">
        <v>5698</v>
      </c>
      <c r="B2649" s="1">
        <v>45556</v>
      </c>
      <c r="C2649" t="s">
        <v>5699</v>
      </c>
      <c r="D2649" t="str">
        <f t="shared" ca="1" si="83"/>
        <v>Jeans Regular</v>
      </c>
      <c r="E2649" t="s">
        <v>130</v>
      </c>
      <c r="F2649" t="s">
        <v>82</v>
      </c>
      <c r="G2649">
        <v>17</v>
      </c>
      <c r="H2649">
        <v>15</v>
      </c>
      <c r="I2649">
        <v>1136.74</v>
      </c>
      <c r="J2649">
        <v>1273.1488000000002</v>
      </c>
      <c r="K2649" t="s">
        <v>51</v>
      </c>
      <c r="M2649" t="s">
        <v>86</v>
      </c>
      <c r="N2649" t="s">
        <v>36</v>
      </c>
      <c r="O2649" t="str">
        <f t="shared" si="82"/>
        <v>Bank Transfer</v>
      </c>
      <c r="P2649" t="s">
        <v>37</v>
      </c>
      <c r="Q2649">
        <v>39.520000000000003</v>
      </c>
      <c r="R2649">
        <v>2.2999999999999998</v>
      </c>
      <c r="S2649" t="s">
        <v>15</v>
      </c>
    </row>
    <row r="2650" spans="1:19" x14ac:dyDescent="0.3">
      <c r="A2650" t="s">
        <v>5700</v>
      </c>
      <c r="B2650" s="1">
        <v>44766</v>
      </c>
      <c r="C2650" t="s">
        <v>5701</v>
      </c>
      <c r="D2650" t="str">
        <f t="shared" ca="1" si="83"/>
        <v>Olive Oil 1L</v>
      </c>
      <c r="E2650" t="s">
        <v>56</v>
      </c>
      <c r="F2650" t="s">
        <v>57</v>
      </c>
      <c r="G2650">
        <v>17</v>
      </c>
      <c r="H2650">
        <v>15</v>
      </c>
      <c r="I2650">
        <v>750.66</v>
      </c>
      <c r="J2650">
        <v>825.726</v>
      </c>
      <c r="K2650" t="s">
        <v>66</v>
      </c>
      <c r="M2650" t="s">
        <v>35</v>
      </c>
      <c r="N2650" t="s">
        <v>71</v>
      </c>
      <c r="O2650" t="str">
        <f t="shared" si="82"/>
        <v>Cash on Delivery</v>
      </c>
      <c r="P2650" t="s">
        <v>53</v>
      </c>
      <c r="Q2650">
        <v>3.24</v>
      </c>
      <c r="R2650">
        <v>3</v>
      </c>
      <c r="S2650" t="s">
        <v>23</v>
      </c>
    </row>
    <row r="2651" spans="1:19" x14ac:dyDescent="0.3">
      <c r="A2651" t="s">
        <v>5702</v>
      </c>
      <c r="B2651" s="1">
        <v>45651</v>
      </c>
      <c r="C2651" t="s">
        <v>5703</v>
      </c>
      <c r="D2651" t="str">
        <f t="shared" ca="1" si="83"/>
        <v>Olive Oil 1L</v>
      </c>
      <c r="E2651" t="s">
        <v>56</v>
      </c>
      <c r="F2651" t="s">
        <v>57</v>
      </c>
      <c r="G2651">
        <v>19</v>
      </c>
      <c r="H2651">
        <v>19</v>
      </c>
      <c r="I2651">
        <v>871.03</v>
      </c>
      <c r="J2651">
        <v>984.26389999999992</v>
      </c>
      <c r="K2651" t="s">
        <v>51</v>
      </c>
      <c r="M2651" t="s">
        <v>79</v>
      </c>
      <c r="N2651" t="s">
        <v>71</v>
      </c>
      <c r="O2651" t="str">
        <f t="shared" si="82"/>
        <v>Bank Transfer</v>
      </c>
      <c r="P2651" t="s">
        <v>37</v>
      </c>
      <c r="Q2651">
        <v>27.04</v>
      </c>
      <c r="R2651">
        <v>2.9</v>
      </c>
      <c r="S2651" t="s">
        <v>23</v>
      </c>
    </row>
    <row r="2652" spans="1:19" x14ac:dyDescent="0.3">
      <c r="A2652" t="s">
        <v>5704</v>
      </c>
      <c r="B2652" s="1">
        <v>44060</v>
      </c>
      <c r="C2652" t="s">
        <v>5705</v>
      </c>
      <c r="D2652" t="str">
        <f t="shared" ca="1" si="83"/>
        <v>Olive Oil 1L</v>
      </c>
      <c r="E2652" t="s">
        <v>56</v>
      </c>
      <c r="F2652" t="s">
        <v>57</v>
      </c>
      <c r="G2652">
        <v>5</v>
      </c>
      <c r="H2652">
        <v>5</v>
      </c>
      <c r="I2652">
        <v>1259.1199999999999</v>
      </c>
      <c r="J2652">
        <v>1334.6671999999999</v>
      </c>
      <c r="K2652" t="s">
        <v>20</v>
      </c>
      <c r="M2652" t="s">
        <v>35</v>
      </c>
      <c r="N2652" t="s">
        <v>71</v>
      </c>
      <c r="O2652" t="str">
        <f t="shared" si="82"/>
        <v>Debit Card</v>
      </c>
      <c r="P2652" t="s">
        <v>89</v>
      </c>
      <c r="Q2652">
        <v>4.12</v>
      </c>
      <c r="R2652">
        <v>2.7</v>
      </c>
      <c r="S2652" t="s">
        <v>23</v>
      </c>
    </row>
    <row r="2653" spans="1:19" x14ac:dyDescent="0.3">
      <c r="A2653" t="s">
        <v>5706</v>
      </c>
      <c r="B2653" s="1">
        <v>44673</v>
      </c>
      <c r="C2653" t="s">
        <v>10804</v>
      </c>
      <c r="D2653" t="str">
        <f t="shared" ca="1" si="83"/>
        <v>Olive Oil 1L</v>
      </c>
      <c r="E2653" t="s">
        <v>56</v>
      </c>
      <c r="F2653" t="s">
        <v>57</v>
      </c>
      <c r="G2653">
        <v>16</v>
      </c>
      <c r="H2653">
        <v>13</v>
      </c>
      <c r="I2653">
        <v>1171.6099999999999</v>
      </c>
      <c r="J2653">
        <v>1288.771</v>
      </c>
      <c r="K2653" t="s">
        <v>20</v>
      </c>
      <c r="M2653" t="s">
        <v>86</v>
      </c>
      <c r="N2653" t="s">
        <v>71</v>
      </c>
      <c r="O2653" t="str">
        <f t="shared" si="82"/>
        <v>Cash on Delivery</v>
      </c>
      <c r="P2653" t="s">
        <v>53</v>
      </c>
      <c r="Q2653">
        <v>22.28</v>
      </c>
      <c r="R2653">
        <v>2.4</v>
      </c>
      <c r="S2653" t="s">
        <v>205</v>
      </c>
    </row>
    <row r="2654" spans="1:19" x14ac:dyDescent="0.3">
      <c r="A2654" t="s">
        <v>5708</v>
      </c>
      <c r="B2654" s="1">
        <v>45015</v>
      </c>
      <c r="C2654" t="s">
        <v>5709</v>
      </c>
      <c r="D2654" t="str">
        <f t="shared" ca="1" si="83"/>
        <v>Shirt Classic</v>
      </c>
      <c r="E2654" t="s">
        <v>65</v>
      </c>
      <c r="F2654" t="s">
        <v>82</v>
      </c>
      <c r="G2654">
        <v>5</v>
      </c>
      <c r="H2654">
        <v>5</v>
      </c>
      <c r="I2654">
        <v>1296.26</v>
      </c>
      <c r="J2654">
        <v>1374.0356000000002</v>
      </c>
      <c r="K2654" t="s">
        <v>20</v>
      </c>
      <c r="M2654" t="s">
        <v>28</v>
      </c>
      <c r="N2654" t="s">
        <v>22</v>
      </c>
      <c r="O2654" t="str">
        <f t="shared" si="82"/>
        <v>Bank Transfer</v>
      </c>
      <c r="P2654" t="s">
        <v>37</v>
      </c>
      <c r="Q2654">
        <v>18.73</v>
      </c>
      <c r="R2654">
        <v>2.1</v>
      </c>
      <c r="S2654" t="s">
        <v>23</v>
      </c>
    </row>
    <row r="2655" spans="1:19" x14ac:dyDescent="0.3">
      <c r="A2655" t="s">
        <v>5710</v>
      </c>
      <c r="B2655" s="1">
        <v>44425</v>
      </c>
      <c r="C2655" t="s">
        <v>5711</v>
      </c>
      <c r="D2655" t="str">
        <f t="shared" ca="1" si="83"/>
        <v>Widget B</v>
      </c>
      <c r="E2655" t="s">
        <v>61</v>
      </c>
      <c r="F2655" t="s">
        <v>70</v>
      </c>
      <c r="G2655">
        <v>2</v>
      </c>
      <c r="H2655">
        <v>2</v>
      </c>
      <c r="I2655">
        <v>20</v>
      </c>
      <c r="J2655">
        <v>22.400000000000002</v>
      </c>
      <c r="K2655" t="s">
        <v>51</v>
      </c>
      <c r="M2655" t="s">
        <v>5712</v>
      </c>
      <c r="N2655" t="s">
        <v>36</v>
      </c>
      <c r="O2655" t="str">
        <f t="shared" si="82"/>
        <v>Cash on Delivery</v>
      </c>
      <c r="P2655" t="s">
        <v>53</v>
      </c>
      <c r="Q2655">
        <v>39.44</v>
      </c>
      <c r="R2655">
        <v>0</v>
      </c>
      <c r="S2655" t="s">
        <v>23</v>
      </c>
    </row>
    <row r="2656" spans="1:19" x14ac:dyDescent="0.3">
      <c r="A2656" t="s">
        <v>5713</v>
      </c>
      <c r="B2656" s="1">
        <v>44302</v>
      </c>
      <c r="C2656" t="s">
        <v>5714</v>
      </c>
      <c r="D2656" t="str">
        <f t="shared" ca="1" si="83"/>
        <v>Sneakers Run</v>
      </c>
      <c r="E2656" t="s">
        <v>85</v>
      </c>
      <c r="F2656" t="s">
        <v>82</v>
      </c>
      <c r="G2656">
        <v>18</v>
      </c>
      <c r="H2656">
        <v>18</v>
      </c>
      <c r="I2656">
        <v>1456.29</v>
      </c>
      <c r="J2656">
        <v>1587.3561</v>
      </c>
      <c r="K2656" t="s">
        <v>20</v>
      </c>
      <c r="M2656" t="s">
        <v>42</v>
      </c>
      <c r="N2656" t="s">
        <v>36</v>
      </c>
      <c r="O2656" t="str">
        <f t="shared" si="82"/>
        <v>Credit Card</v>
      </c>
      <c r="P2656" t="s">
        <v>67</v>
      </c>
      <c r="Q2656">
        <v>2.89</v>
      </c>
      <c r="R2656">
        <v>4.4000000000000004</v>
      </c>
      <c r="S2656" t="s">
        <v>23</v>
      </c>
    </row>
    <row r="2657" spans="1:19" x14ac:dyDescent="0.3">
      <c r="A2657" t="s">
        <v>5715</v>
      </c>
      <c r="B2657" s="1">
        <v>44042</v>
      </c>
      <c r="C2657" t="s">
        <v>5716</v>
      </c>
      <c r="D2657" t="str">
        <f t="shared" ca="1" si="83"/>
        <v>Camera S</v>
      </c>
      <c r="E2657" t="s">
        <v>133</v>
      </c>
      <c r="F2657" t="s">
        <v>50</v>
      </c>
      <c r="G2657">
        <v>5</v>
      </c>
      <c r="H2657">
        <v>5</v>
      </c>
      <c r="I2657">
        <v>150.19</v>
      </c>
      <c r="J2657">
        <v>168.21280000000002</v>
      </c>
      <c r="K2657" t="s">
        <v>20</v>
      </c>
      <c r="M2657" t="s">
        <v>35</v>
      </c>
      <c r="N2657" t="s">
        <v>22</v>
      </c>
      <c r="O2657" t="str">
        <f t="shared" si="82"/>
        <v>Cash on Delivery</v>
      </c>
      <c r="P2657" t="s">
        <v>53</v>
      </c>
      <c r="Q2657">
        <v>39.82</v>
      </c>
      <c r="R2657">
        <v>4.9000000000000004</v>
      </c>
      <c r="S2657" t="s">
        <v>23</v>
      </c>
    </row>
    <row r="2658" spans="1:19" x14ac:dyDescent="0.3">
      <c r="A2658" t="s">
        <v>5717</v>
      </c>
      <c r="B2658" s="1">
        <v>45586</v>
      </c>
      <c r="C2658" t="s">
        <v>5718</v>
      </c>
      <c r="D2658" t="str">
        <f t="shared" ca="1" si="83"/>
        <v>Phone X</v>
      </c>
      <c r="E2658" t="s">
        <v>141</v>
      </c>
      <c r="F2658" t="s">
        <v>50</v>
      </c>
      <c r="G2658">
        <v>11</v>
      </c>
      <c r="H2658">
        <v>9</v>
      </c>
      <c r="I2658">
        <v>1455.2</v>
      </c>
      <c r="J2658">
        <v>1557.0640000000001</v>
      </c>
      <c r="K2658" t="s">
        <v>66</v>
      </c>
      <c r="M2658" t="s">
        <v>35</v>
      </c>
      <c r="N2658" t="s">
        <v>29</v>
      </c>
      <c r="O2658" t="str">
        <f t="shared" si="82"/>
        <v>Debit Card</v>
      </c>
      <c r="P2658" t="s">
        <v>89</v>
      </c>
      <c r="Q2658">
        <v>43.86</v>
      </c>
      <c r="R2658">
        <v>1.9</v>
      </c>
      <c r="S2658" t="s">
        <v>23</v>
      </c>
    </row>
    <row r="2659" spans="1:19" x14ac:dyDescent="0.3">
      <c r="A2659" t="s">
        <v>5719</v>
      </c>
      <c r="B2659" s="1">
        <v>44805</v>
      </c>
      <c r="C2659" t="s">
        <v>1316</v>
      </c>
      <c r="D2659" t="str">
        <f t="shared" ca="1" si="83"/>
        <v>Olive Oil 1L</v>
      </c>
      <c r="E2659" t="s">
        <v>56</v>
      </c>
      <c r="F2659" t="s">
        <v>57</v>
      </c>
      <c r="G2659">
        <v>19</v>
      </c>
      <c r="H2659">
        <v>19</v>
      </c>
      <c r="I2659">
        <v>923.42</v>
      </c>
      <c r="J2659">
        <v>1015.7620000000001</v>
      </c>
      <c r="K2659" t="s">
        <v>51</v>
      </c>
      <c r="M2659" t="s">
        <v>86</v>
      </c>
      <c r="N2659" t="s">
        <v>29</v>
      </c>
      <c r="O2659" t="str">
        <f t="shared" si="82"/>
        <v>PayPal</v>
      </c>
      <c r="P2659" t="s">
        <v>30</v>
      </c>
      <c r="Q2659">
        <v>36.369999999999997</v>
      </c>
      <c r="R2659">
        <v>2.6</v>
      </c>
      <c r="S2659" t="s">
        <v>23</v>
      </c>
    </row>
    <row r="2660" spans="1:19" x14ac:dyDescent="0.3">
      <c r="A2660" t="s">
        <v>5720</v>
      </c>
      <c r="B2660" s="1">
        <v>44685</v>
      </c>
      <c r="C2660" t="s">
        <v>5721</v>
      </c>
      <c r="D2660" t="str">
        <f t="shared" ca="1" si="83"/>
        <v>Organic Rice 5kg</v>
      </c>
      <c r="E2660" t="s">
        <v>40</v>
      </c>
      <c r="F2660" t="s">
        <v>57</v>
      </c>
      <c r="G2660">
        <v>11</v>
      </c>
      <c r="H2660">
        <v>10</v>
      </c>
      <c r="I2660">
        <v>598.66999999999996</v>
      </c>
      <c r="J2660">
        <v>628.60349999999994</v>
      </c>
      <c r="K2660" t="s">
        <v>51</v>
      </c>
      <c r="M2660" t="s">
        <v>79</v>
      </c>
      <c r="N2660" t="s">
        <v>22</v>
      </c>
      <c r="O2660" t="str">
        <f t="shared" si="82"/>
        <v>Bank Transfer</v>
      </c>
      <c r="P2660" t="s">
        <v>37</v>
      </c>
      <c r="Q2660">
        <v>27.81</v>
      </c>
      <c r="R2660">
        <v>3.6</v>
      </c>
      <c r="S2660" t="s">
        <v>23</v>
      </c>
    </row>
    <row r="2661" spans="1:19" x14ac:dyDescent="0.3">
      <c r="A2661" t="s">
        <v>5722</v>
      </c>
      <c r="B2661" s="1">
        <v>44504</v>
      </c>
      <c r="C2661" t="s">
        <v>5723</v>
      </c>
      <c r="D2661" t="str">
        <f t="shared" ca="1" si="83"/>
        <v>Sneakers Run</v>
      </c>
      <c r="E2661" t="s">
        <v>85</v>
      </c>
      <c r="F2661" t="s">
        <v>82</v>
      </c>
      <c r="G2661">
        <v>7</v>
      </c>
      <c r="H2661">
        <v>7</v>
      </c>
      <c r="I2661">
        <v>142.25</v>
      </c>
      <c r="J2661">
        <v>156.47500000000002</v>
      </c>
      <c r="K2661" t="s">
        <v>20</v>
      </c>
      <c r="M2661" t="s">
        <v>86</v>
      </c>
      <c r="N2661" t="s">
        <v>36</v>
      </c>
      <c r="O2661" t="str">
        <f t="shared" si="82"/>
        <v>Bank Transfer</v>
      </c>
      <c r="P2661" t="s">
        <v>37</v>
      </c>
      <c r="Q2661">
        <v>13.43</v>
      </c>
      <c r="R2661">
        <v>4.2</v>
      </c>
      <c r="S2661" t="s">
        <v>111</v>
      </c>
    </row>
    <row r="2662" spans="1:19" x14ac:dyDescent="0.3">
      <c r="A2662" t="s">
        <v>5724</v>
      </c>
      <c r="B2662" s="1">
        <v>43964</v>
      </c>
      <c r="C2662" t="s">
        <v>10804</v>
      </c>
      <c r="D2662" t="str">
        <f t="shared" ca="1" si="83"/>
        <v>Sneakers Run</v>
      </c>
      <c r="E2662" t="s">
        <v>85</v>
      </c>
      <c r="F2662" t="s">
        <v>82</v>
      </c>
      <c r="G2662">
        <v>20</v>
      </c>
      <c r="H2662">
        <v>19</v>
      </c>
      <c r="I2662">
        <v>1401.57</v>
      </c>
      <c r="J2662">
        <v>1485.6641999999999</v>
      </c>
      <c r="K2662" t="s">
        <v>20</v>
      </c>
      <c r="M2662" t="s">
        <v>28</v>
      </c>
      <c r="N2662" t="s">
        <v>29</v>
      </c>
      <c r="O2662" t="str">
        <f t="shared" si="82"/>
        <v>Cash on Delivery</v>
      </c>
      <c r="P2662" t="s">
        <v>53</v>
      </c>
      <c r="Q2662">
        <v>10.88</v>
      </c>
      <c r="R2662">
        <v>1.8</v>
      </c>
      <c r="S2662" t="s">
        <v>23</v>
      </c>
    </row>
    <row r="2663" spans="1:19" x14ac:dyDescent="0.3">
      <c r="A2663" t="s">
        <v>5725</v>
      </c>
      <c r="B2663" s="1">
        <v>45641</v>
      </c>
      <c r="C2663" t="s">
        <v>5726</v>
      </c>
      <c r="D2663" t="str">
        <f t="shared" ca="1" si="83"/>
        <v>Organic Rice 5kg</v>
      </c>
      <c r="E2663" t="s">
        <v>40</v>
      </c>
      <c r="F2663" t="s">
        <v>57</v>
      </c>
      <c r="G2663">
        <v>18</v>
      </c>
      <c r="H2663">
        <v>18</v>
      </c>
      <c r="I2663">
        <v>137.38999999999999</v>
      </c>
      <c r="J2663">
        <v>157.99849999999998</v>
      </c>
      <c r="K2663" t="s">
        <v>47</v>
      </c>
      <c r="M2663" t="s">
        <v>35</v>
      </c>
      <c r="N2663" t="s">
        <v>36</v>
      </c>
      <c r="O2663" t="str">
        <f t="shared" si="82"/>
        <v>PayPal</v>
      </c>
      <c r="P2663" t="s">
        <v>30</v>
      </c>
      <c r="Q2663">
        <v>33.28</v>
      </c>
      <c r="R2663">
        <v>1.6</v>
      </c>
      <c r="S2663" t="s">
        <v>23</v>
      </c>
    </row>
    <row r="2664" spans="1:19" x14ac:dyDescent="0.3">
      <c r="A2664" t="s">
        <v>5727</v>
      </c>
      <c r="B2664" s="1">
        <v>44872</v>
      </c>
      <c r="C2664" t="s">
        <v>5728</v>
      </c>
      <c r="D2664" t="str">
        <f t="shared" ca="1" si="83"/>
        <v>Widget A</v>
      </c>
      <c r="E2664" t="s">
        <v>33</v>
      </c>
      <c r="F2664" t="s">
        <v>70</v>
      </c>
      <c r="G2664">
        <v>11</v>
      </c>
      <c r="H2664">
        <v>10</v>
      </c>
      <c r="I2664">
        <v>804.56</v>
      </c>
      <c r="J2664">
        <v>852.83359999999993</v>
      </c>
      <c r="K2664" t="s">
        <v>66</v>
      </c>
      <c r="M2664" t="s">
        <v>42</v>
      </c>
      <c r="N2664" t="s">
        <v>22</v>
      </c>
      <c r="O2664" t="str">
        <f t="shared" si="82"/>
        <v>Credit Card</v>
      </c>
      <c r="P2664" t="s">
        <v>67</v>
      </c>
      <c r="Q2664">
        <v>7.38</v>
      </c>
      <c r="R2664">
        <v>2.9</v>
      </c>
      <c r="S2664" t="s">
        <v>23</v>
      </c>
    </row>
    <row r="2665" spans="1:19" x14ac:dyDescent="0.3">
      <c r="A2665" t="s">
        <v>5729</v>
      </c>
      <c r="B2665" s="1">
        <v>43990</v>
      </c>
      <c r="C2665" t="s">
        <v>5730</v>
      </c>
      <c r="D2665" t="str">
        <f t="shared" ca="1" si="83"/>
        <v>Dining Table</v>
      </c>
      <c r="E2665" t="s">
        <v>45</v>
      </c>
      <c r="F2665" t="s">
        <v>46</v>
      </c>
      <c r="G2665">
        <v>2</v>
      </c>
      <c r="H2665">
        <v>2</v>
      </c>
      <c r="I2665">
        <v>370.05</v>
      </c>
      <c r="J2665">
        <v>421.85700000000008</v>
      </c>
      <c r="K2665" t="s">
        <v>20</v>
      </c>
      <c r="M2665" t="s">
        <v>123</v>
      </c>
      <c r="O2665" t="str">
        <f t="shared" si="82"/>
        <v>Cash on Delivery</v>
      </c>
      <c r="P2665" t="s">
        <v>53</v>
      </c>
      <c r="Q2665">
        <v>23.38</v>
      </c>
      <c r="R2665">
        <v>1.3</v>
      </c>
      <c r="S2665" t="s">
        <v>23</v>
      </c>
    </row>
    <row r="2666" spans="1:19" x14ac:dyDescent="0.3">
      <c r="A2666" t="s">
        <v>5731</v>
      </c>
      <c r="B2666" s="1">
        <v>43967</v>
      </c>
      <c r="C2666" t="s">
        <v>5732</v>
      </c>
      <c r="D2666" t="str">
        <f t="shared" ca="1" si="83"/>
        <v>T-shirt V</v>
      </c>
      <c r="E2666" t="s">
        <v>77</v>
      </c>
      <c r="F2666" t="s">
        <v>82</v>
      </c>
      <c r="G2666">
        <v>14</v>
      </c>
      <c r="H2666">
        <v>13</v>
      </c>
      <c r="I2666">
        <v>1063.53</v>
      </c>
      <c r="J2666">
        <v>1212.4242000000002</v>
      </c>
      <c r="K2666" t="s">
        <v>51</v>
      </c>
      <c r="M2666" t="s">
        <v>28</v>
      </c>
      <c r="N2666" t="s">
        <v>71</v>
      </c>
      <c r="O2666" t="str">
        <f t="shared" si="82"/>
        <v>PayPal</v>
      </c>
      <c r="P2666" t="s">
        <v>30</v>
      </c>
      <c r="Q2666">
        <v>49.27</v>
      </c>
      <c r="R2666">
        <v>3.4</v>
      </c>
      <c r="S2666" t="s">
        <v>23</v>
      </c>
    </row>
    <row r="2667" spans="1:19" x14ac:dyDescent="0.3">
      <c r="A2667" t="s">
        <v>5733</v>
      </c>
      <c r="B2667" s="1">
        <v>44467</v>
      </c>
      <c r="C2667" t="s">
        <v>5734</v>
      </c>
      <c r="D2667" t="str">
        <f t="shared" ca="1" si="83"/>
        <v>Sneakers Run</v>
      </c>
      <c r="E2667" t="s">
        <v>85</v>
      </c>
      <c r="F2667" t="s">
        <v>82</v>
      </c>
      <c r="G2667">
        <v>13</v>
      </c>
      <c r="H2667">
        <v>12</v>
      </c>
      <c r="I2667">
        <v>1202.49</v>
      </c>
      <c r="J2667">
        <v>1274.6394</v>
      </c>
      <c r="K2667" t="s">
        <v>27</v>
      </c>
      <c r="M2667" t="s">
        <v>35</v>
      </c>
      <c r="N2667" t="s">
        <v>22</v>
      </c>
      <c r="O2667" t="str">
        <f t="shared" si="82"/>
        <v>Credit Card</v>
      </c>
      <c r="P2667" t="s">
        <v>67</v>
      </c>
      <c r="Q2667">
        <v>0.87</v>
      </c>
      <c r="R2667">
        <v>4.5999999999999996</v>
      </c>
      <c r="S2667" t="s">
        <v>23</v>
      </c>
    </row>
    <row r="2668" spans="1:19" x14ac:dyDescent="0.3">
      <c r="A2668" t="s">
        <v>5735</v>
      </c>
      <c r="B2668" s="1">
        <v>44661</v>
      </c>
      <c r="C2668" t="s">
        <v>5736</v>
      </c>
      <c r="D2668" t="str">
        <f t="shared" ca="1" si="83"/>
        <v>Widget B</v>
      </c>
      <c r="E2668" t="s">
        <v>61</v>
      </c>
      <c r="F2668" t="s">
        <v>70</v>
      </c>
      <c r="G2668">
        <v>5</v>
      </c>
      <c r="H2668">
        <v>5</v>
      </c>
      <c r="I2668">
        <v>978.21</v>
      </c>
      <c r="J2668">
        <v>1105.3772999999999</v>
      </c>
      <c r="K2668" t="s">
        <v>51</v>
      </c>
      <c r="M2668" t="s">
        <v>21</v>
      </c>
      <c r="N2668" t="s">
        <v>22</v>
      </c>
      <c r="O2668" t="str">
        <f t="shared" si="82"/>
        <v>Debit Card</v>
      </c>
      <c r="P2668" t="s">
        <v>89</v>
      </c>
      <c r="Q2668">
        <v>20.74</v>
      </c>
      <c r="R2668">
        <v>5</v>
      </c>
      <c r="S2668" t="s">
        <v>23</v>
      </c>
    </row>
    <row r="2669" spans="1:19" x14ac:dyDescent="0.3">
      <c r="A2669" t="s">
        <v>5737</v>
      </c>
      <c r="B2669" s="1">
        <v>45605</v>
      </c>
      <c r="C2669" t="s">
        <v>5738</v>
      </c>
      <c r="D2669" t="str">
        <f t="shared" ca="1" si="83"/>
        <v>Camera S</v>
      </c>
      <c r="E2669" t="s">
        <v>133</v>
      </c>
      <c r="F2669" t="s">
        <v>50</v>
      </c>
      <c r="G2669">
        <v>20</v>
      </c>
      <c r="H2669">
        <v>18</v>
      </c>
      <c r="I2669">
        <v>1475.08</v>
      </c>
      <c r="J2669">
        <v>1578.3356000000001</v>
      </c>
      <c r="K2669" t="s">
        <v>47</v>
      </c>
      <c r="M2669" t="s">
        <v>28</v>
      </c>
      <c r="N2669" t="s">
        <v>5739</v>
      </c>
      <c r="O2669" t="str">
        <f t="shared" si="82"/>
        <v>Debit Card</v>
      </c>
      <c r="P2669" t="s">
        <v>89</v>
      </c>
      <c r="Q2669">
        <v>25.75</v>
      </c>
      <c r="R2669">
        <v>4.2</v>
      </c>
      <c r="S2669" t="s">
        <v>23</v>
      </c>
    </row>
    <row r="2670" spans="1:19" x14ac:dyDescent="0.3">
      <c r="A2670" t="s">
        <v>5740</v>
      </c>
      <c r="B2670" s="1">
        <v>45507</v>
      </c>
      <c r="C2670" t="s">
        <v>5741</v>
      </c>
      <c r="D2670" t="str">
        <f t="shared" ca="1" si="83"/>
        <v>Shirt Classic</v>
      </c>
      <c r="E2670" t="s">
        <v>65</v>
      </c>
      <c r="F2670" t="s">
        <v>82</v>
      </c>
      <c r="G2670">
        <v>5</v>
      </c>
      <c r="H2670">
        <v>5</v>
      </c>
      <c r="I2670">
        <v>89.13</v>
      </c>
      <c r="J2670">
        <v>99.825600000000009</v>
      </c>
      <c r="K2670" t="s">
        <v>27</v>
      </c>
      <c r="M2670" t="s">
        <v>79</v>
      </c>
      <c r="N2670" t="s">
        <v>29</v>
      </c>
      <c r="O2670" t="str">
        <f t="shared" si="82"/>
        <v>Credit Card</v>
      </c>
      <c r="P2670" t="s">
        <v>67</v>
      </c>
      <c r="Q2670">
        <v>49.11</v>
      </c>
      <c r="R2670">
        <v>1.5</v>
      </c>
      <c r="S2670" t="s">
        <v>23</v>
      </c>
    </row>
    <row r="2671" spans="1:19" x14ac:dyDescent="0.3">
      <c r="A2671" t="s">
        <v>5742</v>
      </c>
      <c r="B2671" s="1">
        <v>45418</v>
      </c>
      <c r="C2671" t="s">
        <v>5743</v>
      </c>
      <c r="D2671" t="str">
        <f t="shared" ca="1" si="83"/>
        <v>Sofa 3-Seater</v>
      </c>
      <c r="E2671" t="s">
        <v>109</v>
      </c>
      <c r="F2671" t="s">
        <v>46</v>
      </c>
      <c r="G2671">
        <v>10</v>
      </c>
      <c r="H2671">
        <v>8</v>
      </c>
      <c r="I2671">
        <v>879.92</v>
      </c>
      <c r="J2671">
        <v>985.5104</v>
      </c>
      <c r="K2671" t="s">
        <v>27</v>
      </c>
      <c r="M2671" t="s">
        <v>123</v>
      </c>
      <c r="N2671" t="s">
        <v>29</v>
      </c>
      <c r="O2671" t="str">
        <f t="shared" si="82"/>
        <v>PayPal</v>
      </c>
      <c r="P2671" t="s">
        <v>30</v>
      </c>
      <c r="Q2671">
        <v>39.15</v>
      </c>
      <c r="R2671">
        <v>3.4</v>
      </c>
      <c r="S2671" t="s">
        <v>23</v>
      </c>
    </row>
    <row r="2672" spans="1:19" x14ac:dyDescent="0.3">
      <c r="A2672" t="s">
        <v>5744</v>
      </c>
      <c r="B2672" s="1">
        <v>44630</v>
      </c>
      <c r="C2672" t="s">
        <v>5745</v>
      </c>
      <c r="D2672" t="str">
        <f t="shared" ca="1" si="83"/>
        <v>Phone X</v>
      </c>
      <c r="E2672" t="s">
        <v>141</v>
      </c>
      <c r="F2672" t="s">
        <v>50</v>
      </c>
      <c r="G2672">
        <v>16</v>
      </c>
      <c r="H2672">
        <v>16</v>
      </c>
      <c r="I2672">
        <v>1090.83</v>
      </c>
      <c r="J2672">
        <v>1232.6378999999997</v>
      </c>
      <c r="K2672" t="s">
        <v>66</v>
      </c>
      <c r="M2672" t="s">
        <v>79</v>
      </c>
      <c r="N2672" t="s">
        <v>22</v>
      </c>
      <c r="O2672" t="str">
        <f t="shared" si="82"/>
        <v>Debit Card</v>
      </c>
      <c r="P2672" t="s">
        <v>89</v>
      </c>
      <c r="Q2672">
        <v>19.22</v>
      </c>
      <c r="R2672">
        <v>2.9</v>
      </c>
      <c r="S2672" t="s">
        <v>15</v>
      </c>
    </row>
    <row r="2673" spans="1:19" x14ac:dyDescent="0.3">
      <c r="A2673" t="s">
        <v>5746</v>
      </c>
      <c r="B2673" s="1">
        <v>45227</v>
      </c>
      <c r="C2673" t="s">
        <v>5747</v>
      </c>
      <c r="D2673" t="str">
        <f t="shared" ca="1" si="83"/>
        <v>Widget A</v>
      </c>
      <c r="E2673" t="s">
        <v>33</v>
      </c>
      <c r="F2673" t="s">
        <v>70</v>
      </c>
      <c r="G2673">
        <v>4</v>
      </c>
      <c r="H2673">
        <v>3</v>
      </c>
      <c r="I2673">
        <v>1244.79</v>
      </c>
      <c r="J2673">
        <v>1307.0295000000001</v>
      </c>
      <c r="K2673" t="s">
        <v>27</v>
      </c>
      <c r="M2673" t="s">
        <v>21</v>
      </c>
      <c r="N2673" t="s">
        <v>71</v>
      </c>
      <c r="O2673" t="str">
        <f t="shared" si="82"/>
        <v>Credit Card</v>
      </c>
      <c r="P2673" t="s">
        <v>67</v>
      </c>
      <c r="Q2673">
        <v>38.74</v>
      </c>
      <c r="R2673">
        <v>3</v>
      </c>
      <c r="S2673" t="s">
        <v>23</v>
      </c>
    </row>
    <row r="2674" spans="1:19" x14ac:dyDescent="0.3">
      <c r="A2674" t="s">
        <v>5748</v>
      </c>
      <c r="B2674" s="1">
        <v>44295</v>
      </c>
      <c r="C2674" t="s">
        <v>5749</v>
      </c>
      <c r="D2674" t="str">
        <f t="shared" ca="1" si="83"/>
        <v>Organic Rice 5kg</v>
      </c>
      <c r="E2674" t="s">
        <v>40</v>
      </c>
      <c r="F2674" t="s">
        <v>57</v>
      </c>
      <c r="G2674">
        <v>19</v>
      </c>
      <c r="H2674">
        <v>19</v>
      </c>
      <c r="I2674">
        <v>234.15</v>
      </c>
      <c r="J2674">
        <v>269.27249999999998</v>
      </c>
      <c r="K2674" t="s">
        <v>20</v>
      </c>
      <c r="M2674" t="s">
        <v>28</v>
      </c>
      <c r="N2674" t="s">
        <v>71</v>
      </c>
      <c r="O2674" t="str">
        <f t="shared" si="82"/>
        <v>Bank Transfer</v>
      </c>
      <c r="P2674" t="s">
        <v>37</v>
      </c>
      <c r="Q2674">
        <v>19.239999999999998</v>
      </c>
      <c r="R2674">
        <v>2.2999999999999998</v>
      </c>
      <c r="S2674" t="s">
        <v>23</v>
      </c>
    </row>
    <row r="2675" spans="1:19" x14ac:dyDescent="0.3">
      <c r="A2675" t="s">
        <v>5750</v>
      </c>
      <c r="B2675" s="1">
        <v>44067</v>
      </c>
      <c r="C2675" t="s">
        <v>2838</v>
      </c>
      <c r="D2675" t="str">
        <f t="shared" ca="1" si="83"/>
        <v>Olive Oil 1L</v>
      </c>
      <c r="E2675" t="s">
        <v>56</v>
      </c>
      <c r="F2675" t="s">
        <v>57</v>
      </c>
      <c r="G2675">
        <v>1</v>
      </c>
      <c r="H2675">
        <v>1</v>
      </c>
      <c r="I2675">
        <v>1001.25</v>
      </c>
      <c r="J2675">
        <v>1061.325</v>
      </c>
      <c r="K2675" t="s">
        <v>20</v>
      </c>
      <c r="M2675" t="s">
        <v>21</v>
      </c>
      <c r="N2675" t="s">
        <v>71</v>
      </c>
      <c r="O2675" t="str">
        <f t="shared" si="82"/>
        <v>Debit Card</v>
      </c>
      <c r="P2675" t="s">
        <v>89</v>
      </c>
      <c r="Q2675">
        <v>30.97</v>
      </c>
      <c r="R2675">
        <v>3.4</v>
      </c>
      <c r="S2675" t="s">
        <v>23</v>
      </c>
    </row>
    <row r="2676" spans="1:19" x14ac:dyDescent="0.3">
      <c r="A2676" t="s">
        <v>5751</v>
      </c>
      <c r="B2676" s="1">
        <v>45095</v>
      </c>
      <c r="C2676" t="s">
        <v>5752</v>
      </c>
      <c r="D2676" t="str">
        <f t="shared" ca="1" si="83"/>
        <v>Jeans Regular</v>
      </c>
      <c r="E2676" t="s">
        <v>130</v>
      </c>
      <c r="F2676" t="s">
        <v>82</v>
      </c>
      <c r="G2676">
        <v>7</v>
      </c>
      <c r="H2676">
        <v>7</v>
      </c>
      <c r="I2676">
        <v>392.77</v>
      </c>
      <c r="J2676">
        <v>451.68549999999993</v>
      </c>
      <c r="K2676" t="s">
        <v>20</v>
      </c>
      <c r="M2676" t="s">
        <v>123</v>
      </c>
      <c r="N2676" t="s">
        <v>29</v>
      </c>
      <c r="O2676" t="str">
        <f t="shared" si="82"/>
        <v>PayPal</v>
      </c>
      <c r="P2676" t="s">
        <v>30</v>
      </c>
      <c r="Q2676">
        <v>0.73</v>
      </c>
      <c r="R2676">
        <v>4.8</v>
      </c>
      <c r="S2676" t="s">
        <v>23</v>
      </c>
    </row>
    <row r="2677" spans="1:19" x14ac:dyDescent="0.3">
      <c r="A2677" t="s">
        <v>5753</v>
      </c>
      <c r="B2677" s="1">
        <v>44346</v>
      </c>
      <c r="C2677" t="s">
        <v>5754</v>
      </c>
      <c r="D2677" t="str">
        <f t="shared" ca="1" si="83"/>
        <v>Olive Oil 1L</v>
      </c>
      <c r="E2677" t="s">
        <v>56</v>
      </c>
      <c r="F2677" t="s">
        <v>57</v>
      </c>
      <c r="G2677">
        <v>11</v>
      </c>
      <c r="H2677">
        <v>9</v>
      </c>
      <c r="I2677">
        <v>91.45</v>
      </c>
      <c r="J2677">
        <v>96.937000000000012</v>
      </c>
      <c r="K2677" t="s">
        <v>47</v>
      </c>
      <c r="M2677" t="s">
        <v>28</v>
      </c>
      <c r="N2677" t="s">
        <v>22</v>
      </c>
      <c r="O2677" t="str">
        <f t="shared" si="82"/>
        <v>PayPal</v>
      </c>
      <c r="P2677" t="s">
        <v>30</v>
      </c>
      <c r="Q2677">
        <v>29.43</v>
      </c>
      <c r="R2677">
        <v>4.5999999999999996</v>
      </c>
      <c r="S2677" t="s">
        <v>23</v>
      </c>
    </row>
    <row r="2678" spans="1:19" x14ac:dyDescent="0.3">
      <c r="A2678" t="s">
        <v>5755</v>
      </c>
      <c r="B2678" s="1">
        <v>45114</v>
      </c>
      <c r="C2678" t="s">
        <v>5756</v>
      </c>
      <c r="D2678" t="str">
        <f t="shared" ca="1" si="83"/>
        <v>Olive Oil 1L</v>
      </c>
      <c r="E2678" t="s">
        <v>56</v>
      </c>
      <c r="F2678" t="s">
        <v>57</v>
      </c>
      <c r="G2678">
        <v>15</v>
      </c>
      <c r="H2678">
        <v>15</v>
      </c>
      <c r="I2678">
        <v>724.35</v>
      </c>
      <c r="J2678">
        <v>775.05450000000008</v>
      </c>
      <c r="K2678" t="s">
        <v>66</v>
      </c>
      <c r="M2678" t="s">
        <v>123</v>
      </c>
      <c r="N2678" t="s">
        <v>22</v>
      </c>
      <c r="O2678" t="str">
        <f t="shared" si="82"/>
        <v>PayPal</v>
      </c>
      <c r="P2678" t="s">
        <v>30</v>
      </c>
      <c r="Q2678">
        <v>16.68</v>
      </c>
      <c r="R2678">
        <v>3.9</v>
      </c>
      <c r="S2678" t="s">
        <v>23</v>
      </c>
    </row>
    <row r="2679" spans="1:19" x14ac:dyDescent="0.3">
      <c r="A2679" t="s">
        <v>5757</v>
      </c>
      <c r="B2679" s="1">
        <v>45627</v>
      </c>
      <c r="C2679" t="s">
        <v>5758</v>
      </c>
      <c r="D2679" t="str">
        <f t="shared" ca="1" si="83"/>
        <v>Shirt Classic</v>
      </c>
      <c r="E2679" t="s">
        <v>65</v>
      </c>
      <c r="F2679" t="s">
        <v>82</v>
      </c>
      <c r="G2679">
        <v>8</v>
      </c>
      <c r="H2679">
        <v>6</v>
      </c>
      <c r="I2679">
        <v>1218.6199999999999</v>
      </c>
      <c r="J2679">
        <v>1389.2268000000001</v>
      </c>
      <c r="K2679" t="s">
        <v>47</v>
      </c>
      <c r="M2679" t="s">
        <v>28</v>
      </c>
      <c r="N2679" t="s">
        <v>36</v>
      </c>
      <c r="O2679" t="str">
        <f t="shared" si="82"/>
        <v>Bank Transfer</v>
      </c>
      <c r="P2679" t="s">
        <v>37</v>
      </c>
      <c r="Q2679">
        <v>15.72</v>
      </c>
      <c r="R2679">
        <v>2</v>
      </c>
      <c r="S2679" t="s">
        <v>111</v>
      </c>
    </row>
    <row r="2680" spans="1:19" x14ac:dyDescent="0.3">
      <c r="A2680" t="s">
        <v>5760</v>
      </c>
      <c r="B2680" s="1">
        <v>44958</v>
      </c>
      <c r="C2680" t="s">
        <v>5761</v>
      </c>
      <c r="D2680" t="str">
        <f t="shared" ca="1" si="83"/>
        <v>T-shirt V</v>
      </c>
      <c r="E2680" t="s">
        <v>77</v>
      </c>
      <c r="F2680" t="s">
        <v>82</v>
      </c>
      <c r="G2680">
        <v>15</v>
      </c>
      <c r="H2680">
        <v>15</v>
      </c>
      <c r="I2680">
        <v>673.23</v>
      </c>
      <c r="J2680">
        <v>706.89150000000006</v>
      </c>
      <c r="K2680" t="s">
        <v>20</v>
      </c>
      <c r="M2680" t="s">
        <v>123</v>
      </c>
      <c r="N2680" t="s">
        <v>22</v>
      </c>
      <c r="O2680" t="str">
        <f t="shared" si="82"/>
        <v>Bank Transfer</v>
      </c>
      <c r="P2680" t="s">
        <v>37</v>
      </c>
      <c r="Q2680">
        <v>31.96</v>
      </c>
      <c r="R2680">
        <v>2.2000000000000002</v>
      </c>
      <c r="S2680" t="s">
        <v>23</v>
      </c>
    </row>
    <row r="2681" spans="1:19" x14ac:dyDescent="0.3">
      <c r="A2681" t="s">
        <v>5762</v>
      </c>
      <c r="B2681" s="1">
        <v>44996</v>
      </c>
      <c r="C2681" t="s">
        <v>5763</v>
      </c>
      <c r="D2681" t="str">
        <f t="shared" ca="1" si="83"/>
        <v>Organic Rice 5kg</v>
      </c>
      <c r="E2681" t="s">
        <v>40</v>
      </c>
      <c r="F2681" t="s">
        <v>57</v>
      </c>
      <c r="G2681">
        <v>19</v>
      </c>
      <c r="H2681">
        <v>17</v>
      </c>
      <c r="I2681">
        <v>591.13</v>
      </c>
      <c r="J2681">
        <v>620.68650000000002</v>
      </c>
      <c r="K2681" t="s">
        <v>27</v>
      </c>
      <c r="M2681" t="s">
        <v>21</v>
      </c>
      <c r="N2681" t="s">
        <v>36</v>
      </c>
      <c r="O2681" t="str">
        <f t="shared" si="82"/>
        <v>Bank Transfer</v>
      </c>
      <c r="P2681" t="s">
        <v>37</v>
      </c>
      <c r="Q2681">
        <v>47.55</v>
      </c>
      <c r="R2681">
        <v>2.2000000000000002</v>
      </c>
      <c r="S2681" t="s">
        <v>23</v>
      </c>
    </row>
    <row r="2682" spans="1:19" x14ac:dyDescent="0.3">
      <c r="A2682" t="s">
        <v>5764</v>
      </c>
      <c r="B2682" s="1">
        <v>45171</v>
      </c>
      <c r="C2682" t="s">
        <v>5765</v>
      </c>
      <c r="D2682" t="str">
        <f t="shared" ca="1" si="83"/>
        <v>Organic Rice 5kg</v>
      </c>
      <c r="E2682" t="s">
        <v>40</v>
      </c>
      <c r="F2682" t="s">
        <v>57</v>
      </c>
      <c r="G2682">
        <v>18</v>
      </c>
      <c r="H2682">
        <v>16</v>
      </c>
      <c r="I2682">
        <v>709.48</v>
      </c>
      <c r="J2682">
        <v>794.61760000000015</v>
      </c>
      <c r="K2682" t="s">
        <v>47</v>
      </c>
      <c r="M2682" t="s">
        <v>28</v>
      </c>
      <c r="N2682" t="s">
        <v>71</v>
      </c>
      <c r="O2682" t="str">
        <f t="shared" si="82"/>
        <v>Debit Card</v>
      </c>
      <c r="P2682" t="s">
        <v>89</v>
      </c>
      <c r="Q2682">
        <v>16.52</v>
      </c>
      <c r="R2682">
        <v>3</v>
      </c>
      <c r="S2682" t="s">
        <v>23</v>
      </c>
    </row>
    <row r="2683" spans="1:19" x14ac:dyDescent="0.3">
      <c r="A2683" t="s">
        <v>5766</v>
      </c>
      <c r="B2683" s="1">
        <v>44225</v>
      </c>
      <c r="C2683" t="s">
        <v>5767</v>
      </c>
      <c r="D2683" t="str">
        <f t="shared" ca="1" si="83"/>
        <v>Dining Table</v>
      </c>
      <c r="E2683" t="s">
        <v>45</v>
      </c>
      <c r="F2683" t="s">
        <v>46</v>
      </c>
      <c r="G2683">
        <v>11</v>
      </c>
      <c r="H2683">
        <v>9</v>
      </c>
      <c r="I2683">
        <v>104.81</v>
      </c>
      <c r="J2683">
        <v>113.19480000000001</v>
      </c>
      <c r="K2683" t="s">
        <v>27</v>
      </c>
      <c r="M2683" t="s">
        <v>86</v>
      </c>
      <c r="N2683" t="s">
        <v>71</v>
      </c>
      <c r="O2683" t="e">
        <f t="shared" ca="1" si="82"/>
        <v>#N/A</v>
      </c>
      <c r="Q2683">
        <v>7.0000000000000007E-2</v>
      </c>
      <c r="R2683">
        <v>2.7</v>
      </c>
      <c r="S2683" t="s">
        <v>23</v>
      </c>
    </row>
    <row r="2684" spans="1:19" x14ac:dyDescent="0.3">
      <c r="A2684" t="s">
        <v>5768</v>
      </c>
      <c r="B2684" s="1">
        <v>44677</v>
      </c>
      <c r="C2684" t="s">
        <v>5769</v>
      </c>
      <c r="D2684" t="str">
        <f t="shared" ca="1" si="83"/>
        <v>Olive Oil 1L</v>
      </c>
      <c r="E2684" t="s">
        <v>56</v>
      </c>
      <c r="F2684" t="s">
        <v>57</v>
      </c>
      <c r="G2684">
        <v>18</v>
      </c>
      <c r="H2684">
        <v>17</v>
      </c>
      <c r="I2684">
        <v>1197.0999999999999</v>
      </c>
      <c r="J2684">
        <v>1376.6649999999997</v>
      </c>
      <c r="K2684" t="s">
        <v>66</v>
      </c>
      <c r="M2684" t="s">
        <v>42</v>
      </c>
      <c r="N2684" t="s">
        <v>29</v>
      </c>
      <c r="O2684" t="str">
        <f t="shared" si="82"/>
        <v>Bank Transfer</v>
      </c>
      <c r="P2684" t="s">
        <v>37</v>
      </c>
      <c r="Q2684">
        <v>38.42</v>
      </c>
      <c r="R2684">
        <v>2</v>
      </c>
      <c r="S2684" t="s">
        <v>23</v>
      </c>
    </row>
    <row r="2685" spans="1:19" x14ac:dyDescent="0.3">
      <c r="A2685" t="s">
        <v>5771</v>
      </c>
      <c r="B2685" s="1">
        <v>44034</v>
      </c>
      <c r="C2685" t="s">
        <v>5772</v>
      </c>
      <c r="D2685" t="str">
        <f t="shared" ca="1" si="83"/>
        <v>Widget B</v>
      </c>
      <c r="E2685" t="s">
        <v>61</v>
      </c>
      <c r="F2685" t="s">
        <v>70</v>
      </c>
      <c r="G2685">
        <v>19</v>
      </c>
      <c r="H2685">
        <v>19</v>
      </c>
      <c r="I2685">
        <v>219.33</v>
      </c>
      <c r="J2685">
        <v>245.64960000000005</v>
      </c>
      <c r="K2685" t="s">
        <v>66</v>
      </c>
      <c r="M2685" t="s">
        <v>123</v>
      </c>
      <c r="N2685" t="s">
        <v>71</v>
      </c>
      <c r="O2685" t="str">
        <f t="shared" si="82"/>
        <v>Debit Card</v>
      </c>
      <c r="P2685" t="s">
        <v>89</v>
      </c>
      <c r="Q2685">
        <v>32.17</v>
      </c>
      <c r="R2685">
        <v>3.4</v>
      </c>
      <c r="S2685" t="s">
        <v>23</v>
      </c>
    </row>
    <row r="2686" spans="1:19" x14ac:dyDescent="0.3">
      <c r="A2686" t="s">
        <v>5773</v>
      </c>
      <c r="B2686" s="1">
        <v>43943</v>
      </c>
      <c r="C2686" t="s">
        <v>5774</v>
      </c>
      <c r="D2686" t="str">
        <f t="shared" ca="1" si="83"/>
        <v>Cereal Pack</v>
      </c>
      <c r="E2686" t="s">
        <v>100</v>
      </c>
      <c r="F2686" t="s">
        <v>57</v>
      </c>
      <c r="G2686">
        <v>4</v>
      </c>
      <c r="H2686">
        <v>3</v>
      </c>
      <c r="I2686">
        <v>665.33</v>
      </c>
      <c r="J2686">
        <v>758.47620000000018</v>
      </c>
      <c r="K2686" t="s">
        <v>20</v>
      </c>
      <c r="M2686" t="s">
        <v>28</v>
      </c>
      <c r="N2686" t="s">
        <v>22</v>
      </c>
      <c r="O2686" t="str">
        <f t="shared" si="82"/>
        <v>Bank Transfer</v>
      </c>
      <c r="P2686" t="s">
        <v>37</v>
      </c>
      <c r="Q2686">
        <v>3.14</v>
      </c>
      <c r="R2686">
        <v>4.3</v>
      </c>
      <c r="S2686" t="s">
        <v>23</v>
      </c>
    </row>
    <row r="2687" spans="1:19" x14ac:dyDescent="0.3">
      <c r="A2687" t="s">
        <v>5775</v>
      </c>
      <c r="B2687" s="1">
        <v>44076</v>
      </c>
      <c r="C2687" t="s">
        <v>5776</v>
      </c>
      <c r="D2687" t="str">
        <f t="shared" ca="1" si="83"/>
        <v>Dining Table</v>
      </c>
      <c r="E2687" t="s">
        <v>45</v>
      </c>
      <c r="F2687" t="s">
        <v>46</v>
      </c>
      <c r="G2687">
        <v>3</v>
      </c>
      <c r="H2687">
        <v>2</v>
      </c>
      <c r="I2687">
        <v>388.38</v>
      </c>
      <c r="J2687">
        <v>415.56659999999999</v>
      </c>
      <c r="K2687" t="s">
        <v>51</v>
      </c>
      <c r="M2687" t="s">
        <v>35</v>
      </c>
      <c r="N2687" t="s">
        <v>29</v>
      </c>
      <c r="O2687" t="e">
        <f t="shared" ca="1" si="82"/>
        <v>#N/A</v>
      </c>
      <c r="Q2687">
        <v>21.44</v>
      </c>
      <c r="R2687">
        <v>1.8</v>
      </c>
      <c r="S2687" t="s">
        <v>23</v>
      </c>
    </row>
    <row r="2688" spans="1:19" x14ac:dyDescent="0.3">
      <c r="A2688" t="s">
        <v>5778</v>
      </c>
      <c r="B2688" s="1">
        <v>44909</v>
      </c>
      <c r="C2688" t="s">
        <v>5779</v>
      </c>
      <c r="D2688" t="str">
        <f t="shared" ca="1" si="83"/>
        <v>Phone X</v>
      </c>
      <c r="E2688" t="s">
        <v>141</v>
      </c>
      <c r="F2688" t="s">
        <v>50</v>
      </c>
      <c r="G2688">
        <v>3</v>
      </c>
      <c r="H2688">
        <v>3</v>
      </c>
      <c r="I2688">
        <v>1455.06</v>
      </c>
      <c r="J2688">
        <v>1542.3636000000001</v>
      </c>
      <c r="K2688" t="s">
        <v>66</v>
      </c>
      <c r="M2688" t="s">
        <v>35</v>
      </c>
      <c r="N2688" t="s">
        <v>36</v>
      </c>
      <c r="O2688" t="str">
        <f t="shared" si="82"/>
        <v>Bank Transfer</v>
      </c>
      <c r="P2688" t="s">
        <v>37</v>
      </c>
      <c r="Q2688">
        <v>26.92</v>
      </c>
      <c r="R2688">
        <v>1.8</v>
      </c>
      <c r="S2688" t="s">
        <v>23</v>
      </c>
    </row>
    <row r="2689" spans="1:19" x14ac:dyDescent="0.3">
      <c r="A2689" t="s">
        <v>5780</v>
      </c>
      <c r="B2689" s="1">
        <v>43952</v>
      </c>
      <c r="C2689" t="s">
        <v>5781</v>
      </c>
      <c r="D2689" t="str">
        <f t="shared" ca="1" si="83"/>
        <v>Laptop Pro</v>
      </c>
      <c r="E2689" t="s">
        <v>116</v>
      </c>
      <c r="F2689" t="s">
        <v>50</v>
      </c>
      <c r="G2689">
        <v>18</v>
      </c>
      <c r="H2689">
        <v>14</v>
      </c>
      <c r="I2689">
        <v>1403.15</v>
      </c>
      <c r="J2689">
        <v>1571.5280000000002</v>
      </c>
      <c r="K2689" t="s">
        <v>51</v>
      </c>
      <c r="M2689" t="s">
        <v>79</v>
      </c>
      <c r="N2689" t="s">
        <v>71</v>
      </c>
      <c r="O2689" t="str">
        <f t="shared" si="82"/>
        <v>Bank Transfer</v>
      </c>
      <c r="P2689" t="s">
        <v>37</v>
      </c>
      <c r="Q2689">
        <v>22.47</v>
      </c>
      <c r="R2689">
        <v>1.1000000000000001</v>
      </c>
      <c r="S2689" t="s">
        <v>23</v>
      </c>
    </row>
    <row r="2690" spans="1:19" x14ac:dyDescent="0.3">
      <c r="A2690" t="s">
        <v>5782</v>
      </c>
      <c r="B2690" s="1">
        <v>45551</v>
      </c>
      <c r="C2690" t="s">
        <v>5783</v>
      </c>
      <c r="D2690" t="str">
        <f t="shared" ca="1" si="83"/>
        <v>Cereal Pack</v>
      </c>
      <c r="E2690" t="s">
        <v>100</v>
      </c>
      <c r="F2690" t="s">
        <v>57</v>
      </c>
      <c r="G2690">
        <v>11</v>
      </c>
      <c r="H2690">
        <v>11</v>
      </c>
      <c r="I2690">
        <v>992.35</v>
      </c>
      <c r="J2690">
        <v>1081.6615000000002</v>
      </c>
      <c r="K2690" t="s">
        <v>20</v>
      </c>
      <c r="M2690" t="s">
        <v>79</v>
      </c>
      <c r="N2690" t="s">
        <v>22</v>
      </c>
      <c r="O2690" t="str">
        <f t="shared" si="82"/>
        <v>Credit Card</v>
      </c>
      <c r="P2690" t="s">
        <v>67</v>
      </c>
      <c r="Q2690">
        <v>-5</v>
      </c>
      <c r="R2690">
        <v>2.8</v>
      </c>
      <c r="S2690" t="s">
        <v>23</v>
      </c>
    </row>
    <row r="2691" spans="1:19" x14ac:dyDescent="0.3">
      <c r="A2691" t="s">
        <v>5784</v>
      </c>
      <c r="B2691" s="1">
        <v>44797</v>
      </c>
      <c r="C2691" t="s">
        <v>5785</v>
      </c>
      <c r="D2691" t="str">
        <f t="shared" ca="1" si="83"/>
        <v>Camera S</v>
      </c>
      <c r="E2691" t="s">
        <v>133</v>
      </c>
      <c r="F2691" t="s">
        <v>50</v>
      </c>
      <c r="G2691">
        <v>13</v>
      </c>
      <c r="H2691">
        <v>10</v>
      </c>
      <c r="I2691">
        <v>1272.26</v>
      </c>
      <c r="J2691">
        <v>1335.873</v>
      </c>
      <c r="K2691" t="s">
        <v>27</v>
      </c>
      <c r="M2691" t="s">
        <v>86</v>
      </c>
      <c r="N2691" t="s">
        <v>29</v>
      </c>
      <c r="O2691" t="str">
        <f t="shared" ref="O2691:O2754" si="84">IF(P2691&lt;&gt;"",P2691,INDEX($N:$N,MATCH(Q2691,$O:$O,0)))</f>
        <v>Bank Transfer</v>
      </c>
      <c r="P2691" t="s">
        <v>37</v>
      </c>
      <c r="Q2691">
        <v>44.84</v>
      </c>
      <c r="R2691">
        <v>4.9000000000000004</v>
      </c>
      <c r="S2691" t="s">
        <v>23</v>
      </c>
    </row>
    <row r="2692" spans="1:19" x14ac:dyDescent="0.3">
      <c r="A2692" t="s">
        <v>5786</v>
      </c>
      <c r="B2692" s="1">
        <v>45653</v>
      </c>
      <c r="C2692" t="s">
        <v>5787</v>
      </c>
      <c r="D2692" t="str">
        <f t="shared" ref="D2692:D2755" ca="1" si="85">IF(E2692&lt;&gt;"",E2692,IF(F2692="Apparel",CHOOSE(RANDBETWEEN(1,4),"Jeans Regular","Shirt Classic","Sneakers Run","T-shirt V"),IF(F2692="Electronics",CHOOSE(RANDBETWEEN(1,4),"Camera S","Headphones Z","Laptop Pro","Phone X"),IF(F2692="Gadgets",CHOOSE(RANDBETWEEN(1,2),"Widget A","Widget B"),IF(F2692="Groceries",CHOOSE(RANDBETWEEN(1,3),"Cereal Pack","Olive Oil 1L","Organic Rice"),IF(F2692="Home Goods",CHOOSE(RANDBETWEEN(1,2),"Dining Table","Sofa 3-Seater"),"Unknown"))))))</f>
        <v>Jeans Regular</v>
      </c>
      <c r="E2692" t="s">
        <v>130</v>
      </c>
      <c r="F2692" t="s">
        <v>82</v>
      </c>
      <c r="G2692">
        <v>2</v>
      </c>
      <c r="H2692">
        <v>2</v>
      </c>
      <c r="I2692">
        <v>35.03</v>
      </c>
      <c r="J2692">
        <v>37.482100000000003</v>
      </c>
      <c r="K2692" t="s">
        <v>51</v>
      </c>
      <c r="M2692" t="s">
        <v>35</v>
      </c>
      <c r="N2692" t="s">
        <v>71</v>
      </c>
      <c r="O2692" t="str">
        <f t="shared" si="84"/>
        <v>PayPal</v>
      </c>
      <c r="P2692" t="s">
        <v>30</v>
      </c>
      <c r="Q2692">
        <v>3.02</v>
      </c>
      <c r="R2692">
        <v>3.1</v>
      </c>
      <c r="S2692" t="s">
        <v>23</v>
      </c>
    </row>
    <row r="2693" spans="1:19" x14ac:dyDescent="0.3">
      <c r="A2693" t="s">
        <v>5788</v>
      </c>
      <c r="B2693" s="1">
        <v>44325</v>
      </c>
      <c r="C2693" t="s">
        <v>5789</v>
      </c>
      <c r="D2693" t="str">
        <f t="shared" ca="1" si="85"/>
        <v>Dining Table</v>
      </c>
      <c r="E2693" t="s">
        <v>45</v>
      </c>
      <c r="F2693" t="s">
        <v>46</v>
      </c>
      <c r="G2693">
        <v>6</v>
      </c>
      <c r="H2693">
        <v>6</v>
      </c>
      <c r="I2693">
        <v>1282.6300000000001</v>
      </c>
      <c r="J2693">
        <v>1398.0667000000003</v>
      </c>
      <c r="K2693" t="s">
        <v>47</v>
      </c>
      <c r="M2693" t="s">
        <v>42</v>
      </c>
      <c r="N2693" t="s">
        <v>29</v>
      </c>
      <c r="O2693" t="str">
        <f t="shared" si="84"/>
        <v>Debit Card</v>
      </c>
      <c r="P2693" t="s">
        <v>89</v>
      </c>
      <c r="Q2693">
        <v>25.12</v>
      </c>
      <c r="R2693">
        <v>1.1000000000000001</v>
      </c>
      <c r="S2693" t="s">
        <v>74</v>
      </c>
    </row>
    <row r="2694" spans="1:19" x14ac:dyDescent="0.3">
      <c r="A2694" t="s">
        <v>5790</v>
      </c>
      <c r="B2694" s="1">
        <v>44432</v>
      </c>
      <c r="C2694" t="s">
        <v>5791</v>
      </c>
      <c r="D2694" t="str">
        <f t="shared" ca="1" si="85"/>
        <v>Widget B</v>
      </c>
      <c r="E2694" t="s">
        <v>61</v>
      </c>
      <c r="F2694" t="s">
        <v>70</v>
      </c>
      <c r="G2694">
        <v>19</v>
      </c>
      <c r="H2694">
        <v>18</v>
      </c>
      <c r="I2694">
        <v>22.49</v>
      </c>
      <c r="J2694">
        <v>25.413699999999995</v>
      </c>
      <c r="K2694" t="s">
        <v>51</v>
      </c>
      <c r="M2694" t="s">
        <v>35</v>
      </c>
      <c r="N2694" t="s">
        <v>29</v>
      </c>
      <c r="O2694" t="str">
        <f t="shared" si="84"/>
        <v>Bank Transfer</v>
      </c>
      <c r="P2694" t="s">
        <v>37</v>
      </c>
      <c r="Q2694">
        <v>-5</v>
      </c>
      <c r="R2694">
        <v>1.4</v>
      </c>
      <c r="S2694" t="s">
        <v>23</v>
      </c>
    </row>
    <row r="2695" spans="1:19" x14ac:dyDescent="0.3">
      <c r="A2695" t="s">
        <v>5792</v>
      </c>
      <c r="B2695" s="1">
        <v>45262</v>
      </c>
      <c r="C2695" t="s">
        <v>5793</v>
      </c>
      <c r="D2695" t="str">
        <f t="shared" ca="1" si="85"/>
        <v>Laptop Pro</v>
      </c>
      <c r="E2695" t="s">
        <v>116</v>
      </c>
      <c r="F2695" t="s">
        <v>50</v>
      </c>
      <c r="G2695">
        <v>6</v>
      </c>
      <c r="H2695">
        <v>5</v>
      </c>
      <c r="I2695">
        <v>1474.67</v>
      </c>
      <c r="J2695">
        <v>1636.8837000000003</v>
      </c>
      <c r="K2695" t="s">
        <v>51</v>
      </c>
      <c r="M2695" t="s">
        <v>35</v>
      </c>
      <c r="N2695" t="s">
        <v>22</v>
      </c>
      <c r="O2695" t="str">
        <f t="shared" si="84"/>
        <v>Cash on Delivery</v>
      </c>
      <c r="P2695" t="s">
        <v>53</v>
      </c>
      <c r="Q2695">
        <v>10.71</v>
      </c>
      <c r="R2695">
        <v>4.9000000000000004</v>
      </c>
      <c r="S2695" t="s">
        <v>23</v>
      </c>
    </row>
    <row r="2696" spans="1:19" x14ac:dyDescent="0.3">
      <c r="A2696" t="s">
        <v>5794</v>
      </c>
      <c r="B2696" s="1">
        <v>44449</v>
      </c>
      <c r="C2696" t="s">
        <v>5795</v>
      </c>
      <c r="D2696" t="str">
        <f t="shared" ca="1" si="85"/>
        <v>Widget B</v>
      </c>
      <c r="E2696" t="s">
        <v>61</v>
      </c>
      <c r="F2696" t="s">
        <v>70</v>
      </c>
      <c r="G2696">
        <v>5</v>
      </c>
      <c r="H2696">
        <v>5</v>
      </c>
      <c r="I2696">
        <v>909.84</v>
      </c>
      <c r="J2696">
        <v>1019.0208000000001</v>
      </c>
      <c r="M2696" t="s">
        <v>123</v>
      </c>
      <c r="N2696" t="s">
        <v>29</v>
      </c>
      <c r="O2696" t="str">
        <f t="shared" si="84"/>
        <v>Credit Card</v>
      </c>
      <c r="P2696" t="s">
        <v>67</v>
      </c>
      <c r="Q2696">
        <v>27.58</v>
      </c>
      <c r="R2696">
        <v>3.7</v>
      </c>
      <c r="S2696" t="s">
        <v>23</v>
      </c>
    </row>
    <row r="2697" spans="1:19" x14ac:dyDescent="0.3">
      <c r="A2697" t="s">
        <v>5796</v>
      </c>
      <c r="B2697" s="1">
        <v>43862</v>
      </c>
      <c r="C2697" t="s">
        <v>5797</v>
      </c>
      <c r="D2697" t="str">
        <f t="shared" ca="1" si="85"/>
        <v>Organic Rice 5kg</v>
      </c>
      <c r="E2697" t="s">
        <v>40</v>
      </c>
      <c r="F2697" t="s">
        <v>57</v>
      </c>
      <c r="G2697">
        <v>15</v>
      </c>
      <c r="H2697">
        <v>13</v>
      </c>
      <c r="I2697">
        <v>656.11</v>
      </c>
      <c r="J2697">
        <v>715.15990000000011</v>
      </c>
      <c r="K2697" t="s">
        <v>47</v>
      </c>
      <c r="M2697" t="s">
        <v>28</v>
      </c>
      <c r="N2697" t="s">
        <v>71</v>
      </c>
      <c r="O2697" t="str">
        <f t="shared" si="84"/>
        <v>PayPac</v>
      </c>
      <c r="P2697" t="s">
        <v>5799</v>
      </c>
      <c r="Q2697">
        <v>27.17</v>
      </c>
      <c r="R2697">
        <v>2.1</v>
      </c>
      <c r="S2697" t="s">
        <v>23</v>
      </c>
    </row>
    <row r="2698" spans="1:19" x14ac:dyDescent="0.3">
      <c r="A2698" t="s">
        <v>5800</v>
      </c>
      <c r="B2698" s="1">
        <v>44339</v>
      </c>
      <c r="C2698" t="s">
        <v>5801</v>
      </c>
      <c r="D2698" t="str">
        <f t="shared" ca="1" si="85"/>
        <v>Camera S</v>
      </c>
      <c r="E2698" t="s">
        <v>133</v>
      </c>
      <c r="F2698" t="s">
        <v>50</v>
      </c>
      <c r="G2698">
        <v>1</v>
      </c>
      <c r="H2698">
        <v>1</v>
      </c>
      <c r="I2698">
        <v>1094.18</v>
      </c>
      <c r="J2698">
        <v>1203.5980000000002</v>
      </c>
      <c r="K2698" t="s">
        <v>27</v>
      </c>
      <c r="M2698" t="s">
        <v>86</v>
      </c>
      <c r="N2698" t="s">
        <v>71</v>
      </c>
      <c r="O2698" t="str">
        <f t="shared" si="84"/>
        <v>PayPal</v>
      </c>
      <c r="P2698" t="s">
        <v>30</v>
      </c>
      <c r="Q2698">
        <v>44.67</v>
      </c>
      <c r="R2698">
        <v>2.1</v>
      </c>
      <c r="S2698" t="s">
        <v>23</v>
      </c>
    </row>
    <row r="2699" spans="1:19" x14ac:dyDescent="0.3">
      <c r="A2699" t="s">
        <v>5802</v>
      </c>
      <c r="B2699" s="1">
        <v>44167</v>
      </c>
      <c r="C2699" t="s">
        <v>5803</v>
      </c>
      <c r="D2699" t="str">
        <f t="shared" ca="1" si="85"/>
        <v>Dining Table</v>
      </c>
      <c r="E2699" t="s">
        <v>45</v>
      </c>
      <c r="F2699" t="s">
        <v>46</v>
      </c>
      <c r="G2699">
        <v>6</v>
      </c>
      <c r="H2699">
        <v>6</v>
      </c>
      <c r="I2699">
        <v>1343.91</v>
      </c>
      <c r="J2699">
        <v>1411.1055000000001</v>
      </c>
      <c r="K2699" t="s">
        <v>51</v>
      </c>
      <c r="M2699" t="s">
        <v>35</v>
      </c>
      <c r="N2699" t="s">
        <v>36</v>
      </c>
      <c r="O2699" t="str">
        <f t="shared" si="84"/>
        <v>PayPal</v>
      </c>
      <c r="P2699" t="s">
        <v>30</v>
      </c>
      <c r="Q2699">
        <v>13.48</v>
      </c>
      <c r="R2699">
        <v>4.9000000000000004</v>
      </c>
      <c r="S2699" t="s">
        <v>23</v>
      </c>
    </row>
    <row r="2700" spans="1:19" x14ac:dyDescent="0.3">
      <c r="A2700" t="s">
        <v>5804</v>
      </c>
      <c r="B2700" s="1">
        <v>44772</v>
      </c>
      <c r="C2700" t="s">
        <v>5805</v>
      </c>
      <c r="D2700" t="str">
        <f t="shared" ca="1" si="85"/>
        <v>Laptop Pro</v>
      </c>
      <c r="E2700" t="s">
        <v>116</v>
      </c>
      <c r="F2700" t="s">
        <v>50</v>
      </c>
      <c r="G2700">
        <v>1</v>
      </c>
      <c r="H2700">
        <v>1</v>
      </c>
      <c r="I2700">
        <v>12</v>
      </c>
      <c r="J2700">
        <v>13.080000000000002</v>
      </c>
      <c r="K2700" t="s">
        <v>5806</v>
      </c>
      <c r="M2700" t="s">
        <v>42</v>
      </c>
      <c r="N2700" t="s">
        <v>29</v>
      </c>
      <c r="O2700" t="str">
        <f t="shared" si="84"/>
        <v>PayPal</v>
      </c>
      <c r="P2700" t="s">
        <v>30</v>
      </c>
      <c r="Q2700">
        <v>5.19</v>
      </c>
      <c r="R2700">
        <v>3.3</v>
      </c>
      <c r="S2700" t="s">
        <v>111</v>
      </c>
    </row>
    <row r="2701" spans="1:19" x14ac:dyDescent="0.3">
      <c r="A2701" t="s">
        <v>5807</v>
      </c>
      <c r="B2701" s="1">
        <v>43929</v>
      </c>
      <c r="C2701" t="s">
        <v>5808</v>
      </c>
      <c r="D2701" t="str">
        <f t="shared" ca="1" si="85"/>
        <v>Widget A</v>
      </c>
      <c r="E2701" t="s">
        <v>33</v>
      </c>
      <c r="F2701" t="s">
        <v>70</v>
      </c>
      <c r="G2701">
        <v>18</v>
      </c>
      <c r="H2701">
        <v>16</v>
      </c>
      <c r="I2701">
        <v>1451.62</v>
      </c>
      <c r="J2701">
        <v>1538.7172</v>
      </c>
      <c r="K2701" t="s">
        <v>27</v>
      </c>
      <c r="M2701" t="s">
        <v>35</v>
      </c>
      <c r="N2701" t="s">
        <v>22</v>
      </c>
      <c r="O2701" t="str">
        <f t="shared" si="84"/>
        <v>Credit Card</v>
      </c>
      <c r="P2701" t="s">
        <v>67</v>
      </c>
      <c r="Q2701">
        <v>31.75</v>
      </c>
      <c r="R2701">
        <v>3.3</v>
      </c>
      <c r="S2701" t="s">
        <v>23</v>
      </c>
    </row>
    <row r="2702" spans="1:19" x14ac:dyDescent="0.3">
      <c r="A2702" t="s">
        <v>5809</v>
      </c>
      <c r="B2702" s="1">
        <v>45516</v>
      </c>
      <c r="C2702" t="s">
        <v>5810</v>
      </c>
      <c r="D2702" t="str">
        <f t="shared" ca="1" si="85"/>
        <v>Shirt Classic</v>
      </c>
      <c r="E2702" t="s">
        <v>65</v>
      </c>
      <c r="F2702" t="s">
        <v>82</v>
      </c>
      <c r="G2702">
        <v>5</v>
      </c>
      <c r="H2702">
        <v>4</v>
      </c>
      <c r="I2702">
        <v>538.5</v>
      </c>
      <c r="J2702">
        <v>603.12</v>
      </c>
      <c r="K2702" t="s">
        <v>66</v>
      </c>
      <c r="M2702" t="s">
        <v>35</v>
      </c>
      <c r="O2702" t="str">
        <f t="shared" si="84"/>
        <v>Credit Card</v>
      </c>
      <c r="P2702" t="s">
        <v>67</v>
      </c>
      <c r="Q2702">
        <v>9.09</v>
      </c>
      <c r="R2702">
        <v>2.2999999999999998</v>
      </c>
      <c r="S2702" t="s">
        <v>23</v>
      </c>
    </row>
    <row r="2703" spans="1:19" x14ac:dyDescent="0.3">
      <c r="A2703" t="s">
        <v>5812</v>
      </c>
      <c r="B2703" s="1">
        <v>45451</v>
      </c>
      <c r="C2703" t="s">
        <v>5813</v>
      </c>
      <c r="D2703" t="str">
        <f t="shared" ca="1" si="85"/>
        <v>Olive Oil 1L</v>
      </c>
      <c r="E2703" t="s">
        <v>56</v>
      </c>
      <c r="F2703" t="s">
        <v>57</v>
      </c>
      <c r="G2703">
        <v>20</v>
      </c>
      <c r="H2703">
        <v>19</v>
      </c>
      <c r="I2703">
        <v>168.57</v>
      </c>
      <c r="J2703">
        <v>180.3699</v>
      </c>
      <c r="K2703" t="s">
        <v>66</v>
      </c>
      <c r="M2703" t="s">
        <v>86</v>
      </c>
      <c r="N2703" t="s">
        <v>36</v>
      </c>
      <c r="O2703" t="str">
        <f t="shared" si="84"/>
        <v>Cash on Delivery</v>
      </c>
      <c r="P2703" t="s">
        <v>53</v>
      </c>
      <c r="Q2703">
        <v>26.73</v>
      </c>
      <c r="R2703">
        <v>3.7</v>
      </c>
      <c r="S2703" t="s">
        <v>23</v>
      </c>
    </row>
    <row r="2704" spans="1:19" x14ac:dyDescent="0.3">
      <c r="A2704" t="s">
        <v>5814</v>
      </c>
      <c r="B2704" s="1">
        <v>44886</v>
      </c>
      <c r="C2704" t="s">
        <v>5815</v>
      </c>
      <c r="D2704" t="str">
        <f t="shared" ca="1" si="85"/>
        <v>Camera S</v>
      </c>
      <c r="E2704" t="s">
        <v>133</v>
      </c>
      <c r="F2704" t="s">
        <v>50</v>
      </c>
      <c r="G2704">
        <v>4</v>
      </c>
      <c r="H2704">
        <v>3</v>
      </c>
      <c r="I2704">
        <v>761.31</v>
      </c>
      <c r="J2704">
        <v>852.66719999999998</v>
      </c>
      <c r="K2704" t="s">
        <v>47</v>
      </c>
      <c r="M2704" t="s">
        <v>123</v>
      </c>
      <c r="N2704" t="s">
        <v>36</v>
      </c>
      <c r="O2704" t="str">
        <f t="shared" si="84"/>
        <v>Paymal</v>
      </c>
      <c r="P2704" t="s">
        <v>5816</v>
      </c>
      <c r="Q2704">
        <v>36.14</v>
      </c>
      <c r="R2704">
        <v>1.8</v>
      </c>
      <c r="S2704" t="s">
        <v>23</v>
      </c>
    </row>
    <row r="2705" spans="1:19" x14ac:dyDescent="0.3">
      <c r="A2705" t="s">
        <v>5817</v>
      </c>
      <c r="B2705" s="1">
        <v>44031</v>
      </c>
      <c r="C2705" t="s">
        <v>5818</v>
      </c>
      <c r="D2705" t="str">
        <f t="shared" ca="1" si="85"/>
        <v>Organic Rice 5kg</v>
      </c>
      <c r="E2705" t="s">
        <v>40</v>
      </c>
      <c r="F2705" t="s">
        <v>57</v>
      </c>
      <c r="G2705">
        <v>3</v>
      </c>
      <c r="H2705">
        <v>3</v>
      </c>
      <c r="I2705">
        <v>823.44</v>
      </c>
      <c r="J2705">
        <v>914.01840000000016</v>
      </c>
      <c r="K2705" t="s">
        <v>27</v>
      </c>
      <c r="M2705" t="s">
        <v>35</v>
      </c>
      <c r="N2705" t="s">
        <v>22</v>
      </c>
      <c r="O2705" t="str">
        <f t="shared" si="84"/>
        <v>Credit Card</v>
      </c>
      <c r="P2705" t="s">
        <v>67</v>
      </c>
      <c r="Q2705">
        <v>39.94</v>
      </c>
      <c r="R2705">
        <v>2.1</v>
      </c>
      <c r="S2705" t="s">
        <v>23</v>
      </c>
    </row>
    <row r="2706" spans="1:19" x14ac:dyDescent="0.3">
      <c r="A2706" t="s">
        <v>5819</v>
      </c>
      <c r="B2706" s="1">
        <v>45577</v>
      </c>
      <c r="C2706" t="s">
        <v>5820</v>
      </c>
      <c r="D2706" t="str">
        <f t="shared" ca="1" si="85"/>
        <v>Cereal Pack</v>
      </c>
      <c r="E2706" t="s">
        <v>100</v>
      </c>
      <c r="F2706" t="s">
        <v>57</v>
      </c>
      <c r="G2706">
        <v>19</v>
      </c>
      <c r="H2706">
        <v>15</v>
      </c>
      <c r="I2706">
        <v>830.88</v>
      </c>
      <c r="J2706">
        <v>880.7328</v>
      </c>
      <c r="K2706" t="s">
        <v>66</v>
      </c>
      <c r="M2706" t="s">
        <v>86</v>
      </c>
      <c r="N2706" t="s">
        <v>71</v>
      </c>
      <c r="O2706" t="str">
        <f t="shared" si="84"/>
        <v>PayPal</v>
      </c>
      <c r="P2706" t="s">
        <v>30</v>
      </c>
      <c r="Q2706">
        <v>30.68</v>
      </c>
      <c r="R2706">
        <v>2.7</v>
      </c>
      <c r="S2706" t="s">
        <v>23</v>
      </c>
    </row>
    <row r="2707" spans="1:19" x14ac:dyDescent="0.3">
      <c r="A2707" t="s">
        <v>5821</v>
      </c>
      <c r="B2707" s="1">
        <v>45165</v>
      </c>
      <c r="C2707" t="s">
        <v>5822</v>
      </c>
      <c r="D2707" t="str">
        <f t="shared" ca="1" si="85"/>
        <v>Widget A</v>
      </c>
      <c r="E2707" t="s">
        <v>33</v>
      </c>
      <c r="F2707" t="s">
        <v>70</v>
      </c>
      <c r="G2707">
        <v>6</v>
      </c>
      <c r="H2707">
        <v>5</v>
      </c>
      <c r="I2707">
        <v>519.23</v>
      </c>
      <c r="J2707">
        <v>591.92220000000009</v>
      </c>
      <c r="K2707" t="s">
        <v>51</v>
      </c>
      <c r="M2707" t="s">
        <v>35</v>
      </c>
      <c r="N2707" t="s">
        <v>29</v>
      </c>
      <c r="O2707" t="str">
        <f t="shared" si="84"/>
        <v>Bank Transfer</v>
      </c>
      <c r="P2707" t="s">
        <v>37</v>
      </c>
      <c r="Q2707">
        <v>46.4</v>
      </c>
      <c r="R2707">
        <v>3.9</v>
      </c>
      <c r="S2707" t="s">
        <v>23</v>
      </c>
    </row>
    <row r="2708" spans="1:19" x14ac:dyDescent="0.3">
      <c r="A2708" t="s">
        <v>5823</v>
      </c>
      <c r="B2708" s="1">
        <v>45507</v>
      </c>
      <c r="C2708" t="s">
        <v>5824</v>
      </c>
      <c r="D2708" t="str">
        <f t="shared" ca="1" si="85"/>
        <v>Phone X</v>
      </c>
      <c r="E2708" t="s">
        <v>141</v>
      </c>
      <c r="F2708" t="s">
        <v>50</v>
      </c>
      <c r="G2708">
        <v>17</v>
      </c>
      <c r="H2708">
        <v>17</v>
      </c>
      <c r="I2708">
        <v>604.34</v>
      </c>
      <c r="J2708">
        <v>676.86080000000015</v>
      </c>
      <c r="K2708" t="s">
        <v>66</v>
      </c>
      <c r="M2708" t="s">
        <v>123</v>
      </c>
      <c r="N2708" t="s">
        <v>29</v>
      </c>
      <c r="O2708" t="str">
        <f t="shared" si="84"/>
        <v>Debit Card</v>
      </c>
      <c r="P2708" t="s">
        <v>89</v>
      </c>
      <c r="Q2708">
        <v>26.81</v>
      </c>
      <c r="R2708">
        <v>4.5999999999999996</v>
      </c>
      <c r="S2708" t="s">
        <v>23</v>
      </c>
    </row>
    <row r="2709" spans="1:19" x14ac:dyDescent="0.3">
      <c r="A2709" t="s">
        <v>5825</v>
      </c>
      <c r="B2709" s="1">
        <v>44462</v>
      </c>
      <c r="C2709" t="s">
        <v>5826</v>
      </c>
      <c r="D2709" t="str">
        <f t="shared" ca="1" si="85"/>
        <v>Widget A</v>
      </c>
      <c r="E2709" t="s">
        <v>33</v>
      </c>
      <c r="F2709" t="s">
        <v>70</v>
      </c>
      <c r="G2709">
        <v>4</v>
      </c>
      <c r="H2709">
        <v>3</v>
      </c>
      <c r="I2709">
        <v>291.39</v>
      </c>
      <c r="J2709">
        <v>329.27069999999998</v>
      </c>
      <c r="K2709" t="s">
        <v>27</v>
      </c>
      <c r="M2709" t="s">
        <v>21</v>
      </c>
      <c r="N2709" t="s">
        <v>29</v>
      </c>
      <c r="O2709" t="str">
        <f t="shared" si="84"/>
        <v>Debit Card</v>
      </c>
      <c r="P2709" t="s">
        <v>89</v>
      </c>
      <c r="Q2709">
        <v>16.760000000000002</v>
      </c>
      <c r="R2709">
        <v>3.8</v>
      </c>
      <c r="S2709" t="s">
        <v>23</v>
      </c>
    </row>
    <row r="2710" spans="1:19" x14ac:dyDescent="0.3">
      <c r="A2710" t="s">
        <v>5827</v>
      </c>
      <c r="B2710" s="1">
        <v>44715</v>
      </c>
      <c r="C2710" t="s">
        <v>5828</v>
      </c>
      <c r="D2710" t="str">
        <f t="shared" ca="1" si="85"/>
        <v>Dining Table</v>
      </c>
      <c r="E2710" t="s">
        <v>45</v>
      </c>
      <c r="F2710" t="s">
        <v>46</v>
      </c>
      <c r="G2710">
        <v>4</v>
      </c>
      <c r="H2710">
        <v>3</v>
      </c>
      <c r="I2710">
        <v>330.27</v>
      </c>
      <c r="J2710">
        <v>350.08620000000002</v>
      </c>
      <c r="K2710" t="s">
        <v>51</v>
      </c>
      <c r="M2710" t="s">
        <v>28</v>
      </c>
      <c r="N2710" t="s">
        <v>71</v>
      </c>
      <c r="O2710" t="str">
        <f t="shared" si="84"/>
        <v>PayPal</v>
      </c>
      <c r="P2710" t="s">
        <v>30</v>
      </c>
      <c r="Q2710">
        <v>41.41</v>
      </c>
      <c r="R2710">
        <v>4.5999999999999996</v>
      </c>
      <c r="S2710" t="s">
        <v>23</v>
      </c>
    </row>
    <row r="2711" spans="1:19" x14ac:dyDescent="0.3">
      <c r="A2711" t="s">
        <v>5829</v>
      </c>
      <c r="B2711" s="1">
        <v>45056</v>
      </c>
      <c r="C2711" t="s">
        <v>5830</v>
      </c>
      <c r="D2711" t="str">
        <f t="shared" ca="1" si="85"/>
        <v>Organic Rice 5kg</v>
      </c>
      <c r="E2711" t="s">
        <v>40</v>
      </c>
      <c r="F2711" t="s">
        <v>57</v>
      </c>
      <c r="G2711">
        <v>16</v>
      </c>
      <c r="H2711">
        <v>13</v>
      </c>
      <c r="I2711">
        <v>294.60000000000002</v>
      </c>
      <c r="J2711">
        <v>324.06000000000006</v>
      </c>
      <c r="K2711" t="s">
        <v>51</v>
      </c>
      <c r="M2711" t="s">
        <v>79</v>
      </c>
      <c r="N2711" t="s">
        <v>29</v>
      </c>
      <c r="O2711" t="str">
        <f t="shared" si="84"/>
        <v>PayPal</v>
      </c>
      <c r="P2711" t="s">
        <v>30</v>
      </c>
      <c r="Q2711">
        <v>48.66</v>
      </c>
      <c r="R2711">
        <v>3.8</v>
      </c>
      <c r="S2711" t="s">
        <v>23</v>
      </c>
    </row>
    <row r="2712" spans="1:19" x14ac:dyDescent="0.3">
      <c r="A2712" t="s">
        <v>5831</v>
      </c>
      <c r="B2712" s="1">
        <v>44252</v>
      </c>
      <c r="C2712" t="s">
        <v>5832</v>
      </c>
      <c r="D2712" t="str">
        <f t="shared" ca="1" si="85"/>
        <v>Shirt Classic</v>
      </c>
      <c r="E2712" t="s">
        <v>65</v>
      </c>
      <c r="F2712" t="s">
        <v>82</v>
      </c>
      <c r="G2712">
        <v>16</v>
      </c>
      <c r="H2712">
        <v>15</v>
      </c>
      <c r="I2712">
        <v>1331.18</v>
      </c>
      <c r="J2712">
        <v>1530.857</v>
      </c>
      <c r="K2712" t="s">
        <v>47</v>
      </c>
      <c r="M2712" t="s">
        <v>123</v>
      </c>
      <c r="N2712" t="s">
        <v>29</v>
      </c>
      <c r="O2712" t="str">
        <f t="shared" si="84"/>
        <v>Debit Card</v>
      </c>
      <c r="P2712" t="s">
        <v>89</v>
      </c>
      <c r="Q2712">
        <v>8.9</v>
      </c>
      <c r="R2712" t="s">
        <v>316</v>
      </c>
      <c r="S2712" t="s">
        <v>23</v>
      </c>
    </row>
    <row r="2713" spans="1:19" x14ac:dyDescent="0.3">
      <c r="A2713" t="s">
        <v>5833</v>
      </c>
      <c r="B2713" s="1">
        <v>43983</v>
      </c>
      <c r="C2713" t="s">
        <v>5834</v>
      </c>
      <c r="D2713" t="str">
        <f t="shared" ca="1" si="85"/>
        <v>Headphones Z</v>
      </c>
      <c r="E2713" t="s">
        <v>94</v>
      </c>
      <c r="F2713" t="s">
        <v>50</v>
      </c>
      <c r="G2713">
        <v>13</v>
      </c>
      <c r="H2713">
        <v>12</v>
      </c>
      <c r="I2713">
        <v>903.3</v>
      </c>
      <c r="J2713">
        <v>966.53100000000006</v>
      </c>
      <c r="K2713" t="s">
        <v>66</v>
      </c>
      <c r="M2713" t="s">
        <v>79</v>
      </c>
      <c r="N2713" t="s">
        <v>29</v>
      </c>
      <c r="O2713" t="str">
        <f t="shared" si="84"/>
        <v>Debit Card</v>
      </c>
      <c r="P2713" t="s">
        <v>89</v>
      </c>
      <c r="Q2713">
        <v>42.69</v>
      </c>
      <c r="R2713">
        <v>2.5</v>
      </c>
      <c r="S2713" t="s">
        <v>23</v>
      </c>
    </row>
    <row r="2714" spans="1:19" x14ac:dyDescent="0.3">
      <c r="A2714" t="s">
        <v>5836</v>
      </c>
      <c r="B2714" s="1">
        <v>45551</v>
      </c>
      <c r="C2714" t="s">
        <v>5837</v>
      </c>
      <c r="D2714" t="str">
        <f t="shared" ca="1" si="85"/>
        <v>Widget B</v>
      </c>
      <c r="E2714" t="s">
        <v>61</v>
      </c>
      <c r="F2714" t="s">
        <v>70</v>
      </c>
      <c r="G2714">
        <v>12</v>
      </c>
      <c r="H2714">
        <v>11</v>
      </c>
      <c r="I2714">
        <v>1074.53</v>
      </c>
      <c r="J2714">
        <v>1171.2377000000001</v>
      </c>
      <c r="K2714" t="s">
        <v>66</v>
      </c>
      <c r="M2714" t="s">
        <v>21</v>
      </c>
      <c r="N2714" t="s">
        <v>29</v>
      </c>
      <c r="O2714" t="str">
        <f t="shared" si="84"/>
        <v>Cash on Delivery</v>
      </c>
      <c r="P2714" t="s">
        <v>53</v>
      </c>
      <c r="Q2714">
        <v>31.13</v>
      </c>
      <c r="R2714">
        <v>3.5</v>
      </c>
      <c r="S2714" t="s">
        <v>23</v>
      </c>
    </row>
    <row r="2715" spans="1:19" x14ac:dyDescent="0.3">
      <c r="A2715" t="s">
        <v>5838</v>
      </c>
      <c r="B2715" s="1">
        <v>45519</v>
      </c>
      <c r="C2715" t="s">
        <v>5839</v>
      </c>
      <c r="D2715" t="str">
        <f t="shared" ca="1" si="85"/>
        <v>T-shirt V</v>
      </c>
      <c r="E2715" t="s">
        <v>77</v>
      </c>
      <c r="F2715" t="s">
        <v>82</v>
      </c>
      <c r="G2715">
        <v>14</v>
      </c>
      <c r="H2715">
        <v>12</v>
      </c>
      <c r="I2715">
        <v>55.1</v>
      </c>
      <c r="J2715">
        <v>58.957000000000008</v>
      </c>
      <c r="K2715" t="s">
        <v>20</v>
      </c>
      <c r="M2715" t="s">
        <v>35</v>
      </c>
      <c r="N2715" t="s">
        <v>36</v>
      </c>
      <c r="O2715" t="str">
        <f t="shared" si="84"/>
        <v>PayPal</v>
      </c>
      <c r="P2715" t="s">
        <v>30</v>
      </c>
      <c r="Q2715">
        <v>33.65</v>
      </c>
      <c r="R2715">
        <v>3.2</v>
      </c>
      <c r="S2715" t="s">
        <v>23</v>
      </c>
    </row>
    <row r="2716" spans="1:19" x14ac:dyDescent="0.3">
      <c r="A2716" t="s">
        <v>5840</v>
      </c>
      <c r="B2716" s="1">
        <v>45126</v>
      </c>
      <c r="C2716" t="s">
        <v>5841</v>
      </c>
      <c r="D2716" t="str">
        <f t="shared" ca="1" si="85"/>
        <v>Headphones Z</v>
      </c>
      <c r="E2716" t="s">
        <v>94</v>
      </c>
      <c r="F2716" t="s">
        <v>50</v>
      </c>
      <c r="G2716">
        <v>1</v>
      </c>
      <c r="H2716">
        <v>1</v>
      </c>
      <c r="I2716">
        <v>1154.6600000000001</v>
      </c>
      <c r="J2716">
        <v>1247.0328000000002</v>
      </c>
      <c r="K2716" t="s">
        <v>5842</v>
      </c>
      <c r="M2716" t="s">
        <v>86</v>
      </c>
      <c r="N2716" t="s">
        <v>36</v>
      </c>
      <c r="O2716" t="str">
        <f t="shared" si="84"/>
        <v>PayPal</v>
      </c>
      <c r="P2716" t="s">
        <v>30</v>
      </c>
      <c r="Q2716">
        <v>43.17</v>
      </c>
      <c r="R2716">
        <v>4.7</v>
      </c>
      <c r="S2716" t="s">
        <v>23</v>
      </c>
    </row>
    <row r="2717" spans="1:19" x14ac:dyDescent="0.3">
      <c r="A2717" t="s">
        <v>5843</v>
      </c>
      <c r="B2717" s="1">
        <v>44875</v>
      </c>
      <c r="C2717" t="s">
        <v>5844</v>
      </c>
      <c r="D2717" t="str">
        <f t="shared" ca="1" si="85"/>
        <v>Organic Rice 5kg</v>
      </c>
      <c r="E2717" t="s">
        <v>40</v>
      </c>
      <c r="F2717" t="s">
        <v>57</v>
      </c>
      <c r="G2717">
        <v>6</v>
      </c>
      <c r="H2717">
        <v>5</v>
      </c>
      <c r="I2717">
        <v>711.45</v>
      </c>
      <c r="J2717">
        <v>803.93849999999998</v>
      </c>
      <c r="K2717" t="s">
        <v>20</v>
      </c>
      <c r="M2717" t="s">
        <v>21</v>
      </c>
      <c r="N2717" t="s">
        <v>22</v>
      </c>
      <c r="O2717" t="str">
        <f t="shared" si="84"/>
        <v>Credit Card</v>
      </c>
      <c r="P2717" t="s">
        <v>67</v>
      </c>
      <c r="Q2717">
        <v>5.66</v>
      </c>
      <c r="R2717">
        <v>2.2000000000000002</v>
      </c>
      <c r="S2717" t="s">
        <v>23</v>
      </c>
    </row>
    <row r="2718" spans="1:19" x14ac:dyDescent="0.3">
      <c r="A2718" t="s">
        <v>5845</v>
      </c>
      <c r="B2718" s="1">
        <v>45266</v>
      </c>
      <c r="C2718" t="s">
        <v>5846</v>
      </c>
      <c r="D2718" t="str">
        <f t="shared" ca="1" si="85"/>
        <v>Widget B</v>
      </c>
      <c r="E2718" t="s">
        <v>61</v>
      </c>
      <c r="F2718" t="s">
        <v>70</v>
      </c>
      <c r="G2718">
        <v>8</v>
      </c>
      <c r="H2718">
        <v>8</v>
      </c>
      <c r="I2718">
        <v>433.79</v>
      </c>
      <c r="J2718">
        <v>472.83110000000005</v>
      </c>
      <c r="K2718" t="s">
        <v>51</v>
      </c>
      <c r="M2718" t="s">
        <v>79</v>
      </c>
      <c r="N2718" t="s">
        <v>29</v>
      </c>
      <c r="O2718" t="str">
        <f t="shared" si="84"/>
        <v>Debit Card</v>
      </c>
      <c r="P2718" t="s">
        <v>89</v>
      </c>
      <c r="Q2718">
        <v>26.91</v>
      </c>
      <c r="R2718">
        <v>4.2</v>
      </c>
      <c r="S2718" t="s">
        <v>23</v>
      </c>
    </row>
    <row r="2719" spans="1:19" x14ac:dyDescent="0.3">
      <c r="A2719" t="s">
        <v>5847</v>
      </c>
      <c r="B2719" s="1">
        <v>44909</v>
      </c>
      <c r="C2719" t="s">
        <v>5848</v>
      </c>
      <c r="D2719" t="str">
        <f t="shared" ca="1" si="85"/>
        <v>Organic Rice 5kg</v>
      </c>
      <c r="E2719" t="s">
        <v>40</v>
      </c>
      <c r="F2719" t="s">
        <v>57</v>
      </c>
      <c r="G2719">
        <v>6</v>
      </c>
      <c r="H2719">
        <v>6</v>
      </c>
      <c r="I2719">
        <v>466.05</v>
      </c>
      <c r="J2719">
        <v>521.97600000000011</v>
      </c>
      <c r="K2719" t="s">
        <v>66</v>
      </c>
      <c r="M2719" t="s">
        <v>42</v>
      </c>
      <c r="N2719" t="s">
        <v>36</v>
      </c>
      <c r="O2719" t="str">
        <f t="shared" si="84"/>
        <v>Bank Transfer</v>
      </c>
      <c r="P2719" t="s">
        <v>37</v>
      </c>
      <c r="Q2719">
        <v>46.82</v>
      </c>
      <c r="R2719">
        <v>4.7</v>
      </c>
      <c r="S2719" t="s">
        <v>23</v>
      </c>
    </row>
    <row r="2720" spans="1:19" x14ac:dyDescent="0.3">
      <c r="A2720" t="s">
        <v>5849</v>
      </c>
      <c r="B2720" s="1">
        <v>44167</v>
      </c>
      <c r="C2720" t="s">
        <v>10804</v>
      </c>
      <c r="D2720" t="str">
        <f t="shared" ca="1" si="85"/>
        <v>Shirt Classic</v>
      </c>
      <c r="E2720" t="s">
        <v>65</v>
      </c>
      <c r="F2720" t="s">
        <v>82</v>
      </c>
      <c r="G2720">
        <v>15</v>
      </c>
      <c r="H2720">
        <v>13</v>
      </c>
      <c r="I2720">
        <v>392.92</v>
      </c>
      <c r="J2720">
        <v>451.858</v>
      </c>
      <c r="K2720" t="s">
        <v>66</v>
      </c>
      <c r="M2720" t="s">
        <v>86</v>
      </c>
      <c r="N2720" t="s">
        <v>71</v>
      </c>
      <c r="O2720" t="str">
        <f t="shared" si="84"/>
        <v>Debit Card</v>
      </c>
      <c r="P2720" t="s">
        <v>89</v>
      </c>
      <c r="Q2720">
        <v>32.979999999999997</v>
      </c>
      <c r="R2720">
        <v>3.2</v>
      </c>
      <c r="S2720" t="s">
        <v>23</v>
      </c>
    </row>
    <row r="2721" spans="1:19" x14ac:dyDescent="0.3">
      <c r="A2721" t="s">
        <v>5850</v>
      </c>
      <c r="B2721" s="1">
        <v>45169</v>
      </c>
      <c r="C2721" t="s">
        <v>5851</v>
      </c>
      <c r="D2721" t="str">
        <f t="shared" ca="1" si="85"/>
        <v>T-shirt V</v>
      </c>
      <c r="E2721" t="s">
        <v>77</v>
      </c>
      <c r="F2721" t="s">
        <v>82</v>
      </c>
      <c r="G2721">
        <v>13</v>
      </c>
      <c r="H2721">
        <v>13</v>
      </c>
      <c r="I2721">
        <v>509.26</v>
      </c>
      <c r="J2721">
        <v>544.90819999999997</v>
      </c>
      <c r="K2721" t="s">
        <v>51</v>
      </c>
      <c r="M2721" t="s">
        <v>79</v>
      </c>
      <c r="N2721" t="s">
        <v>36</v>
      </c>
      <c r="O2721" t="str">
        <f t="shared" si="84"/>
        <v>Credit Card</v>
      </c>
      <c r="P2721" t="s">
        <v>67</v>
      </c>
      <c r="Q2721">
        <v>44.35</v>
      </c>
      <c r="R2721">
        <v>2.7</v>
      </c>
      <c r="S2721" t="s">
        <v>23</v>
      </c>
    </row>
    <row r="2722" spans="1:19" x14ac:dyDescent="0.3">
      <c r="A2722" t="s">
        <v>5853</v>
      </c>
      <c r="B2722" s="1">
        <v>45001</v>
      </c>
      <c r="C2722" t="s">
        <v>5854</v>
      </c>
      <c r="D2722" t="str">
        <f t="shared" ca="1" si="85"/>
        <v>Jeans Regular</v>
      </c>
      <c r="E2722" t="s">
        <v>130</v>
      </c>
      <c r="F2722" t="s">
        <v>82</v>
      </c>
      <c r="G2722">
        <v>1</v>
      </c>
      <c r="H2722">
        <v>1</v>
      </c>
      <c r="I2722">
        <v>276.83999999999997</v>
      </c>
      <c r="J2722">
        <v>312.82919999999996</v>
      </c>
      <c r="K2722" t="s">
        <v>66</v>
      </c>
      <c r="M2722" t="s">
        <v>79</v>
      </c>
      <c r="N2722" t="s">
        <v>22</v>
      </c>
      <c r="O2722" t="str">
        <f t="shared" si="84"/>
        <v>Debit Card</v>
      </c>
      <c r="P2722" t="s">
        <v>89</v>
      </c>
      <c r="Q2722">
        <v>38.869999999999997</v>
      </c>
      <c r="R2722">
        <v>3.1</v>
      </c>
      <c r="S2722" t="s">
        <v>23</v>
      </c>
    </row>
    <row r="2723" spans="1:19" x14ac:dyDescent="0.3">
      <c r="A2723" t="s">
        <v>5855</v>
      </c>
      <c r="B2723" s="1">
        <v>45135</v>
      </c>
      <c r="C2723" t="s">
        <v>5856</v>
      </c>
      <c r="D2723" t="str">
        <f t="shared" ca="1" si="85"/>
        <v>Widget A</v>
      </c>
      <c r="E2723" t="s">
        <v>33</v>
      </c>
      <c r="F2723" t="s">
        <v>70</v>
      </c>
      <c r="G2723">
        <v>7</v>
      </c>
      <c r="H2723">
        <v>6</v>
      </c>
      <c r="I2723">
        <v>515.82000000000005</v>
      </c>
      <c r="J2723">
        <v>562.24380000000008</v>
      </c>
      <c r="K2723" t="s">
        <v>47</v>
      </c>
      <c r="M2723" t="s">
        <v>35</v>
      </c>
      <c r="N2723" t="s">
        <v>36</v>
      </c>
      <c r="O2723" t="str">
        <f t="shared" si="84"/>
        <v>Bank Transfer</v>
      </c>
      <c r="P2723" t="s">
        <v>37</v>
      </c>
      <c r="Q2723">
        <v>27.09</v>
      </c>
      <c r="R2723">
        <v>2.2000000000000002</v>
      </c>
      <c r="S2723" t="s">
        <v>15</v>
      </c>
    </row>
    <row r="2724" spans="1:19" x14ac:dyDescent="0.3">
      <c r="A2724" t="s">
        <v>5857</v>
      </c>
      <c r="B2724" s="1">
        <v>45551</v>
      </c>
      <c r="C2724" t="s">
        <v>5858</v>
      </c>
      <c r="D2724" t="str">
        <f t="shared" ca="1" si="85"/>
        <v>Camera S</v>
      </c>
      <c r="E2724" t="s">
        <v>133</v>
      </c>
      <c r="F2724" t="s">
        <v>50</v>
      </c>
      <c r="G2724">
        <v>20</v>
      </c>
      <c r="H2724">
        <v>20</v>
      </c>
      <c r="I2724">
        <v>1357.12</v>
      </c>
      <c r="J2724">
        <v>1560.6879999999996</v>
      </c>
      <c r="K2724" t="s">
        <v>51</v>
      </c>
      <c r="M2724" t="s">
        <v>123</v>
      </c>
      <c r="N2724" t="s">
        <v>71</v>
      </c>
      <c r="O2724" t="str">
        <f t="shared" si="84"/>
        <v>Bank Transfer</v>
      </c>
      <c r="P2724" t="s">
        <v>37</v>
      </c>
      <c r="Q2724">
        <v>21.87</v>
      </c>
      <c r="R2724">
        <v>3.4</v>
      </c>
      <c r="S2724" t="s">
        <v>23</v>
      </c>
    </row>
    <row r="2725" spans="1:19" x14ac:dyDescent="0.3">
      <c r="A2725" t="s">
        <v>5859</v>
      </c>
      <c r="B2725" s="1">
        <v>44780</v>
      </c>
      <c r="C2725" t="s">
        <v>4902</v>
      </c>
      <c r="D2725" t="str">
        <f t="shared" ca="1" si="85"/>
        <v>Shirt Classic</v>
      </c>
      <c r="E2725" t="s">
        <v>65</v>
      </c>
      <c r="F2725" t="s">
        <v>82</v>
      </c>
      <c r="G2725">
        <v>2</v>
      </c>
      <c r="H2725">
        <v>2</v>
      </c>
      <c r="I2725">
        <v>711.62</v>
      </c>
      <c r="J2725">
        <v>789.89820000000009</v>
      </c>
      <c r="K2725" t="s">
        <v>27</v>
      </c>
      <c r="M2725" t="s">
        <v>123</v>
      </c>
      <c r="N2725" t="s">
        <v>36</v>
      </c>
      <c r="O2725" t="str">
        <f t="shared" si="84"/>
        <v>PayPal</v>
      </c>
      <c r="P2725" t="s">
        <v>30</v>
      </c>
      <c r="Q2725">
        <v>11.8</v>
      </c>
      <c r="R2725">
        <v>4</v>
      </c>
      <c r="S2725" t="s">
        <v>23</v>
      </c>
    </row>
    <row r="2726" spans="1:19" x14ac:dyDescent="0.3">
      <c r="A2726" t="s">
        <v>5860</v>
      </c>
      <c r="B2726" s="1">
        <v>44578</v>
      </c>
      <c r="C2726" t="s">
        <v>5861</v>
      </c>
      <c r="D2726" t="str">
        <f t="shared" ca="1" si="85"/>
        <v>T-shirt V</v>
      </c>
      <c r="E2726" t="s">
        <v>77</v>
      </c>
      <c r="F2726" t="s">
        <v>82</v>
      </c>
      <c r="G2726">
        <v>17</v>
      </c>
      <c r="H2726">
        <v>14</v>
      </c>
      <c r="I2726">
        <v>597.79</v>
      </c>
      <c r="J2726">
        <v>663.54690000000005</v>
      </c>
      <c r="K2726" t="s">
        <v>51</v>
      </c>
      <c r="M2726" t="s">
        <v>21</v>
      </c>
      <c r="N2726" t="s">
        <v>71</v>
      </c>
      <c r="O2726" t="str">
        <f t="shared" si="84"/>
        <v>PayPal</v>
      </c>
      <c r="P2726" t="s">
        <v>30</v>
      </c>
      <c r="Q2726">
        <v>39.92</v>
      </c>
      <c r="R2726">
        <v>3.7</v>
      </c>
      <c r="S2726" t="s">
        <v>23</v>
      </c>
    </row>
    <row r="2727" spans="1:19" x14ac:dyDescent="0.3">
      <c r="A2727" t="s">
        <v>5862</v>
      </c>
      <c r="B2727" s="1">
        <v>43857</v>
      </c>
      <c r="C2727" t="s">
        <v>5863</v>
      </c>
      <c r="D2727" t="str">
        <f t="shared" ca="1" si="85"/>
        <v>Laptop Pro</v>
      </c>
      <c r="E2727" t="s">
        <v>116</v>
      </c>
      <c r="F2727" t="s">
        <v>50</v>
      </c>
      <c r="G2727">
        <v>6</v>
      </c>
      <c r="H2727">
        <v>5</v>
      </c>
      <c r="I2727">
        <v>1498.76</v>
      </c>
      <c r="J2727">
        <v>1648.6360000000002</v>
      </c>
      <c r="K2727" t="s">
        <v>51</v>
      </c>
      <c r="M2727" t="s">
        <v>21</v>
      </c>
      <c r="N2727" t="s">
        <v>36</v>
      </c>
      <c r="O2727" t="str">
        <f t="shared" si="84"/>
        <v>PayPal</v>
      </c>
      <c r="P2727" t="s">
        <v>30</v>
      </c>
      <c r="Q2727">
        <v>47.95</v>
      </c>
      <c r="R2727">
        <v>3.9</v>
      </c>
      <c r="S2727" t="s">
        <v>23</v>
      </c>
    </row>
    <row r="2728" spans="1:19" x14ac:dyDescent="0.3">
      <c r="A2728" t="s">
        <v>5864</v>
      </c>
      <c r="B2728" s="1">
        <v>44608</v>
      </c>
      <c r="C2728" t="s">
        <v>5865</v>
      </c>
      <c r="D2728" t="str">
        <f t="shared" ca="1" si="85"/>
        <v>Shirt Classic</v>
      </c>
      <c r="E2728" t="s">
        <v>65</v>
      </c>
      <c r="F2728" t="s">
        <v>82</v>
      </c>
      <c r="G2728">
        <v>4</v>
      </c>
      <c r="H2728">
        <v>4</v>
      </c>
      <c r="I2728">
        <v>255.61</v>
      </c>
      <c r="J2728">
        <v>281.17100000000005</v>
      </c>
      <c r="K2728" t="s">
        <v>20</v>
      </c>
      <c r="M2728" t="s">
        <v>123</v>
      </c>
      <c r="N2728" t="s">
        <v>71</v>
      </c>
      <c r="O2728" t="str">
        <f t="shared" si="84"/>
        <v>Credit Card</v>
      </c>
      <c r="P2728" t="s">
        <v>67</v>
      </c>
      <c r="Q2728">
        <v>5.54</v>
      </c>
      <c r="R2728">
        <v>3.9</v>
      </c>
      <c r="S2728" t="s">
        <v>23</v>
      </c>
    </row>
    <row r="2729" spans="1:19" x14ac:dyDescent="0.3">
      <c r="A2729" t="s">
        <v>5866</v>
      </c>
      <c r="B2729" s="1">
        <v>44948</v>
      </c>
      <c r="C2729" t="s">
        <v>5867</v>
      </c>
      <c r="D2729" t="str">
        <f t="shared" ca="1" si="85"/>
        <v>Organic Rice 5kg</v>
      </c>
      <c r="E2729" t="s">
        <v>40</v>
      </c>
      <c r="F2729" t="s">
        <v>57</v>
      </c>
      <c r="G2729">
        <v>14</v>
      </c>
      <c r="H2729">
        <v>11</v>
      </c>
      <c r="I2729">
        <v>1237.55</v>
      </c>
      <c r="J2729">
        <v>1311.8030000000001</v>
      </c>
      <c r="K2729" t="s">
        <v>66</v>
      </c>
      <c r="M2729" t="s">
        <v>42</v>
      </c>
      <c r="N2729" t="s">
        <v>36</v>
      </c>
      <c r="O2729" t="str">
        <f t="shared" si="84"/>
        <v>Cash on Delivery</v>
      </c>
      <c r="P2729" t="s">
        <v>53</v>
      </c>
      <c r="Q2729">
        <v>9999</v>
      </c>
      <c r="R2729">
        <v>3.7</v>
      </c>
      <c r="S2729" t="s">
        <v>23</v>
      </c>
    </row>
    <row r="2730" spans="1:19" x14ac:dyDescent="0.3">
      <c r="A2730" t="s">
        <v>5868</v>
      </c>
      <c r="B2730" s="1">
        <v>44994</v>
      </c>
      <c r="C2730" t="s">
        <v>5869</v>
      </c>
      <c r="D2730" t="str">
        <f t="shared" ca="1" si="85"/>
        <v>Cereal Pack</v>
      </c>
      <c r="E2730" t="s">
        <v>100</v>
      </c>
      <c r="F2730" t="s">
        <v>57</v>
      </c>
      <c r="G2730">
        <v>18</v>
      </c>
      <c r="H2730">
        <v>15</v>
      </c>
      <c r="I2730">
        <v>64.66</v>
      </c>
      <c r="J2730">
        <v>69.832800000000006</v>
      </c>
      <c r="K2730" t="s">
        <v>20</v>
      </c>
      <c r="M2730" t="s">
        <v>123</v>
      </c>
      <c r="N2730" t="s">
        <v>22</v>
      </c>
      <c r="O2730" t="str">
        <f t="shared" si="84"/>
        <v>PayPal</v>
      </c>
      <c r="P2730" t="s">
        <v>30</v>
      </c>
      <c r="Q2730">
        <v>3.64</v>
      </c>
      <c r="R2730">
        <v>0</v>
      </c>
      <c r="S2730" t="s">
        <v>23</v>
      </c>
    </row>
    <row r="2731" spans="1:19" x14ac:dyDescent="0.3">
      <c r="A2731" t="s">
        <v>5870</v>
      </c>
      <c r="B2731" s="1">
        <v>44790</v>
      </c>
      <c r="C2731" t="s">
        <v>5871</v>
      </c>
      <c r="D2731" t="str">
        <f t="shared" ca="1" si="85"/>
        <v>Headphones Z</v>
      </c>
      <c r="E2731" t="s">
        <v>94</v>
      </c>
      <c r="F2731" t="s">
        <v>50</v>
      </c>
      <c r="G2731">
        <v>2</v>
      </c>
      <c r="H2731">
        <v>2</v>
      </c>
      <c r="I2731">
        <v>1123.46</v>
      </c>
      <c r="J2731">
        <v>1213.3368</v>
      </c>
      <c r="K2731" t="s">
        <v>20</v>
      </c>
      <c r="M2731" t="s">
        <v>21</v>
      </c>
      <c r="N2731" t="s">
        <v>71</v>
      </c>
      <c r="O2731" t="str">
        <f t="shared" si="84"/>
        <v>PayPal</v>
      </c>
      <c r="P2731" t="s">
        <v>30</v>
      </c>
      <c r="Q2731">
        <v>8.15</v>
      </c>
      <c r="R2731">
        <v>4.0999999999999996</v>
      </c>
      <c r="S2731" t="s">
        <v>23</v>
      </c>
    </row>
    <row r="2732" spans="1:19" x14ac:dyDescent="0.3">
      <c r="A2732" t="s">
        <v>5872</v>
      </c>
      <c r="B2732" s="1">
        <v>44674</v>
      </c>
      <c r="C2732" t="s">
        <v>5873</v>
      </c>
      <c r="D2732" t="str">
        <f t="shared" ca="1" si="85"/>
        <v>Dining Table</v>
      </c>
      <c r="E2732" t="s">
        <v>45</v>
      </c>
      <c r="F2732" t="s">
        <v>46</v>
      </c>
      <c r="G2732">
        <v>14</v>
      </c>
      <c r="H2732">
        <v>11</v>
      </c>
      <c r="I2732">
        <v>432.72</v>
      </c>
      <c r="J2732">
        <v>463.01040000000006</v>
      </c>
      <c r="K2732" t="s">
        <v>27</v>
      </c>
      <c r="M2732" t="s">
        <v>79</v>
      </c>
      <c r="N2732" t="s">
        <v>29</v>
      </c>
      <c r="O2732" t="str">
        <f t="shared" si="84"/>
        <v>Bank Transfer</v>
      </c>
      <c r="P2732" t="s">
        <v>37</v>
      </c>
      <c r="Q2732">
        <v>5.77</v>
      </c>
      <c r="R2732">
        <v>2.8</v>
      </c>
      <c r="S2732" t="s">
        <v>23</v>
      </c>
    </row>
    <row r="2733" spans="1:19" x14ac:dyDescent="0.3">
      <c r="A2733" t="s">
        <v>5874</v>
      </c>
      <c r="B2733" s="1">
        <v>44326</v>
      </c>
      <c r="C2733" t="s">
        <v>5875</v>
      </c>
      <c r="D2733" t="str">
        <f t="shared" ca="1" si="85"/>
        <v>Sofa 3-Seater</v>
      </c>
      <c r="E2733" t="s">
        <v>109</v>
      </c>
      <c r="F2733" t="s">
        <v>46</v>
      </c>
      <c r="G2733">
        <v>9</v>
      </c>
      <c r="H2733">
        <v>9</v>
      </c>
      <c r="I2733">
        <v>130.84</v>
      </c>
      <c r="J2733">
        <v>150.46599999999998</v>
      </c>
      <c r="K2733" t="s">
        <v>20</v>
      </c>
      <c r="M2733" t="s">
        <v>35</v>
      </c>
      <c r="N2733" t="s">
        <v>22</v>
      </c>
      <c r="O2733" t="str">
        <f t="shared" si="84"/>
        <v>Bank Transfer</v>
      </c>
      <c r="P2733" t="s">
        <v>37</v>
      </c>
      <c r="Q2733">
        <v>31.49</v>
      </c>
      <c r="R2733">
        <v>1.4</v>
      </c>
      <c r="S2733" t="s">
        <v>23</v>
      </c>
    </row>
    <row r="2734" spans="1:19" x14ac:dyDescent="0.3">
      <c r="A2734" t="s">
        <v>5876</v>
      </c>
      <c r="B2734" s="1">
        <v>44203</v>
      </c>
      <c r="C2734" t="s">
        <v>5877</v>
      </c>
      <c r="D2734" t="str">
        <f t="shared" ca="1" si="85"/>
        <v>Jeans Regular</v>
      </c>
      <c r="E2734" t="s">
        <v>130</v>
      </c>
      <c r="F2734" t="s">
        <v>82</v>
      </c>
      <c r="G2734">
        <v>3</v>
      </c>
      <c r="H2734">
        <v>2</v>
      </c>
      <c r="I2734">
        <v>1424.25</v>
      </c>
      <c r="J2734">
        <v>1637.8874999999998</v>
      </c>
      <c r="K2734" t="s">
        <v>47</v>
      </c>
      <c r="M2734" t="s">
        <v>86</v>
      </c>
      <c r="N2734" t="s">
        <v>36</v>
      </c>
      <c r="O2734" t="str">
        <f t="shared" si="84"/>
        <v>PayPal</v>
      </c>
      <c r="P2734" t="s">
        <v>30</v>
      </c>
      <c r="Q2734">
        <v>24.64</v>
      </c>
      <c r="R2734">
        <v>1.3</v>
      </c>
      <c r="S2734" t="s">
        <v>23</v>
      </c>
    </row>
    <row r="2735" spans="1:19" x14ac:dyDescent="0.3">
      <c r="A2735" t="s">
        <v>5878</v>
      </c>
      <c r="B2735" s="1">
        <v>44989</v>
      </c>
      <c r="C2735" t="s">
        <v>5879</v>
      </c>
      <c r="D2735" t="str">
        <f t="shared" ca="1" si="85"/>
        <v>Widget B</v>
      </c>
      <c r="E2735" t="s">
        <v>61</v>
      </c>
      <c r="F2735" t="s">
        <v>70</v>
      </c>
      <c r="G2735">
        <v>1</v>
      </c>
      <c r="H2735">
        <v>1</v>
      </c>
      <c r="I2735">
        <v>391.36</v>
      </c>
      <c r="J2735">
        <v>422.66880000000003</v>
      </c>
      <c r="K2735" t="s">
        <v>51</v>
      </c>
      <c r="N2735" t="s">
        <v>36</v>
      </c>
      <c r="O2735" t="str">
        <f t="shared" si="84"/>
        <v>Debit Card</v>
      </c>
      <c r="P2735" t="s">
        <v>89</v>
      </c>
      <c r="Q2735">
        <v>15.46</v>
      </c>
      <c r="R2735">
        <v>2.2999999999999998</v>
      </c>
      <c r="S2735" t="s">
        <v>23</v>
      </c>
    </row>
    <row r="2736" spans="1:19" x14ac:dyDescent="0.3">
      <c r="A2736" t="s">
        <v>5880</v>
      </c>
      <c r="B2736" s="1">
        <v>45240</v>
      </c>
      <c r="C2736" t="s">
        <v>5881</v>
      </c>
      <c r="D2736" t="str">
        <f t="shared" ca="1" si="85"/>
        <v>Headphones Z</v>
      </c>
      <c r="E2736" t="s">
        <v>94</v>
      </c>
      <c r="F2736" t="s">
        <v>50</v>
      </c>
      <c r="G2736">
        <v>16</v>
      </c>
      <c r="H2736">
        <v>13</v>
      </c>
      <c r="I2736">
        <v>237.98</v>
      </c>
      <c r="J2736">
        <v>268.91739999999999</v>
      </c>
      <c r="K2736" t="s">
        <v>20</v>
      </c>
      <c r="M2736" t="s">
        <v>21</v>
      </c>
      <c r="N2736" t="s">
        <v>29</v>
      </c>
      <c r="O2736" t="str">
        <f t="shared" si="84"/>
        <v>Credit Card</v>
      </c>
      <c r="P2736" t="s">
        <v>67</v>
      </c>
      <c r="Q2736">
        <v>29.77</v>
      </c>
      <c r="R2736">
        <v>4.4000000000000004</v>
      </c>
      <c r="S2736" t="s">
        <v>74</v>
      </c>
    </row>
    <row r="2737" spans="1:19" x14ac:dyDescent="0.3">
      <c r="A2737" t="s">
        <v>5882</v>
      </c>
      <c r="B2737" s="1">
        <v>45090</v>
      </c>
      <c r="C2737" t="s">
        <v>5883</v>
      </c>
      <c r="D2737" t="str">
        <f t="shared" ca="1" si="85"/>
        <v>Laptop Pro</v>
      </c>
      <c r="E2737" t="s">
        <v>116</v>
      </c>
      <c r="F2737" t="s">
        <v>50</v>
      </c>
      <c r="G2737">
        <v>16</v>
      </c>
      <c r="H2737">
        <v>13</v>
      </c>
      <c r="I2737">
        <v>6</v>
      </c>
      <c r="J2737">
        <v>6.5400000000000009</v>
      </c>
      <c r="K2737" t="s">
        <v>27</v>
      </c>
      <c r="M2737" t="s">
        <v>21</v>
      </c>
      <c r="N2737" t="s">
        <v>71</v>
      </c>
      <c r="O2737" t="str">
        <f t="shared" si="84"/>
        <v>PayPal</v>
      </c>
      <c r="P2737" t="s">
        <v>30</v>
      </c>
      <c r="Q2737">
        <v>8.85</v>
      </c>
      <c r="R2737">
        <v>2.8</v>
      </c>
      <c r="S2737" t="s">
        <v>23</v>
      </c>
    </row>
    <row r="2738" spans="1:19" x14ac:dyDescent="0.3">
      <c r="A2738" t="s">
        <v>5884</v>
      </c>
      <c r="B2738" s="1">
        <v>44245</v>
      </c>
      <c r="C2738" t="s">
        <v>5885</v>
      </c>
      <c r="D2738" t="str">
        <f t="shared" ca="1" si="85"/>
        <v>Laptop Pro</v>
      </c>
      <c r="E2738" t="s">
        <v>116</v>
      </c>
      <c r="F2738" t="s">
        <v>50</v>
      </c>
      <c r="G2738">
        <v>16</v>
      </c>
      <c r="H2738">
        <v>14</v>
      </c>
      <c r="I2738">
        <v>1372.91</v>
      </c>
      <c r="J2738">
        <v>1578.8464999999999</v>
      </c>
      <c r="K2738" t="s">
        <v>66</v>
      </c>
      <c r="M2738" t="s">
        <v>28</v>
      </c>
      <c r="N2738" t="s">
        <v>71</v>
      </c>
      <c r="O2738" t="str">
        <f t="shared" si="84"/>
        <v>Debit Card</v>
      </c>
      <c r="P2738" t="s">
        <v>89</v>
      </c>
      <c r="Q2738">
        <v>14.9</v>
      </c>
      <c r="R2738">
        <v>3.9</v>
      </c>
      <c r="S2738" t="s">
        <v>23</v>
      </c>
    </row>
    <row r="2739" spans="1:19" x14ac:dyDescent="0.3">
      <c r="A2739" t="s">
        <v>5886</v>
      </c>
      <c r="B2739" s="1">
        <v>44481</v>
      </c>
      <c r="C2739" t="s">
        <v>5887</v>
      </c>
      <c r="D2739" t="str">
        <f t="shared" ca="1" si="85"/>
        <v>Widget B</v>
      </c>
      <c r="E2739" t="s">
        <v>61</v>
      </c>
      <c r="F2739" t="s">
        <v>70</v>
      </c>
      <c r="G2739">
        <v>1</v>
      </c>
      <c r="H2739">
        <v>1</v>
      </c>
      <c r="I2739">
        <v>723.52</v>
      </c>
      <c r="J2739">
        <v>810.34240000000011</v>
      </c>
      <c r="K2739" t="s">
        <v>51</v>
      </c>
      <c r="M2739" t="s">
        <v>21</v>
      </c>
      <c r="N2739" t="s">
        <v>29</v>
      </c>
      <c r="O2739" t="str">
        <f t="shared" si="84"/>
        <v>Bank Transfer</v>
      </c>
      <c r="P2739" t="s">
        <v>37</v>
      </c>
      <c r="Q2739">
        <v>38.86</v>
      </c>
      <c r="R2739">
        <v>2.2999999999999998</v>
      </c>
      <c r="S2739" t="s">
        <v>23</v>
      </c>
    </row>
    <row r="2740" spans="1:19" x14ac:dyDescent="0.3">
      <c r="A2740" t="s">
        <v>5888</v>
      </c>
      <c r="B2740" s="1">
        <v>43845</v>
      </c>
      <c r="C2740" t="s">
        <v>5889</v>
      </c>
      <c r="D2740" t="str">
        <f t="shared" ca="1" si="85"/>
        <v>Widget B</v>
      </c>
      <c r="E2740" t="s">
        <v>61</v>
      </c>
      <c r="F2740" t="s">
        <v>70</v>
      </c>
      <c r="G2740">
        <v>14</v>
      </c>
      <c r="H2740">
        <v>14</v>
      </c>
      <c r="I2740">
        <v>1019.52</v>
      </c>
      <c r="J2740">
        <v>1111.2768000000001</v>
      </c>
      <c r="K2740" t="s">
        <v>20</v>
      </c>
      <c r="M2740" t="s">
        <v>42</v>
      </c>
      <c r="N2740" t="s">
        <v>71</v>
      </c>
      <c r="O2740" t="str">
        <f t="shared" si="84"/>
        <v>Credit Card</v>
      </c>
      <c r="P2740" t="s">
        <v>67</v>
      </c>
      <c r="Q2740">
        <v>14.36</v>
      </c>
      <c r="R2740">
        <v>4.5</v>
      </c>
      <c r="S2740" t="s">
        <v>23</v>
      </c>
    </row>
    <row r="2741" spans="1:19" x14ac:dyDescent="0.3">
      <c r="A2741" t="s">
        <v>5890</v>
      </c>
      <c r="B2741" s="1">
        <v>44559</v>
      </c>
      <c r="C2741" t="s">
        <v>5891</v>
      </c>
      <c r="D2741" t="str">
        <f t="shared" ca="1" si="85"/>
        <v>Cereal Pack</v>
      </c>
      <c r="E2741" t="s">
        <v>100</v>
      </c>
      <c r="F2741" t="s">
        <v>57</v>
      </c>
      <c r="G2741">
        <v>15</v>
      </c>
      <c r="H2741">
        <v>14</v>
      </c>
      <c r="I2741">
        <v>59.34</v>
      </c>
      <c r="J2741">
        <v>63.493800000000007</v>
      </c>
      <c r="K2741" t="s">
        <v>27</v>
      </c>
      <c r="M2741" t="s">
        <v>123</v>
      </c>
      <c r="N2741" t="s">
        <v>71</v>
      </c>
      <c r="O2741" t="str">
        <f t="shared" si="84"/>
        <v>PayPal</v>
      </c>
      <c r="P2741" t="s">
        <v>30</v>
      </c>
      <c r="Q2741">
        <v>13.72</v>
      </c>
      <c r="R2741">
        <v>3.7</v>
      </c>
      <c r="S2741" t="s">
        <v>23</v>
      </c>
    </row>
    <row r="2742" spans="1:19" x14ac:dyDescent="0.3">
      <c r="A2742" t="s">
        <v>5892</v>
      </c>
      <c r="B2742" s="1">
        <v>44521</v>
      </c>
      <c r="C2742" t="s">
        <v>5893</v>
      </c>
      <c r="D2742" t="str">
        <f t="shared" ca="1" si="85"/>
        <v>Widget B</v>
      </c>
      <c r="E2742" t="s">
        <v>61</v>
      </c>
      <c r="F2742" t="s">
        <v>70</v>
      </c>
      <c r="G2742">
        <v>18</v>
      </c>
      <c r="H2742">
        <v>15</v>
      </c>
      <c r="I2742">
        <v>219.7</v>
      </c>
      <c r="J2742">
        <v>252.65499999999997</v>
      </c>
      <c r="K2742" t="s">
        <v>47</v>
      </c>
      <c r="M2742" t="s">
        <v>35</v>
      </c>
      <c r="N2742" t="s">
        <v>36</v>
      </c>
      <c r="O2742" t="str">
        <f t="shared" si="84"/>
        <v>Credit Card</v>
      </c>
      <c r="P2742" t="s">
        <v>67</v>
      </c>
      <c r="Q2742">
        <v>48.83</v>
      </c>
      <c r="R2742">
        <v>1.9</v>
      </c>
      <c r="S2742" t="s">
        <v>23</v>
      </c>
    </row>
    <row r="2743" spans="1:19" x14ac:dyDescent="0.3">
      <c r="A2743" t="s">
        <v>5894</v>
      </c>
      <c r="B2743" s="1">
        <v>44806</v>
      </c>
      <c r="C2743" t="s">
        <v>5895</v>
      </c>
      <c r="D2743" t="str">
        <f t="shared" ca="1" si="85"/>
        <v>T-shirt V</v>
      </c>
      <c r="E2743" t="s">
        <v>77</v>
      </c>
      <c r="F2743" t="s">
        <v>82</v>
      </c>
      <c r="G2743">
        <v>2</v>
      </c>
      <c r="H2743">
        <v>2</v>
      </c>
      <c r="I2743">
        <v>249.79</v>
      </c>
      <c r="J2743">
        <v>277.26690000000002</v>
      </c>
      <c r="K2743" t="s">
        <v>27</v>
      </c>
      <c r="M2743" t="s">
        <v>86</v>
      </c>
      <c r="N2743" t="s">
        <v>71</v>
      </c>
      <c r="O2743" t="str">
        <f t="shared" si="84"/>
        <v>Cash on Delivery</v>
      </c>
      <c r="P2743" t="s">
        <v>53</v>
      </c>
      <c r="Q2743">
        <v>25.56</v>
      </c>
      <c r="R2743">
        <v>1.5</v>
      </c>
      <c r="S2743" t="s">
        <v>23</v>
      </c>
    </row>
    <row r="2744" spans="1:19" x14ac:dyDescent="0.3">
      <c r="A2744" t="s">
        <v>5896</v>
      </c>
      <c r="B2744" s="1">
        <v>45364</v>
      </c>
      <c r="C2744" t="s">
        <v>5897</v>
      </c>
      <c r="D2744" t="str">
        <f t="shared" ca="1" si="85"/>
        <v>Sofa 3-Seater</v>
      </c>
      <c r="E2744" t="s">
        <v>109</v>
      </c>
      <c r="F2744" t="s">
        <v>46</v>
      </c>
      <c r="G2744">
        <v>11</v>
      </c>
      <c r="H2744">
        <v>10</v>
      </c>
      <c r="I2744">
        <v>340.3</v>
      </c>
      <c r="J2744">
        <v>357.31500000000005</v>
      </c>
      <c r="K2744" t="s">
        <v>47</v>
      </c>
      <c r="M2744" t="s">
        <v>42</v>
      </c>
      <c r="N2744" t="s">
        <v>22</v>
      </c>
      <c r="O2744" t="str">
        <f t="shared" si="84"/>
        <v>Credit Card</v>
      </c>
      <c r="P2744" t="s">
        <v>67</v>
      </c>
      <c r="Q2744">
        <v>26.2</v>
      </c>
      <c r="R2744">
        <v>4.3</v>
      </c>
      <c r="S2744" t="s">
        <v>23</v>
      </c>
    </row>
    <row r="2745" spans="1:19" x14ac:dyDescent="0.3">
      <c r="A2745" t="s">
        <v>5898</v>
      </c>
      <c r="B2745" s="1">
        <v>44063</v>
      </c>
      <c r="C2745" t="s">
        <v>5899</v>
      </c>
      <c r="D2745" t="str">
        <f t="shared" ca="1" si="85"/>
        <v>Olive Oil 1L</v>
      </c>
      <c r="E2745" t="s">
        <v>56</v>
      </c>
      <c r="F2745" t="s">
        <v>57</v>
      </c>
      <c r="G2745">
        <v>18</v>
      </c>
      <c r="H2745">
        <v>14</v>
      </c>
      <c r="I2745">
        <v>1198.46</v>
      </c>
      <c r="J2745">
        <v>1342.2752000000003</v>
      </c>
      <c r="M2745" t="s">
        <v>42</v>
      </c>
      <c r="N2745" t="s">
        <v>29</v>
      </c>
      <c r="O2745" t="str">
        <f t="shared" si="84"/>
        <v>Bank Transfer</v>
      </c>
      <c r="P2745" t="s">
        <v>37</v>
      </c>
      <c r="Q2745">
        <v>12.05</v>
      </c>
      <c r="R2745">
        <v>2</v>
      </c>
      <c r="S2745" t="s">
        <v>23</v>
      </c>
    </row>
    <row r="2746" spans="1:19" x14ac:dyDescent="0.3">
      <c r="A2746" t="s">
        <v>5900</v>
      </c>
      <c r="B2746" s="1">
        <v>45444</v>
      </c>
      <c r="C2746" t="s">
        <v>5901</v>
      </c>
      <c r="D2746" t="str">
        <f t="shared" ca="1" si="85"/>
        <v>Camera S</v>
      </c>
      <c r="E2746" t="s">
        <v>133</v>
      </c>
      <c r="F2746" t="s">
        <v>50</v>
      </c>
      <c r="G2746">
        <v>19</v>
      </c>
      <c r="H2746">
        <v>16</v>
      </c>
      <c r="I2746">
        <v>1226.97</v>
      </c>
      <c r="J2746">
        <v>1312.8579000000002</v>
      </c>
      <c r="K2746" t="s">
        <v>47</v>
      </c>
      <c r="M2746" t="s">
        <v>123</v>
      </c>
      <c r="N2746" t="s">
        <v>29</v>
      </c>
      <c r="O2746" t="str">
        <f t="shared" si="84"/>
        <v>Debit Card</v>
      </c>
      <c r="P2746" t="s">
        <v>89</v>
      </c>
      <c r="Q2746">
        <v>46.04</v>
      </c>
      <c r="R2746" t="s">
        <v>316</v>
      </c>
      <c r="S2746" t="s">
        <v>23</v>
      </c>
    </row>
    <row r="2747" spans="1:19" x14ac:dyDescent="0.3">
      <c r="A2747" t="s">
        <v>5902</v>
      </c>
      <c r="B2747" s="1">
        <v>43833</v>
      </c>
      <c r="C2747" t="s">
        <v>5903</v>
      </c>
      <c r="D2747" t="str">
        <f t="shared" ca="1" si="85"/>
        <v>Phone X</v>
      </c>
      <c r="E2747" t="s">
        <v>141</v>
      </c>
      <c r="F2747" t="s">
        <v>50</v>
      </c>
      <c r="G2747">
        <v>9</v>
      </c>
      <c r="H2747">
        <v>8</v>
      </c>
      <c r="I2747">
        <v>199.27</v>
      </c>
      <c r="J2747">
        <v>217.20430000000002</v>
      </c>
      <c r="K2747" t="s">
        <v>27</v>
      </c>
      <c r="M2747" t="s">
        <v>79</v>
      </c>
      <c r="N2747" t="s">
        <v>29</v>
      </c>
      <c r="O2747" t="str">
        <f t="shared" si="84"/>
        <v>Credit Card</v>
      </c>
      <c r="P2747" t="s">
        <v>67</v>
      </c>
      <c r="Q2747">
        <v>6.16</v>
      </c>
      <c r="R2747">
        <v>2.2000000000000002</v>
      </c>
      <c r="S2747" t="s">
        <v>205</v>
      </c>
    </row>
    <row r="2748" spans="1:19" x14ac:dyDescent="0.3">
      <c r="A2748" t="s">
        <v>5904</v>
      </c>
      <c r="B2748" s="1">
        <v>45287</v>
      </c>
      <c r="C2748" t="s">
        <v>5905</v>
      </c>
      <c r="D2748" t="str">
        <f t="shared" ca="1" si="85"/>
        <v>Sofa 3-Seater</v>
      </c>
      <c r="E2748" t="s">
        <v>109</v>
      </c>
      <c r="F2748" t="s">
        <v>46</v>
      </c>
      <c r="G2748">
        <v>20</v>
      </c>
      <c r="H2748">
        <v>16</v>
      </c>
      <c r="I2748">
        <v>1180.75</v>
      </c>
      <c r="J2748">
        <v>1251.595</v>
      </c>
      <c r="K2748" t="s">
        <v>47</v>
      </c>
      <c r="M2748" t="s">
        <v>28</v>
      </c>
      <c r="N2748" t="s">
        <v>71</v>
      </c>
      <c r="O2748" t="str">
        <f t="shared" si="84"/>
        <v>Bank Transfer</v>
      </c>
      <c r="P2748" t="s">
        <v>37</v>
      </c>
      <c r="Q2748">
        <v>49.89</v>
      </c>
      <c r="R2748">
        <v>3.3</v>
      </c>
      <c r="S2748" t="s">
        <v>23</v>
      </c>
    </row>
    <row r="2749" spans="1:19" x14ac:dyDescent="0.3">
      <c r="A2749" t="s">
        <v>5906</v>
      </c>
      <c r="B2749" s="1">
        <v>44738</v>
      </c>
      <c r="C2749" t="s">
        <v>5907</v>
      </c>
      <c r="D2749" t="str">
        <f t="shared" ca="1" si="85"/>
        <v>Sofa 3-Seater</v>
      </c>
      <c r="E2749" t="s">
        <v>109</v>
      </c>
      <c r="F2749" t="s">
        <v>46</v>
      </c>
      <c r="G2749">
        <v>4</v>
      </c>
      <c r="H2749">
        <v>3</v>
      </c>
      <c r="I2749">
        <v>1269.75</v>
      </c>
      <c r="J2749">
        <v>1447.5150000000001</v>
      </c>
      <c r="K2749" t="s">
        <v>66</v>
      </c>
      <c r="M2749" t="s">
        <v>35</v>
      </c>
      <c r="N2749" t="s">
        <v>22</v>
      </c>
      <c r="O2749" t="str">
        <f t="shared" si="84"/>
        <v>Debit Card</v>
      </c>
      <c r="P2749" t="s">
        <v>89</v>
      </c>
      <c r="Q2749">
        <v>22.34</v>
      </c>
      <c r="R2749">
        <v>1.7</v>
      </c>
      <c r="S2749" t="s">
        <v>23</v>
      </c>
    </row>
    <row r="2750" spans="1:19" x14ac:dyDescent="0.3">
      <c r="A2750" t="s">
        <v>5909</v>
      </c>
      <c r="B2750" s="1">
        <v>44997</v>
      </c>
      <c r="C2750" t="s">
        <v>5910</v>
      </c>
      <c r="D2750" t="str">
        <f t="shared" ca="1" si="85"/>
        <v>Phone X</v>
      </c>
      <c r="E2750" t="s">
        <v>141</v>
      </c>
      <c r="F2750" t="s">
        <v>50</v>
      </c>
      <c r="G2750">
        <v>15</v>
      </c>
      <c r="H2750">
        <v>12</v>
      </c>
      <c r="I2750">
        <v>803.05</v>
      </c>
      <c r="J2750">
        <v>923.50749999999982</v>
      </c>
      <c r="K2750" t="s">
        <v>66</v>
      </c>
      <c r="M2750" t="s">
        <v>35</v>
      </c>
      <c r="N2750" t="s">
        <v>22</v>
      </c>
      <c r="O2750" t="str">
        <f t="shared" si="84"/>
        <v>Debit Card</v>
      </c>
      <c r="P2750" t="s">
        <v>89</v>
      </c>
      <c r="Q2750">
        <v>10.220000000000001</v>
      </c>
      <c r="R2750">
        <v>2.2000000000000002</v>
      </c>
      <c r="S2750" t="s">
        <v>23</v>
      </c>
    </row>
    <row r="2751" spans="1:19" x14ac:dyDescent="0.3">
      <c r="A2751" t="s">
        <v>5911</v>
      </c>
      <c r="B2751" s="1">
        <v>45026</v>
      </c>
      <c r="C2751" t="s">
        <v>5912</v>
      </c>
      <c r="D2751" t="str">
        <f t="shared" ca="1" si="85"/>
        <v>Sneakers Run</v>
      </c>
      <c r="E2751" t="s">
        <v>85</v>
      </c>
      <c r="F2751" t="s">
        <v>82</v>
      </c>
      <c r="G2751">
        <v>12</v>
      </c>
      <c r="H2751">
        <v>10</v>
      </c>
      <c r="I2751">
        <v>387.54</v>
      </c>
      <c r="J2751">
        <v>434.04480000000007</v>
      </c>
      <c r="K2751" t="s">
        <v>66</v>
      </c>
      <c r="M2751" t="s">
        <v>86</v>
      </c>
      <c r="N2751" t="s">
        <v>71</v>
      </c>
      <c r="O2751" t="str">
        <f t="shared" si="84"/>
        <v>Bank Transfer</v>
      </c>
      <c r="P2751" t="s">
        <v>37</v>
      </c>
      <c r="Q2751">
        <v>49.58</v>
      </c>
      <c r="R2751">
        <v>4</v>
      </c>
      <c r="S2751" t="s">
        <v>23</v>
      </c>
    </row>
    <row r="2752" spans="1:19" x14ac:dyDescent="0.3">
      <c r="A2752" t="s">
        <v>5913</v>
      </c>
      <c r="B2752" s="1">
        <v>44573</v>
      </c>
      <c r="C2752" t="s">
        <v>5914</v>
      </c>
      <c r="D2752" t="str">
        <f t="shared" ca="1" si="85"/>
        <v>Phone X</v>
      </c>
      <c r="E2752" t="s">
        <v>141</v>
      </c>
      <c r="F2752" t="s">
        <v>50</v>
      </c>
      <c r="G2752">
        <v>15</v>
      </c>
      <c r="H2752">
        <v>15</v>
      </c>
      <c r="I2752">
        <v>1088.95</v>
      </c>
      <c r="J2752">
        <v>1208.7345000000003</v>
      </c>
      <c r="K2752" t="s">
        <v>27</v>
      </c>
      <c r="M2752" t="s">
        <v>86</v>
      </c>
      <c r="N2752" t="s">
        <v>36</v>
      </c>
      <c r="O2752" t="str">
        <f t="shared" si="84"/>
        <v>Debit Card</v>
      </c>
      <c r="P2752" t="s">
        <v>89</v>
      </c>
      <c r="Q2752">
        <v>7.87</v>
      </c>
      <c r="R2752">
        <v>2.9</v>
      </c>
      <c r="S2752" t="s">
        <v>23</v>
      </c>
    </row>
    <row r="2753" spans="1:19" x14ac:dyDescent="0.3">
      <c r="A2753" t="s">
        <v>5915</v>
      </c>
      <c r="B2753" s="1">
        <v>44960</v>
      </c>
      <c r="C2753" t="s">
        <v>5916</v>
      </c>
      <c r="D2753" t="str">
        <f t="shared" ca="1" si="85"/>
        <v>Shirt Classic</v>
      </c>
      <c r="E2753" t="s">
        <v>65</v>
      </c>
      <c r="F2753" t="s">
        <v>82</v>
      </c>
      <c r="G2753">
        <v>20</v>
      </c>
      <c r="H2753">
        <v>17</v>
      </c>
      <c r="I2753">
        <v>181.07</v>
      </c>
      <c r="J2753">
        <v>195.5556</v>
      </c>
      <c r="K2753" t="s">
        <v>47</v>
      </c>
      <c r="M2753" t="s">
        <v>123</v>
      </c>
      <c r="N2753" t="s">
        <v>22</v>
      </c>
      <c r="O2753" t="str">
        <f t="shared" si="84"/>
        <v>Bank Transfer</v>
      </c>
      <c r="P2753" t="s">
        <v>37</v>
      </c>
      <c r="Q2753">
        <v>13.11</v>
      </c>
      <c r="R2753">
        <v>2.2999999999999998</v>
      </c>
      <c r="S2753" t="s">
        <v>23</v>
      </c>
    </row>
    <row r="2754" spans="1:19" x14ac:dyDescent="0.3">
      <c r="A2754" t="s">
        <v>5917</v>
      </c>
      <c r="B2754" s="1">
        <v>45030</v>
      </c>
      <c r="C2754" t="s">
        <v>5918</v>
      </c>
      <c r="D2754" t="str">
        <f t="shared" ca="1" si="85"/>
        <v>Organic Rice 5kg</v>
      </c>
      <c r="E2754" t="s">
        <v>40</v>
      </c>
      <c r="F2754" t="s">
        <v>57</v>
      </c>
      <c r="G2754">
        <v>3</v>
      </c>
      <c r="H2754">
        <v>2</v>
      </c>
      <c r="I2754">
        <v>1134.8800000000001</v>
      </c>
      <c r="J2754">
        <v>1248.3680000000002</v>
      </c>
      <c r="K2754" t="s">
        <v>66</v>
      </c>
      <c r="M2754" t="s">
        <v>79</v>
      </c>
      <c r="N2754" t="s">
        <v>71</v>
      </c>
      <c r="O2754" t="str">
        <f t="shared" si="84"/>
        <v>Debit Card</v>
      </c>
      <c r="P2754" t="s">
        <v>89</v>
      </c>
      <c r="Q2754">
        <v>2.09</v>
      </c>
      <c r="R2754">
        <v>2.6</v>
      </c>
      <c r="S2754" t="s">
        <v>23</v>
      </c>
    </row>
    <row r="2755" spans="1:19" x14ac:dyDescent="0.3">
      <c r="A2755" t="s">
        <v>5919</v>
      </c>
      <c r="B2755" s="1">
        <v>45450</v>
      </c>
      <c r="C2755" t="s">
        <v>5920</v>
      </c>
      <c r="D2755" t="str">
        <f t="shared" ca="1" si="85"/>
        <v>Olive Oil 1L</v>
      </c>
      <c r="E2755" t="s">
        <v>56</v>
      </c>
      <c r="F2755" t="s">
        <v>57</v>
      </c>
      <c r="G2755">
        <v>10</v>
      </c>
      <c r="H2755">
        <v>8</v>
      </c>
      <c r="I2755">
        <v>1300.32</v>
      </c>
      <c r="J2755">
        <v>1469.3615999999997</v>
      </c>
      <c r="K2755" t="s">
        <v>47</v>
      </c>
      <c r="M2755" t="s">
        <v>21</v>
      </c>
      <c r="N2755" t="s">
        <v>36</v>
      </c>
      <c r="O2755" t="str">
        <f t="shared" ref="O2755:O2818" si="86">IF(P2755&lt;&gt;"",P2755,INDEX($N:$N,MATCH(Q2755,$O:$O,0)))</f>
        <v>Debit Card</v>
      </c>
      <c r="P2755" t="s">
        <v>89</v>
      </c>
      <c r="Q2755">
        <v>40.119999999999997</v>
      </c>
      <c r="R2755">
        <v>3.1</v>
      </c>
      <c r="S2755" t="s">
        <v>23</v>
      </c>
    </row>
    <row r="2756" spans="1:19" x14ac:dyDescent="0.3">
      <c r="A2756" t="s">
        <v>5921</v>
      </c>
      <c r="B2756" s="1">
        <v>44520</v>
      </c>
      <c r="C2756" t="s">
        <v>5922</v>
      </c>
      <c r="D2756" t="str">
        <f t="shared" ref="D2756:D2819" ca="1" si="87">IF(E2756&lt;&gt;"",E2756,IF(F2756="Apparel",CHOOSE(RANDBETWEEN(1,4),"Jeans Regular","Shirt Classic","Sneakers Run","T-shirt V"),IF(F2756="Electronics",CHOOSE(RANDBETWEEN(1,4),"Camera S","Headphones Z","Laptop Pro","Phone X"),IF(F2756="Gadgets",CHOOSE(RANDBETWEEN(1,2),"Widget A","Widget B"),IF(F2756="Groceries",CHOOSE(RANDBETWEEN(1,3),"Cereal Pack","Olive Oil 1L","Organic Rice"),IF(F2756="Home Goods",CHOOSE(RANDBETWEEN(1,2),"Dining Table","Sofa 3-Seater"),"Unknown"))))))</f>
        <v>Widget B</v>
      </c>
      <c r="E2756" t="s">
        <v>61</v>
      </c>
      <c r="F2756" t="s">
        <v>70</v>
      </c>
      <c r="G2756">
        <v>10</v>
      </c>
      <c r="H2756">
        <v>10</v>
      </c>
      <c r="I2756">
        <v>328.58</v>
      </c>
      <c r="J2756">
        <v>361.43799999999999</v>
      </c>
      <c r="K2756" t="s">
        <v>27</v>
      </c>
      <c r="M2756" t="s">
        <v>42</v>
      </c>
      <c r="N2756" t="s">
        <v>71</v>
      </c>
      <c r="O2756" t="str">
        <f t="shared" si="86"/>
        <v>Bank Transfer</v>
      </c>
      <c r="P2756" t="s">
        <v>37</v>
      </c>
      <c r="Q2756">
        <v>9.75</v>
      </c>
      <c r="R2756">
        <v>4.0999999999999996</v>
      </c>
      <c r="S2756" t="s">
        <v>23</v>
      </c>
    </row>
    <row r="2757" spans="1:19" x14ac:dyDescent="0.3">
      <c r="A2757" t="s">
        <v>5923</v>
      </c>
      <c r="B2757" s="1">
        <v>44663</v>
      </c>
      <c r="C2757" t="s">
        <v>5924</v>
      </c>
      <c r="D2757" t="str">
        <f t="shared" ca="1" si="87"/>
        <v>Camera S</v>
      </c>
      <c r="E2757" t="s">
        <v>133</v>
      </c>
      <c r="F2757" t="s">
        <v>50</v>
      </c>
      <c r="G2757">
        <v>4</v>
      </c>
      <c r="H2757">
        <v>4</v>
      </c>
      <c r="I2757">
        <v>1249.92</v>
      </c>
      <c r="J2757">
        <v>1337.4144000000001</v>
      </c>
      <c r="K2757" t="s">
        <v>51</v>
      </c>
      <c r="M2757" t="s">
        <v>86</v>
      </c>
      <c r="N2757" t="s">
        <v>71</v>
      </c>
      <c r="O2757" t="str">
        <f t="shared" si="86"/>
        <v>Cash on Delivery</v>
      </c>
      <c r="P2757" t="s">
        <v>53</v>
      </c>
      <c r="Q2757">
        <v>14.62</v>
      </c>
      <c r="R2757">
        <v>3.6</v>
      </c>
      <c r="S2757" t="s">
        <v>23</v>
      </c>
    </row>
    <row r="2758" spans="1:19" x14ac:dyDescent="0.3">
      <c r="A2758" t="s">
        <v>5925</v>
      </c>
      <c r="B2758" s="1">
        <v>45158</v>
      </c>
      <c r="C2758" t="s">
        <v>5926</v>
      </c>
      <c r="D2758" t="str">
        <f t="shared" ca="1" si="87"/>
        <v>Widget B</v>
      </c>
      <c r="E2758" t="s">
        <v>61</v>
      </c>
      <c r="F2758" t="s">
        <v>70</v>
      </c>
      <c r="G2758">
        <v>19</v>
      </c>
      <c r="H2758">
        <v>18</v>
      </c>
      <c r="I2758">
        <v>92.5</v>
      </c>
      <c r="J2758">
        <v>106.37499999999999</v>
      </c>
      <c r="K2758" t="s">
        <v>51</v>
      </c>
      <c r="M2758" t="s">
        <v>28</v>
      </c>
      <c r="N2758" t="s">
        <v>22</v>
      </c>
      <c r="O2758" t="str">
        <f t="shared" si="86"/>
        <v>Cash on Delivery</v>
      </c>
      <c r="P2758" t="s">
        <v>53</v>
      </c>
      <c r="Q2758">
        <v>46.62</v>
      </c>
      <c r="R2758">
        <v>2.1</v>
      </c>
      <c r="S2758" t="s">
        <v>23</v>
      </c>
    </row>
    <row r="2759" spans="1:19" x14ac:dyDescent="0.3">
      <c r="A2759" t="s">
        <v>5927</v>
      </c>
      <c r="B2759" s="1">
        <v>45439</v>
      </c>
      <c r="C2759" t="s">
        <v>5928</v>
      </c>
      <c r="D2759" t="str">
        <f t="shared" ca="1" si="87"/>
        <v>Sofa 3-Seater</v>
      </c>
      <c r="E2759" t="s">
        <v>109</v>
      </c>
      <c r="F2759" t="s">
        <v>46</v>
      </c>
      <c r="G2759">
        <v>2</v>
      </c>
      <c r="H2759">
        <v>2</v>
      </c>
      <c r="I2759">
        <v>392.12</v>
      </c>
      <c r="J2759">
        <v>427.41080000000005</v>
      </c>
      <c r="K2759" t="s">
        <v>20</v>
      </c>
      <c r="M2759" t="s">
        <v>35</v>
      </c>
      <c r="N2759" t="s">
        <v>36</v>
      </c>
      <c r="O2759" t="str">
        <f t="shared" si="86"/>
        <v>Debit Card</v>
      </c>
      <c r="P2759" t="s">
        <v>89</v>
      </c>
      <c r="Q2759">
        <v>30.96</v>
      </c>
      <c r="R2759">
        <v>2</v>
      </c>
      <c r="S2759" t="s">
        <v>23</v>
      </c>
    </row>
    <row r="2760" spans="1:19" x14ac:dyDescent="0.3">
      <c r="A2760" t="s">
        <v>5929</v>
      </c>
      <c r="B2760" s="1">
        <v>44101</v>
      </c>
      <c r="C2760" t="s">
        <v>5930</v>
      </c>
      <c r="D2760" t="str">
        <f t="shared" ca="1" si="87"/>
        <v>T-shirt V</v>
      </c>
      <c r="E2760" t="s">
        <v>77</v>
      </c>
      <c r="F2760" t="s">
        <v>82</v>
      </c>
      <c r="G2760">
        <v>2</v>
      </c>
      <c r="H2760">
        <v>2</v>
      </c>
      <c r="I2760">
        <v>310.39</v>
      </c>
      <c r="J2760">
        <v>353.84460000000001</v>
      </c>
      <c r="K2760" t="s">
        <v>47</v>
      </c>
      <c r="M2760" t="s">
        <v>42</v>
      </c>
      <c r="N2760" t="s">
        <v>36</v>
      </c>
      <c r="O2760" t="str">
        <f t="shared" si="86"/>
        <v>PayPal</v>
      </c>
      <c r="P2760" t="s">
        <v>30</v>
      </c>
      <c r="Q2760">
        <v>30.21</v>
      </c>
      <c r="R2760">
        <v>4.0999999999999996</v>
      </c>
      <c r="S2760" t="s">
        <v>23</v>
      </c>
    </row>
    <row r="2761" spans="1:19" x14ac:dyDescent="0.3">
      <c r="A2761" t="s">
        <v>5931</v>
      </c>
      <c r="B2761" s="1">
        <v>44698</v>
      </c>
      <c r="C2761" t="s">
        <v>5932</v>
      </c>
      <c r="D2761" t="str">
        <f t="shared" ca="1" si="87"/>
        <v>Jeans Regular</v>
      </c>
      <c r="E2761" t="s">
        <v>130</v>
      </c>
      <c r="F2761" t="s">
        <v>82</v>
      </c>
      <c r="G2761">
        <v>16</v>
      </c>
      <c r="H2761">
        <v>14</v>
      </c>
      <c r="I2761">
        <v>763.62</v>
      </c>
      <c r="J2761">
        <v>878.1629999999999</v>
      </c>
      <c r="K2761" t="s">
        <v>66</v>
      </c>
      <c r="M2761" t="s">
        <v>42</v>
      </c>
      <c r="N2761" t="s">
        <v>29</v>
      </c>
      <c r="O2761" t="str">
        <f t="shared" si="86"/>
        <v>Bank Transfer</v>
      </c>
      <c r="P2761" t="s">
        <v>37</v>
      </c>
      <c r="Q2761">
        <v>31.59</v>
      </c>
      <c r="R2761">
        <v>1.2</v>
      </c>
      <c r="S2761" t="s">
        <v>23</v>
      </c>
    </row>
    <row r="2762" spans="1:19" x14ac:dyDescent="0.3">
      <c r="A2762" t="s">
        <v>5933</v>
      </c>
      <c r="B2762" s="1">
        <v>44542</v>
      </c>
      <c r="C2762" t="s">
        <v>5934</v>
      </c>
      <c r="D2762" t="str">
        <f t="shared" ca="1" si="87"/>
        <v>Sofa 3-Seater</v>
      </c>
      <c r="E2762" t="s">
        <v>109</v>
      </c>
      <c r="F2762" t="s">
        <v>46</v>
      </c>
      <c r="G2762">
        <v>8</v>
      </c>
      <c r="H2762">
        <v>8</v>
      </c>
      <c r="I2762">
        <v>1426.18</v>
      </c>
      <c r="J2762">
        <v>1640.107</v>
      </c>
      <c r="K2762" t="s">
        <v>47</v>
      </c>
      <c r="M2762" t="s">
        <v>28</v>
      </c>
      <c r="N2762" t="s">
        <v>71</v>
      </c>
      <c r="O2762" t="str">
        <f t="shared" si="86"/>
        <v>Credit Card</v>
      </c>
      <c r="P2762" t="s">
        <v>67</v>
      </c>
      <c r="Q2762">
        <v>19.48</v>
      </c>
      <c r="R2762">
        <v>3.8</v>
      </c>
      <c r="S2762" t="s">
        <v>23</v>
      </c>
    </row>
    <row r="2763" spans="1:19" x14ac:dyDescent="0.3">
      <c r="A2763" t="s">
        <v>5935</v>
      </c>
      <c r="B2763" s="1">
        <v>43927</v>
      </c>
      <c r="C2763" t="s">
        <v>5936</v>
      </c>
      <c r="D2763" t="str">
        <f t="shared" ca="1" si="87"/>
        <v>Sofa 3-Seater</v>
      </c>
      <c r="E2763" t="s">
        <v>109</v>
      </c>
      <c r="F2763" t="s">
        <v>46</v>
      </c>
      <c r="G2763">
        <v>18</v>
      </c>
      <c r="H2763">
        <v>15</v>
      </c>
      <c r="I2763">
        <v>6</v>
      </c>
      <c r="J2763">
        <v>6.7200000000000006</v>
      </c>
      <c r="M2763" t="s">
        <v>21</v>
      </c>
      <c r="N2763" t="s">
        <v>29</v>
      </c>
      <c r="O2763" t="str">
        <f t="shared" si="86"/>
        <v>Bank Transfer</v>
      </c>
      <c r="P2763" t="s">
        <v>37</v>
      </c>
      <c r="Q2763">
        <v>21.36</v>
      </c>
      <c r="R2763">
        <v>3.8</v>
      </c>
      <c r="S2763" t="s">
        <v>23</v>
      </c>
    </row>
    <row r="2764" spans="1:19" x14ac:dyDescent="0.3">
      <c r="A2764" t="s">
        <v>5937</v>
      </c>
      <c r="B2764" s="1">
        <v>43879</v>
      </c>
      <c r="C2764" t="s">
        <v>5938</v>
      </c>
      <c r="D2764" t="str">
        <f t="shared" ca="1" si="87"/>
        <v>Dining Table</v>
      </c>
      <c r="E2764" t="s">
        <v>45</v>
      </c>
      <c r="F2764" t="s">
        <v>46</v>
      </c>
      <c r="G2764">
        <v>11</v>
      </c>
      <c r="H2764">
        <v>11</v>
      </c>
      <c r="I2764">
        <v>603.99</v>
      </c>
      <c r="J2764">
        <v>682.50869999999998</v>
      </c>
      <c r="K2764" t="s">
        <v>20</v>
      </c>
      <c r="M2764" t="s">
        <v>123</v>
      </c>
      <c r="N2764" t="s">
        <v>36</v>
      </c>
      <c r="O2764" t="str">
        <f t="shared" si="86"/>
        <v>Credit Card</v>
      </c>
      <c r="P2764" t="s">
        <v>67</v>
      </c>
      <c r="Q2764">
        <v>43.96</v>
      </c>
      <c r="R2764">
        <v>5</v>
      </c>
      <c r="S2764" t="s">
        <v>23</v>
      </c>
    </row>
    <row r="2765" spans="1:19" x14ac:dyDescent="0.3">
      <c r="A2765" t="s">
        <v>5939</v>
      </c>
      <c r="B2765" s="1">
        <v>44909</v>
      </c>
      <c r="C2765" t="s">
        <v>5940</v>
      </c>
      <c r="D2765" t="str">
        <f t="shared" ca="1" si="87"/>
        <v>Sofa 3-Seater</v>
      </c>
      <c r="E2765" t="s">
        <v>109</v>
      </c>
      <c r="F2765" t="s">
        <v>46</v>
      </c>
      <c r="G2765">
        <v>5</v>
      </c>
      <c r="H2765">
        <v>4</v>
      </c>
      <c r="I2765">
        <v>1339.46</v>
      </c>
      <c r="J2765">
        <v>1446.6168000000002</v>
      </c>
      <c r="M2765" t="s">
        <v>21</v>
      </c>
      <c r="N2765" t="s">
        <v>22</v>
      </c>
      <c r="O2765" t="str">
        <f t="shared" si="86"/>
        <v>Cash on Delivery</v>
      </c>
      <c r="P2765" t="s">
        <v>53</v>
      </c>
      <c r="Q2765">
        <v>11.91</v>
      </c>
      <c r="R2765">
        <v>2.2999999999999998</v>
      </c>
      <c r="S2765" t="s">
        <v>23</v>
      </c>
    </row>
    <row r="2766" spans="1:19" x14ac:dyDescent="0.3">
      <c r="A2766" t="s">
        <v>5941</v>
      </c>
      <c r="B2766" s="1">
        <v>43944</v>
      </c>
      <c r="C2766" t="s">
        <v>5942</v>
      </c>
      <c r="D2766" t="str">
        <f t="shared" ca="1" si="87"/>
        <v>Widget A</v>
      </c>
      <c r="E2766" t="s">
        <v>33</v>
      </c>
      <c r="F2766" t="s">
        <v>70</v>
      </c>
      <c r="G2766">
        <v>1</v>
      </c>
      <c r="H2766">
        <v>1</v>
      </c>
      <c r="I2766">
        <v>1221.77</v>
      </c>
      <c r="J2766">
        <v>1319.5116</v>
      </c>
      <c r="K2766" t="s">
        <v>20</v>
      </c>
      <c r="M2766" t="s">
        <v>35</v>
      </c>
      <c r="N2766" t="s">
        <v>22</v>
      </c>
      <c r="O2766" t="str">
        <f t="shared" si="86"/>
        <v>PayPal</v>
      </c>
      <c r="P2766" t="s">
        <v>30</v>
      </c>
      <c r="Q2766">
        <v>45.41</v>
      </c>
      <c r="R2766">
        <v>2.8</v>
      </c>
      <c r="S2766" t="s">
        <v>23</v>
      </c>
    </row>
    <row r="2767" spans="1:19" x14ac:dyDescent="0.3">
      <c r="A2767" t="s">
        <v>5943</v>
      </c>
      <c r="B2767" s="1">
        <v>43872</v>
      </c>
      <c r="C2767" t="s">
        <v>5944</v>
      </c>
      <c r="D2767" t="str">
        <f t="shared" ca="1" si="87"/>
        <v>Sneakers Run</v>
      </c>
      <c r="E2767" t="s">
        <v>85</v>
      </c>
      <c r="F2767" t="s">
        <v>82</v>
      </c>
      <c r="G2767">
        <v>3</v>
      </c>
      <c r="H2767">
        <v>3</v>
      </c>
      <c r="I2767">
        <v>850.11</v>
      </c>
      <c r="J2767">
        <v>960.62429999999995</v>
      </c>
      <c r="K2767" t="s">
        <v>47</v>
      </c>
      <c r="M2767" t="s">
        <v>86</v>
      </c>
      <c r="N2767" t="s">
        <v>22</v>
      </c>
      <c r="O2767" t="str">
        <f t="shared" si="86"/>
        <v>Bank Transfer</v>
      </c>
      <c r="P2767" t="s">
        <v>37</v>
      </c>
      <c r="Q2767">
        <v>0.99</v>
      </c>
      <c r="R2767">
        <v>4.4000000000000004</v>
      </c>
      <c r="S2767" t="s">
        <v>23</v>
      </c>
    </row>
    <row r="2768" spans="1:19" x14ac:dyDescent="0.3">
      <c r="A2768" t="s">
        <v>5945</v>
      </c>
      <c r="B2768" s="1">
        <v>44648</v>
      </c>
      <c r="C2768" t="s">
        <v>5946</v>
      </c>
      <c r="D2768" t="str">
        <f t="shared" ca="1" si="87"/>
        <v>Olive Oil 1L</v>
      </c>
      <c r="E2768" t="s">
        <v>56</v>
      </c>
      <c r="F2768" t="s">
        <v>57</v>
      </c>
      <c r="G2768">
        <v>10</v>
      </c>
      <c r="H2768">
        <v>9</v>
      </c>
      <c r="I2768">
        <v>506.03</v>
      </c>
      <c r="J2768">
        <v>531.33150000000001</v>
      </c>
      <c r="K2768" t="s">
        <v>27</v>
      </c>
      <c r="M2768" t="s">
        <v>42</v>
      </c>
      <c r="N2768" t="s">
        <v>71</v>
      </c>
      <c r="O2768" t="str">
        <f t="shared" si="86"/>
        <v>Credit Card</v>
      </c>
      <c r="P2768" t="s">
        <v>67</v>
      </c>
      <c r="Q2768">
        <v>5.75</v>
      </c>
      <c r="R2768">
        <v>1.2</v>
      </c>
      <c r="S2768" t="s">
        <v>23</v>
      </c>
    </row>
    <row r="2769" spans="1:19" x14ac:dyDescent="0.3">
      <c r="A2769" t="s">
        <v>5947</v>
      </c>
      <c r="B2769" s="1">
        <v>45245</v>
      </c>
      <c r="C2769" t="s">
        <v>5948</v>
      </c>
      <c r="D2769" t="str">
        <f t="shared" ca="1" si="87"/>
        <v>Widget B</v>
      </c>
      <c r="E2769" t="s">
        <v>61</v>
      </c>
      <c r="F2769" t="s">
        <v>70</v>
      </c>
      <c r="G2769">
        <v>9</v>
      </c>
      <c r="H2769">
        <v>8</v>
      </c>
      <c r="I2769">
        <v>1005.96</v>
      </c>
      <c r="J2769">
        <v>1116.6156000000001</v>
      </c>
      <c r="K2769" t="s">
        <v>20</v>
      </c>
      <c r="M2769" t="s">
        <v>123</v>
      </c>
      <c r="N2769" t="s">
        <v>29</v>
      </c>
      <c r="O2769" t="str">
        <f t="shared" si="86"/>
        <v>Debit Card</v>
      </c>
      <c r="P2769" t="s">
        <v>89</v>
      </c>
      <c r="Q2769">
        <v>39.28</v>
      </c>
      <c r="R2769">
        <v>1.8</v>
      </c>
      <c r="S2769" t="s">
        <v>23</v>
      </c>
    </row>
    <row r="2770" spans="1:19" x14ac:dyDescent="0.3">
      <c r="A2770" t="s">
        <v>5949</v>
      </c>
      <c r="B2770" s="1">
        <v>44150</v>
      </c>
      <c r="C2770" t="s">
        <v>5950</v>
      </c>
      <c r="D2770" t="str">
        <f t="shared" ca="1" si="87"/>
        <v>Widget A</v>
      </c>
      <c r="E2770" t="s">
        <v>33</v>
      </c>
      <c r="F2770" t="s">
        <v>70</v>
      </c>
      <c r="G2770">
        <v>1</v>
      </c>
      <c r="H2770">
        <v>1</v>
      </c>
      <c r="I2770">
        <v>1069.03</v>
      </c>
      <c r="J2770">
        <v>1186.6233</v>
      </c>
      <c r="K2770" t="s">
        <v>47</v>
      </c>
      <c r="M2770" t="s">
        <v>42</v>
      </c>
      <c r="N2770" t="s">
        <v>36</v>
      </c>
      <c r="O2770" t="str">
        <f t="shared" si="86"/>
        <v>Bank Transfer</v>
      </c>
      <c r="P2770" t="s">
        <v>37</v>
      </c>
      <c r="Q2770">
        <v>43.95</v>
      </c>
      <c r="R2770">
        <v>3.4</v>
      </c>
      <c r="S2770" t="s">
        <v>205</v>
      </c>
    </row>
    <row r="2771" spans="1:19" x14ac:dyDescent="0.3">
      <c r="A2771" t="s">
        <v>5951</v>
      </c>
      <c r="B2771" s="1">
        <v>45343</v>
      </c>
      <c r="C2771" t="s">
        <v>5952</v>
      </c>
      <c r="D2771" t="str">
        <f t="shared" ca="1" si="87"/>
        <v>Cereal Pack</v>
      </c>
      <c r="E2771" t="s">
        <v>100</v>
      </c>
      <c r="F2771" t="s">
        <v>57</v>
      </c>
      <c r="G2771">
        <v>20</v>
      </c>
      <c r="H2771">
        <v>20</v>
      </c>
      <c r="I2771">
        <v>498.8</v>
      </c>
      <c r="J2771">
        <v>563.64400000000001</v>
      </c>
      <c r="K2771" t="s">
        <v>66</v>
      </c>
      <c r="M2771" t="s">
        <v>79</v>
      </c>
      <c r="N2771" t="s">
        <v>71</v>
      </c>
      <c r="O2771" t="str">
        <f t="shared" si="86"/>
        <v>Credit Card</v>
      </c>
      <c r="P2771" t="s">
        <v>67</v>
      </c>
      <c r="Q2771">
        <v>21.16</v>
      </c>
      <c r="R2771">
        <v>4.2</v>
      </c>
      <c r="S2771" t="s">
        <v>23</v>
      </c>
    </row>
    <row r="2772" spans="1:19" x14ac:dyDescent="0.3">
      <c r="A2772" t="s">
        <v>5953</v>
      </c>
      <c r="B2772" s="1">
        <v>45606</v>
      </c>
      <c r="C2772" t="s">
        <v>5954</v>
      </c>
      <c r="D2772" t="str">
        <f t="shared" ca="1" si="87"/>
        <v>Shirt Classic</v>
      </c>
      <c r="E2772" t="s">
        <v>65</v>
      </c>
      <c r="F2772" t="s">
        <v>82</v>
      </c>
      <c r="G2772">
        <v>11</v>
      </c>
      <c r="H2772">
        <v>10</v>
      </c>
      <c r="I2772">
        <v>627.24</v>
      </c>
      <c r="J2772">
        <v>671.1468000000001</v>
      </c>
      <c r="K2772" t="s">
        <v>27</v>
      </c>
      <c r="M2772" t="s">
        <v>123</v>
      </c>
      <c r="N2772" t="s">
        <v>71</v>
      </c>
      <c r="O2772" t="str">
        <f t="shared" si="86"/>
        <v>Bank Transfer</v>
      </c>
      <c r="P2772" t="s">
        <v>37</v>
      </c>
      <c r="Q2772">
        <v>33.61</v>
      </c>
      <c r="R2772">
        <v>4.0999999999999996</v>
      </c>
      <c r="S2772" t="s">
        <v>23</v>
      </c>
    </row>
    <row r="2773" spans="1:19" x14ac:dyDescent="0.3">
      <c r="A2773" t="s">
        <v>5955</v>
      </c>
      <c r="B2773" s="1">
        <v>45387</v>
      </c>
      <c r="C2773" t="s">
        <v>5956</v>
      </c>
      <c r="D2773" t="str">
        <f t="shared" ca="1" si="87"/>
        <v>Cereal Pack</v>
      </c>
      <c r="E2773" t="s">
        <v>100</v>
      </c>
      <c r="F2773" t="s">
        <v>57</v>
      </c>
      <c r="G2773">
        <v>10</v>
      </c>
      <c r="H2773">
        <v>9</v>
      </c>
      <c r="I2773">
        <v>6</v>
      </c>
      <c r="J2773">
        <v>6.7799999999999994</v>
      </c>
      <c r="K2773" t="s">
        <v>47</v>
      </c>
      <c r="M2773" t="s">
        <v>79</v>
      </c>
      <c r="N2773" t="s">
        <v>36</v>
      </c>
      <c r="O2773" t="str">
        <f t="shared" si="86"/>
        <v>PayPal</v>
      </c>
      <c r="P2773" t="s">
        <v>30</v>
      </c>
      <c r="Q2773">
        <v>42.23</v>
      </c>
      <c r="R2773">
        <v>2.2000000000000002</v>
      </c>
      <c r="S2773" t="s">
        <v>23</v>
      </c>
    </row>
    <row r="2774" spans="1:19" x14ac:dyDescent="0.3">
      <c r="A2774" t="s">
        <v>5957</v>
      </c>
      <c r="B2774" s="1">
        <v>44626</v>
      </c>
      <c r="C2774" t="s">
        <v>5958</v>
      </c>
      <c r="D2774" t="str">
        <f t="shared" ca="1" si="87"/>
        <v>Camera S</v>
      </c>
      <c r="E2774" t="s">
        <v>133</v>
      </c>
      <c r="F2774" t="s">
        <v>50</v>
      </c>
      <c r="G2774">
        <v>15</v>
      </c>
      <c r="H2774">
        <v>13</v>
      </c>
      <c r="I2774">
        <v>1449.08</v>
      </c>
      <c r="J2774">
        <v>1565.0064</v>
      </c>
      <c r="K2774" t="s">
        <v>27</v>
      </c>
      <c r="M2774" t="s">
        <v>5959</v>
      </c>
      <c r="N2774" t="s">
        <v>36</v>
      </c>
      <c r="O2774" t="str">
        <f t="shared" si="86"/>
        <v>Cash on Delivery</v>
      </c>
      <c r="P2774" t="s">
        <v>53</v>
      </c>
      <c r="Q2774">
        <v>22.35</v>
      </c>
      <c r="R2774">
        <v>1.5</v>
      </c>
      <c r="S2774" t="s">
        <v>23</v>
      </c>
    </row>
    <row r="2775" spans="1:19" x14ac:dyDescent="0.3">
      <c r="A2775" t="s">
        <v>5960</v>
      </c>
      <c r="B2775" s="1">
        <v>44474</v>
      </c>
      <c r="C2775" t="s">
        <v>5961</v>
      </c>
      <c r="D2775" t="str">
        <f t="shared" ca="1" si="87"/>
        <v>Cereal Pack</v>
      </c>
      <c r="E2775" t="s">
        <v>100</v>
      </c>
      <c r="F2775" t="s">
        <v>57</v>
      </c>
      <c r="G2775">
        <v>17</v>
      </c>
      <c r="H2775">
        <v>16</v>
      </c>
      <c r="I2775">
        <v>1196.3800000000001</v>
      </c>
      <c r="J2775">
        <v>1351.9094</v>
      </c>
      <c r="K2775" t="s">
        <v>51</v>
      </c>
      <c r="M2775" t="s">
        <v>35</v>
      </c>
      <c r="N2775" t="s">
        <v>22</v>
      </c>
      <c r="O2775" t="str">
        <f t="shared" si="86"/>
        <v>PayPal</v>
      </c>
      <c r="P2775" t="s">
        <v>30</v>
      </c>
      <c r="Q2775">
        <v>20.77</v>
      </c>
      <c r="R2775">
        <v>2.9</v>
      </c>
      <c r="S2775" t="s">
        <v>74</v>
      </c>
    </row>
    <row r="2776" spans="1:19" x14ac:dyDescent="0.3">
      <c r="A2776" t="s">
        <v>5962</v>
      </c>
      <c r="B2776" s="1">
        <v>43971</v>
      </c>
      <c r="C2776" t="s">
        <v>5963</v>
      </c>
      <c r="D2776" t="str">
        <f t="shared" ca="1" si="87"/>
        <v>Headphones Z</v>
      </c>
      <c r="E2776" t="s">
        <v>94</v>
      </c>
      <c r="F2776" t="s">
        <v>50</v>
      </c>
      <c r="G2776">
        <v>6</v>
      </c>
      <c r="H2776">
        <v>6</v>
      </c>
      <c r="I2776">
        <v>1032.26</v>
      </c>
      <c r="J2776">
        <v>1176.7764000000002</v>
      </c>
      <c r="K2776" t="s">
        <v>20</v>
      </c>
      <c r="M2776" t="s">
        <v>28</v>
      </c>
      <c r="N2776" t="s">
        <v>22</v>
      </c>
      <c r="O2776" t="str">
        <f t="shared" si="86"/>
        <v>PayPal</v>
      </c>
      <c r="P2776" t="s">
        <v>30</v>
      </c>
      <c r="Q2776">
        <v>33.479999999999997</v>
      </c>
      <c r="R2776">
        <v>2.6</v>
      </c>
      <c r="S2776" t="s">
        <v>23</v>
      </c>
    </row>
    <row r="2777" spans="1:19" x14ac:dyDescent="0.3">
      <c r="A2777" t="s">
        <v>5964</v>
      </c>
      <c r="B2777" s="1">
        <v>44060</v>
      </c>
      <c r="C2777" t="s">
        <v>5965</v>
      </c>
      <c r="D2777" t="str">
        <f t="shared" ca="1" si="87"/>
        <v>Widget A</v>
      </c>
      <c r="E2777" t="s">
        <v>33</v>
      </c>
      <c r="F2777" t="s">
        <v>70</v>
      </c>
      <c r="G2777">
        <v>12</v>
      </c>
      <c r="H2777">
        <v>10</v>
      </c>
      <c r="I2777">
        <v>931.13</v>
      </c>
      <c r="J2777">
        <v>1014.9317000000001</v>
      </c>
      <c r="K2777" t="s">
        <v>51</v>
      </c>
      <c r="M2777" t="s">
        <v>28</v>
      </c>
      <c r="N2777" t="s">
        <v>22</v>
      </c>
      <c r="O2777" t="str">
        <f t="shared" si="86"/>
        <v>Cash on Delivery</v>
      </c>
      <c r="P2777" t="s">
        <v>53</v>
      </c>
      <c r="Q2777">
        <v>12.52</v>
      </c>
      <c r="R2777">
        <v>1.4</v>
      </c>
      <c r="S2777" t="s">
        <v>23</v>
      </c>
    </row>
    <row r="2778" spans="1:19" x14ac:dyDescent="0.3">
      <c r="A2778" t="s">
        <v>5966</v>
      </c>
      <c r="B2778" s="1">
        <v>45499</v>
      </c>
      <c r="C2778" t="s">
        <v>5967</v>
      </c>
      <c r="D2778" t="str">
        <f t="shared" ca="1" si="87"/>
        <v>Headphones Z</v>
      </c>
      <c r="E2778" t="s">
        <v>94</v>
      </c>
      <c r="F2778" t="s">
        <v>50</v>
      </c>
      <c r="G2778">
        <v>11</v>
      </c>
      <c r="H2778">
        <v>10</v>
      </c>
      <c r="I2778">
        <v>650.47</v>
      </c>
      <c r="J2778">
        <v>741.53580000000011</v>
      </c>
      <c r="K2778" t="s">
        <v>66</v>
      </c>
      <c r="M2778" t="s">
        <v>35</v>
      </c>
      <c r="N2778" t="s">
        <v>36</v>
      </c>
      <c r="O2778" t="str">
        <f t="shared" si="86"/>
        <v>Credit Card</v>
      </c>
      <c r="P2778" t="s">
        <v>67</v>
      </c>
      <c r="Q2778">
        <v>48.83</v>
      </c>
      <c r="R2778">
        <v>2</v>
      </c>
      <c r="S2778" t="s">
        <v>23</v>
      </c>
    </row>
    <row r="2779" spans="1:19" x14ac:dyDescent="0.3">
      <c r="A2779" t="s">
        <v>5968</v>
      </c>
      <c r="B2779" s="1">
        <v>45056</v>
      </c>
      <c r="C2779" t="s">
        <v>5969</v>
      </c>
      <c r="D2779" t="str">
        <f t="shared" ca="1" si="87"/>
        <v>Organic Rice 5kg</v>
      </c>
      <c r="E2779" t="s">
        <v>40</v>
      </c>
      <c r="F2779" t="s">
        <v>57</v>
      </c>
      <c r="G2779">
        <v>13</v>
      </c>
      <c r="H2779">
        <v>10</v>
      </c>
      <c r="I2779">
        <v>840.51</v>
      </c>
      <c r="J2779">
        <v>932.9661000000001</v>
      </c>
      <c r="K2779" t="s">
        <v>51</v>
      </c>
      <c r="M2779" t="s">
        <v>79</v>
      </c>
      <c r="N2779" t="s">
        <v>36</v>
      </c>
      <c r="O2779" t="str">
        <f t="shared" si="86"/>
        <v>Bank Transfer</v>
      </c>
      <c r="P2779" t="s">
        <v>37</v>
      </c>
      <c r="Q2779">
        <v>32.520000000000003</v>
      </c>
      <c r="R2779">
        <v>4</v>
      </c>
      <c r="S2779" t="s">
        <v>23</v>
      </c>
    </row>
    <row r="2780" spans="1:19" x14ac:dyDescent="0.3">
      <c r="A2780" t="s">
        <v>5970</v>
      </c>
      <c r="B2780" s="1">
        <v>45505</v>
      </c>
      <c r="C2780" t="s">
        <v>5971</v>
      </c>
      <c r="D2780" t="str">
        <f t="shared" ca="1" si="87"/>
        <v>Widget B</v>
      </c>
      <c r="E2780" t="s">
        <v>61</v>
      </c>
      <c r="F2780" t="s">
        <v>70</v>
      </c>
      <c r="G2780">
        <v>12</v>
      </c>
      <c r="H2780">
        <v>12</v>
      </c>
      <c r="I2780">
        <v>1344.09</v>
      </c>
      <c r="J2780">
        <v>1491.9399000000001</v>
      </c>
      <c r="K2780" t="s">
        <v>27</v>
      </c>
      <c r="M2780" t="s">
        <v>79</v>
      </c>
      <c r="N2780" t="s">
        <v>22</v>
      </c>
      <c r="O2780" t="str">
        <f t="shared" si="86"/>
        <v>Credit Card</v>
      </c>
      <c r="P2780" t="s">
        <v>67</v>
      </c>
      <c r="Q2780">
        <v>49.14</v>
      </c>
      <c r="R2780">
        <v>4.4000000000000004</v>
      </c>
      <c r="S2780" t="s">
        <v>23</v>
      </c>
    </row>
    <row r="2781" spans="1:19" x14ac:dyDescent="0.3">
      <c r="A2781" t="s">
        <v>5972</v>
      </c>
      <c r="B2781" s="1">
        <v>44819</v>
      </c>
      <c r="C2781" t="s">
        <v>5973</v>
      </c>
      <c r="D2781" t="str">
        <f t="shared" ca="1" si="87"/>
        <v>Widget B</v>
      </c>
      <c r="E2781" t="s">
        <v>61</v>
      </c>
      <c r="F2781" t="s">
        <v>70</v>
      </c>
      <c r="G2781">
        <v>12</v>
      </c>
      <c r="H2781">
        <v>10</v>
      </c>
      <c r="I2781">
        <v>41.13</v>
      </c>
      <c r="J2781">
        <v>43.186500000000002</v>
      </c>
      <c r="K2781" t="s">
        <v>51</v>
      </c>
      <c r="M2781" t="s">
        <v>28</v>
      </c>
      <c r="N2781" t="s">
        <v>29</v>
      </c>
      <c r="O2781" t="str">
        <f t="shared" si="86"/>
        <v>Credit Card</v>
      </c>
      <c r="P2781" t="s">
        <v>67</v>
      </c>
      <c r="Q2781">
        <v>-5</v>
      </c>
      <c r="R2781">
        <v>4.2</v>
      </c>
      <c r="S2781" t="s">
        <v>23</v>
      </c>
    </row>
    <row r="2782" spans="1:19" x14ac:dyDescent="0.3">
      <c r="A2782" t="s">
        <v>5974</v>
      </c>
      <c r="B2782" s="1">
        <v>44995</v>
      </c>
      <c r="C2782" t="s">
        <v>5975</v>
      </c>
      <c r="D2782" t="str">
        <f t="shared" ca="1" si="87"/>
        <v>Cereal Pack</v>
      </c>
      <c r="E2782" t="s">
        <v>100</v>
      </c>
      <c r="F2782" t="s">
        <v>57</v>
      </c>
      <c r="G2782">
        <v>7</v>
      </c>
      <c r="H2782">
        <v>7</v>
      </c>
      <c r="I2782">
        <v>155.05000000000001</v>
      </c>
      <c r="J2782">
        <v>167.45400000000004</v>
      </c>
      <c r="K2782" t="s">
        <v>51</v>
      </c>
      <c r="M2782" t="s">
        <v>28</v>
      </c>
      <c r="N2782" t="s">
        <v>22</v>
      </c>
      <c r="O2782" t="str">
        <f t="shared" si="86"/>
        <v>Cash on Delivery</v>
      </c>
      <c r="P2782" t="s">
        <v>53</v>
      </c>
      <c r="Q2782">
        <v>9.26</v>
      </c>
      <c r="R2782">
        <v>1.4</v>
      </c>
      <c r="S2782" t="s">
        <v>23</v>
      </c>
    </row>
    <row r="2783" spans="1:19" x14ac:dyDescent="0.3">
      <c r="A2783" t="s">
        <v>5976</v>
      </c>
      <c r="B2783" s="1">
        <v>44060</v>
      </c>
      <c r="C2783" t="s">
        <v>2087</v>
      </c>
      <c r="D2783" t="str">
        <f t="shared" ca="1" si="87"/>
        <v>Widget A</v>
      </c>
      <c r="E2783" t="s">
        <v>33</v>
      </c>
      <c r="F2783" t="s">
        <v>70</v>
      </c>
      <c r="G2783">
        <v>1</v>
      </c>
      <c r="H2783">
        <v>1</v>
      </c>
      <c r="I2783">
        <v>104.84</v>
      </c>
      <c r="J2783">
        <v>116.37240000000001</v>
      </c>
      <c r="K2783" t="s">
        <v>27</v>
      </c>
      <c r="M2783" t="s">
        <v>28</v>
      </c>
      <c r="N2783" t="s">
        <v>29</v>
      </c>
      <c r="O2783" t="str">
        <f t="shared" si="86"/>
        <v>Bank Transfer</v>
      </c>
      <c r="P2783" t="s">
        <v>37</v>
      </c>
      <c r="Q2783">
        <v>20.89</v>
      </c>
      <c r="R2783">
        <v>4.5999999999999996</v>
      </c>
      <c r="S2783" t="s">
        <v>23</v>
      </c>
    </row>
    <row r="2784" spans="1:19" x14ac:dyDescent="0.3">
      <c r="A2784" t="s">
        <v>5977</v>
      </c>
      <c r="B2784" s="1">
        <v>44159</v>
      </c>
      <c r="C2784" t="s">
        <v>5978</v>
      </c>
      <c r="D2784" t="str">
        <f t="shared" ca="1" si="87"/>
        <v>Cereal Pack</v>
      </c>
      <c r="E2784" t="s">
        <v>100</v>
      </c>
      <c r="F2784" t="s">
        <v>57</v>
      </c>
      <c r="G2784">
        <v>8</v>
      </c>
      <c r="H2784">
        <v>8</v>
      </c>
      <c r="I2784">
        <v>1319.77</v>
      </c>
      <c r="J2784">
        <v>1504.5378000000001</v>
      </c>
      <c r="M2784" t="s">
        <v>86</v>
      </c>
      <c r="N2784" t="s">
        <v>36</v>
      </c>
      <c r="O2784" t="str">
        <f t="shared" si="86"/>
        <v>Credit Card</v>
      </c>
      <c r="P2784" t="s">
        <v>67</v>
      </c>
      <c r="Q2784">
        <v>27.67</v>
      </c>
      <c r="R2784">
        <v>2.2000000000000002</v>
      </c>
      <c r="S2784" t="s">
        <v>23</v>
      </c>
    </row>
    <row r="2785" spans="1:19" x14ac:dyDescent="0.3">
      <c r="A2785" t="s">
        <v>5980</v>
      </c>
      <c r="B2785" s="1">
        <v>44896</v>
      </c>
      <c r="C2785" t="s">
        <v>5981</v>
      </c>
      <c r="D2785" t="str">
        <f t="shared" ca="1" si="87"/>
        <v>Widget B</v>
      </c>
      <c r="E2785" t="s">
        <v>61</v>
      </c>
      <c r="F2785" t="s">
        <v>70</v>
      </c>
      <c r="G2785">
        <v>3</v>
      </c>
      <c r="H2785">
        <v>2</v>
      </c>
      <c r="I2785">
        <v>830.53</v>
      </c>
      <c r="J2785">
        <v>913.58300000000008</v>
      </c>
      <c r="K2785" t="s">
        <v>20</v>
      </c>
      <c r="M2785" t="s">
        <v>28</v>
      </c>
      <c r="N2785" t="s">
        <v>29</v>
      </c>
      <c r="O2785" t="str">
        <f t="shared" si="86"/>
        <v>Cash on Delivery</v>
      </c>
      <c r="P2785" t="s">
        <v>53</v>
      </c>
      <c r="Q2785">
        <v>27.64</v>
      </c>
      <c r="R2785">
        <v>3.7</v>
      </c>
      <c r="S2785" t="s">
        <v>23</v>
      </c>
    </row>
    <row r="2786" spans="1:19" x14ac:dyDescent="0.3">
      <c r="A2786" t="s">
        <v>5982</v>
      </c>
      <c r="B2786" s="1">
        <v>43911</v>
      </c>
      <c r="C2786" t="s">
        <v>5983</v>
      </c>
      <c r="D2786" t="str">
        <f t="shared" ca="1" si="87"/>
        <v>Jeans Regular</v>
      </c>
      <c r="E2786" t="s">
        <v>130</v>
      </c>
      <c r="F2786" t="s">
        <v>82</v>
      </c>
      <c r="G2786">
        <v>10</v>
      </c>
      <c r="H2786">
        <v>9</v>
      </c>
      <c r="I2786">
        <v>461.31</v>
      </c>
      <c r="J2786">
        <v>530.50649999999996</v>
      </c>
      <c r="K2786" t="s">
        <v>20</v>
      </c>
      <c r="M2786" t="s">
        <v>123</v>
      </c>
      <c r="N2786" t="s">
        <v>29</v>
      </c>
      <c r="O2786" t="str">
        <f t="shared" si="86"/>
        <v>Bank Transfer</v>
      </c>
      <c r="P2786" t="s">
        <v>37</v>
      </c>
      <c r="Q2786">
        <v>18.18</v>
      </c>
      <c r="R2786">
        <v>2.2999999999999998</v>
      </c>
      <c r="S2786" t="s">
        <v>23</v>
      </c>
    </row>
    <row r="2787" spans="1:19" x14ac:dyDescent="0.3">
      <c r="A2787" t="s">
        <v>5984</v>
      </c>
      <c r="B2787" s="1">
        <v>45175</v>
      </c>
      <c r="C2787" t="s">
        <v>5985</v>
      </c>
      <c r="D2787" t="str">
        <f t="shared" ca="1" si="87"/>
        <v>Widget A</v>
      </c>
      <c r="E2787" t="s">
        <v>33</v>
      </c>
      <c r="F2787" t="s">
        <v>70</v>
      </c>
      <c r="G2787">
        <v>20</v>
      </c>
      <c r="H2787">
        <v>17</v>
      </c>
      <c r="I2787">
        <v>1119.06</v>
      </c>
      <c r="J2787">
        <v>1208.5848000000001</v>
      </c>
      <c r="K2787" t="s">
        <v>51</v>
      </c>
      <c r="M2787" t="s">
        <v>86</v>
      </c>
      <c r="N2787" t="s">
        <v>29</v>
      </c>
      <c r="O2787" t="str">
        <f t="shared" si="86"/>
        <v>Debit Card</v>
      </c>
      <c r="P2787" t="s">
        <v>89</v>
      </c>
      <c r="Q2787">
        <v>-5</v>
      </c>
      <c r="R2787">
        <v>2.9</v>
      </c>
      <c r="S2787" t="s">
        <v>23</v>
      </c>
    </row>
    <row r="2788" spans="1:19" x14ac:dyDescent="0.3">
      <c r="A2788" t="s">
        <v>5986</v>
      </c>
      <c r="B2788" s="1">
        <v>44558</v>
      </c>
      <c r="C2788" t="s">
        <v>5987</v>
      </c>
      <c r="D2788" t="str">
        <f t="shared" ca="1" si="87"/>
        <v>Camera S</v>
      </c>
      <c r="E2788" t="s">
        <v>133</v>
      </c>
      <c r="F2788" t="s">
        <v>50</v>
      </c>
      <c r="G2788">
        <v>4</v>
      </c>
      <c r="H2788">
        <v>3</v>
      </c>
      <c r="I2788">
        <v>300.93</v>
      </c>
      <c r="J2788">
        <v>318.98580000000004</v>
      </c>
      <c r="K2788" t="s">
        <v>27</v>
      </c>
      <c r="M2788" t="s">
        <v>123</v>
      </c>
      <c r="N2788" t="s">
        <v>22</v>
      </c>
      <c r="O2788" t="str">
        <f t="shared" si="86"/>
        <v>Debit Card</v>
      </c>
      <c r="P2788" t="s">
        <v>89</v>
      </c>
      <c r="Q2788">
        <v>1.75</v>
      </c>
      <c r="R2788">
        <v>1.5</v>
      </c>
      <c r="S2788" t="s">
        <v>23</v>
      </c>
    </row>
    <row r="2789" spans="1:19" x14ac:dyDescent="0.3">
      <c r="A2789" t="s">
        <v>5988</v>
      </c>
      <c r="B2789" s="1">
        <v>44336</v>
      </c>
      <c r="C2789" t="s">
        <v>5989</v>
      </c>
      <c r="D2789" t="str">
        <f t="shared" ca="1" si="87"/>
        <v>Jeans Regular</v>
      </c>
      <c r="E2789" t="s">
        <v>130</v>
      </c>
      <c r="F2789" t="s">
        <v>82</v>
      </c>
      <c r="G2789">
        <v>6</v>
      </c>
      <c r="H2789">
        <v>5</v>
      </c>
      <c r="I2789">
        <v>893.23</v>
      </c>
      <c r="J2789">
        <v>955.75610000000006</v>
      </c>
      <c r="K2789" t="s">
        <v>27</v>
      </c>
      <c r="M2789" t="s">
        <v>123</v>
      </c>
      <c r="N2789" t="s">
        <v>29</v>
      </c>
      <c r="O2789" t="str">
        <f t="shared" si="86"/>
        <v>Bank Transfer</v>
      </c>
      <c r="P2789" t="s">
        <v>37</v>
      </c>
      <c r="Q2789">
        <v>42.44</v>
      </c>
      <c r="R2789">
        <v>4.9000000000000004</v>
      </c>
      <c r="S2789" t="s">
        <v>23</v>
      </c>
    </row>
    <row r="2790" spans="1:19" x14ac:dyDescent="0.3">
      <c r="A2790" t="s">
        <v>5990</v>
      </c>
      <c r="B2790" s="1">
        <v>44995</v>
      </c>
      <c r="C2790" t="s">
        <v>5991</v>
      </c>
      <c r="D2790" t="str">
        <f t="shared" ca="1" si="87"/>
        <v>Phone X</v>
      </c>
      <c r="E2790" t="s">
        <v>141</v>
      </c>
      <c r="F2790" t="s">
        <v>50</v>
      </c>
      <c r="G2790">
        <v>2</v>
      </c>
      <c r="H2790">
        <v>2</v>
      </c>
      <c r="I2790">
        <v>1359.87</v>
      </c>
      <c r="J2790">
        <v>1468.6596</v>
      </c>
      <c r="K2790" t="s">
        <v>51</v>
      </c>
      <c r="M2790" t="s">
        <v>123</v>
      </c>
      <c r="N2790" t="s">
        <v>22</v>
      </c>
      <c r="O2790" t="str">
        <f t="shared" si="86"/>
        <v>Cash on Delivery</v>
      </c>
      <c r="P2790" t="s">
        <v>53</v>
      </c>
      <c r="Q2790">
        <v>22.81</v>
      </c>
      <c r="R2790">
        <v>3.1</v>
      </c>
      <c r="S2790" t="s">
        <v>23</v>
      </c>
    </row>
    <row r="2791" spans="1:19" x14ac:dyDescent="0.3">
      <c r="A2791" t="s">
        <v>5993</v>
      </c>
      <c r="B2791" s="1">
        <v>43881</v>
      </c>
      <c r="C2791" t="s">
        <v>1438</v>
      </c>
      <c r="D2791" t="str">
        <f t="shared" ca="1" si="87"/>
        <v>Camera S</v>
      </c>
      <c r="E2791" t="s">
        <v>133</v>
      </c>
      <c r="F2791" t="s">
        <v>50</v>
      </c>
      <c r="G2791">
        <v>4</v>
      </c>
      <c r="H2791">
        <v>4</v>
      </c>
      <c r="I2791">
        <v>665.58</v>
      </c>
      <c r="J2791">
        <v>752.10540000000003</v>
      </c>
      <c r="K2791" t="s">
        <v>20</v>
      </c>
      <c r="M2791" t="s">
        <v>86</v>
      </c>
      <c r="N2791" t="s">
        <v>29</v>
      </c>
      <c r="O2791" t="str">
        <f t="shared" si="86"/>
        <v>Cash on Delivery</v>
      </c>
      <c r="P2791" t="s">
        <v>53</v>
      </c>
      <c r="Q2791">
        <v>38.74</v>
      </c>
      <c r="R2791">
        <v>3.8</v>
      </c>
      <c r="S2791" t="s">
        <v>74</v>
      </c>
    </row>
    <row r="2792" spans="1:19" x14ac:dyDescent="0.3">
      <c r="A2792" t="s">
        <v>5994</v>
      </c>
      <c r="B2792" s="1">
        <v>44383</v>
      </c>
      <c r="C2792" t="s">
        <v>5995</v>
      </c>
      <c r="D2792" t="str">
        <f t="shared" ca="1" si="87"/>
        <v>Phone X</v>
      </c>
      <c r="E2792" t="s">
        <v>141</v>
      </c>
      <c r="F2792" t="s">
        <v>50</v>
      </c>
      <c r="G2792">
        <v>2</v>
      </c>
      <c r="H2792">
        <v>2</v>
      </c>
      <c r="I2792">
        <v>12</v>
      </c>
      <c r="J2792">
        <v>13.559999999999999</v>
      </c>
      <c r="K2792" t="s">
        <v>20</v>
      </c>
      <c r="M2792" t="s">
        <v>28</v>
      </c>
      <c r="N2792" t="s">
        <v>36</v>
      </c>
      <c r="O2792" t="e">
        <f t="shared" ca="1" si="86"/>
        <v>#N/A</v>
      </c>
      <c r="Q2792">
        <v>7.05</v>
      </c>
      <c r="R2792">
        <v>4.0999999999999996</v>
      </c>
      <c r="S2792" t="s">
        <v>23</v>
      </c>
    </row>
    <row r="2793" spans="1:19" x14ac:dyDescent="0.3">
      <c r="A2793" t="s">
        <v>5996</v>
      </c>
      <c r="B2793" s="1">
        <v>44269</v>
      </c>
      <c r="C2793" t="s">
        <v>5997</v>
      </c>
      <c r="D2793" t="str">
        <f t="shared" ca="1" si="87"/>
        <v>Camera S</v>
      </c>
      <c r="E2793" t="s">
        <v>133</v>
      </c>
      <c r="F2793" t="s">
        <v>50</v>
      </c>
      <c r="G2793">
        <v>20</v>
      </c>
      <c r="H2793">
        <v>18</v>
      </c>
      <c r="I2793">
        <v>591.19000000000005</v>
      </c>
      <c r="J2793">
        <v>662.13280000000009</v>
      </c>
      <c r="K2793" t="s">
        <v>66</v>
      </c>
      <c r="M2793" t="s">
        <v>35</v>
      </c>
      <c r="N2793" t="s">
        <v>29</v>
      </c>
      <c r="O2793" t="str">
        <f t="shared" si="86"/>
        <v>Cash on Delivery</v>
      </c>
      <c r="P2793" t="s">
        <v>53</v>
      </c>
      <c r="Q2793">
        <v>26.54</v>
      </c>
      <c r="R2793">
        <v>1.7</v>
      </c>
      <c r="S2793" t="s">
        <v>23</v>
      </c>
    </row>
    <row r="2794" spans="1:19" x14ac:dyDescent="0.3">
      <c r="A2794" t="s">
        <v>5998</v>
      </c>
      <c r="B2794" s="1">
        <v>44817</v>
      </c>
      <c r="C2794" t="s">
        <v>5999</v>
      </c>
      <c r="D2794" t="str">
        <f t="shared" ca="1" si="87"/>
        <v>Headphones Z</v>
      </c>
      <c r="E2794" t="s">
        <v>94</v>
      </c>
      <c r="F2794" t="s">
        <v>50</v>
      </c>
      <c r="G2794">
        <v>19</v>
      </c>
      <c r="H2794">
        <v>19</v>
      </c>
      <c r="I2794">
        <v>234.56</v>
      </c>
      <c r="J2794">
        <v>267.39840000000004</v>
      </c>
      <c r="K2794" t="s">
        <v>66</v>
      </c>
      <c r="M2794" t="s">
        <v>86</v>
      </c>
      <c r="N2794" t="s">
        <v>29</v>
      </c>
      <c r="O2794" t="str">
        <f t="shared" si="86"/>
        <v>Bank Transfer</v>
      </c>
      <c r="P2794" t="s">
        <v>37</v>
      </c>
      <c r="Q2794">
        <v>28.81</v>
      </c>
      <c r="R2794">
        <v>2.1</v>
      </c>
      <c r="S2794" t="s">
        <v>111</v>
      </c>
    </row>
    <row r="2795" spans="1:19" x14ac:dyDescent="0.3">
      <c r="A2795" t="s">
        <v>6000</v>
      </c>
      <c r="B2795" s="1">
        <v>44303</v>
      </c>
      <c r="C2795" t="s">
        <v>6001</v>
      </c>
      <c r="D2795" t="str">
        <f t="shared" ca="1" si="87"/>
        <v>T-shirt V</v>
      </c>
      <c r="E2795" t="s">
        <v>77</v>
      </c>
      <c r="F2795" t="s">
        <v>82</v>
      </c>
      <c r="G2795">
        <v>19</v>
      </c>
      <c r="H2795">
        <v>16</v>
      </c>
      <c r="I2795">
        <v>347.12</v>
      </c>
      <c r="J2795">
        <v>371.41840000000002</v>
      </c>
      <c r="K2795" t="s">
        <v>66</v>
      </c>
      <c r="M2795" t="s">
        <v>86</v>
      </c>
      <c r="N2795" t="s">
        <v>36</v>
      </c>
      <c r="O2795" t="str">
        <f t="shared" si="86"/>
        <v>Bank Transfer</v>
      </c>
      <c r="P2795" t="s">
        <v>37</v>
      </c>
      <c r="Q2795">
        <v>48.54</v>
      </c>
      <c r="R2795">
        <v>1.3</v>
      </c>
      <c r="S2795" t="s">
        <v>23</v>
      </c>
    </row>
    <row r="2796" spans="1:19" x14ac:dyDescent="0.3">
      <c r="A2796" t="s">
        <v>6002</v>
      </c>
      <c r="B2796" s="1">
        <v>44485</v>
      </c>
      <c r="C2796" t="s">
        <v>6003</v>
      </c>
      <c r="D2796" t="str">
        <f t="shared" ca="1" si="87"/>
        <v>Widget A</v>
      </c>
      <c r="F2796" t="s">
        <v>70</v>
      </c>
      <c r="G2796">
        <v>17</v>
      </c>
      <c r="H2796">
        <v>17</v>
      </c>
      <c r="I2796">
        <v>467.15</v>
      </c>
      <c r="J2796">
        <v>523.20799999999997</v>
      </c>
      <c r="K2796" t="s">
        <v>20</v>
      </c>
      <c r="M2796" t="s">
        <v>123</v>
      </c>
      <c r="N2796" t="s">
        <v>71</v>
      </c>
      <c r="O2796" t="str">
        <f t="shared" si="86"/>
        <v>PayPal</v>
      </c>
      <c r="P2796" t="s">
        <v>30</v>
      </c>
      <c r="Q2796">
        <v>38.659999999999997</v>
      </c>
      <c r="R2796">
        <v>2.9</v>
      </c>
    </row>
    <row r="2797" spans="1:19" x14ac:dyDescent="0.3">
      <c r="A2797" t="s">
        <v>6004</v>
      </c>
      <c r="B2797" s="1">
        <v>44725</v>
      </c>
      <c r="C2797" t="s">
        <v>6005</v>
      </c>
      <c r="D2797" t="str">
        <f t="shared" ca="1" si="87"/>
        <v>Sofa 3-Seater</v>
      </c>
      <c r="E2797" t="s">
        <v>109</v>
      </c>
      <c r="F2797" t="s">
        <v>46</v>
      </c>
      <c r="G2797">
        <v>6</v>
      </c>
      <c r="H2797">
        <v>5</v>
      </c>
      <c r="I2797">
        <v>1188.82</v>
      </c>
      <c r="J2797">
        <v>1367.1429999999998</v>
      </c>
      <c r="K2797" t="s">
        <v>20</v>
      </c>
      <c r="M2797" t="s">
        <v>79</v>
      </c>
      <c r="N2797" t="s">
        <v>22</v>
      </c>
      <c r="O2797" t="str">
        <f t="shared" si="86"/>
        <v>Credit Card</v>
      </c>
      <c r="P2797" t="s">
        <v>67</v>
      </c>
      <c r="Q2797">
        <v>41.71</v>
      </c>
      <c r="R2797">
        <v>4.3</v>
      </c>
      <c r="S2797" t="s">
        <v>23</v>
      </c>
    </row>
    <row r="2798" spans="1:19" x14ac:dyDescent="0.3">
      <c r="A2798" t="s">
        <v>6006</v>
      </c>
      <c r="B2798" s="1">
        <v>44440</v>
      </c>
      <c r="C2798" t="s">
        <v>6007</v>
      </c>
      <c r="D2798" t="str">
        <f t="shared" ca="1" si="87"/>
        <v>Shirt Classic</v>
      </c>
      <c r="E2798" t="s">
        <v>65</v>
      </c>
      <c r="F2798" t="s">
        <v>82</v>
      </c>
      <c r="G2798">
        <v>13</v>
      </c>
      <c r="H2798">
        <v>12</v>
      </c>
      <c r="I2798">
        <v>1103.0999999999999</v>
      </c>
      <c r="J2798">
        <v>1268.5649999999998</v>
      </c>
      <c r="K2798" t="s">
        <v>66</v>
      </c>
      <c r="M2798" t="s">
        <v>28</v>
      </c>
      <c r="N2798" t="s">
        <v>36</v>
      </c>
      <c r="O2798" t="str">
        <f t="shared" si="86"/>
        <v>Paytal</v>
      </c>
      <c r="P2798" t="s">
        <v>6008</v>
      </c>
      <c r="Q2798">
        <v>49.14</v>
      </c>
      <c r="R2798">
        <v>1.5</v>
      </c>
      <c r="S2798" t="s">
        <v>23</v>
      </c>
    </row>
    <row r="2799" spans="1:19" x14ac:dyDescent="0.3">
      <c r="A2799" t="s">
        <v>6009</v>
      </c>
      <c r="B2799" s="1">
        <v>44246</v>
      </c>
      <c r="C2799" t="s">
        <v>6010</v>
      </c>
      <c r="D2799" t="str">
        <f t="shared" ca="1" si="87"/>
        <v>Phone X</v>
      </c>
      <c r="E2799" t="s">
        <v>141</v>
      </c>
      <c r="F2799" t="s">
        <v>50</v>
      </c>
      <c r="G2799">
        <v>1</v>
      </c>
      <c r="H2799">
        <v>1</v>
      </c>
      <c r="I2799">
        <v>120.73</v>
      </c>
      <c r="J2799">
        <v>135.2176</v>
      </c>
      <c r="K2799" t="s">
        <v>20</v>
      </c>
      <c r="M2799" t="s">
        <v>35</v>
      </c>
      <c r="N2799" t="s">
        <v>22</v>
      </c>
      <c r="O2799" t="str">
        <f t="shared" si="86"/>
        <v>PayPal</v>
      </c>
      <c r="P2799" t="s">
        <v>30</v>
      </c>
      <c r="Q2799">
        <v>7.28</v>
      </c>
      <c r="R2799">
        <v>4.2</v>
      </c>
      <c r="S2799" t="s">
        <v>23</v>
      </c>
    </row>
    <row r="2800" spans="1:19" x14ac:dyDescent="0.3">
      <c r="A2800" t="s">
        <v>6011</v>
      </c>
      <c r="B2800" s="1">
        <v>45571</v>
      </c>
      <c r="C2800" t="s">
        <v>3374</v>
      </c>
      <c r="D2800" t="str">
        <f t="shared" ca="1" si="87"/>
        <v>Laptop Pro</v>
      </c>
      <c r="E2800" t="s">
        <v>116</v>
      </c>
      <c r="F2800" t="s">
        <v>50</v>
      </c>
      <c r="G2800">
        <v>10</v>
      </c>
      <c r="H2800">
        <v>8</v>
      </c>
      <c r="I2800">
        <v>223.56</v>
      </c>
      <c r="J2800">
        <v>248.15160000000003</v>
      </c>
      <c r="K2800" t="s">
        <v>51</v>
      </c>
      <c r="M2800" t="s">
        <v>21</v>
      </c>
      <c r="N2800" t="s">
        <v>22</v>
      </c>
      <c r="O2800" t="str">
        <f t="shared" si="86"/>
        <v>PayPal</v>
      </c>
      <c r="P2800" t="s">
        <v>30</v>
      </c>
      <c r="Q2800">
        <v>2.85</v>
      </c>
      <c r="R2800">
        <v>4.8</v>
      </c>
      <c r="S2800" t="s">
        <v>23</v>
      </c>
    </row>
    <row r="2801" spans="1:19" x14ac:dyDescent="0.3">
      <c r="A2801" t="s">
        <v>6013</v>
      </c>
      <c r="B2801" s="1">
        <v>44884</v>
      </c>
      <c r="C2801" t="s">
        <v>6014</v>
      </c>
      <c r="D2801" t="str">
        <f t="shared" ca="1" si="87"/>
        <v>Shirt Classic</v>
      </c>
      <c r="E2801" t="s">
        <v>65</v>
      </c>
      <c r="F2801" t="s">
        <v>82</v>
      </c>
      <c r="G2801">
        <v>12</v>
      </c>
      <c r="H2801">
        <v>12</v>
      </c>
      <c r="I2801">
        <v>181.21</v>
      </c>
      <c r="J2801">
        <v>192.08260000000001</v>
      </c>
      <c r="K2801" t="s">
        <v>47</v>
      </c>
      <c r="M2801" t="s">
        <v>21</v>
      </c>
      <c r="O2801" t="str">
        <f t="shared" si="86"/>
        <v>Debit Card</v>
      </c>
      <c r="P2801" t="s">
        <v>89</v>
      </c>
      <c r="Q2801">
        <v>8.32</v>
      </c>
      <c r="S2801" t="s">
        <v>23</v>
      </c>
    </row>
    <row r="2802" spans="1:19" x14ac:dyDescent="0.3">
      <c r="A2802" t="s">
        <v>6015</v>
      </c>
      <c r="B2802" s="1">
        <v>45609</v>
      </c>
      <c r="C2802" t="s">
        <v>6016</v>
      </c>
      <c r="D2802" t="str">
        <f t="shared" ca="1" si="87"/>
        <v>Widget A</v>
      </c>
      <c r="E2802" t="s">
        <v>33</v>
      </c>
      <c r="F2802" t="s">
        <v>70</v>
      </c>
      <c r="G2802">
        <v>18</v>
      </c>
      <c r="H2802">
        <v>18</v>
      </c>
      <c r="I2802">
        <v>545.49</v>
      </c>
      <c r="J2802">
        <v>605.49390000000005</v>
      </c>
      <c r="K2802" t="s">
        <v>20</v>
      </c>
      <c r="M2802" t="s">
        <v>42</v>
      </c>
      <c r="N2802" t="s">
        <v>22</v>
      </c>
      <c r="O2802" t="str">
        <f t="shared" si="86"/>
        <v>Debit Card</v>
      </c>
      <c r="P2802" t="s">
        <v>89</v>
      </c>
      <c r="Q2802">
        <v>46.74</v>
      </c>
      <c r="R2802">
        <v>3.1</v>
      </c>
      <c r="S2802" t="s">
        <v>23</v>
      </c>
    </row>
    <row r="2803" spans="1:19" x14ac:dyDescent="0.3">
      <c r="A2803" t="s">
        <v>6017</v>
      </c>
      <c r="B2803" s="1">
        <v>45467</v>
      </c>
      <c r="C2803" t="s">
        <v>6018</v>
      </c>
      <c r="D2803" t="str">
        <f t="shared" ca="1" si="87"/>
        <v>Jeans Regular</v>
      </c>
      <c r="E2803" t="s">
        <v>130</v>
      </c>
      <c r="F2803" t="s">
        <v>82</v>
      </c>
      <c r="G2803">
        <v>9</v>
      </c>
      <c r="H2803">
        <v>7</v>
      </c>
      <c r="I2803">
        <v>1019.82</v>
      </c>
      <c r="J2803">
        <v>1142.1984000000002</v>
      </c>
      <c r="K2803" t="s">
        <v>47</v>
      </c>
      <c r="M2803" t="s">
        <v>35</v>
      </c>
      <c r="O2803" t="str">
        <f t="shared" si="86"/>
        <v>Credit Card</v>
      </c>
      <c r="P2803" t="s">
        <v>67</v>
      </c>
      <c r="Q2803">
        <v>49.55</v>
      </c>
      <c r="R2803">
        <v>1.7</v>
      </c>
      <c r="S2803" t="s">
        <v>15</v>
      </c>
    </row>
    <row r="2804" spans="1:19" x14ac:dyDescent="0.3">
      <c r="A2804" t="s">
        <v>6019</v>
      </c>
      <c r="B2804" s="1">
        <v>44600</v>
      </c>
      <c r="C2804" t="s">
        <v>6020</v>
      </c>
      <c r="D2804" t="str">
        <f t="shared" ca="1" si="87"/>
        <v>Dining Table</v>
      </c>
      <c r="E2804" t="s">
        <v>45</v>
      </c>
      <c r="F2804" t="s">
        <v>46</v>
      </c>
      <c r="G2804">
        <v>8</v>
      </c>
      <c r="H2804">
        <v>7</v>
      </c>
      <c r="I2804">
        <v>848.48</v>
      </c>
      <c r="J2804">
        <v>967.26720000000012</v>
      </c>
      <c r="K2804" t="s">
        <v>47</v>
      </c>
      <c r="M2804" t="s">
        <v>123</v>
      </c>
      <c r="N2804" t="s">
        <v>71</v>
      </c>
      <c r="O2804" t="str">
        <f t="shared" si="86"/>
        <v>Debit Card</v>
      </c>
      <c r="P2804" t="s">
        <v>89</v>
      </c>
      <c r="Q2804">
        <v>31.57</v>
      </c>
      <c r="R2804">
        <v>2.2000000000000002</v>
      </c>
      <c r="S2804" t="s">
        <v>23</v>
      </c>
    </row>
    <row r="2805" spans="1:19" x14ac:dyDescent="0.3">
      <c r="A2805" t="s">
        <v>6021</v>
      </c>
      <c r="B2805" s="1">
        <v>44165</v>
      </c>
      <c r="C2805" t="s">
        <v>6022</v>
      </c>
      <c r="D2805" t="str">
        <f t="shared" ca="1" si="87"/>
        <v>Olive Oil 1L</v>
      </c>
      <c r="E2805" t="s">
        <v>56</v>
      </c>
      <c r="F2805" t="s">
        <v>57</v>
      </c>
      <c r="G2805">
        <v>20</v>
      </c>
      <c r="H2805">
        <v>17</v>
      </c>
      <c r="I2805">
        <v>533.42999999999995</v>
      </c>
      <c r="J2805">
        <v>581.43870000000004</v>
      </c>
      <c r="K2805" t="s">
        <v>27</v>
      </c>
      <c r="M2805" t="s">
        <v>28</v>
      </c>
      <c r="N2805" t="s">
        <v>71</v>
      </c>
      <c r="O2805" t="str">
        <f t="shared" si="86"/>
        <v>Debit Card</v>
      </c>
      <c r="P2805" t="s">
        <v>89</v>
      </c>
      <c r="Q2805">
        <v>8.6300000000000008</v>
      </c>
      <c r="R2805">
        <v>3.5</v>
      </c>
      <c r="S2805" t="s">
        <v>74</v>
      </c>
    </row>
    <row r="2806" spans="1:19" x14ac:dyDescent="0.3">
      <c r="A2806" t="s">
        <v>6023</v>
      </c>
      <c r="B2806" s="1">
        <v>44536</v>
      </c>
      <c r="C2806" t="s">
        <v>6024</v>
      </c>
      <c r="D2806" t="str">
        <f t="shared" ca="1" si="87"/>
        <v>Olive Oil 1L</v>
      </c>
      <c r="E2806" t="s">
        <v>56</v>
      </c>
      <c r="F2806" t="s">
        <v>57</v>
      </c>
      <c r="G2806">
        <v>2</v>
      </c>
      <c r="H2806">
        <v>2</v>
      </c>
      <c r="I2806">
        <v>1499.61</v>
      </c>
      <c r="J2806">
        <v>1679.5632000000001</v>
      </c>
      <c r="K2806" t="s">
        <v>51</v>
      </c>
      <c r="M2806" t="s">
        <v>6025</v>
      </c>
      <c r="N2806" t="s">
        <v>22</v>
      </c>
      <c r="O2806" t="str">
        <f t="shared" si="86"/>
        <v>PayPal</v>
      </c>
      <c r="P2806" t="s">
        <v>30</v>
      </c>
      <c r="Q2806">
        <v>29.93</v>
      </c>
      <c r="R2806">
        <v>3.2</v>
      </c>
      <c r="S2806" t="s">
        <v>23</v>
      </c>
    </row>
    <row r="2807" spans="1:19" x14ac:dyDescent="0.3">
      <c r="A2807" t="s">
        <v>6027</v>
      </c>
      <c r="B2807" s="1">
        <v>45603</v>
      </c>
      <c r="C2807" t="s">
        <v>6028</v>
      </c>
      <c r="D2807" t="str">
        <f t="shared" ca="1" si="87"/>
        <v>Laptop Pro</v>
      </c>
      <c r="E2807" t="s">
        <v>116</v>
      </c>
      <c r="F2807" t="s">
        <v>50</v>
      </c>
      <c r="G2807">
        <v>9</v>
      </c>
      <c r="H2807">
        <v>9</v>
      </c>
      <c r="I2807">
        <v>1207.8499999999999</v>
      </c>
      <c r="J2807">
        <v>1268.2425000000001</v>
      </c>
      <c r="K2807" t="s">
        <v>20</v>
      </c>
      <c r="M2807" t="s">
        <v>123</v>
      </c>
      <c r="N2807" t="s">
        <v>36</v>
      </c>
      <c r="O2807" t="str">
        <f t="shared" si="86"/>
        <v>PayPal</v>
      </c>
      <c r="P2807" t="s">
        <v>30</v>
      </c>
      <c r="Q2807">
        <v>18.559999999999999</v>
      </c>
      <c r="R2807">
        <v>2.7</v>
      </c>
      <c r="S2807" t="s">
        <v>23</v>
      </c>
    </row>
    <row r="2808" spans="1:19" x14ac:dyDescent="0.3">
      <c r="A2808" t="s">
        <v>6029</v>
      </c>
      <c r="B2808" s="1">
        <v>44209</v>
      </c>
      <c r="C2808" t="s">
        <v>6030</v>
      </c>
      <c r="D2808" t="str">
        <f t="shared" ca="1" si="87"/>
        <v>Olive Oil 1L</v>
      </c>
      <c r="E2808" t="s">
        <v>56</v>
      </c>
      <c r="F2808" t="s">
        <v>57</v>
      </c>
      <c r="G2808">
        <v>5</v>
      </c>
      <c r="H2808">
        <v>4</v>
      </c>
      <c r="I2808">
        <v>1166.9100000000001</v>
      </c>
      <c r="J2808">
        <v>1306.9392000000003</v>
      </c>
      <c r="K2808" t="s">
        <v>27</v>
      </c>
      <c r="M2808" t="s">
        <v>21</v>
      </c>
      <c r="N2808" t="s">
        <v>71</v>
      </c>
      <c r="O2808" t="str">
        <f t="shared" si="86"/>
        <v>Debit Card</v>
      </c>
      <c r="P2808" t="s">
        <v>89</v>
      </c>
      <c r="Q2808">
        <v>28.21</v>
      </c>
      <c r="R2808">
        <v>4.4000000000000004</v>
      </c>
      <c r="S2808" t="s">
        <v>23</v>
      </c>
    </row>
    <row r="2809" spans="1:19" x14ac:dyDescent="0.3">
      <c r="A2809" t="s">
        <v>6031</v>
      </c>
      <c r="B2809" s="1">
        <v>45346</v>
      </c>
      <c r="C2809" t="s">
        <v>6032</v>
      </c>
      <c r="D2809" t="str">
        <f t="shared" ca="1" si="87"/>
        <v>Sofa 3-Seater</v>
      </c>
      <c r="E2809" t="s">
        <v>109</v>
      </c>
      <c r="F2809" t="s">
        <v>46</v>
      </c>
      <c r="G2809">
        <v>12</v>
      </c>
      <c r="H2809">
        <v>12</v>
      </c>
      <c r="I2809">
        <v>1267.48</v>
      </c>
      <c r="J2809">
        <v>1444.9272000000001</v>
      </c>
      <c r="K2809" t="s">
        <v>51</v>
      </c>
      <c r="M2809" t="s">
        <v>28</v>
      </c>
      <c r="N2809" t="s">
        <v>71</v>
      </c>
      <c r="O2809" t="str">
        <f t="shared" si="86"/>
        <v>Cash on Delivery</v>
      </c>
      <c r="P2809" t="s">
        <v>53</v>
      </c>
      <c r="Q2809">
        <v>44.11</v>
      </c>
      <c r="R2809">
        <v>4.4000000000000004</v>
      </c>
      <c r="S2809" t="s">
        <v>23</v>
      </c>
    </row>
    <row r="2810" spans="1:19" x14ac:dyDescent="0.3">
      <c r="A2810" t="s">
        <v>6033</v>
      </c>
      <c r="B2810" s="1">
        <v>45412</v>
      </c>
      <c r="C2810" t="s">
        <v>6034</v>
      </c>
      <c r="D2810" t="str">
        <f t="shared" ca="1" si="87"/>
        <v>Olive Oil 1L</v>
      </c>
      <c r="E2810" t="s">
        <v>56</v>
      </c>
      <c r="F2810" t="s">
        <v>57</v>
      </c>
      <c r="G2810">
        <v>14</v>
      </c>
      <c r="H2810">
        <v>13</v>
      </c>
      <c r="I2810">
        <v>641.73</v>
      </c>
      <c r="J2810">
        <v>712.32030000000009</v>
      </c>
      <c r="K2810" t="s">
        <v>27</v>
      </c>
      <c r="M2810" t="s">
        <v>86</v>
      </c>
      <c r="N2810" t="s">
        <v>6035</v>
      </c>
      <c r="O2810" t="str">
        <f t="shared" si="86"/>
        <v>Credit Card</v>
      </c>
      <c r="P2810" t="s">
        <v>67</v>
      </c>
      <c r="Q2810">
        <v>24.58</v>
      </c>
      <c r="R2810">
        <v>2.6</v>
      </c>
    </row>
    <row r="2811" spans="1:19" x14ac:dyDescent="0.3">
      <c r="A2811" t="s">
        <v>6036</v>
      </c>
      <c r="B2811" s="1">
        <v>44985</v>
      </c>
      <c r="C2811" t="s">
        <v>6037</v>
      </c>
      <c r="D2811" t="str">
        <f t="shared" ca="1" si="87"/>
        <v>Widget B</v>
      </c>
      <c r="E2811" t="s">
        <v>61</v>
      </c>
      <c r="F2811" t="s">
        <v>70</v>
      </c>
      <c r="G2811">
        <v>4</v>
      </c>
      <c r="H2811">
        <v>4</v>
      </c>
      <c r="I2811">
        <v>1419.6</v>
      </c>
      <c r="J2811">
        <v>1490.58</v>
      </c>
      <c r="K2811" t="s">
        <v>27</v>
      </c>
      <c r="M2811" t="s">
        <v>35</v>
      </c>
      <c r="N2811" t="s">
        <v>22</v>
      </c>
      <c r="O2811" t="str">
        <f t="shared" si="86"/>
        <v>Bank Transfer</v>
      </c>
      <c r="P2811" t="s">
        <v>37</v>
      </c>
      <c r="Q2811">
        <v>4.38</v>
      </c>
      <c r="R2811">
        <v>2.1</v>
      </c>
      <c r="S2811" t="s">
        <v>23</v>
      </c>
    </row>
    <row r="2812" spans="1:19" x14ac:dyDescent="0.3">
      <c r="A2812" t="s">
        <v>6038</v>
      </c>
      <c r="B2812" s="1">
        <v>45462</v>
      </c>
      <c r="C2812" t="s">
        <v>6039</v>
      </c>
      <c r="D2812" t="str">
        <f t="shared" ca="1" si="87"/>
        <v>Jeans Regular</v>
      </c>
      <c r="E2812" t="s">
        <v>130</v>
      </c>
      <c r="F2812" t="s">
        <v>82</v>
      </c>
      <c r="G2812">
        <v>20</v>
      </c>
      <c r="H2812">
        <v>20</v>
      </c>
      <c r="I2812">
        <v>1232.4100000000001</v>
      </c>
      <c r="J2812">
        <v>1306.3546000000001</v>
      </c>
      <c r="K2812" t="s">
        <v>47</v>
      </c>
      <c r="M2812" t="s">
        <v>42</v>
      </c>
      <c r="N2812" t="s">
        <v>36</v>
      </c>
      <c r="O2812" t="str">
        <f t="shared" si="86"/>
        <v>Credit Card</v>
      </c>
      <c r="P2812" t="s">
        <v>67</v>
      </c>
      <c r="Q2812">
        <v>7.37</v>
      </c>
      <c r="R2812">
        <v>1.9</v>
      </c>
      <c r="S2812" t="s">
        <v>23</v>
      </c>
    </row>
    <row r="2813" spans="1:19" x14ac:dyDescent="0.3">
      <c r="A2813" t="s">
        <v>6040</v>
      </c>
      <c r="B2813" s="1">
        <v>44599</v>
      </c>
      <c r="C2813" t="s">
        <v>6041</v>
      </c>
      <c r="D2813" t="str">
        <f t="shared" ca="1" si="87"/>
        <v>Phone X</v>
      </c>
      <c r="E2813" t="s">
        <v>141</v>
      </c>
      <c r="F2813" t="s">
        <v>50</v>
      </c>
      <c r="G2813">
        <v>11</v>
      </c>
      <c r="H2813">
        <v>9</v>
      </c>
      <c r="I2813">
        <v>322.08</v>
      </c>
      <c r="J2813">
        <v>354.28800000000001</v>
      </c>
      <c r="K2813" t="s">
        <v>66</v>
      </c>
      <c r="M2813" t="s">
        <v>42</v>
      </c>
      <c r="N2813" t="s">
        <v>71</v>
      </c>
      <c r="O2813" t="str">
        <f t="shared" si="86"/>
        <v>Bank Transfer</v>
      </c>
      <c r="P2813" t="s">
        <v>37</v>
      </c>
      <c r="R2813">
        <v>2.5</v>
      </c>
      <c r="S2813" t="s">
        <v>23</v>
      </c>
    </row>
    <row r="2814" spans="1:19" x14ac:dyDescent="0.3">
      <c r="A2814" t="s">
        <v>6042</v>
      </c>
      <c r="B2814" s="1">
        <v>45558</v>
      </c>
      <c r="C2814" t="s">
        <v>6043</v>
      </c>
      <c r="D2814" t="str">
        <f t="shared" ca="1" si="87"/>
        <v>Laptop Pro</v>
      </c>
      <c r="E2814" t="s">
        <v>116</v>
      </c>
      <c r="F2814" t="s">
        <v>50</v>
      </c>
      <c r="G2814">
        <v>16</v>
      </c>
      <c r="H2814">
        <v>16</v>
      </c>
      <c r="I2814">
        <v>1073.2</v>
      </c>
      <c r="J2814">
        <v>1148.3240000000001</v>
      </c>
      <c r="K2814" t="s">
        <v>27</v>
      </c>
      <c r="M2814" t="s">
        <v>42</v>
      </c>
      <c r="N2814" t="s">
        <v>71</v>
      </c>
      <c r="O2814" t="str">
        <f t="shared" si="86"/>
        <v>Debit Card</v>
      </c>
      <c r="P2814" t="s">
        <v>89</v>
      </c>
      <c r="Q2814">
        <v>28.59</v>
      </c>
      <c r="R2814">
        <v>2.9</v>
      </c>
      <c r="S2814" t="s">
        <v>23</v>
      </c>
    </row>
    <row r="2815" spans="1:19" x14ac:dyDescent="0.3">
      <c r="A2815" t="s">
        <v>6044</v>
      </c>
      <c r="B2815" s="1">
        <v>44049</v>
      </c>
      <c r="C2815" t="s">
        <v>6045</v>
      </c>
      <c r="D2815" t="str">
        <f t="shared" ca="1" si="87"/>
        <v>Widget B</v>
      </c>
      <c r="E2815" t="s">
        <v>61</v>
      </c>
      <c r="F2815" t="s">
        <v>70</v>
      </c>
      <c r="G2815">
        <v>18</v>
      </c>
      <c r="H2815">
        <v>16</v>
      </c>
      <c r="I2815">
        <v>898.19</v>
      </c>
      <c r="J2815">
        <v>1005.9728000000001</v>
      </c>
      <c r="K2815" t="s">
        <v>20</v>
      </c>
      <c r="M2815" t="s">
        <v>21</v>
      </c>
      <c r="N2815" t="s">
        <v>71</v>
      </c>
      <c r="O2815" t="str">
        <f t="shared" si="86"/>
        <v>Bank Transfer</v>
      </c>
      <c r="P2815" t="s">
        <v>37</v>
      </c>
      <c r="Q2815">
        <v>32.590000000000003</v>
      </c>
      <c r="R2815">
        <v>2.9</v>
      </c>
      <c r="S2815" t="s">
        <v>23</v>
      </c>
    </row>
    <row r="2816" spans="1:19" x14ac:dyDescent="0.3">
      <c r="A2816" t="s">
        <v>6046</v>
      </c>
      <c r="B2816" s="1">
        <v>45654</v>
      </c>
      <c r="C2816" t="s">
        <v>6047</v>
      </c>
      <c r="D2816" t="str">
        <f t="shared" ca="1" si="87"/>
        <v>Sofa 3-Seater</v>
      </c>
      <c r="E2816" t="s">
        <v>109</v>
      </c>
      <c r="F2816" t="s">
        <v>46</v>
      </c>
      <c r="G2816">
        <v>12</v>
      </c>
      <c r="H2816">
        <v>12</v>
      </c>
      <c r="I2816">
        <v>741.58</v>
      </c>
      <c r="J2816">
        <v>800.90640000000008</v>
      </c>
      <c r="K2816" t="s">
        <v>20</v>
      </c>
      <c r="M2816" t="s">
        <v>123</v>
      </c>
      <c r="N2816" t="s">
        <v>71</v>
      </c>
      <c r="O2816" t="str">
        <f t="shared" si="86"/>
        <v>Bank Transfer</v>
      </c>
      <c r="P2816" t="s">
        <v>37</v>
      </c>
      <c r="Q2816">
        <v>34.17</v>
      </c>
      <c r="R2816">
        <v>1.2</v>
      </c>
      <c r="S2816" t="s">
        <v>23</v>
      </c>
    </row>
    <row r="2817" spans="1:19" x14ac:dyDescent="0.3">
      <c r="A2817" t="s">
        <v>6048</v>
      </c>
      <c r="B2817" s="1">
        <v>44673</v>
      </c>
      <c r="C2817" t="s">
        <v>6049</v>
      </c>
      <c r="D2817" t="str">
        <f t="shared" ca="1" si="87"/>
        <v>Laptop Pro</v>
      </c>
      <c r="E2817" t="s">
        <v>116</v>
      </c>
      <c r="F2817" t="s">
        <v>50</v>
      </c>
      <c r="G2817">
        <v>10</v>
      </c>
      <c r="H2817">
        <v>10</v>
      </c>
      <c r="I2817">
        <v>268.01</v>
      </c>
      <c r="J2817">
        <v>281.41050000000001</v>
      </c>
      <c r="K2817" t="s">
        <v>66</v>
      </c>
      <c r="M2817" t="s">
        <v>79</v>
      </c>
      <c r="N2817" t="s">
        <v>36</v>
      </c>
      <c r="O2817" t="str">
        <f t="shared" si="86"/>
        <v>PayPal</v>
      </c>
      <c r="P2817" t="s">
        <v>30</v>
      </c>
      <c r="Q2817">
        <v>18.04</v>
      </c>
      <c r="R2817">
        <v>3.9</v>
      </c>
      <c r="S2817" t="s">
        <v>23</v>
      </c>
    </row>
    <row r="2818" spans="1:19" x14ac:dyDescent="0.3">
      <c r="A2818" t="s">
        <v>6050</v>
      </c>
      <c r="B2818" s="1">
        <v>44155</v>
      </c>
      <c r="C2818" t="s">
        <v>6051</v>
      </c>
      <c r="D2818" t="str">
        <f t="shared" ca="1" si="87"/>
        <v>Sofa 3-Seater</v>
      </c>
      <c r="E2818" t="s">
        <v>109</v>
      </c>
      <c r="F2818" t="s">
        <v>46</v>
      </c>
      <c r="G2818">
        <v>20</v>
      </c>
      <c r="H2818">
        <v>18</v>
      </c>
      <c r="I2818">
        <v>192.42</v>
      </c>
      <c r="J2818">
        <v>203.96520000000001</v>
      </c>
      <c r="K2818" t="s">
        <v>20</v>
      </c>
      <c r="M2818" t="s">
        <v>42</v>
      </c>
      <c r="N2818" t="s">
        <v>22</v>
      </c>
      <c r="O2818" t="str">
        <f t="shared" si="86"/>
        <v>Bank Transfer</v>
      </c>
      <c r="P2818" t="s">
        <v>37</v>
      </c>
      <c r="Q2818">
        <v>20.78</v>
      </c>
      <c r="R2818">
        <v>2.7</v>
      </c>
      <c r="S2818" t="s">
        <v>23</v>
      </c>
    </row>
    <row r="2819" spans="1:19" x14ac:dyDescent="0.3">
      <c r="A2819" t="s">
        <v>6052</v>
      </c>
      <c r="B2819" s="1">
        <v>44099</v>
      </c>
      <c r="C2819" t="s">
        <v>6053</v>
      </c>
      <c r="D2819" t="str">
        <f t="shared" ca="1" si="87"/>
        <v>Phone X</v>
      </c>
      <c r="E2819" t="s">
        <v>141</v>
      </c>
      <c r="F2819" t="s">
        <v>50</v>
      </c>
      <c r="G2819">
        <v>10</v>
      </c>
      <c r="H2819">
        <v>10</v>
      </c>
      <c r="I2819">
        <v>894.48</v>
      </c>
      <c r="J2819">
        <v>939.20400000000006</v>
      </c>
      <c r="K2819" t="s">
        <v>6054</v>
      </c>
      <c r="M2819" t="s">
        <v>123</v>
      </c>
      <c r="N2819" t="s">
        <v>36</v>
      </c>
      <c r="O2819" t="str">
        <f t="shared" ref="O2819:O2882" si="88">IF(P2819&lt;&gt;"",P2819,INDEX($N:$N,MATCH(Q2819,$O:$O,0)))</f>
        <v>Bank Transfer</v>
      </c>
      <c r="P2819" t="s">
        <v>37</v>
      </c>
      <c r="Q2819">
        <v>2.76</v>
      </c>
      <c r="R2819">
        <v>2.1</v>
      </c>
      <c r="S2819" t="s">
        <v>23</v>
      </c>
    </row>
    <row r="2820" spans="1:19" x14ac:dyDescent="0.3">
      <c r="A2820" t="s">
        <v>6055</v>
      </c>
      <c r="B2820" s="1">
        <v>44607</v>
      </c>
      <c r="C2820" t="s">
        <v>6056</v>
      </c>
      <c r="D2820" t="str">
        <f t="shared" ref="D2820:D2883" ca="1" si="89">IF(E2820&lt;&gt;"",E2820,IF(F2820="Apparel",CHOOSE(RANDBETWEEN(1,4),"Jeans Regular","Shirt Classic","Sneakers Run","T-shirt V"),IF(F2820="Electronics",CHOOSE(RANDBETWEEN(1,4),"Camera S","Headphones Z","Laptop Pro","Phone X"),IF(F2820="Gadgets",CHOOSE(RANDBETWEEN(1,2),"Widget A","Widget B"),IF(F2820="Groceries",CHOOSE(RANDBETWEEN(1,3),"Cereal Pack","Olive Oil 1L","Organic Rice"),IF(F2820="Home Goods",CHOOSE(RANDBETWEEN(1,2),"Dining Table","Sofa 3-Seater"),"Unknown"))))))</f>
        <v>Shirt Classic</v>
      </c>
      <c r="E2820" t="s">
        <v>65</v>
      </c>
      <c r="F2820" t="s">
        <v>82</v>
      </c>
      <c r="G2820">
        <v>12</v>
      </c>
      <c r="H2820">
        <v>10</v>
      </c>
      <c r="I2820">
        <v>1237.44</v>
      </c>
      <c r="J2820">
        <v>1361.1840000000002</v>
      </c>
      <c r="K2820" t="s">
        <v>51</v>
      </c>
      <c r="M2820" t="s">
        <v>123</v>
      </c>
      <c r="N2820" t="s">
        <v>36</v>
      </c>
      <c r="O2820" t="str">
        <f t="shared" si="88"/>
        <v>Bank Transfer</v>
      </c>
      <c r="P2820" t="s">
        <v>37</v>
      </c>
      <c r="R2820">
        <v>2.6</v>
      </c>
      <c r="S2820" t="s">
        <v>23</v>
      </c>
    </row>
    <row r="2821" spans="1:19" x14ac:dyDescent="0.3">
      <c r="A2821" t="s">
        <v>6057</v>
      </c>
      <c r="B2821" s="1">
        <v>44040</v>
      </c>
      <c r="C2821" t="s">
        <v>6058</v>
      </c>
      <c r="D2821" t="str">
        <f t="shared" ca="1" si="89"/>
        <v>T-shirt V</v>
      </c>
      <c r="E2821" t="s">
        <v>77</v>
      </c>
      <c r="F2821" t="s">
        <v>82</v>
      </c>
      <c r="G2821">
        <v>1</v>
      </c>
      <c r="H2821">
        <v>1</v>
      </c>
      <c r="I2821">
        <v>435.2</v>
      </c>
      <c r="J2821">
        <v>483.072</v>
      </c>
      <c r="K2821" t="s">
        <v>47</v>
      </c>
      <c r="M2821" t="s">
        <v>42</v>
      </c>
      <c r="N2821" t="s">
        <v>22</v>
      </c>
      <c r="O2821" t="str">
        <f t="shared" si="88"/>
        <v>PayPal</v>
      </c>
      <c r="P2821" t="s">
        <v>30</v>
      </c>
      <c r="Q2821">
        <v>12.38</v>
      </c>
      <c r="R2821">
        <v>3.7</v>
      </c>
      <c r="S2821" t="s">
        <v>23</v>
      </c>
    </row>
    <row r="2822" spans="1:19" x14ac:dyDescent="0.3">
      <c r="A2822" t="s">
        <v>6060</v>
      </c>
      <c r="B2822" s="1">
        <v>45344</v>
      </c>
      <c r="C2822" t="s">
        <v>6061</v>
      </c>
      <c r="D2822" t="str">
        <f t="shared" ca="1" si="89"/>
        <v>T-shirt V</v>
      </c>
      <c r="E2822" t="s">
        <v>77</v>
      </c>
      <c r="F2822" t="s">
        <v>82</v>
      </c>
      <c r="G2822">
        <v>19</v>
      </c>
      <c r="H2822">
        <v>18</v>
      </c>
      <c r="I2822">
        <v>51.75</v>
      </c>
      <c r="J2822">
        <v>56.407500000000006</v>
      </c>
      <c r="K2822" t="s">
        <v>27</v>
      </c>
      <c r="M2822" t="s">
        <v>42</v>
      </c>
      <c r="N2822" t="s">
        <v>71</v>
      </c>
      <c r="O2822" t="str">
        <f t="shared" si="88"/>
        <v>Debit Card</v>
      </c>
      <c r="P2822" t="s">
        <v>89</v>
      </c>
      <c r="Q2822">
        <v>10.25</v>
      </c>
      <c r="R2822">
        <v>1.2</v>
      </c>
      <c r="S2822" t="s">
        <v>23</v>
      </c>
    </row>
    <row r="2823" spans="1:19" x14ac:dyDescent="0.3">
      <c r="A2823" t="s">
        <v>6062</v>
      </c>
      <c r="B2823" s="1">
        <v>45331</v>
      </c>
      <c r="C2823" t="s">
        <v>6063</v>
      </c>
      <c r="D2823" t="str">
        <f t="shared" ca="1" si="89"/>
        <v>Jeans Regular</v>
      </c>
      <c r="E2823" t="s">
        <v>130</v>
      </c>
      <c r="F2823" t="s">
        <v>82</v>
      </c>
      <c r="G2823">
        <v>14</v>
      </c>
      <c r="H2823">
        <v>13</v>
      </c>
      <c r="I2823">
        <v>809.78</v>
      </c>
      <c r="J2823">
        <v>866.46460000000002</v>
      </c>
      <c r="K2823" t="s">
        <v>20</v>
      </c>
      <c r="M2823" t="s">
        <v>21</v>
      </c>
      <c r="N2823" t="s">
        <v>71</v>
      </c>
      <c r="O2823" t="str">
        <f t="shared" si="88"/>
        <v>Cash on Delivery</v>
      </c>
      <c r="P2823" t="s">
        <v>53</v>
      </c>
      <c r="Q2823">
        <v>46.73</v>
      </c>
      <c r="R2823">
        <v>1.8</v>
      </c>
      <c r="S2823" t="s">
        <v>23</v>
      </c>
    </row>
    <row r="2824" spans="1:19" x14ac:dyDescent="0.3">
      <c r="A2824" t="s">
        <v>6065</v>
      </c>
      <c r="B2824" s="1">
        <v>44452</v>
      </c>
      <c r="C2824" t="s">
        <v>6066</v>
      </c>
      <c r="D2824" t="str">
        <f t="shared" ca="1" si="89"/>
        <v>T-shirt V</v>
      </c>
      <c r="E2824" t="s">
        <v>77</v>
      </c>
      <c r="F2824" t="s">
        <v>82</v>
      </c>
      <c r="G2824">
        <v>5</v>
      </c>
      <c r="H2824">
        <v>5</v>
      </c>
      <c r="I2824">
        <v>1495.22</v>
      </c>
      <c r="J2824">
        <v>1599.8854000000001</v>
      </c>
      <c r="K2824" t="s">
        <v>27</v>
      </c>
      <c r="M2824" t="s">
        <v>123</v>
      </c>
      <c r="N2824" t="s">
        <v>71</v>
      </c>
      <c r="O2824" t="str">
        <f t="shared" si="88"/>
        <v>Credit Card</v>
      </c>
      <c r="P2824" t="s">
        <v>67</v>
      </c>
      <c r="Q2824">
        <v>46.08</v>
      </c>
      <c r="R2824">
        <v>1.9</v>
      </c>
      <c r="S2824" t="s">
        <v>23</v>
      </c>
    </row>
    <row r="2825" spans="1:19" x14ac:dyDescent="0.3">
      <c r="A2825" t="s">
        <v>6067</v>
      </c>
      <c r="B2825" s="1">
        <v>44298</v>
      </c>
      <c r="C2825" t="s">
        <v>6068</v>
      </c>
      <c r="D2825" t="str">
        <f t="shared" ca="1" si="89"/>
        <v>Sofa 3-Seater</v>
      </c>
      <c r="E2825" t="s">
        <v>109</v>
      </c>
      <c r="F2825" t="s">
        <v>46</v>
      </c>
      <c r="G2825">
        <v>10</v>
      </c>
      <c r="H2825">
        <v>9</v>
      </c>
      <c r="I2825">
        <v>1485.35</v>
      </c>
      <c r="J2825">
        <v>1574.471</v>
      </c>
      <c r="K2825" t="s">
        <v>51</v>
      </c>
      <c r="M2825" t="s">
        <v>42</v>
      </c>
      <c r="N2825" t="s">
        <v>22</v>
      </c>
      <c r="O2825" t="str">
        <f t="shared" si="88"/>
        <v>Cash on Delivery</v>
      </c>
      <c r="P2825" t="s">
        <v>53</v>
      </c>
      <c r="Q2825">
        <v>45.28</v>
      </c>
      <c r="R2825">
        <v>4.8</v>
      </c>
      <c r="S2825" t="s">
        <v>23</v>
      </c>
    </row>
    <row r="2826" spans="1:19" x14ac:dyDescent="0.3">
      <c r="A2826" t="s">
        <v>6069</v>
      </c>
      <c r="B2826" s="1">
        <v>45148</v>
      </c>
      <c r="C2826" t="s">
        <v>6070</v>
      </c>
      <c r="D2826" t="str">
        <f t="shared" ca="1" si="89"/>
        <v>Sneakers Run</v>
      </c>
      <c r="E2826" t="s">
        <v>85</v>
      </c>
      <c r="F2826" t="s">
        <v>82</v>
      </c>
      <c r="G2826">
        <v>16</v>
      </c>
      <c r="H2826">
        <v>13</v>
      </c>
      <c r="I2826">
        <v>246.14</v>
      </c>
      <c r="J2826">
        <v>263.3698</v>
      </c>
      <c r="K2826" t="s">
        <v>6071</v>
      </c>
      <c r="M2826" t="s">
        <v>123</v>
      </c>
      <c r="N2826" t="s">
        <v>71</v>
      </c>
      <c r="O2826" t="str">
        <f t="shared" si="88"/>
        <v>Bank Transfer</v>
      </c>
      <c r="P2826" t="s">
        <v>37</v>
      </c>
      <c r="Q2826">
        <v>15.85</v>
      </c>
      <c r="R2826">
        <v>1.3</v>
      </c>
      <c r="S2826" t="s">
        <v>205</v>
      </c>
    </row>
    <row r="2827" spans="1:19" x14ac:dyDescent="0.3">
      <c r="A2827" t="s">
        <v>6072</v>
      </c>
      <c r="B2827" s="1">
        <v>44005</v>
      </c>
      <c r="C2827" t="s">
        <v>4057</v>
      </c>
      <c r="D2827" t="str">
        <f t="shared" ca="1" si="89"/>
        <v>Phone X</v>
      </c>
      <c r="E2827" t="s">
        <v>141</v>
      </c>
      <c r="F2827" t="s">
        <v>50</v>
      </c>
      <c r="G2827">
        <v>19</v>
      </c>
      <c r="H2827">
        <v>16</v>
      </c>
      <c r="I2827">
        <v>993.69</v>
      </c>
      <c r="J2827">
        <v>1053.3114</v>
      </c>
      <c r="K2827" t="s">
        <v>66</v>
      </c>
      <c r="M2827" t="s">
        <v>79</v>
      </c>
      <c r="N2827" t="s">
        <v>29</v>
      </c>
      <c r="O2827" t="str">
        <f t="shared" si="88"/>
        <v>Bank Transfer</v>
      </c>
      <c r="P2827" t="s">
        <v>37</v>
      </c>
      <c r="Q2827">
        <v>42.81</v>
      </c>
      <c r="R2827">
        <v>4.7</v>
      </c>
      <c r="S2827" t="s">
        <v>15</v>
      </c>
    </row>
    <row r="2828" spans="1:19" x14ac:dyDescent="0.3">
      <c r="A2828" t="s">
        <v>6073</v>
      </c>
      <c r="B2828" s="1">
        <v>44402</v>
      </c>
      <c r="C2828" t="s">
        <v>6074</v>
      </c>
      <c r="D2828" t="str">
        <f t="shared" ca="1" si="89"/>
        <v>Sneakers Run</v>
      </c>
      <c r="E2828" t="s">
        <v>85</v>
      </c>
      <c r="F2828" t="s">
        <v>82</v>
      </c>
      <c r="G2828">
        <v>14</v>
      </c>
      <c r="H2828">
        <v>12</v>
      </c>
      <c r="I2828">
        <v>40.909999999999997</v>
      </c>
      <c r="J2828">
        <v>45.4101</v>
      </c>
      <c r="K2828" t="s">
        <v>6075</v>
      </c>
      <c r="M2828" t="s">
        <v>123</v>
      </c>
      <c r="N2828" t="s">
        <v>22</v>
      </c>
      <c r="O2828" t="str">
        <f t="shared" si="88"/>
        <v>Credit Card</v>
      </c>
      <c r="P2828" t="s">
        <v>67</v>
      </c>
      <c r="Q2828">
        <v>47.08</v>
      </c>
      <c r="R2828">
        <v>2.1</v>
      </c>
      <c r="S2828" t="s">
        <v>23</v>
      </c>
    </row>
    <row r="2829" spans="1:19" x14ac:dyDescent="0.3">
      <c r="A2829" t="s">
        <v>6076</v>
      </c>
      <c r="B2829" s="1">
        <v>45128</v>
      </c>
      <c r="C2829" t="s">
        <v>6077</v>
      </c>
      <c r="D2829" t="str">
        <f t="shared" ca="1" si="89"/>
        <v>Dining Table</v>
      </c>
      <c r="E2829" t="s">
        <v>45</v>
      </c>
      <c r="F2829" t="s">
        <v>46</v>
      </c>
      <c r="G2829">
        <v>15</v>
      </c>
      <c r="H2829">
        <v>13</v>
      </c>
      <c r="I2829">
        <v>510.49</v>
      </c>
      <c r="J2829">
        <v>587.06349999999998</v>
      </c>
      <c r="K2829" t="s">
        <v>51</v>
      </c>
      <c r="M2829" t="s">
        <v>86</v>
      </c>
      <c r="N2829" t="s">
        <v>29</v>
      </c>
      <c r="O2829" t="str">
        <f t="shared" si="88"/>
        <v>Cash on Delivery</v>
      </c>
      <c r="P2829" t="s">
        <v>53</v>
      </c>
      <c r="Q2829">
        <v>21.27</v>
      </c>
      <c r="R2829">
        <v>3</v>
      </c>
      <c r="S2829" t="s">
        <v>205</v>
      </c>
    </row>
    <row r="2830" spans="1:19" x14ac:dyDescent="0.3">
      <c r="A2830" t="s">
        <v>6079</v>
      </c>
      <c r="B2830" s="1">
        <v>45484</v>
      </c>
      <c r="C2830" t="s">
        <v>6080</v>
      </c>
      <c r="D2830" t="str">
        <f t="shared" ca="1" si="89"/>
        <v>T-shirt V</v>
      </c>
      <c r="E2830" t="s">
        <v>77</v>
      </c>
      <c r="F2830" t="s">
        <v>82</v>
      </c>
      <c r="G2830">
        <v>17</v>
      </c>
      <c r="H2830">
        <v>16</v>
      </c>
      <c r="I2830">
        <v>375.53</v>
      </c>
      <c r="J2830">
        <v>424.3488999999999</v>
      </c>
      <c r="K2830" t="s">
        <v>47</v>
      </c>
      <c r="M2830" t="s">
        <v>79</v>
      </c>
      <c r="N2830" t="s">
        <v>29</v>
      </c>
      <c r="O2830" t="str">
        <f t="shared" si="88"/>
        <v>Cash on Delivfry</v>
      </c>
      <c r="P2830" t="s">
        <v>6081</v>
      </c>
      <c r="Q2830">
        <v>28.53</v>
      </c>
      <c r="R2830">
        <v>3</v>
      </c>
      <c r="S2830" t="s">
        <v>23</v>
      </c>
    </row>
    <row r="2831" spans="1:19" x14ac:dyDescent="0.3">
      <c r="A2831" t="s">
        <v>6082</v>
      </c>
      <c r="B2831" s="1">
        <v>43944</v>
      </c>
      <c r="C2831" t="s">
        <v>6083</v>
      </c>
      <c r="D2831" t="str">
        <f t="shared" ca="1" si="89"/>
        <v>T-shirt V</v>
      </c>
      <c r="E2831" t="s">
        <v>77</v>
      </c>
      <c r="F2831" t="s">
        <v>82</v>
      </c>
      <c r="G2831">
        <v>2</v>
      </c>
      <c r="H2831">
        <v>2</v>
      </c>
      <c r="I2831">
        <v>1090.3499999999999</v>
      </c>
      <c r="J2831">
        <v>1166.6745000000001</v>
      </c>
      <c r="K2831" t="s">
        <v>20</v>
      </c>
      <c r="M2831" t="s">
        <v>86</v>
      </c>
      <c r="N2831" t="s">
        <v>71</v>
      </c>
      <c r="O2831" t="str">
        <f t="shared" si="88"/>
        <v>Debit Card</v>
      </c>
      <c r="P2831" t="s">
        <v>89</v>
      </c>
      <c r="Q2831">
        <v>36.43</v>
      </c>
      <c r="R2831">
        <v>3.7</v>
      </c>
      <c r="S2831" t="s">
        <v>23</v>
      </c>
    </row>
    <row r="2832" spans="1:19" x14ac:dyDescent="0.3">
      <c r="A2832" t="s">
        <v>6084</v>
      </c>
      <c r="B2832" s="1">
        <v>44192</v>
      </c>
      <c r="C2832" t="s">
        <v>6085</v>
      </c>
      <c r="D2832" t="str">
        <f t="shared" ca="1" si="89"/>
        <v>Laptop Pro</v>
      </c>
      <c r="E2832" t="s">
        <v>116</v>
      </c>
      <c r="F2832" t="s">
        <v>50</v>
      </c>
      <c r="G2832">
        <v>2</v>
      </c>
      <c r="H2832">
        <v>2</v>
      </c>
      <c r="I2832">
        <v>985.25</v>
      </c>
      <c r="J2832">
        <v>1044.365</v>
      </c>
      <c r="K2832" t="s">
        <v>20</v>
      </c>
      <c r="M2832" t="s">
        <v>21</v>
      </c>
      <c r="N2832" t="s">
        <v>36</v>
      </c>
      <c r="O2832" t="str">
        <f t="shared" si="88"/>
        <v>Credit Card</v>
      </c>
      <c r="P2832" t="s">
        <v>67</v>
      </c>
      <c r="Q2832">
        <v>1.58</v>
      </c>
      <c r="R2832">
        <v>3.2</v>
      </c>
      <c r="S2832" t="s">
        <v>23</v>
      </c>
    </row>
    <row r="2833" spans="1:19" x14ac:dyDescent="0.3">
      <c r="A2833" t="s">
        <v>6086</v>
      </c>
      <c r="B2833" s="1">
        <v>43843</v>
      </c>
      <c r="C2833" t="s">
        <v>6087</v>
      </c>
      <c r="D2833" t="str">
        <f t="shared" ca="1" si="89"/>
        <v>Headphones Z</v>
      </c>
      <c r="E2833" t="s">
        <v>94</v>
      </c>
      <c r="F2833" t="s">
        <v>50</v>
      </c>
      <c r="G2833">
        <v>16</v>
      </c>
      <c r="H2833">
        <v>15</v>
      </c>
      <c r="I2833">
        <v>1109.2</v>
      </c>
      <c r="J2833">
        <v>1242.3040000000001</v>
      </c>
      <c r="K2833" t="s">
        <v>51</v>
      </c>
      <c r="M2833" t="s">
        <v>79</v>
      </c>
      <c r="N2833" t="s">
        <v>71</v>
      </c>
      <c r="O2833" t="str">
        <f t="shared" si="88"/>
        <v>Bank Transfer</v>
      </c>
      <c r="P2833" t="s">
        <v>37</v>
      </c>
      <c r="Q2833">
        <v>7.48</v>
      </c>
      <c r="R2833">
        <v>4.5</v>
      </c>
      <c r="S2833" t="s">
        <v>23</v>
      </c>
    </row>
    <row r="2834" spans="1:19" x14ac:dyDescent="0.3">
      <c r="A2834" t="s">
        <v>6088</v>
      </c>
      <c r="B2834" s="1">
        <v>45262</v>
      </c>
      <c r="C2834" t="s">
        <v>6089</v>
      </c>
      <c r="D2834" t="str">
        <f t="shared" ca="1" si="89"/>
        <v>Sneakers Run</v>
      </c>
      <c r="E2834" t="s">
        <v>85</v>
      </c>
      <c r="F2834" t="s">
        <v>82</v>
      </c>
      <c r="G2834">
        <v>12</v>
      </c>
      <c r="H2834">
        <v>11</v>
      </c>
      <c r="I2834">
        <v>1073.9100000000001</v>
      </c>
      <c r="J2834">
        <v>1127.6055000000001</v>
      </c>
      <c r="K2834" t="s">
        <v>51</v>
      </c>
      <c r="M2834" t="s">
        <v>35</v>
      </c>
      <c r="N2834" t="s">
        <v>29</v>
      </c>
      <c r="O2834" t="str">
        <f t="shared" si="88"/>
        <v>Debit Card</v>
      </c>
      <c r="P2834" t="s">
        <v>89</v>
      </c>
      <c r="Q2834">
        <v>20.18</v>
      </c>
      <c r="R2834">
        <v>4</v>
      </c>
      <c r="S2834" t="s">
        <v>23</v>
      </c>
    </row>
    <row r="2835" spans="1:19" x14ac:dyDescent="0.3">
      <c r="A2835" t="s">
        <v>6090</v>
      </c>
      <c r="B2835" s="1">
        <v>44847</v>
      </c>
      <c r="C2835" t="s">
        <v>6091</v>
      </c>
      <c r="D2835" t="str">
        <f t="shared" ca="1" si="89"/>
        <v>Headphones Z</v>
      </c>
      <c r="E2835" t="s">
        <v>94</v>
      </c>
      <c r="F2835" t="s">
        <v>50</v>
      </c>
      <c r="G2835">
        <v>12</v>
      </c>
      <c r="H2835">
        <v>11</v>
      </c>
      <c r="I2835">
        <v>738.12</v>
      </c>
      <c r="J2835">
        <v>826.69440000000009</v>
      </c>
      <c r="K2835" t="s">
        <v>27</v>
      </c>
      <c r="M2835" t="s">
        <v>123</v>
      </c>
      <c r="N2835" t="s">
        <v>36</v>
      </c>
      <c r="O2835" t="str">
        <f t="shared" si="88"/>
        <v>Credit Card</v>
      </c>
      <c r="P2835" t="s">
        <v>67</v>
      </c>
      <c r="Q2835">
        <v>18.7</v>
      </c>
      <c r="R2835">
        <v>1.7</v>
      </c>
      <c r="S2835" t="s">
        <v>23</v>
      </c>
    </row>
    <row r="2836" spans="1:19" x14ac:dyDescent="0.3">
      <c r="A2836" t="s">
        <v>6092</v>
      </c>
      <c r="B2836" s="1">
        <v>45412</v>
      </c>
      <c r="C2836" t="s">
        <v>6093</v>
      </c>
      <c r="D2836" t="str">
        <f t="shared" ca="1" si="89"/>
        <v>Headphones Z</v>
      </c>
      <c r="E2836" t="s">
        <v>94</v>
      </c>
      <c r="F2836" t="s">
        <v>50</v>
      </c>
      <c r="G2836">
        <v>13</v>
      </c>
      <c r="H2836">
        <v>10</v>
      </c>
      <c r="I2836">
        <v>6</v>
      </c>
      <c r="J2836">
        <v>6.66</v>
      </c>
      <c r="K2836" t="s">
        <v>47</v>
      </c>
      <c r="N2836" t="s">
        <v>36</v>
      </c>
      <c r="O2836" t="str">
        <f t="shared" si="88"/>
        <v>Cash on Delivery</v>
      </c>
      <c r="P2836" t="s">
        <v>53</v>
      </c>
      <c r="Q2836">
        <v>2.2799999999999998</v>
      </c>
      <c r="R2836">
        <v>4.7</v>
      </c>
      <c r="S2836" t="s">
        <v>23</v>
      </c>
    </row>
    <row r="2837" spans="1:19" x14ac:dyDescent="0.3">
      <c r="A2837" t="s">
        <v>6094</v>
      </c>
      <c r="B2837" s="1">
        <v>43881</v>
      </c>
      <c r="C2837" t="s">
        <v>6095</v>
      </c>
      <c r="D2837" t="str">
        <f t="shared" ca="1" si="89"/>
        <v>Laptop Pro</v>
      </c>
      <c r="E2837" t="s">
        <v>116</v>
      </c>
      <c r="F2837" t="s">
        <v>50</v>
      </c>
      <c r="G2837">
        <v>15</v>
      </c>
      <c r="H2837">
        <v>13</v>
      </c>
      <c r="I2837">
        <v>1225.69</v>
      </c>
      <c r="J2837">
        <v>1323.7452000000001</v>
      </c>
      <c r="K2837" t="s">
        <v>6096</v>
      </c>
      <c r="M2837" t="s">
        <v>79</v>
      </c>
      <c r="N2837" t="s">
        <v>71</v>
      </c>
      <c r="O2837" t="str">
        <f t="shared" si="88"/>
        <v>Debit Card</v>
      </c>
      <c r="P2837" t="s">
        <v>89</v>
      </c>
      <c r="Q2837">
        <v>46.16</v>
      </c>
      <c r="R2837">
        <v>1.3</v>
      </c>
      <c r="S2837" t="s">
        <v>23</v>
      </c>
    </row>
    <row r="2838" spans="1:19" x14ac:dyDescent="0.3">
      <c r="A2838" t="s">
        <v>6097</v>
      </c>
      <c r="B2838" s="1">
        <v>44422</v>
      </c>
      <c r="C2838" t="s">
        <v>6098</v>
      </c>
      <c r="D2838" t="str">
        <f t="shared" ca="1" si="89"/>
        <v>Jeans Regular</v>
      </c>
      <c r="E2838" t="s">
        <v>130</v>
      </c>
      <c r="F2838" t="s">
        <v>82</v>
      </c>
      <c r="G2838">
        <v>20</v>
      </c>
      <c r="H2838">
        <v>16</v>
      </c>
      <c r="I2838">
        <v>12</v>
      </c>
      <c r="J2838">
        <v>12.96</v>
      </c>
      <c r="K2838" t="s">
        <v>27</v>
      </c>
      <c r="M2838" t="s">
        <v>123</v>
      </c>
      <c r="N2838" t="s">
        <v>22</v>
      </c>
      <c r="O2838" t="str">
        <f t="shared" si="88"/>
        <v>Debit Card</v>
      </c>
      <c r="P2838" t="s">
        <v>89</v>
      </c>
      <c r="Q2838">
        <v>13.96</v>
      </c>
      <c r="R2838">
        <v>1.5</v>
      </c>
      <c r="S2838" t="s">
        <v>23</v>
      </c>
    </row>
    <row r="2839" spans="1:19" x14ac:dyDescent="0.3">
      <c r="A2839" t="s">
        <v>6099</v>
      </c>
      <c r="B2839" s="1">
        <v>45323</v>
      </c>
      <c r="C2839" t="s">
        <v>6100</v>
      </c>
      <c r="D2839" t="str">
        <f t="shared" ca="1" si="89"/>
        <v>Shirt Classic</v>
      </c>
      <c r="E2839" t="s">
        <v>65</v>
      </c>
      <c r="F2839" t="s">
        <v>82</v>
      </c>
      <c r="G2839">
        <v>6</v>
      </c>
      <c r="H2839">
        <v>6</v>
      </c>
      <c r="I2839">
        <v>1077.58</v>
      </c>
      <c r="J2839">
        <v>1228.4412</v>
      </c>
      <c r="K2839" t="s">
        <v>66</v>
      </c>
      <c r="M2839" t="s">
        <v>79</v>
      </c>
      <c r="N2839" t="s">
        <v>22</v>
      </c>
      <c r="O2839" t="str">
        <f t="shared" si="88"/>
        <v>Cash on Delivery</v>
      </c>
      <c r="P2839" t="s">
        <v>53</v>
      </c>
      <c r="Q2839">
        <v>11.08</v>
      </c>
      <c r="R2839">
        <v>3.9</v>
      </c>
      <c r="S2839" t="s">
        <v>111</v>
      </c>
    </row>
    <row r="2840" spans="1:19" x14ac:dyDescent="0.3">
      <c r="A2840" t="s">
        <v>6101</v>
      </c>
      <c r="B2840" s="1">
        <v>44441</v>
      </c>
      <c r="C2840" t="s">
        <v>6102</v>
      </c>
      <c r="D2840" t="str">
        <f t="shared" ca="1" si="89"/>
        <v>T-shirt V</v>
      </c>
      <c r="E2840" t="s">
        <v>77</v>
      </c>
      <c r="F2840" t="s">
        <v>57</v>
      </c>
      <c r="G2840">
        <v>1</v>
      </c>
      <c r="H2840">
        <v>1</v>
      </c>
      <c r="I2840">
        <v>1334</v>
      </c>
      <c r="J2840">
        <v>1454.0600000000002</v>
      </c>
      <c r="K2840" t="s">
        <v>51</v>
      </c>
      <c r="M2840" t="s">
        <v>21</v>
      </c>
      <c r="N2840" t="s">
        <v>71</v>
      </c>
      <c r="O2840" t="str">
        <f t="shared" si="88"/>
        <v>Debit Card</v>
      </c>
      <c r="P2840" t="s">
        <v>89</v>
      </c>
      <c r="Q2840">
        <v>31.7</v>
      </c>
      <c r="R2840">
        <v>3.9</v>
      </c>
      <c r="S2840" t="s">
        <v>23</v>
      </c>
    </row>
    <row r="2841" spans="1:19" x14ac:dyDescent="0.3">
      <c r="A2841" t="s">
        <v>6104</v>
      </c>
      <c r="B2841" s="1">
        <v>44678</v>
      </c>
      <c r="C2841" t="s">
        <v>6105</v>
      </c>
      <c r="D2841" t="str">
        <f t="shared" ca="1" si="89"/>
        <v>Organic Rice 5kg</v>
      </c>
      <c r="E2841" t="s">
        <v>40</v>
      </c>
      <c r="F2841" t="s">
        <v>57</v>
      </c>
      <c r="G2841">
        <v>17</v>
      </c>
      <c r="H2841">
        <v>15</v>
      </c>
      <c r="I2841">
        <v>1231.52</v>
      </c>
      <c r="J2841">
        <v>1330.0416</v>
      </c>
      <c r="K2841" t="s">
        <v>47</v>
      </c>
      <c r="M2841" t="s">
        <v>86</v>
      </c>
      <c r="N2841" t="s">
        <v>22</v>
      </c>
      <c r="O2841" t="str">
        <f t="shared" si="88"/>
        <v>Credit Card</v>
      </c>
      <c r="P2841" t="s">
        <v>67</v>
      </c>
      <c r="Q2841">
        <v>11.69</v>
      </c>
      <c r="R2841">
        <v>3.3</v>
      </c>
      <c r="S2841" t="s">
        <v>23</v>
      </c>
    </row>
    <row r="2842" spans="1:19" x14ac:dyDescent="0.3">
      <c r="A2842" t="s">
        <v>6106</v>
      </c>
      <c r="B2842" s="1">
        <v>44924</v>
      </c>
      <c r="C2842" t="s">
        <v>6107</v>
      </c>
      <c r="D2842" t="str">
        <f t="shared" ca="1" si="89"/>
        <v>Shirt Classic</v>
      </c>
      <c r="E2842" t="s">
        <v>65</v>
      </c>
      <c r="F2842" t="s">
        <v>82</v>
      </c>
      <c r="G2842">
        <v>20</v>
      </c>
      <c r="H2842">
        <v>20</v>
      </c>
      <c r="I2842">
        <v>147.36000000000001</v>
      </c>
      <c r="J2842">
        <v>166.51679999999999</v>
      </c>
      <c r="K2842" t="s">
        <v>47</v>
      </c>
      <c r="M2842" t="s">
        <v>21</v>
      </c>
      <c r="N2842" t="s">
        <v>36</v>
      </c>
      <c r="O2842" t="str">
        <f t="shared" si="88"/>
        <v>PayPal</v>
      </c>
      <c r="P2842" t="s">
        <v>30</v>
      </c>
      <c r="Q2842">
        <v>14.12</v>
      </c>
      <c r="R2842">
        <v>2.7</v>
      </c>
      <c r="S2842" t="s">
        <v>74</v>
      </c>
    </row>
    <row r="2843" spans="1:19" x14ac:dyDescent="0.3">
      <c r="A2843" t="s">
        <v>6108</v>
      </c>
      <c r="B2843" s="1">
        <v>44672</v>
      </c>
      <c r="C2843" t="s">
        <v>6109</v>
      </c>
      <c r="D2843" t="str">
        <f t="shared" ca="1" si="89"/>
        <v>Sneakers Run</v>
      </c>
      <c r="E2843" t="s">
        <v>85</v>
      </c>
      <c r="F2843" t="s">
        <v>82</v>
      </c>
      <c r="G2843">
        <v>15</v>
      </c>
      <c r="H2843">
        <v>12</v>
      </c>
      <c r="I2843">
        <v>83.51</v>
      </c>
      <c r="J2843">
        <v>91.025900000000007</v>
      </c>
      <c r="K2843" t="s">
        <v>20</v>
      </c>
      <c r="M2843" t="s">
        <v>6110</v>
      </c>
      <c r="N2843" t="s">
        <v>22</v>
      </c>
      <c r="O2843" t="str">
        <f t="shared" si="88"/>
        <v>PayPal</v>
      </c>
      <c r="P2843" t="s">
        <v>30</v>
      </c>
      <c r="Q2843">
        <v>25.79</v>
      </c>
      <c r="R2843">
        <v>1.8</v>
      </c>
      <c r="S2843" t="s">
        <v>23</v>
      </c>
    </row>
    <row r="2844" spans="1:19" x14ac:dyDescent="0.3">
      <c r="A2844" t="s">
        <v>6111</v>
      </c>
      <c r="B2844" s="1">
        <v>44325</v>
      </c>
      <c r="C2844" t="s">
        <v>6112</v>
      </c>
      <c r="D2844" t="str">
        <f t="shared" ca="1" si="89"/>
        <v>Sneakers Run</v>
      </c>
      <c r="E2844" t="s">
        <v>85</v>
      </c>
      <c r="F2844" t="s">
        <v>82</v>
      </c>
      <c r="G2844">
        <v>16</v>
      </c>
      <c r="H2844">
        <v>13</v>
      </c>
      <c r="I2844">
        <v>1137.1099999999999</v>
      </c>
      <c r="J2844">
        <v>1262.1921</v>
      </c>
      <c r="K2844" t="s">
        <v>47</v>
      </c>
      <c r="M2844" t="s">
        <v>35</v>
      </c>
      <c r="N2844" t="s">
        <v>29</v>
      </c>
      <c r="O2844" t="str">
        <f t="shared" si="88"/>
        <v>PayPal</v>
      </c>
      <c r="P2844" t="s">
        <v>30</v>
      </c>
      <c r="Q2844">
        <v>13.81</v>
      </c>
      <c r="R2844">
        <v>4</v>
      </c>
      <c r="S2844" t="s">
        <v>23</v>
      </c>
    </row>
    <row r="2845" spans="1:19" x14ac:dyDescent="0.3">
      <c r="A2845" t="s">
        <v>6113</v>
      </c>
      <c r="B2845" s="1">
        <v>44281</v>
      </c>
      <c r="C2845" t="s">
        <v>6114</v>
      </c>
      <c r="D2845" t="str">
        <f t="shared" ca="1" si="89"/>
        <v>Widget B</v>
      </c>
      <c r="E2845" t="s">
        <v>61</v>
      </c>
      <c r="F2845" t="s">
        <v>70</v>
      </c>
      <c r="G2845">
        <v>6</v>
      </c>
      <c r="H2845">
        <v>5</v>
      </c>
      <c r="I2845">
        <v>580.85</v>
      </c>
      <c r="J2845">
        <v>656.3605</v>
      </c>
      <c r="K2845" t="s">
        <v>47</v>
      </c>
      <c r="M2845" t="s">
        <v>42</v>
      </c>
      <c r="N2845" t="s">
        <v>36</v>
      </c>
      <c r="O2845" t="str">
        <f t="shared" si="88"/>
        <v>Cash on Delivery</v>
      </c>
      <c r="P2845" t="s">
        <v>53</v>
      </c>
      <c r="Q2845">
        <v>33.81</v>
      </c>
      <c r="R2845">
        <v>4.3</v>
      </c>
      <c r="S2845" t="s">
        <v>23</v>
      </c>
    </row>
    <row r="2846" spans="1:19" x14ac:dyDescent="0.3">
      <c r="A2846" t="s">
        <v>6115</v>
      </c>
      <c r="B2846" s="1">
        <v>44664</v>
      </c>
      <c r="C2846" t="s">
        <v>6116</v>
      </c>
      <c r="D2846" t="str">
        <f t="shared" ca="1" si="89"/>
        <v>Laptop Pro</v>
      </c>
      <c r="E2846" t="s">
        <v>116</v>
      </c>
      <c r="F2846" t="s">
        <v>50</v>
      </c>
      <c r="G2846">
        <v>4</v>
      </c>
      <c r="H2846">
        <v>3</v>
      </c>
      <c r="I2846">
        <v>378.34</v>
      </c>
      <c r="J2846">
        <v>435.09099999999995</v>
      </c>
      <c r="K2846" t="s">
        <v>66</v>
      </c>
      <c r="M2846" t="s">
        <v>79</v>
      </c>
      <c r="N2846" t="s">
        <v>29</v>
      </c>
      <c r="O2846" t="str">
        <f t="shared" si="88"/>
        <v>Cash on Delivery</v>
      </c>
      <c r="P2846" t="s">
        <v>53</v>
      </c>
      <c r="Q2846">
        <v>38.4</v>
      </c>
      <c r="R2846">
        <v>3.1</v>
      </c>
      <c r="S2846" t="s">
        <v>23</v>
      </c>
    </row>
    <row r="2847" spans="1:19" x14ac:dyDescent="0.3">
      <c r="A2847" t="s">
        <v>6118</v>
      </c>
      <c r="B2847" s="1">
        <v>43835</v>
      </c>
      <c r="C2847" t="s">
        <v>6119</v>
      </c>
      <c r="D2847" t="str">
        <f t="shared" ca="1" si="89"/>
        <v>Headphones Z</v>
      </c>
      <c r="E2847" t="s">
        <v>94</v>
      </c>
      <c r="F2847" t="s">
        <v>50</v>
      </c>
      <c r="G2847">
        <v>6</v>
      </c>
      <c r="H2847">
        <v>6</v>
      </c>
      <c r="I2847">
        <v>314.42</v>
      </c>
      <c r="J2847">
        <v>336.42940000000004</v>
      </c>
      <c r="K2847" t="s">
        <v>47</v>
      </c>
      <c r="M2847" t="s">
        <v>21</v>
      </c>
      <c r="N2847" t="s">
        <v>71</v>
      </c>
      <c r="O2847" t="str">
        <f t="shared" si="88"/>
        <v>Bank Transfer</v>
      </c>
      <c r="P2847" t="s">
        <v>37</v>
      </c>
      <c r="Q2847">
        <v>21.05</v>
      </c>
      <c r="R2847">
        <v>3.4</v>
      </c>
      <c r="S2847" t="s">
        <v>23</v>
      </c>
    </row>
    <row r="2848" spans="1:19" x14ac:dyDescent="0.3">
      <c r="A2848" t="s">
        <v>6121</v>
      </c>
      <c r="B2848" s="1">
        <v>45422</v>
      </c>
      <c r="C2848" t="s">
        <v>6122</v>
      </c>
      <c r="D2848" t="str">
        <f t="shared" ca="1" si="89"/>
        <v>Phone X</v>
      </c>
      <c r="E2848" t="s">
        <v>141</v>
      </c>
      <c r="F2848" t="s">
        <v>50</v>
      </c>
      <c r="G2848">
        <v>13</v>
      </c>
      <c r="H2848">
        <v>12</v>
      </c>
      <c r="I2848">
        <v>1437.26</v>
      </c>
      <c r="J2848">
        <v>1638.4764000000002</v>
      </c>
      <c r="K2848" t="s">
        <v>20</v>
      </c>
      <c r="M2848" t="s">
        <v>42</v>
      </c>
      <c r="N2848" t="s">
        <v>36</v>
      </c>
      <c r="O2848" t="str">
        <f t="shared" si="88"/>
        <v>Bank Transfer</v>
      </c>
      <c r="P2848" t="s">
        <v>37</v>
      </c>
      <c r="Q2848">
        <v>47.05</v>
      </c>
      <c r="R2848">
        <v>2.4</v>
      </c>
      <c r="S2848" t="s">
        <v>23</v>
      </c>
    </row>
    <row r="2849" spans="1:19" x14ac:dyDescent="0.3">
      <c r="A2849" t="s">
        <v>6123</v>
      </c>
      <c r="B2849" s="1">
        <v>44707</v>
      </c>
      <c r="C2849" t="s">
        <v>6124</v>
      </c>
      <c r="D2849" t="str">
        <f t="shared" ca="1" si="89"/>
        <v>Laptop Pro</v>
      </c>
      <c r="E2849" t="s">
        <v>116</v>
      </c>
      <c r="F2849" t="s">
        <v>50</v>
      </c>
      <c r="G2849">
        <v>5</v>
      </c>
      <c r="H2849">
        <v>4</v>
      </c>
      <c r="I2849">
        <v>1201.52</v>
      </c>
      <c r="J2849">
        <v>1369.7328000000002</v>
      </c>
      <c r="K2849" t="s">
        <v>51</v>
      </c>
      <c r="M2849" t="s">
        <v>28</v>
      </c>
      <c r="N2849" t="s">
        <v>71</v>
      </c>
      <c r="O2849" t="str">
        <f t="shared" si="88"/>
        <v>Credit Card</v>
      </c>
      <c r="P2849" t="s">
        <v>67</v>
      </c>
      <c r="Q2849">
        <v>40.549999999999997</v>
      </c>
      <c r="R2849">
        <v>4.0999999999999996</v>
      </c>
      <c r="S2849" t="s">
        <v>23</v>
      </c>
    </row>
    <row r="2850" spans="1:19" x14ac:dyDescent="0.3">
      <c r="A2850" t="s">
        <v>6125</v>
      </c>
      <c r="B2850" s="1">
        <v>44841</v>
      </c>
      <c r="C2850" t="s">
        <v>6126</v>
      </c>
      <c r="D2850" t="str">
        <f t="shared" ca="1" si="89"/>
        <v>Headphones Z</v>
      </c>
      <c r="E2850" t="s">
        <v>94</v>
      </c>
      <c r="F2850" t="s">
        <v>50</v>
      </c>
      <c r="G2850">
        <v>5</v>
      </c>
      <c r="H2850">
        <v>5</v>
      </c>
      <c r="I2850">
        <v>1454.24</v>
      </c>
      <c r="J2850">
        <v>1585.1216000000002</v>
      </c>
      <c r="K2850" t="s">
        <v>51</v>
      </c>
      <c r="M2850" t="s">
        <v>123</v>
      </c>
      <c r="N2850" t="s">
        <v>36</v>
      </c>
      <c r="O2850" t="str">
        <f t="shared" si="88"/>
        <v>Cash on Delivery</v>
      </c>
      <c r="P2850" t="s">
        <v>53</v>
      </c>
      <c r="Q2850">
        <v>32.56</v>
      </c>
      <c r="R2850">
        <v>1.7</v>
      </c>
      <c r="S2850" t="s">
        <v>23</v>
      </c>
    </row>
    <row r="2851" spans="1:19" x14ac:dyDescent="0.3">
      <c r="A2851" t="s">
        <v>6127</v>
      </c>
      <c r="B2851" s="1">
        <v>45471</v>
      </c>
      <c r="C2851" t="s">
        <v>6128</v>
      </c>
      <c r="D2851" t="str">
        <f t="shared" ca="1" si="89"/>
        <v>Phone X</v>
      </c>
      <c r="E2851" t="s">
        <v>141</v>
      </c>
      <c r="F2851" t="s">
        <v>50</v>
      </c>
      <c r="G2851">
        <v>11</v>
      </c>
      <c r="H2851">
        <v>9</v>
      </c>
      <c r="I2851">
        <v>1367.87</v>
      </c>
      <c r="J2851">
        <v>1449.9422</v>
      </c>
      <c r="K2851" t="s">
        <v>51</v>
      </c>
      <c r="M2851" t="s">
        <v>123</v>
      </c>
      <c r="N2851" t="s">
        <v>22</v>
      </c>
      <c r="O2851" t="str">
        <f t="shared" si="88"/>
        <v>Credit Card</v>
      </c>
      <c r="P2851" t="s">
        <v>67</v>
      </c>
      <c r="Q2851">
        <v>45.85</v>
      </c>
      <c r="R2851">
        <v>2.2999999999999998</v>
      </c>
      <c r="S2851" t="s">
        <v>23</v>
      </c>
    </row>
    <row r="2852" spans="1:19" x14ac:dyDescent="0.3">
      <c r="A2852" t="s">
        <v>6129</v>
      </c>
      <c r="B2852" s="1">
        <v>45127</v>
      </c>
      <c r="C2852" t="s">
        <v>6130</v>
      </c>
      <c r="D2852" t="str">
        <f t="shared" ca="1" si="89"/>
        <v>Shirt Classic</v>
      </c>
      <c r="E2852" t="s">
        <v>65</v>
      </c>
      <c r="F2852" t="s">
        <v>82</v>
      </c>
      <c r="G2852">
        <v>10</v>
      </c>
      <c r="H2852">
        <v>9</v>
      </c>
      <c r="I2852">
        <v>833.57</v>
      </c>
      <c r="J2852">
        <v>891.9199000000001</v>
      </c>
      <c r="K2852" t="s">
        <v>66</v>
      </c>
      <c r="M2852" t="s">
        <v>42</v>
      </c>
      <c r="N2852" t="s">
        <v>22</v>
      </c>
      <c r="O2852" t="str">
        <f t="shared" si="88"/>
        <v>Debit Card</v>
      </c>
      <c r="P2852" t="s">
        <v>89</v>
      </c>
      <c r="Q2852">
        <v>49.7</v>
      </c>
      <c r="R2852">
        <v>3.5</v>
      </c>
      <c r="S2852" t="s">
        <v>23</v>
      </c>
    </row>
    <row r="2853" spans="1:19" x14ac:dyDescent="0.3">
      <c r="A2853" t="s">
        <v>6131</v>
      </c>
      <c r="B2853" s="1">
        <v>44916</v>
      </c>
      <c r="C2853" t="s">
        <v>6132</v>
      </c>
      <c r="D2853" t="str">
        <f t="shared" ca="1" si="89"/>
        <v>Sofa 3-Seater</v>
      </c>
      <c r="E2853" t="s">
        <v>109</v>
      </c>
      <c r="F2853" t="s">
        <v>46</v>
      </c>
      <c r="G2853">
        <v>4</v>
      </c>
      <c r="H2853">
        <v>4</v>
      </c>
      <c r="I2853">
        <v>332.3</v>
      </c>
      <c r="J2853">
        <v>378.82200000000006</v>
      </c>
      <c r="K2853" t="s">
        <v>66</v>
      </c>
      <c r="M2853" t="s">
        <v>28</v>
      </c>
      <c r="N2853" t="s">
        <v>71</v>
      </c>
      <c r="O2853" t="str">
        <f t="shared" si="88"/>
        <v>Credit Card</v>
      </c>
      <c r="P2853" t="s">
        <v>67</v>
      </c>
      <c r="Q2853">
        <v>2.4</v>
      </c>
      <c r="R2853">
        <v>1.4</v>
      </c>
      <c r="S2853" t="s">
        <v>23</v>
      </c>
    </row>
    <row r="2854" spans="1:19" x14ac:dyDescent="0.3">
      <c r="A2854" t="s">
        <v>6133</v>
      </c>
      <c r="B2854" s="1">
        <v>45053</v>
      </c>
      <c r="C2854" t="s">
        <v>6134</v>
      </c>
      <c r="D2854" t="str">
        <f t="shared" ca="1" si="89"/>
        <v>Laptop Pro</v>
      </c>
      <c r="E2854" t="s">
        <v>116</v>
      </c>
      <c r="F2854" t="s">
        <v>50</v>
      </c>
      <c r="G2854">
        <v>13</v>
      </c>
      <c r="H2854">
        <v>11</v>
      </c>
      <c r="I2854">
        <v>957.85</v>
      </c>
      <c r="J2854">
        <v>1063.2135000000001</v>
      </c>
      <c r="K2854" t="s">
        <v>27</v>
      </c>
      <c r="M2854" t="s">
        <v>6135</v>
      </c>
      <c r="N2854" t="s">
        <v>3812</v>
      </c>
      <c r="O2854" t="str">
        <f t="shared" si="88"/>
        <v>Bank Transfer</v>
      </c>
      <c r="P2854" t="s">
        <v>37</v>
      </c>
      <c r="Q2854">
        <v>9.5399999999999991</v>
      </c>
      <c r="R2854">
        <v>3.1</v>
      </c>
      <c r="S2854" t="s">
        <v>23</v>
      </c>
    </row>
    <row r="2855" spans="1:19" x14ac:dyDescent="0.3">
      <c r="A2855" t="s">
        <v>6136</v>
      </c>
      <c r="B2855" s="1">
        <v>44144</v>
      </c>
      <c r="C2855" t="s">
        <v>6137</v>
      </c>
      <c r="D2855" t="str">
        <f t="shared" ca="1" si="89"/>
        <v>Widget B</v>
      </c>
      <c r="E2855" t="s">
        <v>61</v>
      </c>
      <c r="F2855" t="s">
        <v>70</v>
      </c>
      <c r="G2855">
        <v>5</v>
      </c>
      <c r="H2855">
        <v>4</v>
      </c>
      <c r="I2855">
        <v>403.89</v>
      </c>
      <c r="J2855">
        <v>424.08449999999999</v>
      </c>
      <c r="K2855" t="s">
        <v>66</v>
      </c>
      <c r="M2855" t="s">
        <v>28</v>
      </c>
      <c r="N2855" t="s">
        <v>71</v>
      </c>
      <c r="O2855" t="str">
        <f t="shared" si="88"/>
        <v>Debit Card</v>
      </c>
      <c r="P2855" t="s">
        <v>89</v>
      </c>
      <c r="Q2855">
        <v>21.53</v>
      </c>
      <c r="R2855" t="s">
        <v>316</v>
      </c>
      <c r="S2855" t="s">
        <v>23</v>
      </c>
    </row>
    <row r="2856" spans="1:19" x14ac:dyDescent="0.3">
      <c r="A2856" t="s">
        <v>6140</v>
      </c>
      <c r="B2856" s="1">
        <v>45266</v>
      </c>
      <c r="C2856" t="s">
        <v>6141</v>
      </c>
      <c r="D2856" t="str">
        <f t="shared" ca="1" si="89"/>
        <v>Dining Table</v>
      </c>
      <c r="E2856" t="s">
        <v>45</v>
      </c>
      <c r="F2856" t="s">
        <v>46</v>
      </c>
      <c r="G2856">
        <v>8</v>
      </c>
      <c r="H2856">
        <v>6</v>
      </c>
      <c r="I2856">
        <v>1334.58</v>
      </c>
      <c r="J2856">
        <v>1534.7669999999998</v>
      </c>
      <c r="K2856" t="s">
        <v>47</v>
      </c>
      <c r="M2856" t="s">
        <v>79</v>
      </c>
      <c r="O2856" t="str">
        <f t="shared" si="88"/>
        <v>Credit Card</v>
      </c>
      <c r="P2856" t="s">
        <v>67</v>
      </c>
      <c r="Q2856">
        <v>12.14</v>
      </c>
      <c r="R2856">
        <v>3.1</v>
      </c>
      <c r="S2856" t="s">
        <v>23</v>
      </c>
    </row>
    <row r="2857" spans="1:19" x14ac:dyDescent="0.3">
      <c r="A2857" t="s">
        <v>6142</v>
      </c>
      <c r="B2857" s="1">
        <v>44296</v>
      </c>
      <c r="C2857" t="s">
        <v>6143</v>
      </c>
      <c r="D2857" t="str">
        <f t="shared" ca="1" si="89"/>
        <v>Olive Oil 1L</v>
      </c>
      <c r="E2857" t="s">
        <v>56</v>
      </c>
      <c r="F2857" t="s">
        <v>57</v>
      </c>
      <c r="G2857">
        <v>14</v>
      </c>
      <c r="H2857">
        <v>12</v>
      </c>
      <c r="I2857">
        <v>308.63</v>
      </c>
      <c r="J2857">
        <v>348.75189999999998</v>
      </c>
      <c r="K2857" t="s">
        <v>51</v>
      </c>
      <c r="M2857" t="s">
        <v>86</v>
      </c>
      <c r="N2857" t="s">
        <v>71</v>
      </c>
      <c r="O2857" t="str">
        <f t="shared" si="88"/>
        <v>Cash on Delivery</v>
      </c>
      <c r="P2857" t="s">
        <v>53</v>
      </c>
      <c r="Q2857">
        <v>27.89</v>
      </c>
      <c r="R2857">
        <v>3.6</v>
      </c>
      <c r="S2857" t="s">
        <v>23</v>
      </c>
    </row>
    <row r="2858" spans="1:19" x14ac:dyDescent="0.3">
      <c r="A2858" t="s">
        <v>6144</v>
      </c>
      <c r="B2858" s="1">
        <v>44904</v>
      </c>
      <c r="C2858" t="s">
        <v>6145</v>
      </c>
      <c r="D2858" t="str">
        <f t="shared" ca="1" si="89"/>
        <v>T-shirt V</v>
      </c>
      <c r="E2858" t="s">
        <v>77</v>
      </c>
      <c r="F2858" t="s">
        <v>82</v>
      </c>
      <c r="G2858">
        <v>18</v>
      </c>
      <c r="H2858">
        <v>15</v>
      </c>
      <c r="I2858">
        <v>1044.94</v>
      </c>
      <c r="J2858">
        <v>1191.2316000000003</v>
      </c>
      <c r="K2858" t="s">
        <v>27</v>
      </c>
      <c r="M2858" t="s">
        <v>123</v>
      </c>
      <c r="N2858" t="s">
        <v>29</v>
      </c>
      <c r="O2858" t="str">
        <f t="shared" si="88"/>
        <v>Credit Card</v>
      </c>
      <c r="P2858" t="s">
        <v>67</v>
      </c>
      <c r="Q2858">
        <v>34.67</v>
      </c>
      <c r="R2858">
        <v>2.7</v>
      </c>
      <c r="S2858" t="s">
        <v>23</v>
      </c>
    </row>
    <row r="2859" spans="1:19" x14ac:dyDescent="0.3">
      <c r="A2859" t="s">
        <v>6146</v>
      </c>
      <c r="B2859" s="1">
        <v>43962</v>
      </c>
      <c r="C2859" t="s">
        <v>6147</v>
      </c>
      <c r="D2859" t="str">
        <f t="shared" ca="1" si="89"/>
        <v>Widget B</v>
      </c>
      <c r="E2859" t="s">
        <v>61</v>
      </c>
      <c r="F2859" t="s">
        <v>70</v>
      </c>
      <c r="G2859">
        <v>16</v>
      </c>
      <c r="H2859">
        <v>16</v>
      </c>
      <c r="I2859">
        <v>215.29</v>
      </c>
      <c r="J2859">
        <v>236.81900000000002</v>
      </c>
      <c r="K2859" t="s">
        <v>47</v>
      </c>
      <c r="M2859" t="s">
        <v>123</v>
      </c>
      <c r="N2859" t="s">
        <v>29</v>
      </c>
      <c r="O2859" t="str">
        <f t="shared" si="88"/>
        <v>Credit Card</v>
      </c>
      <c r="P2859" t="s">
        <v>67</v>
      </c>
      <c r="Q2859">
        <v>42.28</v>
      </c>
      <c r="R2859">
        <v>0</v>
      </c>
      <c r="S2859" t="s">
        <v>23</v>
      </c>
    </row>
    <row r="2860" spans="1:19" x14ac:dyDescent="0.3">
      <c r="A2860" t="s">
        <v>6149</v>
      </c>
      <c r="B2860" s="1">
        <v>44308</v>
      </c>
      <c r="C2860" t="s">
        <v>6150</v>
      </c>
      <c r="D2860" t="str">
        <f t="shared" ca="1" si="89"/>
        <v>Jeans Regular</v>
      </c>
      <c r="E2860" t="s">
        <v>130</v>
      </c>
      <c r="F2860" t="s">
        <v>82</v>
      </c>
      <c r="G2860">
        <v>15</v>
      </c>
      <c r="H2860">
        <v>13</v>
      </c>
      <c r="I2860">
        <v>56.55</v>
      </c>
      <c r="J2860">
        <v>61.639499999999998</v>
      </c>
      <c r="K2860" t="s">
        <v>66</v>
      </c>
      <c r="M2860" t="s">
        <v>86</v>
      </c>
      <c r="N2860" t="s">
        <v>22</v>
      </c>
      <c r="O2860" t="str">
        <f t="shared" si="88"/>
        <v>Debit Card</v>
      </c>
      <c r="P2860" t="s">
        <v>89</v>
      </c>
      <c r="Q2860">
        <v>37.83</v>
      </c>
      <c r="R2860">
        <v>4.3</v>
      </c>
      <c r="S2860" t="s">
        <v>23</v>
      </c>
    </row>
    <row r="2861" spans="1:19" x14ac:dyDescent="0.3">
      <c r="A2861" t="s">
        <v>6151</v>
      </c>
      <c r="B2861" s="1">
        <v>43853</v>
      </c>
      <c r="C2861" t="s">
        <v>6152</v>
      </c>
      <c r="D2861" t="str">
        <f t="shared" ca="1" si="89"/>
        <v>Cereal Pack</v>
      </c>
      <c r="E2861" t="s">
        <v>100</v>
      </c>
      <c r="F2861" t="s">
        <v>57</v>
      </c>
      <c r="G2861">
        <v>17</v>
      </c>
      <c r="H2861">
        <v>15</v>
      </c>
      <c r="I2861">
        <v>1009.36</v>
      </c>
      <c r="J2861">
        <v>1150.6704000000002</v>
      </c>
      <c r="K2861" t="s">
        <v>20</v>
      </c>
      <c r="M2861" t="s">
        <v>123</v>
      </c>
      <c r="N2861" t="s">
        <v>71</v>
      </c>
      <c r="O2861" t="str">
        <f t="shared" si="88"/>
        <v>Bank Transfer</v>
      </c>
      <c r="P2861" t="s">
        <v>37</v>
      </c>
      <c r="Q2861">
        <v>9.26</v>
      </c>
      <c r="R2861">
        <v>2.8</v>
      </c>
      <c r="S2861" t="s">
        <v>23</v>
      </c>
    </row>
    <row r="2862" spans="1:19" x14ac:dyDescent="0.3">
      <c r="A2862" t="s">
        <v>6153</v>
      </c>
      <c r="B2862" s="1">
        <v>44303</v>
      </c>
      <c r="C2862" t="s">
        <v>6154</v>
      </c>
      <c r="D2862" t="str">
        <f t="shared" ca="1" si="89"/>
        <v>Widget A</v>
      </c>
      <c r="E2862" t="s">
        <v>33</v>
      </c>
      <c r="F2862" t="s">
        <v>70</v>
      </c>
      <c r="G2862">
        <v>16</v>
      </c>
      <c r="H2862">
        <v>14</v>
      </c>
      <c r="I2862">
        <v>795.04</v>
      </c>
      <c r="J2862">
        <v>842.74239999999998</v>
      </c>
      <c r="K2862" t="s">
        <v>51</v>
      </c>
      <c r="M2862" t="s">
        <v>28</v>
      </c>
      <c r="N2862" t="s">
        <v>29</v>
      </c>
      <c r="O2862" t="str">
        <f t="shared" si="88"/>
        <v>Bank Transfer</v>
      </c>
      <c r="P2862" t="s">
        <v>37</v>
      </c>
      <c r="Q2862">
        <v>11.41</v>
      </c>
      <c r="R2862">
        <v>1.3</v>
      </c>
      <c r="S2862" t="s">
        <v>23</v>
      </c>
    </row>
    <row r="2863" spans="1:19" x14ac:dyDescent="0.3">
      <c r="A2863" t="s">
        <v>6155</v>
      </c>
      <c r="B2863" s="1">
        <v>44936</v>
      </c>
      <c r="C2863" t="s">
        <v>6156</v>
      </c>
      <c r="D2863" t="str">
        <f t="shared" ca="1" si="89"/>
        <v>Sofa 3-Seater</v>
      </c>
      <c r="E2863" t="s">
        <v>109</v>
      </c>
      <c r="F2863" t="s">
        <v>46</v>
      </c>
      <c r="G2863">
        <v>2</v>
      </c>
      <c r="H2863">
        <v>2</v>
      </c>
      <c r="I2863">
        <v>211.54</v>
      </c>
      <c r="J2863">
        <v>239.04019999999997</v>
      </c>
      <c r="K2863" t="s">
        <v>27</v>
      </c>
      <c r="M2863" t="s">
        <v>86</v>
      </c>
      <c r="N2863" t="s">
        <v>71</v>
      </c>
      <c r="O2863" t="str">
        <f t="shared" si="88"/>
        <v>PayPal</v>
      </c>
      <c r="P2863" t="s">
        <v>30</v>
      </c>
      <c r="Q2863">
        <v>22.58</v>
      </c>
      <c r="R2863">
        <v>1.3</v>
      </c>
      <c r="S2863" t="s">
        <v>23</v>
      </c>
    </row>
    <row r="2864" spans="1:19" x14ac:dyDescent="0.3">
      <c r="A2864" t="s">
        <v>6157</v>
      </c>
      <c r="B2864" s="1">
        <v>44366</v>
      </c>
      <c r="C2864" t="s">
        <v>6158</v>
      </c>
      <c r="D2864" t="str">
        <f t="shared" ca="1" si="89"/>
        <v>Jeans Regular</v>
      </c>
      <c r="E2864" t="s">
        <v>130</v>
      </c>
      <c r="F2864" t="s">
        <v>82</v>
      </c>
      <c r="G2864">
        <v>16</v>
      </c>
      <c r="H2864">
        <v>14</v>
      </c>
      <c r="I2864">
        <v>533.47</v>
      </c>
      <c r="J2864">
        <v>565.47820000000002</v>
      </c>
      <c r="K2864" t="s">
        <v>6159</v>
      </c>
      <c r="M2864" t="s">
        <v>79</v>
      </c>
      <c r="N2864" t="s">
        <v>22</v>
      </c>
      <c r="O2864" t="str">
        <f t="shared" si="88"/>
        <v>Credit Card</v>
      </c>
      <c r="P2864" t="s">
        <v>67</v>
      </c>
      <c r="Q2864">
        <v>23.77</v>
      </c>
      <c r="R2864">
        <v>9</v>
      </c>
      <c r="S2864" t="s">
        <v>23</v>
      </c>
    </row>
    <row r="2865" spans="1:19" x14ac:dyDescent="0.3">
      <c r="A2865" t="s">
        <v>6160</v>
      </c>
      <c r="B2865" s="1">
        <v>44065</v>
      </c>
      <c r="C2865" t="s">
        <v>6161</v>
      </c>
      <c r="D2865" t="str">
        <f t="shared" ca="1" si="89"/>
        <v>Sneakers Run</v>
      </c>
      <c r="E2865" t="s">
        <v>85</v>
      </c>
      <c r="F2865" t="s">
        <v>82</v>
      </c>
      <c r="G2865">
        <v>19</v>
      </c>
      <c r="H2865">
        <v>15</v>
      </c>
      <c r="I2865">
        <v>929.49</v>
      </c>
      <c r="J2865">
        <v>1013.1441000000001</v>
      </c>
      <c r="K2865" t="s">
        <v>47</v>
      </c>
      <c r="M2865" t="s">
        <v>35</v>
      </c>
      <c r="N2865" t="s">
        <v>36</v>
      </c>
      <c r="O2865" t="str">
        <f t="shared" si="88"/>
        <v>Cash on Delivery</v>
      </c>
      <c r="P2865" t="s">
        <v>53</v>
      </c>
      <c r="Q2865">
        <v>21.16</v>
      </c>
      <c r="R2865">
        <v>2.9</v>
      </c>
      <c r="S2865" t="s">
        <v>23</v>
      </c>
    </row>
    <row r="2866" spans="1:19" x14ac:dyDescent="0.3">
      <c r="A2866" t="s">
        <v>6162</v>
      </c>
      <c r="B2866" s="1">
        <v>44334</v>
      </c>
      <c r="C2866" t="s">
        <v>6163</v>
      </c>
      <c r="D2866" t="str">
        <f t="shared" ca="1" si="89"/>
        <v>Headphones Z</v>
      </c>
      <c r="E2866" t="s">
        <v>94</v>
      </c>
      <c r="F2866" t="s">
        <v>50</v>
      </c>
      <c r="G2866">
        <v>4</v>
      </c>
      <c r="H2866">
        <v>3</v>
      </c>
      <c r="I2866">
        <v>677.88</v>
      </c>
      <c r="J2866">
        <v>725.33160000000009</v>
      </c>
      <c r="K2866" t="s">
        <v>27</v>
      </c>
      <c r="M2866" t="s">
        <v>42</v>
      </c>
      <c r="N2866" t="s">
        <v>22</v>
      </c>
      <c r="O2866" t="str">
        <f t="shared" si="88"/>
        <v>Cash on Delivery</v>
      </c>
      <c r="P2866" t="s">
        <v>53</v>
      </c>
      <c r="Q2866">
        <v>9999</v>
      </c>
      <c r="R2866">
        <v>3.1</v>
      </c>
      <c r="S2866" t="s">
        <v>23</v>
      </c>
    </row>
    <row r="2867" spans="1:19" x14ac:dyDescent="0.3">
      <c r="A2867" t="s">
        <v>6164</v>
      </c>
      <c r="B2867" s="1">
        <v>45475</v>
      </c>
      <c r="C2867" t="s">
        <v>6165</v>
      </c>
      <c r="D2867" t="str">
        <f t="shared" ca="1" si="89"/>
        <v>Widget A</v>
      </c>
      <c r="E2867" t="s">
        <v>33</v>
      </c>
      <c r="F2867" t="s">
        <v>70</v>
      </c>
      <c r="G2867">
        <v>14</v>
      </c>
      <c r="H2867">
        <v>14</v>
      </c>
      <c r="I2867">
        <v>1032.99</v>
      </c>
      <c r="J2867">
        <v>1094.9694000000002</v>
      </c>
      <c r="K2867" t="s">
        <v>47</v>
      </c>
      <c r="M2867" t="s">
        <v>86</v>
      </c>
      <c r="N2867" t="s">
        <v>22</v>
      </c>
      <c r="O2867" t="str">
        <f t="shared" si="88"/>
        <v>Debit Card</v>
      </c>
      <c r="P2867" t="s">
        <v>89</v>
      </c>
      <c r="Q2867">
        <v>26.72</v>
      </c>
      <c r="R2867">
        <v>2.7</v>
      </c>
      <c r="S2867" t="s">
        <v>23</v>
      </c>
    </row>
    <row r="2868" spans="1:19" x14ac:dyDescent="0.3">
      <c r="A2868" t="s">
        <v>6166</v>
      </c>
      <c r="B2868" s="1">
        <v>45160</v>
      </c>
      <c r="C2868" t="s">
        <v>6167</v>
      </c>
      <c r="D2868" t="str">
        <f t="shared" ca="1" si="89"/>
        <v>Headphones Z</v>
      </c>
      <c r="E2868" t="s">
        <v>94</v>
      </c>
      <c r="F2868" t="s">
        <v>50</v>
      </c>
      <c r="G2868">
        <v>4</v>
      </c>
      <c r="H2868">
        <v>3</v>
      </c>
      <c r="I2868">
        <v>935.9</v>
      </c>
      <c r="J2868">
        <v>1076.2849999999999</v>
      </c>
      <c r="K2868" t="s">
        <v>27</v>
      </c>
      <c r="M2868" t="s">
        <v>28</v>
      </c>
      <c r="N2868" t="s">
        <v>29</v>
      </c>
      <c r="O2868" t="str">
        <f t="shared" si="88"/>
        <v>Debit Card</v>
      </c>
      <c r="P2868" t="s">
        <v>89</v>
      </c>
      <c r="Q2868">
        <v>-5</v>
      </c>
      <c r="R2868">
        <v>2.7</v>
      </c>
      <c r="S2868" t="s">
        <v>23</v>
      </c>
    </row>
    <row r="2869" spans="1:19" x14ac:dyDescent="0.3">
      <c r="A2869" t="s">
        <v>6168</v>
      </c>
      <c r="B2869" s="1">
        <v>45097</v>
      </c>
      <c r="C2869" t="s">
        <v>6169</v>
      </c>
      <c r="D2869" t="str">
        <f t="shared" ca="1" si="89"/>
        <v>Laptop Pro</v>
      </c>
      <c r="E2869" t="s">
        <v>116</v>
      </c>
      <c r="F2869" t="s">
        <v>50</v>
      </c>
      <c r="G2869">
        <v>2</v>
      </c>
      <c r="H2869">
        <v>2</v>
      </c>
      <c r="I2869">
        <v>1027.95</v>
      </c>
      <c r="J2869">
        <v>1171.8630000000003</v>
      </c>
      <c r="K2869" t="s">
        <v>27</v>
      </c>
      <c r="M2869" t="s">
        <v>79</v>
      </c>
      <c r="N2869" t="s">
        <v>29</v>
      </c>
      <c r="O2869" t="str">
        <f t="shared" si="88"/>
        <v>Cash on Delivery</v>
      </c>
      <c r="P2869" t="s">
        <v>53</v>
      </c>
      <c r="Q2869">
        <v>42.75</v>
      </c>
      <c r="R2869">
        <v>3</v>
      </c>
      <c r="S2869" t="s">
        <v>23</v>
      </c>
    </row>
    <row r="2870" spans="1:19" x14ac:dyDescent="0.3">
      <c r="A2870" t="s">
        <v>6170</v>
      </c>
      <c r="B2870" s="1">
        <v>45274</v>
      </c>
      <c r="C2870" t="s">
        <v>6171</v>
      </c>
      <c r="D2870" t="str">
        <f t="shared" ca="1" si="89"/>
        <v>Phone X</v>
      </c>
      <c r="E2870" t="s">
        <v>141</v>
      </c>
      <c r="F2870" t="s">
        <v>50</v>
      </c>
      <c r="G2870">
        <v>9</v>
      </c>
      <c r="H2870">
        <v>9</v>
      </c>
      <c r="I2870">
        <v>1286.31</v>
      </c>
      <c r="J2870">
        <v>1350.6255000000001</v>
      </c>
      <c r="K2870" t="s">
        <v>6172</v>
      </c>
      <c r="M2870" t="s">
        <v>123</v>
      </c>
      <c r="N2870" t="s">
        <v>22</v>
      </c>
      <c r="O2870" t="str">
        <f t="shared" si="88"/>
        <v>Cash on Delivery</v>
      </c>
      <c r="P2870" t="s">
        <v>53</v>
      </c>
      <c r="Q2870">
        <v>21.28</v>
      </c>
      <c r="R2870">
        <v>1</v>
      </c>
      <c r="S2870" t="s">
        <v>23</v>
      </c>
    </row>
    <row r="2871" spans="1:19" x14ac:dyDescent="0.3">
      <c r="A2871" t="s">
        <v>6174</v>
      </c>
      <c r="B2871" s="1">
        <v>45123</v>
      </c>
      <c r="C2871" t="s">
        <v>6175</v>
      </c>
      <c r="D2871" t="str">
        <f t="shared" ca="1" si="89"/>
        <v>T-shirt V</v>
      </c>
      <c r="E2871" t="s">
        <v>77</v>
      </c>
      <c r="F2871" t="s">
        <v>82</v>
      </c>
      <c r="G2871">
        <v>4</v>
      </c>
      <c r="H2871">
        <v>4</v>
      </c>
      <c r="I2871">
        <v>659.67</v>
      </c>
      <c r="J2871">
        <v>752.02380000000005</v>
      </c>
      <c r="K2871" t="s">
        <v>27</v>
      </c>
      <c r="M2871" t="s">
        <v>21</v>
      </c>
      <c r="N2871" t="s">
        <v>36</v>
      </c>
      <c r="O2871" t="str">
        <f t="shared" si="88"/>
        <v>Credit Card</v>
      </c>
      <c r="P2871" t="s">
        <v>67</v>
      </c>
      <c r="Q2871">
        <v>13.92</v>
      </c>
      <c r="R2871">
        <v>4.9000000000000004</v>
      </c>
      <c r="S2871" t="s">
        <v>23</v>
      </c>
    </row>
    <row r="2872" spans="1:19" x14ac:dyDescent="0.3">
      <c r="A2872" t="s">
        <v>6176</v>
      </c>
      <c r="B2872" s="1">
        <v>44023</v>
      </c>
      <c r="C2872" t="s">
        <v>6177</v>
      </c>
      <c r="D2872" t="str">
        <f t="shared" ca="1" si="89"/>
        <v>Phone X</v>
      </c>
      <c r="E2872" t="s">
        <v>141</v>
      </c>
      <c r="F2872" t="s">
        <v>50</v>
      </c>
      <c r="G2872">
        <v>18</v>
      </c>
      <c r="H2872">
        <v>16</v>
      </c>
      <c r="I2872">
        <v>1229.31</v>
      </c>
      <c r="J2872">
        <v>1413.7064999999998</v>
      </c>
      <c r="K2872" t="s">
        <v>51</v>
      </c>
      <c r="M2872" t="s">
        <v>79</v>
      </c>
      <c r="N2872" t="s">
        <v>22</v>
      </c>
      <c r="O2872" t="str">
        <f t="shared" si="88"/>
        <v>Credit Card</v>
      </c>
      <c r="P2872" t="s">
        <v>67</v>
      </c>
      <c r="Q2872">
        <v>29.88</v>
      </c>
      <c r="R2872">
        <v>4.3</v>
      </c>
      <c r="S2872" t="s">
        <v>74</v>
      </c>
    </row>
    <row r="2873" spans="1:19" x14ac:dyDescent="0.3">
      <c r="A2873" t="s">
        <v>6178</v>
      </c>
      <c r="B2873" s="1">
        <v>45127</v>
      </c>
      <c r="C2873" t="s">
        <v>6179</v>
      </c>
      <c r="D2873" t="str">
        <f t="shared" ca="1" si="89"/>
        <v>Cereal Pack</v>
      </c>
      <c r="E2873" t="s">
        <v>100</v>
      </c>
      <c r="F2873" t="s">
        <v>57</v>
      </c>
      <c r="G2873">
        <v>7</v>
      </c>
      <c r="H2873">
        <v>7</v>
      </c>
      <c r="I2873">
        <v>1252.47</v>
      </c>
      <c r="J2873">
        <v>1390.2417000000003</v>
      </c>
      <c r="K2873" t="s">
        <v>47</v>
      </c>
      <c r="M2873" t="s">
        <v>123</v>
      </c>
      <c r="N2873" t="s">
        <v>29</v>
      </c>
      <c r="O2873" t="str">
        <f t="shared" si="88"/>
        <v>Cash on Delivery</v>
      </c>
      <c r="P2873" t="s">
        <v>53</v>
      </c>
      <c r="Q2873">
        <v>31.52</v>
      </c>
      <c r="R2873">
        <v>2.4</v>
      </c>
      <c r="S2873" t="s">
        <v>23</v>
      </c>
    </row>
    <row r="2874" spans="1:19" x14ac:dyDescent="0.3">
      <c r="A2874" t="s">
        <v>6180</v>
      </c>
      <c r="B2874" s="1">
        <v>45643</v>
      </c>
      <c r="C2874" t="s">
        <v>6181</v>
      </c>
      <c r="D2874" t="str">
        <f t="shared" ca="1" si="89"/>
        <v>Organic Rice</v>
      </c>
      <c r="F2874" t="s">
        <v>57</v>
      </c>
      <c r="G2874">
        <v>10</v>
      </c>
      <c r="H2874">
        <v>8</v>
      </c>
      <c r="I2874">
        <v>62.19</v>
      </c>
      <c r="J2874">
        <v>68.409000000000006</v>
      </c>
      <c r="K2874" t="s">
        <v>5687</v>
      </c>
      <c r="M2874" t="s">
        <v>42</v>
      </c>
      <c r="N2874" t="s">
        <v>36</v>
      </c>
      <c r="O2874" t="str">
        <f t="shared" si="88"/>
        <v>Credit Card</v>
      </c>
      <c r="P2874" t="s">
        <v>67</v>
      </c>
      <c r="Q2874">
        <v>35.380000000000003</v>
      </c>
      <c r="R2874">
        <v>1.2</v>
      </c>
      <c r="S2874" t="s">
        <v>23</v>
      </c>
    </row>
    <row r="2875" spans="1:19" x14ac:dyDescent="0.3">
      <c r="A2875" t="s">
        <v>6182</v>
      </c>
      <c r="B2875" s="1">
        <v>44223</v>
      </c>
      <c r="C2875" t="s">
        <v>6183</v>
      </c>
      <c r="D2875" t="str">
        <f t="shared" ca="1" si="89"/>
        <v>Shirt Classic</v>
      </c>
      <c r="E2875" t="s">
        <v>65</v>
      </c>
      <c r="F2875" t="s">
        <v>82</v>
      </c>
      <c r="G2875">
        <v>2</v>
      </c>
      <c r="H2875">
        <v>2</v>
      </c>
      <c r="I2875">
        <v>100.02</v>
      </c>
      <c r="J2875">
        <v>108.02160000000001</v>
      </c>
      <c r="K2875" t="s">
        <v>27</v>
      </c>
      <c r="M2875" t="s">
        <v>86</v>
      </c>
      <c r="N2875" t="s">
        <v>71</v>
      </c>
      <c r="O2875" t="str">
        <f t="shared" si="88"/>
        <v>Credit Card</v>
      </c>
      <c r="P2875" t="s">
        <v>67</v>
      </c>
      <c r="Q2875">
        <v>19.39</v>
      </c>
      <c r="R2875">
        <v>4.5</v>
      </c>
      <c r="S2875" t="s">
        <v>23</v>
      </c>
    </row>
    <row r="2876" spans="1:19" x14ac:dyDescent="0.3">
      <c r="A2876" t="s">
        <v>6184</v>
      </c>
      <c r="B2876" s="1">
        <v>44034</v>
      </c>
      <c r="C2876" t="s">
        <v>6185</v>
      </c>
      <c r="D2876" t="str">
        <f t="shared" ca="1" si="89"/>
        <v>Sneakers Run</v>
      </c>
      <c r="E2876" t="s">
        <v>85</v>
      </c>
      <c r="F2876" t="s">
        <v>82</v>
      </c>
      <c r="G2876">
        <v>13</v>
      </c>
      <c r="H2876">
        <v>12</v>
      </c>
      <c r="I2876">
        <v>1446.57</v>
      </c>
      <c r="J2876">
        <v>1562.2955999999999</v>
      </c>
      <c r="K2876" t="s">
        <v>47</v>
      </c>
      <c r="M2876" t="s">
        <v>86</v>
      </c>
      <c r="N2876" t="s">
        <v>71</v>
      </c>
      <c r="O2876" t="str">
        <f t="shared" si="88"/>
        <v>Credit Card</v>
      </c>
      <c r="P2876" t="s">
        <v>67</v>
      </c>
      <c r="Q2876">
        <v>21.75</v>
      </c>
      <c r="R2876">
        <v>3.6</v>
      </c>
      <c r="S2876" t="s">
        <v>23</v>
      </c>
    </row>
    <row r="2877" spans="1:19" x14ac:dyDescent="0.3">
      <c r="A2877" t="s">
        <v>6186</v>
      </c>
      <c r="B2877" s="1">
        <v>45328</v>
      </c>
      <c r="C2877" t="s">
        <v>6187</v>
      </c>
      <c r="D2877" t="str">
        <f t="shared" ca="1" si="89"/>
        <v>Sofa 3-Seater</v>
      </c>
      <c r="E2877" t="s">
        <v>109</v>
      </c>
      <c r="F2877" t="s">
        <v>46</v>
      </c>
      <c r="G2877">
        <v>4</v>
      </c>
      <c r="H2877">
        <v>4</v>
      </c>
      <c r="I2877">
        <v>325.51</v>
      </c>
      <c r="J2877">
        <v>374.33649999999994</v>
      </c>
      <c r="K2877" t="s">
        <v>20</v>
      </c>
      <c r="M2877" t="s">
        <v>28</v>
      </c>
      <c r="N2877" t="s">
        <v>71</v>
      </c>
      <c r="O2877" t="str">
        <f t="shared" si="88"/>
        <v>Debit Card</v>
      </c>
      <c r="P2877" t="s">
        <v>89</v>
      </c>
      <c r="Q2877">
        <v>31.63</v>
      </c>
      <c r="R2877">
        <v>9</v>
      </c>
      <c r="S2877" t="s">
        <v>23</v>
      </c>
    </row>
    <row r="2878" spans="1:19" x14ac:dyDescent="0.3">
      <c r="A2878" t="s">
        <v>6188</v>
      </c>
      <c r="B2878" s="1">
        <v>45608</v>
      </c>
      <c r="C2878" t="s">
        <v>6189</v>
      </c>
      <c r="D2878" t="str">
        <f t="shared" ca="1" si="89"/>
        <v>Sofa 3-Seater</v>
      </c>
      <c r="E2878" t="s">
        <v>109</v>
      </c>
      <c r="F2878" t="s">
        <v>46</v>
      </c>
      <c r="G2878">
        <v>4</v>
      </c>
      <c r="H2878">
        <v>3</v>
      </c>
      <c r="I2878">
        <v>44.86</v>
      </c>
      <c r="J2878">
        <v>48.448800000000006</v>
      </c>
      <c r="K2878" t="s">
        <v>51</v>
      </c>
      <c r="M2878" t="s">
        <v>35</v>
      </c>
      <c r="N2878" t="s">
        <v>29</v>
      </c>
      <c r="O2878" t="str">
        <f t="shared" si="88"/>
        <v>Debit Card</v>
      </c>
      <c r="P2878" t="s">
        <v>89</v>
      </c>
      <c r="Q2878">
        <v>29.74</v>
      </c>
      <c r="R2878">
        <v>2.7</v>
      </c>
      <c r="S2878" t="s">
        <v>23</v>
      </c>
    </row>
    <row r="2879" spans="1:19" x14ac:dyDescent="0.3">
      <c r="A2879" t="s">
        <v>6190</v>
      </c>
      <c r="B2879" s="1">
        <v>44601</v>
      </c>
      <c r="C2879" t="s">
        <v>6191</v>
      </c>
      <c r="D2879" t="str">
        <f t="shared" ca="1" si="89"/>
        <v>Laptop Pro</v>
      </c>
      <c r="E2879" t="s">
        <v>116</v>
      </c>
      <c r="F2879" t="s">
        <v>50</v>
      </c>
      <c r="G2879">
        <v>8</v>
      </c>
      <c r="H2879">
        <v>7</v>
      </c>
      <c r="I2879">
        <v>1476.89</v>
      </c>
      <c r="J2879">
        <v>1550.7345000000003</v>
      </c>
      <c r="K2879" t="s">
        <v>27</v>
      </c>
      <c r="M2879" t="s">
        <v>123</v>
      </c>
      <c r="N2879" t="s">
        <v>71</v>
      </c>
      <c r="O2879" t="str">
        <f t="shared" si="88"/>
        <v>Bank Transfer</v>
      </c>
      <c r="P2879" t="s">
        <v>37</v>
      </c>
      <c r="Q2879">
        <v>46.72</v>
      </c>
      <c r="R2879">
        <v>4.0999999999999996</v>
      </c>
      <c r="S2879" t="s">
        <v>23</v>
      </c>
    </row>
    <row r="2880" spans="1:19" x14ac:dyDescent="0.3">
      <c r="A2880" t="s">
        <v>6192</v>
      </c>
      <c r="B2880" s="1">
        <v>45192</v>
      </c>
      <c r="C2880" t="s">
        <v>6193</v>
      </c>
      <c r="D2880" t="str">
        <f t="shared" ca="1" si="89"/>
        <v>Dining Table</v>
      </c>
      <c r="E2880" t="s">
        <v>45</v>
      </c>
      <c r="F2880" t="s">
        <v>46</v>
      </c>
      <c r="G2880">
        <v>18</v>
      </c>
      <c r="H2880">
        <v>18</v>
      </c>
      <c r="I2880">
        <v>867.03</v>
      </c>
      <c r="J2880">
        <v>953.73300000000006</v>
      </c>
      <c r="K2880" t="s">
        <v>47</v>
      </c>
      <c r="M2880" t="s">
        <v>123</v>
      </c>
      <c r="N2880" t="s">
        <v>29</v>
      </c>
      <c r="O2880" t="str">
        <f t="shared" si="88"/>
        <v>Cash on Delivery</v>
      </c>
      <c r="P2880" t="s">
        <v>53</v>
      </c>
      <c r="Q2880">
        <v>20.02</v>
      </c>
      <c r="R2880">
        <v>1.6</v>
      </c>
      <c r="S2880" t="s">
        <v>23</v>
      </c>
    </row>
    <row r="2881" spans="1:19" x14ac:dyDescent="0.3">
      <c r="A2881" t="s">
        <v>6194</v>
      </c>
      <c r="B2881" s="1">
        <v>43930</v>
      </c>
      <c r="C2881" t="s">
        <v>6195</v>
      </c>
      <c r="D2881" t="str">
        <f t="shared" ca="1" si="89"/>
        <v>Headphones Z</v>
      </c>
      <c r="E2881" t="s">
        <v>94</v>
      </c>
      <c r="F2881" t="s">
        <v>50</v>
      </c>
      <c r="G2881">
        <v>9</v>
      </c>
      <c r="H2881">
        <v>8</v>
      </c>
      <c r="I2881">
        <v>188.45</v>
      </c>
      <c r="J2881">
        <v>205.41050000000001</v>
      </c>
      <c r="K2881" t="s">
        <v>51</v>
      </c>
      <c r="M2881" t="s">
        <v>123</v>
      </c>
      <c r="N2881" t="s">
        <v>36</v>
      </c>
      <c r="O2881" t="str">
        <f t="shared" si="88"/>
        <v>PayPal</v>
      </c>
      <c r="P2881" t="s">
        <v>30</v>
      </c>
      <c r="Q2881">
        <v>6.41</v>
      </c>
      <c r="R2881">
        <v>5</v>
      </c>
      <c r="S2881" t="s">
        <v>23</v>
      </c>
    </row>
    <row r="2882" spans="1:19" x14ac:dyDescent="0.3">
      <c r="A2882" t="s">
        <v>6196</v>
      </c>
      <c r="B2882" s="1">
        <v>45199</v>
      </c>
      <c r="C2882" t="s">
        <v>6197</v>
      </c>
      <c r="D2882" t="str">
        <f t="shared" ca="1" si="89"/>
        <v>Olive Oil 1L</v>
      </c>
      <c r="E2882" t="s">
        <v>56</v>
      </c>
      <c r="F2882" t="s">
        <v>57</v>
      </c>
      <c r="G2882">
        <v>15</v>
      </c>
      <c r="H2882">
        <v>15</v>
      </c>
      <c r="I2882">
        <v>316.64</v>
      </c>
      <c r="J2882">
        <v>354.63679999999999</v>
      </c>
      <c r="K2882" t="s">
        <v>6198</v>
      </c>
      <c r="M2882" t="s">
        <v>21</v>
      </c>
      <c r="N2882" t="s">
        <v>29</v>
      </c>
      <c r="O2882" t="str">
        <f t="shared" si="88"/>
        <v>Debit Card</v>
      </c>
      <c r="P2882" t="s">
        <v>89</v>
      </c>
      <c r="Q2882">
        <v>29.07</v>
      </c>
      <c r="R2882">
        <v>2.7</v>
      </c>
      <c r="S2882" t="s">
        <v>23</v>
      </c>
    </row>
    <row r="2883" spans="1:19" x14ac:dyDescent="0.3">
      <c r="A2883" t="s">
        <v>6199</v>
      </c>
      <c r="B2883" s="1">
        <v>45472</v>
      </c>
      <c r="C2883" t="s">
        <v>6200</v>
      </c>
      <c r="D2883" t="str">
        <f t="shared" ca="1" si="89"/>
        <v>Phone X</v>
      </c>
      <c r="E2883" t="s">
        <v>141</v>
      </c>
      <c r="F2883" t="s">
        <v>50</v>
      </c>
      <c r="G2883">
        <v>1</v>
      </c>
      <c r="H2883">
        <v>1</v>
      </c>
      <c r="I2883">
        <v>946.06</v>
      </c>
      <c r="J2883">
        <v>993.36299999999994</v>
      </c>
      <c r="K2883" t="s">
        <v>27</v>
      </c>
      <c r="M2883" t="s">
        <v>35</v>
      </c>
      <c r="N2883" t="s">
        <v>71</v>
      </c>
      <c r="O2883" t="str">
        <f t="shared" ref="O2883:O2946" si="90">IF(P2883&lt;&gt;"",P2883,INDEX($N:$N,MATCH(Q2883,$O:$O,0)))</f>
        <v>Debit Card</v>
      </c>
      <c r="P2883" t="s">
        <v>89</v>
      </c>
      <c r="Q2883">
        <v>32.119999999999997</v>
      </c>
      <c r="R2883">
        <v>4</v>
      </c>
      <c r="S2883" t="s">
        <v>23</v>
      </c>
    </row>
    <row r="2884" spans="1:19" x14ac:dyDescent="0.3">
      <c r="A2884" t="s">
        <v>6201</v>
      </c>
      <c r="B2884" s="1">
        <v>44782</v>
      </c>
      <c r="C2884" t="s">
        <v>6202</v>
      </c>
      <c r="D2884" t="str">
        <f t="shared" ref="D2884:D2947" ca="1" si="91">IF(E2884&lt;&gt;"",E2884,IF(F2884="Apparel",CHOOSE(RANDBETWEEN(1,4),"Jeans Regular","Shirt Classic","Sneakers Run","T-shirt V"),IF(F2884="Electronics",CHOOSE(RANDBETWEEN(1,4),"Camera S","Headphones Z","Laptop Pro","Phone X"),IF(F2884="Gadgets",CHOOSE(RANDBETWEEN(1,2),"Widget A","Widget B"),IF(F2884="Groceries",CHOOSE(RANDBETWEEN(1,3),"Cereal Pack","Olive Oil 1L","Organic Rice"),IF(F2884="Home Goods",CHOOSE(RANDBETWEEN(1,2),"Dining Table","Sofa 3-Seater"),"Unknown"))))))</f>
        <v>Shirt Classic</v>
      </c>
      <c r="E2884" t="s">
        <v>65</v>
      </c>
      <c r="F2884" t="s">
        <v>82</v>
      </c>
      <c r="G2884">
        <v>18</v>
      </c>
      <c r="H2884">
        <v>15</v>
      </c>
      <c r="I2884">
        <v>1399.08</v>
      </c>
      <c r="J2884">
        <v>1566.9696000000001</v>
      </c>
      <c r="K2884" t="s">
        <v>66</v>
      </c>
      <c r="M2884" t="s">
        <v>86</v>
      </c>
      <c r="N2884" t="s">
        <v>29</v>
      </c>
      <c r="O2884" t="str">
        <f t="shared" si="90"/>
        <v>Debit Card</v>
      </c>
      <c r="P2884" t="s">
        <v>89</v>
      </c>
      <c r="Q2884">
        <v>37.46</v>
      </c>
      <c r="R2884">
        <v>4.2</v>
      </c>
      <c r="S2884" t="s">
        <v>23</v>
      </c>
    </row>
    <row r="2885" spans="1:19" x14ac:dyDescent="0.3">
      <c r="A2885" t="s">
        <v>6203</v>
      </c>
      <c r="B2885" s="1">
        <v>45354</v>
      </c>
      <c r="C2885" t="s">
        <v>6204</v>
      </c>
      <c r="D2885" t="str">
        <f t="shared" ca="1" si="91"/>
        <v>Organic Rice 5kg</v>
      </c>
      <c r="E2885" t="s">
        <v>40</v>
      </c>
      <c r="F2885" t="s">
        <v>57</v>
      </c>
      <c r="G2885">
        <v>10</v>
      </c>
      <c r="H2885">
        <v>8</v>
      </c>
      <c r="I2885">
        <v>1381.05</v>
      </c>
      <c r="J2885">
        <v>1560.5864999999999</v>
      </c>
      <c r="K2885" t="s">
        <v>6205</v>
      </c>
      <c r="M2885" t="s">
        <v>86</v>
      </c>
      <c r="N2885" t="s">
        <v>71</v>
      </c>
      <c r="O2885" t="str">
        <f t="shared" si="90"/>
        <v>Credit Card</v>
      </c>
      <c r="P2885" t="s">
        <v>67</v>
      </c>
      <c r="Q2885">
        <v>9.66</v>
      </c>
      <c r="R2885">
        <v>2.1</v>
      </c>
      <c r="S2885" t="s">
        <v>23</v>
      </c>
    </row>
    <row r="2886" spans="1:19" x14ac:dyDescent="0.3">
      <c r="A2886" t="s">
        <v>6206</v>
      </c>
      <c r="B2886" s="1">
        <v>44669</v>
      </c>
      <c r="C2886" t="s">
        <v>6207</v>
      </c>
      <c r="D2886" t="str">
        <f t="shared" ca="1" si="91"/>
        <v>Organic Rice 5kg</v>
      </c>
      <c r="E2886" t="s">
        <v>40</v>
      </c>
      <c r="F2886" t="s">
        <v>57</v>
      </c>
      <c r="G2886">
        <v>14</v>
      </c>
      <c r="H2886">
        <v>12</v>
      </c>
      <c r="I2886">
        <v>1128.04</v>
      </c>
      <c r="J2886">
        <v>1285.9656</v>
      </c>
      <c r="K2886" t="s">
        <v>47</v>
      </c>
      <c r="M2886" t="s">
        <v>123</v>
      </c>
      <c r="N2886" t="s">
        <v>22</v>
      </c>
      <c r="O2886" t="str">
        <f t="shared" si="90"/>
        <v>Credit Card</v>
      </c>
      <c r="P2886" t="s">
        <v>67</v>
      </c>
      <c r="Q2886">
        <v>48.93</v>
      </c>
      <c r="R2886">
        <v>1.2</v>
      </c>
      <c r="S2886" t="s">
        <v>23</v>
      </c>
    </row>
    <row r="2887" spans="1:19" x14ac:dyDescent="0.3">
      <c r="A2887" t="s">
        <v>6208</v>
      </c>
      <c r="B2887" s="1">
        <v>44306</v>
      </c>
      <c r="C2887" t="s">
        <v>6209</v>
      </c>
      <c r="D2887" t="str">
        <f t="shared" ca="1" si="91"/>
        <v>Shirt Classic</v>
      </c>
      <c r="E2887" t="s">
        <v>65</v>
      </c>
      <c r="F2887" t="s">
        <v>82</v>
      </c>
      <c r="G2887">
        <v>9</v>
      </c>
      <c r="H2887">
        <v>8</v>
      </c>
      <c r="I2887">
        <v>166.03</v>
      </c>
      <c r="J2887">
        <v>187.61389999999997</v>
      </c>
      <c r="K2887" t="s">
        <v>20</v>
      </c>
      <c r="M2887" t="s">
        <v>35</v>
      </c>
      <c r="N2887" t="s">
        <v>36</v>
      </c>
      <c r="O2887" t="str">
        <f t="shared" si="90"/>
        <v>Debit Card</v>
      </c>
      <c r="P2887" t="s">
        <v>89</v>
      </c>
      <c r="Q2887">
        <v>39.89</v>
      </c>
      <c r="R2887">
        <v>1.2</v>
      </c>
      <c r="S2887" t="s">
        <v>23</v>
      </c>
    </row>
    <row r="2888" spans="1:19" x14ac:dyDescent="0.3">
      <c r="A2888" t="s">
        <v>6210</v>
      </c>
      <c r="B2888" s="1">
        <v>44479</v>
      </c>
      <c r="C2888" t="s">
        <v>6211</v>
      </c>
      <c r="D2888" t="str">
        <f t="shared" ca="1" si="91"/>
        <v>Dining Table</v>
      </c>
      <c r="E2888" t="s">
        <v>45</v>
      </c>
      <c r="F2888" t="s">
        <v>46</v>
      </c>
      <c r="G2888">
        <v>5</v>
      </c>
      <c r="H2888">
        <v>4</v>
      </c>
      <c r="I2888">
        <v>436.2</v>
      </c>
      <c r="J2888">
        <v>475.45800000000003</v>
      </c>
      <c r="K2888" t="s">
        <v>51</v>
      </c>
      <c r="M2888" t="s">
        <v>86</v>
      </c>
      <c r="N2888" t="s">
        <v>29</v>
      </c>
      <c r="O2888" t="str">
        <f t="shared" si="90"/>
        <v>Debit Card</v>
      </c>
      <c r="P2888" t="s">
        <v>89</v>
      </c>
      <c r="Q2888">
        <v>20.78</v>
      </c>
      <c r="R2888">
        <v>3</v>
      </c>
      <c r="S2888" t="s">
        <v>23</v>
      </c>
    </row>
    <row r="2889" spans="1:19" x14ac:dyDescent="0.3">
      <c r="A2889" t="s">
        <v>6212</v>
      </c>
      <c r="B2889" s="1">
        <v>44942</v>
      </c>
      <c r="C2889" t="s">
        <v>6213</v>
      </c>
      <c r="D2889" t="str">
        <f t="shared" ca="1" si="91"/>
        <v>T-shirt V</v>
      </c>
      <c r="E2889" t="s">
        <v>77</v>
      </c>
      <c r="F2889" t="s">
        <v>82</v>
      </c>
      <c r="G2889">
        <v>13</v>
      </c>
      <c r="H2889">
        <v>13</v>
      </c>
      <c r="I2889">
        <v>57.37</v>
      </c>
      <c r="J2889">
        <v>65.401800000000009</v>
      </c>
      <c r="K2889" t="s">
        <v>27</v>
      </c>
      <c r="M2889" t="s">
        <v>21</v>
      </c>
      <c r="N2889" t="s">
        <v>22</v>
      </c>
      <c r="O2889" t="str">
        <f t="shared" si="90"/>
        <v>PayPal</v>
      </c>
      <c r="P2889" t="s">
        <v>30</v>
      </c>
      <c r="Q2889">
        <v>21.77</v>
      </c>
      <c r="R2889">
        <v>3.1</v>
      </c>
      <c r="S2889" t="s">
        <v>23</v>
      </c>
    </row>
    <row r="2890" spans="1:19" x14ac:dyDescent="0.3">
      <c r="A2890" t="s">
        <v>6214</v>
      </c>
      <c r="B2890" s="1">
        <v>44437</v>
      </c>
      <c r="C2890" t="s">
        <v>6215</v>
      </c>
      <c r="D2890" t="str">
        <f t="shared" ca="1" si="91"/>
        <v>Laptop Pro</v>
      </c>
      <c r="E2890" t="s">
        <v>116</v>
      </c>
      <c r="F2890" t="s">
        <v>50</v>
      </c>
      <c r="G2890">
        <v>1</v>
      </c>
      <c r="H2890">
        <v>1</v>
      </c>
      <c r="I2890">
        <v>599.19000000000005</v>
      </c>
      <c r="J2890">
        <v>677.0847</v>
      </c>
      <c r="K2890" t="s">
        <v>27</v>
      </c>
      <c r="M2890" t="s">
        <v>79</v>
      </c>
      <c r="N2890" t="s">
        <v>29</v>
      </c>
      <c r="O2890" t="str">
        <f t="shared" si="90"/>
        <v>Bank Transfer</v>
      </c>
      <c r="P2890" t="s">
        <v>37</v>
      </c>
      <c r="Q2890">
        <v>6.73</v>
      </c>
      <c r="R2890">
        <v>5</v>
      </c>
      <c r="S2890" t="s">
        <v>23</v>
      </c>
    </row>
    <row r="2891" spans="1:19" x14ac:dyDescent="0.3">
      <c r="A2891" t="s">
        <v>6216</v>
      </c>
      <c r="B2891" s="1">
        <v>45256</v>
      </c>
      <c r="C2891" t="s">
        <v>6217</v>
      </c>
      <c r="D2891" t="str">
        <f t="shared" ca="1" si="91"/>
        <v>Sofa 3-Seater</v>
      </c>
      <c r="E2891" t="s">
        <v>109</v>
      </c>
      <c r="F2891" t="s">
        <v>46</v>
      </c>
      <c r="G2891">
        <v>8</v>
      </c>
      <c r="H2891">
        <v>7</v>
      </c>
      <c r="I2891">
        <v>12</v>
      </c>
      <c r="J2891">
        <v>13.680000000000001</v>
      </c>
      <c r="K2891" t="s">
        <v>27</v>
      </c>
      <c r="M2891" t="s">
        <v>28</v>
      </c>
      <c r="N2891" t="s">
        <v>36</v>
      </c>
      <c r="O2891" t="str">
        <f t="shared" si="90"/>
        <v>Bank Transfer</v>
      </c>
      <c r="P2891" t="s">
        <v>37</v>
      </c>
      <c r="Q2891">
        <v>49.22</v>
      </c>
      <c r="R2891">
        <v>1.8</v>
      </c>
      <c r="S2891" t="s">
        <v>23</v>
      </c>
    </row>
    <row r="2892" spans="1:19" x14ac:dyDescent="0.3">
      <c r="A2892" t="s">
        <v>6218</v>
      </c>
      <c r="B2892" s="1">
        <v>44215</v>
      </c>
      <c r="C2892" t="s">
        <v>6219</v>
      </c>
      <c r="D2892" t="str">
        <f t="shared" ca="1" si="91"/>
        <v>Jeans Regular</v>
      </c>
      <c r="E2892" t="s">
        <v>130</v>
      </c>
      <c r="F2892" t="s">
        <v>82</v>
      </c>
      <c r="G2892">
        <v>14</v>
      </c>
      <c r="H2892">
        <v>13</v>
      </c>
      <c r="I2892">
        <v>23.64</v>
      </c>
      <c r="J2892">
        <v>26.713199999999997</v>
      </c>
      <c r="K2892" t="s">
        <v>66</v>
      </c>
      <c r="M2892" t="s">
        <v>86</v>
      </c>
      <c r="N2892" t="s">
        <v>29</v>
      </c>
      <c r="O2892" t="str">
        <f t="shared" si="90"/>
        <v>Cash on Delivery</v>
      </c>
      <c r="P2892" t="s">
        <v>53</v>
      </c>
      <c r="Q2892">
        <v>1.18</v>
      </c>
      <c r="R2892">
        <v>4.4000000000000004</v>
      </c>
      <c r="S2892" t="s">
        <v>23</v>
      </c>
    </row>
    <row r="2893" spans="1:19" x14ac:dyDescent="0.3">
      <c r="A2893" t="s">
        <v>6220</v>
      </c>
      <c r="B2893" s="1">
        <v>44852</v>
      </c>
      <c r="C2893" t="s">
        <v>6221</v>
      </c>
      <c r="D2893" t="str">
        <f t="shared" ca="1" si="91"/>
        <v>Cereal Pack</v>
      </c>
      <c r="E2893" t="s">
        <v>100</v>
      </c>
      <c r="F2893" t="s">
        <v>57</v>
      </c>
      <c r="G2893">
        <v>1</v>
      </c>
      <c r="H2893">
        <v>1</v>
      </c>
      <c r="I2893">
        <v>950.68</v>
      </c>
      <c r="J2893">
        <v>1083.7752</v>
      </c>
      <c r="K2893" t="s">
        <v>27</v>
      </c>
      <c r="M2893" t="s">
        <v>123</v>
      </c>
      <c r="N2893" t="s">
        <v>22</v>
      </c>
      <c r="O2893" t="str">
        <f t="shared" si="90"/>
        <v>Credit Card</v>
      </c>
      <c r="P2893" t="s">
        <v>67</v>
      </c>
      <c r="Q2893">
        <v>19.97</v>
      </c>
      <c r="R2893">
        <v>3.4</v>
      </c>
      <c r="S2893" t="s">
        <v>74</v>
      </c>
    </row>
    <row r="2894" spans="1:19" x14ac:dyDescent="0.3">
      <c r="A2894" t="s">
        <v>6222</v>
      </c>
      <c r="C2894" t="s">
        <v>6223</v>
      </c>
      <c r="D2894" t="str">
        <f t="shared" ca="1" si="91"/>
        <v>Shirt Classic</v>
      </c>
      <c r="E2894" t="s">
        <v>65</v>
      </c>
      <c r="F2894" t="s">
        <v>82</v>
      </c>
      <c r="G2894">
        <v>8</v>
      </c>
      <c r="H2894">
        <v>8</v>
      </c>
      <c r="I2894">
        <v>1378.99</v>
      </c>
      <c r="J2894">
        <v>1461.7294000000002</v>
      </c>
      <c r="K2894" t="s">
        <v>66</v>
      </c>
      <c r="M2894" t="s">
        <v>79</v>
      </c>
      <c r="N2894" t="s">
        <v>36</v>
      </c>
      <c r="O2894" t="str">
        <f t="shared" si="90"/>
        <v>Credit Card</v>
      </c>
      <c r="P2894" t="s">
        <v>67</v>
      </c>
      <c r="Q2894">
        <v>26.81</v>
      </c>
      <c r="R2894">
        <v>4</v>
      </c>
      <c r="S2894" t="s">
        <v>23</v>
      </c>
    </row>
    <row r="2895" spans="1:19" x14ac:dyDescent="0.3">
      <c r="A2895" t="s">
        <v>6224</v>
      </c>
      <c r="B2895" s="1">
        <v>45120</v>
      </c>
      <c r="C2895" t="s">
        <v>6225</v>
      </c>
      <c r="D2895" t="str">
        <f t="shared" ca="1" si="91"/>
        <v>Sneakers Run</v>
      </c>
      <c r="E2895" t="s">
        <v>85</v>
      </c>
      <c r="F2895" t="s">
        <v>82</v>
      </c>
      <c r="G2895">
        <v>1</v>
      </c>
      <c r="H2895">
        <v>1</v>
      </c>
      <c r="I2895">
        <v>742.57</v>
      </c>
      <c r="J2895">
        <v>853.95550000000003</v>
      </c>
      <c r="K2895" t="s">
        <v>66</v>
      </c>
      <c r="M2895" t="s">
        <v>21</v>
      </c>
      <c r="N2895" t="s">
        <v>22</v>
      </c>
      <c r="O2895" t="str">
        <f t="shared" si="90"/>
        <v>Debit Card</v>
      </c>
      <c r="P2895" t="s">
        <v>89</v>
      </c>
      <c r="Q2895">
        <v>7.19</v>
      </c>
      <c r="R2895">
        <v>3.6</v>
      </c>
      <c r="S2895" t="s">
        <v>23</v>
      </c>
    </row>
    <row r="2896" spans="1:19" x14ac:dyDescent="0.3">
      <c r="A2896" t="s">
        <v>6226</v>
      </c>
      <c r="B2896" s="1">
        <v>44226</v>
      </c>
      <c r="C2896" t="s">
        <v>6227</v>
      </c>
      <c r="D2896" t="str">
        <f t="shared" ca="1" si="91"/>
        <v>Phone X</v>
      </c>
      <c r="E2896" t="s">
        <v>141</v>
      </c>
      <c r="F2896" t="s">
        <v>50</v>
      </c>
      <c r="G2896">
        <v>1</v>
      </c>
      <c r="H2896">
        <v>1</v>
      </c>
      <c r="I2896">
        <v>519.42999999999995</v>
      </c>
      <c r="J2896">
        <v>586.95589999999993</v>
      </c>
      <c r="K2896" t="s">
        <v>51</v>
      </c>
      <c r="M2896" t="s">
        <v>21</v>
      </c>
      <c r="N2896" t="s">
        <v>29</v>
      </c>
      <c r="O2896" t="str">
        <f t="shared" si="90"/>
        <v>PayPal</v>
      </c>
      <c r="P2896" t="s">
        <v>30</v>
      </c>
      <c r="Q2896">
        <v>10.63</v>
      </c>
      <c r="R2896">
        <v>4.9000000000000004</v>
      </c>
      <c r="S2896" t="s">
        <v>23</v>
      </c>
    </row>
    <row r="2897" spans="1:19" x14ac:dyDescent="0.3">
      <c r="A2897" t="s">
        <v>6228</v>
      </c>
      <c r="B2897" s="1">
        <v>45346</v>
      </c>
      <c r="C2897" t="s">
        <v>4405</v>
      </c>
      <c r="D2897" t="str">
        <f t="shared" ca="1" si="91"/>
        <v>Cereal Pack</v>
      </c>
      <c r="E2897" t="s">
        <v>100</v>
      </c>
      <c r="F2897" t="s">
        <v>57</v>
      </c>
      <c r="G2897">
        <v>8</v>
      </c>
      <c r="H2897">
        <v>8</v>
      </c>
      <c r="I2897">
        <v>337.77</v>
      </c>
      <c r="J2897">
        <v>378.30240000000003</v>
      </c>
      <c r="K2897" t="s">
        <v>51</v>
      </c>
      <c r="M2897" t="s">
        <v>123</v>
      </c>
      <c r="N2897" t="s">
        <v>29</v>
      </c>
      <c r="O2897" t="str">
        <f t="shared" si="90"/>
        <v>Cash on Delivery</v>
      </c>
      <c r="P2897" t="s">
        <v>53</v>
      </c>
      <c r="Q2897">
        <v>27.36</v>
      </c>
      <c r="R2897">
        <v>4.0999999999999996</v>
      </c>
      <c r="S2897" t="s">
        <v>23</v>
      </c>
    </row>
    <row r="2898" spans="1:19" x14ac:dyDescent="0.3">
      <c r="A2898" t="s">
        <v>6229</v>
      </c>
      <c r="B2898" s="1">
        <v>45582</v>
      </c>
      <c r="C2898" t="s">
        <v>6230</v>
      </c>
      <c r="D2898" t="str">
        <f t="shared" ca="1" si="91"/>
        <v>Headphones Z</v>
      </c>
      <c r="E2898" t="s">
        <v>94</v>
      </c>
      <c r="F2898" t="s">
        <v>50</v>
      </c>
      <c r="G2898">
        <v>1</v>
      </c>
      <c r="H2898">
        <v>1</v>
      </c>
      <c r="I2898">
        <v>87.77</v>
      </c>
      <c r="J2898">
        <v>94.791600000000003</v>
      </c>
      <c r="K2898" t="s">
        <v>51</v>
      </c>
      <c r="M2898" t="s">
        <v>79</v>
      </c>
      <c r="N2898" t="s">
        <v>6231</v>
      </c>
      <c r="O2898" t="str">
        <f t="shared" si="90"/>
        <v>Cash on Delivery</v>
      </c>
      <c r="P2898" t="s">
        <v>53</v>
      </c>
      <c r="Q2898">
        <v>10.119999999999999</v>
      </c>
      <c r="R2898">
        <v>2.2999999999999998</v>
      </c>
      <c r="S2898" t="s">
        <v>23</v>
      </c>
    </row>
    <row r="2899" spans="1:19" x14ac:dyDescent="0.3">
      <c r="A2899" t="s">
        <v>6232</v>
      </c>
      <c r="B2899" s="1">
        <v>43905</v>
      </c>
      <c r="C2899" t="s">
        <v>6233</v>
      </c>
      <c r="D2899" t="str">
        <f t="shared" ca="1" si="91"/>
        <v>Dining Table</v>
      </c>
      <c r="E2899" t="s">
        <v>45</v>
      </c>
      <c r="F2899" t="s">
        <v>46</v>
      </c>
      <c r="G2899">
        <v>12</v>
      </c>
      <c r="H2899">
        <v>12</v>
      </c>
      <c r="I2899">
        <v>879.32</v>
      </c>
      <c r="J2899">
        <v>949.66560000000015</v>
      </c>
      <c r="K2899" t="s">
        <v>27</v>
      </c>
      <c r="M2899" t="s">
        <v>79</v>
      </c>
      <c r="N2899" t="s">
        <v>22</v>
      </c>
      <c r="O2899" t="str">
        <f t="shared" si="90"/>
        <v>Bank Transfer</v>
      </c>
      <c r="P2899" t="s">
        <v>37</v>
      </c>
      <c r="Q2899">
        <v>8.49</v>
      </c>
      <c r="R2899">
        <v>0</v>
      </c>
      <c r="S2899" t="s">
        <v>23</v>
      </c>
    </row>
    <row r="2900" spans="1:19" x14ac:dyDescent="0.3">
      <c r="A2900" t="s">
        <v>6234</v>
      </c>
      <c r="B2900" s="1">
        <v>45021</v>
      </c>
      <c r="C2900" t="s">
        <v>6235</v>
      </c>
      <c r="D2900" t="str">
        <f t="shared" ca="1" si="91"/>
        <v>Dining Table</v>
      </c>
      <c r="E2900" t="s">
        <v>45</v>
      </c>
      <c r="F2900" t="s">
        <v>46</v>
      </c>
      <c r="G2900">
        <v>19</v>
      </c>
      <c r="H2900">
        <v>17</v>
      </c>
      <c r="I2900">
        <v>1360.12</v>
      </c>
      <c r="J2900">
        <v>1550.5368000000001</v>
      </c>
      <c r="K2900" t="s">
        <v>47</v>
      </c>
      <c r="M2900" t="s">
        <v>79</v>
      </c>
      <c r="N2900" t="s">
        <v>71</v>
      </c>
      <c r="O2900" t="str">
        <f t="shared" si="90"/>
        <v>Credit Card</v>
      </c>
      <c r="P2900" t="s">
        <v>67</v>
      </c>
      <c r="Q2900">
        <v>32.14</v>
      </c>
      <c r="R2900">
        <v>3.8</v>
      </c>
      <c r="S2900" t="s">
        <v>205</v>
      </c>
    </row>
    <row r="2901" spans="1:19" x14ac:dyDescent="0.3">
      <c r="A2901" t="s">
        <v>6236</v>
      </c>
      <c r="B2901" s="1">
        <v>44690</v>
      </c>
      <c r="C2901" t="s">
        <v>6237</v>
      </c>
      <c r="D2901" t="str">
        <f t="shared" ca="1" si="91"/>
        <v>Headphones Z</v>
      </c>
      <c r="E2901" t="s">
        <v>94</v>
      </c>
      <c r="F2901" t="s">
        <v>50</v>
      </c>
      <c r="G2901">
        <v>14</v>
      </c>
      <c r="H2901">
        <v>11</v>
      </c>
      <c r="I2901">
        <v>566.66999999999996</v>
      </c>
      <c r="J2901">
        <v>629.00369999999998</v>
      </c>
      <c r="K2901" t="s">
        <v>51</v>
      </c>
      <c r="M2901" t="s">
        <v>86</v>
      </c>
      <c r="N2901" t="s">
        <v>22</v>
      </c>
      <c r="O2901" t="str">
        <f t="shared" si="90"/>
        <v>PayPal</v>
      </c>
      <c r="P2901" t="s">
        <v>30</v>
      </c>
      <c r="Q2901">
        <v>41.33</v>
      </c>
      <c r="R2901">
        <v>3.5</v>
      </c>
      <c r="S2901" t="s">
        <v>15</v>
      </c>
    </row>
    <row r="2902" spans="1:19" x14ac:dyDescent="0.3">
      <c r="A2902" t="s">
        <v>6238</v>
      </c>
      <c r="B2902" s="1">
        <v>44305</v>
      </c>
      <c r="C2902" t="s">
        <v>6239</v>
      </c>
      <c r="D2902" t="str">
        <f t="shared" ca="1" si="91"/>
        <v>Organic Rice 5kg</v>
      </c>
      <c r="E2902" t="s">
        <v>40</v>
      </c>
      <c r="F2902" t="s">
        <v>57</v>
      </c>
      <c r="G2902">
        <v>8</v>
      </c>
      <c r="H2902">
        <v>7</v>
      </c>
      <c r="I2902">
        <v>461.07</v>
      </c>
      <c r="J2902">
        <v>525.61980000000005</v>
      </c>
      <c r="K2902" t="s">
        <v>20</v>
      </c>
      <c r="M2902" t="s">
        <v>21</v>
      </c>
      <c r="N2902" t="s">
        <v>22</v>
      </c>
      <c r="O2902" t="str">
        <f t="shared" si="90"/>
        <v>Debit Card</v>
      </c>
      <c r="P2902" t="s">
        <v>89</v>
      </c>
      <c r="Q2902">
        <v>6</v>
      </c>
      <c r="R2902">
        <v>3.6</v>
      </c>
      <c r="S2902" t="s">
        <v>205</v>
      </c>
    </row>
    <row r="2903" spans="1:19" x14ac:dyDescent="0.3">
      <c r="A2903" t="s">
        <v>6240</v>
      </c>
      <c r="B2903" s="1">
        <v>44954</v>
      </c>
      <c r="C2903" t="s">
        <v>6241</v>
      </c>
      <c r="D2903" t="str">
        <f t="shared" ca="1" si="91"/>
        <v>Widget A</v>
      </c>
      <c r="E2903" t="s">
        <v>33</v>
      </c>
      <c r="F2903" t="s">
        <v>70</v>
      </c>
      <c r="G2903">
        <v>2</v>
      </c>
      <c r="H2903">
        <v>2</v>
      </c>
      <c r="I2903">
        <v>928.81</v>
      </c>
      <c r="J2903">
        <v>1003.1148000000001</v>
      </c>
      <c r="K2903" t="s">
        <v>51</v>
      </c>
      <c r="M2903" t="s">
        <v>42</v>
      </c>
      <c r="N2903" t="s">
        <v>71</v>
      </c>
      <c r="O2903" t="str">
        <f t="shared" si="90"/>
        <v>Bank Transfer</v>
      </c>
      <c r="P2903" t="s">
        <v>37</v>
      </c>
      <c r="Q2903">
        <v>41.83</v>
      </c>
      <c r="R2903">
        <v>1.3</v>
      </c>
      <c r="S2903" t="s">
        <v>23</v>
      </c>
    </row>
    <row r="2904" spans="1:19" x14ac:dyDescent="0.3">
      <c r="A2904" t="s">
        <v>6242</v>
      </c>
      <c r="B2904" s="1">
        <v>44486</v>
      </c>
      <c r="C2904" t="s">
        <v>6243</v>
      </c>
      <c r="D2904" t="str">
        <f t="shared" ca="1" si="91"/>
        <v>Camera S</v>
      </c>
      <c r="E2904" t="s">
        <v>133</v>
      </c>
      <c r="F2904" t="s">
        <v>50</v>
      </c>
      <c r="G2904">
        <v>16</v>
      </c>
      <c r="H2904">
        <v>15</v>
      </c>
      <c r="I2904">
        <v>423.35</v>
      </c>
      <c r="J2904">
        <v>465.68500000000006</v>
      </c>
      <c r="K2904" t="s">
        <v>27</v>
      </c>
      <c r="M2904" t="s">
        <v>86</v>
      </c>
      <c r="N2904" t="s">
        <v>36</v>
      </c>
      <c r="O2904" t="str">
        <f t="shared" si="90"/>
        <v>Debit Card</v>
      </c>
      <c r="P2904" t="s">
        <v>89</v>
      </c>
      <c r="Q2904">
        <v>12.34</v>
      </c>
      <c r="R2904">
        <v>2.7</v>
      </c>
      <c r="S2904" t="s">
        <v>23</v>
      </c>
    </row>
    <row r="2905" spans="1:19" x14ac:dyDescent="0.3">
      <c r="A2905" t="s">
        <v>6244</v>
      </c>
      <c r="B2905" s="1">
        <v>44400</v>
      </c>
      <c r="C2905" t="s">
        <v>321</v>
      </c>
      <c r="D2905" t="str">
        <f t="shared" ca="1" si="91"/>
        <v>Sofa 3-Seater</v>
      </c>
      <c r="E2905" t="s">
        <v>109</v>
      </c>
      <c r="F2905" t="s">
        <v>46</v>
      </c>
      <c r="G2905">
        <v>1</v>
      </c>
      <c r="H2905">
        <v>1</v>
      </c>
      <c r="I2905">
        <v>201</v>
      </c>
      <c r="J2905">
        <v>217.08</v>
      </c>
      <c r="K2905" t="s">
        <v>27</v>
      </c>
      <c r="M2905" t="s">
        <v>79</v>
      </c>
      <c r="N2905" t="s">
        <v>71</v>
      </c>
      <c r="O2905" t="str">
        <f t="shared" si="90"/>
        <v>Cash on Delivery</v>
      </c>
      <c r="P2905" t="s">
        <v>53</v>
      </c>
      <c r="Q2905">
        <v>12.38</v>
      </c>
      <c r="R2905">
        <v>2</v>
      </c>
      <c r="S2905" t="s">
        <v>23</v>
      </c>
    </row>
    <row r="2906" spans="1:19" x14ac:dyDescent="0.3">
      <c r="A2906" t="s">
        <v>6245</v>
      </c>
      <c r="B2906" s="1">
        <v>45244</v>
      </c>
      <c r="C2906" t="s">
        <v>6246</v>
      </c>
      <c r="D2906" t="str">
        <f t="shared" ca="1" si="91"/>
        <v>Headphones Z</v>
      </c>
      <c r="E2906" t="s">
        <v>94</v>
      </c>
      <c r="F2906" t="s">
        <v>50</v>
      </c>
      <c r="G2906">
        <v>6</v>
      </c>
      <c r="H2906">
        <v>5</v>
      </c>
      <c r="I2906">
        <v>1408.95</v>
      </c>
      <c r="J2906">
        <v>1620.2925</v>
      </c>
      <c r="K2906" t="s">
        <v>51</v>
      </c>
      <c r="M2906" t="s">
        <v>79</v>
      </c>
      <c r="N2906" t="s">
        <v>29</v>
      </c>
      <c r="O2906" t="str">
        <f t="shared" si="90"/>
        <v>Cash on Delivery</v>
      </c>
      <c r="P2906" t="s">
        <v>53</v>
      </c>
      <c r="Q2906">
        <v>12.14</v>
      </c>
      <c r="R2906">
        <v>1.2</v>
      </c>
      <c r="S2906" t="s">
        <v>23</v>
      </c>
    </row>
    <row r="2907" spans="1:19" x14ac:dyDescent="0.3">
      <c r="A2907" t="s">
        <v>6247</v>
      </c>
      <c r="B2907" s="1">
        <v>44589</v>
      </c>
      <c r="C2907" t="s">
        <v>6248</v>
      </c>
      <c r="D2907" t="str">
        <f t="shared" ca="1" si="91"/>
        <v>Widget A</v>
      </c>
      <c r="E2907" t="s">
        <v>33</v>
      </c>
      <c r="F2907" t="s">
        <v>70</v>
      </c>
      <c r="G2907">
        <v>14</v>
      </c>
      <c r="H2907">
        <v>12</v>
      </c>
      <c r="I2907">
        <v>304.12</v>
      </c>
      <c r="J2907">
        <v>328.44960000000003</v>
      </c>
      <c r="K2907" t="s">
        <v>47</v>
      </c>
      <c r="M2907" t="s">
        <v>28</v>
      </c>
      <c r="N2907" t="s">
        <v>22</v>
      </c>
      <c r="O2907" t="str">
        <f t="shared" si="90"/>
        <v>PayPal</v>
      </c>
      <c r="P2907" t="s">
        <v>30</v>
      </c>
      <c r="Q2907">
        <v>10.91</v>
      </c>
      <c r="R2907">
        <v>3.1</v>
      </c>
      <c r="S2907" t="s">
        <v>23</v>
      </c>
    </row>
    <row r="2908" spans="1:19" x14ac:dyDescent="0.3">
      <c r="A2908" t="s">
        <v>6249</v>
      </c>
      <c r="B2908" s="1">
        <v>45464</v>
      </c>
      <c r="C2908" t="s">
        <v>6250</v>
      </c>
      <c r="D2908" t="str">
        <f t="shared" ca="1" si="91"/>
        <v>T-shirt V</v>
      </c>
      <c r="E2908" t="s">
        <v>77</v>
      </c>
      <c r="F2908" t="s">
        <v>82</v>
      </c>
      <c r="G2908">
        <v>3</v>
      </c>
      <c r="H2908">
        <v>2</v>
      </c>
      <c r="I2908">
        <v>1208.72</v>
      </c>
      <c r="J2908">
        <v>1390.028</v>
      </c>
      <c r="K2908" t="s">
        <v>20</v>
      </c>
      <c r="M2908" t="s">
        <v>123</v>
      </c>
      <c r="N2908" t="s">
        <v>29</v>
      </c>
      <c r="O2908" t="str">
        <f t="shared" si="90"/>
        <v>Cash on Delivery</v>
      </c>
      <c r="P2908" t="s">
        <v>53</v>
      </c>
      <c r="Q2908">
        <v>12.39</v>
      </c>
      <c r="R2908">
        <v>3.8</v>
      </c>
      <c r="S2908" t="s">
        <v>23</v>
      </c>
    </row>
    <row r="2909" spans="1:19" x14ac:dyDescent="0.3">
      <c r="A2909" t="s">
        <v>6251</v>
      </c>
      <c r="B2909" s="1">
        <v>44726</v>
      </c>
      <c r="C2909" t="s">
        <v>4488</v>
      </c>
      <c r="D2909" t="str">
        <f t="shared" ca="1" si="91"/>
        <v>Camera S</v>
      </c>
      <c r="E2909" t="s">
        <v>133</v>
      </c>
      <c r="F2909" t="s">
        <v>50</v>
      </c>
      <c r="G2909">
        <v>3</v>
      </c>
      <c r="H2909">
        <v>2</v>
      </c>
      <c r="I2909">
        <v>1051.28</v>
      </c>
      <c r="J2909">
        <v>1187.9463999999998</v>
      </c>
      <c r="K2909" t="s">
        <v>51</v>
      </c>
      <c r="M2909" t="s">
        <v>86</v>
      </c>
      <c r="N2909" t="s">
        <v>22</v>
      </c>
      <c r="O2909" t="str">
        <f t="shared" si="90"/>
        <v>Credit Card</v>
      </c>
      <c r="P2909" t="s">
        <v>67</v>
      </c>
      <c r="Q2909">
        <v>12.71</v>
      </c>
      <c r="R2909">
        <v>2.4</v>
      </c>
      <c r="S2909" t="s">
        <v>74</v>
      </c>
    </row>
    <row r="2910" spans="1:19" x14ac:dyDescent="0.3">
      <c r="A2910" t="s">
        <v>6252</v>
      </c>
      <c r="B2910" s="1">
        <v>43874</v>
      </c>
      <c r="C2910" t="s">
        <v>6253</v>
      </c>
      <c r="D2910" t="str">
        <f t="shared" ca="1" si="91"/>
        <v>Sneakers Run</v>
      </c>
      <c r="E2910" t="s">
        <v>85</v>
      </c>
      <c r="F2910" t="s">
        <v>82</v>
      </c>
      <c r="G2910">
        <v>3</v>
      </c>
      <c r="H2910">
        <v>2</v>
      </c>
      <c r="I2910">
        <v>660</v>
      </c>
      <c r="J2910">
        <v>706.2</v>
      </c>
      <c r="K2910" t="s">
        <v>27</v>
      </c>
      <c r="M2910" t="s">
        <v>21</v>
      </c>
      <c r="N2910" t="s">
        <v>29</v>
      </c>
      <c r="O2910" t="str">
        <f t="shared" si="90"/>
        <v>Debit Card</v>
      </c>
      <c r="P2910" t="s">
        <v>89</v>
      </c>
      <c r="Q2910">
        <v>36.619999999999997</v>
      </c>
      <c r="R2910">
        <v>2.9</v>
      </c>
      <c r="S2910" t="s">
        <v>23</v>
      </c>
    </row>
    <row r="2911" spans="1:19" x14ac:dyDescent="0.3">
      <c r="A2911" t="s">
        <v>6254</v>
      </c>
      <c r="B2911" s="1" t="s">
        <v>10803</v>
      </c>
      <c r="C2911" t="s">
        <v>6255</v>
      </c>
      <c r="D2911" t="str">
        <f t="shared" ca="1" si="91"/>
        <v>Shirt Classic</v>
      </c>
      <c r="E2911" t="s">
        <v>65</v>
      </c>
      <c r="F2911" t="s">
        <v>82</v>
      </c>
      <c r="G2911">
        <v>3</v>
      </c>
      <c r="H2911">
        <v>2</v>
      </c>
      <c r="I2911">
        <v>1358.13</v>
      </c>
      <c r="J2911">
        <v>1561.8495</v>
      </c>
      <c r="K2911" t="s">
        <v>66</v>
      </c>
      <c r="M2911" t="s">
        <v>42</v>
      </c>
      <c r="N2911" t="s">
        <v>71</v>
      </c>
      <c r="O2911" t="str">
        <f t="shared" si="90"/>
        <v>Bank Transfer</v>
      </c>
      <c r="P2911" t="s">
        <v>37</v>
      </c>
      <c r="Q2911">
        <v>30.14</v>
      </c>
      <c r="R2911">
        <v>1</v>
      </c>
      <c r="S2911" t="s">
        <v>23</v>
      </c>
    </row>
    <row r="2912" spans="1:19" x14ac:dyDescent="0.3">
      <c r="A2912" t="s">
        <v>6256</v>
      </c>
      <c r="B2912" s="1">
        <v>44186</v>
      </c>
      <c r="C2912" t="s">
        <v>6257</v>
      </c>
      <c r="D2912" t="str">
        <f t="shared" ca="1" si="91"/>
        <v>Widget B</v>
      </c>
      <c r="E2912" t="s">
        <v>61</v>
      </c>
      <c r="F2912" t="s">
        <v>70</v>
      </c>
      <c r="G2912">
        <v>17</v>
      </c>
      <c r="H2912">
        <v>15</v>
      </c>
      <c r="I2912">
        <v>424.39</v>
      </c>
      <c r="J2912">
        <v>449.85340000000002</v>
      </c>
      <c r="K2912" t="s">
        <v>20</v>
      </c>
      <c r="M2912" t="s">
        <v>79</v>
      </c>
      <c r="N2912" t="s">
        <v>29</v>
      </c>
      <c r="O2912" t="str">
        <f t="shared" si="90"/>
        <v>Debit Card</v>
      </c>
      <c r="P2912" t="s">
        <v>89</v>
      </c>
      <c r="R2912">
        <v>4.2</v>
      </c>
      <c r="S2912" t="s">
        <v>23</v>
      </c>
    </row>
    <row r="2913" spans="1:19" x14ac:dyDescent="0.3">
      <c r="A2913" t="s">
        <v>6258</v>
      </c>
      <c r="B2913" s="1">
        <v>44862</v>
      </c>
      <c r="C2913" t="s">
        <v>6259</v>
      </c>
      <c r="D2913" t="str">
        <f t="shared" ca="1" si="91"/>
        <v>Camera S</v>
      </c>
      <c r="E2913" t="s">
        <v>133</v>
      </c>
      <c r="F2913" t="s">
        <v>50</v>
      </c>
      <c r="G2913">
        <v>8</v>
      </c>
      <c r="H2913">
        <v>8</v>
      </c>
      <c r="I2913">
        <v>1097.71</v>
      </c>
      <c r="J2913">
        <v>1229.4352000000001</v>
      </c>
      <c r="K2913" t="s">
        <v>47</v>
      </c>
      <c r="M2913" t="s">
        <v>28</v>
      </c>
      <c r="N2913" t="s">
        <v>22</v>
      </c>
      <c r="O2913" t="str">
        <f t="shared" si="90"/>
        <v>Credit Card</v>
      </c>
      <c r="P2913" t="s">
        <v>67</v>
      </c>
      <c r="Q2913">
        <v>49.37</v>
      </c>
      <c r="R2913">
        <v>4.5999999999999996</v>
      </c>
      <c r="S2913" t="s">
        <v>23</v>
      </c>
    </row>
    <row r="2914" spans="1:19" x14ac:dyDescent="0.3">
      <c r="A2914" t="s">
        <v>6260</v>
      </c>
      <c r="B2914" s="1">
        <v>44290</v>
      </c>
      <c r="C2914" t="s">
        <v>6261</v>
      </c>
      <c r="D2914" t="str">
        <f t="shared" ca="1" si="91"/>
        <v>Laptop Pro</v>
      </c>
      <c r="E2914" t="s">
        <v>116</v>
      </c>
      <c r="F2914" t="s">
        <v>50</v>
      </c>
      <c r="G2914">
        <v>4</v>
      </c>
      <c r="H2914">
        <v>4</v>
      </c>
      <c r="I2914">
        <v>1391.07</v>
      </c>
      <c r="J2914">
        <v>1557.9984000000002</v>
      </c>
      <c r="K2914" t="s">
        <v>47</v>
      </c>
      <c r="M2914" t="s">
        <v>123</v>
      </c>
      <c r="N2914" t="s">
        <v>22</v>
      </c>
      <c r="O2914" t="str">
        <f t="shared" si="90"/>
        <v>Debit Card</v>
      </c>
      <c r="P2914" t="s">
        <v>89</v>
      </c>
      <c r="Q2914">
        <v>45.86</v>
      </c>
      <c r="R2914">
        <v>2.8</v>
      </c>
      <c r="S2914" t="s">
        <v>23</v>
      </c>
    </row>
    <row r="2915" spans="1:19" x14ac:dyDescent="0.3">
      <c r="A2915" t="s">
        <v>6262</v>
      </c>
      <c r="B2915" s="1">
        <v>44502</v>
      </c>
      <c r="C2915" t="s">
        <v>10804</v>
      </c>
      <c r="D2915" t="str">
        <f t="shared" ca="1" si="91"/>
        <v>Sneakers Run</v>
      </c>
      <c r="E2915" t="s">
        <v>85</v>
      </c>
      <c r="F2915" t="s">
        <v>82</v>
      </c>
      <c r="G2915">
        <v>9</v>
      </c>
      <c r="H2915">
        <v>9</v>
      </c>
      <c r="I2915">
        <v>1125.1400000000001</v>
      </c>
      <c r="J2915">
        <v>1181.3970000000002</v>
      </c>
      <c r="K2915" t="s">
        <v>47</v>
      </c>
      <c r="M2915" t="s">
        <v>86</v>
      </c>
      <c r="N2915" t="s">
        <v>71</v>
      </c>
      <c r="O2915" t="str">
        <f t="shared" si="90"/>
        <v>Credit Card</v>
      </c>
      <c r="P2915" t="s">
        <v>67</v>
      </c>
      <c r="Q2915">
        <v>25.07</v>
      </c>
      <c r="R2915">
        <v>2.5</v>
      </c>
      <c r="S2915" t="s">
        <v>23</v>
      </c>
    </row>
    <row r="2916" spans="1:19" x14ac:dyDescent="0.3">
      <c r="A2916" t="s">
        <v>6263</v>
      </c>
      <c r="B2916" s="1">
        <v>43970</v>
      </c>
      <c r="C2916" t="s">
        <v>6264</v>
      </c>
      <c r="D2916" t="str">
        <f t="shared" ca="1" si="91"/>
        <v>Dining Table</v>
      </c>
      <c r="E2916" t="s">
        <v>45</v>
      </c>
      <c r="F2916" t="s">
        <v>46</v>
      </c>
      <c r="G2916">
        <v>2</v>
      </c>
      <c r="H2916">
        <v>2</v>
      </c>
      <c r="I2916">
        <v>1365.51</v>
      </c>
      <c r="J2916">
        <v>1570.3364999999999</v>
      </c>
      <c r="K2916" t="s">
        <v>20</v>
      </c>
      <c r="M2916" t="s">
        <v>86</v>
      </c>
      <c r="N2916" t="s">
        <v>71</v>
      </c>
      <c r="O2916" t="str">
        <f t="shared" si="90"/>
        <v>Debit Card</v>
      </c>
      <c r="P2916" t="s">
        <v>89</v>
      </c>
      <c r="Q2916">
        <v>16.72</v>
      </c>
      <c r="R2916">
        <v>2.4</v>
      </c>
      <c r="S2916" t="s">
        <v>74</v>
      </c>
    </row>
    <row r="2917" spans="1:19" x14ac:dyDescent="0.3">
      <c r="A2917" t="s">
        <v>6266</v>
      </c>
      <c r="B2917" s="1">
        <v>43864</v>
      </c>
      <c r="C2917" t="s">
        <v>6267</v>
      </c>
      <c r="D2917" t="str">
        <f t="shared" ca="1" si="91"/>
        <v>T-shirt V</v>
      </c>
      <c r="E2917" t="s">
        <v>77</v>
      </c>
      <c r="F2917" t="s">
        <v>82</v>
      </c>
      <c r="G2917">
        <v>2</v>
      </c>
      <c r="H2917">
        <v>2</v>
      </c>
      <c r="I2917">
        <v>524.25</v>
      </c>
      <c r="J2917">
        <v>571.4325</v>
      </c>
      <c r="K2917" t="s">
        <v>51</v>
      </c>
      <c r="M2917" t="s">
        <v>28</v>
      </c>
      <c r="N2917" t="s">
        <v>36</v>
      </c>
      <c r="O2917" t="str">
        <f t="shared" si="90"/>
        <v>Bank Transfer</v>
      </c>
      <c r="P2917" t="s">
        <v>37</v>
      </c>
      <c r="Q2917">
        <v>9999</v>
      </c>
      <c r="R2917">
        <v>4.3</v>
      </c>
      <c r="S2917" t="s">
        <v>23</v>
      </c>
    </row>
    <row r="2918" spans="1:19" x14ac:dyDescent="0.3">
      <c r="A2918" t="s">
        <v>6268</v>
      </c>
      <c r="B2918" s="1">
        <v>44159</v>
      </c>
      <c r="C2918" t="s">
        <v>6269</v>
      </c>
      <c r="D2918" t="str">
        <f t="shared" ca="1" si="91"/>
        <v>Phone X</v>
      </c>
      <c r="E2918" t="s">
        <v>141</v>
      </c>
      <c r="F2918" t="s">
        <v>50</v>
      </c>
      <c r="G2918">
        <v>7</v>
      </c>
      <c r="H2918">
        <v>6</v>
      </c>
      <c r="I2918">
        <v>467.97</v>
      </c>
      <c r="J2918">
        <v>514.76700000000005</v>
      </c>
      <c r="K2918" t="s">
        <v>20</v>
      </c>
      <c r="M2918" t="s">
        <v>21</v>
      </c>
      <c r="N2918" t="s">
        <v>36</v>
      </c>
      <c r="O2918" t="str">
        <f t="shared" si="90"/>
        <v>PayPal</v>
      </c>
      <c r="P2918" t="s">
        <v>30</v>
      </c>
      <c r="Q2918">
        <v>4.01</v>
      </c>
      <c r="R2918">
        <v>2.7</v>
      </c>
      <c r="S2918" t="s">
        <v>23</v>
      </c>
    </row>
    <row r="2919" spans="1:19" x14ac:dyDescent="0.3">
      <c r="A2919" t="s">
        <v>6270</v>
      </c>
      <c r="B2919" s="1">
        <v>44543</v>
      </c>
      <c r="C2919" t="s">
        <v>2788</v>
      </c>
      <c r="D2919" t="str">
        <f t="shared" ca="1" si="91"/>
        <v>Camera S</v>
      </c>
      <c r="E2919" t="s">
        <v>133</v>
      </c>
      <c r="F2919" t="s">
        <v>50</v>
      </c>
      <c r="G2919">
        <v>14</v>
      </c>
      <c r="H2919">
        <v>14</v>
      </c>
      <c r="I2919">
        <v>1185.4000000000001</v>
      </c>
      <c r="J2919">
        <v>1351.3560000000002</v>
      </c>
      <c r="K2919" t="s">
        <v>66</v>
      </c>
      <c r="M2919" t="s">
        <v>42</v>
      </c>
      <c r="N2919" t="s">
        <v>6271</v>
      </c>
      <c r="O2919" t="str">
        <f t="shared" si="90"/>
        <v>Bank Transfer</v>
      </c>
      <c r="P2919" t="s">
        <v>37</v>
      </c>
      <c r="Q2919">
        <v>29.87</v>
      </c>
      <c r="R2919">
        <v>1.6</v>
      </c>
      <c r="S2919" t="s">
        <v>74</v>
      </c>
    </row>
    <row r="2920" spans="1:19" x14ac:dyDescent="0.3">
      <c r="A2920" t="s">
        <v>6272</v>
      </c>
      <c r="B2920" s="1">
        <v>44989</v>
      </c>
      <c r="C2920" t="s">
        <v>6273</v>
      </c>
      <c r="D2920" t="str">
        <f t="shared" ca="1" si="91"/>
        <v>Widget A</v>
      </c>
      <c r="E2920" t="s">
        <v>33</v>
      </c>
      <c r="F2920" t="s">
        <v>70</v>
      </c>
      <c r="G2920">
        <v>7</v>
      </c>
      <c r="H2920">
        <v>6</v>
      </c>
      <c r="I2920">
        <v>20</v>
      </c>
      <c r="J2920">
        <v>22.400000000000002</v>
      </c>
      <c r="K2920" t="s">
        <v>27</v>
      </c>
      <c r="M2920" t="s">
        <v>79</v>
      </c>
      <c r="N2920" t="s">
        <v>22</v>
      </c>
      <c r="O2920" t="str">
        <f t="shared" si="90"/>
        <v>PayPal</v>
      </c>
      <c r="P2920" t="s">
        <v>30</v>
      </c>
      <c r="Q2920">
        <v>49.2</v>
      </c>
      <c r="R2920">
        <v>1.5</v>
      </c>
      <c r="S2920" t="s">
        <v>23</v>
      </c>
    </row>
    <row r="2921" spans="1:19" x14ac:dyDescent="0.3">
      <c r="A2921" t="s">
        <v>6274</v>
      </c>
      <c r="B2921" s="1">
        <v>44579</v>
      </c>
      <c r="C2921" t="s">
        <v>989</v>
      </c>
      <c r="D2921" t="str">
        <f t="shared" ca="1" si="91"/>
        <v>Olive Oil 1L</v>
      </c>
      <c r="E2921" t="s">
        <v>56</v>
      </c>
      <c r="F2921" t="s">
        <v>57</v>
      </c>
      <c r="G2921">
        <v>1</v>
      </c>
      <c r="H2921">
        <v>1</v>
      </c>
      <c r="I2921">
        <v>39.15</v>
      </c>
      <c r="J2921">
        <v>44.631</v>
      </c>
      <c r="K2921" t="s">
        <v>51</v>
      </c>
      <c r="M2921" t="s">
        <v>123</v>
      </c>
      <c r="N2921" t="s">
        <v>29</v>
      </c>
      <c r="O2921" t="str">
        <f t="shared" si="90"/>
        <v>Credit Card</v>
      </c>
      <c r="P2921" t="s">
        <v>67</v>
      </c>
      <c r="Q2921">
        <v>15.22</v>
      </c>
      <c r="R2921">
        <v>2</v>
      </c>
      <c r="S2921" t="s">
        <v>23</v>
      </c>
    </row>
    <row r="2922" spans="1:19" x14ac:dyDescent="0.3">
      <c r="A2922" t="s">
        <v>6275</v>
      </c>
      <c r="B2922" s="1">
        <v>44030</v>
      </c>
      <c r="C2922" t="s">
        <v>6276</v>
      </c>
      <c r="D2922" t="str">
        <f t="shared" ca="1" si="91"/>
        <v>Widget B</v>
      </c>
      <c r="E2922" t="s">
        <v>61</v>
      </c>
      <c r="F2922" t="s">
        <v>70</v>
      </c>
      <c r="G2922">
        <v>1</v>
      </c>
      <c r="H2922">
        <v>1</v>
      </c>
      <c r="I2922">
        <v>20</v>
      </c>
      <c r="J2922">
        <v>23</v>
      </c>
      <c r="K2922" t="s">
        <v>51</v>
      </c>
      <c r="M2922" t="s">
        <v>35</v>
      </c>
      <c r="O2922" t="str">
        <f t="shared" si="90"/>
        <v>Credit Card</v>
      </c>
      <c r="P2922" t="s">
        <v>67</v>
      </c>
      <c r="Q2922">
        <v>38.659999999999997</v>
      </c>
      <c r="R2922">
        <v>1.7</v>
      </c>
      <c r="S2922" t="s">
        <v>23</v>
      </c>
    </row>
    <row r="2923" spans="1:19" x14ac:dyDescent="0.3">
      <c r="A2923" t="s">
        <v>6277</v>
      </c>
      <c r="B2923" s="1">
        <v>45623</v>
      </c>
      <c r="C2923" t="s">
        <v>6278</v>
      </c>
      <c r="D2923" t="str">
        <f t="shared" ca="1" si="91"/>
        <v>Jeans Regular</v>
      </c>
      <c r="E2923" t="s">
        <v>130</v>
      </c>
      <c r="F2923" t="s">
        <v>82</v>
      </c>
      <c r="G2923">
        <v>4</v>
      </c>
      <c r="H2923">
        <v>3</v>
      </c>
      <c r="I2923">
        <v>1039.1099999999999</v>
      </c>
      <c r="J2923">
        <v>1091.0654999999999</v>
      </c>
      <c r="K2923" t="s">
        <v>27</v>
      </c>
      <c r="M2923" t="s">
        <v>28</v>
      </c>
      <c r="N2923" t="s">
        <v>22</v>
      </c>
      <c r="O2923" t="str">
        <f t="shared" si="90"/>
        <v>Cash on Delivery</v>
      </c>
      <c r="P2923" t="s">
        <v>53</v>
      </c>
      <c r="Q2923">
        <v>4.32</v>
      </c>
      <c r="R2923">
        <v>3</v>
      </c>
      <c r="S2923" t="s">
        <v>23</v>
      </c>
    </row>
    <row r="2924" spans="1:19" x14ac:dyDescent="0.3">
      <c r="A2924" t="s">
        <v>6279</v>
      </c>
      <c r="B2924" s="1">
        <v>44212</v>
      </c>
      <c r="C2924" t="s">
        <v>3545</v>
      </c>
      <c r="D2924" t="str">
        <f t="shared" ca="1" si="91"/>
        <v>Organic Rice 5kg</v>
      </c>
      <c r="E2924" t="s">
        <v>40</v>
      </c>
      <c r="F2924" t="s">
        <v>57</v>
      </c>
      <c r="G2924">
        <v>17</v>
      </c>
      <c r="H2924">
        <v>17</v>
      </c>
      <c r="I2924">
        <v>262.24</v>
      </c>
      <c r="J2924">
        <v>280.59680000000003</v>
      </c>
      <c r="K2924" t="s">
        <v>47</v>
      </c>
      <c r="M2924" t="s">
        <v>86</v>
      </c>
      <c r="N2924" t="s">
        <v>71</v>
      </c>
      <c r="O2924" t="str">
        <f t="shared" si="90"/>
        <v>Cash on Delivery</v>
      </c>
      <c r="P2924" t="s">
        <v>53</v>
      </c>
      <c r="Q2924">
        <v>32.19</v>
      </c>
      <c r="S2924" t="s">
        <v>205</v>
      </c>
    </row>
    <row r="2925" spans="1:19" x14ac:dyDescent="0.3">
      <c r="A2925" t="s">
        <v>6280</v>
      </c>
      <c r="B2925" s="1">
        <v>44067</v>
      </c>
      <c r="C2925" t="s">
        <v>6281</v>
      </c>
      <c r="D2925" t="str">
        <f t="shared" ca="1" si="91"/>
        <v>Widget B</v>
      </c>
      <c r="E2925" t="s">
        <v>61</v>
      </c>
      <c r="F2925" t="s">
        <v>70</v>
      </c>
      <c r="G2925">
        <v>5</v>
      </c>
      <c r="H2925">
        <v>4</v>
      </c>
      <c r="I2925">
        <v>153.44999999999999</v>
      </c>
      <c r="J2925">
        <v>170.3295</v>
      </c>
      <c r="K2925" t="s">
        <v>20</v>
      </c>
      <c r="M2925" t="s">
        <v>86</v>
      </c>
      <c r="N2925" t="s">
        <v>22</v>
      </c>
      <c r="O2925" t="str">
        <f t="shared" si="90"/>
        <v>Credit Card</v>
      </c>
      <c r="P2925" t="s">
        <v>67</v>
      </c>
      <c r="Q2925">
        <v>24.66</v>
      </c>
      <c r="R2925">
        <v>4.7</v>
      </c>
      <c r="S2925" t="s">
        <v>23</v>
      </c>
    </row>
    <row r="2926" spans="1:19" x14ac:dyDescent="0.3">
      <c r="A2926" t="s">
        <v>6282</v>
      </c>
      <c r="B2926" s="1">
        <v>44254</v>
      </c>
      <c r="C2926" t="s">
        <v>6283</v>
      </c>
      <c r="D2926" t="str">
        <f t="shared" ca="1" si="91"/>
        <v>Olive Oil 1L</v>
      </c>
      <c r="E2926" t="s">
        <v>56</v>
      </c>
      <c r="F2926" t="s">
        <v>57</v>
      </c>
      <c r="G2926">
        <v>5</v>
      </c>
      <c r="H2926">
        <v>5</v>
      </c>
      <c r="I2926">
        <v>20</v>
      </c>
      <c r="J2926">
        <v>22.200000000000003</v>
      </c>
      <c r="K2926" t="s">
        <v>66</v>
      </c>
      <c r="M2926" t="s">
        <v>28</v>
      </c>
      <c r="N2926" t="s">
        <v>22</v>
      </c>
      <c r="O2926" t="str">
        <f t="shared" si="90"/>
        <v>Cash on Delivery</v>
      </c>
      <c r="P2926" t="s">
        <v>53</v>
      </c>
      <c r="Q2926">
        <v>44.21</v>
      </c>
      <c r="R2926">
        <v>2.8</v>
      </c>
      <c r="S2926" t="s">
        <v>23</v>
      </c>
    </row>
    <row r="2927" spans="1:19" x14ac:dyDescent="0.3">
      <c r="A2927" t="s">
        <v>6284</v>
      </c>
      <c r="B2927" s="1">
        <v>44868</v>
      </c>
      <c r="C2927" t="s">
        <v>6285</v>
      </c>
      <c r="D2927" t="str">
        <f t="shared" ca="1" si="91"/>
        <v>Shirt Classic</v>
      </c>
      <c r="E2927" t="s">
        <v>65</v>
      </c>
      <c r="F2927" t="s">
        <v>82</v>
      </c>
      <c r="G2927">
        <v>1</v>
      </c>
      <c r="H2927">
        <v>1</v>
      </c>
      <c r="I2927">
        <v>433.54</v>
      </c>
      <c r="J2927">
        <v>476.89400000000006</v>
      </c>
      <c r="K2927" t="s">
        <v>51</v>
      </c>
      <c r="M2927" t="s">
        <v>86</v>
      </c>
      <c r="N2927" t="s">
        <v>36</v>
      </c>
      <c r="O2927" t="str">
        <f t="shared" si="90"/>
        <v>Cash on Delivery</v>
      </c>
      <c r="P2927" t="s">
        <v>53</v>
      </c>
      <c r="Q2927">
        <v>18.7</v>
      </c>
      <c r="R2927">
        <v>4.4000000000000004</v>
      </c>
      <c r="S2927" t="s">
        <v>23</v>
      </c>
    </row>
    <row r="2928" spans="1:19" x14ac:dyDescent="0.3">
      <c r="A2928" t="s">
        <v>6286</v>
      </c>
      <c r="B2928" s="1">
        <v>44220</v>
      </c>
      <c r="C2928" t="s">
        <v>6287</v>
      </c>
      <c r="D2928" t="str">
        <f t="shared" ca="1" si="91"/>
        <v>Cereal Pack</v>
      </c>
      <c r="E2928" t="s">
        <v>100</v>
      </c>
      <c r="F2928" t="s">
        <v>57</v>
      </c>
      <c r="G2928">
        <v>1</v>
      </c>
      <c r="H2928">
        <v>1</v>
      </c>
      <c r="I2928">
        <v>505.54</v>
      </c>
      <c r="J2928">
        <v>561.14940000000013</v>
      </c>
      <c r="K2928" t="s">
        <v>20</v>
      </c>
      <c r="M2928" t="s">
        <v>21</v>
      </c>
      <c r="N2928" t="s">
        <v>71</v>
      </c>
      <c r="O2928" t="e">
        <f t="shared" ca="1" si="90"/>
        <v>#N/A</v>
      </c>
      <c r="Q2928">
        <v>9999</v>
      </c>
      <c r="R2928">
        <v>3.9</v>
      </c>
      <c r="S2928" t="s">
        <v>23</v>
      </c>
    </row>
    <row r="2929" spans="1:19" x14ac:dyDescent="0.3">
      <c r="A2929" t="s">
        <v>6288</v>
      </c>
      <c r="B2929" s="1">
        <v>45653</v>
      </c>
      <c r="C2929" t="s">
        <v>6289</v>
      </c>
      <c r="D2929" t="str">
        <f t="shared" ca="1" si="91"/>
        <v>Shirt Classic</v>
      </c>
      <c r="E2929" t="s">
        <v>65</v>
      </c>
      <c r="F2929" t="s">
        <v>82</v>
      </c>
      <c r="G2929">
        <v>15</v>
      </c>
      <c r="H2929">
        <v>13</v>
      </c>
      <c r="I2929">
        <v>1146.1199999999999</v>
      </c>
      <c r="J2929">
        <v>1214.8871999999999</v>
      </c>
      <c r="K2929" t="s">
        <v>47</v>
      </c>
      <c r="M2929" t="s">
        <v>86</v>
      </c>
      <c r="N2929" t="s">
        <v>22</v>
      </c>
      <c r="O2929" t="str">
        <f t="shared" si="90"/>
        <v>Bank Transfer</v>
      </c>
      <c r="P2929" t="s">
        <v>37</v>
      </c>
      <c r="Q2929">
        <v>8.77</v>
      </c>
      <c r="R2929">
        <v>3</v>
      </c>
      <c r="S2929" t="s">
        <v>23</v>
      </c>
    </row>
    <row r="2930" spans="1:19" x14ac:dyDescent="0.3">
      <c r="A2930" t="s">
        <v>6290</v>
      </c>
      <c r="B2930" s="1">
        <v>44184</v>
      </c>
      <c r="C2930" t="s">
        <v>6291</v>
      </c>
      <c r="D2930" t="str">
        <f t="shared" ca="1" si="91"/>
        <v>Sofa 3-Seater</v>
      </c>
      <c r="E2930" t="s">
        <v>109</v>
      </c>
      <c r="F2930" t="s">
        <v>46</v>
      </c>
      <c r="G2930">
        <v>9</v>
      </c>
      <c r="H2930">
        <v>7</v>
      </c>
      <c r="I2930">
        <v>1058.69</v>
      </c>
      <c r="J2930">
        <v>1175.1459000000002</v>
      </c>
      <c r="K2930" t="s">
        <v>47</v>
      </c>
      <c r="M2930" t="s">
        <v>42</v>
      </c>
      <c r="N2930" t="s">
        <v>71</v>
      </c>
      <c r="O2930" t="str">
        <f t="shared" si="90"/>
        <v>Cash on Delivery</v>
      </c>
      <c r="P2930" t="s">
        <v>53</v>
      </c>
      <c r="Q2930">
        <v>32.65</v>
      </c>
      <c r="R2930">
        <v>4.5</v>
      </c>
      <c r="S2930" t="s">
        <v>23</v>
      </c>
    </row>
    <row r="2931" spans="1:19" x14ac:dyDescent="0.3">
      <c r="A2931" t="s">
        <v>6292</v>
      </c>
      <c r="B2931" s="1">
        <v>44469</v>
      </c>
      <c r="C2931" t="s">
        <v>6293</v>
      </c>
      <c r="D2931" t="str">
        <f t="shared" ca="1" si="91"/>
        <v>Cereal Pack</v>
      </c>
      <c r="E2931" t="s">
        <v>100</v>
      </c>
      <c r="F2931" t="s">
        <v>57</v>
      </c>
      <c r="G2931">
        <v>6</v>
      </c>
      <c r="H2931">
        <v>6</v>
      </c>
      <c r="I2931">
        <v>1454.29</v>
      </c>
      <c r="J2931">
        <v>1599.7190000000001</v>
      </c>
      <c r="K2931" t="s">
        <v>27</v>
      </c>
      <c r="M2931" t="s">
        <v>86</v>
      </c>
      <c r="N2931" t="s">
        <v>71</v>
      </c>
      <c r="O2931" t="str">
        <f t="shared" si="90"/>
        <v>Bank Transfer</v>
      </c>
      <c r="P2931" t="s">
        <v>37</v>
      </c>
      <c r="R2931">
        <v>4.3</v>
      </c>
      <c r="S2931" t="s">
        <v>23</v>
      </c>
    </row>
    <row r="2932" spans="1:19" x14ac:dyDescent="0.3">
      <c r="A2932" t="s">
        <v>6294</v>
      </c>
      <c r="B2932" s="1">
        <v>45107</v>
      </c>
      <c r="C2932" t="s">
        <v>6295</v>
      </c>
      <c r="D2932" t="str">
        <f t="shared" ca="1" si="91"/>
        <v>Sofa 3-Seater</v>
      </c>
      <c r="E2932" t="s">
        <v>109</v>
      </c>
      <c r="F2932" t="s">
        <v>46</v>
      </c>
      <c r="G2932">
        <v>10</v>
      </c>
      <c r="H2932">
        <v>8</v>
      </c>
      <c r="I2932">
        <v>702.51</v>
      </c>
      <c r="J2932">
        <v>751.6857</v>
      </c>
      <c r="K2932" t="s">
        <v>47</v>
      </c>
      <c r="M2932" t="s">
        <v>123</v>
      </c>
      <c r="N2932" t="s">
        <v>29</v>
      </c>
      <c r="O2932" t="str">
        <f t="shared" si="90"/>
        <v>Cash on Delivery</v>
      </c>
      <c r="P2932" t="s">
        <v>53</v>
      </c>
      <c r="Q2932">
        <v>35.78</v>
      </c>
      <c r="R2932">
        <v>4.9000000000000004</v>
      </c>
      <c r="S2932" t="s">
        <v>23</v>
      </c>
    </row>
    <row r="2933" spans="1:19" x14ac:dyDescent="0.3">
      <c r="A2933" t="s">
        <v>6296</v>
      </c>
      <c r="B2933" s="1">
        <v>44795</v>
      </c>
      <c r="C2933" t="s">
        <v>6297</v>
      </c>
      <c r="D2933" t="str">
        <f t="shared" ca="1" si="91"/>
        <v>Phone X</v>
      </c>
      <c r="E2933" t="s">
        <v>141</v>
      </c>
      <c r="F2933" t="s">
        <v>50</v>
      </c>
      <c r="G2933">
        <v>11</v>
      </c>
      <c r="H2933">
        <v>10</v>
      </c>
      <c r="I2933">
        <v>339.07</v>
      </c>
      <c r="J2933">
        <v>389.93049999999994</v>
      </c>
      <c r="K2933" t="s">
        <v>27</v>
      </c>
      <c r="M2933" t="s">
        <v>79</v>
      </c>
      <c r="N2933" t="s">
        <v>22</v>
      </c>
      <c r="O2933" t="str">
        <f t="shared" si="90"/>
        <v>Debit Card</v>
      </c>
      <c r="P2933" t="s">
        <v>89</v>
      </c>
      <c r="Q2933">
        <v>38.54</v>
      </c>
      <c r="R2933">
        <v>9</v>
      </c>
      <c r="S2933" t="s">
        <v>23</v>
      </c>
    </row>
    <row r="2934" spans="1:19" x14ac:dyDescent="0.3">
      <c r="A2934" t="s">
        <v>6298</v>
      </c>
      <c r="B2934" s="1">
        <v>44440</v>
      </c>
      <c r="C2934" t="s">
        <v>6299</v>
      </c>
      <c r="D2934" t="str">
        <f t="shared" ca="1" si="91"/>
        <v>Organic Rice 5kg</v>
      </c>
      <c r="E2934" t="s">
        <v>40</v>
      </c>
      <c r="F2934" t="s">
        <v>57</v>
      </c>
      <c r="G2934">
        <v>16</v>
      </c>
      <c r="H2934">
        <v>14</v>
      </c>
      <c r="I2934">
        <v>1111.52</v>
      </c>
      <c r="J2934">
        <v>1222.672</v>
      </c>
      <c r="K2934" t="s">
        <v>20</v>
      </c>
      <c r="M2934" t="s">
        <v>123</v>
      </c>
      <c r="N2934" t="s">
        <v>36</v>
      </c>
      <c r="O2934" t="str">
        <f t="shared" si="90"/>
        <v>Debit Card</v>
      </c>
      <c r="P2934" t="s">
        <v>89</v>
      </c>
      <c r="Q2934">
        <v>28.12</v>
      </c>
      <c r="R2934">
        <v>1.3</v>
      </c>
      <c r="S2934" t="s">
        <v>23</v>
      </c>
    </row>
    <row r="2935" spans="1:19" x14ac:dyDescent="0.3">
      <c r="A2935" t="s">
        <v>6300</v>
      </c>
      <c r="B2935" s="1">
        <v>44773</v>
      </c>
      <c r="C2935" t="s">
        <v>6301</v>
      </c>
      <c r="D2935" t="str">
        <f t="shared" ca="1" si="91"/>
        <v>Widget B</v>
      </c>
      <c r="E2935" t="s">
        <v>61</v>
      </c>
      <c r="F2935" t="s">
        <v>70</v>
      </c>
      <c r="G2935">
        <v>7</v>
      </c>
      <c r="H2935">
        <v>6</v>
      </c>
      <c r="I2935">
        <v>1197.81</v>
      </c>
      <c r="J2935">
        <v>1377.4814999999999</v>
      </c>
      <c r="K2935" t="s">
        <v>20</v>
      </c>
      <c r="M2935" t="s">
        <v>28</v>
      </c>
      <c r="N2935" t="s">
        <v>29</v>
      </c>
      <c r="O2935" t="str">
        <f t="shared" si="90"/>
        <v>Cash on Delivery</v>
      </c>
      <c r="P2935" t="s">
        <v>53</v>
      </c>
      <c r="Q2935">
        <v>25.68</v>
      </c>
      <c r="R2935">
        <v>4.8</v>
      </c>
      <c r="S2935" t="s">
        <v>23</v>
      </c>
    </row>
    <row r="2936" spans="1:19" x14ac:dyDescent="0.3">
      <c r="A2936" t="s">
        <v>6302</v>
      </c>
      <c r="B2936" s="1">
        <v>44436</v>
      </c>
      <c r="C2936" t="s">
        <v>6303</v>
      </c>
      <c r="D2936" t="str">
        <f t="shared" ca="1" si="91"/>
        <v>Laptop Pro</v>
      </c>
      <c r="E2936" t="s">
        <v>116</v>
      </c>
      <c r="F2936" t="s">
        <v>50</v>
      </c>
      <c r="G2936">
        <v>10</v>
      </c>
      <c r="H2936">
        <v>10</v>
      </c>
      <c r="I2936">
        <v>12</v>
      </c>
      <c r="J2936">
        <v>12.84</v>
      </c>
      <c r="K2936" t="s">
        <v>66</v>
      </c>
      <c r="M2936" t="s">
        <v>86</v>
      </c>
      <c r="N2936" t="s">
        <v>22</v>
      </c>
      <c r="O2936" t="str">
        <f t="shared" si="90"/>
        <v>Cash on Delivery</v>
      </c>
      <c r="P2936" t="s">
        <v>53</v>
      </c>
      <c r="Q2936">
        <v>4.42</v>
      </c>
      <c r="R2936">
        <v>3.3</v>
      </c>
      <c r="S2936" t="s">
        <v>23</v>
      </c>
    </row>
    <row r="2937" spans="1:19" x14ac:dyDescent="0.3">
      <c r="A2937" t="s">
        <v>6305</v>
      </c>
      <c r="B2937" s="1">
        <v>44020</v>
      </c>
      <c r="C2937" t="s">
        <v>6306</v>
      </c>
      <c r="D2937" t="str">
        <f t="shared" ca="1" si="91"/>
        <v>Headphones Z</v>
      </c>
      <c r="E2937" t="s">
        <v>94</v>
      </c>
      <c r="F2937" t="s">
        <v>50</v>
      </c>
      <c r="G2937">
        <v>7</v>
      </c>
      <c r="H2937">
        <v>6</v>
      </c>
      <c r="I2937">
        <v>1262.74</v>
      </c>
      <c r="J2937">
        <v>1452.1509999999998</v>
      </c>
      <c r="K2937" t="s">
        <v>51</v>
      </c>
      <c r="M2937" t="s">
        <v>35</v>
      </c>
      <c r="N2937" t="s">
        <v>36</v>
      </c>
      <c r="O2937" t="str">
        <f t="shared" si="90"/>
        <v>PayPal</v>
      </c>
      <c r="P2937" t="s">
        <v>30</v>
      </c>
      <c r="Q2937">
        <v>21.96</v>
      </c>
      <c r="R2937">
        <v>2.1</v>
      </c>
      <c r="S2937" t="s">
        <v>23</v>
      </c>
    </row>
    <row r="2938" spans="1:19" x14ac:dyDescent="0.3">
      <c r="A2938" t="s">
        <v>6307</v>
      </c>
      <c r="B2938" s="1">
        <v>43928</v>
      </c>
      <c r="C2938" t="s">
        <v>6308</v>
      </c>
      <c r="D2938" t="str">
        <f t="shared" ca="1" si="91"/>
        <v>Shirt Classic</v>
      </c>
      <c r="E2938" t="s">
        <v>65</v>
      </c>
      <c r="F2938" t="s">
        <v>82</v>
      </c>
      <c r="G2938">
        <v>19</v>
      </c>
      <c r="H2938">
        <v>16</v>
      </c>
      <c r="I2938">
        <v>378.43</v>
      </c>
      <c r="J2938">
        <v>397.35150000000004</v>
      </c>
      <c r="K2938" t="s">
        <v>47</v>
      </c>
      <c r="M2938" t="s">
        <v>28</v>
      </c>
      <c r="N2938" t="s">
        <v>29</v>
      </c>
      <c r="O2938" t="str">
        <f t="shared" si="90"/>
        <v>Bank Transfer</v>
      </c>
      <c r="P2938" t="s">
        <v>37</v>
      </c>
      <c r="Q2938">
        <v>3.67</v>
      </c>
      <c r="R2938">
        <v>2.7</v>
      </c>
      <c r="S2938" t="s">
        <v>23</v>
      </c>
    </row>
    <row r="2939" spans="1:19" x14ac:dyDescent="0.3">
      <c r="A2939" t="s">
        <v>6309</v>
      </c>
      <c r="B2939" s="1">
        <v>45610</v>
      </c>
      <c r="C2939" t="s">
        <v>6310</v>
      </c>
      <c r="D2939" t="str">
        <f t="shared" ca="1" si="91"/>
        <v>T-shirt V</v>
      </c>
      <c r="E2939" t="s">
        <v>77</v>
      </c>
      <c r="F2939" t="s">
        <v>82</v>
      </c>
      <c r="G2939">
        <v>4</v>
      </c>
      <c r="H2939">
        <v>3</v>
      </c>
      <c r="I2939">
        <v>1413.33</v>
      </c>
      <c r="J2939">
        <v>1597.0628999999997</v>
      </c>
      <c r="K2939" t="s">
        <v>66</v>
      </c>
      <c r="M2939" t="s">
        <v>28</v>
      </c>
      <c r="N2939" t="s">
        <v>22</v>
      </c>
      <c r="O2939" t="str">
        <f t="shared" si="90"/>
        <v>Debit Card</v>
      </c>
      <c r="P2939" t="s">
        <v>89</v>
      </c>
      <c r="Q2939">
        <v>30.41</v>
      </c>
      <c r="R2939">
        <v>2.1</v>
      </c>
      <c r="S2939" t="s">
        <v>23</v>
      </c>
    </row>
    <row r="2940" spans="1:19" x14ac:dyDescent="0.3">
      <c r="A2940" t="s">
        <v>6311</v>
      </c>
      <c r="B2940" s="1">
        <v>45396</v>
      </c>
      <c r="C2940" t="s">
        <v>6312</v>
      </c>
      <c r="D2940" t="str">
        <f t="shared" ca="1" si="91"/>
        <v>Laptop Pro</v>
      </c>
      <c r="E2940" t="s">
        <v>116</v>
      </c>
      <c r="F2940" t="s">
        <v>50</v>
      </c>
      <c r="G2940">
        <v>13</v>
      </c>
      <c r="H2940">
        <v>10</v>
      </c>
      <c r="I2940">
        <v>1382.21</v>
      </c>
      <c r="J2940">
        <v>1451.3205</v>
      </c>
      <c r="K2940" t="s">
        <v>51</v>
      </c>
      <c r="M2940" t="s">
        <v>79</v>
      </c>
      <c r="N2940" t="s">
        <v>71</v>
      </c>
      <c r="O2940" t="str">
        <f t="shared" si="90"/>
        <v>Cash on Delivery</v>
      </c>
      <c r="P2940" t="s">
        <v>53</v>
      </c>
      <c r="Q2940">
        <v>13.98</v>
      </c>
      <c r="R2940">
        <v>1.9</v>
      </c>
      <c r="S2940" t="s">
        <v>74</v>
      </c>
    </row>
    <row r="2941" spans="1:19" x14ac:dyDescent="0.3">
      <c r="A2941" t="s">
        <v>6313</v>
      </c>
      <c r="B2941" s="1">
        <v>44029</v>
      </c>
      <c r="C2941" t="s">
        <v>6314</v>
      </c>
      <c r="D2941" t="str">
        <f t="shared" ca="1" si="91"/>
        <v>Headphones Z</v>
      </c>
      <c r="E2941" t="s">
        <v>94</v>
      </c>
      <c r="F2941" t="s">
        <v>50</v>
      </c>
      <c r="G2941">
        <v>16</v>
      </c>
      <c r="H2941">
        <v>13</v>
      </c>
      <c r="I2941">
        <v>107.9</v>
      </c>
      <c r="J2941">
        <v>116.53200000000001</v>
      </c>
      <c r="K2941" t="s">
        <v>20</v>
      </c>
      <c r="M2941" t="s">
        <v>86</v>
      </c>
      <c r="N2941" t="s">
        <v>22</v>
      </c>
      <c r="O2941" t="str">
        <f t="shared" si="90"/>
        <v>Credit Card</v>
      </c>
      <c r="P2941" t="s">
        <v>67</v>
      </c>
      <c r="Q2941">
        <v>16.399999999999999</v>
      </c>
      <c r="S2941" t="s">
        <v>23</v>
      </c>
    </row>
    <row r="2942" spans="1:19" x14ac:dyDescent="0.3">
      <c r="A2942" t="s">
        <v>6315</v>
      </c>
      <c r="B2942" s="1">
        <v>44076</v>
      </c>
      <c r="C2942" t="s">
        <v>6316</v>
      </c>
      <c r="D2942" t="str">
        <f t="shared" ca="1" si="91"/>
        <v>Organic Rice 5kg</v>
      </c>
      <c r="E2942" t="s">
        <v>40</v>
      </c>
      <c r="F2942" t="s">
        <v>57</v>
      </c>
      <c r="G2942">
        <v>2</v>
      </c>
      <c r="H2942">
        <v>2</v>
      </c>
      <c r="I2942">
        <v>706.63</v>
      </c>
      <c r="J2942">
        <v>770.22670000000005</v>
      </c>
      <c r="K2942" t="s">
        <v>66</v>
      </c>
      <c r="M2942" t="s">
        <v>123</v>
      </c>
      <c r="N2942" t="s">
        <v>36</v>
      </c>
      <c r="O2942" t="str">
        <f t="shared" si="90"/>
        <v>PayPal</v>
      </c>
      <c r="P2942" t="s">
        <v>30</v>
      </c>
      <c r="Q2942">
        <v>3.53</v>
      </c>
      <c r="R2942">
        <v>4.2</v>
      </c>
      <c r="S2942" t="s">
        <v>23</v>
      </c>
    </row>
    <row r="2943" spans="1:19" x14ac:dyDescent="0.3">
      <c r="A2943" t="s">
        <v>6317</v>
      </c>
      <c r="B2943" s="1">
        <v>44798</v>
      </c>
      <c r="C2943" t="s">
        <v>6318</v>
      </c>
      <c r="D2943" t="str">
        <f t="shared" ca="1" si="91"/>
        <v>Camera S</v>
      </c>
      <c r="E2943" t="s">
        <v>133</v>
      </c>
      <c r="F2943" t="s">
        <v>50</v>
      </c>
      <c r="G2943">
        <v>20</v>
      </c>
      <c r="H2943">
        <v>19</v>
      </c>
      <c r="I2943">
        <v>405.57</v>
      </c>
      <c r="J2943">
        <v>425.8485</v>
      </c>
      <c r="K2943" t="s">
        <v>47</v>
      </c>
      <c r="M2943" t="s">
        <v>79</v>
      </c>
      <c r="N2943" t="s">
        <v>29</v>
      </c>
      <c r="O2943" t="str">
        <f t="shared" si="90"/>
        <v>Bank Transfer</v>
      </c>
      <c r="P2943" t="s">
        <v>37</v>
      </c>
      <c r="Q2943">
        <v>34.369999999999997</v>
      </c>
      <c r="R2943">
        <v>4.5</v>
      </c>
      <c r="S2943" t="s">
        <v>23</v>
      </c>
    </row>
    <row r="2944" spans="1:19" x14ac:dyDescent="0.3">
      <c r="A2944" t="s">
        <v>6319</v>
      </c>
      <c r="B2944" s="1">
        <v>44093</v>
      </c>
      <c r="C2944" t="s">
        <v>6320</v>
      </c>
      <c r="D2944" t="str">
        <f t="shared" ca="1" si="91"/>
        <v>Olive Oil 1L</v>
      </c>
      <c r="E2944" t="s">
        <v>56</v>
      </c>
      <c r="F2944" t="s">
        <v>57</v>
      </c>
      <c r="G2944">
        <v>5</v>
      </c>
      <c r="H2944">
        <v>5</v>
      </c>
      <c r="I2944">
        <v>1255.5</v>
      </c>
      <c r="J2944">
        <v>1368.4950000000001</v>
      </c>
      <c r="K2944" t="s">
        <v>27</v>
      </c>
      <c r="M2944" t="s">
        <v>79</v>
      </c>
      <c r="N2944" t="s">
        <v>29</v>
      </c>
      <c r="O2944" t="str">
        <f t="shared" si="90"/>
        <v>Credit Card</v>
      </c>
      <c r="P2944" t="s">
        <v>67</v>
      </c>
      <c r="Q2944">
        <v>26.02</v>
      </c>
      <c r="R2944">
        <v>4.7</v>
      </c>
      <c r="S2944" t="s">
        <v>23</v>
      </c>
    </row>
    <row r="2945" spans="1:19" x14ac:dyDescent="0.3">
      <c r="A2945" t="s">
        <v>6321</v>
      </c>
      <c r="B2945" s="1">
        <v>44339</v>
      </c>
      <c r="C2945" t="s">
        <v>6322</v>
      </c>
      <c r="D2945" t="str">
        <f t="shared" ca="1" si="91"/>
        <v>Headphones Z</v>
      </c>
      <c r="E2945" t="s">
        <v>94</v>
      </c>
      <c r="F2945" t="s">
        <v>50</v>
      </c>
      <c r="G2945">
        <v>1</v>
      </c>
      <c r="H2945">
        <v>1</v>
      </c>
      <c r="I2945">
        <v>497.56</v>
      </c>
      <c r="J2945">
        <v>567.21840000000009</v>
      </c>
      <c r="K2945" t="s">
        <v>20</v>
      </c>
      <c r="M2945" t="s">
        <v>79</v>
      </c>
      <c r="N2945" t="s">
        <v>71</v>
      </c>
      <c r="O2945" t="str">
        <f t="shared" si="90"/>
        <v>Debit Card</v>
      </c>
      <c r="P2945" t="s">
        <v>89</v>
      </c>
      <c r="Q2945">
        <v>46.45</v>
      </c>
      <c r="R2945">
        <v>1.2</v>
      </c>
      <c r="S2945" t="s">
        <v>23</v>
      </c>
    </row>
    <row r="2946" spans="1:19" x14ac:dyDescent="0.3">
      <c r="A2946" t="s">
        <v>6323</v>
      </c>
      <c r="B2946" s="1">
        <v>45366</v>
      </c>
      <c r="C2946" t="s">
        <v>6324</v>
      </c>
      <c r="D2946" t="str">
        <f t="shared" ca="1" si="91"/>
        <v>Widget A</v>
      </c>
      <c r="E2946" t="s">
        <v>33</v>
      </c>
      <c r="F2946" t="s">
        <v>70</v>
      </c>
      <c r="G2946">
        <v>17</v>
      </c>
      <c r="H2946">
        <v>15</v>
      </c>
      <c r="I2946">
        <v>100.95</v>
      </c>
      <c r="J2946">
        <v>109.02600000000001</v>
      </c>
      <c r="K2946" t="s">
        <v>47</v>
      </c>
      <c r="M2946" t="s">
        <v>21</v>
      </c>
      <c r="N2946" t="s">
        <v>36</v>
      </c>
      <c r="O2946" t="str">
        <f t="shared" si="90"/>
        <v>Credit Card</v>
      </c>
      <c r="P2946" t="s">
        <v>67</v>
      </c>
      <c r="Q2946">
        <v>38.03</v>
      </c>
      <c r="R2946">
        <v>4.5</v>
      </c>
      <c r="S2946" t="s">
        <v>23</v>
      </c>
    </row>
    <row r="2947" spans="1:19" x14ac:dyDescent="0.3">
      <c r="A2947" t="s">
        <v>6325</v>
      </c>
      <c r="B2947" s="1">
        <v>44257</v>
      </c>
      <c r="C2947" t="s">
        <v>6326</v>
      </c>
      <c r="D2947" t="str">
        <f t="shared" ca="1" si="91"/>
        <v>Headphones Z</v>
      </c>
      <c r="E2947" t="s">
        <v>94</v>
      </c>
      <c r="F2947" t="s">
        <v>50</v>
      </c>
      <c r="G2947">
        <v>18</v>
      </c>
      <c r="H2947">
        <v>14</v>
      </c>
      <c r="I2947">
        <v>530.87</v>
      </c>
      <c r="J2947">
        <v>573.33960000000002</v>
      </c>
      <c r="K2947" t="s">
        <v>27</v>
      </c>
      <c r="M2947" t="s">
        <v>79</v>
      </c>
      <c r="N2947" t="s">
        <v>29</v>
      </c>
      <c r="O2947" t="str">
        <f t="shared" ref="O2947:O3010" si="92">IF(P2947&lt;&gt;"",P2947,INDEX($N:$N,MATCH(Q2947,$O:$O,0)))</f>
        <v>PayPal</v>
      </c>
      <c r="P2947" t="s">
        <v>30</v>
      </c>
      <c r="Q2947">
        <v>36.770000000000003</v>
      </c>
      <c r="R2947" t="s">
        <v>316</v>
      </c>
      <c r="S2947" t="s">
        <v>23</v>
      </c>
    </row>
    <row r="2948" spans="1:19" x14ac:dyDescent="0.3">
      <c r="A2948" t="s">
        <v>6327</v>
      </c>
      <c r="B2948" s="1">
        <v>44298</v>
      </c>
      <c r="C2948" t="s">
        <v>6328</v>
      </c>
      <c r="D2948" t="str">
        <f t="shared" ref="D2948:D3011" ca="1" si="93">IF(E2948&lt;&gt;"",E2948,IF(F2948="Apparel",CHOOSE(RANDBETWEEN(1,4),"Jeans Regular","Shirt Classic","Sneakers Run","T-shirt V"),IF(F2948="Electronics",CHOOSE(RANDBETWEEN(1,4),"Camera S","Headphones Z","Laptop Pro","Phone X"),IF(F2948="Gadgets",CHOOSE(RANDBETWEEN(1,2),"Widget A","Widget B"),IF(F2948="Groceries",CHOOSE(RANDBETWEEN(1,3),"Cereal Pack","Olive Oil 1L","Organic Rice"),IF(F2948="Home Goods",CHOOSE(RANDBETWEEN(1,2),"Dining Table","Sofa 3-Seater"),"Unknown"))))))</f>
        <v>Cereal Pack</v>
      </c>
      <c r="E2948" t="s">
        <v>100</v>
      </c>
      <c r="F2948" t="s">
        <v>57</v>
      </c>
      <c r="G2948">
        <v>11</v>
      </c>
      <c r="H2948">
        <v>11</v>
      </c>
      <c r="I2948">
        <v>1485.53</v>
      </c>
      <c r="J2948">
        <v>1559.8065000000001</v>
      </c>
      <c r="K2948" t="s">
        <v>66</v>
      </c>
      <c r="M2948" t="s">
        <v>123</v>
      </c>
      <c r="N2948" t="s">
        <v>29</v>
      </c>
      <c r="O2948" t="str">
        <f t="shared" si="92"/>
        <v>Debit Card</v>
      </c>
      <c r="P2948" t="s">
        <v>89</v>
      </c>
      <c r="Q2948">
        <v>48.14</v>
      </c>
      <c r="R2948">
        <v>3.3</v>
      </c>
      <c r="S2948" t="s">
        <v>23</v>
      </c>
    </row>
    <row r="2949" spans="1:19" x14ac:dyDescent="0.3">
      <c r="A2949" t="s">
        <v>6329</v>
      </c>
      <c r="B2949" s="1">
        <v>45581</v>
      </c>
      <c r="C2949" t="s">
        <v>6330</v>
      </c>
      <c r="D2949" t="str">
        <f t="shared" ca="1" si="93"/>
        <v>Widget B</v>
      </c>
      <c r="E2949" t="s">
        <v>61</v>
      </c>
      <c r="F2949" t="s">
        <v>70</v>
      </c>
      <c r="G2949">
        <v>1</v>
      </c>
      <c r="H2949">
        <v>1</v>
      </c>
      <c r="I2949">
        <v>1434.29</v>
      </c>
      <c r="J2949">
        <v>1606.4048</v>
      </c>
      <c r="K2949" t="s">
        <v>20</v>
      </c>
      <c r="M2949" t="s">
        <v>123</v>
      </c>
      <c r="N2949" t="s">
        <v>71</v>
      </c>
      <c r="O2949" t="str">
        <f t="shared" si="92"/>
        <v>BankiTransfer</v>
      </c>
      <c r="P2949" t="s">
        <v>6331</v>
      </c>
      <c r="Q2949">
        <v>4.63</v>
      </c>
      <c r="R2949">
        <v>3.1</v>
      </c>
      <c r="S2949" t="s">
        <v>23</v>
      </c>
    </row>
    <row r="2950" spans="1:19" x14ac:dyDescent="0.3">
      <c r="A2950" t="s">
        <v>6332</v>
      </c>
      <c r="B2950" s="1">
        <v>45287</v>
      </c>
      <c r="C2950" t="s">
        <v>6333</v>
      </c>
      <c r="D2950" t="str">
        <f t="shared" ca="1" si="93"/>
        <v>Jeans Regular</v>
      </c>
      <c r="E2950" t="s">
        <v>130</v>
      </c>
      <c r="F2950" t="s">
        <v>82</v>
      </c>
      <c r="G2950">
        <v>5</v>
      </c>
      <c r="H2950">
        <v>5</v>
      </c>
      <c r="I2950">
        <v>514.04999999999995</v>
      </c>
      <c r="J2950">
        <v>565.45500000000004</v>
      </c>
      <c r="K2950" t="s">
        <v>47</v>
      </c>
      <c r="M2950" t="s">
        <v>35</v>
      </c>
      <c r="N2950" t="s">
        <v>29</v>
      </c>
      <c r="O2950" t="str">
        <f t="shared" si="92"/>
        <v>Cash on Delivery</v>
      </c>
      <c r="P2950" t="s">
        <v>53</v>
      </c>
      <c r="Q2950">
        <v>20.09</v>
      </c>
      <c r="R2950">
        <v>3</v>
      </c>
      <c r="S2950" t="s">
        <v>23</v>
      </c>
    </row>
    <row r="2951" spans="1:19" x14ac:dyDescent="0.3">
      <c r="A2951" t="s">
        <v>6334</v>
      </c>
      <c r="B2951" s="1">
        <v>45256</v>
      </c>
      <c r="C2951" t="s">
        <v>6335</v>
      </c>
      <c r="D2951" t="str">
        <f t="shared" ca="1" si="93"/>
        <v>Cereal Pack</v>
      </c>
      <c r="E2951" t="s">
        <v>100</v>
      </c>
      <c r="F2951" t="s">
        <v>57</v>
      </c>
      <c r="G2951">
        <v>13</v>
      </c>
      <c r="H2951">
        <v>11</v>
      </c>
      <c r="I2951">
        <v>1491.92</v>
      </c>
      <c r="J2951">
        <v>1566.5160000000001</v>
      </c>
      <c r="K2951" t="s">
        <v>66</v>
      </c>
      <c r="M2951" t="s">
        <v>79</v>
      </c>
      <c r="N2951" t="s">
        <v>29</v>
      </c>
      <c r="O2951" t="str">
        <f t="shared" si="92"/>
        <v>Credit Card</v>
      </c>
      <c r="P2951" t="s">
        <v>67</v>
      </c>
      <c r="Q2951">
        <v>24.12</v>
      </c>
      <c r="R2951">
        <v>3.3</v>
      </c>
      <c r="S2951" t="s">
        <v>23</v>
      </c>
    </row>
    <row r="2952" spans="1:19" x14ac:dyDescent="0.3">
      <c r="A2952" t="s">
        <v>6336</v>
      </c>
      <c r="B2952" s="1">
        <v>44253</v>
      </c>
      <c r="C2952" t="s">
        <v>6337</v>
      </c>
      <c r="D2952" t="str">
        <f t="shared" ca="1" si="93"/>
        <v>Cereal Pack</v>
      </c>
      <c r="E2952" t="s">
        <v>100</v>
      </c>
      <c r="F2952" t="s">
        <v>57</v>
      </c>
      <c r="G2952">
        <v>15</v>
      </c>
      <c r="H2952">
        <v>12</v>
      </c>
      <c r="I2952">
        <v>1341.2</v>
      </c>
      <c r="J2952">
        <v>1475.3200000000002</v>
      </c>
      <c r="K2952" t="s">
        <v>51</v>
      </c>
      <c r="M2952" t="s">
        <v>28</v>
      </c>
      <c r="N2952" t="s">
        <v>29</v>
      </c>
      <c r="O2952" t="str">
        <f t="shared" si="92"/>
        <v>Bank Transfer</v>
      </c>
      <c r="P2952" t="s">
        <v>37</v>
      </c>
      <c r="Q2952">
        <v>44.03</v>
      </c>
      <c r="R2952">
        <v>2.9</v>
      </c>
      <c r="S2952" t="s">
        <v>23</v>
      </c>
    </row>
    <row r="2953" spans="1:19" x14ac:dyDescent="0.3">
      <c r="A2953" t="s">
        <v>6338</v>
      </c>
      <c r="B2953" s="1">
        <v>44358</v>
      </c>
      <c r="C2953" t="s">
        <v>6339</v>
      </c>
      <c r="D2953" t="str">
        <f t="shared" ca="1" si="93"/>
        <v>Cereal Pack</v>
      </c>
      <c r="E2953" t="s">
        <v>100</v>
      </c>
      <c r="F2953" t="s">
        <v>57</v>
      </c>
      <c r="G2953">
        <v>13</v>
      </c>
      <c r="H2953">
        <v>10</v>
      </c>
      <c r="I2953">
        <v>52.52</v>
      </c>
      <c r="J2953">
        <v>59.872800000000012</v>
      </c>
      <c r="K2953" t="s">
        <v>66</v>
      </c>
      <c r="M2953" t="s">
        <v>21</v>
      </c>
      <c r="N2953" t="s">
        <v>22</v>
      </c>
      <c r="O2953" t="str">
        <f t="shared" si="92"/>
        <v>Cash on Delivery</v>
      </c>
      <c r="P2953" t="s">
        <v>53</v>
      </c>
      <c r="Q2953">
        <v>4.3</v>
      </c>
      <c r="R2953">
        <v>2.1</v>
      </c>
      <c r="S2953" t="s">
        <v>23</v>
      </c>
    </row>
    <row r="2954" spans="1:19" x14ac:dyDescent="0.3">
      <c r="A2954" t="s">
        <v>6340</v>
      </c>
      <c r="B2954" s="1">
        <v>45552</v>
      </c>
      <c r="C2954" t="s">
        <v>6341</v>
      </c>
      <c r="D2954" t="str">
        <f t="shared" ca="1" si="93"/>
        <v>Sofa 3-Seater</v>
      </c>
      <c r="E2954" t="s">
        <v>109</v>
      </c>
      <c r="F2954" t="s">
        <v>46</v>
      </c>
      <c r="G2954">
        <v>17</v>
      </c>
      <c r="H2954">
        <v>16</v>
      </c>
      <c r="I2954">
        <v>838.42</v>
      </c>
      <c r="J2954">
        <v>897.10940000000005</v>
      </c>
      <c r="K2954" t="s">
        <v>51</v>
      </c>
      <c r="M2954" t="s">
        <v>79</v>
      </c>
      <c r="O2954" t="str">
        <f t="shared" si="92"/>
        <v>PayPal</v>
      </c>
      <c r="P2954" t="s">
        <v>30</v>
      </c>
      <c r="Q2954">
        <v>16.510000000000002</v>
      </c>
      <c r="R2954">
        <v>1.1000000000000001</v>
      </c>
      <c r="S2954" t="s">
        <v>23</v>
      </c>
    </row>
    <row r="2955" spans="1:19" x14ac:dyDescent="0.3">
      <c r="A2955" t="s">
        <v>6342</v>
      </c>
      <c r="B2955" s="1">
        <v>45525</v>
      </c>
      <c r="C2955" t="s">
        <v>6343</v>
      </c>
      <c r="D2955" t="str">
        <f t="shared" ca="1" si="93"/>
        <v>Sofa 3-Seater</v>
      </c>
      <c r="E2955" t="s">
        <v>109</v>
      </c>
      <c r="F2955" t="s">
        <v>46</v>
      </c>
      <c r="G2955">
        <v>18</v>
      </c>
      <c r="H2955">
        <v>14</v>
      </c>
      <c r="I2955">
        <v>740.32</v>
      </c>
      <c r="J2955">
        <v>799.54560000000015</v>
      </c>
      <c r="K2955" t="s">
        <v>20</v>
      </c>
      <c r="M2955" t="s">
        <v>123</v>
      </c>
      <c r="N2955" t="s">
        <v>36</v>
      </c>
      <c r="O2955" t="str">
        <f t="shared" si="92"/>
        <v>Cash on Delivery</v>
      </c>
      <c r="P2955" t="s">
        <v>53</v>
      </c>
      <c r="R2955">
        <v>2.4</v>
      </c>
      <c r="S2955" t="s">
        <v>23</v>
      </c>
    </row>
    <row r="2956" spans="1:19" x14ac:dyDescent="0.3">
      <c r="A2956" t="s">
        <v>6344</v>
      </c>
      <c r="B2956" s="1">
        <v>44489</v>
      </c>
      <c r="C2956" t="s">
        <v>6345</v>
      </c>
      <c r="D2956" t="str">
        <f t="shared" ca="1" si="93"/>
        <v>Shirt Classic</v>
      </c>
      <c r="E2956" t="s">
        <v>65</v>
      </c>
      <c r="F2956" t="s">
        <v>82</v>
      </c>
      <c r="G2956">
        <v>3</v>
      </c>
      <c r="H2956">
        <v>2</v>
      </c>
      <c r="I2956">
        <v>639.41</v>
      </c>
      <c r="J2956">
        <v>722.53329999999994</v>
      </c>
      <c r="K2956" t="s">
        <v>47</v>
      </c>
      <c r="M2956" t="s">
        <v>35</v>
      </c>
      <c r="N2956" t="s">
        <v>29</v>
      </c>
      <c r="O2956" t="str">
        <f t="shared" si="92"/>
        <v>Debit Card</v>
      </c>
      <c r="P2956" t="s">
        <v>89</v>
      </c>
      <c r="Q2956">
        <v>29.97</v>
      </c>
      <c r="R2956">
        <v>4.8</v>
      </c>
      <c r="S2956" t="s">
        <v>23</v>
      </c>
    </row>
    <row r="2957" spans="1:19" x14ac:dyDescent="0.3">
      <c r="A2957" t="s">
        <v>6346</v>
      </c>
      <c r="B2957" s="1">
        <v>45153</v>
      </c>
      <c r="C2957" t="s">
        <v>6347</v>
      </c>
      <c r="D2957" t="str">
        <f t="shared" ca="1" si="93"/>
        <v>Jeans Regular</v>
      </c>
      <c r="E2957" t="s">
        <v>130</v>
      </c>
      <c r="F2957" t="s">
        <v>82</v>
      </c>
      <c r="G2957">
        <v>19</v>
      </c>
      <c r="H2957">
        <v>18</v>
      </c>
      <c r="I2957">
        <v>998.26</v>
      </c>
      <c r="J2957">
        <v>1058.1556</v>
      </c>
      <c r="K2957" t="s">
        <v>6348</v>
      </c>
      <c r="M2957" t="s">
        <v>79</v>
      </c>
      <c r="N2957" t="s">
        <v>71</v>
      </c>
      <c r="O2957" t="str">
        <f t="shared" si="92"/>
        <v>Credit Card</v>
      </c>
      <c r="P2957" t="s">
        <v>67</v>
      </c>
      <c r="Q2957">
        <v>24.54</v>
      </c>
      <c r="R2957">
        <v>3.6</v>
      </c>
      <c r="S2957" t="s">
        <v>23</v>
      </c>
    </row>
    <row r="2958" spans="1:19" x14ac:dyDescent="0.3">
      <c r="A2958" t="s">
        <v>6349</v>
      </c>
      <c r="B2958" s="1">
        <v>44798</v>
      </c>
      <c r="C2958" t="s">
        <v>6350</v>
      </c>
      <c r="D2958" t="str">
        <f t="shared" ca="1" si="93"/>
        <v>Olive Oil 1L</v>
      </c>
      <c r="E2958" t="s">
        <v>56</v>
      </c>
      <c r="F2958" t="s">
        <v>57</v>
      </c>
      <c r="G2958">
        <v>4</v>
      </c>
      <c r="H2958">
        <v>3</v>
      </c>
      <c r="I2958">
        <v>152.35</v>
      </c>
      <c r="J2958">
        <v>175.20249999999999</v>
      </c>
      <c r="K2958" t="s">
        <v>66</v>
      </c>
      <c r="M2958" t="s">
        <v>79</v>
      </c>
      <c r="N2958" t="s">
        <v>29</v>
      </c>
      <c r="O2958" t="str">
        <f t="shared" si="92"/>
        <v>PayPal</v>
      </c>
      <c r="P2958" t="s">
        <v>30</v>
      </c>
      <c r="Q2958">
        <v>47.84</v>
      </c>
      <c r="R2958">
        <v>1.3</v>
      </c>
      <c r="S2958" t="s">
        <v>23</v>
      </c>
    </row>
    <row r="2959" spans="1:19" x14ac:dyDescent="0.3">
      <c r="A2959" t="s">
        <v>6351</v>
      </c>
      <c r="B2959" s="1">
        <v>44690</v>
      </c>
      <c r="C2959" t="s">
        <v>6352</v>
      </c>
      <c r="D2959" t="str">
        <f t="shared" ca="1" si="93"/>
        <v>Headphones Z</v>
      </c>
      <c r="E2959" t="s">
        <v>94</v>
      </c>
      <c r="F2959" t="s">
        <v>50</v>
      </c>
      <c r="G2959">
        <v>17</v>
      </c>
      <c r="H2959">
        <v>14</v>
      </c>
      <c r="I2959">
        <v>625.34</v>
      </c>
      <c r="J2959">
        <v>700.38080000000014</v>
      </c>
      <c r="K2959" t="s">
        <v>66</v>
      </c>
      <c r="M2959" t="s">
        <v>42</v>
      </c>
      <c r="N2959" t="s">
        <v>71</v>
      </c>
      <c r="O2959" t="str">
        <f t="shared" si="92"/>
        <v>Cash on Delivery</v>
      </c>
      <c r="P2959" t="s">
        <v>53</v>
      </c>
      <c r="Q2959">
        <v>46.13</v>
      </c>
      <c r="R2959">
        <v>3.1</v>
      </c>
      <c r="S2959" t="s">
        <v>23</v>
      </c>
    </row>
    <row r="2960" spans="1:19" x14ac:dyDescent="0.3">
      <c r="A2960" t="s">
        <v>6353</v>
      </c>
      <c r="B2960" s="1">
        <v>44013</v>
      </c>
      <c r="C2960" t="s">
        <v>6354</v>
      </c>
      <c r="D2960" t="str">
        <f t="shared" ca="1" si="93"/>
        <v>Phone X</v>
      </c>
      <c r="E2960" t="s">
        <v>141</v>
      </c>
      <c r="F2960" t="s">
        <v>50</v>
      </c>
      <c r="G2960">
        <v>13</v>
      </c>
      <c r="H2960">
        <v>11</v>
      </c>
      <c r="I2960">
        <v>379.51</v>
      </c>
      <c r="J2960">
        <v>421.2561</v>
      </c>
      <c r="K2960" t="s">
        <v>27</v>
      </c>
      <c r="M2960" t="s">
        <v>42</v>
      </c>
      <c r="N2960" t="s">
        <v>36</v>
      </c>
      <c r="O2960" t="str">
        <f t="shared" si="92"/>
        <v>Cash on Delivery</v>
      </c>
      <c r="P2960" t="s">
        <v>53</v>
      </c>
      <c r="Q2960">
        <v>39.15</v>
      </c>
      <c r="R2960">
        <v>2.5</v>
      </c>
      <c r="S2960" t="s">
        <v>111</v>
      </c>
    </row>
    <row r="2961" spans="1:19" x14ac:dyDescent="0.3">
      <c r="A2961" t="s">
        <v>6355</v>
      </c>
      <c r="B2961" s="1">
        <v>43867</v>
      </c>
      <c r="C2961" t="s">
        <v>6356</v>
      </c>
      <c r="D2961" t="str">
        <f t="shared" ca="1" si="93"/>
        <v>Dining Table</v>
      </c>
      <c r="E2961" t="s">
        <v>45</v>
      </c>
      <c r="F2961" t="s">
        <v>46</v>
      </c>
      <c r="G2961">
        <v>11</v>
      </c>
      <c r="H2961">
        <v>11</v>
      </c>
      <c r="I2961">
        <v>937.68</v>
      </c>
      <c r="J2961">
        <v>1068.9552000000001</v>
      </c>
      <c r="K2961" t="s">
        <v>20</v>
      </c>
      <c r="M2961" t="s">
        <v>35</v>
      </c>
      <c r="N2961" t="s">
        <v>22</v>
      </c>
      <c r="O2961" t="str">
        <f t="shared" si="92"/>
        <v>Bank Transfer</v>
      </c>
      <c r="P2961" t="s">
        <v>37</v>
      </c>
      <c r="Q2961">
        <v>23.75</v>
      </c>
      <c r="R2961">
        <v>3.3</v>
      </c>
      <c r="S2961" t="s">
        <v>23</v>
      </c>
    </row>
    <row r="2962" spans="1:19" x14ac:dyDescent="0.3">
      <c r="A2962" t="s">
        <v>6357</v>
      </c>
      <c r="B2962" s="1">
        <v>44268</v>
      </c>
      <c r="C2962" t="s">
        <v>6358</v>
      </c>
      <c r="D2962" t="str">
        <f t="shared" ca="1" si="93"/>
        <v>Dining Table</v>
      </c>
      <c r="E2962" t="s">
        <v>45</v>
      </c>
      <c r="F2962" t="s">
        <v>46</v>
      </c>
      <c r="G2962">
        <v>4</v>
      </c>
      <c r="H2962">
        <v>4</v>
      </c>
      <c r="I2962">
        <v>907.19</v>
      </c>
      <c r="J2962">
        <v>1016.0528000000002</v>
      </c>
      <c r="K2962" t="s">
        <v>51</v>
      </c>
      <c r="M2962" t="s">
        <v>123</v>
      </c>
      <c r="N2962" t="s">
        <v>36</v>
      </c>
      <c r="O2962" t="str">
        <f t="shared" si="92"/>
        <v>Debit Card</v>
      </c>
      <c r="P2962" t="s">
        <v>89</v>
      </c>
      <c r="Q2962">
        <v>40.49</v>
      </c>
      <c r="R2962">
        <v>2.4</v>
      </c>
      <c r="S2962" t="s">
        <v>23</v>
      </c>
    </row>
    <row r="2963" spans="1:19" x14ac:dyDescent="0.3">
      <c r="A2963" t="s">
        <v>6359</v>
      </c>
      <c r="B2963" s="1">
        <v>43856</v>
      </c>
      <c r="C2963" t="s">
        <v>6360</v>
      </c>
      <c r="D2963" t="str">
        <f t="shared" ca="1" si="93"/>
        <v>Sneakers Run</v>
      </c>
      <c r="E2963" t="s">
        <v>85</v>
      </c>
      <c r="F2963" t="s">
        <v>82</v>
      </c>
      <c r="G2963">
        <v>15</v>
      </c>
      <c r="H2963">
        <v>14</v>
      </c>
      <c r="I2963">
        <v>1294.6600000000001</v>
      </c>
      <c r="J2963">
        <v>1450.0192000000002</v>
      </c>
      <c r="K2963" t="s">
        <v>51</v>
      </c>
      <c r="M2963" t="s">
        <v>35</v>
      </c>
      <c r="N2963" t="s">
        <v>29</v>
      </c>
      <c r="O2963" t="str">
        <f t="shared" si="92"/>
        <v>PayPal</v>
      </c>
      <c r="P2963" t="s">
        <v>30</v>
      </c>
      <c r="Q2963">
        <v>1.57</v>
      </c>
      <c r="R2963">
        <v>4.0999999999999996</v>
      </c>
      <c r="S2963" t="s">
        <v>23</v>
      </c>
    </row>
    <row r="2964" spans="1:19" x14ac:dyDescent="0.3">
      <c r="A2964" t="s">
        <v>6362</v>
      </c>
      <c r="B2964" s="1">
        <v>44766</v>
      </c>
      <c r="C2964" t="s">
        <v>6363</v>
      </c>
      <c r="D2964" t="str">
        <f t="shared" ca="1" si="93"/>
        <v>T-shirt V</v>
      </c>
      <c r="E2964" t="s">
        <v>77</v>
      </c>
      <c r="F2964" t="s">
        <v>82</v>
      </c>
      <c r="G2964">
        <v>15</v>
      </c>
      <c r="H2964">
        <v>14</v>
      </c>
      <c r="I2964">
        <v>41.85</v>
      </c>
      <c r="J2964">
        <v>47.70900000000001</v>
      </c>
      <c r="K2964" t="s">
        <v>51</v>
      </c>
      <c r="M2964" t="s">
        <v>79</v>
      </c>
      <c r="N2964" t="s">
        <v>36</v>
      </c>
      <c r="O2964" t="str">
        <f t="shared" si="92"/>
        <v>Cash on Delivery</v>
      </c>
      <c r="P2964" t="s">
        <v>53</v>
      </c>
      <c r="Q2964">
        <v>34.159999999999997</v>
      </c>
      <c r="R2964">
        <v>3.4</v>
      </c>
      <c r="S2964" t="s">
        <v>23</v>
      </c>
    </row>
    <row r="2965" spans="1:19" x14ac:dyDescent="0.3">
      <c r="A2965" t="s">
        <v>6364</v>
      </c>
      <c r="B2965" s="1">
        <v>45324</v>
      </c>
      <c r="C2965" t="s">
        <v>6365</v>
      </c>
      <c r="D2965" t="str">
        <f t="shared" ca="1" si="93"/>
        <v>Widget B</v>
      </c>
      <c r="E2965" t="s">
        <v>61</v>
      </c>
      <c r="F2965" t="s">
        <v>70</v>
      </c>
      <c r="G2965">
        <v>11</v>
      </c>
      <c r="H2965">
        <v>10</v>
      </c>
      <c r="I2965">
        <v>1062.04</v>
      </c>
      <c r="J2965">
        <v>1221.3459999999998</v>
      </c>
      <c r="K2965" t="s">
        <v>47</v>
      </c>
      <c r="M2965" t="s">
        <v>79</v>
      </c>
      <c r="N2965" t="s">
        <v>29</v>
      </c>
      <c r="O2965" t="str">
        <f t="shared" si="92"/>
        <v>Cash on Delivery</v>
      </c>
      <c r="P2965" t="s">
        <v>53</v>
      </c>
      <c r="Q2965">
        <v>41.15</v>
      </c>
      <c r="R2965">
        <v>5</v>
      </c>
      <c r="S2965" t="s">
        <v>23</v>
      </c>
    </row>
    <row r="2966" spans="1:19" x14ac:dyDescent="0.3">
      <c r="A2966" t="s">
        <v>6366</v>
      </c>
      <c r="B2966" s="1">
        <v>44238</v>
      </c>
      <c r="C2966" t="s">
        <v>6367</v>
      </c>
      <c r="D2966" t="str">
        <f t="shared" ca="1" si="93"/>
        <v>Olive Oil 1L</v>
      </c>
      <c r="E2966" t="s">
        <v>56</v>
      </c>
      <c r="F2966" t="s">
        <v>57</v>
      </c>
      <c r="G2966">
        <v>4</v>
      </c>
      <c r="H2966">
        <v>3</v>
      </c>
      <c r="I2966">
        <v>758.47</v>
      </c>
      <c r="J2966">
        <v>849.48640000000012</v>
      </c>
      <c r="K2966" t="s">
        <v>20</v>
      </c>
      <c r="M2966" t="s">
        <v>28</v>
      </c>
      <c r="N2966" t="s">
        <v>36</v>
      </c>
      <c r="O2966" t="str">
        <f t="shared" si="92"/>
        <v>Bank Transfer</v>
      </c>
      <c r="P2966" t="s">
        <v>37</v>
      </c>
      <c r="Q2966">
        <v>22.14</v>
      </c>
      <c r="R2966">
        <v>2.8</v>
      </c>
      <c r="S2966" t="s">
        <v>23</v>
      </c>
    </row>
    <row r="2967" spans="1:19" x14ac:dyDescent="0.3">
      <c r="A2967" t="s">
        <v>6368</v>
      </c>
      <c r="B2967" s="1">
        <v>45300</v>
      </c>
      <c r="C2967" t="s">
        <v>6369</v>
      </c>
      <c r="D2967" t="str">
        <f t="shared" ca="1" si="93"/>
        <v>Sofa 3-Seater</v>
      </c>
      <c r="E2967" t="s">
        <v>109</v>
      </c>
      <c r="F2967" t="s">
        <v>46</v>
      </c>
      <c r="G2967">
        <v>19</v>
      </c>
      <c r="H2967">
        <v>18</v>
      </c>
      <c r="I2967">
        <v>31.39</v>
      </c>
      <c r="J2967">
        <v>32.959499999999998</v>
      </c>
      <c r="K2967" t="s">
        <v>20</v>
      </c>
      <c r="M2967" t="s">
        <v>79</v>
      </c>
      <c r="N2967" t="s">
        <v>71</v>
      </c>
      <c r="O2967" t="str">
        <f t="shared" si="92"/>
        <v>Bank Transfer</v>
      </c>
      <c r="P2967" t="s">
        <v>37</v>
      </c>
      <c r="Q2967">
        <v>20.92</v>
      </c>
      <c r="R2967">
        <v>1.4</v>
      </c>
      <c r="S2967" t="s">
        <v>23</v>
      </c>
    </row>
    <row r="2968" spans="1:19" x14ac:dyDescent="0.3">
      <c r="A2968" t="s">
        <v>6370</v>
      </c>
      <c r="B2968" s="1">
        <v>44635</v>
      </c>
      <c r="C2968" t="s">
        <v>6371</v>
      </c>
      <c r="D2968" t="str">
        <f t="shared" ca="1" si="93"/>
        <v>Camera S</v>
      </c>
      <c r="E2968" t="s">
        <v>133</v>
      </c>
      <c r="F2968" t="s">
        <v>50</v>
      </c>
      <c r="G2968">
        <v>12</v>
      </c>
      <c r="H2968">
        <v>12</v>
      </c>
      <c r="I2968">
        <v>385.38</v>
      </c>
      <c r="J2968">
        <v>439.33320000000003</v>
      </c>
      <c r="K2968" t="s">
        <v>66</v>
      </c>
      <c r="M2968" t="s">
        <v>35</v>
      </c>
      <c r="N2968" t="s">
        <v>29</v>
      </c>
      <c r="O2968" t="str">
        <f t="shared" si="92"/>
        <v>PayPal</v>
      </c>
      <c r="P2968" t="s">
        <v>30</v>
      </c>
      <c r="Q2968">
        <v>36.47</v>
      </c>
      <c r="R2968">
        <v>4</v>
      </c>
      <c r="S2968" t="s">
        <v>23</v>
      </c>
    </row>
    <row r="2969" spans="1:19" x14ac:dyDescent="0.3">
      <c r="A2969" t="s">
        <v>6372</v>
      </c>
      <c r="B2969" s="1">
        <v>44310</v>
      </c>
      <c r="C2969" t="s">
        <v>6373</v>
      </c>
      <c r="D2969" t="str">
        <f t="shared" ca="1" si="93"/>
        <v>Sneakers Run</v>
      </c>
      <c r="E2969" t="s">
        <v>85</v>
      </c>
      <c r="F2969" t="s">
        <v>82</v>
      </c>
      <c r="G2969">
        <v>7</v>
      </c>
      <c r="H2969">
        <v>7</v>
      </c>
      <c r="I2969">
        <v>822.57</v>
      </c>
      <c r="J2969">
        <v>888.37560000000008</v>
      </c>
      <c r="K2969" t="s">
        <v>20</v>
      </c>
      <c r="M2969" t="s">
        <v>42</v>
      </c>
      <c r="N2969" t="s">
        <v>71</v>
      </c>
      <c r="O2969" t="str">
        <f t="shared" si="92"/>
        <v>Bank Transfer</v>
      </c>
      <c r="P2969" t="s">
        <v>37</v>
      </c>
      <c r="Q2969">
        <v>23.46</v>
      </c>
      <c r="R2969">
        <v>2.5</v>
      </c>
      <c r="S2969" t="s">
        <v>23</v>
      </c>
    </row>
    <row r="2970" spans="1:19" x14ac:dyDescent="0.3">
      <c r="A2970" t="s">
        <v>6374</v>
      </c>
      <c r="B2970" s="1">
        <v>44447</v>
      </c>
      <c r="C2970" t="s">
        <v>6375</v>
      </c>
      <c r="D2970" t="str">
        <f t="shared" ca="1" si="93"/>
        <v>Laptop Pro</v>
      </c>
      <c r="E2970" t="s">
        <v>116</v>
      </c>
      <c r="F2970" t="s">
        <v>50</v>
      </c>
      <c r="G2970">
        <v>1</v>
      </c>
      <c r="H2970">
        <v>1</v>
      </c>
      <c r="I2970">
        <v>115.68</v>
      </c>
      <c r="J2970">
        <v>123.77760000000002</v>
      </c>
      <c r="K2970" t="s">
        <v>51</v>
      </c>
      <c r="M2970" t="s">
        <v>86</v>
      </c>
      <c r="N2970" t="s">
        <v>36</v>
      </c>
      <c r="O2970" t="str">
        <f t="shared" si="92"/>
        <v>PayPal</v>
      </c>
      <c r="P2970" t="s">
        <v>30</v>
      </c>
      <c r="Q2970">
        <v>37.42</v>
      </c>
      <c r="R2970">
        <v>3.8</v>
      </c>
      <c r="S2970" t="s">
        <v>23</v>
      </c>
    </row>
    <row r="2971" spans="1:19" x14ac:dyDescent="0.3">
      <c r="A2971" t="s">
        <v>6376</v>
      </c>
      <c r="B2971" s="1">
        <v>45547</v>
      </c>
      <c r="C2971" t="s">
        <v>6377</v>
      </c>
      <c r="D2971" t="str">
        <f t="shared" ca="1" si="93"/>
        <v>Sofa 3-Seater</v>
      </c>
      <c r="E2971" t="s">
        <v>109</v>
      </c>
      <c r="F2971" t="s">
        <v>46</v>
      </c>
      <c r="G2971">
        <v>11</v>
      </c>
      <c r="H2971">
        <v>11</v>
      </c>
      <c r="I2971">
        <v>962.14</v>
      </c>
      <c r="J2971">
        <v>1039.1112000000001</v>
      </c>
      <c r="K2971" t="s">
        <v>20</v>
      </c>
      <c r="M2971" t="s">
        <v>42</v>
      </c>
      <c r="N2971" t="s">
        <v>29</v>
      </c>
      <c r="O2971" t="str">
        <f t="shared" si="92"/>
        <v>Bank Transfer</v>
      </c>
      <c r="P2971" t="s">
        <v>37</v>
      </c>
      <c r="Q2971">
        <v>7.91</v>
      </c>
      <c r="R2971">
        <v>3.3</v>
      </c>
      <c r="S2971" t="s">
        <v>23</v>
      </c>
    </row>
    <row r="2972" spans="1:19" x14ac:dyDescent="0.3">
      <c r="A2972" t="s">
        <v>6378</v>
      </c>
      <c r="B2972" s="1">
        <v>44373</v>
      </c>
      <c r="C2972" t="s">
        <v>6379</v>
      </c>
      <c r="D2972" t="str">
        <f t="shared" ca="1" si="93"/>
        <v>Widget B</v>
      </c>
      <c r="E2972" t="s">
        <v>61</v>
      </c>
      <c r="F2972" t="s">
        <v>70</v>
      </c>
      <c r="G2972">
        <v>18</v>
      </c>
      <c r="H2972">
        <v>18</v>
      </c>
      <c r="I2972">
        <v>1348.04</v>
      </c>
      <c r="J2972">
        <v>1523.2851999999998</v>
      </c>
      <c r="K2972" t="s">
        <v>66</v>
      </c>
      <c r="M2972" t="s">
        <v>86</v>
      </c>
      <c r="N2972" t="s">
        <v>71</v>
      </c>
      <c r="O2972" t="str">
        <f t="shared" si="92"/>
        <v>Debit Card</v>
      </c>
      <c r="P2972" t="s">
        <v>89</v>
      </c>
      <c r="Q2972">
        <v>5.51</v>
      </c>
      <c r="R2972">
        <v>1.1000000000000001</v>
      </c>
      <c r="S2972" t="s">
        <v>205</v>
      </c>
    </row>
    <row r="2973" spans="1:19" x14ac:dyDescent="0.3">
      <c r="A2973" t="s">
        <v>6380</v>
      </c>
      <c r="B2973" s="1">
        <v>44729</v>
      </c>
      <c r="C2973" t="s">
        <v>6381</v>
      </c>
      <c r="D2973" t="str">
        <f t="shared" ca="1" si="93"/>
        <v>Organic Rice 5kg</v>
      </c>
      <c r="E2973" t="s">
        <v>40</v>
      </c>
      <c r="F2973" t="s">
        <v>57</v>
      </c>
      <c r="G2973">
        <v>4</v>
      </c>
      <c r="H2973">
        <v>4</v>
      </c>
      <c r="I2973">
        <v>1462.72</v>
      </c>
      <c r="J2973">
        <v>1682.1279999999999</v>
      </c>
      <c r="K2973" t="s">
        <v>66</v>
      </c>
      <c r="M2973" t="s">
        <v>86</v>
      </c>
      <c r="N2973" t="s">
        <v>36</v>
      </c>
      <c r="O2973" t="str">
        <f t="shared" si="92"/>
        <v>Cash on Delivery</v>
      </c>
      <c r="P2973" t="s">
        <v>53</v>
      </c>
      <c r="Q2973">
        <v>40.24</v>
      </c>
      <c r="R2973">
        <v>5</v>
      </c>
      <c r="S2973" t="s">
        <v>23</v>
      </c>
    </row>
    <row r="2974" spans="1:19" x14ac:dyDescent="0.3">
      <c r="A2974" t="s">
        <v>6382</v>
      </c>
      <c r="B2974" s="1">
        <v>44098</v>
      </c>
      <c r="C2974" t="s">
        <v>6383</v>
      </c>
      <c r="D2974" t="str">
        <f t="shared" ca="1" si="93"/>
        <v>Sneakers Run</v>
      </c>
      <c r="E2974" t="s">
        <v>85</v>
      </c>
      <c r="F2974" t="s">
        <v>82</v>
      </c>
      <c r="G2974">
        <v>6</v>
      </c>
      <c r="H2974">
        <v>6</v>
      </c>
      <c r="I2974">
        <v>1016.06</v>
      </c>
      <c r="J2974">
        <v>1137.9872</v>
      </c>
      <c r="K2974" t="s">
        <v>51</v>
      </c>
      <c r="M2974" t="s">
        <v>42</v>
      </c>
      <c r="N2974" t="s">
        <v>71</v>
      </c>
      <c r="O2974" t="str">
        <f t="shared" si="92"/>
        <v>Cash on Delivery</v>
      </c>
      <c r="P2974" t="s">
        <v>53</v>
      </c>
      <c r="Q2974">
        <v>22.83</v>
      </c>
      <c r="R2974">
        <v>3</v>
      </c>
    </row>
    <row r="2975" spans="1:19" x14ac:dyDescent="0.3">
      <c r="A2975" t="s">
        <v>6384</v>
      </c>
      <c r="B2975" s="1">
        <v>44430</v>
      </c>
      <c r="C2975" t="s">
        <v>6385</v>
      </c>
      <c r="D2975" t="str">
        <f t="shared" ca="1" si="93"/>
        <v>T-shirt V</v>
      </c>
      <c r="E2975" t="s">
        <v>77</v>
      </c>
      <c r="F2975" t="s">
        <v>82</v>
      </c>
      <c r="G2975">
        <v>6</v>
      </c>
      <c r="H2975">
        <v>6</v>
      </c>
      <c r="I2975">
        <v>844.78</v>
      </c>
      <c r="J2975">
        <v>937.70580000000007</v>
      </c>
      <c r="K2975" t="s">
        <v>66</v>
      </c>
      <c r="M2975" t="s">
        <v>28</v>
      </c>
      <c r="N2975" t="s">
        <v>71</v>
      </c>
      <c r="O2975" t="str">
        <f t="shared" si="92"/>
        <v>PayPal</v>
      </c>
      <c r="P2975" t="s">
        <v>30</v>
      </c>
      <c r="Q2975">
        <v>38.78</v>
      </c>
      <c r="R2975">
        <v>2.8</v>
      </c>
      <c r="S2975" t="s">
        <v>23</v>
      </c>
    </row>
    <row r="2976" spans="1:19" x14ac:dyDescent="0.3">
      <c r="A2976" t="s">
        <v>6386</v>
      </c>
      <c r="B2976" s="1">
        <v>45578</v>
      </c>
      <c r="C2976" t="s">
        <v>6387</v>
      </c>
      <c r="D2976" t="str">
        <f t="shared" ca="1" si="93"/>
        <v>Camera S</v>
      </c>
      <c r="F2976" t="s">
        <v>50</v>
      </c>
      <c r="G2976">
        <v>19</v>
      </c>
      <c r="H2976">
        <v>17</v>
      </c>
      <c r="I2976">
        <v>1483.97</v>
      </c>
      <c r="J2976">
        <v>1676.8860999999999</v>
      </c>
      <c r="K2976" t="s">
        <v>20</v>
      </c>
      <c r="M2976" t="s">
        <v>21</v>
      </c>
      <c r="N2976" t="s">
        <v>29</v>
      </c>
      <c r="O2976" t="str">
        <f t="shared" si="92"/>
        <v>Cash on Delivery</v>
      </c>
      <c r="P2976" t="s">
        <v>53</v>
      </c>
      <c r="Q2976">
        <v>17.260000000000002</v>
      </c>
      <c r="R2976">
        <v>3.9</v>
      </c>
      <c r="S2976" t="s">
        <v>23</v>
      </c>
    </row>
    <row r="2977" spans="1:19" x14ac:dyDescent="0.3">
      <c r="A2977" t="s">
        <v>6388</v>
      </c>
      <c r="B2977" s="1">
        <v>45609</v>
      </c>
      <c r="C2977" t="s">
        <v>6389</v>
      </c>
      <c r="D2977" t="str">
        <f t="shared" ca="1" si="93"/>
        <v>Headphones Z</v>
      </c>
      <c r="E2977" t="s">
        <v>94</v>
      </c>
      <c r="F2977" t="s">
        <v>50</v>
      </c>
      <c r="G2977">
        <v>16</v>
      </c>
      <c r="H2977">
        <v>15</v>
      </c>
      <c r="I2977">
        <v>567.49</v>
      </c>
      <c r="J2977">
        <v>595.86450000000002</v>
      </c>
      <c r="K2977" t="s">
        <v>27</v>
      </c>
      <c r="M2977" t="s">
        <v>86</v>
      </c>
      <c r="N2977" t="s">
        <v>36</v>
      </c>
      <c r="O2977" t="str">
        <f t="shared" si="92"/>
        <v>Bank Transfer</v>
      </c>
      <c r="P2977" t="s">
        <v>37</v>
      </c>
      <c r="Q2977">
        <v>48.6</v>
      </c>
      <c r="R2977">
        <v>2.7</v>
      </c>
      <c r="S2977" t="s">
        <v>23</v>
      </c>
    </row>
    <row r="2978" spans="1:19" x14ac:dyDescent="0.3">
      <c r="A2978" t="s">
        <v>6390</v>
      </c>
      <c r="B2978" s="1">
        <v>44172</v>
      </c>
      <c r="C2978" t="s">
        <v>6391</v>
      </c>
      <c r="D2978" t="str">
        <f t="shared" ca="1" si="93"/>
        <v>Sofa 3-Seater</v>
      </c>
      <c r="E2978" t="s">
        <v>109</v>
      </c>
      <c r="F2978" t="s">
        <v>46</v>
      </c>
      <c r="G2978">
        <v>12</v>
      </c>
      <c r="H2978">
        <v>12</v>
      </c>
      <c r="I2978">
        <v>290.81</v>
      </c>
      <c r="J2978">
        <v>328.61529999999999</v>
      </c>
      <c r="K2978" t="s">
        <v>66</v>
      </c>
      <c r="M2978" t="s">
        <v>28</v>
      </c>
      <c r="N2978" t="s">
        <v>22</v>
      </c>
      <c r="O2978" t="str">
        <f t="shared" si="92"/>
        <v>Bank Transfer</v>
      </c>
      <c r="P2978" t="s">
        <v>37</v>
      </c>
      <c r="Q2978">
        <v>-5</v>
      </c>
      <c r="R2978">
        <v>2.1</v>
      </c>
      <c r="S2978" t="s">
        <v>23</v>
      </c>
    </row>
    <row r="2979" spans="1:19" x14ac:dyDescent="0.3">
      <c r="A2979" t="s">
        <v>6393</v>
      </c>
      <c r="B2979" s="1">
        <v>44935</v>
      </c>
      <c r="C2979" t="s">
        <v>6394</v>
      </c>
      <c r="D2979" t="str">
        <f t="shared" ca="1" si="93"/>
        <v>Organic Rice 5kg</v>
      </c>
      <c r="E2979" t="s">
        <v>40</v>
      </c>
      <c r="F2979" t="s">
        <v>57</v>
      </c>
      <c r="G2979">
        <v>19</v>
      </c>
      <c r="H2979">
        <v>16</v>
      </c>
      <c r="I2979">
        <v>436.31</v>
      </c>
      <c r="J2979">
        <v>479.94100000000003</v>
      </c>
      <c r="K2979" t="s">
        <v>27</v>
      </c>
      <c r="M2979" t="s">
        <v>35</v>
      </c>
      <c r="N2979" t="s">
        <v>71</v>
      </c>
      <c r="O2979" t="str">
        <f t="shared" si="92"/>
        <v>Debit Card</v>
      </c>
      <c r="P2979" t="s">
        <v>89</v>
      </c>
      <c r="Q2979">
        <v>30.55</v>
      </c>
      <c r="R2979">
        <v>3</v>
      </c>
      <c r="S2979" t="s">
        <v>23</v>
      </c>
    </row>
    <row r="2980" spans="1:19" x14ac:dyDescent="0.3">
      <c r="A2980" t="s">
        <v>6395</v>
      </c>
      <c r="B2980" s="1">
        <v>45370</v>
      </c>
      <c r="C2980" t="s">
        <v>6396</v>
      </c>
      <c r="D2980" t="str">
        <f t="shared" ca="1" si="93"/>
        <v>Shirt Classic</v>
      </c>
      <c r="E2980" t="s">
        <v>65</v>
      </c>
      <c r="F2980" t="s">
        <v>82</v>
      </c>
      <c r="G2980">
        <v>11</v>
      </c>
      <c r="H2980">
        <v>11</v>
      </c>
      <c r="I2980">
        <v>638.65</v>
      </c>
      <c r="J2980">
        <v>734.44749999999988</v>
      </c>
      <c r="K2980" t="s">
        <v>20</v>
      </c>
      <c r="M2980" t="s">
        <v>21</v>
      </c>
      <c r="N2980" t="s">
        <v>29</v>
      </c>
      <c r="O2980" t="str">
        <f t="shared" si="92"/>
        <v>Cash on Delivery</v>
      </c>
      <c r="P2980" t="s">
        <v>53</v>
      </c>
      <c r="Q2980">
        <v>20.6</v>
      </c>
      <c r="R2980">
        <v>3.1</v>
      </c>
      <c r="S2980" t="s">
        <v>23</v>
      </c>
    </row>
    <row r="2981" spans="1:19" x14ac:dyDescent="0.3">
      <c r="A2981" t="s">
        <v>6397</v>
      </c>
      <c r="B2981" s="1">
        <v>44429</v>
      </c>
      <c r="C2981" t="s">
        <v>6398</v>
      </c>
      <c r="D2981" t="str">
        <f t="shared" ca="1" si="93"/>
        <v>Dining Table</v>
      </c>
      <c r="E2981" t="s">
        <v>45</v>
      </c>
      <c r="F2981" t="s">
        <v>46</v>
      </c>
      <c r="G2981">
        <v>2</v>
      </c>
      <c r="H2981">
        <v>2</v>
      </c>
      <c r="I2981">
        <v>661.47</v>
      </c>
      <c r="J2981">
        <v>707.77290000000005</v>
      </c>
      <c r="K2981" t="s">
        <v>27</v>
      </c>
      <c r="M2981" t="s">
        <v>21</v>
      </c>
      <c r="N2981" t="s">
        <v>22</v>
      </c>
      <c r="O2981" t="str">
        <f t="shared" si="92"/>
        <v>Cash on Delivery</v>
      </c>
      <c r="P2981" t="s">
        <v>53</v>
      </c>
      <c r="Q2981">
        <v>20.64</v>
      </c>
      <c r="R2981">
        <v>1</v>
      </c>
      <c r="S2981" t="s">
        <v>23</v>
      </c>
    </row>
    <row r="2982" spans="1:19" x14ac:dyDescent="0.3">
      <c r="A2982" t="s">
        <v>6399</v>
      </c>
      <c r="B2982" s="1">
        <v>45284</v>
      </c>
      <c r="C2982" t="s">
        <v>6400</v>
      </c>
      <c r="D2982" t="str">
        <f t="shared" ca="1" si="93"/>
        <v>Organic Rice 5kg</v>
      </c>
      <c r="E2982" t="s">
        <v>40</v>
      </c>
      <c r="F2982" t="s">
        <v>57</v>
      </c>
      <c r="G2982">
        <v>2</v>
      </c>
      <c r="H2982">
        <v>2</v>
      </c>
      <c r="I2982">
        <v>382.14</v>
      </c>
      <c r="J2982">
        <v>431.81819999999993</v>
      </c>
      <c r="K2982" t="s">
        <v>51</v>
      </c>
      <c r="M2982" t="s">
        <v>42</v>
      </c>
      <c r="N2982" t="s">
        <v>29</v>
      </c>
      <c r="O2982" t="e">
        <f t="shared" ca="1" si="92"/>
        <v>#N/A</v>
      </c>
      <c r="Q2982">
        <v>19.670000000000002</v>
      </c>
      <c r="R2982">
        <v>1.7</v>
      </c>
      <c r="S2982" t="s">
        <v>23</v>
      </c>
    </row>
    <row r="2983" spans="1:19" x14ac:dyDescent="0.3">
      <c r="A2983" t="s">
        <v>6401</v>
      </c>
      <c r="B2983" s="1">
        <v>44227</v>
      </c>
      <c r="C2983" t="s">
        <v>6402</v>
      </c>
      <c r="D2983" t="str">
        <f t="shared" ca="1" si="93"/>
        <v>Shirt Classic</v>
      </c>
      <c r="E2983" t="s">
        <v>65</v>
      </c>
      <c r="F2983" t="s">
        <v>82</v>
      </c>
      <c r="G2983">
        <v>7</v>
      </c>
      <c r="H2983">
        <v>7</v>
      </c>
      <c r="I2983">
        <v>1287.26</v>
      </c>
      <c r="J2983">
        <v>1441.7312000000002</v>
      </c>
      <c r="K2983" t="s">
        <v>47</v>
      </c>
      <c r="M2983" t="s">
        <v>123</v>
      </c>
      <c r="N2983" t="s">
        <v>29</v>
      </c>
      <c r="O2983" t="str">
        <f t="shared" si="92"/>
        <v>Debit Card</v>
      </c>
      <c r="P2983" t="s">
        <v>89</v>
      </c>
      <c r="Q2983">
        <v>29.67</v>
      </c>
      <c r="R2983">
        <v>4</v>
      </c>
      <c r="S2983" t="s">
        <v>23</v>
      </c>
    </row>
    <row r="2984" spans="1:19" x14ac:dyDescent="0.3">
      <c r="A2984" t="s">
        <v>6403</v>
      </c>
      <c r="B2984" s="1">
        <v>45419</v>
      </c>
      <c r="C2984" t="s">
        <v>6404</v>
      </c>
      <c r="D2984" t="str">
        <f t="shared" ca="1" si="93"/>
        <v>Camera S</v>
      </c>
      <c r="E2984" t="s">
        <v>133</v>
      </c>
      <c r="F2984" t="s">
        <v>50</v>
      </c>
      <c r="G2984">
        <v>14</v>
      </c>
      <c r="H2984">
        <v>13</v>
      </c>
      <c r="I2984">
        <v>773.42</v>
      </c>
      <c r="J2984">
        <v>858.49620000000004</v>
      </c>
      <c r="K2984" t="s">
        <v>51</v>
      </c>
      <c r="M2984" t="s">
        <v>123</v>
      </c>
      <c r="N2984" t="s">
        <v>36</v>
      </c>
      <c r="O2984" t="str">
        <f t="shared" si="92"/>
        <v>PayPal</v>
      </c>
      <c r="P2984" t="s">
        <v>30</v>
      </c>
      <c r="Q2984">
        <v>21.57</v>
      </c>
      <c r="R2984">
        <v>2</v>
      </c>
      <c r="S2984" t="s">
        <v>23</v>
      </c>
    </row>
    <row r="2985" spans="1:19" x14ac:dyDescent="0.3">
      <c r="A2985" t="s">
        <v>6405</v>
      </c>
      <c r="B2985" s="1">
        <v>44574</v>
      </c>
      <c r="C2985" t="s">
        <v>6406</v>
      </c>
      <c r="D2985" t="str">
        <f t="shared" ca="1" si="93"/>
        <v>Widget A</v>
      </c>
      <c r="E2985" t="s">
        <v>33</v>
      </c>
      <c r="F2985" t="s">
        <v>70</v>
      </c>
      <c r="G2985">
        <v>2</v>
      </c>
      <c r="H2985">
        <v>2</v>
      </c>
      <c r="I2985">
        <v>603.9</v>
      </c>
      <c r="J2985">
        <v>688.44600000000003</v>
      </c>
      <c r="K2985" t="s">
        <v>27</v>
      </c>
      <c r="M2985" t="s">
        <v>21</v>
      </c>
      <c r="N2985" t="s">
        <v>36</v>
      </c>
      <c r="O2985" t="str">
        <f t="shared" si="92"/>
        <v>Cash on Delivery</v>
      </c>
      <c r="P2985" t="s">
        <v>53</v>
      </c>
      <c r="Q2985">
        <v>47.02</v>
      </c>
      <c r="R2985">
        <v>2.9</v>
      </c>
      <c r="S2985" t="s">
        <v>23</v>
      </c>
    </row>
    <row r="2986" spans="1:19" x14ac:dyDescent="0.3">
      <c r="A2986" t="s">
        <v>6407</v>
      </c>
      <c r="B2986" s="1">
        <v>45008</v>
      </c>
      <c r="C2986" t="s">
        <v>6408</v>
      </c>
      <c r="D2986" t="str">
        <f t="shared" ca="1" si="93"/>
        <v>Olive Oil 1L</v>
      </c>
      <c r="E2986" t="s">
        <v>56</v>
      </c>
      <c r="F2986" t="s">
        <v>57</v>
      </c>
      <c r="G2986">
        <v>15</v>
      </c>
      <c r="H2986">
        <v>15</v>
      </c>
      <c r="I2986">
        <v>831.88</v>
      </c>
      <c r="J2986">
        <v>898.43040000000008</v>
      </c>
      <c r="K2986" t="s">
        <v>47</v>
      </c>
      <c r="M2986" t="s">
        <v>42</v>
      </c>
      <c r="N2986" t="s">
        <v>22</v>
      </c>
      <c r="O2986" t="str">
        <f t="shared" si="92"/>
        <v>PayPal</v>
      </c>
      <c r="P2986" t="s">
        <v>30</v>
      </c>
      <c r="Q2986">
        <v>40.229999999999997</v>
      </c>
      <c r="R2986">
        <v>4.9000000000000004</v>
      </c>
      <c r="S2986" t="s">
        <v>23</v>
      </c>
    </row>
    <row r="2987" spans="1:19" x14ac:dyDescent="0.3">
      <c r="A2987" t="s">
        <v>6409</v>
      </c>
      <c r="B2987" s="1">
        <v>44100</v>
      </c>
      <c r="C2987" t="s">
        <v>835</v>
      </c>
      <c r="D2987" t="str">
        <f t="shared" ca="1" si="93"/>
        <v>Shirt Classic</v>
      </c>
      <c r="E2987" t="s">
        <v>65</v>
      </c>
      <c r="F2987" t="s">
        <v>82</v>
      </c>
      <c r="G2987">
        <v>19</v>
      </c>
      <c r="H2987">
        <v>18</v>
      </c>
      <c r="I2987">
        <v>1287.98</v>
      </c>
      <c r="J2987">
        <v>1468.2972000000002</v>
      </c>
      <c r="K2987" t="s">
        <v>47</v>
      </c>
      <c r="M2987" t="s">
        <v>28</v>
      </c>
      <c r="N2987" t="s">
        <v>71</v>
      </c>
      <c r="O2987" t="str">
        <f t="shared" si="92"/>
        <v>Debit Card</v>
      </c>
      <c r="P2987" t="s">
        <v>89</v>
      </c>
      <c r="Q2987">
        <v>41.74</v>
      </c>
      <c r="R2987">
        <v>1.7</v>
      </c>
      <c r="S2987" t="s">
        <v>23</v>
      </c>
    </row>
    <row r="2988" spans="1:19" x14ac:dyDescent="0.3">
      <c r="A2988" t="s">
        <v>6410</v>
      </c>
      <c r="B2988" s="1">
        <v>44467</v>
      </c>
      <c r="C2988" t="s">
        <v>6411</v>
      </c>
      <c r="D2988" t="str">
        <f t="shared" ca="1" si="93"/>
        <v>Widget B</v>
      </c>
      <c r="E2988" t="s">
        <v>61</v>
      </c>
      <c r="F2988" t="s">
        <v>70</v>
      </c>
      <c r="G2988">
        <v>15</v>
      </c>
      <c r="H2988">
        <v>14</v>
      </c>
      <c r="I2988">
        <v>1134.28</v>
      </c>
      <c r="J2988">
        <v>1236.3652</v>
      </c>
      <c r="K2988" t="s">
        <v>66</v>
      </c>
      <c r="M2988" t="s">
        <v>79</v>
      </c>
      <c r="N2988" t="s">
        <v>22</v>
      </c>
      <c r="O2988" t="str">
        <f t="shared" si="92"/>
        <v>Bank Transfer</v>
      </c>
      <c r="P2988" t="s">
        <v>37</v>
      </c>
      <c r="Q2988">
        <v>19.05</v>
      </c>
      <c r="R2988">
        <v>3.9</v>
      </c>
      <c r="S2988" t="s">
        <v>23</v>
      </c>
    </row>
    <row r="2989" spans="1:19" x14ac:dyDescent="0.3">
      <c r="A2989" t="s">
        <v>6412</v>
      </c>
      <c r="B2989" s="1">
        <v>43878</v>
      </c>
      <c r="C2989" t="s">
        <v>6413</v>
      </c>
      <c r="D2989" t="str">
        <f t="shared" ca="1" si="93"/>
        <v>T-shirt V</v>
      </c>
      <c r="E2989" t="s">
        <v>77</v>
      </c>
      <c r="F2989" t="s">
        <v>82</v>
      </c>
      <c r="G2989">
        <v>12</v>
      </c>
      <c r="H2989">
        <v>10</v>
      </c>
      <c r="I2989">
        <v>733.36</v>
      </c>
      <c r="J2989">
        <v>806.69600000000003</v>
      </c>
      <c r="K2989" t="s">
        <v>20</v>
      </c>
      <c r="M2989" t="s">
        <v>21</v>
      </c>
      <c r="N2989" t="s">
        <v>6414</v>
      </c>
      <c r="O2989" t="str">
        <f t="shared" si="92"/>
        <v>Credit Card</v>
      </c>
      <c r="P2989" t="s">
        <v>67</v>
      </c>
      <c r="Q2989">
        <v>25.4</v>
      </c>
      <c r="R2989">
        <v>4.9000000000000004</v>
      </c>
      <c r="S2989" t="s">
        <v>23</v>
      </c>
    </row>
    <row r="2990" spans="1:19" x14ac:dyDescent="0.3">
      <c r="A2990" t="s">
        <v>6415</v>
      </c>
      <c r="B2990" s="1">
        <v>43863</v>
      </c>
      <c r="C2990" t="s">
        <v>6416</v>
      </c>
      <c r="D2990" t="str">
        <f t="shared" ca="1" si="93"/>
        <v>Olive Oil 1L</v>
      </c>
      <c r="E2990" t="s">
        <v>56</v>
      </c>
      <c r="F2990" t="s">
        <v>57</v>
      </c>
      <c r="G2990">
        <v>16</v>
      </c>
      <c r="H2990">
        <v>13</v>
      </c>
      <c r="I2990">
        <v>945.62</v>
      </c>
      <c r="J2990">
        <v>1059.0944000000002</v>
      </c>
      <c r="K2990" t="s">
        <v>51</v>
      </c>
      <c r="M2990" t="s">
        <v>35</v>
      </c>
      <c r="N2990" t="s">
        <v>71</v>
      </c>
      <c r="O2990" t="str">
        <f t="shared" si="92"/>
        <v>Cash on Delivery</v>
      </c>
      <c r="P2990" t="s">
        <v>53</v>
      </c>
      <c r="Q2990">
        <v>9999</v>
      </c>
      <c r="R2990">
        <v>3.8</v>
      </c>
      <c r="S2990" t="s">
        <v>23</v>
      </c>
    </row>
    <row r="2991" spans="1:19" x14ac:dyDescent="0.3">
      <c r="A2991" t="s">
        <v>6417</v>
      </c>
      <c r="B2991" s="1">
        <v>44538</v>
      </c>
      <c r="C2991" t="s">
        <v>6418</v>
      </c>
      <c r="D2991" t="str">
        <f t="shared" ca="1" si="93"/>
        <v>Dining Table</v>
      </c>
      <c r="E2991" t="s">
        <v>45</v>
      </c>
      <c r="F2991" t="s">
        <v>46</v>
      </c>
      <c r="G2991">
        <v>10</v>
      </c>
      <c r="H2991">
        <v>9</v>
      </c>
      <c r="I2991">
        <v>783.05</v>
      </c>
      <c r="J2991">
        <v>892.67700000000002</v>
      </c>
      <c r="K2991" t="s">
        <v>66</v>
      </c>
      <c r="M2991" t="s">
        <v>28</v>
      </c>
      <c r="N2991" t="s">
        <v>6419</v>
      </c>
      <c r="O2991" t="str">
        <f t="shared" si="92"/>
        <v>Bank Transfer</v>
      </c>
      <c r="P2991" t="s">
        <v>37</v>
      </c>
      <c r="Q2991">
        <v>5.48</v>
      </c>
      <c r="R2991">
        <v>1.5</v>
      </c>
      <c r="S2991" t="s">
        <v>23</v>
      </c>
    </row>
    <row r="2992" spans="1:19" x14ac:dyDescent="0.3">
      <c r="A2992" t="s">
        <v>6420</v>
      </c>
      <c r="B2992" s="1">
        <v>44137</v>
      </c>
      <c r="C2992" t="s">
        <v>6421</v>
      </c>
      <c r="D2992" t="str">
        <f t="shared" ca="1" si="93"/>
        <v>T-shirt V</v>
      </c>
      <c r="E2992" t="s">
        <v>77</v>
      </c>
      <c r="F2992" t="s">
        <v>82</v>
      </c>
      <c r="G2992">
        <v>9</v>
      </c>
      <c r="H2992">
        <v>8</v>
      </c>
      <c r="I2992">
        <v>1082.68</v>
      </c>
      <c r="J2992">
        <v>1212.6016000000002</v>
      </c>
      <c r="K2992" t="s">
        <v>47</v>
      </c>
      <c r="M2992" t="s">
        <v>21</v>
      </c>
      <c r="N2992" t="s">
        <v>22</v>
      </c>
      <c r="O2992" t="str">
        <f t="shared" si="92"/>
        <v>PayPal</v>
      </c>
      <c r="P2992" t="s">
        <v>30</v>
      </c>
      <c r="Q2992">
        <v>5.61</v>
      </c>
      <c r="R2992">
        <v>2.6</v>
      </c>
      <c r="S2992" t="s">
        <v>23</v>
      </c>
    </row>
    <row r="2993" spans="1:19" x14ac:dyDescent="0.3">
      <c r="A2993" t="s">
        <v>6422</v>
      </c>
      <c r="B2993" s="1">
        <v>45222</v>
      </c>
      <c r="C2993" t="s">
        <v>6423</v>
      </c>
      <c r="D2993" t="str">
        <f t="shared" ca="1" si="93"/>
        <v>Phone X</v>
      </c>
      <c r="E2993" t="s">
        <v>141</v>
      </c>
      <c r="F2993" t="s">
        <v>50</v>
      </c>
      <c r="G2993">
        <v>19</v>
      </c>
      <c r="H2993">
        <v>17</v>
      </c>
      <c r="I2993">
        <v>1191.3900000000001</v>
      </c>
      <c r="J2993">
        <v>1262.8734000000002</v>
      </c>
      <c r="K2993" t="s">
        <v>66</v>
      </c>
      <c r="M2993" t="s">
        <v>28</v>
      </c>
      <c r="N2993" t="s">
        <v>22</v>
      </c>
      <c r="O2993" t="str">
        <f t="shared" si="92"/>
        <v>Debit Card</v>
      </c>
      <c r="P2993" t="s">
        <v>89</v>
      </c>
      <c r="Q2993">
        <v>47.97</v>
      </c>
      <c r="R2993">
        <v>3.2</v>
      </c>
      <c r="S2993" t="s">
        <v>23</v>
      </c>
    </row>
    <row r="2994" spans="1:19" x14ac:dyDescent="0.3">
      <c r="A2994" t="s">
        <v>6425</v>
      </c>
      <c r="B2994" s="1">
        <v>44889</v>
      </c>
      <c r="C2994" t="s">
        <v>6426</v>
      </c>
      <c r="D2994" t="str">
        <f t="shared" ca="1" si="93"/>
        <v>Cereal Pack</v>
      </c>
      <c r="E2994" t="s">
        <v>100</v>
      </c>
      <c r="F2994" t="s">
        <v>57</v>
      </c>
      <c r="G2994">
        <v>6</v>
      </c>
      <c r="H2994">
        <v>6</v>
      </c>
      <c r="I2994">
        <v>260.14999999999998</v>
      </c>
      <c r="J2994">
        <v>293.96949999999993</v>
      </c>
      <c r="K2994" t="s">
        <v>66</v>
      </c>
      <c r="M2994" t="s">
        <v>79</v>
      </c>
      <c r="N2994" t="s">
        <v>36</v>
      </c>
      <c r="O2994" t="str">
        <f t="shared" si="92"/>
        <v>Cash on Delivery</v>
      </c>
      <c r="P2994" t="s">
        <v>53</v>
      </c>
      <c r="Q2994">
        <v>20.94</v>
      </c>
      <c r="R2994">
        <v>1.3</v>
      </c>
      <c r="S2994" t="s">
        <v>205</v>
      </c>
    </row>
    <row r="2995" spans="1:19" x14ac:dyDescent="0.3">
      <c r="A2995" t="s">
        <v>6427</v>
      </c>
      <c r="B2995" s="1">
        <v>44215</v>
      </c>
      <c r="C2995" t="s">
        <v>6428</v>
      </c>
      <c r="D2995" t="str">
        <f t="shared" ca="1" si="93"/>
        <v>Sofa 3-Seater</v>
      </c>
      <c r="E2995" t="s">
        <v>109</v>
      </c>
      <c r="F2995" t="s">
        <v>46</v>
      </c>
      <c r="G2995">
        <v>12</v>
      </c>
      <c r="H2995">
        <v>12</v>
      </c>
      <c r="I2995">
        <v>1261.96</v>
      </c>
      <c r="J2995">
        <v>1337.6776000000002</v>
      </c>
      <c r="K2995" t="s">
        <v>66</v>
      </c>
      <c r="M2995" t="s">
        <v>86</v>
      </c>
      <c r="N2995" t="s">
        <v>71</v>
      </c>
      <c r="O2995" t="str">
        <f t="shared" si="92"/>
        <v>Cash on Delivery</v>
      </c>
      <c r="P2995" t="s">
        <v>53</v>
      </c>
      <c r="Q2995">
        <v>3.44</v>
      </c>
      <c r="R2995">
        <v>4.5999999999999996</v>
      </c>
      <c r="S2995" t="s">
        <v>23</v>
      </c>
    </row>
    <row r="2996" spans="1:19" x14ac:dyDescent="0.3">
      <c r="A2996" t="s">
        <v>6429</v>
      </c>
      <c r="B2996" s="1">
        <v>44283</v>
      </c>
      <c r="C2996" t="s">
        <v>6430</v>
      </c>
      <c r="D2996" t="str">
        <f t="shared" ca="1" si="93"/>
        <v>Widget A</v>
      </c>
      <c r="F2996" t="s">
        <v>70</v>
      </c>
      <c r="G2996">
        <v>13</v>
      </c>
      <c r="H2996">
        <v>13</v>
      </c>
      <c r="I2996">
        <v>342.29</v>
      </c>
      <c r="J2996">
        <v>373.09610000000004</v>
      </c>
      <c r="K2996" t="s">
        <v>47</v>
      </c>
      <c r="M2996" t="s">
        <v>79</v>
      </c>
      <c r="N2996" t="s">
        <v>22</v>
      </c>
      <c r="O2996" t="str">
        <f t="shared" si="92"/>
        <v>Bank Transfer</v>
      </c>
      <c r="P2996" t="s">
        <v>37</v>
      </c>
      <c r="Q2996">
        <v>11.75</v>
      </c>
      <c r="R2996">
        <v>3.5</v>
      </c>
      <c r="S2996" t="s">
        <v>15</v>
      </c>
    </row>
    <row r="2997" spans="1:19" x14ac:dyDescent="0.3">
      <c r="A2997" t="s">
        <v>6431</v>
      </c>
      <c r="B2997" s="1">
        <v>45644</v>
      </c>
      <c r="C2997" t="s">
        <v>6432</v>
      </c>
      <c r="D2997" t="str">
        <f t="shared" ca="1" si="93"/>
        <v>Laptop Pro</v>
      </c>
      <c r="E2997" t="s">
        <v>116</v>
      </c>
      <c r="F2997" t="s">
        <v>50</v>
      </c>
      <c r="G2997">
        <v>17</v>
      </c>
      <c r="H2997">
        <v>16</v>
      </c>
      <c r="I2997">
        <v>310.48</v>
      </c>
      <c r="J2997">
        <v>350.8424</v>
      </c>
      <c r="K2997" t="s">
        <v>20</v>
      </c>
      <c r="M2997" t="s">
        <v>28</v>
      </c>
      <c r="N2997" t="s">
        <v>71</v>
      </c>
      <c r="O2997" t="str">
        <f t="shared" si="92"/>
        <v>Credit Card</v>
      </c>
      <c r="P2997" t="s">
        <v>67</v>
      </c>
      <c r="Q2997">
        <v>35.799999999999997</v>
      </c>
      <c r="R2997">
        <v>1.4</v>
      </c>
      <c r="S2997" t="s">
        <v>15</v>
      </c>
    </row>
    <row r="2998" spans="1:19" x14ac:dyDescent="0.3">
      <c r="A2998" t="s">
        <v>6433</v>
      </c>
      <c r="B2998" s="1">
        <v>44039</v>
      </c>
      <c r="C2998" t="s">
        <v>6434</v>
      </c>
      <c r="D2998" t="str">
        <f t="shared" ca="1" si="93"/>
        <v>T-shirt V</v>
      </c>
      <c r="E2998" t="s">
        <v>77</v>
      </c>
      <c r="F2998" t="s">
        <v>82</v>
      </c>
      <c r="G2998">
        <v>2</v>
      </c>
      <c r="H2998">
        <v>2</v>
      </c>
      <c r="I2998">
        <v>111.56</v>
      </c>
      <c r="J2998">
        <v>123.83160000000001</v>
      </c>
      <c r="K2998" t="s">
        <v>27</v>
      </c>
      <c r="M2998" t="s">
        <v>86</v>
      </c>
      <c r="N2998" t="s">
        <v>36</v>
      </c>
      <c r="O2998" t="str">
        <f t="shared" si="92"/>
        <v>Cash on Delivery</v>
      </c>
      <c r="P2998" t="s">
        <v>53</v>
      </c>
      <c r="Q2998">
        <v>14.44</v>
      </c>
      <c r="R2998">
        <v>4.5999999999999996</v>
      </c>
      <c r="S2998" t="s">
        <v>23</v>
      </c>
    </row>
    <row r="2999" spans="1:19" x14ac:dyDescent="0.3">
      <c r="A2999" t="s">
        <v>6435</v>
      </c>
      <c r="B2999" s="1">
        <v>45587</v>
      </c>
      <c r="C2999" t="s">
        <v>6436</v>
      </c>
      <c r="D2999" t="str">
        <f t="shared" ca="1" si="93"/>
        <v>Shirt Classic</v>
      </c>
      <c r="E2999" t="s">
        <v>65</v>
      </c>
      <c r="F2999" t="s">
        <v>82</v>
      </c>
      <c r="G2999">
        <v>18</v>
      </c>
      <c r="H2999">
        <v>16</v>
      </c>
      <c r="I2999">
        <v>1205.9100000000001</v>
      </c>
      <c r="J2999">
        <v>1266.2055</v>
      </c>
      <c r="K2999" t="s">
        <v>27</v>
      </c>
      <c r="M2999" t="s">
        <v>123</v>
      </c>
      <c r="N2999" t="s">
        <v>6437</v>
      </c>
      <c r="O2999" t="str">
        <f t="shared" si="92"/>
        <v>PayPal</v>
      </c>
      <c r="P2999" t="s">
        <v>30</v>
      </c>
      <c r="Q2999">
        <v>31.17</v>
      </c>
      <c r="R2999">
        <v>1</v>
      </c>
      <c r="S2999" t="s">
        <v>23</v>
      </c>
    </row>
    <row r="3000" spans="1:19" x14ac:dyDescent="0.3">
      <c r="A3000" t="s">
        <v>6438</v>
      </c>
      <c r="B3000" s="1">
        <v>45199</v>
      </c>
      <c r="C3000" t="s">
        <v>6439</v>
      </c>
      <c r="D3000" t="str">
        <f t="shared" ca="1" si="93"/>
        <v>Laptop Pro</v>
      </c>
      <c r="E3000" t="s">
        <v>116</v>
      </c>
      <c r="F3000" t="s">
        <v>50</v>
      </c>
      <c r="G3000">
        <v>20</v>
      </c>
      <c r="H3000">
        <v>19</v>
      </c>
      <c r="I3000">
        <v>147.59</v>
      </c>
      <c r="J3000">
        <v>157.9213</v>
      </c>
      <c r="K3000" t="s">
        <v>51</v>
      </c>
      <c r="M3000" t="s">
        <v>86</v>
      </c>
      <c r="N3000" t="s">
        <v>22</v>
      </c>
      <c r="O3000" t="str">
        <f t="shared" si="92"/>
        <v>Cash on Delivery</v>
      </c>
      <c r="P3000" t="s">
        <v>53</v>
      </c>
      <c r="Q3000">
        <v>12.38</v>
      </c>
      <c r="R3000">
        <v>4.2</v>
      </c>
      <c r="S3000" t="s">
        <v>23</v>
      </c>
    </row>
    <row r="3001" spans="1:19" x14ac:dyDescent="0.3">
      <c r="A3001" t="s">
        <v>6440</v>
      </c>
      <c r="B3001" s="1">
        <v>44143</v>
      </c>
      <c r="C3001" t="s">
        <v>6441</v>
      </c>
      <c r="D3001" t="str">
        <f t="shared" ca="1" si="93"/>
        <v>Cereal Pack</v>
      </c>
      <c r="E3001" t="s">
        <v>100</v>
      </c>
      <c r="F3001" t="s">
        <v>57</v>
      </c>
      <c r="G3001">
        <v>19</v>
      </c>
      <c r="H3001">
        <v>19</v>
      </c>
      <c r="I3001">
        <v>1111.47</v>
      </c>
      <c r="J3001">
        <v>1189.2729000000002</v>
      </c>
      <c r="K3001" t="s">
        <v>20</v>
      </c>
      <c r="M3001" t="s">
        <v>28</v>
      </c>
      <c r="N3001" t="s">
        <v>36</v>
      </c>
      <c r="O3001" t="str">
        <f t="shared" si="92"/>
        <v>PayPal</v>
      </c>
      <c r="P3001" t="s">
        <v>30</v>
      </c>
      <c r="Q3001">
        <v>23.21</v>
      </c>
      <c r="R3001">
        <v>3.2</v>
      </c>
      <c r="S3001" t="s">
        <v>111</v>
      </c>
    </row>
    <row r="3002" spans="1:19" x14ac:dyDescent="0.3">
      <c r="A3002" t="s">
        <v>6442</v>
      </c>
      <c r="B3002" s="1">
        <v>44779</v>
      </c>
      <c r="C3002" t="s">
        <v>6443</v>
      </c>
      <c r="D3002" t="str">
        <f t="shared" ca="1" si="93"/>
        <v>Camera S</v>
      </c>
      <c r="E3002" t="s">
        <v>133</v>
      </c>
      <c r="F3002" t="s">
        <v>50</v>
      </c>
      <c r="G3002">
        <v>8</v>
      </c>
      <c r="H3002">
        <v>6</v>
      </c>
      <c r="I3002">
        <v>1193.31</v>
      </c>
      <c r="J3002">
        <v>1360.3734000000002</v>
      </c>
      <c r="K3002" t="s">
        <v>27</v>
      </c>
      <c r="M3002" t="s">
        <v>35</v>
      </c>
      <c r="N3002" t="s">
        <v>22</v>
      </c>
      <c r="O3002" t="str">
        <f t="shared" si="92"/>
        <v>Cash on Delivery</v>
      </c>
      <c r="P3002" t="s">
        <v>53</v>
      </c>
      <c r="Q3002">
        <v>16.829999999999998</v>
      </c>
      <c r="R3002">
        <v>3</v>
      </c>
      <c r="S3002" t="s">
        <v>23</v>
      </c>
    </row>
    <row r="3003" spans="1:19" x14ac:dyDescent="0.3">
      <c r="A3003" t="s">
        <v>6444</v>
      </c>
      <c r="B3003" s="1">
        <v>44008</v>
      </c>
      <c r="C3003" t="s">
        <v>6445</v>
      </c>
      <c r="D3003" t="str">
        <f t="shared" ca="1" si="93"/>
        <v>Widget B</v>
      </c>
      <c r="E3003" t="s">
        <v>61</v>
      </c>
      <c r="F3003" t="s">
        <v>70</v>
      </c>
      <c r="G3003">
        <v>7</v>
      </c>
      <c r="H3003">
        <v>7</v>
      </c>
      <c r="I3003">
        <v>1491.21</v>
      </c>
      <c r="J3003">
        <v>1685.0672999999999</v>
      </c>
      <c r="K3003" t="s">
        <v>27</v>
      </c>
      <c r="M3003" t="s">
        <v>79</v>
      </c>
      <c r="N3003" t="s">
        <v>29</v>
      </c>
      <c r="O3003" t="str">
        <f t="shared" si="92"/>
        <v>Cash on Delivery</v>
      </c>
      <c r="P3003" t="s">
        <v>53</v>
      </c>
      <c r="Q3003">
        <v>10.19</v>
      </c>
      <c r="R3003">
        <v>3.3</v>
      </c>
      <c r="S3003" t="s">
        <v>23</v>
      </c>
    </row>
    <row r="3004" spans="1:19" x14ac:dyDescent="0.3">
      <c r="A3004" t="s">
        <v>6446</v>
      </c>
      <c r="B3004" s="1">
        <v>44439</v>
      </c>
      <c r="C3004" t="s">
        <v>6447</v>
      </c>
      <c r="D3004" t="str">
        <f t="shared" ca="1" si="93"/>
        <v>Dining Table</v>
      </c>
      <c r="E3004" t="s">
        <v>45</v>
      </c>
      <c r="F3004" t="s">
        <v>46</v>
      </c>
      <c r="G3004">
        <v>10</v>
      </c>
      <c r="H3004">
        <v>10</v>
      </c>
      <c r="I3004">
        <v>292.35000000000002</v>
      </c>
      <c r="J3004">
        <v>306.96750000000003</v>
      </c>
      <c r="K3004" t="s">
        <v>51</v>
      </c>
      <c r="M3004" t="s">
        <v>123</v>
      </c>
      <c r="N3004" t="s">
        <v>22</v>
      </c>
      <c r="O3004" t="str">
        <f t="shared" si="92"/>
        <v>Debit Card</v>
      </c>
      <c r="P3004" t="s">
        <v>89</v>
      </c>
      <c r="Q3004">
        <v>19.53</v>
      </c>
      <c r="R3004">
        <v>1.3</v>
      </c>
      <c r="S3004" t="s">
        <v>23</v>
      </c>
    </row>
    <row r="3005" spans="1:19" x14ac:dyDescent="0.3">
      <c r="A3005" t="s">
        <v>6448</v>
      </c>
      <c r="B3005" s="1">
        <v>44774</v>
      </c>
      <c r="C3005" t="s">
        <v>6449</v>
      </c>
      <c r="D3005" t="str">
        <f t="shared" ca="1" si="93"/>
        <v>Phone X</v>
      </c>
      <c r="E3005" t="s">
        <v>141</v>
      </c>
      <c r="F3005" t="s">
        <v>50</v>
      </c>
      <c r="G3005">
        <v>1</v>
      </c>
      <c r="H3005">
        <v>1</v>
      </c>
      <c r="I3005">
        <v>363.79</v>
      </c>
      <c r="J3005">
        <v>381.97950000000003</v>
      </c>
      <c r="K3005" t="s">
        <v>20</v>
      </c>
      <c r="M3005" t="s">
        <v>123</v>
      </c>
      <c r="N3005" t="s">
        <v>22</v>
      </c>
      <c r="O3005" t="str">
        <f t="shared" si="92"/>
        <v>Credit Card</v>
      </c>
      <c r="P3005" t="s">
        <v>67</v>
      </c>
      <c r="Q3005">
        <v>44.45</v>
      </c>
      <c r="R3005">
        <v>1.5</v>
      </c>
      <c r="S3005" t="s">
        <v>23</v>
      </c>
    </row>
    <row r="3006" spans="1:19" x14ac:dyDescent="0.3">
      <c r="A3006" t="s">
        <v>6450</v>
      </c>
      <c r="B3006" s="1">
        <v>44660</v>
      </c>
      <c r="C3006" t="s">
        <v>6451</v>
      </c>
      <c r="D3006" t="str">
        <f t="shared" ca="1" si="93"/>
        <v>Jeans Regular</v>
      </c>
      <c r="E3006" t="s">
        <v>130</v>
      </c>
      <c r="F3006" t="s">
        <v>82</v>
      </c>
      <c r="G3006">
        <v>13</v>
      </c>
      <c r="H3006">
        <v>12</v>
      </c>
      <c r="I3006">
        <v>479.87</v>
      </c>
      <c r="J3006">
        <v>537.45440000000008</v>
      </c>
      <c r="K3006" t="s">
        <v>20</v>
      </c>
      <c r="M3006" t="s">
        <v>79</v>
      </c>
      <c r="N3006" t="s">
        <v>22</v>
      </c>
      <c r="O3006" t="str">
        <f t="shared" si="92"/>
        <v>Bank Transfer</v>
      </c>
      <c r="P3006" t="s">
        <v>37</v>
      </c>
      <c r="Q3006">
        <v>47.55</v>
      </c>
      <c r="R3006">
        <v>3.4</v>
      </c>
      <c r="S3006" t="s">
        <v>15</v>
      </c>
    </row>
    <row r="3007" spans="1:19" x14ac:dyDescent="0.3">
      <c r="A3007" t="s">
        <v>6452</v>
      </c>
      <c r="B3007" s="1">
        <v>44559</v>
      </c>
      <c r="C3007" t="s">
        <v>6453</v>
      </c>
      <c r="D3007" t="str">
        <f t="shared" ca="1" si="93"/>
        <v>Jeans Regular</v>
      </c>
      <c r="E3007" t="s">
        <v>130</v>
      </c>
      <c r="F3007" t="s">
        <v>82</v>
      </c>
      <c r="G3007">
        <v>17</v>
      </c>
      <c r="H3007">
        <v>15</v>
      </c>
      <c r="I3007">
        <v>1464.46</v>
      </c>
      <c r="J3007">
        <v>1537.683</v>
      </c>
      <c r="K3007" t="s">
        <v>20</v>
      </c>
      <c r="M3007" t="s">
        <v>86</v>
      </c>
      <c r="N3007" t="s">
        <v>71</v>
      </c>
      <c r="O3007" t="str">
        <f t="shared" si="92"/>
        <v>Credit Card</v>
      </c>
      <c r="P3007" t="s">
        <v>67</v>
      </c>
      <c r="Q3007">
        <v>28.23</v>
      </c>
      <c r="R3007">
        <v>2.1</v>
      </c>
      <c r="S3007" t="s">
        <v>23</v>
      </c>
    </row>
    <row r="3008" spans="1:19" x14ac:dyDescent="0.3">
      <c r="A3008" t="s">
        <v>6454</v>
      </c>
      <c r="B3008" s="1">
        <v>45059</v>
      </c>
      <c r="C3008" t="s">
        <v>6455</v>
      </c>
      <c r="D3008" t="str">
        <f t="shared" ca="1" si="93"/>
        <v>Widget B</v>
      </c>
      <c r="E3008" t="s">
        <v>61</v>
      </c>
      <c r="F3008" t="s">
        <v>70</v>
      </c>
      <c r="G3008">
        <v>19</v>
      </c>
      <c r="H3008">
        <v>17</v>
      </c>
      <c r="I3008">
        <v>50.27</v>
      </c>
      <c r="J3008">
        <v>57.810499999999998</v>
      </c>
      <c r="K3008" t="s">
        <v>51</v>
      </c>
      <c r="M3008" t="s">
        <v>21</v>
      </c>
      <c r="N3008" t="s">
        <v>22</v>
      </c>
      <c r="O3008" t="str">
        <f t="shared" si="92"/>
        <v>Bank Transfer</v>
      </c>
      <c r="P3008" t="s">
        <v>37</v>
      </c>
      <c r="Q3008">
        <v>43.16</v>
      </c>
      <c r="R3008">
        <v>1.1000000000000001</v>
      </c>
      <c r="S3008" t="s">
        <v>23</v>
      </c>
    </row>
    <row r="3009" spans="1:19" x14ac:dyDescent="0.3">
      <c r="A3009" t="s">
        <v>6456</v>
      </c>
      <c r="B3009" s="1">
        <v>44182</v>
      </c>
      <c r="C3009" t="s">
        <v>6457</v>
      </c>
      <c r="D3009" t="str">
        <f t="shared" ca="1" si="93"/>
        <v>Shirt Classic</v>
      </c>
      <c r="E3009" t="s">
        <v>65</v>
      </c>
      <c r="F3009" t="s">
        <v>82</v>
      </c>
      <c r="G3009">
        <v>9</v>
      </c>
      <c r="H3009">
        <v>7</v>
      </c>
      <c r="I3009">
        <v>219.48</v>
      </c>
      <c r="J3009">
        <v>252.40199999999996</v>
      </c>
      <c r="K3009" t="s">
        <v>51</v>
      </c>
      <c r="M3009" t="s">
        <v>21</v>
      </c>
      <c r="N3009" t="s">
        <v>22</v>
      </c>
      <c r="O3009" t="str">
        <f t="shared" si="92"/>
        <v>Cash on Delivery</v>
      </c>
      <c r="P3009" t="s">
        <v>53</v>
      </c>
      <c r="Q3009">
        <v>43.44</v>
      </c>
      <c r="R3009">
        <v>3.3</v>
      </c>
      <c r="S3009" t="s">
        <v>23</v>
      </c>
    </row>
    <row r="3010" spans="1:19" x14ac:dyDescent="0.3">
      <c r="A3010" t="s">
        <v>6458</v>
      </c>
      <c r="B3010" s="1">
        <v>45167</v>
      </c>
      <c r="C3010" t="s">
        <v>6459</v>
      </c>
      <c r="D3010" t="str">
        <f t="shared" ca="1" si="93"/>
        <v>Sneakers Run</v>
      </c>
      <c r="E3010" t="s">
        <v>85</v>
      </c>
      <c r="F3010" t="s">
        <v>82</v>
      </c>
      <c r="G3010">
        <v>5</v>
      </c>
      <c r="H3010">
        <v>5</v>
      </c>
      <c r="I3010">
        <v>984.15</v>
      </c>
      <c r="J3010">
        <v>1033.3575000000001</v>
      </c>
      <c r="K3010" t="s">
        <v>47</v>
      </c>
      <c r="M3010" t="s">
        <v>79</v>
      </c>
      <c r="N3010" t="s">
        <v>71</v>
      </c>
      <c r="O3010" t="str">
        <f t="shared" si="92"/>
        <v>Debit Card</v>
      </c>
      <c r="P3010" t="s">
        <v>89</v>
      </c>
      <c r="Q3010">
        <v>41.69</v>
      </c>
      <c r="R3010">
        <v>4.5</v>
      </c>
      <c r="S3010" t="s">
        <v>23</v>
      </c>
    </row>
    <row r="3011" spans="1:19" x14ac:dyDescent="0.3">
      <c r="A3011" t="s">
        <v>6460</v>
      </c>
      <c r="B3011" s="1">
        <v>44565</v>
      </c>
      <c r="C3011" t="s">
        <v>6461</v>
      </c>
      <c r="D3011" t="str">
        <f t="shared" ca="1" si="93"/>
        <v>Camera S</v>
      </c>
      <c r="E3011" t="s">
        <v>133</v>
      </c>
      <c r="F3011" t="s">
        <v>50</v>
      </c>
      <c r="G3011">
        <v>14</v>
      </c>
      <c r="H3011">
        <v>12</v>
      </c>
      <c r="I3011">
        <v>14.54</v>
      </c>
      <c r="J3011">
        <v>15.703200000000001</v>
      </c>
      <c r="K3011" t="s">
        <v>27</v>
      </c>
      <c r="M3011" t="s">
        <v>28</v>
      </c>
      <c r="N3011" t="s">
        <v>71</v>
      </c>
      <c r="O3011" t="str">
        <f t="shared" ref="O3011:O3074" si="94">IF(P3011&lt;&gt;"",P3011,INDEX($N:$N,MATCH(Q3011,$O:$O,0)))</f>
        <v>Cash on Delivery</v>
      </c>
      <c r="P3011" t="s">
        <v>53</v>
      </c>
      <c r="Q3011">
        <v>26.72</v>
      </c>
      <c r="R3011">
        <v>4.7</v>
      </c>
      <c r="S3011" t="s">
        <v>23</v>
      </c>
    </row>
    <row r="3012" spans="1:19" x14ac:dyDescent="0.3">
      <c r="A3012" t="s">
        <v>6462</v>
      </c>
      <c r="B3012" s="1">
        <v>44579</v>
      </c>
      <c r="C3012" t="s">
        <v>6463</v>
      </c>
      <c r="D3012" t="str">
        <f t="shared" ref="D3012:D3075" ca="1" si="95">IF(E3012&lt;&gt;"",E3012,IF(F3012="Apparel",CHOOSE(RANDBETWEEN(1,4),"Jeans Regular","Shirt Classic","Sneakers Run","T-shirt V"),IF(F3012="Electronics",CHOOSE(RANDBETWEEN(1,4),"Camera S","Headphones Z","Laptop Pro","Phone X"),IF(F3012="Gadgets",CHOOSE(RANDBETWEEN(1,2),"Widget A","Widget B"),IF(F3012="Groceries",CHOOSE(RANDBETWEEN(1,3),"Cereal Pack","Olive Oil 1L","Organic Rice"),IF(F3012="Home Goods",CHOOSE(RANDBETWEEN(1,2),"Dining Table","Sofa 3-Seater"),"Unknown"))))))</f>
        <v>Dining Table</v>
      </c>
      <c r="E3012" t="s">
        <v>45</v>
      </c>
      <c r="F3012" t="s">
        <v>46</v>
      </c>
      <c r="G3012">
        <v>11</v>
      </c>
      <c r="H3012">
        <v>11</v>
      </c>
      <c r="I3012">
        <v>920.2</v>
      </c>
      <c r="J3012">
        <v>975.41200000000015</v>
      </c>
      <c r="K3012" t="s">
        <v>27</v>
      </c>
      <c r="M3012" t="s">
        <v>35</v>
      </c>
      <c r="N3012" t="s">
        <v>29</v>
      </c>
      <c r="O3012" t="str">
        <f t="shared" si="94"/>
        <v>Credit Card</v>
      </c>
      <c r="P3012" t="s">
        <v>67</v>
      </c>
      <c r="Q3012">
        <v>34.85</v>
      </c>
      <c r="R3012">
        <v>1.7</v>
      </c>
      <c r="S3012" t="s">
        <v>23</v>
      </c>
    </row>
    <row r="3013" spans="1:19" x14ac:dyDescent="0.3">
      <c r="A3013" t="s">
        <v>6464</v>
      </c>
      <c r="B3013" s="1">
        <v>44270</v>
      </c>
      <c r="C3013" t="s">
        <v>6465</v>
      </c>
      <c r="D3013" t="str">
        <f t="shared" ca="1" si="95"/>
        <v>Camera S</v>
      </c>
      <c r="E3013" t="s">
        <v>133</v>
      </c>
      <c r="F3013" t="s">
        <v>50</v>
      </c>
      <c r="G3013">
        <v>10</v>
      </c>
      <c r="H3013">
        <v>8</v>
      </c>
      <c r="I3013">
        <v>852.35</v>
      </c>
      <c r="J3013">
        <v>929.06150000000014</v>
      </c>
      <c r="K3013" t="s">
        <v>51</v>
      </c>
      <c r="M3013" t="s">
        <v>28</v>
      </c>
      <c r="N3013" t="s">
        <v>22</v>
      </c>
      <c r="O3013" t="str">
        <f t="shared" si="94"/>
        <v>Bank Transfer</v>
      </c>
      <c r="P3013" t="s">
        <v>37</v>
      </c>
      <c r="Q3013">
        <v>18.79</v>
      </c>
      <c r="R3013">
        <v>9</v>
      </c>
      <c r="S3013" t="s">
        <v>23</v>
      </c>
    </row>
    <row r="3014" spans="1:19" x14ac:dyDescent="0.3">
      <c r="A3014" t="s">
        <v>6466</v>
      </c>
      <c r="B3014" s="1">
        <v>43987</v>
      </c>
      <c r="C3014" t="s">
        <v>6467</v>
      </c>
      <c r="D3014" t="str">
        <f t="shared" ca="1" si="95"/>
        <v>Widget A</v>
      </c>
      <c r="E3014" t="s">
        <v>33</v>
      </c>
      <c r="F3014" t="s">
        <v>70</v>
      </c>
      <c r="G3014">
        <v>7</v>
      </c>
      <c r="H3014">
        <v>6</v>
      </c>
      <c r="I3014">
        <v>402.59</v>
      </c>
      <c r="J3014">
        <v>450.9008</v>
      </c>
      <c r="K3014" t="s">
        <v>66</v>
      </c>
      <c r="M3014" t="s">
        <v>42</v>
      </c>
      <c r="N3014" t="s">
        <v>71</v>
      </c>
      <c r="O3014" t="str">
        <f t="shared" si="94"/>
        <v>Cash on Delivery</v>
      </c>
      <c r="P3014" t="s">
        <v>53</v>
      </c>
      <c r="Q3014">
        <v>36.200000000000003</v>
      </c>
      <c r="R3014">
        <v>3.8</v>
      </c>
      <c r="S3014" t="s">
        <v>23</v>
      </c>
    </row>
    <row r="3015" spans="1:19" x14ac:dyDescent="0.3">
      <c r="A3015" t="s">
        <v>6468</v>
      </c>
      <c r="B3015" s="1">
        <v>45056</v>
      </c>
      <c r="C3015" t="s">
        <v>6469</v>
      </c>
      <c r="D3015" t="str">
        <f t="shared" ca="1" si="95"/>
        <v>Dining Table</v>
      </c>
      <c r="E3015" t="s">
        <v>45</v>
      </c>
      <c r="F3015" t="s">
        <v>46</v>
      </c>
      <c r="G3015">
        <v>7</v>
      </c>
      <c r="H3015">
        <v>6</v>
      </c>
      <c r="I3015">
        <v>1263.43</v>
      </c>
      <c r="J3015">
        <v>1402.4073000000003</v>
      </c>
      <c r="K3015" t="s">
        <v>51</v>
      </c>
      <c r="M3015" t="s">
        <v>42</v>
      </c>
      <c r="N3015" t="s">
        <v>29</v>
      </c>
      <c r="O3015" t="str">
        <f t="shared" si="94"/>
        <v>Debit Card</v>
      </c>
      <c r="P3015" t="s">
        <v>89</v>
      </c>
      <c r="Q3015">
        <v>13.16</v>
      </c>
      <c r="R3015">
        <v>3.8</v>
      </c>
      <c r="S3015" t="s">
        <v>23</v>
      </c>
    </row>
    <row r="3016" spans="1:19" x14ac:dyDescent="0.3">
      <c r="A3016" t="s">
        <v>6470</v>
      </c>
      <c r="B3016" s="1">
        <v>45259</v>
      </c>
      <c r="C3016" t="s">
        <v>6471</v>
      </c>
      <c r="D3016" t="str">
        <f t="shared" ca="1" si="95"/>
        <v>Widget A</v>
      </c>
      <c r="E3016" t="s">
        <v>33</v>
      </c>
      <c r="F3016" t="s">
        <v>70</v>
      </c>
      <c r="G3016">
        <v>11</v>
      </c>
      <c r="H3016">
        <v>11</v>
      </c>
      <c r="I3016">
        <v>280.39</v>
      </c>
      <c r="J3016">
        <v>297.21339999999998</v>
      </c>
      <c r="K3016" t="s">
        <v>27</v>
      </c>
      <c r="M3016" t="s">
        <v>42</v>
      </c>
      <c r="N3016" t="s">
        <v>36</v>
      </c>
      <c r="O3016" t="str">
        <f t="shared" si="94"/>
        <v>Credit Card</v>
      </c>
      <c r="P3016" t="s">
        <v>67</v>
      </c>
      <c r="Q3016">
        <v>0.59</v>
      </c>
      <c r="R3016">
        <v>1</v>
      </c>
      <c r="S3016" t="s">
        <v>23</v>
      </c>
    </row>
    <row r="3017" spans="1:19" x14ac:dyDescent="0.3">
      <c r="A3017" t="s">
        <v>6472</v>
      </c>
      <c r="B3017" s="1">
        <v>44235</v>
      </c>
      <c r="C3017" t="s">
        <v>6473</v>
      </c>
      <c r="D3017" t="str">
        <f t="shared" ca="1" si="95"/>
        <v>Shirt Classic</v>
      </c>
      <c r="E3017" t="s">
        <v>65</v>
      </c>
      <c r="F3017" t="s">
        <v>82</v>
      </c>
      <c r="G3017">
        <v>18</v>
      </c>
      <c r="H3017">
        <v>16</v>
      </c>
      <c r="I3017">
        <v>754</v>
      </c>
      <c r="J3017">
        <v>806.78000000000009</v>
      </c>
      <c r="K3017" t="s">
        <v>66</v>
      </c>
      <c r="M3017" t="s">
        <v>35</v>
      </c>
      <c r="N3017" t="s">
        <v>22</v>
      </c>
      <c r="O3017" t="str">
        <f t="shared" si="94"/>
        <v>Bank Transfer</v>
      </c>
      <c r="P3017" t="s">
        <v>37</v>
      </c>
      <c r="Q3017">
        <v>48.94</v>
      </c>
      <c r="R3017">
        <v>3.6</v>
      </c>
      <c r="S3017" t="s">
        <v>74</v>
      </c>
    </row>
    <row r="3018" spans="1:19" x14ac:dyDescent="0.3">
      <c r="A3018" t="s">
        <v>6474</v>
      </c>
      <c r="B3018" s="1">
        <v>44389</v>
      </c>
      <c r="C3018" t="s">
        <v>6475</v>
      </c>
      <c r="D3018" t="str">
        <f t="shared" ca="1" si="95"/>
        <v>Laptop Pro</v>
      </c>
      <c r="F3018" t="s">
        <v>50</v>
      </c>
      <c r="G3018">
        <v>15</v>
      </c>
      <c r="H3018">
        <v>12</v>
      </c>
      <c r="I3018">
        <v>1447.79</v>
      </c>
      <c r="J3018">
        <v>1534.6574000000001</v>
      </c>
      <c r="K3018" t="s">
        <v>47</v>
      </c>
      <c r="M3018" t="s">
        <v>35</v>
      </c>
      <c r="N3018" t="s">
        <v>22</v>
      </c>
      <c r="O3018" t="str">
        <f t="shared" si="94"/>
        <v>Detit Card</v>
      </c>
      <c r="P3018" t="s">
        <v>6477</v>
      </c>
      <c r="Q3018">
        <v>6.39</v>
      </c>
      <c r="R3018">
        <v>1.5</v>
      </c>
      <c r="S3018" t="s">
        <v>23</v>
      </c>
    </row>
    <row r="3019" spans="1:19" x14ac:dyDescent="0.3">
      <c r="A3019" t="s">
        <v>6478</v>
      </c>
      <c r="B3019" s="1">
        <v>44183</v>
      </c>
      <c r="C3019" t="s">
        <v>6479</v>
      </c>
      <c r="D3019" t="str">
        <f t="shared" ca="1" si="95"/>
        <v>Sneakers Run</v>
      </c>
      <c r="E3019" t="s">
        <v>85</v>
      </c>
      <c r="F3019" t="s">
        <v>82</v>
      </c>
      <c r="G3019">
        <v>14</v>
      </c>
      <c r="H3019">
        <v>14</v>
      </c>
      <c r="I3019">
        <v>1253.18</v>
      </c>
      <c r="J3019">
        <v>1340.9026000000001</v>
      </c>
      <c r="K3019" t="s">
        <v>66</v>
      </c>
      <c r="M3019" t="s">
        <v>86</v>
      </c>
      <c r="N3019" t="s">
        <v>71</v>
      </c>
      <c r="O3019" t="str">
        <f t="shared" si="94"/>
        <v>Bank Transfer</v>
      </c>
      <c r="P3019" t="s">
        <v>37</v>
      </c>
      <c r="Q3019">
        <v>41.49</v>
      </c>
      <c r="R3019">
        <v>1.3</v>
      </c>
      <c r="S3019" t="s">
        <v>23</v>
      </c>
    </row>
    <row r="3020" spans="1:19" x14ac:dyDescent="0.3">
      <c r="A3020" t="s">
        <v>6480</v>
      </c>
      <c r="B3020" s="1">
        <v>44719</v>
      </c>
      <c r="C3020" t="s">
        <v>6481</v>
      </c>
      <c r="D3020" t="str">
        <f t="shared" ca="1" si="95"/>
        <v>Phone X</v>
      </c>
      <c r="E3020" t="s">
        <v>141</v>
      </c>
      <c r="F3020" t="s">
        <v>50</v>
      </c>
      <c r="G3020">
        <v>4</v>
      </c>
      <c r="H3020">
        <v>4</v>
      </c>
      <c r="I3020">
        <v>12</v>
      </c>
      <c r="J3020">
        <v>13.799999999999999</v>
      </c>
      <c r="K3020" t="s">
        <v>51</v>
      </c>
      <c r="M3020" t="s">
        <v>123</v>
      </c>
      <c r="N3020" t="s">
        <v>71</v>
      </c>
      <c r="O3020" t="str">
        <f t="shared" si="94"/>
        <v>Cash on Delivery</v>
      </c>
      <c r="P3020" t="s">
        <v>53</v>
      </c>
      <c r="Q3020">
        <v>38.57</v>
      </c>
      <c r="R3020">
        <v>4</v>
      </c>
      <c r="S3020" t="s">
        <v>23</v>
      </c>
    </row>
    <row r="3021" spans="1:19" x14ac:dyDescent="0.3">
      <c r="A3021" t="s">
        <v>6482</v>
      </c>
      <c r="B3021" s="1">
        <v>45089</v>
      </c>
      <c r="C3021" t="s">
        <v>6483</v>
      </c>
      <c r="D3021" t="str">
        <f t="shared" ca="1" si="95"/>
        <v>Widget A</v>
      </c>
      <c r="E3021" t="s">
        <v>33</v>
      </c>
      <c r="F3021" t="s">
        <v>70</v>
      </c>
      <c r="G3021">
        <v>12</v>
      </c>
      <c r="H3021">
        <v>12</v>
      </c>
      <c r="I3021">
        <v>1499.16</v>
      </c>
      <c r="J3021">
        <v>1709.0424000000003</v>
      </c>
      <c r="K3021" t="s">
        <v>66</v>
      </c>
      <c r="M3021" t="s">
        <v>28</v>
      </c>
      <c r="N3021" t="s">
        <v>71</v>
      </c>
      <c r="O3021" t="str">
        <f t="shared" si="94"/>
        <v>Cash on Delivery</v>
      </c>
      <c r="P3021" t="s">
        <v>53</v>
      </c>
      <c r="Q3021">
        <v>33.46</v>
      </c>
      <c r="R3021">
        <v>3.3</v>
      </c>
      <c r="S3021" t="s">
        <v>23</v>
      </c>
    </row>
    <row r="3022" spans="1:19" x14ac:dyDescent="0.3">
      <c r="A3022" t="s">
        <v>6485</v>
      </c>
      <c r="B3022" s="1">
        <v>45058</v>
      </c>
      <c r="C3022" t="s">
        <v>6486</v>
      </c>
      <c r="D3022" t="str">
        <f t="shared" ca="1" si="95"/>
        <v>Olive Oil 1L</v>
      </c>
      <c r="E3022" t="s">
        <v>56</v>
      </c>
      <c r="F3022" t="s">
        <v>57</v>
      </c>
      <c r="G3022">
        <v>17</v>
      </c>
      <c r="H3022">
        <v>17</v>
      </c>
      <c r="I3022">
        <v>760.1</v>
      </c>
      <c r="J3022">
        <v>843.71100000000013</v>
      </c>
      <c r="K3022" t="s">
        <v>20</v>
      </c>
      <c r="M3022" t="s">
        <v>35</v>
      </c>
      <c r="N3022" t="s">
        <v>71</v>
      </c>
      <c r="O3022" t="str">
        <f t="shared" si="94"/>
        <v>Bank Transfer</v>
      </c>
      <c r="P3022" t="s">
        <v>37</v>
      </c>
      <c r="Q3022">
        <v>48.82</v>
      </c>
      <c r="R3022">
        <v>1</v>
      </c>
      <c r="S3022" t="s">
        <v>23</v>
      </c>
    </row>
    <row r="3023" spans="1:19" x14ac:dyDescent="0.3">
      <c r="A3023" t="s">
        <v>6487</v>
      </c>
      <c r="B3023" s="1">
        <v>44560</v>
      </c>
      <c r="C3023" t="s">
        <v>6488</v>
      </c>
      <c r="D3023" t="str">
        <f t="shared" ca="1" si="95"/>
        <v>Camera S</v>
      </c>
      <c r="E3023" t="s">
        <v>133</v>
      </c>
      <c r="F3023" t="s">
        <v>50</v>
      </c>
      <c r="G3023">
        <v>5</v>
      </c>
      <c r="H3023">
        <v>4</v>
      </c>
      <c r="I3023">
        <v>30.01</v>
      </c>
      <c r="J3023">
        <v>34.511499999999998</v>
      </c>
      <c r="K3023" t="s">
        <v>66</v>
      </c>
      <c r="M3023" t="s">
        <v>79</v>
      </c>
      <c r="N3023" t="s">
        <v>22</v>
      </c>
      <c r="O3023" t="str">
        <f t="shared" si="94"/>
        <v>PayPal</v>
      </c>
      <c r="P3023" t="s">
        <v>30</v>
      </c>
      <c r="Q3023">
        <v>35.04</v>
      </c>
      <c r="R3023">
        <v>2.2999999999999998</v>
      </c>
      <c r="S3023" t="s">
        <v>23</v>
      </c>
    </row>
    <row r="3024" spans="1:19" x14ac:dyDescent="0.3">
      <c r="A3024" t="s">
        <v>6489</v>
      </c>
      <c r="B3024" s="1">
        <v>45641</v>
      </c>
      <c r="C3024" t="s">
        <v>6490</v>
      </c>
      <c r="D3024" t="str">
        <f t="shared" ca="1" si="95"/>
        <v>Cereal Pack</v>
      </c>
      <c r="E3024" t="s">
        <v>100</v>
      </c>
      <c r="F3024" t="s">
        <v>57</v>
      </c>
      <c r="G3024">
        <v>1</v>
      </c>
      <c r="H3024">
        <v>1</v>
      </c>
      <c r="I3024">
        <v>403.92</v>
      </c>
      <c r="J3024">
        <v>460.46880000000004</v>
      </c>
      <c r="K3024" t="s">
        <v>51</v>
      </c>
      <c r="M3024" t="s">
        <v>86</v>
      </c>
      <c r="N3024" t="s">
        <v>29</v>
      </c>
      <c r="O3024" t="str">
        <f t="shared" si="94"/>
        <v>Bank Transfer</v>
      </c>
      <c r="P3024" t="s">
        <v>37</v>
      </c>
      <c r="Q3024">
        <v>13.15</v>
      </c>
      <c r="S3024" t="s">
        <v>23</v>
      </c>
    </row>
    <row r="3025" spans="1:19" x14ac:dyDescent="0.3">
      <c r="A3025" t="s">
        <v>6491</v>
      </c>
      <c r="B3025" s="1">
        <v>45386</v>
      </c>
      <c r="C3025" t="s">
        <v>6492</v>
      </c>
      <c r="D3025" t="str">
        <f t="shared" ca="1" si="95"/>
        <v>Organic Rice 5kg</v>
      </c>
      <c r="E3025" t="s">
        <v>40</v>
      </c>
      <c r="F3025" t="s">
        <v>57</v>
      </c>
      <c r="G3025">
        <v>8</v>
      </c>
      <c r="H3025">
        <v>6</v>
      </c>
      <c r="I3025">
        <v>1497.21</v>
      </c>
      <c r="J3025">
        <v>1602.0147000000002</v>
      </c>
      <c r="K3025" t="s">
        <v>27</v>
      </c>
      <c r="M3025" t="s">
        <v>123</v>
      </c>
      <c r="N3025" t="s">
        <v>71</v>
      </c>
      <c r="O3025" t="str">
        <f t="shared" si="94"/>
        <v>Cash on Delivery</v>
      </c>
      <c r="P3025" t="s">
        <v>53</v>
      </c>
      <c r="Q3025">
        <v>45.61</v>
      </c>
      <c r="R3025">
        <v>2.1</v>
      </c>
      <c r="S3025" t="s">
        <v>23</v>
      </c>
    </row>
    <row r="3026" spans="1:19" x14ac:dyDescent="0.3">
      <c r="A3026" t="s">
        <v>6493</v>
      </c>
      <c r="B3026" s="1">
        <v>44040</v>
      </c>
      <c r="C3026" t="s">
        <v>6494</v>
      </c>
      <c r="D3026" t="str">
        <f t="shared" ca="1" si="95"/>
        <v>Dining Table</v>
      </c>
      <c r="E3026" t="s">
        <v>45</v>
      </c>
      <c r="F3026" t="s">
        <v>46</v>
      </c>
      <c r="G3026">
        <v>9</v>
      </c>
      <c r="H3026">
        <v>8</v>
      </c>
      <c r="I3026">
        <v>660.65</v>
      </c>
      <c r="J3026">
        <v>733.32150000000001</v>
      </c>
      <c r="K3026" t="s">
        <v>6495</v>
      </c>
      <c r="M3026" t="s">
        <v>79</v>
      </c>
      <c r="N3026" t="s">
        <v>6496</v>
      </c>
      <c r="O3026" t="str">
        <f t="shared" si="94"/>
        <v>Cash on Delivery</v>
      </c>
      <c r="P3026" t="s">
        <v>53</v>
      </c>
      <c r="Q3026">
        <v>8.57</v>
      </c>
      <c r="R3026">
        <v>4.2</v>
      </c>
      <c r="S3026" t="s">
        <v>23</v>
      </c>
    </row>
    <row r="3027" spans="1:19" x14ac:dyDescent="0.3">
      <c r="A3027" t="s">
        <v>6497</v>
      </c>
      <c r="B3027" s="1">
        <v>44559</v>
      </c>
      <c r="C3027" t="s">
        <v>6498</v>
      </c>
      <c r="D3027" t="str">
        <f t="shared" ca="1" si="95"/>
        <v>Cereal Pack</v>
      </c>
      <c r="E3027" t="s">
        <v>100</v>
      </c>
      <c r="F3027" t="s">
        <v>57</v>
      </c>
      <c r="G3027">
        <v>17</v>
      </c>
      <c r="H3027">
        <v>14</v>
      </c>
      <c r="I3027">
        <v>876.69</v>
      </c>
      <c r="J3027">
        <v>955.59210000000007</v>
      </c>
      <c r="K3027" t="s">
        <v>47</v>
      </c>
      <c r="M3027" t="s">
        <v>42</v>
      </c>
      <c r="N3027" t="s">
        <v>22</v>
      </c>
      <c r="O3027" t="str">
        <f t="shared" si="94"/>
        <v>Debit Card</v>
      </c>
      <c r="P3027" t="s">
        <v>89</v>
      </c>
      <c r="Q3027">
        <v>32.07</v>
      </c>
      <c r="R3027">
        <v>2.8</v>
      </c>
      <c r="S3027" t="s">
        <v>23</v>
      </c>
    </row>
    <row r="3028" spans="1:19" x14ac:dyDescent="0.3">
      <c r="A3028" t="s">
        <v>6499</v>
      </c>
      <c r="B3028" s="1">
        <v>44116</v>
      </c>
      <c r="C3028" t="s">
        <v>6500</v>
      </c>
      <c r="D3028" t="str">
        <f t="shared" ca="1" si="95"/>
        <v>Cereal Pack</v>
      </c>
      <c r="E3028" t="s">
        <v>100</v>
      </c>
      <c r="F3028" t="s">
        <v>57</v>
      </c>
      <c r="G3028">
        <v>12</v>
      </c>
      <c r="H3028">
        <v>10</v>
      </c>
      <c r="I3028">
        <v>32.08</v>
      </c>
      <c r="J3028">
        <v>34.6464</v>
      </c>
      <c r="K3028" t="s">
        <v>66</v>
      </c>
      <c r="M3028" t="s">
        <v>42</v>
      </c>
      <c r="N3028" t="s">
        <v>36</v>
      </c>
      <c r="O3028" t="str">
        <f t="shared" si="94"/>
        <v>Bank Transfer</v>
      </c>
      <c r="P3028" t="s">
        <v>37</v>
      </c>
      <c r="Q3028">
        <v>18.8</v>
      </c>
      <c r="R3028">
        <v>4.8</v>
      </c>
      <c r="S3028" t="s">
        <v>23</v>
      </c>
    </row>
    <row r="3029" spans="1:19" x14ac:dyDescent="0.3">
      <c r="A3029" t="s">
        <v>6501</v>
      </c>
      <c r="B3029" s="1">
        <v>43887</v>
      </c>
      <c r="C3029" t="s">
        <v>6502</v>
      </c>
      <c r="D3029" t="str">
        <f t="shared" ca="1" si="95"/>
        <v>Widget B</v>
      </c>
      <c r="E3029" t="s">
        <v>61</v>
      </c>
      <c r="F3029" t="s">
        <v>70</v>
      </c>
      <c r="G3029">
        <v>10</v>
      </c>
      <c r="H3029">
        <v>9</v>
      </c>
      <c r="I3029">
        <v>661.63</v>
      </c>
      <c r="J3029">
        <v>741.02560000000005</v>
      </c>
      <c r="K3029" t="s">
        <v>51</v>
      </c>
      <c r="M3029" t="s">
        <v>79</v>
      </c>
      <c r="N3029" t="s">
        <v>71</v>
      </c>
      <c r="O3029" t="str">
        <f t="shared" si="94"/>
        <v>Bank Transfer</v>
      </c>
      <c r="P3029" t="s">
        <v>37</v>
      </c>
      <c r="Q3029">
        <v>10.11</v>
      </c>
      <c r="R3029">
        <v>9</v>
      </c>
      <c r="S3029" t="s">
        <v>23</v>
      </c>
    </row>
    <row r="3030" spans="1:19" x14ac:dyDescent="0.3">
      <c r="A3030" t="s">
        <v>6503</v>
      </c>
      <c r="B3030" s="1">
        <v>44050</v>
      </c>
      <c r="C3030" t="s">
        <v>6504</v>
      </c>
      <c r="D3030" t="str">
        <f t="shared" ca="1" si="95"/>
        <v>Headphones Z</v>
      </c>
      <c r="E3030" t="s">
        <v>94</v>
      </c>
      <c r="F3030" t="s">
        <v>50</v>
      </c>
      <c r="G3030">
        <v>15</v>
      </c>
      <c r="H3030">
        <v>12</v>
      </c>
      <c r="I3030">
        <v>815.23</v>
      </c>
      <c r="J3030">
        <v>872.29610000000002</v>
      </c>
      <c r="K3030" t="s">
        <v>51</v>
      </c>
      <c r="M3030" t="s">
        <v>21</v>
      </c>
      <c r="N3030" t="s">
        <v>22</v>
      </c>
      <c r="O3030" t="str">
        <f t="shared" si="94"/>
        <v>Credit Card</v>
      </c>
      <c r="P3030" t="s">
        <v>67</v>
      </c>
      <c r="Q3030">
        <v>45.68</v>
      </c>
      <c r="R3030">
        <v>1.8</v>
      </c>
      <c r="S3030" t="s">
        <v>23</v>
      </c>
    </row>
    <row r="3031" spans="1:19" x14ac:dyDescent="0.3">
      <c r="A3031" t="s">
        <v>6505</v>
      </c>
      <c r="B3031" s="1">
        <v>44330</v>
      </c>
      <c r="C3031" t="s">
        <v>6506</v>
      </c>
      <c r="D3031" t="str">
        <f t="shared" ca="1" si="95"/>
        <v>T-shirt V</v>
      </c>
      <c r="E3031" t="s">
        <v>77</v>
      </c>
      <c r="F3031" t="s">
        <v>82</v>
      </c>
      <c r="G3031">
        <v>14</v>
      </c>
      <c r="H3031">
        <v>14</v>
      </c>
      <c r="I3031">
        <v>1492.01</v>
      </c>
      <c r="J3031">
        <v>1596.4507000000001</v>
      </c>
      <c r="K3031" t="s">
        <v>27</v>
      </c>
      <c r="M3031" t="s">
        <v>42</v>
      </c>
      <c r="N3031" t="s">
        <v>22</v>
      </c>
      <c r="O3031" t="str">
        <f t="shared" si="94"/>
        <v>Bank Transfer</v>
      </c>
      <c r="P3031" t="s">
        <v>37</v>
      </c>
      <c r="Q3031">
        <v>14.44</v>
      </c>
      <c r="R3031">
        <v>4.3</v>
      </c>
      <c r="S3031" t="s">
        <v>23</v>
      </c>
    </row>
    <row r="3032" spans="1:19" x14ac:dyDescent="0.3">
      <c r="A3032" t="s">
        <v>6507</v>
      </c>
      <c r="B3032" s="1">
        <v>44233</v>
      </c>
      <c r="C3032" t="s">
        <v>6508</v>
      </c>
      <c r="D3032" t="str">
        <f t="shared" ca="1" si="95"/>
        <v>Phone X</v>
      </c>
      <c r="E3032" t="s">
        <v>141</v>
      </c>
      <c r="F3032" t="s">
        <v>50</v>
      </c>
      <c r="G3032">
        <v>5</v>
      </c>
      <c r="H3032">
        <v>5</v>
      </c>
      <c r="I3032">
        <v>1082.9100000000001</v>
      </c>
      <c r="J3032">
        <v>1158.7137000000002</v>
      </c>
      <c r="K3032" t="s">
        <v>27</v>
      </c>
      <c r="M3032" t="s">
        <v>42</v>
      </c>
      <c r="N3032" t="s">
        <v>36</v>
      </c>
      <c r="O3032" t="str">
        <f t="shared" si="94"/>
        <v>Bank Transfer</v>
      </c>
      <c r="P3032" t="s">
        <v>37</v>
      </c>
      <c r="Q3032">
        <v>25.67</v>
      </c>
      <c r="R3032">
        <v>1.7</v>
      </c>
      <c r="S3032" t="s">
        <v>23</v>
      </c>
    </row>
    <row r="3033" spans="1:19" x14ac:dyDescent="0.3">
      <c r="A3033" t="s">
        <v>6509</v>
      </c>
      <c r="B3033" s="1">
        <v>45377</v>
      </c>
      <c r="C3033" t="s">
        <v>6510</v>
      </c>
      <c r="D3033" t="str">
        <f t="shared" ca="1" si="95"/>
        <v>T-shirt V</v>
      </c>
      <c r="E3033" t="s">
        <v>77</v>
      </c>
      <c r="F3033" t="s">
        <v>82</v>
      </c>
      <c r="G3033">
        <v>12</v>
      </c>
      <c r="H3033">
        <v>10</v>
      </c>
      <c r="I3033">
        <v>770.65</v>
      </c>
      <c r="J3033">
        <v>824.59550000000002</v>
      </c>
      <c r="K3033" t="s">
        <v>47</v>
      </c>
      <c r="M3033" t="s">
        <v>42</v>
      </c>
      <c r="N3033" t="s">
        <v>36</v>
      </c>
      <c r="O3033" t="str">
        <f t="shared" si="94"/>
        <v>Credit Card</v>
      </c>
      <c r="P3033" t="s">
        <v>67</v>
      </c>
      <c r="Q3033">
        <v>17.54</v>
      </c>
      <c r="R3033">
        <v>2.1</v>
      </c>
      <c r="S3033" t="s">
        <v>205</v>
      </c>
    </row>
    <row r="3034" spans="1:19" x14ac:dyDescent="0.3">
      <c r="A3034" t="s">
        <v>6511</v>
      </c>
      <c r="B3034" s="1">
        <v>45351</v>
      </c>
      <c r="C3034" t="s">
        <v>6512</v>
      </c>
      <c r="D3034" t="str">
        <f t="shared" ca="1" si="95"/>
        <v>Widget A</v>
      </c>
      <c r="E3034" t="s">
        <v>33</v>
      </c>
      <c r="F3034" t="s">
        <v>70</v>
      </c>
      <c r="G3034">
        <v>18</v>
      </c>
      <c r="H3034">
        <v>18</v>
      </c>
      <c r="I3034">
        <v>32.130000000000003</v>
      </c>
      <c r="J3034">
        <v>34.057800000000007</v>
      </c>
      <c r="K3034" t="s">
        <v>47</v>
      </c>
      <c r="M3034" t="s">
        <v>42</v>
      </c>
      <c r="N3034" t="s">
        <v>22</v>
      </c>
      <c r="O3034" t="str">
        <f t="shared" si="94"/>
        <v>Cash on Delivery</v>
      </c>
      <c r="P3034" t="s">
        <v>53</v>
      </c>
      <c r="Q3034">
        <v>36.200000000000003</v>
      </c>
      <c r="R3034">
        <v>4.2</v>
      </c>
      <c r="S3034" t="s">
        <v>23</v>
      </c>
    </row>
    <row r="3035" spans="1:19" x14ac:dyDescent="0.3">
      <c r="A3035" t="s">
        <v>6513</v>
      </c>
      <c r="B3035" s="1">
        <v>44969</v>
      </c>
      <c r="C3035" t="s">
        <v>6514</v>
      </c>
      <c r="D3035" t="str">
        <f t="shared" ca="1" si="95"/>
        <v>Phone X</v>
      </c>
      <c r="E3035" t="s">
        <v>141</v>
      </c>
      <c r="F3035" t="s">
        <v>50</v>
      </c>
      <c r="G3035">
        <v>8</v>
      </c>
      <c r="H3035">
        <v>7</v>
      </c>
      <c r="I3035">
        <v>113.72</v>
      </c>
      <c r="J3035">
        <v>121.68040000000001</v>
      </c>
      <c r="K3035" t="s">
        <v>20</v>
      </c>
      <c r="M3035" t="s">
        <v>86</v>
      </c>
      <c r="N3035" t="s">
        <v>71</v>
      </c>
      <c r="O3035" t="str">
        <f t="shared" si="94"/>
        <v>Bank Transfer</v>
      </c>
      <c r="P3035" t="s">
        <v>37</v>
      </c>
      <c r="Q3035">
        <v>15.08</v>
      </c>
      <c r="R3035">
        <v>2.8</v>
      </c>
      <c r="S3035" t="s">
        <v>15</v>
      </c>
    </row>
    <row r="3036" spans="1:19" x14ac:dyDescent="0.3">
      <c r="A3036" t="s">
        <v>6515</v>
      </c>
      <c r="B3036" s="1">
        <v>45058</v>
      </c>
      <c r="C3036" t="s">
        <v>6516</v>
      </c>
      <c r="D3036" t="str">
        <f t="shared" ca="1" si="95"/>
        <v>Olive Oil 1L</v>
      </c>
      <c r="E3036" t="s">
        <v>56</v>
      </c>
      <c r="F3036" t="s">
        <v>57</v>
      </c>
      <c r="G3036">
        <v>17</v>
      </c>
      <c r="H3036">
        <v>16</v>
      </c>
      <c r="I3036">
        <v>612.58000000000004</v>
      </c>
      <c r="J3036">
        <v>655.46060000000011</v>
      </c>
      <c r="K3036" t="s">
        <v>51</v>
      </c>
      <c r="M3036" t="s">
        <v>28</v>
      </c>
      <c r="N3036" t="s">
        <v>29</v>
      </c>
      <c r="O3036" t="str">
        <f t="shared" si="94"/>
        <v>Debit Card</v>
      </c>
      <c r="P3036" t="s">
        <v>89</v>
      </c>
      <c r="Q3036">
        <v>10.42</v>
      </c>
      <c r="R3036">
        <v>1</v>
      </c>
      <c r="S3036" t="s">
        <v>23</v>
      </c>
    </row>
    <row r="3037" spans="1:19" x14ac:dyDescent="0.3">
      <c r="A3037" t="s">
        <v>6517</v>
      </c>
      <c r="B3037" s="1">
        <v>45249</v>
      </c>
      <c r="C3037" t="s">
        <v>6518</v>
      </c>
      <c r="D3037" t="str">
        <f t="shared" ca="1" si="95"/>
        <v>Dining Table</v>
      </c>
      <c r="E3037" t="s">
        <v>45</v>
      </c>
      <c r="F3037" t="s">
        <v>46</v>
      </c>
      <c r="G3037">
        <v>7</v>
      </c>
      <c r="H3037">
        <v>7</v>
      </c>
      <c r="I3037">
        <v>870.05</v>
      </c>
      <c r="J3037">
        <v>983.15649999999982</v>
      </c>
      <c r="K3037" t="s">
        <v>27</v>
      </c>
      <c r="M3037" t="s">
        <v>35</v>
      </c>
      <c r="N3037" t="s">
        <v>71</v>
      </c>
      <c r="O3037" t="str">
        <f t="shared" si="94"/>
        <v>Cash on Delivery</v>
      </c>
      <c r="P3037" t="s">
        <v>53</v>
      </c>
      <c r="Q3037">
        <v>48.88</v>
      </c>
      <c r="R3037">
        <v>4.5999999999999996</v>
      </c>
      <c r="S3037" t="s">
        <v>23</v>
      </c>
    </row>
    <row r="3038" spans="1:19" x14ac:dyDescent="0.3">
      <c r="A3038" t="s">
        <v>6520</v>
      </c>
      <c r="B3038" s="1">
        <v>44871</v>
      </c>
      <c r="C3038" t="s">
        <v>6521</v>
      </c>
      <c r="D3038" t="str">
        <f t="shared" ca="1" si="95"/>
        <v>Sofa 3-Seater</v>
      </c>
      <c r="E3038" t="s">
        <v>109</v>
      </c>
      <c r="F3038" t="s">
        <v>46</v>
      </c>
      <c r="G3038">
        <v>15</v>
      </c>
      <c r="H3038">
        <v>13</v>
      </c>
      <c r="I3038">
        <v>583.03</v>
      </c>
      <c r="J3038">
        <v>664.65420000000006</v>
      </c>
      <c r="K3038" t="s">
        <v>47</v>
      </c>
      <c r="M3038" t="s">
        <v>86</v>
      </c>
      <c r="N3038" t="s">
        <v>29</v>
      </c>
      <c r="O3038" t="str">
        <f t="shared" si="94"/>
        <v>Credit Card</v>
      </c>
      <c r="P3038" t="s">
        <v>67</v>
      </c>
      <c r="Q3038">
        <v>29.13</v>
      </c>
      <c r="R3038">
        <v>4.7</v>
      </c>
      <c r="S3038" t="s">
        <v>23</v>
      </c>
    </row>
    <row r="3039" spans="1:19" x14ac:dyDescent="0.3">
      <c r="A3039" t="s">
        <v>6522</v>
      </c>
      <c r="B3039" s="1">
        <v>44909</v>
      </c>
      <c r="C3039" t="s">
        <v>6523</v>
      </c>
      <c r="D3039" t="str">
        <f t="shared" ca="1" si="95"/>
        <v>Olive Oil 1L</v>
      </c>
      <c r="E3039" t="s">
        <v>56</v>
      </c>
      <c r="F3039" t="s">
        <v>57</v>
      </c>
      <c r="G3039">
        <v>10</v>
      </c>
      <c r="H3039">
        <v>8</v>
      </c>
      <c r="I3039">
        <v>1010.48</v>
      </c>
      <c r="J3039">
        <v>1111.528</v>
      </c>
      <c r="K3039" t="s">
        <v>20</v>
      </c>
      <c r="M3039" t="s">
        <v>86</v>
      </c>
      <c r="N3039" t="s">
        <v>36</v>
      </c>
      <c r="O3039" t="str">
        <f t="shared" si="94"/>
        <v>Bank Transfer</v>
      </c>
      <c r="P3039" t="s">
        <v>37</v>
      </c>
      <c r="Q3039">
        <v>28.84</v>
      </c>
      <c r="R3039">
        <v>3</v>
      </c>
      <c r="S3039" t="s">
        <v>23</v>
      </c>
    </row>
    <row r="3040" spans="1:19" x14ac:dyDescent="0.3">
      <c r="A3040" t="s">
        <v>6524</v>
      </c>
      <c r="B3040" s="1">
        <v>45518</v>
      </c>
      <c r="C3040" t="s">
        <v>6525</v>
      </c>
      <c r="D3040" t="str">
        <f t="shared" ca="1" si="95"/>
        <v>Shirt Classic</v>
      </c>
      <c r="E3040" t="s">
        <v>65</v>
      </c>
      <c r="F3040" t="s">
        <v>82</v>
      </c>
      <c r="G3040">
        <v>18</v>
      </c>
      <c r="H3040">
        <v>18</v>
      </c>
      <c r="I3040">
        <v>628.23</v>
      </c>
      <c r="J3040">
        <v>659.64150000000006</v>
      </c>
      <c r="K3040" t="s">
        <v>27</v>
      </c>
      <c r="M3040" t="s">
        <v>28</v>
      </c>
      <c r="N3040" t="s">
        <v>22</v>
      </c>
      <c r="O3040" t="str">
        <f t="shared" si="94"/>
        <v>PayPal</v>
      </c>
      <c r="P3040" t="s">
        <v>30</v>
      </c>
      <c r="Q3040">
        <v>24.58</v>
      </c>
      <c r="R3040">
        <v>4.4000000000000004</v>
      </c>
      <c r="S3040" t="s">
        <v>74</v>
      </c>
    </row>
    <row r="3041" spans="1:19" x14ac:dyDescent="0.3">
      <c r="A3041" t="s">
        <v>6526</v>
      </c>
      <c r="B3041" s="1">
        <v>44002</v>
      </c>
      <c r="C3041" t="s">
        <v>6527</v>
      </c>
      <c r="D3041" t="str">
        <f t="shared" ca="1" si="95"/>
        <v>Phone X</v>
      </c>
      <c r="E3041" t="s">
        <v>141</v>
      </c>
      <c r="F3041" t="s">
        <v>50</v>
      </c>
      <c r="G3041">
        <v>4</v>
      </c>
      <c r="H3041">
        <v>3</v>
      </c>
      <c r="I3041">
        <v>772.33</v>
      </c>
      <c r="J3041">
        <v>880.45620000000019</v>
      </c>
      <c r="K3041" t="s">
        <v>27</v>
      </c>
      <c r="M3041" t="s">
        <v>42</v>
      </c>
      <c r="N3041" t="s">
        <v>71</v>
      </c>
      <c r="O3041" t="str">
        <f t="shared" si="94"/>
        <v>Bank Transfer</v>
      </c>
      <c r="P3041" t="s">
        <v>37</v>
      </c>
      <c r="Q3041">
        <v>43.59</v>
      </c>
      <c r="R3041">
        <v>2.6</v>
      </c>
      <c r="S3041" t="s">
        <v>15</v>
      </c>
    </row>
    <row r="3042" spans="1:19" x14ac:dyDescent="0.3">
      <c r="A3042" t="s">
        <v>6528</v>
      </c>
      <c r="B3042" s="1">
        <v>45222</v>
      </c>
      <c r="C3042" t="s">
        <v>6529</v>
      </c>
      <c r="D3042" t="str">
        <f t="shared" ca="1" si="95"/>
        <v>Shirt Classic</v>
      </c>
      <c r="E3042" t="s">
        <v>65</v>
      </c>
      <c r="F3042" t="s">
        <v>82</v>
      </c>
      <c r="G3042">
        <v>18</v>
      </c>
      <c r="H3042">
        <v>16</v>
      </c>
      <c r="I3042">
        <v>1118.23</v>
      </c>
      <c r="J3042">
        <v>1196.5061000000001</v>
      </c>
      <c r="K3042" t="s">
        <v>66</v>
      </c>
      <c r="M3042" t="s">
        <v>28</v>
      </c>
      <c r="N3042" t="s">
        <v>71</v>
      </c>
      <c r="O3042" t="str">
        <f t="shared" si="94"/>
        <v>Cash on Delivery</v>
      </c>
      <c r="P3042" t="s">
        <v>53</v>
      </c>
      <c r="Q3042">
        <v>32.78</v>
      </c>
      <c r="R3042">
        <v>1.9</v>
      </c>
      <c r="S3042" t="s">
        <v>23</v>
      </c>
    </row>
    <row r="3043" spans="1:19" x14ac:dyDescent="0.3">
      <c r="A3043" t="s">
        <v>6530</v>
      </c>
      <c r="B3043" s="1">
        <v>44860</v>
      </c>
      <c r="C3043" t="s">
        <v>6531</v>
      </c>
      <c r="D3043" t="str">
        <f t="shared" ca="1" si="95"/>
        <v>Sofa 3-Seater</v>
      </c>
      <c r="E3043" t="s">
        <v>109</v>
      </c>
      <c r="F3043" t="s">
        <v>46</v>
      </c>
      <c r="G3043">
        <v>18</v>
      </c>
      <c r="H3043">
        <v>15</v>
      </c>
      <c r="I3043">
        <v>620.88</v>
      </c>
      <c r="J3043">
        <v>701.59439999999995</v>
      </c>
      <c r="K3043" t="s">
        <v>47</v>
      </c>
      <c r="M3043" t="s">
        <v>123</v>
      </c>
      <c r="N3043" t="s">
        <v>29</v>
      </c>
      <c r="O3043" t="str">
        <f t="shared" si="94"/>
        <v>Debit Card</v>
      </c>
      <c r="P3043" t="s">
        <v>89</v>
      </c>
      <c r="Q3043">
        <v>1.74</v>
      </c>
      <c r="R3043">
        <v>2.6</v>
      </c>
      <c r="S3043" t="s">
        <v>23</v>
      </c>
    </row>
    <row r="3044" spans="1:19" x14ac:dyDescent="0.3">
      <c r="A3044" t="s">
        <v>6532</v>
      </c>
      <c r="B3044" s="1">
        <v>45384</v>
      </c>
      <c r="C3044" t="s">
        <v>6533</v>
      </c>
      <c r="D3044" t="str">
        <f t="shared" ca="1" si="95"/>
        <v>Olive Oil 1L</v>
      </c>
      <c r="E3044" t="s">
        <v>56</v>
      </c>
      <c r="F3044" t="s">
        <v>57</v>
      </c>
      <c r="G3044">
        <v>19</v>
      </c>
      <c r="H3044">
        <v>16</v>
      </c>
      <c r="I3044">
        <v>1095.45</v>
      </c>
      <c r="J3044">
        <v>1248.8130000000001</v>
      </c>
      <c r="K3044" t="s">
        <v>27</v>
      </c>
      <c r="M3044" t="s">
        <v>123</v>
      </c>
      <c r="N3044" t="s">
        <v>36</v>
      </c>
      <c r="O3044" t="str">
        <f t="shared" si="94"/>
        <v>Cash on Delivery</v>
      </c>
      <c r="P3044" t="s">
        <v>53</v>
      </c>
      <c r="Q3044">
        <v>19.45</v>
      </c>
      <c r="R3044">
        <v>3.8</v>
      </c>
      <c r="S3044" t="s">
        <v>23</v>
      </c>
    </row>
    <row r="3045" spans="1:19" x14ac:dyDescent="0.3">
      <c r="A3045" t="s">
        <v>6534</v>
      </c>
      <c r="B3045" s="1">
        <v>44660</v>
      </c>
      <c r="C3045" t="s">
        <v>6535</v>
      </c>
      <c r="D3045" t="str">
        <f t="shared" ca="1" si="95"/>
        <v>Sofa 3-Seater</v>
      </c>
      <c r="F3045" t="s">
        <v>46</v>
      </c>
      <c r="G3045">
        <v>10</v>
      </c>
      <c r="H3045">
        <v>9</v>
      </c>
      <c r="I3045">
        <v>1381.76</v>
      </c>
      <c r="J3045">
        <v>1575.2064000000003</v>
      </c>
      <c r="K3045" t="s">
        <v>51</v>
      </c>
      <c r="M3045" t="s">
        <v>79</v>
      </c>
      <c r="N3045" t="s">
        <v>71</v>
      </c>
      <c r="O3045" t="str">
        <f t="shared" si="94"/>
        <v>Cash on Delivery</v>
      </c>
      <c r="P3045" t="s">
        <v>53</v>
      </c>
      <c r="Q3045">
        <v>36.58</v>
      </c>
      <c r="R3045">
        <v>2.7</v>
      </c>
      <c r="S3045" t="s">
        <v>74</v>
      </c>
    </row>
    <row r="3046" spans="1:19" x14ac:dyDescent="0.3">
      <c r="A3046" t="s">
        <v>6536</v>
      </c>
      <c r="B3046" s="1">
        <v>43946</v>
      </c>
      <c r="C3046" t="s">
        <v>6537</v>
      </c>
      <c r="D3046" t="str">
        <f t="shared" ca="1" si="95"/>
        <v>Headphones Z</v>
      </c>
      <c r="F3046" t="s">
        <v>50</v>
      </c>
      <c r="G3046">
        <v>17</v>
      </c>
      <c r="H3046">
        <v>17</v>
      </c>
      <c r="I3046">
        <v>1039.54</v>
      </c>
      <c r="J3046">
        <v>1112.3078</v>
      </c>
      <c r="K3046" t="s">
        <v>47</v>
      </c>
      <c r="M3046" t="s">
        <v>6538</v>
      </c>
      <c r="N3046" t="s">
        <v>71</v>
      </c>
      <c r="O3046" t="str">
        <f t="shared" si="94"/>
        <v>Bank Transfer</v>
      </c>
      <c r="P3046" t="s">
        <v>37</v>
      </c>
      <c r="Q3046">
        <v>21.23</v>
      </c>
      <c r="R3046">
        <v>4.4000000000000004</v>
      </c>
      <c r="S3046" t="s">
        <v>23</v>
      </c>
    </row>
    <row r="3047" spans="1:19" x14ac:dyDescent="0.3">
      <c r="A3047" t="s">
        <v>6539</v>
      </c>
      <c r="B3047" s="1">
        <v>45041</v>
      </c>
      <c r="C3047" t="s">
        <v>10804</v>
      </c>
      <c r="D3047" t="str">
        <f t="shared" ca="1" si="95"/>
        <v>Jeans Regular</v>
      </c>
      <c r="E3047" t="s">
        <v>130</v>
      </c>
      <c r="F3047" t="s">
        <v>82</v>
      </c>
      <c r="G3047">
        <v>20</v>
      </c>
      <c r="H3047">
        <v>16</v>
      </c>
      <c r="I3047">
        <v>459.38</v>
      </c>
      <c r="J3047">
        <v>491.53660000000002</v>
      </c>
      <c r="K3047" t="s">
        <v>27</v>
      </c>
      <c r="M3047" t="s">
        <v>42</v>
      </c>
      <c r="N3047" t="s">
        <v>36</v>
      </c>
      <c r="O3047" t="str">
        <f t="shared" si="94"/>
        <v>Debit Card</v>
      </c>
      <c r="P3047" t="s">
        <v>89</v>
      </c>
      <c r="Q3047">
        <v>1.1599999999999999</v>
      </c>
      <c r="R3047">
        <v>0</v>
      </c>
      <c r="S3047" t="s">
        <v>74</v>
      </c>
    </row>
    <row r="3048" spans="1:19" x14ac:dyDescent="0.3">
      <c r="A3048" t="s">
        <v>6540</v>
      </c>
      <c r="B3048" s="1">
        <v>43940</v>
      </c>
      <c r="C3048" t="s">
        <v>6541</v>
      </c>
      <c r="D3048" t="str">
        <f t="shared" ca="1" si="95"/>
        <v>Camera S</v>
      </c>
      <c r="E3048" t="s">
        <v>133</v>
      </c>
      <c r="F3048" t="s">
        <v>50</v>
      </c>
      <c r="G3048">
        <v>11</v>
      </c>
      <c r="H3048">
        <v>9</v>
      </c>
      <c r="I3048">
        <v>1270.24</v>
      </c>
      <c r="J3048">
        <v>1397.2640000000001</v>
      </c>
      <c r="K3048" t="s">
        <v>20</v>
      </c>
      <c r="M3048" t="s">
        <v>28</v>
      </c>
      <c r="O3048" t="str">
        <f t="shared" si="94"/>
        <v>Cash on Delivery</v>
      </c>
      <c r="P3048" t="s">
        <v>53</v>
      </c>
      <c r="Q3048">
        <v>49.16</v>
      </c>
      <c r="R3048">
        <v>1.1000000000000001</v>
      </c>
      <c r="S3048" t="s">
        <v>23</v>
      </c>
    </row>
    <row r="3049" spans="1:19" x14ac:dyDescent="0.3">
      <c r="A3049" t="s">
        <v>6542</v>
      </c>
      <c r="B3049" s="1">
        <v>44199</v>
      </c>
      <c r="C3049" t="s">
        <v>6543</v>
      </c>
      <c r="D3049" t="str">
        <f t="shared" ca="1" si="95"/>
        <v>Cereal Pack</v>
      </c>
      <c r="E3049" t="s">
        <v>100</v>
      </c>
      <c r="F3049" t="s">
        <v>57</v>
      </c>
      <c r="G3049">
        <v>15</v>
      </c>
      <c r="H3049">
        <v>13</v>
      </c>
      <c r="I3049">
        <v>424.25</v>
      </c>
      <c r="J3049">
        <v>475.16</v>
      </c>
      <c r="K3049" t="s">
        <v>51</v>
      </c>
      <c r="M3049" t="s">
        <v>86</v>
      </c>
      <c r="N3049" t="s">
        <v>29</v>
      </c>
      <c r="O3049" t="str">
        <f t="shared" si="94"/>
        <v>Debit Card</v>
      </c>
      <c r="P3049" t="s">
        <v>89</v>
      </c>
      <c r="Q3049">
        <v>6.74</v>
      </c>
      <c r="R3049">
        <v>1.7</v>
      </c>
      <c r="S3049" t="s">
        <v>23</v>
      </c>
    </row>
    <row r="3050" spans="1:19" x14ac:dyDescent="0.3">
      <c r="A3050" t="s">
        <v>6544</v>
      </c>
      <c r="B3050" s="1">
        <v>45608</v>
      </c>
      <c r="C3050" t="s">
        <v>2402</v>
      </c>
      <c r="D3050" t="str">
        <f t="shared" ca="1" si="95"/>
        <v>Jeans Regular</v>
      </c>
      <c r="E3050" t="s">
        <v>130</v>
      </c>
      <c r="F3050" t="s">
        <v>82</v>
      </c>
      <c r="G3050">
        <v>17</v>
      </c>
      <c r="H3050">
        <v>14</v>
      </c>
      <c r="I3050">
        <v>1089.73</v>
      </c>
      <c r="J3050">
        <v>1220.4976000000001</v>
      </c>
      <c r="K3050" t="s">
        <v>51</v>
      </c>
      <c r="M3050" t="s">
        <v>86</v>
      </c>
      <c r="N3050" t="s">
        <v>36</v>
      </c>
      <c r="O3050" t="str">
        <f t="shared" si="94"/>
        <v>Debit Card</v>
      </c>
      <c r="P3050" t="s">
        <v>89</v>
      </c>
      <c r="Q3050">
        <v>4.88</v>
      </c>
      <c r="R3050">
        <v>1.4</v>
      </c>
      <c r="S3050" t="s">
        <v>23</v>
      </c>
    </row>
    <row r="3051" spans="1:19" x14ac:dyDescent="0.3">
      <c r="A3051" t="s">
        <v>6545</v>
      </c>
      <c r="B3051" s="1">
        <v>44514</v>
      </c>
      <c r="C3051" t="s">
        <v>6546</v>
      </c>
      <c r="D3051" t="str">
        <f t="shared" ca="1" si="95"/>
        <v>Sofa 3-Seater</v>
      </c>
      <c r="E3051" t="s">
        <v>109</v>
      </c>
      <c r="F3051" t="s">
        <v>46</v>
      </c>
      <c r="G3051">
        <v>10</v>
      </c>
      <c r="H3051">
        <v>8</v>
      </c>
      <c r="I3051">
        <v>20</v>
      </c>
      <c r="J3051">
        <v>21.8</v>
      </c>
      <c r="K3051" t="s">
        <v>51</v>
      </c>
      <c r="M3051" t="s">
        <v>21</v>
      </c>
      <c r="N3051" t="s">
        <v>71</v>
      </c>
      <c r="O3051" t="str">
        <f t="shared" si="94"/>
        <v>Cash on Delivery</v>
      </c>
      <c r="P3051" t="s">
        <v>53</v>
      </c>
      <c r="Q3051">
        <v>48.52</v>
      </c>
      <c r="R3051">
        <v>3.9</v>
      </c>
      <c r="S3051" t="s">
        <v>23</v>
      </c>
    </row>
    <row r="3052" spans="1:19" x14ac:dyDescent="0.3">
      <c r="A3052" t="s">
        <v>6547</v>
      </c>
      <c r="B3052" s="1">
        <v>44844</v>
      </c>
      <c r="C3052" t="s">
        <v>6548</v>
      </c>
      <c r="D3052" t="str">
        <f t="shared" ca="1" si="95"/>
        <v>Headphones Z</v>
      </c>
      <c r="E3052" t="s">
        <v>94</v>
      </c>
      <c r="F3052" t="s">
        <v>50</v>
      </c>
      <c r="G3052">
        <v>20</v>
      </c>
      <c r="H3052">
        <v>19</v>
      </c>
      <c r="I3052">
        <v>865.85</v>
      </c>
      <c r="J3052">
        <v>909.14250000000004</v>
      </c>
      <c r="K3052" t="s">
        <v>66</v>
      </c>
      <c r="M3052" t="s">
        <v>123</v>
      </c>
      <c r="N3052" t="s">
        <v>36</v>
      </c>
      <c r="O3052" t="str">
        <f t="shared" si="94"/>
        <v>Bank Transfer</v>
      </c>
      <c r="P3052" t="s">
        <v>37</v>
      </c>
      <c r="Q3052">
        <v>2.6</v>
      </c>
      <c r="R3052">
        <v>3.8</v>
      </c>
      <c r="S3052" t="s">
        <v>23</v>
      </c>
    </row>
    <row r="3053" spans="1:19" x14ac:dyDescent="0.3">
      <c r="A3053" t="s">
        <v>6549</v>
      </c>
      <c r="B3053" s="1">
        <v>44854</v>
      </c>
      <c r="C3053" t="s">
        <v>6550</v>
      </c>
      <c r="D3053" t="str">
        <f t="shared" ca="1" si="95"/>
        <v>Sofa 3-Seater</v>
      </c>
      <c r="E3053" t="s">
        <v>109</v>
      </c>
      <c r="F3053" t="s">
        <v>46</v>
      </c>
      <c r="G3053">
        <v>6</v>
      </c>
      <c r="H3053">
        <v>6</v>
      </c>
      <c r="I3053">
        <v>1462.54</v>
      </c>
      <c r="J3053">
        <v>1638.0448000000001</v>
      </c>
      <c r="K3053" t="s">
        <v>51</v>
      </c>
      <c r="M3053" t="s">
        <v>123</v>
      </c>
      <c r="N3053" t="s">
        <v>22</v>
      </c>
      <c r="O3053" t="str">
        <f t="shared" si="94"/>
        <v>Cash on Delivery</v>
      </c>
      <c r="P3053" t="s">
        <v>53</v>
      </c>
      <c r="Q3053">
        <v>34.520000000000003</v>
      </c>
      <c r="R3053">
        <v>4.0999999999999996</v>
      </c>
      <c r="S3053" t="s">
        <v>23</v>
      </c>
    </row>
    <row r="3054" spans="1:19" x14ac:dyDescent="0.3">
      <c r="A3054" t="s">
        <v>6551</v>
      </c>
      <c r="B3054" s="1">
        <v>44574</v>
      </c>
      <c r="C3054" t="s">
        <v>6552</v>
      </c>
      <c r="D3054" t="str">
        <f t="shared" ca="1" si="95"/>
        <v>Sneakers Run</v>
      </c>
      <c r="E3054" t="s">
        <v>85</v>
      </c>
      <c r="F3054" t="s">
        <v>82</v>
      </c>
      <c r="G3054">
        <v>12</v>
      </c>
      <c r="H3054">
        <v>12</v>
      </c>
      <c r="I3054">
        <v>548.84</v>
      </c>
      <c r="J3054">
        <v>620.18920000000003</v>
      </c>
      <c r="K3054" t="s">
        <v>51</v>
      </c>
      <c r="M3054" t="s">
        <v>6553</v>
      </c>
      <c r="N3054" t="s">
        <v>29</v>
      </c>
      <c r="O3054" t="str">
        <f t="shared" si="94"/>
        <v>Credit Card</v>
      </c>
      <c r="P3054" t="s">
        <v>67</v>
      </c>
      <c r="Q3054">
        <v>26.7</v>
      </c>
      <c r="R3054">
        <v>4.2</v>
      </c>
      <c r="S3054" t="s">
        <v>23</v>
      </c>
    </row>
    <row r="3055" spans="1:19" x14ac:dyDescent="0.3">
      <c r="A3055" t="s">
        <v>6554</v>
      </c>
      <c r="B3055" s="1">
        <v>44765</v>
      </c>
      <c r="C3055" t="s">
        <v>6555</v>
      </c>
      <c r="D3055" t="str">
        <f t="shared" ca="1" si="95"/>
        <v>Cereal Pack</v>
      </c>
      <c r="E3055" t="s">
        <v>100</v>
      </c>
      <c r="F3055" t="s">
        <v>57</v>
      </c>
      <c r="G3055">
        <v>16</v>
      </c>
      <c r="H3055">
        <v>14</v>
      </c>
      <c r="I3055">
        <v>1295.32</v>
      </c>
      <c r="J3055">
        <v>1398.9456</v>
      </c>
      <c r="K3055" t="s">
        <v>5426</v>
      </c>
      <c r="M3055" t="s">
        <v>79</v>
      </c>
      <c r="N3055" t="s">
        <v>36</v>
      </c>
      <c r="O3055" t="str">
        <f t="shared" si="94"/>
        <v>PayPal</v>
      </c>
      <c r="P3055" t="s">
        <v>30</v>
      </c>
      <c r="Q3055">
        <v>29.95</v>
      </c>
      <c r="R3055">
        <v>3.3</v>
      </c>
      <c r="S3055" t="s">
        <v>23</v>
      </c>
    </row>
    <row r="3056" spans="1:19" x14ac:dyDescent="0.3">
      <c r="A3056" t="s">
        <v>6556</v>
      </c>
      <c r="B3056" s="1">
        <v>45154</v>
      </c>
      <c r="C3056" t="s">
        <v>6557</v>
      </c>
      <c r="D3056" t="str">
        <f t="shared" ca="1" si="95"/>
        <v>Jeans Regular</v>
      </c>
      <c r="E3056" t="s">
        <v>130</v>
      </c>
      <c r="F3056" t="s">
        <v>82</v>
      </c>
      <c r="G3056">
        <v>2</v>
      </c>
      <c r="H3056">
        <v>2</v>
      </c>
      <c r="I3056">
        <v>246.12</v>
      </c>
      <c r="J3056">
        <v>280.57680000000005</v>
      </c>
      <c r="K3056" t="s">
        <v>20</v>
      </c>
      <c r="M3056" t="s">
        <v>86</v>
      </c>
      <c r="N3056" t="s">
        <v>71</v>
      </c>
      <c r="O3056" t="str">
        <f t="shared" si="94"/>
        <v>Debit Card</v>
      </c>
      <c r="P3056" t="s">
        <v>89</v>
      </c>
      <c r="Q3056">
        <v>8.75</v>
      </c>
      <c r="R3056">
        <v>2.9</v>
      </c>
      <c r="S3056" t="s">
        <v>23</v>
      </c>
    </row>
    <row r="3057" spans="1:19" x14ac:dyDescent="0.3">
      <c r="A3057" t="s">
        <v>6558</v>
      </c>
      <c r="B3057" s="1">
        <v>45431</v>
      </c>
      <c r="C3057" t="s">
        <v>6559</v>
      </c>
      <c r="D3057" t="str">
        <f t="shared" ca="1" si="95"/>
        <v>Sneakers Run</v>
      </c>
      <c r="E3057" t="s">
        <v>85</v>
      </c>
      <c r="F3057" t="s">
        <v>82</v>
      </c>
      <c r="G3057">
        <v>20</v>
      </c>
      <c r="H3057">
        <v>17</v>
      </c>
      <c r="I3057">
        <v>187.8</v>
      </c>
      <c r="J3057">
        <v>214.09200000000004</v>
      </c>
      <c r="K3057" t="s">
        <v>51</v>
      </c>
      <c r="M3057" t="s">
        <v>28</v>
      </c>
      <c r="N3057" t="s">
        <v>36</v>
      </c>
      <c r="O3057" t="str">
        <f t="shared" si="94"/>
        <v>Debit Card</v>
      </c>
      <c r="P3057" t="s">
        <v>89</v>
      </c>
      <c r="Q3057">
        <v>3.82</v>
      </c>
      <c r="R3057">
        <v>4.2</v>
      </c>
      <c r="S3057" t="s">
        <v>74</v>
      </c>
    </row>
    <row r="3058" spans="1:19" x14ac:dyDescent="0.3">
      <c r="A3058" t="s">
        <v>6560</v>
      </c>
      <c r="B3058" s="1">
        <v>43908</v>
      </c>
      <c r="C3058" t="s">
        <v>6561</v>
      </c>
      <c r="D3058" t="str">
        <f t="shared" ca="1" si="95"/>
        <v>Headphones Z</v>
      </c>
      <c r="E3058" t="s">
        <v>94</v>
      </c>
      <c r="F3058" t="s">
        <v>50</v>
      </c>
      <c r="G3058">
        <v>1</v>
      </c>
      <c r="H3058">
        <v>1</v>
      </c>
      <c r="I3058">
        <v>1400.73</v>
      </c>
      <c r="J3058">
        <v>1554.8103000000001</v>
      </c>
      <c r="K3058" t="s">
        <v>47</v>
      </c>
      <c r="M3058" t="s">
        <v>123</v>
      </c>
      <c r="N3058" t="s">
        <v>36</v>
      </c>
      <c r="O3058" t="str">
        <f t="shared" si="94"/>
        <v>Debit Card</v>
      </c>
      <c r="P3058" t="s">
        <v>89</v>
      </c>
      <c r="Q3058">
        <v>24.35</v>
      </c>
      <c r="R3058">
        <v>2</v>
      </c>
      <c r="S3058" t="s">
        <v>111</v>
      </c>
    </row>
    <row r="3059" spans="1:19" x14ac:dyDescent="0.3">
      <c r="A3059" t="s">
        <v>6563</v>
      </c>
      <c r="B3059" s="1">
        <v>44349</v>
      </c>
      <c r="C3059" t="s">
        <v>856</v>
      </c>
      <c r="D3059" t="str">
        <f t="shared" ca="1" si="95"/>
        <v>Phone X</v>
      </c>
      <c r="E3059" t="s">
        <v>141</v>
      </c>
      <c r="F3059" t="s">
        <v>50</v>
      </c>
      <c r="G3059">
        <v>3</v>
      </c>
      <c r="H3059">
        <v>2</v>
      </c>
      <c r="I3059">
        <v>353.45</v>
      </c>
      <c r="J3059">
        <v>381.726</v>
      </c>
      <c r="K3059" t="s">
        <v>51</v>
      </c>
      <c r="M3059" t="s">
        <v>6564</v>
      </c>
      <c r="N3059" t="s">
        <v>22</v>
      </c>
      <c r="O3059" t="str">
        <f t="shared" si="94"/>
        <v>Debit Card</v>
      </c>
      <c r="P3059" t="s">
        <v>89</v>
      </c>
      <c r="Q3059">
        <v>49.96</v>
      </c>
      <c r="R3059">
        <v>3.7</v>
      </c>
      <c r="S3059" t="s">
        <v>74</v>
      </c>
    </row>
    <row r="3060" spans="1:19" x14ac:dyDescent="0.3">
      <c r="A3060" t="s">
        <v>6565</v>
      </c>
      <c r="B3060" s="1">
        <v>45646</v>
      </c>
      <c r="C3060" t="s">
        <v>6566</v>
      </c>
      <c r="D3060" t="str">
        <f t="shared" ca="1" si="95"/>
        <v>Camera S</v>
      </c>
      <c r="E3060" t="s">
        <v>133</v>
      </c>
      <c r="F3060" t="s">
        <v>50</v>
      </c>
      <c r="G3060">
        <v>2</v>
      </c>
      <c r="H3060">
        <v>2</v>
      </c>
      <c r="I3060">
        <v>669.02</v>
      </c>
      <c r="J3060">
        <v>735.92200000000003</v>
      </c>
      <c r="K3060" t="s">
        <v>27</v>
      </c>
      <c r="M3060" t="s">
        <v>35</v>
      </c>
      <c r="N3060" t="s">
        <v>22</v>
      </c>
      <c r="O3060" t="str">
        <f t="shared" si="94"/>
        <v>PayPal</v>
      </c>
      <c r="P3060" t="s">
        <v>30</v>
      </c>
      <c r="Q3060">
        <v>35.54</v>
      </c>
      <c r="R3060">
        <v>3.9</v>
      </c>
      <c r="S3060" t="s">
        <v>23</v>
      </c>
    </row>
    <row r="3061" spans="1:19" x14ac:dyDescent="0.3">
      <c r="A3061" t="s">
        <v>6567</v>
      </c>
      <c r="B3061" s="1">
        <v>44572</v>
      </c>
      <c r="C3061" t="s">
        <v>3065</v>
      </c>
      <c r="D3061" t="str">
        <f t="shared" ca="1" si="95"/>
        <v>Jeans Regular</v>
      </c>
      <c r="E3061" t="s">
        <v>130</v>
      </c>
      <c r="F3061" t="s">
        <v>82</v>
      </c>
      <c r="G3061">
        <v>16</v>
      </c>
      <c r="H3061">
        <v>15</v>
      </c>
      <c r="I3061">
        <v>389.16</v>
      </c>
      <c r="J3061">
        <v>424.18440000000004</v>
      </c>
      <c r="K3061" t="s">
        <v>51</v>
      </c>
      <c r="M3061" t="s">
        <v>21</v>
      </c>
      <c r="N3061" t="s">
        <v>71</v>
      </c>
      <c r="O3061" t="str">
        <f t="shared" si="94"/>
        <v>Debit Card</v>
      </c>
      <c r="P3061" t="s">
        <v>89</v>
      </c>
      <c r="Q3061">
        <v>27.42</v>
      </c>
      <c r="R3061">
        <v>2.6</v>
      </c>
      <c r="S3061" t="s">
        <v>23</v>
      </c>
    </row>
    <row r="3062" spans="1:19" x14ac:dyDescent="0.3">
      <c r="A3062" t="s">
        <v>6568</v>
      </c>
      <c r="B3062" s="1">
        <v>44632</v>
      </c>
      <c r="C3062" t="s">
        <v>6569</v>
      </c>
      <c r="D3062" t="str">
        <f t="shared" ca="1" si="95"/>
        <v>Olive Oil 1L</v>
      </c>
      <c r="E3062" t="s">
        <v>56</v>
      </c>
      <c r="F3062" t="s">
        <v>57</v>
      </c>
      <c r="G3062">
        <v>16</v>
      </c>
      <c r="H3062">
        <v>15</v>
      </c>
      <c r="I3062">
        <v>136.30000000000001</v>
      </c>
      <c r="J3062">
        <v>156.745</v>
      </c>
      <c r="K3062" t="s">
        <v>47</v>
      </c>
      <c r="M3062" t="s">
        <v>86</v>
      </c>
      <c r="N3062" t="s">
        <v>22</v>
      </c>
      <c r="O3062" t="str">
        <f t="shared" si="94"/>
        <v>Bank Transfer</v>
      </c>
      <c r="P3062" t="s">
        <v>37</v>
      </c>
      <c r="Q3062">
        <v>36.299999999999997</v>
      </c>
      <c r="R3062">
        <v>4.3</v>
      </c>
      <c r="S3062" t="s">
        <v>23</v>
      </c>
    </row>
    <row r="3063" spans="1:19" x14ac:dyDescent="0.3">
      <c r="A3063" t="s">
        <v>6570</v>
      </c>
      <c r="B3063" s="1">
        <v>44352</v>
      </c>
      <c r="C3063" t="s">
        <v>6571</v>
      </c>
      <c r="D3063" t="str">
        <f t="shared" ca="1" si="95"/>
        <v>Cereal Pack</v>
      </c>
      <c r="E3063" t="s">
        <v>100</v>
      </c>
      <c r="F3063" t="s">
        <v>57</v>
      </c>
      <c r="G3063">
        <v>13</v>
      </c>
      <c r="H3063">
        <v>13</v>
      </c>
      <c r="I3063">
        <v>919.76</v>
      </c>
      <c r="J3063">
        <v>984.14320000000009</v>
      </c>
      <c r="K3063" t="s">
        <v>47</v>
      </c>
      <c r="M3063" t="s">
        <v>123</v>
      </c>
      <c r="N3063" t="s">
        <v>71</v>
      </c>
      <c r="O3063" t="str">
        <f t="shared" si="94"/>
        <v>Bank Transfer</v>
      </c>
      <c r="P3063" t="s">
        <v>37</v>
      </c>
      <c r="Q3063">
        <v>49</v>
      </c>
      <c r="R3063">
        <v>1.5</v>
      </c>
      <c r="S3063" t="s">
        <v>23</v>
      </c>
    </row>
    <row r="3064" spans="1:19" x14ac:dyDescent="0.3">
      <c r="A3064" t="s">
        <v>6572</v>
      </c>
      <c r="B3064" s="1">
        <v>44438</v>
      </c>
      <c r="C3064" t="s">
        <v>6573</v>
      </c>
      <c r="D3064" t="str">
        <f t="shared" ca="1" si="95"/>
        <v>Phone X</v>
      </c>
      <c r="E3064" t="s">
        <v>141</v>
      </c>
      <c r="F3064" t="s">
        <v>50</v>
      </c>
      <c r="G3064">
        <v>12</v>
      </c>
      <c r="H3064">
        <v>11</v>
      </c>
      <c r="I3064">
        <v>1140.0899999999999</v>
      </c>
      <c r="J3064">
        <v>1276.9008000000001</v>
      </c>
      <c r="K3064" t="s">
        <v>51</v>
      </c>
      <c r="M3064" t="s">
        <v>86</v>
      </c>
      <c r="N3064" t="s">
        <v>36</v>
      </c>
      <c r="O3064" t="str">
        <f t="shared" si="94"/>
        <v>Bank Transfer</v>
      </c>
      <c r="P3064" t="s">
        <v>37</v>
      </c>
      <c r="Q3064">
        <v>15.47</v>
      </c>
      <c r="R3064">
        <v>4.2</v>
      </c>
      <c r="S3064" t="s">
        <v>23</v>
      </c>
    </row>
    <row r="3065" spans="1:19" x14ac:dyDescent="0.3">
      <c r="A3065" t="s">
        <v>6574</v>
      </c>
      <c r="B3065" s="1">
        <v>45048</v>
      </c>
      <c r="C3065" t="s">
        <v>6575</v>
      </c>
      <c r="D3065" t="str">
        <f t="shared" ca="1" si="95"/>
        <v>Cereal Pack</v>
      </c>
      <c r="E3065" t="s">
        <v>100</v>
      </c>
      <c r="F3065" t="s">
        <v>57</v>
      </c>
      <c r="G3065">
        <v>14</v>
      </c>
      <c r="H3065">
        <v>13</v>
      </c>
      <c r="I3065">
        <v>637.27</v>
      </c>
      <c r="J3065">
        <v>732.86049999999989</v>
      </c>
      <c r="K3065" t="s">
        <v>66</v>
      </c>
      <c r="M3065" t="s">
        <v>86</v>
      </c>
      <c r="N3065" t="s">
        <v>22</v>
      </c>
      <c r="O3065" t="str">
        <f t="shared" si="94"/>
        <v>Bank Transfer</v>
      </c>
      <c r="P3065" t="s">
        <v>37</v>
      </c>
      <c r="Q3065">
        <v>14.46</v>
      </c>
      <c r="R3065">
        <v>4.3</v>
      </c>
      <c r="S3065" t="s">
        <v>23</v>
      </c>
    </row>
    <row r="3066" spans="1:19" x14ac:dyDescent="0.3">
      <c r="A3066" t="s">
        <v>6576</v>
      </c>
      <c r="B3066" s="1">
        <v>44779</v>
      </c>
      <c r="C3066" t="s">
        <v>6577</v>
      </c>
      <c r="D3066" t="str">
        <f t="shared" ca="1" si="95"/>
        <v>Widget B</v>
      </c>
      <c r="E3066" t="s">
        <v>61</v>
      </c>
      <c r="F3066" t="s">
        <v>70</v>
      </c>
      <c r="G3066">
        <v>16</v>
      </c>
      <c r="H3066">
        <v>13</v>
      </c>
      <c r="I3066">
        <v>1194.0899999999999</v>
      </c>
      <c r="J3066">
        <v>1277.6763000000001</v>
      </c>
      <c r="K3066" t="s">
        <v>66</v>
      </c>
      <c r="M3066" t="s">
        <v>79</v>
      </c>
      <c r="N3066" t="s">
        <v>71</v>
      </c>
      <c r="O3066" t="str">
        <f t="shared" si="94"/>
        <v>Bank Transfer</v>
      </c>
      <c r="P3066" t="s">
        <v>37</v>
      </c>
      <c r="Q3066">
        <v>9999</v>
      </c>
      <c r="R3066">
        <v>1.9</v>
      </c>
      <c r="S3066" t="s">
        <v>23</v>
      </c>
    </row>
    <row r="3067" spans="1:19" x14ac:dyDescent="0.3">
      <c r="A3067" t="s">
        <v>6578</v>
      </c>
      <c r="B3067" s="1">
        <v>44711</v>
      </c>
      <c r="C3067" t="s">
        <v>6579</v>
      </c>
      <c r="D3067" t="str">
        <f t="shared" ca="1" si="95"/>
        <v>Laptop Pro</v>
      </c>
      <c r="E3067" t="s">
        <v>116</v>
      </c>
      <c r="F3067" t="s">
        <v>50</v>
      </c>
      <c r="G3067">
        <v>19</v>
      </c>
      <c r="H3067">
        <v>19</v>
      </c>
      <c r="I3067">
        <v>641.96</v>
      </c>
      <c r="J3067">
        <v>731.83440000000007</v>
      </c>
      <c r="K3067" t="s">
        <v>51</v>
      </c>
      <c r="M3067" t="s">
        <v>86</v>
      </c>
      <c r="N3067" t="s">
        <v>22</v>
      </c>
      <c r="O3067" t="str">
        <f t="shared" si="94"/>
        <v>Credit Card</v>
      </c>
      <c r="P3067" t="s">
        <v>67</v>
      </c>
      <c r="Q3067">
        <v>44.83</v>
      </c>
      <c r="R3067">
        <v>2.5</v>
      </c>
      <c r="S3067" t="s">
        <v>23</v>
      </c>
    </row>
    <row r="3068" spans="1:19" x14ac:dyDescent="0.3">
      <c r="A3068" t="s">
        <v>6580</v>
      </c>
      <c r="B3068" s="1">
        <v>44839</v>
      </c>
      <c r="C3068" t="s">
        <v>6581</v>
      </c>
      <c r="D3068" t="str">
        <f t="shared" ca="1" si="95"/>
        <v>T-shirt V</v>
      </c>
      <c r="E3068" t="s">
        <v>77</v>
      </c>
      <c r="F3068" t="s">
        <v>82</v>
      </c>
      <c r="G3068">
        <v>19</v>
      </c>
      <c r="H3068">
        <v>17</v>
      </c>
      <c r="I3068">
        <v>1380.26</v>
      </c>
      <c r="J3068">
        <v>1490.6808000000001</v>
      </c>
      <c r="K3068" t="s">
        <v>66</v>
      </c>
      <c r="M3068" t="s">
        <v>21</v>
      </c>
      <c r="N3068" t="s">
        <v>22</v>
      </c>
      <c r="O3068" t="str">
        <f t="shared" si="94"/>
        <v>Bank Transfer</v>
      </c>
      <c r="P3068" t="s">
        <v>37</v>
      </c>
      <c r="Q3068">
        <v>12.46</v>
      </c>
      <c r="R3068">
        <v>1.1000000000000001</v>
      </c>
      <c r="S3068" t="s">
        <v>23</v>
      </c>
    </row>
    <row r="3069" spans="1:19" x14ac:dyDescent="0.3">
      <c r="A3069" t="s">
        <v>6582</v>
      </c>
      <c r="B3069" s="1">
        <v>44028</v>
      </c>
      <c r="C3069" t="s">
        <v>6583</v>
      </c>
      <c r="D3069" t="str">
        <f t="shared" ca="1" si="95"/>
        <v>Sneakers Run</v>
      </c>
      <c r="E3069" t="s">
        <v>85</v>
      </c>
      <c r="F3069" t="s">
        <v>82</v>
      </c>
      <c r="G3069">
        <v>19</v>
      </c>
      <c r="H3069">
        <v>17</v>
      </c>
      <c r="I3069">
        <v>1246.32</v>
      </c>
      <c r="J3069">
        <v>1408.3415999999997</v>
      </c>
      <c r="K3069" t="s">
        <v>47</v>
      </c>
      <c r="M3069" t="s">
        <v>123</v>
      </c>
      <c r="N3069" t="s">
        <v>22</v>
      </c>
      <c r="O3069" t="str">
        <f t="shared" si="94"/>
        <v>PayPal</v>
      </c>
      <c r="P3069" t="s">
        <v>30</v>
      </c>
      <c r="Q3069">
        <v>20.47</v>
      </c>
      <c r="R3069">
        <v>3.6</v>
      </c>
      <c r="S3069" t="s">
        <v>74</v>
      </c>
    </row>
    <row r="3070" spans="1:19" x14ac:dyDescent="0.3">
      <c r="A3070" t="s">
        <v>6584</v>
      </c>
      <c r="B3070" s="1">
        <v>43892</v>
      </c>
      <c r="C3070" t="s">
        <v>6585</v>
      </c>
      <c r="D3070" t="str">
        <f t="shared" ca="1" si="95"/>
        <v>Laptop Pro</v>
      </c>
      <c r="E3070" t="s">
        <v>116</v>
      </c>
      <c r="F3070" t="s">
        <v>50</v>
      </c>
      <c r="G3070">
        <v>17</v>
      </c>
      <c r="H3070">
        <v>15</v>
      </c>
      <c r="I3070">
        <v>1118.77</v>
      </c>
      <c r="J3070">
        <v>1230.6470000000002</v>
      </c>
      <c r="K3070" t="s">
        <v>20</v>
      </c>
      <c r="M3070" t="s">
        <v>42</v>
      </c>
      <c r="N3070" t="s">
        <v>22</v>
      </c>
      <c r="O3070" t="str">
        <f t="shared" si="94"/>
        <v>Credit Card</v>
      </c>
      <c r="P3070" t="s">
        <v>67</v>
      </c>
      <c r="Q3070">
        <v>34.74</v>
      </c>
      <c r="R3070">
        <v>3.8</v>
      </c>
      <c r="S3070" t="s">
        <v>205</v>
      </c>
    </row>
    <row r="3071" spans="1:19" x14ac:dyDescent="0.3">
      <c r="A3071" t="s">
        <v>6586</v>
      </c>
      <c r="B3071" s="1">
        <v>44127</v>
      </c>
      <c r="C3071" t="s">
        <v>6587</v>
      </c>
      <c r="D3071" t="str">
        <f t="shared" ca="1" si="95"/>
        <v>Laptop Pro</v>
      </c>
      <c r="E3071" t="s">
        <v>116</v>
      </c>
      <c r="F3071" t="s">
        <v>50</v>
      </c>
      <c r="G3071">
        <v>3</v>
      </c>
      <c r="H3071">
        <v>3</v>
      </c>
      <c r="I3071">
        <v>960.06</v>
      </c>
      <c r="J3071">
        <v>1027.2642000000001</v>
      </c>
      <c r="K3071" t="s">
        <v>20</v>
      </c>
      <c r="M3071" t="s">
        <v>123</v>
      </c>
      <c r="N3071" t="s">
        <v>36</v>
      </c>
      <c r="O3071" t="str">
        <f t="shared" si="94"/>
        <v>Debit Card</v>
      </c>
      <c r="P3071" t="s">
        <v>89</v>
      </c>
      <c r="Q3071">
        <v>6.08</v>
      </c>
      <c r="R3071">
        <v>2.2999999999999998</v>
      </c>
      <c r="S3071" t="s">
        <v>23</v>
      </c>
    </row>
    <row r="3072" spans="1:19" x14ac:dyDescent="0.3">
      <c r="A3072" t="s">
        <v>6588</v>
      </c>
      <c r="B3072" s="1">
        <v>43866</v>
      </c>
      <c r="C3072" t="s">
        <v>6589</v>
      </c>
      <c r="D3072" t="str">
        <f t="shared" ca="1" si="95"/>
        <v>Olive Oil 1L</v>
      </c>
      <c r="E3072" t="s">
        <v>56</v>
      </c>
      <c r="F3072" t="s">
        <v>57</v>
      </c>
      <c r="G3072">
        <v>8</v>
      </c>
      <c r="H3072">
        <v>6</v>
      </c>
      <c r="I3072">
        <v>1439.23</v>
      </c>
      <c r="J3072">
        <v>1568.7607</v>
      </c>
      <c r="K3072" t="s">
        <v>66</v>
      </c>
      <c r="M3072" t="s">
        <v>79</v>
      </c>
      <c r="N3072" t="s">
        <v>29</v>
      </c>
      <c r="O3072" t="str">
        <f t="shared" si="94"/>
        <v>Cash on Delivery</v>
      </c>
      <c r="P3072" t="s">
        <v>53</v>
      </c>
      <c r="Q3072">
        <v>42.58</v>
      </c>
      <c r="R3072">
        <v>3.8</v>
      </c>
      <c r="S3072" t="s">
        <v>23</v>
      </c>
    </row>
    <row r="3073" spans="1:19" x14ac:dyDescent="0.3">
      <c r="A3073" t="s">
        <v>6590</v>
      </c>
      <c r="B3073" s="1">
        <v>45180</v>
      </c>
      <c r="C3073" t="s">
        <v>6591</v>
      </c>
      <c r="D3073" t="str">
        <f t="shared" ca="1" si="95"/>
        <v>Phone X</v>
      </c>
      <c r="E3073" t="s">
        <v>141</v>
      </c>
      <c r="F3073" t="s">
        <v>50</v>
      </c>
      <c r="G3073">
        <v>20</v>
      </c>
      <c r="H3073">
        <v>19</v>
      </c>
      <c r="I3073">
        <v>905.24</v>
      </c>
      <c r="J3073">
        <v>1013.8688000000001</v>
      </c>
      <c r="K3073" t="s">
        <v>47</v>
      </c>
      <c r="M3073" t="s">
        <v>6592</v>
      </c>
      <c r="N3073" t="s">
        <v>71</v>
      </c>
      <c r="O3073" t="str">
        <f t="shared" si="94"/>
        <v>Bank Transfer</v>
      </c>
      <c r="P3073" t="s">
        <v>37</v>
      </c>
      <c r="Q3073">
        <v>41.25</v>
      </c>
      <c r="R3073">
        <v>3.5</v>
      </c>
      <c r="S3073" t="s">
        <v>23</v>
      </c>
    </row>
    <row r="3074" spans="1:19" x14ac:dyDescent="0.3">
      <c r="A3074" t="s">
        <v>6593</v>
      </c>
      <c r="B3074" s="1">
        <v>44932</v>
      </c>
      <c r="C3074" t="s">
        <v>6594</v>
      </c>
      <c r="D3074" t="str">
        <f t="shared" ca="1" si="95"/>
        <v>Widget A</v>
      </c>
      <c r="E3074" t="s">
        <v>33</v>
      </c>
      <c r="F3074" t="s">
        <v>70</v>
      </c>
      <c r="G3074">
        <v>1</v>
      </c>
      <c r="H3074">
        <v>1</v>
      </c>
      <c r="I3074">
        <v>173.41</v>
      </c>
      <c r="J3074">
        <v>195.95329999999998</v>
      </c>
      <c r="K3074" t="s">
        <v>51</v>
      </c>
      <c r="M3074" t="s">
        <v>123</v>
      </c>
      <c r="N3074" t="s">
        <v>36</v>
      </c>
      <c r="O3074" t="str">
        <f t="shared" si="94"/>
        <v>PayPal</v>
      </c>
      <c r="P3074" t="s">
        <v>30</v>
      </c>
      <c r="Q3074">
        <v>40.15</v>
      </c>
      <c r="R3074">
        <v>2.4</v>
      </c>
      <c r="S3074" t="s">
        <v>23</v>
      </c>
    </row>
    <row r="3075" spans="1:19" x14ac:dyDescent="0.3">
      <c r="A3075" t="s">
        <v>6595</v>
      </c>
      <c r="B3075" s="1">
        <v>44552</v>
      </c>
      <c r="C3075" t="s">
        <v>6596</v>
      </c>
      <c r="D3075" t="str">
        <f t="shared" ca="1" si="95"/>
        <v>Widget A</v>
      </c>
      <c r="E3075" t="s">
        <v>33</v>
      </c>
      <c r="F3075" t="s">
        <v>70</v>
      </c>
      <c r="G3075">
        <v>16</v>
      </c>
      <c r="H3075">
        <v>15</v>
      </c>
      <c r="I3075">
        <v>787.22</v>
      </c>
      <c r="J3075">
        <v>889.55859999999996</v>
      </c>
      <c r="K3075" t="s">
        <v>51</v>
      </c>
      <c r="M3075" t="s">
        <v>28</v>
      </c>
      <c r="N3075" t="s">
        <v>29</v>
      </c>
      <c r="O3075" t="str">
        <f t="shared" ref="O3075:O3138" si="96">IF(P3075&lt;&gt;"",P3075,INDEX($N:$N,MATCH(Q3075,$O:$O,0)))</f>
        <v>PayPal</v>
      </c>
      <c r="P3075" t="s">
        <v>30</v>
      </c>
      <c r="Q3075">
        <v>27.52</v>
      </c>
      <c r="R3075">
        <v>2.9</v>
      </c>
      <c r="S3075" t="s">
        <v>23</v>
      </c>
    </row>
    <row r="3076" spans="1:19" x14ac:dyDescent="0.3">
      <c r="A3076" t="s">
        <v>6597</v>
      </c>
      <c r="B3076" s="1">
        <v>44148</v>
      </c>
      <c r="C3076" t="s">
        <v>6598</v>
      </c>
      <c r="D3076" t="str">
        <f t="shared" ref="D3076:D3139" ca="1" si="97">IF(E3076&lt;&gt;"",E3076,IF(F3076="Apparel",CHOOSE(RANDBETWEEN(1,4),"Jeans Regular","Shirt Classic","Sneakers Run","T-shirt V"),IF(F3076="Electronics",CHOOSE(RANDBETWEEN(1,4),"Camera S","Headphones Z","Laptop Pro","Phone X"),IF(F3076="Gadgets",CHOOSE(RANDBETWEEN(1,2),"Widget A","Widget B"),IF(F3076="Groceries",CHOOSE(RANDBETWEEN(1,3),"Cereal Pack","Olive Oil 1L","Organic Rice"),IF(F3076="Home Goods",CHOOSE(RANDBETWEEN(1,2),"Dining Table","Sofa 3-Seater"),"Unknown"))))))</f>
        <v>Jeans Regular</v>
      </c>
      <c r="E3076" t="s">
        <v>130</v>
      </c>
      <c r="F3076" t="s">
        <v>82</v>
      </c>
      <c r="G3076">
        <v>2</v>
      </c>
      <c r="H3076">
        <v>2</v>
      </c>
      <c r="I3076">
        <v>616.46</v>
      </c>
      <c r="J3076">
        <v>702.76440000000014</v>
      </c>
      <c r="K3076" t="s">
        <v>66</v>
      </c>
      <c r="M3076" t="s">
        <v>79</v>
      </c>
      <c r="N3076" t="s">
        <v>36</v>
      </c>
      <c r="O3076" t="str">
        <f t="shared" si="96"/>
        <v>Cash on Delivery</v>
      </c>
      <c r="P3076" t="s">
        <v>53</v>
      </c>
      <c r="Q3076">
        <v>5.63</v>
      </c>
      <c r="R3076">
        <v>4.2</v>
      </c>
      <c r="S3076" t="s">
        <v>23</v>
      </c>
    </row>
    <row r="3077" spans="1:19" x14ac:dyDescent="0.3">
      <c r="A3077" t="s">
        <v>6599</v>
      </c>
      <c r="B3077" s="1">
        <v>45240</v>
      </c>
      <c r="C3077" t="s">
        <v>6600</v>
      </c>
      <c r="D3077" t="str">
        <f t="shared" ca="1" si="97"/>
        <v>Laptop Pro</v>
      </c>
      <c r="F3077" t="s">
        <v>50</v>
      </c>
      <c r="G3077">
        <v>5</v>
      </c>
      <c r="H3077">
        <v>4</v>
      </c>
      <c r="I3077">
        <v>665.9</v>
      </c>
      <c r="J3077">
        <v>745.80799999999999</v>
      </c>
      <c r="K3077" t="s">
        <v>47</v>
      </c>
      <c r="M3077" t="s">
        <v>42</v>
      </c>
      <c r="N3077" t="s">
        <v>36</v>
      </c>
      <c r="O3077" t="str">
        <f t="shared" si="96"/>
        <v>Bank Transfer</v>
      </c>
      <c r="P3077" t="s">
        <v>37</v>
      </c>
      <c r="Q3077">
        <v>44.6</v>
      </c>
      <c r="R3077">
        <v>1.1000000000000001</v>
      </c>
      <c r="S3077" t="s">
        <v>23</v>
      </c>
    </row>
    <row r="3078" spans="1:19" x14ac:dyDescent="0.3">
      <c r="A3078" t="s">
        <v>6601</v>
      </c>
      <c r="B3078" s="1">
        <v>44629</v>
      </c>
      <c r="C3078" t="s">
        <v>6602</v>
      </c>
      <c r="D3078" t="str">
        <f t="shared" ca="1" si="97"/>
        <v>Widget B</v>
      </c>
      <c r="E3078" t="s">
        <v>61</v>
      </c>
      <c r="F3078" t="s">
        <v>70</v>
      </c>
      <c r="G3078">
        <v>15</v>
      </c>
      <c r="H3078">
        <v>14</v>
      </c>
      <c r="I3078">
        <v>424.3</v>
      </c>
      <c r="J3078">
        <v>487.94499999999999</v>
      </c>
      <c r="K3078" t="s">
        <v>47</v>
      </c>
      <c r="M3078" t="s">
        <v>86</v>
      </c>
      <c r="N3078" t="s">
        <v>29</v>
      </c>
      <c r="O3078" t="str">
        <f t="shared" si="96"/>
        <v>Cash on Delivery</v>
      </c>
      <c r="P3078" t="s">
        <v>53</v>
      </c>
      <c r="Q3078">
        <v>15.82</v>
      </c>
      <c r="R3078">
        <v>3</v>
      </c>
      <c r="S3078" t="s">
        <v>23</v>
      </c>
    </row>
    <row r="3079" spans="1:19" x14ac:dyDescent="0.3">
      <c r="A3079" t="s">
        <v>6603</v>
      </c>
      <c r="B3079" s="1">
        <v>44857</v>
      </c>
      <c r="C3079" t="s">
        <v>6604</v>
      </c>
      <c r="D3079" t="str">
        <f t="shared" ca="1" si="97"/>
        <v>Widget A</v>
      </c>
      <c r="E3079" t="s">
        <v>33</v>
      </c>
      <c r="F3079" t="s">
        <v>70</v>
      </c>
      <c r="G3079">
        <v>10</v>
      </c>
      <c r="H3079">
        <v>8</v>
      </c>
      <c r="I3079">
        <v>323.27999999999997</v>
      </c>
      <c r="J3079">
        <v>365.30639999999994</v>
      </c>
      <c r="K3079" t="s">
        <v>66</v>
      </c>
      <c r="M3079" t="s">
        <v>35</v>
      </c>
      <c r="N3079" t="s">
        <v>29</v>
      </c>
      <c r="O3079" t="str">
        <f t="shared" si="96"/>
        <v>Credit Card</v>
      </c>
      <c r="P3079" t="s">
        <v>67</v>
      </c>
      <c r="Q3079">
        <v>24.25</v>
      </c>
      <c r="R3079">
        <v>3</v>
      </c>
      <c r="S3079" t="s">
        <v>23</v>
      </c>
    </row>
    <row r="3080" spans="1:19" x14ac:dyDescent="0.3">
      <c r="A3080" t="s">
        <v>6605</v>
      </c>
      <c r="B3080" s="1">
        <v>45213</v>
      </c>
      <c r="C3080" t="s">
        <v>5830</v>
      </c>
      <c r="D3080" t="str">
        <f t="shared" ca="1" si="97"/>
        <v>Organic Rice 5kg</v>
      </c>
      <c r="E3080" t="s">
        <v>40</v>
      </c>
      <c r="F3080" t="s">
        <v>57</v>
      </c>
      <c r="G3080">
        <v>18</v>
      </c>
      <c r="H3080">
        <v>17</v>
      </c>
      <c r="I3080">
        <v>1184.55</v>
      </c>
      <c r="J3080">
        <v>1338.5414999999998</v>
      </c>
      <c r="K3080" t="s">
        <v>47</v>
      </c>
      <c r="M3080" t="s">
        <v>42</v>
      </c>
      <c r="N3080" t="s">
        <v>22</v>
      </c>
      <c r="O3080" t="str">
        <f t="shared" si="96"/>
        <v>Credit Card</v>
      </c>
      <c r="P3080" t="s">
        <v>67</v>
      </c>
      <c r="Q3080">
        <v>-5</v>
      </c>
      <c r="R3080">
        <v>4</v>
      </c>
      <c r="S3080" t="s">
        <v>111</v>
      </c>
    </row>
    <row r="3081" spans="1:19" x14ac:dyDescent="0.3">
      <c r="A3081" t="s">
        <v>6606</v>
      </c>
      <c r="B3081" s="1">
        <v>45081</v>
      </c>
      <c r="C3081" t="s">
        <v>6607</v>
      </c>
      <c r="D3081" t="str">
        <f t="shared" ca="1" si="97"/>
        <v>Shirt Classic</v>
      </c>
      <c r="E3081" t="s">
        <v>65</v>
      </c>
      <c r="F3081" t="s">
        <v>82</v>
      </c>
      <c r="G3081">
        <v>9</v>
      </c>
      <c r="H3081">
        <v>9</v>
      </c>
      <c r="I3081">
        <v>427.92</v>
      </c>
      <c r="J3081">
        <v>466.43280000000004</v>
      </c>
      <c r="K3081" t="s">
        <v>66</v>
      </c>
      <c r="M3081" t="s">
        <v>79</v>
      </c>
      <c r="N3081" t="s">
        <v>71</v>
      </c>
      <c r="O3081" t="str">
        <f t="shared" si="96"/>
        <v>PayPal</v>
      </c>
      <c r="P3081" t="s">
        <v>30</v>
      </c>
      <c r="Q3081">
        <v>6.68</v>
      </c>
      <c r="R3081">
        <v>1.9</v>
      </c>
      <c r="S3081" t="s">
        <v>23</v>
      </c>
    </row>
    <row r="3082" spans="1:19" x14ac:dyDescent="0.3">
      <c r="A3082" t="s">
        <v>6608</v>
      </c>
      <c r="B3082" s="1">
        <v>43926</v>
      </c>
      <c r="C3082" t="s">
        <v>6609</v>
      </c>
      <c r="D3082" t="str">
        <f t="shared" ca="1" si="97"/>
        <v>Laptop Pro</v>
      </c>
      <c r="E3082" t="s">
        <v>116</v>
      </c>
      <c r="F3082" t="s">
        <v>50</v>
      </c>
      <c r="G3082">
        <v>1</v>
      </c>
      <c r="H3082">
        <v>1</v>
      </c>
      <c r="I3082">
        <v>236.19</v>
      </c>
      <c r="J3082">
        <v>250.3614</v>
      </c>
      <c r="K3082" t="s">
        <v>47</v>
      </c>
      <c r="M3082" t="s">
        <v>123</v>
      </c>
      <c r="N3082" t="s">
        <v>22</v>
      </c>
      <c r="O3082" t="str">
        <f t="shared" si="96"/>
        <v>Debit Card</v>
      </c>
      <c r="P3082" t="s">
        <v>89</v>
      </c>
      <c r="Q3082">
        <v>21.12</v>
      </c>
      <c r="R3082">
        <v>5</v>
      </c>
      <c r="S3082" t="s">
        <v>23</v>
      </c>
    </row>
    <row r="3083" spans="1:19" x14ac:dyDescent="0.3">
      <c r="A3083" t="s">
        <v>6610</v>
      </c>
      <c r="B3083" s="1">
        <v>45524</v>
      </c>
      <c r="C3083" t="s">
        <v>6611</v>
      </c>
      <c r="D3083" t="str">
        <f t="shared" ca="1" si="97"/>
        <v>Sofa 3-Seater</v>
      </c>
      <c r="E3083" t="s">
        <v>109</v>
      </c>
      <c r="F3083" t="s">
        <v>46</v>
      </c>
      <c r="G3083">
        <v>9</v>
      </c>
      <c r="H3083">
        <v>7</v>
      </c>
      <c r="I3083">
        <v>1010.83</v>
      </c>
      <c r="J3083">
        <v>1132.1296000000002</v>
      </c>
      <c r="K3083" t="s">
        <v>51</v>
      </c>
      <c r="M3083" t="s">
        <v>123</v>
      </c>
      <c r="N3083" t="s">
        <v>29</v>
      </c>
      <c r="O3083" t="str">
        <f t="shared" si="96"/>
        <v>Cash on Delivery</v>
      </c>
      <c r="P3083" t="s">
        <v>53</v>
      </c>
      <c r="Q3083">
        <v>46.43</v>
      </c>
      <c r="R3083">
        <v>3.1</v>
      </c>
      <c r="S3083" t="s">
        <v>23</v>
      </c>
    </row>
    <row r="3084" spans="1:19" x14ac:dyDescent="0.3">
      <c r="A3084" t="s">
        <v>6612</v>
      </c>
      <c r="B3084" s="1">
        <v>45563</v>
      </c>
      <c r="C3084" t="s">
        <v>6613</v>
      </c>
      <c r="D3084" t="str">
        <f t="shared" ca="1" si="97"/>
        <v>Laptop Pro</v>
      </c>
      <c r="E3084" t="s">
        <v>116</v>
      </c>
      <c r="F3084" t="s">
        <v>50</v>
      </c>
      <c r="G3084">
        <v>8</v>
      </c>
      <c r="H3084">
        <v>7</v>
      </c>
      <c r="I3084">
        <v>8.7799999999999994</v>
      </c>
      <c r="J3084">
        <v>9.7458000000000009</v>
      </c>
      <c r="K3084" t="s">
        <v>20</v>
      </c>
      <c r="M3084" t="s">
        <v>28</v>
      </c>
      <c r="N3084" t="s">
        <v>29</v>
      </c>
      <c r="O3084" t="str">
        <f t="shared" si="96"/>
        <v>Credit Card</v>
      </c>
      <c r="P3084" t="s">
        <v>67</v>
      </c>
      <c r="Q3084">
        <v>8.67</v>
      </c>
      <c r="R3084">
        <v>2.2999999999999998</v>
      </c>
      <c r="S3084" t="s">
        <v>23</v>
      </c>
    </row>
    <row r="3085" spans="1:19" x14ac:dyDescent="0.3">
      <c r="A3085" t="s">
        <v>6614</v>
      </c>
      <c r="B3085" s="1">
        <v>43837</v>
      </c>
      <c r="C3085" t="s">
        <v>6615</v>
      </c>
      <c r="D3085" t="str">
        <f t="shared" ca="1" si="97"/>
        <v>Sofa 3-Seater</v>
      </c>
      <c r="E3085" t="s">
        <v>109</v>
      </c>
      <c r="F3085" t="s">
        <v>46</v>
      </c>
      <c r="G3085">
        <v>16</v>
      </c>
      <c r="H3085">
        <v>15</v>
      </c>
      <c r="I3085">
        <v>462.12</v>
      </c>
      <c r="J3085">
        <v>489.84720000000004</v>
      </c>
      <c r="K3085" t="s">
        <v>47</v>
      </c>
      <c r="M3085" t="s">
        <v>21</v>
      </c>
      <c r="N3085" t="s">
        <v>29</v>
      </c>
      <c r="O3085" t="str">
        <f t="shared" si="96"/>
        <v>Credit Card</v>
      </c>
      <c r="P3085" t="s">
        <v>67</v>
      </c>
      <c r="Q3085">
        <v>48.96</v>
      </c>
      <c r="R3085">
        <v>4.2</v>
      </c>
      <c r="S3085" t="s">
        <v>23</v>
      </c>
    </row>
    <row r="3086" spans="1:19" x14ac:dyDescent="0.3">
      <c r="A3086" t="s">
        <v>6616</v>
      </c>
      <c r="B3086" s="1">
        <v>44507</v>
      </c>
      <c r="C3086" t="s">
        <v>6617</v>
      </c>
      <c r="D3086" t="str">
        <f t="shared" ca="1" si="97"/>
        <v>Widget A</v>
      </c>
      <c r="E3086" t="s">
        <v>33</v>
      </c>
      <c r="F3086" t="s">
        <v>70</v>
      </c>
      <c r="G3086">
        <v>1</v>
      </c>
      <c r="H3086">
        <v>1</v>
      </c>
      <c r="I3086">
        <v>420.37</v>
      </c>
      <c r="J3086">
        <v>449.79590000000002</v>
      </c>
      <c r="K3086" t="s">
        <v>47</v>
      </c>
      <c r="M3086" t="s">
        <v>86</v>
      </c>
      <c r="N3086" t="s">
        <v>22</v>
      </c>
      <c r="O3086" t="str">
        <f t="shared" si="96"/>
        <v>Debit Card</v>
      </c>
      <c r="P3086" t="s">
        <v>89</v>
      </c>
      <c r="Q3086">
        <v>1.8</v>
      </c>
      <c r="R3086">
        <v>9</v>
      </c>
      <c r="S3086" t="s">
        <v>23</v>
      </c>
    </row>
    <row r="3087" spans="1:19" x14ac:dyDescent="0.3">
      <c r="A3087" t="s">
        <v>6618</v>
      </c>
      <c r="B3087" s="1">
        <v>45550</v>
      </c>
      <c r="C3087" t="s">
        <v>6619</v>
      </c>
      <c r="D3087" t="str">
        <f t="shared" ca="1" si="97"/>
        <v>Dining Table</v>
      </c>
      <c r="E3087" t="s">
        <v>45</v>
      </c>
      <c r="F3087" t="s">
        <v>46</v>
      </c>
      <c r="G3087">
        <v>17</v>
      </c>
      <c r="H3087">
        <v>14</v>
      </c>
      <c r="I3087">
        <v>1020.62</v>
      </c>
      <c r="J3087">
        <v>1132.8882000000001</v>
      </c>
      <c r="K3087" t="s">
        <v>66</v>
      </c>
      <c r="M3087" t="s">
        <v>79</v>
      </c>
      <c r="N3087" t="s">
        <v>22</v>
      </c>
      <c r="O3087" t="str">
        <f t="shared" si="96"/>
        <v>Cash on Delivery</v>
      </c>
      <c r="P3087" t="s">
        <v>53</v>
      </c>
      <c r="Q3087">
        <v>38.53</v>
      </c>
      <c r="R3087">
        <v>1.1000000000000001</v>
      </c>
      <c r="S3087" t="s">
        <v>23</v>
      </c>
    </row>
    <row r="3088" spans="1:19" x14ac:dyDescent="0.3">
      <c r="A3088" t="s">
        <v>6620</v>
      </c>
      <c r="B3088" s="1">
        <v>44935</v>
      </c>
      <c r="C3088" t="s">
        <v>6621</v>
      </c>
      <c r="D3088" t="str">
        <f t="shared" ca="1" si="97"/>
        <v>Laptop Pro</v>
      </c>
      <c r="E3088" t="s">
        <v>116</v>
      </c>
      <c r="F3088" t="s">
        <v>50</v>
      </c>
      <c r="G3088">
        <v>1</v>
      </c>
      <c r="H3088">
        <v>1</v>
      </c>
      <c r="I3088">
        <v>20</v>
      </c>
      <c r="J3088">
        <v>22</v>
      </c>
      <c r="K3088" t="s">
        <v>20</v>
      </c>
      <c r="M3088" t="s">
        <v>79</v>
      </c>
      <c r="N3088" t="s">
        <v>22</v>
      </c>
      <c r="O3088" t="str">
        <f t="shared" si="96"/>
        <v>Bank Transfer</v>
      </c>
      <c r="P3088" t="s">
        <v>37</v>
      </c>
      <c r="Q3088">
        <v>4.29</v>
      </c>
      <c r="R3088">
        <v>2.2999999999999998</v>
      </c>
      <c r="S3088" t="s">
        <v>23</v>
      </c>
    </row>
    <row r="3089" spans="1:19" x14ac:dyDescent="0.3">
      <c r="A3089" t="s">
        <v>6622</v>
      </c>
      <c r="B3089" s="1">
        <v>45438</v>
      </c>
      <c r="C3089" t="s">
        <v>6623</v>
      </c>
      <c r="D3089" t="str">
        <f t="shared" ca="1" si="97"/>
        <v>Laptop Pro</v>
      </c>
      <c r="E3089" t="s">
        <v>116</v>
      </c>
      <c r="F3089" t="s">
        <v>50</v>
      </c>
      <c r="G3089">
        <v>16</v>
      </c>
      <c r="H3089">
        <v>15</v>
      </c>
      <c r="I3089">
        <v>1317.29</v>
      </c>
      <c r="J3089">
        <v>1462.1919</v>
      </c>
      <c r="K3089" t="s">
        <v>20</v>
      </c>
      <c r="M3089" t="s">
        <v>86</v>
      </c>
      <c r="N3089" t="s">
        <v>29</v>
      </c>
      <c r="O3089" t="str">
        <f t="shared" si="96"/>
        <v>PayPal</v>
      </c>
      <c r="P3089" t="s">
        <v>30</v>
      </c>
      <c r="Q3089">
        <v>8.75</v>
      </c>
      <c r="R3089">
        <v>3.6</v>
      </c>
      <c r="S3089" t="s">
        <v>23</v>
      </c>
    </row>
    <row r="3090" spans="1:19" x14ac:dyDescent="0.3">
      <c r="A3090" t="s">
        <v>6624</v>
      </c>
      <c r="B3090" s="1">
        <v>44078</v>
      </c>
      <c r="C3090" t="s">
        <v>6625</v>
      </c>
      <c r="D3090" t="str">
        <f t="shared" ca="1" si="97"/>
        <v>Phone X</v>
      </c>
      <c r="E3090" t="s">
        <v>141</v>
      </c>
      <c r="F3090" t="s">
        <v>50</v>
      </c>
      <c r="G3090">
        <v>10</v>
      </c>
      <c r="H3090">
        <v>10</v>
      </c>
      <c r="I3090">
        <v>181.98</v>
      </c>
      <c r="J3090">
        <v>207.4572</v>
      </c>
      <c r="K3090" t="s">
        <v>66</v>
      </c>
      <c r="M3090" t="s">
        <v>123</v>
      </c>
      <c r="N3090" t="s">
        <v>71</v>
      </c>
      <c r="O3090" t="str">
        <f t="shared" si="96"/>
        <v>Bank Transfer</v>
      </c>
      <c r="P3090" t="s">
        <v>37</v>
      </c>
      <c r="Q3090">
        <v>1.4</v>
      </c>
      <c r="R3090">
        <v>3.4</v>
      </c>
      <c r="S3090" t="s">
        <v>23</v>
      </c>
    </row>
    <row r="3091" spans="1:19" x14ac:dyDescent="0.3">
      <c r="A3091" t="s">
        <v>6626</v>
      </c>
      <c r="C3091" t="s">
        <v>6627</v>
      </c>
      <c r="D3091" t="str">
        <f t="shared" ca="1" si="97"/>
        <v>Shirt Classic</v>
      </c>
      <c r="E3091" t="s">
        <v>65</v>
      </c>
      <c r="F3091" t="s">
        <v>82</v>
      </c>
      <c r="G3091">
        <v>18</v>
      </c>
      <c r="H3091">
        <v>17</v>
      </c>
      <c r="I3091">
        <v>864.13</v>
      </c>
      <c r="J3091">
        <v>993.7494999999999</v>
      </c>
      <c r="K3091" t="s">
        <v>51</v>
      </c>
      <c r="M3091" t="s">
        <v>28</v>
      </c>
      <c r="N3091" t="s">
        <v>36</v>
      </c>
      <c r="O3091" t="str">
        <f t="shared" si="96"/>
        <v>Debit Card</v>
      </c>
      <c r="P3091" t="s">
        <v>89</v>
      </c>
      <c r="Q3091">
        <v>13.9</v>
      </c>
      <c r="R3091">
        <v>2.2000000000000002</v>
      </c>
      <c r="S3091" t="s">
        <v>23</v>
      </c>
    </row>
    <row r="3092" spans="1:19" x14ac:dyDescent="0.3">
      <c r="A3092" t="s">
        <v>6628</v>
      </c>
      <c r="B3092" s="1">
        <v>44743</v>
      </c>
      <c r="C3092" t="s">
        <v>6629</v>
      </c>
      <c r="D3092" t="str">
        <f t="shared" ca="1" si="97"/>
        <v>Jeans Regular</v>
      </c>
      <c r="E3092" t="s">
        <v>130</v>
      </c>
      <c r="F3092" t="s">
        <v>82</v>
      </c>
      <c r="G3092">
        <v>15</v>
      </c>
      <c r="H3092">
        <v>15</v>
      </c>
      <c r="I3092">
        <v>241.23</v>
      </c>
      <c r="J3092">
        <v>265.35300000000001</v>
      </c>
      <c r="K3092" t="s">
        <v>51</v>
      </c>
      <c r="M3092" t="s">
        <v>123</v>
      </c>
      <c r="N3092" t="s">
        <v>36</v>
      </c>
      <c r="O3092" t="str">
        <f t="shared" si="96"/>
        <v>Debit Card</v>
      </c>
      <c r="P3092" t="s">
        <v>89</v>
      </c>
      <c r="Q3092">
        <v>14.19</v>
      </c>
      <c r="R3092">
        <v>2.2999999999999998</v>
      </c>
      <c r="S3092" t="s">
        <v>23</v>
      </c>
    </row>
    <row r="3093" spans="1:19" x14ac:dyDescent="0.3">
      <c r="A3093" t="s">
        <v>6631</v>
      </c>
      <c r="B3093" s="1">
        <v>44028</v>
      </c>
      <c r="C3093" t="s">
        <v>6632</v>
      </c>
      <c r="D3093" t="str">
        <f t="shared" ca="1" si="97"/>
        <v>Shirt Classic</v>
      </c>
      <c r="E3093" t="s">
        <v>65</v>
      </c>
      <c r="F3093" t="s">
        <v>82</v>
      </c>
      <c r="G3093">
        <v>2</v>
      </c>
      <c r="H3093">
        <v>2</v>
      </c>
      <c r="I3093">
        <v>1183.22</v>
      </c>
      <c r="J3093">
        <v>1301.5420000000001</v>
      </c>
      <c r="K3093" t="s">
        <v>51</v>
      </c>
      <c r="M3093" t="s">
        <v>21</v>
      </c>
      <c r="N3093" t="s">
        <v>71</v>
      </c>
      <c r="O3093" t="str">
        <f t="shared" si="96"/>
        <v>Cash on Delivery</v>
      </c>
      <c r="P3093" t="s">
        <v>53</v>
      </c>
      <c r="Q3093">
        <v>21.64</v>
      </c>
      <c r="R3093">
        <v>1.6</v>
      </c>
      <c r="S3093" t="s">
        <v>23</v>
      </c>
    </row>
    <row r="3094" spans="1:19" x14ac:dyDescent="0.3">
      <c r="A3094" t="s">
        <v>6633</v>
      </c>
      <c r="B3094" s="1">
        <v>44383</v>
      </c>
      <c r="C3094" t="s">
        <v>6634</v>
      </c>
      <c r="D3094" t="str">
        <f t="shared" ca="1" si="97"/>
        <v>Olive Oil 1L</v>
      </c>
      <c r="E3094" t="s">
        <v>56</v>
      </c>
      <c r="F3094" t="s">
        <v>57</v>
      </c>
      <c r="G3094">
        <v>2</v>
      </c>
      <c r="H3094">
        <v>2</v>
      </c>
      <c r="I3094">
        <v>310.93</v>
      </c>
      <c r="J3094">
        <v>342.02300000000002</v>
      </c>
      <c r="K3094" t="s">
        <v>27</v>
      </c>
      <c r="M3094" t="s">
        <v>79</v>
      </c>
      <c r="N3094" t="s">
        <v>71</v>
      </c>
      <c r="O3094" t="str">
        <f t="shared" si="96"/>
        <v>Bank Transfer</v>
      </c>
      <c r="P3094" t="s">
        <v>37</v>
      </c>
      <c r="Q3094">
        <v>30.78</v>
      </c>
      <c r="R3094">
        <v>4.0999999999999996</v>
      </c>
      <c r="S3094" t="s">
        <v>23</v>
      </c>
    </row>
    <row r="3095" spans="1:19" x14ac:dyDescent="0.3">
      <c r="A3095" t="s">
        <v>6635</v>
      </c>
      <c r="B3095" s="1">
        <v>43884</v>
      </c>
      <c r="C3095" t="s">
        <v>6636</v>
      </c>
      <c r="D3095" t="str">
        <f t="shared" ca="1" si="97"/>
        <v>Sneakers Run</v>
      </c>
      <c r="E3095" t="s">
        <v>85</v>
      </c>
      <c r="F3095" t="s">
        <v>82</v>
      </c>
      <c r="G3095">
        <v>16</v>
      </c>
      <c r="H3095">
        <v>16</v>
      </c>
      <c r="I3095">
        <v>631.76</v>
      </c>
      <c r="J3095">
        <v>682.30079999999998</v>
      </c>
      <c r="K3095" t="s">
        <v>66</v>
      </c>
      <c r="M3095" t="s">
        <v>28</v>
      </c>
      <c r="N3095" t="s">
        <v>29</v>
      </c>
      <c r="O3095" t="str">
        <f t="shared" si="96"/>
        <v>PayPal</v>
      </c>
      <c r="P3095" t="s">
        <v>30</v>
      </c>
      <c r="Q3095">
        <v>45.29</v>
      </c>
      <c r="R3095">
        <v>2.2000000000000002</v>
      </c>
      <c r="S3095" t="s">
        <v>23</v>
      </c>
    </row>
    <row r="3096" spans="1:19" x14ac:dyDescent="0.3">
      <c r="A3096" t="s">
        <v>6637</v>
      </c>
      <c r="B3096" s="1">
        <v>44056</v>
      </c>
      <c r="C3096" t="s">
        <v>6638</v>
      </c>
      <c r="D3096" t="str">
        <f t="shared" ca="1" si="97"/>
        <v>Jeans Regular</v>
      </c>
      <c r="E3096" t="s">
        <v>130</v>
      </c>
      <c r="F3096" t="s">
        <v>82</v>
      </c>
      <c r="G3096">
        <v>9</v>
      </c>
      <c r="H3096">
        <v>8</v>
      </c>
      <c r="I3096">
        <v>491.3</v>
      </c>
      <c r="J3096">
        <v>550.25600000000009</v>
      </c>
      <c r="K3096" t="s">
        <v>47</v>
      </c>
      <c r="M3096" t="s">
        <v>35</v>
      </c>
      <c r="N3096" t="s">
        <v>36</v>
      </c>
      <c r="O3096" t="str">
        <f t="shared" si="96"/>
        <v>Cash on Delivery</v>
      </c>
      <c r="P3096" t="s">
        <v>53</v>
      </c>
      <c r="Q3096">
        <v>48.26</v>
      </c>
      <c r="R3096">
        <v>3.6</v>
      </c>
    </row>
    <row r="3097" spans="1:19" x14ac:dyDescent="0.3">
      <c r="A3097" t="s">
        <v>6639</v>
      </c>
      <c r="B3097" s="1">
        <v>45137</v>
      </c>
      <c r="C3097" t="s">
        <v>3693</v>
      </c>
      <c r="D3097" t="str">
        <f t="shared" ca="1" si="97"/>
        <v>Shirt Classic</v>
      </c>
      <c r="E3097" t="s">
        <v>65</v>
      </c>
      <c r="F3097" t="s">
        <v>82</v>
      </c>
      <c r="G3097">
        <v>16</v>
      </c>
      <c r="H3097">
        <v>14</v>
      </c>
      <c r="I3097">
        <v>62.72</v>
      </c>
      <c r="J3097">
        <v>68.992000000000004</v>
      </c>
      <c r="K3097" t="s">
        <v>51</v>
      </c>
      <c r="M3097" t="s">
        <v>42</v>
      </c>
      <c r="N3097" t="s">
        <v>22</v>
      </c>
      <c r="O3097" t="str">
        <f t="shared" si="96"/>
        <v>Bank Transfer</v>
      </c>
      <c r="P3097" t="s">
        <v>37</v>
      </c>
      <c r="Q3097">
        <v>47.7</v>
      </c>
      <c r="R3097">
        <v>3.7</v>
      </c>
      <c r="S3097" t="s">
        <v>205</v>
      </c>
    </row>
    <row r="3098" spans="1:19" x14ac:dyDescent="0.3">
      <c r="A3098" t="s">
        <v>6640</v>
      </c>
      <c r="B3098" s="1">
        <v>45141</v>
      </c>
      <c r="C3098" t="s">
        <v>6641</v>
      </c>
      <c r="D3098" t="str">
        <f t="shared" ca="1" si="97"/>
        <v>Sofa 3-Seater</v>
      </c>
      <c r="E3098" t="s">
        <v>109</v>
      </c>
      <c r="F3098" t="s">
        <v>46</v>
      </c>
      <c r="G3098">
        <v>11</v>
      </c>
      <c r="H3098">
        <v>11</v>
      </c>
      <c r="I3098">
        <v>1221.77</v>
      </c>
      <c r="J3098">
        <v>1331.7293</v>
      </c>
      <c r="K3098" t="s">
        <v>51</v>
      </c>
      <c r="M3098" t="s">
        <v>86</v>
      </c>
      <c r="N3098" t="s">
        <v>22</v>
      </c>
      <c r="O3098" t="str">
        <f t="shared" si="96"/>
        <v>Cash on Delivery</v>
      </c>
      <c r="P3098" t="s">
        <v>53</v>
      </c>
      <c r="Q3098">
        <v>7.14</v>
      </c>
      <c r="R3098">
        <v>4.2</v>
      </c>
      <c r="S3098" t="s">
        <v>23</v>
      </c>
    </row>
    <row r="3099" spans="1:19" x14ac:dyDescent="0.3">
      <c r="A3099" t="s">
        <v>6642</v>
      </c>
      <c r="B3099" s="1">
        <v>45534</v>
      </c>
      <c r="C3099" t="s">
        <v>6643</v>
      </c>
      <c r="D3099" t="str">
        <f t="shared" ca="1" si="97"/>
        <v>Camera S</v>
      </c>
      <c r="E3099" t="s">
        <v>133</v>
      </c>
      <c r="F3099" t="s">
        <v>50</v>
      </c>
      <c r="G3099">
        <v>7</v>
      </c>
      <c r="H3099">
        <v>6</v>
      </c>
      <c r="I3099">
        <v>682.5</v>
      </c>
      <c r="J3099">
        <v>771.22499999999991</v>
      </c>
      <c r="K3099" t="s">
        <v>47</v>
      </c>
      <c r="M3099" t="s">
        <v>35</v>
      </c>
      <c r="N3099" t="s">
        <v>36</v>
      </c>
      <c r="O3099" t="str">
        <f t="shared" si="96"/>
        <v>Debit Card</v>
      </c>
      <c r="P3099" t="s">
        <v>89</v>
      </c>
      <c r="Q3099">
        <v>7.42</v>
      </c>
      <c r="R3099">
        <v>1.9</v>
      </c>
      <c r="S3099" t="s">
        <v>23</v>
      </c>
    </row>
    <row r="3100" spans="1:19" x14ac:dyDescent="0.3">
      <c r="A3100" t="s">
        <v>6644</v>
      </c>
      <c r="B3100" s="1">
        <v>45451</v>
      </c>
      <c r="C3100" t="s">
        <v>6645</v>
      </c>
      <c r="D3100" t="str">
        <f t="shared" ca="1" si="97"/>
        <v xml:space="preserve">Cereal Pack </v>
      </c>
      <c r="E3100" t="s">
        <v>10805</v>
      </c>
      <c r="F3100" t="s">
        <v>57</v>
      </c>
      <c r="G3100">
        <v>13</v>
      </c>
      <c r="H3100">
        <v>12</v>
      </c>
      <c r="I3100">
        <v>384.82</v>
      </c>
      <c r="J3100">
        <v>434.84659999999997</v>
      </c>
      <c r="K3100" t="s">
        <v>51</v>
      </c>
      <c r="M3100" t="s">
        <v>86</v>
      </c>
      <c r="N3100" t="s">
        <v>36</v>
      </c>
      <c r="O3100" t="str">
        <f t="shared" si="96"/>
        <v>Debit Card</v>
      </c>
      <c r="P3100" t="s">
        <v>89</v>
      </c>
      <c r="Q3100">
        <v>19.82</v>
      </c>
      <c r="R3100">
        <v>1.2</v>
      </c>
      <c r="S3100" t="s">
        <v>23</v>
      </c>
    </row>
    <row r="3101" spans="1:19" x14ac:dyDescent="0.3">
      <c r="A3101" t="s">
        <v>6646</v>
      </c>
      <c r="B3101" s="1">
        <v>44021</v>
      </c>
      <c r="C3101" t="s">
        <v>6647</v>
      </c>
      <c r="D3101" t="str">
        <f t="shared" ca="1" si="97"/>
        <v>Organic Rice 5kg</v>
      </c>
      <c r="E3101" t="s">
        <v>40</v>
      </c>
      <c r="F3101" t="s">
        <v>57</v>
      </c>
      <c r="G3101">
        <v>3</v>
      </c>
      <c r="H3101">
        <v>2</v>
      </c>
      <c r="I3101">
        <v>1317.83</v>
      </c>
      <c r="J3101">
        <v>1515.5044999999998</v>
      </c>
      <c r="K3101" t="s">
        <v>66</v>
      </c>
      <c r="M3101" t="s">
        <v>28</v>
      </c>
      <c r="N3101" t="s">
        <v>29</v>
      </c>
      <c r="O3101" t="str">
        <f t="shared" si="96"/>
        <v>PayPal</v>
      </c>
      <c r="P3101" t="s">
        <v>30</v>
      </c>
      <c r="Q3101">
        <v>14.02</v>
      </c>
      <c r="R3101">
        <v>1.8</v>
      </c>
      <c r="S3101" t="s">
        <v>23</v>
      </c>
    </row>
    <row r="3102" spans="1:19" x14ac:dyDescent="0.3">
      <c r="A3102" t="s">
        <v>6648</v>
      </c>
      <c r="B3102" s="1">
        <v>45447</v>
      </c>
      <c r="C3102" t="s">
        <v>6649</v>
      </c>
      <c r="D3102" t="str">
        <f t="shared" ca="1" si="97"/>
        <v>Cereal Pack</v>
      </c>
      <c r="E3102" t="s">
        <v>100</v>
      </c>
      <c r="F3102" t="s">
        <v>57</v>
      </c>
      <c r="G3102">
        <v>2</v>
      </c>
      <c r="H3102">
        <v>2</v>
      </c>
      <c r="I3102">
        <v>597.08000000000004</v>
      </c>
      <c r="J3102">
        <v>632.90480000000002</v>
      </c>
      <c r="K3102" t="s">
        <v>51</v>
      </c>
      <c r="M3102" t="s">
        <v>42</v>
      </c>
      <c r="N3102" t="s">
        <v>29</v>
      </c>
      <c r="O3102" t="str">
        <f t="shared" si="96"/>
        <v>Debit Card</v>
      </c>
      <c r="P3102" t="s">
        <v>89</v>
      </c>
      <c r="Q3102">
        <v>38.380000000000003</v>
      </c>
      <c r="R3102">
        <v>2.8</v>
      </c>
      <c r="S3102" t="s">
        <v>205</v>
      </c>
    </row>
    <row r="3103" spans="1:19" x14ac:dyDescent="0.3">
      <c r="A3103" t="s">
        <v>6650</v>
      </c>
      <c r="B3103" s="1">
        <v>44561</v>
      </c>
      <c r="C3103" t="s">
        <v>6651</v>
      </c>
      <c r="D3103" t="str">
        <f t="shared" ca="1" si="97"/>
        <v>Camera S</v>
      </c>
      <c r="E3103" t="s">
        <v>133</v>
      </c>
      <c r="F3103" t="s">
        <v>50</v>
      </c>
      <c r="G3103">
        <v>2</v>
      </c>
      <c r="H3103">
        <v>2</v>
      </c>
      <c r="I3103">
        <v>12</v>
      </c>
      <c r="J3103">
        <v>13.32</v>
      </c>
      <c r="K3103" t="s">
        <v>27</v>
      </c>
      <c r="M3103" t="s">
        <v>79</v>
      </c>
      <c r="N3103" t="s">
        <v>71</v>
      </c>
      <c r="O3103" t="str">
        <f t="shared" si="96"/>
        <v>Debit Card</v>
      </c>
      <c r="P3103" t="s">
        <v>89</v>
      </c>
      <c r="Q3103">
        <v>27.73</v>
      </c>
      <c r="R3103">
        <v>1.2</v>
      </c>
      <c r="S3103" t="s">
        <v>23</v>
      </c>
    </row>
    <row r="3104" spans="1:19" x14ac:dyDescent="0.3">
      <c r="A3104" t="s">
        <v>6652</v>
      </c>
      <c r="B3104" s="1">
        <v>44349</v>
      </c>
      <c r="C3104" t="s">
        <v>6653</v>
      </c>
      <c r="D3104" t="str">
        <f t="shared" ca="1" si="97"/>
        <v>Sofa 3-Seater</v>
      </c>
      <c r="E3104" t="s">
        <v>109</v>
      </c>
      <c r="F3104" t="s">
        <v>46</v>
      </c>
      <c r="G3104">
        <v>18</v>
      </c>
      <c r="H3104">
        <v>15</v>
      </c>
      <c r="I3104">
        <v>499.28</v>
      </c>
      <c r="J3104">
        <v>569.17920000000004</v>
      </c>
      <c r="K3104" t="s">
        <v>20</v>
      </c>
      <c r="M3104" t="s">
        <v>35</v>
      </c>
      <c r="N3104" t="s">
        <v>22</v>
      </c>
      <c r="O3104" t="str">
        <f t="shared" si="96"/>
        <v>Credit Card</v>
      </c>
      <c r="P3104" t="s">
        <v>67</v>
      </c>
      <c r="Q3104">
        <v>7.08</v>
      </c>
      <c r="R3104">
        <v>3.2</v>
      </c>
      <c r="S3104" t="s">
        <v>23</v>
      </c>
    </row>
    <row r="3105" spans="1:19" x14ac:dyDescent="0.3">
      <c r="A3105" t="s">
        <v>6654</v>
      </c>
      <c r="B3105" s="1">
        <v>44434</v>
      </c>
      <c r="C3105" t="s">
        <v>6655</v>
      </c>
      <c r="D3105" t="str">
        <f t="shared" ca="1" si="97"/>
        <v>Laptop Pro</v>
      </c>
      <c r="E3105" t="s">
        <v>116</v>
      </c>
      <c r="F3105" t="s">
        <v>50</v>
      </c>
      <c r="G3105">
        <v>18</v>
      </c>
      <c r="H3105">
        <v>16</v>
      </c>
      <c r="I3105">
        <v>1056.53</v>
      </c>
      <c r="J3105">
        <v>1141.0524</v>
      </c>
      <c r="K3105" t="s">
        <v>66</v>
      </c>
      <c r="M3105" t="s">
        <v>86</v>
      </c>
      <c r="N3105" t="s">
        <v>71</v>
      </c>
      <c r="O3105" t="str">
        <f t="shared" si="96"/>
        <v>PayPal</v>
      </c>
      <c r="P3105" t="s">
        <v>30</v>
      </c>
      <c r="Q3105">
        <v>44.87</v>
      </c>
      <c r="R3105">
        <v>1.8</v>
      </c>
      <c r="S3105" t="s">
        <v>23</v>
      </c>
    </row>
    <row r="3106" spans="1:19" x14ac:dyDescent="0.3">
      <c r="A3106" t="s">
        <v>6656</v>
      </c>
      <c r="B3106" s="1">
        <v>44357</v>
      </c>
      <c r="C3106" t="s">
        <v>6657</v>
      </c>
      <c r="D3106" t="str">
        <f t="shared" ca="1" si="97"/>
        <v>Laptop Pro</v>
      </c>
      <c r="E3106" t="s">
        <v>116</v>
      </c>
      <c r="F3106" t="s">
        <v>50</v>
      </c>
      <c r="G3106">
        <v>10</v>
      </c>
      <c r="H3106">
        <v>9</v>
      </c>
      <c r="I3106">
        <v>698.21</v>
      </c>
      <c r="J3106">
        <v>802.94150000000002</v>
      </c>
      <c r="K3106" t="s">
        <v>66</v>
      </c>
      <c r="M3106" t="s">
        <v>21</v>
      </c>
      <c r="N3106" t="s">
        <v>22</v>
      </c>
      <c r="O3106" t="str">
        <f t="shared" si="96"/>
        <v>Credit Card</v>
      </c>
      <c r="P3106" t="s">
        <v>67</v>
      </c>
      <c r="Q3106">
        <v>20.68</v>
      </c>
      <c r="R3106">
        <v>3.5</v>
      </c>
      <c r="S3106" t="s">
        <v>23</v>
      </c>
    </row>
    <row r="3107" spans="1:19" x14ac:dyDescent="0.3">
      <c r="A3107" t="s">
        <v>6658</v>
      </c>
      <c r="B3107" s="1">
        <v>44003</v>
      </c>
      <c r="C3107" t="s">
        <v>6659</v>
      </c>
      <c r="D3107" t="str">
        <f t="shared" ca="1" si="97"/>
        <v>Jeans Regular</v>
      </c>
      <c r="E3107" t="s">
        <v>130</v>
      </c>
      <c r="F3107" t="s">
        <v>82</v>
      </c>
      <c r="G3107">
        <v>8</v>
      </c>
      <c r="H3107">
        <v>6</v>
      </c>
      <c r="I3107">
        <v>1149.1300000000001</v>
      </c>
      <c r="J3107">
        <v>1298.5169000000001</v>
      </c>
      <c r="K3107" t="s">
        <v>51</v>
      </c>
      <c r="M3107" t="s">
        <v>21</v>
      </c>
      <c r="N3107" t="s">
        <v>29</v>
      </c>
      <c r="O3107" t="str">
        <f t="shared" si="96"/>
        <v>Cash on Delivery</v>
      </c>
      <c r="P3107" t="s">
        <v>53</v>
      </c>
      <c r="Q3107">
        <v>34.35</v>
      </c>
      <c r="R3107">
        <v>4.4000000000000004</v>
      </c>
      <c r="S3107" t="s">
        <v>23</v>
      </c>
    </row>
    <row r="3108" spans="1:19" x14ac:dyDescent="0.3">
      <c r="A3108" t="s">
        <v>6660</v>
      </c>
      <c r="B3108" s="1">
        <v>44907</v>
      </c>
      <c r="C3108" t="s">
        <v>6661</v>
      </c>
      <c r="D3108" t="str">
        <f t="shared" ca="1" si="97"/>
        <v>Phone X</v>
      </c>
      <c r="E3108" t="s">
        <v>141</v>
      </c>
      <c r="F3108" t="s">
        <v>50</v>
      </c>
      <c r="G3108">
        <v>15</v>
      </c>
      <c r="H3108">
        <v>14</v>
      </c>
      <c r="I3108">
        <v>426.69</v>
      </c>
      <c r="J3108">
        <v>460.82520000000005</v>
      </c>
      <c r="K3108" t="s">
        <v>66</v>
      </c>
      <c r="M3108" t="s">
        <v>86</v>
      </c>
      <c r="N3108" t="s">
        <v>71</v>
      </c>
      <c r="O3108" t="str">
        <f t="shared" si="96"/>
        <v>Cash on Delivery</v>
      </c>
      <c r="P3108" t="s">
        <v>53</v>
      </c>
      <c r="Q3108">
        <v>15.65</v>
      </c>
      <c r="R3108">
        <v>2.8</v>
      </c>
      <c r="S3108" t="s">
        <v>15</v>
      </c>
    </row>
    <row r="3109" spans="1:19" x14ac:dyDescent="0.3">
      <c r="A3109" t="s">
        <v>6662</v>
      </c>
      <c r="B3109" s="1">
        <v>44296</v>
      </c>
      <c r="C3109" t="s">
        <v>6663</v>
      </c>
      <c r="D3109" t="str">
        <f t="shared" ca="1" si="97"/>
        <v>Widget B</v>
      </c>
      <c r="E3109" t="s">
        <v>61</v>
      </c>
      <c r="F3109" t="s">
        <v>70</v>
      </c>
      <c r="G3109">
        <v>9</v>
      </c>
      <c r="H3109">
        <v>9</v>
      </c>
      <c r="I3109">
        <v>218.88</v>
      </c>
      <c r="J3109">
        <v>229.82400000000001</v>
      </c>
      <c r="K3109" t="s">
        <v>47</v>
      </c>
      <c r="M3109" t="s">
        <v>28</v>
      </c>
      <c r="N3109" t="s">
        <v>22</v>
      </c>
      <c r="O3109" t="str">
        <f t="shared" si="96"/>
        <v>Credit Card</v>
      </c>
      <c r="P3109" t="s">
        <v>67</v>
      </c>
      <c r="Q3109">
        <v>14.28</v>
      </c>
      <c r="R3109">
        <v>2.2999999999999998</v>
      </c>
      <c r="S3109" t="s">
        <v>23</v>
      </c>
    </row>
    <row r="3110" spans="1:19" x14ac:dyDescent="0.3">
      <c r="A3110" t="s">
        <v>6664</v>
      </c>
      <c r="B3110" s="1">
        <v>44998</v>
      </c>
      <c r="C3110" t="s">
        <v>6665</v>
      </c>
      <c r="D3110" t="str">
        <f t="shared" ca="1" si="97"/>
        <v>Camera S</v>
      </c>
      <c r="E3110" t="s">
        <v>133</v>
      </c>
      <c r="F3110" t="s">
        <v>50</v>
      </c>
      <c r="G3110">
        <v>18</v>
      </c>
      <c r="H3110">
        <v>14</v>
      </c>
      <c r="I3110">
        <v>1112.97</v>
      </c>
      <c r="J3110">
        <v>1213.1373000000001</v>
      </c>
      <c r="K3110" t="s">
        <v>20</v>
      </c>
      <c r="M3110" t="s">
        <v>79</v>
      </c>
      <c r="N3110" t="s">
        <v>6666</v>
      </c>
      <c r="O3110" t="str">
        <f t="shared" si="96"/>
        <v>Bank Transfer</v>
      </c>
      <c r="P3110" t="s">
        <v>37</v>
      </c>
      <c r="Q3110">
        <v>4.91</v>
      </c>
      <c r="R3110">
        <v>2.1</v>
      </c>
      <c r="S3110" t="s">
        <v>23</v>
      </c>
    </row>
    <row r="3111" spans="1:19" x14ac:dyDescent="0.3">
      <c r="A3111" t="s">
        <v>6667</v>
      </c>
      <c r="B3111" s="1">
        <v>44608</v>
      </c>
      <c r="C3111" t="s">
        <v>6668</v>
      </c>
      <c r="D3111" t="str">
        <f t="shared" ca="1" si="97"/>
        <v>Jeans Regular</v>
      </c>
      <c r="E3111" t="s">
        <v>130</v>
      </c>
      <c r="F3111" t="s">
        <v>82</v>
      </c>
      <c r="G3111">
        <v>6</v>
      </c>
      <c r="H3111">
        <v>6</v>
      </c>
      <c r="I3111">
        <v>163.57</v>
      </c>
      <c r="J3111">
        <v>175.01990000000001</v>
      </c>
      <c r="K3111" t="s">
        <v>20</v>
      </c>
      <c r="M3111" t="s">
        <v>21</v>
      </c>
      <c r="N3111" t="s">
        <v>22</v>
      </c>
      <c r="O3111" t="str">
        <f t="shared" si="96"/>
        <v>Credit Card</v>
      </c>
      <c r="P3111" t="s">
        <v>67</v>
      </c>
      <c r="Q3111">
        <v>31.24</v>
      </c>
      <c r="R3111">
        <v>1.5</v>
      </c>
      <c r="S3111" t="s">
        <v>23</v>
      </c>
    </row>
    <row r="3112" spans="1:19" x14ac:dyDescent="0.3">
      <c r="A3112" t="s">
        <v>6669</v>
      </c>
      <c r="B3112" s="1">
        <v>44986</v>
      </c>
      <c r="C3112" t="s">
        <v>6670</v>
      </c>
      <c r="D3112" t="str">
        <f t="shared" ca="1" si="97"/>
        <v>Widget A</v>
      </c>
      <c r="E3112" t="s">
        <v>33</v>
      </c>
      <c r="F3112" t="s">
        <v>70</v>
      </c>
      <c r="G3112">
        <v>1</v>
      </c>
      <c r="H3112">
        <v>1</v>
      </c>
      <c r="I3112">
        <v>946.26</v>
      </c>
      <c r="J3112">
        <v>1078.7364</v>
      </c>
      <c r="K3112" t="s">
        <v>66</v>
      </c>
      <c r="M3112" t="s">
        <v>21</v>
      </c>
      <c r="N3112" t="s">
        <v>29</v>
      </c>
      <c r="O3112" t="str">
        <f t="shared" si="96"/>
        <v>Credit Card</v>
      </c>
      <c r="P3112" t="s">
        <v>67</v>
      </c>
      <c r="Q3112">
        <v>8.59</v>
      </c>
      <c r="R3112">
        <v>4.3</v>
      </c>
      <c r="S3112" t="s">
        <v>23</v>
      </c>
    </row>
    <row r="3113" spans="1:19" x14ac:dyDescent="0.3">
      <c r="A3113" t="s">
        <v>6671</v>
      </c>
      <c r="B3113" s="1">
        <v>45159</v>
      </c>
      <c r="C3113" t="s">
        <v>6672</v>
      </c>
      <c r="D3113" t="str">
        <f t="shared" ca="1" si="97"/>
        <v>T-shirt V</v>
      </c>
      <c r="E3113" t="s">
        <v>77</v>
      </c>
      <c r="F3113" t="s">
        <v>82</v>
      </c>
      <c r="G3113">
        <v>6</v>
      </c>
      <c r="H3113">
        <v>6</v>
      </c>
      <c r="I3113">
        <v>548.89</v>
      </c>
      <c r="J3113">
        <v>581.82339999999999</v>
      </c>
      <c r="K3113" t="s">
        <v>27</v>
      </c>
      <c r="M3113" t="s">
        <v>123</v>
      </c>
      <c r="N3113" t="s">
        <v>29</v>
      </c>
      <c r="O3113" t="str">
        <f t="shared" si="96"/>
        <v>Credit Card</v>
      </c>
      <c r="P3113" t="s">
        <v>67</v>
      </c>
      <c r="Q3113">
        <v>23.07</v>
      </c>
      <c r="R3113">
        <v>5</v>
      </c>
      <c r="S3113" t="s">
        <v>23</v>
      </c>
    </row>
    <row r="3114" spans="1:19" x14ac:dyDescent="0.3">
      <c r="A3114" t="s">
        <v>6673</v>
      </c>
      <c r="B3114" s="1">
        <v>44741</v>
      </c>
      <c r="C3114" t="s">
        <v>307</v>
      </c>
      <c r="D3114" t="str">
        <f t="shared" ca="1" si="97"/>
        <v>Olive Oil 1L</v>
      </c>
      <c r="E3114" t="s">
        <v>56</v>
      </c>
      <c r="F3114" t="s">
        <v>57</v>
      </c>
      <c r="G3114">
        <v>11</v>
      </c>
      <c r="H3114">
        <v>10</v>
      </c>
      <c r="I3114">
        <v>1028.69</v>
      </c>
      <c r="J3114">
        <v>1152.1328000000001</v>
      </c>
      <c r="K3114" t="s">
        <v>66</v>
      </c>
      <c r="M3114" t="s">
        <v>35</v>
      </c>
      <c r="N3114" t="s">
        <v>22</v>
      </c>
      <c r="O3114" t="str">
        <f t="shared" si="96"/>
        <v>PayPal</v>
      </c>
      <c r="P3114" t="s">
        <v>30</v>
      </c>
      <c r="Q3114">
        <v>16.55</v>
      </c>
      <c r="R3114">
        <v>2.6</v>
      </c>
      <c r="S3114" t="s">
        <v>23</v>
      </c>
    </row>
    <row r="3115" spans="1:19" x14ac:dyDescent="0.3">
      <c r="A3115" t="s">
        <v>6674</v>
      </c>
      <c r="B3115" s="1">
        <v>45045</v>
      </c>
      <c r="C3115" t="s">
        <v>6675</v>
      </c>
      <c r="D3115" t="str">
        <f t="shared" ca="1" si="97"/>
        <v>Sofa 3-Seater</v>
      </c>
      <c r="E3115" t="s">
        <v>109</v>
      </c>
      <c r="F3115" t="s">
        <v>46</v>
      </c>
      <c r="G3115">
        <v>9</v>
      </c>
      <c r="H3115">
        <v>8</v>
      </c>
      <c r="I3115">
        <v>774.85</v>
      </c>
      <c r="J3115">
        <v>883.32900000000018</v>
      </c>
      <c r="K3115" t="s">
        <v>20</v>
      </c>
      <c r="M3115" t="s">
        <v>35</v>
      </c>
      <c r="N3115" t="s">
        <v>36</v>
      </c>
      <c r="O3115" t="str">
        <f t="shared" si="96"/>
        <v>Bank Transfer</v>
      </c>
      <c r="P3115" t="s">
        <v>37</v>
      </c>
      <c r="Q3115">
        <v>0.28999999999999998</v>
      </c>
      <c r="R3115">
        <v>1.2</v>
      </c>
      <c r="S3115" t="s">
        <v>23</v>
      </c>
    </row>
    <row r="3116" spans="1:19" x14ac:dyDescent="0.3">
      <c r="A3116" t="s">
        <v>6676</v>
      </c>
      <c r="B3116" s="1">
        <v>45226</v>
      </c>
      <c r="C3116" t="s">
        <v>6677</v>
      </c>
      <c r="D3116" t="str">
        <f t="shared" ca="1" si="97"/>
        <v>Camera S</v>
      </c>
      <c r="E3116" t="s">
        <v>133</v>
      </c>
      <c r="F3116" t="s">
        <v>50</v>
      </c>
      <c r="G3116">
        <v>4</v>
      </c>
      <c r="H3116">
        <v>4</v>
      </c>
      <c r="I3116">
        <v>308.63</v>
      </c>
      <c r="J3116">
        <v>339.49299999999999</v>
      </c>
      <c r="K3116" t="s">
        <v>51</v>
      </c>
      <c r="M3116" t="s">
        <v>123</v>
      </c>
      <c r="N3116" t="s">
        <v>22</v>
      </c>
      <c r="O3116" t="str">
        <f t="shared" si="96"/>
        <v>Debit Card</v>
      </c>
      <c r="P3116" t="s">
        <v>89</v>
      </c>
      <c r="Q3116">
        <v>12.02</v>
      </c>
      <c r="R3116">
        <v>1.5</v>
      </c>
      <c r="S3116" t="s">
        <v>23</v>
      </c>
    </row>
    <row r="3117" spans="1:19" x14ac:dyDescent="0.3">
      <c r="A3117" t="s">
        <v>6678</v>
      </c>
      <c r="B3117" s="1" t="s">
        <v>10803</v>
      </c>
      <c r="C3117" t="s">
        <v>6679</v>
      </c>
      <c r="D3117" t="str">
        <f t="shared" ca="1" si="97"/>
        <v>Widget B</v>
      </c>
      <c r="E3117" t="s">
        <v>61</v>
      </c>
      <c r="F3117" t="s">
        <v>70</v>
      </c>
      <c r="G3117">
        <v>18</v>
      </c>
      <c r="H3117">
        <v>14</v>
      </c>
      <c r="I3117">
        <v>1427.13</v>
      </c>
      <c r="J3117">
        <v>1569.8430000000003</v>
      </c>
      <c r="K3117" t="s">
        <v>20</v>
      </c>
      <c r="M3117" t="s">
        <v>35</v>
      </c>
      <c r="N3117" t="s">
        <v>71</v>
      </c>
      <c r="O3117" t="str">
        <f t="shared" si="96"/>
        <v>Debit Card</v>
      </c>
      <c r="P3117" t="s">
        <v>89</v>
      </c>
      <c r="Q3117">
        <v>27.03</v>
      </c>
      <c r="R3117">
        <v>1.2</v>
      </c>
      <c r="S3117" t="s">
        <v>23</v>
      </c>
    </row>
    <row r="3118" spans="1:19" x14ac:dyDescent="0.3">
      <c r="A3118" t="s">
        <v>6680</v>
      </c>
      <c r="B3118" s="1">
        <v>45640</v>
      </c>
      <c r="C3118" t="s">
        <v>6681</v>
      </c>
      <c r="D3118" t="str">
        <f t="shared" ca="1" si="97"/>
        <v>Sofa 3-Seater</v>
      </c>
      <c r="E3118" t="s">
        <v>109</v>
      </c>
      <c r="F3118" t="s">
        <v>46</v>
      </c>
      <c r="G3118">
        <v>3</v>
      </c>
      <c r="H3118">
        <v>2</v>
      </c>
      <c r="I3118">
        <v>632.08000000000004</v>
      </c>
      <c r="J3118">
        <v>714.25040000000001</v>
      </c>
      <c r="K3118" t="s">
        <v>47</v>
      </c>
      <c r="M3118" t="s">
        <v>28</v>
      </c>
      <c r="N3118" t="s">
        <v>36</v>
      </c>
      <c r="O3118" t="str">
        <f t="shared" si="96"/>
        <v>Cash on Delivery</v>
      </c>
      <c r="P3118" t="s">
        <v>53</v>
      </c>
      <c r="Q3118">
        <v>27.5</v>
      </c>
      <c r="R3118" t="s">
        <v>316</v>
      </c>
      <c r="S3118" t="s">
        <v>23</v>
      </c>
    </row>
    <row r="3119" spans="1:19" x14ac:dyDescent="0.3">
      <c r="A3119" t="s">
        <v>6682</v>
      </c>
      <c r="B3119" s="1">
        <v>45288</v>
      </c>
      <c r="C3119" t="s">
        <v>6683</v>
      </c>
      <c r="D3119" t="str">
        <f t="shared" ca="1" si="97"/>
        <v>Headphones Z</v>
      </c>
      <c r="E3119" t="s">
        <v>94</v>
      </c>
      <c r="F3119" t="s">
        <v>50</v>
      </c>
      <c r="G3119">
        <v>3</v>
      </c>
      <c r="H3119">
        <v>2</v>
      </c>
      <c r="I3119">
        <v>889.41</v>
      </c>
      <c r="J3119">
        <v>969.45690000000002</v>
      </c>
      <c r="K3119" t="s">
        <v>51</v>
      </c>
      <c r="M3119" t="s">
        <v>28</v>
      </c>
      <c r="N3119" t="s">
        <v>29</v>
      </c>
      <c r="O3119" t="str">
        <f t="shared" si="96"/>
        <v>Cash on Delivery</v>
      </c>
      <c r="P3119" t="s">
        <v>53</v>
      </c>
      <c r="Q3119">
        <v>32.39</v>
      </c>
      <c r="R3119">
        <v>2.2999999999999998</v>
      </c>
      <c r="S3119" t="s">
        <v>23</v>
      </c>
    </row>
    <row r="3120" spans="1:19" x14ac:dyDescent="0.3">
      <c r="A3120" t="s">
        <v>6684</v>
      </c>
      <c r="C3120" t="s">
        <v>6685</v>
      </c>
      <c r="D3120" t="str">
        <f t="shared" ca="1" si="97"/>
        <v>Headphones Z</v>
      </c>
      <c r="E3120" t="s">
        <v>94</v>
      </c>
      <c r="F3120" t="s">
        <v>50</v>
      </c>
      <c r="G3120">
        <v>7</v>
      </c>
      <c r="H3120">
        <v>7</v>
      </c>
      <c r="I3120">
        <v>290.58</v>
      </c>
      <c r="J3120">
        <v>325.44960000000003</v>
      </c>
      <c r="K3120" t="s">
        <v>20</v>
      </c>
      <c r="M3120" t="s">
        <v>35</v>
      </c>
      <c r="N3120" t="s">
        <v>71</v>
      </c>
      <c r="O3120" t="str">
        <f t="shared" si="96"/>
        <v>Credit Card</v>
      </c>
      <c r="P3120" t="s">
        <v>67</v>
      </c>
      <c r="Q3120">
        <v>10.76</v>
      </c>
      <c r="R3120">
        <v>4</v>
      </c>
      <c r="S3120" t="s">
        <v>23</v>
      </c>
    </row>
    <row r="3121" spans="1:19" x14ac:dyDescent="0.3">
      <c r="A3121" t="s">
        <v>6686</v>
      </c>
      <c r="B3121" s="1">
        <v>45657</v>
      </c>
      <c r="C3121" t="s">
        <v>6687</v>
      </c>
      <c r="D3121" t="str">
        <f t="shared" ca="1" si="97"/>
        <v>Widget B</v>
      </c>
      <c r="E3121" t="s">
        <v>61</v>
      </c>
      <c r="F3121" t="s">
        <v>70</v>
      </c>
      <c r="G3121">
        <v>18</v>
      </c>
      <c r="H3121">
        <v>14</v>
      </c>
      <c r="I3121">
        <v>798.85</v>
      </c>
      <c r="J3121">
        <v>870.74650000000008</v>
      </c>
      <c r="K3121" t="s">
        <v>27</v>
      </c>
      <c r="M3121" t="s">
        <v>123</v>
      </c>
      <c r="N3121" t="s">
        <v>29</v>
      </c>
      <c r="O3121" t="str">
        <f t="shared" si="96"/>
        <v>PayPal</v>
      </c>
      <c r="P3121" t="s">
        <v>30</v>
      </c>
      <c r="Q3121">
        <v>7.8</v>
      </c>
      <c r="R3121">
        <v>1.1000000000000001</v>
      </c>
      <c r="S3121" t="s">
        <v>23</v>
      </c>
    </row>
    <row r="3122" spans="1:19" x14ac:dyDescent="0.3">
      <c r="A3122" t="s">
        <v>6688</v>
      </c>
      <c r="B3122" s="1">
        <v>44298</v>
      </c>
      <c r="C3122" t="s">
        <v>6689</v>
      </c>
      <c r="D3122" t="str">
        <f t="shared" ca="1" si="97"/>
        <v>Camera S</v>
      </c>
      <c r="E3122" t="s">
        <v>133</v>
      </c>
      <c r="F3122" t="s">
        <v>50</v>
      </c>
      <c r="G3122">
        <v>15</v>
      </c>
      <c r="H3122">
        <v>12</v>
      </c>
      <c r="I3122">
        <v>1187.08</v>
      </c>
      <c r="J3122">
        <v>1317.6587999999999</v>
      </c>
      <c r="K3122" t="s">
        <v>66</v>
      </c>
      <c r="M3122" t="s">
        <v>123</v>
      </c>
      <c r="N3122" t="s">
        <v>36</v>
      </c>
      <c r="O3122" t="str">
        <f t="shared" si="96"/>
        <v>Debit Card</v>
      </c>
      <c r="P3122" t="s">
        <v>89</v>
      </c>
      <c r="Q3122">
        <v>42.45</v>
      </c>
      <c r="R3122">
        <v>2.9</v>
      </c>
      <c r="S3122" t="s">
        <v>23</v>
      </c>
    </row>
    <row r="3123" spans="1:19" x14ac:dyDescent="0.3">
      <c r="A3123" t="s">
        <v>6691</v>
      </c>
      <c r="B3123" s="1">
        <v>44426</v>
      </c>
      <c r="C3123" t="s">
        <v>6692</v>
      </c>
      <c r="D3123" t="str">
        <f t="shared" ca="1" si="97"/>
        <v>Laptop Pro</v>
      </c>
      <c r="E3123" t="s">
        <v>116</v>
      </c>
      <c r="F3123" t="s">
        <v>50</v>
      </c>
      <c r="G3123">
        <v>11</v>
      </c>
      <c r="H3123">
        <v>11</v>
      </c>
      <c r="I3123">
        <v>926.95</v>
      </c>
      <c r="J3123">
        <v>1010.3755000000001</v>
      </c>
      <c r="K3123" t="s">
        <v>27</v>
      </c>
      <c r="M3123" t="s">
        <v>42</v>
      </c>
      <c r="N3123" t="s">
        <v>6693</v>
      </c>
      <c r="O3123" t="str">
        <f t="shared" si="96"/>
        <v>Bank Transfer</v>
      </c>
      <c r="P3123" t="s">
        <v>37</v>
      </c>
      <c r="Q3123">
        <v>28.74</v>
      </c>
      <c r="R3123">
        <v>4</v>
      </c>
      <c r="S3123" t="s">
        <v>23</v>
      </c>
    </row>
    <row r="3124" spans="1:19" x14ac:dyDescent="0.3">
      <c r="A3124" t="s">
        <v>6694</v>
      </c>
      <c r="B3124" s="1">
        <v>44216</v>
      </c>
      <c r="C3124" t="s">
        <v>6695</v>
      </c>
      <c r="D3124" t="str">
        <f t="shared" ca="1" si="97"/>
        <v>Sofa 3-Seater</v>
      </c>
      <c r="E3124" t="s">
        <v>109</v>
      </c>
      <c r="F3124" t="s">
        <v>46</v>
      </c>
      <c r="G3124">
        <v>5</v>
      </c>
      <c r="H3124">
        <v>5</v>
      </c>
      <c r="I3124">
        <v>1105.26</v>
      </c>
      <c r="J3124">
        <v>1215.7860000000001</v>
      </c>
      <c r="K3124" t="s">
        <v>27</v>
      </c>
      <c r="M3124" t="s">
        <v>123</v>
      </c>
      <c r="N3124" t="s">
        <v>29</v>
      </c>
      <c r="O3124" t="str">
        <f t="shared" si="96"/>
        <v>Bank Transfer</v>
      </c>
      <c r="P3124" t="s">
        <v>37</v>
      </c>
      <c r="Q3124">
        <v>29.16</v>
      </c>
      <c r="R3124">
        <v>3.6</v>
      </c>
      <c r="S3124" t="s">
        <v>23</v>
      </c>
    </row>
    <row r="3125" spans="1:19" x14ac:dyDescent="0.3">
      <c r="A3125" t="s">
        <v>6696</v>
      </c>
      <c r="B3125" s="1">
        <v>44468</v>
      </c>
      <c r="C3125" t="s">
        <v>6697</v>
      </c>
      <c r="D3125" t="str">
        <f t="shared" ca="1" si="97"/>
        <v>Camera S</v>
      </c>
      <c r="E3125" t="s">
        <v>133</v>
      </c>
      <c r="F3125" t="s">
        <v>50</v>
      </c>
      <c r="G3125">
        <v>3</v>
      </c>
      <c r="H3125">
        <v>3</v>
      </c>
      <c r="I3125">
        <v>915.11</v>
      </c>
      <c r="J3125">
        <v>1034.0743</v>
      </c>
      <c r="K3125" t="s">
        <v>20</v>
      </c>
      <c r="M3125" t="s">
        <v>79</v>
      </c>
      <c r="N3125" t="s">
        <v>22</v>
      </c>
      <c r="O3125" t="str">
        <f t="shared" si="96"/>
        <v>Debit Card</v>
      </c>
      <c r="P3125" t="s">
        <v>89</v>
      </c>
      <c r="Q3125">
        <v>49.87</v>
      </c>
      <c r="R3125">
        <v>4.5999999999999996</v>
      </c>
      <c r="S3125" t="s">
        <v>23</v>
      </c>
    </row>
    <row r="3126" spans="1:19" x14ac:dyDescent="0.3">
      <c r="A3126" t="s">
        <v>6698</v>
      </c>
      <c r="B3126" s="1">
        <v>44745</v>
      </c>
      <c r="C3126" t="s">
        <v>6699</v>
      </c>
      <c r="D3126" t="str">
        <f t="shared" ca="1" si="97"/>
        <v>Headphones Z</v>
      </c>
      <c r="E3126" t="s">
        <v>94</v>
      </c>
      <c r="F3126" t="s">
        <v>50</v>
      </c>
      <c r="G3126">
        <v>8</v>
      </c>
      <c r="H3126">
        <v>8</v>
      </c>
      <c r="I3126">
        <v>182.02</v>
      </c>
      <c r="J3126">
        <v>203.86240000000004</v>
      </c>
      <c r="K3126" t="s">
        <v>27</v>
      </c>
      <c r="M3126" t="s">
        <v>123</v>
      </c>
      <c r="N3126" t="s">
        <v>36</v>
      </c>
      <c r="O3126" t="str">
        <f t="shared" si="96"/>
        <v>Credit Card</v>
      </c>
      <c r="P3126" t="s">
        <v>67</v>
      </c>
      <c r="Q3126">
        <v>43.38</v>
      </c>
      <c r="R3126">
        <v>1.9</v>
      </c>
      <c r="S3126" t="s">
        <v>23</v>
      </c>
    </row>
    <row r="3127" spans="1:19" x14ac:dyDescent="0.3">
      <c r="A3127" t="s">
        <v>6700</v>
      </c>
      <c r="B3127" s="1">
        <v>44766</v>
      </c>
      <c r="C3127" t="s">
        <v>1356</v>
      </c>
      <c r="D3127" t="str">
        <f t="shared" ca="1" si="97"/>
        <v>Phone X</v>
      </c>
      <c r="E3127" t="s">
        <v>141</v>
      </c>
      <c r="F3127" t="s">
        <v>50</v>
      </c>
      <c r="G3127">
        <v>11</v>
      </c>
      <c r="H3127">
        <v>10</v>
      </c>
      <c r="I3127">
        <v>937.96</v>
      </c>
      <c r="J3127">
        <v>1022.3764000000001</v>
      </c>
      <c r="K3127" t="s">
        <v>20</v>
      </c>
      <c r="M3127" t="s">
        <v>28</v>
      </c>
      <c r="N3127" t="s">
        <v>22</v>
      </c>
      <c r="O3127" t="str">
        <f t="shared" si="96"/>
        <v>Bank Transfer</v>
      </c>
      <c r="P3127" t="s">
        <v>37</v>
      </c>
      <c r="Q3127">
        <v>22.07</v>
      </c>
      <c r="R3127">
        <v>4.5999999999999996</v>
      </c>
      <c r="S3127" t="s">
        <v>23</v>
      </c>
    </row>
    <row r="3128" spans="1:19" x14ac:dyDescent="0.3">
      <c r="A3128" t="s">
        <v>6701</v>
      </c>
      <c r="B3128" s="1">
        <v>44566</v>
      </c>
      <c r="C3128" t="s">
        <v>6702</v>
      </c>
      <c r="D3128" t="str">
        <f t="shared" ca="1" si="97"/>
        <v>Dining Table</v>
      </c>
      <c r="E3128" t="s">
        <v>45</v>
      </c>
      <c r="F3128" t="s">
        <v>46</v>
      </c>
      <c r="G3128">
        <v>1</v>
      </c>
      <c r="H3128">
        <v>1</v>
      </c>
      <c r="I3128">
        <v>197.1</v>
      </c>
      <c r="J3128">
        <v>216.81</v>
      </c>
      <c r="K3128" t="s">
        <v>51</v>
      </c>
      <c r="M3128" t="s">
        <v>21</v>
      </c>
      <c r="N3128" t="s">
        <v>71</v>
      </c>
      <c r="O3128" t="str">
        <f t="shared" si="96"/>
        <v>Credit Card</v>
      </c>
      <c r="P3128" t="s">
        <v>67</v>
      </c>
      <c r="Q3128">
        <v>23.15</v>
      </c>
      <c r="R3128">
        <v>2.6</v>
      </c>
      <c r="S3128" t="s">
        <v>23</v>
      </c>
    </row>
    <row r="3129" spans="1:19" x14ac:dyDescent="0.3">
      <c r="A3129" t="s">
        <v>6703</v>
      </c>
      <c r="B3129" s="1">
        <v>44231</v>
      </c>
      <c r="C3129" t="s">
        <v>6704</v>
      </c>
      <c r="D3129" t="str">
        <f t="shared" ca="1" si="97"/>
        <v>Olive Oil 1L</v>
      </c>
      <c r="E3129" t="s">
        <v>56</v>
      </c>
      <c r="F3129" t="s">
        <v>57</v>
      </c>
      <c r="G3129">
        <v>5</v>
      </c>
      <c r="H3129">
        <v>4</v>
      </c>
      <c r="I3129">
        <v>1049.51</v>
      </c>
      <c r="J3129">
        <v>1122.9757</v>
      </c>
      <c r="K3129" t="s">
        <v>47</v>
      </c>
      <c r="M3129" t="s">
        <v>42</v>
      </c>
      <c r="N3129" t="s">
        <v>36</v>
      </c>
      <c r="O3129" t="str">
        <f t="shared" si="96"/>
        <v>Credit Card</v>
      </c>
      <c r="P3129" t="s">
        <v>67</v>
      </c>
      <c r="Q3129">
        <v>28.58</v>
      </c>
      <c r="R3129">
        <v>4.7</v>
      </c>
      <c r="S3129" t="s">
        <v>23</v>
      </c>
    </row>
    <row r="3130" spans="1:19" x14ac:dyDescent="0.3">
      <c r="A3130" t="s">
        <v>6705</v>
      </c>
      <c r="B3130" s="1">
        <v>43982</v>
      </c>
      <c r="C3130" t="s">
        <v>3629</v>
      </c>
      <c r="D3130" t="str">
        <f t="shared" ca="1" si="97"/>
        <v>Organic Rice 5kg</v>
      </c>
      <c r="E3130" t="s">
        <v>40</v>
      </c>
      <c r="F3130" t="s">
        <v>57</v>
      </c>
      <c r="G3130">
        <v>16</v>
      </c>
      <c r="H3130">
        <v>13</v>
      </c>
      <c r="I3130">
        <v>751.76</v>
      </c>
      <c r="J3130">
        <v>826.93600000000004</v>
      </c>
      <c r="K3130" t="s">
        <v>66</v>
      </c>
      <c r="M3130" t="s">
        <v>28</v>
      </c>
      <c r="N3130" t="s">
        <v>36</v>
      </c>
      <c r="O3130" t="str">
        <f t="shared" si="96"/>
        <v>Debit Card</v>
      </c>
      <c r="P3130" t="s">
        <v>89</v>
      </c>
      <c r="Q3130">
        <v>31.96</v>
      </c>
      <c r="R3130">
        <v>3.7</v>
      </c>
      <c r="S3130" t="s">
        <v>23</v>
      </c>
    </row>
    <row r="3131" spans="1:19" x14ac:dyDescent="0.3">
      <c r="A3131" t="s">
        <v>6706</v>
      </c>
      <c r="B3131" s="1">
        <v>45221</v>
      </c>
      <c r="C3131" t="s">
        <v>6670</v>
      </c>
      <c r="D3131" t="str">
        <f t="shared" ca="1" si="97"/>
        <v>Cereal Pack</v>
      </c>
      <c r="E3131" t="s">
        <v>100</v>
      </c>
      <c r="F3131" t="s">
        <v>57</v>
      </c>
      <c r="G3131">
        <v>17</v>
      </c>
      <c r="H3131">
        <v>16</v>
      </c>
      <c r="I3131">
        <v>5.71</v>
      </c>
      <c r="J3131">
        <v>6.3952000000000009</v>
      </c>
      <c r="K3131" t="s">
        <v>47</v>
      </c>
      <c r="M3131" t="s">
        <v>123</v>
      </c>
      <c r="N3131" t="s">
        <v>36</v>
      </c>
      <c r="O3131" t="str">
        <f t="shared" si="96"/>
        <v>PayPal</v>
      </c>
      <c r="P3131" t="s">
        <v>30</v>
      </c>
      <c r="Q3131">
        <v>20.96</v>
      </c>
      <c r="R3131">
        <v>4.2</v>
      </c>
      <c r="S3131" t="s">
        <v>23</v>
      </c>
    </row>
    <row r="3132" spans="1:19" x14ac:dyDescent="0.3">
      <c r="A3132" t="s">
        <v>6707</v>
      </c>
      <c r="B3132" s="1">
        <v>45037</v>
      </c>
      <c r="C3132" t="s">
        <v>2718</v>
      </c>
      <c r="D3132" t="str">
        <f t="shared" ca="1" si="97"/>
        <v>Jeans Regular</v>
      </c>
      <c r="E3132" t="s">
        <v>130</v>
      </c>
      <c r="F3132" t="s">
        <v>82</v>
      </c>
      <c r="G3132">
        <v>9</v>
      </c>
      <c r="H3132">
        <v>7</v>
      </c>
      <c r="I3132">
        <v>533.02</v>
      </c>
      <c r="J3132">
        <v>612.97299999999996</v>
      </c>
      <c r="K3132" t="s">
        <v>20</v>
      </c>
      <c r="M3132" t="s">
        <v>42</v>
      </c>
      <c r="N3132" t="s">
        <v>29</v>
      </c>
      <c r="O3132" t="str">
        <f t="shared" si="96"/>
        <v>Bank Transfer</v>
      </c>
      <c r="P3132" t="s">
        <v>37</v>
      </c>
      <c r="Q3132">
        <v>0.95</v>
      </c>
      <c r="R3132">
        <v>3</v>
      </c>
      <c r="S3132" t="s">
        <v>23</v>
      </c>
    </row>
    <row r="3133" spans="1:19" x14ac:dyDescent="0.3">
      <c r="A3133" t="s">
        <v>6708</v>
      </c>
      <c r="B3133" s="1">
        <v>44364</v>
      </c>
      <c r="C3133" t="s">
        <v>6709</v>
      </c>
      <c r="D3133" t="str">
        <f t="shared" ca="1" si="97"/>
        <v>Sneakers Run</v>
      </c>
      <c r="E3133" t="s">
        <v>85</v>
      </c>
      <c r="F3133" t="s">
        <v>82</v>
      </c>
      <c r="G3133">
        <v>16</v>
      </c>
      <c r="H3133">
        <v>13</v>
      </c>
      <c r="I3133">
        <v>780.25</v>
      </c>
      <c r="J3133">
        <v>850.47250000000008</v>
      </c>
      <c r="K3133" t="s">
        <v>51</v>
      </c>
      <c r="M3133" t="s">
        <v>42</v>
      </c>
      <c r="N3133" t="s">
        <v>71</v>
      </c>
      <c r="O3133" t="str">
        <f t="shared" si="96"/>
        <v>Cash on Delivery</v>
      </c>
      <c r="P3133" t="s">
        <v>53</v>
      </c>
      <c r="Q3133">
        <v>9.42</v>
      </c>
      <c r="R3133">
        <v>2.2999999999999998</v>
      </c>
      <c r="S3133" t="s">
        <v>23</v>
      </c>
    </row>
    <row r="3134" spans="1:19" x14ac:dyDescent="0.3">
      <c r="A3134" t="s">
        <v>6710</v>
      </c>
      <c r="B3134" s="1">
        <v>44473</v>
      </c>
      <c r="C3134" t="s">
        <v>6711</v>
      </c>
      <c r="D3134" t="str">
        <f t="shared" ca="1" si="97"/>
        <v>Phone X</v>
      </c>
      <c r="E3134" t="s">
        <v>141</v>
      </c>
      <c r="F3134" t="s">
        <v>50</v>
      </c>
      <c r="G3134">
        <v>20</v>
      </c>
      <c r="H3134">
        <v>20</v>
      </c>
      <c r="I3134">
        <v>1090.1400000000001</v>
      </c>
      <c r="J3134">
        <v>1177.3512000000003</v>
      </c>
      <c r="K3134" t="s">
        <v>20</v>
      </c>
      <c r="M3134" t="s">
        <v>35</v>
      </c>
      <c r="N3134" t="s">
        <v>22</v>
      </c>
      <c r="O3134" t="str">
        <f t="shared" si="96"/>
        <v>Debit Card</v>
      </c>
      <c r="P3134" t="s">
        <v>89</v>
      </c>
      <c r="Q3134">
        <v>21.29</v>
      </c>
      <c r="R3134">
        <v>2.1</v>
      </c>
      <c r="S3134" t="s">
        <v>23</v>
      </c>
    </row>
    <row r="3135" spans="1:19" x14ac:dyDescent="0.3">
      <c r="A3135" t="s">
        <v>6712</v>
      </c>
      <c r="B3135" s="1">
        <v>45557</v>
      </c>
      <c r="C3135" t="s">
        <v>6713</v>
      </c>
      <c r="D3135" t="str">
        <f t="shared" ca="1" si="97"/>
        <v>Widget A</v>
      </c>
      <c r="E3135" t="s">
        <v>33</v>
      </c>
      <c r="F3135" t="s">
        <v>70</v>
      </c>
      <c r="G3135">
        <v>11</v>
      </c>
      <c r="H3135">
        <v>11</v>
      </c>
      <c r="I3135">
        <v>829.1</v>
      </c>
      <c r="J3135">
        <v>878.84600000000012</v>
      </c>
      <c r="K3135" t="s">
        <v>1966</v>
      </c>
      <c r="M3135" t="s">
        <v>21</v>
      </c>
      <c r="N3135" t="s">
        <v>36</v>
      </c>
      <c r="O3135" t="str">
        <f t="shared" si="96"/>
        <v>PayPal</v>
      </c>
      <c r="P3135" t="s">
        <v>30</v>
      </c>
      <c r="Q3135">
        <v>41.39</v>
      </c>
      <c r="R3135">
        <v>4.4000000000000004</v>
      </c>
      <c r="S3135" t="s">
        <v>23</v>
      </c>
    </row>
    <row r="3136" spans="1:19" x14ac:dyDescent="0.3">
      <c r="A3136" t="s">
        <v>6714</v>
      </c>
      <c r="B3136" s="1">
        <v>45306</v>
      </c>
      <c r="C3136" t="s">
        <v>6715</v>
      </c>
      <c r="D3136" t="str">
        <f t="shared" ca="1" si="97"/>
        <v>Laptop Pro</v>
      </c>
      <c r="E3136" t="s">
        <v>116</v>
      </c>
      <c r="F3136" t="s">
        <v>50</v>
      </c>
      <c r="G3136">
        <v>12</v>
      </c>
      <c r="H3136">
        <v>10</v>
      </c>
      <c r="I3136">
        <v>1207.22</v>
      </c>
      <c r="J3136">
        <v>1279.6532000000002</v>
      </c>
      <c r="K3136" t="s">
        <v>27</v>
      </c>
      <c r="M3136" t="s">
        <v>28</v>
      </c>
      <c r="N3136" t="s">
        <v>22</v>
      </c>
      <c r="O3136" t="str">
        <f t="shared" si="96"/>
        <v>Credit Card</v>
      </c>
      <c r="P3136" t="s">
        <v>67</v>
      </c>
      <c r="Q3136">
        <v>4.5599999999999996</v>
      </c>
      <c r="R3136">
        <v>4.7</v>
      </c>
      <c r="S3136" t="s">
        <v>23</v>
      </c>
    </row>
    <row r="3137" spans="1:19" x14ac:dyDescent="0.3">
      <c r="A3137" t="s">
        <v>6716</v>
      </c>
      <c r="B3137" s="1">
        <v>45372</v>
      </c>
      <c r="C3137" t="s">
        <v>6717</v>
      </c>
      <c r="D3137" t="str">
        <f t="shared" ca="1" si="97"/>
        <v>Olive Oil 1L</v>
      </c>
      <c r="E3137" t="s">
        <v>56</v>
      </c>
      <c r="F3137" t="s">
        <v>57</v>
      </c>
      <c r="G3137">
        <v>7</v>
      </c>
      <c r="H3137">
        <v>7</v>
      </c>
      <c r="I3137">
        <v>1450.72</v>
      </c>
      <c r="J3137">
        <v>1523.2560000000001</v>
      </c>
      <c r="K3137" t="s">
        <v>66</v>
      </c>
      <c r="M3137" t="s">
        <v>28</v>
      </c>
      <c r="N3137" t="s">
        <v>71</v>
      </c>
      <c r="O3137" t="str">
        <f t="shared" si="96"/>
        <v>Bank Transfer</v>
      </c>
      <c r="P3137" t="s">
        <v>37</v>
      </c>
      <c r="Q3137">
        <v>47.97</v>
      </c>
      <c r="R3137">
        <v>3.4</v>
      </c>
      <c r="S3137" t="s">
        <v>74</v>
      </c>
    </row>
    <row r="3138" spans="1:19" x14ac:dyDescent="0.3">
      <c r="A3138" t="s">
        <v>6718</v>
      </c>
      <c r="B3138" s="1">
        <v>45036</v>
      </c>
      <c r="C3138" t="s">
        <v>6719</v>
      </c>
      <c r="D3138" t="str">
        <f t="shared" ca="1" si="97"/>
        <v>Organic Rice 5kg</v>
      </c>
      <c r="E3138" t="s">
        <v>40</v>
      </c>
      <c r="F3138" t="s">
        <v>57</v>
      </c>
      <c r="G3138">
        <v>5</v>
      </c>
      <c r="H3138">
        <v>4</v>
      </c>
      <c r="I3138">
        <v>979.89</v>
      </c>
      <c r="J3138">
        <v>1068.0801000000001</v>
      </c>
      <c r="K3138" t="s">
        <v>27</v>
      </c>
      <c r="M3138" t="s">
        <v>35</v>
      </c>
      <c r="N3138" t="s">
        <v>29</v>
      </c>
      <c r="O3138" t="str">
        <f t="shared" si="96"/>
        <v>Debit Card</v>
      </c>
      <c r="P3138" t="s">
        <v>89</v>
      </c>
      <c r="Q3138">
        <v>47.54</v>
      </c>
      <c r="R3138">
        <v>1.9</v>
      </c>
      <c r="S3138" t="s">
        <v>23</v>
      </c>
    </row>
    <row r="3139" spans="1:19" x14ac:dyDescent="0.3">
      <c r="A3139" t="s">
        <v>6720</v>
      </c>
      <c r="B3139" s="1">
        <v>45532</v>
      </c>
      <c r="C3139" t="s">
        <v>6721</v>
      </c>
      <c r="D3139" t="str">
        <f t="shared" ca="1" si="97"/>
        <v>Dining Table</v>
      </c>
      <c r="E3139" t="s">
        <v>45</v>
      </c>
      <c r="F3139" t="s">
        <v>46</v>
      </c>
      <c r="G3139">
        <v>11</v>
      </c>
      <c r="H3139">
        <v>10</v>
      </c>
      <c r="I3139">
        <v>317.18</v>
      </c>
      <c r="J3139">
        <v>355.24160000000006</v>
      </c>
      <c r="K3139" t="s">
        <v>20</v>
      </c>
      <c r="M3139" t="s">
        <v>86</v>
      </c>
      <c r="N3139" t="s">
        <v>22</v>
      </c>
      <c r="O3139" t="str">
        <f t="shared" ref="O3139:O3202" si="98">IF(P3139&lt;&gt;"",P3139,INDEX($N:$N,MATCH(Q3139,$O:$O,0)))</f>
        <v>Credit Card</v>
      </c>
      <c r="P3139" t="s">
        <v>67</v>
      </c>
      <c r="Q3139">
        <v>48.58</v>
      </c>
      <c r="R3139">
        <v>1.7</v>
      </c>
      <c r="S3139" t="s">
        <v>23</v>
      </c>
    </row>
    <row r="3140" spans="1:19" x14ac:dyDescent="0.3">
      <c r="A3140" t="s">
        <v>6722</v>
      </c>
      <c r="B3140" s="1">
        <v>45322</v>
      </c>
      <c r="C3140" t="s">
        <v>6723</v>
      </c>
      <c r="D3140" t="str">
        <f t="shared" ref="D3140:D3203" ca="1" si="99">IF(E3140&lt;&gt;"",E3140,IF(F3140="Apparel",CHOOSE(RANDBETWEEN(1,4),"Jeans Regular","Shirt Classic","Sneakers Run","T-shirt V"),IF(F3140="Electronics",CHOOSE(RANDBETWEEN(1,4),"Camera S","Headphones Z","Laptop Pro","Phone X"),IF(F3140="Gadgets",CHOOSE(RANDBETWEEN(1,2),"Widget A","Widget B"),IF(F3140="Groceries",CHOOSE(RANDBETWEEN(1,3),"Cereal Pack","Olive Oil 1L","Organic Rice"),IF(F3140="Home Goods",CHOOSE(RANDBETWEEN(1,2),"Dining Table","Sofa 3-Seater"),"Unknown"))))))</f>
        <v>Sofa 3-Seater</v>
      </c>
      <c r="F3140" t="s">
        <v>46</v>
      </c>
      <c r="G3140">
        <v>7</v>
      </c>
      <c r="H3140">
        <v>6</v>
      </c>
      <c r="I3140">
        <v>781.73</v>
      </c>
      <c r="J3140">
        <v>836.45110000000011</v>
      </c>
      <c r="K3140" t="s">
        <v>66</v>
      </c>
      <c r="M3140" t="s">
        <v>86</v>
      </c>
      <c r="N3140" t="s">
        <v>36</v>
      </c>
      <c r="O3140" t="str">
        <f t="shared" si="98"/>
        <v>Bank Transfer</v>
      </c>
      <c r="P3140" t="s">
        <v>37</v>
      </c>
      <c r="Q3140">
        <v>11.13</v>
      </c>
      <c r="R3140">
        <v>2.8</v>
      </c>
      <c r="S3140" t="s">
        <v>23</v>
      </c>
    </row>
    <row r="3141" spans="1:19" x14ac:dyDescent="0.3">
      <c r="A3141" t="s">
        <v>6724</v>
      </c>
      <c r="B3141" s="1">
        <v>45123</v>
      </c>
      <c r="C3141" t="s">
        <v>6725</v>
      </c>
      <c r="D3141" t="str">
        <f t="shared" ca="1" si="99"/>
        <v>Widget B</v>
      </c>
      <c r="E3141" t="s">
        <v>61</v>
      </c>
      <c r="F3141" t="s">
        <v>70</v>
      </c>
      <c r="G3141">
        <v>20</v>
      </c>
      <c r="H3141">
        <v>16</v>
      </c>
      <c r="I3141">
        <v>12.61</v>
      </c>
      <c r="J3141">
        <v>14.501499999999998</v>
      </c>
      <c r="K3141" t="s">
        <v>47</v>
      </c>
      <c r="M3141" t="s">
        <v>35</v>
      </c>
      <c r="N3141" t="s">
        <v>22</v>
      </c>
      <c r="O3141" t="str">
        <f t="shared" si="98"/>
        <v>Cash on Delivery</v>
      </c>
      <c r="P3141" t="s">
        <v>53</v>
      </c>
      <c r="Q3141">
        <v>3.93</v>
      </c>
      <c r="R3141">
        <v>2.2000000000000002</v>
      </c>
      <c r="S3141" t="s">
        <v>23</v>
      </c>
    </row>
    <row r="3142" spans="1:19" x14ac:dyDescent="0.3">
      <c r="A3142" t="s">
        <v>6726</v>
      </c>
      <c r="B3142" s="1">
        <v>44583</v>
      </c>
      <c r="C3142" t="s">
        <v>6727</v>
      </c>
      <c r="D3142" t="str">
        <f t="shared" ca="1" si="99"/>
        <v>Camera S</v>
      </c>
      <c r="E3142" t="s">
        <v>133</v>
      </c>
      <c r="F3142" t="s">
        <v>50</v>
      </c>
      <c r="G3142">
        <v>15</v>
      </c>
      <c r="H3142">
        <v>13</v>
      </c>
      <c r="I3142">
        <v>109.74</v>
      </c>
      <c r="J3142">
        <v>121.81140000000001</v>
      </c>
      <c r="K3142" t="s">
        <v>51</v>
      </c>
      <c r="M3142" t="s">
        <v>86</v>
      </c>
      <c r="N3142" t="s">
        <v>36</v>
      </c>
      <c r="O3142" t="str">
        <f t="shared" si="98"/>
        <v>Debit Card</v>
      </c>
      <c r="P3142" t="s">
        <v>89</v>
      </c>
      <c r="Q3142">
        <v>2.11</v>
      </c>
      <c r="R3142">
        <v>4.7</v>
      </c>
      <c r="S3142" t="s">
        <v>74</v>
      </c>
    </row>
    <row r="3143" spans="1:19" x14ac:dyDescent="0.3">
      <c r="A3143" t="s">
        <v>6728</v>
      </c>
      <c r="B3143" s="1">
        <v>45473</v>
      </c>
      <c r="C3143" t="s">
        <v>6729</v>
      </c>
      <c r="D3143" t="str">
        <f t="shared" ca="1" si="99"/>
        <v>Sneakers Run</v>
      </c>
      <c r="E3143" t="s">
        <v>85</v>
      </c>
      <c r="F3143" t="s">
        <v>82</v>
      </c>
      <c r="G3143">
        <v>10</v>
      </c>
      <c r="H3143">
        <v>10</v>
      </c>
      <c r="I3143">
        <v>896.32</v>
      </c>
      <c r="J3143">
        <v>968.02560000000017</v>
      </c>
      <c r="K3143" t="s">
        <v>27</v>
      </c>
      <c r="M3143" t="s">
        <v>28</v>
      </c>
      <c r="N3143" t="s">
        <v>22</v>
      </c>
      <c r="O3143" t="str">
        <f t="shared" si="98"/>
        <v>Bank Transfer</v>
      </c>
      <c r="P3143" t="s">
        <v>37</v>
      </c>
      <c r="Q3143">
        <v>33.5</v>
      </c>
      <c r="R3143">
        <v>4.2</v>
      </c>
      <c r="S3143" t="s">
        <v>23</v>
      </c>
    </row>
    <row r="3144" spans="1:19" x14ac:dyDescent="0.3">
      <c r="A3144" t="s">
        <v>6730</v>
      </c>
      <c r="B3144" s="1">
        <v>44805</v>
      </c>
      <c r="C3144" t="s">
        <v>6731</v>
      </c>
      <c r="D3144" t="str">
        <f t="shared" ca="1" si="99"/>
        <v>Olive Oil 1L</v>
      </c>
      <c r="E3144" t="s">
        <v>56</v>
      </c>
      <c r="F3144" t="s">
        <v>57</v>
      </c>
      <c r="G3144">
        <v>9</v>
      </c>
      <c r="H3144">
        <v>9</v>
      </c>
      <c r="I3144">
        <v>1467.06</v>
      </c>
      <c r="J3144">
        <v>1569.7542000000001</v>
      </c>
      <c r="K3144" t="s">
        <v>47</v>
      </c>
      <c r="M3144" t="s">
        <v>123</v>
      </c>
      <c r="N3144" t="s">
        <v>71</v>
      </c>
      <c r="O3144" t="str">
        <f t="shared" si="98"/>
        <v>Debit Card</v>
      </c>
      <c r="P3144" t="s">
        <v>89</v>
      </c>
      <c r="Q3144">
        <v>11.53</v>
      </c>
      <c r="R3144">
        <v>4.5</v>
      </c>
      <c r="S3144" t="s">
        <v>111</v>
      </c>
    </row>
    <row r="3145" spans="1:19" x14ac:dyDescent="0.3">
      <c r="A3145" t="s">
        <v>6732</v>
      </c>
      <c r="B3145" s="1">
        <v>44908</v>
      </c>
      <c r="C3145" t="s">
        <v>6733</v>
      </c>
      <c r="D3145" t="str">
        <f t="shared" ca="1" si="99"/>
        <v>Shirt Classic</v>
      </c>
      <c r="E3145" t="s">
        <v>65</v>
      </c>
      <c r="F3145" t="s">
        <v>82</v>
      </c>
      <c r="G3145">
        <v>6</v>
      </c>
      <c r="H3145">
        <v>5</v>
      </c>
      <c r="I3145">
        <v>894.36</v>
      </c>
      <c r="J3145">
        <v>1001.6832000000001</v>
      </c>
      <c r="K3145" t="s">
        <v>47</v>
      </c>
      <c r="M3145" t="s">
        <v>35</v>
      </c>
      <c r="N3145" t="s">
        <v>36</v>
      </c>
      <c r="O3145" t="str">
        <f t="shared" si="98"/>
        <v>Bank Transfer</v>
      </c>
      <c r="P3145" t="s">
        <v>37</v>
      </c>
      <c r="Q3145">
        <v>16.11</v>
      </c>
      <c r="R3145">
        <v>3.4</v>
      </c>
      <c r="S3145" t="s">
        <v>23</v>
      </c>
    </row>
    <row r="3146" spans="1:19" x14ac:dyDescent="0.3">
      <c r="A3146" t="s">
        <v>6734</v>
      </c>
      <c r="B3146" s="1">
        <v>44364</v>
      </c>
      <c r="C3146" t="s">
        <v>6735</v>
      </c>
      <c r="D3146" t="str">
        <f t="shared" ca="1" si="99"/>
        <v>Widget B</v>
      </c>
      <c r="E3146" t="s">
        <v>61</v>
      </c>
      <c r="F3146" t="s">
        <v>70</v>
      </c>
      <c r="G3146">
        <v>19</v>
      </c>
      <c r="H3146">
        <v>18</v>
      </c>
      <c r="I3146">
        <v>537.41999999999996</v>
      </c>
      <c r="J3146">
        <v>591.16200000000003</v>
      </c>
      <c r="K3146" t="s">
        <v>27</v>
      </c>
      <c r="M3146" t="s">
        <v>86</v>
      </c>
      <c r="N3146" t="s">
        <v>71</v>
      </c>
      <c r="O3146" t="str">
        <f t="shared" si="98"/>
        <v>Credit Card</v>
      </c>
      <c r="P3146" t="s">
        <v>67</v>
      </c>
      <c r="Q3146">
        <v>18.84</v>
      </c>
      <c r="R3146">
        <v>0</v>
      </c>
      <c r="S3146" t="s">
        <v>74</v>
      </c>
    </row>
    <row r="3147" spans="1:19" x14ac:dyDescent="0.3">
      <c r="A3147" t="s">
        <v>6736</v>
      </c>
      <c r="B3147" s="1">
        <v>45432</v>
      </c>
      <c r="C3147" t="s">
        <v>6737</v>
      </c>
      <c r="D3147" t="str">
        <f t="shared" ca="1" si="99"/>
        <v>Camera S</v>
      </c>
      <c r="E3147" t="s">
        <v>133</v>
      </c>
      <c r="F3147" t="s">
        <v>50</v>
      </c>
      <c r="G3147">
        <v>9</v>
      </c>
      <c r="H3147">
        <v>7</v>
      </c>
      <c r="I3147">
        <v>1080.48</v>
      </c>
      <c r="J3147">
        <v>1134.5040000000001</v>
      </c>
      <c r="K3147" t="s">
        <v>66</v>
      </c>
      <c r="M3147" t="s">
        <v>42</v>
      </c>
      <c r="N3147" t="s">
        <v>36</v>
      </c>
      <c r="O3147" t="str">
        <f t="shared" si="98"/>
        <v>Credit Card</v>
      </c>
      <c r="P3147" t="s">
        <v>67</v>
      </c>
      <c r="Q3147">
        <v>29.79</v>
      </c>
      <c r="R3147">
        <v>3.8</v>
      </c>
      <c r="S3147" t="s">
        <v>23</v>
      </c>
    </row>
    <row r="3148" spans="1:19" x14ac:dyDescent="0.3">
      <c r="A3148" t="s">
        <v>6738</v>
      </c>
      <c r="B3148" s="1">
        <v>44462</v>
      </c>
      <c r="C3148" t="s">
        <v>6739</v>
      </c>
      <c r="D3148" t="str">
        <f t="shared" ca="1" si="99"/>
        <v>Dining Table</v>
      </c>
      <c r="E3148" t="s">
        <v>45</v>
      </c>
      <c r="F3148" t="s">
        <v>46</v>
      </c>
      <c r="G3148">
        <v>2</v>
      </c>
      <c r="H3148">
        <v>2</v>
      </c>
      <c r="I3148">
        <v>920.16</v>
      </c>
      <c r="J3148">
        <v>1012.176</v>
      </c>
      <c r="K3148" t="s">
        <v>27</v>
      </c>
      <c r="M3148" t="s">
        <v>42</v>
      </c>
      <c r="N3148" t="s">
        <v>29</v>
      </c>
      <c r="O3148" t="str">
        <f t="shared" si="98"/>
        <v>Credit Card</v>
      </c>
      <c r="P3148" t="s">
        <v>67</v>
      </c>
      <c r="Q3148">
        <v>12.33</v>
      </c>
      <c r="R3148">
        <v>1.6</v>
      </c>
      <c r="S3148" t="s">
        <v>23</v>
      </c>
    </row>
    <row r="3149" spans="1:19" x14ac:dyDescent="0.3">
      <c r="A3149" t="s">
        <v>6740</v>
      </c>
      <c r="B3149" s="1">
        <v>44656</v>
      </c>
      <c r="C3149" t="s">
        <v>6741</v>
      </c>
      <c r="D3149" t="str">
        <f t="shared" ca="1" si="99"/>
        <v>T-shirt V</v>
      </c>
      <c r="E3149" t="s">
        <v>77</v>
      </c>
      <c r="F3149" t="s">
        <v>82</v>
      </c>
      <c r="G3149">
        <v>19</v>
      </c>
      <c r="H3149">
        <v>18</v>
      </c>
      <c r="I3149">
        <v>1405.09</v>
      </c>
      <c r="J3149">
        <v>1559.6499000000001</v>
      </c>
      <c r="K3149" t="s">
        <v>47</v>
      </c>
      <c r="M3149" t="s">
        <v>86</v>
      </c>
      <c r="N3149" t="s">
        <v>36</v>
      </c>
      <c r="O3149" t="str">
        <f t="shared" si="98"/>
        <v>Debit Card</v>
      </c>
      <c r="P3149" t="s">
        <v>89</v>
      </c>
      <c r="Q3149">
        <v>36.67</v>
      </c>
      <c r="R3149">
        <v>1.7</v>
      </c>
      <c r="S3149" t="s">
        <v>23</v>
      </c>
    </row>
    <row r="3150" spans="1:19" x14ac:dyDescent="0.3">
      <c r="A3150" t="s">
        <v>6742</v>
      </c>
      <c r="B3150" s="1">
        <v>45522</v>
      </c>
      <c r="C3150" t="s">
        <v>6743</v>
      </c>
      <c r="D3150" t="str">
        <f t="shared" ca="1" si="99"/>
        <v>Laptop Pro</v>
      </c>
      <c r="E3150" t="s">
        <v>116</v>
      </c>
      <c r="F3150" t="s">
        <v>50</v>
      </c>
      <c r="G3150">
        <v>18</v>
      </c>
      <c r="H3150">
        <v>17</v>
      </c>
      <c r="I3150">
        <v>651.94000000000005</v>
      </c>
      <c r="J3150">
        <v>730.17280000000017</v>
      </c>
      <c r="K3150" t="s">
        <v>51</v>
      </c>
      <c r="M3150" t="s">
        <v>79</v>
      </c>
      <c r="N3150" t="s">
        <v>36</v>
      </c>
      <c r="O3150" t="str">
        <f t="shared" si="98"/>
        <v>Cash on Delivery</v>
      </c>
      <c r="P3150" t="s">
        <v>53</v>
      </c>
      <c r="Q3150">
        <v>12.33</v>
      </c>
      <c r="R3150">
        <v>1.9</v>
      </c>
      <c r="S3150" t="s">
        <v>23</v>
      </c>
    </row>
    <row r="3151" spans="1:19" x14ac:dyDescent="0.3">
      <c r="A3151" t="s">
        <v>6745</v>
      </c>
      <c r="B3151" s="1">
        <v>43893</v>
      </c>
      <c r="C3151" t="s">
        <v>6746</v>
      </c>
      <c r="D3151" t="str">
        <f t="shared" ca="1" si="99"/>
        <v>T-shirt V</v>
      </c>
      <c r="E3151" t="s">
        <v>77</v>
      </c>
      <c r="F3151" t="s">
        <v>82</v>
      </c>
      <c r="G3151">
        <v>1</v>
      </c>
      <c r="H3151">
        <v>1</v>
      </c>
      <c r="I3151">
        <v>517.33000000000004</v>
      </c>
      <c r="J3151">
        <v>548.36980000000005</v>
      </c>
      <c r="K3151" t="s">
        <v>66</v>
      </c>
      <c r="M3151" t="s">
        <v>123</v>
      </c>
      <c r="N3151" t="s">
        <v>71</v>
      </c>
      <c r="O3151" t="str">
        <f t="shared" si="98"/>
        <v>Credit Card</v>
      </c>
      <c r="P3151" t="s">
        <v>67</v>
      </c>
      <c r="Q3151">
        <v>39.68</v>
      </c>
      <c r="R3151">
        <v>2.2999999999999998</v>
      </c>
      <c r="S3151" t="s">
        <v>23</v>
      </c>
    </row>
    <row r="3152" spans="1:19" x14ac:dyDescent="0.3">
      <c r="A3152" t="s">
        <v>6747</v>
      </c>
      <c r="B3152" s="1">
        <v>44794</v>
      </c>
      <c r="C3152" t="s">
        <v>6748</v>
      </c>
      <c r="D3152" t="str">
        <f t="shared" ca="1" si="99"/>
        <v>Dining Table</v>
      </c>
      <c r="E3152" t="s">
        <v>45</v>
      </c>
      <c r="F3152" t="s">
        <v>46</v>
      </c>
      <c r="G3152">
        <v>19</v>
      </c>
      <c r="H3152">
        <v>19</v>
      </c>
      <c r="I3152">
        <v>1036.3900000000001</v>
      </c>
      <c r="J3152">
        <v>1140.0290000000002</v>
      </c>
      <c r="K3152" t="s">
        <v>66</v>
      </c>
      <c r="M3152" t="s">
        <v>21</v>
      </c>
      <c r="N3152" t="s">
        <v>71</v>
      </c>
      <c r="O3152" t="str">
        <f t="shared" si="98"/>
        <v>Bank Transfer</v>
      </c>
      <c r="P3152" t="s">
        <v>37</v>
      </c>
      <c r="Q3152">
        <v>39.520000000000003</v>
      </c>
      <c r="R3152">
        <v>3.2</v>
      </c>
      <c r="S3152" t="s">
        <v>74</v>
      </c>
    </row>
    <row r="3153" spans="1:19" x14ac:dyDescent="0.3">
      <c r="A3153" t="s">
        <v>6749</v>
      </c>
      <c r="B3153" s="1">
        <v>43894</v>
      </c>
      <c r="C3153" t="s">
        <v>6750</v>
      </c>
      <c r="D3153" t="str">
        <f t="shared" ca="1" si="99"/>
        <v>Sofa 3-Seater</v>
      </c>
      <c r="E3153" t="s">
        <v>109</v>
      </c>
      <c r="F3153" t="s">
        <v>46</v>
      </c>
      <c r="G3153">
        <v>20</v>
      </c>
      <c r="H3153">
        <v>16</v>
      </c>
      <c r="I3153">
        <v>994.07</v>
      </c>
      <c r="J3153">
        <v>1113.3584000000001</v>
      </c>
      <c r="K3153" t="s">
        <v>27</v>
      </c>
      <c r="M3153" t="s">
        <v>123</v>
      </c>
      <c r="N3153" t="s">
        <v>22</v>
      </c>
      <c r="O3153" t="str">
        <f t="shared" si="98"/>
        <v>Cash on Delivery</v>
      </c>
      <c r="P3153" t="s">
        <v>53</v>
      </c>
      <c r="Q3153">
        <v>37.65</v>
      </c>
      <c r="R3153">
        <v>4.3</v>
      </c>
      <c r="S3153" t="s">
        <v>23</v>
      </c>
    </row>
    <row r="3154" spans="1:19" x14ac:dyDescent="0.3">
      <c r="A3154" t="s">
        <v>6751</v>
      </c>
      <c r="B3154" s="1">
        <v>44248</v>
      </c>
      <c r="C3154" t="s">
        <v>6752</v>
      </c>
      <c r="D3154" t="str">
        <f t="shared" ca="1" si="99"/>
        <v>Sofa 3-Seater</v>
      </c>
      <c r="E3154" t="s">
        <v>109</v>
      </c>
      <c r="F3154" t="s">
        <v>46</v>
      </c>
      <c r="G3154">
        <v>20</v>
      </c>
      <c r="H3154">
        <v>20</v>
      </c>
      <c r="I3154">
        <v>1291.26</v>
      </c>
      <c r="J3154">
        <v>1355.8230000000001</v>
      </c>
      <c r="K3154" t="s">
        <v>51</v>
      </c>
      <c r="M3154" t="s">
        <v>86</v>
      </c>
      <c r="N3154" t="s">
        <v>29</v>
      </c>
      <c r="O3154" t="str">
        <f t="shared" si="98"/>
        <v>Bank Transfer</v>
      </c>
      <c r="P3154" t="s">
        <v>37</v>
      </c>
      <c r="Q3154">
        <v>21.29</v>
      </c>
      <c r="R3154">
        <v>3.1</v>
      </c>
      <c r="S3154" t="s">
        <v>23</v>
      </c>
    </row>
    <row r="3155" spans="1:19" x14ac:dyDescent="0.3">
      <c r="A3155" t="s">
        <v>6753</v>
      </c>
      <c r="B3155" s="1">
        <v>44611</v>
      </c>
      <c r="C3155" t="s">
        <v>6754</v>
      </c>
      <c r="D3155" t="str">
        <f t="shared" ca="1" si="99"/>
        <v>Phone X</v>
      </c>
      <c r="E3155" t="s">
        <v>141</v>
      </c>
      <c r="F3155" t="s">
        <v>50</v>
      </c>
      <c r="G3155">
        <v>18</v>
      </c>
      <c r="H3155">
        <v>14</v>
      </c>
      <c r="I3155">
        <v>749.97</v>
      </c>
      <c r="J3155">
        <v>809.96760000000006</v>
      </c>
      <c r="K3155" t="s">
        <v>51</v>
      </c>
      <c r="M3155" t="s">
        <v>86</v>
      </c>
      <c r="N3155" t="s">
        <v>22</v>
      </c>
      <c r="O3155" t="str">
        <f t="shared" si="98"/>
        <v>Credit Card</v>
      </c>
      <c r="P3155" t="s">
        <v>67</v>
      </c>
      <c r="Q3155">
        <v>9.59</v>
      </c>
      <c r="R3155">
        <v>2</v>
      </c>
      <c r="S3155" t="s">
        <v>23</v>
      </c>
    </row>
    <row r="3156" spans="1:19" x14ac:dyDescent="0.3">
      <c r="A3156" t="s">
        <v>6755</v>
      </c>
      <c r="B3156" s="1">
        <v>44388</v>
      </c>
      <c r="C3156" t="s">
        <v>6756</v>
      </c>
      <c r="D3156" t="str">
        <f t="shared" ca="1" si="99"/>
        <v>Olive Oil 1L</v>
      </c>
      <c r="E3156" t="s">
        <v>56</v>
      </c>
      <c r="F3156" t="s">
        <v>57</v>
      </c>
      <c r="G3156">
        <v>1</v>
      </c>
      <c r="H3156">
        <v>1</v>
      </c>
      <c r="I3156">
        <v>1081.79</v>
      </c>
      <c r="J3156">
        <v>1157.5153</v>
      </c>
      <c r="K3156" t="s">
        <v>27</v>
      </c>
      <c r="M3156" t="s">
        <v>123</v>
      </c>
      <c r="N3156" t="s">
        <v>29</v>
      </c>
      <c r="O3156" t="str">
        <f t="shared" si="98"/>
        <v>PayPal</v>
      </c>
      <c r="P3156" t="s">
        <v>30</v>
      </c>
      <c r="Q3156">
        <v>1.6</v>
      </c>
      <c r="R3156">
        <v>4.8</v>
      </c>
      <c r="S3156" t="s">
        <v>23</v>
      </c>
    </row>
    <row r="3157" spans="1:19" x14ac:dyDescent="0.3">
      <c r="A3157" t="s">
        <v>6757</v>
      </c>
      <c r="B3157" s="1">
        <v>44317</v>
      </c>
      <c r="C3157" t="s">
        <v>6758</v>
      </c>
      <c r="D3157" t="str">
        <f t="shared" ca="1" si="99"/>
        <v>Sneakers Run</v>
      </c>
      <c r="E3157" t="s">
        <v>85</v>
      </c>
      <c r="F3157" t="s">
        <v>82</v>
      </c>
      <c r="G3157">
        <v>10</v>
      </c>
      <c r="H3157">
        <v>10</v>
      </c>
      <c r="I3157">
        <v>728.8</v>
      </c>
      <c r="J3157">
        <v>838.11999999999989</v>
      </c>
      <c r="K3157" t="s">
        <v>27</v>
      </c>
      <c r="M3157" t="s">
        <v>79</v>
      </c>
      <c r="N3157" t="s">
        <v>29</v>
      </c>
      <c r="O3157" t="str">
        <f t="shared" si="98"/>
        <v>Debit Card</v>
      </c>
      <c r="P3157" t="s">
        <v>89</v>
      </c>
      <c r="Q3157">
        <v>22.43</v>
      </c>
      <c r="R3157">
        <v>3.9</v>
      </c>
      <c r="S3157" t="s">
        <v>23</v>
      </c>
    </row>
    <row r="3158" spans="1:19" x14ac:dyDescent="0.3">
      <c r="A3158" t="s">
        <v>6759</v>
      </c>
      <c r="B3158" s="1">
        <v>45033</v>
      </c>
      <c r="C3158" t="s">
        <v>6760</v>
      </c>
      <c r="D3158" t="str">
        <f t="shared" ca="1" si="99"/>
        <v>Headphones Z</v>
      </c>
      <c r="E3158" t="s">
        <v>94</v>
      </c>
      <c r="F3158" t="s">
        <v>50</v>
      </c>
      <c r="G3158">
        <v>3</v>
      </c>
      <c r="H3158">
        <v>2</v>
      </c>
      <c r="I3158">
        <v>483.71</v>
      </c>
      <c r="J3158">
        <v>512.73260000000005</v>
      </c>
      <c r="K3158" t="s">
        <v>66</v>
      </c>
      <c r="M3158" t="s">
        <v>79</v>
      </c>
      <c r="N3158" t="s">
        <v>29</v>
      </c>
      <c r="O3158" t="str">
        <f t="shared" si="98"/>
        <v>Cash on Delivery</v>
      </c>
      <c r="P3158" t="s">
        <v>53</v>
      </c>
      <c r="Q3158">
        <v>21.29</v>
      </c>
      <c r="R3158">
        <v>3.8</v>
      </c>
      <c r="S3158" t="s">
        <v>205</v>
      </c>
    </row>
    <row r="3159" spans="1:19" x14ac:dyDescent="0.3">
      <c r="A3159" t="s">
        <v>6761</v>
      </c>
      <c r="B3159" s="1">
        <v>45183</v>
      </c>
      <c r="C3159" t="s">
        <v>6762</v>
      </c>
      <c r="D3159" t="str">
        <f t="shared" ca="1" si="99"/>
        <v>Camera S</v>
      </c>
      <c r="E3159" t="s">
        <v>133</v>
      </c>
      <c r="F3159" t="s">
        <v>50</v>
      </c>
      <c r="G3159">
        <v>3</v>
      </c>
      <c r="H3159">
        <v>3</v>
      </c>
      <c r="I3159">
        <v>62.22</v>
      </c>
      <c r="J3159">
        <v>67.197600000000008</v>
      </c>
      <c r="M3159" t="s">
        <v>123</v>
      </c>
      <c r="N3159" t="s">
        <v>22</v>
      </c>
      <c r="O3159" t="str">
        <f t="shared" si="98"/>
        <v>Debit Card</v>
      </c>
      <c r="P3159" t="s">
        <v>89</v>
      </c>
      <c r="Q3159">
        <v>36.630000000000003</v>
      </c>
      <c r="R3159">
        <v>3.6</v>
      </c>
      <c r="S3159" t="s">
        <v>23</v>
      </c>
    </row>
    <row r="3160" spans="1:19" x14ac:dyDescent="0.3">
      <c r="A3160" t="s">
        <v>6763</v>
      </c>
      <c r="B3160" s="1">
        <v>45272</v>
      </c>
      <c r="C3160" t="s">
        <v>6764</v>
      </c>
      <c r="D3160" t="str">
        <f t="shared" ca="1" si="99"/>
        <v>Widget A</v>
      </c>
      <c r="E3160" t="s">
        <v>33</v>
      </c>
      <c r="F3160" t="s">
        <v>70</v>
      </c>
      <c r="G3160">
        <v>15</v>
      </c>
      <c r="H3160">
        <v>12</v>
      </c>
      <c r="I3160">
        <v>952.23</v>
      </c>
      <c r="J3160">
        <v>1009.3638000000001</v>
      </c>
      <c r="K3160" t="s">
        <v>27</v>
      </c>
      <c r="M3160" t="s">
        <v>86</v>
      </c>
      <c r="N3160" t="s">
        <v>22</v>
      </c>
      <c r="O3160" t="str">
        <f t="shared" si="98"/>
        <v>Cash on Delivery</v>
      </c>
      <c r="P3160" t="s">
        <v>53</v>
      </c>
      <c r="Q3160">
        <v>8.48</v>
      </c>
      <c r="R3160">
        <v>3</v>
      </c>
      <c r="S3160" t="s">
        <v>23</v>
      </c>
    </row>
    <row r="3161" spans="1:19" x14ac:dyDescent="0.3">
      <c r="A3161" t="s">
        <v>6765</v>
      </c>
      <c r="B3161" s="1">
        <v>44398</v>
      </c>
      <c r="C3161" t="s">
        <v>6766</v>
      </c>
      <c r="D3161" t="str">
        <f t="shared" ca="1" si="99"/>
        <v>Organic Rice 5kg</v>
      </c>
      <c r="E3161" t="s">
        <v>40</v>
      </c>
      <c r="F3161" t="s">
        <v>57</v>
      </c>
      <c r="G3161">
        <v>10</v>
      </c>
      <c r="H3161">
        <v>9</v>
      </c>
      <c r="I3161">
        <v>1285.82</v>
      </c>
      <c r="J3161">
        <v>1414.402</v>
      </c>
      <c r="K3161" t="s">
        <v>47</v>
      </c>
      <c r="M3161" t="s">
        <v>79</v>
      </c>
      <c r="N3161" t="s">
        <v>22</v>
      </c>
      <c r="O3161" t="str">
        <f t="shared" si="98"/>
        <v>Credit Card</v>
      </c>
      <c r="P3161" t="s">
        <v>67</v>
      </c>
      <c r="Q3161">
        <v>29.23</v>
      </c>
      <c r="R3161">
        <v>4.5999999999999996</v>
      </c>
      <c r="S3161" t="s">
        <v>205</v>
      </c>
    </row>
    <row r="3162" spans="1:19" x14ac:dyDescent="0.3">
      <c r="A3162" t="s">
        <v>6767</v>
      </c>
      <c r="B3162" s="1">
        <v>45042</v>
      </c>
      <c r="C3162" t="s">
        <v>4696</v>
      </c>
      <c r="D3162" t="str">
        <f t="shared" ca="1" si="99"/>
        <v>Organic Rice 5kg</v>
      </c>
      <c r="E3162" t="s">
        <v>40</v>
      </c>
      <c r="F3162" t="s">
        <v>57</v>
      </c>
      <c r="G3162">
        <v>3</v>
      </c>
      <c r="H3162">
        <v>3</v>
      </c>
      <c r="I3162">
        <v>255.11</v>
      </c>
      <c r="J3162">
        <v>278.06990000000002</v>
      </c>
      <c r="K3162" t="s">
        <v>47</v>
      </c>
      <c r="M3162" t="s">
        <v>123</v>
      </c>
      <c r="O3162" t="str">
        <f t="shared" si="98"/>
        <v>Cash on Delivery</v>
      </c>
      <c r="P3162" t="s">
        <v>53</v>
      </c>
      <c r="Q3162">
        <v>6.14</v>
      </c>
      <c r="R3162">
        <v>1.8</v>
      </c>
      <c r="S3162" t="s">
        <v>23</v>
      </c>
    </row>
    <row r="3163" spans="1:19" x14ac:dyDescent="0.3">
      <c r="A3163" t="s">
        <v>6768</v>
      </c>
      <c r="B3163" s="1">
        <v>45314</v>
      </c>
      <c r="C3163" t="s">
        <v>6769</v>
      </c>
      <c r="D3163" t="str">
        <f t="shared" ca="1" si="99"/>
        <v>Headphones Z</v>
      </c>
      <c r="E3163" t="s">
        <v>94</v>
      </c>
      <c r="F3163" t="s">
        <v>50</v>
      </c>
      <c r="G3163">
        <v>17</v>
      </c>
      <c r="H3163">
        <v>16</v>
      </c>
      <c r="I3163">
        <v>1084.31</v>
      </c>
      <c r="J3163">
        <v>1160.2117000000001</v>
      </c>
      <c r="K3163" t="s">
        <v>51</v>
      </c>
      <c r="M3163" t="s">
        <v>28</v>
      </c>
      <c r="N3163" t="s">
        <v>22</v>
      </c>
      <c r="O3163" t="str">
        <f t="shared" si="98"/>
        <v>Debit Card</v>
      </c>
      <c r="P3163" t="s">
        <v>89</v>
      </c>
      <c r="Q3163">
        <v>6.01</v>
      </c>
      <c r="R3163">
        <v>3.5</v>
      </c>
      <c r="S3163" t="s">
        <v>23</v>
      </c>
    </row>
    <row r="3164" spans="1:19" x14ac:dyDescent="0.3">
      <c r="A3164" t="s">
        <v>6770</v>
      </c>
      <c r="B3164" s="1">
        <v>44303</v>
      </c>
      <c r="C3164" t="s">
        <v>6771</v>
      </c>
      <c r="D3164" t="str">
        <f t="shared" ca="1" si="99"/>
        <v>Sofa 3-Seater</v>
      </c>
      <c r="E3164" t="s">
        <v>109</v>
      </c>
      <c r="F3164" t="s">
        <v>46</v>
      </c>
      <c r="G3164">
        <v>2</v>
      </c>
      <c r="H3164">
        <v>2</v>
      </c>
      <c r="I3164">
        <v>534.19000000000005</v>
      </c>
      <c r="J3164">
        <v>566.24140000000011</v>
      </c>
      <c r="K3164" t="s">
        <v>20</v>
      </c>
      <c r="M3164" t="s">
        <v>35</v>
      </c>
      <c r="N3164" t="s">
        <v>36</v>
      </c>
      <c r="O3164" t="str">
        <f t="shared" si="98"/>
        <v>Cash on Delivery</v>
      </c>
      <c r="P3164" t="s">
        <v>53</v>
      </c>
      <c r="Q3164">
        <v>40.92</v>
      </c>
      <c r="R3164">
        <v>3.8</v>
      </c>
      <c r="S3164" t="s">
        <v>74</v>
      </c>
    </row>
    <row r="3165" spans="1:19" x14ac:dyDescent="0.3">
      <c r="A3165" t="s">
        <v>6772</v>
      </c>
      <c r="B3165" s="1">
        <v>43909</v>
      </c>
      <c r="C3165" t="s">
        <v>6773</v>
      </c>
      <c r="D3165" t="str">
        <f t="shared" ca="1" si="99"/>
        <v>Headphones Z</v>
      </c>
      <c r="E3165" t="s">
        <v>94</v>
      </c>
      <c r="F3165" t="s">
        <v>50</v>
      </c>
      <c r="G3165">
        <v>13</v>
      </c>
      <c r="H3165">
        <v>10</v>
      </c>
      <c r="I3165">
        <v>1186.26</v>
      </c>
      <c r="J3165">
        <v>1340.4737999999998</v>
      </c>
      <c r="K3165" t="s">
        <v>47</v>
      </c>
      <c r="M3165" t="s">
        <v>6774</v>
      </c>
      <c r="N3165" t="s">
        <v>29</v>
      </c>
      <c r="O3165" t="str">
        <f t="shared" si="98"/>
        <v>Bank Transfer</v>
      </c>
      <c r="P3165" t="s">
        <v>37</v>
      </c>
      <c r="Q3165">
        <v>6.85</v>
      </c>
      <c r="R3165">
        <v>3.2</v>
      </c>
      <c r="S3165" t="s">
        <v>23</v>
      </c>
    </row>
    <row r="3166" spans="1:19" x14ac:dyDescent="0.3">
      <c r="A3166" t="s">
        <v>6775</v>
      </c>
      <c r="B3166" s="1">
        <v>45310</v>
      </c>
      <c r="C3166" t="s">
        <v>6776</v>
      </c>
      <c r="D3166" t="str">
        <f t="shared" ca="1" si="99"/>
        <v>Dining Table</v>
      </c>
      <c r="E3166" t="s">
        <v>45</v>
      </c>
      <c r="F3166" t="s">
        <v>46</v>
      </c>
      <c r="G3166">
        <v>13</v>
      </c>
      <c r="H3166">
        <v>12</v>
      </c>
      <c r="I3166">
        <v>770.12</v>
      </c>
      <c r="J3166">
        <v>831.7296</v>
      </c>
      <c r="K3166" t="s">
        <v>27</v>
      </c>
      <c r="M3166" t="s">
        <v>28</v>
      </c>
      <c r="N3166" t="s">
        <v>22</v>
      </c>
      <c r="O3166" t="str">
        <f t="shared" si="98"/>
        <v>Cash on Delivery</v>
      </c>
      <c r="P3166" t="s">
        <v>53</v>
      </c>
      <c r="Q3166">
        <v>17.36</v>
      </c>
      <c r="R3166">
        <v>3.7</v>
      </c>
      <c r="S3166" t="s">
        <v>23</v>
      </c>
    </row>
    <row r="3167" spans="1:19" x14ac:dyDescent="0.3">
      <c r="A3167" t="s">
        <v>6777</v>
      </c>
      <c r="B3167" s="1">
        <v>44461</v>
      </c>
      <c r="C3167" t="s">
        <v>6778</v>
      </c>
      <c r="D3167" t="str">
        <f t="shared" ca="1" si="99"/>
        <v>Cereal Pack</v>
      </c>
      <c r="E3167" t="s">
        <v>100</v>
      </c>
      <c r="F3167" t="s">
        <v>57</v>
      </c>
      <c r="G3167">
        <v>6</v>
      </c>
      <c r="H3167">
        <v>5</v>
      </c>
      <c r="I3167">
        <v>70.430000000000007</v>
      </c>
      <c r="J3167">
        <v>79.585899999999995</v>
      </c>
      <c r="K3167" t="s">
        <v>20</v>
      </c>
      <c r="M3167" t="s">
        <v>21</v>
      </c>
      <c r="N3167" t="s">
        <v>71</v>
      </c>
      <c r="O3167" t="str">
        <f t="shared" si="98"/>
        <v>Cash on Delivery</v>
      </c>
      <c r="P3167" t="s">
        <v>53</v>
      </c>
      <c r="Q3167">
        <v>13.34</v>
      </c>
      <c r="R3167">
        <v>1</v>
      </c>
      <c r="S3167" t="s">
        <v>23</v>
      </c>
    </row>
    <row r="3168" spans="1:19" x14ac:dyDescent="0.3">
      <c r="A3168" t="s">
        <v>6779</v>
      </c>
      <c r="B3168" s="1">
        <v>43846</v>
      </c>
      <c r="C3168" t="s">
        <v>6780</v>
      </c>
      <c r="D3168" t="str">
        <f t="shared" ca="1" si="99"/>
        <v>Camera S</v>
      </c>
      <c r="E3168" t="s">
        <v>133</v>
      </c>
      <c r="F3168" t="s">
        <v>50</v>
      </c>
      <c r="G3168">
        <v>4</v>
      </c>
      <c r="H3168">
        <v>4</v>
      </c>
      <c r="I3168">
        <v>650.46</v>
      </c>
      <c r="J3168">
        <v>695.99220000000003</v>
      </c>
      <c r="K3168" t="s">
        <v>47</v>
      </c>
      <c r="M3168" t="s">
        <v>35</v>
      </c>
      <c r="N3168" t="s">
        <v>22</v>
      </c>
      <c r="O3168" t="e">
        <f t="shared" ca="1" si="98"/>
        <v>#N/A</v>
      </c>
      <c r="Q3168">
        <v>0.05</v>
      </c>
      <c r="R3168">
        <v>4.0999999999999996</v>
      </c>
      <c r="S3168" t="s">
        <v>111</v>
      </c>
    </row>
    <row r="3169" spans="1:19" x14ac:dyDescent="0.3">
      <c r="A3169" t="s">
        <v>6781</v>
      </c>
      <c r="B3169" s="1">
        <v>45411</v>
      </c>
      <c r="C3169" t="s">
        <v>6782</v>
      </c>
      <c r="D3169" t="str">
        <f t="shared" ca="1" si="99"/>
        <v>Organic Rice 5kg</v>
      </c>
      <c r="E3169" t="s">
        <v>40</v>
      </c>
      <c r="F3169" t="s">
        <v>57</v>
      </c>
      <c r="G3169">
        <v>13</v>
      </c>
      <c r="H3169">
        <v>11</v>
      </c>
      <c r="I3169">
        <v>809.01</v>
      </c>
      <c r="J3169">
        <v>914.18129999999985</v>
      </c>
      <c r="K3169" t="s">
        <v>66</v>
      </c>
      <c r="M3169" t="s">
        <v>123</v>
      </c>
      <c r="N3169" t="s">
        <v>29</v>
      </c>
      <c r="O3169" t="str">
        <f t="shared" si="98"/>
        <v>PayPal</v>
      </c>
      <c r="P3169" t="s">
        <v>30</v>
      </c>
      <c r="Q3169">
        <v>1.84</v>
      </c>
      <c r="R3169">
        <v>2.8</v>
      </c>
      <c r="S3169" t="s">
        <v>23</v>
      </c>
    </row>
    <row r="3170" spans="1:19" x14ac:dyDescent="0.3">
      <c r="A3170" t="s">
        <v>6783</v>
      </c>
      <c r="B3170" s="1">
        <v>45640</v>
      </c>
      <c r="C3170" t="s">
        <v>6784</v>
      </c>
      <c r="D3170" t="str">
        <f t="shared" ca="1" si="99"/>
        <v>Sneakers Run</v>
      </c>
      <c r="E3170" t="s">
        <v>85</v>
      </c>
      <c r="F3170" t="s">
        <v>82</v>
      </c>
      <c r="G3170">
        <v>6</v>
      </c>
      <c r="H3170">
        <v>5</v>
      </c>
      <c r="I3170">
        <v>1306.43</v>
      </c>
      <c r="J3170">
        <v>1410.9444000000001</v>
      </c>
      <c r="K3170" t="s">
        <v>47</v>
      </c>
      <c r="M3170" t="s">
        <v>79</v>
      </c>
      <c r="N3170" t="s">
        <v>29</v>
      </c>
      <c r="O3170" t="e">
        <f t="shared" ca="1" si="98"/>
        <v>#N/A</v>
      </c>
      <c r="Q3170">
        <v>41.84</v>
      </c>
      <c r="R3170">
        <v>2.8</v>
      </c>
      <c r="S3170" t="s">
        <v>23</v>
      </c>
    </row>
    <row r="3171" spans="1:19" x14ac:dyDescent="0.3">
      <c r="A3171" t="s">
        <v>6786</v>
      </c>
      <c r="B3171" s="1">
        <v>44873</v>
      </c>
      <c r="C3171" t="s">
        <v>6787</v>
      </c>
      <c r="D3171" t="str">
        <f t="shared" ca="1" si="99"/>
        <v>Jeans Regular</v>
      </c>
      <c r="E3171" t="s">
        <v>130</v>
      </c>
      <c r="F3171" t="s">
        <v>82</v>
      </c>
      <c r="G3171">
        <v>11</v>
      </c>
      <c r="H3171">
        <v>10</v>
      </c>
      <c r="I3171">
        <v>589.09</v>
      </c>
      <c r="J3171">
        <v>630.32630000000006</v>
      </c>
      <c r="K3171" t="s">
        <v>47</v>
      </c>
      <c r="M3171" t="s">
        <v>21</v>
      </c>
      <c r="N3171" t="s">
        <v>71</v>
      </c>
      <c r="O3171" t="str">
        <f t="shared" si="98"/>
        <v>Credit Card</v>
      </c>
      <c r="P3171" t="s">
        <v>67</v>
      </c>
      <c r="Q3171">
        <v>48.95</v>
      </c>
      <c r="R3171">
        <v>4</v>
      </c>
      <c r="S3171" t="s">
        <v>23</v>
      </c>
    </row>
    <row r="3172" spans="1:19" x14ac:dyDescent="0.3">
      <c r="A3172" t="s">
        <v>6788</v>
      </c>
      <c r="B3172" s="1">
        <v>45407</v>
      </c>
      <c r="C3172" t="s">
        <v>6789</v>
      </c>
      <c r="D3172" t="str">
        <f t="shared" ca="1" si="99"/>
        <v>Cereal Pack</v>
      </c>
      <c r="E3172" t="s">
        <v>100</v>
      </c>
      <c r="F3172" t="s">
        <v>57</v>
      </c>
      <c r="G3172">
        <v>6</v>
      </c>
      <c r="H3172">
        <v>6</v>
      </c>
      <c r="I3172">
        <v>230.26</v>
      </c>
      <c r="J3172">
        <v>257.89120000000003</v>
      </c>
      <c r="K3172" t="s">
        <v>66</v>
      </c>
      <c r="M3172" t="s">
        <v>21</v>
      </c>
      <c r="N3172" t="s">
        <v>29</v>
      </c>
      <c r="O3172" t="str">
        <f t="shared" si="98"/>
        <v>Bank Transfer</v>
      </c>
      <c r="P3172" t="s">
        <v>37</v>
      </c>
      <c r="Q3172">
        <v>49.36</v>
      </c>
      <c r="R3172">
        <v>2.2000000000000002</v>
      </c>
      <c r="S3172" t="s">
        <v>205</v>
      </c>
    </row>
    <row r="3173" spans="1:19" x14ac:dyDescent="0.3">
      <c r="A3173" t="s">
        <v>6790</v>
      </c>
      <c r="B3173" s="1">
        <v>44816</v>
      </c>
      <c r="C3173" t="s">
        <v>6791</v>
      </c>
      <c r="D3173" t="str">
        <f t="shared" ca="1" si="99"/>
        <v>Olive Oil 1L</v>
      </c>
      <c r="E3173" t="s">
        <v>56</v>
      </c>
      <c r="F3173" t="s">
        <v>57</v>
      </c>
      <c r="G3173">
        <v>4</v>
      </c>
      <c r="H3173">
        <v>3</v>
      </c>
      <c r="I3173">
        <v>665.44</v>
      </c>
      <c r="J3173">
        <v>725.32960000000014</v>
      </c>
      <c r="K3173" t="s">
        <v>47</v>
      </c>
      <c r="M3173" t="s">
        <v>35</v>
      </c>
      <c r="N3173" t="s">
        <v>22</v>
      </c>
      <c r="O3173" t="str">
        <f t="shared" si="98"/>
        <v>Debit Card</v>
      </c>
      <c r="P3173" t="s">
        <v>89</v>
      </c>
      <c r="Q3173">
        <v>-5</v>
      </c>
      <c r="R3173">
        <v>1.4</v>
      </c>
      <c r="S3173" t="s">
        <v>23</v>
      </c>
    </row>
    <row r="3174" spans="1:19" x14ac:dyDescent="0.3">
      <c r="A3174" t="s">
        <v>6792</v>
      </c>
      <c r="B3174" s="1">
        <v>44357</v>
      </c>
      <c r="C3174" t="s">
        <v>6793</v>
      </c>
      <c r="D3174" t="str">
        <f t="shared" ca="1" si="99"/>
        <v>Sofa 3-Seater</v>
      </c>
      <c r="F3174" t="s">
        <v>46</v>
      </c>
      <c r="G3174">
        <v>13</v>
      </c>
      <c r="H3174">
        <v>12</v>
      </c>
      <c r="I3174">
        <v>958.48</v>
      </c>
      <c r="J3174">
        <v>1083.0824</v>
      </c>
      <c r="K3174" t="s">
        <v>66</v>
      </c>
      <c r="M3174" t="s">
        <v>35</v>
      </c>
      <c r="N3174" t="s">
        <v>36</v>
      </c>
      <c r="O3174" t="str">
        <f t="shared" si="98"/>
        <v>PayPal</v>
      </c>
      <c r="P3174" t="s">
        <v>30</v>
      </c>
      <c r="Q3174">
        <v>30.11</v>
      </c>
      <c r="R3174">
        <v>5</v>
      </c>
      <c r="S3174" t="s">
        <v>23</v>
      </c>
    </row>
    <row r="3175" spans="1:19" x14ac:dyDescent="0.3">
      <c r="A3175" t="s">
        <v>6794</v>
      </c>
      <c r="B3175" s="1">
        <v>44702</v>
      </c>
      <c r="C3175" t="s">
        <v>6795</v>
      </c>
      <c r="D3175" t="str">
        <f t="shared" ca="1" si="99"/>
        <v>Widget A</v>
      </c>
      <c r="E3175" t="s">
        <v>33</v>
      </c>
      <c r="F3175" t="s">
        <v>70</v>
      </c>
      <c r="G3175">
        <v>12</v>
      </c>
      <c r="H3175">
        <v>11</v>
      </c>
      <c r="I3175">
        <v>238.31</v>
      </c>
      <c r="J3175">
        <v>271.67340000000002</v>
      </c>
      <c r="K3175" t="s">
        <v>20</v>
      </c>
      <c r="M3175" t="s">
        <v>79</v>
      </c>
      <c r="N3175" t="s">
        <v>29</v>
      </c>
      <c r="O3175" t="str">
        <f t="shared" si="98"/>
        <v>PayPal</v>
      </c>
      <c r="P3175" t="s">
        <v>30</v>
      </c>
      <c r="Q3175">
        <v>3.64</v>
      </c>
      <c r="R3175">
        <v>2.8</v>
      </c>
      <c r="S3175" t="s">
        <v>23</v>
      </c>
    </row>
    <row r="3176" spans="1:19" x14ac:dyDescent="0.3">
      <c r="A3176" t="s">
        <v>6796</v>
      </c>
      <c r="B3176" s="1">
        <v>44813</v>
      </c>
      <c r="C3176" t="s">
        <v>6797</v>
      </c>
      <c r="D3176" t="str">
        <f t="shared" ca="1" si="99"/>
        <v>Cereal Pack</v>
      </c>
      <c r="E3176" t="s">
        <v>100</v>
      </c>
      <c r="F3176" t="s">
        <v>57</v>
      </c>
      <c r="G3176">
        <v>16</v>
      </c>
      <c r="H3176">
        <v>14</v>
      </c>
      <c r="I3176">
        <v>881.4</v>
      </c>
      <c r="J3176">
        <v>969.54000000000008</v>
      </c>
      <c r="K3176" t="s">
        <v>20</v>
      </c>
      <c r="M3176" t="s">
        <v>123</v>
      </c>
      <c r="N3176" t="s">
        <v>22</v>
      </c>
      <c r="O3176" t="str">
        <f t="shared" si="98"/>
        <v>Cash on Delivery</v>
      </c>
      <c r="P3176" t="s">
        <v>53</v>
      </c>
      <c r="Q3176">
        <v>10.62</v>
      </c>
      <c r="R3176">
        <v>2.5</v>
      </c>
      <c r="S3176" t="s">
        <v>23</v>
      </c>
    </row>
    <row r="3177" spans="1:19" x14ac:dyDescent="0.3">
      <c r="A3177" t="s">
        <v>6798</v>
      </c>
      <c r="B3177" s="1">
        <v>44612</v>
      </c>
      <c r="C3177" t="s">
        <v>6799</v>
      </c>
      <c r="D3177" t="str">
        <f t="shared" ca="1" si="99"/>
        <v>Headphones Z</v>
      </c>
      <c r="E3177" t="s">
        <v>94</v>
      </c>
      <c r="F3177" t="s">
        <v>50</v>
      </c>
      <c r="G3177">
        <v>11</v>
      </c>
      <c r="H3177">
        <v>9</v>
      </c>
      <c r="I3177">
        <v>1286.58</v>
      </c>
      <c r="J3177">
        <v>1453.8353999999997</v>
      </c>
      <c r="K3177" t="s">
        <v>66</v>
      </c>
      <c r="M3177" t="s">
        <v>42</v>
      </c>
      <c r="N3177" t="s">
        <v>22</v>
      </c>
      <c r="O3177" t="str">
        <f t="shared" si="98"/>
        <v>Bank Transfer</v>
      </c>
      <c r="P3177" t="s">
        <v>37</v>
      </c>
      <c r="Q3177">
        <v>0.78</v>
      </c>
      <c r="R3177">
        <v>1.5</v>
      </c>
      <c r="S3177" t="s">
        <v>23</v>
      </c>
    </row>
    <row r="3178" spans="1:19" x14ac:dyDescent="0.3">
      <c r="A3178" t="s">
        <v>6800</v>
      </c>
      <c r="B3178" s="1">
        <v>44786</v>
      </c>
      <c r="C3178" t="s">
        <v>6801</v>
      </c>
      <c r="D3178" t="str">
        <f t="shared" ca="1" si="99"/>
        <v>Sofa 3-Seater</v>
      </c>
      <c r="E3178" t="s">
        <v>109</v>
      </c>
      <c r="F3178" t="s">
        <v>46</v>
      </c>
      <c r="G3178">
        <v>13</v>
      </c>
      <c r="H3178">
        <v>11</v>
      </c>
      <c r="I3178">
        <v>56.26</v>
      </c>
      <c r="J3178">
        <v>64.136400000000009</v>
      </c>
      <c r="K3178" t="s">
        <v>20</v>
      </c>
      <c r="M3178" t="s">
        <v>79</v>
      </c>
      <c r="N3178" t="s">
        <v>6802</v>
      </c>
      <c r="O3178" t="str">
        <f t="shared" si="98"/>
        <v>Cash on Delivery</v>
      </c>
      <c r="P3178" t="s">
        <v>53</v>
      </c>
      <c r="Q3178">
        <v>27.81</v>
      </c>
      <c r="R3178">
        <v>2.7</v>
      </c>
      <c r="S3178" t="s">
        <v>23</v>
      </c>
    </row>
    <row r="3179" spans="1:19" x14ac:dyDescent="0.3">
      <c r="A3179" t="s">
        <v>6803</v>
      </c>
      <c r="B3179" s="1">
        <v>45361</v>
      </c>
      <c r="C3179" t="s">
        <v>6804</v>
      </c>
      <c r="D3179" t="str">
        <f t="shared" ca="1" si="99"/>
        <v>Phone X</v>
      </c>
      <c r="E3179" t="s">
        <v>141</v>
      </c>
      <c r="F3179" t="s">
        <v>50</v>
      </c>
      <c r="G3179">
        <v>16</v>
      </c>
      <c r="H3179">
        <v>15</v>
      </c>
      <c r="I3179">
        <v>711.84</v>
      </c>
      <c r="J3179">
        <v>775.90560000000005</v>
      </c>
      <c r="K3179" t="s">
        <v>66</v>
      </c>
      <c r="M3179" t="s">
        <v>28</v>
      </c>
      <c r="N3179" t="s">
        <v>29</v>
      </c>
      <c r="O3179" t="str">
        <f t="shared" si="98"/>
        <v>Bank Transfer</v>
      </c>
      <c r="P3179" t="s">
        <v>37</v>
      </c>
      <c r="Q3179">
        <v>12.9</v>
      </c>
      <c r="R3179">
        <v>4.2</v>
      </c>
      <c r="S3179" t="s">
        <v>111</v>
      </c>
    </row>
    <row r="3180" spans="1:19" x14ac:dyDescent="0.3">
      <c r="A3180" t="s">
        <v>6805</v>
      </c>
      <c r="B3180" s="1">
        <v>44344</v>
      </c>
      <c r="C3180" t="s">
        <v>6806</v>
      </c>
      <c r="D3180" t="str">
        <f t="shared" ca="1" si="99"/>
        <v>Sofa 3-Seater</v>
      </c>
      <c r="E3180" t="s">
        <v>109</v>
      </c>
      <c r="F3180" t="s">
        <v>46</v>
      </c>
      <c r="G3180">
        <v>14</v>
      </c>
      <c r="H3180">
        <v>13</v>
      </c>
      <c r="I3180">
        <v>1496.31</v>
      </c>
      <c r="J3180">
        <v>1705.7934</v>
      </c>
      <c r="K3180" t="s">
        <v>66</v>
      </c>
      <c r="M3180" t="s">
        <v>79</v>
      </c>
      <c r="N3180" t="s">
        <v>29</v>
      </c>
      <c r="O3180" t="str">
        <f t="shared" si="98"/>
        <v>Credit Card</v>
      </c>
      <c r="P3180" t="s">
        <v>67</v>
      </c>
      <c r="Q3180">
        <v>-5</v>
      </c>
      <c r="R3180">
        <v>3.3</v>
      </c>
      <c r="S3180" t="s">
        <v>23</v>
      </c>
    </row>
    <row r="3181" spans="1:19" x14ac:dyDescent="0.3">
      <c r="A3181" t="s">
        <v>6807</v>
      </c>
      <c r="B3181" s="1">
        <v>44938</v>
      </c>
      <c r="C3181" t="s">
        <v>6808</v>
      </c>
      <c r="D3181" t="str">
        <f t="shared" ca="1" si="99"/>
        <v>Cereal Pack</v>
      </c>
      <c r="E3181" t="s">
        <v>100</v>
      </c>
      <c r="F3181" t="s">
        <v>57</v>
      </c>
      <c r="G3181">
        <v>1</v>
      </c>
      <c r="H3181">
        <v>1</v>
      </c>
      <c r="I3181">
        <v>830.08</v>
      </c>
      <c r="J3181">
        <v>954.59199999999998</v>
      </c>
      <c r="M3181" t="s">
        <v>35</v>
      </c>
      <c r="N3181" t="s">
        <v>29</v>
      </c>
      <c r="O3181" t="str">
        <f t="shared" si="98"/>
        <v>Bank Transfer</v>
      </c>
      <c r="P3181" t="s">
        <v>37</v>
      </c>
      <c r="Q3181">
        <v>42.15</v>
      </c>
      <c r="R3181">
        <v>4</v>
      </c>
      <c r="S3181" t="s">
        <v>23</v>
      </c>
    </row>
    <row r="3182" spans="1:19" x14ac:dyDescent="0.3">
      <c r="A3182" t="s">
        <v>6809</v>
      </c>
      <c r="B3182" s="1">
        <v>44746</v>
      </c>
      <c r="C3182" t="s">
        <v>6810</v>
      </c>
      <c r="D3182" t="str">
        <f t="shared" ca="1" si="99"/>
        <v>Widget A</v>
      </c>
      <c r="E3182" t="s">
        <v>33</v>
      </c>
      <c r="F3182" t="s">
        <v>70</v>
      </c>
      <c r="G3182">
        <v>19</v>
      </c>
      <c r="H3182">
        <v>19</v>
      </c>
      <c r="I3182">
        <v>1159</v>
      </c>
      <c r="J3182">
        <v>1321.2600000000002</v>
      </c>
      <c r="K3182" t="s">
        <v>51</v>
      </c>
      <c r="M3182" t="s">
        <v>86</v>
      </c>
      <c r="N3182" t="s">
        <v>71</v>
      </c>
      <c r="O3182" t="str">
        <f t="shared" si="98"/>
        <v>Bank Transfer</v>
      </c>
      <c r="P3182" t="s">
        <v>37</v>
      </c>
      <c r="Q3182">
        <v>34.93</v>
      </c>
      <c r="R3182">
        <v>4.7</v>
      </c>
      <c r="S3182" t="s">
        <v>23</v>
      </c>
    </row>
    <row r="3183" spans="1:19" x14ac:dyDescent="0.3">
      <c r="A3183" t="s">
        <v>6811</v>
      </c>
      <c r="B3183" s="1">
        <v>45650</v>
      </c>
      <c r="C3183" t="s">
        <v>6812</v>
      </c>
      <c r="D3183" t="str">
        <f t="shared" ca="1" si="99"/>
        <v>Widget A</v>
      </c>
      <c r="E3183" t="s">
        <v>33</v>
      </c>
      <c r="F3183" t="s">
        <v>70</v>
      </c>
      <c r="G3183">
        <v>17</v>
      </c>
      <c r="H3183">
        <v>15</v>
      </c>
      <c r="I3183">
        <v>227.68</v>
      </c>
      <c r="J3183">
        <v>255.00160000000002</v>
      </c>
      <c r="K3183" t="s">
        <v>20</v>
      </c>
      <c r="M3183" t="s">
        <v>86</v>
      </c>
      <c r="N3183" t="s">
        <v>29</v>
      </c>
      <c r="O3183" t="str">
        <f t="shared" si="98"/>
        <v>Cash on Delivery</v>
      </c>
      <c r="P3183" t="s">
        <v>53</v>
      </c>
      <c r="Q3183">
        <v>4.58</v>
      </c>
      <c r="R3183">
        <v>2.9</v>
      </c>
      <c r="S3183" t="s">
        <v>205</v>
      </c>
    </row>
    <row r="3184" spans="1:19" x14ac:dyDescent="0.3">
      <c r="A3184" t="s">
        <v>6813</v>
      </c>
      <c r="B3184" s="1">
        <v>45049</v>
      </c>
      <c r="C3184" t="s">
        <v>6814</v>
      </c>
      <c r="D3184" t="str">
        <f t="shared" ca="1" si="99"/>
        <v>Sneakers Run</v>
      </c>
      <c r="E3184" t="s">
        <v>85</v>
      </c>
      <c r="F3184" t="s">
        <v>82</v>
      </c>
      <c r="G3184">
        <v>17</v>
      </c>
      <c r="H3184">
        <v>17</v>
      </c>
      <c r="I3184">
        <v>763.82</v>
      </c>
      <c r="J3184">
        <v>832.56380000000013</v>
      </c>
      <c r="K3184" t="s">
        <v>20</v>
      </c>
      <c r="M3184" t="s">
        <v>86</v>
      </c>
      <c r="N3184" t="s">
        <v>22</v>
      </c>
      <c r="O3184" t="str">
        <f t="shared" si="98"/>
        <v>Bank Transfer</v>
      </c>
      <c r="P3184" t="s">
        <v>37</v>
      </c>
      <c r="Q3184">
        <v>27.58</v>
      </c>
      <c r="R3184">
        <v>3.4</v>
      </c>
      <c r="S3184" t="s">
        <v>23</v>
      </c>
    </row>
    <row r="3185" spans="1:19" x14ac:dyDescent="0.3">
      <c r="A3185" t="s">
        <v>6815</v>
      </c>
      <c r="B3185" s="1">
        <v>44551</v>
      </c>
      <c r="C3185" t="s">
        <v>6816</v>
      </c>
      <c r="D3185" t="str">
        <f t="shared" ca="1" si="99"/>
        <v>Shirt Classic</v>
      </c>
      <c r="E3185" t="s">
        <v>65</v>
      </c>
      <c r="F3185" t="s">
        <v>82</v>
      </c>
      <c r="G3185">
        <v>10</v>
      </c>
      <c r="H3185">
        <v>10</v>
      </c>
      <c r="I3185">
        <v>20</v>
      </c>
      <c r="J3185">
        <v>22.400000000000002</v>
      </c>
      <c r="K3185" t="s">
        <v>66</v>
      </c>
      <c r="M3185" t="s">
        <v>123</v>
      </c>
      <c r="N3185" t="s">
        <v>71</v>
      </c>
      <c r="O3185" t="str">
        <f t="shared" si="98"/>
        <v>Cash on Delivery</v>
      </c>
      <c r="P3185" t="s">
        <v>53</v>
      </c>
      <c r="Q3185">
        <v>46.93</v>
      </c>
      <c r="R3185">
        <v>5</v>
      </c>
      <c r="S3185" t="s">
        <v>23</v>
      </c>
    </row>
    <row r="3186" spans="1:19" x14ac:dyDescent="0.3">
      <c r="A3186" t="s">
        <v>6817</v>
      </c>
      <c r="B3186" s="1">
        <v>45488</v>
      </c>
      <c r="C3186" t="s">
        <v>6818</v>
      </c>
      <c r="D3186" t="str">
        <f t="shared" ca="1" si="99"/>
        <v>Jeans Regular</v>
      </c>
      <c r="E3186" t="s">
        <v>130</v>
      </c>
      <c r="F3186" t="s">
        <v>82</v>
      </c>
      <c r="G3186">
        <v>9</v>
      </c>
      <c r="H3186">
        <v>8</v>
      </c>
      <c r="I3186">
        <v>425.35</v>
      </c>
      <c r="J3186">
        <v>476.39200000000005</v>
      </c>
      <c r="K3186" t="s">
        <v>66</v>
      </c>
      <c r="M3186" t="s">
        <v>123</v>
      </c>
      <c r="N3186" t="s">
        <v>36</v>
      </c>
      <c r="O3186" t="str">
        <f t="shared" si="98"/>
        <v>Credit Card</v>
      </c>
      <c r="P3186" t="s">
        <v>67</v>
      </c>
      <c r="Q3186">
        <v>9.1999999999999993</v>
      </c>
      <c r="R3186">
        <v>3.8</v>
      </c>
      <c r="S3186" t="s">
        <v>205</v>
      </c>
    </row>
    <row r="3187" spans="1:19" x14ac:dyDescent="0.3">
      <c r="A3187" t="s">
        <v>6819</v>
      </c>
      <c r="B3187" s="1">
        <v>44626</v>
      </c>
      <c r="C3187" t="s">
        <v>6820</v>
      </c>
      <c r="D3187" t="str">
        <f t="shared" ca="1" si="99"/>
        <v>Dining Table</v>
      </c>
      <c r="E3187" t="s">
        <v>45</v>
      </c>
      <c r="F3187" t="s">
        <v>46</v>
      </c>
      <c r="G3187">
        <v>3</v>
      </c>
      <c r="H3187">
        <v>2</v>
      </c>
      <c r="I3187">
        <v>1152.51</v>
      </c>
      <c r="J3187">
        <v>1290.8112000000001</v>
      </c>
      <c r="K3187" t="s">
        <v>66</v>
      </c>
      <c r="M3187" t="s">
        <v>35</v>
      </c>
      <c r="N3187" t="s">
        <v>22</v>
      </c>
      <c r="O3187" t="str">
        <f t="shared" si="98"/>
        <v>Cash on Delivery</v>
      </c>
      <c r="P3187" t="s">
        <v>53</v>
      </c>
      <c r="Q3187">
        <v>0.55000000000000004</v>
      </c>
      <c r="R3187">
        <v>1.1000000000000001</v>
      </c>
      <c r="S3187" t="s">
        <v>23</v>
      </c>
    </row>
    <row r="3188" spans="1:19" x14ac:dyDescent="0.3">
      <c r="A3188" t="s">
        <v>6821</v>
      </c>
      <c r="B3188" s="1">
        <v>44411</v>
      </c>
      <c r="C3188" t="s">
        <v>6822</v>
      </c>
      <c r="D3188" t="str">
        <f t="shared" ca="1" si="99"/>
        <v>Cereal Pack</v>
      </c>
      <c r="E3188" t="s">
        <v>100</v>
      </c>
      <c r="F3188" t="s">
        <v>57</v>
      </c>
      <c r="G3188">
        <v>18</v>
      </c>
      <c r="H3188">
        <v>17</v>
      </c>
      <c r="I3188">
        <v>1223.52</v>
      </c>
      <c r="J3188">
        <v>1309.1664000000001</v>
      </c>
      <c r="K3188" t="s">
        <v>47</v>
      </c>
      <c r="M3188" t="s">
        <v>21</v>
      </c>
      <c r="N3188" t="s">
        <v>36</v>
      </c>
      <c r="O3188" t="str">
        <f t="shared" si="98"/>
        <v>Credit Card</v>
      </c>
      <c r="P3188" t="s">
        <v>67</v>
      </c>
      <c r="Q3188">
        <v>19.079999999999998</v>
      </c>
      <c r="R3188">
        <v>1</v>
      </c>
      <c r="S3188" t="s">
        <v>23</v>
      </c>
    </row>
    <row r="3189" spans="1:19" x14ac:dyDescent="0.3">
      <c r="A3189" t="s">
        <v>6823</v>
      </c>
      <c r="B3189" s="1">
        <v>45531</v>
      </c>
      <c r="C3189" t="s">
        <v>6824</v>
      </c>
      <c r="D3189" t="str">
        <f t="shared" ca="1" si="99"/>
        <v>Headphones Z</v>
      </c>
      <c r="E3189" t="s">
        <v>94</v>
      </c>
      <c r="F3189" t="s">
        <v>50</v>
      </c>
      <c r="G3189">
        <v>16</v>
      </c>
      <c r="H3189">
        <v>16</v>
      </c>
      <c r="I3189">
        <v>1401.16</v>
      </c>
      <c r="J3189">
        <v>1555.2876000000003</v>
      </c>
      <c r="K3189" t="s">
        <v>51</v>
      </c>
      <c r="M3189" t="s">
        <v>79</v>
      </c>
      <c r="N3189" t="s">
        <v>71</v>
      </c>
      <c r="O3189" t="str">
        <f t="shared" si="98"/>
        <v>Credit Card</v>
      </c>
      <c r="P3189" t="s">
        <v>67</v>
      </c>
      <c r="Q3189">
        <v>42.97</v>
      </c>
      <c r="R3189">
        <v>4.3</v>
      </c>
      <c r="S3189" t="s">
        <v>23</v>
      </c>
    </row>
    <row r="3190" spans="1:19" x14ac:dyDescent="0.3">
      <c r="A3190" t="s">
        <v>6826</v>
      </c>
      <c r="B3190" s="1">
        <v>44314</v>
      </c>
      <c r="C3190" t="s">
        <v>6827</v>
      </c>
      <c r="D3190" t="str">
        <f t="shared" ca="1" si="99"/>
        <v>Headphones Z</v>
      </c>
      <c r="E3190" t="s">
        <v>94</v>
      </c>
      <c r="F3190" t="s">
        <v>50</v>
      </c>
      <c r="G3190">
        <v>13</v>
      </c>
      <c r="H3190">
        <v>12</v>
      </c>
      <c r="I3190">
        <v>1079.26</v>
      </c>
      <c r="J3190">
        <v>1241.1489999999999</v>
      </c>
      <c r="K3190" t="s">
        <v>6828</v>
      </c>
      <c r="M3190" t="s">
        <v>79</v>
      </c>
      <c r="N3190" t="s">
        <v>29</v>
      </c>
      <c r="O3190" t="str">
        <f t="shared" si="98"/>
        <v>Credit Card</v>
      </c>
      <c r="P3190" t="s">
        <v>67</v>
      </c>
      <c r="R3190">
        <v>3.4</v>
      </c>
      <c r="S3190" t="s">
        <v>23</v>
      </c>
    </row>
    <row r="3191" spans="1:19" x14ac:dyDescent="0.3">
      <c r="A3191" t="s">
        <v>6829</v>
      </c>
      <c r="B3191" s="1">
        <v>44455</v>
      </c>
      <c r="C3191" t="s">
        <v>6830</v>
      </c>
      <c r="D3191" t="str">
        <f t="shared" ca="1" si="99"/>
        <v>Phone X</v>
      </c>
      <c r="E3191" t="s">
        <v>141</v>
      </c>
      <c r="F3191" t="s">
        <v>50</v>
      </c>
      <c r="G3191">
        <v>14</v>
      </c>
      <c r="H3191">
        <v>13</v>
      </c>
      <c r="I3191">
        <v>897.87</v>
      </c>
      <c r="J3191">
        <v>987.65700000000004</v>
      </c>
      <c r="K3191" t="s">
        <v>47</v>
      </c>
      <c r="M3191" t="s">
        <v>28</v>
      </c>
      <c r="N3191" t="s">
        <v>29</v>
      </c>
      <c r="O3191" t="str">
        <f t="shared" si="98"/>
        <v>Debit Card</v>
      </c>
      <c r="P3191" t="s">
        <v>89</v>
      </c>
      <c r="Q3191">
        <v>7.76</v>
      </c>
      <c r="R3191">
        <v>1.4</v>
      </c>
      <c r="S3191" t="s">
        <v>111</v>
      </c>
    </row>
    <row r="3192" spans="1:19" x14ac:dyDescent="0.3">
      <c r="A3192" t="s">
        <v>6831</v>
      </c>
      <c r="B3192" s="1">
        <v>43934</v>
      </c>
      <c r="C3192" t="s">
        <v>6832</v>
      </c>
      <c r="D3192" t="str">
        <f t="shared" ca="1" si="99"/>
        <v>Camera S</v>
      </c>
      <c r="E3192" t="s">
        <v>133</v>
      </c>
      <c r="F3192" t="s">
        <v>50</v>
      </c>
      <c r="G3192">
        <v>15</v>
      </c>
      <c r="H3192">
        <v>13</v>
      </c>
      <c r="I3192">
        <v>1126.76</v>
      </c>
      <c r="J3192">
        <v>1273.2387999999999</v>
      </c>
      <c r="K3192" t="s">
        <v>20</v>
      </c>
      <c r="M3192" t="s">
        <v>21</v>
      </c>
      <c r="N3192" t="s">
        <v>36</v>
      </c>
      <c r="O3192" t="str">
        <f t="shared" si="98"/>
        <v>PayPal</v>
      </c>
      <c r="P3192" t="s">
        <v>30</v>
      </c>
      <c r="Q3192">
        <v>2.2999999999999998</v>
      </c>
      <c r="R3192">
        <v>2.4</v>
      </c>
      <c r="S3192" t="s">
        <v>74</v>
      </c>
    </row>
    <row r="3193" spans="1:19" x14ac:dyDescent="0.3">
      <c r="A3193" t="s">
        <v>6833</v>
      </c>
      <c r="B3193" s="1">
        <v>44189</v>
      </c>
      <c r="C3193" t="s">
        <v>1227</v>
      </c>
      <c r="D3193" t="str">
        <f t="shared" ca="1" si="99"/>
        <v>Organic Rice 5kg</v>
      </c>
      <c r="E3193" t="s">
        <v>40</v>
      </c>
      <c r="F3193" t="s">
        <v>57</v>
      </c>
      <c r="G3193">
        <v>16</v>
      </c>
      <c r="H3193">
        <v>16</v>
      </c>
      <c r="I3193">
        <v>1300.6300000000001</v>
      </c>
      <c r="J3193">
        <v>1404.6804000000002</v>
      </c>
      <c r="K3193" t="s">
        <v>66</v>
      </c>
      <c r="M3193" t="s">
        <v>21</v>
      </c>
      <c r="N3193" t="s">
        <v>71</v>
      </c>
      <c r="O3193" t="str">
        <f t="shared" si="98"/>
        <v>Cash on Delivery</v>
      </c>
      <c r="P3193" t="s">
        <v>53</v>
      </c>
      <c r="Q3193">
        <v>45.62</v>
      </c>
      <c r="R3193">
        <v>3.5</v>
      </c>
      <c r="S3193" t="s">
        <v>74</v>
      </c>
    </row>
    <row r="3194" spans="1:19" x14ac:dyDescent="0.3">
      <c r="A3194" t="s">
        <v>6834</v>
      </c>
      <c r="B3194" s="1">
        <v>45447</v>
      </c>
      <c r="C3194" t="s">
        <v>6835</v>
      </c>
      <c r="D3194" t="str">
        <f t="shared" ca="1" si="99"/>
        <v>Phone X</v>
      </c>
      <c r="E3194" t="s">
        <v>141</v>
      </c>
      <c r="F3194" t="s">
        <v>50</v>
      </c>
      <c r="G3194">
        <v>13</v>
      </c>
      <c r="H3194">
        <v>10</v>
      </c>
      <c r="I3194">
        <v>827.7</v>
      </c>
      <c r="J3194">
        <v>910.47000000000014</v>
      </c>
      <c r="K3194" t="s">
        <v>27</v>
      </c>
      <c r="M3194" t="s">
        <v>86</v>
      </c>
      <c r="N3194" t="s">
        <v>22</v>
      </c>
      <c r="O3194" t="str">
        <f t="shared" si="98"/>
        <v>Cash on Delivery</v>
      </c>
      <c r="P3194" t="s">
        <v>53</v>
      </c>
      <c r="Q3194">
        <v>48.28</v>
      </c>
      <c r="R3194">
        <v>4.2</v>
      </c>
      <c r="S3194" t="s">
        <v>23</v>
      </c>
    </row>
    <row r="3195" spans="1:19" x14ac:dyDescent="0.3">
      <c r="A3195" t="s">
        <v>6836</v>
      </c>
      <c r="B3195" s="1">
        <v>44291</v>
      </c>
      <c r="C3195" t="s">
        <v>6837</v>
      </c>
      <c r="D3195" t="str">
        <f t="shared" ca="1" si="99"/>
        <v>Headphones Z</v>
      </c>
      <c r="E3195" t="s">
        <v>94</v>
      </c>
      <c r="F3195" t="s">
        <v>50</v>
      </c>
      <c r="G3195">
        <v>1</v>
      </c>
      <c r="H3195">
        <v>1</v>
      </c>
      <c r="I3195">
        <v>570.28</v>
      </c>
      <c r="J3195">
        <v>655.82199999999989</v>
      </c>
      <c r="K3195" t="s">
        <v>20</v>
      </c>
      <c r="M3195" t="s">
        <v>28</v>
      </c>
      <c r="N3195" t="s">
        <v>29</v>
      </c>
      <c r="O3195" t="str">
        <f t="shared" si="98"/>
        <v>PayPal</v>
      </c>
      <c r="P3195" t="s">
        <v>30</v>
      </c>
      <c r="Q3195">
        <v>48.38</v>
      </c>
      <c r="R3195">
        <v>1.2</v>
      </c>
      <c r="S3195" t="s">
        <v>23</v>
      </c>
    </row>
    <row r="3196" spans="1:19" x14ac:dyDescent="0.3">
      <c r="A3196" t="s">
        <v>6838</v>
      </c>
      <c r="B3196" s="1">
        <v>44147</v>
      </c>
      <c r="C3196" t="s">
        <v>6839</v>
      </c>
      <c r="D3196" t="str">
        <f t="shared" ca="1" si="99"/>
        <v>Jeans Regular</v>
      </c>
      <c r="E3196" t="s">
        <v>130</v>
      </c>
      <c r="F3196" t="s">
        <v>82</v>
      </c>
      <c r="G3196">
        <v>1</v>
      </c>
      <c r="H3196">
        <v>1</v>
      </c>
      <c r="I3196">
        <v>336.78</v>
      </c>
      <c r="J3196">
        <v>377.1936</v>
      </c>
      <c r="K3196" t="s">
        <v>20</v>
      </c>
      <c r="M3196" t="s">
        <v>35</v>
      </c>
      <c r="N3196" t="s">
        <v>22</v>
      </c>
      <c r="O3196" t="str">
        <f t="shared" si="98"/>
        <v>Cash on Delivery</v>
      </c>
      <c r="P3196" t="s">
        <v>53</v>
      </c>
      <c r="Q3196">
        <v>13.44</v>
      </c>
      <c r="R3196">
        <v>2.6</v>
      </c>
      <c r="S3196" t="s">
        <v>23</v>
      </c>
    </row>
    <row r="3197" spans="1:19" x14ac:dyDescent="0.3">
      <c r="A3197" t="s">
        <v>6840</v>
      </c>
      <c r="B3197" s="1">
        <v>45340</v>
      </c>
      <c r="C3197" t="s">
        <v>6841</v>
      </c>
      <c r="D3197" t="str">
        <f t="shared" ca="1" si="99"/>
        <v>Organic Rice 5kg</v>
      </c>
      <c r="E3197" t="s">
        <v>40</v>
      </c>
      <c r="F3197" t="s">
        <v>57</v>
      </c>
      <c r="G3197">
        <v>14</v>
      </c>
      <c r="H3197">
        <v>11</v>
      </c>
      <c r="I3197">
        <v>381.68</v>
      </c>
      <c r="J3197">
        <v>438.93199999999996</v>
      </c>
      <c r="K3197" t="s">
        <v>47</v>
      </c>
      <c r="M3197" t="s">
        <v>21</v>
      </c>
      <c r="N3197" t="s">
        <v>36</v>
      </c>
      <c r="O3197" t="str">
        <f t="shared" si="98"/>
        <v>Credit Card</v>
      </c>
      <c r="P3197" t="s">
        <v>67</v>
      </c>
      <c r="Q3197">
        <v>4.59</v>
      </c>
      <c r="R3197">
        <v>2.2000000000000002</v>
      </c>
      <c r="S3197" t="s">
        <v>23</v>
      </c>
    </row>
    <row r="3198" spans="1:19" x14ac:dyDescent="0.3">
      <c r="A3198" t="s">
        <v>6842</v>
      </c>
      <c r="B3198" s="1">
        <v>44755</v>
      </c>
      <c r="C3198" t="s">
        <v>6843</v>
      </c>
      <c r="D3198" t="str">
        <f t="shared" ca="1" si="99"/>
        <v>T-shirt V</v>
      </c>
      <c r="E3198" t="s">
        <v>77</v>
      </c>
      <c r="F3198" t="s">
        <v>82</v>
      </c>
      <c r="G3198">
        <v>17</v>
      </c>
      <c r="H3198">
        <v>15</v>
      </c>
      <c r="I3198">
        <v>1164.93</v>
      </c>
      <c r="J3198">
        <v>1246.4751000000001</v>
      </c>
      <c r="K3198" t="s">
        <v>51</v>
      </c>
      <c r="M3198" t="s">
        <v>21</v>
      </c>
      <c r="N3198" t="s">
        <v>29</v>
      </c>
      <c r="O3198" t="str">
        <f t="shared" si="98"/>
        <v>Cash on Delivery</v>
      </c>
      <c r="P3198" t="s">
        <v>53</v>
      </c>
      <c r="Q3198">
        <v>28.23</v>
      </c>
      <c r="R3198">
        <v>2.1</v>
      </c>
      <c r="S3198" t="s">
        <v>23</v>
      </c>
    </row>
    <row r="3199" spans="1:19" x14ac:dyDescent="0.3">
      <c r="A3199" t="s">
        <v>6844</v>
      </c>
      <c r="B3199" s="1">
        <v>43926</v>
      </c>
      <c r="C3199" t="s">
        <v>6845</v>
      </c>
      <c r="D3199" t="str">
        <f t="shared" ca="1" si="99"/>
        <v>Sofa 3-Seater</v>
      </c>
      <c r="E3199" t="s">
        <v>109</v>
      </c>
      <c r="F3199" t="s">
        <v>46</v>
      </c>
      <c r="G3199">
        <v>15</v>
      </c>
      <c r="H3199">
        <v>15</v>
      </c>
      <c r="I3199">
        <v>635.13</v>
      </c>
      <c r="J3199">
        <v>711.3456000000001</v>
      </c>
      <c r="K3199" t="s">
        <v>20</v>
      </c>
      <c r="M3199" t="s">
        <v>79</v>
      </c>
      <c r="N3199" t="s">
        <v>22</v>
      </c>
      <c r="O3199" t="str">
        <f t="shared" si="98"/>
        <v>Debit Card</v>
      </c>
      <c r="P3199" t="s">
        <v>89</v>
      </c>
      <c r="Q3199">
        <v>46.47</v>
      </c>
      <c r="R3199">
        <v>4</v>
      </c>
      <c r="S3199" t="s">
        <v>23</v>
      </c>
    </row>
    <row r="3200" spans="1:19" x14ac:dyDescent="0.3">
      <c r="A3200" t="s">
        <v>6846</v>
      </c>
      <c r="B3200" s="1">
        <v>44096</v>
      </c>
      <c r="C3200" t="s">
        <v>6847</v>
      </c>
      <c r="D3200" t="str">
        <f t="shared" ca="1" si="99"/>
        <v>Headphones Z</v>
      </c>
      <c r="E3200" t="s">
        <v>94</v>
      </c>
      <c r="F3200" t="s">
        <v>50</v>
      </c>
      <c r="G3200">
        <v>9</v>
      </c>
      <c r="H3200">
        <v>9</v>
      </c>
      <c r="I3200">
        <v>389.47</v>
      </c>
      <c r="J3200">
        <v>428.41700000000009</v>
      </c>
      <c r="K3200" t="s">
        <v>51</v>
      </c>
      <c r="M3200" t="s">
        <v>21</v>
      </c>
      <c r="N3200" t="s">
        <v>22</v>
      </c>
      <c r="O3200" t="str">
        <f t="shared" si="98"/>
        <v>PayPal</v>
      </c>
      <c r="P3200" t="s">
        <v>30</v>
      </c>
      <c r="Q3200">
        <v>46.76</v>
      </c>
      <c r="R3200">
        <v>2.8</v>
      </c>
      <c r="S3200" t="s">
        <v>23</v>
      </c>
    </row>
    <row r="3201" spans="1:19" x14ac:dyDescent="0.3">
      <c r="A3201" t="s">
        <v>6848</v>
      </c>
      <c r="B3201" s="1">
        <v>45219</v>
      </c>
      <c r="C3201" t="s">
        <v>6849</v>
      </c>
      <c r="D3201" t="str">
        <f t="shared" ca="1" si="99"/>
        <v>Sneakers Run</v>
      </c>
      <c r="E3201" t="s">
        <v>85</v>
      </c>
      <c r="F3201" t="s">
        <v>82</v>
      </c>
      <c r="G3201">
        <v>16</v>
      </c>
      <c r="H3201">
        <v>13</v>
      </c>
      <c r="I3201">
        <v>752.02</v>
      </c>
      <c r="J3201">
        <v>804.66140000000007</v>
      </c>
      <c r="K3201" t="s">
        <v>6850</v>
      </c>
      <c r="M3201" t="s">
        <v>21</v>
      </c>
      <c r="N3201" t="s">
        <v>36</v>
      </c>
      <c r="O3201" t="str">
        <f t="shared" si="98"/>
        <v>PayPal</v>
      </c>
      <c r="P3201" t="s">
        <v>30</v>
      </c>
      <c r="Q3201">
        <v>47.9</v>
      </c>
      <c r="R3201">
        <v>3</v>
      </c>
      <c r="S3201" t="s">
        <v>23</v>
      </c>
    </row>
    <row r="3202" spans="1:19" x14ac:dyDescent="0.3">
      <c r="A3202" t="s">
        <v>6851</v>
      </c>
      <c r="B3202" s="1">
        <v>44412</v>
      </c>
      <c r="C3202" t="s">
        <v>6852</v>
      </c>
      <c r="D3202" t="str">
        <f t="shared" ca="1" si="99"/>
        <v>Sneakers Run</v>
      </c>
      <c r="E3202" t="s">
        <v>85</v>
      </c>
      <c r="F3202" t="s">
        <v>82</v>
      </c>
      <c r="G3202">
        <v>9</v>
      </c>
      <c r="H3202">
        <v>8</v>
      </c>
      <c r="I3202">
        <v>1461.89</v>
      </c>
      <c r="J3202">
        <v>1549.6034000000002</v>
      </c>
      <c r="K3202" t="s">
        <v>47</v>
      </c>
      <c r="M3202" t="s">
        <v>28</v>
      </c>
      <c r="N3202" t="s">
        <v>71</v>
      </c>
      <c r="O3202" t="str">
        <f t="shared" si="98"/>
        <v>Credit Card</v>
      </c>
      <c r="P3202" t="s">
        <v>67</v>
      </c>
      <c r="Q3202">
        <v>26.65</v>
      </c>
      <c r="R3202">
        <v>4.9000000000000004</v>
      </c>
      <c r="S3202" t="s">
        <v>23</v>
      </c>
    </row>
    <row r="3203" spans="1:19" x14ac:dyDescent="0.3">
      <c r="A3203" t="s">
        <v>6853</v>
      </c>
      <c r="B3203" s="1">
        <v>44851</v>
      </c>
      <c r="C3203" t="s">
        <v>6854</v>
      </c>
      <c r="D3203" t="str">
        <f t="shared" ca="1" si="99"/>
        <v>Sneakers Run</v>
      </c>
      <c r="E3203" t="s">
        <v>85</v>
      </c>
      <c r="F3203" t="s">
        <v>82</v>
      </c>
      <c r="G3203">
        <v>2</v>
      </c>
      <c r="H3203">
        <v>2</v>
      </c>
      <c r="I3203">
        <v>1022.2</v>
      </c>
      <c r="J3203">
        <v>1083.5320000000002</v>
      </c>
      <c r="K3203" t="s">
        <v>51</v>
      </c>
      <c r="M3203" t="s">
        <v>123</v>
      </c>
      <c r="O3203" t="str">
        <f t="shared" ref="O3203:O3266" si="100">IF(P3203&lt;&gt;"",P3203,INDEX($N:$N,MATCH(Q3203,$O:$O,0)))</f>
        <v>Cash on Delivery</v>
      </c>
      <c r="P3203" t="s">
        <v>53</v>
      </c>
      <c r="Q3203">
        <v>7.19</v>
      </c>
      <c r="R3203">
        <v>3.1</v>
      </c>
      <c r="S3203" t="s">
        <v>23</v>
      </c>
    </row>
    <row r="3204" spans="1:19" x14ac:dyDescent="0.3">
      <c r="A3204" t="s">
        <v>6855</v>
      </c>
      <c r="B3204" s="1">
        <v>44641</v>
      </c>
      <c r="C3204" t="s">
        <v>6856</v>
      </c>
      <c r="D3204" t="str">
        <f t="shared" ref="D3204:D3267" ca="1" si="101">IF(E3204&lt;&gt;"",E3204,IF(F3204="Apparel",CHOOSE(RANDBETWEEN(1,4),"Jeans Regular","Shirt Classic","Sneakers Run","T-shirt V"),IF(F3204="Electronics",CHOOSE(RANDBETWEEN(1,4),"Camera S","Headphones Z","Laptop Pro","Phone X"),IF(F3204="Gadgets",CHOOSE(RANDBETWEEN(1,2),"Widget A","Widget B"),IF(F3204="Groceries",CHOOSE(RANDBETWEEN(1,3),"Cereal Pack","Olive Oil 1L","Organic Rice"),IF(F3204="Home Goods",CHOOSE(RANDBETWEEN(1,2),"Dining Table","Sofa 3-Seater"),"Unknown"))))))</f>
        <v>Headphones Z</v>
      </c>
      <c r="E3204" t="s">
        <v>94</v>
      </c>
      <c r="F3204" t="s">
        <v>50</v>
      </c>
      <c r="G3204">
        <v>11</v>
      </c>
      <c r="H3204">
        <v>11</v>
      </c>
      <c r="I3204">
        <v>1039.56</v>
      </c>
      <c r="J3204">
        <v>1174.7027999999998</v>
      </c>
      <c r="K3204" t="s">
        <v>51</v>
      </c>
      <c r="M3204" t="s">
        <v>123</v>
      </c>
      <c r="N3204" t="s">
        <v>22</v>
      </c>
      <c r="O3204" t="str">
        <f t="shared" si="100"/>
        <v>Credit Card</v>
      </c>
      <c r="P3204" t="s">
        <v>67</v>
      </c>
      <c r="Q3204">
        <v>37.54</v>
      </c>
      <c r="R3204">
        <v>3.8</v>
      </c>
      <c r="S3204" t="s">
        <v>23</v>
      </c>
    </row>
    <row r="3205" spans="1:19" x14ac:dyDescent="0.3">
      <c r="A3205" t="s">
        <v>6857</v>
      </c>
      <c r="B3205" s="1">
        <v>43982</v>
      </c>
      <c r="C3205" t="s">
        <v>6858</v>
      </c>
      <c r="D3205" t="str">
        <f t="shared" ca="1" si="101"/>
        <v>Olive Oil 1L</v>
      </c>
      <c r="E3205" t="s">
        <v>56</v>
      </c>
      <c r="F3205" t="s">
        <v>57</v>
      </c>
      <c r="G3205">
        <v>7</v>
      </c>
      <c r="H3205">
        <v>7</v>
      </c>
      <c r="I3205">
        <v>502.44</v>
      </c>
      <c r="J3205">
        <v>562.7328</v>
      </c>
      <c r="K3205" t="s">
        <v>6859</v>
      </c>
      <c r="M3205" t="s">
        <v>6538</v>
      </c>
      <c r="N3205" t="s">
        <v>36</v>
      </c>
      <c r="O3205" t="str">
        <f t="shared" si="100"/>
        <v>Debit Card</v>
      </c>
      <c r="P3205" t="s">
        <v>89</v>
      </c>
      <c r="Q3205">
        <v>28.63</v>
      </c>
      <c r="R3205">
        <v>3.9</v>
      </c>
      <c r="S3205" t="s">
        <v>23</v>
      </c>
    </row>
    <row r="3206" spans="1:19" x14ac:dyDescent="0.3">
      <c r="A3206" t="s">
        <v>6860</v>
      </c>
      <c r="B3206" s="1">
        <v>45156</v>
      </c>
      <c r="C3206" t="s">
        <v>6861</v>
      </c>
      <c r="D3206" t="str">
        <f t="shared" ca="1" si="101"/>
        <v>Widget A</v>
      </c>
      <c r="E3206" t="s">
        <v>33</v>
      </c>
      <c r="F3206" t="s">
        <v>70</v>
      </c>
      <c r="G3206">
        <v>19</v>
      </c>
      <c r="H3206">
        <v>16</v>
      </c>
      <c r="I3206">
        <v>1391.93</v>
      </c>
      <c r="J3206">
        <v>1600.7194999999999</v>
      </c>
      <c r="K3206" t="s">
        <v>20</v>
      </c>
      <c r="M3206" t="s">
        <v>86</v>
      </c>
      <c r="N3206" t="s">
        <v>22</v>
      </c>
      <c r="O3206" t="str">
        <f t="shared" si="100"/>
        <v>Debit Card</v>
      </c>
      <c r="P3206" t="s">
        <v>89</v>
      </c>
      <c r="Q3206">
        <v>18.670000000000002</v>
      </c>
      <c r="R3206">
        <v>1.6</v>
      </c>
      <c r="S3206" t="s">
        <v>23</v>
      </c>
    </row>
    <row r="3207" spans="1:19" x14ac:dyDescent="0.3">
      <c r="A3207" t="s">
        <v>6862</v>
      </c>
      <c r="B3207" s="1">
        <v>44165</v>
      </c>
      <c r="C3207" t="s">
        <v>6863</v>
      </c>
      <c r="D3207" t="str">
        <f t="shared" ca="1" si="101"/>
        <v>Camera S</v>
      </c>
      <c r="E3207" t="s">
        <v>133</v>
      </c>
      <c r="F3207" t="s">
        <v>50</v>
      </c>
      <c r="G3207">
        <v>10</v>
      </c>
      <c r="H3207">
        <v>8</v>
      </c>
      <c r="I3207">
        <v>424.9</v>
      </c>
      <c r="J3207">
        <v>488.63499999999993</v>
      </c>
      <c r="K3207" t="s">
        <v>51</v>
      </c>
      <c r="M3207" t="s">
        <v>123</v>
      </c>
      <c r="N3207" t="s">
        <v>71</v>
      </c>
      <c r="O3207" t="str">
        <f t="shared" si="100"/>
        <v>Bank Transfer</v>
      </c>
      <c r="P3207" t="s">
        <v>37</v>
      </c>
      <c r="Q3207">
        <v>15.07</v>
      </c>
      <c r="R3207">
        <v>3.4</v>
      </c>
      <c r="S3207" t="s">
        <v>23</v>
      </c>
    </row>
    <row r="3208" spans="1:19" x14ac:dyDescent="0.3">
      <c r="A3208" t="s">
        <v>6864</v>
      </c>
      <c r="B3208" s="1">
        <v>44898</v>
      </c>
      <c r="C3208" t="s">
        <v>6865</v>
      </c>
      <c r="D3208" t="str">
        <f t="shared" ca="1" si="101"/>
        <v>Shirt Classic</v>
      </c>
      <c r="E3208" t="s">
        <v>65</v>
      </c>
      <c r="F3208" t="s">
        <v>82</v>
      </c>
      <c r="G3208">
        <v>10</v>
      </c>
      <c r="H3208">
        <v>9</v>
      </c>
      <c r="I3208">
        <v>1194.03</v>
      </c>
      <c r="J3208">
        <v>1277.6121000000001</v>
      </c>
      <c r="K3208" t="s">
        <v>66</v>
      </c>
      <c r="M3208" t="s">
        <v>35</v>
      </c>
      <c r="N3208" t="s">
        <v>22</v>
      </c>
      <c r="O3208" t="str">
        <f t="shared" si="100"/>
        <v>Cash on Delivery</v>
      </c>
      <c r="P3208" t="s">
        <v>53</v>
      </c>
      <c r="Q3208">
        <v>12.91</v>
      </c>
      <c r="R3208">
        <v>1.7</v>
      </c>
      <c r="S3208" t="s">
        <v>23</v>
      </c>
    </row>
    <row r="3209" spans="1:19" x14ac:dyDescent="0.3">
      <c r="A3209" t="s">
        <v>6866</v>
      </c>
      <c r="B3209" s="1">
        <v>43921</v>
      </c>
      <c r="C3209" t="s">
        <v>6867</v>
      </c>
      <c r="D3209" t="str">
        <f t="shared" ca="1" si="101"/>
        <v>Headphones Z</v>
      </c>
      <c r="E3209" t="s">
        <v>94</v>
      </c>
      <c r="F3209" t="s">
        <v>50</v>
      </c>
      <c r="G3209">
        <v>12</v>
      </c>
      <c r="H3209">
        <v>10</v>
      </c>
      <c r="I3209">
        <v>315.04000000000002</v>
      </c>
      <c r="J3209">
        <v>337.09280000000007</v>
      </c>
      <c r="K3209" t="s">
        <v>20</v>
      </c>
      <c r="M3209" t="s">
        <v>86</v>
      </c>
      <c r="N3209" t="s">
        <v>22</v>
      </c>
      <c r="O3209" t="str">
        <f t="shared" si="100"/>
        <v>Credit Card</v>
      </c>
      <c r="P3209" t="s">
        <v>67</v>
      </c>
      <c r="Q3209">
        <v>21.33</v>
      </c>
      <c r="R3209">
        <v>2</v>
      </c>
      <c r="S3209" t="s">
        <v>23</v>
      </c>
    </row>
    <row r="3210" spans="1:19" x14ac:dyDescent="0.3">
      <c r="A3210" t="s">
        <v>6868</v>
      </c>
      <c r="B3210" s="1">
        <v>44201</v>
      </c>
      <c r="C3210" t="s">
        <v>6869</v>
      </c>
      <c r="D3210" t="str">
        <f t="shared" ca="1" si="101"/>
        <v>Organic Rice 5kg</v>
      </c>
      <c r="E3210" t="s">
        <v>40</v>
      </c>
      <c r="F3210" t="s">
        <v>57</v>
      </c>
      <c r="G3210">
        <v>10</v>
      </c>
      <c r="H3210">
        <v>9</v>
      </c>
      <c r="I3210">
        <v>12</v>
      </c>
      <c r="J3210">
        <v>13.32</v>
      </c>
      <c r="K3210" t="s">
        <v>66</v>
      </c>
      <c r="M3210" t="s">
        <v>28</v>
      </c>
      <c r="N3210" t="s">
        <v>22</v>
      </c>
      <c r="O3210" t="str">
        <f t="shared" si="100"/>
        <v>PayPal</v>
      </c>
      <c r="P3210" t="s">
        <v>30</v>
      </c>
      <c r="Q3210">
        <v>31.62</v>
      </c>
      <c r="R3210">
        <v>2.7</v>
      </c>
      <c r="S3210" t="s">
        <v>15</v>
      </c>
    </row>
    <row r="3211" spans="1:19" x14ac:dyDescent="0.3">
      <c r="A3211" t="s">
        <v>6870</v>
      </c>
      <c r="B3211" s="1">
        <v>44203</v>
      </c>
      <c r="C3211" t="s">
        <v>6871</v>
      </c>
      <c r="D3211" t="str">
        <f t="shared" ca="1" si="101"/>
        <v>Sofa 3-Seater</v>
      </c>
      <c r="E3211" t="s">
        <v>109</v>
      </c>
      <c r="F3211" t="s">
        <v>46</v>
      </c>
      <c r="G3211">
        <v>3</v>
      </c>
      <c r="H3211">
        <v>3</v>
      </c>
      <c r="I3211">
        <v>1164.06</v>
      </c>
      <c r="J3211">
        <v>1303.7472</v>
      </c>
      <c r="K3211" t="s">
        <v>47</v>
      </c>
      <c r="N3211" t="s">
        <v>71</v>
      </c>
      <c r="O3211" t="str">
        <f t="shared" si="100"/>
        <v>PayPal</v>
      </c>
      <c r="P3211" t="s">
        <v>30</v>
      </c>
      <c r="Q3211">
        <v>44.05</v>
      </c>
      <c r="R3211">
        <v>1.8</v>
      </c>
      <c r="S3211" t="s">
        <v>23</v>
      </c>
    </row>
    <row r="3212" spans="1:19" x14ac:dyDescent="0.3">
      <c r="A3212" t="s">
        <v>6872</v>
      </c>
      <c r="B3212" s="1">
        <v>45292</v>
      </c>
      <c r="C3212" t="s">
        <v>6873</v>
      </c>
      <c r="D3212" t="str">
        <f t="shared" ca="1" si="101"/>
        <v>Phone X</v>
      </c>
      <c r="E3212" t="s">
        <v>141</v>
      </c>
      <c r="F3212" t="s">
        <v>50</v>
      </c>
      <c r="G3212">
        <v>10</v>
      </c>
      <c r="H3212">
        <v>9</v>
      </c>
      <c r="I3212">
        <v>150.55000000000001</v>
      </c>
      <c r="J3212">
        <v>165.60500000000002</v>
      </c>
      <c r="K3212" t="s">
        <v>20</v>
      </c>
      <c r="M3212" t="s">
        <v>79</v>
      </c>
      <c r="N3212" t="s">
        <v>36</v>
      </c>
      <c r="O3212" t="str">
        <f t="shared" si="100"/>
        <v>Cash on Delivery</v>
      </c>
      <c r="P3212" t="s">
        <v>53</v>
      </c>
      <c r="Q3212">
        <v>20.85</v>
      </c>
      <c r="R3212">
        <v>1</v>
      </c>
      <c r="S3212" t="s">
        <v>23</v>
      </c>
    </row>
    <row r="3213" spans="1:19" x14ac:dyDescent="0.3">
      <c r="A3213" t="s">
        <v>6874</v>
      </c>
      <c r="B3213" s="1">
        <v>45359</v>
      </c>
      <c r="C3213" t="s">
        <v>6875</v>
      </c>
      <c r="D3213" t="str">
        <f t="shared" ca="1" si="101"/>
        <v>Organic Rice 5kg</v>
      </c>
      <c r="E3213" t="s">
        <v>40</v>
      </c>
      <c r="F3213" t="s">
        <v>57</v>
      </c>
      <c r="G3213">
        <v>2</v>
      </c>
      <c r="H3213">
        <v>2</v>
      </c>
      <c r="I3213">
        <v>932.67</v>
      </c>
      <c r="J3213">
        <v>1016.6103000000001</v>
      </c>
      <c r="K3213" t="s">
        <v>51</v>
      </c>
      <c r="M3213" t="s">
        <v>79</v>
      </c>
      <c r="N3213" t="s">
        <v>29</v>
      </c>
      <c r="O3213" t="str">
        <f t="shared" si="100"/>
        <v>Bank Transfer</v>
      </c>
      <c r="P3213" t="s">
        <v>37</v>
      </c>
      <c r="Q3213">
        <v>16.899999999999999</v>
      </c>
      <c r="R3213">
        <v>1.4</v>
      </c>
      <c r="S3213" t="s">
        <v>23</v>
      </c>
    </row>
    <row r="3214" spans="1:19" x14ac:dyDescent="0.3">
      <c r="A3214" t="s">
        <v>6876</v>
      </c>
      <c r="B3214" s="1">
        <v>44872</v>
      </c>
      <c r="C3214" t="s">
        <v>6877</v>
      </c>
      <c r="D3214" t="str">
        <f t="shared" ca="1" si="101"/>
        <v>Sneakers Run</v>
      </c>
      <c r="E3214" t="s">
        <v>85</v>
      </c>
      <c r="F3214" t="s">
        <v>82</v>
      </c>
      <c r="G3214">
        <v>7</v>
      </c>
      <c r="H3214">
        <v>6</v>
      </c>
      <c r="I3214">
        <v>995.88</v>
      </c>
      <c r="J3214">
        <v>1125.3444</v>
      </c>
      <c r="K3214" t="s">
        <v>47</v>
      </c>
      <c r="M3214" t="s">
        <v>28</v>
      </c>
      <c r="N3214" t="s">
        <v>71</v>
      </c>
      <c r="O3214" t="str">
        <f t="shared" si="100"/>
        <v>Credit Card</v>
      </c>
      <c r="P3214" t="s">
        <v>67</v>
      </c>
      <c r="Q3214">
        <v>41.68</v>
      </c>
      <c r="R3214">
        <v>2.2000000000000002</v>
      </c>
      <c r="S3214" t="s">
        <v>23</v>
      </c>
    </row>
    <row r="3215" spans="1:19" x14ac:dyDescent="0.3">
      <c r="A3215" t="s">
        <v>6878</v>
      </c>
      <c r="B3215" s="1">
        <v>45359</v>
      </c>
      <c r="C3215" t="s">
        <v>6879</v>
      </c>
      <c r="D3215" t="str">
        <f t="shared" ca="1" si="101"/>
        <v>Olive Oil 1L</v>
      </c>
      <c r="E3215" t="s">
        <v>56</v>
      </c>
      <c r="F3215" t="s">
        <v>57</v>
      </c>
      <c r="G3215">
        <v>10</v>
      </c>
      <c r="H3215">
        <v>10</v>
      </c>
      <c r="I3215">
        <v>247.38</v>
      </c>
      <c r="J3215">
        <v>277.06560000000002</v>
      </c>
      <c r="K3215" t="s">
        <v>51</v>
      </c>
      <c r="M3215" t="s">
        <v>35</v>
      </c>
      <c r="N3215" t="s">
        <v>22</v>
      </c>
      <c r="O3215" t="str">
        <f t="shared" si="100"/>
        <v>Bank Transfer</v>
      </c>
      <c r="P3215" t="s">
        <v>37</v>
      </c>
      <c r="Q3215">
        <v>40.99</v>
      </c>
      <c r="R3215">
        <v>4</v>
      </c>
      <c r="S3215" t="s">
        <v>23</v>
      </c>
    </row>
    <row r="3216" spans="1:19" x14ac:dyDescent="0.3">
      <c r="A3216" t="s">
        <v>6880</v>
      </c>
      <c r="B3216" s="1">
        <v>45263</v>
      </c>
      <c r="C3216" t="s">
        <v>6881</v>
      </c>
      <c r="D3216" t="str">
        <f t="shared" ca="1" si="101"/>
        <v>Cereal Pack</v>
      </c>
      <c r="E3216" t="s">
        <v>100</v>
      </c>
      <c r="F3216" t="s">
        <v>57</v>
      </c>
      <c r="G3216">
        <v>15</v>
      </c>
      <c r="H3216">
        <v>13</v>
      </c>
      <c r="I3216">
        <v>1364.78</v>
      </c>
      <c r="J3216">
        <v>1446.6668</v>
      </c>
      <c r="K3216" t="s">
        <v>20</v>
      </c>
      <c r="M3216" t="s">
        <v>42</v>
      </c>
      <c r="N3216" t="s">
        <v>71</v>
      </c>
      <c r="O3216" t="str">
        <f t="shared" si="100"/>
        <v>Cash on Delivery</v>
      </c>
      <c r="P3216" t="s">
        <v>53</v>
      </c>
      <c r="Q3216">
        <v>13.62</v>
      </c>
      <c r="R3216">
        <v>2.7</v>
      </c>
      <c r="S3216" t="s">
        <v>23</v>
      </c>
    </row>
    <row r="3217" spans="1:19" x14ac:dyDescent="0.3">
      <c r="A3217" t="s">
        <v>6882</v>
      </c>
      <c r="B3217" s="1">
        <v>45050</v>
      </c>
      <c r="C3217" t="s">
        <v>6883</v>
      </c>
      <c r="D3217" t="str">
        <f t="shared" ca="1" si="101"/>
        <v>Headphones Z</v>
      </c>
      <c r="E3217" t="s">
        <v>94</v>
      </c>
      <c r="F3217" t="s">
        <v>50</v>
      </c>
      <c r="G3217">
        <v>4</v>
      </c>
      <c r="H3217">
        <v>4</v>
      </c>
      <c r="I3217">
        <v>1393.88</v>
      </c>
      <c r="J3217">
        <v>1561.1456000000003</v>
      </c>
      <c r="K3217" t="s">
        <v>20</v>
      </c>
      <c r="M3217" t="s">
        <v>28</v>
      </c>
      <c r="N3217" t="s">
        <v>22</v>
      </c>
      <c r="O3217" t="str">
        <f t="shared" si="100"/>
        <v>Cash on Delivery</v>
      </c>
      <c r="P3217" t="s">
        <v>53</v>
      </c>
      <c r="Q3217">
        <v>1.41</v>
      </c>
      <c r="R3217">
        <v>4.0999999999999996</v>
      </c>
      <c r="S3217" t="s">
        <v>23</v>
      </c>
    </row>
    <row r="3218" spans="1:19" x14ac:dyDescent="0.3">
      <c r="A3218" t="s">
        <v>6884</v>
      </c>
      <c r="B3218" s="1">
        <v>44743</v>
      </c>
      <c r="C3218" t="s">
        <v>6885</v>
      </c>
      <c r="D3218" t="str">
        <f t="shared" ca="1" si="101"/>
        <v>Dining Table</v>
      </c>
      <c r="E3218" t="s">
        <v>45</v>
      </c>
      <c r="F3218" t="s">
        <v>46</v>
      </c>
      <c r="G3218">
        <v>3</v>
      </c>
      <c r="H3218">
        <v>2</v>
      </c>
      <c r="I3218">
        <v>18.63</v>
      </c>
      <c r="J3218">
        <v>20.1204</v>
      </c>
      <c r="K3218" t="s">
        <v>27</v>
      </c>
      <c r="M3218" t="s">
        <v>79</v>
      </c>
      <c r="N3218" t="s">
        <v>36</v>
      </c>
      <c r="O3218" t="str">
        <f t="shared" si="100"/>
        <v>Bank Transfer</v>
      </c>
      <c r="P3218" t="s">
        <v>37</v>
      </c>
      <c r="Q3218">
        <v>37.700000000000003</v>
      </c>
      <c r="R3218">
        <v>3</v>
      </c>
      <c r="S3218" t="s">
        <v>23</v>
      </c>
    </row>
    <row r="3219" spans="1:19" x14ac:dyDescent="0.3">
      <c r="A3219" t="s">
        <v>6886</v>
      </c>
      <c r="B3219" s="1">
        <v>45491</v>
      </c>
      <c r="C3219" t="s">
        <v>6887</v>
      </c>
      <c r="D3219" t="str">
        <f t="shared" ca="1" si="101"/>
        <v>Shirt Classic</v>
      </c>
      <c r="E3219" t="s">
        <v>65</v>
      </c>
      <c r="F3219" t="s">
        <v>82</v>
      </c>
      <c r="G3219">
        <v>20</v>
      </c>
      <c r="H3219">
        <v>17</v>
      </c>
      <c r="I3219">
        <v>234.76</v>
      </c>
      <c r="J3219">
        <v>246.49799999999999</v>
      </c>
      <c r="K3219" t="s">
        <v>27</v>
      </c>
      <c r="M3219" t="s">
        <v>86</v>
      </c>
      <c r="N3219" t="s">
        <v>22</v>
      </c>
      <c r="O3219" t="str">
        <f t="shared" si="100"/>
        <v>PayPal</v>
      </c>
      <c r="P3219" t="s">
        <v>30</v>
      </c>
      <c r="Q3219">
        <v>10.119999999999999</v>
      </c>
      <c r="R3219">
        <v>9</v>
      </c>
      <c r="S3219" t="s">
        <v>74</v>
      </c>
    </row>
    <row r="3220" spans="1:19" x14ac:dyDescent="0.3">
      <c r="A3220" t="s">
        <v>6888</v>
      </c>
      <c r="B3220" s="1">
        <v>44840</v>
      </c>
      <c r="C3220" t="s">
        <v>6889</v>
      </c>
      <c r="D3220" t="str">
        <f t="shared" ca="1" si="101"/>
        <v>Dining Table</v>
      </c>
      <c r="E3220" t="s">
        <v>45</v>
      </c>
      <c r="F3220" t="s">
        <v>46</v>
      </c>
      <c r="G3220">
        <v>1</v>
      </c>
      <c r="H3220">
        <v>1</v>
      </c>
      <c r="I3220">
        <v>818.82</v>
      </c>
      <c r="J3220">
        <v>917.0784000000001</v>
      </c>
      <c r="K3220" t="s">
        <v>51</v>
      </c>
      <c r="M3220" t="s">
        <v>86</v>
      </c>
      <c r="N3220" t="s">
        <v>71</v>
      </c>
      <c r="O3220" t="str">
        <f t="shared" si="100"/>
        <v>Bank Transfer</v>
      </c>
      <c r="P3220" t="s">
        <v>37</v>
      </c>
      <c r="Q3220">
        <v>12.28</v>
      </c>
      <c r="R3220">
        <v>4.3</v>
      </c>
      <c r="S3220" t="s">
        <v>23</v>
      </c>
    </row>
    <row r="3221" spans="1:19" x14ac:dyDescent="0.3">
      <c r="A3221" t="s">
        <v>6890</v>
      </c>
      <c r="B3221" s="1">
        <v>44091</v>
      </c>
      <c r="C3221" t="s">
        <v>6891</v>
      </c>
      <c r="D3221" t="str">
        <f t="shared" ca="1" si="101"/>
        <v>Sofa 3-Seater</v>
      </c>
      <c r="E3221" t="s">
        <v>109</v>
      </c>
      <c r="F3221" t="s">
        <v>46</v>
      </c>
      <c r="G3221">
        <v>16</v>
      </c>
      <c r="H3221">
        <v>14</v>
      </c>
      <c r="I3221">
        <v>275.64999999999998</v>
      </c>
      <c r="J3221">
        <v>308.72800000000001</v>
      </c>
      <c r="K3221" t="s">
        <v>27</v>
      </c>
      <c r="M3221" t="s">
        <v>42</v>
      </c>
      <c r="N3221" t="s">
        <v>36</v>
      </c>
      <c r="O3221" t="str">
        <f t="shared" si="100"/>
        <v>Credit Card</v>
      </c>
      <c r="P3221" t="s">
        <v>67</v>
      </c>
      <c r="Q3221">
        <v>11.09</v>
      </c>
      <c r="R3221">
        <v>4</v>
      </c>
      <c r="S3221" t="s">
        <v>23</v>
      </c>
    </row>
    <row r="3222" spans="1:19" x14ac:dyDescent="0.3">
      <c r="A3222" t="s">
        <v>6892</v>
      </c>
      <c r="B3222" s="1">
        <v>45120</v>
      </c>
      <c r="C3222" t="s">
        <v>6893</v>
      </c>
      <c r="D3222" t="str">
        <f t="shared" ca="1" si="101"/>
        <v>Organic Rice 5kg</v>
      </c>
      <c r="E3222" t="s">
        <v>40</v>
      </c>
      <c r="F3222" t="s">
        <v>57</v>
      </c>
      <c r="G3222">
        <v>9</v>
      </c>
      <c r="H3222">
        <v>8</v>
      </c>
      <c r="I3222">
        <v>36.64</v>
      </c>
      <c r="J3222">
        <v>40.304000000000002</v>
      </c>
      <c r="K3222" t="s">
        <v>66</v>
      </c>
      <c r="M3222" t="s">
        <v>35</v>
      </c>
      <c r="N3222" t="s">
        <v>36</v>
      </c>
      <c r="O3222" t="str">
        <f t="shared" si="100"/>
        <v>PayPal</v>
      </c>
      <c r="P3222" t="s">
        <v>30</v>
      </c>
      <c r="Q3222">
        <v>15.39</v>
      </c>
      <c r="R3222">
        <v>2.5</v>
      </c>
      <c r="S3222" t="s">
        <v>23</v>
      </c>
    </row>
    <row r="3223" spans="1:19" x14ac:dyDescent="0.3">
      <c r="A3223" t="s">
        <v>6894</v>
      </c>
      <c r="B3223" s="1">
        <v>44863</v>
      </c>
      <c r="C3223" t="s">
        <v>6895</v>
      </c>
      <c r="D3223" t="str">
        <f t="shared" ca="1" si="101"/>
        <v>Headphones Z</v>
      </c>
      <c r="E3223" t="s">
        <v>94</v>
      </c>
      <c r="F3223" t="s">
        <v>50</v>
      </c>
      <c r="G3223">
        <v>3</v>
      </c>
      <c r="H3223">
        <v>2</v>
      </c>
      <c r="I3223">
        <v>6</v>
      </c>
      <c r="J3223">
        <v>6.42</v>
      </c>
      <c r="K3223" t="s">
        <v>51</v>
      </c>
      <c r="M3223" t="s">
        <v>35</v>
      </c>
      <c r="N3223" t="s">
        <v>29</v>
      </c>
      <c r="O3223" t="str">
        <f t="shared" si="100"/>
        <v>Cash on Delivery</v>
      </c>
      <c r="P3223" t="s">
        <v>53</v>
      </c>
      <c r="Q3223">
        <v>28.89</v>
      </c>
      <c r="R3223">
        <v>1.4</v>
      </c>
      <c r="S3223" t="s">
        <v>23</v>
      </c>
    </row>
    <row r="3224" spans="1:19" x14ac:dyDescent="0.3">
      <c r="A3224" t="s">
        <v>6896</v>
      </c>
      <c r="B3224" s="1">
        <v>44069</v>
      </c>
      <c r="C3224" t="s">
        <v>6897</v>
      </c>
      <c r="D3224" t="str">
        <f t="shared" ca="1" si="101"/>
        <v>Headphones Z</v>
      </c>
      <c r="E3224" t="s">
        <v>94</v>
      </c>
      <c r="F3224" t="s">
        <v>50</v>
      </c>
      <c r="G3224">
        <v>15</v>
      </c>
      <c r="H3224">
        <v>15</v>
      </c>
      <c r="I3224">
        <v>946.2</v>
      </c>
      <c r="J3224">
        <v>1040.8200000000002</v>
      </c>
      <c r="K3224" t="s">
        <v>27</v>
      </c>
      <c r="M3224" t="s">
        <v>123</v>
      </c>
      <c r="N3224" t="s">
        <v>71</v>
      </c>
      <c r="O3224" t="str">
        <f t="shared" si="100"/>
        <v>Bank Transfer</v>
      </c>
      <c r="P3224" t="s">
        <v>37</v>
      </c>
      <c r="Q3224">
        <v>39.28</v>
      </c>
      <c r="R3224">
        <v>1.4</v>
      </c>
      <c r="S3224" t="s">
        <v>23</v>
      </c>
    </row>
    <row r="3225" spans="1:19" x14ac:dyDescent="0.3">
      <c r="A3225" t="s">
        <v>6898</v>
      </c>
      <c r="B3225" s="1">
        <v>43968</v>
      </c>
      <c r="C3225" t="s">
        <v>6899</v>
      </c>
      <c r="D3225" t="str">
        <f t="shared" ca="1" si="101"/>
        <v>Olive Oil 1L</v>
      </c>
      <c r="E3225" t="s">
        <v>56</v>
      </c>
      <c r="F3225" t="s">
        <v>57</v>
      </c>
      <c r="G3225">
        <v>3</v>
      </c>
      <c r="H3225">
        <v>3</v>
      </c>
      <c r="I3225">
        <v>550.49</v>
      </c>
      <c r="J3225">
        <v>622.05369999999994</v>
      </c>
      <c r="K3225" t="s">
        <v>27</v>
      </c>
      <c r="M3225" t="s">
        <v>86</v>
      </c>
      <c r="N3225" t="s">
        <v>71</v>
      </c>
      <c r="O3225" t="str">
        <f t="shared" si="100"/>
        <v>Debit Card</v>
      </c>
      <c r="P3225" t="s">
        <v>89</v>
      </c>
      <c r="Q3225">
        <v>14.07</v>
      </c>
      <c r="R3225">
        <v>4.8</v>
      </c>
      <c r="S3225" t="s">
        <v>23</v>
      </c>
    </row>
    <row r="3226" spans="1:19" x14ac:dyDescent="0.3">
      <c r="A3226" t="s">
        <v>6900</v>
      </c>
      <c r="B3226" s="1">
        <v>45587</v>
      </c>
      <c r="C3226" t="s">
        <v>6901</v>
      </c>
      <c r="D3226" t="str">
        <f t="shared" ca="1" si="101"/>
        <v>Sofa 3-Seater</v>
      </c>
      <c r="E3226" t="s">
        <v>109</v>
      </c>
      <c r="F3226" t="s">
        <v>46</v>
      </c>
      <c r="G3226">
        <v>5</v>
      </c>
      <c r="H3226">
        <v>4</v>
      </c>
      <c r="I3226">
        <v>794.35</v>
      </c>
      <c r="J3226">
        <v>889.67200000000014</v>
      </c>
      <c r="K3226" t="s">
        <v>47</v>
      </c>
      <c r="M3226" t="s">
        <v>28</v>
      </c>
      <c r="N3226" t="s">
        <v>71</v>
      </c>
      <c r="O3226" t="str">
        <f t="shared" si="100"/>
        <v>Cash on Delivery</v>
      </c>
      <c r="P3226" t="s">
        <v>53</v>
      </c>
      <c r="Q3226">
        <v>45.25</v>
      </c>
      <c r="R3226">
        <v>4.2</v>
      </c>
      <c r="S3226" t="s">
        <v>23</v>
      </c>
    </row>
    <row r="3227" spans="1:19" x14ac:dyDescent="0.3">
      <c r="A3227" t="s">
        <v>6902</v>
      </c>
      <c r="B3227" s="1">
        <v>45220</v>
      </c>
      <c r="C3227" t="s">
        <v>6903</v>
      </c>
      <c r="D3227" t="str">
        <f t="shared" ca="1" si="101"/>
        <v>Widget B</v>
      </c>
      <c r="E3227" t="s">
        <v>61</v>
      </c>
      <c r="F3227" t="s">
        <v>70</v>
      </c>
      <c r="G3227">
        <v>12</v>
      </c>
      <c r="H3227">
        <v>11</v>
      </c>
      <c r="I3227">
        <v>940.19</v>
      </c>
      <c r="J3227">
        <v>1081.2184999999999</v>
      </c>
      <c r="K3227" t="s">
        <v>27</v>
      </c>
      <c r="M3227" t="s">
        <v>35</v>
      </c>
      <c r="N3227" t="s">
        <v>22</v>
      </c>
      <c r="O3227" t="str">
        <f t="shared" si="100"/>
        <v>Debit Card</v>
      </c>
      <c r="P3227" t="s">
        <v>89</v>
      </c>
      <c r="Q3227">
        <v>21.23</v>
      </c>
      <c r="R3227">
        <v>1</v>
      </c>
      <c r="S3227" t="s">
        <v>23</v>
      </c>
    </row>
    <row r="3228" spans="1:19" x14ac:dyDescent="0.3">
      <c r="A3228" t="s">
        <v>6904</v>
      </c>
      <c r="B3228" s="1">
        <v>44108</v>
      </c>
      <c r="C3228" t="s">
        <v>6905</v>
      </c>
      <c r="D3228" t="str">
        <f t="shared" ca="1" si="101"/>
        <v>Olive Oil 1L</v>
      </c>
      <c r="E3228" t="s">
        <v>56</v>
      </c>
      <c r="F3228" t="s">
        <v>57</v>
      </c>
      <c r="G3228">
        <v>17</v>
      </c>
      <c r="H3228">
        <v>14</v>
      </c>
      <c r="I3228">
        <v>293.60000000000002</v>
      </c>
      <c r="J3228">
        <v>317.08800000000002</v>
      </c>
      <c r="K3228" t="s">
        <v>66</v>
      </c>
      <c r="M3228" t="s">
        <v>79</v>
      </c>
      <c r="N3228" t="s">
        <v>29</v>
      </c>
      <c r="O3228" t="str">
        <f t="shared" si="100"/>
        <v>Debit Card</v>
      </c>
      <c r="P3228" t="s">
        <v>89</v>
      </c>
      <c r="Q3228">
        <v>33.79</v>
      </c>
      <c r="R3228">
        <v>1</v>
      </c>
      <c r="S3228" t="s">
        <v>23</v>
      </c>
    </row>
    <row r="3229" spans="1:19" x14ac:dyDescent="0.3">
      <c r="A3229" t="s">
        <v>6906</v>
      </c>
      <c r="B3229" s="1">
        <v>44203</v>
      </c>
      <c r="C3229" t="s">
        <v>6907</v>
      </c>
      <c r="D3229" t="str">
        <f t="shared" ca="1" si="101"/>
        <v>Widget A</v>
      </c>
      <c r="E3229" t="s">
        <v>33</v>
      </c>
      <c r="F3229" t="s">
        <v>70</v>
      </c>
      <c r="G3229">
        <v>2</v>
      </c>
      <c r="H3229">
        <v>2</v>
      </c>
      <c r="I3229">
        <v>705.13</v>
      </c>
      <c r="J3229">
        <v>747.43780000000004</v>
      </c>
      <c r="K3229" t="s">
        <v>66</v>
      </c>
      <c r="M3229" t="s">
        <v>123</v>
      </c>
      <c r="N3229" t="s">
        <v>22</v>
      </c>
      <c r="O3229" t="str">
        <f t="shared" si="100"/>
        <v>Debit Card</v>
      </c>
      <c r="P3229" t="s">
        <v>89</v>
      </c>
      <c r="Q3229">
        <v>43.51</v>
      </c>
      <c r="R3229">
        <v>3.8</v>
      </c>
      <c r="S3229" t="s">
        <v>23</v>
      </c>
    </row>
    <row r="3230" spans="1:19" x14ac:dyDescent="0.3">
      <c r="A3230" t="s">
        <v>6908</v>
      </c>
      <c r="B3230" s="1">
        <v>44784</v>
      </c>
      <c r="C3230" t="s">
        <v>6909</v>
      </c>
      <c r="D3230" t="str">
        <f t="shared" ca="1" si="101"/>
        <v>T-shirt V</v>
      </c>
      <c r="E3230" t="s">
        <v>77</v>
      </c>
      <c r="F3230" t="s">
        <v>82</v>
      </c>
      <c r="G3230">
        <v>10</v>
      </c>
      <c r="H3230">
        <v>9</v>
      </c>
      <c r="I3230">
        <v>618.89</v>
      </c>
      <c r="J3230">
        <v>680.779</v>
      </c>
      <c r="K3230" t="s">
        <v>47</v>
      </c>
      <c r="N3230" t="s">
        <v>71</v>
      </c>
      <c r="O3230" t="str">
        <f t="shared" si="100"/>
        <v>Cash on Delivery</v>
      </c>
      <c r="P3230" t="s">
        <v>53</v>
      </c>
      <c r="Q3230">
        <v>8.99</v>
      </c>
      <c r="R3230">
        <v>1.1000000000000001</v>
      </c>
      <c r="S3230" t="s">
        <v>23</v>
      </c>
    </row>
    <row r="3231" spans="1:19" x14ac:dyDescent="0.3">
      <c r="A3231" t="s">
        <v>6910</v>
      </c>
      <c r="B3231" s="1">
        <v>43911</v>
      </c>
      <c r="C3231" t="s">
        <v>6911</v>
      </c>
      <c r="D3231" t="str">
        <f t="shared" ca="1" si="101"/>
        <v>Headphones Z</v>
      </c>
      <c r="E3231" t="s">
        <v>94</v>
      </c>
      <c r="F3231" t="s">
        <v>50</v>
      </c>
      <c r="G3231">
        <v>15</v>
      </c>
      <c r="H3231">
        <v>15</v>
      </c>
      <c r="I3231">
        <v>1185.17</v>
      </c>
      <c r="J3231">
        <v>1327.3904000000002</v>
      </c>
      <c r="K3231" t="s">
        <v>27</v>
      </c>
      <c r="M3231" t="s">
        <v>35</v>
      </c>
      <c r="N3231" t="s">
        <v>36</v>
      </c>
      <c r="O3231" t="str">
        <f t="shared" si="100"/>
        <v>Cash on Delivery</v>
      </c>
      <c r="P3231" t="s">
        <v>53</v>
      </c>
      <c r="Q3231">
        <v>8.49</v>
      </c>
      <c r="R3231">
        <v>2.4</v>
      </c>
      <c r="S3231" t="s">
        <v>23</v>
      </c>
    </row>
    <row r="3232" spans="1:19" x14ac:dyDescent="0.3">
      <c r="A3232" t="s">
        <v>6912</v>
      </c>
      <c r="B3232" s="1">
        <v>45430</v>
      </c>
      <c r="C3232" t="s">
        <v>6913</v>
      </c>
      <c r="D3232" t="str">
        <f t="shared" ca="1" si="101"/>
        <v>Widget B</v>
      </c>
      <c r="E3232" t="s">
        <v>61</v>
      </c>
      <c r="F3232" t="s">
        <v>70</v>
      </c>
      <c r="G3232">
        <v>4</v>
      </c>
      <c r="H3232">
        <v>4</v>
      </c>
      <c r="I3232">
        <v>1349.1</v>
      </c>
      <c r="J3232">
        <v>1443.537</v>
      </c>
      <c r="K3232" t="s">
        <v>6914</v>
      </c>
      <c r="M3232" t="s">
        <v>21</v>
      </c>
      <c r="N3232" t="s">
        <v>36</v>
      </c>
      <c r="O3232" t="str">
        <f t="shared" si="100"/>
        <v>Cash on Delivery</v>
      </c>
      <c r="P3232" t="s">
        <v>53</v>
      </c>
      <c r="Q3232">
        <v>1.83</v>
      </c>
      <c r="R3232">
        <v>2</v>
      </c>
      <c r="S3232" t="s">
        <v>23</v>
      </c>
    </row>
    <row r="3233" spans="1:19" x14ac:dyDescent="0.3">
      <c r="A3233" t="s">
        <v>6915</v>
      </c>
      <c r="B3233" s="1">
        <v>44078</v>
      </c>
      <c r="C3233" t="s">
        <v>6916</v>
      </c>
      <c r="D3233" t="str">
        <f t="shared" ca="1" si="101"/>
        <v>Dining Table</v>
      </c>
      <c r="E3233" t="s">
        <v>45</v>
      </c>
      <c r="F3233" t="s">
        <v>46</v>
      </c>
      <c r="G3233">
        <v>11</v>
      </c>
      <c r="H3233">
        <v>11</v>
      </c>
      <c r="I3233">
        <v>782.29</v>
      </c>
      <c r="J3233">
        <v>891.81060000000002</v>
      </c>
      <c r="K3233" t="s">
        <v>51</v>
      </c>
      <c r="M3233" t="s">
        <v>79</v>
      </c>
      <c r="N3233" t="s">
        <v>71</v>
      </c>
      <c r="O3233" t="str">
        <f t="shared" si="100"/>
        <v>Credit Card</v>
      </c>
      <c r="P3233" t="s">
        <v>67</v>
      </c>
      <c r="Q3233">
        <v>37.5</v>
      </c>
      <c r="R3233">
        <v>1</v>
      </c>
      <c r="S3233" t="s">
        <v>15</v>
      </c>
    </row>
    <row r="3234" spans="1:19" x14ac:dyDescent="0.3">
      <c r="A3234" t="s">
        <v>6917</v>
      </c>
      <c r="B3234" s="1">
        <v>43989</v>
      </c>
      <c r="C3234" t="s">
        <v>6918</v>
      </c>
      <c r="D3234" t="str">
        <f t="shared" ca="1" si="101"/>
        <v>Cereal Pack</v>
      </c>
      <c r="E3234" t="s">
        <v>100</v>
      </c>
      <c r="F3234" t="s">
        <v>57</v>
      </c>
      <c r="G3234">
        <v>12</v>
      </c>
      <c r="H3234">
        <v>10</v>
      </c>
      <c r="I3234">
        <v>1498.29</v>
      </c>
      <c r="J3234">
        <v>1723.0334999999998</v>
      </c>
      <c r="K3234" t="s">
        <v>20</v>
      </c>
      <c r="M3234" t="s">
        <v>79</v>
      </c>
      <c r="N3234" t="s">
        <v>22</v>
      </c>
      <c r="O3234" t="str">
        <f t="shared" si="100"/>
        <v>mash on Delivery</v>
      </c>
      <c r="P3234" t="s">
        <v>6919</v>
      </c>
      <c r="Q3234">
        <v>17.95</v>
      </c>
      <c r="R3234">
        <v>2.4</v>
      </c>
      <c r="S3234" t="s">
        <v>23</v>
      </c>
    </row>
    <row r="3235" spans="1:19" x14ac:dyDescent="0.3">
      <c r="A3235" t="s">
        <v>6920</v>
      </c>
      <c r="B3235" s="1">
        <v>44693</v>
      </c>
      <c r="C3235" t="s">
        <v>6921</v>
      </c>
      <c r="D3235" t="str">
        <f t="shared" ca="1" si="101"/>
        <v>Jeans Regular</v>
      </c>
      <c r="E3235" t="s">
        <v>130</v>
      </c>
      <c r="F3235" t="s">
        <v>82</v>
      </c>
      <c r="G3235">
        <v>19</v>
      </c>
      <c r="H3235">
        <v>15</v>
      </c>
      <c r="I3235">
        <v>307.95999999999998</v>
      </c>
      <c r="J3235">
        <v>323.358</v>
      </c>
      <c r="M3235" t="s">
        <v>42</v>
      </c>
      <c r="N3235" t="s">
        <v>36</v>
      </c>
      <c r="O3235" t="str">
        <f t="shared" si="100"/>
        <v>Bank Transfer</v>
      </c>
      <c r="P3235" t="s">
        <v>37</v>
      </c>
      <c r="Q3235">
        <v>15.54</v>
      </c>
      <c r="R3235">
        <v>4.3</v>
      </c>
      <c r="S3235" t="s">
        <v>23</v>
      </c>
    </row>
    <row r="3236" spans="1:19" x14ac:dyDescent="0.3">
      <c r="A3236" t="s">
        <v>6922</v>
      </c>
      <c r="B3236" s="1">
        <v>45096</v>
      </c>
      <c r="C3236" t="s">
        <v>6923</v>
      </c>
      <c r="D3236" t="str">
        <f t="shared" ca="1" si="101"/>
        <v>Widget A</v>
      </c>
      <c r="E3236" t="s">
        <v>33</v>
      </c>
      <c r="F3236" t="s">
        <v>70</v>
      </c>
      <c r="G3236">
        <v>15</v>
      </c>
      <c r="H3236">
        <v>13</v>
      </c>
      <c r="I3236">
        <v>714.1</v>
      </c>
      <c r="J3236">
        <v>771.22800000000007</v>
      </c>
      <c r="K3236" t="s">
        <v>20</v>
      </c>
      <c r="M3236" t="s">
        <v>123</v>
      </c>
      <c r="N3236" t="s">
        <v>36</v>
      </c>
      <c r="O3236" t="str">
        <f t="shared" si="100"/>
        <v>Cash on Delivery</v>
      </c>
      <c r="P3236" t="s">
        <v>53</v>
      </c>
      <c r="Q3236">
        <v>11.16</v>
      </c>
      <c r="R3236">
        <v>3.4</v>
      </c>
      <c r="S3236" t="s">
        <v>23</v>
      </c>
    </row>
    <row r="3237" spans="1:19" x14ac:dyDescent="0.3">
      <c r="A3237" t="s">
        <v>6924</v>
      </c>
      <c r="B3237" s="1">
        <v>45551</v>
      </c>
      <c r="C3237" t="s">
        <v>6925</v>
      </c>
      <c r="D3237" t="str">
        <f t="shared" ca="1" si="101"/>
        <v>Laptop Pro</v>
      </c>
      <c r="E3237" t="s">
        <v>116</v>
      </c>
      <c r="F3237" t="s">
        <v>50</v>
      </c>
      <c r="G3237">
        <v>4</v>
      </c>
      <c r="H3237">
        <v>3</v>
      </c>
      <c r="I3237">
        <v>631.03</v>
      </c>
      <c r="J3237">
        <v>719.37420000000009</v>
      </c>
      <c r="K3237" t="s">
        <v>66</v>
      </c>
      <c r="M3237" t="s">
        <v>28</v>
      </c>
      <c r="N3237" t="s">
        <v>71</v>
      </c>
      <c r="O3237" t="str">
        <f t="shared" si="100"/>
        <v>Debit Card</v>
      </c>
      <c r="P3237" t="s">
        <v>89</v>
      </c>
      <c r="Q3237">
        <v>-5</v>
      </c>
      <c r="R3237">
        <v>3.5</v>
      </c>
      <c r="S3237" t="s">
        <v>23</v>
      </c>
    </row>
    <row r="3238" spans="1:19" x14ac:dyDescent="0.3">
      <c r="A3238" t="s">
        <v>6926</v>
      </c>
      <c r="B3238" s="1">
        <v>43889</v>
      </c>
      <c r="C3238" t="s">
        <v>6927</v>
      </c>
      <c r="D3238" t="str">
        <f t="shared" ca="1" si="101"/>
        <v>Cereal Pack</v>
      </c>
      <c r="E3238" t="s">
        <v>100</v>
      </c>
      <c r="F3238" t="s">
        <v>57</v>
      </c>
      <c r="G3238">
        <v>19</v>
      </c>
      <c r="H3238">
        <v>17</v>
      </c>
      <c r="I3238">
        <v>13.87</v>
      </c>
      <c r="J3238">
        <v>14.702199999999999</v>
      </c>
      <c r="K3238" t="s">
        <v>47</v>
      </c>
      <c r="M3238" t="s">
        <v>79</v>
      </c>
      <c r="N3238" t="s">
        <v>71</v>
      </c>
      <c r="O3238" t="str">
        <f t="shared" si="100"/>
        <v>Credit Card</v>
      </c>
      <c r="P3238" t="s">
        <v>67</v>
      </c>
      <c r="Q3238">
        <v>5.65</v>
      </c>
      <c r="R3238">
        <v>4.9000000000000004</v>
      </c>
      <c r="S3238" t="s">
        <v>23</v>
      </c>
    </row>
    <row r="3239" spans="1:19" x14ac:dyDescent="0.3">
      <c r="A3239" t="s">
        <v>6928</v>
      </c>
      <c r="B3239" s="1">
        <v>44194</v>
      </c>
      <c r="C3239" t="s">
        <v>6929</v>
      </c>
      <c r="D3239" t="str">
        <f t="shared" ca="1" si="101"/>
        <v>Shirt Classic</v>
      </c>
      <c r="E3239" t="s">
        <v>65</v>
      </c>
      <c r="F3239" t="s">
        <v>82</v>
      </c>
      <c r="G3239">
        <v>6</v>
      </c>
      <c r="H3239">
        <v>5</v>
      </c>
      <c r="I3239">
        <v>424.23</v>
      </c>
      <c r="J3239">
        <v>453.92610000000002</v>
      </c>
      <c r="K3239" t="s">
        <v>20</v>
      </c>
      <c r="M3239" t="s">
        <v>21</v>
      </c>
      <c r="N3239" t="s">
        <v>29</v>
      </c>
      <c r="O3239" t="str">
        <f t="shared" si="100"/>
        <v>Bank Transfer</v>
      </c>
      <c r="P3239" t="s">
        <v>37</v>
      </c>
      <c r="Q3239">
        <v>26.51</v>
      </c>
      <c r="R3239">
        <v>4</v>
      </c>
      <c r="S3239" t="s">
        <v>23</v>
      </c>
    </row>
    <row r="3240" spans="1:19" x14ac:dyDescent="0.3">
      <c r="A3240" t="s">
        <v>6930</v>
      </c>
      <c r="B3240" s="1">
        <v>44018</v>
      </c>
      <c r="C3240" t="s">
        <v>6931</v>
      </c>
      <c r="D3240" t="str">
        <f t="shared" ca="1" si="101"/>
        <v>Olive Oil 1L</v>
      </c>
      <c r="E3240" t="s">
        <v>56</v>
      </c>
      <c r="F3240" t="s">
        <v>57</v>
      </c>
      <c r="G3240">
        <v>8</v>
      </c>
      <c r="H3240">
        <v>6</v>
      </c>
      <c r="I3240">
        <v>901.05</v>
      </c>
      <c r="J3240">
        <v>1009.176</v>
      </c>
      <c r="K3240" t="s">
        <v>66</v>
      </c>
      <c r="M3240" t="s">
        <v>28</v>
      </c>
      <c r="N3240" t="s">
        <v>29</v>
      </c>
      <c r="O3240" t="str">
        <f t="shared" si="100"/>
        <v>Debit Card</v>
      </c>
      <c r="P3240" t="s">
        <v>89</v>
      </c>
      <c r="Q3240">
        <v>43.52</v>
      </c>
      <c r="R3240">
        <v>3.4</v>
      </c>
      <c r="S3240" t="s">
        <v>23</v>
      </c>
    </row>
    <row r="3241" spans="1:19" x14ac:dyDescent="0.3">
      <c r="A3241" t="s">
        <v>6933</v>
      </c>
      <c r="B3241" s="1">
        <v>45450</v>
      </c>
      <c r="C3241" t="s">
        <v>6934</v>
      </c>
      <c r="D3241" t="str">
        <f t="shared" ca="1" si="101"/>
        <v>Widget B</v>
      </c>
      <c r="E3241" t="s">
        <v>61</v>
      </c>
      <c r="F3241" t="s">
        <v>70</v>
      </c>
      <c r="G3241">
        <v>17</v>
      </c>
      <c r="H3241">
        <v>16</v>
      </c>
      <c r="I3241">
        <v>1159.18</v>
      </c>
      <c r="J3241">
        <v>1298.2816000000003</v>
      </c>
      <c r="K3241" t="s">
        <v>51</v>
      </c>
      <c r="M3241" t="s">
        <v>79</v>
      </c>
      <c r="N3241" t="s">
        <v>22</v>
      </c>
      <c r="O3241" t="e">
        <f t="shared" ca="1" si="100"/>
        <v>#N/A</v>
      </c>
      <c r="Q3241">
        <v>12.43</v>
      </c>
      <c r="R3241">
        <v>1.5</v>
      </c>
      <c r="S3241" t="s">
        <v>111</v>
      </c>
    </row>
    <row r="3242" spans="1:19" x14ac:dyDescent="0.3">
      <c r="A3242" t="s">
        <v>6935</v>
      </c>
      <c r="B3242" s="1">
        <v>45640</v>
      </c>
      <c r="C3242" t="s">
        <v>6936</v>
      </c>
      <c r="D3242" t="str">
        <f t="shared" ca="1" si="101"/>
        <v>Laptop Pro</v>
      </c>
      <c r="E3242" t="s">
        <v>116</v>
      </c>
      <c r="F3242" t="s">
        <v>50</v>
      </c>
      <c r="G3242">
        <v>18</v>
      </c>
      <c r="H3242">
        <v>18</v>
      </c>
      <c r="I3242">
        <v>467.83</v>
      </c>
      <c r="J3242">
        <v>509.93470000000002</v>
      </c>
      <c r="K3242" t="s">
        <v>47</v>
      </c>
      <c r="M3242" t="s">
        <v>21</v>
      </c>
      <c r="N3242" t="s">
        <v>29</v>
      </c>
      <c r="O3242" t="str">
        <f t="shared" si="100"/>
        <v>Bank Transfer</v>
      </c>
      <c r="P3242" t="s">
        <v>37</v>
      </c>
      <c r="Q3242">
        <v>24.26</v>
      </c>
      <c r="R3242">
        <v>1.5</v>
      </c>
      <c r="S3242" t="s">
        <v>23</v>
      </c>
    </row>
    <row r="3243" spans="1:19" x14ac:dyDescent="0.3">
      <c r="A3243" t="s">
        <v>6937</v>
      </c>
      <c r="B3243" s="1">
        <v>45309</v>
      </c>
      <c r="C3243" t="s">
        <v>6938</v>
      </c>
      <c r="D3243" t="str">
        <f t="shared" ca="1" si="101"/>
        <v>Organic Rice 5kg</v>
      </c>
      <c r="E3243" t="s">
        <v>40</v>
      </c>
      <c r="F3243" t="s">
        <v>57</v>
      </c>
      <c r="G3243">
        <v>17</v>
      </c>
      <c r="H3243">
        <v>14</v>
      </c>
      <c r="I3243">
        <v>545.39</v>
      </c>
      <c r="J3243">
        <v>610.83680000000004</v>
      </c>
      <c r="K3243" t="s">
        <v>66</v>
      </c>
      <c r="M3243" t="s">
        <v>123</v>
      </c>
      <c r="N3243" t="s">
        <v>71</v>
      </c>
      <c r="O3243" t="str">
        <f t="shared" si="100"/>
        <v>PayPal</v>
      </c>
      <c r="P3243" t="s">
        <v>30</v>
      </c>
      <c r="Q3243">
        <v>46.37</v>
      </c>
      <c r="R3243">
        <v>1.4</v>
      </c>
      <c r="S3243" t="s">
        <v>23</v>
      </c>
    </row>
    <row r="3244" spans="1:19" x14ac:dyDescent="0.3">
      <c r="A3244" t="s">
        <v>6939</v>
      </c>
      <c r="B3244" s="1">
        <v>44551</v>
      </c>
      <c r="C3244" t="s">
        <v>6940</v>
      </c>
      <c r="D3244" t="str">
        <f t="shared" ca="1" si="101"/>
        <v>Headphones Z</v>
      </c>
      <c r="E3244" t="s">
        <v>94</v>
      </c>
      <c r="F3244" t="s">
        <v>50</v>
      </c>
      <c r="G3244">
        <v>12</v>
      </c>
      <c r="H3244">
        <v>11</v>
      </c>
      <c r="I3244">
        <v>448.21</v>
      </c>
      <c r="J3244">
        <v>475.1026</v>
      </c>
      <c r="K3244" t="s">
        <v>47</v>
      </c>
      <c r="M3244" t="s">
        <v>42</v>
      </c>
      <c r="N3244" t="s">
        <v>36</v>
      </c>
      <c r="O3244" t="str">
        <f t="shared" si="100"/>
        <v>Bank Transfer</v>
      </c>
      <c r="P3244" t="s">
        <v>37</v>
      </c>
      <c r="Q3244">
        <v>43.73</v>
      </c>
      <c r="R3244">
        <v>4.9000000000000004</v>
      </c>
      <c r="S3244" t="s">
        <v>23</v>
      </c>
    </row>
    <row r="3245" spans="1:19" x14ac:dyDescent="0.3">
      <c r="A3245" t="s">
        <v>6941</v>
      </c>
      <c r="B3245" s="1">
        <v>44691</v>
      </c>
      <c r="C3245" t="s">
        <v>6942</v>
      </c>
      <c r="D3245" t="str">
        <f t="shared" ca="1" si="101"/>
        <v>Phone X</v>
      </c>
      <c r="E3245" t="s">
        <v>141</v>
      </c>
      <c r="F3245" t="s">
        <v>50</v>
      </c>
      <c r="G3245">
        <v>11</v>
      </c>
      <c r="H3245">
        <v>10</v>
      </c>
      <c r="I3245">
        <v>390.35</v>
      </c>
      <c r="J3245">
        <v>409.86750000000006</v>
      </c>
      <c r="K3245" t="s">
        <v>27</v>
      </c>
      <c r="M3245" t="s">
        <v>28</v>
      </c>
      <c r="N3245" t="s">
        <v>29</v>
      </c>
      <c r="O3245" t="str">
        <f t="shared" si="100"/>
        <v>Cash on Delivery</v>
      </c>
      <c r="P3245" t="s">
        <v>53</v>
      </c>
      <c r="Q3245">
        <v>29.42</v>
      </c>
      <c r="R3245">
        <v>1.7</v>
      </c>
      <c r="S3245" t="s">
        <v>205</v>
      </c>
    </row>
    <row r="3246" spans="1:19" x14ac:dyDescent="0.3">
      <c r="A3246" t="s">
        <v>6945</v>
      </c>
      <c r="B3246" s="1">
        <v>44257</v>
      </c>
      <c r="C3246" t="s">
        <v>6946</v>
      </c>
      <c r="D3246" t="str">
        <f t="shared" ca="1" si="101"/>
        <v>T-shirt V</v>
      </c>
      <c r="E3246" t="s">
        <v>77</v>
      </c>
      <c r="F3246" t="s">
        <v>82</v>
      </c>
      <c r="G3246">
        <v>16</v>
      </c>
      <c r="H3246">
        <v>15</v>
      </c>
      <c r="I3246">
        <v>645.80999999999995</v>
      </c>
      <c r="J3246">
        <v>716.84910000000002</v>
      </c>
      <c r="K3246" t="s">
        <v>47</v>
      </c>
      <c r="M3246" t="s">
        <v>21</v>
      </c>
      <c r="O3246" t="str">
        <f t="shared" si="100"/>
        <v>Cash on Delivery</v>
      </c>
      <c r="P3246" t="s">
        <v>53</v>
      </c>
      <c r="Q3246">
        <v>48.75</v>
      </c>
      <c r="R3246">
        <v>2.5</v>
      </c>
      <c r="S3246" t="s">
        <v>23</v>
      </c>
    </row>
    <row r="3247" spans="1:19" x14ac:dyDescent="0.3">
      <c r="A3247" t="s">
        <v>6947</v>
      </c>
      <c r="B3247" s="1">
        <v>43943</v>
      </c>
      <c r="C3247" t="s">
        <v>6948</v>
      </c>
      <c r="D3247" t="str">
        <f t="shared" ca="1" si="101"/>
        <v>Phone X</v>
      </c>
      <c r="E3247" t="s">
        <v>141</v>
      </c>
      <c r="F3247" t="s">
        <v>50</v>
      </c>
      <c r="G3247">
        <v>2</v>
      </c>
      <c r="H3247">
        <v>2</v>
      </c>
      <c r="I3247">
        <v>297.52</v>
      </c>
      <c r="J3247">
        <v>333.22239999999999</v>
      </c>
      <c r="K3247" t="s">
        <v>47</v>
      </c>
      <c r="M3247" t="s">
        <v>28</v>
      </c>
      <c r="N3247" t="s">
        <v>29</v>
      </c>
      <c r="O3247" t="str">
        <f t="shared" si="100"/>
        <v>Bank Transfer</v>
      </c>
      <c r="P3247" t="s">
        <v>37</v>
      </c>
      <c r="Q3247">
        <v>31.14</v>
      </c>
      <c r="R3247">
        <v>1.3</v>
      </c>
      <c r="S3247" t="s">
        <v>23</v>
      </c>
    </row>
    <row r="3248" spans="1:19" x14ac:dyDescent="0.3">
      <c r="A3248" t="s">
        <v>6949</v>
      </c>
      <c r="B3248" s="1">
        <v>45442</v>
      </c>
      <c r="C3248" t="s">
        <v>6950</v>
      </c>
      <c r="D3248" t="str">
        <f t="shared" ca="1" si="101"/>
        <v>Jeans Regular</v>
      </c>
      <c r="E3248" t="s">
        <v>130</v>
      </c>
      <c r="F3248" t="s">
        <v>82</v>
      </c>
      <c r="G3248">
        <v>6</v>
      </c>
      <c r="H3248">
        <v>5</v>
      </c>
      <c r="I3248">
        <v>5.92</v>
      </c>
      <c r="J3248">
        <v>6.3344000000000005</v>
      </c>
      <c r="K3248" t="s">
        <v>27</v>
      </c>
      <c r="M3248" t="s">
        <v>123</v>
      </c>
      <c r="N3248" t="s">
        <v>71</v>
      </c>
      <c r="O3248" t="str">
        <f t="shared" si="100"/>
        <v>Bank Transfer</v>
      </c>
      <c r="P3248" t="s">
        <v>37</v>
      </c>
      <c r="Q3248">
        <v>15.78</v>
      </c>
      <c r="R3248">
        <v>1.8</v>
      </c>
      <c r="S3248" t="s">
        <v>23</v>
      </c>
    </row>
    <row r="3249" spans="1:19" x14ac:dyDescent="0.3">
      <c r="A3249" t="s">
        <v>6951</v>
      </c>
      <c r="B3249" s="1">
        <v>44760</v>
      </c>
      <c r="C3249" t="s">
        <v>6952</v>
      </c>
      <c r="D3249" t="str">
        <f t="shared" ca="1" si="101"/>
        <v>Olive Oil 1L</v>
      </c>
      <c r="E3249" t="s">
        <v>56</v>
      </c>
      <c r="F3249" t="s">
        <v>57</v>
      </c>
      <c r="G3249">
        <v>2</v>
      </c>
      <c r="H3249">
        <v>2</v>
      </c>
      <c r="I3249">
        <v>273.77999999999997</v>
      </c>
      <c r="J3249">
        <v>292.94459999999998</v>
      </c>
      <c r="K3249" t="s">
        <v>51</v>
      </c>
      <c r="M3249" t="s">
        <v>86</v>
      </c>
      <c r="N3249" t="s">
        <v>22</v>
      </c>
      <c r="O3249" t="str">
        <f t="shared" si="100"/>
        <v>Debit Card</v>
      </c>
      <c r="P3249" t="s">
        <v>89</v>
      </c>
      <c r="Q3249">
        <v>47.37</v>
      </c>
      <c r="R3249">
        <v>2.2999999999999998</v>
      </c>
      <c r="S3249" t="s">
        <v>74</v>
      </c>
    </row>
    <row r="3250" spans="1:19" x14ac:dyDescent="0.3">
      <c r="A3250" t="s">
        <v>6953</v>
      </c>
      <c r="B3250" s="1">
        <v>44736</v>
      </c>
      <c r="C3250" t="s">
        <v>6954</v>
      </c>
      <c r="D3250" t="str">
        <f t="shared" ca="1" si="101"/>
        <v>Organic Rice 5kg</v>
      </c>
      <c r="E3250" t="s">
        <v>40</v>
      </c>
      <c r="F3250" t="s">
        <v>57</v>
      </c>
      <c r="G3250">
        <v>14</v>
      </c>
      <c r="H3250">
        <v>14</v>
      </c>
      <c r="I3250">
        <v>1002.34</v>
      </c>
      <c r="J3250">
        <v>1102.5740000000001</v>
      </c>
      <c r="K3250" t="s">
        <v>6955</v>
      </c>
      <c r="M3250" t="s">
        <v>35</v>
      </c>
      <c r="N3250" t="s">
        <v>29</v>
      </c>
      <c r="O3250" t="str">
        <f t="shared" si="100"/>
        <v>Bank Transfer</v>
      </c>
      <c r="P3250" t="s">
        <v>37</v>
      </c>
      <c r="Q3250">
        <v>32.479999999999997</v>
      </c>
      <c r="R3250">
        <v>2.8</v>
      </c>
      <c r="S3250" t="s">
        <v>23</v>
      </c>
    </row>
    <row r="3251" spans="1:19" x14ac:dyDescent="0.3">
      <c r="A3251" t="s">
        <v>6956</v>
      </c>
      <c r="B3251" s="1">
        <v>44382</v>
      </c>
      <c r="C3251" t="s">
        <v>6957</v>
      </c>
      <c r="D3251" t="str">
        <f t="shared" ca="1" si="101"/>
        <v>Jeans Regular</v>
      </c>
      <c r="E3251" t="s">
        <v>130</v>
      </c>
      <c r="F3251" t="s">
        <v>82</v>
      </c>
      <c r="G3251">
        <v>15</v>
      </c>
      <c r="H3251">
        <v>15</v>
      </c>
      <c r="I3251">
        <v>1095.3399999999999</v>
      </c>
      <c r="J3251">
        <v>1215.8274000000001</v>
      </c>
      <c r="K3251" t="s">
        <v>27</v>
      </c>
      <c r="M3251" t="s">
        <v>79</v>
      </c>
      <c r="N3251" t="s">
        <v>29</v>
      </c>
      <c r="O3251" t="str">
        <f t="shared" si="100"/>
        <v>PayPal</v>
      </c>
      <c r="P3251" t="s">
        <v>30</v>
      </c>
      <c r="Q3251">
        <v>15.65</v>
      </c>
      <c r="R3251">
        <v>2.4</v>
      </c>
      <c r="S3251" t="s">
        <v>23</v>
      </c>
    </row>
    <row r="3252" spans="1:19" x14ac:dyDescent="0.3">
      <c r="A3252" t="s">
        <v>6958</v>
      </c>
      <c r="B3252" s="1">
        <v>44629</v>
      </c>
      <c r="C3252" t="s">
        <v>6959</v>
      </c>
      <c r="D3252" t="str">
        <f t="shared" ca="1" si="101"/>
        <v>Dining Table</v>
      </c>
      <c r="E3252" t="s">
        <v>45</v>
      </c>
      <c r="F3252" t="s">
        <v>46</v>
      </c>
      <c r="G3252">
        <v>15</v>
      </c>
      <c r="H3252">
        <v>12</v>
      </c>
      <c r="I3252">
        <v>1085.6099999999999</v>
      </c>
      <c r="J3252">
        <v>1248.4514999999999</v>
      </c>
      <c r="K3252" t="s">
        <v>27</v>
      </c>
      <c r="M3252" t="s">
        <v>123</v>
      </c>
      <c r="N3252" t="s">
        <v>22</v>
      </c>
      <c r="O3252" t="str">
        <f t="shared" si="100"/>
        <v>Debit Card</v>
      </c>
      <c r="P3252" t="s">
        <v>89</v>
      </c>
      <c r="Q3252">
        <v>0.3</v>
      </c>
      <c r="R3252">
        <v>4.7</v>
      </c>
      <c r="S3252" t="s">
        <v>23</v>
      </c>
    </row>
    <row r="3253" spans="1:19" x14ac:dyDescent="0.3">
      <c r="A3253" t="s">
        <v>6960</v>
      </c>
      <c r="B3253" s="1">
        <v>45074</v>
      </c>
      <c r="C3253" t="s">
        <v>6961</v>
      </c>
      <c r="D3253" t="str">
        <f t="shared" ca="1" si="101"/>
        <v>T-shirt V</v>
      </c>
      <c r="E3253" t="s">
        <v>77</v>
      </c>
      <c r="F3253" t="s">
        <v>82</v>
      </c>
      <c r="G3253">
        <v>4</v>
      </c>
      <c r="H3253">
        <v>4</v>
      </c>
      <c r="I3253">
        <v>7.41</v>
      </c>
      <c r="J3253">
        <v>7.8546000000000005</v>
      </c>
      <c r="K3253" t="s">
        <v>20</v>
      </c>
      <c r="M3253" t="s">
        <v>21</v>
      </c>
      <c r="N3253" t="s">
        <v>29</v>
      </c>
      <c r="O3253" t="str">
        <f t="shared" si="100"/>
        <v>Debit Card</v>
      </c>
      <c r="P3253" t="s">
        <v>89</v>
      </c>
      <c r="Q3253">
        <v>27.74</v>
      </c>
      <c r="R3253">
        <v>1.9</v>
      </c>
      <c r="S3253" t="s">
        <v>23</v>
      </c>
    </row>
    <row r="3254" spans="1:19" x14ac:dyDescent="0.3">
      <c r="A3254" t="s">
        <v>6962</v>
      </c>
      <c r="B3254" s="1">
        <v>44445</v>
      </c>
      <c r="C3254" t="s">
        <v>6963</v>
      </c>
      <c r="D3254" t="str">
        <f t="shared" ca="1" si="101"/>
        <v>Widget B</v>
      </c>
      <c r="E3254" t="s">
        <v>61</v>
      </c>
      <c r="F3254" t="s">
        <v>70</v>
      </c>
      <c r="G3254">
        <v>10</v>
      </c>
      <c r="H3254">
        <v>10</v>
      </c>
      <c r="I3254">
        <v>465.9</v>
      </c>
      <c r="J3254">
        <v>493.85399999999998</v>
      </c>
      <c r="K3254" t="s">
        <v>47</v>
      </c>
      <c r="M3254" t="s">
        <v>79</v>
      </c>
      <c r="N3254" t="s">
        <v>29</v>
      </c>
      <c r="O3254" t="str">
        <f t="shared" si="100"/>
        <v>Debit Card</v>
      </c>
      <c r="P3254" t="s">
        <v>89</v>
      </c>
      <c r="Q3254">
        <v>21.87</v>
      </c>
      <c r="R3254">
        <v>2</v>
      </c>
      <c r="S3254" t="s">
        <v>23</v>
      </c>
    </row>
    <row r="3255" spans="1:19" x14ac:dyDescent="0.3">
      <c r="A3255" t="s">
        <v>6965</v>
      </c>
      <c r="B3255" s="1">
        <v>45314</v>
      </c>
      <c r="C3255" t="s">
        <v>6966</v>
      </c>
      <c r="D3255" t="str">
        <f t="shared" ca="1" si="101"/>
        <v>Cereal Pack</v>
      </c>
      <c r="E3255" t="s">
        <v>100</v>
      </c>
      <c r="F3255" t="s">
        <v>57</v>
      </c>
      <c r="G3255">
        <v>8</v>
      </c>
      <c r="H3255">
        <v>6</v>
      </c>
      <c r="I3255">
        <v>987.88</v>
      </c>
      <c r="J3255">
        <v>1037.2740000000001</v>
      </c>
      <c r="K3255" t="s">
        <v>20</v>
      </c>
      <c r="M3255" t="s">
        <v>123</v>
      </c>
      <c r="N3255" t="s">
        <v>36</v>
      </c>
      <c r="O3255" t="str">
        <f t="shared" si="100"/>
        <v>PayPal</v>
      </c>
      <c r="P3255" t="s">
        <v>30</v>
      </c>
      <c r="Q3255">
        <v>48.87</v>
      </c>
      <c r="R3255">
        <v>2.6</v>
      </c>
      <c r="S3255" t="s">
        <v>23</v>
      </c>
    </row>
    <row r="3256" spans="1:19" x14ac:dyDescent="0.3">
      <c r="A3256" t="s">
        <v>6967</v>
      </c>
      <c r="B3256" s="1">
        <v>45297</v>
      </c>
      <c r="C3256" t="s">
        <v>6968</v>
      </c>
      <c r="D3256" t="str">
        <f t="shared" ca="1" si="101"/>
        <v>Widget B</v>
      </c>
      <c r="E3256" t="s">
        <v>61</v>
      </c>
      <c r="F3256" t="s">
        <v>70</v>
      </c>
      <c r="G3256">
        <v>3</v>
      </c>
      <c r="H3256">
        <v>3</v>
      </c>
      <c r="I3256">
        <v>1494.64</v>
      </c>
      <c r="J3256">
        <v>1599.2648000000002</v>
      </c>
      <c r="K3256" t="s">
        <v>27</v>
      </c>
      <c r="M3256" t="s">
        <v>35</v>
      </c>
      <c r="N3256" t="s">
        <v>71</v>
      </c>
      <c r="O3256" t="str">
        <f t="shared" si="100"/>
        <v>Bank Transfer</v>
      </c>
      <c r="P3256" t="s">
        <v>37</v>
      </c>
      <c r="Q3256">
        <v>20.86</v>
      </c>
      <c r="R3256">
        <v>2.1</v>
      </c>
      <c r="S3256" t="s">
        <v>205</v>
      </c>
    </row>
    <row r="3257" spans="1:19" x14ac:dyDescent="0.3">
      <c r="A3257" t="s">
        <v>6969</v>
      </c>
      <c r="B3257" s="1">
        <v>45225</v>
      </c>
      <c r="C3257" t="s">
        <v>6970</v>
      </c>
      <c r="D3257" t="str">
        <f t="shared" ca="1" si="101"/>
        <v>Dining Table</v>
      </c>
      <c r="E3257" t="s">
        <v>45</v>
      </c>
      <c r="F3257" t="s">
        <v>46</v>
      </c>
      <c r="G3257">
        <v>7</v>
      </c>
      <c r="H3257">
        <v>7</v>
      </c>
      <c r="I3257">
        <v>1255.8699999999999</v>
      </c>
      <c r="J3257">
        <v>1343.7809</v>
      </c>
      <c r="K3257" t="s">
        <v>27</v>
      </c>
      <c r="M3257" t="s">
        <v>28</v>
      </c>
      <c r="N3257" t="s">
        <v>22</v>
      </c>
      <c r="O3257" t="str">
        <f t="shared" si="100"/>
        <v>Debit Card</v>
      </c>
      <c r="P3257" t="s">
        <v>89</v>
      </c>
      <c r="Q3257">
        <v>41.24</v>
      </c>
      <c r="R3257">
        <v>0</v>
      </c>
      <c r="S3257" t="s">
        <v>23</v>
      </c>
    </row>
    <row r="3258" spans="1:19" x14ac:dyDescent="0.3">
      <c r="A3258" t="s">
        <v>6971</v>
      </c>
      <c r="B3258" s="1">
        <v>44850</v>
      </c>
      <c r="C3258" t="s">
        <v>6972</v>
      </c>
      <c r="D3258" t="str">
        <f t="shared" ca="1" si="101"/>
        <v>T-shirt V</v>
      </c>
      <c r="E3258" t="s">
        <v>77</v>
      </c>
      <c r="F3258" t="s">
        <v>82</v>
      </c>
      <c r="G3258">
        <v>6</v>
      </c>
      <c r="H3258">
        <v>5</v>
      </c>
      <c r="I3258">
        <v>697.72</v>
      </c>
      <c r="J3258">
        <v>767.49200000000008</v>
      </c>
      <c r="K3258" t="s">
        <v>51</v>
      </c>
      <c r="M3258" t="s">
        <v>42</v>
      </c>
      <c r="N3258" t="s">
        <v>36</v>
      </c>
      <c r="O3258" t="str">
        <f t="shared" si="100"/>
        <v>Credit Card</v>
      </c>
      <c r="P3258" t="s">
        <v>67</v>
      </c>
      <c r="Q3258">
        <v>35.270000000000003</v>
      </c>
      <c r="R3258">
        <v>1.1000000000000001</v>
      </c>
    </row>
    <row r="3259" spans="1:19" x14ac:dyDescent="0.3">
      <c r="A3259" t="s">
        <v>6973</v>
      </c>
      <c r="B3259" s="1">
        <v>45132</v>
      </c>
      <c r="C3259" t="s">
        <v>6974</v>
      </c>
      <c r="D3259" t="str">
        <f t="shared" ca="1" si="101"/>
        <v>Laptop Pro</v>
      </c>
      <c r="E3259" t="s">
        <v>116</v>
      </c>
      <c r="F3259" t="s">
        <v>50</v>
      </c>
      <c r="G3259">
        <v>10</v>
      </c>
      <c r="H3259">
        <v>10</v>
      </c>
      <c r="I3259">
        <v>444.29</v>
      </c>
      <c r="J3259">
        <v>488.71900000000005</v>
      </c>
      <c r="K3259" t="s">
        <v>66</v>
      </c>
      <c r="M3259" t="s">
        <v>86</v>
      </c>
      <c r="N3259" t="s">
        <v>29</v>
      </c>
      <c r="O3259" t="str">
        <f t="shared" si="100"/>
        <v>Credit Card</v>
      </c>
      <c r="P3259" t="s">
        <v>67</v>
      </c>
      <c r="Q3259">
        <v>38.51</v>
      </c>
      <c r="R3259">
        <v>1</v>
      </c>
      <c r="S3259" t="s">
        <v>23</v>
      </c>
    </row>
    <row r="3260" spans="1:19" x14ac:dyDescent="0.3">
      <c r="A3260" t="s">
        <v>6975</v>
      </c>
      <c r="B3260" s="1">
        <v>44976</v>
      </c>
      <c r="C3260" t="s">
        <v>6976</v>
      </c>
      <c r="D3260" t="str">
        <f t="shared" ca="1" si="101"/>
        <v>Widget A</v>
      </c>
      <c r="E3260" t="s">
        <v>33</v>
      </c>
      <c r="F3260" t="s">
        <v>70</v>
      </c>
      <c r="G3260">
        <v>2</v>
      </c>
      <c r="H3260">
        <v>2</v>
      </c>
      <c r="I3260">
        <v>10.02</v>
      </c>
      <c r="J3260">
        <v>11.022</v>
      </c>
      <c r="K3260" t="s">
        <v>20</v>
      </c>
      <c r="M3260" t="s">
        <v>123</v>
      </c>
      <c r="N3260" t="s">
        <v>36</v>
      </c>
      <c r="O3260" t="str">
        <f t="shared" si="100"/>
        <v>Debit Card</v>
      </c>
      <c r="P3260" t="s">
        <v>89</v>
      </c>
      <c r="Q3260">
        <v>6.1</v>
      </c>
      <c r="S3260" t="s">
        <v>23</v>
      </c>
    </row>
    <row r="3261" spans="1:19" x14ac:dyDescent="0.3">
      <c r="A3261" t="s">
        <v>6977</v>
      </c>
      <c r="B3261" s="1">
        <v>44431</v>
      </c>
      <c r="C3261" t="s">
        <v>6978</v>
      </c>
      <c r="D3261" t="str">
        <f t="shared" ca="1" si="101"/>
        <v>Cereal Pack</v>
      </c>
      <c r="E3261" t="s">
        <v>100</v>
      </c>
      <c r="F3261" t="s">
        <v>57</v>
      </c>
      <c r="G3261">
        <v>5</v>
      </c>
      <c r="H3261">
        <v>5</v>
      </c>
      <c r="I3261">
        <v>1146.22</v>
      </c>
      <c r="J3261">
        <v>1272.3042</v>
      </c>
      <c r="K3261" t="s">
        <v>20</v>
      </c>
      <c r="M3261" t="s">
        <v>35</v>
      </c>
      <c r="N3261" t="s">
        <v>29</v>
      </c>
      <c r="O3261" t="str">
        <f t="shared" si="100"/>
        <v>PayPal</v>
      </c>
      <c r="P3261" t="s">
        <v>30</v>
      </c>
      <c r="Q3261">
        <v>0.56000000000000005</v>
      </c>
      <c r="R3261">
        <v>3.2</v>
      </c>
      <c r="S3261" t="s">
        <v>23</v>
      </c>
    </row>
    <row r="3262" spans="1:19" x14ac:dyDescent="0.3">
      <c r="A3262" t="s">
        <v>6979</v>
      </c>
      <c r="B3262" s="1">
        <v>45581</v>
      </c>
      <c r="C3262" t="s">
        <v>6980</v>
      </c>
      <c r="D3262" t="str">
        <f t="shared" ca="1" si="101"/>
        <v>Camera S</v>
      </c>
      <c r="E3262" t="s">
        <v>133</v>
      </c>
      <c r="F3262" t="s">
        <v>50</v>
      </c>
      <c r="G3262">
        <v>6</v>
      </c>
      <c r="H3262">
        <v>5</v>
      </c>
      <c r="I3262">
        <v>1243.8599999999999</v>
      </c>
      <c r="J3262">
        <v>1393.1232</v>
      </c>
      <c r="K3262" t="s">
        <v>47</v>
      </c>
      <c r="M3262" t="s">
        <v>21</v>
      </c>
      <c r="N3262" t="s">
        <v>29</v>
      </c>
      <c r="O3262" t="str">
        <f t="shared" si="100"/>
        <v>Debit Card</v>
      </c>
      <c r="P3262" t="s">
        <v>89</v>
      </c>
      <c r="Q3262">
        <v>10.63</v>
      </c>
      <c r="R3262">
        <v>4.2</v>
      </c>
      <c r="S3262" t="s">
        <v>23</v>
      </c>
    </row>
    <row r="3263" spans="1:19" x14ac:dyDescent="0.3">
      <c r="A3263" t="s">
        <v>6981</v>
      </c>
      <c r="B3263" s="1">
        <v>44674</v>
      </c>
      <c r="C3263" t="s">
        <v>6982</v>
      </c>
      <c r="D3263" t="str">
        <f t="shared" ca="1" si="101"/>
        <v>Widget B</v>
      </c>
      <c r="E3263" t="s">
        <v>61</v>
      </c>
      <c r="F3263" t="s">
        <v>70</v>
      </c>
      <c r="G3263">
        <v>11</v>
      </c>
      <c r="H3263">
        <v>11</v>
      </c>
      <c r="I3263">
        <v>476.83</v>
      </c>
      <c r="J3263">
        <v>524.51300000000003</v>
      </c>
      <c r="K3263" t="s">
        <v>47</v>
      </c>
      <c r="M3263" t="s">
        <v>28</v>
      </c>
      <c r="N3263" t="s">
        <v>36</v>
      </c>
      <c r="O3263" t="str">
        <f t="shared" si="100"/>
        <v>Cash on Delivery</v>
      </c>
      <c r="P3263" t="s">
        <v>53</v>
      </c>
      <c r="Q3263">
        <v>46.3</v>
      </c>
      <c r="R3263">
        <v>1.5</v>
      </c>
      <c r="S3263" t="s">
        <v>23</v>
      </c>
    </row>
    <row r="3264" spans="1:19" x14ac:dyDescent="0.3">
      <c r="A3264" t="s">
        <v>6983</v>
      </c>
      <c r="B3264" s="1">
        <v>44430</v>
      </c>
      <c r="C3264" t="s">
        <v>6984</v>
      </c>
      <c r="D3264" t="str">
        <f t="shared" ca="1" si="101"/>
        <v>Jeans Regular</v>
      </c>
      <c r="E3264" t="s">
        <v>130</v>
      </c>
      <c r="F3264" t="s">
        <v>82</v>
      </c>
      <c r="G3264">
        <v>6</v>
      </c>
      <c r="H3264">
        <v>5</v>
      </c>
      <c r="I3264">
        <v>1300.52</v>
      </c>
      <c r="J3264">
        <v>1365.546</v>
      </c>
      <c r="K3264" t="s">
        <v>66</v>
      </c>
      <c r="M3264" t="s">
        <v>86</v>
      </c>
      <c r="N3264" t="s">
        <v>36</v>
      </c>
      <c r="O3264" t="str">
        <f t="shared" si="100"/>
        <v>Bank Transfer</v>
      </c>
      <c r="P3264" t="s">
        <v>37</v>
      </c>
      <c r="Q3264">
        <v>42.29</v>
      </c>
      <c r="R3264">
        <v>1.9</v>
      </c>
      <c r="S3264" t="s">
        <v>23</v>
      </c>
    </row>
    <row r="3265" spans="1:19" x14ac:dyDescent="0.3">
      <c r="A3265" t="s">
        <v>6985</v>
      </c>
      <c r="B3265" s="1">
        <v>44631</v>
      </c>
      <c r="C3265" t="s">
        <v>6986</v>
      </c>
      <c r="D3265" t="str">
        <f t="shared" ca="1" si="101"/>
        <v>Sneakers Run</v>
      </c>
      <c r="E3265" t="s">
        <v>85</v>
      </c>
      <c r="F3265" t="s">
        <v>82</v>
      </c>
      <c r="G3265">
        <v>16</v>
      </c>
      <c r="H3265">
        <v>16</v>
      </c>
      <c r="I3265">
        <v>1338.72</v>
      </c>
      <c r="J3265">
        <v>1526.1408000000001</v>
      </c>
      <c r="K3265" t="s">
        <v>47</v>
      </c>
      <c r="M3265" t="s">
        <v>28</v>
      </c>
      <c r="N3265" t="s">
        <v>22</v>
      </c>
      <c r="O3265" t="str">
        <f t="shared" si="100"/>
        <v>Credit Card</v>
      </c>
      <c r="P3265" t="s">
        <v>67</v>
      </c>
      <c r="Q3265">
        <v>0.65</v>
      </c>
      <c r="R3265">
        <v>3.7</v>
      </c>
      <c r="S3265" t="s">
        <v>23</v>
      </c>
    </row>
    <row r="3266" spans="1:19" x14ac:dyDescent="0.3">
      <c r="A3266" t="s">
        <v>6987</v>
      </c>
      <c r="B3266" s="1">
        <v>43843</v>
      </c>
      <c r="C3266" t="s">
        <v>6988</v>
      </c>
      <c r="D3266" t="str">
        <f t="shared" ca="1" si="101"/>
        <v>Cereal Pack</v>
      </c>
      <c r="E3266" t="s">
        <v>100</v>
      </c>
      <c r="F3266" t="s">
        <v>57</v>
      </c>
      <c r="G3266">
        <v>5</v>
      </c>
      <c r="H3266">
        <v>5</v>
      </c>
      <c r="I3266">
        <v>851.76</v>
      </c>
      <c r="J3266">
        <v>979.52399999999989</v>
      </c>
      <c r="K3266" t="s">
        <v>27</v>
      </c>
      <c r="M3266" t="s">
        <v>28</v>
      </c>
      <c r="N3266" t="s">
        <v>36</v>
      </c>
      <c r="O3266" t="str">
        <f t="shared" si="100"/>
        <v>Cash on Delivery</v>
      </c>
      <c r="P3266" t="s">
        <v>53</v>
      </c>
      <c r="Q3266">
        <v>5.71</v>
      </c>
      <c r="R3266">
        <v>4.8</v>
      </c>
      <c r="S3266" t="s">
        <v>23</v>
      </c>
    </row>
    <row r="3267" spans="1:19" x14ac:dyDescent="0.3">
      <c r="A3267" t="s">
        <v>6989</v>
      </c>
      <c r="B3267" s="1">
        <v>45061</v>
      </c>
      <c r="C3267" t="s">
        <v>6990</v>
      </c>
      <c r="D3267" t="str">
        <f t="shared" ca="1" si="101"/>
        <v>Olive Oil 1L</v>
      </c>
      <c r="E3267" t="s">
        <v>56</v>
      </c>
      <c r="F3267" t="s">
        <v>57</v>
      </c>
      <c r="G3267">
        <v>19</v>
      </c>
      <c r="H3267">
        <v>17</v>
      </c>
      <c r="I3267">
        <v>1065.19</v>
      </c>
      <c r="J3267">
        <v>1118.4495000000002</v>
      </c>
      <c r="K3267" t="s">
        <v>27</v>
      </c>
      <c r="M3267" t="s">
        <v>21</v>
      </c>
      <c r="N3267" t="s">
        <v>29</v>
      </c>
      <c r="O3267" t="str">
        <f t="shared" ref="O3267:O3330" si="102">IF(P3267&lt;&gt;"",P3267,INDEX($N:$N,MATCH(Q3267,$O:$O,0)))</f>
        <v>PayPal</v>
      </c>
      <c r="P3267" t="s">
        <v>30</v>
      </c>
      <c r="Q3267">
        <v>21.33</v>
      </c>
      <c r="R3267">
        <v>1.3</v>
      </c>
      <c r="S3267" t="s">
        <v>23</v>
      </c>
    </row>
    <row r="3268" spans="1:19" x14ac:dyDescent="0.3">
      <c r="A3268" t="s">
        <v>6991</v>
      </c>
      <c r="B3268" s="1">
        <v>44490</v>
      </c>
      <c r="C3268" t="s">
        <v>6992</v>
      </c>
      <c r="D3268" t="str">
        <f t="shared" ref="D3268:D3331" ca="1" si="103">IF(E3268&lt;&gt;"",E3268,IF(F3268="Apparel",CHOOSE(RANDBETWEEN(1,4),"Jeans Regular","Shirt Classic","Sneakers Run","T-shirt V"),IF(F3268="Electronics",CHOOSE(RANDBETWEEN(1,4),"Camera S","Headphones Z","Laptop Pro","Phone X"),IF(F3268="Gadgets",CHOOSE(RANDBETWEEN(1,2),"Widget A","Widget B"),IF(F3268="Groceries",CHOOSE(RANDBETWEEN(1,3),"Cereal Pack","Olive Oil 1L","Organic Rice"),IF(F3268="Home Goods",CHOOSE(RANDBETWEEN(1,2),"Dining Table","Sofa 3-Seater"),"Unknown"))))))</f>
        <v>T-shirt V</v>
      </c>
      <c r="E3268" t="s">
        <v>77</v>
      </c>
      <c r="F3268" t="s">
        <v>82</v>
      </c>
      <c r="G3268">
        <v>11</v>
      </c>
      <c r="H3268">
        <v>9</v>
      </c>
      <c r="I3268">
        <v>1206.3800000000001</v>
      </c>
      <c r="J3268">
        <v>1363.2094</v>
      </c>
      <c r="K3268" t="s">
        <v>51</v>
      </c>
      <c r="M3268" t="s">
        <v>21</v>
      </c>
      <c r="N3268" t="s">
        <v>22</v>
      </c>
      <c r="O3268" t="str">
        <f t="shared" si="102"/>
        <v>Cash on Delivery</v>
      </c>
      <c r="P3268" t="s">
        <v>53</v>
      </c>
      <c r="Q3268">
        <v>19.41</v>
      </c>
      <c r="R3268">
        <v>4.9000000000000004</v>
      </c>
      <c r="S3268" t="s">
        <v>23</v>
      </c>
    </row>
    <row r="3269" spans="1:19" x14ac:dyDescent="0.3">
      <c r="A3269" t="s">
        <v>6993</v>
      </c>
      <c r="B3269" s="1">
        <v>44913</v>
      </c>
      <c r="C3269" t="s">
        <v>6994</v>
      </c>
      <c r="D3269" t="str">
        <f t="shared" ca="1" si="103"/>
        <v>Widget B</v>
      </c>
      <c r="E3269" t="s">
        <v>61</v>
      </c>
      <c r="F3269" t="s">
        <v>70</v>
      </c>
      <c r="G3269">
        <v>18</v>
      </c>
      <c r="H3269">
        <v>14</v>
      </c>
      <c r="I3269">
        <v>1156.79</v>
      </c>
      <c r="J3269">
        <v>1295.6048000000001</v>
      </c>
      <c r="K3269" t="s">
        <v>20</v>
      </c>
      <c r="M3269" t="s">
        <v>21</v>
      </c>
      <c r="N3269" t="s">
        <v>29</v>
      </c>
      <c r="O3269" t="str">
        <f t="shared" si="102"/>
        <v>Debit Card</v>
      </c>
      <c r="P3269" t="s">
        <v>89</v>
      </c>
      <c r="Q3269">
        <v>7.41</v>
      </c>
      <c r="R3269">
        <v>1.7</v>
      </c>
      <c r="S3269" t="s">
        <v>23</v>
      </c>
    </row>
    <row r="3270" spans="1:19" x14ac:dyDescent="0.3">
      <c r="A3270" t="s">
        <v>6995</v>
      </c>
      <c r="B3270" s="1">
        <v>45003</v>
      </c>
      <c r="C3270" t="s">
        <v>6996</v>
      </c>
      <c r="D3270" t="str">
        <f t="shared" ca="1" si="103"/>
        <v>Laptop Pro</v>
      </c>
      <c r="E3270" t="s">
        <v>116</v>
      </c>
      <c r="F3270" t="s">
        <v>50</v>
      </c>
      <c r="G3270">
        <v>9</v>
      </c>
      <c r="H3270">
        <v>9</v>
      </c>
      <c r="I3270">
        <v>708.09</v>
      </c>
      <c r="J3270">
        <v>757.6563000000001</v>
      </c>
      <c r="K3270" t="s">
        <v>51</v>
      </c>
      <c r="M3270" t="s">
        <v>123</v>
      </c>
      <c r="N3270" t="s">
        <v>36</v>
      </c>
      <c r="O3270" t="str">
        <f t="shared" si="102"/>
        <v>Bank Transfer</v>
      </c>
      <c r="P3270" t="s">
        <v>37</v>
      </c>
      <c r="Q3270">
        <v>33.11</v>
      </c>
      <c r="R3270">
        <v>4.5999999999999996</v>
      </c>
      <c r="S3270" t="s">
        <v>23</v>
      </c>
    </row>
    <row r="3271" spans="1:19" x14ac:dyDescent="0.3">
      <c r="A3271" t="s">
        <v>6997</v>
      </c>
      <c r="B3271" s="1">
        <v>43862</v>
      </c>
      <c r="C3271" t="s">
        <v>6998</v>
      </c>
      <c r="D3271" t="str">
        <f t="shared" ca="1" si="103"/>
        <v>Jeans Regular</v>
      </c>
      <c r="E3271" t="s">
        <v>130</v>
      </c>
      <c r="F3271" t="s">
        <v>82</v>
      </c>
      <c r="G3271">
        <v>6</v>
      </c>
      <c r="H3271">
        <v>6</v>
      </c>
      <c r="I3271">
        <v>203.32</v>
      </c>
      <c r="J3271">
        <v>227.7184</v>
      </c>
      <c r="K3271" t="s">
        <v>47</v>
      </c>
      <c r="M3271" t="s">
        <v>123</v>
      </c>
      <c r="O3271" t="str">
        <f t="shared" si="102"/>
        <v>Bank Transfer</v>
      </c>
      <c r="P3271" t="s">
        <v>37</v>
      </c>
      <c r="Q3271">
        <v>28.88</v>
      </c>
      <c r="R3271">
        <v>3.3</v>
      </c>
      <c r="S3271" t="s">
        <v>23</v>
      </c>
    </row>
    <row r="3272" spans="1:19" x14ac:dyDescent="0.3">
      <c r="A3272" t="s">
        <v>6999</v>
      </c>
      <c r="B3272" s="1">
        <v>44427</v>
      </c>
      <c r="C3272" t="s">
        <v>7000</v>
      </c>
      <c r="D3272" t="str">
        <f t="shared" ca="1" si="103"/>
        <v>Jeans Regular</v>
      </c>
      <c r="E3272" t="s">
        <v>130</v>
      </c>
      <c r="F3272" t="s">
        <v>82</v>
      </c>
      <c r="G3272">
        <v>15</v>
      </c>
      <c r="H3272">
        <v>12</v>
      </c>
      <c r="I3272">
        <v>631.73</v>
      </c>
      <c r="J3272">
        <v>688.58570000000009</v>
      </c>
      <c r="K3272" t="s">
        <v>66</v>
      </c>
      <c r="M3272" t="s">
        <v>79</v>
      </c>
      <c r="N3272" t="s">
        <v>71</v>
      </c>
      <c r="O3272" t="str">
        <f t="shared" si="102"/>
        <v>Debit Card</v>
      </c>
      <c r="P3272" t="s">
        <v>89</v>
      </c>
      <c r="Q3272">
        <v>8.0399999999999991</v>
      </c>
      <c r="R3272">
        <v>4.8</v>
      </c>
      <c r="S3272" t="s">
        <v>23</v>
      </c>
    </row>
    <row r="3273" spans="1:19" x14ac:dyDescent="0.3">
      <c r="A3273" t="s">
        <v>7001</v>
      </c>
      <c r="B3273" s="1">
        <v>44818</v>
      </c>
      <c r="C3273" t="s">
        <v>7002</v>
      </c>
      <c r="D3273" t="str">
        <f t="shared" ca="1" si="103"/>
        <v>Widget A</v>
      </c>
      <c r="E3273" t="s">
        <v>33</v>
      </c>
      <c r="F3273" t="s">
        <v>70</v>
      </c>
      <c r="G3273">
        <v>5</v>
      </c>
      <c r="H3273">
        <v>5</v>
      </c>
      <c r="I3273">
        <v>643.88</v>
      </c>
      <c r="J3273">
        <v>701.82920000000001</v>
      </c>
      <c r="K3273" t="s">
        <v>20</v>
      </c>
      <c r="M3273" t="s">
        <v>28</v>
      </c>
      <c r="N3273" t="s">
        <v>22</v>
      </c>
      <c r="O3273" t="str">
        <f t="shared" si="102"/>
        <v>Credit Card</v>
      </c>
      <c r="P3273" t="s">
        <v>67</v>
      </c>
      <c r="Q3273">
        <v>22.89</v>
      </c>
      <c r="R3273">
        <v>2.7</v>
      </c>
      <c r="S3273" t="s">
        <v>23</v>
      </c>
    </row>
    <row r="3274" spans="1:19" x14ac:dyDescent="0.3">
      <c r="A3274" t="s">
        <v>7003</v>
      </c>
      <c r="B3274" s="1">
        <v>44746</v>
      </c>
      <c r="C3274" t="s">
        <v>7004</v>
      </c>
      <c r="D3274" t="str">
        <f t="shared" ca="1" si="103"/>
        <v>Camera S</v>
      </c>
      <c r="E3274" t="s">
        <v>133</v>
      </c>
      <c r="F3274" t="s">
        <v>50</v>
      </c>
      <c r="G3274">
        <v>4</v>
      </c>
      <c r="H3274">
        <v>4</v>
      </c>
      <c r="I3274">
        <v>1365.61</v>
      </c>
      <c r="J3274">
        <v>1502.171</v>
      </c>
      <c r="K3274" t="s">
        <v>20</v>
      </c>
      <c r="M3274" t="s">
        <v>86</v>
      </c>
      <c r="N3274" t="s">
        <v>36</v>
      </c>
      <c r="O3274" t="str">
        <f t="shared" si="102"/>
        <v>Cash on Delivery</v>
      </c>
      <c r="P3274" t="s">
        <v>53</v>
      </c>
      <c r="Q3274">
        <v>38.99</v>
      </c>
      <c r="R3274">
        <v>3.6</v>
      </c>
      <c r="S3274" t="s">
        <v>23</v>
      </c>
    </row>
    <row r="3275" spans="1:19" x14ac:dyDescent="0.3">
      <c r="A3275" t="s">
        <v>7005</v>
      </c>
      <c r="B3275" s="1">
        <v>44507</v>
      </c>
      <c r="C3275" t="s">
        <v>7006</v>
      </c>
      <c r="D3275" t="str">
        <f t="shared" ca="1" si="103"/>
        <v>T-shirt V</v>
      </c>
      <c r="E3275" t="s">
        <v>77</v>
      </c>
      <c r="F3275" t="s">
        <v>82</v>
      </c>
      <c r="G3275">
        <v>4</v>
      </c>
      <c r="H3275">
        <v>4</v>
      </c>
      <c r="I3275">
        <v>1372.95</v>
      </c>
      <c r="J3275">
        <v>1482.7860000000001</v>
      </c>
      <c r="K3275" t="s">
        <v>66</v>
      </c>
      <c r="M3275" t="s">
        <v>123</v>
      </c>
      <c r="N3275" t="s">
        <v>29</v>
      </c>
      <c r="O3275" t="str">
        <f t="shared" si="102"/>
        <v>PayPal</v>
      </c>
      <c r="P3275" t="s">
        <v>30</v>
      </c>
      <c r="Q3275">
        <v>2.83</v>
      </c>
      <c r="R3275">
        <v>4.5</v>
      </c>
      <c r="S3275" t="s">
        <v>23</v>
      </c>
    </row>
    <row r="3276" spans="1:19" x14ac:dyDescent="0.3">
      <c r="A3276" t="s">
        <v>7007</v>
      </c>
      <c r="B3276" s="1">
        <v>44383</v>
      </c>
      <c r="C3276" t="s">
        <v>7008</v>
      </c>
      <c r="D3276" t="str">
        <f t="shared" ca="1" si="103"/>
        <v>Camera S</v>
      </c>
      <c r="E3276" t="s">
        <v>133</v>
      </c>
      <c r="F3276" t="s">
        <v>50</v>
      </c>
      <c r="G3276">
        <v>8</v>
      </c>
      <c r="H3276">
        <v>6</v>
      </c>
      <c r="I3276">
        <v>1371.78</v>
      </c>
      <c r="J3276">
        <v>1536.3936000000001</v>
      </c>
      <c r="K3276" t="s">
        <v>66</v>
      </c>
      <c r="M3276" t="s">
        <v>35</v>
      </c>
      <c r="N3276" t="s">
        <v>29</v>
      </c>
      <c r="O3276" t="str">
        <f t="shared" si="102"/>
        <v>Bank Transfer</v>
      </c>
      <c r="P3276" t="s">
        <v>37</v>
      </c>
      <c r="Q3276">
        <v>23.03</v>
      </c>
      <c r="R3276">
        <v>3.3</v>
      </c>
      <c r="S3276" t="s">
        <v>23</v>
      </c>
    </row>
    <row r="3277" spans="1:19" x14ac:dyDescent="0.3">
      <c r="A3277" t="s">
        <v>7009</v>
      </c>
      <c r="B3277" s="1">
        <v>45458</v>
      </c>
      <c r="C3277" t="s">
        <v>7010</v>
      </c>
      <c r="D3277" t="str">
        <f t="shared" ca="1" si="103"/>
        <v>Sofa 3-Seater</v>
      </c>
      <c r="E3277" t="s">
        <v>109</v>
      </c>
      <c r="F3277" t="s">
        <v>46</v>
      </c>
      <c r="G3277">
        <v>3</v>
      </c>
      <c r="H3277">
        <v>2</v>
      </c>
      <c r="I3277">
        <v>477.39</v>
      </c>
      <c r="J3277">
        <v>501.2595</v>
      </c>
      <c r="K3277" t="s">
        <v>51</v>
      </c>
      <c r="M3277" t="s">
        <v>42</v>
      </c>
      <c r="N3277" t="s">
        <v>36</v>
      </c>
      <c r="O3277" t="str">
        <f t="shared" si="102"/>
        <v>Bank Transfer</v>
      </c>
      <c r="P3277" t="s">
        <v>37</v>
      </c>
      <c r="Q3277">
        <v>32.54</v>
      </c>
      <c r="R3277">
        <v>1.1000000000000001</v>
      </c>
      <c r="S3277" t="s">
        <v>23</v>
      </c>
    </row>
    <row r="3278" spans="1:19" x14ac:dyDescent="0.3">
      <c r="A3278" t="s">
        <v>7012</v>
      </c>
      <c r="B3278" s="1">
        <v>45018</v>
      </c>
      <c r="C3278" t="s">
        <v>7013</v>
      </c>
      <c r="D3278" t="str">
        <f t="shared" ca="1" si="103"/>
        <v>Dining Table</v>
      </c>
      <c r="E3278" t="s">
        <v>45</v>
      </c>
      <c r="F3278" t="s">
        <v>46</v>
      </c>
      <c r="G3278">
        <v>16</v>
      </c>
      <c r="H3278">
        <v>15</v>
      </c>
      <c r="I3278">
        <v>254.56</v>
      </c>
      <c r="J3278">
        <v>272.37920000000003</v>
      </c>
      <c r="K3278" t="s">
        <v>47</v>
      </c>
      <c r="M3278" t="s">
        <v>42</v>
      </c>
      <c r="N3278" t="s">
        <v>36</v>
      </c>
      <c r="O3278" t="str">
        <f t="shared" si="102"/>
        <v>Debit Card</v>
      </c>
      <c r="P3278" t="s">
        <v>89</v>
      </c>
      <c r="Q3278">
        <v>6.12</v>
      </c>
      <c r="R3278">
        <v>4.4000000000000004</v>
      </c>
      <c r="S3278" t="s">
        <v>23</v>
      </c>
    </row>
    <row r="3279" spans="1:19" x14ac:dyDescent="0.3">
      <c r="A3279" t="s">
        <v>7014</v>
      </c>
      <c r="B3279" s="1">
        <v>44260</v>
      </c>
      <c r="C3279" t="s">
        <v>7015</v>
      </c>
      <c r="D3279" t="str">
        <f t="shared" ca="1" si="103"/>
        <v>Headphones Z</v>
      </c>
      <c r="E3279" t="s">
        <v>94</v>
      </c>
      <c r="F3279" t="s">
        <v>50</v>
      </c>
      <c r="G3279">
        <v>8</v>
      </c>
      <c r="H3279">
        <v>6</v>
      </c>
      <c r="I3279">
        <v>632.85</v>
      </c>
      <c r="J3279">
        <v>677.1495000000001</v>
      </c>
      <c r="K3279" t="s">
        <v>51</v>
      </c>
      <c r="M3279" t="s">
        <v>21</v>
      </c>
      <c r="N3279" t="s">
        <v>29</v>
      </c>
      <c r="O3279" t="str">
        <f t="shared" si="102"/>
        <v>PayPal</v>
      </c>
      <c r="P3279" t="s">
        <v>30</v>
      </c>
      <c r="Q3279">
        <v>30.77</v>
      </c>
      <c r="R3279">
        <v>4.4000000000000004</v>
      </c>
    </row>
    <row r="3280" spans="1:19" x14ac:dyDescent="0.3">
      <c r="A3280" t="s">
        <v>7016</v>
      </c>
      <c r="B3280" s="1">
        <v>45270</v>
      </c>
      <c r="C3280" t="s">
        <v>7017</v>
      </c>
      <c r="D3280" t="str">
        <f t="shared" ca="1" si="103"/>
        <v>Olive Oil 1L</v>
      </c>
      <c r="E3280" t="s">
        <v>56</v>
      </c>
      <c r="F3280" t="s">
        <v>57</v>
      </c>
      <c r="G3280">
        <v>6</v>
      </c>
      <c r="H3280">
        <v>6</v>
      </c>
      <c r="I3280">
        <v>745.36</v>
      </c>
      <c r="J3280">
        <v>842.25679999999988</v>
      </c>
      <c r="K3280" t="s">
        <v>47</v>
      </c>
      <c r="M3280" t="s">
        <v>21</v>
      </c>
      <c r="N3280" t="s">
        <v>29</v>
      </c>
      <c r="O3280" t="str">
        <f t="shared" si="102"/>
        <v>Debit Card</v>
      </c>
      <c r="P3280" t="s">
        <v>89</v>
      </c>
      <c r="Q3280">
        <v>42.89</v>
      </c>
      <c r="R3280">
        <v>1.8</v>
      </c>
      <c r="S3280" t="s">
        <v>23</v>
      </c>
    </row>
    <row r="3281" spans="1:19" x14ac:dyDescent="0.3">
      <c r="A3281" t="s">
        <v>7018</v>
      </c>
      <c r="B3281" s="1">
        <v>45282</v>
      </c>
      <c r="C3281" t="s">
        <v>7019</v>
      </c>
      <c r="D3281" t="str">
        <f t="shared" ca="1" si="103"/>
        <v>Camera S</v>
      </c>
      <c r="E3281" t="s">
        <v>133</v>
      </c>
      <c r="F3281" t="s">
        <v>50</v>
      </c>
      <c r="G3281">
        <v>18</v>
      </c>
      <c r="H3281">
        <v>18</v>
      </c>
      <c r="I3281">
        <v>1456.22</v>
      </c>
      <c r="J3281">
        <v>1587.2798000000003</v>
      </c>
      <c r="K3281" t="s">
        <v>47</v>
      </c>
      <c r="M3281" t="s">
        <v>35</v>
      </c>
      <c r="N3281" t="s">
        <v>22</v>
      </c>
      <c r="O3281" t="str">
        <f t="shared" si="102"/>
        <v>Cash on Delivery</v>
      </c>
      <c r="P3281" t="s">
        <v>53</v>
      </c>
      <c r="Q3281">
        <v>40.07</v>
      </c>
      <c r="R3281">
        <v>4.3</v>
      </c>
      <c r="S3281" t="s">
        <v>23</v>
      </c>
    </row>
    <row r="3282" spans="1:19" x14ac:dyDescent="0.3">
      <c r="A3282" t="s">
        <v>7020</v>
      </c>
      <c r="B3282" s="1">
        <v>44416</v>
      </c>
      <c r="C3282" t="s">
        <v>7021</v>
      </c>
      <c r="D3282" t="str">
        <f t="shared" ca="1" si="103"/>
        <v>Sneakers Run</v>
      </c>
      <c r="E3282" t="s">
        <v>85</v>
      </c>
      <c r="F3282" t="s">
        <v>82</v>
      </c>
      <c r="G3282">
        <v>18</v>
      </c>
      <c r="H3282">
        <v>14</v>
      </c>
      <c r="I3282">
        <v>523.39</v>
      </c>
      <c r="J3282">
        <v>575.72900000000004</v>
      </c>
      <c r="K3282" t="s">
        <v>27</v>
      </c>
      <c r="M3282" t="s">
        <v>42</v>
      </c>
      <c r="N3282" t="s">
        <v>36</v>
      </c>
      <c r="O3282" t="str">
        <f t="shared" si="102"/>
        <v>Bank Transfer</v>
      </c>
      <c r="P3282" t="s">
        <v>37</v>
      </c>
      <c r="Q3282">
        <v>33.520000000000003</v>
      </c>
      <c r="R3282">
        <v>3.6</v>
      </c>
      <c r="S3282" t="s">
        <v>74</v>
      </c>
    </row>
    <row r="3283" spans="1:19" x14ac:dyDescent="0.3">
      <c r="A3283" t="s">
        <v>7022</v>
      </c>
      <c r="B3283" s="1">
        <v>45089</v>
      </c>
      <c r="C3283" t="s">
        <v>7023</v>
      </c>
      <c r="D3283" t="str">
        <f t="shared" ca="1" si="103"/>
        <v>Organic Rice 5kg</v>
      </c>
      <c r="E3283" t="s">
        <v>40</v>
      </c>
      <c r="F3283" t="s">
        <v>57</v>
      </c>
      <c r="G3283">
        <v>11</v>
      </c>
      <c r="H3283">
        <v>9</v>
      </c>
      <c r="I3283">
        <v>1271.21</v>
      </c>
      <c r="J3283">
        <v>1398.3310000000001</v>
      </c>
      <c r="K3283" t="s">
        <v>47</v>
      </c>
      <c r="M3283" t="s">
        <v>21</v>
      </c>
      <c r="N3283" t="s">
        <v>29</v>
      </c>
      <c r="O3283" t="str">
        <f t="shared" si="102"/>
        <v>PayPal</v>
      </c>
      <c r="P3283" t="s">
        <v>30</v>
      </c>
      <c r="Q3283">
        <v>9.7200000000000006</v>
      </c>
      <c r="R3283">
        <v>4.5</v>
      </c>
      <c r="S3283" t="s">
        <v>23</v>
      </c>
    </row>
    <row r="3284" spans="1:19" x14ac:dyDescent="0.3">
      <c r="A3284" t="s">
        <v>7024</v>
      </c>
      <c r="B3284" s="1">
        <v>45257</v>
      </c>
      <c r="C3284" t="s">
        <v>7025</v>
      </c>
      <c r="D3284" t="str">
        <f t="shared" ca="1" si="103"/>
        <v>Cereal Pack</v>
      </c>
      <c r="E3284" t="s">
        <v>100</v>
      </c>
      <c r="F3284" t="s">
        <v>57</v>
      </c>
      <c r="G3284">
        <v>13</v>
      </c>
      <c r="H3284">
        <v>11</v>
      </c>
      <c r="I3284">
        <v>942.75</v>
      </c>
      <c r="J3284">
        <v>1018.1700000000001</v>
      </c>
      <c r="K3284" t="s">
        <v>51</v>
      </c>
      <c r="M3284" t="s">
        <v>42</v>
      </c>
      <c r="N3284" t="s">
        <v>29</v>
      </c>
      <c r="O3284" t="str">
        <f t="shared" si="102"/>
        <v>Bank Transfer</v>
      </c>
      <c r="P3284" t="s">
        <v>37</v>
      </c>
      <c r="Q3284">
        <v>33.200000000000003</v>
      </c>
      <c r="R3284">
        <v>4.4000000000000004</v>
      </c>
      <c r="S3284" t="s">
        <v>74</v>
      </c>
    </row>
    <row r="3285" spans="1:19" x14ac:dyDescent="0.3">
      <c r="A3285" t="s">
        <v>7026</v>
      </c>
      <c r="B3285" s="1">
        <v>45336</v>
      </c>
      <c r="C3285" t="s">
        <v>7027</v>
      </c>
      <c r="D3285" t="str">
        <f t="shared" ca="1" si="103"/>
        <v>Laptop Pro</v>
      </c>
      <c r="E3285" t="s">
        <v>116</v>
      </c>
      <c r="F3285" t="s">
        <v>50</v>
      </c>
      <c r="G3285">
        <v>2</v>
      </c>
      <c r="H3285">
        <v>2</v>
      </c>
      <c r="I3285">
        <v>223.93</v>
      </c>
      <c r="J3285">
        <v>239.60510000000002</v>
      </c>
      <c r="K3285" t="s">
        <v>27</v>
      </c>
      <c r="M3285" t="s">
        <v>79</v>
      </c>
      <c r="N3285" t="s">
        <v>7028</v>
      </c>
      <c r="O3285" t="str">
        <f t="shared" si="102"/>
        <v>Bank Transfer</v>
      </c>
      <c r="P3285" t="s">
        <v>37</v>
      </c>
      <c r="Q3285">
        <v>14.77</v>
      </c>
      <c r="R3285">
        <v>2.6</v>
      </c>
      <c r="S3285" t="s">
        <v>23</v>
      </c>
    </row>
    <row r="3286" spans="1:19" x14ac:dyDescent="0.3">
      <c r="A3286" t="s">
        <v>7029</v>
      </c>
      <c r="B3286" s="1">
        <v>43894</v>
      </c>
      <c r="C3286" t="s">
        <v>7030</v>
      </c>
      <c r="D3286" t="str">
        <f t="shared" ca="1" si="103"/>
        <v>Camera S</v>
      </c>
      <c r="E3286" t="s">
        <v>133</v>
      </c>
      <c r="F3286" t="s">
        <v>50</v>
      </c>
      <c r="G3286">
        <v>20</v>
      </c>
      <c r="H3286">
        <v>18</v>
      </c>
      <c r="I3286">
        <v>541.07000000000005</v>
      </c>
      <c r="J3286">
        <v>605.99840000000006</v>
      </c>
      <c r="K3286" t="s">
        <v>66</v>
      </c>
      <c r="M3286" t="s">
        <v>21</v>
      </c>
      <c r="N3286" t="s">
        <v>22</v>
      </c>
      <c r="O3286" t="str">
        <f t="shared" si="102"/>
        <v>Bank Transfer</v>
      </c>
      <c r="P3286" t="s">
        <v>37</v>
      </c>
      <c r="Q3286">
        <v>48.47</v>
      </c>
      <c r="R3286">
        <v>2.5</v>
      </c>
      <c r="S3286" t="s">
        <v>23</v>
      </c>
    </row>
    <row r="3287" spans="1:19" x14ac:dyDescent="0.3">
      <c r="A3287" t="s">
        <v>7031</v>
      </c>
      <c r="B3287" s="1">
        <v>44562</v>
      </c>
      <c r="C3287" t="s">
        <v>5697</v>
      </c>
      <c r="D3287" t="str">
        <f t="shared" ca="1" si="103"/>
        <v>Cereal Pack</v>
      </c>
      <c r="E3287" t="s">
        <v>100</v>
      </c>
      <c r="F3287" t="s">
        <v>57</v>
      </c>
      <c r="G3287">
        <v>18</v>
      </c>
      <c r="H3287">
        <v>14</v>
      </c>
      <c r="I3287">
        <v>582.57000000000005</v>
      </c>
      <c r="J3287">
        <v>629.17560000000014</v>
      </c>
      <c r="K3287" t="s">
        <v>27</v>
      </c>
      <c r="M3287" t="s">
        <v>123</v>
      </c>
      <c r="N3287" t="s">
        <v>36</v>
      </c>
      <c r="O3287" t="str">
        <f t="shared" si="102"/>
        <v>Debit Card</v>
      </c>
      <c r="P3287" t="s">
        <v>89</v>
      </c>
      <c r="Q3287">
        <v>11.27</v>
      </c>
      <c r="R3287">
        <v>1.8</v>
      </c>
      <c r="S3287" t="s">
        <v>23</v>
      </c>
    </row>
    <row r="3288" spans="1:19" x14ac:dyDescent="0.3">
      <c r="A3288" t="s">
        <v>7032</v>
      </c>
      <c r="B3288" s="1">
        <v>44860</v>
      </c>
      <c r="C3288" t="s">
        <v>7033</v>
      </c>
      <c r="D3288" t="str">
        <f t="shared" ca="1" si="103"/>
        <v>Cereal Pack</v>
      </c>
      <c r="E3288" t="s">
        <v>100</v>
      </c>
      <c r="F3288" t="s">
        <v>57</v>
      </c>
      <c r="G3288">
        <v>8</v>
      </c>
      <c r="H3288">
        <v>6</v>
      </c>
      <c r="I3288">
        <v>202.98</v>
      </c>
      <c r="J3288">
        <v>221.2482</v>
      </c>
      <c r="K3288" t="s">
        <v>27</v>
      </c>
      <c r="M3288" t="s">
        <v>86</v>
      </c>
      <c r="N3288" t="s">
        <v>71</v>
      </c>
      <c r="O3288" t="e">
        <f t="shared" ca="1" si="102"/>
        <v>#N/A</v>
      </c>
      <c r="Q3288">
        <v>36.15</v>
      </c>
      <c r="R3288">
        <v>2.2000000000000002</v>
      </c>
    </row>
    <row r="3289" spans="1:19" x14ac:dyDescent="0.3">
      <c r="A3289" t="s">
        <v>7034</v>
      </c>
      <c r="B3289" s="1">
        <v>44819</v>
      </c>
      <c r="C3289" t="s">
        <v>7035</v>
      </c>
      <c r="D3289" t="str">
        <f t="shared" ca="1" si="103"/>
        <v>Camera S</v>
      </c>
      <c r="E3289" t="s">
        <v>133</v>
      </c>
      <c r="F3289" t="s">
        <v>50</v>
      </c>
      <c r="G3289">
        <v>14</v>
      </c>
      <c r="H3289">
        <v>14</v>
      </c>
      <c r="I3289">
        <v>99.86</v>
      </c>
      <c r="J3289">
        <v>106.8502</v>
      </c>
      <c r="K3289" t="s">
        <v>27</v>
      </c>
      <c r="M3289" t="s">
        <v>79</v>
      </c>
      <c r="N3289" t="s">
        <v>29</v>
      </c>
      <c r="O3289" t="str">
        <f t="shared" si="102"/>
        <v>Bank Transfer</v>
      </c>
      <c r="P3289" t="s">
        <v>37</v>
      </c>
      <c r="Q3289">
        <v>47.78</v>
      </c>
      <c r="R3289">
        <v>1.8</v>
      </c>
      <c r="S3289" t="s">
        <v>74</v>
      </c>
    </row>
    <row r="3290" spans="1:19" x14ac:dyDescent="0.3">
      <c r="A3290" t="s">
        <v>7036</v>
      </c>
      <c r="B3290" s="1">
        <v>45237</v>
      </c>
      <c r="C3290" t="s">
        <v>7037</v>
      </c>
      <c r="D3290" t="str">
        <f t="shared" ca="1" si="103"/>
        <v>Shirt Classic</v>
      </c>
      <c r="E3290" t="s">
        <v>65</v>
      </c>
      <c r="F3290" t="s">
        <v>82</v>
      </c>
      <c r="G3290">
        <v>18</v>
      </c>
      <c r="H3290">
        <v>18</v>
      </c>
      <c r="I3290">
        <v>1300.99</v>
      </c>
      <c r="J3290">
        <v>1405.0692000000001</v>
      </c>
      <c r="K3290" t="s">
        <v>47</v>
      </c>
      <c r="M3290" t="s">
        <v>123</v>
      </c>
      <c r="N3290" t="s">
        <v>29</v>
      </c>
      <c r="O3290" t="str">
        <f t="shared" si="102"/>
        <v>Bank Transfer</v>
      </c>
      <c r="P3290" t="s">
        <v>37</v>
      </c>
      <c r="Q3290">
        <v>19.96</v>
      </c>
      <c r="R3290">
        <v>3.4</v>
      </c>
      <c r="S3290" t="s">
        <v>23</v>
      </c>
    </row>
    <row r="3291" spans="1:19" x14ac:dyDescent="0.3">
      <c r="A3291" t="s">
        <v>7038</v>
      </c>
      <c r="B3291" s="1">
        <v>45581</v>
      </c>
      <c r="C3291" t="s">
        <v>7039</v>
      </c>
      <c r="D3291" t="str">
        <f t="shared" ca="1" si="103"/>
        <v>Jeans Regular</v>
      </c>
      <c r="E3291" t="s">
        <v>130</v>
      </c>
      <c r="F3291" t="s">
        <v>82</v>
      </c>
      <c r="G3291">
        <v>10</v>
      </c>
      <c r="H3291">
        <v>8</v>
      </c>
      <c r="I3291">
        <v>41.89</v>
      </c>
      <c r="J3291">
        <v>45.660100000000007</v>
      </c>
      <c r="K3291" t="s">
        <v>20</v>
      </c>
      <c r="M3291" t="s">
        <v>42</v>
      </c>
      <c r="N3291" t="s">
        <v>36</v>
      </c>
      <c r="O3291" t="str">
        <f t="shared" si="102"/>
        <v>Bank Transfer</v>
      </c>
      <c r="P3291" t="s">
        <v>37</v>
      </c>
      <c r="R3291">
        <v>3.8</v>
      </c>
    </row>
    <row r="3292" spans="1:19" x14ac:dyDescent="0.3">
      <c r="A3292" t="s">
        <v>7040</v>
      </c>
      <c r="B3292" s="1">
        <v>43860</v>
      </c>
      <c r="C3292" t="s">
        <v>7041</v>
      </c>
      <c r="D3292" t="str">
        <f t="shared" ca="1" si="103"/>
        <v>Widget B</v>
      </c>
      <c r="E3292" t="s">
        <v>61</v>
      </c>
      <c r="F3292" t="s">
        <v>70</v>
      </c>
      <c r="G3292">
        <v>7</v>
      </c>
      <c r="H3292">
        <v>7</v>
      </c>
      <c r="I3292">
        <v>792.22</v>
      </c>
      <c r="J3292">
        <v>879.3642000000001</v>
      </c>
      <c r="K3292" t="s">
        <v>47</v>
      </c>
      <c r="M3292" t="s">
        <v>79</v>
      </c>
      <c r="N3292" t="s">
        <v>22</v>
      </c>
      <c r="O3292" t="str">
        <f t="shared" si="102"/>
        <v>PayPal</v>
      </c>
      <c r="P3292" t="s">
        <v>30</v>
      </c>
      <c r="Q3292">
        <v>26.1</v>
      </c>
      <c r="R3292">
        <v>3.6</v>
      </c>
      <c r="S3292" t="s">
        <v>23</v>
      </c>
    </row>
    <row r="3293" spans="1:19" x14ac:dyDescent="0.3">
      <c r="A3293" t="s">
        <v>7042</v>
      </c>
      <c r="B3293" s="1">
        <v>44303</v>
      </c>
      <c r="C3293" t="s">
        <v>1058</v>
      </c>
      <c r="D3293" t="str">
        <f t="shared" ca="1" si="103"/>
        <v>Camera S</v>
      </c>
      <c r="E3293" t="s">
        <v>133</v>
      </c>
      <c r="F3293" t="s">
        <v>50</v>
      </c>
      <c r="G3293">
        <v>12</v>
      </c>
      <c r="H3293">
        <v>10</v>
      </c>
      <c r="I3293">
        <v>612.62</v>
      </c>
      <c r="J3293">
        <v>673.88200000000006</v>
      </c>
      <c r="K3293" t="s">
        <v>51</v>
      </c>
      <c r="M3293" t="s">
        <v>86</v>
      </c>
      <c r="N3293" t="s">
        <v>36</v>
      </c>
      <c r="O3293" t="str">
        <f t="shared" si="102"/>
        <v>Cash on Delivery</v>
      </c>
      <c r="P3293" t="s">
        <v>53</v>
      </c>
      <c r="Q3293">
        <v>8.33</v>
      </c>
      <c r="R3293">
        <v>4.5</v>
      </c>
      <c r="S3293" t="s">
        <v>23</v>
      </c>
    </row>
    <row r="3294" spans="1:19" x14ac:dyDescent="0.3">
      <c r="A3294" t="s">
        <v>7043</v>
      </c>
      <c r="B3294" s="1">
        <v>43944</v>
      </c>
      <c r="C3294" t="s">
        <v>7044</v>
      </c>
      <c r="D3294" t="str">
        <f t="shared" ca="1" si="103"/>
        <v>Camera S</v>
      </c>
      <c r="E3294" t="s">
        <v>133</v>
      </c>
      <c r="F3294" t="s">
        <v>50</v>
      </c>
      <c r="G3294">
        <v>20</v>
      </c>
      <c r="H3294">
        <v>17</v>
      </c>
      <c r="I3294">
        <v>548.45000000000005</v>
      </c>
      <c r="J3294">
        <v>592.32600000000014</v>
      </c>
      <c r="K3294" t="s">
        <v>27</v>
      </c>
      <c r="M3294" t="s">
        <v>123</v>
      </c>
      <c r="N3294" t="s">
        <v>71</v>
      </c>
      <c r="O3294" t="str">
        <f t="shared" si="102"/>
        <v>Debit Card</v>
      </c>
      <c r="P3294" t="s">
        <v>89</v>
      </c>
      <c r="Q3294">
        <v>9.57</v>
      </c>
      <c r="R3294">
        <v>2</v>
      </c>
    </row>
    <row r="3295" spans="1:19" x14ac:dyDescent="0.3">
      <c r="A3295" t="s">
        <v>7045</v>
      </c>
      <c r="B3295" s="1">
        <v>44980</v>
      </c>
      <c r="C3295" t="s">
        <v>2482</v>
      </c>
      <c r="D3295" t="str">
        <f t="shared" ca="1" si="103"/>
        <v>Camera S</v>
      </c>
      <c r="E3295" t="s">
        <v>133</v>
      </c>
      <c r="F3295" t="s">
        <v>50</v>
      </c>
      <c r="G3295">
        <v>8</v>
      </c>
      <c r="H3295">
        <v>8</v>
      </c>
      <c r="I3295">
        <v>732.63</v>
      </c>
      <c r="J3295">
        <v>820.54560000000004</v>
      </c>
      <c r="K3295" t="s">
        <v>66</v>
      </c>
      <c r="M3295" t="s">
        <v>42</v>
      </c>
      <c r="N3295" t="s">
        <v>29</v>
      </c>
      <c r="O3295" t="str">
        <f t="shared" si="102"/>
        <v>Bank Transfer</v>
      </c>
      <c r="P3295" t="s">
        <v>37</v>
      </c>
      <c r="Q3295">
        <v>27.28</v>
      </c>
      <c r="R3295">
        <v>4.9000000000000004</v>
      </c>
      <c r="S3295" t="s">
        <v>15</v>
      </c>
    </row>
    <row r="3296" spans="1:19" x14ac:dyDescent="0.3">
      <c r="A3296" t="s">
        <v>7046</v>
      </c>
      <c r="B3296" s="1">
        <v>44398</v>
      </c>
      <c r="C3296" t="s">
        <v>7047</v>
      </c>
      <c r="D3296" t="str">
        <f t="shared" ca="1" si="103"/>
        <v>Laptop Pro</v>
      </c>
      <c r="E3296" t="s">
        <v>116</v>
      </c>
      <c r="F3296" t="s">
        <v>50</v>
      </c>
      <c r="G3296">
        <v>17</v>
      </c>
      <c r="H3296">
        <v>14</v>
      </c>
      <c r="I3296">
        <v>495.19</v>
      </c>
      <c r="J3296">
        <v>554.61280000000011</v>
      </c>
      <c r="K3296" t="s">
        <v>51</v>
      </c>
      <c r="M3296" t="s">
        <v>28</v>
      </c>
      <c r="N3296" t="s">
        <v>22</v>
      </c>
      <c r="O3296" t="str">
        <f t="shared" si="102"/>
        <v>Credit Card</v>
      </c>
      <c r="P3296" t="s">
        <v>67</v>
      </c>
      <c r="Q3296">
        <v>17.43</v>
      </c>
      <c r="R3296">
        <v>1.8</v>
      </c>
      <c r="S3296" t="s">
        <v>23</v>
      </c>
    </row>
    <row r="3297" spans="1:19" x14ac:dyDescent="0.3">
      <c r="A3297" t="s">
        <v>7048</v>
      </c>
      <c r="B3297" s="1">
        <v>44296</v>
      </c>
      <c r="C3297" t="s">
        <v>7049</v>
      </c>
      <c r="D3297" t="str">
        <f t="shared" ca="1" si="103"/>
        <v>Widget A</v>
      </c>
      <c r="E3297" t="s">
        <v>33</v>
      </c>
      <c r="F3297" t="s">
        <v>70</v>
      </c>
      <c r="G3297">
        <v>12</v>
      </c>
      <c r="H3297">
        <v>11</v>
      </c>
      <c r="I3297">
        <v>759.98</v>
      </c>
      <c r="J3297">
        <v>873.97699999999998</v>
      </c>
      <c r="K3297" t="s">
        <v>66</v>
      </c>
      <c r="M3297" t="s">
        <v>86</v>
      </c>
      <c r="N3297" t="s">
        <v>36</v>
      </c>
      <c r="O3297" t="str">
        <f t="shared" si="102"/>
        <v>PayPal</v>
      </c>
      <c r="P3297" t="s">
        <v>30</v>
      </c>
      <c r="Q3297">
        <v>9.11</v>
      </c>
      <c r="R3297">
        <v>3.5</v>
      </c>
      <c r="S3297" t="s">
        <v>23</v>
      </c>
    </row>
    <row r="3298" spans="1:19" x14ac:dyDescent="0.3">
      <c r="A3298" t="s">
        <v>7050</v>
      </c>
      <c r="B3298" s="1">
        <v>45521</v>
      </c>
      <c r="C3298" t="s">
        <v>7051</v>
      </c>
      <c r="D3298" t="str">
        <f t="shared" ca="1" si="103"/>
        <v>Sofa 3-Seater</v>
      </c>
      <c r="E3298" t="s">
        <v>109</v>
      </c>
      <c r="F3298" t="s">
        <v>46</v>
      </c>
      <c r="G3298">
        <v>19</v>
      </c>
      <c r="H3298">
        <v>16</v>
      </c>
      <c r="I3298">
        <v>1355.39</v>
      </c>
      <c r="J3298">
        <v>1423.1595000000002</v>
      </c>
      <c r="K3298" t="s">
        <v>47</v>
      </c>
      <c r="M3298" t="s">
        <v>21</v>
      </c>
      <c r="N3298" t="s">
        <v>22</v>
      </c>
      <c r="O3298" t="str">
        <f t="shared" si="102"/>
        <v>Credit Card</v>
      </c>
      <c r="P3298" t="s">
        <v>67</v>
      </c>
      <c r="Q3298">
        <v>43.57</v>
      </c>
      <c r="R3298">
        <v>1.5</v>
      </c>
      <c r="S3298" t="s">
        <v>23</v>
      </c>
    </row>
    <row r="3299" spans="1:19" x14ac:dyDescent="0.3">
      <c r="A3299" t="s">
        <v>7052</v>
      </c>
      <c r="B3299" s="1">
        <v>44752</v>
      </c>
      <c r="C3299" t="s">
        <v>7053</v>
      </c>
      <c r="D3299" t="str">
        <f t="shared" ca="1" si="103"/>
        <v>Cereal Pack</v>
      </c>
      <c r="E3299" t="s">
        <v>100</v>
      </c>
      <c r="F3299" t="s">
        <v>57</v>
      </c>
      <c r="G3299">
        <v>2</v>
      </c>
      <c r="H3299">
        <v>2</v>
      </c>
      <c r="I3299">
        <v>859.14</v>
      </c>
      <c r="J3299">
        <v>902.09699999999998</v>
      </c>
      <c r="K3299" t="s">
        <v>47</v>
      </c>
      <c r="M3299" t="s">
        <v>21</v>
      </c>
      <c r="N3299" t="s">
        <v>22</v>
      </c>
      <c r="O3299" t="str">
        <f t="shared" si="102"/>
        <v>PayPal</v>
      </c>
      <c r="P3299" t="s">
        <v>30</v>
      </c>
      <c r="Q3299">
        <v>1.99</v>
      </c>
      <c r="R3299">
        <v>1.3</v>
      </c>
      <c r="S3299" t="s">
        <v>23</v>
      </c>
    </row>
    <row r="3300" spans="1:19" x14ac:dyDescent="0.3">
      <c r="A3300" t="s">
        <v>7054</v>
      </c>
      <c r="B3300" s="1">
        <v>44039</v>
      </c>
      <c r="C3300" t="s">
        <v>7055</v>
      </c>
      <c r="D3300" t="str">
        <f t="shared" ca="1" si="103"/>
        <v>Dining Table</v>
      </c>
      <c r="E3300" t="s">
        <v>45</v>
      </c>
      <c r="F3300" t="s">
        <v>46</v>
      </c>
      <c r="G3300">
        <v>5</v>
      </c>
      <c r="H3300">
        <v>5</v>
      </c>
      <c r="I3300">
        <v>1188.1300000000001</v>
      </c>
      <c r="J3300">
        <v>1259.4178000000002</v>
      </c>
      <c r="K3300" t="s">
        <v>51</v>
      </c>
      <c r="M3300" t="s">
        <v>35</v>
      </c>
      <c r="N3300" t="s">
        <v>36</v>
      </c>
      <c r="O3300" t="str">
        <f t="shared" si="102"/>
        <v>PayPal</v>
      </c>
      <c r="P3300" t="s">
        <v>30</v>
      </c>
      <c r="Q3300">
        <v>44.61</v>
      </c>
      <c r="R3300">
        <v>4.3</v>
      </c>
      <c r="S3300" t="s">
        <v>23</v>
      </c>
    </row>
    <row r="3301" spans="1:19" x14ac:dyDescent="0.3">
      <c r="A3301" t="s">
        <v>7056</v>
      </c>
      <c r="B3301" s="1">
        <v>45633</v>
      </c>
      <c r="C3301" t="s">
        <v>7057</v>
      </c>
      <c r="D3301" t="str">
        <f t="shared" ca="1" si="103"/>
        <v>Phone X</v>
      </c>
      <c r="E3301" t="s">
        <v>141</v>
      </c>
      <c r="F3301" t="s">
        <v>50</v>
      </c>
      <c r="G3301">
        <v>20</v>
      </c>
      <c r="H3301">
        <v>16</v>
      </c>
      <c r="I3301">
        <v>6.47</v>
      </c>
      <c r="J3301">
        <v>6.9229000000000003</v>
      </c>
      <c r="K3301" t="s">
        <v>47</v>
      </c>
      <c r="M3301" t="s">
        <v>123</v>
      </c>
      <c r="N3301" t="s">
        <v>71</v>
      </c>
      <c r="O3301" t="str">
        <f t="shared" si="102"/>
        <v>Cash on Delivery</v>
      </c>
      <c r="P3301" t="s">
        <v>53</v>
      </c>
      <c r="Q3301">
        <v>19.72</v>
      </c>
      <c r="R3301">
        <v>4.9000000000000004</v>
      </c>
      <c r="S3301" t="s">
        <v>23</v>
      </c>
    </row>
    <row r="3302" spans="1:19" x14ac:dyDescent="0.3">
      <c r="A3302" t="s">
        <v>7058</v>
      </c>
      <c r="B3302" s="1">
        <v>45382</v>
      </c>
      <c r="C3302" t="s">
        <v>7059</v>
      </c>
      <c r="D3302" t="str">
        <f t="shared" ca="1" si="103"/>
        <v>Phone X</v>
      </c>
      <c r="E3302" t="s">
        <v>141</v>
      </c>
      <c r="F3302" t="s">
        <v>50</v>
      </c>
      <c r="G3302">
        <v>12</v>
      </c>
      <c r="H3302">
        <v>11</v>
      </c>
      <c r="I3302">
        <v>587.4</v>
      </c>
      <c r="J3302">
        <v>628.51800000000003</v>
      </c>
      <c r="K3302" t="s">
        <v>7060</v>
      </c>
      <c r="M3302" t="s">
        <v>86</v>
      </c>
      <c r="N3302" t="s">
        <v>22</v>
      </c>
      <c r="O3302" t="str">
        <f t="shared" si="102"/>
        <v>Bank Transfer</v>
      </c>
      <c r="P3302" t="s">
        <v>37</v>
      </c>
      <c r="Q3302">
        <v>48.21</v>
      </c>
      <c r="R3302">
        <v>4.4000000000000004</v>
      </c>
      <c r="S3302" t="s">
        <v>23</v>
      </c>
    </row>
    <row r="3303" spans="1:19" x14ac:dyDescent="0.3">
      <c r="A3303" t="s">
        <v>7061</v>
      </c>
      <c r="B3303" s="1">
        <v>45596</v>
      </c>
      <c r="C3303" t="s">
        <v>7062</v>
      </c>
      <c r="D3303" t="str">
        <f t="shared" ca="1" si="103"/>
        <v>Headphones Z</v>
      </c>
      <c r="E3303" t="s">
        <v>94</v>
      </c>
      <c r="F3303" t="s">
        <v>50</v>
      </c>
      <c r="G3303">
        <v>16</v>
      </c>
      <c r="H3303">
        <v>15</v>
      </c>
      <c r="I3303">
        <v>1077.96</v>
      </c>
      <c r="J3303">
        <v>1207.3152000000002</v>
      </c>
      <c r="K3303" t="s">
        <v>47</v>
      </c>
      <c r="M3303" t="s">
        <v>79</v>
      </c>
      <c r="N3303" t="s">
        <v>36</v>
      </c>
      <c r="O3303" t="str">
        <f t="shared" si="102"/>
        <v>Cash on Delivery</v>
      </c>
      <c r="P3303" t="s">
        <v>53</v>
      </c>
      <c r="Q3303">
        <v>4.3499999999999996</v>
      </c>
      <c r="R3303">
        <v>4.9000000000000004</v>
      </c>
      <c r="S3303" t="s">
        <v>23</v>
      </c>
    </row>
    <row r="3304" spans="1:19" x14ac:dyDescent="0.3">
      <c r="A3304" t="s">
        <v>7063</v>
      </c>
      <c r="B3304" s="1">
        <v>44388</v>
      </c>
      <c r="C3304" t="s">
        <v>7064</v>
      </c>
      <c r="D3304" t="str">
        <f t="shared" ca="1" si="103"/>
        <v>T-shirt V</v>
      </c>
      <c r="E3304" t="s">
        <v>77</v>
      </c>
      <c r="F3304" t="s">
        <v>82</v>
      </c>
      <c r="G3304">
        <v>1</v>
      </c>
      <c r="H3304">
        <v>1</v>
      </c>
      <c r="I3304">
        <v>842.94</v>
      </c>
      <c r="J3304">
        <v>952.5222</v>
      </c>
      <c r="K3304" t="s">
        <v>27</v>
      </c>
      <c r="M3304" t="s">
        <v>86</v>
      </c>
      <c r="N3304" t="s">
        <v>7065</v>
      </c>
      <c r="O3304" t="str">
        <f t="shared" si="102"/>
        <v>PayPal</v>
      </c>
      <c r="P3304" t="s">
        <v>30</v>
      </c>
      <c r="Q3304">
        <v>17.7</v>
      </c>
      <c r="R3304">
        <v>1.6</v>
      </c>
      <c r="S3304" t="s">
        <v>23</v>
      </c>
    </row>
    <row r="3305" spans="1:19" x14ac:dyDescent="0.3">
      <c r="A3305" t="s">
        <v>7066</v>
      </c>
      <c r="B3305" s="1">
        <v>44977</v>
      </c>
      <c r="C3305" t="s">
        <v>7067</v>
      </c>
      <c r="D3305" t="str">
        <f t="shared" ca="1" si="103"/>
        <v>Shirt Classic</v>
      </c>
      <c r="F3305" t="s">
        <v>82</v>
      </c>
      <c r="G3305">
        <v>4</v>
      </c>
      <c r="H3305">
        <v>4</v>
      </c>
      <c r="I3305">
        <v>521.96</v>
      </c>
      <c r="J3305">
        <v>568.93640000000005</v>
      </c>
      <c r="K3305" t="s">
        <v>66</v>
      </c>
      <c r="M3305" t="s">
        <v>35</v>
      </c>
      <c r="N3305" t="s">
        <v>29</v>
      </c>
      <c r="O3305" t="str">
        <f t="shared" si="102"/>
        <v>Bank Transfer</v>
      </c>
      <c r="P3305" t="s">
        <v>37</v>
      </c>
      <c r="Q3305">
        <v>19.03</v>
      </c>
      <c r="R3305">
        <v>4</v>
      </c>
      <c r="S3305" t="s">
        <v>23</v>
      </c>
    </row>
    <row r="3306" spans="1:19" x14ac:dyDescent="0.3">
      <c r="A3306" t="s">
        <v>7068</v>
      </c>
      <c r="B3306" s="1">
        <v>45200</v>
      </c>
      <c r="C3306" t="s">
        <v>7069</v>
      </c>
      <c r="D3306" t="str">
        <f t="shared" ca="1" si="103"/>
        <v>Organic Rice 5kg</v>
      </c>
      <c r="E3306" t="s">
        <v>40</v>
      </c>
      <c r="F3306" t="s">
        <v>57</v>
      </c>
      <c r="G3306">
        <v>10</v>
      </c>
      <c r="H3306">
        <v>9</v>
      </c>
      <c r="I3306">
        <v>921.41</v>
      </c>
      <c r="J3306">
        <v>985.90870000000007</v>
      </c>
      <c r="K3306" t="s">
        <v>20</v>
      </c>
      <c r="M3306" t="s">
        <v>35</v>
      </c>
      <c r="N3306" t="s">
        <v>29</v>
      </c>
      <c r="O3306" t="str">
        <f t="shared" si="102"/>
        <v>Bank Transfer</v>
      </c>
      <c r="P3306" t="s">
        <v>37</v>
      </c>
      <c r="Q3306">
        <v>20.329999999999998</v>
      </c>
      <c r="R3306">
        <v>1.7</v>
      </c>
      <c r="S3306" t="s">
        <v>23</v>
      </c>
    </row>
    <row r="3307" spans="1:19" x14ac:dyDescent="0.3">
      <c r="A3307" t="s">
        <v>7070</v>
      </c>
      <c r="B3307" s="1">
        <v>43937</v>
      </c>
      <c r="C3307" t="s">
        <v>7071</v>
      </c>
      <c r="D3307" t="str">
        <f t="shared" ca="1" si="103"/>
        <v>Cereal Pack</v>
      </c>
      <c r="E3307" t="s">
        <v>100</v>
      </c>
      <c r="F3307" t="s">
        <v>57</v>
      </c>
      <c r="G3307">
        <v>19</v>
      </c>
      <c r="H3307">
        <v>17</v>
      </c>
      <c r="I3307">
        <v>691.14</v>
      </c>
      <c r="J3307">
        <v>746.43119999999999</v>
      </c>
      <c r="K3307" t="s">
        <v>27</v>
      </c>
      <c r="M3307" t="s">
        <v>28</v>
      </c>
      <c r="N3307" t="s">
        <v>36</v>
      </c>
      <c r="O3307" t="str">
        <f t="shared" si="102"/>
        <v>Cash on Delivery</v>
      </c>
      <c r="P3307" t="s">
        <v>53</v>
      </c>
      <c r="Q3307">
        <v>-5</v>
      </c>
      <c r="R3307">
        <v>4.5</v>
      </c>
      <c r="S3307" t="s">
        <v>23</v>
      </c>
    </row>
    <row r="3308" spans="1:19" x14ac:dyDescent="0.3">
      <c r="A3308" t="s">
        <v>7072</v>
      </c>
      <c r="B3308" s="1">
        <v>45543</v>
      </c>
      <c r="C3308" t="s">
        <v>7073</v>
      </c>
      <c r="D3308" t="str">
        <f t="shared" ca="1" si="103"/>
        <v>Sofa 3-Seater</v>
      </c>
      <c r="E3308" t="s">
        <v>109</v>
      </c>
      <c r="F3308" t="s">
        <v>46</v>
      </c>
      <c r="G3308">
        <v>1</v>
      </c>
      <c r="H3308">
        <v>1</v>
      </c>
      <c r="I3308">
        <v>500.33</v>
      </c>
      <c r="J3308">
        <v>575.37949999999989</v>
      </c>
      <c r="K3308" t="s">
        <v>20</v>
      </c>
      <c r="M3308" t="s">
        <v>79</v>
      </c>
      <c r="N3308" t="s">
        <v>71</v>
      </c>
      <c r="O3308" t="str">
        <f t="shared" si="102"/>
        <v>Bank Transfer</v>
      </c>
      <c r="P3308" t="s">
        <v>37</v>
      </c>
      <c r="Q3308">
        <v>13.47</v>
      </c>
      <c r="R3308">
        <v>2.7</v>
      </c>
      <c r="S3308" t="s">
        <v>23</v>
      </c>
    </row>
    <row r="3309" spans="1:19" x14ac:dyDescent="0.3">
      <c r="A3309" t="s">
        <v>7074</v>
      </c>
      <c r="B3309" s="1">
        <v>44393</v>
      </c>
      <c r="C3309" t="s">
        <v>7075</v>
      </c>
      <c r="D3309" t="str">
        <f t="shared" ca="1" si="103"/>
        <v>Olive Oil 1L</v>
      </c>
      <c r="E3309" t="s">
        <v>56</v>
      </c>
      <c r="F3309" t="s">
        <v>57</v>
      </c>
      <c r="G3309">
        <v>20</v>
      </c>
      <c r="H3309">
        <v>19</v>
      </c>
      <c r="I3309">
        <v>664.59</v>
      </c>
      <c r="J3309">
        <v>717.75720000000013</v>
      </c>
      <c r="K3309" t="s">
        <v>27</v>
      </c>
      <c r="M3309" t="s">
        <v>123</v>
      </c>
      <c r="N3309" t="s">
        <v>71</v>
      </c>
      <c r="O3309" t="str">
        <f t="shared" si="102"/>
        <v>Cash on Delivery</v>
      </c>
      <c r="P3309" t="s">
        <v>53</v>
      </c>
      <c r="Q3309">
        <v>23.05</v>
      </c>
      <c r="R3309">
        <v>2.2999999999999998</v>
      </c>
      <c r="S3309" t="s">
        <v>74</v>
      </c>
    </row>
    <row r="3310" spans="1:19" x14ac:dyDescent="0.3">
      <c r="A3310" t="s">
        <v>7076</v>
      </c>
      <c r="B3310" s="1">
        <v>45431</v>
      </c>
      <c r="C3310" t="s">
        <v>7077</v>
      </c>
      <c r="D3310" t="str">
        <f t="shared" ca="1" si="103"/>
        <v>Widget A</v>
      </c>
      <c r="E3310" t="s">
        <v>33</v>
      </c>
      <c r="F3310" t="s">
        <v>70</v>
      </c>
      <c r="G3310">
        <v>5</v>
      </c>
      <c r="H3310">
        <v>4</v>
      </c>
      <c r="I3310">
        <v>520.98</v>
      </c>
      <c r="J3310">
        <v>573.07800000000009</v>
      </c>
      <c r="K3310" t="s">
        <v>66</v>
      </c>
      <c r="M3310" t="s">
        <v>35</v>
      </c>
      <c r="N3310" t="s">
        <v>71</v>
      </c>
      <c r="O3310" t="str">
        <f t="shared" si="102"/>
        <v>Bank Transfer</v>
      </c>
      <c r="P3310" t="s">
        <v>37</v>
      </c>
      <c r="Q3310">
        <v>16.29</v>
      </c>
      <c r="R3310">
        <v>3.2</v>
      </c>
      <c r="S3310" t="s">
        <v>23</v>
      </c>
    </row>
    <row r="3311" spans="1:19" x14ac:dyDescent="0.3">
      <c r="A3311" t="s">
        <v>7078</v>
      </c>
      <c r="B3311" s="1">
        <v>45063</v>
      </c>
      <c r="C3311" t="s">
        <v>7079</v>
      </c>
      <c r="D3311" t="str">
        <f t="shared" ca="1" si="103"/>
        <v>Jeans Regular</v>
      </c>
      <c r="E3311" t="s">
        <v>130</v>
      </c>
      <c r="F3311" t="s">
        <v>82</v>
      </c>
      <c r="G3311">
        <v>10</v>
      </c>
      <c r="H3311">
        <v>8</v>
      </c>
      <c r="I3311">
        <v>1259.0999999999999</v>
      </c>
      <c r="J3311">
        <v>1385.01</v>
      </c>
      <c r="K3311" t="s">
        <v>27</v>
      </c>
      <c r="M3311" t="s">
        <v>79</v>
      </c>
      <c r="N3311" t="s">
        <v>36</v>
      </c>
      <c r="O3311" t="str">
        <f t="shared" si="102"/>
        <v>Credit Card</v>
      </c>
      <c r="P3311" t="s">
        <v>67</v>
      </c>
      <c r="Q3311">
        <v>7.95</v>
      </c>
      <c r="R3311">
        <v>4.5</v>
      </c>
      <c r="S3311" t="s">
        <v>23</v>
      </c>
    </row>
    <row r="3312" spans="1:19" x14ac:dyDescent="0.3">
      <c r="A3312" t="s">
        <v>7081</v>
      </c>
      <c r="B3312" s="1">
        <v>43898</v>
      </c>
      <c r="C3312" t="s">
        <v>7082</v>
      </c>
      <c r="D3312" t="str">
        <f t="shared" ca="1" si="103"/>
        <v>Laptop Pro</v>
      </c>
      <c r="E3312" t="s">
        <v>116</v>
      </c>
      <c r="F3312" t="s">
        <v>50</v>
      </c>
      <c r="G3312">
        <v>1</v>
      </c>
      <c r="H3312">
        <v>1</v>
      </c>
      <c r="I3312">
        <v>539.83000000000004</v>
      </c>
      <c r="J3312">
        <v>577.61810000000003</v>
      </c>
      <c r="K3312" t="s">
        <v>27</v>
      </c>
      <c r="M3312" t="s">
        <v>42</v>
      </c>
      <c r="N3312" t="s">
        <v>29</v>
      </c>
      <c r="O3312" t="str">
        <f t="shared" si="102"/>
        <v>Cash on Delivery</v>
      </c>
      <c r="P3312" t="s">
        <v>53</v>
      </c>
      <c r="Q3312">
        <v>26.36</v>
      </c>
      <c r="R3312">
        <v>3.1</v>
      </c>
      <c r="S3312" t="s">
        <v>23</v>
      </c>
    </row>
    <row r="3313" spans="1:19" x14ac:dyDescent="0.3">
      <c r="A3313" t="s">
        <v>7083</v>
      </c>
      <c r="B3313" s="1">
        <v>44424</v>
      </c>
      <c r="C3313" t="s">
        <v>7084</v>
      </c>
      <c r="D3313" t="str">
        <f t="shared" ca="1" si="103"/>
        <v>T-shirt V</v>
      </c>
      <c r="E3313" t="s">
        <v>77</v>
      </c>
      <c r="F3313" t="s">
        <v>82</v>
      </c>
      <c r="G3313">
        <v>5</v>
      </c>
      <c r="H3313">
        <v>5</v>
      </c>
      <c r="I3313">
        <v>1167.3</v>
      </c>
      <c r="J3313">
        <v>1260.684</v>
      </c>
      <c r="K3313" t="s">
        <v>27</v>
      </c>
      <c r="M3313" t="s">
        <v>28</v>
      </c>
      <c r="N3313" t="s">
        <v>22</v>
      </c>
      <c r="O3313" t="str">
        <f t="shared" si="102"/>
        <v>Credit Card</v>
      </c>
      <c r="P3313" t="s">
        <v>67</v>
      </c>
      <c r="Q3313">
        <v>44.16</v>
      </c>
      <c r="R3313">
        <v>1.8</v>
      </c>
      <c r="S3313" t="s">
        <v>74</v>
      </c>
    </row>
    <row r="3314" spans="1:19" x14ac:dyDescent="0.3">
      <c r="A3314" t="s">
        <v>7086</v>
      </c>
      <c r="B3314" s="1">
        <v>45421</v>
      </c>
      <c r="C3314" t="s">
        <v>7087</v>
      </c>
      <c r="D3314" t="str">
        <f t="shared" ca="1" si="103"/>
        <v>Sneakers Run</v>
      </c>
      <c r="E3314" t="s">
        <v>85</v>
      </c>
      <c r="F3314" t="s">
        <v>82</v>
      </c>
      <c r="G3314">
        <v>17</v>
      </c>
      <c r="H3314">
        <v>15</v>
      </c>
      <c r="I3314">
        <v>705.45</v>
      </c>
      <c r="J3314">
        <v>797.1585</v>
      </c>
      <c r="K3314" t="s">
        <v>51</v>
      </c>
      <c r="M3314" t="s">
        <v>123</v>
      </c>
      <c r="N3314" t="s">
        <v>29</v>
      </c>
      <c r="O3314" t="str">
        <f t="shared" si="102"/>
        <v>Bank Transfer</v>
      </c>
      <c r="P3314" t="s">
        <v>37</v>
      </c>
      <c r="Q3314">
        <v>14.18</v>
      </c>
      <c r="R3314">
        <v>4.0999999999999996</v>
      </c>
      <c r="S3314" t="s">
        <v>23</v>
      </c>
    </row>
    <row r="3315" spans="1:19" x14ac:dyDescent="0.3">
      <c r="A3315" t="s">
        <v>7088</v>
      </c>
      <c r="B3315" s="1">
        <v>44475</v>
      </c>
      <c r="C3315" t="s">
        <v>7089</v>
      </c>
      <c r="D3315" t="str">
        <f t="shared" ca="1" si="103"/>
        <v>Widget B</v>
      </c>
      <c r="E3315" t="s">
        <v>61</v>
      </c>
      <c r="F3315" t="s">
        <v>70</v>
      </c>
      <c r="G3315">
        <v>12</v>
      </c>
      <c r="H3315">
        <v>11</v>
      </c>
      <c r="I3315">
        <v>1497.89</v>
      </c>
      <c r="J3315">
        <v>1647.6790000000003</v>
      </c>
      <c r="K3315" t="s">
        <v>51</v>
      </c>
      <c r="M3315" t="s">
        <v>28</v>
      </c>
      <c r="N3315" t="s">
        <v>29</v>
      </c>
      <c r="O3315" t="str">
        <f t="shared" si="102"/>
        <v>Credit Card</v>
      </c>
      <c r="P3315" t="s">
        <v>67</v>
      </c>
      <c r="Q3315">
        <v>25.74</v>
      </c>
      <c r="R3315">
        <v>1.3</v>
      </c>
      <c r="S3315" t="s">
        <v>23</v>
      </c>
    </row>
    <row r="3316" spans="1:19" x14ac:dyDescent="0.3">
      <c r="A3316" t="s">
        <v>7090</v>
      </c>
      <c r="B3316" s="1">
        <v>45532</v>
      </c>
      <c r="C3316" t="s">
        <v>7091</v>
      </c>
      <c r="D3316" t="str">
        <f t="shared" ca="1" si="103"/>
        <v xml:space="preserve">Cereal Pack </v>
      </c>
      <c r="E3316" t="s">
        <v>10805</v>
      </c>
      <c r="F3316" t="s">
        <v>57</v>
      </c>
      <c r="G3316">
        <v>18</v>
      </c>
      <c r="H3316">
        <v>15</v>
      </c>
      <c r="I3316">
        <v>265.89999999999998</v>
      </c>
      <c r="J3316">
        <v>300.46699999999993</v>
      </c>
      <c r="K3316" t="s">
        <v>51</v>
      </c>
      <c r="M3316" t="s">
        <v>21</v>
      </c>
      <c r="N3316" t="s">
        <v>22</v>
      </c>
      <c r="O3316" t="str">
        <f t="shared" si="102"/>
        <v>Debit Card</v>
      </c>
      <c r="P3316" t="s">
        <v>89</v>
      </c>
      <c r="Q3316">
        <v>23.08</v>
      </c>
      <c r="R3316">
        <v>4.0999999999999996</v>
      </c>
      <c r="S3316" t="s">
        <v>23</v>
      </c>
    </row>
    <row r="3317" spans="1:19" x14ac:dyDescent="0.3">
      <c r="A3317" t="s">
        <v>7092</v>
      </c>
      <c r="B3317" s="1">
        <v>44312</v>
      </c>
      <c r="C3317" t="s">
        <v>7093</v>
      </c>
      <c r="D3317" t="str">
        <f t="shared" ca="1" si="103"/>
        <v>T-shirt V</v>
      </c>
      <c r="E3317" t="s">
        <v>77</v>
      </c>
      <c r="F3317" t="s">
        <v>82</v>
      </c>
      <c r="G3317">
        <v>10</v>
      </c>
      <c r="H3317">
        <v>8</v>
      </c>
      <c r="I3317">
        <v>1073.24</v>
      </c>
      <c r="J3317">
        <v>1212.7611999999999</v>
      </c>
      <c r="K3317" t="s">
        <v>66</v>
      </c>
      <c r="M3317" t="s">
        <v>86</v>
      </c>
      <c r="N3317" t="s">
        <v>22</v>
      </c>
      <c r="O3317" t="str">
        <f t="shared" si="102"/>
        <v>Debit Card</v>
      </c>
      <c r="P3317" t="s">
        <v>89</v>
      </c>
      <c r="Q3317">
        <v>15.25</v>
      </c>
      <c r="R3317">
        <v>1.2</v>
      </c>
      <c r="S3317" t="s">
        <v>23</v>
      </c>
    </row>
    <row r="3318" spans="1:19" x14ac:dyDescent="0.3">
      <c r="A3318" t="s">
        <v>7094</v>
      </c>
      <c r="B3318" s="1">
        <v>44136</v>
      </c>
      <c r="C3318" t="s">
        <v>7095</v>
      </c>
      <c r="D3318" t="str">
        <f t="shared" ca="1" si="103"/>
        <v>Sneakers Run</v>
      </c>
      <c r="E3318" t="s">
        <v>85</v>
      </c>
      <c r="F3318" t="s">
        <v>82</v>
      </c>
      <c r="G3318">
        <v>15</v>
      </c>
      <c r="H3318">
        <v>14</v>
      </c>
      <c r="I3318">
        <v>1325.33</v>
      </c>
      <c r="J3318">
        <v>1391.5964999999999</v>
      </c>
      <c r="K3318" t="s">
        <v>51</v>
      </c>
      <c r="M3318" t="s">
        <v>21</v>
      </c>
      <c r="N3318" t="s">
        <v>29</v>
      </c>
      <c r="O3318" t="str">
        <f t="shared" si="102"/>
        <v>Debit Card</v>
      </c>
      <c r="P3318" t="s">
        <v>89</v>
      </c>
      <c r="Q3318">
        <v>47.94</v>
      </c>
      <c r="R3318">
        <v>2.2999999999999998</v>
      </c>
      <c r="S3318" t="s">
        <v>23</v>
      </c>
    </row>
    <row r="3319" spans="1:19" x14ac:dyDescent="0.3">
      <c r="A3319" t="s">
        <v>7096</v>
      </c>
      <c r="B3319" s="1">
        <v>45611</v>
      </c>
      <c r="C3319" t="s">
        <v>7097</v>
      </c>
      <c r="D3319" t="str">
        <f t="shared" ca="1" si="103"/>
        <v>Sofa 3-Seater</v>
      </c>
      <c r="E3319" t="s">
        <v>109</v>
      </c>
      <c r="F3319" t="s">
        <v>46</v>
      </c>
      <c r="G3319">
        <v>4</v>
      </c>
      <c r="H3319">
        <v>3</v>
      </c>
      <c r="I3319">
        <v>1284.48</v>
      </c>
      <c r="J3319">
        <v>1464.3072000000002</v>
      </c>
      <c r="K3319" t="s">
        <v>27</v>
      </c>
      <c r="M3319" t="s">
        <v>28</v>
      </c>
      <c r="N3319" t="s">
        <v>29</v>
      </c>
      <c r="O3319" t="str">
        <f t="shared" si="102"/>
        <v>Cash on Demivery</v>
      </c>
      <c r="P3319" t="s">
        <v>7098</v>
      </c>
      <c r="Q3319">
        <v>33.479999999999997</v>
      </c>
      <c r="R3319">
        <v>4.5</v>
      </c>
      <c r="S3319" t="s">
        <v>23</v>
      </c>
    </row>
    <row r="3320" spans="1:19" x14ac:dyDescent="0.3">
      <c r="A3320" t="s">
        <v>7099</v>
      </c>
      <c r="B3320" s="1">
        <v>45034</v>
      </c>
      <c r="C3320" t="s">
        <v>7100</v>
      </c>
      <c r="D3320" t="str">
        <f t="shared" ca="1" si="103"/>
        <v>Jeans Regular</v>
      </c>
      <c r="E3320" t="s">
        <v>130</v>
      </c>
      <c r="F3320" t="s">
        <v>82</v>
      </c>
      <c r="G3320">
        <v>19</v>
      </c>
      <c r="H3320">
        <v>15</v>
      </c>
      <c r="I3320">
        <v>377.78</v>
      </c>
      <c r="J3320">
        <v>400.4468</v>
      </c>
      <c r="K3320" t="s">
        <v>27</v>
      </c>
      <c r="M3320" t="s">
        <v>79</v>
      </c>
      <c r="N3320" t="s">
        <v>36</v>
      </c>
      <c r="O3320" t="str">
        <f t="shared" si="102"/>
        <v>PayPal</v>
      </c>
      <c r="P3320" t="s">
        <v>30</v>
      </c>
      <c r="Q3320">
        <v>49.09</v>
      </c>
      <c r="R3320">
        <v>2.4</v>
      </c>
      <c r="S3320" t="s">
        <v>23</v>
      </c>
    </row>
    <row r="3321" spans="1:19" x14ac:dyDescent="0.3">
      <c r="A3321" t="s">
        <v>7101</v>
      </c>
      <c r="B3321" s="1">
        <v>45486</v>
      </c>
      <c r="C3321" t="s">
        <v>7102</v>
      </c>
      <c r="D3321" t="str">
        <f t="shared" ca="1" si="103"/>
        <v>Shirt Classic</v>
      </c>
      <c r="E3321" t="s">
        <v>65</v>
      </c>
      <c r="F3321" t="s">
        <v>82</v>
      </c>
      <c r="G3321">
        <v>1</v>
      </c>
      <c r="H3321">
        <v>1</v>
      </c>
      <c r="I3321">
        <v>509.48</v>
      </c>
      <c r="J3321">
        <v>570.61760000000004</v>
      </c>
      <c r="K3321" t="s">
        <v>66</v>
      </c>
      <c r="M3321" t="s">
        <v>123</v>
      </c>
      <c r="N3321" t="s">
        <v>22</v>
      </c>
      <c r="O3321" t="str">
        <f t="shared" si="102"/>
        <v>Credit Card</v>
      </c>
      <c r="P3321" t="s">
        <v>67</v>
      </c>
      <c r="Q3321">
        <v>18.22</v>
      </c>
      <c r="R3321">
        <v>4.7</v>
      </c>
      <c r="S3321" t="s">
        <v>23</v>
      </c>
    </row>
    <row r="3322" spans="1:19" x14ac:dyDescent="0.3">
      <c r="A3322" t="s">
        <v>7103</v>
      </c>
      <c r="B3322" s="1">
        <v>45142</v>
      </c>
      <c r="C3322" t="s">
        <v>7104</v>
      </c>
      <c r="D3322" t="str">
        <f t="shared" ca="1" si="103"/>
        <v>Widget B</v>
      </c>
      <c r="E3322" t="s">
        <v>61</v>
      </c>
      <c r="F3322" t="s">
        <v>70</v>
      </c>
      <c r="G3322">
        <v>14</v>
      </c>
      <c r="H3322">
        <v>12</v>
      </c>
      <c r="I3322">
        <v>730.94</v>
      </c>
      <c r="J3322">
        <v>818.65280000000018</v>
      </c>
      <c r="K3322" t="s">
        <v>20</v>
      </c>
      <c r="M3322" t="s">
        <v>35</v>
      </c>
      <c r="N3322" t="s">
        <v>22</v>
      </c>
      <c r="O3322" t="str">
        <f t="shared" si="102"/>
        <v>Credit Card</v>
      </c>
      <c r="P3322" t="s">
        <v>67</v>
      </c>
      <c r="Q3322">
        <v>19.09</v>
      </c>
      <c r="R3322">
        <v>2.4</v>
      </c>
      <c r="S3322" t="s">
        <v>23</v>
      </c>
    </row>
    <row r="3323" spans="1:19" x14ac:dyDescent="0.3">
      <c r="A3323" t="s">
        <v>7105</v>
      </c>
      <c r="B3323" s="1">
        <v>45571</v>
      </c>
      <c r="C3323" t="s">
        <v>7106</v>
      </c>
      <c r="D3323" t="str">
        <f t="shared" ca="1" si="103"/>
        <v>Widget A</v>
      </c>
      <c r="E3323" t="s">
        <v>33</v>
      </c>
      <c r="F3323" t="s">
        <v>70</v>
      </c>
      <c r="G3323">
        <v>19</v>
      </c>
      <c r="H3323">
        <v>18</v>
      </c>
      <c r="I3323">
        <v>322.70999999999998</v>
      </c>
      <c r="J3323">
        <v>354.98099999999999</v>
      </c>
      <c r="K3323" t="s">
        <v>27</v>
      </c>
      <c r="M3323" t="s">
        <v>21</v>
      </c>
      <c r="N3323" t="s">
        <v>71</v>
      </c>
      <c r="O3323" t="str">
        <f t="shared" si="102"/>
        <v>Bank Transfer</v>
      </c>
      <c r="P3323" t="s">
        <v>37</v>
      </c>
      <c r="Q3323">
        <v>0</v>
      </c>
      <c r="R3323">
        <v>1.7</v>
      </c>
      <c r="S3323" t="s">
        <v>23</v>
      </c>
    </row>
    <row r="3324" spans="1:19" x14ac:dyDescent="0.3">
      <c r="A3324" t="s">
        <v>7107</v>
      </c>
      <c r="B3324" s="1">
        <v>43964</v>
      </c>
      <c r="C3324" t="s">
        <v>7108</v>
      </c>
      <c r="D3324" t="str">
        <f t="shared" ca="1" si="103"/>
        <v>T-shirt V</v>
      </c>
      <c r="E3324" t="s">
        <v>77</v>
      </c>
      <c r="F3324" t="s">
        <v>82</v>
      </c>
      <c r="G3324">
        <v>16</v>
      </c>
      <c r="H3324">
        <v>16</v>
      </c>
      <c r="I3324">
        <v>394.13</v>
      </c>
      <c r="J3324">
        <v>445.36689999999993</v>
      </c>
      <c r="K3324" t="s">
        <v>27</v>
      </c>
      <c r="M3324" t="s">
        <v>86</v>
      </c>
      <c r="N3324" t="s">
        <v>22</v>
      </c>
      <c r="O3324" t="str">
        <f t="shared" si="102"/>
        <v>Bank Transfer</v>
      </c>
      <c r="P3324" t="s">
        <v>37</v>
      </c>
      <c r="Q3324">
        <v>41.71</v>
      </c>
      <c r="R3324">
        <v>2.8</v>
      </c>
      <c r="S3324" t="s">
        <v>205</v>
      </c>
    </row>
    <row r="3325" spans="1:19" x14ac:dyDescent="0.3">
      <c r="A3325" t="s">
        <v>7109</v>
      </c>
      <c r="B3325" s="1">
        <v>43880</v>
      </c>
      <c r="C3325" t="s">
        <v>7110</v>
      </c>
      <c r="D3325" t="str">
        <f t="shared" ca="1" si="103"/>
        <v>Widget A</v>
      </c>
      <c r="E3325" t="s">
        <v>33</v>
      </c>
      <c r="F3325" t="s">
        <v>70</v>
      </c>
      <c r="G3325">
        <v>18</v>
      </c>
      <c r="H3325">
        <v>14</v>
      </c>
      <c r="I3325">
        <v>1321.76</v>
      </c>
      <c r="J3325">
        <v>1506.8064000000002</v>
      </c>
      <c r="K3325" t="s">
        <v>20</v>
      </c>
      <c r="M3325" t="s">
        <v>28</v>
      </c>
      <c r="N3325" t="s">
        <v>36</v>
      </c>
      <c r="O3325" t="str">
        <f t="shared" si="102"/>
        <v>Cash on Delivery</v>
      </c>
      <c r="P3325" t="s">
        <v>53</v>
      </c>
      <c r="Q3325">
        <v>31.43</v>
      </c>
      <c r="R3325">
        <v>5</v>
      </c>
      <c r="S3325" t="s">
        <v>23</v>
      </c>
    </row>
    <row r="3326" spans="1:19" x14ac:dyDescent="0.3">
      <c r="A3326" t="s">
        <v>7111</v>
      </c>
      <c r="B3326" s="1">
        <v>44282</v>
      </c>
      <c r="C3326" t="s">
        <v>7112</v>
      </c>
      <c r="D3326" t="str">
        <f t="shared" ca="1" si="103"/>
        <v>Headphones Z</v>
      </c>
      <c r="E3326" t="s">
        <v>94</v>
      </c>
      <c r="F3326" t="s">
        <v>50</v>
      </c>
      <c r="G3326">
        <v>6</v>
      </c>
      <c r="H3326">
        <v>6</v>
      </c>
      <c r="I3326">
        <v>651.64</v>
      </c>
      <c r="J3326">
        <v>749.38599999999997</v>
      </c>
      <c r="M3326" t="s">
        <v>79</v>
      </c>
      <c r="N3326" t="s">
        <v>29</v>
      </c>
      <c r="O3326" t="e">
        <f t="shared" ca="1" si="102"/>
        <v>#N/A</v>
      </c>
      <c r="Q3326">
        <v>10.32</v>
      </c>
      <c r="R3326">
        <v>1.5</v>
      </c>
      <c r="S3326" t="s">
        <v>23</v>
      </c>
    </row>
    <row r="3327" spans="1:19" x14ac:dyDescent="0.3">
      <c r="A3327" t="s">
        <v>7113</v>
      </c>
      <c r="B3327" s="1">
        <v>43994</v>
      </c>
      <c r="C3327" t="s">
        <v>7114</v>
      </c>
      <c r="D3327" t="str">
        <f t="shared" ca="1" si="103"/>
        <v>Shirt Classic</v>
      </c>
      <c r="E3327" t="s">
        <v>65</v>
      </c>
      <c r="F3327" t="s">
        <v>82</v>
      </c>
      <c r="G3327">
        <v>6</v>
      </c>
      <c r="H3327">
        <v>5</v>
      </c>
      <c r="I3327">
        <v>1233.8699999999999</v>
      </c>
      <c r="J3327">
        <v>1307.9022</v>
      </c>
      <c r="K3327" t="s">
        <v>20</v>
      </c>
      <c r="M3327" t="s">
        <v>79</v>
      </c>
      <c r="N3327" t="s">
        <v>29</v>
      </c>
      <c r="O3327" t="str">
        <f t="shared" si="102"/>
        <v>Debit Card</v>
      </c>
      <c r="P3327" t="s">
        <v>89</v>
      </c>
      <c r="Q3327">
        <v>23.63</v>
      </c>
      <c r="R3327">
        <v>3.3</v>
      </c>
      <c r="S3327" t="s">
        <v>23</v>
      </c>
    </row>
    <row r="3328" spans="1:19" x14ac:dyDescent="0.3">
      <c r="A3328" t="s">
        <v>7115</v>
      </c>
      <c r="B3328" s="1">
        <v>45224</v>
      </c>
      <c r="C3328" t="s">
        <v>7116</v>
      </c>
      <c r="D3328" t="str">
        <f t="shared" ca="1" si="103"/>
        <v>Dining Table</v>
      </c>
      <c r="F3328" t="s">
        <v>46</v>
      </c>
      <c r="G3328">
        <v>16</v>
      </c>
      <c r="H3328">
        <v>14</v>
      </c>
      <c r="I3328">
        <v>326.89999999999998</v>
      </c>
      <c r="J3328">
        <v>366.12799999999999</v>
      </c>
      <c r="K3328" t="s">
        <v>27</v>
      </c>
      <c r="M3328" t="s">
        <v>79</v>
      </c>
      <c r="N3328" t="s">
        <v>71</v>
      </c>
      <c r="O3328" t="str">
        <f t="shared" si="102"/>
        <v>Credht Card</v>
      </c>
      <c r="P3328" t="s">
        <v>7117</v>
      </c>
      <c r="Q3328">
        <v>44.45</v>
      </c>
      <c r="R3328">
        <v>4.0999999999999996</v>
      </c>
      <c r="S3328" t="s">
        <v>111</v>
      </c>
    </row>
    <row r="3329" spans="1:19" x14ac:dyDescent="0.3">
      <c r="A3329" t="s">
        <v>7118</v>
      </c>
      <c r="B3329" s="1">
        <v>45317</v>
      </c>
      <c r="C3329" t="s">
        <v>7119</v>
      </c>
      <c r="D3329" t="str">
        <f t="shared" ca="1" si="103"/>
        <v>Widget B</v>
      </c>
      <c r="E3329" t="s">
        <v>61</v>
      </c>
      <c r="F3329" t="s">
        <v>70</v>
      </c>
      <c r="G3329">
        <v>12</v>
      </c>
      <c r="H3329">
        <v>11</v>
      </c>
      <c r="I3329">
        <v>375.74</v>
      </c>
      <c r="J3329">
        <v>432.101</v>
      </c>
      <c r="K3329" t="s">
        <v>51</v>
      </c>
      <c r="M3329" t="s">
        <v>86</v>
      </c>
      <c r="N3329" t="s">
        <v>71</v>
      </c>
      <c r="O3329" t="str">
        <f t="shared" si="102"/>
        <v>Bank Transfer</v>
      </c>
      <c r="P3329" t="s">
        <v>37</v>
      </c>
      <c r="Q3329">
        <v>33.57</v>
      </c>
      <c r="R3329">
        <v>3.8</v>
      </c>
      <c r="S3329" t="s">
        <v>23</v>
      </c>
    </row>
    <row r="3330" spans="1:19" x14ac:dyDescent="0.3">
      <c r="A3330" t="s">
        <v>7120</v>
      </c>
      <c r="B3330" s="1">
        <v>44045</v>
      </c>
      <c r="C3330" t="s">
        <v>7121</v>
      </c>
      <c r="D3330" t="str">
        <f t="shared" ca="1" si="103"/>
        <v>Cereal Pack</v>
      </c>
      <c r="E3330" t="s">
        <v>100</v>
      </c>
      <c r="F3330" t="s">
        <v>57</v>
      </c>
      <c r="G3330">
        <v>20</v>
      </c>
      <c r="H3330">
        <v>17</v>
      </c>
      <c r="I3330">
        <v>7.17</v>
      </c>
      <c r="J3330">
        <v>8.1738</v>
      </c>
      <c r="K3330" t="s">
        <v>27</v>
      </c>
      <c r="M3330" t="s">
        <v>28</v>
      </c>
      <c r="N3330" t="s">
        <v>22</v>
      </c>
      <c r="O3330" t="str">
        <f t="shared" si="102"/>
        <v>Credit Card</v>
      </c>
      <c r="P3330" t="s">
        <v>67</v>
      </c>
      <c r="R3330">
        <v>3.8</v>
      </c>
      <c r="S3330" t="s">
        <v>111</v>
      </c>
    </row>
    <row r="3331" spans="1:19" x14ac:dyDescent="0.3">
      <c r="A3331" t="s">
        <v>7122</v>
      </c>
      <c r="B3331" s="1">
        <v>44778</v>
      </c>
      <c r="C3331" t="s">
        <v>7123</v>
      </c>
      <c r="D3331" t="str">
        <f t="shared" ca="1" si="103"/>
        <v>Jeans Regular</v>
      </c>
      <c r="E3331" t="s">
        <v>130</v>
      </c>
      <c r="F3331" t="s">
        <v>82</v>
      </c>
      <c r="G3331">
        <v>2</v>
      </c>
      <c r="H3331">
        <v>2</v>
      </c>
      <c r="I3331">
        <v>239.16</v>
      </c>
      <c r="J3331">
        <v>275.03399999999999</v>
      </c>
      <c r="K3331" t="s">
        <v>20</v>
      </c>
      <c r="M3331" t="s">
        <v>21</v>
      </c>
      <c r="N3331" t="s">
        <v>36</v>
      </c>
      <c r="O3331" t="str">
        <f t="shared" ref="O3331:O3394" si="104">IF(P3331&lt;&gt;"",P3331,INDEX($N:$N,MATCH(Q3331,$O:$O,0)))</f>
        <v>Bank Transfer</v>
      </c>
      <c r="P3331" t="s">
        <v>37</v>
      </c>
      <c r="Q3331">
        <v>35.549999999999997</v>
      </c>
      <c r="R3331">
        <v>3</v>
      </c>
      <c r="S3331" t="s">
        <v>23</v>
      </c>
    </row>
    <row r="3332" spans="1:19" x14ac:dyDescent="0.3">
      <c r="A3332" t="s">
        <v>7124</v>
      </c>
      <c r="B3332" s="1">
        <v>45552</v>
      </c>
      <c r="C3332" t="s">
        <v>7125</v>
      </c>
      <c r="D3332" t="str">
        <f t="shared" ref="D3332:D3395" ca="1" si="105">IF(E3332&lt;&gt;"",E3332,IF(F3332="Apparel",CHOOSE(RANDBETWEEN(1,4),"Jeans Regular","Shirt Classic","Sneakers Run","T-shirt V"),IF(F3332="Electronics",CHOOSE(RANDBETWEEN(1,4),"Camera S","Headphones Z","Laptop Pro","Phone X"),IF(F3332="Gadgets",CHOOSE(RANDBETWEEN(1,2),"Widget A","Widget B"),IF(F3332="Groceries",CHOOSE(RANDBETWEEN(1,3),"Cereal Pack","Olive Oil 1L","Organic Rice"),IF(F3332="Home Goods",CHOOSE(RANDBETWEEN(1,2),"Dining Table","Sofa 3-Seater"),"Unknown"))))))</f>
        <v>Olive Oil 1L</v>
      </c>
      <c r="E3332" t="s">
        <v>56</v>
      </c>
      <c r="F3332" t="s">
        <v>57</v>
      </c>
      <c r="G3332">
        <v>16</v>
      </c>
      <c r="H3332">
        <v>15</v>
      </c>
      <c r="I3332">
        <v>12</v>
      </c>
      <c r="J3332">
        <v>13.440000000000001</v>
      </c>
      <c r="K3332" t="s">
        <v>20</v>
      </c>
      <c r="M3332" t="s">
        <v>79</v>
      </c>
      <c r="N3332" t="s">
        <v>36</v>
      </c>
      <c r="O3332" t="str">
        <f t="shared" si="104"/>
        <v>Cash on Delivery</v>
      </c>
      <c r="P3332" t="s">
        <v>53</v>
      </c>
      <c r="Q3332">
        <v>13.84</v>
      </c>
      <c r="R3332">
        <v>2.8</v>
      </c>
      <c r="S3332" t="s">
        <v>23</v>
      </c>
    </row>
    <row r="3333" spans="1:19" x14ac:dyDescent="0.3">
      <c r="A3333" t="s">
        <v>7126</v>
      </c>
      <c r="B3333" s="1">
        <v>45205</v>
      </c>
      <c r="C3333" t="s">
        <v>7127</v>
      </c>
      <c r="D3333" t="str">
        <f t="shared" ca="1" si="105"/>
        <v>Sneakers Run</v>
      </c>
      <c r="E3333" t="s">
        <v>85</v>
      </c>
      <c r="F3333" t="s">
        <v>82</v>
      </c>
      <c r="G3333">
        <v>13</v>
      </c>
      <c r="H3333">
        <v>13</v>
      </c>
      <c r="I3333">
        <v>1032.96</v>
      </c>
      <c r="J3333">
        <v>1105.2672</v>
      </c>
      <c r="K3333" t="s">
        <v>51</v>
      </c>
      <c r="M3333" t="s">
        <v>42</v>
      </c>
      <c r="N3333" t="s">
        <v>29</v>
      </c>
      <c r="O3333" t="str">
        <f t="shared" si="104"/>
        <v>PayPal</v>
      </c>
      <c r="P3333" t="s">
        <v>30</v>
      </c>
      <c r="Q3333">
        <v>27.8</v>
      </c>
      <c r="R3333">
        <v>4.8</v>
      </c>
      <c r="S3333" t="s">
        <v>23</v>
      </c>
    </row>
    <row r="3334" spans="1:19" x14ac:dyDescent="0.3">
      <c r="A3334" t="s">
        <v>7128</v>
      </c>
      <c r="B3334" s="1">
        <v>45533</v>
      </c>
      <c r="C3334" t="s">
        <v>7129</v>
      </c>
      <c r="D3334" t="str">
        <f t="shared" ca="1" si="105"/>
        <v>Laptop Pro</v>
      </c>
      <c r="E3334" t="s">
        <v>116</v>
      </c>
      <c r="F3334" t="s">
        <v>50</v>
      </c>
      <c r="G3334">
        <v>10</v>
      </c>
      <c r="H3334">
        <v>10</v>
      </c>
      <c r="I3334">
        <v>522.47</v>
      </c>
      <c r="J3334">
        <v>590.39109999999994</v>
      </c>
      <c r="K3334" t="s">
        <v>51</v>
      </c>
      <c r="M3334" t="s">
        <v>123</v>
      </c>
      <c r="N3334" t="s">
        <v>22</v>
      </c>
      <c r="O3334" t="str">
        <f t="shared" si="104"/>
        <v>PayPal</v>
      </c>
      <c r="P3334" t="s">
        <v>30</v>
      </c>
      <c r="Q3334">
        <v>48.92</v>
      </c>
      <c r="R3334">
        <v>4.5999999999999996</v>
      </c>
      <c r="S3334" t="s">
        <v>23</v>
      </c>
    </row>
    <row r="3335" spans="1:19" x14ac:dyDescent="0.3">
      <c r="A3335" t="s">
        <v>7131</v>
      </c>
      <c r="B3335" s="1">
        <v>45145</v>
      </c>
      <c r="C3335" t="s">
        <v>7132</v>
      </c>
      <c r="D3335" t="str">
        <f t="shared" ca="1" si="105"/>
        <v>Jeans Regular</v>
      </c>
      <c r="E3335" t="s">
        <v>130</v>
      </c>
      <c r="F3335" t="s">
        <v>82</v>
      </c>
      <c r="G3335">
        <v>2</v>
      </c>
      <c r="H3335">
        <v>2</v>
      </c>
      <c r="I3335">
        <v>170.41</v>
      </c>
      <c r="J3335">
        <v>180.63460000000001</v>
      </c>
      <c r="K3335" t="s">
        <v>27</v>
      </c>
      <c r="M3335" t="s">
        <v>86</v>
      </c>
      <c r="N3335" t="s">
        <v>22</v>
      </c>
      <c r="O3335" t="str">
        <f t="shared" si="104"/>
        <v>Credit Card</v>
      </c>
      <c r="P3335" t="s">
        <v>67</v>
      </c>
      <c r="Q3335">
        <v>15.59</v>
      </c>
      <c r="R3335">
        <v>0</v>
      </c>
      <c r="S3335" t="s">
        <v>23</v>
      </c>
    </row>
    <row r="3336" spans="1:19" x14ac:dyDescent="0.3">
      <c r="A3336" t="s">
        <v>7133</v>
      </c>
      <c r="B3336" s="1">
        <v>44646</v>
      </c>
      <c r="C3336" t="s">
        <v>7134</v>
      </c>
      <c r="D3336" t="str">
        <f t="shared" ca="1" si="105"/>
        <v>Laptop Pro</v>
      </c>
      <c r="E3336" t="s">
        <v>116</v>
      </c>
      <c r="F3336" t="s">
        <v>50</v>
      </c>
      <c r="G3336">
        <v>1</v>
      </c>
      <c r="H3336">
        <v>1</v>
      </c>
      <c r="I3336">
        <v>124.72</v>
      </c>
      <c r="J3336">
        <v>132.20320000000001</v>
      </c>
      <c r="K3336" t="s">
        <v>7135</v>
      </c>
      <c r="M3336" t="s">
        <v>86</v>
      </c>
      <c r="N3336" t="s">
        <v>29</v>
      </c>
      <c r="O3336" t="str">
        <f t="shared" si="104"/>
        <v>Debit Card</v>
      </c>
      <c r="P3336" t="s">
        <v>89</v>
      </c>
      <c r="Q3336">
        <v>44.71</v>
      </c>
      <c r="R3336">
        <v>1.1000000000000001</v>
      </c>
      <c r="S3336" t="s">
        <v>23</v>
      </c>
    </row>
    <row r="3337" spans="1:19" x14ac:dyDescent="0.3">
      <c r="A3337" t="s">
        <v>7136</v>
      </c>
      <c r="B3337" s="1">
        <v>43981</v>
      </c>
      <c r="C3337" t="s">
        <v>7137</v>
      </c>
      <c r="D3337" t="str">
        <f t="shared" ca="1" si="105"/>
        <v>Organic Rice 5kg</v>
      </c>
      <c r="E3337" t="s">
        <v>40</v>
      </c>
      <c r="F3337" t="s">
        <v>57</v>
      </c>
      <c r="G3337">
        <v>11</v>
      </c>
      <c r="H3337">
        <v>11</v>
      </c>
      <c r="I3337">
        <v>1123.54</v>
      </c>
      <c r="J3337">
        <v>1190.9524000000001</v>
      </c>
      <c r="K3337" t="s">
        <v>27</v>
      </c>
      <c r="M3337" t="s">
        <v>42</v>
      </c>
      <c r="N3337" t="s">
        <v>71</v>
      </c>
      <c r="O3337" t="str">
        <f t="shared" si="104"/>
        <v>PayPal</v>
      </c>
      <c r="P3337" t="s">
        <v>30</v>
      </c>
      <c r="Q3337">
        <v>4.9400000000000004</v>
      </c>
      <c r="R3337">
        <v>2.2999999999999998</v>
      </c>
      <c r="S3337" t="s">
        <v>23</v>
      </c>
    </row>
    <row r="3338" spans="1:19" x14ac:dyDescent="0.3">
      <c r="A3338" t="s">
        <v>7138</v>
      </c>
      <c r="B3338" s="1">
        <v>44791</v>
      </c>
      <c r="C3338" t="s">
        <v>7139</v>
      </c>
      <c r="D3338" t="str">
        <f t="shared" ca="1" si="105"/>
        <v>Jeans Regular</v>
      </c>
      <c r="E3338" t="s">
        <v>130</v>
      </c>
      <c r="F3338" t="s">
        <v>82</v>
      </c>
      <c r="G3338">
        <v>9</v>
      </c>
      <c r="H3338">
        <v>7</v>
      </c>
      <c r="I3338">
        <v>175.29</v>
      </c>
      <c r="J3338">
        <v>192.81900000000002</v>
      </c>
      <c r="K3338" t="s">
        <v>47</v>
      </c>
      <c r="M3338" t="s">
        <v>79</v>
      </c>
      <c r="N3338" t="s">
        <v>36</v>
      </c>
      <c r="O3338" t="str">
        <f t="shared" si="104"/>
        <v>Debit Card</v>
      </c>
      <c r="P3338" t="s">
        <v>89</v>
      </c>
      <c r="Q3338">
        <v>27.11</v>
      </c>
      <c r="R3338">
        <v>4</v>
      </c>
      <c r="S3338" t="s">
        <v>23</v>
      </c>
    </row>
    <row r="3339" spans="1:19" x14ac:dyDescent="0.3">
      <c r="A3339" t="s">
        <v>7140</v>
      </c>
      <c r="B3339" s="1">
        <v>43947</v>
      </c>
      <c r="C3339" t="s">
        <v>7141</v>
      </c>
      <c r="D3339" t="str">
        <f t="shared" ca="1" si="105"/>
        <v>Cereal Pack</v>
      </c>
      <c r="E3339" t="s">
        <v>100</v>
      </c>
      <c r="F3339" t="s">
        <v>57</v>
      </c>
      <c r="G3339">
        <v>11</v>
      </c>
      <c r="H3339">
        <v>9</v>
      </c>
      <c r="I3339">
        <v>1219.52</v>
      </c>
      <c r="J3339">
        <v>1317.0816</v>
      </c>
      <c r="K3339" t="s">
        <v>27</v>
      </c>
      <c r="M3339" t="s">
        <v>86</v>
      </c>
      <c r="N3339" t="s">
        <v>29</v>
      </c>
      <c r="O3339" t="str">
        <f t="shared" si="104"/>
        <v>Debit Card</v>
      </c>
      <c r="P3339" t="s">
        <v>89</v>
      </c>
      <c r="Q3339">
        <v>11.63</v>
      </c>
      <c r="R3339">
        <v>2.5</v>
      </c>
      <c r="S3339" t="s">
        <v>23</v>
      </c>
    </row>
    <row r="3340" spans="1:19" x14ac:dyDescent="0.3">
      <c r="A3340" t="s">
        <v>7142</v>
      </c>
      <c r="B3340" s="1">
        <v>44756</v>
      </c>
      <c r="C3340" t="s">
        <v>7143</v>
      </c>
      <c r="D3340" t="str">
        <f t="shared" ca="1" si="105"/>
        <v>Laptop Pro</v>
      </c>
      <c r="E3340" t="s">
        <v>116</v>
      </c>
      <c r="F3340" t="s">
        <v>50</v>
      </c>
      <c r="G3340">
        <v>17</v>
      </c>
      <c r="H3340">
        <v>15</v>
      </c>
      <c r="I3340">
        <v>1137.8499999999999</v>
      </c>
      <c r="J3340">
        <v>1228.8779999999999</v>
      </c>
      <c r="K3340" t="s">
        <v>27</v>
      </c>
      <c r="M3340" t="s">
        <v>35</v>
      </c>
      <c r="N3340" t="s">
        <v>71</v>
      </c>
      <c r="O3340" t="str">
        <f t="shared" si="104"/>
        <v>Credit Card</v>
      </c>
      <c r="P3340" t="s">
        <v>67</v>
      </c>
      <c r="Q3340">
        <v>20.93</v>
      </c>
      <c r="R3340">
        <v>4.9000000000000004</v>
      </c>
      <c r="S3340" t="s">
        <v>23</v>
      </c>
    </row>
    <row r="3341" spans="1:19" x14ac:dyDescent="0.3">
      <c r="A3341" t="s">
        <v>7144</v>
      </c>
      <c r="B3341" s="1">
        <v>44017</v>
      </c>
      <c r="C3341" t="s">
        <v>7145</v>
      </c>
      <c r="D3341" t="str">
        <f t="shared" ca="1" si="105"/>
        <v>Sofa 3-Seater</v>
      </c>
      <c r="E3341" t="s">
        <v>109</v>
      </c>
      <c r="F3341" t="s">
        <v>46</v>
      </c>
      <c r="G3341">
        <v>18</v>
      </c>
      <c r="H3341">
        <v>16</v>
      </c>
      <c r="I3341">
        <v>1063.71</v>
      </c>
      <c r="J3341">
        <v>1223.2665</v>
      </c>
      <c r="K3341" t="s">
        <v>20</v>
      </c>
      <c r="M3341" t="s">
        <v>21</v>
      </c>
      <c r="N3341" t="s">
        <v>22</v>
      </c>
      <c r="O3341" t="str">
        <f t="shared" si="104"/>
        <v>Cash on Delivery</v>
      </c>
      <c r="P3341" t="s">
        <v>53</v>
      </c>
      <c r="Q3341">
        <v>36.590000000000003</v>
      </c>
      <c r="R3341">
        <v>1.3</v>
      </c>
      <c r="S3341" t="s">
        <v>205</v>
      </c>
    </row>
    <row r="3342" spans="1:19" x14ac:dyDescent="0.3">
      <c r="A3342" t="s">
        <v>7146</v>
      </c>
      <c r="B3342" s="1">
        <v>44913</v>
      </c>
      <c r="C3342" t="s">
        <v>7147</v>
      </c>
      <c r="D3342" t="str">
        <f t="shared" ca="1" si="105"/>
        <v>Organic Rice 5kg</v>
      </c>
      <c r="E3342" t="s">
        <v>40</v>
      </c>
      <c r="F3342" t="s">
        <v>57</v>
      </c>
      <c r="G3342">
        <v>4</v>
      </c>
      <c r="H3342">
        <v>4</v>
      </c>
      <c r="I3342">
        <v>1155.6600000000001</v>
      </c>
      <c r="J3342">
        <v>1271.2260000000001</v>
      </c>
      <c r="K3342" t="s">
        <v>47</v>
      </c>
      <c r="M3342" t="s">
        <v>7148</v>
      </c>
      <c r="N3342" t="s">
        <v>71</v>
      </c>
      <c r="O3342" t="str">
        <f t="shared" si="104"/>
        <v>Bank Transfer</v>
      </c>
      <c r="P3342" t="s">
        <v>37</v>
      </c>
      <c r="Q3342">
        <v>46.68</v>
      </c>
      <c r="R3342">
        <v>1.9</v>
      </c>
      <c r="S3342" t="s">
        <v>23</v>
      </c>
    </row>
    <row r="3343" spans="1:19" x14ac:dyDescent="0.3">
      <c r="A3343" t="s">
        <v>7149</v>
      </c>
      <c r="B3343" s="1">
        <v>44710</v>
      </c>
      <c r="C3343" t="s">
        <v>7150</v>
      </c>
      <c r="D3343" t="str">
        <f t="shared" ca="1" si="105"/>
        <v>Widget B</v>
      </c>
      <c r="E3343" t="s">
        <v>61</v>
      </c>
      <c r="F3343" t="s">
        <v>70</v>
      </c>
      <c r="G3343">
        <v>9</v>
      </c>
      <c r="H3343">
        <v>8</v>
      </c>
      <c r="I3343">
        <v>1072.28</v>
      </c>
      <c r="J3343">
        <v>1168.7852</v>
      </c>
      <c r="K3343" t="s">
        <v>20</v>
      </c>
      <c r="M3343" t="s">
        <v>86</v>
      </c>
      <c r="N3343" t="s">
        <v>71</v>
      </c>
      <c r="O3343" t="str">
        <f t="shared" si="104"/>
        <v>Cash on Delivery</v>
      </c>
      <c r="P3343" t="s">
        <v>53</v>
      </c>
      <c r="Q3343">
        <v>10.24</v>
      </c>
      <c r="R3343">
        <v>3.1</v>
      </c>
      <c r="S3343" t="s">
        <v>23</v>
      </c>
    </row>
    <row r="3344" spans="1:19" x14ac:dyDescent="0.3">
      <c r="A3344" t="s">
        <v>7151</v>
      </c>
      <c r="B3344" s="1">
        <v>45378</v>
      </c>
      <c r="C3344" t="s">
        <v>7152</v>
      </c>
      <c r="D3344" t="str">
        <f t="shared" ca="1" si="105"/>
        <v>Olive Oil 1L</v>
      </c>
      <c r="E3344" t="s">
        <v>56</v>
      </c>
      <c r="F3344" t="s">
        <v>57</v>
      </c>
      <c r="G3344">
        <v>5</v>
      </c>
      <c r="H3344">
        <v>4</v>
      </c>
      <c r="I3344">
        <v>1145.04</v>
      </c>
      <c r="J3344">
        <v>1293.8951999999999</v>
      </c>
      <c r="K3344" t="s">
        <v>47</v>
      </c>
      <c r="M3344" t="s">
        <v>42</v>
      </c>
      <c r="N3344" t="s">
        <v>71</v>
      </c>
      <c r="O3344" t="str">
        <f t="shared" si="104"/>
        <v>Cash on Delivery</v>
      </c>
      <c r="P3344" t="s">
        <v>53</v>
      </c>
      <c r="Q3344">
        <v>33.36</v>
      </c>
      <c r="R3344">
        <v>4.2</v>
      </c>
      <c r="S3344" t="s">
        <v>23</v>
      </c>
    </row>
    <row r="3345" spans="1:19" x14ac:dyDescent="0.3">
      <c r="A3345" t="s">
        <v>7153</v>
      </c>
      <c r="B3345" s="1">
        <v>44581</v>
      </c>
      <c r="C3345" t="s">
        <v>7154</v>
      </c>
      <c r="D3345" t="str">
        <f t="shared" ca="1" si="105"/>
        <v>Phone X</v>
      </c>
      <c r="E3345" t="s">
        <v>141</v>
      </c>
      <c r="F3345" t="s">
        <v>50</v>
      </c>
      <c r="G3345">
        <v>15</v>
      </c>
      <c r="H3345">
        <v>13</v>
      </c>
      <c r="I3345">
        <v>154.68</v>
      </c>
      <c r="J3345">
        <v>163.96080000000001</v>
      </c>
      <c r="K3345" t="s">
        <v>20</v>
      </c>
      <c r="M3345" t="s">
        <v>21</v>
      </c>
      <c r="N3345" t="s">
        <v>22</v>
      </c>
      <c r="O3345" t="str">
        <f t="shared" si="104"/>
        <v>Bank Transfer</v>
      </c>
      <c r="P3345" t="s">
        <v>37</v>
      </c>
      <c r="Q3345">
        <v>29.97</v>
      </c>
      <c r="R3345">
        <v>2.5</v>
      </c>
      <c r="S3345" t="s">
        <v>23</v>
      </c>
    </row>
    <row r="3346" spans="1:19" x14ac:dyDescent="0.3">
      <c r="A3346" t="s">
        <v>7155</v>
      </c>
      <c r="B3346" s="1">
        <v>44828</v>
      </c>
      <c r="C3346" t="s">
        <v>7156</v>
      </c>
      <c r="D3346" t="str">
        <f t="shared" ca="1" si="105"/>
        <v>Olive Oil 1L</v>
      </c>
      <c r="E3346" t="s">
        <v>56</v>
      </c>
      <c r="F3346" t="s">
        <v>57</v>
      </c>
      <c r="G3346">
        <v>9</v>
      </c>
      <c r="H3346">
        <v>8</v>
      </c>
      <c r="I3346">
        <v>811.82</v>
      </c>
      <c r="J3346">
        <v>876.76560000000006</v>
      </c>
      <c r="K3346" t="s">
        <v>51</v>
      </c>
      <c r="M3346" t="s">
        <v>7157</v>
      </c>
      <c r="N3346" t="s">
        <v>71</v>
      </c>
      <c r="O3346" t="str">
        <f t="shared" si="104"/>
        <v>Cash on Delivery</v>
      </c>
      <c r="P3346" t="s">
        <v>53</v>
      </c>
      <c r="Q3346">
        <v>22.24</v>
      </c>
      <c r="R3346">
        <v>1.2</v>
      </c>
      <c r="S3346" t="s">
        <v>23</v>
      </c>
    </row>
    <row r="3347" spans="1:19" x14ac:dyDescent="0.3">
      <c r="A3347" t="s">
        <v>7158</v>
      </c>
      <c r="B3347" s="1">
        <v>43923</v>
      </c>
      <c r="C3347" t="s">
        <v>7159</v>
      </c>
      <c r="D3347" t="str">
        <f t="shared" ca="1" si="105"/>
        <v>Camera S</v>
      </c>
      <c r="E3347" t="s">
        <v>133</v>
      </c>
      <c r="F3347" t="s">
        <v>50</v>
      </c>
      <c r="G3347">
        <v>18</v>
      </c>
      <c r="H3347">
        <v>18</v>
      </c>
      <c r="I3347">
        <v>364.19</v>
      </c>
      <c r="J3347">
        <v>407.89280000000002</v>
      </c>
      <c r="K3347" t="s">
        <v>20</v>
      </c>
      <c r="M3347" t="s">
        <v>35</v>
      </c>
      <c r="N3347" t="s">
        <v>71</v>
      </c>
      <c r="O3347" t="e">
        <f t="shared" ca="1" si="104"/>
        <v>#N/A</v>
      </c>
      <c r="Q3347">
        <v>45.03</v>
      </c>
      <c r="R3347">
        <v>2.2999999999999998</v>
      </c>
      <c r="S3347" t="s">
        <v>23</v>
      </c>
    </row>
    <row r="3348" spans="1:19" x14ac:dyDescent="0.3">
      <c r="A3348" t="s">
        <v>7160</v>
      </c>
      <c r="B3348" s="1">
        <v>45482</v>
      </c>
      <c r="C3348" t="s">
        <v>7161</v>
      </c>
      <c r="D3348" t="str">
        <f t="shared" ca="1" si="105"/>
        <v>Shirt Classic</v>
      </c>
      <c r="E3348" t="s">
        <v>65</v>
      </c>
      <c r="F3348" t="s">
        <v>82</v>
      </c>
      <c r="G3348">
        <v>1</v>
      </c>
      <c r="H3348">
        <v>1</v>
      </c>
      <c r="I3348">
        <v>113.79</v>
      </c>
      <c r="J3348">
        <v>127.44480000000001</v>
      </c>
      <c r="K3348" t="s">
        <v>20</v>
      </c>
      <c r="M3348" t="s">
        <v>79</v>
      </c>
      <c r="N3348" t="s">
        <v>71</v>
      </c>
      <c r="O3348" t="str">
        <f t="shared" si="104"/>
        <v>Debit Card</v>
      </c>
      <c r="P3348" t="s">
        <v>89</v>
      </c>
      <c r="Q3348">
        <v>21.11</v>
      </c>
      <c r="R3348">
        <v>2.1</v>
      </c>
      <c r="S3348" t="s">
        <v>23</v>
      </c>
    </row>
    <row r="3349" spans="1:19" x14ac:dyDescent="0.3">
      <c r="A3349" t="s">
        <v>7162</v>
      </c>
      <c r="B3349" s="1">
        <v>45448</v>
      </c>
      <c r="C3349" t="s">
        <v>7163</v>
      </c>
      <c r="D3349" t="str">
        <f t="shared" ca="1" si="105"/>
        <v>Camera S</v>
      </c>
      <c r="E3349" t="s">
        <v>133</v>
      </c>
      <c r="F3349" t="s">
        <v>50</v>
      </c>
      <c r="G3349">
        <v>6</v>
      </c>
      <c r="H3349">
        <v>5</v>
      </c>
      <c r="I3349">
        <v>803.46</v>
      </c>
      <c r="J3349">
        <v>859.70220000000006</v>
      </c>
      <c r="K3349" t="s">
        <v>47</v>
      </c>
      <c r="M3349" t="s">
        <v>42</v>
      </c>
      <c r="N3349" t="s">
        <v>29</v>
      </c>
      <c r="O3349" t="str">
        <f t="shared" si="104"/>
        <v>Cash on Delivery</v>
      </c>
      <c r="P3349" t="s">
        <v>53</v>
      </c>
      <c r="Q3349">
        <v>18.190000000000001</v>
      </c>
      <c r="R3349">
        <v>3.8</v>
      </c>
      <c r="S3349" t="s">
        <v>23</v>
      </c>
    </row>
    <row r="3350" spans="1:19" x14ac:dyDescent="0.3">
      <c r="A3350" t="s">
        <v>7164</v>
      </c>
      <c r="B3350" s="1">
        <v>45212</v>
      </c>
      <c r="C3350" t="s">
        <v>7165</v>
      </c>
      <c r="D3350" t="str">
        <f t="shared" ca="1" si="105"/>
        <v>Phone X</v>
      </c>
      <c r="E3350" t="s">
        <v>141</v>
      </c>
      <c r="F3350" t="s">
        <v>50</v>
      </c>
      <c r="G3350">
        <v>10</v>
      </c>
      <c r="H3350">
        <v>8</v>
      </c>
      <c r="I3350">
        <v>355.27</v>
      </c>
      <c r="J3350">
        <v>376.58620000000002</v>
      </c>
      <c r="K3350" t="s">
        <v>20</v>
      </c>
      <c r="M3350" t="s">
        <v>123</v>
      </c>
      <c r="N3350" t="s">
        <v>36</v>
      </c>
      <c r="O3350" t="str">
        <f t="shared" si="104"/>
        <v>Bank Transfer</v>
      </c>
      <c r="P3350" t="s">
        <v>37</v>
      </c>
      <c r="Q3350">
        <v>49.03</v>
      </c>
      <c r="R3350">
        <v>4.3</v>
      </c>
      <c r="S3350" t="s">
        <v>23</v>
      </c>
    </row>
    <row r="3351" spans="1:19" x14ac:dyDescent="0.3">
      <c r="A3351" t="s">
        <v>7166</v>
      </c>
      <c r="B3351" s="1">
        <v>45351</v>
      </c>
      <c r="C3351" t="s">
        <v>7167</v>
      </c>
      <c r="D3351" t="str">
        <f t="shared" ca="1" si="105"/>
        <v>Olive Oil 1L</v>
      </c>
      <c r="E3351" t="s">
        <v>56</v>
      </c>
      <c r="F3351" t="s">
        <v>57</v>
      </c>
      <c r="G3351">
        <v>4</v>
      </c>
      <c r="H3351">
        <v>3</v>
      </c>
      <c r="I3351">
        <v>582.25</v>
      </c>
      <c r="J3351">
        <v>652.12000000000012</v>
      </c>
      <c r="K3351" t="s">
        <v>51</v>
      </c>
      <c r="M3351" t="s">
        <v>21</v>
      </c>
      <c r="N3351" t="s">
        <v>36</v>
      </c>
      <c r="O3351" t="str">
        <f t="shared" si="104"/>
        <v>Debit Card</v>
      </c>
      <c r="P3351" t="s">
        <v>89</v>
      </c>
      <c r="Q3351">
        <v>33.69</v>
      </c>
      <c r="R3351">
        <v>2.1</v>
      </c>
      <c r="S3351" t="s">
        <v>23</v>
      </c>
    </row>
    <row r="3352" spans="1:19" x14ac:dyDescent="0.3">
      <c r="A3352" t="s">
        <v>7168</v>
      </c>
      <c r="B3352" s="1">
        <v>44843</v>
      </c>
      <c r="C3352" t="s">
        <v>7169</v>
      </c>
      <c r="D3352" t="str">
        <f t="shared" ca="1" si="105"/>
        <v>Phone X</v>
      </c>
      <c r="E3352" t="s">
        <v>141</v>
      </c>
      <c r="F3352" t="s">
        <v>50</v>
      </c>
      <c r="G3352">
        <v>10</v>
      </c>
      <c r="H3352">
        <v>9</v>
      </c>
      <c r="I3352">
        <v>1069.1300000000001</v>
      </c>
      <c r="J3352">
        <v>1197.4256000000003</v>
      </c>
      <c r="K3352" t="s">
        <v>20</v>
      </c>
      <c r="M3352" t="s">
        <v>123</v>
      </c>
      <c r="N3352" t="s">
        <v>29</v>
      </c>
      <c r="O3352" t="str">
        <f t="shared" si="104"/>
        <v>Cash on Delivery</v>
      </c>
      <c r="P3352" t="s">
        <v>53</v>
      </c>
      <c r="Q3352">
        <v>39.369999999999997</v>
      </c>
      <c r="R3352">
        <v>4.8</v>
      </c>
      <c r="S3352" t="s">
        <v>23</v>
      </c>
    </row>
    <row r="3353" spans="1:19" x14ac:dyDescent="0.3">
      <c r="A3353" t="s">
        <v>7170</v>
      </c>
      <c r="B3353" s="1">
        <v>44264</v>
      </c>
      <c r="C3353" t="s">
        <v>7171</v>
      </c>
      <c r="D3353" t="str">
        <f t="shared" ca="1" si="105"/>
        <v>Olive Oil 1L</v>
      </c>
      <c r="E3353" t="s">
        <v>56</v>
      </c>
      <c r="F3353" t="s">
        <v>57</v>
      </c>
      <c r="G3353">
        <v>16</v>
      </c>
      <c r="H3353">
        <v>16</v>
      </c>
      <c r="I3353">
        <v>730.38</v>
      </c>
      <c r="J3353">
        <v>766.899</v>
      </c>
      <c r="K3353" t="s">
        <v>66</v>
      </c>
      <c r="M3353" t="s">
        <v>21</v>
      </c>
      <c r="N3353" t="s">
        <v>22</v>
      </c>
      <c r="O3353" t="str">
        <f t="shared" si="104"/>
        <v>Bank Transfer</v>
      </c>
      <c r="P3353" t="s">
        <v>37</v>
      </c>
      <c r="Q3353">
        <v>15.94</v>
      </c>
      <c r="R3353">
        <v>2</v>
      </c>
      <c r="S3353" t="s">
        <v>23</v>
      </c>
    </row>
    <row r="3354" spans="1:19" x14ac:dyDescent="0.3">
      <c r="A3354" t="s">
        <v>7172</v>
      </c>
      <c r="B3354" s="1">
        <v>44377</v>
      </c>
      <c r="C3354" t="s">
        <v>7173</v>
      </c>
      <c r="D3354" t="str">
        <f t="shared" ca="1" si="105"/>
        <v>Phone X</v>
      </c>
      <c r="E3354" t="s">
        <v>141</v>
      </c>
      <c r="F3354" t="s">
        <v>50</v>
      </c>
      <c r="G3354">
        <v>14</v>
      </c>
      <c r="H3354">
        <v>14</v>
      </c>
      <c r="I3354">
        <v>254.37</v>
      </c>
      <c r="J3354">
        <v>272.17590000000001</v>
      </c>
      <c r="K3354" t="s">
        <v>66</v>
      </c>
      <c r="M3354" t="s">
        <v>35</v>
      </c>
      <c r="N3354" t="s">
        <v>22</v>
      </c>
      <c r="O3354" t="str">
        <f t="shared" si="104"/>
        <v>Cash on Delivery</v>
      </c>
      <c r="P3354" t="s">
        <v>53</v>
      </c>
      <c r="Q3354">
        <v>34</v>
      </c>
      <c r="R3354">
        <v>2.5</v>
      </c>
      <c r="S3354" t="s">
        <v>23</v>
      </c>
    </row>
    <row r="3355" spans="1:19" x14ac:dyDescent="0.3">
      <c r="A3355" t="s">
        <v>7175</v>
      </c>
      <c r="B3355" s="1">
        <v>45338</v>
      </c>
      <c r="C3355" t="s">
        <v>7176</v>
      </c>
      <c r="D3355" t="str">
        <f t="shared" ca="1" si="105"/>
        <v>Cereal Pack</v>
      </c>
      <c r="E3355" t="s">
        <v>100</v>
      </c>
      <c r="F3355" t="s">
        <v>57</v>
      </c>
      <c r="G3355">
        <v>4</v>
      </c>
      <c r="H3355">
        <v>3</v>
      </c>
      <c r="I3355">
        <v>1091.8399999999999</v>
      </c>
      <c r="J3355">
        <v>1222.8607999999999</v>
      </c>
      <c r="K3355" t="s">
        <v>47</v>
      </c>
      <c r="N3355" t="s">
        <v>7177</v>
      </c>
      <c r="O3355" t="str">
        <f t="shared" si="104"/>
        <v>Cash on Delivery</v>
      </c>
      <c r="P3355" t="s">
        <v>53</v>
      </c>
      <c r="Q3355">
        <v>42.27</v>
      </c>
      <c r="R3355">
        <v>3.5</v>
      </c>
      <c r="S3355" t="s">
        <v>205</v>
      </c>
    </row>
    <row r="3356" spans="1:19" x14ac:dyDescent="0.3">
      <c r="A3356" t="s">
        <v>7178</v>
      </c>
      <c r="B3356" s="1">
        <v>45093</v>
      </c>
      <c r="C3356" t="s">
        <v>7179</v>
      </c>
      <c r="D3356" t="str">
        <f t="shared" ca="1" si="105"/>
        <v>Cereal Pack</v>
      </c>
      <c r="E3356" t="s">
        <v>100</v>
      </c>
      <c r="F3356" t="s">
        <v>57</v>
      </c>
      <c r="G3356">
        <v>15</v>
      </c>
      <c r="H3356">
        <v>15</v>
      </c>
      <c r="I3356">
        <v>988.09</v>
      </c>
      <c r="J3356">
        <v>1136.3035</v>
      </c>
      <c r="K3356" t="s">
        <v>51</v>
      </c>
      <c r="M3356" t="s">
        <v>28</v>
      </c>
      <c r="N3356" t="s">
        <v>36</v>
      </c>
      <c r="O3356" t="str">
        <f t="shared" si="104"/>
        <v>Bank Transfer</v>
      </c>
      <c r="P3356" t="s">
        <v>37</v>
      </c>
      <c r="Q3356">
        <v>7.51</v>
      </c>
      <c r="R3356">
        <v>3.9</v>
      </c>
      <c r="S3356" t="s">
        <v>23</v>
      </c>
    </row>
    <row r="3357" spans="1:19" x14ac:dyDescent="0.3">
      <c r="A3357" t="s">
        <v>7180</v>
      </c>
      <c r="B3357" s="1">
        <v>45222</v>
      </c>
      <c r="C3357" t="s">
        <v>7181</v>
      </c>
      <c r="D3357" t="str">
        <f t="shared" ca="1" si="105"/>
        <v>Camera S</v>
      </c>
      <c r="E3357" t="s">
        <v>133</v>
      </c>
      <c r="F3357" t="s">
        <v>50</v>
      </c>
      <c r="G3357">
        <v>17</v>
      </c>
      <c r="H3357">
        <v>17</v>
      </c>
      <c r="I3357">
        <v>798.94</v>
      </c>
      <c r="J3357">
        <v>910.79160000000013</v>
      </c>
      <c r="K3357" t="s">
        <v>20</v>
      </c>
      <c r="M3357" t="s">
        <v>21</v>
      </c>
      <c r="N3357" t="s">
        <v>7182</v>
      </c>
      <c r="O3357" t="str">
        <f t="shared" si="104"/>
        <v>Cash on Delivery</v>
      </c>
      <c r="P3357" t="s">
        <v>53</v>
      </c>
      <c r="Q3357">
        <v>26.3</v>
      </c>
      <c r="R3357">
        <v>3.6</v>
      </c>
      <c r="S3357" t="s">
        <v>23</v>
      </c>
    </row>
    <row r="3358" spans="1:19" x14ac:dyDescent="0.3">
      <c r="A3358" t="s">
        <v>7183</v>
      </c>
      <c r="B3358" s="1">
        <v>43837</v>
      </c>
      <c r="C3358" t="s">
        <v>7184</v>
      </c>
      <c r="D3358" t="str">
        <f t="shared" ca="1" si="105"/>
        <v>Camera S</v>
      </c>
      <c r="E3358" t="s">
        <v>133</v>
      </c>
      <c r="F3358" t="s">
        <v>50</v>
      </c>
      <c r="G3358">
        <v>8</v>
      </c>
      <c r="H3358">
        <v>8</v>
      </c>
      <c r="I3358">
        <v>23.9</v>
      </c>
      <c r="J3358">
        <v>26.768000000000001</v>
      </c>
      <c r="K3358" t="s">
        <v>20</v>
      </c>
      <c r="M3358" t="s">
        <v>123</v>
      </c>
      <c r="N3358" t="s">
        <v>36</v>
      </c>
      <c r="O3358" t="str">
        <f t="shared" si="104"/>
        <v>Credit Card</v>
      </c>
      <c r="P3358" t="s">
        <v>67</v>
      </c>
      <c r="Q3358">
        <v>44.84</v>
      </c>
      <c r="R3358">
        <v>3.5</v>
      </c>
      <c r="S3358" t="s">
        <v>23</v>
      </c>
    </row>
    <row r="3359" spans="1:19" x14ac:dyDescent="0.3">
      <c r="A3359" t="s">
        <v>7185</v>
      </c>
      <c r="B3359" s="1">
        <v>45508</v>
      </c>
      <c r="C3359" t="s">
        <v>7186</v>
      </c>
      <c r="D3359" t="str">
        <f t="shared" ca="1" si="105"/>
        <v>Organic Rice 5kg</v>
      </c>
      <c r="E3359" t="s">
        <v>40</v>
      </c>
      <c r="F3359" t="s">
        <v>57</v>
      </c>
      <c r="G3359">
        <v>12</v>
      </c>
      <c r="H3359">
        <v>11</v>
      </c>
      <c r="I3359">
        <v>769.04</v>
      </c>
      <c r="J3359">
        <v>884.39599999999984</v>
      </c>
      <c r="K3359" t="s">
        <v>20</v>
      </c>
      <c r="M3359" t="s">
        <v>35</v>
      </c>
      <c r="N3359" t="s">
        <v>29</v>
      </c>
      <c r="O3359" t="str">
        <f t="shared" si="104"/>
        <v>PayPal</v>
      </c>
      <c r="P3359" t="s">
        <v>30</v>
      </c>
      <c r="Q3359">
        <v>1</v>
      </c>
      <c r="R3359">
        <v>1.5</v>
      </c>
      <c r="S3359" t="s">
        <v>205</v>
      </c>
    </row>
    <row r="3360" spans="1:19" x14ac:dyDescent="0.3">
      <c r="A3360" t="s">
        <v>7188</v>
      </c>
      <c r="B3360" s="1">
        <v>44312</v>
      </c>
      <c r="C3360" t="s">
        <v>7189</v>
      </c>
      <c r="D3360" t="str">
        <f t="shared" ca="1" si="105"/>
        <v>Cereal Pack</v>
      </c>
      <c r="E3360" t="s">
        <v>100</v>
      </c>
      <c r="F3360" t="s">
        <v>57</v>
      </c>
      <c r="G3360">
        <v>17</v>
      </c>
      <c r="H3360">
        <v>15</v>
      </c>
      <c r="I3360">
        <v>1150.3599999999999</v>
      </c>
      <c r="J3360">
        <v>1311.4104</v>
      </c>
      <c r="K3360" t="s">
        <v>51</v>
      </c>
      <c r="M3360" t="s">
        <v>42</v>
      </c>
      <c r="N3360" t="s">
        <v>71</v>
      </c>
      <c r="O3360" t="str">
        <f t="shared" si="104"/>
        <v>Debit Card</v>
      </c>
      <c r="P3360" t="s">
        <v>89</v>
      </c>
      <c r="Q3360">
        <v>37.51</v>
      </c>
      <c r="R3360">
        <v>1.8</v>
      </c>
      <c r="S3360" t="s">
        <v>23</v>
      </c>
    </row>
    <row r="3361" spans="1:19" x14ac:dyDescent="0.3">
      <c r="A3361" t="s">
        <v>7190</v>
      </c>
      <c r="B3361" s="1">
        <v>44122</v>
      </c>
      <c r="C3361" t="s">
        <v>7191</v>
      </c>
      <c r="D3361" t="str">
        <f t="shared" ca="1" si="105"/>
        <v>Sofa 3-Seater</v>
      </c>
      <c r="E3361" t="s">
        <v>109</v>
      </c>
      <c r="F3361" t="s">
        <v>46</v>
      </c>
      <c r="G3361">
        <v>9</v>
      </c>
      <c r="H3361">
        <v>9</v>
      </c>
      <c r="I3361">
        <v>1073.82</v>
      </c>
      <c r="J3361">
        <v>1234.8929999999998</v>
      </c>
      <c r="K3361" t="s">
        <v>47</v>
      </c>
      <c r="M3361" t="s">
        <v>35</v>
      </c>
      <c r="N3361" t="s">
        <v>29</v>
      </c>
      <c r="O3361" t="str">
        <f t="shared" si="104"/>
        <v>Debit Card</v>
      </c>
      <c r="P3361" t="s">
        <v>89</v>
      </c>
      <c r="Q3361">
        <v>43.49</v>
      </c>
      <c r="R3361">
        <v>2.2000000000000002</v>
      </c>
      <c r="S3361" t="s">
        <v>23</v>
      </c>
    </row>
    <row r="3362" spans="1:19" x14ac:dyDescent="0.3">
      <c r="A3362" t="s">
        <v>7192</v>
      </c>
      <c r="B3362" s="1">
        <v>45609</v>
      </c>
      <c r="C3362" t="s">
        <v>7193</v>
      </c>
      <c r="D3362" t="str">
        <f t="shared" ca="1" si="105"/>
        <v>Sneakers Run</v>
      </c>
      <c r="E3362" t="s">
        <v>85</v>
      </c>
      <c r="F3362" t="s">
        <v>82</v>
      </c>
      <c r="G3362">
        <v>1</v>
      </c>
      <c r="H3362">
        <v>1</v>
      </c>
      <c r="I3362">
        <v>143.37</v>
      </c>
      <c r="J3362">
        <v>164.87549999999999</v>
      </c>
      <c r="K3362" t="s">
        <v>47</v>
      </c>
      <c r="M3362" t="s">
        <v>21</v>
      </c>
      <c r="N3362" t="s">
        <v>71</v>
      </c>
      <c r="O3362" t="str">
        <f t="shared" si="104"/>
        <v>Credit Card</v>
      </c>
      <c r="P3362" t="s">
        <v>67</v>
      </c>
      <c r="Q3362">
        <v>9.5299999999999994</v>
      </c>
      <c r="R3362">
        <v>2.4</v>
      </c>
      <c r="S3362" t="s">
        <v>205</v>
      </c>
    </row>
    <row r="3363" spans="1:19" x14ac:dyDescent="0.3">
      <c r="A3363" t="s">
        <v>7194</v>
      </c>
      <c r="B3363" s="1">
        <v>43931</v>
      </c>
      <c r="C3363" t="s">
        <v>7195</v>
      </c>
      <c r="D3363" t="str">
        <f t="shared" ca="1" si="105"/>
        <v>Sneakers Run</v>
      </c>
      <c r="E3363" t="s">
        <v>85</v>
      </c>
      <c r="F3363" t="s">
        <v>82</v>
      </c>
      <c r="G3363">
        <v>17</v>
      </c>
      <c r="H3363">
        <v>15</v>
      </c>
      <c r="I3363">
        <v>831.81</v>
      </c>
      <c r="J3363">
        <v>956.58149999999989</v>
      </c>
      <c r="K3363" t="s">
        <v>20</v>
      </c>
      <c r="M3363" t="s">
        <v>79</v>
      </c>
      <c r="N3363" t="s">
        <v>22</v>
      </c>
      <c r="O3363" t="str">
        <f t="shared" si="104"/>
        <v>Cash on Delivery</v>
      </c>
      <c r="P3363" t="s">
        <v>53</v>
      </c>
      <c r="Q3363">
        <v>46.01</v>
      </c>
      <c r="R3363">
        <v>4.8</v>
      </c>
      <c r="S3363" t="s">
        <v>23</v>
      </c>
    </row>
    <row r="3364" spans="1:19" x14ac:dyDescent="0.3">
      <c r="A3364" t="s">
        <v>7196</v>
      </c>
      <c r="B3364" s="1">
        <v>44354</v>
      </c>
      <c r="C3364" t="s">
        <v>7197</v>
      </c>
      <c r="D3364" t="str">
        <f t="shared" ca="1" si="105"/>
        <v>Widget B</v>
      </c>
      <c r="E3364" t="s">
        <v>61</v>
      </c>
      <c r="F3364" t="s">
        <v>70</v>
      </c>
      <c r="G3364">
        <v>13</v>
      </c>
      <c r="H3364">
        <v>13</v>
      </c>
      <c r="I3364">
        <v>267.38</v>
      </c>
      <c r="J3364">
        <v>280.74900000000002</v>
      </c>
      <c r="K3364" t="s">
        <v>27</v>
      </c>
      <c r="M3364" t="s">
        <v>21</v>
      </c>
      <c r="N3364" t="s">
        <v>71</v>
      </c>
      <c r="O3364" t="str">
        <f t="shared" si="104"/>
        <v>Debit Card</v>
      </c>
      <c r="P3364" t="s">
        <v>89</v>
      </c>
      <c r="Q3364">
        <v>25.49</v>
      </c>
      <c r="R3364">
        <v>4.0999999999999996</v>
      </c>
      <c r="S3364" t="s">
        <v>74</v>
      </c>
    </row>
    <row r="3365" spans="1:19" x14ac:dyDescent="0.3">
      <c r="A3365" t="s">
        <v>7198</v>
      </c>
      <c r="B3365" s="1">
        <v>44189</v>
      </c>
      <c r="C3365" t="s">
        <v>7199</v>
      </c>
      <c r="D3365" t="str">
        <f t="shared" ca="1" si="105"/>
        <v>Cereal Pack</v>
      </c>
      <c r="E3365" t="s">
        <v>100</v>
      </c>
      <c r="F3365" t="s">
        <v>57</v>
      </c>
      <c r="G3365">
        <v>18</v>
      </c>
      <c r="H3365">
        <v>14</v>
      </c>
      <c r="I3365">
        <v>1257.77</v>
      </c>
      <c r="J3365">
        <v>1433.8578000000002</v>
      </c>
      <c r="K3365" t="s">
        <v>20</v>
      </c>
      <c r="M3365" t="s">
        <v>21</v>
      </c>
      <c r="N3365" t="s">
        <v>22</v>
      </c>
      <c r="O3365" t="str">
        <f t="shared" si="104"/>
        <v>Bank Transfer</v>
      </c>
      <c r="P3365" t="s">
        <v>37</v>
      </c>
      <c r="Q3365">
        <v>34.380000000000003</v>
      </c>
      <c r="R3365">
        <v>4.5</v>
      </c>
      <c r="S3365" t="s">
        <v>23</v>
      </c>
    </row>
    <row r="3366" spans="1:19" x14ac:dyDescent="0.3">
      <c r="A3366" t="s">
        <v>7201</v>
      </c>
      <c r="B3366" s="1">
        <v>43853</v>
      </c>
      <c r="C3366" t="s">
        <v>7202</v>
      </c>
      <c r="D3366" t="str">
        <f t="shared" ca="1" si="105"/>
        <v>Shirt Classic</v>
      </c>
      <c r="E3366" t="s">
        <v>65</v>
      </c>
      <c r="F3366" t="s">
        <v>82</v>
      </c>
      <c r="G3366">
        <v>13</v>
      </c>
      <c r="H3366">
        <v>10</v>
      </c>
      <c r="I3366">
        <v>67.38</v>
      </c>
      <c r="J3366">
        <v>72.770399999999995</v>
      </c>
      <c r="K3366" t="s">
        <v>47</v>
      </c>
      <c r="M3366" t="s">
        <v>35</v>
      </c>
      <c r="N3366" t="s">
        <v>22</v>
      </c>
      <c r="O3366" t="str">
        <f t="shared" si="104"/>
        <v>Cash on Delivery</v>
      </c>
      <c r="P3366" t="s">
        <v>53</v>
      </c>
      <c r="Q3366">
        <v>0.01</v>
      </c>
      <c r="R3366">
        <v>3.4</v>
      </c>
      <c r="S3366" t="s">
        <v>23</v>
      </c>
    </row>
    <row r="3367" spans="1:19" x14ac:dyDescent="0.3">
      <c r="A3367" t="s">
        <v>7203</v>
      </c>
      <c r="B3367" s="1">
        <v>44717</v>
      </c>
      <c r="C3367" t="s">
        <v>7204</v>
      </c>
      <c r="D3367" t="str">
        <f t="shared" ca="1" si="105"/>
        <v>Jeans Regular</v>
      </c>
      <c r="E3367" t="s">
        <v>130</v>
      </c>
      <c r="F3367" t="s">
        <v>82</v>
      </c>
      <c r="G3367">
        <v>1</v>
      </c>
      <c r="H3367">
        <v>1</v>
      </c>
      <c r="I3367">
        <v>209.15</v>
      </c>
      <c r="J3367">
        <v>232.15650000000002</v>
      </c>
      <c r="K3367" t="s">
        <v>27</v>
      </c>
      <c r="M3367" t="s">
        <v>35</v>
      </c>
      <c r="N3367" t="s">
        <v>22</v>
      </c>
      <c r="O3367" t="str">
        <f t="shared" si="104"/>
        <v>Cash on Delivery</v>
      </c>
      <c r="P3367" t="s">
        <v>53</v>
      </c>
      <c r="Q3367">
        <v>5.83</v>
      </c>
      <c r="R3367">
        <v>2.8</v>
      </c>
      <c r="S3367" t="s">
        <v>23</v>
      </c>
    </row>
    <row r="3368" spans="1:19" x14ac:dyDescent="0.3">
      <c r="A3368" t="s">
        <v>7205</v>
      </c>
      <c r="B3368" s="1">
        <v>45558</v>
      </c>
      <c r="C3368" t="s">
        <v>7206</v>
      </c>
      <c r="D3368" t="str">
        <f t="shared" ca="1" si="105"/>
        <v>Sofa 3-Seater</v>
      </c>
      <c r="E3368" t="s">
        <v>109</v>
      </c>
      <c r="F3368" t="s">
        <v>46</v>
      </c>
      <c r="G3368">
        <v>14</v>
      </c>
      <c r="H3368">
        <v>14</v>
      </c>
      <c r="I3368">
        <v>362.28</v>
      </c>
      <c r="J3368">
        <v>387.63959999999997</v>
      </c>
      <c r="K3368" t="s">
        <v>51</v>
      </c>
      <c r="M3368" t="s">
        <v>28</v>
      </c>
      <c r="N3368" t="s">
        <v>71</v>
      </c>
      <c r="O3368" t="str">
        <f t="shared" si="104"/>
        <v>Debit Card</v>
      </c>
      <c r="P3368" t="s">
        <v>89</v>
      </c>
      <c r="Q3368">
        <v>36.43</v>
      </c>
      <c r="R3368" t="s">
        <v>316</v>
      </c>
      <c r="S3368" t="s">
        <v>15</v>
      </c>
    </row>
    <row r="3369" spans="1:19" x14ac:dyDescent="0.3">
      <c r="A3369" t="s">
        <v>7207</v>
      </c>
      <c r="B3369" s="1">
        <v>45326</v>
      </c>
      <c r="C3369" t="s">
        <v>7208</v>
      </c>
      <c r="D3369" t="str">
        <f t="shared" ca="1" si="105"/>
        <v>Shirt Classic</v>
      </c>
      <c r="E3369" t="s">
        <v>65</v>
      </c>
      <c r="F3369" t="s">
        <v>82</v>
      </c>
      <c r="G3369">
        <v>12</v>
      </c>
      <c r="H3369">
        <v>11</v>
      </c>
      <c r="I3369">
        <v>975.49</v>
      </c>
      <c r="J3369">
        <v>1063.2841000000001</v>
      </c>
      <c r="K3369" t="s">
        <v>27</v>
      </c>
      <c r="M3369" t="s">
        <v>123</v>
      </c>
      <c r="N3369" t="s">
        <v>29</v>
      </c>
      <c r="O3369" t="str">
        <f t="shared" si="104"/>
        <v>PayPal</v>
      </c>
      <c r="P3369" t="s">
        <v>30</v>
      </c>
      <c r="Q3369">
        <v>14.54</v>
      </c>
      <c r="R3369">
        <v>3.4</v>
      </c>
      <c r="S3369" t="s">
        <v>74</v>
      </c>
    </row>
    <row r="3370" spans="1:19" x14ac:dyDescent="0.3">
      <c r="A3370" t="s">
        <v>7209</v>
      </c>
      <c r="B3370" s="1">
        <v>44279</v>
      </c>
      <c r="C3370" t="s">
        <v>7210</v>
      </c>
      <c r="D3370" t="str">
        <f t="shared" ca="1" si="105"/>
        <v>Widget B</v>
      </c>
      <c r="E3370" t="s">
        <v>61</v>
      </c>
      <c r="F3370" t="s">
        <v>70</v>
      </c>
      <c r="G3370">
        <v>9</v>
      </c>
      <c r="H3370">
        <v>7</v>
      </c>
      <c r="I3370">
        <v>743.63</v>
      </c>
      <c r="J3370">
        <v>832.86560000000009</v>
      </c>
      <c r="K3370" t="s">
        <v>51</v>
      </c>
      <c r="M3370" t="s">
        <v>35</v>
      </c>
      <c r="N3370" t="s">
        <v>29</v>
      </c>
      <c r="O3370" t="str">
        <f t="shared" si="104"/>
        <v>Credit Card</v>
      </c>
      <c r="P3370" t="s">
        <v>67</v>
      </c>
      <c r="Q3370">
        <v>8.91</v>
      </c>
      <c r="R3370">
        <v>2.9</v>
      </c>
      <c r="S3370" t="s">
        <v>23</v>
      </c>
    </row>
    <row r="3371" spans="1:19" x14ac:dyDescent="0.3">
      <c r="A3371" t="s">
        <v>7211</v>
      </c>
      <c r="B3371" s="1">
        <v>45620</v>
      </c>
      <c r="C3371" t="s">
        <v>7212</v>
      </c>
      <c r="D3371" t="str">
        <f t="shared" ca="1" si="105"/>
        <v>Dining Table</v>
      </c>
      <c r="E3371" t="s">
        <v>45</v>
      </c>
      <c r="F3371" t="s">
        <v>46</v>
      </c>
      <c r="G3371">
        <v>7</v>
      </c>
      <c r="H3371">
        <v>6</v>
      </c>
      <c r="I3371">
        <v>1299.7</v>
      </c>
      <c r="J3371">
        <v>1429.67</v>
      </c>
      <c r="K3371" t="s">
        <v>66</v>
      </c>
      <c r="M3371" t="s">
        <v>21</v>
      </c>
      <c r="N3371" t="s">
        <v>36</v>
      </c>
      <c r="O3371" t="str">
        <f t="shared" si="104"/>
        <v>Credit Carp</v>
      </c>
      <c r="P3371" t="s">
        <v>7213</v>
      </c>
      <c r="Q3371">
        <v>43.48</v>
      </c>
      <c r="R3371">
        <v>1.6</v>
      </c>
      <c r="S3371" t="s">
        <v>74</v>
      </c>
    </row>
    <row r="3372" spans="1:19" x14ac:dyDescent="0.3">
      <c r="A3372" t="s">
        <v>7214</v>
      </c>
      <c r="B3372" s="1">
        <v>43871</v>
      </c>
      <c r="C3372" t="s">
        <v>7215</v>
      </c>
      <c r="D3372" t="str">
        <f t="shared" ca="1" si="105"/>
        <v>T-shirt V</v>
      </c>
      <c r="E3372" t="s">
        <v>77</v>
      </c>
      <c r="F3372" t="s">
        <v>82</v>
      </c>
      <c r="G3372">
        <v>8</v>
      </c>
      <c r="H3372">
        <v>8</v>
      </c>
      <c r="I3372">
        <v>1207.28</v>
      </c>
      <c r="J3372">
        <v>1279.7168000000001</v>
      </c>
      <c r="K3372" t="s">
        <v>47</v>
      </c>
      <c r="M3372" t="s">
        <v>21</v>
      </c>
      <c r="N3372" t="s">
        <v>36</v>
      </c>
      <c r="O3372" t="str">
        <f t="shared" si="104"/>
        <v>Cash on Delivery</v>
      </c>
      <c r="P3372" t="s">
        <v>53</v>
      </c>
      <c r="Q3372">
        <v>46.99</v>
      </c>
      <c r="R3372">
        <v>1.9</v>
      </c>
      <c r="S3372" t="s">
        <v>23</v>
      </c>
    </row>
    <row r="3373" spans="1:19" x14ac:dyDescent="0.3">
      <c r="A3373" t="s">
        <v>7216</v>
      </c>
      <c r="B3373" s="1">
        <v>45594</v>
      </c>
      <c r="C3373" t="s">
        <v>7217</v>
      </c>
      <c r="D3373" t="str">
        <f t="shared" ca="1" si="105"/>
        <v>Sofa 3-Seater</v>
      </c>
      <c r="E3373" t="s">
        <v>109</v>
      </c>
      <c r="F3373" t="s">
        <v>46</v>
      </c>
      <c r="G3373">
        <v>3</v>
      </c>
      <c r="H3373">
        <v>3</v>
      </c>
      <c r="I3373">
        <v>554.05999999999995</v>
      </c>
      <c r="J3373">
        <v>626.0877999999999</v>
      </c>
      <c r="K3373" t="s">
        <v>51</v>
      </c>
      <c r="M3373" t="s">
        <v>35</v>
      </c>
      <c r="N3373" t="s">
        <v>71</v>
      </c>
      <c r="O3373" t="str">
        <f t="shared" si="104"/>
        <v>Debit Card</v>
      </c>
      <c r="P3373" t="s">
        <v>89</v>
      </c>
      <c r="Q3373">
        <v>33.46</v>
      </c>
      <c r="R3373">
        <v>4.0999999999999996</v>
      </c>
      <c r="S3373" t="s">
        <v>23</v>
      </c>
    </row>
    <row r="3374" spans="1:19" x14ac:dyDescent="0.3">
      <c r="A3374" t="s">
        <v>7219</v>
      </c>
      <c r="B3374" s="1">
        <v>45193</v>
      </c>
      <c r="C3374" t="s">
        <v>7220</v>
      </c>
      <c r="D3374" t="str">
        <f t="shared" ca="1" si="105"/>
        <v>Widget A</v>
      </c>
      <c r="E3374" t="s">
        <v>33</v>
      </c>
      <c r="F3374" t="s">
        <v>70</v>
      </c>
      <c r="G3374">
        <v>4</v>
      </c>
      <c r="H3374">
        <v>3</v>
      </c>
      <c r="I3374">
        <v>811.71</v>
      </c>
      <c r="J3374">
        <v>860.41260000000011</v>
      </c>
      <c r="K3374" t="s">
        <v>27</v>
      </c>
      <c r="M3374" t="s">
        <v>42</v>
      </c>
      <c r="N3374" t="s">
        <v>36</v>
      </c>
      <c r="O3374" t="str">
        <f t="shared" si="104"/>
        <v>Bank Transfer</v>
      </c>
      <c r="P3374" t="s">
        <v>37</v>
      </c>
      <c r="Q3374">
        <v>49.29</v>
      </c>
      <c r="R3374">
        <v>3.1</v>
      </c>
      <c r="S3374" t="s">
        <v>23</v>
      </c>
    </row>
    <row r="3375" spans="1:19" x14ac:dyDescent="0.3">
      <c r="A3375" t="s">
        <v>7221</v>
      </c>
      <c r="B3375" s="1">
        <v>43987</v>
      </c>
      <c r="C3375" t="s">
        <v>7222</v>
      </c>
      <c r="D3375" t="str">
        <f t="shared" ca="1" si="105"/>
        <v>Olive Oil 1L</v>
      </c>
      <c r="E3375" t="s">
        <v>56</v>
      </c>
      <c r="F3375" t="s">
        <v>57</v>
      </c>
      <c r="G3375">
        <v>17</v>
      </c>
      <c r="H3375">
        <v>15</v>
      </c>
      <c r="I3375">
        <v>902.36</v>
      </c>
      <c r="J3375">
        <v>983.57240000000013</v>
      </c>
      <c r="K3375" t="s">
        <v>51</v>
      </c>
      <c r="M3375" t="s">
        <v>42</v>
      </c>
      <c r="N3375" t="s">
        <v>36</v>
      </c>
      <c r="O3375" t="str">
        <f t="shared" si="104"/>
        <v>Bank Transfer</v>
      </c>
      <c r="P3375" t="s">
        <v>37</v>
      </c>
      <c r="Q3375">
        <v>16.57</v>
      </c>
      <c r="R3375">
        <v>3.8</v>
      </c>
      <c r="S3375" t="s">
        <v>15</v>
      </c>
    </row>
    <row r="3376" spans="1:19" x14ac:dyDescent="0.3">
      <c r="A3376" t="s">
        <v>7223</v>
      </c>
      <c r="B3376" s="1">
        <v>45281</v>
      </c>
      <c r="C3376" t="s">
        <v>7224</v>
      </c>
      <c r="D3376" t="str">
        <f t="shared" ca="1" si="105"/>
        <v>Camera S</v>
      </c>
      <c r="E3376" t="s">
        <v>133</v>
      </c>
      <c r="F3376" t="s">
        <v>50</v>
      </c>
      <c r="G3376">
        <v>19</v>
      </c>
      <c r="H3376">
        <v>16</v>
      </c>
      <c r="I3376">
        <v>1479.45</v>
      </c>
      <c r="J3376">
        <v>1568.2170000000001</v>
      </c>
      <c r="K3376" t="s">
        <v>20</v>
      </c>
      <c r="M3376" t="s">
        <v>86</v>
      </c>
      <c r="N3376" t="s">
        <v>22</v>
      </c>
      <c r="O3376" t="str">
        <f t="shared" si="104"/>
        <v>Bank Transfer</v>
      </c>
      <c r="P3376" t="s">
        <v>37</v>
      </c>
      <c r="Q3376">
        <v>10.01</v>
      </c>
      <c r="R3376">
        <v>2.2000000000000002</v>
      </c>
      <c r="S3376" t="s">
        <v>23</v>
      </c>
    </row>
    <row r="3377" spans="1:19" x14ac:dyDescent="0.3">
      <c r="A3377" t="s">
        <v>7225</v>
      </c>
      <c r="B3377" s="1">
        <v>44366</v>
      </c>
      <c r="C3377" t="s">
        <v>7226</v>
      </c>
      <c r="D3377" t="str">
        <f t="shared" ca="1" si="105"/>
        <v>Headphones Z</v>
      </c>
      <c r="E3377" t="s">
        <v>94</v>
      </c>
      <c r="F3377" t="s">
        <v>50</v>
      </c>
      <c r="G3377">
        <v>10</v>
      </c>
      <c r="H3377">
        <v>8</v>
      </c>
      <c r="I3377">
        <v>1058.6300000000001</v>
      </c>
      <c r="J3377">
        <v>1122.1478000000002</v>
      </c>
      <c r="K3377" t="s">
        <v>27</v>
      </c>
      <c r="M3377" t="s">
        <v>21</v>
      </c>
      <c r="N3377" t="s">
        <v>29</v>
      </c>
      <c r="O3377" t="str">
        <f t="shared" si="104"/>
        <v>Debit Card</v>
      </c>
      <c r="P3377" t="s">
        <v>89</v>
      </c>
      <c r="Q3377">
        <v>26.67</v>
      </c>
      <c r="R3377">
        <v>1.9</v>
      </c>
      <c r="S3377" t="s">
        <v>23</v>
      </c>
    </row>
    <row r="3378" spans="1:19" x14ac:dyDescent="0.3">
      <c r="A3378" t="s">
        <v>7227</v>
      </c>
      <c r="B3378" s="1">
        <v>45574</v>
      </c>
      <c r="C3378" t="s">
        <v>7228</v>
      </c>
      <c r="D3378" t="str">
        <f t="shared" ca="1" si="105"/>
        <v>Phone X</v>
      </c>
      <c r="E3378" t="s">
        <v>141</v>
      </c>
      <c r="F3378" t="s">
        <v>50</v>
      </c>
      <c r="G3378">
        <v>20</v>
      </c>
      <c r="H3378">
        <v>20</v>
      </c>
      <c r="I3378">
        <v>810.77</v>
      </c>
      <c r="J3378">
        <v>916.17009999999993</v>
      </c>
      <c r="K3378" t="s">
        <v>47</v>
      </c>
      <c r="M3378" t="s">
        <v>86</v>
      </c>
      <c r="N3378" t="s">
        <v>29</v>
      </c>
      <c r="O3378" t="str">
        <f t="shared" si="104"/>
        <v>PayPal</v>
      </c>
      <c r="P3378" t="s">
        <v>30</v>
      </c>
      <c r="Q3378">
        <v>25.4</v>
      </c>
      <c r="R3378">
        <v>3.4</v>
      </c>
      <c r="S3378" t="s">
        <v>23</v>
      </c>
    </row>
    <row r="3379" spans="1:19" x14ac:dyDescent="0.3">
      <c r="A3379" t="s">
        <v>7229</v>
      </c>
      <c r="B3379" s="1">
        <v>43839</v>
      </c>
      <c r="C3379" t="s">
        <v>3605</v>
      </c>
      <c r="D3379" t="str">
        <f t="shared" ca="1" si="105"/>
        <v>Widget B</v>
      </c>
      <c r="E3379" t="s">
        <v>61</v>
      </c>
      <c r="F3379" t="s">
        <v>70</v>
      </c>
      <c r="G3379">
        <v>1</v>
      </c>
      <c r="H3379">
        <v>1</v>
      </c>
      <c r="I3379">
        <v>225.14</v>
      </c>
      <c r="J3379">
        <v>243.15119999999999</v>
      </c>
      <c r="K3379" t="s">
        <v>51</v>
      </c>
      <c r="M3379" t="s">
        <v>42</v>
      </c>
      <c r="N3379" t="s">
        <v>22</v>
      </c>
      <c r="O3379" t="str">
        <f t="shared" si="104"/>
        <v>Debit Card</v>
      </c>
      <c r="P3379" t="s">
        <v>89</v>
      </c>
      <c r="Q3379">
        <v>14.88</v>
      </c>
      <c r="R3379">
        <v>4</v>
      </c>
    </row>
    <row r="3380" spans="1:19" x14ac:dyDescent="0.3">
      <c r="A3380" t="s">
        <v>7230</v>
      </c>
      <c r="B3380" s="1">
        <v>44103</v>
      </c>
      <c r="C3380" t="s">
        <v>7231</v>
      </c>
      <c r="D3380" t="str">
        <f t="shared" ca="1" si="105"/>
        <v>Cereal Pack</v>
      </c>
      <c r="E3380" t="s">
        <v>100</v>
      </c>
      <c r="F3380" t="s">
        <v>57</v>
      </c>
      <c r="G3380">
        <v>8</v>
      </c>
      <c r="H3380">
        <v>7</v>
      </c>
      <c r="I3380">
        <v>1235.96</v>
      </c>
      <c r="J3380">
        <v>1334.8368</v>
      </c>
      <c r="K3380" t="s">
        <v>20</v>
      </c>
      <c r="M3380" t="s">
        <v>86</v>
      </c>
      <c r="N3380" t="s">
        <v>29</v>
      </c>
      <c r="O3380" t="str">
        <f t="shared" si="104"/>
        <v>Credit Card</v>
      </c>
      <c r="P3380" t="s">
        <v>67</v>
      </c>
      <c r="Q3380">
        <v>-5</v>
      </c>
      <c r="R3380">
        <v>2.4</v>
      </c>
      <c r="S3380" t="s">
        <v>23</v>
      </c>
    </row>
    <row r="3381" spans="1:19" x14ac:dyDescent="0.3">
      <c r="A3381" t="s">
        <v>7232</v>
      </c>
      <c r="B3381" s="1">
        <v>45427</v>
      </c>
      <c r="C3381" t="s">
        <v>7233</v>
      </c>
      <c r="D3381" t="str">
        <f t="shared" ca="1" si="105"/>
        <v>Olive Oil 1L</v>
      </c>
      <c r="E3381" t="s">
        <v>56</v>
      </c>
      <c r="F3381" t="s">
        <v>57</v>
      </c>
      <c r="G3381">
        <v>20</v>
      </c>
      <c r="H3381">
        <v>18</v>
      </c>
      <c r="I3381">
        <v>929.17</v>
      </c>
      <c r="J3381">
        <v>1068.5454999999999</v>
      </c>
      <c r="K3381" t="s">
        <v>27</v>
      </c>
      <c r="M3381" t="s">
        <v>21</v>
      </c>
      <c r="N3381" t="s">
        <v>29</v>
      </c>
      <c r="O3381" t="str">
        <f t="shared" si="104"/>
        <v>Credit Card</v>
      </c>
      <c r="P3381" t="s">
        <v>67</v>
      </c>
      <c r="Q3381">
        <v>9.01</v>
      </c>
      <c r="R3381">
        <v>9</v>
      </c>
      <c r="S3381" t="s">
        <v>23</v>
      </c>
    </row>
    <row r="3382" spans="1:19" x14ac:dyDescent="0.3">
      <c r="A3382" t="s">
        <v>7234</v>
      </c>
      <c r="B3382" s="1">
        <v>45427</v>
      </c>
      <c r="C3382" t="s">
        <v>7235</v>
      </c>
      <c r="D3382" t="str">
        <f t="shared" ca="1" si="105"/>
        <v>Olive Oil 1L</v>
      </c>
      <c r="E3382" t="s">
        <v>56</v>
      </c>
      <c r="F3382" t="s">
        <v>57</v>
      </c>
      <c r="G3382">
        <v>14</v>
      </c>
      <c r="H3382">
        <v>11</v>
      </c>
      <c r="I3382">
        <v>57.17</v>
      </c>
      <c r="J3382">
        <v>64.030400000000014</v>
      </c>
      <c r="K3382" t="s">
        <v>27</v>
      </c>
      <c r="M3382" t="s">
        <v>42</v>
      </c>
      <c r="N3382" t="s">
        <v>36</v>
      </c>
      <c r="O3382" t="str">
        <f t="shared" si="104"/>
        <v>Credit Card</v>
      </c>
      <c r="P3382" t="s">
        <v>67</v>
      </c>
      <c r="Q3382">
        <v>10.77</v>
      </c>
      <c r="R3382">
        <v>3.2</v>
      </c>
      <c r="S3382" t="s">
        <v>23</v>
      </c>
    </row>
    <row r="3383" spans="1:19" x14ac:dyDescent="0.3">
      <c r="A3383" t="s">
        <v>7236</v>
      </c>
      <c r="B3383" s="1">
        <v>43919</v>
      </c>
      <c r="C3383" t="s">
        <v>7237</v>
      </c>
      <c r="D3383" t="str">
        <f t="shared" ca="1" si="105"/>
        <v>Sofa 3-Seater</v>
      </c>
      <c r="E3383" t="s">
        <v>109</v>
      </c>
      <c r="F3383" t="s">
        <v>46</v>
      </c>
      <c r="G3383">
        <v>8</v>
      </c>
      <c r="H3383">
        <v>6</v>
      </c>
      <c r="I3383">
        <v>1241.19</v>
      </c>
      <c r="J3383">
        <v>1414.9566000000002</v>
      </c>
      <c r="K3383" t="s">
        <v>51</v>
      </c>
      <c r="M3383" t="s">
        <v>123</v>
      </c>
      <c r="N3383" t="s">
        <v>29</v>
      </c>
      <c r="O3383" t="str">
        <f t="shared" si="104"/>
        <v>Credit Card</v>
      </c>
      <c r="P3383" t="s">
        <v>67</v>
      </c>
      <c r="Q3383">
        <v>17.57</v>
      </c>
      <c r="R3383">
        <v>2.9</v>
      </c>
      <c r="S3383" t="s">
        <v>23</v>
      </c>
    </row>
    <row r="3384" spans="1:19" x14ac:dyDescent="0.3">
      <c r="A3384" t="s">
        <v>7239</v>
      </c>
      <c r="B3384" s="1">
        <v>44422</v>
      </c>
      <c r="C3384" t="s">
        <v>7240</v>
      </c>
      <c r="D3384" t="str">
        <f t="shared" ca="1" si="105"/>
        <v>Widget A</v>
      </c>
      <c r="E3384" t="s">
        <v>33</v>
      </c>
      <c r="F3384" t="s">
        <v>70</v>
      </c>
      <c r="G3384">
        <v>11</v>
      </c>
      <c r="H3384">
        <v>10</v>
      </c>
      <c r="I3384">
        <v>255.54</v>
      </c>
      <c r="J3384">
        <v>288.76019999999994</v>
      </c>
      <c r="K3384" t="s">
        <v>66</v>
      </c>
      <c r="M3384" t="s">
        <v>79</v>
      </c>
      <c r="N3384" t="s">
        <v>29</v>
      </c>
      <c r="O3384" t="str">
        <f t="shared" si="104"/>
        <v>PayPal</v>
      </c>
      <c r="P3384" t="s">
        <v>30</v>
      </c>
      <c r="Q3384">
        <v>14.33</v>
      </c>
      <c r="R3384">
        <v>2.7</v>
      </c>
      <c r="S3384" t="s">
        <v>23</v>
      </c>
    </row>
    <row r="3385" spans="1:19" x14ac:dyDescent="0.3">
      <c r="A3385" t="s">
        <v>7242</v>
      </c>
      <c r="B3385" s="1">
        <v>45244</v>
      </c>
      <c r="C3385" t="s">
        <v>7243</v>
      </c>
      <c r="D3385" t="str">
        <f t="shared" ca="1" si="105"/>
        <v>Olive Oil 1L</v>
      </c>
      <c r="E3385" t="s">
        <v>56</v>
      </c>
      <c r="F3385" t="s">
        <v>57</v>
      </c>
      <c r="G3385">
        <v>12</v>
      </c>
      <c r="H3385">
        <v>12</v>
      </c>
      <c r="I3385">
        <v>1047</v>
      </c>
      <c r="J3385">
        <v>1172.6400000000001</v>
      </c>
      <c r="K3385" t="s">
        <v>7244</v>
      </c>
      <c r="M3385" t="s">
        <v>42</v>
      </c>
      <c r="N3385" t="s">
        <v>71</v>
      </c>
      <c r="O3385" t="str">
        <f t="shared" si="104"/>
        <v>PayPal</v>
      </c>
      <c r="P3385" t="s">
        <v>30</v>
      </c>
      <c r="Q3385">
        <v>12.6</v>
      </c>
      <c r="R3385">
        <v>3.3</v>
      </c>
      <c r="S3385" t="s">
        <v>111</v>
      </c>
    </row>
    <row r="3386" spans="1:19" x14ac:dyDescent="0.3">
      <c r="A3386" t="s">
        <v>7245</v>
      </c>
      <c r="B3386" s="1">
        <v>44779</v>
      </c>
      <c r="C3386" t="s">
        <v>7246</v>
      </c>
      <c r="D3386" t="str">
        <f t="shared" ca="1" si="105"/>
        <v>Cereal Pack</v>
      </c>
      <c r="E3386" t="s">
        <v>100</v>
      </c>
      <c r="F3386" t="s">
        <v>57</v>
      </c>
      <c r="G3386">
        <v>4</v>
      </c>
      <c r="H3386">
        <v>3</v>
      </c>
      <c r="I3386">
        <v>468.46</v>
      </c>
      <c r="J3386">
        <v>538.72899999999993</v>
      </c>
      <c r="K3386" t="s">
        <v>47</v>
      </c>
      <c r="M3386" t="s">
        <v>35</v>
      </c>
      <c r="N3386" t="s">
        <v>36</v>
      </c>
      <c r="O3386" t="str">
        <f t="shared" si="104"/>
        <v>Debit Card</v>
      </c>
      <c r="P3386" t="s">
        <v>89</v>
      </c>
      <c r="Q3386">
        <v>14.3</v>
      </c>
      <c r="R3386">
        <v>3.5</v>
      </c>
      <c r="S3386" t="s">
        <v>23</v>
      </c>
    </row>
    <row r="3387" spans="1:19" x14ac:dyDescent="0.3">
      <c r="A3387" t="s">
        <v>7247</v>
      </c>
      <c r="B3387" s="1">
        <v>44796</v>
      </c>
      <c r="C3387" t="s">
        <v>4077</v>
      </c>
      <c r="D3387" t="str">
        <f t="shared" ca="1" si="105"/>
        <v>T-shirt V</v>
      </c>
      <c r="E3387" t="s">
        <v>77</v>
      </c>
      <c r="F3387" t="s">
        <v>82</v>
      </c>
      <c r="G3387">
        <v>1</v>
      </c>
      <c r="H3387">
        <v>1</v>
      </c>
      <c r="I3387">
        <v>922.57</v>
      </c>
      <c r="J3387">
        <v>1014.8270000000001</v>
      </c>
      <c r="K3387" t="s">
        <v>51</v>
      </c>
      <c r="M3387" t="s">
        <v>35</v>
      </c>
      <c r="N3387" t="s">
        <v>71</v>
      </c>
      <c r="O3387" t="str">
        <f t="shared" si="104"/>
        <v>Dibit Card</v>
      </c>
      <c r="P3387" t="s">
        <v>7248</v>
      </c>
      <c r="Q3387">
        <v>31.07</v>
      </c>
      <c r="R3387">
        <v>4.5999999999999996</v>
      </c>
      <c r="S3387" t="s">
        <v>23</v>
      </c>
    </row>
    <row r="3388" spans="1:19" x14ac:dyDescent="0.3">
      <c r="A3388" t="s">
        <v>7249</v>
      </c>
      <c r="B3388" s="1">
        <v>44763</v>
      </c>
      <c r="C3388" t="s">
        <v>10804</v>
      </c>
      <c r="D3388" t="str">
        <f t="shared" ca="1" si="105"/>
        <v>Headphones Z</v>
      </c>
      <c r="E3388" t="s">
        <v>94</v>
      </c>
      <c r="F3388" t="s">
        <v>50</v>
      </c>
      <c r="G3388">
        <v>8</v>
      </c>
      <c r="H3388">
        <v>7</v>
      </c>
      <c r="I3388">
        <v>312.77999999999997</v>
      </c>
      <c r="J3388">
        <v>331.54679999999996</v>
      </c>
      <c r="K3388" t="s">
        <v>51</v>
      </c>
      <c r="M3388" t="s">
        <v>21</v>
      </c>
      <c r="N3388" t="s">
        <v>36</v>
      </c>
      <c r="O3388" t="str">
        <f t="shared" si="104"/>
        <v>Credit Card</v>
      </c>
      <c r="P3388" t="s">
        <v>67</v>
      </c>
      <c r="Q3388">
        <v>32.64</v>
      </c>
      <c r="R3388">
        <v>3.7</v>
      </c>
      <c r="S3388" t="s">
        <v>23</v>
      </c>
    </row>
    <row r="3389" spans="1:19" x14ac:dyDescent="0.3">
      <c r="A3389" t="s">
        <v>7250</v>
      </c>
      <c r="B3389" s="1">
        <v>43966</v>
      </c>
      <c r="C3389" t="s">
        <v>7251</v>
      </c>
      <c r="D3389" t="str">
        <f t="shared" ca="1" si="105"/>
        <v>Phone X</v>
      </c>
      <c r="E3389" t="s">
        <v>141</v>
      </c>
      <c r="F3389" t="s">
        <v>50</v>
      </c>
      <c r="G3389">
        <v>11</v>
      </c>
      <c r="H3389">
        <v>11</v>
      </c>
      <c r="I3389">
        <v>479.57</v>
      </c>
      <c r="J3389">
        <v>532.32270000000005</v>
      </c>
      <c r="K3389" t="s">
        <v>47</v>
      </c>
      <c r="M3389" t="s">
        <v>86</v>
      </c>
      <c r="N3389" t="s">
        <v>71</v>
      </c>
      <c r="O3389" t="str">
        <f t="shared" si="104"/>
        <v>Credit Card</v>
      </c>
      <c r="P3389" t="s">
        <v>67</v>
      </c>
      <c r="Q3389">
        <v>30.74</v>
      </c>
      <c r="R3389">
        <v>4.9000000000000004</v>
      </c>
      <c r="S3389" t="s">
        <v>111</v>
      </c>
    </row>
    <row r="3390" spans="1:19" x14ac:dyDescent="0.3">
      <c r="A3390" t="s">
        <v>7252</v>
      </c>
      <c r="B3390" s="1">
        <v>45043</v>
      </c>
      <c r="C3390" t="s">
        <v>7253</v>
      </c>
      <c r="D3390" t="str">
        <f t="shared" ca="1" si="105"/>
        <v>Phone X</v>
      </c>
      <c r="E3390" t="s">
        <v>141</v>
      </c>
      <c r="F3390" t="s">
        <v>50</v>
      </c>
      <c r="G3390">
        <v>13</v>
      </c>
      <c r="H3390">
        <v>12</v>
      </c>
      <c r="I3390">
        <v>40.44</v>
      </c>
      <c r="J3390">
        <v>45.2928</v>
      </c>
      <c r="K3390" t="s">
        <v>20</v>
      </c>
      <c r="M3390" t="s">
        <v>79</v>
      </c>
      <c r="N3390" t="s">
        <v>29</v>
      </c>
      <c r="O3390" t="str">
        <f t="shared" si="104"/>
        <v>Debit Card</v>
      </c>
      <c r="P3390" t="s">
        <v>89</v>
      </c>
      <c r="Q3390">
        <v>33.5</v>
      </c>
      <c r="R3390">
        <v>2.4</v>
      </c>
      <c r="S3390" t="s">
        <v>23</v>
      </c>
    </row>
    <row r="3391" spans="1:19" x14ac:dyDescent="0.3">
      <c r="A3391" t="s">
        <v>7254</v>
      </c>
      <c r="B3391" s="1">
        <v>45513</v>
      </c>
      <c r="C3391" t="s">
        <v>7255</v>
      </c>
      <c r="D3391" t="str">
        <f t="shared" ca="1" si="105"/>
        <v>Headphones Z</v>
      </c>
      <c r="E3391" t="s">
        <v>94</v>
      </c>
      <c r="F3391" t="s">
        <v>50</v>
      </c>
      <c r="G3391">
        <v>10</v>
      </c>
      <c r="H3391">
        <v>8</v>
      </c>
      <c r="I3391">
        <v>769.01</v>
      </c>
      <c r="J3391">
        <v>838.22090000000003</v>
      </c>
      <c r="K3391" t="s">
        <v>66</v>
      </c>
      <c r="M3391" t="s">
        <v>28</v>
      </c>
      <c r="N3391" t="s">
        <v>22</v>
      </c>
      <c r="O3391" t="str">
        <f t="shared" si="104"/>
        <v>Credit Card</v>
      </c>
      <c r="P3391" t="s">
        <v>67</v>
      </c>
      <c r="Q3391">
        <v>21.27</v>
      </c>
      <c r="R3391">
        <v>1.5</v>
      </c>
      <c r="S3391" t="s">
        <v>23</v>
      </c>
    </row>
    <row r="3392" spans="1:19" x14ac:dyDescent="0.3">
      <c r="A3392" t="s">
        <v>7256</v>
      </c>
      <c r="B3392" s="1">
        <v>44710</v>
      </c>
      <c r="C3392" t="s">
        <v>7257</v>
      </c>
      <c r="D3392" t="str">
        <f t="shared" ca="1" si="105"/>
        <v>Jeans Regular</v>
      </c>
      <c r="E3392" t="s">
        <v>130</v>
      </c>
      <c r="F3392" t="s">
        <v>82</v>
      </c>
      <c r="G3392">
        <v>20</v>
      </c>
      <c r="H3392">
        <v>20</v>
      </c>
      <c r="I3392">
        <v>60.54</v>
      </c>
      <c r="J3392">
        <v>67.8048</v>
      </c>
      <c r="K3392" t="s">
        <v>66</v>
      </c>
      <c r="M3392" t="s">
        <v>35</v>
      </c>
      <c r="N3392" t="s">
        <v>22</v>
      </c>
      <c r="O3392" t="str">
        <f t="shared" si="104"/>
        <v>Bank Transfer</v>
      </c>
      <c r="P3392" t="s">
        <v>37</v>
      </c>
      <c r="Q3392">
        <v>12.96</v>
      </c>
      <c r="R3392" t="s">
        <v>316</v>
      </c>
      <c r="S3392" t="s">
        <v>23</v>
      </c>
    </row>
    <row r="3393" spans="1:19" x14ac:dyDescent="0.3">
      <c r="A3393" t="s">
        <v>7258</v>
      </c>
      <c r="B3393" s="1">
        <v>44458</v>
      </c>
      <c r="C3393" t="s">
        <v>7259</v>
      </c>
      <c r="D3393" t="str">
        <f t="shared" ca="1" si="105"/>
        <v>Jeans Regular</v>
      </c>
      <c r="E3393" t="s">
        <v>130</v>
      </c>
      <c r="F3393" t="s">
        <v>82</v>
      </c>
      <c r="G3393">
        <v>3</v>
      </c>
      <c r="H3393">
        <v>3</v>
      </c>
      <c r="I3393">
        <v>494.64</v>
      </c>
      <c r="J3393">
        <v>519.37199999999996</v>
      </c>
      <c r="K3393" t="s">
        <v>66</v>
      </c>
      <c r="M3393" t="s">
        <v>42</v>
      </c>
      <c r="N3393" t="s">
        <v>22</v>
      </c>
      <c r="O3393" t="str">
        <f t="shared" si="104"/>
        <v>Bank Transfer</v>
      </c>
      <c r="P3393" t="s">
        <v>37</v>
      </c>
      <c r="Q3393">
        <v>9999</v>
      </c>
      <c r="R3393">
        <v>1.2</v>
      </c>
      <c r="S3393" t="s">
        <v>23</v>
      </c>
    </row>
    <row r="3394" spans="1:19" x14ac:dyDescent="0.3">
      <c r="A3394" t="s">
        <v>7260</v>
      </c>
      <c r="B3394" s="1">
        <v>44559</v>
      </c>
      <c r="C3394" t="s">
        <v>7261</v>
      </c>
      <c r="D3394" t="str">
        <f t="shared" ca="1" si="105"/>
        <v>Olive Oil 1L</v>
      </c>
      <c r="E3394" t="s">
        <v>56</v>
      </c>
      <c r="F3394" t="s">
        <v>57</v>
      </c>
      <c r="G3394">
        <v>15</v>
      </c>
      <c r="H3394">
        <v>13</v>
      </c>
      <c r="I3394">
        <v>1075.58</v>
      </c>
      <c r="J3394">
        <v>1215.4053999999999</v>
      </c>
      <c r="K3394" t="s">
        <v>66</v>
      </c>
      <c r="M3394" t="s">
        <v>86</v>
      </c>
      <c r="N3394" t="s">
        <v>22</v>
      </c>
      <c r="O3394" t="str">
        <f t="shared" si="104"/>
        <v>Bank Transfer</v>
      </c>
      <c r="P3394" t="s">
        <v>37</v>
      </c>
      <c r="Q3394">
        <v>41.33</v>
      </c>
      <c r="S3394" t="s">
        <v>23</v>
      </c>
    </row>
    <row r="3395" spans="1:19" x14ac:dyDescent="0.3">
      <c r="A3395" t="s">
        <v>7262</v>
      </c>
      <c r="B3395" s="1">
        <v>44990</v>
      </c>
      <c r="C3395" t="s">
        <v>7263</v>
      </c>
      <c r="D3395" t="str">
        <f t="shared" ca="1" si="105"/>
        <v>Organic Rice 5kg</v>
      </c>
      <c r="E3395" t="s">
        <v>40</v>
      </c>
      <c r="F3395" t="s">
        <v>57</v>
      </c>
      <c r="G3395">
        <v>15</v>
      </c>
      <c r="H3395">
        <v>14</v>
      </c>
      <c r="I3395">
        <v>219.57</v>
      </c>
      <c r="J3395">
        <v>248.11409999999998</v>
      </c>
      <c r="K3395" t="s">
        <v>51</v>
      </c>
      <c r="M3395" t="s">
        <v>21</v>
      </c>
      <c r="N3395" t="s">
        <v>22</v>
      </c>
      <c r="O3395" t="str">
        <f t="shared" ref="O3395:O3458" si="106">IF(P3395&lt;&gt;"",P3395,INDEX($N:$N,MATCH(Q3395,$O:$O,0)))</f>
        <v>PayPal</v>
      </c>
      <c r="P3395" t="s">
        <v>30</v>
      </c>
      <c r="Q3395">
        <v>12.38</v>
      </c>
      <c r="R3395">
        <v>3</v>
      </c>
      <c r="S3395" t="s">
        <v>23</v>
      </c>
    </row>
    <row r="3396" spans="1:19" x14ac:dyDescent="0.3">
      <c r="A3396" t="s">
        <v>7264</v>
      </c>
      <c r="B3396" s="1">
        <v>45508</v>
      </c>
      <c r="C3396" t="s">
        <v>7265</v>
      </c>
      <c r="D3396" t="str">
        <f t="shared" ref="D3396:D3459" ca="1" si="107">IF(E3396&lt;&gt;"",E3396,IF(F3396="Apparel",CHOOSE(RANDBETWEEN(1,4),"Jeans Regular","Shirt Classic","Sneakers Run","T-shirt V"),IF(F3396="Electronics",CHOOSE(RANDBETWEEN(1,4),"Camera S","Headphones Z","Laptop Pro","Phone X"),IF(F3396="Gadgets",CHOOSE(RANDBETWEEN(1,2),"Widget A","Widget B"),IF(F3396="Groceries",CHOOSE(RANDBETWEEN(1,3),"Cereal Pack","Olive Oil 1L","Organic Rice"),IF(F3396="Home Goods",CHOOSE(RANDBETWEEN(1,2),"Dining Table","Sofa 3-Seater"),"Unknown"))))))</f>
        <v>Jeans Regular</v>
      </c>
      <c r="E3396" t="s">
        <v>130</v>
      </c>
      <c r="F3396" t="s">
        <v>82</v>
      </c>
      <c r="G3396">
        <v>16</v>
      </c>
      <c r="H3396">
        <v>16</v>
      </c>
      <c r="I3396">
        <v>1104.1099999999999</v>
      </c>
      <c r="J3396">
        <v>1247.6442999999997</v>
      </c>
      <c r="K3396" t="s">
        <v>47</v>
      </c>
      <c r="M3396" t="s">
        <v>42</v>
      </c>
      <c r="N3396" t="s">
        <v>29</v>
      </c>
      <c r="O3396" t="str">
        <f t="shared" si="106"/>
        <v>PayPal</v>
      </c>
      <c r="P3396" t="s">
        <v>30</v>
      </c>
      <c r="Q3396">
        <v>22.5</v>
      </c>
      <c r="R3396">
        <v>4.5999999999999996</v>
      </c>
      <c r="S3396" t="s">
        <v>23</v>
      </c>
    </row>
    <row r="3397" spans="1:19" x14ac:dyDescent="0.3">
      <c r="A3397" t="s">
        <v>7267</v>
      </c>
      <c r="B3397" s="1">
        <v>44092</v>
      </c>
      <c r="C3397" t="s">
        <v>7268</v>
      </c>
      <c r="D3397" t="str">
        <f t="shared" ca="1" si="107"/>
        <v>Organic Rice 5kg</v>
      </c>
      <c r="E3397" t="s">
        <v>40</v>
      </c>
      <c r="F3397" t="s">
        <v>57</v>
      </c>
      <c r="G3397">
        <v>14</v>
      </c>
      <c r="H3397">
        <v>14</v>
      </c>
      <c r="I3397">
        <v>349.5</v>
      </c>
      <c r="J3397">
        <v>401.92499999999995</v>
      </c>
      <c r="K3397" t="s">
        <v>27</v>
      </c>
      <c r="M3397" t="s">
        <v>35</v>
      </c>
      <c r="N3397" t="s">
        <v>29</v>
      </c>
      <c r="O3397" t="str">
        <f t="shared" si="106"/>
        <v>Bank Transfer</v>
      </c>
      <c r="P3397" t="s">
        <v>37</v>
      </c>
      <c r="Q3397">
        <v>1.1000000000000001</v>
      </c>
      <c r="R3397">
        <v>3.6</v>
      </c>
      <c r="S3397" t="s">
        <v>23</v>
      </c>
    </row>
    <row r="3398" spans="1:19" x14ac:dyDescent="0.3">
      <c r="A3398" t="s">
        <v>7269</v>
      </c>
      <c r="B3398" s="1">
        <v>45477</v>
      </c>
      <c r="C3398" t="s">
        <v>7270</v>
      </c>
      <c r="D3398" t="str">
        <f t="shared" ca="1" si="107"/>
        <v>Jeans Regular</v>
      </c>
      <c r="E3398" t="s">
        <v>130</v>
      </c>
      <c r="F3398" t="s">
        <v>82</v>
      </c>
      <c r="G3398">
        <v>6</v>
      </c>
      <c r="H3398">
        <v>6</v>
      </c>
      <c r="I3398">
        <v>222.02</v>
      </c>
      <c r="J3398">
        <v>246.44220000000004</v>
      </c>
      <c r="K3398" t="s">
        <v>27</v>
      </c>
      <c r="M3398" t="s">
        <v>35</v>
      </c>
      <c r="N3398" t="s">
        <v>22</v>
      </c>
      <c r="O3398" t="str">
        <f t="shared" si="106"/>
        <v>Credit Card</v>
      </c>
      <c r="P3398" t="s">
        <v>67</v>
      </c>
      <c r="Q3398">
        <v>24.1</v>
      </c>
      <c r="R3398">
        <v>3</v>
      </c>
      <c r="S3398" t="s">
        <v>23</v>
      </c>
    </row>
    <row r="3399" spans="1:19" x14ac:dyDescent="0.3">
      <c r="A3399" t="s">
        <v>7271</v>
      </c>
      <c r="B3399" s="1">
        <v>45167</v>
      </c>
      <c r="C3399" t="s">
        <v>7272</v>
      </c>
      <c r="D3399" t="str">
        <f t="shared" ca="1" si="107"/>
        <v>Widget B</v>
      </c>
      <c r="E3399" t="s">
        <v>61</v>
      </c>
      <c r="F3399" t="s">
        <v>70</v>
      </c>
      <c r="G3399">
        <v>15</v>
      </c>
      <c r="H3399">
        <v>14</v>
      </c>
      <c r="I3399">
        <v>1030.5</v>
      </c>
      <c r="J3399">
        <v>1112.94</v>
      </c>
      <c r="K3399" t="s">
        <v>27</v>
      </c>
      <c r="M3399" t="s">
        <v>79</v>
      </c>
      <c r="N3399" t="s">
        <v>71</v>
      </c>
      <c r="O3399" t="str">
        <f t="shared" si="106"/>
        <v>Bank Transfer</v>
      </c>
      <c r="P3399" t="s">
        <v>37</v>
      </c>
      <c r="Q3399">
        <v>40.119999999999997</v>
      </c>
      <c r="R3399">
        <v>3.2</v>
      </c>
      <c r="S3399" t="s">
        <v>23</v>
      </c>
    </row>
    <row r="3400" spans="1:19" x14ac:dyDescent="0.3">
      <c r="A3400" t="s">
        <v>7273</v>
      </c>
      <c r="B3400" s="1">
        <v>44121</v>
      </c>
      <c r="C3400" t="s">
        <v>7274</v>
      </c>
      <c r="D3400" t="str">
        <f t="shared" ca="1" si="107"/>
        <v>Widget B</v>
      </c>
      <c r="E3400" t="s">
        <v>61</v>
      </c>
      <c r="F3400" t="s">
        <v>70</v>
      </c>
      <c r="G3400">
        <v>6</v>
      </c>
      <c r="H3400">
        <v>5</v>
      </c>
      <c r="I3400">
        <v>507.44</v>
      </c>
      <c r="J3400">
        <v>558.18400000000008</v>
      </c>
      <c r="K3400" t="s">
        <v>47</v>
      </c>
      <c r="M3400" t="s">
        <v>28</v>
      </c>
      <c r="N3400" t="s">
        <v>7275</v>
      </c>
      <c r="O3400" t="str">
        <f t="shared" si="106"/>
        <v>PayPal</v>
      </c>
      <c r="P3400" t="s">
        <v>30</v>
      </c>
      <c r="Q3400">
        <v>22.24</v>
      </c>
      <c r="R3400">
        <v>3.2</v>
      </c>
      <c r="S3400" t="s">
        <v>23</v>
      </c>
    </row>
    <row r="3401" spans="1:19" x14ac:dyDescent="0.3">
      <c r="A3401" t="s">
        <v>7276</v>
      </c>
      <c r="B3401" s="1">
        <v>44045</v>
      </c>
      <c r="C3401" t="s">
        <v>7277</v>
      </c>
      <c r="D3401" t="str">
        <f t="shared" ca="1" si="107"/>
        <v>Camera S</v>
      </c>
      <c r="E3401" t="s">
        <v>133</v>
      </c>
      <c r="F3401" t="s">
        <v>50</v>
      </c>
      <c r="G3401">
        <v>5</v>
      </c>
      <c r="H3401">
        <v>4</v>
      </c>
      <c r="I3401">
        <v>1291.31</v>
      </c>
      <c r="J3401">
        <v>1420.441</v>
      </c>
      <c r="K3401" t="s">
        <v>51</v>
      </c>
      <c r="M3401" t="s">
        <v>79</v>
      </c>
      <c r="N3401" t="s">
        <v>29</v>
      </c>
      <c r="O3401" t="str">
        <f t="shared" si="106"/>
        <v>Debit Card</v>
      </c>
      <c r="P3401" t="s">
        <v>89</v>
      </c>
      <c r="Q3401">
        <v>41.65</v>
      </c>
      <c r="R3401">
        <v>1.9</v>
      </c>
      <c r="S3401" t="s">
        <v>111</v>
      </c>
    </row>
    <row r="3402" spans="1:19" x14ac:dyDescent="0.3">
      <c r="A3402" t="s">
        <v>7278</v>
      </c>
      <c r="B3402" s="1">
        <v>44045</v>
      </c>
      <c r="C3402" t="s">
        <v>7279</v>
      </c>
      <c r="D3402" t="str">
        <f t="shared" ca="1" si="107"/>
        <v>T-shirt V</v>
      </c>
      <c r="E3402" t="s">
        <v>77</v>
      </c>
      <c r="F3402" t="s">
        <v>82</v>
      </c>
      <c r="G3402">
        <v>10</v>
      </c>
      <c r="H3402">
        <v>10</v>
      </c>
      <c r="I3402">
        <v>739.42</v>
      </c>
      <c r="J3402">
        <v>820.75620000000004</v>
      </c>
      <c r="K3402" t="s">
        <v>47</v>
      </c>
      <c r="M3402" t="s">
        <v>123</v>
      </c>
      <c r="N3402" t="s">
        <v>71</v>
      </c>
      <c r="O3402" t="str">
        <f t="shared" si="106"/>
        <v>Credit Card</v>
      </c>
      <c r="P3402" t="s">
        <v>67</v>
      </c>
      <c r="Q3402">
        <v>37.409999999999997</v>
      </c>
      <c r="R3402">
        <v>3.8</v>
      </c>
      <c r="S3402" t="s">
        <v>23</v>
      </c>
    </row>
    <row r="3403" spans="1:19" x14ac:dyDescent="0.3">
      <c r="A3403" t="s">
        <v>7280</v>
      </c>
      <c r="B3403" s="1">
        <v>44776</v>
      </c>
      <c r="C3403" t="s">
        <v>7281</v>
      </c>
      <c r="D3403" t="str">
        <f t="shared" ca="1" si="107"/>
        <v>Sofa 3-Seater</v>
      </c>
      <c r="E3403" t="s">
        <v>109</v>
      </c>
      <c r="F3403" t="s">
        <v>46</v>
      </c>
      <c r="G3403">
        <v>18</v>
      </c>
      <c r="H3403">
        <v>18</v>
      </c>
      <c r="I3403">
        <v>821.17</v>
      </c>
      <c r="J3403">
        <v>911.49869999999999</v>
      </c>
      <c r="K3403" t="s">
        <v>66</v>
      </c>
      <c r="M3403" t="s">
        <v>123</v>
      </c>
      <c r="N3403" t="s">
        <v>71</v>
      </c>
      <c r="O3403" t="str">
        <f t="shared" si="106"/>
        <v>Debit Card</v>
      </c>
      <c r="P3403" t="s">
        <v>89</v>
      </c>
      <c r="Q3403">
        <v>45.42</v>
      </c>
      <c r="R3403">
        <v>1.5</v>
      </c>
      <c r="S3403" t="s">
        <v>23</v>
      </c>
    </row>
    <row r="3404" spans="1:19" x14ac:dyDescent="0.3">
      <c r="A3404" t="s">
        <v>7283</v>
      </c>
      <c r="B3404" s="1">
        <v>44375</v>
      </c>
      <c r="C3404" t="s">
        <v>7284</v>
      </c>
      <c r="D3404" t="str">
        <f t="shared" ca="1" si="107"/>
        <v>Organic Rice 5kg</v>
      </c>
      <c r="E3404" t="s">
        <v>40</v>
      </c>
      <c r="F3404" t="s">
        <v>57</v>
      </c>
      <c r="G3404">
        <v>3</v>
      </c>
      <c r="H3404">
        <v>2</v>
      </c>
      <c r="I3404">
        <v>547.61</v>
      </c>
      <c r="J3404">
        <v>618.7992999999999</v>
      </c>
      <c r="K3404" t="s">
        <v>66</v>
      </c>
      <c r="M3404" t="s">
        <v>7285</v>
      </c>
      <c r="N3404" t="s">
        <v>29</v>
      </c>
      <c r="O3404" t="str">
        <f t="shared" si="106"/>
        <v>PayPal</v>
      </c>
      <c r="P3404" t="s">
        <v>30</v>
      </c>
      <c r="Q3404">
        <v>22.79</v>
      </c>
      <c r="R3404">
        <v>4.5999999999999996</v>
      </c>
      <c r="S3404" t="s">
        <v>205</v>
      </c>
    </row>
    <row r="3405" spans="1:19" x14ac:dyDescent="0.3">
      <c r="A3405" t="s">
        <v>7286</v>
      </c>
      <c r="B3405" s="1">
        <v>44648</v>
      </c>
      <c r="C3405" t="s">
        <v>7287</v>
      </c>
      <c r="D3405" t="str">
        <f t="shared" ca="1" si="107"/>
        <v>Olive Oil 1L</v>
      </c>
      <c r="F3405" t="s">
        <v>57</v>
      </c>
      <c r="G3405">
        <v>20</v>
      </c>
      <c r="H3405">
        <v>18</v>
      </c>
      <c r="I3405">
        <v>1243.6500000000001</v>
      </c>
      <c r="J3405">
        <v>1405.3244999999999</v>
      </c>
      <c r="K3405" t="s">
        <v>51</v>
      </c>
      <c r="M3405" t="s">
        <v>42</v>
      </c>
      <c r="N3405" t="s">
        <v>36</v>
      </c>
      <c r="O3405" t="str">
        <f t="shared" si="106"/>
        <v>PayPal</v>
      </c>
      <c r="P3405" t="s">
        <v>30</v>
      </c>
      <c r="Q3405">
        <v>28.48</v>
      </c>
      <c r="R3405">
        <v>4</v>
      </c>
      <c r="S3405" t="s">
        <v>23</v>
      </c>
    </row>
    <row r="3406" spans="1:19" x14ac:dyDescent="0.3">
      <c r="A3406" t="s">
        <v>7288</v>
      </c>
      <c r="B3406" s="1">
        <v>44558</v>
      </c>
      <c r="C3406" t="s">
        <v>7289</v>
      </c>
      <c r="D3406" t="str">
        <f t="shared" ca="1" si="107"/>
        <v>Camera S</v>
      </c>
      <c r="E3406" t="s">
        <v>133</v>
      </c>
      <c r="F3406" t="s">
        <v>50</v>
      </c>
      <c r="G3406">
        <v>14</v>
      </c>
      <c r="H3406">
        <v>14</v>
      </c>
      <c r="I3406">
        <v>177.14</v>
      </c>
      <c r="J3406">
        <v>185.99699999999999</v>
      </c>
      <c r="K3406" t="s">
        <v>66</v>
      </c>
      <c r="M3406" t="s">
        <v>35</v>
      </c>
      <c r="N3406" t="s">
        <v>71</v>
      </c>
      <c r="O3406" t="str">
        <f t="shared" si="106"/>
        <v>PayPal</v>
      </c>
      <c r="P3406" t="s">
        <v>30</v>
      </c>
      <c r="Q3406">
        <v>47.38</v>
      </c>
      <c r="R3406">
        <v>2.2999999999999998</v>
      </c>
      <c r="S3406" t="s">
        <v>205</v>
      </c>
    </row>
    <row r="3407" spans="1:19" x14ac:dyDescent="0.3">
      <c r="A3407" t="s">
        <v>7290</v>
      </c>
      <c r="B3407" s="1">
        <v>44157</v>
      </c>
      <c r="C3407" t="s">
        <v>7291</v>
      </c>
      <c r="D3407" t="str">
        <f t="shared" ca="1" si="107"/>
        <v>Sneakers Run</v>
      </c>
      <c r="E3407" t="s">
        <v>85</v>
      </c>
      <c r="F3407" t="s">
        <v>82</v>
      </c>
      <c r="G3407">
        <v>10</v>
      </c>
      <c r="H3407">
        <v>9</v>
      </c>
      <c r="I3407">
        <v>1268.56</v>
      </c>
      <c r="J3407">
        <v>1344.6736000000001</v>
      </c>
      <c r="K3407" t="s">
        <v>47</v>
      </c>
      <c r="M3407" t="s">
        <v>21</v>
      </c>
      <c r="N3407" t="s">
        <v>22</v>
      </c>
      <c r="O3407" t="str">
        <f t="shared" si="106"/>
        <v>Bank Transfer</v>
      </c>
      <c r="P3407" t="s">
        <v>37</v>
      </c>
      <c r="Q3407">
        <v>13.56</v>
      </c>
      <c r="R3407">
        <v>2.1</v>
      </c>
      <c r="S3407" t="s">
        <v>23</v>
      </c>
    </row>
    <row r="3408" spans="1:19" x14ac:dyDescent="0.3">
      <c r="A3408" t="s">
        <v>7292</v>
      </c>
      <c r="B3408" s="1">
        <v>44822</v>
      </c>
      <c r="C3408" t="s">
        <v>7293</v>
      </c>
      <c r="D3408" t="str">
        <f t="shared" ca="1" si="107"/>
        <v>Shirt Classic</v>
      </c>
      <c r="E3408" t="s">
        <v>65</v>
      </c>
      <c r="F3408" t="s">
        <v>82</v>
      </c>
      <c r="G3408">
        <v>9</v>
      </c>
      <c r="H3408">
        <v>8</v>
      </c>
      <c r="I3408">
        <v>1410.29</v>
      </c>
      <c r="J3408">
        <v>1621.8334999999997</v>
      </c>
      <c r="K3408" t="s">
        <v>66</v>
      </c>
      <c r="M3408" t="s">
        <v>28</v>
      </c>
      <c r="N3408" t="s">
        <v>29</v>
      </c>
      <c r="O3408" t="str">
        <f t="shared" si="106"/>
        <v>Cash on Delivery</v>
      </c>
      <c r="P3408" t="s">
        <v>53</v>
      </c>
      <c r="Q3408">
        <v>3.91</v>
      </c>
      <c r="R3408">
        <v>1.3</v>
      </c>
      <c r="S3408" t="s">
        <v>23</v>
      </c>
    </row>
    <row r="3409" spans="1:19" x14ac:dyDescent="0.3">
      <c r="A3409" t="s">
        <v>7294</v>
      </c>
      <c r="B3409" s="1">
        <v>43937</v>
      </c>
      <c r="C3409" t="s">
        <v>7295</v>
      </c>
      <c r="D3409" t="str">
        <f t="shared" ca="1" si="107"/>
        <v>Sofa 3-Seater</v>
      </c>
      <c r="E3409" t="s">
        <v>109</v>
      </c>
      <c r="F3409" t="s">
        <v>46</v>
      </c>
      <c r="G3409">
        <v>12</v>
      </c>
      <c r="H3409">
        <v>11</v>
      </c>
      <c r="I3409">
        <v>694.85</v>
      </c>
      <c r="J3409">
        <v>757.38650000000007</v>
      </c>
      <c r="K3409" t="s">
        <v>47</v>
      </c>
      <c r="M3409" t="s">
        <v>28</v>
      </c>
      <c r="N3409" t="s">
        <v>22</v>
      </c>
      <c r="O3409" t="str">
        <f t="shared" si="106"/>
        <v>Cash on Delivery</v>
      </c>
      <c r="P3409" t="s">
        <v>53</v>
      </c>
      <c r="Q3409">
        <v>12.59</v>
      </c>
      <c r="R3409">
        <v>2.4</v>
      </c>
      <c r="S3409" t="s">
        <v>23</v>
      </c>
    </row>
    <row r="3410" spans="1:19" x14ac:dyDescent="0.3">
      <c r="A3410" t="s">
        <v>7296</v>
      </c>
      <c r="B3410" s="1">
        <v>44858</v>
      </c>
      <c r="C3410" t="s">
        <v>7297</v>
      </c>
      <c r="D3410" t="str">
        <f t="shared" ca="1" si="107"/>
        <v>Cereal Pack</v>
      </c>
      <c r="E3410" t="s">
        <v>100</v>
      </c>
      <c r="F3410" t="s">
        <v>57</v>
      </c>
      <c r="G3410">
        <v>1</v>
      </c>
      <c r="H3410">
        <v>1</v>
      </c>
      <c r="I3410">
        <v>935.65</v>
      </c>
      <c r="J3410">
        <v>1057.2845</v>
      </c>
      <c r="K3410" t="s">
        <v>47</v>
      </c>
      <c r="M3410" t="s">
        <v>28</v>
      </c>
      <c r="N3410" t="s">
        <v>71</v>
      </c>
      <c r="O3410" t="str">
        <f t="shared" si="106"/>
        <v>PayPal</v>
      </c>
      <c r="P3410" t="s">
        <v>30</v>
      </c>
      <c r="Q3410">
        <v>21.38</v>
      </c>
      <c r="R3410">
        <v>2.2000000000000002</v>
      </c>
      <c r="S3410" t="s">
        <v>23</v>
      </c>
    </row>
    <row r="3411" spans="1:19" x14ac:dyDescent="0.3">
      <c r="A3411" t="s">
        <v>7298</v>
      </c>
      <c r="B3411" s="1">
        <v>44121</v>
      </c>
      <c r="C3411" t="s">
        <v>7299</v>
      </c>
      <c r="D3411" t="str">
        <f t="shared" ca="1" si="107"/>
        <v>Shirt Classic</v>
      </c>
      <c r="E3411" t="s">
        <v>65</v>
      </c>
      <c r="F3411" t="s">
        <v>82</v>
      </c>
      <c r="G3411">
        <v>1</v>
      </c>
      <c r="H3411">
        <v>1</v>
      </c>
      <c r="I3411">
        <v>890.15</v>
      </c>
      <c r="J3411">
        <v>961.36200000000008</v>
      </c>
      <c r="K3411" t="s">
        <v>20</v>
      </c>
      <c r="M3411" t="s">
        <v>86</v>
      </c>
      <c r="N3411" t="s">
        <v>36</v>
      </c>
      <c r="O3411" t="str">
        <f t="shared" si="106"/>
        <v>Credit Card</v>
      </c>
      <c r="P3411" t="s">
        <v>67</v>
      </c>
      <c r="Q3411">
        <v>9.39</v>
      </c>
      <c r="R3411">
        <v>3.1</v>
      </c>
      <c r="S3411" t="s">
        <v>23</v>
      </c>
    </row>
    <row r="3412" spans="1:19" x14ac:dyDescent="0.3">
      <c r="A3412" t="s">
        <v>7300</v>
      </c>
      <c r="B3412" s="1">
        <v>45478</v>
      </c>
      <c r="C3412" t="s">
        <v>7301</v>
      </c>
      <c r="D3412" t="str">
        <f t="shared" ca="1" si="107"/>
        <v>Widget B</v>
      </c>
      <c r="E3412" t="s">
        <v>61</v>
      </c>
      <c r="F3412" t="s">
        <v>70</v>
      </c>
      <c r="G3412">
        <v>2</v>
      </c>
      <c r="H3412">
        <v>2</v>
      </c>
      <c r="I3412">
        <v>1060.92</v>
      </c>
      <c r="J3412">
        <v>1220.058</v>
      </c>
      <c r="K3412" t="s">
        <v>47</v>
      </c>
      <c r="M3412" t="s">
        <v>35</v>
      </c>
      <c r="N3412" t="s">
        <v>29</v>
      </c>
      <c r="O3412" t="str">
        <f t="shared" si="106"/>
        <v>PayPal</v>
      </c>
      <c r="P3412" t="s">
        <v>30</v>
      </c>
      <c r="Q3412">
        <v>14.77</v>
      </c>
      <c r="R3412">
        <v>4.7</v>
      </c>
      <c r="S3412" t="s">
        <v>23</v>
      </c>
    </row>
    <row r="3413" spans="1:19" x14ac:dyDescent="0.3">
      <c r="A3413" t="s">
        <v>7302</v>
      </c>
      <c r="B3413" s="1">
        <v>45057</v>
      </c>
      <c r="C3413" t="s">
        <v>7303</v>
      </c>
      <c r="D3413" t="str">
        <f t="shared" ca="1" si="107"/>
        <v>Cereal Pack</v>
      </c>
      <c r="E3413" t="s">
        <v>100</v>
      </c>
      <c r="F3413" t="s">
        <v>57</v>
      </c>
      <c r="G3413">
        <v>5</v>
      </c>
      <c r="H3413">
        <v>4</v>
      </c>
      <c r="I3413">
        <v>24.47</v>
      </c>
      <c r="J3413">
        <v>27.895800000000001</v>
      </c>
      <c r="K3413" t="s">
        <v>27</v>
      </c>
      <c r="M3413" t="s">
        <v>86</v>
      </c>
      <c r="N3413" t="s">
        <v>71</v>
      </c>
      <c r="O3413" t="str">
        <f t="shared" si="106"/>
        <v>Cash on Delivery</v>
      </c>
      <c r="P3413" t="s">
        <v>53</v>
      </c>
      <c r="R3413">
        <v>4.5999999999999996</v>
      </c>
      <c r="S3413" t="s">
        <v>23</v>
      </c>
    </row>
    <row r="3414" spans="1:19" x14ac:dyDescent="0.3">
      <c r="A3414" t="s">
        <v>7304</v>
      </c>
      <c r="B3414" s="1">
        <v>45208</v>
      </c>
      <c r="C3414" t="s">
        <v>7305</v>
      </c>
      <c r="D3414" t="str">
        <f t="shared" ca="1" si="107"/>
        <v>Dining Table</v>
      </c>
      <c r="E3414" t="s">
        <v>45</v>
      </c>
      <c r="F3414" t="s">
        <v>46</v>
      </c>
      <c r="G3414">
        <v>15</v>
      </c>
      <c r="H3414">
        <v>12</v>
      </c>
      <c r="I3414">
        <v>750.85</v>
      </c>
      <c r="J3414">
        <v>840.95200000000011</v>
      </c>
      <c r="K3414" t="s">
        <v>20</v>
      </c>
      <c r="M3414" t="s">
        <v>21</v>
      </c>
      <c r="N3414" t="s">
        <v>29</v>
      </c>
      <c r="O3414" t="str">
        <f t="shared" si="106"/>
        <v>PayPal</v>
      </c>
      <c r="P3414" t="s">
        <v>30</v>
      </c>
      <c r="Q3414">
        <v>13.48</v>
      </c>
      <c r="R3414">
        <v>1.1000000000000001</v>
      </c>
      <c r="S3414" t="s">
        <v>23</v>
      </c>
    </row>
    <row r="3415" spans="1:19" x14ac:dyDescent="0.3">
      <c r="A3415" t="s">
        <v>7306</v>
      </c>
      <c r="B3415" s="1">
        <v>44377</v>
      </c>
      <c r="C3415" t="s">
        <v>7307</v>
      </c>
      <c r="D3415" t="str">
        <f t="shared" ca="1" si="107"/>
        <v>Widget B</v>
      </c>
      <c r="E3415" t="s">
        <v>61</v>
      </c>
      <c r="F3415" t="s">
        <v>70</v>
      </c>
      <c r="G3415">
        <v>15</v>
      </c>
      <c r="H3415">
        <v>14</v>
      </c>
      <c r="I3415">
        <v>1046.93</v>
      </c>
      <c r="J3415">
        <v>1203.9694999999999</v>
      </c>
      <c r="K3415" t="s">
        <v>47</v>
      </c>
      <c r="M3415" t="s">
        <v>35</v>
      </c>
      <c r="N3415" t="s">
        <v>29</v>
      </c>
      <c r="O3415" t="str">
        <f t="shared" si="106"/>
        <v>Credit Card</v>
      </c>
      <c r="P3415" t="s">
        <v>67</v>
      </c>
      <c r="Q3415">
        <v>43.82</v>
      </c>
      <c r="R3415">
        <v>3.8</v>
      </c>
      <c r="S3415" t="s">
        <v>23</v>
      </c>
    </row>
    <row r="3416" spans="1:19" x14ac:dyDescent="0.3">
      <c r="A3416" t="s">
        <v>7308</v>
      </c>
      <c r="B3416" s="1">
        <v>43850</v>
      </c>
      <c r="C3416" t="s">
        <v>7309</v>
      </c>
      <c r="D3416" t="str">
        <f t="shared" ca="1" si="107"/>
        <v>Shirt Classic</v>
      </c>
      <c r="E3416" t="s">
        <v>65</v>
      </c>
      <c r="F3416" t="s">
        <v>82</v>
      </c>
      <c r="G3416">
        <v>13</v>
      </c>
      <c r="H3416">
        <v>13</v>
      </c>
      <c r="I3416">
        <v>578.29</v>
      </c>
      <c r="J3416">
        <v>630.33609999999999</v>
      </c>
      <c r="K3416" t="s">
        <v>27</v>
      </c>
      <c r="M3416" t="s">
        <v>21</v>
      </c>
      <c r="N3416" t="s">
        <v>22</v>
      </c>
      <c r="O3416" t="str">
        <f t="shared" si="106"/>
        <v>PayPal</v>
      </c>
      <c r="P3416" t="s">
        <v>30</v>
      </c>
      <c r="Q3416">
        <v>36.19</v>
      </c>
      <c r="R3416">
        <v>1.7</v>
      </c>
      <c r="S3416" t="s">
        <v>23</v>
      </c>
    </row>
    <row r="3417" spans="1:19" x14ac:dyDescent="0.3">
      <c r="A3417" t="s">
        <v>7310</v>
      </c>
      <c r="B3417" s="1">
        <v>45199</v>
      </c>
      <c r="C3417" t="s">
        <v>7311</v>
      </c>
      <c r="D3417" t="str">
        <f t="shared" ca="1" si="107"/>
        <v>Sofa 3-Seater</v>
      </c>
      <c r="E3417" t="s">
        <v>109</v>
      </c>
      <c r="F3417" t="s">
        <v>46</v>
      </c>
      <c r="G3417">
        <v>9</v>
      </c>
      <c r="H3417">
        <v>8</v>
      </c>
      <c r="I3417">
        <v>592.9</v>
      </c>
      <c r="J3417">
        <v>640.33199999999999</v>
      </c>
      <c r="K3417" t="s">
        <v>47</v>
      </c>
      <c r="M3417" t="s">
        <v>79</v>
      </c>
      <c r="N3417" t="s">
        <v>29</v>
      </c>
      <c r="O3417" t="str">
        <f t="shared" si="106"/>
        <v>Bynk Transfer</v>
      </c>
      <c r="P3417" t="s">
        <v>7313</v>
      </c>
      <c r="Q3417">
        <v>43.37</v>
      </c>
      <c r="R3417">
        <v>2.2999999999999998</v>
      </c>
      <c r="S3417" t="s">
        <v>111</v>
      </c>
    </row>
    <row r="3418" spans="1:19" x14ac:dyDescent="0.3">
      <c r="A3418" t="s">
        <v>7314</v>
      </c>
      <c r="B3418" s="1">
        <v>43843</v>
      </c>
      <c r="C3418" t="s">
        <v>7315</v>
      </c>
      <c r="D3418" t="str">
        <f t="shared" ca="1" si="107"/>
        <v>T-shirt V</v>
      </c>
      <c r="E3418" t="s">
        <v>77</v>
      </c>
      <c r="F3418" t="s">
        <v>82</v>
      </c>
      <c r="G3418">
        <v>7</v>
      </c>
      <c r="H3418">
        <v>7</v>
      </c>
      <c r="I3418">
        <v>623.87</v>
      </c>
      <c r="J3418">
        <v>711.21180000000004</v>
      </c>
      <c r="K3418" t="s">
        <v>66</v>
      </c>
      <c r="M3418" t="s">
        <v>79</v>
      </c>
      <c r="N3418" t="s">
        <v>71</v>
      </c>
      <c r="O3418" t="str">
        <f t="shared" si="106"/>
        <v>Credit Card</v>
      </c>
      <c r="P3418" t="s">
        <v>67</v>
      </c>
      <c r="Q3418">
        <v>43.26</v>
      </c>
      <c r="R3418">
        <v>1.8</v>
      </c>
      <c r="S3418" t="s">
        <v>23</v>
      </c>
    </row>
    <row r="3419" spans="1:19" x14ac:dyDescent="0.3">
      <c r="A3419" t="s">
        <v>7316</v>
      </c>
      <c r="B3419" s="1">
        <v>44032</v>
      </c>
      <c r="C3419" t="s">
        <v>7317</v>
      </c>
      <c r="D3419" t="str">
        <f t="shared" ca="1" si="107"/>
        <v>Jeans Regular</v>
      </c>
      <c r="E3419" t="s">
        <v>130</v>
      </c>
      <c r="F3419" t="s">
        <v>82</v>
      </c>
      <c r="G3419">
        <v>19</v>
      </c>
      <c r="H3419">
        <v>15</v>
      </c>
      <c r="I3419">
        <v>1412.03</v>
      </c>
      <c r="J3419">
        <v>1609.7142000000001</v>
      </c>
      <c r="K3419" t="s">
        <v>66</v>
      </c>
      <c r="M3419" t="s">
        <v>28</v>
      </c>
      <c r="N3419" t="s">
        <v>36</v>
      </c>
      <c r="O3419" t="str">
        <f t="shared" si="106"/>
        <v>Credit Card</v>
      </c>
      <c r="P3419" t="s">
        <v>67</v>
      </c>
      <c r="Q3419">
        <v>9999</v>
      </c>
      <c r="R3419">
        <v>4.5999999999999996</v>
      </c>
      <c r="S3419" t="s">
        <v>23</v>
      </c>
    </row>
    <row r="3420" spans="1:19" x14ac:dyDescent="0.3">
      <c r="A3420" t="s">
        <v>7318</v>
      </c>
      <c r="B3420" s="1">
        <v>45008</v>
      </c>
      <c r="C3420" t="s">
        <v>7319</v>
      </c>
      <c r="D3420" t="str">
        <f t="shared" ca="1" si="107"/>
        <v>Shirt Classic</v>
      </c>
      <c r="E3420" t="s">
        <v>65</v>
      </c>
      <c r="F3420" t="s">
        <v>82</v>
      </c>
      <c r="G3420">
        <v>16</v>
      </c>
      <c r="H3420">
        <v>15</v>
      </c>
      <c r="I3420">
        <v>840.17</v>
      </c>
      <c r="J3420">
        <v>940.99040000000002</v>
      </c>
      <c r="K3420" t="s">
        <v>51</v>
      </c>
      <c r="M3420" t="s">
        <v>79</v>
      </c>
      <c r="N3420" t="s">
        <v>29</v>
      </c>
      <c r="O3420" t="str">
        <f t="shared" si="106"/>
        <v>Credit Card</v>
      </c>
      <c r="P3420" t="s">
        <v>67</v>
      </c>
      <c r="Q3420">
        <v>15.92</v>
      </c>
      <c r="R3420">
        <v>2.9</v>
      </c>
      <c r="S3420" t="s">
        <v>205</v>
      </c>
    </row>
    <row r="3421" spans="1:19" x14ac:dyDescent="0.3">
      <c r="A3421" t="s">
        <v>7320</v>
      </c>
      <c r="B3421" s="1">
        <v>43844</v>
      </c>
      <c r="C3421" t="s">
        <v>7321</v>
      </c>
      <c r="D3421" t="str">
        <f t="shared" ca="1" si="107"/>
        <v>Cereal Pack</v>
      </c>
      <c r="E3421" t="s">
        <v>100</v>
      </c>
      <c r="F3421" t="s">
        <v>57</v>
      </c>
      <c r="G3421">
        <v>3</v>
      </c>
      <c r="H3421">
        <v>2</v>
      </c>
      <c r="I3421">
        <v>1213.51</v>
      </c>
      <c r="J3421">
        <v>1395.5364999999999</v>
      </c>
      <c r="K3421" t="s">
        <v>66</v>
      </c>
      <c r="M3421" t="s">
        <v>35</v>
      </c>
      <c r="N3421" t="s">
        <v>22</v>
      </c>
      <c r="O3421" t="str">
        <f t="shared" si="106"/>
        <v>Debit Card</v>
      </c>
      <c r="P3421" t="s">
        <v>89</v>
      </c>
      <c r="Q3421">
        <v>8.4</v>
      </c>
      <c r="R3421">
        <v>4.7</v>
      </c>
      <c r="S3421" t="s">
        <v>23</v>
      </c>
    </row>
    <row r="3422" spans="1:19" x14ac:dyDescent="0.3">
      <c r="A3422" t="s">
        <v>7322</v>
      </c>
      <c r="B3422" s="1">
        <v>44976</v>
      </c>
      <c r="C3422" t="s">
        <v>7323</v>
      </c>
      <c r="D3422" t="str">
        <f t="shared" ca="1" si="107"/>
        <v>Jeans Regular</v>
      </c>
      <c r="E3422" t="s">
        <v>130</v>
      </c>
      <c r="F3422" t="s">
        <v>82</v>
      </c>
      <c r="G3422">
        <v>18</v>
      </c>
      <c r="H3422">
        <v>17</v>
      </c>
      <c r="I3422">
        <v>572.15</v>
      </c>
      <c r="J3422">
        <v>623.64350000000002</v>
      </c>
      <c r="K3422" t="s">
        <v>47</v>
      </c>
      <c r="M3422" t="s">
        <v>28</v>
      </c>
      <c r="N3422" t="s">
        <v>22</v>
      </c>
      <c r="O3422" t="str">
        <f t="shared" si="106"/>
        <v>Debit Card</v>
      </c>
      <c r="P3422" t="s">
        <v>89</v>
      </c>
      <c r="Q3422">
        <v>20.39</v>
      </c>
      <c r="R3422">
        <v>2.9</v>
      </c>
      <c r="S3422" t="s">
        <v>23</v>
      </c>
    </row>
    <row r="3423" spans="1:19" x14ac:dyDescent="0.3">
      <c r="A3423" t="s">
        <v>7324</v>
      </c>
      <c r="B3423" s="1">
        <v>44457</v>
      </c>
      <c r="C3423" t="s">
        <v>7325</v>
      </c>
      <c r="D3423" t="str">
        <f t="shared" ca="1" si="107"/>
        <v>Jeans Regular</v>
      </c>
      <c r="E3423" t="s">
        <v>130</v>
      </c>
      <c r="F3423" t="s">
        <v>82</v>
      </c>
      <c r="G3423">
        <v>11</v>
      </c>
      <c r="H3423">
        <v>10</v>
      </c>
      <c r="I3423">
        <v>1072.77</v>
      </c>
      <c r="J3423">
        <v>1222.9578000000001</v>
      </c>
      <c r="K3423" t="s">
        <v>27</v>
      </c>
      <c r="M3423" t="s">
        <v>35</v>
      </c>
      <c r="N3423" t="s">
        <v>36</v>
      </c>
      <c r="O3423" t="str">
        <f t="shared" si="106"/>
        <v>Cash on Delivery</v>
      </c>
      <c r="P3423" t="s">
        <v>53</v>
      </c>
      <c r="Q3423">
        <v>34.76</v>
      </c>
      <c r="R3423">
        <v>4.9000000000000004</v>
      </c>
      <c r="S3423" t="s">
        <v>23</v>
      </c>
    </row>
    <row r="3424" spans="1:19" x14ac:dyDescent="0.3">
      <c r="A3424" t="s">
        <v>7326</v>
      </c>
      <c r="B3424" s="1">
        <v>44987</v>
      </c>
      <c r="C3424" t="s">
        <v>7327</v>
      </c>
      <c r="D3424" t="str">
        <f t="shared" ca="1" si="107"/>
        <v>Dining Table</v>
      </c>
      <c r="E3424" t="s">
        <v>45</v>
      </c>
      <c r="F3424" t="s">
        <v>46</v>
      </c>
      <c r="G3424">
        <v>13</v>
      </c>
      <c r="H3424">
        <v>13</v>
      </c>
      <c r="I3424">
        <v>370.83</v>
      </c>
      <c r="J3424">
        <v>426.45449999999994</v>
      </c>
      <c r="K3424" t="s">
        <v>66</v>
      </c>
      <c r="M3424" t="s">
        <v>79</v>
      </c>
      <c r="N3424" t="s">
        <v>36</v>
      </c>
      <c r="O3424" t="str">
        <f t="shared" si="106"/>
        <v>Cash on Delivery</v>
      </c>
      <c r="P3424" t="s">
        <v>53</v>
      </c>
      <c r="Q3424">
        <v>40.03</v>
      </c>
      <c r="R3424">
        <v>4.8</v>
      </c>
      <c r="S3424" t="s">
        <v>23</v>
      </c>
    </row>
    <row r="3425" spans="1:19" x14ac:dyDescent="0.3">
      <c r="A3425" t="s">
        <v>7328</v>
      </c>
      <c r="B3425" s="1">
        <v>45507</v>
      </c>
      <c r="C3425" t="s">
        <v>6257</v>
      </c>
      <c r="D3425" t="str">
        <f t="shared" ca="1" si="107"/>
        <v>Cereal Pack</v>
      </c>
      <c r="E3425" t="s">
        <v>100</v>
      </c>
      <c r="F3425" t="s">
        <v>57</v>
      </c>
      <c r="G3425">
        <v>6</v>
      </c>
      <c r="H3425">
        <v>6</v>
      </c>
      <c r="I3425">
        <v>214.73</v>
      </c>
      <c r="J3425">
        <v>227.6138</v>
      </c>
      <c r="K3425" t="s">
        <v>47</v>
      </c>
      <c r="M3425" t="s">
        <v>42</v>
      </c>
      <c r="N3425" t="s">
        <v>29</v>
      </c>
      <c r="O3425" t="str">
        <f t="shared" si="106"/>
        <v>Cash on Delivery</v>
      </c>
      <c r="P3425" t="s">
        <v>53</v>
      </c>
      <c r="Q3425">
        <v>33.11</v>
      </c>
      <c r="R3425">
        <v>2.8</v>
      </c>
      <c r="S3425" t="s">
        <v>23</v>
      </c>
    </row>
    <row r="3426" spans="1:19" x14ac:dyDescent="0.3">
      <c r="A3426" t="s">
        <v>7329</v>
      </c>
      <c r="B3426" s="1">
        <v>44325</v>
      </c>
      <c r="C3426" t="s">
        <v>7330</v>
      </c>
      <c r="D3426" t="str">
        <f t="shared" ca="1" si="107"/>
        <v>Sofa 3-Seater</v>
      </c>
      <c r="E3426" t="s">
        <v>109</v>
      </c>
      <c r="F3426" t="s">
        <v>46</v>
      </c>
      <c r="G3426">
        <v>19</v>
      </c>
      <c r="H3426">
        <v>17</v>
      </c>
      <c r="I3426">
        <v>1038.46</v>
      </c>
      <c r="J3426">
        <v>1152.6906000000001</v>
      </c>
      <c r="K3426" t="s">
        <v>7331</v>
      </c>
      <c r="M3426" t="s">
        <v>123</v>
      </c>
      <c r="N3426" t="s">
        <v>36</v>
      </c>
      <c r="O3426" t="str">
        <f t="shared" si="106"/>
        <v>Cash on Delivery</v>
      </c>
      <c r="P3426" t="s">
        <v>53</v>
      </c>
      <c r="Q3426">
        <v>47</v>
      </c>
      <c r="R3426">
        <v>4.0999999999999996</v>
      </c>
      <c r="S3426" t="s">
        <v>23</v>
      </c>
    </row>
    <row r="3427" spans="1:19" x14ac:dyDescent="0.3">
      <c r="A3427" t="s">
        <v>7332</v>
      </c>
      <c r="B3427" s="1">
        <v>45037</v>
      </c>
      <c r="C3427" t="s">
        <v>7333</v>
      </c>
      <c r="D3427" t="str">
        <f t="shared" ca="1" si="107"/>
        <v>Cereal Pack</v>
      </c>
      <c r="E3427" t="s">
        <v>100</v>
      </c>
      <c r="F3427" t="s">
        <v>57</v>
      </c>
      <c r="G3427">
        <v>13</v>
      </c>
      <c r="H3427">
        <v>11</v>
      </c>
      <c r="I3427">
        <v>364.35</v>
      </c>
      <c r="J3427">
        <v>400.78500000000008</v>
      </c>
      <c r="K3427" t="s">
        <v>20</v>
      </c>
      <c r="M3427" t="s">
        <v>35</v>
      </c>
      <c r="N3427" t="s">
        <v>29</v>
      </c>
      <c r="O3427" t="str">
        <f t="shared" si="106"/>
        <v>PayPal</v>
      </c>
      <c r="P3427" t="s">
        <v>30</v>
      </c>
      <c r="Q3427">
        <v>10.11</v>
      </c>
      <c r="R3427">
        <v>1.4</v>
      </c>
      <c r="S3427" t="s">
        <v>23</v>
      </c>
    </row>
    <row r="3428" spans="1:19" x14ac:dyDescent="0.3">
      <c r="A3428" t="s">
        <v>7334</v>
      </c>
      <c r="B3428" s="1">
        <v>45615</v>
      </c>
      <c r="C3428" t="s">
        <v>7335</v>
      </c>
      <c r="D3428" t="str">
        <f t="shared" ca="1" si="107"/>
        <v>Dining Table</v>
      </c>
      <c r="E3428" t="s">
        <v>45</v>
      </c>
      <c r="F3428" t="s">
        <v>46</v>
      </c>
      <c r="G3428">
        <v>9</v>
      </c>
      <c r="H3428">
        <v>9</v>
      </c>
      <c r="I3428">
        <v>530.99</v>
      </c>
      <c r="J3428">
        <v>557.53950000000009</v>
      </c>
      <c r="K3428" t="s">
        <v>20</v>
      </c>
      <c r="M3428" t="s">
        <v>123</v>
      </c>
      <c r="N3428" t="s">
        <v>22</v>
      </c>
      <c r="O3428" t="str">
        <f t="shared" si="106"/>
        <v>PayPal</v>
      </c>
      <c r="P3428" t="s">
        <v>30</v>
      </c>
      <c r="Q3428">
        <v>46.92</v>
      </c>
      <c r="R3428">
        <v>2.2999999999999998</v>
      </c>
      <c r="S3428" t="s">
        <v>23</v>
      </c>
    </row>
    <row r="3429" spans="1:19" x14ac:dyDescent="0.3">
      <c r="A3429" t="s">
        <v>7336</v>
      </c>
      <c r="B3429" s="1">
        <v>45636</v>
      </c>
      <c r="C3429" t="s">
        <v>7337</v>
      </c>
      <c r="D3429" t="str">
        <f t="shared" ca="1" si="107"/>
        <v>Organic Rice 5kg</v>
      </c>
      <c r="E3429" t="s">
        <v>40</v>
      </c>
      <c r="F3429" t="s">
        <v>57</v>
      </c>
      <c r="G3429">
        <v>18</v>
      </c>
      <c r="H3429">
        <v>18</v>
      </c>
      <c r="I3429">
        <v>280.26</v>
      </c>
      <c r="J3429">
        <v>302.68080000000003</v>
      </c>
      <c r="K3429" t="s">
        <v>51</v>
      </c>
      <c r="M3429" t="s">
        <v>42</v>
      </c>
      <c r="N3429" t="s">
        <v>29</v>
      </c>
      <c r="O3429" t="str">
        <f t="shared" si="106"/>
        <v>Bank Transfer</v>
      </c>
      <c r="P3429" t="s">
        <v>37</v>
      </c>
      <c r="Q3429">
        <v>17.100000000000001</v>
      </c>
      <c r="R3429">
        <v>4.5999999999999996</v>
      </c>
      <c r="S3429" t="s">
        <v>23</v>
      </c>
    </row>
    <row r="3430" spans="1:19" x14ac:dyDescent="0.3">
      <c r="A3430" t="s">
        <v>7338</v>
      </c>
      <c r="B3430" s="1">
        <v>44666</v>
      </c>
      <c r="C3430" t="s">
        <v>7339</v>
      </c>
      <c r="D3430" t="str">
        <f t="shared" ca="1" si="107"/>
        <v>Cereal Pack</v>
      </c>
      <c r="E3430" t="s">
        <v>100</v>
      </c>
      <c r="F3430" t="s">
        <v>57</v>
      </c>
      <c r="G3430">
        <v>11</v>
      </c>
      <c r="H3430">
        <v>9</v>
      </c>
      <c r="I3430">
        <v>540.01</v>
      </c>
      <c r="J3430">
        <v>599.41110000000003</v>
      </c>
      <c r="K3430" t="s">
        <v>66</v>
      </c>
      <c r="M3430" t="s">
        <v>123</v>
      </c>
      <c r="N3430" t="s">
        <v>29</v>
      </c>
      <c r="O3430" t="str">
        <f t="shared" si="106"/>
        <v>Bank Transfer</v>
      </c>
      <c r="P3430" t="s">
        <v>37</v>
      </c>
      <c r="Q3430">
        <v>14.73</v>
      </c>
      <c r="R3430">
        <v>0</v>
      </c>
      <c r="S3430" t="s">
        <v>23</v>
      </c>
    </row>
    <row r="3431" spans="1:19" x14ac:dyDescent="0.3">
      <c r="A3431" t="s">
        <v>7340</v>
      </c>
      <c r="B3431" s="1">
        <v>45416</v>
      </c>
      <c r="C3431" t="s">
        <v>7341</v>
      </c>
      <c r="D3431" t="str">
        <f t="shared" ca="1" si="107"/>
        <v>Dining Table</v>
      </c>
      <c r="E3431" t="s">
        <v>45</v>
      </c>
      <c r="F3431" t="s">
        <v>46</v>
      </c>
      <c r="G3431">
        <v>7</v>
      </c>
      <c r="H3431">
        <v>6</v>
      </c>
      <c r="I3431">
        <v>1417.95</v>
      </c>
      <c r="J3431">
        <v>1559.7450000000001</v>
      </c>
      <c r="K3431" t="s">
        <v>66</v>
      </c>
      <c r="M3431" t="s">
        <v>42</v>
      </c>
      <c r="N3431" t="s">
        <v>29</v>
      </c>
      <c r="O3431" t="str">
        <f t="shared" si="106"/>
        <v>Credit Card</v>
      </c>
      <c r="P3431" t="s">
        <v>67</v>
      </c>
      <c r="Q3431">
        <v>30.16</v>
      </c>
      <c r="R3431">
        <v>4</v>
      </c>
      <c r="S3431" t="s">
        <v>23</v>
      </c>
    </row>
    <row r="3432" spans="1:19" x14ac:dyDescent="0.3">
      <c r="A3432" t="s">
        <v>7342</v>
      </c>
      <c r="B3432" s="1">
        <v>44577</v>
      </c>
      <c r="C3432" t="s">
        <v>7343</v>
      </c>
      <c r="D3432" t="str">
        <f t="shared" ca="1" si="107"/>
        <v>Widget B</v>
      </c>
      <c r="E3432" t="s">
        <v>61</v>
      </c>
      <c r="F3432" t="s">
        <v>70</v>
      </c>
      <c r="G3432">
        <v>16</v>
      </c>
      <c r="H3432">
        <v>13</v>
      </c>
      <c r="I3432">
        <v>753.13</v>
      </c>
      <c r="J3432">
        <v>790.78650000000005</v>
      </c>
      <c r="K3432" t="s">
        <v>20</v>
      </c>
      <c r="M3432" t="s">
        <v>123</v>
      </c>
      <c r="N3432" t="s">
        <v>29</v>
      </c>
      <c r="O3432" t="str">
        <f t="shared" si="106"/>
        <v>Cash on Delivery</v>
      </c>
      <c r="P3432" t="s">
        <v>53</v>
      </c>
      <c r="Q3432">
        <v>33.74</v>
      </c>
      <c r="R3432">
        <v>1.2</v>
      </c>
      <c r="S3432" t="s">
        <v>23</v>
      </c>
    </row>
    <row r="3433" spans="1:19" x14ac:dyDescent="0.3">
      <c r="A3433" t="s">
        <v>7344</v>
      </c>
      <c r="B3433" s="1">
        <v>45037</v>
      </c>
      <c r="C3433" t="s">
        <v>7345</v>
      </c>
      <c r="D3433" t="str">
        <f t="shared" ca="1" si="107"/>
        <v>Shirt Classic</v>
      </c>
      <c r="E3433" t="s">
        <v>65</v>
      </c>
      <c r="F3433" t="s">
        <v>82</v>
      </c>
      <c r="G3433">
        <v>8</v>
      </c>
      <c r="H3433">
        <v>8</v>
      </c>
      <c r="I3433">
        <v>1148.05</v>
      </c>
      <c r="J3433">
        <v>1297.2964999999999</v>
      </c>
      <c r="K3433" t="s">
        <v>51</v>
      </c>
      <c r="M3433" t="s">
        <v>28</v>
      </c>
      <c r="N3433" t="s">
        <v>29</v>
      </c>
      <c r="O3433" t="str">
        <f t="shared" si="106"/>
        <v>PayPal</v>
      </c>
      <c r="P3433" t="s">
        <v>30</v>
      </c>
      <c r="Q3433">
        <v>8.61</v>
      </c>
      <c r="R3433">
        <v>4.8</v>
      </c>
      <c r="S3433" t="s">
        <v>23</v>
      </c>
    </row>
    <row r="3434" spans="1:19" x14ac:dyDescent="0.3">
      <c r="A3434" t="s">
        <v>7346</v>
      </c>
      <c r="B3434" s="1">
        <v>44379</v>
      </c>
      <c r="C3434" t="s">
        <v>7347</v>
      </c>
      <c r="D3434" t="str">
        <f t="shared" ca="1" si="107"/>
        <v>Camera S</v>
      </c>
      <c r="E3434" t="s">
        <v>133</v>
      </c>
      <c r="F3434" t="s">
        <v>50</v>
      </c>
      <c r="G3434">
        <v>10</v>
      </c>
      <c r="H3434">
        <v>10</v>
      </c>
      <c r="I3434">
        <v>942.6</v>
      </c>
      <c r="J3434">
        <v>1055.7120000000002</v>
      </c>
      <c r="K3434" t="s">
        <v>20</v>
      </c>
      <c r="M3434" t="s">
        <v>21</v>
      </c>
      <c r="N3434" t="s">
        <v>22</v>
      </c>
      <c r="O3434" t="str">
        <f t="shared" si="106"/>
        <v>Cash on Delivery</v>
      </c>
      <c r="P3434" t="s">
        <v>53</v>
      </c>
      <c r="Q3434">
        <v>40.74</v>
      </c>
      <c r="R3434">
        <v>2.5</v>
      </c>
      <c r="S3434" t="s">
        <v>15</v>
      </c>
    </row>
    <row r="3435" spans="1:19" x14ac:dyDescent="0.3">
      <c r="A3435" t="s">
        <v>7348</v>
      </c>
      <c r="B3435" s="1">
        <v>45618</v>
      </c>
      <c r="C3435" t="s">
        <v>7349</v>
      </c>
      <c r="D3435" t="str">
        <f t="shared" ca="1" si="107"/>
        <v>Jeans Regular</v>
      </c>
      <c r="E3435" t="s">
        <v>130</v>
      </c>
      <c r="F3435" t="s">
        <v>82</v>
      </c>
      <c r="G3435">
        <v>20</v>
      </c>
      <c r="H3435">
        <v>19</v>
      </c>
      <c r="I3435">
        <v>734.28</v>
      </c>
      <c r="J3435">
        <v>778.33680000000004</v>
      </c>
      <c r="K3435" t="s">
        <v>51</v>
      </c>
      <c r="M3435" t="s">
        <v>123</v>
      </c>
      <c r="N3435" t="s">
        <v>71</v>
      </c>
      <c r="O3435" t="str">
        <f t="shared" si="106"/>
        <v>Debit Card</v>
      </c>
      <c r="P3435" t="s">
        <v>89</v>
      </c>
      <c r="Q3435">
        <v>0.55000000000000004</v>
      </c>
      <c r="R3435">
        <v>3.7</v>
      </c>
      <c r="S3435" t="s">
        <v>74</v>
      </c>
    </row>
    <row r="3436" spans="1:19" x14ac:dyDescent="0.3">
      <c r="A3436" t="s">
        <v>7350</v>
      </c>
      <c r="B3436" s="1">
        <v>45507</v>
      </c>
      <c r="C3436" t="s">
        <v>7351</v>
      </c>
      <c r="D3436" t="str">
        <f t="shared" ca="1" si="107"/>
        <v>Shirt Classic</v>
      </c>
      <c r="E3436" t="s">
        <v>65</v>
      </c>
      <c r="F3436" t="s">
        <v>82</v>
      </c>
      <c r="G3436">
        <v>17</v>
      </c>
      <c r="H3436">
        <v>15</v>
      </c>
      <c r="I3436">
        <v>816.07</v>
      </c>
      <c r="J3436">
        <v>865.03420000000006</v>
      </c>
      <c r="K3436" t="s">
        <v>47</v>
      </c>
      <c r="M3436" t="s">
        <v>42</v>
      </c>
      <c r="N3436" t="s">
        <v>36</v>
      </c>
      <c r="O3436" t="str">
        <f t="shared" si="106"/>
        <v>PayPal</v>
      </c>
      <c r="P3436" t="s">
        <v>30</v>
      </c>
      <c r="Q3436">
        <v>27.77</v>
      </c>
      <c r="R3436">
        <v>2.4</v>
      </c>
      <c r="S3436" t="s">
        <v>23</v>
      </c>
    </row>
    <row r="3437" spans="1:19" x14ac:dyDescent="0.3">
      <c r="A3437" t="s">
        <v>7352</v>
      </c>
      <c r="B3437" s="1">
        <v>44479</v>
      </c>
      <c r="C3437" t="s">
        <v>7353</v>
      </c>
      <c r="D3437" t="str">
        <f t="shared" ca="1" si="107"/>
        <v>Cereal Pack</v>
      </c>
      <c r="E3437" t="s">
        <v>100</v>
      </c>
      <c r="F3437" t="s">
        <v>57</v>
      </c>
      <c r="G3437">
        <v>20</v>
      </c>
      <c r="H3437">
        <v>19</v>
      </c>
      <c r="I3437">
        <v>1335.09</v>
      </c>
      <c r="J3437">
        <v>1428.5463</v>
      </c>
      <c r="K3437" t="s">
        <v>66</v>
      </c>
      <c r="M3437" t="s">
        <v>42</v>
      </c>
      <c r="N3437" t="s">
        <v>36</v>
      </c>
      <c r="O3437" t="str">
        <f t="shared" si="106"/>
        <v>Credit Card</v>
      </c>
      <c r="P3437" t="s">
        <v>67</v>
      </c>
      <c r="Q3437">
        <v>21.88</v>
      </c>
      <c r="R3437">
        <v>3.3</v>
      </c>
    </row>
    <row r="3438" spans="1:19" x14ac:dyDescent="0.3">
      <c r="A3438" t="s">
        <v>7354</v>
      </c>
      <c r="B3438" s="1">
        <v>45470</v>
      </c>
      <c r="C3438" t="s">
        <v>7355</v>
      </c>
      <c r="D3438" t="str">
        <f t="shared" ca="1" si="107"/>
        <v>Laptop Pro</v>
      </c>
      <c r="E3438" t="s">
        <v>116</v>
      </c>
      <c r="F3438" t="s">
        <v>50</v>
      </c>
      <c r="G3438">
        <v>16</v>
      </c>
      <c r="H3438">
        <v>14</v>
      </c>
      <c r="I3438">
        <v>3.67</v>
      </c>
      <c r="J3438">
        <v>3.8534999999999999</v>
      </c>
      <c r="K3438" t="s">
        <v>66</v>
      </c>
      <c r="M3438" t="s">
        <v>86</v>
      </c>
      <c r="N3438" t="s">
        <v>22</v>
      </c>
      <c r="O3438" t="str">
        <f t="shared" si="106"/>
        <v>Debit Card</v>
      </c>
      <c r="P3438" t="s">
        <v>89</v>
      </c>
      <c r="Q3438">
        <v>3.81</v>
      </c>
      <c r="R3438">
        <v>2.5</v>
      </c>
      <c r="S3438" t="s">
        <v>23</v>
      </c>
    </row>
    <row r="3439" spans="1:19" x14ac:dyDescent="0.3">
      <c r="A3439" t="s">
        <v>7356</v>
      </c>
      <c r="B3439" s="1">
        <v>45359</v>
      </c>
      <c r="C3439" t="s">
        <v>7357</v>
      </c>
      <c r="D3439" t="str">
        <f t="shared" ca="1" si="107"/>
        <v>Laptop Pro</v>
      </c>
      <c r="E3439" t="s">
        <v>116</v>
      </c>
      <c r="F3439" t="s">
        <v>50</v>
      </c>
      <c r="G3439">
        <v>3</v>
      </c>
      <c r="H3439">
        <v>3</v>
      </c>
      <c r="I3439">
        <v>524.34</v>
      </c>
      <c r="J3439">
        <v>592.50419999999997</v>
      </c>
      <c r="K3439" t="s">
        <v>27</v>
      </c>
      <c r="M3439" t="s">
        <v>123</v>
      </c>
      <c r="N3439" t="s">
        <v>36</v>
      </c>
      <c r="O3439" t="str">
        <f t="shared" si="106"/>
        <v>Credit Card</v>
      </c>
      <c r="P3439" t="s">
        <v>67</v>
      </c>
      <c r="Q3439">
        <v>23.51</v>
      </c>
      <c r="R3439">
        <v>3.8</v>
      </c>
      <c r="S3439" t="s">
        <v>23</v>
      </c>
    </row>
    <row r="3440" spans="1:19" x14ac:dyDescent="0.3">
      <c r="A3440" t="s">
        <v>7358</v>
      </c>
      <c r="B3440" s="1">
        <v>44755</v>
      </c>
      <c r="C3440" t="s">
        <v>7359</v>
      </c>
      <c r="D3440" t="str">
        <f t="shared" ca="1" si="107"/>
        <v>Cereal Pack</v>
      </c>
      <c r="E3440" t="s">
        <v>100</v>
      </c>
      <c r="F3440" t="s">
        <v>57</v>
      </c>
      <c r="G3440">
        <v>16</v>
      </c>
      <c r="H3440">
        <v>16</v>
      </c>
      <c r="I3440">
        <v>1242.1099999999999</v>
      </c>
      <c r="J3440">
        <v>1416.0054</v>
      </c>
      <c r="K3440" t="s">
        <v>51</v>
      </c>
      <c r="M3440" t="s">
        <v>79</v>
      </c>
      <c r="N3440" t="s">
        <v>36</v>
      </c>
      <c r="O3440" t="str">
        <f t="shared" si="106"/>
        <v>Cash on Delivery</v>
      </c>
      <c r="P3440" t="s">
        <v>53</v>
      </c>
      <c r="Q3440">
        <v>0.01</v>
      </c>
      <c r="R3440">
        <v>1</v>
      </c>
      <c r="S3440" t="s">
        <v>23</v>
      </c>
    </row>
    <row r="3441" spans="1:19" x14ac:dyDescent="0.3">
      <c r="A3441" t="s">
        <v>7360</v>
      </c>
      <c r="B3441" s="1">
        <v>45477</v>
      </c>
      <c r="C3441" t="s">
        <v>7361</v>
      </c>
      <c r="D3441" t="str">
        <f t="shared" ca="1" si="107"/>
        <v>Widget B</v>
      </c>
      <c r="E3441" t="s">
        <v>61</v>
      </c>
      <c r="F3441" t="s">
        <v>70</v>
      </c>
      <c r="G3441">
        <v>11</v>
      </c>
      <c r="H3441">
        <v>11</v>
      </c>
      <c r="I3441">
        <v>1134.29</v>
      </c>
      <c r="J3441">
        <v>1304.4334999999999</v>
      </c>
      <c r="K3441" t="s">
        <v>47</v>
      </c>
      <c r="M3441" t="s">
        <v>79</v>
      </c>
      <c r="N3441" t="s">
        <v>22</v>
      </c>
      <c r="O3441" t="str">
        <f t="shared" si="106"/>
        <v>BankgTransfer</v>
      </c>
      <c r="P3441" t="s">
        <v>7362</v>
      </c>
      <c r="Q3441">
        <v>41.32</v>
      </c>
      <c r="R3441">
        <v>4.9000000000000004</v>
      </c>
      <c r="S3441" t="s">
        <v>23</v>
      </c>
    </row>
    <row r="3442" spans="1:19" x14ac:dyDescent="0.3">
      <c r="A3442" t="s">
        <v>7363</v>
      </c>
      <c r="B3442" s="1">
        <v>45298</v>
      </c>
      <c r="C3442" t="s">
        <v>7364</v>
      </c>
      <c r="D3442" t="str">
        <f t="shared" ca="1" si="107"/>
        <v>Camera S</v>
      </c>
      <c r="E3442" t="s">
        <v>133</v>
      </c>
      <c r="F3442" t="s">
        <v>50</v>
      </c>
      <c r="G3442">
        <v>8</v>
      </c>
      <c r="H3442">
        <v>7</v>
      </c>
      <c r="I3442">
        <v>1067.5899999999999</v>
      </c>
      <c r="J3442">
        <v>1152.9972</v>
      </c>
      <c r="K3442" t="s">
        <v>27</v>
      </c>
      <c r="M3442" t="s">
        <v>123</v>
      </c>
      <c r="N3442" t="s">
        <v>71</v>
      </c>
      <c r="O3442" t="str">
        <f t="shared" si="106"/>
        <v>Debit Card</v>
      </c>
      <c r="P3442" t="s">
        <v>89</v>
      </c>
      <c r="Q3442">
        <v>9999</v>
      </c>
      <c r="R3442">
        <v>3.7</v>
      </c>
      <c r="S3442" t="s">
        <v>23</v>
      </c>
    </row>
    <row r="3443" spans="1:19" x14ac:dyDescent="0.3">
      <c r="A3443" t="s">
        <v>7365</v>
      </c>
      <c r="B3443" s="1">
        <v>44775</v>
      </c>
      <c r="C3443" t="s">
        <v>7366</v>
      </c>
      <c r="D3443" t="str">
        <f t="shared" ca="1" si="107"/>
        <v>Sofa 3-Seater</v>
      </c>
      <c r="E3443" t="s">
        <v>109</v>
      </c>
      <c r="F3443" t="s">
        <v>46</v>
      </c>
      <c r="G3443">
        <v>13</v>
      </c>
      <c r="H3443">
        <v>13</v>
      </c>
      <c r="I3443">
        <v>629.54</v>
      </c>
      <c r="J3443">
        <v>692.49400000000003</v>
      </c>
      <c r="K3443" t="s">
        <v>51</v>
      </c>
      <c r="M3443" t="s">
        <v>35</v>
      </c>
      <c r="N3443" t="s">
        <v>36</v>
      </c>
      <c r="O3443" t="str">
        <f t="shared" si="106"/>
        <v>Bank Transfer</v>
      </c>
      <c r="P3443" t="s">
        <v>37</v>
      </c>
      <c r="Q3443">
        <v>41.51</v>
      </c>
      <c r="R3443">
        <v>1.6</v>
      </c>
      <c r="S3443" t="s">
        <v>23</v>
      </c>
    </row>
    <row r="3444" spans="1:19" x14ac:dyDescent="0.3">
      <c r="A3444" t="s">
        <v>7367</v>
      </c>
      <c r="B3444" s="1">
        <v>45381</v>
      </c>
      <c r="C3444" t="s">
        <v>7368</v>
      </c>
      <c r="D3444" t="str">
        <f t="shared" ca="1" si="107"/>
        <v>Shirt Classic</v>
      </c>
      <c r="F3444" t="s">
        <v>82</v>
      </c>
      <c r="G3444">
        <v>11</v>
      </c>
      <c r="H3444">
        <v>10</v>
      </c>
      <c r="I3444">
        <v>260.37</v>
      </c>
      <c r="J3444">
        <v>291.61440000000005</v>
      </c>
      <c r="K3444" t="s">
        <v>66</v>
      </c>
      <c r="M3444" t="s">
        <v>42</v>
      </c>
      <c r="N3444" t="s">
        <v>36</v>
      </c>
      <c r="O3444" t="str">
        <f t="shared" si="106"/>
        <v>Bank Transfer</v>
      </c>
      <c r="P3444" t="s">
        <v>37</v>
      </c>
      <c r="Q3444">
        <v>15.61</v>
      </c>
      <c r="R3444">
        <v>1.2</v>
      </c>
      <c r="S3444" t="s">
        <v>23</v>
      </c>
    </row>
    <row r="3445" spans="1:19" x14ac:dyDescent="0.3">
      <c r="A3445" t="s">
        <v>7369</v>
      </c>
      <c r="B3445" s="1">
        <v>44728</v>
      </c>
      <c r="C3445" t="s">
        <v>7370</v>
      </c>
      <c r="D3445" t="str">
        <f t="shared" ca="1" si="107"/>
        <v>Laptop Pro</v>
      </c>
      <c r="E3445" t="s">
        <v>116</v>
      </c>
      <c r="F3445" t="s">
        <v>50</v>
      </c>
      <c r="G3445">
        <v>20</v>
      </c>
      <c r="H3445">
        <v>18</v>
      </c>
      <c r="I3445">
        <v>877.49</v>
      </c>
      <c r="J3445">
        <v>974.01390000000015</v>
      </c>
      <c r="K3445" t="s">
        <v>51</v>
      </c>
      <c r="M3445" t="s">
        <v>86</v>
      </c>
      <c r="N3445" t="s">
        <v>22</v>
      </c>
      <c r="O3445" t="str">
        <f t="shared" si="106"/>
        <v>Credit Card</v>
      </c>
      <c r="P3445" t="s">
        <v>67</v>
      </c>
      <c r="Q3445">
        <v>40.549999999999997</v>
      </c>
      <c r="R3445">
        <v>1.5</v>
      </c>
      <c r="S3445" t="s">
        <v>111</v>
      </c>
    </row>
    <row r="3446" spans="1:19" x14ac:dyDescent="0.3">
      <c r="A3446" t="s">
        <v>7371</v>
      </c>
      <c r="B3446" s="1">
        <v>44479</v>
      </c>
      <c r="C3446" t="s">
        <v>7372</v>
      </c>
      <c r="D3446" t="str">
        <f t="shared" ca="1" si="107"/>
        <v>Organic Rice 5kg</v>
      </c>
      <c r="E3446" t="s">
        <v>40</v>
      </c>
      <c r="F3446" t="s">
        <v>57</v>
      </c>
      <c r="G3446">
        <v>11</v>
      </c>
      <c r="H3446">
        <v>9</v>
      </c>
      <c r="I3446">
        <v>48.97</v>
      </c>
      <c r="J3446">
        <v>56.315499999999993</v>
      </c>
      <c r="K3446" t="s">
        <v>27</v>
      </c>
      <c r="M3446" t="s">
        <v>28</v>
      </c>
      <c r="N3446" t="s">
        <v>36</v>
      </c>
      <c r="O3446" t="str">
        <f t="shared" si="106"/>
        <v>Credit Card</v>
      </c>
      <c r="P3446" t="s">
        <v>67</v>
      </c>
      <c r="Q3446">
        <v>40.770000000000003</v>
      </c>
      <c r="R3446">
        <v>0</v>
      </c>
      <c r="S3446" t="s">
        <v>23</v>
      </c>
    </row>
    <row r="3447" spans="1:19" x14ac:dyDescent="0.3">
      <c r="A3447" t="s">
        <v>7373</v>
      </c>
      <c r="B3447" s="1">
        <v>45344</v>
      </c>
      <c r="C3447" t="s">
        <v>7374</v>
      </c>
      <c r="D3447" t="str">
        <f t="shared" ca="1" si="107"/>
        <v>Sofa 3-Seater</v>
      </c>
      <c r="E3447" t="s">
        <v>109</v>
      </c>
      <c r="F3447" t="s">
        <v>46</v>
      </c>
      <c r="G3447">
        <v>19</v>
      </c>
      <c r="H3447">
        <v>17</v>
      </c>
      <c r="I3447">
        <v>391.01</v>
      </c>
      <c r="J3447">
        <v>449.66149999999993</v>
      </c>
      <c r="K3447" t="s">
        <v>47</v>
      </c>
      <c r="M3447" t="s">
        <v>35</v>
      </c>
      <c r="N3447" t="s">
        <v>7375</v>
      </c>
      <c r="O3447" t="str">
        <f t="shared" si="106"/>
        <v>Bank Transfer</v>
      </c>
      <c r="P3447" t="s">
        <v>37</v>
      </c>
      <c r="Q3447">
        <v>42.2</v>
      </c>
      <c r="R3447">
        <v>4.4000000000000004</v>
      </c>
      <c r="S3447" t="s">
        <v>23</v>
      </c>
    </row>
    <row r="3448" spans="1:19" x14ac:dyDescent="0.3">
      <c r="A3448" t="s">
        <v>7376</v>
      </c>
      <c r="B3448" s="1">
        <v>44058</v>
      </c>
      <c r="C3448" t="s">
        <v>7377</v>
      </c>
      <c r="D3448" t="str">
        <f t="shared" ca="1" si="107"/>
        <v>Widget A</v>
      </c>
      <c r="E3448" t="s">
        <v>33</v>
      </c>
      <c r="F3448" t="s">
        <v>70</v>
      </c>
      <c r="G3448">
        <v>6</v>
      </c>
      <c r="H3448">
        <v>5</v>
      </c>
      <c r="I3448">
        <v>715.68</v>
      </c>
      <c r="J3448">
        <v>801.5616</v>
      </c>
      <c r="K3448" t="s">
        <v>51</v>
      </c>
      <c r="M3448" t="s">
        <v>86</v>
      </c>
      <c r="N3448" t="s">
        <v>36</v>
      </c>
      <c r="O3448" t="str">
        <f t="shared" si="106"/>
        <v>Debit Card</v>
      </c>
      <c r="P3448" t="s">
        <v>89</v>
      </c>
      <c r="Q3448">
        <v>8.67</v>
      </c>
      <c r="R3448">
        <v>1.1000000000000001</v>
      </c>
      <c r="S3448" t="s">
        <v>23</v>
      </c>
    </row>
    <row r="3449" spans="1:19" x14ac:dyDescent="0.3">
      <c r="A3449" t="s">
        <v>7378</v>
      </c>
      <c r="B3449" s="1">
        <v>44974</v>
      </c>
      <c r="C3449" t="s">
        <v>7379</v>
      </c>
      <c r="D3449" t="str">
        <f t="shared" ca="1" si="107"/>
        <v>Headphones Z</v>
      </c>
      <c r="E3449" t="s">
        <v>94</v>
      </c>
      <c r="F3449" t="s">
        <v>50</v>
      </c>
      <c r="G3449">
        <v>16</v>
      </c>
      <c r="H3449">
        <v>15</v>
      </c>
      <c r="I3449">
        <v>1076.3499999999999</v>
      </c>
      <c r="J3449">
        <v>1216.2754999999997</v>
      </c>
      <c r="K3449" t="s">
        <v>27</v>
      </c>
      <c r="M3449" t="s">
        <v>86</v>
      </c>
      <c r="N3449" t="s">
        <v>22</v>
      </c>
      <c r="O3449" t="str">
        <f t="shared" si="106"/>
        <v>Cash on Delivery</v>
      </c>
      <c r="P3449" t="s">
        <v>53</v>
      </c>
      <c r="Q3449">
        <v>25.22</v>
      </c>
      <c r="R3449">
        <v>2</v>
      </c>
      <c r="S3449" t="s">
        <v>23</v>
      </c>
    </row>
    <row r="3450" spans="1:19" x14ac:dyDescent="0.3">
      <c r="A3450" t="s">
        <v>7380</v>
      </c>
      <c r="B3450" s="1">
        <v>45580</v>
      </c>
      <c r="C3450" t="s">
        <v>7381</v>
      </c>
      <c r="D3450" t="str">
        <f t="shared" ca="1" si="107"/>
        <v>Camera S</v>
      </c>
      <c r="E3450" t="s">
        <v>133</v>
      </c>
      <c r="F3450" t="s">
        <v>50</v>
      </c>
      <c r="G3450">
        <v>3</v>
      </c>
      <c r="H3450">
        <v>3</v>
      </c>
      <c r="I3450">
        <v>857.7</v>
      </c>
      <c r="J3450">
        <v>917.73900000000015</v>
      </c>
      <c r="K3450" t="s">
        <v>47</v>
      </c>
      <c r="M3450" t="s">
        <v>21</v>
      </c>
      <c r="N3450" t="s">
        <v>22</v>
      </c>
      <c r="O3450" t="str">
        <f t="shared" si="106"/>
        <v>PayPal</v>
      </c>
      <c r="P3450" t="s">
        <v>30</v>
      </c>
      <c r="Q3450">
        <v>14.45</v>
      </c>
      <c r="R3450">
        <v>2.2000000000000002</v>
      </c>
      <c r="S3450" t="s">
        <v>23</v>
      </c>
    </row>
    <row r="3451" spans="1:19" x14ac:dyDescent="0.3">
      <c r="A3451" t="s">
        <v>7383</v>
      </c>
      <c r="B3451" s="1">
        <v>44140</v>
      </c>
      <c r="C3451" t="s">
        <v>7384</v>
      </c>
      <c r="D3451" t="str">
        <f t="shared" ca="1" si="107"/>
        <v>Widget B</v>
      </c>
      <c r="E3451" t="s">
        <v>61</v>
      </c>
      <c r="F3451" t="s">
        <v>70</v>
      </c>
      <c r="G3451">
        <v>3</v>
      </c>
      <c r="H3451">
        <v>3</v>
      </c>
      <c r="I3451">
        <v>475.35</v>
      </c>
      <c r="J3451">
        <v>513.37800000000004</v>
      </c>
      <c r="K3451" t="s">
        <v>51</v>
      </c>
      <c r="M3451" t="s">
        <v>42</v>
      </c>
      <c r="N3451" t="s">
        <v>29</v>
      </c>
      <c r="O3451" t="str">
        <f t="shared" si="106"/>
        <v>PayPal</v>
      </c>
      <c r="P3451" t="s">
        <v>30</v>
      </c>
      <c r="Q3451">
        <v>32.58</v>
      </c>
      <c r="R3451">
        <v>5</v>
      </c>
      <c r="S3451" t="s">
        <v>23</v>
      </c>
    </row>
    <row r="3452" spans="1:19" x14ac:dyDescent="0.3">
      <c r="A3452" t="s">
        <v>7387</v>
      </c>
      <c r="B3452" s="1">
        <v>43985</v>
      </c>
      <c r="C3452" t="s">
        <v>7388</v>
      </c>
      <c r="D3452" t="str">
        <f t="shared" ca="1" si="107"/>
        <v>Camera S</v>
      </c>
      <c r="E3452" t="s">
        <v>133</v>
      </c>
      <c r="F3452" t="s">
        <v>50</v>
      </c>
      <c r="G3452">
        <v>13</v>
      </c>
      <c r="H3452">
        <v>12</v>
      </c>
      <c r="I3452">
        <v>437.98</v>
      </c>
      <c r="J3452">
        <v>490.53760000000005</v>
      </c>
      <c r="K3452" t="s">
        <v>51</v>
      </c>
      <c r="M3452" t="s">
        <v>35</v>
      </c>
      <c r="N3452" t="s">
        <v>29</v>
      </c>
      <c r="O3452" t="str">
        <f t="shared" si="106"/>
        <v>Bank Transfer</v>
      </c>
      <c r="P3452" t="s">
        <v>37</v>
      </c>
      <c r="Q3452">
        <v>11.81</v>
      </c>
      <c r="R3452">
        <v>4.8</v>
      </c>
      <c r="S3452" t="s">
        <v>23</v>
      </c>
    </row>
    <row r="3453" spans="1:19" x14ac:dyDescent="0.3">
      <c r="A3453" t="s">
        <v>7389</v>
      </c>
      <c r="B3453" s="1">
        <v>45020</v>
      </c>
      <c r="C3453" t="s">
        <v>7390</v>
      </c>
      <c r="D3453" t="str">
        <f t="shared" ca="1" si="107"/>
        <v>Widget A</v>
      </c>
      <c r="E3453" t="s">
        <v>33</v>
      </c>
      <c r="F3453" t="s">
        <v>70</v>
      </c>
      <c r="G3453">
        <v>20</v>
      </c>
      <c r="H3453">
        <v>20</v>
      </c>
      <c r="I3453">
        <v>1452.48</v>
      </c>
      <c r="J3453">
        <v>1612.2528000000002</v>
      </c>
      <c r="K3453" t="s">
        <v>47</v>
      </c>
      <c r="M3453" t="s">
        <v>79</v>
      </c>
      <c r="N3453" t="s">
        <v>22</v>
      </c>
      <c r="O3453" t="str">
        <f t="shared" si="106"/>
        <v>Cash on Delivery</v>
      </c>
      <c r="P3453" t="s">
        <v>53</v>
      </c>
      <c r="Q3453">
        <v>25.35</v>
      </c>
      <c r="R3453">
        <v>3.8</v>
      </c>
      <c r="S3453" t="s">
        <v>23</v>
      </c>
    </row>
    <row r="3454" spans="1:19" x14ac:dyDescent="0.3">
      <c r="A3454" t="s">
        <v>7392</v>
      </c>
      <c r="B3454" s="1">
        <v>45095</v>
      </c>
      <c r="C3454" t="s">
        <v>7393</v>
      </c>
      <c r="D3454" t="str">
        <f t="shared" ca="1" si="107"/>
        <v>Widget A</v>
      </c>
      <c r="E3454" t="s">
        <v>33</v>
      </c>
      <c r="F3454" t="s">
        <v>70</v>
      </c>
      <c r="G3454">
        <v>10</v>
      </c>
      <c r="H3454">
        <v>9</v>
      </c>
      <c r="I3454">
        <v>390.92</v>
      </c>
      <c r="J3454">
        <v>441.7396</v>
      </c>
      <c r="K3454" t="s">
        <v>20</v>
      </c>
      <c r="M3454" t="s">
        <v>28</v>
      </c>
      <c r="N3454" t="s">
        <v>71</v>
      </c>
      <c r="O3454" t="str">
        <f t="shared" si="106"/>
        <v>Bank Transfer</v>
      </c>
      <c r="P3454" t="s">
        <v>37</v>
      </c>
      <c r="Q3454">
        <v>6.11</v>
      </c>
      <c r="R3454">
        <v>4.5999999999999996</v>
      </c>
      <c r="S3454" t="s">
        <v>23</v>
      </c>
    </row>
    <row r="3455" spans="1:19" x14ac:dyDescent="0.3">
      <c r="A3455" t="s">
        <v>7394</v>
      </c>
      <c r="B3455" s="1">
        <v>44779</v>
      </c>
      <c r="C3455" t="s">
        <v>7395</v>
      </c>
      <c r="D3455" t="str">
        <f t="shared" ca="1" si="107"/>
        <v>Cereal Pack</v>
      </c>
      <c r="E3455" t="s">
        <v>100</v>
      </c>
      <c r="F3455" t="s">
        <v>57</v>
      </c>
      <c r="G3455">
        <v>18</v>
      </c>
      <c r="H3455">
        <v>18</v>
      </c>
      <c r="I3455">
        <v>663.83</v>
      </c>
      <c r="J3455">
        <v>697.02150000000006</v>
      </c>
      <c r="K3455" t="s">
        <v>47</v>
      </c>
      <c r="M3455" t="s">
        <v>123</v>
      </c>
      <c r="N3455" t="s">
        <v>22</v>
      </c>
      <c r="O3455" t="str">
        <f t="shared" si="106"/>
        <v>Cash on Delivery</v>
      </c>
      <c r="P3455" t="s">
        <v>53</v>
      </c>
      <c r="Q3455">
        <v>44.91</v>
      </c>
      <c r="R3455">
        <v>2.6</v>
      </c>
      <c r="S3455" t="s">
        <v>23</v>
      </c>
    </row>
    <row r="3456" spans="1:19" x14ac:dyDescent="0.3">
      <c r="A3456" t="s">
        <v>7396</v>
      </c>
      <c r="B3456" s="1" t="s">
        <v>10803</v>
      </c>
      <c r="C3456" t="s">
        <v>7397</v>
      </c>
      <c r="D3456" t="str">
        <f t="shared" ca="1" si="107"/>
        <v>Sofa 3-Seater</v>
      </c>
      <c r="E3456" t="s">
        <v>109</v>
      </c>
      <c r="F3456" t="s">
        <v>46</v>
      </c>
      <c r="G3456">
        <v>1</v>
      </c>
      <c r="H3456">
        <v>1</v>
      </c>
      <c r="I3456">
        <v>166.7</v>
      </c>
      <c r="J3456">
        <v>190.03800000000001</v>
      </c>
      <c r="K3456" t="s">
        <v>51</v>
      </c>
      <c r="M3456" t="s">
        <v>28</v>
      </c>
      <c r="N3456" t="s">
        <v>36</v>
      </c>
      <c r="O3456" t="str">
        <f t="shared" si="106"/>
        <v>Debit Card</v>
      </c>
      <c r="P3456" t="s">
        <v>89</v>
      </c>
      <c r="Q3456">
        <v>0.92</v>
      </c>
      <c r="R3456">
        <v>1.7</v>
      </c>
      <c r="S3456" t="s">
        <v>23</v>
      </c>
    </row>
    <row r="3457" spans="1:19" x14ac:dyDescent="0.3">
      <c r="A3457" t="s">
        <v>7398</v>
      </c>
      <c r="B3457" s="1">
        <v>44638</v>
      </c>
      <c r="C3457" t="s">
        <v>7399</v>
      </c>
      <c r="D3457" t="str">
        <f t="shared" ca="1" si="107"/>
        <v>Widget B</v>
      </c>
      <c r="E3457" t="s">
        <v>61</v>
      </c>
      <c r="F3457" t="s">
        <v>70</v>
      </c>
      <c r="G3457">
        <v>4</v>
      </c>
      <c r="H3457">
        <v>4</v>
      </c>
      <c r="I3457">
        <v>430.63</v>
      </c>
      <c r="J3457">
        <v>460.77410000000003</v>
      </c>
      <c r="K3457" t="s">
        <v>51</v>
      </c>
      <c r="M3457" t="s">
        <v>86</v>
      </c>
      <c r="N3457" t="s">
        <v>22</v>
      </c>
      <c r="O3457" t="str">
        <f t="shared" si="106"/>
        <v>Credit Card</v>
      </c>
      <c r="P3457" t="s">
        <v>67</v>
      </c>
      <c r="Q3457">
        <v>34.74</v>
      </c>
      <c r="R3457">
        <v>4.8</v>
      </c>
      <c r="S3457" t="s">
        <v>23</v>
      </c>
    </row>
    <row r="3458" spans="1:19" x14ac:dyDescent="0.3">
      <c r="A3458" t="s">
        <v>7401</v>
      </c>
      <c r="B3458" s="1">
        <v>44770</v>
      </c>
      <c r="C3458" t="s">
        <v>7402</v>
      </c>
      <c r="D3458" t="str">
        <f t="shared" ca="1" si="107"/>
        <v>Jeans Regular</v>
      </c>
      <c r="E3458" t="s">
        <v>130</v>
      </c>
      <c r="F3458" t="s">
        <v>82</v>
      </c>
      <c r="G3458">
        <v>4</v>
      </c>
      <c r="H3458">
        <v>3</v>
      </c>
      <c r="I3458">
        <v>1033.46</v>
      </c>
      <c r="J3458">
        <v>1147.1406000000002</v>
      </c>
      <c r="K3458" t="s">
        <v>20</v>
      </c>
      <c r="M3458" t="s">
        <v>123</v>
      </c>
      <c r="N3458" t="s">
        <v>71</v>
      </c>
      <c r="O3458" t="str">
        <f t="shared" si="106"/>
        <v>Cash on Delivery</v>
      </c>
      <c r="P3458" t="s">
        <v>53</v>
      </c>
      <c r="Q3458">
        <v>9.5299999999999994</v>
      </c>
      <c r="R3458">
        <v>3.2</v>
      </c>
      <c r="S3458" t="s">
        <v>23</v>
      </c>
    </row>
    <row r="3459" spans="1:19" x14ac:dyDescent="0.3">
      <c r="A3459" t="s">
        <v>7403</v>
      </c>
      <c r="B3459" s="1">
        <v>44251</v>
      </c>
      <c r="C3459" t="s">
        <v>7404</v>
      </c>
      <c r="D3459" t="str">
        <f t="shared" ca="1" si="107"/>
        <v>T-shirt V</v>
      </c>
      <c r="E3459" t="s">
        <v>77</v>
      </c>
      <c r="F3459" t="s">
        <v>82</v>
      </c>
      <c r="G3459">
        <v>15</v>
      </c>
      <c r="H3459">
        <v>12</v>
      </c>
      <c r="I3459">
        <v>914.25</v>
      </c>
      <c r="J3459">
        <v>1051.3874999999998</v>
      </c>
      <c r="K3459" t="s">
        <v>66</v>
      </c>
      <c r="M3459" t="s">
        <v>28</v>
      </c>
      <c r="N3459" t="s">
        <v>22</v>
      </c>
      <c r="O3459" t="str">
        <f t="shared" ref="O3459:O3522" si="108">IF(P3459&lt;&gt;"",P3459,INDEX($N:$N,MATCH(Q3459,$O:$O,0)))</f>
        <v>PayPal</v>
      </c>
      <c r="P3459" t="s">
        <v>30</v>
      </c>
      <c r="Q3459">
        <v>40.28</v>
      </c>
      <c r="R3459">
        <v>1.7</v>
      </c>
      <c r="S3459" t="s">
        <v>23</v>
      </c>
    </row>
    <row r="3460" spans="1:19" x14ac:dyDescent="0.3">
      <c r="A3460" t="s">
        <v>7405</v>
      </c>
      <c r="B3460" s="1">
        <v>44947</v>
      </c>
      <c r="C3460" t="s">
        <v>7406</v>
      </c>
      <c r="D3460" t="str">
        <f t="shared" ref="D3460:D3523" ca="1" si="109">IF(E3460&lt;&gt;"",E3460,IF(F3460="Apparel",CHOOSE(RANDBETWEEN(1,4),"Jeans Regular","Shirt Classic","Sneakers Run","T-shirt V"),IF(F3460="Electronics",CHOOSE(RANDBETWEEN(1,4),"Camera S","Headphones Z","Laptop Pro","Phone X"),IF(F3460="Gadgets",CHOOSE(RANDBETWEEN(1,2),"Widget A","Widget B"),IF(F3460="Groceries",CHOOSE(RANDBETWEEN(1,3),"Cereal Pack","Olive Oil 1L","Organic Rice"),IF(F3460="Home Goods",CHOOSE(RANDBETWEEN(1,2),"Dining Table","Sofa 3-Seater"),"Unknown"))))))</f>
        <v>Sneakers Run</v>
      </c>
      <c r="E3460" t="s">
        <v>85</v>
      </c>
      <c r="F3460" t="s">
        <v>82</v>
      </c>
      <c r="G3460">
        <v>2</v>
      </c>
      <c r="H3460">
        <v>2</v>
      </c>
      <c r="I3460">
        <v>311.85000000000002</v>
      </c>
      <c r="J3460">
        <v>330.56100000000004</v>
      </c>
      <c r="K3460" t="s">
        <v>66</v>
      </c>
      <c r="M3460" t="s">
        <v>86</v>
      </c>
      <c r="N3460" t="s">
        <v>22</v>
      </c>
      <c r="O3460" t="str">
        <f t="shared" si="108"/>
        <v>Cash on Delivery</v>
      </c>
      <c r="P3460" t="s">
        <v>53</v>
      </c>
      <c r="Q3460">
        <v>35.880000000000003</v>
      </c>
      <c r="R3460">
        <v>1.9</v>
      </c>
      <c r="S3460" t="s">
        <v>23</v>
      </c>
    </row>
    <row r="3461" spans="1:19" x14ac:dyDescent="0.3">
      <c r="A3461" t="s">
        <v>7407</v>
      </c>
      <c r="B3461" s="1">
        <v>44295</v>
      </c>
      <c r="C3461" t="s">
        <v>7408</v>
      </c>
      <c r="D3461" t="str">
        <f t="shared" ca="1" si="109"/>
        <v>Laptop Pro</v>
      </c>
      <c r="E3461" t="s">
        <v>116</v>
      </c>
      <c r="F3461" t="s">
        <v>50</v>
      </c>
      <c r="G3461">
        <v>10</v>
      </c>
      <c r="H3461">
        <v>10</v>
      </c>
      <c r="I3461">
        <v>230.33</v>
      </c>
      <c r="J3461">
        <v>248.75640000000004</v>
      </c>
      <c r="K3461" t="s">
        <v>47</v>
      </c>
      <c r="M3461" t="s">
        <v>79</v>
      </c>
      <c r="N3461" t="s">
        <v>29</v>
      </c>
      <c r="O3461" t="str">
        <f t="shared" si="108"/>
        <v>Credit Card</v>
      </c>
      <c r="P3461" t="s">
        <v>67</v>
      </c>
      <c r="Q3461">
        <v>8.48</v>
      </c>
      <c r="R3461">
        <v>4</v>
      </c>
      <c r="S3461" t="s">
        <v>23</v>
      </c>
    </row>
    <row r="3462" spans="1:19" x14ac:dyDescent="0.3">
      <c r="A3462" t="s">
        <v>7409</v>
      </c>
      <c r="B3462" s="1">
        <v>44788</v>
      </c>
      <c r="C3462" t="s">
        <v>7410</v>
      </c>
      <c r="D3462" t="str">
        <f t="shared" ca="1" si="109"/>
        <v>Shirt Classic</v>
      </c>
      <c r="E3462" t="s">
        <v>65</v>
      </c>
      <c r="F3462" t="s">
        <v>82</v>
      </c>
      <c r="G3462">
        <v>17</v>
      </c>
      <c r="H3462">
        <v>17</v>
      </c>
      <c r="I3462">
        <v>1460.13</v>
      </c>
      <c r="J3462">
        <v>1664.5482000000004</v>
      </c>
      <c r="K3462" t="s">
        <v>66</v>
      </c>
      <c r="M3462" t="s">
        <v>79</v>
      </c>
      <c r="N3462" t="s">
        <v>36</v>
      </c>
      <c r="O3462" t="str">
        <f t="shared" si="108"/>
        <v>PayPal</v>
      </c>
      <c r="P3462" t="s">
        <v>30</v>
      </c>
      <c r="Q3462">
        <v>3.67</v>
      </c>
      <c r="R3462">
        <v>1.7</v>
      </c>
      <c r="S3462" t="s">
        <v>23</v>
      </c>
    </row>
    <row r="3463" spans="1:19" x14ac:dyDescent="0.3">
      <c r="A3463" t="s">
        <v>7411</v>
      </c>
      <c r="B3463" s="1">
        <v>43916</v>
      </c>
      <c r="C3463" t="s">
        <v>7412</v>
      </c>
      <c r="D3463" t="str">
        <f t="shared" ca="1" si="109"/>
        <v>Sofa 3-Seater</v>
      </c>
      <c r="E3463" t="s">
        <v>109</v>
      </c>
      <c r="F3463" t="s">
        <v>46</v>
      </c>
      <c r="G3463">
        <v>18</v>
      </c>
      <c r="H3463">
        <v>15</v>
      </c>
      <c r="I3463">
        <v>879</v>
      </c>
      <c r="J3463">
        <v>975.69</v>
      </c>
      <c r="K3463" t="s">
        <v>66</v>
      </c>
      <c r="M3463" t="s">
        <v>35</v>
      </c>
      <c r="N3463" t="s">
        <v>29</v>
      </c>
      <c r="O3463" t="str">
        <f t="shared" si="108"/>
        <v>Cash on Delivery</v>
      </c>
      <c r="P3463" t="s">
        <v>53</v>
      </c>
      <c r="Q3463">
        <v>48.41</v>
      </c>
      <c r="R3463">
        <v>1.7</v>
      </c>
      <c r="S3463" t="s">
        <v>23</v>
      </c>
    </row>
    <row r="3464" spans="1:19" x14ac:dyDescent="0.3">
      <c r="A3464" t="s">
        <v>7413</v>
      </c>
      <c r="B3464" s="1">
        <v>44633</v>
      </c>
      <c r="C3464" t="s">
        <v>7414</v>
      </c>
      <c r="D3464" t="str">
        <f t="shared" ca="1" si="109"/>
        <v>Widget B</v>
      </c>
      <c r="E3464" t="s">
        <v>61</v>
      </c>
      <c r="F3464" t="s">
        <v>70</v>
      </c>
      <c r="G3464">
        <v>20</v>
      </c>
      <c r="H3464">
        <v>20</v>
      </c>
      <c r="I3464">
        <v>1261.55</v>
      </c>
      <c r="J3464">
        <v>1412.9360000000001</v>
      </c>
      <c r="K3464" t="s">
        <v>27</v>
      </c>
      <c r="M3464" t="s">
        <v>79</v>
      </c>
      <c r="N3464" t="s">
        <v>36</v>
      </c>
      <c r="O3464" t="str">
        <f t="shared" si="108"/>
        <v>PayPal</v>
      </c>
      <c r="P3464" t="s">
        <v>30</v>
      </c>
      <c r="Q3464">
        <v>6.89</v>
      </c>
      <c r="R3464">
        <v>2.9</v>
      </c>
      <c r="S3464" t="s">
        <v>23</v>
      </c>
    </row>
    <row r="3465" spans="1:19" x14ac:dyDescent="0.3">
      <c r="A3465" t="s">
        <v>7415</v>
      </c>
      <c r="B3465" s="1">
        <v>44531</v>
      </c>
      <c r="C3465" t="s">
        <v>7416</v>
      </c>
      <c r="D3465" t="str">
        <f t="shared" ca="1" si="109"/>
        <v>Phone X</v>
      </c>
      <c r="F3465" t="s">
        <v>50</v>
      </c>
      <c r="G3465">
        <v>10</v>
      </c>
      <c r="H3465">
        <v>10</v>
      </c>
      <c r="I3465">
        <v>6</v>
      </c>
      <c r="J3465">
        <v>6.7799999999999994</v>
      </c>
      <c r="K3465" t="s">
        <v>66</v>
      </c>
      <c r="M3465" t="s">
        <v>28</v>
      </c>
      <c r="N3465" t="s">
        <v>29</v>
      </c>
      <c r="O3465" t="str">
        <f t="shared" si="108"/>
        <v>Credit Card</v>
      </c>
      <c r="P3465" t="s">
        <v>67</v>
      </c>
      <c r="Q3465">
        <v>25.38</v>
      </c>
      <c r="R3465">
        <v>9</v>
      </c>
      <c r="S3465" t="s">
        <v>23</v>
      </c>
    </row>
    <row r="3466" spans="1:19" x14ac:dyDescent="0.3">
      <c r="A3466" t="s">
        <v>7417</v>
      </c>
      <c r="B3466" s="1">
        <v>44633</v>
      </c>
      <c r="C3466" t="s">
        <v>7418</v>
      </c>
      <c r="D3466" t="str">
        <f t="shared" ca="1" si="109"/>
        <v>Headphones Z</v>
      </c>
      <c r="E3466" t="s">
        <v>94</v>
      </c>
      <c r="F3466" t="s">
        <v>50</v>
      </c>
      <c r="G3466">
        <v>15</v>
      </c>
      <c r="H3466">
        <v>14</v>
      </c>
      <c r="I3466">
        <v>739.23</v>
      </c>
      <c r="J3466">
        <v>842.72220000000016</v>
      </c>
      <c r="K3466" t="s">
        <v>47</v>
      </c>
      <c r="M3466" t="s">
        <v>79</v>
      </c>
      <c r="N3466" t="s">
        <v>29</v>
      </c>
      <c r="O3466" t="str">
        <f t="shared" si="108"/>
        <v>Credit Card</v>
      </c>
      <c r="P3466" t="s">
        <v>67</v>
      </c>
      <c r="Q3466">
        <v>16.57</v>
      </c>
      <c r="R3466">
        <v>2.9</v>
      </c>
      <c r="S3466" t="s">
        <v>23</v>
      </c>
    </row>
    <row r="3467" spans="1:19" x14ac:dyDescent="0.3">
      <c r="A3467" t="s">
        <v>7419</v>
      </c>
      <c r="B3467" s="1">
        <v>44866</v>
      </c>
      <c r="C3467" t="s">
        <v>7420</v>
      </c>
      <c r="D3467" t="str">
        <f t="shared" ca="1" si="109"/>
        <v>Widget A</v>
      </c>
      <c r="E3467" t="s">
        <v>33</v>
      </c>
      <c r="F3467" t="s">
        <v>70</v>
      </c>
      <c r="G3467">
        <v>8</v>
      </c>
      <c r="H3467">
        <v>6</v>
      </c>
      <c r="I3467">
        <v>581.27</v>
      </c>
      <c r="J3467">
        <v>627.77160000000003</v>
      </c>
      <c r="K3467" t="s">
        <v>66</v>
      </c>
      <c r="M3467" t="s">
        <v>123</v>
      </c>
      <c r="N3467" t="s">
        <v>22</v>
      </c>
      <c r="O3467" t="str">
        <f t="shared" si="108"/>
        <v>Debit Card</v>
      </c>
      <c r="P3467" t="s">
        <v>89</v>
      </c>
      <c r="Q3467">
        <v>19.41</v>
      </c>
      <c r="R3467">
        <v>2.8</v>
      </c>
      <c r="S3467" t="s">
        <v>23</v>
      </c>
    </row>
    <row r="3468" spans="1:19" x14ac:dyDescent="0.3">
      <c r="A3468" t="s">
        <v>7421</v>
      </c>
      <c r="B3468" s="1">
        <v>44520</v>
      </c>
      <c r="C3468" t="s">
        <v>7422</v>
      </c>
      <c r="D3468" t="str">
        <f t="shared" ca="1" si="109"/>
        <v>T-shirt V</v>
      </c>
      <c r="E3468" t="s">
        <v>77</v>
      </c>
      <c r="F3468" t="s">
        <v>82</v>
      </c>
      <c r="G3468">
        <v>15</v>
      </c>
      <c r="H3468">
        <v>14</v>
      </c>
      <c r="I3468">
        <v>1399.38</v>
      </c>
      <c r="J3468">
        <v>1483.3428000000001</v>
      </c>
      <c r="K3468" t="s">
        <v>51</v>
      </c>
      <c r="M3468" t="s">
        <v>86</v>
      </c>
      <c r="N3468" t="s">
        <v>36</v>
      </c>
      <c r="O3468" t="str">
        <f t="shared" si="108"/>
        <v>Credit Card</v>
      </c>
      <c r="P3468" t="s">
        <v>67</v>
      </c>
      <c r="Q3468">
        <v>34.840000000000003</v>
      </c>
      <c r="R3468">
        <v>3</v>
      </c>
      <c r="S3468" t="s">
        <v>23</v>
      </c>
    </row>
    <row r="3469" spans="1:19" x14ac:dyDescent="0.3">
      <c r="A3469" t="s">
        <v>7423</v>
      </c>
      <c r="B3469" s="1">
        <v>44946</v>
      </c>
      <c r="C3469" t="s">
        <v>7424</v>
      </c>
      <c r="D3469" t="str">
        <f t="shared" ca="1" si="109"/>
        <v>Sofa 3-Seater</v>
      </c>
      <c r="E3469" t="s">
        <v>109</v>
      </c>
      <c r="F3469" t="s">
        <v>46</v>
      </c>
      <c r="G3469">
        <v>11</v>
      </c>
      <c r="H3469">
        <v>11</v>
      </c>
      <c r="I3469">
        <v>468.45</v>
      </c>
      <c r="J3469">
        <v>515.29500000000007</v>
      </c>
      <c r="K3469" t="s">
        <v>66</v>
      </c>
      <c r="M3469" t="s">
        <v>79</v>
      </c>
      <c r="N3469" t="s">
        <v>71</v>
      </c>
      <c r="O3469" t="str">
        <f t="shared" si="108"/>
        <v>Cash on Delivery</v>
      </c>
      <c r="P3469" t="s">
        <v>53</v>
      </c>
      <c r="Q3469">
        <v>44.87</v>
      </c>
      <c r="R3469">
        <v>3.6</v>
      </c>
      <c r="S3469" t="s">
        <v>23</v>
      </c>
    </row>
    <row r="3470" spans="1:19" x14ac:dyDescent="0.3">
      <c r="A3470" t="s">
        <v>7425</v>
      </c>
      <c r="B3470" s="1">
        <v>45302</v>
      </c>
      <c r="C3470" t="s">
        <v>7426</v>
      </c>
      <c r="D3470" t="str">
        <f t="shared" ca="1" si="109"/>
        <v>Organic Rice 5kg</v>
      </c>
      <c r="E3470" t="s">
        <v>40</v>
      </c>
      <c r="F3470" t="s">
        <v>57</v>
      </c>
      <c r="G3470">
        <v>15</v>
      </c>
      <c r="H3470">
        <v>15</v>
      </c>
      <c r="I3470">
        <v>1302.58</v>
      </c>
      <c r="J3470">
        <v>1393.7606000000001</v>
      </c>
      <c r="K3470" t="s">
        <v>27</v>
      </c>
      <c r="M3470" t="s">
        <v>28</v>
      </c>
      <c r="N3470" t="s">
        <v>71</v>
      </c>
      <c r="O3470" t="str">
        <f t="shared" si="108"/>
        <v>Credit Card</v>
      </c>
      <c r="P3470" t="s">
        <v>67</v>
      </c>
      <c r="Q3470">
        <v>32.99</v>
      </c>
      <c r="R3470">
        <v>1.5</v>
      </c>
      <c r="S3470" t="s">
        <v>23</v>
      </c>
    </row>
    <row r="3471" spans="1:19" x14ac:dyDescent="0.3">
      <c r="A3471" t="s">
        <v>7428</v>
      </c>
      <c r="B3471" s="1">
        <v>44353</v>
      </c>
      <c r="C3471" t="s">
        <v>7429</v>
      </c>
      <c r="D3471" t="str">
        <f t="shared" ca="1" si="109"/>
        <v>Dining Table</v>
      </c>
      <c r="E3471" t="s">
        <v>45</v>
      </c>
      <c r="F3471" t="s">
        <v>46</v>
      </c>
      <c r="G3471">
        <v>7</v>
      </c>
      <c r="H3471">
        <v>7</v>
      </c>
      <c r="I3471">
        <v>1347.89</v>
      </c>
      <c r="J3471">
        <v>1469.2001000000002</v>
      </c>
      <c r="K3471" t="s">
        <v>47</v>
      </c>
      <c r="M3471" t="s">
        <v>28</v>
      </c>
      <c r="N3471" t="s">
        <v>71</v>
      </c>
      <c r="O3471" t="str">
        <f t="shared" si="108"/>
        <v>Cash on Delivery</v>
      </c>
      <c r="P3471" t="s">
        <v>53</v>
      </c>
      <c r="Q3471">
        <v>5.55</v>
      </c>
      <c r="R3471">
        <v>1.2</v>
      </c>
      <c r="S3471" t="s">
        <v>23</v>
      </c>
    </row>
    <row r="3472" spans="1:19" x14ac:dyDescent="0.3">
      <c r="A3472" t="s">
        <v>7430</v>
      </c>
      <c r="B3472" s="1">
        <v>45085</v>
      </c>
      <c r="C3472" t="s">
        <v>1576</v>
      </c>
      <c r="D3472" t="str">
        <f t="shared" ca="1" si="109"/>
        <v>Sneakers Run</v>
      </c>
      <c r="E3472" t="s">
        <v>85</v>
      </c>
      <c r="F3472" t="s">
        <v>82</v>
      </c>
      <c r="G3472">
        <v>6</v>
      </c>
      <c r="H3472">
        <v>5</v>
      </c>
      <c r="I3472">
        <v>1225.5</v>
      </c>
      <c r="J3472">
        <v>1286.7750000000001</v>
      </c>
      <c r="K3472" t="s">
        <v>7431</v>
      </c>
      <c r="M3472" t="s">
        <v>79</v>
      </c>
      <c r="N3472" t="s">
        <v>36</v>
      </c>
      <c r="O3472" t="str">
        <f t="shared" si="108"/>
        <v>Credit Card</v>
      </c>
      <c r="P3472" t="s">
        <v>67</v>
      </c>
      <c r="Q3472">
        <v>32.51</v>
      </c>
      <c r="R3472">
        <v>3.6</v>
      </c>
      <c r="S3472" t="s">
        <v>23</v>
      </c>
    </row>
    <row r="3473" spans="1:19" x14ac:dyDescent="0.3">
      <c r="A3473" t="s">
        <v>7432</v>
      </c>
      <c r="B3473" s="1">
        <v>44878</v>
      </c>
      <c r="C3473" t="s">
        <v>7433</v>
      </c>
      <c r="D3473" t="str">
        <f t="shared" ca="1" si="109"/>
        <v>Jeans Regular</v>
      </c>
      <c r="E3473" t="s">
        <v>130</v>
      </c>
      <c r="F3473" t="s">
        <v>82</v>
      </c>
      <c r="G3473">
        <v>5</v>
      </c>
      <c r="H3473">
        <v>4</v>
      </c>
      <c r="I3473">
        <v>415.96</v>
      </c>
      <c r="J3473">
        <v>465.87520000000001</v>
      </c>
      <c r="K3473" t="s">
        <v>47</v>
      </c>
      <c r="M3473" t="s">
        <v>79</v>
      </c>
      <c r="N3473" t="s">
        <v>29</v>
      </c>
      <c r="O3473" t="str">
        <f t="shared" si="108"/>
        <v>Bank Transfer</v>
      </c>
      <c r="P3473" t="s">
        <v>37</v>
      </c>
      <c r="Q3473">
        <v>1.01</v>
      </c>
      <c r="R3473">
        <v>1.6</v>
      </c>
      <c r="S3473" t="s">
        <v>23</v>
      </c>
    </row>
    <row r="3474" spans="1:19" x14ac:dyDescent="0.3">
      <c r="A3474" t="s">
        <v>7434</v>
      </c>
      <c r="B3474" s="1">
        <v>44698</v>
      </c>
      <c r="C3474" t="s">
        <v>7435</v>
      </c>
      <c r="D3474" t="str">
        <f t="shared" ca="1" si="109"/>
        <v>Sneakers Run</v>
      </c>
      <c r="E3474" t="s">
        <v>85</v>
      </c>
      <c r="F3474" t="s">
        <v>82</v>
      </c>
      <c r="G3474">
        <v>6</v>
      </c>
      <c r="H3474">
        <v>5</v>
      </c>
      <c r="I3474">
        <v>999.1</v>
      </c>
      <c r="J3474">
        <v>1049.0550000000001</v>
      </c>
      <c r="K3474" t="s">
        <v>20</v>
      </c>
      <c r="M3474" t="s">
        <v>35</v>
      </c>
      <c r="N3474" t="s">
        <v>29</v>
      </c>
      <c r="O3474" t="str">
        <f t="shared" si="108"/>
        <v>Bank Transfer</v>
      </c>
      <c r="P3474" t="s">
        <v>37</v>
      </c>
      <c r="Q3474">
        <v>18.68</v>
      </c>
      <c r="R3474">
        <v>4.0999999999999996</v>
      </c>
      <c r="S3474" t="s">
        <v>23</v>
      </c>
    </row>
    <row r="3475" spans="1:19" x14ac:dyDescent="0.3">
      <c r="A3475" t="s">
        <v>7436</v>
      </c>
      <c r="B3475" s="1">
        <v>44744</v>
      </c>
      <c r="C3475" t="s">
        <v>7437</v>
      </c>
      <c r="D3475" t="str">
        <f t="shared" ca="1" si="109"/>
        <v>Laptop Pro</v>
      </c>
      <c r="E3475" t="s">
        <v>116</v>
      </c>
      <c r="F3475" t="s">
        <v>50</v>
      </c>
      <c r="G3475">
        <v>11</v>
      </c>
      <c r="H3475">
        <v>9</v>
      </c>
      <c r="I3475">
        <v>1317.96</v>
      </c>
      <c r="J3475">
        <v>1489.2947999999999</v>
      </c>
      <c r="K3475" t="s">
        <v>51</v>
      </c>
      <c r="M3475" t="s">
        <v>21</v>
      </c>
      <c r="N3475" t="s">
        <v>71</v>
      </c>
      <c r="O3475" t="e">
        <f t="shared" ca="1" si="108"/>
        <v>#N/A</v>
      </c>
      <c r="Q3475">
        <v>30.14</v>
      </c>
      <c r="R3475">
        <v>3.3</v>
      </c>
      <c r="S3475" t="s">
        <v>23</v>
      </c>
    </row>
    <row r="3476" spans="1:19" x14ac:dyDescent="0.3">
      <c r="A3476" t="s">
        <v>7438</v>
      </c>
      <c r="B3476" s="1">
        <v>44652</v>
      </c>
      <c r="C3476" t="s">
        <v>7439</v>
      </c>
      <c r="D3476" t="str">
        <f t="shared" ca="1" si="109"/>
        <v>Sofa 3-Seater</v>
      </c>
      <c r="E3476" t="s">
        <v>109</v>
      </c>
      <c r="F3476" t="s">
        <v>46</v>
      </c>
      <c r="G3476">
        <v>2</v>
      </c>
      <c r="H3476">
        <v>2</v>
      </c>
      <c r="I3476">
        <v>713.67</v>
      </c>
      <c r="J3476">
        <v>763.62689999999998</v>
      </c>
      <c r="K3476" t="s">
        <v>51</v>
      </c>
      <c r="M3476" t="s">
        <v>123</v>
      </c>
      <c r="N3476" t="s">
        <v>22</v>
      </c>
      <c r="O3476" t="str">
        <f t="shared" si="108"/>
        <v>Cash on Delivery</v>
      </c>
      <c r="P3476" t="s">
        <v>53</v>
      </c>
      <c r="Q3476">
        <v>13.62</v>
      </c>
      <c r="R3476">
        <v>4.8</v>
      </c>
      <c r="S3476" t="s">
        <v>23</v>
      </c>
    </row>
    <row r="3477" spans="1:19" x14ac:dyDescent="0.3">
      <c r="A3477" t="s">
        <v>7440</v>
      </c>
      <c r="C3477" t="s">
        <v>7441</v>
      </c>
      <c r="D3477" t="str">
        <f t="shared" ca="1" si="109"/>
        <v>Camera S</v>
      </c>
      <c r="E3477" t="s">
        <v>133</v>
      </c>
      <c r="F3477" t="s">
        <v>50</v>
      </c>
      <c r="G3477">
        <v>10</v>
      </c>
      <c r="H3477">
        <v>9</v>
      </c>
      <c r="I3477">
        <v>415.03</v>
      </c>
      <c r="J3477">
        <v>444.08209999999997</v>
      </c>
      <c r="K3477" t="s">
        <v>20</v>
      </c>
      <c r="M3477" t="s">
        <v>21</v>
      </c>
      <c r="N3477" t="s">
        <v>22</v>
      </c>
      <c r="O3477" t="str">
        <f t="shared" si="108"/>
        <v>Cash on Delivery</v>
      </c>
      <c r="P3477" t="s">
        <v>53</v>
      </c>
      <c r="Q3477">
        <v>9.77</v>
      </c>
      <c r="R3477">
        <v>3.9</v>
      </c>
      <c r="S3477" t="s">
        <v>23</v>
      </c>
    </row>
    <row r="3478" spans="1:19" x14ac:dyDescent="0.3">
      <c r="A3478" t="s">
        <v>7442</v>
      </c>
      <c r="B3478" s="1">
        <v>44033</v>
      </c>
      <c r="C3478" t="s">
        <v>7443</v>
      </c>
      <c r="D3478" t="str">
        <f t="shared" ca="1" si="109"/>
        <v>Organic Rice 5kg</v>
      </c>
      <c r="E3478" t="s">
        <v>40</v>
      </c>
      <c r="F3478" t="s">
        <v>57</v>
      </c>
      <c r="G3478">
        <v>14</v>
      </c>
      <c r="H3478">
        <v>12</v>
      </c>
      <c r="I3478">
        <v>434.25</v>
      </c>
      <c r="J3478">
        <v>473.33250000000004</v>
      </c>
      <c r="K3478" t="s">
        <v>20</v>
      </c>
      <c r="M3478" t="s">
        <v>21</v>
      </c>
      <c r="N3478" t="s">
        <v>22</v>
      </c>
      <c r="O3478" t="str">
        <f t="shared" si="108"/>
        <v>Debit Card</v>
      </c>
      <c r="P3478" t="s">
        <v>89</v>
      </c>
      <c r="Q3478">
        <v>38.86</v>
      </c>
      <c r="R3478">
        <v>1.4</v>
      </c>
      <c r="S3478" t="s">
        <v>23</v>
      </c>
    </row>
    <row r="3479" spans="1:19" x14ac:dyDescent="0.3">
      <c r="A3479" t="s">
        <v>7444</v>
      </c>
      <c r="B3479" s="1">
        <v>44438</v>
      </c>
      <c r="C3479" t="s">
        <v>7445</v>
      </c>
      <c r="D3479" t="str">
        <f t="shared" ca="1" si="109"/>
        <v>Sofa 3-Seater</v>
      </c>
      <c r="E3479" t="s">
        <v>109</v>
      </c>
      <c r="F3479" t="s">
        <v>46</v>
      </c>
      <c r="G3479">
        <v>4</v>
      </c>
      <c r="H3479">
        <v>3</v>
      </c>
      <c r="I3479">
        <v>1148.3599999999999</v>
      </c>
      <c r="J3479">
        <v>1228.7452000000001</v>
      </c>
      <c r="K3479" t="s">
        <v>47</v>
      </c>
      <c r="M3479" t="s">
        <v>35</v>
      </c>
      <c r="N3479" t="s">
        <v>29</v>
      </c>
      <c r="O3479" t="str">
        <f t="shared" si="108"/>
        <v>Cash on Delivery</v>
      </c>
      <c r="P3479" t="s">
        <v>53</v>
      </c>
      <c r="Q3479">
        <v>16.079999999999998</v>
      </c>
      <c r="R3479">
        <v>4.8</v>
      </c>
      <c r="S3479" t="s">
        <v>23</v>
      </c>
    </row>
    <row r="3480" spans="1:19" x14ac:dyDescent="0.3">
      <c r="A3480" t="s">
        <v>7446</v>
      </c>
      <c r="B3480" s="1">
        <v>44476</v>
      </c>
      <c r="C3480" t="s">
        <v>7447</v>
      </c>
      <c r="D3480" t="str">
        <f t="shared" ca="1" si="109"/>
        <v>Sneakers Run</v>
      </c>
      <c r="E3480" t="s">
        <v>85</v>
      </c>
      <c r="F3480" t="s">
        <v>82</v>
      </c>
      <c r="G3480">
        <v>11</v>
      </c>
      <c r="H3480">
        <v>9</v>
      </c>
      <c r="I3480">
        <v>982.57</v>
      </c>
      <c r="J3480">
        <v>1051.3499000000002</v>
      </c>
      <c r="K3480" t="s">
        <v>27</v>
      </c>
      <c r="M3480" t="s">
        <v>21</v>
      </c>
      <c r="N3480" t="s">
        <v>22</v>
      </c>
      <c r="O3480" t="str">
        <f t="shared" si="108"/>
        <v>Cash on Delivery</v>
      </c>
      <c r="P3480" t="s">
        <v>53</v>
      </c>
      <c r="Q3480">
        <v>2.37</v>
      </c>
      <c r="R3480">
        <v>4.9000000000000004</v>
      </c>
      <c r="S3480" t="s">
        <v>23</v>
      </c>
    </row>
    <row r="3481" spans="1:19" x14ac:dyDescent="0.3">
      <c r="A3481" t="s">
        <v>7448</v>
      </c>
      <c r="B3481" s="1">
        <v>44045</v>
      </c>
      <c r="C3481" t="s">
        <v>7449</v>
      </c>
      <c r="D3481" t="str">
        <f t="shared" ca="1" si="109"/>
        <v>Widget A</v>
      </c>
      <c r="E3481" t="s">
        <v>33</v>
      </c>
      <c r="F3481" t="s">
        <v>70</v>
      </c>
      <c r="G3481">
        <v>14</v>
      </c>
      <c r="H3481">
        <v>14</v>
      </c>
      <c r="I3481">
        <v>957.21</v>
      </c>
      <c r="J3481">
        <v>1091.2194000000002</v>
      </c>
      <c r="K3481" t="s">
        <v>66</v>
      </c>
      <c r="M3481" t="s">
        <v>123</v>
      </c>
      <c r="N3481" t="s">
        <v>36</v>
      </c>
      <c r="O3481" t="str">
        <f t="shared" si="108"/>
        <v>Debit Card</v>
      </c>
      <c r="P3481" t="s">
        <v>89</v>
      </c>
      <c r="Q3481">
        <v>12.55</v>
      </c>
      <c r="R3481">
        <v>1.4</v>
      </c>
      <c r="S3481" t="s">
        <v>23</v>
      </c>
    </row>
    <row r="3482" spans="1:19" x14ac:dyDescent="0.3">
      <c r="A3482" t="s">
        <v>7450</v>
      </c>
      <c r="B3482" s="1">
        <v>45602</v>
      </c>
      <c r="C3482" t="s">
        <v>7451</v>
      </c>
      <c r="D3482" t="str">
        <f t="shared" ca="1" si="109"/>
        <v>Shirt Classic</v>
      </c>
      <c r="E3482" t="s">
        <v>65</v>
      </c>
      <c r="F3482" t="s">
        <v>82</v>
      </c>
      <c r="G3482">
        <v>9</v>
      </c>
      <c r="H3482">
        <v>7</v>
      </c>
      <c r="I3482">
        <v>1460.88</v>
      </c>
      <c r="J3482">
        <v>1636.1856000000002</v>
      </c>
      <c r="K3482" t="s">
        <v>27</v>
      </c>
      <c r="M3482" t="s">
        <v>35</v>
      </c>
      <c r="N3482" t="s">
        <v>29</v>
      </c>
      <c r="O3482" t="str">
        <f t="shared" si="108"/>
        <v>Bank Transfer</v>
      </c>
      <c r="P3482" t="s">
        <v>37</v>
      </c>
      <c r="Q3482">
        <v>8.99</v>
      </c>
      <c r="R3482">
        <v>2.1</v>
      </c>
      <c r="S3482" t="s">
        <v>23</v>
      </c>
    </row>
    <row r="3483" spans="1:19" x14ac:dyDescent="0.3">
      <c r="A3483" t="s">
        <v>7452</v>
      </c>
      <c r="B3483" s="1">
        <v>45047</v>
      </c>
      <c r="C3483" t="s">
        <v>7453</v>
      </c>
      <c r="D3483" t="str">
        <f t="shared" ca="1" si="109"/>
        <v>Widget B</v>
      </c>
      <c r="E3483" t="s">
        <v>61</v>
      </c>
      <c r="F3483" t="s">
        <v>70</v>
      </c>
      <c r="G3483">
        <v>9</v>
      </c>
      <c r="H3483">
        <v>7</v>
      </c>
      <c r="I3483">
        <v>689.8</v>
      </c>
      <c r="J3483">
        <v>786.37200000000007</v>
      </c>
      <c r="K3483" t="s">
        <v>51</v>
      </c>
      <c r="M3483" t="s">
        <v>86</v>
      </c>
      <c r="N3483" t="s">
        <v>71</v>
      </c>
      <c r="O3483" t="str">
        <f t="shared" si="108"/>
        <v>PayPal</v>
      </c>
      <c r="P3483" t="s">
        <v>30</v>
      </c>
      <c r="Q3483">
        <v>17.03</v>
      </c>
      <c r="R3483">
        <v>2.7</v>
      </c>
      <c r="S3483" t="s">
        <v>23</v>
      </c>
    </row>
    <row r="3484" spans="1:19" x14ac:dyDescent="0.3">
      <c r="A3484" t="s">
        <v>7454</v>
      </c>
      <c r="B3484" s="1">
        <v>45525</v>
      </c>
      <c r="C3484" t="s">
        <v>7455</v>
      </c>
      <c r="D3484" t="str">
        <f t="shared" ca="1" si="109"/>
        <v>Headphones Z</v>
      </c>
      <c r="E3484" t="s">
        <v>94</v>
      </c>
      <c r="F3484" t="s">
        <v>50</v>
      </c>
      <c r="G3484">
        <v>13</v>
      </c>
      <c r="H3484">
        <v>10</v>
      </c>
      <c r="I3484">
        <v>412.26</v>
      </c>
      <c r="J3484">
        <v>449.36340000000001</v>
      </c>
      <c r="K3484" t="s">
        <v>47</v>
      </c>
      <c r="M3484" t="s">
        <v>35</v>
      </c>
      <c r="N3484" t="s">
        <v>29</v>
      </c>
      <c r="O3484" t="str">
        <f t="shared" si="108"/>
        <v>Bank Transfer</v>
      </c>
      <c r="P3484" t="s">
        <v>37</v>
      </c>
      <c r="Q3484">
        <v>1.89</v>
      </c>
      <c r="R3484">
        <v>4.5999999999999996</v>
      </c>
      <c r="S3484" t="s">
        <v>23</v>
      </c>
    </row>
    <row r="3485" spans="1:19" x14ac:dyDescent="0.3">
      <c r="A3485" t="s">
        <v>7456</v>
      </c>
      <c r="B3485" s="1">
        <v>45286</v>
      </c>
      <c r="C3485" t="s">
        <v>7457</v>
      </c>
      <c r="D3485" t="str">
        <f t="shared" ca="1" si="109"/>
        <v>Olive Oil 1L</v>
      </c>
      <c r="E3485" t="s">
        <v>56</v>
      </c>
      <c r="F3485" t="s">
        <v>57</v>
      </c>
      <c r="G3485">
        <v>12</v>
      </c>
      <c r="H3485">
        <v>10</v>
      </c>
      <c r="I3485">
        <v>944.85</v>
      </c>
      <c r="J3485">
        <v>1020.4380000000001</v>
      </c>
      <c r="K3485" t="s">
        <v>66</v>
      </c>
      <c r="M3485" t="s">
        <v>42</v>
      </c>
      <c r="N3485" t="s">
        <v>29</v>
      </c>
      <c r="O3485" t="str">
        <f t="shared" si="108"/>
        <v>PayPal</v>
      </c>
      <c r="P3485" t="s">
        <v>30</v>
      </c>
      <c r="Q3485">
        <v>36.11</v>
      </c>
      <c r="R3485">
        <v>1.2</v>
      </c>
      <c r="S3485" t="s">
        <v>205</v>
      </c>
    </row>
    <row r="3486" spans="1:19" x14ac:dyDescent="0.3">
      <c r="A3486" t="s">
        <v>7458</v>
      </c>
      <c r="B3486" s="1">
        <v>44106</v>
      </c>
      <c r="C3486" t="s">
        <v>7459</v>
      </c>
      <c r="D3486" t="str">
        <f t="shared" ca="1" si="109"/>
        <v>Sneakers Run</v>
      </c>
      <c r="E3486" t="s">
        <v>85</v>
      </c>
      <c r="F3486" t="s">
        <v>82</v>
      </c>
      <c r="G3486">
        <v>20</v>
      </c>
      <c r="H3486">
        <v>18</v>
      </c>
      <c r="I3486">
        <v>832.73</v>
      </c>
      <c r="J3486">
        <v>957.6395</v>
      </c>
      <c r="K3486" t="s">
        <v>47</v>
      </c>
      <c r="M3486" t="s">
        <v>21</v>
      </c>
      <c r="N3486" t="s">
        <v>29</v>
      </c>
      <c r="O3486" t="str">
        <f t="shared" si="108"/>
        <v>PayPal</v>
      </c>
      <c r="P3486" t="s">
        <v>30</v>
      </c>
      <c r="Q3486">
        <v>1.54</v>
      </c>
      <c r="R3486">
        <v>1.3</v>
      </c>
      <c r="S3486" t="s">
        <v>23</v>
      </c>
    </row>
    <row r="3487" spans="1:19" x14ac:dyDescent="0.3">
      <c r="A3487" t="s">
        <v>7460</v>
      </c>
      <c r="B3487" s="1">
        <v>44371</v>
      </c>
      <c r="C3487" t="s">
        <v>7461</v>
      </c>
      <c r="D3487" t="str">
        <f t="shared" ca="1" si="109"/>
        <v>Widget A</v>
      </c>
      <c r="E3487" t="s">
        <v>33</v>
      </c>
      <c r="F3487" t="s">
        <v>70</v>
      </c>
      <c r="G3487">
        <v>11</v>
      </c>
      <c r="H3487">
        <v>11</v>
      </c>
      <c r="I3487">
        <v>979.34</v>
      </c>
      <c r="J3487">
        <v>1126.241</v>
      </c>
      <c r="K3487" t="s">
        <v>47</v>
      </c>
      <c r="M3487" t="s">
        <v>123</v>
      </c>
      <c r="N3487" t="s">
        <v>29</v>
      </c>
      <c r="O3487" t="str">
        <f t="shared" si="108"/>
        <v>Bank Transfer</v>
      </c>
      <c r="P3487" t="s">
        <v>37</v>
      </c>
      <c r="Q3487">
        <v>46.17</v>
      </c>
      <c r="R3487">
        <v>2.2000000000000002</v>
      </c>
      <c r="S3487" t="s">
        <v>23</v>
      </c>
    </row>
    <row r="3488" spans="1:19" x14ac:dyDescent="0.3">
      <c r="A3488" t="s">
        <v>7462</v>
      </c>
      <c r="B3488" s="1">
        <v>45275</v>
      </c>
      <c r="C3488" t="s">
        <v>7463</v>
      </c>
      <c r="D3488" t="str">
        <f t="shared" ca="1" si="109"/>
        <v>Headphones Z</v>
      </c>
      <c r="E3488" t="s">
        <v>94</v>
      </c>
      <c r="F3488" t="s">
        <v>50</v>
      </c>
      <c r="G3488">
        <v>9</v>
      </c>
      <c r="H3488">
        <v>8</v>
      </c>
      <c r="I3488">
        <v>920.75</v>
      </c>
      <c r="J3488">
        <v>1031.24</v>
      </c>
      <c r="K3488" t="s">
        <v>51</v>
      </c>
      <c r="M3488" t="s">
        <v>21</v>
      </c>
      <c r="N3488" t="s">
        <v>71</v>
      </c>
      <c r="O3488" t="str">
        <f t="shared" si="108"/>
        <v>Bank Transfer</v>
      </c>
      <c r="P3488" t="s">
        <v>37</v>
      </c>
      <c r="Q3488">
        <v>21.29</v>
      </c>
      <c r="R3488">
        <v>1.4</v>
      </c>
      <c r="S3488" t="s">
        <v>23</v>
      </c>
    </row>
    <row r="3489" spans="1:19" x14ac:dyDescent="0.3">
      <c r="A3489" t="s">
        <v>7464</v>
      </c>
      <c r="B3489" s="1">
        <v>45537</v>
      </c>
      <c r="C3489" t="s">
        <v>7465</v>
      </c>
      <c r="D3489" t="str">
        <f t="shared" ca="1" si="109"/>
        <v>Jeans Regular</v>
      </c>
      <c r="F3489" t="s">
        <v>82</v>
      </c>
      <c r="G3489">
        <v>3</v>
      </c>
      <c r="H3489">
        <v>3</v>
      </c>
      <c r="I3489">
        <v>798.68</v>
      </c>
      <c r="J3489">
        <v>902.50839999999982</v>
      </c>
      <c r="K3489" t="s">
        <v>20</v>
      </c>
      <c r="M3489" t="s">
        <v>42</v>
      </c>
      <c r="N3489" t="s">
        <v>22</v>
      </c>
      <c r="O3489" t="str">
        <f t="shared" si="108"/>
        <v>PayPal</v>
      </c>
      <c r="P3489" t="s">
        <v>30</v>
      </c>
      <c r="Q3489">
        <v>26.86</v>
      </c>
      <c r="R3489">
        <v>2.8</v>
      </c>
      <c r="S3489" t="s">
        <v>23</v>
      </c>
    </row>
    <row r="3490" spans="1:19" x14ac:dyDescent="0.3">
      <c r="A3490" t="s">
        <v>7466</v>
      </c>
      <c r="B3490" s="1">
        <v>45184</v>
      </c>
      <c r="C3490" t="s">
        <v>7467</v>
      </c>
      <c r="D3490" t="str">
        <f t="shared" ca="1" si="109"/>
        <v>Sneakers Run</v>
      </c>
      <c r="E3490" t="s">
        <v>85</v>
      </c>
      <c r="F3490" t="s">
        <v>82</v>
      </c>
      <c r="G3490">
        <v>4</v>
      </c>
      <c r="H3490">
        <v>3</v>
      </c>
      <c r="I3490">
        <v>83.59</v>
      </c>
      <c r="J3490">
        <v>96.128500000000003</v>
      </c>
      <c r="K3490" t="s">
        <v>27</v>
      </c>
      <c r="M3490" t="s">
        <v>86</v>
      </c>
      <c r="N3490" t="s">
        <v>22</v>
      </c>
      <c r="O3490" t="str">
        <f t="shared" si="108"/>
        <v>Bank Transfer</v>
      </c>
      <c r="P3490" t="s">
        <v>37</v>
      </c>
      <c r="Q3490">
        <v>44.76</v>
      </c>
      <c r="R3490">
        <v>3.4</v>
      </c>
      <c r="S3490" t="s">
        <v>23</v>
      </c>
    </row>
    <row r="3491" spans="1:19" x14ac:dyDescent="0.3">
      <c r="A3491" t="s">
        <v>7468</v>
      </c>
      <c r="B3491" s="1">
        <v>45501</v>
      </c>
      <c r="C3491" t="s">
        <v>7469</v>
      </c>
      <c r="D3491" t="str">
        <f t="shared" ca="1" si="109"/>
        <v>Olive Oil 1L</v>
      </c>
      <c r="E3491" t="s">
        <v>56</v>
      </c>
      <c r="F3491" t="s">
        <v>57</v>
      </c>
      <c r="G3491">
        <v>5</v>
      </c>
      <c r="H3491">
        <v>5</v>
      </c>
      <c r="I3491">
        <v>673.14</v>
      </c>
      <c r="J3491">
        <v>753.91680000000008</v>
      </c>
      <c r="K3491" t="s">
        <v>51</v>
      </c>
      <c r="M3491" t="s">
        <v>86</v>
      </c>
      <c r="N3491" t="s">
        <v>36</v>
      </c>
      <c r="O3491" t="str">
        <f t="shared" si="108"/>
        <v>Bank Transfer</v>
      </c>
      <c r="P3491" t="s">
        <v>37</v>
      </c>
      <c r="Q3491">
        <v>12.35</v>
      </c>
      <c r="R3491">
        <v>4.0999999999999996</v>
      </c>
      <c r="S3491" t="s">
        <v>23</v>
      </c>
    </row>
    <row r="3492" spans="1:19" x14ac:dyDescent="0.3">
      <c r="A3492" t="s">
        <v>7470</v>
      </c>
      <c r="B3492" s="1">
        <v>44445</v>
      </c>
      <c r="C3492" t="s">
        <v>7471</v>
      </c>
      <c r="D3492" t="str">
        <f t="shared" ca="1" si="109"/>
        <v>Shirt Classic</v>
      </c>
      <c r="E3492" t="s">
        <v>65</v>
      </c>
      <c r="F3492" t="s">
        <v>82</v>
      </c>
      <c r="G3492">
        <v>14</v>
      </c>
      <c r="H3492">
        <v>14</v>
      </c>
      <c r="I3492">
        <v>848.73</v>
      </c>
      <c r="J3492">
        <v>959.06489999999997</v>
      </c>
      <c r="K3492" t="s">
        <v>47</v>
      </c>
      <c r="M3492" t="s">
        <v>79</v>
      </c>
      <c r="N3492" t="s">
        <v>29</v>
      </c>
      <c r="O3492" t="str">
        <f t="shared" si="108"/>
        <v>Cash on Delivery</v>
      </c>
      <c r="P3492" t="s">
        <v>53</v>
      </c>
      <c r="Q3492">
        <v>18.22</v>
      </c>
      <c r="R3492">
        <v>4.3</v>
      </c>
      <c r="S3492" t="s">
        <v>23</v>
      </c>
    </row>
    <row r="3493" spans="1:19" x14ac:dyDescent="0.3">
      <c r="A3493" t="s">
        <v>7472</v>
      </c>
      <c r="B3493" s="1">
        <v>44107</v>
      </c>
      <c r="C3493" t="s">
        <v>7473</v>
      </c>
      <c r="D3493" t="str">
        <f t="shared" ca="1" si="109"/>
        <v>Sofa 3-Seater</v>
      </c>
      <c r="E3493" t="s">
        <v>109</v>
      </c>
      <c r="F3493" t="s">
        <v>46</v>
      </c>
      <c r="G3493">
        <v>11</v>
      </c>
      <c r="H3493">
        <v>11</v>
      </c>
      <c r="I3493">
        <v>1414.1</v>
      </c>
      <c r="J3493">
        <v>1583.7920000000001</v>
      </c>
      <c r="K3493" t="s">
        <v>47</v>
      </c>
      <c r="M3493" t="s">
        <v>86</v>
      </c>
      <c r="N3493" t="s">
        <v>22</v>
      </c>
      <c r="O3493" t="str">
        <f t="shared" si="108"/>
        <v>Bank Transfer</v>
      </c>
      <c r="P3493" t="s">
        <v>37</v>
      </c>
      <c r="Q3493">
        <v>11.18</v>
      </c>
      <c r="R3493">
        <v>4.8</v>
      </c>
      <c r="S3493" t="s">
        <v>74</v>
      </c>
    </row>
    <row r="3494" spans="1:19" x14ac:dyDescent="0.3">
      <c r="A3494" t="s">
        <v>7474</v>
      </c>
      <c r="B3494" s="1">
        <v>44553</v>
      </c>
      <c r="C3494" t="s">
        <v>7475</v>
      </c>
      <c r="D3494" t="str">
        <f t="shared" ca="1" si="109"/>
        <v>Jeans Regular</v>
      </c>
      <c r="E3494" t="s">
        <v>130</v>
      </c>
      <c r="F3494" t="s">
        <v>82</v>
      </c>
      <c r="G3494">
        <v>16</v>
      </c>
      <c r="H3494">
        <v>16</v>
      </c>
      <c r="I3494">
        <v>735.67</v>
      </c>
      <c r="J3494">
        <v>787.16690000000006</v>
      </c>
      <c r="K3494" t="s">
        <v>20</v>
      </c>
      <c r="M3494" t="s">
        <v>79</v>
      </c>
      <c r="N3494" t="s">
        <v>36</v>
      </c>
      <c r="O3494" t="str">
        <f t="shared" si="108"/>
        <v>PayPal</v>
      </c>
      <c r="P3494" t="s">
        <v>30</v>
      </c>
      <c r="R3494">
        <v>2.2999999999999998</v>
      </c>
      <c r="S3494" t="s">
        <v>23</v>
      </c>
    </row>
    <row r="3495" spans="1:19" x14ac:dyDescent="0.3">
      <c r="A3495" t="s">
        <v>7476</v>
      </c>
      <c r="B3495" s="1">
        <v>44514</v>
      </c>
      <c r="C3495" t="s">
        <v>7477</v>
      </c>
      <c r="D3495" t="str">
        <f t="shared" ca="1" si="109"/>
        <v>T-shirt V</v>
      </c>
      <c r="E3495" t="s">
        <v>77</v>
      </c>
      <c r="F3495" t="s">
        <v>82</v>
      </c>
      <c r="G3495">
        <v>8</v>
      </c>
      <c r="H3495">
        <v>6</v>
      </c>
      <c r="I3495">
        <v>550.57000000000005</v>
      </c>
      <c r="J3495">
        <v>589.10990000000004</v>
      </c>
      <c r="K3495" t="s">
        <v>20</v>
      </c>
      <c r="M3495" t="s">
        <v>42</v>
      </c>
      <c r="N3495" t="s">
        <v>29</v>
      </c>
      <c r="O3495" t="str">
        <f t="shared" si="108"/>
        <v>Bank Transfer</v>
      </c>
      <c r="P3495" t="s">
        <v>37</v>
      </c>
      <c r="Q3495">
        <v>28.76</v>
      </c>
      <c r="R3495">
        <v>1.8</v>
      </c>
      <c r="S3495" t="s">
        <v>23</v>
      </c>
    </row>
    <row r="3496" spans="1:19" x14ac:dyDescent="0.3">
      <c r="A3496" t="s">
        <v>7478</v>
      </c>
      <c r="B3496" s="1">
        <v>44837</v>
      </c>
      <c r="C3496" t="s">
        <v>7479</v>
      </c>
      <c r="D3496" t="str">
        <f t="shared" ca="1" si="109"/>
        <v>Sofa 3-Seater</v>
      </c>
      <c r="E3496" t="s">
        <v>109</v>
      </c>
      <c r="F3496" t="s">
        <v>46</v>
      </c>
      <c r="G3496">
        <v>7</v>
      </c>
      <c r="H3496">
        <v>7</v>
      </c>
      <c r="I3496">
        <v>1279.0999999999999</v>
      </c>
      <c r="J3496">
        <v>1445.3829999999998</v>
      </c>
      <c r="K3496" t="s">
        <v>66</v>
      </c>
      <c r="M3496" t="s">
        <v>79</v>
      </c>
      <c r="N3496" t="s">
        <v>29</v>
      </c>
      <c r="O3496" t="str">
        <f t="shared" si="108"/>
        <v>Credit Card</v>
      </c>
      <c r="P3496" t="s">
        <v>67</v>
      </c>
      <c r="Q3496">
        <v>33.979999999999997</v>
      </c>
      <c r="R3496">
        <v>2.6</v>
      </c>
      <c r="S3496" t="s">
        <v>23</v>
      </c>
    </row>
    <row r="3497" spans="1:19" x14ac:dyDescent="0.3">
      <c r="A3497" t="s">
        <v>7480</v>
      </c>
      <c r="B3497" s="1">
        <v>44509</v>
      </c>
      <c r="C3497" t="s">
        <v>7481</v>
      </c>
      <c r="D3497" t="str">
        <f t="shared" ca="1" si="109"/>
        <v>Widget A</v>
      </c>
      <c r="E3497" t="s">
        <v>33</v>
      </c>
      <c r="F3497" t="s">
        <v>70</v>
      </c>
      <c r="G3497">
        <v>5</v>
      </c>
      <c r="H3497">
        <v>4</v>
      </c>
      <c r="I3497">
        <v>501</v>
      </c>
      <c r="J3497">
        <v>541.08000000000004</v>
      </c>
      <c r="K3497" t="s">
        <v>47</v>
      </c>
      <c r="M3497" t="s">
        <v>42</v>
      </c>
      <c r="N3497" t="s">
        <v>36</v>
      </c>
      <c r="O3497" t="str">
        <f t="shared" si="108"/>
        <v>Credit Card</v>
      </c>
      <c r="P3497" t="s">
        <v>67</v>
      </c>
      <c r="Q3497">
        <v>1.19</v>
      </c>
      <c r="R3497">
        <v>4.5999999999999996</v>
      </c>
      <c r="S3497" t="s">
        <v>23</v>
      </c>
    </row>
    <row r="3498" spans="1:19" x14ac:dyDescent="0.3">
      <c r="A3498" t="s">
        <v>7482</v>
      </c>
      <c r="B3498" s="1">
        <v>44923</v>
      </c>
      <c r="C3498" t="s">
        <v>4718</v>
      </c>
      <c r="D3498" t="str">
        <f t="shared" ca="1" si="109"/>
        <v>Camera S</v>
      </c>
      <c r="E3498" t="s">
        <v>133</v>
      </c>
      <c r="F3498" t="s">
        <v>50</v>
      </c>
      <c r="G3498">
        <v>20</v>
      </c>
      <c r="H3498">
        <v>19</v>
      </c>
      <c r="I3498">
        <v>1096.01</v>
      </c>
      <c r="J3498">
        <v>1227.5312000000001</v>
      </c>
      <c r="K3498" t="s">
        <v>47</v>
      </c>
      <c r="M3498" t="s">
        <v>123</v>
      </c>
      <c r="N3498" t="s">
        <v>22</v>
      </c>
      <c r="O3498" t="str">
        <f t="shared" si="108"/>
        <v>Bank Transfer</v>
      </c>
      <c r="P3498" t="s">
        <v>37</v>
      </c>
      <c r="Q3498">
        <v>33.47</v>
      </c>
      <c r="R3498">
        <v>1.1000000000000001</v>
      </c>
      <c r="S3498" t="s">
        <v>205</v>
      </c>
    </row>
    <row r="3499" spans="1:19" x14ac:dyDescent="0.3">
      <c r="A3499" t="s">
        <v>7483</v>
      </c>
      <c r="B3499" s="1">
        <v>45603</v>
      </c>
      <c r="C3499" t="s">
        <v>7484</v>
      </c>
      <c r="D3499" t="str">
        <f t="shared" ca="1" si="109"/>
        <v>Widget B</v>
      </c>
      <c r="E3499" t="s">
        <v>61</v>
      </c>
      <c r="F3499" t="s">
        <v>70</v>
      </c>
      <c r="G3499">
        <v>19</v>
      </c>
      <c r="H3499">
        <v>19</v>
      </c>
      <c r="I3499">
        <v>1445.4</v>
      </c>
      <c r="J3499">
        <v>1633.3019999999999</v>
      </c>
      <c r="K3499" t="s">
        <v>66</v>
      </c>
      <c r="M3499" t="s">
        <v>28</v>
      </c>
      <c r="N3499" t="s">
        <v>36</v>
      </c>
      <c r="O3499" t="str">
        <f t="shared" si="108"/>
        <v>Bank Transfer</v>
      </c>
      <c r="P3499" t="s">
        <v>37</v>
      </c>
      <c r="Q3499">
        <v>18.32</v>
      </c>
      <c r="R3499" t="s">
        <v>316</v>
      </c>
      <c r="S3499" t="s">
        <v>23</v>
      </c>
    </row>
    <row r="3500" spans="1:19" x14ac:dyDescent="0.3">
      <c r="A3500" t="s">
        <v>7486</v>
      </c>
      <c r="B3500" s="1">
        <v>44676</v>
      </c>
      <c r="C3500" t="s">
        <v>7487</v>
      </c>
      <c r="D3500" t="str">
        <f t="shared" ca="1" si="109"/>
        <v>Dining Table</v>
      </c>
      <c r="E3500" t="s">
        <v>45</v>
      </c>
      <c r="F3500" t="s">
        <v>46</v>
      </c>
      <c r="G3500">
        <v>11</v>
      </c>
      <c r="H3500">
        <v>10</v>
      </c>
      <c r="I3500">
        <v>263.12</v>
      </c>
      <c r="J3500">
        <v>276.27600000000001</v>
      </c>
      <c r="K3500" t="s">
        <v>47</v>
      </c>
      <c r="M3500" t="s">
        <v>123</v>
      </c>
      <c r="N3500" t="s">
        <v>29</v>
      </c>
      <c r="O3500" t="str">
        <f t="shared" si="108"/>
        <v>Credit Card</v>
      </c>
      <c r="P3500" t="s">
        <v>67</v>
      </c>
      <c r="Q3500">
        <v>15.57</v>
      </c>
      <c r="R3500">
        <v>1.3</v>
      </c>
      <c r="S3500" t="s">
        <v>23</v>
      </c>
    </row>
    <row r="3501" spans="1:19" x14ac:dyDescent="0.3">
      <c r="A3501" t="s">
        <v>7488</v>
      </c>
      <c r="B3501" s="1">
        <v>45570</v>
      </c>
      <c r="C3501" t="s">
        <v>7489</v>
      </c>
      <c r="D3501" t="str">
        <f t="shared" ca="1" si="109"/>
        <v>Headphones Z</v>
      </c>
      <c r="E3501" t="s">
        <v>94</v>
      </c>
      <c r="F3501" t="s">
        <v>50</v>
      </c>
      <c r="G3501">
        <v>18</v>
      </c>
      <c r="H3501">
        <v>16</v>
      </c>
      <c r="I3501">
        <v>1389.11</v>
      </c>
      <c r="J3501">
        <v>1569.6942999999997</v>
      </c>
      <c r="K3501" t="s">
        <v>27</v>
      </c>
      <c r="M3501" t="s">
        <v>86</v>
      </c>
      <c r="N3501" t="s">
        <v>29</v>
      </c>
      <c r="O3501" t="str">
        <f t="shared" si="108"/>
        <v>Cash on Delivery</v>
      </c>
      <c r="P3501" t="s">
        <v>53</v>
      </c>
      <c r="Q3501">
        <v>40</v>
      </c>
      <c r="R3501">
        <v>3.6</v>
      </c>
      <c r="S3501" t="s">
        <v>23</v>
      </c>
    </row>
    <row r="3502" spans="1:19" x14ac:dyDescent="0.3">
      <c r="A3502" t="s">
        <v>7491</v>
      </c>
      <c r="B3502" s="1">
        <v>44929</v>
      </c>
      <c r="C3502" t="s">
        <v>7492</v>
      </c>
      <c r="D3502" t="str">
        <f t="shared" ca="1" si="109"/>
        <v>Sofa 3-Seater</v>
      </c>
      <c r="E3502" t="s">
        <v>109</v>
      </c>
      <c r="F3502" t="s">
        <v>46</v>
      </c>
      <c r="G3502">
        <v>19</v>
      </c>
      <c r="H3502">
        <v>17</v>
      </c>
      <c r="I3502">
        <v>1137.9000000000001</v>
      </c>
      <c r="J3502">
        <v>1285.827</v>
      </c>
      <c r="K3502" t="s">
        <v>66</v>
      </c>
      <c r="M3502" t="s">
        <v>35</v>
      </c>
      <c r="N3502" t="s">
        <v>71</v>
      </c>
      <c r="O3502" t="str">
        <f t="shared" si="108"/>
        <v>Debit Card</v>
      </c>
      <c r="P3502" t="s">
        <v>89</v>
      </c>
      <c r="Q3502">
        <v>13.13</v>
      </c>
      <c r="R3502">
        <v>1.7</v>
      </c>
      <c r="S3502" t="s">
        <v>205</v>
      </c>
    </row>
    <row r="3503" spans="1:19" x14ac:dyDescent="0.3">
      <c r="A3503" t="s">
        <v>7493</v>
      </c>
      <c r="B3503" s="1">
        <v>44167</v>
      </c>
      <c r="C3503" t="s">
        <v>7494</v>
      </c>
      <c r="D3503" t="str">
        <f t="shared" ca="1" si="109"/>
        <v>Camera S</v>
      </c>
      <c r="E3503" t="s">
        <v>133</v>
      </c>
      <c r="F3503" t="s">
        <v>50</v>
      </c>
      <c r="G3503">
        <v>20</v>
      </c>
      <c r="H3503">
        <v>19</v>
      </c>
      <c r="I3503">
        <v>1030.27</v>
      </c>
      <c r="J3503">
        <v>1143.5997</v>
      </c>
      <c r="K3503" t="s">
        <v>27</v>
      </c>
      <c r="M3503" t="s">
        <v>35</v>
      </c>
      <c r="N3503" t="s">
        <v>36</v>
      </c>
      <c r="O3503" t="str">
        <f t="shared" si="108"/>
        <v>Bank Transfer</v>
      </c>
      <c r="P3503" t="s">
        <v>37</v>
      </c>
      <c r="Q3503">
        <v>25.65</v>
      </c>
      <c r="R3503">
        <v>4.2</v>
      </c>
      <c r="S3503" t="s">
        <v>23</v>
      </c>
    </row>
    <row r="3504" spans="1:19" x14ac:dyDescent="0.3">
      <c r="A3504" t="s">
        <v>7495</v>
      </c>
      <c r="B3504" s="1">
        <v>45537</v>
      </c>
      <c r="C3504" t="s">
        <v>7496</v>
      </c>
      <c r="D3504" t="str">
        <f t="shared" ca="1" si="109"/>
        <v>Dining Table</v>
      </c>
      <c r="E3504" t="s">
        <v>45</v>
      </c>
      <c r="F3504" t="s">
        <v>46</v>
      </c>
      <c r="G3504">
        <v>2</v>
      </c>
      <c r="H3504">
        <v>2</v>
      </c>
      <c r="I3504">
        <v>1018.37</v>
      </c>
      <c r="J3504">
        <v>1099.8396</v>
      </c>
      <c r="K3504" t="s">
        <v>66</v>
      </c>
      <c r="M3504" t="s">
        <v>35</v>
      </c>
      <c r="N3504" t="s">
        <v>22</v>
      </c>
      <c r="O3504" t="str">
        <f t="shared" si="108"/>
        <v>Bank Transfer</v>
      </c>
      <c r="P3504" t="s">
        <v>37</v>
      </c>
      <c r="Q3504">
        <v>9.5500000000000007</v>
      </c>
      <c r="R3504">
        <v>3.7</v>
      </c>
      <c r="S3504" t="s">
        <v>23</v>
      </c>
    </row>
    <row r="3505" spans="1:19" x14ac:dyDescent="0.3">
      <c r="A3505" t="s">
        <v>7497</v>
      </c>
      <c r="B3505" s="1">
        <v>45321</v>
      </c>
      <c r="C3505" t="s">
        <v>7498</v>
      </c>
      <c r="D3505" t="str">
        <f t="shared" ca="1" si="109"/>
        <v>Laptop Pro</v>
      </c>
      <c r="E3505" t="s">
        <v>116</v>
      </c>
      <c r="F3505" t="s">
        <v>50</v>
      </c>
      <c r="G3505">
        <v>4</v>
      </c>
      <c r="H3505">
        <v>4</v>
      </c>
      <c r="I3505">
        <v>888.45</v>
      </c>
      <c r="J3505">
        <v>959.52600000000007</v>
      </c>
      <c r="K3505" t="s">
        <v>20</v>
      </c>
      <c r="M3505" t="s">
        <v>42</v>
      </c>
      <c r="N3505" t="s">
        <v>22</v>
      </c>
      <c r="O3505" t="str">
        <f t="shared" si="108"/>
        <v>Debit Ccrd</v>
      </c>
      <c r="P3505" t="s">
        <v>7499</v>
      </c>
      <c r="Q3505">
        <v>41.66</v>
      </c>
      <c r="R3505">
        <v>2.4</v>
      </c>
      <c r="S3505" t="s">
        <v>23</v>
      </c>
    </row>
    <row r="3506" spans="1:19" x14ac:dyDescent="0.3">
      <c r="A3506" t="s">
        <v>7500</v>
      </c>
      <c r="B3506" s="1">
        <v>44825</v>
      </c>
      <c r="C3506" t="s">
        <v>7501</v>
      </c>
      <c r="D3506" t="str">
        <f t="shared" ca="1" si="109"/>
        <v>Shirt Classic</v>
      </c>
      <c r="E3506" t="s">
        <v>65</v>
      </c>
      <c r="F3506" t="s">
        <v>82</v>
      </c>
      <c r="G3506">
        <v>20</v>
      </c>
      <c r="H3506">
        <v>17</v>
      </c>
      <c r="I3506">
        <v>1036.96</v>
      </c>
      <c r="J3506">
        <v>1109.5472000000002</v>
      </c>
      <c r="K3506" t="s">
        <v>51</v>
      </c>
      <c r="M3506" t="s">
        <v>21</v>
      </c>
      <c r="N3506" t="s">
        <v>71</v>
      </c>
      <c r="O3506" t="str">
        <f t="shared" si="108"/>
        <v>Credit Card</v>
      </c>
      <c r="P3506" t="s">
        <v>67</v>
      </c>
      <c r="Q3506">
        <v>34.9</v>
      </c>
      <c r="R3506">
        <v>3</v>
      </c>
      <c r="S3506" t="s">
        <v>74</v>
      </c>
    </row>
    <row r="3507" spans="1:19" x14ac:dyDescent="0.3">
      <c r="A3507" t="s">
        <v>7502</v>
      </c>
      <c r="B3507" s="1">
        <v>45291</v>
      </c>
      <c r="C3507" t="s">
        <v>7503</v>
      </c>
      <c r="D3507" t="str">
        <f t="shared" ca="1" si="109"/>
        <v>Camera S</v>
      </c>
      <c r="E3507" t="s">
        <v>133</v>
      </c>
      <c r="F3507" t="s">
        <v>50</v>
      </c>
      <c r="G3507">
        <v>15</v>
      </c>
      <c r="H3507">
        <v>15</v>
      </c>
      <c r="I3507">
        <v>273.54000000000002</v>
      </c>
      <c r="J3507">
        <v>287.21700000000004</v>
      </c>
      <c r="K3507" t="s">
        <v>20</v>
      </c>
      <c r="M3507" t="s">
        <v>35</v>
      </c>
      <c r="N3507" t="s">
        <v>36</v>
      </c>
      <c r="O3507" t="str">
        <f t="shared" si="108"/>
        <v>Bank Transfer</v>
      </c>
      <c r="P3507" t="s">
        <v>37</v>
      </c>
      <c r="Q3507">
        <v>33.26</v>
      </c>
      <c r="R3507">
        <v>3.7</v>
      </c>
      <c r="S3507" t="s">
        <v>23</v>
      </c>
    </row>
    <row r="3508" spans="1:19" x14ac:dyDescent="0.3">
      <c r="A3508" t="s">
        <v>7504</v>
      </c>
      <c r="B3508" s="1" t="s">
        <v>10803</v>
      </c>
      <c r="C3508" t="s">
        <v>7505</v>
      </c>
      <c r="D3508" t="str">
        <f t="shared" ca="1" si="109"/>
        <v>Dining Table</v>
      </c>
      <c r="E3508" t="s">
        <v>45</v>
      </c>
      <c r="F3508" t="s">
        <v>46</v>
      </c>
      <c r="G3508">
        <v>15</v>
      </c>
      <c r="H3508">
        <v>15</v>
      </c>
      <c r="I3508">
        <v>1263.04</v>
      </c>
      <c r="J3508">
        <v>1401.9744000000001</v>
      </c>
      <c r="K3508" t="s">
        <v>20</v>
      </c>
      <c r="M3508" t="s">
        <v>42</v>
      </c>
      <c r="N3508" t="s">
        <v>22</v>
      </c>
      <c r="O3508" t="str">
        <f t="shared" si="108"/>
        <v>Debit Card</v>
      </c>
      <c r="P3508" t="s">
        <v>89</v>
      </c>
      <c r="Q3508">
        <v>47.6</v>
      </c>
      <c r="R3508">
        <v>3.6</v>
      </c>
      <c r="S3508" t="s">
        <v>23</v>
      </c>
    </row>
    <row r="3509" spans="1:19" x14ac:dyDescent="0.3">
      <c r="A3509" t="s">
        <v>7506</v>
      </c>
      <c r="B3509" s="1">
        <v>45222</v>
      </c>
      <c r="C3509" t="s">
        <v>7507</v>
      </c>
      <c r="D3509" t="str">
        <f t="shared" ca="1" si="109"/>
        <v>Phone X</v>
      </c>
      <c r="E3509" t="s">
        <v>141</v>
      </c>
      <c r="F3509" t="s">
        <v>50</v>
      </c>
      <c r="G3509">
        <v>19</v>
      </c>
      <c r="H3509">
        <v>16</v>
      </c>
      <c r="I3509">
        <v>496.01</v>
      </c>
      <c r="J3509">
        <v>570.41149999999993</v>
      </c>
      <c r="K3509" t="s">
        <v>27</v>
      </c>
      <c r="M3509" t="s">
        <v>28</v>
      </c>
      <c r="N3509" t="s">
        <v>29</v>
      </c>
      <c r="O3509" t="str">
        <f t="shared" si="108"/>
        <v>Cash on Delivery</v>
      </c>
      <c r="P3509" t="s">
        <v>53</v>
      </c>
      <c r="Q3509">
        <v>26.49</v>
      </c>
      <c r="R3509">
        <v>2.1</v>
      </c>
      <c r="S3509" t="s">
        <v>23</v>
      </c>
    </row>
    <row r="3510" spans="1:19" x14ac:dyDescent="0.3">
      <c r="A3510" t="s">
        <v>7509</v>
      </c>
      <c r="B3510" s="1">
        <v>43968</v>
      </c>
      <c r="C3510" t="s">
        <v>7510</v>
      </c>
      <c r="D3510" t="str">
        <f t="shared" ca="1" si="109"/>
        <v>Widget B</v>
      </c>
      <c r="E3510" t="s">
        <v>61</v>
      </c>
      <c r="F3510" t="s">
        <v>70</v>
      </c>
      <c r="G3510">
        <v>6</v>
      </c>
      <c r="H3510">
        <v>6</v>
      </c>
      <c r="I3510">
        <v>263.68</v>
      </c>
      <c r="J3510">
        <v>303.23199999999997</v>
      </c>
      <c r="K3510" t="s">
        <v>47</v>
      </c>
      <c r="M3510" t="s">
        <v>35</v>
      </c>
      <c r="N3510" t="s">
        <v>71</v>
      </c>
      <c r="O3510" t="str">
        <f t="shared" si="108"/>
        <v>Bank Transfer</v>
      </c>
      <c r="P3510" t="s">
        <v>37</v>
      </c>
      <c r="Q3510">
        <v>33.4</v>
      </c>
      <c r="R3510">
        <v>1.4</v>
      </c>
      <c r="S3510" t="s">
        <v>23</v>
      </c>
    </row>
    <row r="3511" spans="1:19" x14ac:dyDescent="0.3">
      <c r="A3511" t="s">
        <v>7511</v>
      </c>
      <c r="B3511" s="1">
        <v>45359</v>
      </c>
      <c r="C3511" t="s">
        <v>7512</v>
      </c>
      <c r="D3511" t="str">
        <f t="shared" ca="1" si="109"/>
        <v>Sofa 3-Seater</v>
      </c>
      <c r="E3511" t="s">
        <v>109</v>
      </c>
      <c r="F3511" t="s">
        <v>46</v>
      </c>
      <c r="G3511">
        <v>7</v>
      </c>
      <c r="H3511">
        <v>7</v>
      </c>
      <c r="I3511">
        <v>328.19</v>
      </c>
      <c r="J3511">
        <v>354.4452</v>
      </c>
      <c r="K3511" t="s">
        <v>47</v>
      </c>
      <c r="M3511" t="s">
        <v>79</v>
      </c>
      <c r="N3511" t="s">
        <v>29</v>
      </c>
      <c r="O3511" t="str">
        <f t="shared" si="108"/>
        <v>Cash on Delivery</v>
      </c>
      <c r="P3511" t="s">
        <v>53</v>
      </c>
      <c r="Q3511">
        <v>35.479999999999997</v>
      </c>
      <c r="R3511">
        <v>4.9000000000000004</v>
      </c>
      <c r="S3511" t="s">
        <v>74</v>
      </c>
    </row>
    <row r="3512" spans="1:19" x14ac:dyDescent="0.3">
      <c r="A3512" t="s">
        <v>7513</v>
      </c>
      <c r="B3512" s="1">
        <v>44442</v>
      </c>
      <c r="C3512" t="s">
        <v>7514</v>
      </c>
      <c r="D3512" t="str">
        <f t="shared" ca="1" si="109"/>
        <v>Widget B</v>
      </c>
      <c r="E3512" t="s">
        <v>61</v>
      </c>
      <c r="F3512" t="s">
        <v>70</v>
      </c>
      <c r="G3512">
        <v>20</v>
      </c>
      <c r="H3512">
        <v>17</v>
      </c>
      <c r="I3512">
        <v>1447.14</v>
      </c>
      <c r="J3512">
        <v>1562.9112000000002</v>
      </c>
      <c r="K3512" t="s">
        <v>27</v>
      </c>
      <c r="M3512" t="s">
        <v>86</v>
      </c>
      <c r="N3512" t="s">
        <v>22</v>
      </c>
      <c r="O3512" t="str">
        <f t="shared" si="108"/>
        <v>Cash on Delivery</v>
      </c>
      <c r="P3512" t="s">
        <v>53</v>
      </c>
      <c r="Q3512">
        <v>32.340000000000003</v>
      </c>
      <c r="R3512">
        <v>3.4</v>
      </c>
      <c r="S3512" t="s">
        <v>15</v>
      </c>
    </row>
    <row r="3513" spans="1:19" x14ac:dyDescent="0.3">
      <c r="A3513" t="s">
        <v>7515</v>
      </c>
      <c r="B3513" s="1">
        <v>44560</v>
      </c>
      <c r="C3513" t="s">
        <v>7516</v>
      </c>
      <c r="D3513" t="str">
        <f t="shared" ca="1" si="109"/>
        <v>Shirt Classic</v>
      </c>
      <c r="E3513" t="s">
        <v>65</v>
      </c>
      <c r="F3513" t="s">
        <v>82</v>
      </c>
      <c r="G3513">
        <v>16</v>
      </c>
      <c r="H3513">
        <v>14</v>
      </c>
      <c r="I3513">
        <v>702.04</v>
      </c>
      <c r="J3513">
        <v>765.22360000000003</v>
      </c>
      <c r="K3513" t="s">
        <v>47</v>
      </c>
      <c r="M3513" t="s">
        <v>123</v>
      </c>
      <c r="N3513" t="s">
        <v>22</v>
      </c>
      <c r="O3513" t="str">
        <f t="shared" si="108"/>
        <v>Credit Card</v>
      </c>
      <c r="P3513" t="s">
        <v>67</v>
      </c>
      <c r="Q3513">
        <v>26.54</v>
      </c>
      <c r="R3513">
        <v>3.8</v>
      </c>
      <c r="S3513" t="s">
        <v>111</v>
      </c>
    </row>
    <row r="3514" spans="1:19" x14ac:dyDescent="0.3">
      <c r="A3514" t="s">
        <v>7517</v>
      </c>
      <c r="B3514" s="1">
        <v>43907</v>
      </c>
      <c r="C3514" t="s">
        <v>7518</v>
      </c>
      <c r="D3514" t="str">
        <f t="shared" ca="1" si="109"/>
        <v>Sneakers Run</v>
      </c>
      <c r="E3514" t="s">
        <v>85</v>
      </c>
      <c r="F3514" t="s">
        <v>82</v>
      </c>
      <c r="G3514">
        <v>20</v>
      </c>
      <c r="H3514">
        <v>16</v>
      </c>
      <c r="I3514">
        <v>142.62</v>
      </c>
      <c r="J3514">
        <v>164.01300000000001</v>
      </c>
      <c r="K3514" t="s">
        <v>47</v>
      </c>
      <c r="M3514" t="s">
        <v>21</v>
      </c>
      <c r="N3514" t="s">
        <v>7065</v>
      </c>
      <c r="O3514" t="str">
        <f t="shared" si="108"/>
        <v>PayPal</v>
      </c>
      <c r="P3514" t="s">
        <v>30</v>
      </c>
      <c r="Q3514">
        <v>9.0299999999999994</v>
      </c>
      <c r="R3514">
        <v>4.5999999999999996</v>
      </c>
      <c r="S3514" t="s">
        <v>23</v>
      </c>
    </row>
    <row r="3515" spans="1:19" x14ac:dyDescent="0.3">
      <c r="A3515" t="s">
        <v>7519</v>
      </c>
      <c r="B3515" s="1">
        <v>44119</v>
      </c>
      <c r="C3515" t="s">
        <v>7520</v>
      </c>
      <c r="D3515" t="str">
        <f t="shared" ca="1" si="109"/>
        <v>Cereal Pack</v>
      </c>
      <c r="E3515" t="s">
        <v>100</v>
      </c>
      <c r="F3515" t="s">
        <v>57</v>
      </c>
      <c r="G3515">
        <v>5</v>
      </c>
      <c r="H3515">
        <v>5</v>
      </c>
      <c r="I3515">
        <v>757.97</v>
      </c>
      <c r="J3515">
        <v>826.18730000000005</v>
      </c>
      <c r="K3515" t="s">
        <v>27</v>
      </c>
      <c r="M3515" t="s">
        <v>123</v>
      </c>
      <c r="N3515" t="s">
        <v>29</v>
      </c>
      <c r="O3515" t="str">
        <f t="shared" si="108"/>
        <v>Debit Card</v>
      </c>
      <c r="P3515" t="s">
        <v>89</v>
      </c>
      <c r="Q3515">
        <v>15.94</v>
      </c>
      <c r="R3515">
        <v>2.5</v>
      </c>
      <c r="S3515" t="s">
        <v>23</v>
      </c>
    </row>
    <row r="3516" spans="1:19" x14ac:dyDescent="0.3">
      <c r="A3516" t="s">
        <v>7521</v>
      </c>
      <c r="B3516" s="1">
        <v>45065</v>
      </c>
      <c r="C3516" t="s">
        <v>7522</v>
      </c>
      <c r="D3516" t="str">
        <f t="shared" ca="1" si="109"/>
        <v>T-shirt V</v>
      </c>
      <c r="E3516" t="s">
        <v>77</v>
      </c>
      <c r="F3516" t="s">
        <v>82</v>
      </c>
      <c r="G3516">
        <v>6</v>
      </c>
      <c r="H3516">
        <v>5</v>
      </c>
      <c r="I3516">
        <v>1442.85</v>
      </c>
      <c r="J3516">
        <v>1601.5635</v>
      </c>
      <c r="K3516" t="s">
        <v>20</v>
      </c>
      <c r="M3516" t="s">
        <v>79</v>
      </c>
      <c r="N3516" t="s">
        <v>29</v>
      </c>
      <c r="O3516" t="str">
        <f t="shared" si="108"/>
        <v>Cash on Delivery</v>
      </c>
      <c r="P3516" t="s">
        <v>53</v>
      </c>
      <c r="Q3516">
        <v>13.54</v>
      </c>
      <c r="R3516">
        <v>2.1</v>
      </c>
      <c r="S3516" t="s">
        <v>23</v>
      </c>
    </row>
    <row r="3517" spans="1:19" x14ac:dyDescent="0.3">
      <c r="A3517" t="s">
        <v>7523</v>
      </c>
      <c r="B3517" s="1">
        <v>45489</v>
      </c>
      <c r="C3517" t="s">
        <v>7524</v>
      </c>
      <c r="D3517" t="str">
        <f t="shared" ca="1" si="109"/>
        <v>Jeans Regular</v>
      </c>
      <c r="E3517" t="s">
        <v>130</v>
      </c>
      <c r="F3517" t="s">
        <v>82</v>
      </c>
      <c r="G3517">
        <v>16</v>
      </c>
      <c r="H3517">
        <v>13</v>
      </c>
      <c r="I3517">
        <v>1365.8</v>
      </c>
      <c r="J3517">
        <v>1488.722</v>
      </c>
      <c r="K3517" t="s">
        <v>27</v>
      </c>
      <c r="M3517" t="s">
        <v>35</v>
      </c>
      <c r="N3517" t="s">
        <v>29</v>
      </c>
      <c r="O3517" t="str">
        <f t="shared" si="108"/>
        <v>PayPal</v>
      </c>
      <c r="P3517" t="s">
        <v>30</v>
      </c>
      <c r="Q3517">
        <v>4.1500000000000004</v>
      </c>
      <c r="R3517">
        <v>4.5999999999999996</v>
      </c>
      <c r="S3517" t="s">
        <v>23</v>
      </c>
    </row>
    <row r="3518" spans="1:19" x14ac:dyDescent="0.3">
      <c r="A3518" t="s">
        <v>7525</v>
      </c>
      <c r="B3518" s="1">
        <v>45070</v>
      </c>
      <c r="C3518" t="s">
        <v>7526</v>
      </c>
      <c r="D3518" t="str">
        <f t="shared" ca="1" si="109"/>
        <v>Sofa 3-Seater</v>
      </c>
      <c r="E3518" t="s">
        <v>109</v>
      </c>
      <c r="F3518" t="s">
        <v>46</v>
      </c>
      <c r="G3518">
        <v>5</v>
      </c>
      <c r="H3518">
        <v>5</v>
      </c>
      <c r="I3518">
        <v>133.82</v>
      </c>
      <c r="J3518">
        <v>140.511</v>
      </c>
      <c r="K3518" t="s">
        <v>66</v>
      </c>
      <c r="M3518" t="s">
        <v>123</v>
      </c>
      <c r="N3518" t="s">
        <v>36</v>
      </c>
      <c r="O3518" t="str">
        <f t="shared" si="108"/>
        <v>PayPal</v>
      </c>
      <c r="P3518" t="s">
        <v>30</v>
      </c>
      <c r="Q3518">
        <v>5.88</v>
      </c>
      <c r="R3518">
        <v>1.5</v>
      </c>
      <c r="S3518" t="s">
        <v>23</v>
      </c>
    </row>
    <row r="3519" spans="1:19" x14ac:dyDescent="0.3">
      <c r="A3519" t="s">
        <v>7527</v>
      </c>
      <c r="B3519" s="1">
        <v>45192</v>
      </c>
      <c r="C3519" t="s">
        <v>7528</v>
      </c>
      <c r="D3519" t="str">
        <f t="shared" ca="1" si="109"/>
        <v>Organic Rice 5kg</v>
      </c>
      <c r="E3519" t="s">
        <v>40</v>
      </c>
      <c r="F3519" t="s">
        <v>57</v>
      </c>
      <c r="G3519">
        <v>8</v>
      </c>
      <c r="H3519">
        <v>7</v>
      </c>
      <c r="I3519">
        <v>281.16000000000003</v>
      </c>
      <c r="J3519">
        <v>295.21800000000002</v>
      </c>
      <c r="K3519" t="s">
        <v>27</v>
      </c>
      <c r="M3519" t="s">
        <v>35</v>
      </c>
      <c r="N3519" t="s">
        <v>71</v>
      </c>
      <c r="O3519" t="str">
        <f t="shared" si="108"/>
        <v>PayPal</v>
      </c>
      <c r="P3519" t="s">
        <v>30</v>
      </c>
      <c r="Q3519">
        <v>32.270000000000003</v>
      </c>
      <c r="R3519">
        <v>3.3</v>
      </c>
      <c r="S3519" t="s">
        <v>111</v>
      </c>
    </row>
    <row r="3520" spans="1:19" x14ac:dyDescent="0.3">
      <c r="A3520" t="s">
        <v>7529</v>
      </c>
      <c r="B3520" s="1">
        <v>45451</v>
      </c>
      <c r="C3520" t="s">
        <v>7530</v>
      </c>
      <c r="D3520" t="str">
        <f t="shared" ca="1" si="109"/>
        <v>Shirt Classic</v>
      </c>
      <c r="E3520" t="s">
        <v>65</v>
      </c>
      <c r="F3520" t="s">
        <v>82</v>
      </c>
      <c r="G3520">
        <v>1</v>
      </c>
      <c r="H3520">
        <v>1</v>
      </c>
      <c r="I3520">
        <v>375.84</v>
      </c>
      <c r="J3520">
        <v>409.66559999999998</v>
      </c>
      <c r="K3520" t="s">
        <v>47</v>
      </c>
      <c r="M3520" t="s">
        <v>42</v>
      </c>
      <c r="O3520" t="str">
        <f t="shared" si="108"/>
        <v>Cash on Delivery</v>
      </c>
      <c r="P3520" t="s">
        <v>53</v>
      </c>
      <c r="R3520">
        <v>5</v>
      </c>
      <c r="S3520" t="s">
        <v>23</v>
      </c>
    </row>
    <row r="3521" spans="1:19" x14ac:dyDescent="0.3">
      <c r="A3521" t="s">
        <v>7531</v>
      </c>
      <c r="B3521" s="1">
        <v>45438</v>
      </c>
      <c r="C3521" t="s">
        <v>7532</v>
      </c>
      <c r="D3521" t="str">
        <f t="shared" ca="1" si="109"/>
        <v>Widget A</v>
      </c>
      <c r="E3521" t="s">
        <v>33</v>
      </c>
      <c r="F3521" t="s">
        <v>70</v>
      </c>
      <c r="G3521">
        <v>12</v>
      </c>
      <c r="H3521">
        <v>12</v>
      </c>
      <c r="I3521">
        <v>453.03</v>
      </c>
      <c r="J3521">
        <v>502.86330000000004</v>
      </c>
      <c r="K3521" t="s">
        <v>66</v>
      </c>
      <c r="M3521" t="s">
        <v>21</v>
      </c>
      <c r="N3521" t="s">
        <v>71</v>
      </c>
      <c r="O3521" t="str">
        <f t="shared" si="108"/>
        <v>Cash on Delivery</v>
      </c>
      <c r="P3521" t="s">
        <v>53</v>
      </c>
      <c r="Q3521">
        <v>18.170000000000002</v>
      </c>
      <c r="R3521">
        <v>4.7</v>
      </c>
      <c r="S3521" t="s">
        <v>23</v>
      </c>
    </row>
    <row r="3522" spans="1:19" x14ac:dyDescent="0.3">
      <c r="A3522" t="s">
        <v>7533</v>
      </c>
      <c r="B3522" s="1">
        <v>44620</v>
      </c>
      <c r="C3522" t="s">
        <v>7534</v>
      </c>
      <c r="D3522" t="str">
        <f t="shared" ca="1" si="109"/>
        <v>T-shirt V</v>
      </c>
      <c r="F3522" t="s">
        <v>82</v>
      </c>
      <c r="G3522">
        <v>20</v>
      </c>
      <c r="H3522">
        <v>20</v>
      </c>
      <c r="I3522">
        <v>725.73</v>
      </c>
      <c r="J3522">
        <v>812.81760000000008</v>
      </c>
      <c r="K3522" t="s">
        <v>20</v>
      </c>
      <c r="M3522" t="s">
        <v>42</v>
      </c>
      <c r="N3522" t="s">
        <v>36</v>
      </c>
      <c r="O3522" t="str">
        <f t="shared" si="108"/>
        <v>Debit Card</v>
      </c>
      <c r="P3522" t="s">
        <v>89</v>
      </c>
      <c r="Q3522">
        <v>49.97</v>
      </c>
      <c r="R3522">
        <v>1</v>
      </c>
      <c r="S3522" t="s">
        <v>74</v>
      </c>
    </row>
    <row r="3523" spans="1:19" x14ac:dyDescent="0.3">
      <c r="A3523" t="s">
        <v>7535</v>
      </c>
      <c r="B3523" s="1">
        <v>44171</v>
      </c>
      <c r="C3523" t="s">
        <v>7536</v>
      </c>
      <c r="D3523" t="str">
        <f t="shared" ca="1" si="109"/>
        <v>Shirt Classic</v>
      </c>
      <c r="E3523" t="s">
        <v>65</v>
      </c>
      <c r="F3523" t="s">
        <v>82</v>
      </c>
      <c r="G3523">
        <v>4</v>
      </c>
      <c r="H3523">
        <v>4</v>
      </c>
      <c r="I3523">
        <v>325.69</v>
      </c>
      <c r="J3523">
        <v>351.74520000000001</v>
      </c>
      <c r="K3523" t="s">
        <v>66</v>
      </c>
      <c r="M3523" t="s">
        <v>21</v>
      </c>
      <c r="N3523" t="s">
        <v>29</v>
      </c>
      <c r="O3523" t="str">
        <f t="shared" ref="O3523:O3586" si="110">IF(P3523&lt;&gt;"",P3523,INDEX($N:$N,MATCH(Q3523,$O:$O,0)))</f>
        <v>Credit Card</v>
      </c>
      <c r="P3523" t="s">
        <v>67</v>
      </c>
      <c r="Q3523">
        <v>20.32</v>
      </c>
      <c r="R3523">
        <v>4.5</v>
      </c>
      <c r="S3523" t="s">
        <v>23</v>
      </c>
    </row>
    <row r="3524" spans="1:19" x14ac:dyDescent="0.3">
      <c r="A3524" t="s">
        <v>7537</v>
      </c>
      <c r="B3524" s="1">
        <v>44179</v>
      </c>
      <c r="C3524" t="s">
        <v>7538</v>
      </c>
      <c r="D3524" t="str">
        <f t="shared" ref="D3524:D3587" ca="1" si="111">IF(E3524&lt;&gt;"",E3524,IF(F3524="Apparel",CHOOSE(RANDBETWEEN(1,4),"Jeans Regular","Shirt Classic","Sneakers Run","T-shirt V"),IF(F3524="Electronics",CHOOSE(RANDBETWEEN(1,4),"Camera S","Headphones Z","Laptop Pro","Phone X"),IF(F3524="Gadgets",CHOOSE(RANDBETWEEN(1,2),"Widget A","Widget B"),IF(F3524="Groceries",CHOOSE(RANDBETWEEN(1,3),"Cereal Pack","Olive Oil 1L","Organic Rice"),IF(F3524="Home Goods",CHOOSE(RANDBETWEEN(1,2),"Dining Table","Sofa 3-Seater"),"Unknown"))))))</f>
        <v>Phone X</v>
      </c>
      <c r="E3524" t="s">
        <v>141</v>
      </c>
      <c r="F3524" t="s">
        <v>50</v>
      </c>
      <c r="G3524">
        <v>10</v>
      </c>
      <c r="H3524">
        <v>10</v>
      </c>
      <c r="I3524">
        <v>164.82</v>
      </c>
      <c r="J3524">
        <v>181.30200000000002</v>
      </c>
      <c r="K3524" t="s">
        <v>877</v>
      </c>
      <c r="M3524" t="s">
        <v>79</v>
      </c>
      <c r="N3524" t="s">
        <v>22</v>
      </c>
      <c r="O3524" t="str">
        <f t="shared" si="110"/>
        <v>Cash on Delivery</v>
      </c>
      <c r="P3524" t="s">
        <v>53</v>
      </c>
      <c r="Q3524">
        <v>26.08</v>
      </c>
      <c r="R3524">
        <v>2.1</v>
      </c>
      <c r="S3524" t="s">
        <v>23</v>
      </c>
    </row>
    <row r="3525" spans="1:19" x14ac:dyDescent="0.3">
      <c r="A3525" t="s">
        <v>7539</v>
      </c>
      <c r="B3525" s="1">
        <v>44001</v>
      </c>
      <c r="C3525" t="s">
        <v>7540</v>
      </c>
      <c r="D3525" t="str">
        <f t="shared" ca="1" si="111"/>
        <v>Sneakers Run</v>
      </c>
      <c r="E3525" t="s">
        <v>85</v>
      </c>
      <c r="F3525" t="s">
        <v>82</v>
      </c>
      <c r="G3525">
        <v>19</v>
      </c>
      <c r="H3525">
        <v>18</v>
      </c>
      <c r="I3525">
        <v>1034.92</v>
      </c>
      <c r="J3525">
        <v>1169.4595999999999</v>
      </c>
      <c r="K3525" t="s">
        <v>51</v>
      </c>
      <c r="M3525" t="s">
        <v>123</v>
      </c>
      <c r="N3525" t="s">
        <v>29</v>
      </c>
      <c r="O3525" t="str">
        <f t="shared" si="110"/>
        <v>Credit Card</v>
      </c>
      <c r="P3525" t="s">
        <v>67</v>
      </c>
      <c r="Q3525">
        <v>47.58</v>
      </c>
      <c r="R3525">
        <v>4.5999999999999996</v>
      </c>
      <c r="S3525" t="s">
        <v>23</v>
      </c>
    </row>
    <row r="3526" spans="1:19" x14ac:dyDescent="0.3">
      <c r="A3526" t="s">
        <v>7542</v>
      </c>
      <c r="B3526" s="1">
        <v>44373</v>
      </c>
      <c r="C3526" t="s">
        <v>7543</v>
      </c>
      <c r="D3526" t="str">
        <f t="shared" ca="1" si="111"/>
        <v>Cereal Pack</v>
      </c>
      <c r="E3526" t="s">
        <v>100</v>
      </c>
      <c r="F3526" t="s">
        <v>57</v>
      </c>
      <c r="G3526">
        <v>8</v>
      </c>
      <c r="H3526">
        <v>7</v>
      </c>
      <c r="I3526">
        <v>1458.87</v>
      </c>
      <c r="J3526">
        <v>1648.5230999999997</v>
      </c>
      <c r="K3526" t="s">
        <v>47</v>
      </c>
      <c r="M3526" t="s">
        <v>21</v>
      </c>
      <c r="N3526" t="s">
        <v>22</v>
      </c>
      <c r="O3526" t="str">
        <f t="shared" si="110"/>
        <v>Bank Transfer</v>
      </c>
      <c r="P3526" t="s">
        <v>37</v>
      </c>
      <c r="Q3526">
        <v>34.840000000000003</v>
      </c>
      <c r="R3526">
        <v>1.9</v>
      </c>
      <c r="S3526" t="s">
        <v>111</v>
      </c>
    </row>
    <row r="3527" spans="1:19" x14ac:dyDescent="0.3">
      <c r="A3527" t="s">
        <v>7545</v>
      </c>
      <c r="B3527" s="1">
        <v>45365</v>
      </c>
      <c r="C3527" t="s">
        <v>7546</v>
      </c>
      <c r="D3527" t="str">
        <f t="shared" ca="1" si="111"/>
        <v>Sneakers Run</v>
      </c>
      <c r="E3527" t="s">
        <v>85</v>
      </c>
      <c r="F3527" t="s">
        <v>82</v>
      </c>
      <c r="G3527">
        <v>15</v>
      </c>
      <c r="H3527">
        <v>13</v>
      </c>
      <c r="I3527">
        <v>986.29</v>
      </c>
      <c r="J3527">
        <v>1075.0561</v>
      </c>
      <c r="K3527" t="s">
        <v>20</v>
      </c>
      <c r="M3527" t="s">
        <v>86</v>
      </c>
      <c r="N3527" t="s">
        <v>22</v>
      </c>
      <c r="O3527" t="str">
        <f t="shared" si="110"/>
        <v>Credit Card</v>
      </c>
      <c r="P3527" t="s">
        <v>67</v>
      </c>
      <c r="Q3527">
        <v>47.65</v>
      </c>
      <c r="R3527">
        <v>4.7</v>
      </c>
      <c r="S3527" t="s">
        <v>23</v>
      </c>
    </row>
    <row r="3528" spans="1:19" x14ac:dyDescent="0.3">
      <c r="A3528" t="s">
        <v>7547</v>
      </c>
      <c r="B3528" s="1">
        <v>44728</v>
      </c>
      <c r="C3528" t="s">
        <v>7548</v>
      </c>
      <c r="D3528" t="str">
        <f t="shared" ca="1" si="111"/>
        <v>Laptop Pro</v>
      </c>
      <c r="E3528" t="s">
        <v>116</v>
      </c>
      <c r="F3528" t="s">
        <v>50</v>
      </c>
      <c r="G3528">
        <v>15</v>
      </c>
      <c r="H3528">
        <v>13</v>
      </c>
      <c r="I3528">
        <v>776.46</v>
      </c>
      <c r="J3528">
        <v>846.34140000000014</v>
      </c>
      <c r="K3528" t="s">
        <v>20</v>
      </c>
      <c r="M3528" t="s">
        <v>21</v>
      </c>
      <c r="N3528" t="s">
        <v>36</v>
      </c>
      <c r="O3528" t="str">
        <f t="shared" si="110"/>
        <v>Credit Card</v>
      </c>
      <c r="P3528" t="s">
        <v>67</v>
      </c>
      <c r="Q3528">
        <v>2.1</v>
      </c>
      <c r="R3528">
        <v>2.6</v>
      </c>
      <c r="S3528" t="s">
        <v>23</v>
      </c>
    </row>
    <row r="3529" spans="1:19" x14ac:dyDescent="0.3">
      <c r="A3529" t="s">
        <v>7549</v>
      </c>
      <c r="B3529" s="1">
        <v>45645</v>
      </c>
      <c r="C3529" t="s">
        <v>7550</v>
      </c>
      <c r="D3529" t="str">
        <f t="shared" ca="1" si="111"/>
        <v>Headphones Z</v>
      </c>
      <c r="E3529" t="s">
        <v>94</v>
      </c>
      <c r="F3529" t="s">
        <v>50</v>
      </c>
      <c r="G3529">
        <v>15</v>
      </c>
      <c r="H3529">
        <v>15</v>
      </c>
      <c r="I3529">
        <v>1459.13</v>
      </c>
      <c r="J3529">
        <v>1677.9994999999999</v>
      </c>
      <c r="K3529" t="s">
        <v>66</v>
      </c>
      <c r="M3529" t="s">
        <v>42</v>
      </c>
      <c r="N3529" t="s">
        <v>36</v>
      </c>
      <c r="O3529" t="str">
        <f t="shared" si="110"/>
        <v>Cash on Delivery</v>
      </c>
      <c r="P3529" t="s">
        <v>53</v>
      </c>
      <c r="Q3529">
        <v>27.7</v>
      </c>
      <c r="R3529">
        <v>2.9</v>
      </c>
      <c r="S3529" t="s">
        <v>23</v>
      </c>
    </row>
    <row r="3530" spans="1:19" x14ac:dyDescent="0.3">
      <c r="A3530" t="s">
        <v>7551</v>
      </c>
      <c r="B3530" s="1">
        <v>45409</v>
      </c>
      <c r="C3530" t="s">
        <v>7552</v>
      </c>
      <c r="D3530" t="str">
        <f t="shared" ca="1" si="111"/>
        <v>Headphones Z</v>
      </c>
      <c r="E3530" t="s">
        <v>94</v>
      </c>
      <c r="F3530" t="s">
        <v>50</v>
      </c>
      <c r="G3530">
        <v>17</v>
      </c>
      <c r="H3530">
        <v>17</v>
      </c>
      <c r="I3530">
        <v>546.85</v>
      </c>
      <c r="J3530">
        <v>612.47200000000009</v>
      </c>
      <c r="K3530" t="s">
        <v>47</v>
      </c>
      <c r="M3530" t="s">
        <v>86</v>
      </c>
      <c r="N3530" t="s">
        <v>71</v>
      </c>
      <c r="O3530" t="str">
        <f t="shared" si="110"/>
        <v>PayPal</v>
      </c>
      <c r="P3530" t="s">
        <v>30</v>
      </c>
      <c r="Q3530">
        <v>9.1</v>
      </c>
      <c r="R3530">
        <v>1.8</v>
      </c>
      <c r="S3530" t="s">
        <v>23</v>
      </c>
    </row>
    <row r="3531" spans="1:19" x14ac:dyDescent="0.3">
      <c r="A3531" t="s">
        <v>7554</v>
      </c>
      <c r="B3531" s="1">
        <v>44073</v>
      </c>
      <c r="C3531" t="s">
        <v>7555</v>
      </c>
      <c r="D3531" t="str">
        <f t="shared" ca="1" si="111"/>
        <v>Olive Oil 1L</v>
      </c>
      <c r="E3531" t="s">
        <v>56</v>
      </c>
      <c r="F3531" t="s">
        <v>57</v>
      </c>
      <c r="G3531">
        <v>18</v>
      </c>
      <c r="H3531">
        <v>15</v>
      </c>
      <c r="I3531">
        <v>761.01</v>
      </c>
      <c r="J3531">
        <v>821.89080000000001</v>
      </c>
      <c r="K3531" t="s">
        <v>51</v>
      </c>
      <c r="M3531" t="s">
        <v>28</v>
      </c>
      <c r="N3531" t="s">
        <v>22</v>
      </c>
      <c r="O3531" t="str">
        <f t="shared" si="110"/>
        <v>Debit Card</v>
      </c>
      <c r="P3531" t="s">
        <v>89</v>
      </c>
      <c r="Q3531">
        <v>41.63</v>
      </c>
      <c r="R3531">
        <v>1.8</v>
      </c>
      <c r="S3531" t="s">
        <v>23</v>
      </c>
    </row>
    <row r="3532" spans="1:19" x14ac:dyDescent="0.3">
      <c r="A3532" t="s">
        <v>7556</v>
      </c>
      <c r="B3532" s="1">
        <v>44860</v>
      </c>
      <c r="C3532" t="s">
        <v>7557</v>
      </c>
      <c r="D3532" t="str">
        <f t="shared" ca="1" si="111"/>
        <v>Jeans Regular</v>
      </c>
      <c r="E3532" t="s">
        <v>130</v>
      </c>
      <c r="F3532" t="s">
        <v>82</v>
      </c>
      <c r="G3532">
        <v>2</v>
      </c>
      <c r="H3532">
        <v>2</v>
      </c>
      <c r="I3532">
        <v>497.76</v>
      </c>
      <c r="J3532">
        <v>567.44640000000004</v>
      </c>
      <c r="K3532" t="s">
        <v>20</v>
      </c>
      <c r="M3532" t="s">
        <v>79</v>
      </c>
      <c r="N3532" t="s">
        <v>71</v>
      </c>
      <c r="O3532" t="str">
        <f t="shared" si="110"/>
        <v>Cash on Delivery</v>
      </c>
      <c r="P3532" t="s">
        <v>53</v>
      </c>
      <c r="Q3532">
        <v>43.11</v>
      </c>
      <c r="R3532">
        <v>4.8</v>
      </c>
      <c r="S3532" t="s">
        <v>23</v>
      </c>
    </row>
    <row r="3533" spans="1:19" x14ac:dyDescent="0.3">
      <c r="A3533" t="s">
        <v>7558</v>
      </c>
      <c r="B3533" s="1">
        <v>45257</v>
      </c>
      <c r="C3533" t="s">
        <v>7559</v>
      </c>
      <c r="D3533" t="str">
        <f t="shared" ca="1" si="111"/>
        <v>Sneakers Run</v>
      </c>
      <c r="E3533" t="s">
        <v>85</v>
      </c>
      <c r="F3533" t="s">
        <v>82</v>
      </c>
      <c r="G3533">
        <v>11</v>
      </c>
      <c r="H3533">
        <v>11</v>
      </c>
      <c r="I3533">
        <v>1207.8599999999999</v>
      </c>
      <c r="J3533">
        <v>1376.9603999999999</v>
      </c>
      <c r="K3533" t="s">
        <v>27</v>
      </c>
      <c r="M3533" t="s">
        <v>79</v>
      </c>
      <c r="N3533" t="s">
        <v>22</v>
      </c>
      <c r="O3533" t="str">
        <f t="shared" si="110"/>
        <v>Bank Transfer</v>
      </c>
      <c r="P3533" t="s">
        <v>37</v>
      </c>
      <c r="Q3533">
        <v>47.26</v>
      </c>
      <c r="R3533">
        <v>4.5</v>
      </c>
      <c r="S3533" t="s">
        <v>74</v>
      </c>
    </row>
    <row r="3534" spans="1:19" x14ac:dyDescent="0.3">
      <c r="A3534" t="s">
        <v>7560</v>
      </c>
      <c r="B3534" s="1">
        <v>45347</v>
      </c>
      <c r="C3534" t="s">
        <v>7561</v>
      </c>
      <c r="D3534" t="str">
        <f t="shared" ca="1" si="111"/>
        <v>Dining Table</v>
      </c>
      <c r="E3534" t="s">
        <v>45</v>
      </c>
      <c r="F3534" t="s">
        <v>46</v>
      </c>
      <c r="G3534">
        <v>16</v>
      </c>
      <c r="H3534">
        <v>15</v>
      </c>
      <c r="I3534">
        <v>76.88</v>
      </c>
      <c r="J3534">
        <v>86.10560000000001</v>
      </c>
      <c r="K3534" t="s">
        <v>27</v>
      </c>
      <c r="M3534" t="s">
        <v>21</v>
      </c>
      <c r="N3534" t="s">
        <v>71</v>
      </c>
      <c r="O3534" t="str">
        <f t="shared" si="110"/>
        <v>PayPal</v>
      </c>
      <c r="P3534" t="s">
        <v>30</v>
      </c>
      <c r="Q3534">
        <v>33.93</v>
      </c>
      <c r="R3534">
        <v>4.5999999999999996</v>
      </c>
      <c r="S3534" t="s">
        <v>23</v>
      </c>
    </row>
    <row r="3535" spans="1:19" x14ac:dyDescent="0.3">
      <c r="A3535" t="s">
        <v>7562</v>
      </c>
      <c r="B3535" s="1">
        <v>44809</v>
      </c>
      <c r="C3535" t="s">
        <v>7563</v>
      </c>
      <c r="D3535" t="str">
        <f t="shared" ca="1" si="111"/>
        <v>T-shirt V</v>
      </c>
      <c r="E3535" t="s">
        <v>77</v>
      </c>
      <c r="F3535" t="s">
        <v>82</v>
      </c>
      <c r="G3535">
        <v>7</v>
      </c>
      <c r="H3535">
        <v>7</v>
      </c>
      <c r="I3535">
        <v>656.98</v>
      </c>
      <c r="J3535">
        <v>722.67800000000011</v>
      </c>
      <c r="K3535" t="s">
        <v>51</v>
      </c>
      <c r="M3535" t="s">
        <v>28</v>
      </c>
      <c r="N3535" t="s">
        <v>22</v>
      </c>
      <c r="O3535" t="str">
        <f t="shared" si="110"/>
        <v>Debit Card</v>
      </c>
      <c r="P3535" t="s">
        <v>89</v>
      </c>
      <c r="Q3535">
        <v>32.79</v>
      </c>
      <c r="R3535">
        <v>2.7</v>
      </c>
      <c r="S3535" t="s">
        <v>23</v>
      </c>
    </row>
    <row r="3536" spans="1:19" x14ac:dyDescent="0.3">
      <c r="A3536" t="s">
        <v>7564</v>
      </c>
      <c r="B3536" s="1">
        <v>44402</v>
      </c>
      <c r="C3536" t="s">
        <v>5697</v>
      </c>
      <c r="D3536" t="str">
        <f t="shared" ca="1" si="111"/>
        <v>Phone X</v>
      </c>
      <c r="E3536" t="s">
        <v>141</v>
      </c>
      <c r="F3536" t="s">
        <v>50</v>
      </c>
      <c r="G3536">
        <v>17</v>
      </c>
      <c r="H3536">
        <v>17</v>
      </c>
      <c r="I3536">
        <v>578.80999999999995</v>
      </c>
      <c r="J3536">
        <v>659.84339999999997</v>
      </c>
      <c r="K3536" t="s">
        <v>27</v>
      </c>
      <c r="M3536" t="s">
        <v>35</v>
      </c>
      <c r="N3536" t="s">
        <v>29</v>
      </c>
      <c r="O3536" t="str">
        <f t="shared" si="110"/>
        <v>Credit Card</v>
      </c>
      <c r="P3536" t="s">
        <v>67</v>
      </c>
      <c r="Q3536">
        <v>3.21</v>
      </c>
      <c r="R3536">
        <v>2.2999999999999998</v>
      </c>
      <c r="S3536" t="s">
        <v>23</v>
      </c>
    </row>
    <row r="3537" spans="1:19" x14ac:dyDescent="0.3">
      <c r="A3537" t="s">
        <v>7565</v>
      </c>
      <c r="B3537" s="1">
        <v>44599</v>
      </c>
      <c r="C3537" t="s">
        <v>7566</v>
      </c>
      <c r="D3537" t="str">
        <f t="shared" ca="1" si="111"/>
        <v xml:space="preserve">Cereal Pack </v>
      </c>
      <c r="E3537" t="s">
        <v>10805</v>
      </c>
      <c r="F3537" t="s">
        <v>57</v>
      </c>
      <c r="G3537">
        <v>2</v>
      </c>
      <c r="H3537">
        <v>2</v>
      </c>
      <c r="I3537">
        <v>860.16</v>
      </c>
      <c r="J3537">
        <v>920.37120000000004</v>
      </c>
      <c r="K3537" t="s">
        <v>27</v>
      </c>
      <c r="M3537" t="s">
        <v>86</v>
      </c>
      <c r="N3537" t="s">
        <v>22</v>
      </c>
      <c r="O3537" t="str">
        <f t="shared" si="110"/>
        <v>PayPal</v>
      </c>
      <c r="P3537" t="s">
        <v>30</v>
      </c>
      <c r="Q3537">
        <v>38.42</v>
      </c>
      <c r="R3537">
        <v>2.2000000000000002</v>
      </c>
      <c r="S3537" t="s">
        <v>23</v>
      </c>
    </row>
    <row r="3538" spans="1:19" x14ac:dyDescent="0.3">
      <c r="A3538" t="s">
        <v>7567</v>
      </c>
      <c r="B3538" s="1">
        <v>44863</v>
      </c>
      <c r="C3538" t="s">
        <v>7568</v>
      </c>
      <c r="D3538" t="str">
        <f t="shared" ca="1" si="111"/>
        <v>Jeans Regular</v>
      </c>
      <c r="E3538" t="s">
        <v>130</v>
      </c>
      <c r="F3538" t="s">
        <v>82</v>
      </c>
      <c r="G3538">
        <v>17</v>
      </c>
      <c r="H3538">
        <v>16</v>
      </c>
      <c r="I3538">
        <v>1089.32</v>
      </c>
      <c r="J3538">
        <v>1198.252</v>
      </c>
      <c r="K3538" t="s">
        <v>20</v>
      </c>
      <c r="M3538" t="s">
        <v>21</v>
      </c>
      <c r="N3538" t="s">
        <v>29</v>
      </c>
      <c r="O3538" t="str">
        <f t="shared" si="110"/>
        <v>Cash on Delivery</v>
      </c>
      <c r="P3538" t="s">
        <v>53</v>
      </c>
      <c r="Q3538">
        <v>7.07</v>
      </c>
      <c r="R3538">
        <v>5</v>
      </c>
      <c r="S3538" t="s">
        <v>23</v>
      </c>
    </row>
    <row r="3539" spans="1:19" x14ac:dyDescent="0.3">
      <c r="A3539" t="s">
        <v>7569</v>
      </c>
      <c r="B3539" s="1">
        <v>45157</v>
      </c>
      <c r="C3539" t="s">
        <v>7570</v>
      </c>
      <c r="D3539" t="str">
        <f t="shared" ca="1" si="111"/>
        <v>Widget A</v>
      </c>
      <c r="E3539" t="s">
        <v>33</v>
      </c>
      <c r="F3539" t="s">
        <v>70</v>
      </c>
      <c r="G3539">
        <v>7</v>
      </c>
      <c r="H3539">
        <v>7</v>
      </c>
      <c r="I3539">
        <v>234.86</v>
      </c>
      <c r="J3539">
        <v>251.30020000000002</v>
      </c>
      <c r="K3539" t="s">
        <v>66</v>
      </c>
      <c r="M3539" t="s">
        <v>123</v>
      </c>
      <c r="N3539" t="s">
        <v>7571</v>
      </c>
      <c r="O3539" t="str">
        <f t="shared" si="110"/>
        <v>PayPal</v>
      </c>
      <c r="P3539" t="s">
        <v>30</v>
      </c>
      <c r="Q3539">
        <v>16.88</v>
      </c>
      <c r="R3539">
        <v>3.4</v>
      </c>
      <c r="S3539" t="s">
        <v>23</v>
      </c>
    </row>
    <row r="3540" spans="1:19" x14ac:dyDescent="0.3">
      <c r="A3540" t="s">
        <v>7572</v>
      </c>
      <c r="B3540" s="1">
        <v>44784</v>
      </c>
      <c r="C3540" t="s">
        <v>7573</v>
      </c>
      <c r="D3540" t="str">
        <f t="shared" ca="1" si="111"/>
        <v>Widget A</v>
      </c>
      <c r="E3540" t="s">
        <v>33</v>
      </c>
      <c r="F3540" t="s">
        <v>70</v>
      </c>
      <c r="G3540">
        <v>20</v>
      </c>
      <c r="H3540">
        <v>20</v>
      </c>
      <c r="I3540">
        <v>769.44</v>
      </c>
      <c r="J3540">
        <v>869.46719999999993</v>
      </c>
      <c r="K3540" t="s">
        <v>47</v>
      </c>
      <c r="M3540" t="s">
        <v>79</v>
      </c>
      <c r="N3540" t="s">
        <v>36</v>
      </c>
      <c r="O3540" t="str">
        <f t="shared" si="110"/>
        <v>Debit Card</v>
      </c>
      <c r="P3540" t="s">
        <v>89</v>
      </c>
      <c r="Q3540">
        <v>44.66</v>
      </c>
      <c r="R3540">
        <v>1.2</v>
      </c>
      <c r="S3540" t="s">
        <v>23</v>
      </c>
    </row>
    <row r="3541" spans="1:19" x14ac:dyDescent="0.3">
      <c r="A3541" t="s">
        <v>7574</v>
      </c>
      <c r="B3541" s="1">
        <v>45528</v>
      </c>
      <c r="C3541" t="s">
        <v>7575</v>
      </c>
      <c r="D3541" t="str">
        <f t="shared" ca="1" si="111"/>
        <v>T-shirt V</v>
      </c>
      <c r="E3541" t="s">
        <v>77</v>
      </c>
      <c r="F3541" t="s">
        <v>82</v>
      </c>
      <c r="G3541">
        <v>9</v>
      </c>
      <c r="H3541">
        <v>9</v>
      </c>
      <c r="I3541">
        <v>1372.83</v>
      </c>
      <c r="J3541">
        <v>1468.9281000000001</v>
      </c>
      <c r="K3541" t="s">
        <v>27</v>
      </c>
      <c r="M3541" t="s">
        <v>21</v>
      </c>
      <c r="N3541" t="s">
        <v>29</v>
      </c>
      <c r="O3541" t="str">
        <f t="shared" si="110"/>
        <v>PayPal</v>
      </c>
      <c r="P3541" t="s">
        <v>30</v>
      </c>
      <c r="Q3541">
        <v>5.49</v>
      </c>
      <c r="R3541">
        <v>4.5</v>
      </c>
      <c r="S3541" t="s">
        <v>23</v>
      </c>
    </row>
    <row r="3542" spans="1:19" x14ac:dyDescent="0.3">
      <c r="A3542" t="s">
        <v>7576</v>
      </c>
      <c r="B3542" s="1">
        <v>45353</v>
      </c>
      <c r="C3542" t="s">
        <v>7577</v>
      </c>
      <c r="D3542" t="str">
        <f t="shared" ca="1" si="111"/>
        <v>Jeans Regular</v>
      </c>
      <c r="E3542" t="s">
        <v>130</v>
      </c>
      <c r="F3542" t="s">
        <v>82</v>
      </c>
      <c r="G3542">
        <v>11</v>
      </c>
      <c r="H3542">
        <v>11</v>
      </c>
      <c r="I3542">
        <v>443.37</v>
      </c>
      <c r="J3542">
        <v>496.57440000000003</v>
      </c>
      <c r="K3542" t="s">
        <v>47</v>
      </c>
      <c r="M3542" t="s">
        <v>79</v>
      </c>
      <c r="N3542" t="s">
        <v>71</v>
      </c>
      <c r="O3542" t="str">
        <f t="shared" si="110"/>
        <v>Cash on Delivery</v>
      </c>
      <c r="P3542" t="s">
        <v>53</v>
      </c>
      <c r="Q3542">
        <v>0.96</v>
      </c>
      <c r="R3542">
        <v>4.5999999999999996</v>
      </c>
      <c r="S3542" t="s">
        <v>23</v>
      </c>
    </row>
    <row r="3543" spans="1:19" x14ac:dyDescent="0.3">
      <c r="A3543" t="s">
        <v>7578</v>
      </c>
      <c r="B3543" s="1">
        <v>44388</v>
      </c>
      <c r="C3543" t="s">
        <v>7579</v>
      </c>
      <c r="D3543" t="str">
        <f t="shared" ca="1" si="111"/>
        <v>Camera S</v>
      </c>
      <c r="E3543" t="s">
        <v>133</v>
      </c>
      <c r="F3543" t="s">
        <v>50</v>
      </c>
      <c r="G3543">
        <v>20</v>
      </c>
      <c r="H3543">
        <v>19</v>
      </c>
      <c r="I3543">
        <v>568.11</v>
      </c>
      <c r="J3543">
        <v>607.8777</v>
      </c>
      <c r="K3543" t="s">
        <v>27</v>
      </c>
      <c r="M3543" t="s">
        <v>35</v>
      </c>
      <c r="N3543" t="s">
        <v>36</v>
      </c>
      <c r="O3543" t="str">
        <f t="shared" si="110"/>
        <v>Credit Card</v>
      </c>
      <c r="P3543" t="s">
        <v>67</v>
      </c>
      <c r="Q3543">
        <v>42.89</v>
      </c>
      <c r="R3543">
        <v>2</v>
      </c>
      <c r="S3543" t="s">
        <v>15</v>
      </c>
    </row>
    <row r="3544" spans="1:19" x14ac:dyDescent="0.3">
      <c r="A3544" t="s">
        <v>7581</v>
      </c>
      <c r="B3544" s="1">
        <v>43993</v>
      </c>
      <c r="C3544" t="s">
        <v>7582</v>
      </c>
      <c r="D3544" t="str">
        <f t="shared" ca="1" si="111"/>
        <v>Dining Table</v>
      </c>
      <c r="E3544" t="s">
        <v>45</v>
      </c>
      <c r="F3544" t="s">
        <v>46</v>
      </c>
      <c r="G3544">
        <v>16</v>
      </c>
      <c r="H3544">
        <v>13</v>
      </c>
      <c r="I3544">
        <v>1152.8699999999999</v>
      </c>
      <c r="J3544">
        <v>1256.6283000000001</v>
      </c>
      <c r="K3544" t="s">
        <v>47</v>
      </c>
      <c r="M3544" t="s">
        <v>21</v>
      </c>
      <c r="N3544" t="s">
        <v>71</v>
      </c>
      <c r="O3544" t="str">
        <f t="shared" si="110"/>
        <v>Bank Transfer</v>
      </c>
      <c r="P3544" t="s">
        <v>37</v>
      </c>
      <c r="Q3544">
        <v>16.86</v>
      </c>
      <c r="R3544">
        <v>2.1</v>
      </c>
      <c r="S3544" t="s">
        <v>23</v>
      </c>
    </row>
    <row r="3545" spans="1:19" x14ac:dyDescent="0.3">
      <c r="A3545" t="s">
        <v>7583</v>
      </c>
      <c r="B3545" s="1">
        <v>44505</v>
      </c>
      <c r="C3545" t="s">
        <v>7584</v>
      </c>
      <c r="D3545" t="str">
        <f t="shared" ca="1" si="111"/>
        <v>Shirt Classic</v>
      </c>
      <c r="E3545" t="s">
        <v>65</v>
      </c>
      <c r="F3545" t="s">
        <v>82</v>
      </c>
      <c r="G3545">
        <v>15</v>
      </c>
      <c r="H3545">
        <v>15</v>
      </c>
      <c r="I3545">
        <v>1419.44</v>
      </c>
      <c r="J3545">
        <v>1504.6064000000001</v>
      </c>
      <c r="K3545" t="s">
        <v>51</v>
      </c>
      <c r="M3545" t="s">
        <v>123</v>
      </c>
      <c r="N3545" t="s">
        <v>71</v>
      </c>
      <c r="O3545" t="e">
        <f t="shared" ca="1" si="110"/>
        <v>#N/A</v>
      </c>
      <c r="Q3545">
        <v>33.450000000000003</v>
      </c>
      <c r="R3545">
        <v>1.9</v>
      </c>
      <c r="S3545" t="s">
        <v>23</v>
      </c>
    </row>
    <row r="3546" spans="1:19" x14ac:dyDescent="0.3">
      <c r="A3546" t="s">
        <v>7585</v>
      </c>
      <c r="B3546" s="1">
        <v>45095</v>
      </c>
      <c r="C3546" t="s">
        <v>7586</v>
      </c>
      <c r="D3546" t="str">
        <f t="shared" ca="1" si="111"/>
        <v>Jeans Regular</v>
      </c>
      <c r="E3546" t="s">
        <v>130</v>
      </c>
      <c r="F3546" t="s">
        <v>82</v>
      </c>
      <c r="G3546">
        <v>4</v>
      </c>
      <c r="H3546">
        <v>4</v>
      </c>
      <c r="I3546">
        <v>339.33</v>
      </c>
      <c r="J3546">
        <v>359.68979999999999</v>
      </c>
      <c r="K3546" t="s">
        <v>20</v>
      </c>
      <c r="M3546" t="s">
        <v>42</v>
      </c>
      <c r="N3546" t="s">
        <v>22</v>
      </c>
      <c r="O3546" t="str">
        <f t="shared" si="110"/>
        <v>Bank Transfer</v>
      </c>
      <c r="P3546" t="s">
        <v>37</v>
      </c>
      <c r="Q3546">
        <v>21.48</v>
      </c>
      <c r="R3546">
        <v>9</v>
      </c>
      <c r="S3546" t="s">
        <v>23</v>
      </c>
    </row>
    <row r="3547" spans="1:19" x14ac:dyDescent="0.3">
      <c r="A3547" t="s">
        <v>7587</v>
      </c>
      <c r="B3547" s="1">
        <v>45639</v>
      </c>
      <c r="C3547" t="s">
        <v>7588</v>
      </c>
      <c r="D3547" t="str">
        <f t="shared" ca="1" si="111"/>
        <v>Sneakers Run</v>
      </c>
      <c r="E3547" t="s">
        <v>85</v>
      </c>
      <c r="F3547" t="s">
        <v>82</v>
      </c>
      <c r="G3547">
        <v>9</v>
      </c>
      <c r="H3547">
        <v>9</v>
      </c>
      <c r="I3547">
        <v>886.57</v>
      </c>
      <c r="J3547">
        <v>1001.8240999999999</v>
      </c>
      <c r="K3547" t="s">
        <v>51</v>
      </c>
      <c r="M3547" t="s">
        <v>21</v>
      </c>
      <c r="N3547" t="s">
        <v>71</v>
      </c>
      <c r="O3547" t="str">
        <f t="shared" si="110"/>
        <v>Debit Card</v>
      </c>
      <c r="P3547" t="s">
        <v>89</v>
      </c>
      <c r="Q3547">
        <v>7.97</v>
      </c>
      <c r="R3547">
        <v>1.6</v>
      </c>
      <c r="S3547" t="s">
        <v>23</v>
      </c>
    </row>
    <row r="3548" spans="1:19" x14ac:dyDescent="0.3">
      <c r="A3548" t="s">
        <v>7589</v>
      </c>
      <c r="B3548" s="1">
        <v>45330</v>
      </c>
      <c r="C3548" t="s">
        <v>7590</v>
      </c>
      <c r="D3548" t="str">
        <f t="shared" ca="1" si="111"/>
        <v>Widget A</v>
      </c>
      <c r="E3548" t="s">
        <v>33</v>
      </c>
      <c r="F3548" t="s">
        <v>70</v>
      </c>
      <c r="G3548">
        <v>4</v>
      </c>
      <c r="H3548">
        <v>3</v>
      </c>
      <c r="I3548">
        <v>38.82</v>
      </c>
      <c r="J3548">
        <v>41.1492</v>
      </c>
      <c r="K3548" t="s">
        <v>7591</v>
      </c>
      <c r="M3548" t="s">
        <v>79</v>
      </c>
      <c r="N3548" t="s">
        <v>29</v>
      </c>
      <c r="O3548" t="str">
        <f t="shared" si="110"/>
        <v>Credit Card</v>
      </c>
      <c r="P3548" t="s">
        <v>67</v>
      </c>
      <c r="Q3548">
        <v>34.19</v>
      </c>
      <c r="R3548" t="s">
        <v>316</v>
      </c>
      <c r="S3548" t="s">
        <v>23</v>
      </c>
    </row>
    <row r="3549" spans="1:19" x14ac:dyDescent="0.3">
      <c r="A3549" t="s">
        <v>7592</v>
      </c>
      <c r="B3549" s="1">
        <v>45540</v>
      </c>
      <c r="C3549" t="s">
        <v>7593</v>
      </c>
      <c r="D3549" t="str">
        <f t="shared" ca="1" si="111"/>
        <v>Dining Table</v>
      </c>
      <c r="E3549" t="s">
        <v>45</v>
      </c>
      <c r="F3549" t="s">
        <v>46</v>
      </c>
      <c r="G3549">
        <v>1</v>
      </c>
      <c r="H3549">
        <v>1</v>
      </c>
      <c r="I3549">
        <v>661.77</v>
      </c>
      <c r="J3549">
        <v>741.18240000000003</v>
      </c>
      <c r="K3549" t="s">
        <v>27</v>
      </c>
      <c r="M3549" t="s">
        <v>42</v>
      </c>
      <c r="N3549" t="s">
        <v>71</v>
      </c>
      <c r="O3549" t="str">
        <f t="shared" si="110"/>
        <v>Credit Card</v>
      </c>
      <c r="P3549" t="s">
        <v>67</v>
      </c>
      <c r="Q3549">
        <v>28.69</v>
      </c>
      <c r="R3549">
        <v>3.8</v>
      </c>
      <c r="S3549" t="s">
        <v>23</v>
      </c>
    </row>
    <row r="3550" spans="1:19" x14ac:dyDescent="0.3">
      <c r="A3550" t="s">
        <v>7594</v>
      </c>
      <c r="B3550" s="1">
        <v>44073</v>
      </c>
      <c r="C3550" t="s">
        <v>7595</v>
      </c>
      <c r="D3550" t="str">
        <f t="shared" ca="1" si="111"/>
        <v>Organic Rice 5kg</v>
      </c>
      <c r="E3550" t="s">
        <v>40</v>
      </c>
      <c r="F3550" t="s">
        <v>57</v>
      </c>
      <c r="G3550">
        <v>2</v>
      </c>
      <c r="H3550">
        <v>2</v>
      </c>
      <c r="I3550">
        <v>474.58</v>
      </c>
      <c r="J3550">
        <v>498.30900000000003</v>
      </c>
      <c r="K3550" t="s">
        <v>47</v>
      </c>
      <c r="M3550" t="s">
        <v>28</v>
      </c>
      <c r="N3550" t="s">
        <v>36</v>
      </c>
      <c r="O3550" t="str">
        <f t="shared" si="110"/>
        <v>Bank Transfer</v>
      </c>
      <c r="P3550" t="s">
        <v>37</v>
      </c>
      <c r="Q3550">
        <v>43.3</v>
      </c>
      <c r="R3550">
        <v>3.6</v>
      </c>
      <c r="S3550" t="s">
        <v>23</v>
      </c>
    </row>
    <row r="3551" spans="1:19" x14ac:dyDescent="0.3">
      <c r="A3551" t="s">
        <v>7596</v>
      </c>
      <c r="B3551" s="1">
        <v>44123</v>
      </c>
      <c r="C3551" t="s">
        <v>6818</v>
      </c>
      <c r="D3551" t="str">
        <f t="shared" ca="1" si="111"/>
        <v>Shirt Classic</v>
      </c>
      <c r="E3551" t="s">
        <v>65</v>
      </c>
      <c r="F3551" t="s">
        <v>82</v>
      </c>
      <c r="G3551">
        <v>17</v>
      </c>
      <c r="H3551">
        <v>17</v>
      </c>
      <c r="I3551">
        <v>606.48</v>
      </c>
      <c r="J3551">
        <v>661.06320000000005</v>
      </c>
      <c r="K3551" t="s">
        <v>51</v>
      </c>
      <c r="M3551" t="s">
        <v>42</v>
      </c>
      <c r="N3551" t="s">
        <v>71</v>
      </c>
      <c r="O3551" t="str">
        <f t="shared" si="110"/>
        <v>Bank Transfer</v>
      </c>
      <c r="P3551" t="s">
        <v>37</v>
      </c>
      <c r="Q3551">
        <v>33.020000000000003</v>
      </c>
      <c r="R3551">
        <v>4.8</v>
      </c>
      <c r="S3551" t="s">
        <v>205</v>
      </c>
    </row>
    <row r="3552" spans="1:19" x14ac:dyDescent="0.3">
      <c r="A3552" t="s">
        <v>7597</v>
      </c>
      <c r="B3552" s="1">
        <v>43954</v>
      </c>
      <c r="C3552" t="s">
        <v>7055</v>
      </c>
      <c r="D3552" t="str">
        <f t="shared" ca="1" si="111"/>
        <v>Sneakers Run</v>
      </c>
      <c r="E3552" t="s">
        <v>85</v>
      </c>
      <c r="F3552" t="s">
        <v>82</v>
      </c>
      <c r="G3552">
        <v>14</v>
      </c>
      <c r="H3552">
        <v>12</v>
      </c>
      <c r="I3552">
        <v>1254.3399999999999</v>
      </c>
      <c r="J3552">
        <v>1404.8608000000002</v>
      </c>
      <c r="K3552" t="s">
        <v>20</v>
      </c>
      <c r="M3552" t="s">
        <v>123</v>
      </c>
      <c r="N3552" t="s">
        <v>22</v>
      </c>
      <c r="O3552" t="str">
        <f t="shared" si="110"/>
        <v>Credit Card</v>
      </c>
      <c r="P3552" t="s">
        <v>67</v>
      </c>
      <c r="Q3552">
        <v>16.88</v>
      </c>
      <c r="R3552">
        <v>2.4</v>
      </c>
      <c r="S3552" t="s">
        <v>23</v>
      </c>
    </row>
    <row r="3553" spans="1:19" x14ac:dyDescent="0.3">
      <c r="A3553" t="s">
        <v>7598</v>
      </c>
      <c r="B3553" s="1">
        <v>44012</v>
      </c>
      <c r="C3553" t="s">
        <v>7599</v>
      </c>
      <c r="D3553" t="str">
        <f t="shared" ca="1" si="111"/>
        <v>Organic Rice 5kg</v>
      </c>
      <c r="E3553" t="s">
        <v>40</v>
      </c>
      <c r="F3553" t="s">
        <v>57</v>
      </c>
      <c r="G3553">
        <v>9</v>
      </c>
      <c r="H3553">
        <v>8</v>
      </c>
      <c r="I3553">
        <v>1119.4100000000001</v>
      </c>
      <c r="J3553">
        <v>1197.7687000000001</v>
      </c>
      <c r="K3553" t="s">
        <v>47</v>
      </c>
      <c r="M3553" t="s">
        <v>28</v>
      </c>
      <c r="N3553" t="s">
        <v>36</v>
      </c>
      <c r="O3553" t="str">
        <f t="shared" si="110"/>
        <v>PayPal</v>
      </c>
      <c r="P3553" t="s">
        <v>30</v>
      </c>
      <c r="Q3553">
        <v>-5</v>
      </c>
      <c r="R3553">
        <v>3.4</v>
      </c>
      <c r="S3553" t="s">
        <v>15</v>
      </c>
    </row>
    <row r="3554" spans="1:19" x14ac:dyDescent="0.3">
      <c r="A3554" t="s">
        <v>7600</v>
      </c>
      <c r="B3554" s="1">
        <v>43859</v>
      </c>
      <c r="C3554" t="s">
        <v>7601</v>
      </c>
      <c r="D3554" t="str">
        <f t="shared" ca="1" si="111"/>
        <v>Widget B</v>
      </c>
      <c r="E3554" t="s">
        <v>61</v>
      </c>
      <c r="F3554" t="s">
        <v>70</v>
      </c>
      <c r="G3554">
        <v>1</v>
      </c>
      <c r="H3554">
        <v>1</v>
      </c>
      <c r="I3554">
        <v>1108.77</v>
      </c>
      <c r="J3554">
        <v>1164.2085</v>
      </c>
      <c r="K3554" t="s">
        <v>47</v>
      </c>
      <c r="M3554" t="s">
        <v>42</v>
      </c>
      <c r="N3554" t="s">
        <v>22</v>
      </c>
      <c r="O3554" t="str">
        <f t="shared" si="110"/>
        <v>Cash on Delivery</v>
      </c>
      <c r="P3554" t="s">
        <v>53</v>
      </c>
      <c r="Q3554">
        <v>35.74</v>
      </c>
      <c r="R3554" t="s">
        <v>316</v>
      </c>
      <c r="S3554" t="s">
        <v>23</v>
      </c>
    </row>
    <row r="3555" spans="1:19" x14ac:dyDescent="0.3">
      <c r="A3555" t="s">
        <v>7602</v>
      </c>
      <c r="B3555" s="1">
        <v>44392</v>
      </c>
      <c r="C3555" t="s">
        <v>7603</v>
      </c>
      <c r="D3555" t="str">
        <f t="shared" ca="1" si="111"/>
        <v>Organic Rice 5kg</v>
      </c>
      <c r="E3555" t="s">
        <v>40</v>
      </c>
      <c r="F3555" t="s">
        <v>57</v>
      </c>
      <c r="G3555">
        <v>20</v>
      </c>
      <c r="H3555">
        <v>16</v>
      </c>
      <c r="I3555">
        <v>925.48</v>
      </c>
      <c r="J3555">
        <v>1045.7923999999998</v>
      </c>
      <c r="K3555" t="s">
        <v>51</v>
      </c>
      <c r="M3555" t="s">
        <v>28</v>
      </c>
      <c r="N3555" t="s">
        <v>36</v>
      </c>
      <c r="O3555" t="str">
        <f t="shared" si="110"/>
        <v>Debit Card</v>
      </c>
      <c r="P3555" t="s">
        <v>89</v>
      </c>
      <c r="Q3555">
        <v>23.57</v>
      </c>
      <c r="R3555">
        <v>1.7</v>
      </c>
      <c r="S3555" t="s">
        <v>23</v>
      </c>
    </row>
    <row r="3556" spans="1:19" x14ac:dyDescent="0.3">
      <c r="A3556" t="s">
        <v>7604</v>
      </c>
      <c r="B3556" s="1">
        <v>45345</v>
      </c>
      <c r="C3556" t="s">
        <v>7605</v>
      </c>
      <c r="D3556" t="str">
        <f t="shared" ca="1" si="111"/>
        <v>Organic Rice 5kg</v>
      </c>
      <c r="E3556" t="s">
        <v>40</v>
      </c>
      <c r="F3556" t="s">
        <v>57</v>
      </c>
      <c r="G3556">
        <v>20</v>
      </c>
      <c r="H3556">
        <v>19</v>
      </c>
      <c r="I3556">
        <v>1019.14</v>
      </c>
      <c r="J3556">
        <v>1110.8626000000002</v>
      </c>
      <c r="K3556" t="s">
        <v>66</v>
      </c>
      <c r="M3556" t="s">
        <v>42</v>
      </c>
      <c r="N3556" t="s">
        <v>36</v>
      </c>
      <c r="O3556" t="str">
        <f t="shared" si="110"/>
        <v>Bank Transfer</v>
      </c>
      <c r="P3556" t="s">
        <v>37</v>
      </c>
      <c r="Q3556">
        <v>41.23</v>
      </c>
      <c r="R3556">
        <v>4.9000000000000004</v>
      </c>
      <c r="S3556" t="s">
        <v>23</v>
      </c>
    </row>
    <row r="3557" spans="1:19" x14ac:dyDescent="0.3">
      <c r="A3557" t="s">
        <v>7606</v>
      </c>
      <c r="B3557" s="1">
        <v>44498</v>
      </c>
      <c r="C3557" t="s">
        <v>7607</v>
      </c>
      <c r="D3557" t="str">
        <f t="shared" ca="1" si="111"/>
        <v>Headphones Z</v>
      </c>
      <c r="E3557" t="s">
        <v>94</v>
      </c>
      <c r="F3557" t="s">
        <v>50</v>
      </c>
      <c r="G3557">
        <v>3</v>
      </c>
      <c r="H3557">
        <v>3</v>
      </c>
      <c r="I3557">
        <v>1373.08</v>
      </c>
      <c r="J3557">
        <v>1510.3880000000001</v>
      </c>
      <c r="K3557" t="s">
        <v>20</v>
      </c>
      <c r="M3557" t="s">
        <v>42</v>
      </c>
      <c r="N3557" t="s">
        <v>22</v>
      </c>
      <c r="O3557" t="str">
        <f t="shared" si="110"/>
        <v>Debit Card</v>
      </c>
      <c r="P3557" t="s">
        <v>89</v>
      </c>
      <c r="Q3557">
        <v>43.97</v>
      </c>
      <c r="R3557">
        <v>1.8</v>
      </c>
      <c r="S3557" t="s">
        <v>23</v>
      </c>
    </row>
    <row r="3558" spans="1:19" x14ac:dyDescent="0.3">
      <c r="A3558" t="s">
        <v>7608</v>
      </c>
      <c r="B3558" s="1">
        <v>45326</v>
      </c>
      <c r="C3558" t="s">
        <v>7609</v>
      </c>
      <c r="D3558" t="str">
        <f t="shared" ca="1" si="111"/>
        <v>Olive Oil 1L</v>
      </c>
      <c r="E3558" t="s">
        <v>56</v>
      </c>
      <c r="F3558" t="s">
        <v>57</v>
      </c>
      <c r="G3558">
        <v>19</v>
      </c>
      <c r="H3558">
        <v>19</v>
      </c>
      <c r="I3558">
        <v>259.22000000000003</v>
      </c>
      <c r="J3558">
        <v>272.18100000000004</v>
      </c>
      <c r="K3558" t="s">
        <v>66</v>
      </c>
      <c r="M3558" t="s">
        <v>28</v>
      </c>
      <c r="N3558" t="s">
        <v>22</v>
      </c>
      <c r="O3558" t="str">
        <f t="shared" si="110"/>
        <v>Credit Card</v>
      </c>
      <c r="P3558" t="s">
        <v>67</v>
      </c>
      <c r="Q3558">
        <v>10.52</v>
      </c>
      <c r="R3558">
        <v>2.1</v>
      </c>
      <c r="S3558" t="s">
        <v>23</v>
      </c>
    </row>
    <row r="3559" spans="1:19" x14ac:dyDescent="0.3">
      <c r="A3559" t="s">
        <v>7610</v>
      </c>
      <c r="B3559" s="1">
        <v>45310</v>
      </c>
      <c r="C3559" t="s">
        <v>7611</v>
      </c>
      <c r="D3559" t="str">
        <f t="shared" ca="1" si="111"/>
        <v>Cereal Pack</v>
      </c>
      <c r="E3559" t="s">
        <v>100</v>
      </c>
      <c r="F3559" t="s">
        <v>57</v>
      </c>
      <c r="G3559">
        <v>14</v>
      </c>
      <c r="H3559">
        <v>13</v>
      </c>
      <c r="I3559">
        <v>239.45</v>
      </c>
      <c r="J3559">
        <v>258.60599999999999</v>
      </c>
      <c r="K3559" t="s">
        <v>66</v>
      </c>
      <c r="M3559" t="s">
        <v>86</v>
      </c>
      <c r="N3559" t="s">
        <v>71</v>
      </c>
      <c r="O3559" t="str">
        <f t="shared" si="110"/>
        <v>Debit Card</v>
      </c>
      <c r="P3559" t="s">
        <v>89</v>
      </c>
      <c r="Q3559">
        <v>1.24</v>
      </c>
      <c r="R3559">
        <v>3</v>
      </c>
      <c r="S3559" t="s">
        <v>23</v>
      </c>
    </row>
    <row r="3560" spans="1:19" x14ac:dyDescent="0.3">
      <c r="A3560" t="s">
        <v>7612</v>
      </c>
      <c r="B3560" s="1">
        <v>45302</v>
      </c>
      <c r="C3560" t="s">
        <v>7613</v>
      </c>
      <c r="D3560" t="str">
        <f t="shared" ca="1" si="111"/>
        <v>Olive Oil 1L</v>
      </c>
      <c r="E3560" t="s">
        <v>56</v>
      </c>
      <c r="F3560" t="s">
        <v>57</v>
      </c>
      <c r="G3560">
        <v>2</v>
      </c>
      <c r="H3560">
        <v>2</v>
      </c>
      <c r="I3560">
        <v>809.2</v>
      </c>
      <c r="J3560">
        <v>922.48800000000017</v>
      </c>
      <c r="K3560" t="s">
        <v>27</v>
      </c>
      <c r="M3560" t="s">
        <v>21</v>
      </c>
      <c r="N3560" t="s">
        <v>36</v>
      </c>
      <c r="O3560" t="str">
        <f t="shared" si="110"/>
        <v>Bank Transfer</v>
      </c>
      <c r="P3560" t="s">
        <v>37</v>
      </c>
      <c r="Q3560">
        <v>10.47</v>
      </c>
      <c r="R3560">
        <v>3.9</v>
      </c>
      <c r="S3560" t="s">
        <v>23</v>
      </c>
    </row>
    <row r="3561" spans="1:19" x14ac:dyDescent="0.3">
      <c r="A3561" t="s">
        <v>7614</v>
      </c>
      <c r="B3561" s="1">
        <v>45282</v>
      </c>
      <c r="C3561" t="s">
        <v>7615</v>
      </c>
      <c r="D3561" t="str">
        <f t="shared" ca="1" si="111"/>
        <v>Olive Oil 1L</v>
      </c>
      <c r="E3561" t="s">
        <v>56</v>
      </c>
      <c r="F3561" t="s">
        <v>57</v>
      </c>
      <c r="G3561">
        <v>15</v>
      </c>
      <c r="H3561">
        <v>13</v>
      </c>
      <c r="I3561">
        <v>1286.6300000000001</v>
      </c>
      <c r="J3561">
        <v>1389.5604000000003</v>
      </c>
      <c r="K3561" t="s">
        <v>47</v>
      </c>
      <c r="M3561" t="s">
        <v>86</v>
      </c>
      <c r="N3561" t="s">
        <v>36</v>
      </c>
      <c r="O3561" t="str">
        <f t="shared" si="110"/>
        <v>Credit Card</v>
      </c>
      <c r="P3561" t="s">
        <v>67</v>
      </c>
      <c r="Q3561">
        <v>47.63</v>
      </c>
      <c r="R3561">
        <v>3.2</v>
      </c>
      <c r="S3561" t="s">
        <v>23</v>
      </c>
    </row>
    <row r="3562" spans="1:19" x14ac:dyDescent="0.3">
      <c r="A3562" t="s">
        <v>7616</v>
      </c>
      <c r="B3562" s="1">
        <v>45467</v>
      </c>
      <c r="C3562" t="s">
        <v>7617</v>
      </c>
      <c r="D3562" t="str">
        <f t="shared" ca="1" si="111"/>
        <v>Laptop Pro</v>
      </c>
      <c r="E3562" t="s">
        <v>116</v>
      </c>
      <c r="F3562" t="s">
        <v>50</v>
      </c>
      <c r="G3562">
        <v>13</v>
      </c>
      <c r="H3562">
        <v>12</v>
      </c>
      <c r="I3562">
        <v>617.65</v>
      </c>
      <c r="J3562">
        <v>673.23850000000004</v>
      </c>
      <c r="K3562" t="s">
        <v>20</v>
      </c>
      <c r="M3562" t="s">
        <v>35</v>
      </c>
      <c r="N3562" t="s">
        <v>71</v>
      </c>
      <c r="O3562" t="str">
        <f t="shared" si="110"/>
        <v>Bank Transfer</v>
      </c>
      <c r="P3562" t="s">
        <v>37</v>
      </c>
      <c r="Q3562">
        <v>43.4</v>
      </c>
      <c r="R3562">
        <v>9</v>
      </c>
      <c r="S3562" t="s">
        <v>23</v>
      </c>
    </row>
    <row r="3563" spans="1:19" x14ac:dyDescent="0.3">
      <c r="A3563" t="s">
        <v>7618</v>
      </c>
      <c r="B3563" s="1">
        <v>44718</v>
      </c>
      <c r="C3563" t="s">
        <v>7619</v>
      </c>
      <c r="D3563" t="str">
        <f t="shared" ca="1" si="111"/>
        <v>Olive Oil 1L</v>
      </c>
      <c r="E3563" t="s">
        <v>56</v>
      </c>
      <c r="F3563" t="s">
        <v>57</v>
      </c>
      <c r="G3563">
        <v>1</v>
      </c>
      <c r="H3563">
        <v>1</v>
      </c>
      <c r="I3563">
        <v>45.56</v>
      </c>
      <c r="J3563">
        <v>51.938400000000009</v>
      </c>
      <c r="K3563" t="s">
        <v>47</v>
      </c>
      <c r="M3563" t="s">
        <v>86</v>
      </c>
      <c r="N3563" t="s">
        <v>71</v>
      </c>
      <c r="O3563" t="str">
        <f t="shared" si="110"/>
        <v>Credit Card</v>
      </c>
      <c r="P3563" t="s">
        <v>67</v>
      </c>
      <c r="Q3563">
        <v>35.979999999999997</v>
      </c>
      <c r="R3563">
        <v>2.2000000000000002</v>
      </c>
    </row>
    <row r="3564" spans="1:19" x14ac:dyDescent="0.3">
      <c r="A3564" t="s">
        <v>7620</v>
      </c>
      <c r="B3564" s="1">
        <v>44670</v>
      </c>
      <c r="C3564" t="s">
        <v>7621</v>
      </c>
      <c r="D3564" t="str">
        <f t="shared" ca="1" si="111"/>
        <v>Sofa 3-Seater</v>
      </c>
      <c r="E3564" t="s">
        <v>109</v>
      </c>
      <c r="F3564" t="s">
        <v>46</v>
      </c>
      <c r="G3564">
        <v>3</v>
      </c>
      <c r="H3564">
        <v>3</v>
      </c>
      <c r="I3564">
        <v>1460.16</v>
      </c>
      <c r="J3564">
        <v>1679.184</v>
      </c>
      <c r="K3564" t="s">
        <v>47</v>
      </c>
      <c r="M3564" t="s">
        <v>35</v>
      </c>
      <c r="N3564" t="s">
        <v>7622</v>
      </c>
      <c r="O3564" t="str">
        <f t="shared" si="110"/>
        <v>Credit Card</v>
      </c>
      <c r="P3564" t="s">
        <v>67</v>
      </c>
      <c r="Q3564">
        <v>5.17</v>
      </c>
      <c r="R3564">
        <v>4.7</v>
      </c>
      <c r="S3564" t="s">
        <v>23</v>
      </c>
    </row>
    <row r="3565" spans="1:19" x14ac:dyDescent="0.3">
      <c r="A3565" t="s">
        <v>7623</v>
      </c>
      <c r="B3565" s="1">
        <v>44717</v>
      </c>
      <c r="C3565" t="s">
        <v>7624</v>
      </c>
      <c r="D3565" t="str">
        <f t="shared" ca="1" si="111"/>
        <v>Cereal Pack</v>
      </c>
      <c r="E3565" t="s">
        <v>100</v>
      </c>
      <c r="F3565" t="s">
        <v>57</v>
      </c>
      <c r="G3565">
        <v>18</v>
      </c>
      <c r="H3565">
        <v>16</v>
      </c>
      <c r="I3565">
        <v>784.79</v>
      </c>
      <c r="J3565">
        <v>902.50849999999991</v>
      </c>
      <c r="K3565" t="s">
        <v>51</v>
      </c>
      <c r="M3565" t="s">
        <v>42</v>
      </c>
      <c r="N3565" t="s">
        <v>29</v>
      </c>
      <c r="O3565" t="str">
        <f t="shared" si="110"/>
        <v>PayPal</v>
      </c>
      <c r="P3565" t="s">
        <v>30</v>
      </c>
      <c r="Q3565">
        <v>17.760000000000002</v>
      </c>
      <c r="R3565">
        <v>4</v>
      </c>
      <c r="S3565" t="s">
        <v>23</v>
      </c>
    </row>
    <row r="3566" spans="1:19" x14ac:dyDescent="0.3">
      <c r="A3566" t="s">
        <v>7625</v>
      </c>
      <c r="B3566" s="1">
        <v>45626</v>
      </c>
      <c r="C3566" t="s">
        <v>7626</v>
      </c>
      <c r="D3566" t="str">
        <f t="shared" ca="1" si="111"/>
        <v>Olive Oil 1L</v>
      </c>
      <c r="E3566" t="s">
        <v>56</v>
      </c>
      <c r="F3566" t="s">
        <v>57</v>
      </c>
      <c r="G3566">
        <v>2</v>
      </c>
      <c r="H3566">
        <v>2</v>
      </c>
      <c r="I3566">
        <v>1187.53</v>
      </c>
      <c r="J3566">
        <v>1341.9088999999999</v>
      </c>
      <c r="K3566" t="s">
        <v>27</v>
      </c>
      <c r="M3566" t="s">
        <v>123</v>
      </c>
      <c r="N3566" t="s">
        <v>22</v>
      </c>
      <c r="O3566" t="str">
        <f t="shared" si="110"/>
        <v>Bank Transfer</v>
      </c>
      <c r="P3566" t="s">
        <v>37</v>
      </c>
      <c r="Q3566">
        <v>21.6</v>
      </c>
      <c r="R3566">
        <v>4.9000000000000004</v>
      </c>
      <c r="S3566" t="s">
        <v>23</v>
      </c>
    </row>
    <row r="3567" spans="1:19" x14ac:dyDescent="0.3">
      <c r="A3567" t="s">
        <v>7627</v>
      </c>
      <c r="B3567" s="1">
        <v>44710</v>
      </c>
      <c r="C3567" t="s">
        <v>7628</v>
      </c>
      <c r="D3567" t="str">
        <f t="shared" ca="1" si="111"/>
        <v>Widget A</v>
      </c>
      <c r="E3567" t="s">
        <v>33</v>
      </c>
      <c r="F3567" t="s">
        <v>70</v>
      </c>
      <c r="G3567">
        <v>9</v>
      </c>
      <c r="H3567">
        <v>7</v>
      </c>
      <c r="I3567">
        <v>690.88</v>
      </c>
      <c r="J3567">
        <v>759.96800000000007</v>
      </c>
      <c r="K3567" t="s">
        <v>47</v>
      </c>
      <c r="M3567" t="s">
        <v>28</v>
      </c>
      <c r="O3567" t="str">
        <f t="shared" si="110"/>
        <v>Bank Transfer</v>
      </c>
      <c r="P3567" t="s">
        <v>37</v>
      </c>
      <c r="Q3567">
        <v>15.79</v>
      </c>
      <c r="R3567">
        <v>3.7</v>
      </c>
      <c r="S3567" t="s">
        <v>23</v>
      </c>
    </row>
    <row r="3568" spans="1:19" x14ac:dyDescent="0.3">
      <c r="A3568" t="s">
        <v>7629</v>
      </c>
      <c r="B3568" s="1">
        <v>44986</v>
      </c>
      <c r="C3568" t="s">
        <v>7630</v>
      </c>
      <c r="D3568" t="str">
        <f t="shared" ca="1" si="111"/>
        <v>Camera S</v>
      </c>
      <c r="E3568" t="s">
        <v>133</v>
      </c>
      <c r="F3568" t="s">
        <v>50</v>
      </c>
      <c r="G3568">
        <v>12</v>
      </c>
      <c r="H3568">
        <v>10</v>
      </c>
      <c r="I3568">
        <v>620.85</v>
      </c>
      <c r="J3568">
        <v>682.93500000000006</v>
      </c>
      <c r="K3568" t="s">
        <v>47</v>
      </c>
      <c r="M3568" t="s">
        <v>123</v>
      </c>
      <c r="N3568" t="s">
        <v>22</v>
      </c>
      <c r="O3568" t="str">
        <f t="shared" si="110"/>
        <v>Cash on Delivery</v>
      </c>
      <c r="P3568" t="s">
        <v>53</v>
      </c>
      <c r="Q3568">
        <v>27.15</v>
      </c>
      <c r="R3568">
        <v>1.3</v>
      </c>
      <c r="S3568" t="s">
        <v>23</v>
      </c>
    </row>
    <row r="3569" spans="1:19" x14ac:dyDescent="0.3">
      <c r="A3569" t="s">
        <v>7631</v>
      </c>
      <c r="B3569" s="1">
        <v>44990</v>
      </c>
      <c r="C3569" t="s">
        <v>7632</v>
      </c>
      <c r="D3569" t="str">
        <f t="shared" ca="1" si="111"/>
        <v>Jeans Regular</v>
      </c>
      <c r="E3569" t="s">
        <v>130</v>
      </c>
      <c r="F3569" t="s">
        <v>82</v>
      </c>
      <c r="G3569">
        <v>7</v>
      </c>
      <c r="H3569">
        <v>6</v>
      </c>
      <c r="I3569">
        <v>791.64</v>
      </c>
      <c r="J3569">
        <v>862.88760000000002</v>
      </c>
      <c r="K3569" t="s">
        <v>66</v>
      </c>
      <c r="M3569" t="s">
        <v>79</v>
      </c>
      <c r="N3569" t="s">
        <v>22</v>
      </c>
      <c r="O3569" t="str">
        <f t="shared" si="110"/>
        <v>Credit Card</v>
      </c>
      <c r="P3569" t="s">
        <v>67</v>
      </c>
      <c r="Q3569">
        <v>19.350000000000001</v>
      </c>
      <c r="R3569">
        <v>4.7</v>
      </c>
      <c r="S3569" t="s">
        <v>23</v>
      </c>
    </row>
    <row r="3570" spans="1:19" x14ac:dyDescent="0.3">
      <c r="A3570" t="s">
        <v>7633</v>
      </c>
      <c r="B3570" s="1">
        <v>44925</v>
      </c>
      <c r="C3570" t="s">
        <v>7634</v>
      </c>
      <c r="D3570" t="str">
        <f t="shared" ca="1" si="111"/>
        <v>Camera S</v>
      </c>
      <c r="E3570" t="s">
        <v>133</v>
      </c>
      <c r="F3570" t="s">
        <v>50</v>
      </c>
      <c r="G3570">
        <v>12</v>
      </c>
      <c r="H3570">
        <v>11</v>
      </c>
      <c r="I3570">
        <v>6.08</v>
      </c>
      <c r="J3570">
        <v>6.9312000000000005</v>
      </c>
      <c r="K3570" t="s">
        <v>66</v>
      </c>
      <c r="M3570" t="s">
        <v>42</v>
      </c>
      <c r="N3570" t="s">
        <v>29</v>
      </c>
      <c r="O3570" t="str">
        <f t="shared" si="110"/>
        <v>Debit Card</v>
      </c>
      <c r="P3570" t="s">
        <v>89</v>
      </c>
      <c r="Q3570">
        <v>18.36</v>
      </c>
      <c r="R3570">
        <v>2.2999999999999998</v>
      </c>
      <c r="S3570" t="s">
        <v>23</v>
      </c>
    </row>
    <row r="3571" spans="1:19" x14ac:dyDescent="0.3">
      <c r="A3571" t="s">
        <v>7635</v>
      </c>
      <c r="B3571" s="1">
        <v>44282</v>
      </c>
      <c r="C3571" t="s">
        <v>7636</v>
      </c>
      <c r="D3571" t="str">
        <f t="shared" ca="1" si="111"/>
        <v>Widget A</v>
      </c>
      <c r="E3571" t="s">
        <v>33</v>
      </c>
      <c r="F3571" t="s">
        <v>70</v>
      </c>
      <c r="G3571">
        <v>12</v>
      </c>
      <c r="H3571">
        <v>11</v>
      </c>
      <c r="I3571">
        <v>50.29</v>
      </c>
      <c r="J3571">
        <v>54.313200000000002</v>
      </c>
      <c r="K3571" t="s">
        <v>51</v>
      </c>
      <c r="M3571" t="s">
        <v>86</v>
      </c>
      <c r="N3571" t="s">
        <v>71</v>
      </c>
      <c r="O3571" t="str">
        <f t="shared" si="110"/>
        <v>PayPal</v>
      </c>
      <c r="P3571" t="s">
        <v>30</v>
      </c>
      <c r="Q3571">
        <v>36.49</v>
      </c>
      <c r="R3571">
        <v>3.9</v>
      </c>
      <c r="S3571" t="s">
        <v>205</v>
      </c>
    </row>
    <row r="3572" spans="1:19" x14ac:dyDescent="0.3">
      <c r="A3572" t="s">
        <v>7638</v>
      </c>
      <c r="B3572" s="1">
        <v>45463</v>
      </c>
      <c r="C3572" t="s">
        <v>7639</v>
      </c>
      <c r="D3572" t="str">
        <f t="shared" ca="1" si="111"/>
        <v>Dining Table</v>
      </c>
      <c r="E3572" t="s">
        <v>45</v>
      </c>
      <c r="F3572" t="s">
        <v>46</v>
      </c>
      <c r="G3572">
        <v>20</v>
      </c>
      <c r="H3572">
        <v>18</v>
      </c>
      <c r="I3572">
        <v>1280.0999999999999</v>
      </c>
      <c r="J3572">
        <v>1369.7069999999999</v>
      </c>
      <c r="K3572" t="s">
        <v>27</v>
      </c>
      <c r="M3572" t="s">
        <v>79</v>
      </c>
      <c r="N3572" t="s">
        <v>22</v>
      </c>
      <c r="O3572" t="str">
        <f t="shared" si="110"/>
        <v>Cash on Delivery</v>
      </c>
      <c r="P3572" t="s">
        <v>53</v>
      </c>
      <c r="Q3572">
        <v>7.68</v>
      </c>
      <c r="R3572">
        <v>3.4</v>
      </c>
    </row>
    <row r="3573" spans="1:19" x14ac:dyDescent="0.3">
      <c r="A3573" t="s">
        <v>7640</v>
      </c>
      <c r="B3573" s="1">
        <v>45367</v>
      </c>
      <c r="C3573" t="s">
        <v>7641</v>
      </c>
      <c r="D3573" t="str">
        <f t="shared" ca="1" si="111"/>
        <v>Phone X</v>
      </c>
      <c r="E3573" t="s">
        <v>141</v>
      </c>
      <c r="F3573" t="s">
        <v>50</v>
      </c>
      <c r="G3573">
        <v>13</v>
      </c>
      <c r="H3573">
        <v>11</v>
      </c>
      <c r="I3573">
        <v>8.34</v>
      </c>
      <c r="J3573">
        <v>9.3408000000000015</v>
      </c>
      <c r="K3573" t="s">
        <v>27</v>
      </c>
      <c r="M3573" t="s">
        <v>123</v>
      </c>
      <c r="N3573" t="s">
        <v>36</v>
      </c>
      <c r="O3573" t="str">
        <f t="shared" si="110"/>
        <v>Credit Card</v>
      </c>
      <c r="P3573" t="s">
        <v>67</v>
      </c>
      <c r="Q3573">
        <v>5.72</v>
      </c>
      <c r="R3573">
        <v>2.8</v>
      </c>
      <c r="S3573" t="s">
        <v>15</v>
      </c>
    </row>
    <row r="3574" spans="1:19" x14ac:dyDescent="0.3">
      <c r="A3574" t="s">
        <v>7642</v>
      </c>
      <c r="B3574" s="1">
        <v>44182</v>
      </c>
      <c r="C3574" t="s">
        <v>7643</v>
      </c>
      <c r="D3574" t="str">
        <f t="shared" ca="1" si="111"/>
        <v>T-shirt V</v>
      </c>
      <c r="E3574" t="s">
        <v>77</v>
      </c>
      <c r="F3574" t="s">
        <v>82</v>
      </c>
      <c r="G3574">
        <v>9</v>
      </c>
      <c r="H3574">
        <v>9</v>
      </c>
      <c r="I3574">
        <v>20</v>
      </c>
      <c r="J3574">
        <v>21.8</v>
      </c>
      <c r="K3574" t="s">
        <v>66</v>
      </c>
      <c r="M3574" t="s">
        <v>28</v>
      </c>
      <c r="N3574" t="s">
        <v>71</v>
      </c>
      <c r="O3574" t="str">
        <f t="shared" si="110"/>
        <v>PayPal</v>
      </c>
      <c r="P3574" t="s">
        <v>30</v>
      </c>
      <c r="Q3574">
        <v>31.22</v>
      </c>
      <c r="R3574">
        <v>1.4</v>
      </c>
      <c r="S3574" t="s">
        <v>23</v>
      </c>
    </row>
    <row r="3575" spans="1:19" x14ac:dyDescent="0.3">
      <c r="A3575" t="s">
        <v>7644</v>
      </c>
      <c r="B3575" s="1">
        <v>43908</v>
      </c>
      <c r="C3575" t="s">
        <v>7645</v>
      </c>
      <c r="D3575" t="str">
        <f t="shared" ca="1" si="111"/>
        <v>Widget A</v>
      </c>
      <c r="E3575" t="s">
        <v>33</v>
      </c>
      <c r="F3575" t="s">
        <v>70</v>
      </c>
      <c r="G3575">
        <v>8</v>
      </c>
      <c r="H3575">
        <v>6</v>
      </c>
      <c r="I3575">
        <v>469.49</v>
      </c>
      <c r="J3575">
        <v>535.21860000000004</v>
      </c>
      <c r="K3575" t="s">
        <v>20</v>
      </c>
      <c r="M3575" t="s">
        <v>28</v>
      </c>
      <c r="N3575" t="s">
        <v>22</v>
      </c>
      <c r="O3575" t="str">
        <f t="shared" si="110"/>
        <v>DebitiCard</v>
      </c>
      <c r="P3575" t="s">
        <v>7646</v>
      </c>
      <c r="Q3575">
        <v>-5</v>
      </c>
      <c r="R3575">
        <v>1</v>
      </c>
      <c r="S3575" t="s">
        <v>23</v>
      </c>
    </row>
    <row r="3576" spans="1:19" x14ac:dyDescent="0.3">
      <c r="A3576" t="s">
        <v>7648</v>
      </c>
      <c r="B3576" s="1">
        <v>45118</v>
      </c>
      <c r="C3576" t="s">
        <v>7649</v>
      </c>
      <c r="D3576" t="str">
        <f t="shared" ca="1" si="111"/>
        <v>Widget A</v>
      </c>
      <c r="E3576" t="s">
        <v>33</v>
      </c>
      <c r="F3576" t="s">
        <v>70</v>
      </c>
      <c r="G3576">
        <v>1</v>
      </c>
      <c r="H3576">
        <v>1</v>
      </c>
      <c r="I3576">
        <v>1402.62</v>
      </c>
      <c r="J3576">
        <v>1542.8820000000001</v>
      </c>
      <c r="K3576" t="s">
        <v>66</v>
      </c>
      <c r="M3576" t="s">
        <v>21</v>
      </c>
      <c r="N3576" t="s">
        <v>36</v>
      </c>
      <c r="O3576" t="str">
        <f t="shared" si="110"/>
        <v>PayPal</v>
      </c>
      <c r="P3576" t="s">
        <v>30</v>
      </c>
      <c r="Q3576">
        <v>11.86</v>
      </c>
      <c r="R3576">
        <v>1.2</v>
      </c>
      <c r="S3576" t="s">
        <v>23</v>
      </c>
    </row>
    <row r="3577" spans="1:19" x14ac:dyDescent="0.3">
      <c r="A3577" t="s">
        <v>7651</v>
      </c>
      <c r="B3577" s="1">
        <v>45032</v>
      </c>
      <c r="C3577" t="s">
        <v>1229</v>
      </c>
      <c r="D3577" t="str">
        <f t="shared" ca="1" si="111"/>
        <v>Phone X</v>
      </c>
      <c r="E3577" t="s">
        <v>141</v>
      </c>
      <c r="F3577" t="s">
        <v>50</v>
      </c>
      <c r="G3577">
        <v>15</v>
      </c>
      <c r="H3577">
        <v>15</v>
      </c>
      <c r="I3577">
        <v>1106.7</v>
      </c>
      <c r="J3577">
        <v>1162.0350000000001</v>
      </c>
      <c r="K3577" t="s">
        <v>51</v>
      </c>
      <c r="M3577" t="s">
        <v>28</v>
      </c>
      <c r="N3577" t="s">
        <v>71</v>
      </c>
      <c r="O3577" t="str">
        <f t="shared" si="110"/>
        <v>Cash on Delivery</v>
      </c>
      <c r="P3577" t="s">
        <v>53</v>
      </c>
      <c r="Q3577">
        <v>9.06</v>
      </c>
      <c r="R3577">
        <v>3.7</v>
      </c>
      <c r="S3577" t="s">
        <v>23</v>
      </c>
    </row>
    <row r="3578" spans="1:19" x14ac:dyDescent="0.3">
      <c r="A3578" t="s">
        <v>7652</v>
      </c>
      <c r="B3578" s="1">
        <v>44810</v>
      </c>
      <c r="C3578" t="s">
        <v>7653</v>
      </c>
      <c r="D3578" t="str">
        <f t="shared" ca="1" si="111"/>
        <v>Camera S</v>
      </c>
      <c r="E3578" t="s">
        <v>133</v>
      </c>
      <c r="F3578" t="s">
        <v>50</v>
      </c>
      <c r="G3578">
        <v>1</v>
      </c>
      <c r="H3578">
        <v>1</v>
      </c>
      <c r="I3578">
        <v>1295.03</v>
      </c>
      <c r="J3578">
        <v>1424.5330000000001</v>
      </c>
      <c r="K3578" t="s">
        <v>66</v>
      </c>
      <c r="M3578" t="s">
        <v>35</v>
      </c>
      <c r="N3578" t="s">
        <v>7654</v>
      </c>
      <c r="O3578" t="str">
        <f t="shared" si="110"/>
        <v>Debit Card</v>
      </c>
      <c r="P3578" t="s">
        <v>89</v>
      </c>
      <c r="Q3578">
        <v>4.45</v>
      </c>
      <c r="R3578">
        <v>4.7</v>
      </c>
      <c r="S3578" t="s">
        <v>74</v>
      </c>
    </row>
    <row r="3579" spans="1:19" x14ac:dyDescent="0.3">
      <c r="A3579" t="s">
        <v>7655</v>
      </c>
      <c r="B3579" s="1">
        <v>45528</v>
      </c>
      <c r="C3579" t="s">
        <v>7656</v>
      </c>
      <c r="D3579" t="str">
        <f t="shared" ca="1" si="111"/>
        <v>Organic Rice 5kg</v>
      </c>
      <c r="E3579" t="s">
        <v>40</v>
      </c>
      <c r="F3579" t="s">
        <v>57</v>
      </c>
      <c r="G3579">
        <v>13</v>
      </c>
      <c r="H3579">
        <v>12</v>
      </c>
      <c r="I3579">
        <v>515.02</v>
      </c>
      <c r="J3579">
        <v>576.82240000000002</v>
      </c>
      <c r="K3579" t="s">
        <v>47</v>
      </c>
      <c r="M3579" t="s">
        <v>28</v>
      </c>
      <c r="N3579" t="s">
        <v>36</v>
      </c>
      <c r="O3579" t="str">
        <f t="shared" si="110"/>
        <v>Credit Card</v>
      </c>
      <c r="P3579" t="s">
        <v>67</v>
      </c>
      <c r="Q3579">
        <v>26.89</v>
      </c>
      <c r="R3579">
        <v>2.2999999999999998</v>
      </c>
      <c r="S3579" t="s">
        <v>23</v>
      </c>
    </row>
    <row r="3580" spans="1:19" x14ac:dyDescent="0.3">
      <c r="A3580" t="s">
        <v>7657</v>
      </c>
      <c r="B3580" s="1">
        <v>43974</v>
      </c>
      <c r="C3580" t="s">
        <v>7658</v>
      </c>
      <c r="D3580" t="str">
        <f t="shared" ca="1" si="111"/>
        <v>Headphones Z</v>
      </c>
      <c r="E3580" t="s">
        <v>94</v>
      </c>
      <c r="F3580" t="s">
        <v>50</v>
      </c>
      <c r="G3580">
        <v>18</v>
      </c>
      <c r="H3580">
        <v>15</v>
      </c>
      <c r="I3580">
        <v>796.14</v>
      </c>
      <c r="J3580">
        <v>843.90840000000003</v>
      </c>
      <c r="K3580" t="s">
        <v>27</v>
      </c>
      <c r="M3580" t="s">
        <v>35</v>
      </c>
      <c r="N3580" t="s">
        <v>71</v>
      </c>
      <c r="O3580" t="str">
        <f t="shared" si="110"/>
        <v>Bank Transfer</v>
      </c>
      <c r="P3580" t="s">
        <v>37</v>
      </c>
      <c r="Q3580">
        <v>41.58</v>
      </c>
      <c r="R3580">
        <v>2.4</v>
      </c>
      <c r="S3580" t="s">
        <v>23</v>
      </c>
    </row>
    <row r="3581" spans="1:19" x14ac:dyDescent="0.3">
      <c r="A3581" t="s">
        <v>7659</v>
      </c>
      <c r="B3581" s="1">
        <v>44415</v>
      </c>
      <c r="C3581" t="s">
        <v>10804</v>
      </c>
      <c r="D3581" t="str">
        <f t="shared" ca="1" si="111"/>
        <v>Camera S</v>
      </c>
      <c r="E3581" t="s">
        <v>133</v>
      </c>
      <c r="F3581" t="s">
        <v>50</v>
      </c>
      <c r="G3581">
        <v>7</v>
      </c>
      <c r="H3581">
        <v>7</v>
      </c>
      <c r="I3581">
        <v>305.52</v>
      </c>
      <c r="J3581">
        <v>333.01679999999999</v>
      </c>
      <c r="K3581" t="s">
        <v>27</v>
      </c>
      <c r="M3581" t="s">
        <v>86</v>
      </c>
      <c r="N3581" t="s">
        <v>22</v>
      </c>
      <c r="O3581" t="str">
        <f t="shared" si="110"/>
        <v>Debit Card</v>
      </c>
      <c r="P3581" t="s">
        <v>89</v>
      </c>
      <c r="Q3581">
        <v>43.58</v>
      </c>
      <c r="R3581">
        <v>1.3</v>
      </c>
      <c r="S3581" t="s">
        <v>23</v>
      </c>
    </row>
    <row r="3582" spans="1:19" x14ac:dyDescent="0.3">
      <c r="A3582" t="s">
        <v>7660</v>
      </c>
      <c r="B3582" s="1">
        <v>44991</v>
      </c>
      <c r="C3582" t="s">
        <v>7661</v>
      </c>
      <c r="D3582" t="str">
        <f t="shared" ca="1" si="111"/>
        <v>Phone X</v>
      </c>
      <c r="E3582" t="s">
        <v>141</v>
      </c>
      <c r="F3582" t="s">
        <v>50</v>
      </c>
      <c r="G3582">
        <v>18</v>
      </c>
      <c r="H3582">
        <v>15</v>
      </c>
      <c r="I3582">
        <v>809.7</v>
      </c>
      <c r="J3582">
        <v>866.37900000000013</v>
      </c>
      <c r="K3582" t="s">
        <v>47</v>
      </c>
      <c r="M3582" t="s">
        <v>35</v>
      </c>
      <c r="N3582" t="s">
        <v>7662</v>
      </c>
      <c r="O3582" t="str">
        <f t="shared" si="110"/>
        <v>Cash on Delivery</v>
      </c>
      <c r="P3582" t="s">
        <v>53</v>
      </c>
      <c r="Q3582">
        <v>31.08</v>
      </c>
      <c r="R3582">
        <v>4.5</v>
      </c>
      <c r="S3582" t="s">
        <v>23</v>
      </c>
    </row>
    <row r="3583" spans="1:19" x14ac:dyDescent="0.3">
      <c r="A3583" t="s">
        <v>7663</v>
      </c>
      <c r="B3583" s="1">
        <v>44201</v>
      </c>
      <c r="C3583" t="s">
        <v>7664</v>
      </c>
      <c r="D3583" t="str">
        <f t="shared" ca="1" si="111"/>
        <v>Camera S</v>
      </c>
      <c r="E3583" t="s">
        <v>133</v>
      </c>
      <c r="F3583" t="s">
        <v>50</v>
      </c>
      <c r="G3583">
        <v>10</v>
      </c>
      <c r="H3583">
        <v>10</v>
      </c>
      <c r="I3583">
        <v>708.32</v>
      </c>
      <c r="J3583">
        <v>814.56799999999998</v>
      </c>
      <c r="K3583" t="s">
        <v>66</v>
      </c>
      <c r="M3583" t="s">
        <v>42</v>
      </c>
      <c r="N3583" t="s">
        <v>36</v>
      </c>
      <c r="O3583" t="str">
        <f t="shared" si="110"/>
        <v>PayPal</v>
      </c>
      <c r="P3583" t="s">
        <v>30</v>
      </c>
      <c r="Q3583">
        <v>16.97</v>
      </c>
      <c r="R3583">
        <v>1.8</v>
      </c>
      <c r="S3583" t="s">
        <v>23</v>
      </c>
    </row>
    <row r="3584" spans="1:19" x14ac:dyDescent="0.3">
      <c r="A3584" t="s">
        <v>7665</v>
      </c>
      <c r="B3584" s="1">
        <v>44004</v>
      </c>
      <c r="C3584" t="s">
        <v>7666</v>
      </c>
      <c r="D3584" t="str">
        <f t="shared" ca="1" si="111"/>
        <v>Olive Oil 1L</v>
      </c>
      <c r="E3584" t="s">
        <v>56</v>
      </c>
      <c r="F3584" t="s">
        <v>57</v>
      </c>
      <c r="G3584">
        <v>7</v>
      </c>
      <c r="H3584">
        <v>6</v>
      </c>
      <c r="I3584">
        <v>1337.44</v>
      </c>
      <c r="J3584">
        <v>1471.1840000000002</v>
      </c>
      <c r="K3584" t="s">
        <v>27</v>
      </c>
      <c r="M3584" t="s">
        <v>35</v>
      </c>
      <c r="N3584" t="s">
        <v>22</v>
      </c>
      <c r="O3584" t="str">
        <f t="shared" si="110"/>
        <v>Debit Card</v>
      </c>
      <c r="P3584" t="s">
        <v>89</v>
      </c>
      <c r="Q3584">
        <v>34.01</v>
      </c>
      <c r="R3584">
        <v>4.3</v>
      </c>
      <c r="S3584" t="s">
        <v>205</v>
      </c>
    </row>
    <row r="3585" spans="1:19" x14ac:dyDescent="0.3">
      <c r="A3585" t="s">
        <v>7667</v>
      </c>
      <c r="B3585" s="1">
        <v>45399</v>
      </c>
      <c r="C3585" t="s">
        <v>7668</v>
      </c>
      <c r="D3585" t="str">
        <f t="shared" ca="1" si="111"/>
        <v>Cereal Pack</v>
      </c>
      <c r="E3585" t="s">
        <v>100</v>
      </c>
      <c r="F3585" t="s">
        <v>57</v>
      </c>
      <c r="G3585">
        <v>10</v>
      </c>
      <c r="H3585">
        <v>9</v>
      </c>
      <c r="I3585">
        <v>318.83</v>
      </c>
      <c r="J3585">
        <v>337.95979999999997</v>
      </c>
      <c r="K3585" t="s">
        <v>51</v>
      </c>
      <c r="M3585" t="s">
        <v>35</v>
      </c>
      <c r="N3585" t="s">
        <v>22</v>
      </c>
      <c r="O3585" t="str">
        <f t="shared" si="110"/>
        <v>Cash on Delivery</v>
      </c>
      <c r="P3585" t="s">
        <v>53</v>
      </c>
      <c r="Q3585">
        <v>22.24</v>
      </c>
      <c r="R3585">
        <v>4.3</v>
      </c>
      <c r="S3585" t="s">
        <v>23</v>
      </c>
    </row>
    <row r="3586" spans="1:19" x14ac:dyDescent="0.3">
      <c r="A3586" t="s">
        <v>7669</v>
      </c>
      <c r="B3586" s="1">
        <v>44192</v>
      </c>
      <c r="C3586" t="s">
        <v>3446</v>
      </c>
      <c r="D3586" t="str">
        <f t="shared" ca="1" si="111"/>
        <v>Sofa 3-Seater</v>
      </c>
      <c r="E3586" t="s">
        <v>109</v>
      </c>
      <c r="F3586" t="s">
        <v>46</v>
      </c>
      <c r="G3586">
        <v>5</v>
      </c>
      <c r="H3586">
        <v>5</v>
      </c>
      <c r="I3586">
        <v>561.74</v>
      </c>
      <c r="J3586">
        <v>640.38360000000011</v>
      </c>
      <c r="K3586" t="s">
        <v>66</v>
      </c>
      <c r="M3586" t="s">
        <v>79</v>
      </c>
      <c r="N3586" t="s">
        <v>29</v>
      </c>
      <c r="O3586" t="str">
        <f t="shared" si="110"/>
        <v>PayPal</v>
      </c>
      <c r="P3586" t="s">
        <v>30</v>
      </c>
      <c r="Q3586">
        <v>30.17</v>
      </c>
      <c r="R3586">
        <v>3.7</v>
      </c>
      <c r="S3586" t="s">
        <v>23</v>
      </c>
    </row>
    <row r="3587" spans="1:19" x14ac:dyDescent="0.3">
      <c r="A3587" t="s">
        <v>7670</v>
      </c>
      <c r="B3587" s="1">
        <v>45279</v>
      </c>
      <c r="C3587" t="s">
        <v>7671</v>
      </c>
      <c r="D3587" t="str">
        <f t="shared" ca="1" si="111"/>
        <v>Widget A</v>
      </c>
      <c r="E3587" t="s">
        <v>33</v>
      </c>
      <c r="F3587" t="s">
        <v>70</v>
      </c>
      <c r="G3587">
        <v>6</v>
      </c>
      <c r="H3587">
        <v>6</v>
      </c>
      <c r="I3587">
        <v>85.25</v>
      </c>
      <c r="J3587">
        <v>89.512500000000003</v>
      </c>
      <c r="K3587" t="s">
        <v>66</v>
      </c>
      <c r="M3587" t="s">
        <v>42</v>
      </c>
      <c r="N3587" t="s">
        <v>71</v>
      </c>
      <c r="O3587" t="str">
        <f t="shared" ref="O3587:O3650" si="112">IF(P3587&lt;&gt;"",P3587,INDEX($N:$N,MATCH(Q3587,$O:$O,0)))</f>
        <v>Bank Transfer</v>
      </c>
      <c r="P3587" t="s">
        <v>37</v>
      </c>
      <c r="Q3587">
        <v>20.65</v>
      </c>
      <c r="R3587">
        <v>4.8</v>
      </c>
      <c r="S3587" t="s">
        <v>23</v>
      </c>
    </row>
    <row r="3588" spans="1:19" x14ac:dyDescent="0.3">
      <c r="A3588" t="s">
        <v>7672</v>
      </c>
      <c r="B3588" s="1">
        <v>44535</v>
      </c>
      <c r="C3588" t="s">
        <v>7673</v>
      </c>
      <c r="D3588" t="str">
        <f t="shared" ref="D3588:D3651" ca="1" si="113">IF(E3588&lt;&gt;"",E3588,IF(F3588="Apparel",CHOOSE(RANDBETWEEN(1,4),"Jeans Regular","Shirt Classic","Sneakers Run","T-shirt V"),IF(F3588="Electronics",CHOOSE(RANDBETWEEN(1,4),"Camera S","Headphones Z","Laptop Pro","Phone X"),IF(F3588="Gadgets",CHOOSE(RANDBETWEEN(1,2),"Widget A","Widget B"),IF(F3588="Groceries",CHOOSE(RANDBETWEEN(1,3),"Cereal Pack","Olive Oil 1L","Organic Rice"),IF(F3588="Home Goods",CHOOSE(RANDBETWEEN(1,2),"Dining Table","Sofa 3-Seater"),"Unknown"))))))</f>
        <v>Widget A</v>
      </c>
      <c r="E3588" t="s">
        <v>33</v>
      </c>
      <c r="F3588" t="s">
        <v>70</v>
      </c>
      <c r="G3588">
        <v>5</v>
      </c>
      <c r="H3588">
        <v>4</v>
      </c>
      <c r="I3588">
        <v>6</v>
      </c>
      <c r="J3588">
        <v>6.48</v>
      </c>
      <c r="K3588" t="s">
        <v>20</v>
      </c>
      <c r="M3588" t="s">
        <v>123</v>
      </c>
      <c r="N3588" t="s">
        <v>22</v>
      </c>
      <c r="O3588" t="str">
        <f t="shared" si="112"/>
        <v>Credit Card</v>
      </c>
      <c r="P3588" t="s">
        <v>67</v>
      </c>
      <c r="Q3588">
        <v>4.28</v>
      </c>
      <c r="R3588">
        <v>3.7</v>
      </c>
      <c r="S3588" t="s">
        <v>23</v>
      </c>
    </row>
    <row r="3589" spans="1:19" x14ac:dyDescent="0.3">
      <c r="A3589" t="s">
        <v>7674</v>
      </c>
      <c r="B3589" s="1">
        <v>44355</v>
      </c>
      <c r="C3589" t="s">
        <v>7675</v>
      </c>
      <c r="D3589" t="str">
        <f t="shared" ca="1" si="113"/>
        <v>Sneakers Run</v>
      </c>
      <c r="E3589" t="s">
        <v>85</v>
      </c>
      <c r="F3589" t="s">
        <v>82</v>
      </c>
      <c r="G3589">
        <v>1</v>
      </c>
      <c r="H3589">
        <v>1</v>
      </c>
      <c r="I3589">
        <v>1250.27</v>
      </c>
      <c r="J3589">
        <v>1337.7889</v>
      </c>
      <c r="K3589" t="s">
        <v>66</v>
      </c>
      <c r="M3589" t="s">
        <v>35</v>
      </c>
      <c r="N3589" t="s">
        <v>71</v>
      </c>
      <c r="O3589" t="e">
        <f t="shared" ca="1" si="112"/>
        <v>#N/A</v>
      </c>
      <c r="Q3589">
        <v>10.6</v>
      </c>
      <c r="R3589">
        <v>1.6</v>
      </c>
      <c r="S3589" t="s">
        <v>23</v>
      </c>
    </row>
    <row r="3590" spans="1:19" x14ac:dyDescent="0.3">
      <c r="A3590" t="s">
        <v>7676</v>
      </c>
      <c r="B3590" s="1">
        <v>43900</v>
      </c>
      <c r="C3590" t="s">
        <v>7677</v>
      </c>
      <c r="D3590" t="str">
        <f t="shared" ca="1" si="113"/>
        <v>Widget A</v>
      </c>
      <c r="E3590" t="s">
        <v>33</v>
      </c>
      <c r="F3590" t="s">
        <v>70</v>
      </c>
      <c r="G3590">
        <v>11</v>
      </c>
      <c r="H3590">
        <v>10</v>
      </c>
      <c r="I3590">
        <v>992.87</v>
      </c>
      <c r="J3590">
        <v>1102.0857000000001</v>
      </c>
      <c r="K3590" t="s">
        <v>20</v>
      </c>
      <c r="M3590" t="s">
        <v>86</v>
      </c>
      <c r="N3590" t="s">
        <v>36</v>
      </c>
      <c r="O3590" t="str">
        <f t="shared" si="112"/>
        <v>PayPal</v>
      </c>
      <c r="P3590" t="s">
        <v>30</v>
      </c>
      <c r="Q3590">
        <v>13.7</v>
      </c>
      <c r="R3590">
        <v>4.2</v>
      </c>
      <c r="S3590" t="s">
        <v>23</v>
      </c>
    </row>
    <row r="3591" spans="1:19" x14ac:dyDescent="0.3">
      <c r="A3591" t="s">
        <v>7678</v>
      </c>
      <c r="B3591" s="1">
        <v>44006</v>
      </c>
      <c r="C3591" t="s">
        <v>7679</v>
      </c>
      <c r="D3591" t="str">
        <f t="shared" ca="1" si="113"/>
        <v>Phone X</v>
      </c>
      <c r="E3591" t="s">
        <v>141</v>
      </c>
      <c r="F3591" t="s">
        <v>50</v>
      </c>
      <c r="G3591">
        <v>9</v>
      </c>
      <c r="H3591">
        <v>9</v>
      </c>
      <c r="I3591">
        <v>212.32</v>
      </c>
      <c r="J3591">
        <v>231.4288</v>
      </c>
      <c r="K3591" t="s">
        <v>51</v>
      </c>
      <c r="M3591" t="s">
        <v>28</v>
      </c>
      <c r="N3591" t="s">
        <v>71</v>
      </c>
      <c r="O3591" t="str">
        <f t="shared" si="112"/>
        <v>Cash on Delivery</v>
      </c>
      <c r="P3591" t="s">
        <v>53</v>
      </c>
      <c r="Q3591">
        <v>12.96</v>
      </c>
      <c r="R3591">
        <v>5</v>
      </c>
      <c r="S3591" t="s">
        <v>23</v>
      </c>
    </row>
    <row r="3592" spans="1:19" x14ac:dyDescent="0.3">
      <c r="A3592" t="s">
        <v>7680</v>
      </c>
      <c r="B3592" s="1">
        <v>45309</v>
      </c>
      <c r="C3592" t="s">
        <v>7681</v>
      </c>
      <c r="D3592" t="str">
        <f t="shared" ca="1" si="113"/>
        <v>Organic Rice 5kg</v>
      </c>
      <c r="E3592" t="s">
        <v>40</v>
      </c>
      <c r="F3592" t="s">
        <v>57</v>
      </c>
      <c r="G3592">
        <v>20</v>
      </c>
      <c r="H3592">
        <v>19</v>
      </c>
      <c r="I3592">
        <v>1153.29</v>
      </c>
      <c r="J3592">
        <v>1245.5532000000001</v>
      </c>
      <c r="K3592" t="s">
        <v>20</v>
      </c>
      <c r="M3592" t="s">
        <v>42</v>
      </c>
      <c r="N3592" t="s">
        <v>71</v>
      </c>
      <c r="O3592" t="str">
        <f t="shared" si="112"/>
        <v>Credit Card</v>
      </c>
      <c r="P3592" t="s">
        <v>67</v>
      </c>
      <c r="Q3592">
        <v>10.67</v>
      </c>
      <c r="R3592">
        <v>3.1</v>
      </c>
      <c r="S3592" t="s">
        <v>23</v>
      </c>
    </row>
    <row r="3593" spans="1:19" x14ac:dyDescent="0.3">
      <c r="A3593" t="s">
        <v>7682</v>
      </c>
      <c r="B3593" s="1">
        <v>44790</v>
      </c>
      <c r="C3593" t="s">
        <v>7683</v>
      </c>
      <c r="D3593" t="str">
        <f t="shared" ca="1" si="113"/>
        <v>Laptop Pro</v>
      </c>
      <c r="E3593" t="s">
        <v>116</v>
      </c>
      <c r="F3593" t="s">
        <v>50</v>
      </c>
      <c r="G3593">
        <v>15</v>
      </c>
      <c r="H3593">
        <v>13</v>
      </c>
      <c r="I3593">
        <v>1269.82</v>
      </c>
      <c r="J3593">
        <v>1447.5948000000001</v>
      </c>
      <c r="K3593" t="s">
        <v>51</v>
      </c>
      <c r="M3593" t="s">
        <v>79</v>
      </c>
      <c r="O3593" t="str">
        <f t="shared" si="112"/>
        <v>Credit Card</v>
      </c>
      <c r="P3593" t="s">
        <v>67</v>
      </c>
      <c r="Q3593">
        <v>42.4</v>
      </c>
      <c r="R3593">
        <v>1.7</v>
      </c>
      <c r="S3593" t="s">
        <v>15</v>
      </c>
    </row>
    <row r="3594" spans="1:19" x14ac:dyDescent="0.3">
      <c r="A3594" t="s">
        <v>7684</v>
      </c>
      <c r="B3594" s="1">
        <v>45250</v>
      </c>
      <c r="C3594" t="s">
        <v>7685</v>
      </c>
      <c r="D3594" t="str">
        <f t="shared" ca="1" si="113"/>
        <v>Camera S</v>
      </c>
      <c r="E3594" t="s">
        <v>133</v>
      </c>
      <c r="F3594" t="s">
        <v>50</v>
      </c>
      <c r="G3594">
        <v>6</v>
      </c>
      <c r="H3594">
        <v>5</v>
      </c>
      <c r="I3594">
        <v>1118.78</v>
      </c>
      <c r="J3594">
        <v>1197.0946000000001</v>
      </c>
      <c r="K3594" t="s">
        <v>27</v>
      </c>
      <c r="M3594" t="s">
        <v>28</v>
      </c>
      <c r="N3594" t="s">
        <v>22</v>
      </c>
      <c r="O3594" t="str">
        <f t="shared" si="112"/>
        <v>Bank Transfer</v>
      </c>
      <c r="P3594" t="s">
        <v>37</v>
      </c>
      <c r="Q3594">
        <v>0.19</v>
      </c>
      <c r="R3594">
        <v>3.5</v>
      </c>
      <c r="S3594" t="s">
        <v>23</v>
      </c>
    </row>
    <row r="3595" spans="1:19" x14ac:dyDescent="0.3">
      <c r="A3595" t="s">
        <v>7686</v>
      </c>
      <c r="B3595" s="1">
        <v>45040</v>
      </c>
      <c r="C3595" t="s">
        <v>2624</v>
      </c>
      <c r="D3595" t="str">
        <f t="shared" ca="1" si="113"/>
        <v>Jeans Regular</v>
      </c>
      <c r="E3595" t="s">
        <v>130</v>
      </c>
      <c r="F3595" t="s">
        <v>82</v>
      </c>
      <c r="G3595">
        <v>7</v>
      </c>
      <c r="H3595">
        <v>6</v>
      </c>
      <c r="I3595">
        <v>1275.71</v>
      </c>
      <c r="J3595">
        <v>1365.0097000000001</v>
      </c>
      <c r="K3595" t="s">
        <v>66</v>
      </c>
      <c r="M3595" t="s">
        <v>79</v>
      </c>
      <c r="N3595" t="s">
        <v>29</v>
      </c>
      <c r="O3595" t="str">
        <f t="shared" si="112"/>
        <v>Bank Transfer</v>
      </c>
      <c r="P3595" t="s">
        <v>37</v>
      </c>
      <c r="Q3595">
        <v>26.79</v>
      </c>
      <c r="R3595">
        <v>4.8</v>
      </c>
      <c r="S3595" t="s">
        <v>23</v>
      </c>
    </row>
    <row r="3596" spans="1:19" x14ac:dyDescent="0.3">
      <c r="A3596" t="s">
        <v>7687</v>
      </c>
      <c r="B3596" s="1">
        <v>44995</v>
      </c>
      <c r="C3596" t="s">
        <v>7688</v>
      </c>
      <c r="D3596" t="str">
        <f t="shared" ca="1" si="113"/>
        <v>Sneakers Run</v>
      </c>
      <c r="E3596" t="s">
        <v>85</v>
      </c>
      <c r="F3596" t="s">
        <v>82</v>
      </c>
      <c r="G3596">
        <v>18</v>
      </c>
      <c r="H3596">
        <v>14</v>
      </c>
      <c r="I3596">
        <v>233.49</v>
      </c>
      <c r="J3596">
        <v>256.83900000000006</v>
      </c>
      <c r="K3596" t="s">
        <v>51</v>
      </c>
      <c r="M3596" t="s">
        <v>28</v>
      </c>
      <c r="N3596" t="s">
        <v>7689</v>
      </c>
      <c r="O3596" t="str">
        <f t="shared" si="112"/>
        <v>Credit Card</v>
      </c>
      <c r="P3596" t="s">
        <v>67</v>
      </c>
      <c r="Q3596">
        <v>9.14</v>
      </c>
      <c r="R3596">
        <v>2.2000000000000002</v>
      </c>
      <c r="S3596" t="s">
        <v>23</v>
      </c>
    </row>
    <row r="3597" spans="1:19" x14ac:dyDescent="0.3">
      <c r="A3597" t="s">
        <v>7690</v>
      </c>
      <c r="B3597" s="1">
        <v>45183</v>
      </c>
      <c r="C3597" t="s">
        <v>7691</v>
      </c>
      <c r="D3597" t="str">
        <f t="shared" ca="1" si="113"/>
        <v>Sneakers Run</v>
      </c>
      <c r="E3597" t="s">
        <v>85</v>
      </c>
      <c r="F3597" t="s">
        <v>82</v>
      </c>
      <c r="G3597">
        <v>12</v>
      </c>
      <c r="H3597">
        <v>10</v>
      </c>
      <c r="I3597">
        <v>722.22</v>
      </c>
      <c r="J3597">
        <v>758.33100000000002</v>
      </c>
      <c r="K3597" t="s">
        <v>27</v>
      </c>
      <c r="M3597" t="s">
        <v>123</v>
      </c>
      <c r="N3597" t="s">
        <v>71</v>
      </c>
      <c r="O3597" t="str">
        <f t="shared" si="112"/>
        <v>Caah on Delivery</v>
      </c>
      <c r="P3597" t="s">
        <v>7692</v>
      </c>
      <c r="Q3597">
        <v>31.67</v>
      </c>
      <c r="R3597">
        <v>3.1</v>
      </c>
      <c r="S3597" t="s">
        <v>23</v>
      </c>
    </row>
    <row r="3598" spans="1:19" x14ac:dyDescent="0.3">
      <c r="A3598" t="s">
        <v>7693</v>
      </c>
      <c r="B3598" s="1">
        <v>44176</v>
      </c>
      <c r="C3598" t="s">
        <v>7694</v>
      </c>
      <c r="D3598" t="str">
        <f t="shared" ca="1" si="113"/>
        <v>T-shirt V</v>
      </c>
      <c r="E3598" t="s">
        <v>77</v>
      </c>
      <c r="F3598" t="s">
        <v>82</v>
      </c>
      <c r="G3598">
        <v>19</v>
      </c>
      <c r="H3598">
        <v>15</v>
      </c>
      <c r="I3598">
        <v>271.45</v>
      </c>
      <c r="J3598">
        <v>293.166</v>
      </c>
      <c r="K3598" t="s">
        <v>47</v>
      </c>
      <c r="M3598" t="s">
        <v>86</v>
      </c>
      <c r="N3598" t="s">
        <v>71</v>
      </c>
      <c r="O3598" t="str">
        <f t="shared" si="112"/>
        <v>Cash on Delivery</v>
      </c>
      <c r="P3598" t="s">
        <v>53</v>
      </c>
      <c r="Q3598">
        <v>39.020000000000003</v>
      </c>
      <c r="R3598">
        <v>1.5</v>
      </c>
      <c r="S3598" t="s">
        <v>23</v>
      </c>
    </row>
    <row r="3599" spans="1:19" x14ac:dyDescent="0.3">
      <c r="A3599" t="s">
        <v>7695</v>
      </c>
      <c r="B3599" s="1">
        <v>45419</v>
      </c>
      <c r="C3599" t="s">
        <v>7696</v>
      </c>
      <c r="D3599" t="str">
        <f t="shared" ca="1" si="113"/>
        <v>Widget B</v>
      </c>
      <c r="E3599" t="s">
        <v>61</v>
      </c>
      <c r="F3599" t="s">
        <v>70</v>
      </c>
      <c r="G3599">
        <v>2</v>
      </c>
      <c r="H3599">
        <v>2</v>
      </c>
      <c r="I3599">
        <v>933.03</v>
      </c>
      <c r="J3599">
        <v>1035.6633000000002</v>
      </c>
      <c r="K3599" t="s">
        <v>47</v>
      </c>
      <c r="M3599" t="s">
        <v>86</v>
      </c>
      <c r="N3599" t="s">
        <v>29</v>
      </c>
      <c r="O3599" t="str">
        <f t="shared" si="112"/>
        <v>Bank Transfer</v>
      </c>
      <c r="P3599" t="s">
        <v>37</v>
      </c>
      <c r="Q3599">
        <v>44.43</v>
      </c>
      <c r="R3599">
        <v>3.1</v>
      </c>
      <c r="S3599" t="s">
        <v>23</v>
      </c>
    </row>
    <row r="3600" spans="1:19" x14ac:dyDescent="0.3">
      <c r="A3600" t="s">
        <v>7697</v>
      </c>
      <c r="B3600" s="1">
        <v>43994</v>
      </c>
      <c r="C3600" t="s">
        <v>7698</v>
      </c>
      <c r="D3600" t="str">
        <f t="shared" ca="1" si="113"/>
        <v>Camera S</v>
      </c>
      <c r="E3600" t="s">
        <v>133</v>
      </c>
      <c r="F3600" t="s">
        <v>50</v>
      </c>
      <c r="G3600">
        <v>20</v>
      </c>
      <c r="H3600">
        <v>17</v>
      </c>
      <c r="I3600">
        <v>1288.22</v>
      </c>
      <c r="J3600">
        <v>1391.2776000000001</v>
      </c>
      <c r="K3600" t="s">
        <v>47</v>
      </c>
      <c r="M3600" t="s">
        <v>42</v>
      </c>
      <c r="N3600" t="s">
        <v>22</v>
      </c>
      <c r="O3600" t="str">
        <f t="shared" si="112"/>
        <v>Credit Card</v>
      </c>
      <c r="P3600" t="s">
        <v>67</v>
      </c>
      <c r="Q3600">
        <v>31.5</v>
      </c>
      <c r="R3600">
        <v>2</v>
      </c>
      <c r="S3600" t="s">
        <v>23</v>
      </c>
    </row>
    <row r="3601" spans="1:19" x14ac:dyDescent="0.3">
      <c r="A3601" t="s">
        <v>7699</v>
      </c>
      <c r="B3601" s="1">
        <v>44158</v>
      </c>
      <c r="C3601" t="s">
        <v>7700</v>
      </c>
      <c r="D3601" t="str">
        <f t="shared" ca="1" si="113"/>
        <v>Sneakers Run</v>
      </c>
      <c r="E3601" t="s">
        <v>85</v>
      </c>
      <c r="F3601" t="s">
        <v>82</v>
      </c>
      <c r="G3601">
        <v>10</v>
      </c>
      <c r="H3601">
        <v>8</v>
      </c>
      <c r="I3601">
        <v>1334.48</v>
      </c>
      <c r="J3601">
        <v>1534.6519999999998</v>
      </c>
      <c r="K3601" t="s">
        <v>47</v>
      </c>
      <c r="M3601" t="s">
        <v>123</v>
      </c>
      <c r="N3601" t="s">
        <v>71</v>
      </c>
      <c r="O3601" t="str">
        <f t="shared" si="112"/>
        <v>Credit Card</v>
      </c>
      <c r="P3601" t="s">
        <v>67</v>
      </c>
      <c r="Q3601">
        <v>26.88</v>
      </c>
      <c r="R3601">
        <v>4.7</v>
      </c>
      <c r="S3601" t="s">
        <v>23</v>
      </c>
    </row>
    <row r="3602" spans="1:19" x14ac:dyDescent="0.3">
      <c r="A3602" t="s">
        <v>7701</v>
      </c>
      <c r="B3602" s="1">
        <v>45365</v>
      </c>
      <c r="C3602" t="s">
        <v>7702</v>
      </c>
      <c r="D3602" t="str">
        <f t="shared" ca="1" si="113"/>
        <v>Olive Oil 1L</v>
      </c>
      <c r="E3602" t="s">
        <v>56</v>
      </c>
      <c r="F3602" t="s">
        <v>57</v>
      </c>
      <c r="G3602">
        <v>16</v>
      </c>
      <c r="H3602">
        <v>16</v>
      </c>
      <c r="I3602">
        <v>1118.17</v>
      </c>
      <c r="J3602">
        <v>1218.8053000000002</v>
      </c>
      <c r="K3602" t="s">
        <v>47</v>
      </c>
      <c r="M3602" t="s">
        <v>42</v>
      </c>
      <c r="N3602" t="s">
        <v>71</v>
      </c>
      <c r="O3602" t="str">
        <f t="shared" si="112"/>
        <v>Bank Transfer</v>
      </c>
      <c r="P3602" t="s">
        <v>37</v>
      </c>
      <c r="Q3602">
        <v>13.91</v>
      </c>
      <c r="R3602">
        <v>1</v>
      </c>
      <c r="S3602" t="s">
        <v>23</v>
      </c>
    </row>
    <row r="3603" spans="1:19" x14ac:dyDescent="0.3">
      <c r="A3603" t="s">
        <v>7704</v>
      </c>
      <c r="B3603" s="1">
        <v>44818</v>
      </c>
      <c r="C3603" t="s">
        <v>7705</v>
      </c>
      <c r="D3603" t="str">
        <f t="shared" ca="1" si="113"/>
        <v>Phone X</v>
      </c>
      <c r="E3603" t="s">
        <v>141</v>
      </c>
      <c r="F3603" t="s">
        <v>50</v>
      </c>
      <c r="G3603">
        <v>5</v>
      </c>
      <c r="H3603">
        <v>4</v>
      </c>
      <c r="I3603">
        <v>935.59</v>
      </c>
      <c r="J3603">
        <v>1019.7931000000001</v>
      </c>
      <c r="K3603" t="s">
        <v>47</v>
      </c>
      <c r="M3603" t="s">
        <v>7706</v>
      </c>
      <c r="N3603" t="s">
        <v>29</v>
      </c>
      <c r="O3603" t="str">
        <f t="shared" si="112"/>
        <v>Credit Card</v>
      </c>
      <c r="P3603" t="s">
        <v>67</v>
      </c>
      <c r="Q3603">
        <v>46.41</v>
      </c>
      <c r="R3603">
        <v>1.8</v>
      </c>
      <c r="S3603" t="s">
        <v>23</v>
      </c>
    </row>
    <row r="3604" spans="1:19" x14ac:dyDescent="0.3">
      <c r="A3604" t="s">
        <v>7707</v>
      </c>
      <c r="B3604" s="1">
        <v>45231</v>
      </c>
      <c r="C3604" t="s">
        <v>7708</v>
      </c>
      <c r="D3604" t="str">
        <f t="shared" ca="1" si="113"/>
        <v>Camera S</v>
      </c>
      <c r="E3604" t="s">
        <v>133</v>
      </c>
      <c r="F3604" t="s">
        <v>50</v>
      </c>
      <c r="G3604">
        <v>3</v>
      </c>
      <c r="H3604">
        <v>2</v>
      </c>
      <c r="I3604">
        <v>6</v>
      </c>
      <c r="J3604">
        <v>6.7200000000000006</v>
      </c>
      <c r="K3604" t="s">
        <v>47</v>
      </c>
      <c r="M3604" t="s">
        <v>35</v>
      </c>
      <c r="N3604" t="s">
        <v>36</v>
      </c>
      <c r="O3604" t="str">
        <f t="shared" si="112"/>
        <v>Credit Card</v>
      </c>
      <c r="P3604" t="s">
        <v>67</v>
      </c>
      <c r="Q3604">
        <v>40.75</v>
      </c>
      <c r="R3604">
        <v>1.1000000000000001</v>
      </c>
      <c r="S3604" t="s">
        <v>23</v>
      </c>
    </row>
    <row r="3605" spans="1:19" x14ac:dyDescent="0.3">
      <c r="A3605" t="s">
        <v>7709</v>
      </c>
      <c r="B3605" s="1">
        <v>44245</v>
      </c>
      <c r="C3605" t="s">
        <v>7710</v>
      </c>
      <c r="D3605" t="str">
        <f t="shared" ca="1" si="113"/>
        <v>Widget B</v>
      </c>
      <c r="E3605" t="s">
        <v>61</v>
      </c>
      <c r="F3605" t="s">
        <v>70</v>
      </c>
      <c r="G3605">
        <v>17</v>
      </c>
      <c r="H3605">
        <v>16</v>
      </c>
      <c r="I3605">
        <v>975.26</v>
      </c>
      <c r="J3605">
        <v>1102.0437999999999</v>
      </c>
      <c r="K3605" t="s">
        <v>51</v>
      </c>
      <c r="M3605" t="s">
        <v>28</v>
      </c>
      <c r="N3605" t="s">
        <v>71</v>
      </c>
      <c r="O3605" t="str">
        <f t="shared" si="112"/>
        <v>PayPal</v>
      </c>
      <c r="P3605" t="s">
        <v>30</v>
      </c>
      <c r="Q3605">
        <v>40.659999999999997</v>
      </c>
      <c r="R3605">
        <v>4.7</v>
      </c>
      <c r="S3605" t="s">
        <v>23</v>
      </c>
    </row>
    <row r="3606" spans="1:19" x14ac:dyDescent="0.3">
      <c r="A3606" t="s">
        <v>7711</v>
      </c>
      <c r="B3606" s="1">
        <v>45005</v>
      </c>
      <c r="C3606" t="s">
        <v>7712</v>
      </c>
      <c r="D3606" t="str">
        <f t="shared" ca="1" si="113"/>
        <v>Olive Oil 1L</v>
      </c>
      <c r="E3606" t="s">
        <v>56</v>
      </c>
      <c r="F3606" t="s">
        <v>57</v>
      </c>
      <c r="G3606">
        <v>12</v>
      </c>
      <c r="H3606">
        <v>11</v>
      </c>
      <c r="I3606">
        <v>289.58999999999997</v>
      </c>
      <c r="J3606">
        <v>304.06950000000001</v>
      </c>
      <c r="K3606" t="s">
        <v>66</v>
      </c>
      <c r="M3606" t="s">
        <v>86</v>
      </c>
      <c r="N3606" t="s">
        <v>36</v>
      </c>
      <c r="O3606" t="str">
        <f t="shared" si="112"/>
        <v>Credit Card</v>
      </c>
      <c r="P3606" t="s">
        <v>67</v>
      </c>
      <c r="Q3606">
        <v>27.2</v>
      </c>
      <c r="R3606">
        <v>2.5</v>
      </c>
      <c r="S3606" t="s">
        <v>23</v>
      </c>
    </row>
    <row r="3607" spans="1:19" x14ac:dyDescent="0.3">
      <c r="A3607" t="s">
        <v>7713</v>
      </c>
      <c r="B3607" s="1">
        <v>43913</v>
      </c>
      <c r="C3607" t="s">
        <v>7714</v>
      </c>
      <c r="D3607" t="str">
        <f t="shared" ca="1" si="113"/>
        <v>T-shirt V</v>
      </c>
      <c r="E3607" t="s">
        <v>77</v>
      </c>
      <c r="F3607" t="s">
        <v>82</v>
      </c>
      <c r="G3607">
        <v>12</v>
      </c>
      <c r="H3607">
        <v>12</v>
      </c>
      <c r="I3607">
        <v>1064.96</v>
      </c>
      <c r="J3607">
        <v>1182.1056000000001</v>
      </c>
      <c r="K3607" t="s">
        <v>20</v>
      </c>
      <c r="M3607" t="s">
        <v>86</v>
      </c>
      <c r="N3607" t="s">
        <v>36</v>
      </c>
      <c r="O3607" t="str">
        <f t="shared" si="112"/>
        <v>Cash on Delivery</v>
      </c>
      <c r="P3607" t="s">
        <v>53</v>
      </c>
      <c r="Q3607">
        <v>44.04</v>
      </c>
      <c r="R3607">
        <v>1.6</v>
      </c>
      <c r="S3607" t="s">
        <v>23</v>
      </c>
    </row>
    <row r="3608" spans="1:19" x14ac:dyDescent="0.3">
      <c r="A3608" t="s">
        <v>7715</v>
      </c>
      <c r="B3608" s="1">
        <v>45287</v>
      </c>
      <c r="C3608" t="s">
        <v>7716</v>
      </c>
      <c r="D3608" t="str">
        <f t="shared" ca="1" si="113"/>
        <v>Widget A</v>
      </c>
      <c r="E3608" t="s">
        <v>33</v>
      </c>
      <c r="F3608" t="s">
        <v>70</v>
      </c>
      <c r="G3608">
        <v>12</v>
      </c>
      <c r="H3608">
        <v>12</v>
      </c>
      <c r="I3608">
        <v>718.37</v>
      </c>
      <c r="J3608">
        <v>818.94180000000006</v>
      </c>
      <c r="K3608" t="s">
        <v>20</v>
      </c>
      <c r="N3608" t="s">
        <v>7717</v>
      </c>
      <c r="O3608" t="str">
        <f t="shared" si="112"/>
        <v>PayPal</v>
      </c>
      <c r="P3608" t="s">
        <v>30</v>
      </c>
      <c r="Q3608">
        <v>44.04</v>
      </c>
      <c r="S3608" t="s">
        <v>23</v>
      </c>
    </row>
    <row r="3609" spans="1:19" x14ac:dyDescent="0.3">
      <c r="A3609" t="s">
        <v>7718</v>
      </c>
      <c r="B3609" s="1">
        <v>45451</v>
      </c>
      <c r="C3609" t="s">
        <v>7719</v>
      </c>
      <c r="D3609" t="str">
        <f t="shared" ca="1" si="113"/>
        <v>Organic Rice 5kg</v>
      </c>
      <c r="E3609" t="s">
        <v>40</v>
      </c>
      <c r="F3609" t="s">
        <v>57</v>
      </c>
      <c r="G3609">
        <v>13</v>
      </c>
      <c r="H3609">
        <v>10</v>
      </c>
      <c r="I3609">
        <v>1256.3</v>
      </c>
      <c r="J3609">
        <v>1444.7449999999999</v>
      </c>
      <c r="K3609" t="s">
        <v>7720</v>
      </c>
      <c r="M3609" t="s">
        <v>42</v>
      </c>
      <c r="N3609" t="s">
        <v>36</v>
      </c>
      <c r="O3609" t="str">
        <f t="shared" si="112"/>
        <v>CreditjCard</v>
      </c>
      <c r="P3609" t="s">
        <v>7721</v>
      </c>
      <c r="Q3609">
        <v>36.58</v>
      </c>
      <c r="R3609">
        <v>4.7</v>
      </c>
      <c r="S3609" t="s">
        <v>23</v>
      </c>
    </row>
    <row r="3610" spans="1:19" x14ac:dyDescent="0.3">
      <c r="A3610" t="s">
        <v>7722</v>
      </c>
      <c r="B3610" s="1">
        <v>44901</v>
      </c>
      <c r="C3610" t="s">
        <v>7723</v>
      </c>
      <c r="D3610" t="str">
        <f t="shared" ca="1" si="113"/>
        <v>Dining Table</v>
      </c>
      <c r="E3610" t="s">
        <v>45</v>
      </c>
      <c r="F3610" t="s">
        <v>46</v>
      </c>
      <c r="G3610">
        <v>1</v>
      </c>
      <c r="H3610">
        <v>1</v>
      </c>
      <c r="I3610">
        <v>12</v>
      </c>
      <c r="J3610">
        <v>13.440000000000001</v>
      </c>
      <c r="K3610" t="s">
        <v>51</v>
      </c>
      <c r="M3610" t="s">
        <v>28</v>
      </c>
      <c r="N3610" t="s">
        <v>22</v>
      </c>
      <c r="O3610" t="str">
        <f t="shared" si="112"/>
        <v>Credit Card</v>
      </c>
      <c r="P3610" t="s">
        <v>67</v>
      </c>
      <c r="Q3610">
        <v>26.96</v>
      </c>
      <c r="R3610">
        <v>3.4</v>
      </c>
      <c r="S3610" t="s">
        <v>23</v>
      </c>
    </row>
    <row r="3611" spans="1:19" x14ac:dyDescent="0.3">
      <c r="A3611" t="s">
        <v>7724</v>
      </c>
      <c r="B3611" s="1">
        <v>45574</v>
      </c>
      <c r="C3611" t="s">
        <v>7725</v>
      </c>
      <c r="D3611" t="str">
        <f t="shared" ca="1" si="113"/>
        <v>Laptop Pro</v>
      </c>
      <c r="E3611" t="s">
        <v>116</v>
      </c>
      <c r="F3611" t="s">
        <v>50</v>
      </c>
      <c r="G3611">
        <v>2</v>
      </c>
      <c r="H3611">
        <v>2</v>
      </c>
      <c r="I3611">
        <v>573.07000000000005</v>
      </c>
      <c r="J3611">
        <v>607.45420000000013</v>
      </c>
      <c r="K3611" t="s">
        <v>7726</v>
      </c>
      <c r="M3611" t="s">
        <v>28</v>
      </c>
      <c r="N3611" t="s">
        <v>29</v>
      </c>
      <c r="O3611" t="str">
        <f t="shared" si="112"/>
        <v>Debit Card</v>
      </c>
      <c r="P3611" t="s">
        <v>89</v>
      </c>
      <c r="Q3611">
        <v>40.950000000000003</v>
      </c>
      <c r="R3611">
        <v>1.8</v>
      </c>
      <c r="S3611" t="s">
        <v>23</v>
      </c>
    </row>
    <row r="3612" spans="1:19" x14ac:dyDescent="0.3">
      <c r="A3612" t="s">
        <v>7727</v>
      </c>
      <c r="B3612" s="1">
        <v>43910</v>
      </c>
      <c r="C3612" t="s">
        <v>7728</v>
      </c>
      <c r="D3612" t="str">
        <f t="shared" ca="1" si="113"/>
        <v>Camera S</v>
      </c>
      <c r="E3612" t="s">
        <v>133</v>
      </c>
      <c r="F3612" t="s">
        <v>50</v>
      </c>
      <c r="G3612">
        <v>14</v>
      </c>
      <c r="H3612">
        <v>13</v>
      </c>
      <c r="I3612">
        <v>1307.57</v>
      </c>
      <c r="J3612">
        <v>1477.5540999999998</v>
      </c>
      <c r="K3612" t="s">
        <v>66</v>
      </c>
      <c r="M3612" t="s">
        <v>86</v>
      </c>
      <c r="N3612" t="s">
        <v>22</v>
      </c>
      <c r="O3612" t="str">
        <f t="shared" si="112"/>
        <v>Cash on Delivery</v>
      </c>
      <c r="P3612" t="s">
        <v>53</v>
      </c>
      <c r="Q3612">
        <v>48.43</v>
      </c>
      <c r="R3612">
        <v>2.2000000000000002</v>
      </c>
      <c r="S3612" t="s">
        <v>74</v>
      </c>
    </row>
    <row r="3613" spans="1:19" x14ac:dyDescent="0.3">
      <c r="A3613" t="s">
        <v>7729</v>
      </c>
      <c r="B3613" s="1">
        <v>44061</v>
      </c>
      <c r="C3613" t="s">
        <v>7730</v>
      </c>
      <c r="D3613" t="str">
        <f t="shared" ca="1" si="113"/>
        <v>Sneakers Run</v>
      </c>
      <c r="E3613" t="s">
        <v>85</v>
      </c>
      <c r="F3613" t="s">
        <v>82</v>
      </c>
      <c r="G3613">
        <v>5</v>
      </c>
      <c r="H3613">
        <v>5</v>
      </c>
      <c r="I3613">
        <v>388.42</v>
      </c>
      <c r="J3613">
        <v>423.37780000000004</v>
      </c>
      <c r="K3613" t="s">
        <v>47</v>
      </c>
      <c r="M3613" t="s">
        <v>86</v>
      </c>
      <c r="N3613" t="s">
        <v>71</v>
      </c>
      <c r="O3613" t="str">
        <f t="shared" si="112"/>
        <v>rebit Card</v>
      </c>
      <c r="P3613" t="s">
        <v>7731</v>
      </c>
      <c r="Q3613">
        <v>3.37</v>
      </c>
      <c r="R3613">
        <v>1.7</v>
      </c>
      <c r="S3613" t="s">
        <v>23</v>
      </c>
    </row>
    <row r="3614" spans="1:19" x14ac:dyDescent="0.3">
      <c r="A3614" t="s">
        <v>7732</v>
      </c>
      <c r="B3614" s="1">
        <v>43998</v>
      </c>
      <c r="C3614" t="s">
        <v>7733</v>
      </c>
      <c r="D3614" t="str">
        <f t="shared" ca="1" si="113"/>
        <v>Sneakers Run</v>
      </c>
      <c r="E3614" t="s">
        <v>85</v>
      </c>
      <c r="F3614" t="s">
        <v>82</v>
      </c>
      <c r="G3614">
        <v>18</v>
      </c>
      <c r="H3614">
        <v>15</v>
      </c>
      <c r="I3614">
        <v>1201.03</v>
      </c>
      <c r="J3614">
        <v>1285.1021000000001</v>
      </c>
      <c r="K3614" t="s">
        <v>66</v>
      </c>
      <c r="M3614" t="s">
        <v>42</v>
      </c>
      <c r="N3614" t="s">
        <v>71</v>
      </c>
      <c r="O3614" t="str">
        <f t="shared" si="112"/>
        <v>Debit Card</v>
      </c>
      <c r="P3614" t="s">
        <v>89</v>
      </c>
      <c r="Q3614">
        <v>23.56</v>
      </c>
      <c r="R3614">
        <v>2.1</v>
      </c>
      <c r="S3614" t="s">
        <v>23</v>
      </c>
    </row>
    <row r="3615" spans="1:19" x14ac:dyDescent="0.3">
      <c r="A3615" t="s">
        <v>7735</v>
      </c>
      <c r="B3615" s="1">
        <v>44417</v>
      </c>
      <c r="C3615" t="s">
        <v>7736</v>
      </c>
      <c r="D3615" t="str">
        <f t="shared" ca="1" si="113"/>
        <v>Shirt Classic</v>
      </c>
      <c r="E3615" t="s">
        <v>65</v>
      </c>
      <c r="F3615" t="s">
        <v>82</v>
      </c>
      <c r="G3615">
        <v>3</v>
      </c>
      <c r="H3615">
        <v>3</v>
      </c>
      <c r="I3615">
        <v>244.1</v>
      </c>
      <c r="J3615">
        <v>266.06900000000002</v>
      </c>
      <c r="K3615" t="s">
        <v>27</v>
      </c>
      <c r="M3615" t="s">
        <v>123</v>
      </c>
      <c r="N3615" t="s">
        <v>71</v>
      </c>
      <c r="O3615" t="str">
        <f t="shared" si="112"/>
        <v>PayPal</v>
      </c>
      <c r="P3615" t="s">
        <v>30</v>
      </c>
      <c r="Q3615">
        <v>0.37</v>
      </c>
      <c r="R3615">
        <v>0</v>
      </c>
      <c r="S3615" t="s">
        <v>205</v>
      </c>
    </row>
    <row r="3616" spans="1:19" x14ac:dyDescent="0.3">
      <c r="A3616" t="s">
        <v>7737</v>
      </c>
      <c r="B3616" s="1">
        <v>44732</v>
      </c>
      <c r="C3616" t="s">
        <v>7738</v>
      </c>
      <c r="D3616" t="str">
        <f t="shared" ca="1" si="113"/>
        <v>Headphones Z</v>
      </c>
      <c r="E3616" t="s">
        <v>94</v>
      </c>
      <c r="F3616" t="s">
        <v>50</v>
      </c>
      <c r="G3616">
        <v>12</v>
      </c>
      <c r="H3616">
        <v>10</v>
      </c>
      <c r="I3616">
        <v>1133.0899999999999</v>
      </c>
      <c r="J3616">
        <v>1269.0608</v>
      </c>
      <c r="K3616" t="s">
        <v>27</v>
      </c>
      <c r="M3616" t="s">
        <v>28</v>
      </c>
      <c r="N3616" t="s">
        <v>29</v>
      </c>
      <c r="O3616" t="str">
        <f t="shared" si="112"/>
        <v>Credit Card</v>
      </c>
      <c r="P3616" t="s">
        <v>67</v>
      </c>
      <c r="Q3616">
        <v>8.11</v>
      </c>
      <c r="R3616">
        <v>2.8</v>
      </c>
      <c r="S3616" t="s">
        <v>205</v>
      </c>
    </row>
    <row r="3617" spans="1:19" x14ac:dyDescent="0.3">
      <c r="A3617" t="s">
        <v>7739</v>
      </c>
      <c r="B3617" s="1">
        <v>44141</v>
      </c>
      <c r="C3617" t="s">
        <v>7740</v>
      </c>
      <c r="D3617" t="str">
        <f t="shared" ca="1" si="113"/>
        <v>Camera S</v>
      </c>
      <c r="E3617" t="s">
        <v>133</v>
      </c>
      <c r="F3617" t="s">
        <v>50</v>
      </c>
      <c r="G3617">
        <v>8</v>
      </c>
      <c r="H3617">
        <v>6</v>
      </c>
      <c r="I3617">
        <v>1017.15</v>
      </c>
      <c r="J3617">
        <v>1149.3794999999998</v>
      </c>
      <c r="K3617" t="s">
        <v>7741</v>
      </c>
      <c r="M3617" t="s">
        <v>79</v>
      </c>
      <c r="N3617" t="s">
        <v>71</v>
      </c>
      <c r="O3617" t="str">
        <f t="shared" si="112"/>
        <v>PayPal</v>
      </c>
      <c r="P3617" t="s">
        <v>30</v>
      </c>
      <c r="Q3617">
        <v>24.58</v>
      </c>
      <c r="R3617">
        <v>2.8</v>
      </c>
      <c r="S3617" t="s">
        <v>23</v>
      </c>
    </row>
    <row r="3618" spans="1:19" x14ac:dyDescent="0.3">
      <c r="A3618" t="s">
        <v>7742</v>
      </c>
      <c r="B3618" s="1">
        <v>43915</v>
      </c>
      <c r="C3618" t="s">
        <v>7743</v>
      </c>
      <c r="D3618" t="str">
        <f t="shared" ca="1" si="113"/>
        <v>T-shirt V</v>
      </c>
      <c r="E3618" t="s">
        <v>77</v>
      </c>
      <c r="F3618" t="s">
        <v>82</v>
      </c>
      <c r="G3618">
        <v>12</v>
      </c>
      <c r="H3618">
        <v>11</v>
      </c>
      <c r="I3618">
        <v>476.3</v>
      </c>
      <c r="J3618">
        <v>547.745</v>
      </c>
      <c r="K3618" t="s">
        <v>20</v>
      </c>
      <c r="M3618" t="s">
        <v>79</v>
      </c>
      <c r="N3618" t="s">
        <v>29</v>
      </c>
      <c r="O3618" t="str">
        <f t="shared" si="112"/>
        <v>Cash on Delivery</v>
      </c>
      <c r="P3618" t="s">
        <v>53</v>
      </c>
      <c r="Q3618">
        <v>17.71</v>
      </c>
      <c r="R3618">
        <v>1.3</v>
      </c>
      <c r="S3618" t="s">
        <v>23</v>
      </c>
    </row>
    <row r="3619" spans="1:19" x14ac:dyDescent="0.3">
      <c r="A3619" t="s">
        <v>7744</v>
      </c>
      <c r="B3619" s="1">
        <v>45104</v>
      </c>
      <c r="C3619" t="s">
        <v>7745</v>
      </c>
      <c r="D3619" t="str">
        <f t="shared" ca="1" si="113"/>
        <v>Phone X</v>
      </c>
      <c r="E3619" t="s">
        <v>141</v>
      </c>
      <c r="F3619" t="s">
        <v>50</v>
      </c>
      <c r="G3619">
        <v>14</v>
      </c>
      <c r="H3619">
        <v>12</v>
      </c>
      <c r="I3619">
        <v>157.72999999999999</v>
      </c>
      <c r="J3619">
        <v>167.19380000000001</v>
      </c>
      <c r="K3619" t="s">
        <v>47</v>
      </c>
      <c r="M3619" t="s">
        <v>28</v>
      </c>
      <c r="N3619" t="s">
        <v>36</v>
      </c>
      <c r="O3619" t="str">
        <f t="shared" si="112"/>
        <v>Credit Card</v>
      </c>
      <c r="P3619" t="s">
        <v>67</v>
      </c>
      <c r="Q3619">
        <v>2.57</v>
      </c>
      <c r="R3619">
        <v>3.3</v>
      </c>
      <c r="S3619" t="s">
        <v>23</v>
      </c>
    </row>
    <row r="3620" spans="1:19" x14ac:dyDescent="0.3">
      <c r="A3620" t="s">
        <v>7746</v>
      </c>
      <c r="B3620" s="1">
        <v>45602</v>
      </c>
      <c r="C3620" t="s">
        <v>7747</v>
      </c>
      <c r="D3620" t="str">
        <f t="shared" ca="1" si="113"/>
        <v>Organic Rice 5kg</v>
      </c>
      <c r="E3620" t="s">
        <v>40</v>
      </c>
      <c r="F3620" t="s">
        <v>57</v>
      </c>
      <c r="G3620">
        <v>1</v>
      </c>
      <c r="H3620">
        <v>1</v>
      </c>
      <c r="I3620">
        <v>987.7</v>
      </c>
      <c r="J3620">
        <v>1046.962</v>
      </c>
      <c r="K3620" t="s">
        <v>66</v>
      </c>
      <c r="M3620" t="s">
        <v>79</v>
      </c>
      <c r="N3620" t="s">
        <v>71</v>
      </c>
      <c r="O3620" t="str">
        <f t="shared" si="112"/>
        <v>Credit Card</v>
      </c>
      <c r="P3620" t="s">
        <v>67</v>
      </c>
      <c r="Q3620">
        <v>27.91</v>
      </c>
      <c r="R3620">
        <v>5</v>
      </c>
      <c r="S3620" t="s">
        <v>23</v>
      </c>
    </row>
    <row r="3621" spans="1:19" x14ac:dyDescent="0.3">
      <c r="A3621" t="s">
        <v>7748</v>
      </c>
      <c r="B3621" s="1">
        <v>43961</v>
      </c>
      <c r="C3621" t="s">
        <v>7749</v>
      </c>
      <c r="D3621" t="str">
        <f t="shared" ca="1" si="113"/>
        <v>Jeans Regular</v>
      </c>
      <c r="E3621" t="s">
        <v>130</v>
      </c>
      <c r="F3621" t="s">
        <v>82</v>
      </c>
      <c r="G3621">
        <v>4</v>
      </c>
      <c r="H3621">
        <v>3</v>
      </c>
      <c r="I3621">
        <v>936.79</v>
      </c>
      <c r="J3621">
        <v>1058.5726999999999</v>
      </c>
      <c r="K3621" t="s">
        <v>27</v>
      </c>
      <c r="M3621" t="s">
        <v>28</v>
      </c>
      <c r="N3621" t="s">
        <v>36</v>
      </c>
      <c r="O3621" t="str">
        <f t="shared" si="112"/>
        <v>Credit Card</v>
      </c>
      <c r="P3621" t="s">
        <v>67</v>
      </c>
      <c r="Q3621">
        <v>9.83</v>
      </c>
      <c r="R3621">
        <v>3.3</v>
      </c>
      <c r="S3621" t="s">
        <v>23</v>
      </c>
    </row>
    <row r="3622" spans="1:19" x14ac:dyDescent="0.3">
      <c r="A3622" t="s">
        <v>7750</v>
      </c>
      <c r="B3622" s="1">
        <v>44095</v>
      </c>
      <c r="C3622" t="s">
        <v>7751</v>
      </c>
      <c r="D3622" t="str">
        <f t="shared" ca="1" si="113"/>
        <v>T-shirt V</v>
      </c>
      <c r="E3622" t="s">
        <v>77</v>
      </c>
      <c r="F3622" t="s">
        <v>82</v>
      </c>
      <c r="G3622">
        <v>12</v>
      </c>
      <c r="H3622">
        <v>10</v>
      </c>
      <c r="I3622">
        <v>1406.44</v>
      </c>
      <c r="J3622">
        <v>1617.4059999999999</v>
      </c>
      <c r="K3622" t="s">
        <v>66</v>
      </c>
      <c r="M3622" t="s">
        <v>28</v>
      </c>
      <c r="N3622" t="s">
        <v>36</v>
      </c>
      <c r="O3622" t="str">
        <f t="shared" si="112"/>
        <v>PayPal</v>
      </c>
      <c r="P3622" t="s">
        <v>30</v>
      </c>
      <c r="Q3622">
        <v>27.16</v>
      </c>
      <c r="R3622">
        <v>4.5999999999999996</v>
      </c>
      <c r="S3622" t="s">
        <v>23</v>
      </c>
    </row>
    <row r="3623" spans="1:19" x14ac:dyDescent="0.3">
      <c r="A3623" t="s">
        <v>7752</v>
      </c>
      <c r="B3623" s="1">
        <v>44423</v>
      </c>
      <c r="C3623" t="s">
        <v>7753</v>
      </c>
      <c r="D3623" t="str">
        <f t="shared" ca="1" si="113"/>
        <v>Jeans Regular</v>
      </c>
      <c r="E3623" t="s">
        <v>130</v>
      </c>
      <c r="F3623" t="s">
        <v>82</v>
      </c>
      <c r="G3623">
        <v>6</v>
      </c>
      <c r="H3623">
        <v>5</v>
      </c>
      <c r="I3623">
        <v>311.79000000000002</v>
      </c>
      <c r="J3623">
        <v>327.37950000000001</v>
      </c>
      <c r="K3623" t="s">
        <v>27</v>
      </c>
      <c r="M3623" t="s">
        <v>28</v>
      </c>
      <c r="N3623" t="s">
        <v>22</v>
      </c>
      <c r="O3623" t="str">
        <f t="shared" si="112"/>
        <v>Debit Card</v>
      </c>
      <c r="P3623" t="s">
        <v>89</v>
      </c>
      <c r="Q3623">
        <v>38.950000000000003</v>
      </c>
      <c r="R3623">
        <v>3.7</v>
      </c>
      <c r="S3623" t="s">
        <v>23</v>
      </c>
    </row>
    <row r="3624" spans="1:19" x14ac:dyDescent="0.3">
      <c r="A3624" t="s">
        <v>7755</v>
      </c>
      <c r="B3624" s="1">
        <v>44140</v>
      </c>
      <c r="C3624" t="s">
        <v>7756</v>
      </c>
      <c r="D3624" t="str">
        <f t="shared" ca="1" si="113"/>
        <v>T-shirt V</v>
      </c>
      <c r="E3624" t="s">
        <v>77</v>
      </c>
      <c r="F3624" t="s">
        <v>82</v>
      </c>
      <c r="G3624">
        <v>5</v>
      </c>
      <c r="H3624">
        <v>5</v>
      </c>
      <c r="I3624">
        <v>1359.23</v>
      </c>
      <c r="J3624">
        <v>1495.1530000000002</v>
      </c>
      <c r="K3624" t="s">
        <v>51</v>
      </c>
      <c r="M3624" t="s">
        <v>35</v>
      </c>
      <c r="N3624" t="s">
        <v>36</v>
      </c>
      <c r="O3624" t="str">
        <f t="shared" si="112"/>
        <v>Debit Card</v>
      </c>
      <c r="P3624" t="s">
        <v>89</v>
      </c>
      <c r="Q3624">
        <v>23.95</v>
      </c>
      <c r="R3624">
        <v>4.5</v>
      </c>
      <c r="S3624" t="s">
        <v>111</v>
      </c>
    </row>
    <row r="3625" spans="1:19" x14ac:dyDescent="0.3">
      <c r="A3625" t="s">
        <v>7757</v>
      </c>
      <c r="B3625" s="1">
        <v>45298</v>
      </c>
      <c r="C3625" t="s">
        <v>7758</v>
      </c>
      <c r="D3625" t="str">
        <f t="shared" ca="1" si="113"/>
        <v>Sofa 3-Seater</v>
      </c>
      <c r="E3625" t="s">
        <v>109</v>
      </c>
      <c r="F3625" t="s">
        <v>46</v>
      </c>
      <c r="G3625">
        <v>17</v>
      </c>
      <c r="H3625">
        <v>14</v>
      </c>
      <c r="I3625">
        <v>276.79000000000002</v>
      </c>
      <c r="J3625">
        <v>293.39740000000006</v>
      </c>
      <c r="K3625" t="s">
        <v>66</v>
      </c>
      <c r="M3625" t="s">
        <v>86</v>
      </c>
      <c r="N3625" t="s">
        <v>22</v>
      </c>
      <c r="O3625" t="str">
        <f t="shared" si="112"/>
        <v>Bank Transfer</v>
      </c>
      <c r="P3625" t="s">
        <v>37</v>
      </c>
      <c r="Q3625">
        <v>18.68</v>
      </c>
      <c r="R3625">
        <v>4.5999999999999996</v>
      </c>
      <c r="S3625" t="s">
        <v>23</v>
      </c>
    </row>
    <row r="3626" spans="1:19" x14ac:dyDescent="0.3">
      <c r="A3626" t="s">
        <v>7759</v>
      </c>
      <c r="B3626" s="1">
        <v>45217</v>
      </c>
      <c r="C3626" t="s">
        <v>10804</v>
      </c>
      <c r="D3626" t="str">
        <f t="shared" ca="1" si="113"/>
        <v>Cereal Pack</v>
      </c>
      <c r="E3626" t="s">
        <v>100</v>
      </c>
      <c r="F3626" t="s">
        <v>57</v>
      </c>
      <c r="G3626">
        <v>16</v>
      </c>
      <c r="H3626">
        <v>13</v>
      </c>
      <c r="I3626">
        <v>695.92</v>
      </c>
      <c r="J3626">
        <v>800.30799999999988</v>
      </c>
      <c r="K3626" t="s">
        <v>20</v>
      </c>
      <c r="M3626" t="s">
        <v>28</v>
      </c>
      <c r="N3626" t="s">
        <v>71</v>
      </c>
      <c r="O3626" t="str">
        <f t="shared" si="112"/>
        <v>Debit Card</v>
      </c>
      <c r="P3626" t="s">
        <v>89</v>
      </c>
      <c r="Q3626">
        <v>34.35</v>
      </c>
      <c r="R3626">
        <v>2.2999999999999998</v>
      </c>
      <c r="S3626" t="s">
        <v>23</v>
      </c>
    </row>
    <row r="3627" spans="1:19" x14ac:dyDescent="0.3">
      <c r="A3627" t="s">
        <v>7760</v>
      </c>
      <c r="B3627" s="1">
        <v>44302</v>
      </c>
      <c r="C3627" t="s">
        <v>7761</v>
      </c>
      <c r="D3627" t="str">
        <f t="shared" ca="1" si="113"/>
        <v>Camera S</v>
      </c>
      <c r="E3627" t="s">
        <v>133</v>
      </c>
      <c r="F3627" t="s">
        <v>50</v>
      </c>
      <c r="G3627">
        <v>18</v>
      </c>
      <c r="H3627">
        <v>14</v>
      </c>
      <c r="I3627">
        <v>679.12</v>
      </c>
      <c r="J3627">
        <v>733.44960000000003</v>
      </c>
      <c r="K3627" t="s">
        <v>51</v>
      </c>
      <c r="M3627" t="s">
        <v>79</v>
      </c>
      <c r="N3627" t="s">
        <v>71</v>
      </c>
      <c r="O3627" t="str">
        <f t="shared" si="112"/>
        <v>PayPal</v>
      </c>
      <c r="P3627" t="s">
        <v>30</v>
      </c>
      <c r="Q3627">
        <v>45.73</v>
      </c>
      <c r="R3627">
        <v>3.9</v>
      </c>
      <c r="S3627" t="s">
        <v>23</v>
      </c>
    </row>
    <row r="3628" spans="1:19" x14ac:dyDescent="0.3">
      <c r="A3628" t="s">
        <v>7762</v>
      </c>
      <c r="B3628" s="1">
        <v>44463</v>
      </c>
      <c r="C3628" t="s">
        <v>7763</v>
      </c>
      <c r="D3628" t="str">
        <f t="shared" ca="1" si="113"/>
        <v>T-shirt V</v>
      </c>
      <c r="E3628" t="s">
        <v>77</v>
      </c>
      <c r="F3628" t="s">
        <v>82</v>
      </c>
      <c r="G3628">
        <v>10</v>
      </c>
      <c r="H3628">
        <v>9</v>
      </c>
      <c r="I3628">
        <v>20</v>
      </c>
      <c r="J3628">
        <v>21.200000000000003</v>
      </c>
      <c r="K3628" t="s">
        <v>20</v>
      </c>
      <c r="M3628" t="s">
        <v>123</v>
      </c>
      <c r="N3628" t="s">
        <v>71</v>
      </c>
      <c r="O3628" t="str">
        <f t="shared" si="112"/>
        <v>Credit Card</v>
      </c>
      <c r="P3628" t="s">
        <v>67</v>
      </c>
      <c r="Q3628">
        <v>1.25</v>
      </c>
      <c r="R3628">
        <v>2.7</v>
      </c>
      <c r="S3628" t="s">
        <v>111</v>
      </c>
    </row>
    <row r="3629" spans="1:19" x14ac:dyDescent="0.3">
      <c r="A3629" t="s">
        <v>7764</v>
      </c>
      <c r="B3629" s="1">
        <v>45617</v>
      </c>
      <c r="C3629" t="s">
        <v>7765</v>
      </c>
      <c r="D3629" t="str">
        <f t="shared" ca="1" si="113"/>
        <v>Sneakers Run</v>
      </c>
      <c r="E3629" t="s">
        <v>85</v>
      </c>
      <c r="F3629" t="s">
        <v>82</v>
      </c>
      <c r="G3629">
        <v>16</v>
      </c>
      <c r="H3629">
        <v>13</v>
      </c>
      <c r="I3629">
        <v>1329.13</v>
      </c>
      <c r="J3629">
        <v>1462.0430000000003</v>
      </c>
      <c r="K3629" t="s">
        <v>51</v>
      </c>
      <c r="M3629" t="s">
        <v>42</v>
      </c>
      <c r="N3629" t="s">
        <v>22</v>
      </c>
      <c r="O3629" t="str">
        <f t="shared" si="112"/>
        <v>Cash on Delivery</v>
      </c>
      <c r="P3629" t="s">
        <v>53</v>
      </c>
      <c r="Q3629">
        <v>47.43</v>
      </c>
      <c r="R3629">
        <v>4.0999999999999996</v>
      </c>
      <c r="S3629" t="s">
        <v>23</v>
      </c>
    </row>
    <row r="3630" spans="1:19" x14ac:dyDescent="0.3">
      <c r="A3630" t="s">
        <v>7766</v>
      </c>
      <c r="B3630" s="1">
        <v>44342</v>
      </c>
      <c r="C3630" t="s">
        <v>7767</v>
      </c>
      <c r="D3630" t="str">
        <f t="shared" ca="1" si="113"/>
        <v>Dining Table</v>
      </c>
      <c r="E3630" t="s">
        <v>45</v>
      </c>
      <c r="F3630" t="s">
        <v>46</v>
      </c>
      <c r="G3630">
        <v>17</v>
      </c>
      <c r="H3630">
        <v>17</v>
      </c>
      <c r="I3630">
        <v>396.24</v>
      </c>
      <c r="J3630">
        <v>427.93920000000003</v>
      </c>
      <c r="K3630" t="s">
        <v>20</v>
      </c>
      <c r="M3630" t="s">
        <v>28</v>
      </c>
      <c r="N3630" t="s">
        <v>36</v>
      </c>
      <c r="O3630" t="str">
        <f t="shared" si="112"/>
        <v>Debit Card</v>
      </c>
      <c r="P3630" t="s">
        <v>89</v>
      </c>
      <c r="Q3630">
        <v>37.97</v>
      </c>
      <c r="R3630">
        <v>2.8</v>
      </c>
      <c r="S3630" t="s">
        <v>23</v>
      </c>
    </row>
    <row r="3631" spans="1:19" x14ac:dyDescent="0.3">
      <c r="A3631" t="s">
        <v>7768</v>
      </c>
      <c r="B3631" s="1">
        <v>44617</v>
      </c>
      <c r="C3631" t="s">
        <v>7769</v>
      </c>
      <c r="D3631" t="str">
        <f t="shared" ca="1" si="113"/>
        <v>Organic Rice 5kg</v>
      </c>
      <c r="E3631" t="s">
        <v>40</v>
      </c>
      <c r="F3631" t="s">
        <v>57</v>
      </c>
      <c r="G3631">
        <v>19</v>
      </c>
      <c r="H3631">
        <v>19</v>
      </c>
      <c r="I3631">
        <v>727.15</v>
      </c>
      <c r="J3631">
        <v>792.59350000000006</v>
      </c>
      <c r="K3631" t="s">
        <v>20</v>
      </c>
      <c r="M3631" t="s">
        <v>35</v>
      </c>
      <c r="N3631" t="s">
        <v>29</v>
      </c>
      <c r="O3631" t="str">
        <f t="shared" si="112"/>
        <v>Cash on Delivery</v>
      </c>
      <c r="P3631" t="s">
        <v>53</v>
      </c>
      <c r="Q3631">
        <v>0.7</v>
      </c>
      <c r="R3631">
        <v>2.7</v>
      </c>
      <c r="S3631" t="s">
        <v>23</v>
      </c>
    </row>
    <row r="3632" spans="1:19" x14ac:dyDescent="0.3">
      <c r="A3632" t="s">
        <v>7770</v>
      </c>
      <c r="B3632" s="1">
        <v>43897</v>
      </c>
      <c r="C3632" t="s">
        <v>10804</v>
      </c>
      <c r="D3632" t="str">
        <f t="shared" ca="1" si="113"/>
        <v>Organic Rice 5kg</v>
      </c>
      <c r="E3632" t="s">
        <v>40</v>
      </c>
      <c r="F3632" t="s">
        <v>57</v>
      </c>
      <c r="G3632">
        <v>13</v>
      </c>
      <c r="H3632">
        <v>11</v>
      </c>
      <c r="I3632">
        <v>1437.72</v>
      </c>
      <c r="J3632">
        <v>1610.2464000000002</v>
      </c>
      <c r="K3632" t="s">
        <v>66</v>
      </c>
      <c r="M3632" t="s">
        <v>42</v>
      </c>
      <c r="N3632" t="s">
        <v>22</v>
      </c>
      <c r="O3632" t="str">
        <f t="shared" si="112"/>
        <v>PayPal</v>
      </c>
      <c r="P3632" t="s">
        <v>30</v>
      </c>
      <c r="Q3632">
        <v>22.37</v>
      </c>
      <c r="R3632">
        <v>3.5</v>
      </c>
      <c r="S3632" t="s">
        <v>74</v>
      </c>
    </row>
    <row r="3633" spans="1:19" x14ac:dyDescent="0.3">
      <c r="A3633" t="s">
        <v>7771</v>
      </c>
      <c r="B3633" s="1">
        <v>44888</v>
      </c>
      <c r="C3633" t="s">
        <v>7772</v>
      </c>
      <c r="D3633" t="str">
        <f t="shared" ca="1" si="113"/>
        <v>T-shirt V</v>
      </c>
      <c r="E3633" t="s">
        <v>77</v>
      </c>
      <c r="F3633" t="s">
        <v>82</v>
      </c>
      <c r="G3633">
        <v>20</v>
      </c>
      <c r="H3633">
        <v>20</v>
      </c>
      <c r="I3633">
        <v>217.98</v>
      </c>
      <c r="J3633">
        <v>239.77800000000002</v>
      </c>
      <c r="K3633" t="s">
        <v>47</v>
      </c>
      <c r="M3633" t="s">
        <v>123</v>
      </c>
      <c r="N3633" t="s">
        <v>71</v>
      </c>
      <c r="O3633" t="str">
        <f t="shared" si="112"/>
        <v>Credit Card</v>
      </c>
      <c r="P3633" t="s">
        <v>67</v>
      </c>
      <c r="Q3633">
        <v>45.21</v>
      </c>
      <c r="R3633">
        <v>4</v>
      </c>
      <c r="S3633" t="s">
        <v>205</v>
      </c>
    </row>
    <row r="3634" spans="1:19" x14ac:dyDescent="0.3">
      <c r="A3634" t="s">
        <v>7774</v>
      </c>
      <c r="B3634" s="1">
        <v>44650</v>
      </c>
      <c r="C3634" t="s">
        <v>7775</v>
      </c>
      <c r="D3634" t="str">
        <f t="shared" ca="1" si="113"/>
        <v>Olive Oil 1L</v>
      </c>
      <c r="E3634" t="s">
        <v>56</v>
      </c>
      <c r="F3634" t="s">
        <v>57</v>
      </c>
      <c r="G3634">
        <v>8</v>
      </c>
      <c r="H3634">
        <v>8</v>
      </c>
      <c r="I3634">
        <v>171.54</v>
      </c>
      <c r="J3634">
        <v>193.84019999999998</v>
      </c>
      <c r="K3634" t="s">
        <v>27</v>
      </c>
      <c r="M3634" t="s">
        <v>28</v>
      </c>
      <c r="N3634" t="s">
        <v>29</v>
      </c>
      <c r="O3634" t="str">
        <f t="shared" si="112"/>
        <v>Debit Card</v>
      </c>
      <c r="P3634" t="s">
        <v>89</v>
      </c>
      <c r="Q3634">
        <v>41.87</v>
      </c>
      <c r="R3634">
        <v>3.9</v>
      </c>
      <c r="S3634" t="s">
        <v>23</v>
      </c>
    </row>
    <row r="3635" spans="1:19" x14ac:dyDescent="0.3">
      <c r="A3635" t="s">
        <v>7776</v>
      </c>
      <c r="B3635" s="1">
        <v>45129</v>
      </c>
      <c r="C3635" t="s">
        <v>7777</v>
      </c>
      <c r="D3635" t="str">
        <f t="shared" ca="1" si="113"/>
        <v>Widget A</v>
      </c>
      <c r="E3635" t="s">
        <v>33</v>
      </c>
      <c r="F3635" t="s">
        <v>70</v>
      </c>
      <c r="G3635">
        <v>9</v>
      </c>
      <c r="H3635">
        <v>7</v>
      </c>
      <c r="I3635">
        <v>290.58</v>
      </c>
      <c r="J3635">
        <v>313.82639999999998</v>
      </c>
      <c r="K3635" t="s">
        <v>27</v>
      </c>
      <c r="M3635" t="s">
        <v>21</v>
      </c>
      <c r="N3635" t="s">
        <v>29</v>
      </c>
      <c r="O3635" t="str">
        <f t="shared" si="112"/>
        <v>PayPal</v>
      </c>
      <c r="P3635" t="s">
        <v>30</v>
      </c>
      <c r="Q3635">
        <v>14.28</v>
      </c>
      <c r="R3635">
        <v>3.7</v>
      </c>
      <c r="S3635" t="s">
        <v>23</v>
      </c>
    </row>
    <row r="3636" spans="1:19" x14ac:dyDescent="0.3">
      <c r="A3636" t="s">
        <v>7778</v>
      </c>
      <c r="B3636" s="1">
        <v>44249</v>
      </c>
      <c r="C3636" t="s">
        <v>7779</v>
      </c>
      <c r="D3636" t="str">
        <f t="shared" ca="1" si="113"/>
        <v>Shirt Classic</v>
      </c>
      <c r="E3636" t="s">
        <v>65</v>
      </c>
      <c r="F3636" t="s">
        <v>82</v>
      </c>
      <c r="G3636">
        <v>14</v>
      </c>
      <c r="H3636">
        <v>11</v>
      </c>
      <c r="I3636">
        <v>1269.58</v>
      </c>
      <c r="J3636">
        <v>1333.059</v>
      </c>
      <c r="K3636" t="s">
        <v>47</v>
      </c>
      <c r="M3636" t="s">
        <v>42</v>
      </c>
      <c r="N3636" t="s">
        <v>22</v>
      </c>
      <c r="O3636" t="str">
        <f t="shared" si="112"/>
        <v>Bank Transfer</v>
      </c>
      <c r="P3636" t="s">
        <v>37</v>
      </c>
      <c r="Q3636">
        <v>35.340000000000003</v>
      </c>
      <c r="R3636">
        <v>4.2</v>
      </c>
      <c r="S3636" t="s">
        <v>23</v>
      </c>
    </row>
    <row r="3637" spans="1:19" x14ac:dyDescent="0.3">
      <c r="A3637" t="s">
        <v>7780</v>
      </c>
      <c r="B3637" s="1">
        <v>44186</v>
      </c>
      <c r="C3637" t="s">
        <v>7781</v>
      </c>
      <c r="D3637" t="str">
        <f t="shared" ca="1" si="113"/>
        <v>Sofa 3-Seater</v>
      </c>
      <c r="E3637" t="s">
        <v>109</v>
      </c>
      <c r="F3637" t="s">
        <v>46</v>
      </c>
      <c r="G3637">
        <v>10</v>
      </c>
      <c r="H3637">
        <v>9</v>
      </c>
      <c r="I3637">
        <v>684.93</v>
      </c>
      <c r="J3637">
        <v>739.72439999999995</v>
      </c>
      <c r="K3637" t="s">
        <v>27</v>
      </c>
      <c r="M3637" t="s">
        <v>86</v>
      </c>
      <c r="N3637" t="s">
        <v>29</v>
      </c>
      <c r="O3637" t="str">
        <f t="shared" si="112"/>
        <v>Credit Card</v>
      </c>
      <c r="P3637" t="s">
        <v>67</v>
      </c>
      <c r="Q3637">
        <v>34.94</v>
      </c>
      <c r="R3637">
        <v>4.9000000000000004</v>
      </c>
      <c r="S3637" t="s">
        <v>23</v>
      </c>
    </row>
    <row r="3638" spans="1:19" x14ac:dyDescent="0.3">
      <c r="A3638" t="s">
        <v>7782</v>
      </c>
      <c r="B3638" s="1">
        <v>43903</v>
      </c>
      <c r="C3638" t="s">
        <v>7783</v>
      </c>
      <c r="D3638" t="str">
        <f t="shared" ca="1" si="113"/>
        <v>Sneakers Run</v>
      </c>
      <c r="E3638" t="s">
        <v>85</v>
      </c>
      <c r="F3638" t="s">
        <v>82</v>
      </c>
      <c r="G3638">
        <v>1</v>
      </c>
      <c r="H3638">
        <v>1</v>
      </c>
      <c r="I3638">
        <v>65.180000000000007</v>
      </c>
      <c r="J3638">
        <v>71.046200000000013</v>
      </c>
      <c r="K3638" t="s">
        <v>47</v>
      </c>
      <c r="M3638" t="s">
        <v>86</v>
      </c>
      <c r="N3638" t="s">
        <v>22</v>
      </c>
      <c r="O3638" t="str">
        <f t="shared" si="112"/>
        <v>PayPal</v>
      </c>
      <c r="P3638" t="s">
        <v>30</v>
      </c>
      <c r="Q3638">
        <v>24.61</v>
      </c>
      <c r="R3638">
        <v>2.2999999999999998</v>
      </c>
      <c r="S3638" t="s">
        <v>23</v>
      </c>
    </row>
    <row r="3639" spans="1:19" x14ac:dyDescent="0.3">
      <c r="A3639" t="s">
        <v>7784</v>
      </c>
      <c r="B3639" s="1">
        <v>45283</v>
      </c>
      <c r="C3639" t="s">
        <v>7785</v>
      </c>
      <c r="D3639" t="str">
        <f t="shared" ca="1" si="113"/>
        <v>Organic Rice 5kg</v>
      </c>
      <c r="E3639" t="s">
        <v>40</v>
      </c>
      <c r="F3639" t="s">
        <v>57</v>
      </c>
      <c r="G3639">
        <v>4</v>
      </c>
      <c r="H3639">
        <v>4</v>
      </c>
      <c r="I3639">
        <v>20</v>
      </c>
      <c r="J3639">
        <v>21.6</v>
      </c>
      <c r="K3639" t="s">
        <v>20</v>
      </c>
      <c r="M3639" t="s">
        <v>86</v>
      </c>
      <c r="N3639" t="s">
        <v>71</v>
      </c>
      <c r="O3639" t="str">
        <f t="shared" si="112"/>
        <v>PayPal</v>
      </c>
      <c r="P3639" t="s">
        <v>30</v>
      </c>
      <c r="Q3639">
        <v>-5</v>
      </c>
      <c r="R3639">
        <v>4.2</v>
      </c>
      <c r="S3639" t="s">
        <v>23</v>
      </c>
    </row>
    <row r="3640" spans="1:19" x14ac:dyDescent="0.3">
      <c r="A3640" t="s">
        <v>7786</v>
      </c>
      <c r="B3640" s="1">
        <v>43856</v>
      </c>
      <c r="C3640" t="s">
        <v>7787</v>
      </c>
      <c r="D3640" t="str">
        <f t="shared" ca="1" si="113"/>
        <v>Sneakers Run</v>
      </c>
      <c r="E3640" t="s">
        <v>85</v>
      </c>
      <c r="F3640" t="s">
        <v>82</v>
      </c>
      <c r="G3640">
        <v>19</v>
      </c>
      <c r="H3640">
        <v>18</v>
      </c>
      <c r="I3640">
        <v>607.04</v>
      </c>
      <c r="J3640">
        <v>643.4624</v>
      </c>
      <c r="K3640" t="s">
        <v>66</v>
      </c>
      <c r="M3640" t="s">
        <v>28</v>
      </c>
      <c r="N3640" t="s">
        <v>36</v>
      </c>
      <c r="O3640" t="str">
        <f t="shared" si="112"/>
        <v>PayPal</v>
      </c>
      <c r="P3640" t="s">
        <v>30</v>
      </c>
      <c r="Q3640">
        <v>22.76</v>
      </c>
      <c r="R3640">
        <v>2.4</v>
      </c>
      <c r="S3640" t="s">
        <v>23</v>
      </c>
    </row>
    <row r="3641" spans="1:19" x14ac:dyDescent="0.3">
      <c r="A3641" t="s">
        <v>7789</v>
      </c>
      <c r="B3641" s="1">
        <v>43896</v>
      </c>
      <c r="C3641" t="s">
        <v>7790</v>
      </c>
      <c r="D3641" t="str">
        <f t="shared" ca="1" si="113"/>
        <v>Olive Oil 1L</v>
      </c>
      <c r="E3641" t="s">
        <v>56</v>
      </c>
      <c r="F3641" t="s">
        <v>57</v>
      </c>
      <c r="G3641">
        <v>2</v>
      </c>
      <c r="H3641">
        <v>2</v>
      </c>
      <c r="I3641">
        <v>778.07</v>
      </c>
      <c r="J3641">
        <v>840.31560000000013</v>
      </c>
      <c r="K3641" t="s">
        <v>27</v>
      </c>
      <c r="M3641" t="s">
        <v>28</v>
      </c>
      <c r="N3641" t="s">
        <v>29</v>
      </c>
      <c r="O3641" t="str">
        <f t="shared" si="112"/>
        <v>Debit Card</v>
      </c>
      <c r="P3641" t="s">
        <v>89</v>
      </c>
      <c r="Q3641">
        <v>36.58</v>
      </c>
      <c r="R3641">
        <v>1.6</v>
      </c>
      <c r="S3641" t="s">
        <v>74</v>
      </c>
    </row>
    <row r="3642" spans="1:19" x14ac:dyDescent="0.3">
      <c r="A3642" t="s">
        <v>7792</v>
      </c>
      <c r="B3642" s="1">
        <v>44899</v>
      </c>
      <c r="C3642" t="s">
        <v>7793</v>
      </c>
      <c r="D3642" t="str">
        <f t="shared" ca="1" si="113"/>
        <v>T-shirt V</v>
      </c>
      <c r="E3642" t="s">
        <v>77</v>
      </c>
      <c r="F3642" t="s">
        <v>82</v>
      </c>
      <c r="G3642">
        <v>16</v>
      </c>
      <c r="H3642">
        <v>13</v>
      </c>
      <c r="I3642">
        <v>1279.1099999999999</v>
      </c>
      <c r="J3642">
        <v>1432.6032</v>
      </c>
      <c r="K3642" t="s">
        <v>47</v>
      </c>
      <c r="M3642" t="s">
        <v>123</v>
      </c>
      <c r="N3642" t="s">
        <v>22</v>
      </c>
      <c r="O3642" t="str">
        <f t="shared" si="112"/>
        <v>Cash on Delivery</v>
      </c>
      <c r="P3642" t="s">
        <v>53</v>
      </c>
      <c r="Q3642">
        <v>42.32</v>
      </c>
      <c r="R3642">
        <v>4.4000000000000004</v>
      </c>
      <c r="S3642" t="s">
        <v>23</v>
      </c>
    </row>
    <row r="3643" spans="1:19" x14ac:dyDescent="0.3">
      <c r="A3643" t="s">
        <v>7794</v>
      </c>
      <c r="B3643" s="1">
        <v>45216</v>
      </c>
      <c r="C3643" t="s">
        <v>7795</v>
      </c>
      <c r="D3643" t="str">
        <f t="shared" ca="1" si="113"/>
        <v>Sofa 3-Seater</v>
      </c>
      <c r="E3643" t="s">
        <v>109</v>
      </c>
      <c r="F3643" t="s">
        <v>46</v>
      </c>
      <c r="G3643">
        <v>19</v>
      </c>
      <c r="H3643">
        <v>19</v>
      </c>
      <c r="I3643">
        <v>700.93</v>
      </c>
      <c r="J3643">
        <v>771.02300000000002</v>
      </c>
      <c r="K3643" t="s">
        <v>20</v>
      </c>
      <c r="M3643" t="s">
        <v>86</v>
      </c>
      <c r="N3643" t="s">
        <v>22</v>
      </c>
      <c r="O3643" t="str">
        <f t="shared" si="112"/>
        <v>PayPal</v>
      </c>
      <c r="P3643" t="s">
        <v>30</v>
      </c>
      <c r="Q3643">
        <v>17.34</v>
      </c>
      <c r="R3643">
        <v>2.5</v>
      </c>
      <c r="S3643" t="s">
        <v>23</v>
      </c>
    </row>
    <row r="3644" spans="1:19" x14ac:dyDescent="0.3">
      <c r="A3644" t="s">
        <v>7796</v>
      </c>
      <c r="B3644" s="1">
        <v>44319</v>
      </c>
      <c r="C3644" t="s">
        <v>7797</v>
      </c>
      <c r="D3644" t="str">
        <f t="shared" ca="1" si="113"/>
        <v>Headphones Z</v>
      </c>
      <c r="E3644" t="s">
        <v>94</v>
      </c>
      <c r="F3644" t="s">
        <v>50</v>
      </c>
      <c r="G3644">
        <v>9</v>
      </c>
      <c r="H3644">
        <v>7</v>
      </c>
      <c r="I3644">
        <v>1185.52</v>
      </c>
      <c r="J3644">
        <v>1304.0720000000001</v>
      </c>
      <c r="K3644" t="s">
        <v>20</v>
      </c>
      <c r="M3644" t="s">
        <v>28</v>
      </c>
      <c r="N3644" t="s">
        <v>71</v>
      </c>
      <c r="O3644" t="str">
        <f t="shared" si="112"/>
        <v>Debit Card</v>
      </c>
      <c r="P3644" t="s">
        <v>89</v>
      </c>
      <c r="Q3644">
        <v>6.59</v>
      </c>
      <c r="R3644">
        <v>4</v>
      </c>
      <c r="S3644" t="s">
        <v>23</v>
      </c>
    </row>
    <row r="3645" spans="1:19" x14ac:dyDescent="0.3">
      <c r="A3645" t="s">
        <v>7798</v>
      </c>
      <c r="B3645" s="1">
        <v>44822</v>
      </c>
      <c r="C3645" t="s">
        <v>7799</v>
      </c>
      <c r="D3645" t="str">
        <f t="shared" ca="1" si="113"/>
        <v>Sofa 3-Seater</v>
      </c>
      <c r="E3645" t="s">
        <v>109</v>
      </c>
      <c r="F3645" t="s">
        <v>46</v>
      </c>
      <c r="G3645">
        <v>2</v>
      </c>
      <c r="H3645">
        <v>2</v>
      </c>
      <c r="I3645">
        <v>452.91</v>
      </c>
      <c r="J3645">
        <v>484.61370000000005</v>
      </c>
      <c r="K3645" t="s">
        <v>27</v>
      </c>
      <c r="M3645" t="s">
        <v>86</v>
      </c>
      <c r="N3645" t="s">
        <v>22</v>
      </c>
      <c r="O3645" t="str">
        <f t="shared" si="112"/>
        <v>Cash on Delivery</v>
      </c>
      <c r="P3645" t="s">
        <v>53</v>
      </c>
      <c r="Q3645">
        <v>26.8</v>
      </c>
      <c r="R3645">
        <v>2.7</v>
      </c>
      <c r="S3645" t="s">
        <v>23</v>
      </c>
    </row>
    <row r="3646" spans="1:19" x14ac:dyDescent="0.3">
      <c r="A3646" t="s">
        <v>7800</v>
      </c>
      <c r="B3646" s="1">
        <v>45534</v>
      </c>
      <c r="C3646" t="s">
        <v>7801</v>
      </c>
      <c r="D3646" t="str">
        <f t="shared" ca="1" si="113"/>
        <v>Sofa 3-Seater</v>
      </c>
      <c r="E3646" t="s">
        <v>109</v>
      </c>
      <c r="F3646" t="s">
        <v>46</v>
      </c>
      <c r="G3646">
        <v>19</v>
      </c>
      <c r="H3646">
        <v>15</v>
      </c>
      <c r="I3646">
        <v>511.21</v>
      </c>
      <c r="J3646">
        <v>567.44310000000007</v>
      </c>
      <c r="K3646" t="s">
        <v>27</v>
      </c>
      <c r="M3646" t="s">
        <v>123</v>
      </c>
      <c r="N3646" t="s">
        <v>22</v>
      </c>
      <c r="O3646" t="str">
        <f t="shared" si="112"/>
        <v>Debit Card</v>
      </c>
      <c r="P3646" t="s">
        <v>89</v>
      </c>
      <c r="Q3646">
        <v>12.96</v>
      </c>
      <c r="R3646">
        <v>5</v>
      </c>
      <c r="S3646" t="s">
        <v>23</v>
      </c>
    </row>
    <row r="3647" spans="1:19" x14ac:dyDescent="0.3">
      <c r="A3647" t="s">
        <v>7802</v>
      </c>
      <c r="B3647" s="1">
        <v>45656</v>
      </c>
      <c r="C3647" t="s">
        <v>3153</v>
      </c>
      <c r="D3647" t="str">
        <f t="shared" ca="1" si="113"/>
        <v>Organic Rice 5kg</v>
      </c>
      <c r="E3647" t="s">
        <v>40</v>
      </c>
      <c r="F3647" t="s">
        <v>57</v>
      </c>
      <c r="G3647">
        <v>12</v>
      </c>
      <c r="H3647">
        <v>11</v>
      </c>
      <c r="I3647">
        <v>470.37</v>
      </c>
      <c r="J3647">
        <v>503.29590000000002</v>
      </c>
      <c r="K3647" t="s">
        <v>20</v>
      </c>
      <c r="M3647" t="s">
        <v>42</v>
      </c>
      <c r="N3647" t="s">
        <v>71</v>
      </c>
      <c r="O3647" t="str">
        <f t="shared" si="112"/>
        <v>Bank Transfer</v>
      </c>
      <c r="P3647" t="s">
        <v>37</v>
      </c>
      <c r="Q3647">
        <v>36.54</v>
      </c>
      <c r="R3647">
        <v>3.2</v>
      </c>
      <c r="S3647" t="s">
        <v>205</v>
      </c>
    </row>
    <row r="3648" spans="1:19" x14ac:dyDescent="0.3">
      <c r="A3648" t="s">
        <v>7803</v>
      </c>
      <c r="B3648" s="1">
        <v>44146</v>
      </c>
      <c r="C3648" t="s">
        <v>7804</v>
      </c>
      <c r="D3648" t="str">
        <f t="shared" ca="1" si="113"/>
        <v>Camera S</v>
      </c>
      <c r="E3648" t="s">
        <v>133</v>
      </c>
      <c r="F3648" t="s">
        <v>50</v>
      </c>
      <c r="G3648">
        <v>6</v>
      </c>
      <c r="H3648">
        <v>6</v>
      </c>
      <c r="I3648">
        <v>82.3</v>
      </c>
      <c r="J3648">
        <v>86.415000000000006</v>
      </c>
      <c r="K3648" t="s">
        <v>47</v>
      </c>
      <c r="M3648" t="s">
        <v>79</v>
      </c>
      <c r="O3648" t="str">
        <f t="shared" si="112"/>
        <v>Credit Card</v>
      </c>
      <c r="P3648" t="s">
        <v>67</v>
      </c>
      <c r="Q3648">
        <v>5.97</v>
      </c>
      <c r="R3648">
        <v>2.2000000000000002</v>
      </c>
      <c r="S3648" t="s">
        <v>205</v>
      </c>
    </row>
    <row r="3649" spans="1:19" x14ac:dyDescent="0.3">
      <c r="A3649" t="s">
        <v>7805</v>
      </c>
      <c r="B3649" s="1">
        <v>45412</v>
      </c>
      <c r="C3649" t="s">
        <v>7806</v>
      </c>
      <c r="D3649" t="str">
        <f t="shared" ca="1" si="113"/>
        <v>Laptop Pro</v>
      </c>
      <c r="E3649" t="s">
        <v>116</v>
      </c>
      <c r="F3649" t="s">
        <v>50</v>
      </c>
      <c r="G3649">
        <v>11</v>
      </c>
      <c r="H3649">
        <v>9</v>
      </c>
      <c r="I3649">
        <v>564.39</v>
      </c>
      <c r="J3649">
        <v>620.82900000000006</v>
      </c>
      <c r="K3649" t="s">
        <v>66</v>
      </c>
      <c r="M3649" t="s">
        <v>35</v>
      </c>
      <c r="N3649" t="s">
        <v>71</v>
      </c>
      <c r="O3649" t="str">
        <f t="shared" si="112"/>
        <v>Debit Card</v>
      </c>
      <c r="P3649" t="s">
        <v>89</v>
      </c>
      <c r="Q3649">
        <v>13.06</v>
      </c>
      <c r="R3649">
        <v>1.9</v>
      </c>
      <c r="S3649" t="s">
        <v>23</v>
      </c>
    </row>
    <row r="3650" spans="1:19" x14ac:dyDescent="0.3">
      <c r="A3650" t="s">
        <v>7807</v>
      </c>
      <c r="B3650" s="1">
        <v>44656</v>
      </c>
      <c r="C3650" t="s">
        <v>7808</v>
      </c>
      <c r="D3650" t="str">
        <f t="shared" ca="1" si="113"/>
        <v>Laptop Pro</v>
      </c>
      <c r="E3650" t="s">
        <v>116</v>
      </c>
      <c r="F3650" t="s">
        <v>50</v>
      </c>
      <c r="G3650">
        <v>15</v>
      </c>
      <c r="H3650">
        <v>15</v>
      </c>
      <c r="I3650">
        <v>1385.35</v>
      </c>
      <c r="J3650">
        <v>1468.471</v>
      </c>
      <c r="K3650" t="s">
        <v>66</v>
      </c>
      <c r="M3650" t="s">
        <v>123</v>
      </c>
      <c r="N3650" t="s">
        <v>22</v>
      </c>
      <c r="O3650" t="str">
        <f t="shared" si="112"/>
        <v>PayPal</v>
      </c>
      <c r="P3650" t="s">
        <v>30</v>
      </c>
      <c r="Q3650">
        <v>42.28</v>
      </c>
      <c r="R3650">
        <v>3.5</v>
      </c>
      <c r="S3650" t="s">
        <v>205</v>
      </c>
    </row>
    <row r="3651" spans="1:19" x14ac:dyDescent="0.3">
      <c r="A3651" t="s">
        <v>7809</v>
      </c>
      <c r="B3651" s="1">
        <v>44415</v>
      </c>
      <c r="C3651" t="s">
        <v>7810</v>
      </c>
      <c r="D3651" t="str">
        <f t="shared" ca="1" si="113"/>
        <v>Sneakers Run</v>
      </c>
      <c r="E3651" t="s">
        <v>85</v>
      </c>
      <c r="F3651" t="s">
        <v>82</v>
      </c>
      <c r="G3651">
        <v>14</v>
      </c>
      <c r="H3651">
        <v>14</v>
      </c>
      <c r="I3651">
        <v>1292.46</v>
      </c>
      <c r="J3651">
        <v>1357.0830000000001</v>
      </c>
      <c r="K3651" t="s">
        <v>47</v>
      </c>
      <c r="M3651" t="s">
        <v>21</v>
      </c>
      <c r="N3651" t="s">
        <v>71</v>
      </c>
      <c r="O3651" t="str">
        <f t="shared" ref="O3651:O3714" si="114">IF(P3651&lt;&gt;"",P3651,INDEX($N:$N,MATCH(Q3651,$O:$O,0)))</f>
        <v>Debit Card</v>
      </c>
      <c r="P3651" t="s">
        <v>89</v>
      </c>
      <c r="Q3651">
        <v>18.45</v>
      </c>
      <c r="R3651" t="s">
        <v>316</v>
      </c>
      <c r="S3651" t="s">
        <v>23</v>
      </c>
    </row>
    <row r="3652" spans="1:19" x14ac:dyDescent="0.3">
      <c r="A3652" t="s">
        <v>7811</v>
      </c>
      <c r="B3652" s="1">
        <v>45370</v>
      </c>
      <c r="C3652" t="s">
        <v>7812</v>
      </c>
      <c r="D3652" t="str">
        <f t="shared" ref="D3652:D3715" ca="1" si="115">IF(E3652&lt;&gt;"",E3652,IF(F3652="Apparel",CHOOSE(RANDBETWEEN(1,4),"Jeans Regular","Shirt Classic","Sneakers Run","T-shirt V"),IF(F3652="Electronics",CHOOSE(RANDBETWEEN(1,4),"Camera S","Headphones Z","Laptop Pro","Phone X"),IF(F3652="Gadgets",CHOOSE(RANDBETWEEN(1,2),"Widget A","Widget B"),IF(F3652="Groceries",CHOOSE(RANDBETWEEN(1,3),"Cereal Pack","Olive Oil 1L","Organic Rice"),IF(F3652="Home Goods",CHOOSE(RANDBETWEEN(1,2),"Dining Table","Sofa 3-Seater"),"Unknown"))))))</f>
        <v>Widget A</v>
      </c>
      <c r="E3652" t="s">
        <v>33</v>
      </c>
      <c r="F3652" t="s">
        <v>70</v>
      </c>
      <c r="G3652">
        <v>19</v>
      </c>
      <c r="H3652">
        <v>19</v>
      </c>
      <c r="I3652">
        <v>933.16</v>
      </c>
      <c r="J3652">
        <v>998.48120000000006</v>
      </c>
      <c r="K3652" t="s">
        <v>27</v>
      </c>
      <c r="M3652" t="s">
        <v>28</v>
      </c>
      <c r="N3652" t="s">
        <v>7813</v>
      </c>
      <c r="O3652" t="str">
        <f t="shared" si="114"/>
        <v>Cash on Delivery</v>
      </c>
      <c r="P3652" t="s">
        <v>53</v>
      </c>
      <c r="Q3652">
        <v>18.489999999999998</v>
      </c>
      <c r="R3652">
        <v>4.7</v>
      </c>
      <c r="S3652" t="s">
        <v>111</v>
      </c>
    </row>
    <row r="3653" spans="1:19" x14ac:dyDescent="0.3">
      <c r="A3653" t="s">
        <v>7814</v>
      </c>
      <c r="B3653" s="1">
        <v>45370</v>
      </c>
      <c r="C3653" t="s">
        <v>10804</v>
      </c>
      <c r="D3653" t="str">
        <f t="shared" ca="1" si="115"/>
        <v>Headphones Z</v>
      </c>
      <c r="E3653" t="s">
        <v>94</v>
      </c>
      <c r="F3653" t="s">
        <v>50</v>
      </c>
      <c r="G3653">
        <v>14</v>
      </c>
      <c r="H3653">
        <v>11</v>
      </c>
      <c r="I3653">
        <v>1075.82</v>
      </c>
      <c r="J3653">
        <v>1194.1602</v>
      </c>
      <c r="K3653" t="s">
        <v>47</v>
      </c>
      <c r="M3653" t="s">
        <v>123</v>
      </c>
      <c r="N3653" t="s">
        <v>36</v>
      </c>
      <c r="O3653" t="str">
        <f t="shared" si="114"/>
        <v>Debit Card</v>
      </c>
      <c r="P3653" t="s">
        <v>89</v>
      </c>
      <c r="Q3653">
        <v>34.380000000000003</v>
      </c>
      <c r="S3653" t="s">
        <v>23</v>
      </c>
    </row>
    <row r="3654" spans="1:19" x14ac:dyDescent="0.3">
      <c r="A3654" t="s">
        <v>7815</v>
      </c>
      <c r="B3654" s="1">
        <v>44821</v>
      </c>
      <c r="C3654" t="s">
        <v>7816</v>
      </c>
      <c r="D3654" t="str">
        <f t="shared" ca="1" si="115"/>
        <v>Olive Oil 1L</v>
      </c>
      <c r="E3654" t="s">
        <v>56</v>
      </c>
      <c r="F3654" t="s">
        <v>57</v>
      </c>
      <c r="G3654">
        <v>1</v>
      </c>
      <c r="H3654">
        <v>1</v>
      </c>
      <c r="I3654">
        <v>1271.99</v>
      </c>
      <c r="J3654">
        <v>1411.9089000000001</v>
      </c>
      <c r="K3654" t="s">
        <v>27</v>
      </c>
      <c r="M3654" t="s">
        <v>123</v>
      </c>
      <c r="N3654" t="s">
        <v>29</v>
      </c>
      <c r="O3654" t="str">
        <f t="shared" si="114"/>
        <v>PayPal</v>
      </c>
      <c r="P3654" t="s">
        <v>30</v>
      </c>
      <c r="Q3654">
        <v>36.119999999999997</v>
      </c>
      <c r="R3654">
        <v>2.2999999999999998</v>
      </c>
      <c r="S3654" t="s">
        <v>23</v>
      </c>
    </row>
    <row r="3655" spans="1:19" x14ac:dyDescent="0.3">
      <c r="A3655" t="s">
        <v>7817</v>
      </c>
      <c r="B3655" s="1">
        <v>43894</v>
      </c>
      <c r="C3655" t="s">
        <v>7818</v>
      </c>
      <c r="D3655" t="str">
        <f t="shared" ca="1" si="115"/>
        <v>Jeans Regular</v>
      </c>
      <c r="E3655" t="s">
        <v>130</v>
      </c>
      <c r="F3655" t="s">
        <v>82</v>
      </c>
      <c r="G3655">
        <v>4</v>
      </c>
      <c r="H3655">
        <v>4</v>
      </c>
      <c r="I3655">
        <v>845.46</v>
      </c>
      <c r="J3655">
        <v>887.73300000000006</v>
      </c>
      <c r="K3655" t="s">
        <v>51</v>
      </c>
      <c r="M3655" t="s">
        <v>28</v>
      </c>
      <c r="N3655" t="s">
        <v>29</v>
      </c>
      <c r="O3655" t="str">
        <f t="shared" si="114"/>
        <v>Credit Card</v>
      </c>
      <c r="P3655" t="s">
        <v>67</v>
      </c>
      <c r="Q3655">
        <v>47.15</v>
      </c>
      <c r="R3655">
        <v>1.6</v>
      </c>
      <c r="S3655" t="s">
        <v>23</v>
      </c>
    </row>
    <row r="3656" spans="1:19" x14ac:dyDescent="0.3">
      <c r="A3656" t="s">
        <v>7819</v>
      </c>
      <c r="B3656" s="1">
        <v>44669</v>
      </c>
      <c r="C3656" t="s">
        <v>2947</v>
      </c>
      <c r="D3656" t="str">
        <f t="shared" ca="1" si="115"/>
        <v>Phone X</v>
      </c>
      <c r="F3656" t="s">
        <v>50</v>
      </c>
      <c r="G3656">
        <v>8</v>
      </c>
      <c r="H3656">
        <v>7</v>
      </c>
      <c r="I3656">
        <v>1218.52</v>
      </c>
      <c r="J3656">
        <v>1389.1128000000001</v>
      </c>
      <c r="K3656" t="s">
        <v>51</v>
      </c>
      <c r="M3656" t="s">
        <v>21</v>
      </c>
      <c r="N3656" t="s">
        <v>29</v>
      </c>
      <c r="O3656" t="str">
        <f t="shared" si="114"/>
        <v>PayPal</v>
      </c>
      <c r="P3656" t="s">
        <v>30</v>
      </c>
      <c r="Q3656">
        <v>48.97</v>
      </c>
      <c r="R3656">
        <v>1.3</v>
      </c>
      <c r="S3656" t="s">
        <v>23</v>
      </c>
    </row>
    <row r="3657" spans="1:19" x14ac:dyDescent="0.3">
      <c r="A3657" t="s">
        <v>7820</v>
      </c>
      <c r="B3657" s="1">
        <v>45340</v>
      </c>
      <c r="C3657" t="s">
        <v>7821</v>
      </c>
      <c r="D3657" t="str">
        <f t="shared" ca="1" si="115"/>
        <v>Laptop Pro</v>
      </c>
      <c r="E3657" t="s">
        <v>116</v>
      </c>
      <c r="F3657" t="s">
        <v>50</v>
      </c>
      <c r="G3657">
        <v>8</v>
      </c>
      <c r="H3657">
        <v>8</v>
      </c>
      <c r="I3657">
        <v>697.42</v>
      </c>
      <c r="J3657">
        <v>781.11040000000003</v>
      </c>
      <c r="K3657" t="s">
        <v>47</v>
      </c>
      <c r="M3657" t="s">
        <v>21</v>
      </c>
      <c r="N3657" t="s">
        <v>22</v>
      </c>
      <c r="O3657" t="str">
        <f t="shared" si="114"/>
        <v>Debit Card</v>
      </c>
      <c r="P3657" t="s">
        <v>89</v>
      </c>
      <c r="Q3657">
        <v>43.3</v>
      </c>
      <c r="R3657">
        <v>3.8</v>
      </c>
      <c r="S3657" t="s">
        <v>23</v>
      </c>
    </row>
    <row r="3658" spans="1:19" x14ac:dyDescent="0.3">
      <c r="A3658" t="s">
        <v>7822</v>
      </c>
      <c r="B3658" s="1">
        <v>45552</v>
      </c>
      <c r="C3658" t="s">
        <v>7823</v>
      </c>
      <c r="D3658" t="str">
        <f t="shared" ca="1" si="115"/>
        <v>T-shirt V</v>
      </c>
      <c r="E3658" t="s">
        <v>77</v>
      </c>
      <c r="F3658" t="s">
        <v>82</v>
      </c>
      <c r="G3658">
        <v>3</v>
      </c>
      <c r="H3658">
        <v>2</v>
      </c>
      <c r="I3658">
        <v>1236.1500000000001</v>
      </c>
      <c r="J3658">
        <v>1372.1265000000003</v>
      </c>
      <c r="K3658" t="s">
        <v>66</v>
      </c>
      <c r="M3658" t="s">
        <v>42</v>
      </c>
      <c r="N3658" t="s">
        <v>22</v>
      </c>
      <c r="O3658" t="str">
        <f t="shared" si="114"/>
        <v>PayPal</v>
      </c>
      <c r="P3658" t="s">
        <v>30</v>
      </c>
      <c r="Q3658">
        <v>42.69</v>
      </c>
      <c r="R3658">
        <v>1.2</v>
      </c>
      <c r="S3658" t="s">
        <v>111</v>
      </c>
    </row>
    <row r="3659" spans="1:19" x14ac:dyDescent="0.3">
      <c r="A3659" t="s">
        <v>7824</v>
      </c>
      <c r="B3659" s="1">
        <v>45348</v>
      </c>
      <c r="C3659" t="s">
        <v>7825</v>
      </c>
      <c r="D3659" t="str">
        <f t="shared" ca="1" si="115"/>
        <v>Phone X</v>
      </c>
      <c r="E3659" t="s">
        <v>141</v>
      </c>
      <c r="F3659" t="s">
        <v>50</v>
      </c>
      <c r="G3659">
        <v>10</v>
      </c>
      <c r="H3659">
        <v>10</v>
      </c>
      <c r="I3659">
        <v>908.42</v>
      </c>
      <c r="J3659">
        <v>990.17780000000005</v>
      </c>
      <c r="K3659" t="s">
        <v>27</v>
      </c>
      <c r="M3659" t="s">
        <v>79</v>
      </c>
      <c r="N3659" t="s">
        <v>71</v>
      </c>
      <c r="O3659" t="str">
        <f t="shared" si="114"/>
        <v>PayPal</v>
      </c>
      <c r="P3659" t="s">
        <v>30</v>
      </c>
      <c r="Q3659">
        <v>26.44</v>
      </c>
      <c r="R3659">
        <v>4.4000000000000004</v>
      </c>
      <c r="S3659" t="s">
        <v>23</v>
      </c>
    </row>
    <row r="3660" spans="1:19" x14ac:dyDescent="0.3">
      <c r="A3660" t="s">
        <v>7826</v>
      </c>
      <c r="B3660" s="1">
        <v>45446</v>
      </c>
      <c r="C3660" t="s">
        <v>7827</v>
      </c>
      <c r="D3660" t="str">
        <f t="shared" ca="1" si="115"/>
        <v>Cereal Pack</v>
      </c>
      <c r="E3660" t="s">
        <v>100</v>
      </c>
      <c r="F3660" t="s">
        <v>57</v>
      </c>
      <c r="G3660">
        <v>12</v>
      </c>
      <c r="H3660">
        <v>10</v>
      </c>
      <c r="I3660">
        <v>200.57</v>
      </c>
      <c r="J3660">
        <v>230.65549999999996</v>
      </c>
      <c r="K3660" t="s">
        <v>47</v>
      </c>
      <c r="M3660" t="s">
        <v>21</v>
      </c>
      <c r="N3660" t="s">
        <v>22</v>
      </c>
      <c r="O3660" t="str">
        <f t="shared" si="114"/>
        <v>Cash on Delivery</v>
      </c>
      <c r="P3660" t="s">
        <v>53</v>
      </c>
      <c r="Q3660">
        <v>2.21</v>
      </c>
      <c r="R3660">
        <v>1.6</v>
      </c>
      <c r="S3660" t="s">
        <v>23</v>
      </c>
    </row>
    <row r="3661" spans="1:19" x14ac:dyDescent="0.3">
      <c r="A3661" t="s">
        <v>7828</v>
      </c>
      <c r="B3661" s="1">
        <v>45584</v>
      </c>
      <c r="C3661" t="s">
        <v>7829</v>
      </c>
      <c r="D3661" t="str">
        <f t="shared" ca="1" si="115"/>
        <v>Headphones Z</v>
      </c>
      <c r="E3661" t="s">
        <v>94</v>
      </c>
      <c r="F3661" t="s">
        <v>50</v>
      </c>
      <c r="G3661">
        <v>15</v>
      </c>
      <c r="H3661">
        <v>13</v>
      </c>
      <c r="I3661">
        <v>260.75</v>
      </c>
      <c r="J3661">
        <v>276.39500000000004</v>
      </c>
      <c r="K3661" t="s">
        <v>47</v>
      </c>
      <c r="M3661" t="s">
        <v>28</v>
      </c>
      <c r="N3661" t="s">
        <v>71</v>
      </c>
      <c r="O3661" t="str">
        <f t="shared" si="114"/>
        <v>PayPal</v>
      </c>
      <c r="P3661" t="s">
        <v>30</v>
      </c>
      <c r="Q3661">
        <v>10.7</v>
      </c>
      <c r="R3661">
        <v>4.5</v>
      </c>
      <c r="S3661" t="s">
        <v>23</v>
      </c>
    </row>
    <row r="3662" spans="1:19" x14ac:dyDescent="0.3">
      <c r="A3662" t="s">
        <v>7830</v>
      </c>
      <c r="B3662" s="1">
        <v>45498</v>
      </c>
      <c r="C3662" t="s">
        <v>7831</v>
      </c>
      <c r="D3662" t="str">
        <f t="shared" ca="1" si="115"/>
        <v>Organic Rice 5kg</v>
      </c>
      <c r="E3662" t="s">
        <v>40</v>
      </c>
      <c r="F3662" t="s">
        <v>57</v>
      </c>
      <c r="G3662">
        <v>15</v>
      </c>
      <c r="H3662">
        <v>14</v>
      </c>
      <c r="I3662">
        <v>581.54999999999995</v>
      </c>
      <c r="J3662">
        <v>633.8895</v>
      </c>
      <c r="K3662" t="s">
        <v>66</v>
      </c>
      <c r="M3662" t="s">
        <v>123</v>
      </c>
      <c r="O3662" t="str">
        <f t="shared" si="114"/>
        <v>Cash on Delivery</v>
      </c>
      <c r="P3662" t="s">
        <v>53</v>
      </c>
      <c r="Q3662">
        <v>9999</v>
      </c>
      <c r="R3662">
        <v>2.7</v>
      </c>
      <c r="S3662" t="s">
        <v>23</v>
      </c>
    </row>
    <row r="3663" spans="1:19" x14ac:dyDescent="0.3">
      <c r="A3663" t="s">
        <v>7832</v>
      </c>
      <c r="B3663" s="1">
        <v>44375</v>
      </c>
      <c r="C3663" t="s">
        <v>7833</v>
      </c>
      <c r="D3663" t="str">
        <f t="shared" ca="1" si="115"/>
        <v>T-shirt V</v>
      </c>
      <c r="E3663" t="s">
        <v>77</v>
      </c>
      <c r="F3663" t="s">
        <v>82</v>
      </c>
      <c r="G3663">
        <v>13</v>
      </c>
      <c r="H3663">
        <v>10</v>
      </c>
      <c r="I3663">
        <v>37.69</v>
      </c>
      <c r="J3663">
        <v>41.459000000000003</v>
      </c>
      <c r="K3663" t="s">
        <v>27</v>
      </c>
      <c r="M3663" t="s">
        <v>86</v>
      </c>
      <c r="N3663" t="s">
        <v>71</v>
      </c>
      <c r="O3663" t="str">
        <f t="shared" si="114"/>
        <v>PayPal</v>
      </c>
      <c r="P3663" t="s">
        <v>30</v>
      </c>
      <c r="Q3663">
        <v>44.85</v>
      </c>
      <c r="R3663">
        <v>4.5</v>
      </c>
      <c r="S3663" t="s">
        <v>23</v>
      </c>
    </row>
    <row r="3664" spans="1:19" x14ac:dyDescent="0.3">
      <c r="A3664" t="s">
        <v>7834</v>
      </c>
      <c r="B3664" s="1">
        <v>43867</v>
      </c>
      <c r="C3664" t="s">
        <v>7835</v>
      </c>
      <c r="D3664" t="str">
        <f t="shared" ca="1" si="115"/>
        <v>T-shirt V</v>
      </c>
      <c r="E3664" t="s">
        <v>77</v>
      </c>
      <c r="F3664" t="s">
        <v>82</v>
      </c>
      <c r="G3664">
        <v>8</v>
      </c>
      <c r="H3664">
        <v>7</v>
      </c>
      <c r="I3664">
        <v>1483.79</v>
      </c>
      <c r="J3664">
        <v>1557.9794999999999</v>
      </c>
      <c r="K3664" t="s">
        <v>27</v>
      </c>
      <c r="M3664" t="s">
        <v>21</v>
      </c>
      <c r="N3664" t="s">
        <v>29</v>
      </c>
      <c r="O3664" t="str">
        <f t="shared" si="114"/>
        <v>Debit Card</v>
      </c>
      <c r="P3664" t="s">
        <v>89</v>
      </c>
      <c r="Q3664">
        <v>23.06</v>
      </c>
      <c r="R3664">
        <v>1.6</v>
      </c>
      <c r="S3664" t="s">
        <v>23</v>
      </c>
    </row>
    <row r="3665" spans="1:19" x14ac:dyDescent="0.3">
      <c r="A3665" t="s">
        <v>7836</v>
      </c>
      <c r="B3665" s="1">
        <v>45061</v>
      </c>
      <c r="C3665" t="s">
        <v>7837</v>
      </c>
      <c r="D3665" t="str">
        <f t="shared" ca="1" si="115"/>
        <v>Phone X</v>
      </c>
      <c r="E3665" t="s">
        <v>141</v>
      </c>
      <c r="F3665" t="s">
        <v>50</v>
      </c>
      <c r="G3665">
        <v>3</v>
      </c>
      <c r="H3665">
        <v>2</v>
      </c>
      <c r="I3665">
        <v>770.48</v>
      </c>
      <c r="J3665">
        <v>847.52800000000013</v>
      </c>
      <c r="K3665" t="s">
        <v>20</v>
      </c>
      <c r="M3665" t="s">
        <v>21</v>
      </c>
      <c r="N3665" t="s">
        <v>22</v>
      </c>
      <c r="O3665" t="str">
        <f t="shared" si="114"/>
        <v>Credit Card</v>
      </c>
      <c r="P3665" t="s">
        <v>67</v>
      </c>
      <c r="Q3665">
        <v>34.450000000000003</v>
      </c>
      <c r="R3665">
        <v>1.9</v>
      </c>
      <c r="S3665" t="s">
        <v>23</v>
      </c>
    </row>
    <row r="3666" spans="1:19" x14ac:dyDescent="0.3">
      <c r="A3666" t="s">
        <v>7838</v>
      </c>
      <c r="B3666" s="1">
        <v>44015</v>
      </c>
      <c r="C3666" t="s">
        <v>7839</v>
      </c>
      <c r="D3666" t="str">
        <f t="shared" ca="1" si="115"/>
        <v>Laptop Pro</v>
      </c>
      <c r="E3666" t="s">
        <v>116</v>
      </c>
      <c r="F3666" t="s">
        <v>50</v>
      </c>
      <c r="G3666">
        <v>6</v>
      </c>
      <c r="H3666">
        <v>6</v>
      </c>
      <c r="I3666">
        <v>118.75</v>
      </c>
      <c r="J3666">
        <v>131.8125</v>
      </c>
      <c r="K3666" t="s">
        <v>20</v>
      </c>
      <c r="M3666" t="s">
        <v>42</v>
      </c>
      <c r="N3666" t="s">
        <v>71</v>
      </c>
      <c r="O3666" t="str">
        <f t="shared" si="114"/>
        <v>PayPal</v>
      </c>
      <c r="P3666" t="s">
        <v>30</v>
      </c>
      <c r="Q3666">
        <v>43.89</v>
      </c>
      <c r="R3666">
        <v>2.2000000000000002</v>
      </c>
      <c r="S3666" t="s">
        <v>23</v>
      </c>
    </row>
    <row r="3667" spans="1:19" x14ac:dyDescent="0.3">
      <c r="A3667" t="s">
        <v>7840</v>
      </c>
      <c r="B3667" s="1">
        <v>44868</v>
      </c>
      <c r="C3667" t="s">
        <v>7841</v>
      </c>
      <c r="D3667" t="str">
        <f t="shared" ca="1" si="115"/>
        <v>Cereal Pack</v>
      </c>
      <c r="E3667" t="s">
        <v>100</v>
      </c>
      <c r="F3667" t="s">
        <v>57</v>
      </c>
      <c r="G3667">
        <v>15</v>
      </c>
      <c r="H3667">
        <v>12</v>
      </c>
      <c r="I3667">
        <v>1193.3599999999999</v>
      </c>
      <c r="J3667">
        <v>1276.8951999999999</v>
      </c>
      <c r="K3667" t="s">
        <v>66</v>
      </c>
      <c r="M3667" t="s">
        <v>79</v>
      </c>
      <c r="N3667" t="s">
        <v>36</v>
      </c>
      <c r="O3667" t="str">
        <f t="shared" si="114"/>
        <v>Debit Card</v>
      </c>
      <c r="P3667" t="s">
        <v>89</v>
      </c>
      <c r="Q3667">
        <v>32.71</v>
      </c>
      <c r="R3667">
        <v>3.4</v>
      </c>
      <c r="S3667" t="s">
        <v>23</v>
      </c>
    </row>
    <row r="3668" spans="1:19" x14ac:dyDescent="0.3">
      <c r="A3668" t="s">
        <v>7842</v>
      </c>
      <c r="B3668" s="1">
        <v>45041</v>
      </c>
      <c r="C3668" t="s">
        <v>7843</v>
      </c>
      <c r="D3668" t="str">
        <f t="shared" ca="1" si="115"/>
        <v>Laptop Pro</v>
      </c>
      <c r="E3668" t="s">
        <v>116</v>
      </c>
      <c r="F3668" t="s">
        <v>50</v>
      </c>
      <c r="G3668">
        <v>18</v>
      </c>
      <c r="H3668">
        <v>14</v>
      </c>
      <c r="I3668">
        <v>981.35</v>
      </c>
      <c r="J3668">
        <v>1050.0445000000002</v>
      </c>
      <c r="K3668" t="s">
        <v>66</v>
      </c>
      <c r="M3668" t="s">
        <v>21</v>
      </c>
      <c r="N3668" t="s">
        <v>29</v>
      </c>
      <c r="O3668" t="str">
        <f t="shared" si="114"/>
        <v>Credit Card</v>
      </c>
      <c r="P3668" t="s">
        <v>67</v>
      </c>
      <c r="Q3668">
        <v>43.84</v>
      </c>
      <c r="R3668">
        <v>2.5</v>
      </c>
      <c r="S3668" t="s">
        <v>23</v>
      </c>
    </row>
    <row r="3669" spans="1:19" x14ac:dyDescent="0.3">
      <c r="A3669" t="s">
        <v>7844</v>
      </c>
      <c r="B3669" s="1">
        <v>44787</v>
      </c>
      <c r="C3669" t="s">
        <v>7845</v>
      </c>
      <c r="D3669" t="str">
        <f t="shared" ca="1" si="115"/>
        <v>Phone X</v>
      </c>
      <c r="F3669" t="s">
        <v>50</v>
      </c>
      <c r="G3669">
        <v>1</v>
      </c>
      <c r="H3669">
        <v>1</v>
      </c>
      <c r="I3669">
        <v>1000.28</v>
      </c>
      <c r="J3669">
        <v>1050.2940000000001</v>
      </c>
      <c r="K3669" t="s">
        <v>51</v>
      </c>
      <c r="M3669" t="s">
        <v>86</v>
      </c>
      <c r="N3669" t="s">
        <v>71</v>
      </c>
      <c r="O3669" t="str">
        <f t="shared" si="114"/>
        <v>Bank Transfer</v>
      </c>
      <c r="P3669" t="s">
        <v>37</v>
      </c>
      <c r="Q3669">
        <v>22.34</v>
      </c>
      <c r="R3669">
        <v>2</v>
      </c>
      <c r="S3669" t="s">
        <v>23</v>
      </c>
    </row>
    <row r="3670" spans="1:19" x14ac:dyDescent="0.3">
      <c r="A3670" t="s">
        <v>7846</v>
      </c>
      <c r="B3670" s="1">
        <v>44468</v>
      </c>
      <c r="C3670" t="s">
        <v>7847</v>
      </c>
      <c r="D3670" t="str">
        <f t="shared" ca="1" si="115"/>
        <v>Headphones Z</v>
      </c>
      <c r="E3670" t="s">
        <v>94</v>
      </c>
      <c r="F3670" t="s">
        <v>50</v>
      </c>
      <c r="G3670">
        <v>7</v>
      </c>
      <c r="H3670">
        <v>6</v>
      </c>
      <c r="I3670">
        <v>906.25</v>
      </c>
      <c r="J3670">
        <v>1033.125</v>
      </c>
      <c r="K3670" t="s">
        <v>27</v>
      </c>
      <c r="M3670" t="s">
        <v>42</v>
      </c>
      <c r="N3670" t="s">
        <v>36</v>
      </c>
      <c r="O3670" t="str">
        <f t="shared" si="114"/>
        <v>Debit Card</v>
      </c>
      <c r="P3670" t="s">
        <v>89</v>
      </c>
      <c r="Q3670">
        <v>10.72</v>
      </c>
      <c r="R3670">
        <v>9</v>
      </c>
      <c r="S3670" t="s">
        <v>23</v>
      </c>
    </row>
    <row r="3671" spans="1:19" x14ac:dyDescent="0.3">
      <c r="A3671" t="s">
        <v>7848</v>
      </c>
      <c r="B3671" s="1">
        <v>45484</v>
      </c>
      <c r="C3671" t="s">
        <v>7849</v>
      </c>
      <c r="D3671" t="str">
        <f t="shared" ca="1" si="115"/>
        <v>Olive Oil 1L</v>
      </c>
      <c r="E3671" t="s">
        <v>56</v>
      </c>
      <c r="F3671" t="s">
        <v>57</v>
      </c>
      <c r="G3671">
        <v>15</v>
      </c>
      <c r="H3671">
        <v>15</v>
      </c>
      <c r="I3671">
        <v>6</v>
      </c>
      <c r="J3671">
        <v>6.3000000000000007</v>
      </c>
      <c r="K3671" t="s">
        <v>47</v>
      </c>
      <c r="M3671" t="s">
        <v>86</v>
      </c>
      <c r="N3671" t="s">
        <v>22</v>
      </c>
      <c r="O3671" t="str">
        <f t="shared" si="114"/>
        <v>Bank Transfer</v>
      </c>
      <c r="P3671" t="s">
        <v>37</v>
      </c>
      <c r="Q3671">
        <v>16.41</v>
      </c>
      <c r="R3671">
        <v>1.9</v>
      </c>
      <c r="S3671" t="s">
        <v>23</v>
      </c>
    </row>
    <row r="3672" spans="1:19" x14ac:dyDescent="0.3">
      <c r="A3672" t="s">
        <v>7850</v>
      </c>
      <c r="B3672" s="1">
        <v>45077</v>
      </c>
      <c r="C3672" t="s">
        <v>7851</v>
      </c>
      <c r="D3672" t="str">
        <f t="shared" ca="1" si="115"/>
        <v>Headphones Z</v>
      </c>
      <c r="E3672" t="s">
        <v>94</v>
      </c>
      <c r="F3672" t="s">
        <v>50</v>
      </c>
      <c r="G3672">
        <v>8</v>
      </c>
      <c r="H3672">
        <v>6</v>
      </c>
      <c r="I3672">
        <v>1198.19</v>
      </c>
      <c r="J3672">
        <v>1365.9366000000002</v>
      </c>
      <c r="K3672" t="s">
        <v>27</v>
      </c>
      <c r="M3672" t="s">
        <v>42</v>
      </c>
      <c r="N3672" t="s">
        <v>29</v>
      </c>
      <c r="O3672" t="str">
        <f t="shared" si="114"/>
        <v>Bank Transfer</v>
      </c>
      <c r="P3672" t="s">
        <v>37</v>
      </c>
      <c r="Q3672">
        <v>34.35</v>
      </c>
      <c r="R3672">
        <v>2.5</v>
      </c>
      <c r="S3672" t="s">
        <v>23</v>
      </c>
    </row>
    <row r="3673" spans="1:19" x14ac:dyDescent="0.3">
      <c r="A3673" t="s">
        <v>7853</v>
      </c>
      <c r="B3673" s="1">
        <v>44367</v>
      </c>
      <c r="C3673" t="s">
        <v>7854</v>
      </c>
      <c r="D3673" t="str">
        <f t="shared" ca="1" si="115"/>
        <v>Dining Table</v>
      </c>
      <c r="E3673" t="s">
        <v>45</v>
      </c>
      <c r="F3673" t="s">
        <v>46</v>
      </c>
      <c r="G3673">
        <v>8</v>
      </c>
      <c r="H3673">
        <v>7</v>
      </c>
      <c r="I3673">
        <v>110.66</v>
      </c>
      <c r="J3673">
        <v>126.15240000000001</v>
      </c>
      <c r="K3673" t="s">
        <v>66</v>
      </c>
      <c r="M3673" t="s">
        <v>35</v>
      </c>
      <c r="N3673" t="s">
        <v>29</v>
      </c>
      <c r="O3673" t="str">
        <f t="shared" si="114"/>
        <v>PayPal</v>
      </c>
      <c r="P3673" t="s">
        <v>30</v>
      </c>
      <c r="Q3673">
        <v>32.53</v>
      </c>
      <c r="R3673">
        <v>5</v>
      </c>
      <c r="S3673" t="s">
        <v>23</v>
      </c>
    </row>
    <row r="3674" spans="1:19" x14ac:dyDescent="0.3">
      <c r="A3674" t="s">
        <v>7855</v>
      </c>
      <c r="B3674" s="1">
        <v>44655</v>
      </c>
      <c r="C3674" t="s">
        <v>7856</v>
      </c>
      <c r="D3674" t="str">
        <f t="shared" ca="1" si="115"/>
        <v>Sneakers Run</v>
      </c>
      <c r="E3674" t="s">
        <v>85</v>
      </c>
      <c r="F3674" t="s">
        <v>82</v>
      </c>
      <c r="G3674">
        <v>7</v>
      </c>
      <c r="H3674">
        <v>7</v>
      </c>
      <c r="I3674">
        <v>1375.7</v>
      </c>
      <c r="J3674">
        <v>1540.7840000000001</v>
      </c>
      <c r="K3674" t="s">
        <v>47</v>
      </c>
      <c r="M3674" t="s">
        <v>28</v>
      </c>
      <c r="N3674" t="s">
        <v>29</v>
      </c>
      <c r="O3674" t="str">
        <f t="shared" si="114"/>
        <v>Credit Carq</v>
      </c>
      <c r="P3674" t="s">
        <v>7857</v>
      </c>
      <c r="Q3674">
        <v>35.82</v>
      </c>
      <c r="R3674">
        <v>3.3</v>
      </c>
      <c r="S3674" t="s">
        <v>23</v>
      </c>
    </row>
    <row r="3675" spans="1:19" x14ac:dyDescent="0.3">
      <c r="A3675" t="s">
        <v>7858</v>
      </c>
      <c r="B3675" s="1">
        <v>43989</v>
      </c>
      <c r="C3675" t="s">
        <v>7859</v>
      </c>
      <c r="D3675" t="str">
        <f t="shared" ca="1" si="115"/>
        <v>Jeans Regular</v>
      </c>
      <c r="E3675" t="s">
        <v>130</v>
      </c>
      <c r="F3675" t="s">
        <v>82</v>
      </c>
      <c r="G3675">
        <v>13</v>
      </c>
      <c r="H3675">
        <v>13</v>
      </c>
      <c r="I3675">
        <v>565.71</v>
      </c>
      <c r="J3675">
        <v>593.99550000000011</v>
      </c>
      <c r="K3675" t="s">
        <v>66</v>
      </c>
      <c r="M3675" t="s">
        <v>79</v>
      </c>
      <c r="N3675" t="s">
        <v>36</v>
      </c>
      <c r="O3675" t="str">
        <f t="shared" si="114"/>
        <v>PayPal</v>
      </c>
      <c r="P3675" t="s">
        <v>30</v>
      </c>
      <c r="Q3675">
        <v>22.82</v>
      </c>
      <c r="R3675">
        <v>4.5999999999999996</v>
      </c>
      <c r="S3675" t="s">
        <v>23</v>
      </c>
    </row>
    <row r="3676" spans="1:19" x14ac:dyDescent="0.3">
      <c r="A3676" t="s">
        <v>7860</v>
      </c>
      <c r="B3676" s="1">
        <v>44854</v>
      </c>
      <c r="C3676" t="s">
        <v>7861</v>
      </c>
      <c r="D3676" t="str">
        <f t="shared" ca="1" si="115"/>
        <v>Phone X</v>
      </c>
      <c r="E3676" t="s">
        <v>141</v>
      </c>
      <c r="F3676" t="s">
        <v>50</v>
      </c>
      <c r="G3676">
        <v>19</v>
      </c>
      <c r="H3676">
        <v>18</v>
      </c>
      <c r="I3676">
        <v>1316.28</v>
      </c>
      <c r="J3676">
        <v>1395.2568000000001</v>
      </c>
      <c r="K3676" t="s">
        <v>47</v>
      </c>
      <c r="M3676" t="s">
        <v>123</v>
      </c>
      <c r="N3676" t="s">
        <v>36</v>
      </c>
      <c r="O3676" t="str">
        <f t="shared" si="114"/>
        <v>Cash on Delivery</v>
      </c>
      <c r="P3676" t="s">
        <v>53</v>
      </c>
      <c r="Q3676">
        <v>0.63</v>
      </c>
      <c r="R3676">
        <v>2.2999999999999998</v>
      </c>
      <c r="S3676" t="s">
        <v>23</v>
      </c>
    </row>
    <row r="3677" spans="1:19" x14ac:dyDescent="0.3">
      <c r="A3677" t="s">
        <v>7862</v>
      </c>
      <c r="B3677" s="1">
        <v>44703</v>
      </c>
      <c r="C3677" t="s">
        <v>7863</v>
      </c>
      <c r="D3677" t="str">
        <f t="shared" ca="1" si="115"/>
        <v>Headphones Z</v>
      </c>
      <c r="E3677" t="s">
        <v>94</v>
      </c>
      <c r="F3677" t="s">
        <v>50</v>
      </c>
      <c r="G3677">
        <v>2</v>
      </c>
      <c r="H3677">
        <v>2</v>
      </c>
      <c r="I3677">
        <v>1470.84</v>
      </c>
      <c r="J3677">
        <v>1691.4659999999997</v>
      </c>
      <c r="K3677" t="s">
        <v>47</v>
      </c>
      <c r="M3677" t="s">
        <v>42</v>
      </c>
      <c r="N3677" t="s">
        <v>22</v>
      </c>
      <c r="O3677" t="str">
        <f t="shared" si="114"/>
        <v>Credit Card</v>
      </c>
      <c r="P3677" t="s">
        <v>67</v>
      </c>
      <c r="Q3677">
        <v>23.89</v>
      </c>
      <c r="R3677">
        <v>0</v>
      </c>
      <c r="S3677" t="s">
        <v>23</v>
      </c>
    </row>
    <row r="3678" spans="1:19" x14ac:dyDescent="0.3">
      <c r="A3678" t="s">
        <v>7864</v>
      </c>
      <c r="B3678" s="1">
        <v>45346</v>
      </c>
      <c r="C3678" t="s">
        <v>7865</v>
      </c>
      <c r="D3678" t="str">
        <f t="shared" ca="1" si="115"/>
        <v>Jeans Regular</v>
      </c>
      <c r="E3678" t="s">
        <v>130</v>
      </c>
      <c r="F3678" t="s">
        <v>82</v>
      </c>
      <c r="G3678">
        <v>10</v>
      </c>
      <c r="H3678">
        <v>9</v>
      </c>
      <c r="I3678">
        <v>1376.44</v>
      </c>
      <c r="J3678">
        <v>1500.3196000000003</v>
      </c>
      <c r="K3678" t="s">
        <v>51</v>
      </c>
      <c r="M3678" t="s">
        <v>35</v>
      </c>
      <c r="N3678" t="s">
        <v>22</v>
      </c>
      <c r="O3678" t="str">
        <f t="shared" si="114"/>
        <v>Cash on Delivery</v>
      </c>
      <c r="P3678" t="s">
        <v>53</v>
      </c>
      <c r="Q3678">
        <v>33.409999999999997</v>
      </c>
      <c r="R3678">
        <v>2.1</v>
      </c>
      <c r="S3678" t="s">
        <v>23</v>
      </c>
    </row>
    <row r="3679" spans="1:19" x14ac:dyDescent="0.3">
      <c r="A3679" t="s">
        <v>7866</v>
      </c>
      <c r="B3679" s="1">
        <v>44140</v>
      </c>
      <c r="C3679" t="s">
        <v>7867</v>
      </c>
      <c r="D3679" t="str">
        <f t="shared" ca="1" si="115"/>
        <v>Dining Table</v>
      </c>
      <c r="E3679" t="s">
        <v>45</v>
      </c>
      <c r="F3679" t="s">
        <v>46</v>
      </c>
      <c r="G3679">
        <v>8</v>
      </c>
      <c r="H3679">
        <v>7</v>
      </c>
      <c r="I3679">
        <v>1109.08</v>
      </c>
      <c r="J3679">
        <v>1186.7156</v>
      </c>
      <c r="K3679" t="s">
        <v>66</v>
      </c>
      <c r="M3679" t="s">
        <v>21</v>
      </c>
      <c r="N3679" t="s">
        <v>22</v>
      </c>
      <c r="O3679" t="str">
        <f t="shared" si="114"/>
        <v>Cash on Delivery</v>
      </c>
      <c r="P3679" t="s">
        <v>53</v>
      </c>
      <c r="Q3679">
        <v>43.35</v>
      </c>
      <c r="R3679">
        <v>4.3</v>
      </c>
      <c r="S3679" t="s">
        <v>23</v>
      </c>
    </row>
    <row r="3680" spans="1:19" x14ac:dyDescent="0.3">
      <c r="A3680" t="s">
        <v>7868</v>
      </c>
      <c r="B3680" s="1">
        <v>44138</v>
      </c>
      <c r="C3680" t="s">
        <v>7869</v>
      </c>
      <c r="D3680" t="str">
        <f t="shared" ca="1" si="115"/>
        <v>Olive Oil 1L</v>
      </c>
      <c r="E3680" t="s">
        <v>56</v>
      </c>
      <c r="F3680" t="s">
        <v>57</v>
      </c>
      <c r="G3680">
        <v>3</v>
      </c>
      <c r="H3680">
        <v>3</v>
      </c>
      <c r="I3680">
        <v>103.96</v>
      </c>
      <c r="J3680">
        <v>114.35600000000001</v>
      </c>
      <c r="K3680" t="s">
        <v>20</v>
      </c>
      <c r="M3680" t="s">
        <v>28</v>
      </c>
      <c r="N3680" t="s">
        <v>29</v>
      </c>
      <c r="O3680" t="str">
        <f t="shared" si="114"/>
        <v>Debit Card</v>
      </c>
      <c r="P3680" t="s">
        <v>89</v>
      </c>
      <c r="Q3680">
        <v>32.119999999999997</v>
      </c>
      <c r="R3680">
        <v>3.1</v>
      </c>
      <c r="S3680" t="s">
        <v>23</v>
      </c>
    </row>
    <row r="3681" spans="1:19" x14ac:dyDescent="0.3">
      <c r="A3681" t="s">
        <v>7870</v>
      </c>
      <c r="B3681" s="1">
        <v>43857</v>
      </c>
      <c r="C3681" t="s">
        <v>7871</v>
      </c>
      <c r="D3681" t="str">
        <f t="shared" ca="1" si="115"/>
        <v>Sofa 3-Seater</v>
      </c>
      <c r="E3681" t="s">
        <v>109</v>
      </c>
      <c r="F3681" t="s">
        <v>46</v>
      </c>
      <c r="G3681">
        <v>9</v>
      </c>
      <c r="H3681">
        <v>7</v>
      </c>
      <c r="I3681">
        <v>235.33</v>
      </c>
      <c r="J3681">
        <v>263.56960000000004</v>
      </c>
      <c r="K3681" t="s">
        <v>66</v>
      </c>
      <c r="M3681" t="s">
        <v>28</v>
      </c>
      <c r="N3681" t="s">
        <v>71</v>
      </c>
      <c r="O3681" t="str">
        <f t="shared" si="114"/>
        <v>Credit Card</v>
      </c>
      <c r="P3681" t="s">
        <v>67</v>
      </c>
      <c r="R3681">
        <v>2</v>
      </c>
      <c r="S3681" t="s">
        <v>23</v>
      </c>
    </row>
    <row r="3682" spans="1:19" x14ac:dyDescent="0.3">
      <c r="A3682" t="s">
        <v>7872</v>
      </c>
      <c r="B3682" s="1">
        <v>43984</v>
      </c>
      <c r="C3682" t="s">
        <v>7873</v>
      </c>
      <c r="D3682" t="str">
        <f t="shared" ca="1" si="115"/>
        <v>Dining Table</v>
      </c>
      <c r="E3682" t="s">
        <v>45</v>
      </c>
      <c r="F3682" t="s">
        <v>46</v>
      </c>
      <c r="G3682">
        <v>12</v>
      </c>
      <c r="H3682">
        <v>10</v>
      </c>
      <c r="I3682">
        <v>322.63</v>
      </c>
      <c r="J3682">
        <v>338.76150000000001</v>
      </c>
      <c r="K3682" t="s">
        <v>66</v>
      </c>
      <c r="M3682" t="s">
        <v>35</v>
      </c>
      <c r="N3682" t="s">
        <v>71</v>
      </c>
      <c r="O3682" t="str">
        <f t="shared" si="114"/>
        <v>Debit Card</v>
      </c>
      <c r="P3682" t="s">
        <v>89</v>
      </c>
      <c r="Q3682">
        <v>34.229999999999997</v>
      </c>
      <c r="R3682">
        <v>4.3</v>
      </c>
      <c r="S3682" t="s">
        <v>205</v>
      </c>
    </row>
    <row r="3683" spans="1:19" x14ac:dyDescent="0.3">
      <c r="A3683" t="s">
        <v>7874</v>
      </c>
      <c r="B3683" s="1">
        <v>44998</v>
      </c>
      <c r="C3683" t="s">
        <v>7875</v>
      </c>
      <c r="D3683" t="str">
        <f t="shared" ca="1" si="115"/>
        <v>Organic Rice 5kg</v>
      </c>
      <c r="E3683" t="s">
        <v>40</v>
      </c>
      <c r="F3683" t="s">
        <v>57</v>
      </c>
      <c r="G3683">
        <v>1</v>
      </c>
      <c r="H3683">
        <v>1</v>
      </c>
      <c r="I3683">
        <v>418.02</v>
      </c>
      <c r="J3683">
        <v>476.54280000000006</v>
      </c>
      <c r="K3683" t="s">
        <v>47</v>
      </c>
      <c r="M3683" t="s">
        <v>86</v>
      </c>
      <c r="N3683" t="s">
        <v>71</v>
      </c>
      <c r="O3683" t="str">
        <f t="shared" si="114"/>
        <v>Credit Card</v>
      </c>
      <c r="P3683" t="s">
        <v>67</v>
      </c>
      <c r="Q3683">
        <v>0.37</v>
      </c>
      <c r="R3683">
        <v>4</v>
      </c>
      <c r="S3683" t="s">
        <v>23</v>
      </c>
    </row>
    <row r="3684" spans="1:19" x14ac:dyDescent="0.3">
      <c r="A3684" t="s">
        <v>7876</v>
      </c>
      <c r="B3684" s="1">
        <v>45409</v>
      </c>
      <c r="C3684" t="s">
        <v>7877</v>
      </c>
      <c r="D3684" t="str">
        <f t="shared" ca="1" si="115"/>
        <v>Phone X</v>
      </c>
      <c r="E3684" t="s">
        <v>141</v>
      </c>
      <c r="F3684" t="s">
        <v>50</v>
      </c>
      <c r="G3684">
        <v>1</v>
      </c>
      <c r="H3684">
        <v>1</v>
      </c>
      <c r="I3684">
        <v>1452.94</v>
      </c>
      <c r="J3684">
        <v>1554.6458000000002</v>
      </c>
      <c r="K3684" t="s">
        <v>20</v>
      </c>
      <c r="M3684" t="s">
        <v>123</v>
      </c>
      <c r="N3684" t="s">
        <v>36</v>
      </c>
      <c r="O3684" t="str">
        <f t="shared" si="114"/>
        <v>PayPal</v>
      </c>
      <c r="P3684" t="s">
        <v>30</v>
      </c>
      <c r="Q3684">
        <v>6.3</v>
      </c>
      <c r="R3684">
        <v>3.8</v>
      </c>
      <c r="S3684" t="s">
        <v>23</v>
      </c>
    </row>
    <row r="3685" spans="1:19" x14ac:dyDescent="0.3">
      <c r="A3685" t="s">
        <v>7878</v>
      </c>
      <c r="B3685" s="1">
        <v>44956</v>
      </c>
      <c r="C3685" t="s">
        <v>7879</v>
      </c>
      <c r="D3685" t="str">
        <f t="shared" ca="1" si="115"/>
        <v>Sofa 3-Seater</v>
      </c>
      <c r="E3685" t="s">
        <v>109</v>
      </c>
      <c r="F3685" t="s">
        <v>46</v>
      </c>
      <c r="G3685">
        <v>4</v>
      </c>
      <c r="H3685">
        <v>4</v>
      </c>
      <c r="I3685">
        <v>1009.33</v>
      </c>
      <c r="J3685">
        <v>1110.2630000000001</v>
      </c>
      <c r="K3685" t="s">
        <v>66</v>
      </c>
      <c r="M3685" t="s">
        <v>123</v>
      </c>
      <c r="N3685" t="s">
        <v>29</v>
      </c>
      <c r="O3685" t="str">
        <f t="shared" si="114"/>
        <v>PayPal</v>
      </c>
      <c r="P3685" t="s">
        <v>30</v>
      </c>
      <c r="Q3685">
        <v>40.9</v>
      </c>
      <c r="R3685">
        <v>2.8</v>
      </c>
      <c r="S3685" t="s">
        <v>23</v>
      </c>
    </row>
    <row r="3686" spans="1:19" x14ac:dyDescent="0.3">
      <c r="A3686" t="s">
        <v>7880</v>
      </c>
      <c r="B3686" s="1">
        <v>43884</v>
      </c>
      <c r="C3686" t="s">
        <v>7881</v>
      </c>
      <c r="D3686" t="str">
        <f t="shared" ca="1" si="115"/>
        <v>Cereal Pack</v>
      </c>
      <c r="E3686" t="s">
        <v>100</v>
      </c>
      <c r="F3686" t="s">
        <v>57</v>
      </c>
      <c r="G3686">
        <v>2</v>
      </c>
      <c r="H3686">
        <v>2</v>
      </c>
      <c r="I3686">
        <v>6</v>
      </c>
      <c r="J3686">
        <v>6.7799999999999994</v>
      </c>
      <c r="K3686" t="s">
        <v>51</v>
      </c>
      <c r="M3686" t="s">
        <v>123</v>
      </c>
      <c r="N3686" t="s">
        <v>22</v>
      </c>
      <c r="O3686" t="str">
        <f t="shared" si="114"/>
        <v>Credit Card</v>
      </c>
      <c r="P3686" t="s">
        <v>67</v>
      </c>
      <c r="Q3686">
        <v>30.5</v>
      </c>
      <c r="R3686">
        <v>4.5999999999999996</v>
      </c>
      <c r="S3686" t="s">
        <v>23</v>
      </c>
    </row>
    <row r="3687" spans="1:19" x14ac:dyDescent="0.3">
      <c r="A3687" t="s">
        <v>7882</v>
      </c>
      <c r="B3687" s="1">
        <v>45024</v>
      </c>
      <c r="C3687" t="s">
        <v>7883</v>
      </c>
      <c r="D3687" t="str">
        <f t="shared" ca="1" si="115"/>
        <v>Dining Table</v>
      </c>
      <c r="E3687" t="s">
        <v>45</v>
      </c>
      <c r="F3687" t="s">
        <v>46</v>
      </c>
      <c r="G3687">
        <v>4</v>
      </c>
      <c r="H3687">
        <v>4</v>
      </c>
      <c r="I3687">
        <v>383.45</v>
      </c>
      <c r="J3687">
        <v>425.62950000000001</v>
      </c>
      <c r="K3687" t="s">
        <v>47</v>
      </c>
      <c r="M3687" t="s">
        <v>123</v>
      </c>
      <c r="N3687" t="s">
        <v>29</v>
      </c>
      <c r="O3687" t="str">
        <f t="shared" si="114"/>
        <v>PayPal</v>
      </c>
      <c r="P3687" t="s">
        <v>30</v>
      </c>
      <c r="Q3687">
        <v>17.86</v>
      </c>
      <c r="R3687">
        <v>4.7</v>
      </c>
      <c r="S3687" t="s">
        <v>23</v>
      </c>
    </row>
    <row r="3688" spans="1:19" x14ac:dyDescent="0.3">
      <c r="A3688" t="s">
        <v>7884</v>
      </c>
      <c r="B3688" s="1">
        <v>44889</v>
      </c>
      <c r="C3688" t="s">
        <v>7885</v>
      </c>
      <c r="D3688" t="str">
        <f t="shared" ca="1" si="115"/>
        <v>Widget B</v>
      </c>
      <c r="E3688" t="s">
        <v>61</v>
      </c>
      <c r="F3688" t="s">
        <v>70</v>
      </c>
      <c r="G3688">
        <v>2</v>
      </c>
      <c r="H3688">
        <v>2</v>
      </c>
      <c r="I3688">
        <v>701.43</v>
      </c>
      <c r="J3688">
        <v>806.64449999999988</v>
      </c>
      <c r="K3688" t="s">
        <v>47</v>
      </c>
      <c r="M3688" t="s">
        <v>123</v>
      </c>
      <c r="N3688" t="s">
        <v>71</v>
      </c>
      <c r="O3688" t="str">
        <f t="shared" si="114"/>
        <v>PayPal</v>
      </c>
      <c r="P3688" t="s">
        <v>30</v>
      </c>
      <c r="Q3688">
        <v>5.59</v>
      </c>
      <c r="R3688">
        <v>9</v>
      </c>
      <c r="S3688" t="s">
        <v>23</v>
      </c>
    </row>
    <row r="3689" spans="1:19" x14ac:dyDescent="0.3">
      <c r="A3689" t="s">
        <v>7886</v>
      </c>
      <c r="B3689" s="1">
        <v>44817</v>
      </c>
      <c r="C3689" t="s">
        <v>7887</v>
      </c>
      <c r="D3689" t="str">
        <f t="shared" ca="1" si="115"/>
        <v>Phone X</v>
      </c>
      <c r="E3689" t="s">
        <v>141</v>
      </c>
      <c r="F3689" t="s">
        <v>50</v>
      </c>
      <c r="G3689">
        <v>16</v>
      </c>
      <c r="H3689">
        <v>16</v>
      </c>
      <c r="I3689">
        <v>586.27</v>
      </c>
      <c r="J3689">
        <v>662.48509999999987</v>
      </c>
      <c r="K3689" t="s">
        <v>51</v>
      </c>
      <c r="M3689" t="s">
        <v>86</v>
      </c>
      <c r="N3689" t="s">
        <v>36</v>
      </c>
      <c r="O3689" t="str">
        <f t="shared" si="114"/>
        <v>Cash on Delivery</v>
      </c>
      <c r="P3689" t="s">
        <v>53</v>
      </c>
      <c r="Q3689">
        <v>5.98</v>
      </c>
      <c r="R3689">
        <v>1.8</v>
      </c>
      <c r="S3689" t="s">
        <v>23</v>
      </c>
    </row>
    <row r="3690" spans="1:19" x14ac:dyDescent="0.3">
      <c r="A3690" t="s">
        <v>7888</v>
      </c>
      <c r="B3690" s="1">
        <v>44153</v>
      </c>
      <c r="C3690" t="s">
        <v>7889</v>
      </c>
      <c r="D3690" t="str">
        <f t="shared" ca="1" si="115"/>
        <v>Sneakers Run</v>
      </c>
      <c r="E3690" t="s">
        <v>85</v>
      </c>
      <c r="F3690" t="s">
        <v>82</v>
      </c>
      <c r="G3690">
        <v>7</v>
      </c>
      <c r="H3690">
        <v>7</v>
      </c>
      <c r="I3690">
        <v>1050.48</v>
      </c>
      <c r="J3690">
        <v>1176.5376000000001</v>
      </c>
      <c r="K3690" t="s">
        <v>20</v>
      </c>
      <c r="M3690" t="s">
        <v>21</v>
      </c>
      <c r="N3690" t="s">
        <v>22</v>
      </c>
      <c r="O3690" t="str">
        <f t="shared" si="114"/>
        <v>PayPal</v>
      </c>
      <c r="P3690" t="s">
        <v>30</v>
      </c>
      <c r="Q3690">
        <v>37.56</v>
      </c>
      <c r="R3690">
        <v>4.3</v>
      </c>
      <c r="S3690" t="s">
        <v>23</v>
      </c>
    </row>
    <row r="3691" spans="1:19" x14ac:dyDescent="0.3">
      <c r="A3691" t="s">
        <v>7890</v>
      </c>
      <c r="B3691" s="1">
        <v>44425</v>
      </c>
      <c r="C3691" t="s">
        <v>7891</v>
      </c>
      <c r="D3691" t="str">
        <f t="shared" ca="1" si="115"/>
        <v>Shirt Classic</v>
      </c>
      <c r="E3691" t="s">
        <v>65</v>
      </c>
      <c r="F3691" t="s">
        <v>82</v>
      </c>
      <c r="G3691">
        <v>17</v>
      </c>
      <c r="H3691">
        <v>17</v>
      </c>
      <c r="I3691">
        <v>1083.92</v>
      </c>
      <c r="J3691">
        <v>1181.4728000000002</v>
      </c>
      <c r="K3691" t="s">
        <v>51</v>
      </c>
      <c r="M3691" t="s">
        <v>79</v>
      </c>
      <c r="O3691" t="str">
        <f t="shared" si="114"/>
        <v>Debit Card</v>
      </c>
      <c r="P3691" t="s">
        <v>89</v>
      </c>
      <c r="Q3691">
        <v>20.82</v>
      </c>
      <c r="R3691">
        <v>4.2</v>
      </c>
      <c r="S3691" t="s">
        <v>23</v>
      </c>
    </row>
    <row r="3692" spans="1:19" x14ac:dyDescent="0.3">
      <c r="A3692" t="s">
        <v>7892</v>
      </c>
      <c r="B3692" s="1">
        <v>44982</v>
      </c>
      <c r="C3692" t="s">
        <v>7893</v>
      </c>
      <c r="D3692" t="str">
        <f t="shared" ca="1" si="115"/>
        <v>Jeans Regular</v>
      </c>
      <c r="E3692" t="s">
        <v>130</v>
      </c>
      <c r="F3692" t="s">
        <v>82</v>
      </c>
      <c r="G3692">
        <v>18</v>
      </c>
      <c r="H3692">
        <v>14</v>
      </c>
      <c r="I3692">
        <v>1029.25</v>
      </c>
      <c r="J3692">
        <v>1101.2975000000001</v>
      </c>
      <c r="K3692" t="s">
        <v>51</v>
      </c>
      <c r="M3692" t="s">
        <v>86</v>
      </c>
      <c r="N3692" t="s">
        <v>29</v>
      </c>
      <c r="O3692" t="str">
        <f t="shared" si="114"/>
        <v>Cash on Delivery</v>
      </c>
      <c r="P3692" t="s">
        <v>53</v>
      </c>
      <c r="Q3692">
        <v>12.17</v>
      </c>
      <c r="R3692">
        <v>4</v>
      </c>
      <c r="S3692" t="s">
        <v>23</v>
      </c>
    </row>
    <row r="3693" spans="1:19" x14ac:dyDescent="0.3">
      <c r="A3693" t="s">
        <v>7894</v>
      </c>
      <c r="B3693" s="1">
        <v>44487</v>
      </c>
      <c r="C3693" t="s">
        <v>7895</v>
      </c>
      <c r="D3693" t="str">
        <f t="shared" ca="1" si="115"/>
        <v>Cereal Pack</v>
      </c>
      <c r="E3693" t="s">
        <v>100</v>
      </c>
      <c r="F3693" t="s">
        <v>57</v>
      </c>
      <c r="G3693">
        <v>15</v>
      </c>
      <c r="H3693">
        <v>12</v>
      </c>
      <c r="I3693">
        <v>852.51</v>
      </c>
      <c r="J3693">
        <v>980.38649999999996</v>
      </c>
      <c r="K3693" t="s">
        <v>27</v>
      </c>
      <c r="M3693" t="s">
        <v>123</v>
      </c>
      <c r="N3693" t="s">
        <v>36</v>
      </c>
      <c r="O3693" t="str">
        <f t="shared" si="114"/>
        <v>Cash on Delivery</v>
      </c>
      <c r="P3693" t="s">
        <v>53</v>
      </c>
      <c r="Q3693">
        <v>49.55</v>
      </c>
      <c r="R3693">
        <v>3.6</v>
      </c>
      <c r="S3693" t="s">
        <v>23</v>
      </c>
    </row>
    <row r="3694" spans="1:19" x14ac:dyDescent="0.3">
      <c r="A3694" t="s">
        <v>7896</v>
      </c>
      <c r="B3694" s="1">
        <v>44485</v>
      </c>
      <c r="C3694" t="s">
        <v>7897</v>
      </c>
      <c r="D3694" t="str">
        <f t="shared" ca="1" si="115"/>
        <v>Organic Rice 5kg</v>
      </c>
      <c r="E3694" t="s">
        <v>40</v>
      </c>
      <c r="F3694" t="s">
        <v>57</v>
      </c>
      <c r="G3694">
        <v>13</v>
      </c>
      <c r="H3694">
        <v>11</v>
      </c>
      <c r="I3694">
        <v>1213.01</v>
      </c>
      <c r="J3694">
        <v>1394.9614999999999</v>
      </c>
      <c r="K3694" t="s">
        <v>20</v>
      </c>
      <c r="M3694" t="s">
        <v>21</v>
      </c>
      <c r="N3694" t="s">
        <v>71</v>
      </c>
      <c r="O3694" t="str">
        <f t="shared" si="114"/>
        <v>Credit Card</v>
      </c>
      <c r="P3694" t="s">
        <v>67</v>
      </c>
      <c r="Q3694">
        <v>31.7</v>
      </c>
      <c r="R3694">
        <v>3.8</v>
      </c>
      <c r="S3694" t="s">
        <v>74</v>
      </c>
    </row>
    <row r="3695" spans="1:19" x14ac:dyDescent="0.3">
      <c r="A3695" t="s">
        <v>7898</v>
      </c>
      <c r="B3695" s="1">
        <v>44534</v>
      </c>
      <c r="C3695" t="s">
        <v>7899</v>
      </c>
      <c r="D3695" t="str">
        <f t="shared" ca="1" si="115"/>
        <v>Camera S</v>
      </c>
      <c r="E3695" t="s">
        <v>133</v>
      </c>
      <c r="F3695" t="s">
        <v>50</v>
      </c>
      <c r="G3695">
        <v>3</v>
      </c>
      <c r="H3695">
        <v>2</v>
      </c>
      <c r="I3695">
        <v>483.21</v>
      </c>
      <c r="J3695">
        <v>517.03470000000004</v>
      </c>
      <c r="K3695" t="s">
        <v>51</v>
      </c>
      <c r="M3695" t="s">
        <v>35</v>
      </c>
      <c r="N3695" t="s">
        <v>22</v>
      </c>
      <c r="O3695" t="str">
        <f t="shared" si="114"/>
        <v>Bank Transfer</v>
      </c>
      <c r="P3695" t="s">
        <v>37</v>
      </c>
      <c r="Q3695">
        <v>1.02</v>
      </c>
      <c r="R3695">
        <v>4</v>
      </c>
      <c r="S3695" t="s">
        <v>23</v>
      </c>
    </row>
    <row r="3696" spans="1:19" x14ac:dyDescent="0.3">
      <c r="A3696" t="s">
        <v>7900</v>
      </c>
      <c r="B3696" s="1">
        <v>44991</v>
      </c>
      <c r="C3696" t="s">
        <v>7901</v>
      </c>
      <c r="D3696" t="str">
        <f t="shared" ca="1" si="115"/>
        <v>Shirt Classic</v>
      </c>
      <c r="E3696" t="s">
        <v>65</v>
      </c>
      <c r="F3696" t="s">
        <v>82</v>
      </c>
      <c r="G3696">
        <v>13</v>
      </c>
      <c r="H3696">
        <v>13</v>
      </c>
      <c r="I3696">
        <v>21.79</v>
      </c>
      <c r="J3696">
        <v>24.404800000000002</v>
      </c>
      <c r="K3696" t="s">
        <v>66</v>
      </c>
      <c r="M3696" t="s">
        <v>21</v>
      </c>
      <c r="N3696" t="s">
        <v>22</v>
      </c>
      <c r="O3696" t="str">
        <f t="shared" si="114"/>
        <v>Debit Card</v>
      </c>
      <c r="P3696" t="s">
        <v>89</v>
      </c>
      <c r="Q3696">
        <v>46.5</v>
      </c>
      <c r="R3696">
        <v>1.1000000000000001</v>
      </c>
      <c r="S3696" t="s">
        <v>23</v>
      </c>
    </row>
    <row r="3697" spans="1:19" x14ac:dyDescent="0.3">
      <c r="A3697" t="s">
        <v>7902</v>
      </c>
      <c r="B3697" s="1">
        <v>44281</v>
      </c>
      <c r="C3697" t="s">
        <v>7903</v>
      </c>
      <c r="D3697" t="str">
        <f t="shared" ca="1" si="115"/>
        <v>Phone X</v>
      </c>
      <c r="E3697" t="s">
        <v>141</v>
      </c>
      <c r="F3697" t="s">
        <v>50</v>
      </c>
      <c r="G3697">
        <v>2</v>
      </c>
      <c r="H3697">
        <v>2</v>
      </c>
      <c r="I3697">
        <v>246.57</v>
      </c>
      <c r="J3697">
        <v>263.82990000000001</v>
      </c>
      <c r="K3697" t="s">
        <v>47</v>
      </c>
      <c r="M3697" t="s">
        <v>79</v>
      </c>
      <c r="N3697" t="s">
        <v>22</v>
      </c>
      <c r="O3697" t="str">
        <f t="shared" si="114"/>
        <v>Bank Transfer</v>
      </c>
      <c r="P3697" t="s">
        <v>37</v>
      </c>
      <c r="Q3697">
        <v>18.21</v>
      </c>
      <c r="R3697">
        <v>2.4</v>
      </c>
      <c r="S3697" t="s">
        <v>23</v>
      </c>
    </row>
    <row r="3698" spans="1:19" x14ac:dyDescent="0.3">
      <c r="A3698" t="s">
        <v>7904</v>
      </c>
      <c r="B3698" s="1">
        <v>45361</v>
      </c>
      <c r="C3698" t="s">
        <v>7905</v>
      </c>
      <c r="D3698" t="str">
        <f t="shared" ca="1" si="115"/>
        <v>Olive Oil 1L</v>
      </c>
      <c r="E3698" t="s">
        <v>56</v>
      </c>
      <c r="F3698" t="s">
        <v>57</v>
      </c>
      <c r="G3698">
        <v>3</v>
      </c>
      <c r="H3698">
        <v>3</v>
      </c>
      <c r="I3698">
        <v>1460.26</v>
      </c>
      <c r="J3698">
        <v>1679.2989999999998</v>
      </c>
      <c r="K3698" t="s">
        <v>51</v>
      </c>
      <c r="M3698" t="s">
        <v>79</v>
      </c>
      <c r="N3698" t="s">
        <v>36</v>
      </c>
      <c r="O3698" t="str">
        <f t="shared" si="114"/>
        <v>PayPal</v>
      </c>
      <c r="P3698" t="s">
        <v>30</v>
      </c>
      <c r="Q3698">
        <v>17.37</v>
      </c>
      <c r="R3698">
        <v>1.3</v>
      </c>
      <c r="S3698" t="s">
        <v>23</v>
      </c>
    </row>
    <row r="3699" spans="1:19" x14ac:dyDescent="0.3">
      <c r="A3699" t="s">
        <v>7906</v>
      </c>
      <c r="B3699" s="1">
        <v>44217</v>
      </c>
      <c r="C3699" t="s">
        <v>7907</v>
      </c>
      <c r="D3699" t="str">
        <f t="shared" ca="1" si="115"/>
        <v>T-shirt V</v>
      </c>
      <c r="E3699" t="s">
        <v>77</v>
      </c>
      <c r="F3699" t="s">
        <v>82</v>
      </c>
      <c r="G3699">
        <v>10</v>
      </c>
      <c r="H3699">
        <v>8</v>
      </c>
      <c r="I3699">
        <v>385.31</v>
      </c>
      <c r="J3699">
        <v>404.57550000000003</v>
      </c>
      <c r="K3699" t="s">
        <v>27</v>
      </c>
      <c r="M3699" t="s">
        <v>42</v>
      </c>
      <c r="N3699" t="s">
        <v>71</v>
      </c>
      <c r="O3699" t="str">
        <f t="shared" si="114"/>
        <v>Bank Transfer</v>
      </c>
      <c r="P3699" t="s">
        <v>37</v>
      </c>
      <c r="Q3699">
        <v>13.72</v>
      </c>
      <c r="R3699">
        <v>1.1000000000000001</v>
      </c>
      <c r="S3699" t="s">
        <v>23</v>
      </c>
    </row>
    <row r="3700" spans="1:19" x14ac:dyDescent="0.3">
      <c r="A3700" t="s">
        <v>7908</v>
      </c>
      <c r="C3700" t="s">
        <v>7909</v>
      </c>
      <c r="D3700" t="str">
        <f t="shared" ca="1" si="115"/>
        <v>Headphones Z</v>
      </c>
      <c r="E3700" t="s">
        <v>94</v>
      </c>
      <c r="F3700" t="s">
        <v>50</v>
      </c>
      <c r="G3700">
        <v>7</v>
      </c>
      <c r="H3700">
        <v>6</v>
      </c>
      <c r="I3700">
        <v>166.37</v>
      </c>
      <c r="J3700">
        <v>181.34330000000003</v>
      </c>
      <c r="K3700" t="s">
        <v>47</v>
      </c>
      <c r="M3700" t="s">
        <v>35</v>
      </c>
      <c r="N3700" t="s">
        <v>29</v>
      </c>
      <c r="O3700" t="str">
        <f t="shared" si="114"/>
        <v>Debit Card</v>
      </c>
      <c r="P3700" t="s">
        <v>89</v>
      </c>
      <c r="Q3700">
        <v>19.88</v>
      </c>
      <c r="R3700">
        <v>2.2999999999999998</v>
      </c>
      <c r="S3700" t="s">
        <v>23</v>
      </c>
    </row>
    <row r="3701" spans="1:19" x14ac:dyDescent="0.3">
      <c r="A3701" t="s">
        <v>7910</v>
      </c>
      <c r="B3701" s="1">
        <v>44508</v>
      </c>
      <c r="C3701" t="s">
        <v>7911</v>
      </c>
      <c r="D3701" t="str">
        <f t="shared" ca="1" si="115"/>
        <v>Organic Rice 5kg</v>
      </c>
      <c r="E3701" t="s">
        <v>40</v>
      </c>
      <c r="F3701" t="s">
        <v>57</v>
      </c>
      <c r="G3701">
        <v>2</v>
      </c>
      <c r="H3701">
        <v>2</v>
      </c>
      <c r="I3701">
        <v>793.63</v>
      </c>
      <c r="J3701">
        <v>904.73820000000012</v>
      </c>
      <c r="K3701" t="s">
        <v>47</v>
      </c>
      <c r="M3701" t="s">
        <v>123</v>
      </c>
      <c r="N3701" t="s">
        <v>36</v>
      </c>
      <c r="O3701" t="e">
        <f t="shared" ca="1" si="114"/>
        <v>#N/A</v>
      </c>
      <c r="Q3701">
        <v>5.2</v>
      </c>
      <c r="R3701">
        <v>4.5999999999999996</v>
      </c>
      <c r="S3701" t="s">
        <v>23</v>
      </c>
    </row>
    <row r="3702" spans="1:19" x14ac:dyDescent="0.3">
      <c r="A3702" t="s">
        <v>7912</v>
      </c>
      <c r="B3702" s="1">
        <v>44327</v>
      </c>
      <c r="C3702" t="s">
        <v>7913</v>
      </c>
      <c r="D3702" t="str">
        <f t="shared" ca="1" si="115"/>
        <v>Widget A</v>
      </c>
      <c r="E3702" t="s">
        <v>33</v>
      </c>
      <c r="F3702" t="s">
        <v>70</v>
      </c>
      <c r="G3702">
        <v>15</v>
      </c>
      <c r="H3702">
        <v>14</v>
      </c>
      <c r="I3702">
        <v>1329.23</v>
      </c>
      <c r="J3702">
        <v>1435.5684000000001</v>
      </c>
      <c r="K3702" t="s">
        <v>47</v>
      </c>
      <c r="M3702" t="s">
        <v>28</v>
      </c>
      <c r="N3702" t="s">
        <v>71</v>
      </c>
      <c r="O3702" t="str">
        <f t="shared" si="114"/>
        <v>Credit Card</v>
      </c>
      <c r="P3702" t="s">
        <v>67</v>
      </c>
      <c r="Q3702">
        <v>21</v>
      </c>
      <c r="R3702">
        <v>2</v>
      </c>
      <c r="S3702" t="s">
        <v>23</v>
      </c>
    </row>
    <row r="3703" spans="1:19" x14ac:dyDescent="0.3">
      <c r="A3703" t="s">
        <v>7914</v>
      </c>
      <c r="B3703" s="1">
        <v>44286</v>
      </c>
      <c r="C3703" t="s">
        <v>7915</v>
      </c>
      <c r="D3703" t="str">
        <f t="shared" ca="1" si="115"/>
        <v>Laptop Pro</v>
      </c>
      <c r="E3703" t="s">
        <v>116</v>
      </c>
      <c r="F3703" t="s">
        <v>50</v>
      </c>
      <c r="G3703">
        <v>14</v>
      </c>
      <c r="H3703">
        <v>12</v>
      </c>
      <c r="I3703">
        <v>203.23</v>
      </c>
      <c r="J3703">
        <v>213.39150000000001</v>
      </c>
      <c r="K3703" t="s">
        <v>27</v>
      </c>
      <c r="M3703" t="s">
        <v>86</v>
      </c>
      <c r="N3703" t="s">
        <v>22</v>
      </c>
      <c r="O3703" t="e">
        <f t="shared" ca="1" si="114"/>
        <v>#N/A</v>
      </c>
      <c r="Q3703">
        <v>16.52</v>
      </c>
      <c r="R3703">
        <v>2.4</v>
      </c>
      <c r="S3703" t="s">
        <v>23</v>
      </c>
    </row>
    <row r="3704" spans="1:19" x14ac:dyDescent="0.3">
      <c r="A3704" t="s">
        <v>7916</v>
      </c>
      <c r="B3704" s="1">
        <v>45434</v>
      </c>
      <c r="C3704" t="s">
        <v>3049</v>
      </c>
      <c r="D3704" t="str">
        <f t="shared" ca="1" si="115"/>
        <v>Headphones Z</v>
      </c>
      <c r="E3704" t="s">
        <v>94</v>
      </c>
      <c r="F3704" t="s">
        <v>50</v>
      </c>
      <c r="G3704">
        <v>19</v>
      </c>
      <c r="H3704">
        <v>18</v>
      </c>
      <c r="I3704">
        <v>1076.21</v>
      </c>
      <c r="J3704">
        <v>1237.6415</v>
      </c>
      <c r="K3704" t="s">
        <v>27</v>
      </c>
      <c r="M3704" t="s">
        <v>35</v>
      </c>
      <c r="N3704" t="s">
        <v>22</v>
      </c>
      <c r="O3704" t="str">
        <f t="shared" si="114"/>
        <v>Credit Card</v>
      </c>
      <c r="P3704" t="s">
        <v>67</v>
      </c>
      <c r="Q3704">
        <v>12.04</v>
      </c>
      <c r="R3704">
        <v>1.2</v>
      </c>
      <c r="S3704" t="s">
        <v>23</v>
      </c>
    </row>
    <row r="3705" spans="1:19" x14ac:dyDescent="0.3">
      <c r="A3705" t="s">
        <v>7917</v>
      </c>
      <c r="B3705" s="1">
        <v>43839</v>
      </c>
      <c r="C3705" t="s">
        <v>7918</v>
      </c>
      <c r="D3705" t="str">
        <f t="shared" ca="1" si="115"/>
        <v>Phone X</v>
      </c>
      <c r="E3705" t="s">
        <v>141</v>
      </c>
      <c r="F3705" t="s">
        <v>50</v>
      </c>
      <c r="G3705">
        <v>12</v>
      </c>
      <c r="H3705">
        <v>10</v>
      </c>
      <c r="I3705">
        <v>1233.02</v>
      </c>
      <c r="J3705">
        <v>1380.9824000000001</v>
      </c>
      <c r="K3705" t="s">
        <v>66</v>
      </c>
      <c r="M3705" t="s">
        <v>86</v>
      </c>
      <c r="N3705" t="s">
        <v>71</v>
      </c>
      <c r="O3705" t="str">
        <f t="shared" si="114"/>
        <v>Bank Transfer</v>
      </c>
      <c r="P3705" t="s">
        <v>37</v>
      </c>
      <c r="Q3705">
        <v>38.43</v>
      </c>
      <c r="R3705">
        <v>1.8</v>
      </c>
      <c r="S3705" t="s">
        <v>74</v>
      </c>
    </row>
    <row r="3706" spans="1:19" x14ac:dyDescent="0.3">
      <c r="A3706" t="s">
        <v>7919</v>
      </c>
      <c r="B3706" s="1">
        <v>44121</v>
      </c>
      <c r="C3706" t="s">
        <v>7920</v>
      </c>
      <c r="D3706" t="str">
        <f t="shared" ca="1" si="115"/>
        <v>Jeans Regular</v>
      </c>
      <c r="E3706" t="s">
        <v>130</v>
      </c>
      <c r="F3706" t="s">
        <v>82</v>
      </c>
      <c r="G3706">
        <v>9</v>
      </c>
      <c r="H3706">
        <v>7</v>
      </c>
      <c r="I3706">
        <v>645.11</v>
      </c>
      <c r="J3706">
        <v>709.62100000000009</v>
      </c>
      <c r="K3706" t="s">
        <v>47</v>
      </c>
      <c r="M3706" t="s">
        <v>123</v>
      </c>
      <c r="N3706" t="s">
        <v>36</v>
      </c>
      <c r="O3706" t="str">
        <f t="shared" si="114"/>
        <v>Cash on Delivery</v>
      </c>
      <c r="P3706" t="s">
        <v>53</v>
      </c>
      <c r="Q3706">
        <v>46.18</v>
      </c>
      <c r="R3706">
        <v>1.4</v>
      </c>
      <c r="S3706" t="s">
        <v>23</v>
      </c>
    </row>
    <row r="3707" spans="1:19" x14ac:dyDescent="0.3">
      <c r="A3707" t="s">
        <v>7921</v>
      </c>
      <c r="B3707" s="1">
        <v>45151</v>
      </c>
      <c r="C3707" t="s">
        <v>7922</v>
      </c>
      <c r="D3707" t="str">
        <f t="shared" ca="1" si="115"/>
        <v>Dining Table</v>
      </c>
      <c r="E3707" t="s">
        <v>45</v>
      </c>
      <c r="F3707" t="s">
        <v>46</v>
      </c>
      <c r="G3707">
        <v>2</v>
      </c>
      <c r="H3707">
        <v>2</v>
      </c>
      <c r="I3707">
        <v>509.35</v>
      </c>
      <c r="J3707">
        <v>575.56549999999993</v>
      </c>
      <c r="K3707" t="s">
        <v>20</v>
      </c>
      <c r="M3707" t="s">
        <v>42</v>
      </c>
      <c r="N3707" t="s">
        <v>36</v>
      </c>
      <c r="O3707" t="str">
        <f t="shared" si="114"/>
        <v>Bank Transfer</v>
      </c>
      <c r="P3707" t="s">
        <v>37</v>
      </c>
      <c r="Q3707">
        <v>48.1</v>
      </c>
      <c r="R3707">
        <v>4</v>
      </c>
      <c r="S3707" t="s">
        <v>23</v>
      </c>
    </row>
    <row r="3708" spans="1:19" x14ac:dyDescent="0.3">
      <c r="A3708" t="s">
        <v>7923</v>
      </c>
      <c r="B3708" s="1">
        <v>45532</v>
      </c>
      <c r="C3708" t="s">
        <v>7924</v>
      </c>
      <c r="D3708" t="str">
        <f t="shared" ca="1" si="115"/>
        <v>Jeans Regular</v>
      </c>
      <c r="E3708" t="s">
        <v>130</v>
      </c>
      <c r="F3708" t="s">
        <v>82</v>
      </c>
      <c r="G3708">
        <v>13</v>
      </c>
      <c r="H3708">
        <v>13</v>
      </c>
      <c r="I3708">
        <v>549.22</v>
      </c>
      <c r="J3708">
        <v>576.68100000000004</v>
      </c>
      <c r="K3708" t="s">
        <v>20</v>
      </c>
      <c r="M3708" t="s">
        <v>35</v>
      </c>
      <c r="N3708" t="s">
        <v>29</v>
      </c>
      <c r="O3708" t="str">
        <f t="shared" si="114"/>
        <v>Debit Card</v>
      </c>
      <c r="P3708" t="s">
        <v>89</v>
      </c>
      <c r="Q3708">
        <v>37.19</v>
      </c>
      <c r="R3708">
        <v>1.7</v>
      </c>
      <c r="S3708" t="s">
        <v>23</v>
      </c>
    </row>
    <row r="3709" spans="1:19" x14ac:dyDescent="0.3">
      <c r="A3709" t="s">
        <v>7925</v>
      </c>
      <c r="B3709" s="1">
        <v>44916</v>
      </c>
      <c r="C3709" t="s">
        <v>7926</v>
      </c>
      <c r="D3709" t="str">
        <f t="shared" ca="1" si="115"/>
        <v>Sofa 3-Seater</v>
      </c>
      <c r="E3709" t="s">
        <v>109</v>
      </c>
      <c r="F3709" t="s">
        <v>46</v>
      </c>
      <c r="G3709">
        <v>18</v>
      </c>
      <c r="H3709">
        <v>15</v>
      </c>
      <c r="I3709">
        <v>20.54</v>
      </c>
      <c r="J3709">
        <v>22.594000000000001</v>
      </c>
      <c r="K3709" t="s">
        <v>47</v>
      </c>
      <c r="M3709" t="s">
        <v>123</v>
      </c>
      <c r="N3709" t="s">
        <v>36</v>
      </c>
      <c r="O3709" t="str">
        <f t="shared" si="114"/>
        <v>Cash on Delivery</v>
      </c>
      <c r="P3709" t="s">
        <v>53</v>
      </c>
      <c r="Q3709">
        <v>2.2000000000000002</v>
      </c>
      <c r="R3709">
        <v>4.7</v>
      </c>
      <c r="S3709" t="s">
        <v>23</v>
      </c>
    </row>
    <row r="3710" spans="1:19" x14ac:dyDescent="0.3">
      <c r="A3710" t="s">
        <v>7927</v>
      </c>
      <c r="B3710" s="1">
        <v>44983</v>
      </c>
      <c r="C3710" t="s">
        <v>7928</v>
      </c>
      <c r="D3710" t="str">
        <f t="shared" ca="1" si="115"/>
        <v>Camera S</v>
      </c>
      <c r="E3710" t="s">
        <v>133</v>
      </c>
      <c r="F3710" t="s">
        <v>50</v>
      </c>
      <c r="G3710">
        <v>12</v>
      </c>
      <c r="H3710">
        <v>12</v>
      </c>
      <c r="I3710">
        <v>507.51</v>
      </c>
      <c r="J3710">
        <v>532.88549999999998</v>
      </c>
      <c r="K3710" t="s">
        <v>47</v>
      </c>
      <c r="M3710" t="s">
        <v>28</v>
      </c>
      <c r="N3710" t="s">
        <v>29</v>
      </c>
      <c r="O3710" t="str">
        <f t="shared" si="114"/>
        <v>Bank Transfer</v>
      </c>
      <c r="P3710" t="s">
        <v>37</v>
      </c>
      <c r="Q3710">
        <v>27.19</v>
      </c>
      <c r="R3710">
        <v>2.6</v>
      </c>
      <c r="S3710" t="s">
        <v>23</v>
      </c>
    </row>
    <row r="3711" spans="1:19" x14ac:dyDescent="0.3">
      <c r="A3711" t="s">
        <v>7929</v>
      </c>
      <c r="B3711" s="1">
        <v>44007</v>
      </c>
      <c r="C3711" t="s">
        <v>7930</v>
      </c>
      <c r="D3711" t="str">
        <f t="shared" ca="1" si="115"/>
        <v>Olive Oil 1L</v>
      </c>
      <c r="E3711" t="s">
        <v>56</v>
      </c>
      <c r="F3711" t="s">
        <v>57</v>
      </c>
      <c r="G3711">
        <v>14</v>
      </c>
      <c r="H3711">
        <v>11</v>
      </c>
      <c r="I3711">
        <v>408.84</v>
      </c>
      <c r="J3711">
        <v>437.4588</v>
      </c>
      <c r="K3711" t="s">
        <v>27</v>
      </c>
      <c r="M3711" t="s">
        <v>123</v>
      </c>
      <c r="N3711" t="s">
        <v>29</v>
      </c>
      <c r="O3711" t="str">
        <f t="shared" si="114"/>
        <v>Bank Transfer</v>
      </c>
      <c r="P3711" t="s">
        <v>37</v>
      </c>
      <c r="Q3711">
        <v>28.9</v>
      </c>
      <c r="R3711">
        <v>2.7</v>
      </c>
      <c r="S3711" t="s">
        <v>23</v>
      </c>
    </row>
    <row r="3712" spans="1:19" x14ac:dyDescent="0.3">
      <c r="A3712" t="s">
        <v>7931</v>
      </c>
      <c r="B3712" s="1">
        <v>44122</v>
      </c>
      <c r="C3712" t="s">
        <v>7932</v>
      </c>
      <c r="D3712" t="str">
        <f t="shared" ca="1" si="115"/>
        <v>Widget B</v>
      </c>
      <c r="E3712" t="s">
        <v>61</v>
      </c>
      <c r="F3712" t="s">
        <v>70</v>
      </c>
      <c r="G3712">
        <v>12</v>
      </c>
      <c r="H3712">
        <v>11</v>
      </c>
      <c r="I3712">
        <v>436.6</v>
      </c>
      <c r="J3712">
        <v>458.43000000000006</v>
      </c>
      <c r="K3712" t="s">
        <v>27</v>
      </c>
      <c r="M3712" t="s">
        <v>123</v>
      </c>
      <c r="N3712" t="s">
        <v>71</v>
      </c>
      <c r="O3712" t="str">
        <f t="shared" si="114"/>
        <v>PayPal</v>
      </c>
      <c r="P3712" t="s">
        <v>30</v>
      </c>
      <c r="Q3712">
        <v>31.91</v>
      </c>
      <c r="R3712">
        <v>4.7</v>
      </c>
      <c r="S3712" t="s">
        <v>23</v>
      </c>
    </row>
    <row r="3713" spans="1:19" x14ac:dyDescent="0.3">
      <c r="A3713" t="s">
        <v>7933</v>
      </c>
      <c r="B3713" s="1">
        <v>44437</v>
      </c>
      <c r="C3713" t="s">
        <v>7934</v>
      </c>
      <c r="D3713" t="str">
        <f t="shared" ca="1" si="115"/>
        <v>Headphones Z</v>
      </c>
      <c r="E3713" t="s">
        <v>94</v>
      </c>
      <c r="F3713" t="s">
        <v>50</v>
      </c>
      <c r="G3713">
        <v>17</v>
      </c>
      <c r="H3713">
        <v>17</v>
      </c>
      <c r="I3713">
        <v>78.099999999999994</v>
      </c>
      <c r="J3713">
        <v>82.786000000000001</v>
      </c>
      <c r="K3713" t="s">
        <v>20</v>
      </c>
      <c r="M3713" t="s">
        <v>42</v>
      </c>
      <c r="N3713" t="s">
        <v>29</v>
      </c>
      <c r="O3713" t="e">
        <f t="shared" ca="1" si="114"/>
        <v>#N/A</v>
      </c>
      <c r="Q3713">
        <v>11.44</v>
      </c>
      <c r="R3713">
        <v>1.2</v>
      </c>
      <c r="S3713" t="s">
        <v>23</v>
      </c>
    </row>
    <row r="3714" spans="1:19" x14ac:dyDescent="0.3">
      <c r="A3714" t="s">
        <v>7935</v>
      </c>
      <c r="B3714" s="1">
        <v>45374</v>
      </c>
      <c r="C3714" t="s">
        <v>7936</v>
      </c>
      <c r="D3714" t="str">
        <f t="shared" ca="1" si="115"/>
        <v>Widget B</v>
      </c>
      <c r="E3714" t="s">
        <v>61</v>
      </c>
      <c r="F3714" t="s">
        <v>70</v>
      </c>
      <c r="G3714">
        <v>10</v>
      </c>
      <c r="H3714">
        <v>10</v>
      </c>
      <c r="I3714">
        <v>238.19</v>
      </c>
      <c r="J3714">
        <v>257.24520000000001</v>
      </c>
      <c r="K3714" t="s">
        <v>66</v>
      </c>
      <c r="M3714" t="s">
        <v>79</v>
      </c>
      <c r="N3714" t="s">
        <v>71</v>
      </c>
      <c r="O3714" t="str">
        <f t="shared" si="114"/>
        <v>Cash on Delivery</v>
      </c>
      <c r="P3714" t="s">
        <v>53</v>
      </c>
      <c r="Q3714">
        <v>21.06</v>
      </c>
      <c r="R3714">
        <v>3.2</v>
      </c>
      <c r="S3714" t="s">
        <v>23</v>
      </c>
    </row>
    <row r="3715" spans="1:19" x14ac:dyDescent="0.3">
      <c r="A3715" t="s">
        <v>7937</v>
      </c>
      <c r="B3715" s="1">
        <v>44071</v>
      </c>
      <c r="C3715" t="s">
        <v>7938</v>
      </c>
      <c r="D3715" t="str">
        <f t="shared" ca="1" si="115"/>
        <v>Cereal Pack</v>
      </c>
      <c r="E3715" t="s">
        <v>100</v>
      </c>
      <c r="F3715" t="s">
        <v>57</v>
      </c>
      <c r="G3715">
        <v>13</v>
      </c>
      <c r="H3715">
        <v>11</v>
      </c>
      <c r="I3715">
        <v>115.47</v>
      </c>
      <c r="J3715">
        <v>128.17170000000002</v>
      </c>
      <c r="K3715" t="s">
        <v>51</v>
      </c>
      <c r="M3715" t="s">
        <v>35</v>
      </c>
      <c r="N3715" t="s">
        <v>36</v>
      </c>
      <c r="O3715" t="str">
        <f t="shared" ref="O3715:O3778" si="116">IF(P3715&lt;&gt;"",P3715,INDEX($N:$N,MATCH(Q3715,$O:$O,0)))</f>
        <v>Credit Card</v>
      </c>
      <c r="P3715" t="s">
        <v>67</v>
      </c>
      <c r="Q3715">
        <v>40.03</v>
      </c>
      <c r="R3715">
        <v>2.6</v>
      </c>
      <c r="S3715" t="s">
        <v>23</v>
      </c>
    </row>
    <row r="3716" spans="1:19" x14ac:dyDescent="0.3">
      <c r="A3716" t="s">
        <v>7939</v>
      </c>
      <c r="B3716" s="1">
        <v>44340</v>
      </c>
      <c r="C3716" t="s">
        <v>7940</v>
      </c>
      <c r="D3716" t="str">
        <f t="shared" ref="D3716:D3779" ca="1" si="117">IF(E3716&lt;&gt;"",E3716,IF(F3716="Apparel",CHOOSE(RANDBETWEEN(1,4),"Jeans Regular","Shirt Classic","Sneakers Run","T-shirt V"),IF(F3716="Electronics",CHOOSE(RANDBETWEEN(1,4),"Camera S","Headphones Z","Laptop Pro","Phone X"),IF(F3716="Gadgets",CHOOSE(RANDBETWEEN(1,2),"Widget A","Widget B"),IF(F3716="Groceries",CHOOSE(RANDBETWEEN(1,3),"Cereal Pack","Olive Oil 1L","Organic Rice"),IF(F3716="Home Goods",CHOOSE(RANDBETWEEN(1,2),"Dining Table","Sofa 3-Seater"),"Unknown"))))))</f>
        <v>Organic Rice 5kg</v>
      </c>
      <c r="E3716" t="s">
        <v>40</v>
      </c>
      <c r="F3716" t="s">
        <v>57</v>
      </c>
      <c r="G3716">
        <v>10</v>
      </c>
      <c r="H3716">
        <v>9</v>
      </c>
      <c r="I3716">
        <v>25.33</v>
      </c>
      <c r="J3716">
        <v>27.6097</v>
      </c>
      <c r="K3716" t="s">
        <v>66</v>
      </c>
      <c r="M3716" t="s">
        <v>42</v>
      </c>
      <c r="N3716" t="s">
        <v>71</v>
      </c>
      <c r="O3716" t="str">
        <f t="shared" si="116"/>
        <v>Debit Card</v>
      </c>
      <c r="P3716" t="s">
        <v>89</v>
      </c>
      <c r="Q3716">
        <v>35.72</v>
      </c>
      <c r="R3716">
        <v>0</v>
      </c>
      <c r="S3716" t="s">
        <v>23</v>
      </c>
    </row>
    <row r="3717" spans="1:19" x14ac:dyDescent="0.3">
      <c r="A3717" t="s">
        <v>7941</v>
      </c>
      <c r="B3717" s="1">
        <v>44711</v>
      </c>
      <c r="C3717" t="s">
        <v>7942</v>
      </c>
      <c r="D3717" t="str">
        <f t="shared" ca="1" si="117"/>
        <v>Dining Table</v>
      </c>
      <c r="E3717" t="s">
        <v>45</v>
      </c>
      <c r="F3717" t="s">
        <v>46</v>
      </c>
      <c r="G3717">
        <v>13</v>
      </c>
      <c r="H3717">
        <v>12</v>
      </c>
      <c r="I3717">
        <v>1000.02</v>
      </c>
      <c r="J3717">
        <v>1120.0224000000001</v>
      </c>
      <c r="K3717" t="s">
        <v>47</v>
      </c>
      <c r="M3717" t="s">
        <v>21</v>
      </c>
      <c r="N3717" t="s">
        <v>29</v>
      </c>
      <c r="O3717" t="str">
        <f t="shared" si="116"/>
        <v>Credit Carg</v>
      </c>
      <c r="P3717" t="s">
        <v>740</v>
      </c>
      <c r="Q3717">
        <v>31.93</v>
      </c>
      <c r="R3717">
        <v>3.7</v>
      </c>
      <c r="S3717" t="s">
        <v>23</v>
      </c>
    </row>
    <row r="3718" spans="1:19" x14ac:dyDescent="0.3">
      <c r="A3718" t="s">
        <v>7943</v>
      </c>
      <c r="B3718" s="1">
        <v>44215</v>
      </c>
      <c r="C3718" t="s">
        <v>7944</v>
      </c>
      <c r="D3718" t="str">
        <f t="shared" ca="1" si="117"/>
        <v>Widget B</v>
      </c>
      <c r="E3718" t="s">
        <v>61</v>
      </c>
      <c r="F3718" t="s">
        <v>70</v>
      </c>
      <c r="G3718">
        <v>9</v>
      </c>
      <c r="H3718">
        <v>7</v>
      </c>
      <c r="I3718">
        <v>927.17</v>
      </c>
      <c r="J3718">
        <v>1019.8870000000001</v>
      </c>
      <c r="K3718" t="s">
        <v>66</v>
      </c>
      <c r="M3718" t="s">
        <v>123</v>
      </c>
      <c r="N3718" t="s">
        <v>29</v>
      </c>
      <c r="O3718" t="str">
        <f t="shared" si="116"/>
        <v>Bank Transfer</v>
      </c>
      <c r="P3718" t="s">
        <v>37</v>
      </c>
      <c r="Q3718">
        <v>26.72</v>
      </c>
      <c r="R3718">
        <v>4.4000000000000004</v>
      </c>
      <c r="S3718" t="s">
        <v>23</v>
      </c>
    </row>
    <row r="3719" spans="1:19" x14ac:dyDescent="0.3">
      <c r="A3719" t="s">
        <v>7945</v>
      </c>
      <c r="B3719" s="1">
        <v>44990</v>
      </c>
      <c r="C3719" t="s">
        <v>7946</v>
      </c>
      <c r="D3719" t="str">
        <f t="shared" ca="1" si="117"/>
        <v>Organic Rice 5kg</v>
      </c>
      <c r="E3719" t="s">
        <v>40</v>
      </c>
      <c r="F3719" t="s">
        <v>57</v>
      </c>
      <c r="G3719">
        <v>15</v>
      </c>
      <c r="H3719">
        <v>14</v>
      </c>
      <c r="I3719">
        <v>1251.73</v>
      </c>
      <c r="J3719">
        <v>1351.8684000000001</v>
      </c>
      <c r="K3719" t="s">
        <v>51</v>
      </c>
      <c r="M3719" t="s">
        <v>123</v>
      </c>
      <c r="N3719" t="s">
        <v>71</v>
      </c>
      <c r="O3719" t="str">
        <f t="shared" si="116"/>
        <v>PayPal</v>
      </c>
      <c r="P3719" t="s">
        <v>30</v>
      </c>
      <c r="Q3719">
        <v>-5</v>
      </c>
      <c r="R3719">
        <v>3.8</v>
      </c>
      <c r="S3719" t="s">
        <v>23</v>
      </c>
    </row>
    <row r="3720" spans="1:19" x14ac:dyDescent="0.3">
      <c r="A3720" t="s">
        <v>7947</v>
      </c>
      <c r="B3720" s="1">
        <v>45258</v>
      </c>
      <c r="C3720" t="s">
        <v>7948</v>
      </c>
      <c r="D3720" t="str">
        <f t="shared" ca="1" si="117"/>
        <v>Widget B</v>
      </c>
      <c r="E3720" t="s">
        <v>61</v>
      </c>
      <c r="F3720" t="s">
        <v>70</v>
      </c>
      <c r="G3720">
        <v>7</v>
      </c>
      <c r="H3720">
        <v>6</v>
      </c>
      <c r="I3720">
        <v>591.04</v>
      </c>
      <c r="J3720">
        <v>620.59199999999998</v>
      </c>
      <c r="K3720" t="s">
        <v>47</v>
      </c>
      <c r="M3720" t="s">
        <v>79</v>
      </c>
      <c r="N3720" t="s">
        <v>71</v>
      </c>
      <c r="O3720" t="e">
        <f t="shared" ca="1" si="116"/>
        <v>#N/A</v>
      </c>
      <c r="Q3720">
        <v>26.91</v>
      </c>
      <c r="R3720">
        <v>2.6</v>
      </c>
      <c r="S3720" t="s">
        <v>23</v>
      </c>
    </row>
    <row r="3721" spans="1:19" x14ac:dyDescent="0.3">
      <c r="A3721" t="s">
        <v>7949</v>
      </c>
      <c r="B3721" s="1">
        <v>44035</v>
      </c>
      <c r="C3721" t="s">
        <v>7950</v>
      </c>
      <c r="D3721" t="str">
        <f t="shared" ca="1" si="117"/>
        <v>Camera S</v>
      </c>
      <c r="E3721" t="s">
        <v>133</v>
      </c>
      <c r="F3721" t="s">
        <v>50</v>
      </c>
      <c r="G3721">
        <v>19</v>
      </c>
      <c r="H3721">
        <v>18</v>
      </c>
      <c r="I3721">
        <v>1361.44</v>
      </c>
      <c r="J3721">
        <v>1552.0416000000002</v>
      </c>
      <c r="K3721" t="s">
        <v>66</v>
      </c>
      <c r="M3721" t="s">
        <v>79</v>
      </c>
      <c r="N3721" t="s">
        <v>71</v>
      </c>
      <c r="O3721" t="str">
        <f t="shared" si="116"/>
        <v>Credit Card</v>
      </c>
      <c r="P3721" t="s">
        <v>67</v>
      </c>
      <c r="Q3721">
        <v>2.2799999999999998</v>
      </c>
      <c r="R3721">
        <v>4.9000000000000004</v>
      </c>
      <c r="S3721" t="s">
        <v>111</v>
      </c>
    </row>
    <row r="3722" spans="1:19" x14ac:dyDescent="0.3">
      <c r="A3722" t="s">
        <v>7951</v>
      </c>
      <c r="B3722" s="1">
        <v>45535</v>
      </c>
      <c r="C3722" t="s">
        <v>7952</v>
      </c>
      <c r="D3722" t="str">
        <f t="shared" ca="1" si="117"/>
        <v>Camera S</v>
      </c>
      <c r="E3722" t="s">
        <v>133</v>
      </c>
      <c r="F3722" t="s">
        <v>50</v>
      </c>
      <c r="G3722">
        <v>15</v>
      </c>
      <c r="H3722">
        <v>12</v>
      </c>
      <c r="I3722">
        <v>423.35</v>
      </c>
      <c r="J3722">
        <v>452.98450000000003</v>
      </c>
      <c r="K3722" t="s">
        <v>20</v>
      </c>
      <c r="M3722" t="s">
        <v>21</v>
      </c>
      <c r="N3722" t="s">
        <v>36</v>
      </c>
      <c r="O3722" t="str">
        <f t="shared" si="116"/>
        <v>PayPal</v>
      </c>
      <c r="P3722" t="s">
        <v>30</v>
      </c>
      <c r="Q3722">
        <v>39.840000000000003</v>
      </c>
      <c r="R3722">
        <v>0</v>
      </c>
      <c r="S3722" t="s">
        <v>111</v>
      </c>
    </row>
    <row r="3723" spans="1:19" x14ac:dyDescent="0.3">
      <c r="A3723" t="s">
        <v>7953</v>
      </c>
      <c r="B3723" s="1">
        <v>45646</v>
      </c>
      <c r="C3723" t="s">
        <v>7954</v>
      </c>
      <c r="D3723" t="str">
        <f t="shared" ca="1" si="117"/>
        <v>T-shirt V</v>
      </c>
      <c r="E3723" t="s">
        <v>77</v>
      </c>
      <c r="F3723" t="s">
        <v>82</v>
      </c>
      <c r="G3723">
        <v>7</v>
      </c>
      <c r="H3723">
        <v>6</v>
      </c>
      <c r="I3723">
        <v>879.79</v>
      </c>
      <c r="J3723">
        <v>1011.7584999999999</v>
      </c>
      <c r="K3723" t="s">
        <v>51</v>
      </c>
      <c r="M3723" t="s">
        <v>28</v>
      </c>
      <c r="N3723" t="s">
        <v>71</v>
      </c>
      <c r="O3723" t="str">
        <f t="shared" si="116"/>
        <v>Debit Card</v>
      </c>
      <c r="P3723" t="s">
        <v>89</v>
      </c>
      <c r="Q3723">
        <v>43.29</v>
      </c>
      <c r="R3723">
        <v>3.5</v>
      </c>
      <c r="S3723" t="s">
        <v>23</v>
      </c>
    </row>
    <row r="3724" spans="1:19" x14ac:dyDescent="0.3">
      <c r="A3724" t="s">
        <v>7955</v>
      </c>
      <c r="B3724" s="1">
        <v>45645</v>
      </c>
      <c r="C3724" t="s">
        <v>7956</v>
      </c>
      <c r="D3724" t="str">
        <f t="shared" ca="1" si="117"/>
        <v>Dining Table</v>
      </c>
      <c r="E3724" t="s">
        <v>45</v>
      </c>
      <c r="F3724" t="s">
        <v>46</v>
      </c>
      <c r="G3724">
        <v>13</v>
      </c>
      <c r="H3724">
        <v>11</v>
      </c>
      <c r="I3724">
        <v>1419.53</v>
      </c>
      <c r="J3724">
        <v>1490.5065</v>
      </c>
      <c r="K3724" t="s">
        <v>27</v>
      </c>
      <c r="M3724" t="s">
        <v>42</v>
      </c>
      <c r="N3724" t="s">
        <v>22</v>
      </c>
      <c r="O3724" t="str">
        <f t="shared" si="116"/>
        <v>PayPal</v>
      </c>
      <c r="P3724" t="s">
        <v>30</v>
      </c>
      <c r="Q3724">
        <v>44.25</v>
      </c>
      <c r="R3724">
        <v>1.7</v>
      </c>
      <c r="S3724" t="s">
        <v>23</v>
      </c>
    </row>
    <row r="3725" spans="1:19" x14ac:dyDescent="0.3">
      <c r="A3725" t="s">
        <v>7957</v>
      </c>
      <c r="B3725" s="1">
        <v>44018</v>
      </c>
      <c r="C3725" t="s">
        <v>7958</v>
      </c>
      <c r="D3725" t="str">
        <f t="shared" ca="1" si="117"/>
        <v>Headphones Z</v>
      </c>
      <c r="F3725" t="s">
        <v>50</v>
      </c>
      <c r="G3725">
        <v>10</v>
      </c>
      <c r="H3725">
        <v>8</v>
      </c>
      <c r="I3725">
        <v>1417.51</v>
      </c>
      <c r="J3725">
        <v>1545.0859</v>
      </c>
      <c r="K3725" t="s">
        <v>20</v>
      </c>
      <c r="M3725" t="s">
        <v>21</v>
      </c>
      <c r="N3725" t="s">
        <v>71</v>
      </c>
      <c r="O3725" t="str">
        <f t="shared" si="116"/>
        <v>PayPal</v>
      </c>
      <c r="P3725" t="s">
        <v>30</v>
      </c>
      <c r="Q3725">
        <v>2.65</v>
      </c>
      <c r="R3725">
        <v>2.2000000000000002</v>
      </c>
      <c r="S3725" t="s">
        <v>23</v>
      </c>
    </row>
    <row r="3726" spans="1:19" x14ac:dyDescent="0.3">
      <c r="A3726" t="s">
        <v>7959</v>
      </c>
      <c r="B3726" s="1">
        <v>44745</v>
      </c>
      <c r="C3726" t="s">
        <v>7960</v>
      </c>
      <c r="D3726" t="str">
        <f t="shared" ca="1" si="117"/>
        <v>Olive Oil 1L</v>
      </c>
      <c r="E3726" t="s">
        <v>56</v>
      </c>
      <c r="F3726" t="s">
        <v>57</v>
      </c>
      <c r="G3726">
        <v>16</v>
      </c>
      <c r="H3726">
        <v>14</v>
      </c>
      <c r="I3726">
        <v>695.15</v>
      </c>
      <c r="J3726">
        <v>778.5680000000001</v>
      </c>
      <c r="K3726" t="s">
        <v>20</v>
      </c>
      <c r="M3726" t="s">
        <v>42</v>
      </c>
      <c r="N3726" t="s">
        <v>36</v>
      </c>
      <c r="O3726" t="str">
        <f t="shared" si="116"/>
        <v>Bank Transfer</v>
      </c>
      <c r="P3726" t="s">
        <v>37</v>
      </c>
      <c r="Q3726">
        <v>4.79</v>
      </c>
      <c r="R3726">
        <v>4.2</v>
      </c>
      <c r="S3726" t="s">
        <v>23</v>
      </c>
    </row>
    <row r="3727" spans="1:19" x14ac:dyDescent="0.3">
      <c r="A3727" t="s">
        <v>7961</v>
      </c>
      <c r="B3727" s="1">
        <v>45618</v>
      </c>
      <c r="C3727" t="s">
        <v>7962</v>
      </c>
      <c r="D3727" t="str">
        <f t="shared" ca="1" si="117"/>
        <v>Sneakers Run</v>
      </c>
      <c r="E3727" t="s">
        <v>85</v>
      </c>
      <c r="F3727" t="s">
        <v>82</v>
      </c>
      <c r="G3727">
        <v>19</v>
      </c>
      <c r="H3727">
        <v>16</v>
      </c>
      <c r="I3727">
        <v>1321.33</v>
      </c>
      <c r="J3727">
        <v>1519.5294999999999</v>
      </c>
      <c r="K3727" t="s">
        <v>51</v>
      </c>
      <c r="M3727" t="s">
        <v>42</v>
      </c>
      <c r="N3727" t="s">
        <v>29</v>
      </c>
      <c r="O3727" t="str">
        <f t="shared" si="116"/>
        <v>Cash on Delivery</v>
      </c>
      <c r="P3727" t="s">
        <v>53</v>
      </c>
      <c r="Q3727">
        <v>39.18</v>
      </c>
      <c r="R3727">
        <v>3.6</v>
      </c>
      <c r="S3727" t="s">
        <v>23</v>
      </c>
    </row>
    <row r="3728" spans="1:19" x14ac:dyDescent="0.3">
      <c r="A3728" t="s">
        <v>7963</v>
      </c>
      <c r="B3728" s="1">
        <v>44652</v>
      </c>
      <c r="C3728" t="s">
        <v>7964</v>
      </c>
      <c r="D3728" t="str">
        <f t="shared" ca="1" si="117"/>
        <v>T-shirt V</v>
      </c>
      <c r="E3728" t="s">
        <v>77</v>
      </c>
      <c r="F3728" t="s">
        <v>82</v>
      </c>
      <c r="G3728">
        <v>5</v>
      </c>
      <c r="H3728">
        <v>5</v>
      </c>
      <c r="I3728">
        <v>439.67</v>
      </c>
      <c r="J3728">
        <v>466.05020000000002</v>
      </c>
      <c r="K3728" t="s">
        <v>27</v>
      </c>
      <c r="M3728" t="s">
        <v>86</v>
      </c>
      <c r="N3728" t="s">
        <v>36</v>
      </c>
      <c r="O3728" t="str">
        <f t="shared" si="116"/>
        <v>Cash on Delivery</v>
      </c>
      <c r="P3728" t="s">
        <v>53</v>
      </c>
      <c r="Q3728">
        <v>42.04</v>
      </c>
      <c r="R3728">
        <v>2.5</v>
      </c>
      <c r="S3728" t="s">
        <v>23</v>
      </c>
    </row>
    <row r="3729" spans="1:19" x14ac:dyDescent="0.3">
      <c r="A3729" t="s">
        <v>7965</v>
      </c>
      <c r="B3729" s="1">
        <v>44166</v>
      </c>
      <c r="C3729" t="s">
        <v>7966</v>
      </c>
      <c r="D3729" t="str">
        <f t="shared" ca="1" si="117"/>
        <v>Camera S</v>
      </c>
      <c r="E3729" t="s">
        <v>133</v>
      </c>
      <c r="F3729" t="s">
        <v>50</v>
      </c>
      <c r="G3729">
        <v>7</v>
      </c>
      <c r="H3729">
        <v>7</v>
      </c>
      <c r="I3729">
        <v>1263.02</v>
      </c>
      <c r="J3729">
        <v>1452.473</v>
      </c>
      <c r="K3729" t="s">
        <v>47</v>
      </c>
      <c r="M3729" t="s">
        <v>79</v>
      </c>
      <c r="N3729" t="s">
        <v>36</v>
      </c>
      <c r="O3729" t="str">
        <f t="shared" si="116"/>
        <v>Debit Card</v>
      </c>
      <c r="P3729" t="s">
        <v>89</v>
      </c>
      <c r="Q3729">
        <v>43.22</v>
      </c>
      <c r="R3729">
        <v>3.4</v>
      </c>
      <c r="S3729" t="s">
        <v>23</v>
      </c>
    </row>
    <row r="3730" spans="1:19" x14ac:dyDescent="0.3">
      <c r="A3730" t="s">
        <v>7967</v>
      </c>
      <c r="B3730" s="1">
        <v>45450</v>
      </c>
      <c r="C3730" t="s">
        <v>7968</v>
      </c>
      <c r="D3730" t="str">
        <f t="shared" ca="1" si="117"/>
        <v>Camera S</v>
      </c>
      <c r="E3730" t="s">
        <v>133</v>
      </c>
      <c r="F3730" t="s">
        <v>50</v>
      </c>
      <c r="G3730">
        <v>15</v>
      </c>
      <c r="H3730">
        <v>14</v>
      </c>
      <c r="I3730">
        <v>789.35</v>
      </c>
      <c r="J3730">
        <v>907.75249999999994</v>
      </c>
      <c r="K3730" t="s">
        <v>66</v>
      </c>
      <c r="M3730" t="s">
        <v>42</v>
      </c>
      <c r="O3730" t="str">
        <f t="shared" si="116"/>
        <v>Bank Transfer</v>
      </c>
      <c r="P3730" t="s">
        <v>37</v>
      </c>
      <c r="Q3730">
        <v>0.56999999999999995</v>
      </c>
      <c r="R3730">
        <v>2.9</v>
      </c>
      <c r="S3730" t="s">
        <v>23</v>
      </c>
    </row>
    <row r="3731" spans="1:19" x14ac:dyDescent="0.3">
      <c r="A3731" t="s">
        <v>7969</v>
      </c>
      <c r="B3731" s="1">
        <v>45354</v>
      </c>
      <c r="C3731" t="s">
        <v>7970</v>
      </c>
      <c r="D3731" t="str">
        <f t="shared" ca="1" si="117"/>
        <v>Widget B</v>
      </c>
      <c r="E3731" t="s">
        <v>61</v>
      </c>
      <c r="F3731" t="s">
        <v>70</v>
      </c>
      <c r="G3731">
        <v>4</v>
      </c>
      <c r="H3731">
        <v>3</v>
      </c>
      <c r="I3731">
        <v>272.16000000000003</v>
      </c>
      <c r="J3731">
        <v>288.48960000000005</v>
      </c>
      <c r="K3731" t="s">
        <v>20</v>
      </c>
      <c r="M3731" t="s">
        <v>123</v>
      </c>
      <c r="N3731" t="s">
        <v>22</v>
      </c>
      <c r="O3731" t="str">
        <f t="shared" si="116"/>
        <v>Bank Transfer</v>
      </c>
      <c r="P3731" t="s">
        <v>37</v>
      </c>
      <c r="Q3731">
        <v>23.02</v>
      </c>
      <c r="R3731">
        <v>3.4</v>
      </c>
      <c r="S3731" t="s">
        <v>23</v>
      </c>
    </row>
    <row r="3732" spans="1:19" x14ac:dyDescent="0.3">
      <c r="A3732" t="s">
        <v>7971</v>
      </c>
      <c r="B3732" s="1">
        <v>45165</v>
      </c>
      <c r="C3732" t="s">
        <v>7972</v>
      </c>
      <c r="D3732" t="str">
        <f t="shared" ca="1" si="117"/>
        <v>Olive Oil 1L</v>
      </c>
      <c r="E3732" t="s">
        <v>56</v>
      </c>
      <c r="F3732" t="s">
        <v>57</v>
      </c>
      <c r="G3732">
        <v>5</v>
      </c>
      <c r="H3732">
        <v>5</v>
      </c>
      <c r="I3732">
        <v>412.57</v>
      </c>
      <c r="J3732">
        <v>449.7013</v>
      </c>
      <c r="K3732" t="s">
        <v>66</v>
      </c>
      <c r="M3732" t="s">
        <v>86</v>
      </c>
      <c r="N3732" t="s">
        <v>22</v>
      </c>
      <c r="O3732" t="str">
        <f t="shared" si="116"/>
        <v>Cash on Delivery</v>
      </c>
      <c r="P3732" t="s">
        <v>53</v>
      </c>
      <c r="Q3732">
        <v>14.96</v>
      </c>
      <c r="R3732">
        <v>1.6</v>
      </c>
      <c r="S3732" t="s">
        <v>23</v>
      </c>
    </row>
    <row r="3733" spans="1:19" x14ac:dyDescent="0.3">
      <c r="A3733" t="s">
        <v>7973</v>
      </c>
      <c r="B3733" s="1">
        <v>44477</v>
      </c>
      <c r="C3733" t="s">
        <v>7974</v>
      </c>
      <c r="D3733" t="str">
        <f t="shared" ca="1" si="117"/>
        <v>Cereal Pack</v>
      </c>
      <c r="E3733" t="s">
        <v>100</v>
      </c>
      <c r="F3733" t="s">
        <v>57</v>
      </c>
      <c r="G3733">
        <v>19</v>
      </c>
      <c r="H3733">
        <v>18</v>
      </c>
      <c r="I3733">
        <v>40.369999999999997</v>
      </c>
      <c r="J3733">
        <v>42.388500000000001</v>
      </c>
      <c r="K3733" t="s">
        <v>27</v>
      </c>
      <c r="M3733" t="s">
        <v>123</v>
      </c>
      <c r="N3733" t="s">
        <v>36</v>
      </c>
      <c r="O3733" t="str">
        <f t="shared" si="116"/>
        <v>Debit Card</v>
      </c>
      <c r="P3733" t="s">
        <v>89</v>
      </c>
      <c r="Q3733">
        <v>22.97</v>
      </c>
      <c r="R3733">
        <v>4.4000000000000004</v>
      </c>
      <c r="S3733" t="s">
        <v>23</v>
      </c>
    </row>
    <row r="3734" spans="1:19" x14ac:dyDescent="0.3">
      <c r="A3734" t="s">
        <v>7975</v>
      </c>
      <c r="B3734" s="1">
        <v>44800</v>
      </c>
      <c r="C3734" t="s">
        <v>7976</v>
      </c>
      <c r="D3734" t="str">
        <f t="shared" ca="1" si="117"/>
        <v>T-shirt V</v>
      </c>
      <c r="E3734" t="s">
        <v>77</v>
      </c>
      <c r="F3734" t="s">
        <v>82</v>
      </c>
      <c r="G3734">
        <v>20</v>
      </c>
      <c r="H3734">
        <v>16</v>
      </c>
      <c r="I3734">
        <v>712.94</v>
      </c>
      <c r="J3734">
        <v>777.10460000000012</v>
      </c>
      <c r="K3734" t="s">
        <v>66</v>
      </c>
      <c r="M3734" t="s">
        <v>79</v>
      </c>
      <c r="N3734" t="s">
        <v>71</v>
      </c>
      <c r="O3734" t="str">
        <f t="shared" si="116"/>
        <v>PayPal</v>
      </c>
      <c r="P3734" t="s">
        <v>30</v>
      </c>
      <c r="Q3734">
        <v>18.77</v>
      </c>
      <c r="R3734">
        <v>2.2999999999999998</v>
      </c>
      <c r="S3734" t="s">
        <v>23</v>
      </c>
    </row>
    <row r="3735" spans="1:19" x14ac:dyDescent="0.3">
      <c r="A3735" t="s">
        <v>7977</v>
      </c>
      <c r="B3735" s="1">
        <v>44433</v>
      </c>
      <c r="C3735" t="s">
        <v>7978</v>
      </c>
      <c r="D3735" t="str">
        <f t="shared" ca="1" si="117"/>
        <v>Jeans Regular</v>
      </c>
      <c r="E3735" t="s">
        <v>130</v>
      </c>
      <c r="F3735" t="s">
        <v>82</v>
      </c>
      <c r="G3735">
        <v>19</v>
      </c>
      <c r="H3735">
        <v>15</v>
      </c>
      <c r="I3735">
        <v>680.76</v>
      </c>
      <c r="J3735">
        <v>782.87399999999991</v>
      </c>
      <c r="K3735" t="s">
        <v>47</v>
      </c>
      <c r="M3735" t="s">
        <v>21</v>
      </c>
      <c r="N3735" t="s">
        <v>71</v>
      </c>
      <c r="O3735" t="str">
        <f t="shared" si="116"/>
        <v>Cash on Delivery</v>
      </c>
      <c r="P3735" t="s">
        <v>53</v>
      </c>
      <c r="Q3735">
        <v>4.42</v>
      </c>
      <c r="R3735">
        <v>0</v>
      </c>
      <c r="S3735" t="s">
        <v>23</v>
      </c>
    </row>
    <row r="3736" spans="1:19" x14ac:dyDescent="0.3">
      <c r="A3736" t="s">
        <v>7979</v>
      </c>
      <c r="B3736" s="1">
        <v>44480</v>
      </c>
      <c r="C3736" t="s">
        <v>7980</v>
      </c>
      <c r="D3736" t="str">
        <f t="shared" ca="1" si="117"/>
        <v>Phone X</v>
      </c>
      <c r="E3736" t="s">
        <v>141</v>
      </c>
      <c r="F3736" t="s">
        <v>50</v>
      </c>
      <c r="G3736">
        <v>15</v>
      </c>
      <c r="H3736">
        <v>12</v>
      </c>
      <c r="I3736">
        <v>959.95</v>
      </c>
      <c r="J3736">
        <v>1007.9475000000001</v>
      </c>
      <c r="K3736" t="s">
        <v>27</v>
      </c>
      <c r="M3736" t="s">
        <v>123</v>
      </c>
      <c r="N3736" t="s">
        <v>71</v>
      </c>
      <c r="O3736" t="str">
        <f t="shared" si="116"/>
        <v>Debit Card</v>
      </c>
      <c r="P3736" t="s">
        <v>89</v>
      </c>
      <c r="Q3736">
        <v>25.24</v>
      </c>
      <c r="R3736">
        <v>2.2000000000000002</v>
      </c>
      <c r="S3736" t="s">
        <v>23</v>
      </c>
    </row>
    <row r="3737" spans="1:19" x14ac:dyDescent="0.3">
      <c r="A3737" t="s">
        <v>7981</v>
      </c>
      <c r="B3737" s="1">
        <v>43831</v>
      </c>
      <c r="C3737" t="s">
        <v>7982</v>
      </c>
      <c r="D3737" t="str">
        <f t="shared" ca="1" si="117"/>
        <v>Jeans Regular</v>
      </c>
      <c r="E3737" t="s">
        <v>130</v>
      </c>
      <c r="F3737" t="s">
        <v>82</v>
      </c>
      <c r="G3737">
        <v>10</v>
      </c>
      <c r="H3737">
        <v>9</v>
      </c>
      <c r="I3737">
        <v>1174.03</v>
      </c>
      <c r="J3737">
        <v>1326.6538999999998</v>
      </c>
      <c r="K3737" t="s">
        <v>51</v>
      </c>
      <c r="M3737" t="s">
        <v>86</v>
      </c>
      <c r="N3737" t="s">
        <v>29</v>
      </c>
      <c r="O3737" t="str">
        <f t="shared" si="116"/>
        <v>Bank Transfer</v>
      </c>
      <c r="P3737" t="s">
        <v>37</v>
      </c>
      <c r="Q3737">
        <v>20.74</v>
      </c>
      <c r="R3737">
        <v>1.5</v>
      </c>
      <c r="S3737" t="s">
        <v>23</v>
      </c>
    </row>
    <row r="3738" spans="1:19" x14ac:dyDescent="0.3">
      <c r="A3738" t="s">
        <v>7983</v>
      </c>
      <c r="B3738" s="1">
        <v>45012</v>
      </c>
      <c r="C3738" t="s">
        <v>7984</v>
      </c>
      <c r="D3738" t="str">
        <f t="shared" ca="1" si="117"/>
        <v>Camera S</v>
      </c>
      <c r="E3738" t="s">
        <v>133</v>
      </c>
      <c r="F3738" t="s">
        <v>50</v>
      </c>
      <c r="G3738">
        <v>10</v>
      </c>
      <c r="H3738">
        <v>8</v>
      </c>
      <c r="I3738">
        <v>1118.74</v>
      </c>
      <c r="J3738">
        <v>1286.5509999999999</v>
      </c>
      <c r="K3738" t="s">
        <v>27</v>
      </c>
      <c r="M3738" t="s">
        <v>79</v>
      </c>
      <c r="N3738" t="s">
        <v>36</v>
      </c>
      <c r="O3738" t="e">
        <f t="shared" ca="1" si="116"/>
        <v>#N/A</v>
      </c>
      <c r="Q3738">
        <v>39.549999999999997</v>
      </c>
      <c r="R3738">
        <v>2.8</v>
      </c>
      <c r="S3738" t="s">
        <v>205</v>
      </c>
    </row>
    <row r="3739" spans="1:19" x14ac:dyDescent="0.3">
      <c r="A3739" t="s">
        <v>7985</v>
      </c>
      <c r="B3739" s="1">
        <v>45534</v>
      </c>
      <c r="C3739" t="s">
        <v>7986</v>
      </c>
      <c r="D3739" t="str">
        <f t="shared" ca="1" si="117"/>
        <v>Dining Table</v>
      </c>
      <c r="E3739" t="s">
        <v>45</v>
      </c>
      <c r="F3739" t="s">
        <v>46</v>
      </c>
      <c r="G3739">
        <v>20</v>
      </c>
      <c r="H3739">
        <v>19</v>
      </c>
      <c r="I3739">
        <v>1044.74</v>
      </c>
      <c r="J3739">
        <v>1107.4244000000001</v>
      </c>
      <c r="K3739" t="s">
        <v>47</v>
      </c>
      <c r="M3739" t="s">
        <v>28</v>
      </c>
      <c r="N3739" t="s">
        <v>71</v>
      </c>
      <c r="O3739" t="str">
        <f t="shared" si="116"/>
        <v>Bank Transfer</v>
      </c>
      <c r="P3739" t="s">
        <v>37</v>
      </c>
      <c r="Q3739">
        <v>40.869999999999997</v>
      </c>
      <c r="R3739">
        <v>4</v>
      </c>
      <c r="S3739" t="s">
        <v>23</v>
      </c>
    </row>
    <row r="3740" spans="1:19" x14ac:dyDescent="0.3">
      <c r="A3740" t="s">
        <v>7987</v>
      </c>
      <c r="B3740" s="1">
        <v>45426</v>
      </c>
      <c r="C3740" t="s">
        <v>7988</v>
      </c>
      <c r="D3740" t="str">
        <f t="shared" ca="1" si="117"/>
        <v>Widget A</v>
      </c>
      <c r="E3740" t="s">
        <v>33</v>
      </c>
      <c r="F3740" t="s">
        <v>70</v>
      </c>
      <c r="G3740">
        <v>19</v>
      </c>
      <c r="H3740">
        <v>18</v>
      </c>
      <c r="I3740">
        <v>332.28</v>
      </c>
      <c r="J3740">
        <v>382.12199999999996</v>
      </c>
      <c r="K3740" t="s">
        <v>20</v>
      </c>
      <c r="M3740" t="s">
        <v>123</v>
      </c>
      <c r="N3740" t="s">
        <v>71</v>
      </c>
      <c r="O3740" t="str">
        <f t="shared" si="116"/>
        <v>Debit Cakd</v>
      </c>
      <c r="P3740" t="s">
        <v>7989</v>
      </c>
      <c r="Q3740">
        <v>17.52</v>
      </c>
      <c r="R3740">
        <v>2.2000000000000002</v>
      </c>
      <c r="S3740" t="s">
        <v>23</v>
      </c>
    </row>
    <row r="3741" spans="1:19" x14ac:dyDescent="0.3">
      <c r="A3741" t="s">
        <v>7990</v>
      </c>
      <c r="B3741" s="1">
        <v>44880</v>
      </c>
      <c r="C3741" t="s">
        <v>7991</v>
      </c>
      <c r="D3741" t="str">
        <f t="shared" ca="1" si="117"/>
        <v>Sofa 3-Seater</v>
      </c>
      <c r="E3741" t="s">
        <v>109</v>
      </c>
      <c r="F3741" t="s">
        <v>46</v>
      </c>
      <c r="G3741">
        <v>9</v>
      </c>
      <c r="H3741">
        <v>7</v>
      </c>
      <c r="I3741">
        <v>192.28</v>
      </c>
      <c r="J3741">
        <v>207.66240000000002</v>
      </c>
      <c r="K3741" t="s">
        <v>51</v>
      </c>
      <c r="M3741" t="s">
        <v>123</v>
      </c>
      <c r="N3741" t="s">
        <v>29</v>
      </c>
      <c r="O3741" t="str">
        <f t="shared" si="116"/>
        <v>Debit Card</v>
      </c>
      <c r="P3741" t="s">
        <v>89</v>
      </c>
      <c r="Q3741">
        <v>20.41</v>
      </c>
      <c r="R3741">
        <v>2.8</v>
      </c>
      <c r="S3741" t="s">
        <v>111</v>
      </c>
    </row>
    <row r="3742" spans="1:19" x14ac:dyDescent="0.3">
      <c r="A3742" t="s">
        <v>7993</v>
      </c>
      <c r="B3742" s="1">
        <v>45491</v>
      </c>
      <c r="C3742" t="s">
        <v>7994</v>
      </c>
      <c r="D3742" t="str">
        <f t="shared" ca="1" si="117"/>
        <v>Headphones Z</v>
      </c>
      <c r="E3742" t="s">
        <v>94</v>
      </c>
      <c r="F3742" t="s">
        <v>50</v>
      </c>
      <c r="G3742">
        <v>16</v>
      </c>
      <c r="H3742">
        <v>16</v>
      </c>
      <c r="I3742">
        <v>883.73</v>
      </c>
      <c r="J3742">
        <v>1007.4522000000002</v>
      </c>
      <c r="K3742" t="s">
        <v>66</v>
      </c>
      <c r="N3742" t="s">
        <v>22</v>
      </c>
      <c r="O3742" t="str">
        <f t="shared" si="116"/>
        <v>PayPal</v>
      </c>
      <c r="P3742" t="s">
        <v>30</v>
      </c>
      <c r="Q3742">
        <v>19.75</v>
      </c>
      <c r="R3742">
        <v>2.8</v>
      </c>
      <c r="S3742" t="s">
        <v>23</v>
      </c>
    </row>
    <row r="3743" spans="1:19" x14ac:dyDescent="0.3">
      <c r="A3743" t="s">
        <v>7995</v>
      </c>
      <c r="B3743" s="1">
        <v>45508</v>
      </c>
      <c r="C3743" t="s">
        <v>7996</v>
      </c>
      <c r="D3743" t="str">
        <f t="shared" ca="1" si="117"/>
        <v>T-shirt V</v>
      </c>
      <c r="E3743" t="s">
        <v>77</v>
      </c>
      <c r="F3743" t="s">
        <v>82</v>
      </c>
      <c r="G3743">
        <v>20</v>
      </c>
      <c r="H3743">
        <v>17</v>
      </c>
      <c r="I3743">
        <v>1325.72</v>
      </c>
      <c r="J3743">
        <v>1431.7776000000001</v>
      </c>
      <c r="K3743" t="s">
        <v>47</v>
      </c>
      <c r="M3743" t="s">
        <v>123</v>
      </c>
      <c r="N3743" t="s">
        <v>71</v>
      </c>
      <c r="O3743" t="e">
        <f t="shared" ca="1" si="116"/>
        <v>#N/A</v>
      </c>
      <c r="Q3743">
        <v>25.37</v>
      </c>
      <c r="R3743">
        <v>1.7</v>
      </c>
      <c r="S3743" t="s">
        <v>23</v>
      </c>
    </row>
    <row r="3744" spans="1:19" x14ac:dyDescent="0.3">
      <c r="A3744" t="s">
        <v>7997</v>
      </c>
      <c r="B3744" s="1">
        <v>45081</v>
      </c>
      <c r="C3744" t="s">
        <v>7998</v>
      </c>
      <c r="D3744" t="str">
        <f t="shared" ca="1" si="117"/>
        <v>Headphones Z</v>
      </c>
      <c r="E3744" t="s">
        <v>94</v>
      </c>
      <c r="F3744" t="s">
        <v>50</v>
      </c>
      <c r="G3744">
        <v>15</v>
      </c>
      <c r="H3744">
        <v>14</v>
      </c>
      <c r="I3744">
        <v>166.51</v>
      </c>
      <c r="J3744">
        <v>184.8261</v>
      </c>
      <c r="K3744" t="s">
        <v>51</v>
      </c>
      <c r="M3744" t="s">
        <v>42</v>
      </c>
      <c r="N3744" t="s">
        <v>22</v>
      </c>
      <c r="O3744" t="str">
        <f t="shared" si="116"/>
        <v>Debit Card</v>
      </c>
      <c r="P3744" t="s">
        <v>89</v>
      </c>
      <c r="Q3744">
        <v>43.49</v>
      </c>
      <c r="R3744">
        <v>3.8</v>
      </c>
      <c r="S3744" t="s">
        <v>23</v>
      </c>
    </row>
    <row r="3745" spans="1:19" x14ac:dyDescent="0.3">
      <c r="A3745" t="s">
        <v>7999</v>
      </c>
      <c r="B3745" s="1">
        <v>45354</v>
      </c>
      <c r="C3745" t="s">
        <v>8000</v>
      </c>
      <c r="D3745" t="str">
        <f t="shared" ca="1" si="117"/>
        <v>Camera S</v>
      </c>
      <c r="E3745" t="s">
        <v>133</v>
      </c>
      <c r="F3745" t="s">
        <v>50</v>
      </c>
      <c r="G3745">
        <v>6</v>
      </c>
      <c r="H3745">
        <v>5</v>
      </c>
      <c r="I3745">
        <v>526.5</v>
      </c>
      <c r="J3745">
        <v>552.82500000000005</v>
      </c>
      <c r="K3745" t="s">
        <v>51</v>
      </c>
      <c r="M3745" t="s">
        <v>21</v>
      </c>
      <c r="N3745" t="s">
        <v>22</v>
      </c>
      <c r="O3745" t="str">
        <f t="shared" si="116"/>
        <v>Credit Card</v>
      </c>
      <c r="P3745" t="s">
        <v>67</v>
      </c>
      <c r="Q3745">
        <v>10.79</v>
      </c>
      <c r="R3745">
        <v>2.1</v>
      </c>
      <c r="S3745" t="s">
        <v>23</v>
      </c>
    </row>
    <row r="3746" spans="1:19" x14ac:dyDescent="0.3">
      <c r="A3746" t="s">
        <v>8001</v>
      </c>
      <c r="B3746" s="1">
        <v>44858</v>
      </c>
      <c r="C3746" t="s">
        <v>8002</v>
      </c>
      <c r="D3746" t="str">
        <f t="shared" ca="1" si="117"/>
        <v>Dining Table</v>
      </c>
      <c r="E3746" t="s">
        <v>45</v>
      </c>
      <c r="F3746" t="s">
        <v>46</v>
      </c>
      <c r="G3746">
        <v>1</v>
      </c>
      <c r="H3746">
        <v>1</v>
      </c>
      <c r="I3746">
        <v>404.02</v>
      </c>
      <c r="J3746">
        <v>424.221</v>
      </c>
      <c r="K3746" t="s">
        <v>27</v>
      </c>
      <c r="M3746" t="s">
        <v>123</v>
      </c>
      <c r="N3746" t="s">
        <v>36</v>
      </c>
      <c r="O3746" t="str">
        <f t="shared" si="116"/>
        <v>Debit Card</v>
      </c>
      <c r="P3746" t="s">
        <v>89</v>
      </c>
      <c r="Q3746">
        <v>40.79</v>
      </c>
      <c r="R3746">
        <v>2.1</v>
      </c>
      <c r="S3746" t="s">
        <v>15</v>
      </c>
    </row>
    <row r="3747" spans="1:19" x14ac:dyDescent="0.3">
      <c r="A3747" t="s">
        <v>8003</v>
      </c>
      <c r="B3747" s="1">
        <v>44267</v>
      </c>
      <c r="C3747" t="s">
        <v>8004</v>
      </c>
      <c r="D3747" t="str">
        <f t="shared" ca="1" si="117"/>
        <v>T-shirt V</v>
      </c>
      <c r="E3747" t="s">
        <v>77</v>
      </c>
      <c r="F3747" t="s">
        <v>82</v>
      </c>
      <c r="G3747">
        <v>15</v>
      </c>
      <c r="H3747">
        <v>12</v>
      </c>
      <c r="I3747">
        <v>26.37</v>
      </c>
      <c r="J3747">
        <v>28.743300000000005</v>
      </c>
      <c r="K3747" t="s">
        <v>27</v>
      </c>
      <c r="M3747" t="s">
        <v>28</v>
      </c>
      <c r="N3747" t="s">
        <v>71</v>
      </c>
      <c r="O3747" t="str">
        <f t="shared" si="116"/>
        <v>Cash on Delivery</v>
      </c>
      <c r="P3747" t="s">
        <v>53</v>
      </c>
      <c r="Q3747">
        <v>30.28</v>
      </c>
      <c r="R3747">
        <v>1.6</v>
      </c>
      <c r="S3747" t="s">
        <v>23</v>
      </c>
    </row>
    <row r="3748" spans="1:19" x14ac:dyDescent="0.3">
      <c r="A3748" t="s">
        <v>8005</v>
      </c>
      <c r="B3748" s="1">
        <v>45561</v>
      </c>
      <c r="C3748" t="s">
        <v>8006</v>
      </c>
      <c r="D3748" t="str">
        <f t="shared" ca="1" si="117"/>
        <v>T-shirt V</v>
      </c>
      <c r="E3748" t="s">
        <v>77</v>
      </c>
      <c r="F3748" t="s">
        <v>82</v>
      </c>
      <c r="G3748">
        <v>7</v>
      </c>
      <c r="H3748">
        <v>6</v>
      </c>
      <c r="I3748">
        <v>1417.75</v>
      </c>
      <c r="J3748">
        <v>1602.0574999999999</v>
      </c>
      <c r="K3748" t="s">
        <v>66</v>
      </c>
      <c r="M3748" t="s">
        <v>21</v>
      </c>
      <c r="N3748" t="s">
        <v>22</v>
      </c>
      <c r="O3748" t="str">
        <f t="shared" si="116"/>
        <v>Cash on Delivery</v>
      </c>
      <c r="P3748" t="s">
        <v>53</v>
      </c>
      <c r="Q3748">
        <v>48.63</v>
      </c>
      <c r="R3748">
        <v>3</v>
      </c>
      <c r="S3748" t="s">
        <v>23</v>
      </c>
    </row>
    <row r="3749" spans="1:19" x14ac:dyDescent="0.3">
      <c r="A3749" t="s">
        <v>8007</v>
      </c>
      <c r="B3749" s="1">
        <v>43954</v>
      </c>
      <c r="C3749" t="s">
        <v>8008</v>
      </c>
      <c r="D3749" t="str">
        <f t="shared" ca="1" si="117"/>
        <v>Olive Oil 1L</v>
      </c>
      <c r="E3749" t="s">
        <v>56</v>
      </c>
      <c r="F3749" t="s">
        <v>57</v>
      </c>
      <c r="G3749">
        <v>14</v>
      </c>
      <c r="H3749">
        <v>11</v>
      </c>
      <c r="I3749">
        <v>254.67</v>
      </c>
      <c r="J3749">
        <v>267.40350000000001</v>
      </c>
      <c r="K3749" t="s">
        <v>47</v>
      </c>
      <c r="M3749" t="s">
        <v>86</v>
      </c>
      <c r="N3749" t="s">
        <v>22</v>
      </c>
      <c r="O3749" t="str">
        <f t="shared" si="116"/>
        <v>Cash on Delivery</v>
      </c>
      <c r="P3749" t="s">
        <v>53</v>
      </c>
      <c r="Q3749">
        <v>18.13</v>
      </c>
      <c r="R3749">
        <v>4.3</v>
      </c>
      <c r="S3749" t="s">
        <v>23</v>
      </c>
    </row>
    <row r="3750" spans="1:19" x14ac:dyDescent="0.3">
      <c r="A3750" t="s">
        <v>8009</v>
      </c>
      <c r="B3750" s="1">
        <v>45083</v>
      </c>
      <c r="C3750" t="s">
        <v>8010</v>
      </c>
      <c r="D3750" t="str">
        <f t="shared" ca="1" si="117"/>
        <v>T-shirt V</v>
      </c>
      <c r="E3750" t="s">
        <v>77</v>
      </c>
      <c r="F3750" t="s">
        <v>82</v>
      </c>
      <c r="G3750">
        <v>5</v>
      </c>
      <c r="H3750">
        <v>5</v>
      </c>
      <c r="I3750">
        <v>844.16</v>
      </c>
      <c r="J3750">
        <v>937.01760000000002</v>
      </c>
      <c r="K3750" t="s">
        <v>27</v>
      </c>
      <c r="M3750" t="s">
        <v>28</v>
      </c>
      <c r="N3750" t="s">
        <v>36</v>
      </c>
      <c r="O3750" t="str">
        <f t="shared" si="116"/>
        <v>PayPal</v>
      </c>
      <c r="P3750" t="s">
        <v>30</v>
      </c>
      <c r="Q3750">
        <v>37.159999999999997</v>
      </c>
      <c r="R3750">
        <v>1.8</v>
      </c>
      <c r="S3750" t="s">
        <v>23</v>
      </c>
    </row>
    <row r="3751" spans="1:19" x14ac:dyDescent="0.3">
      <c r="A3751" t="s">
        <v>8011</v>
      </c>
      <c r="B3751" s="1">
        <v>44424</v>
      </c>
      <c r="C3751" t="s">
        <v>8012</v>
      </c>
      <c r="D3751" t="str">
        <f t="shared" ca="1" si="117"/>
        <v>Cereal Pack</v>
      </c>
      <c r="E3751" t="s">
        <v>100</v>
      </c>
      <c r="F3751" t="s">
        <v>57</v>
      </c>
      <c r="G3751">
        <v>3</v>
      </c>
      <c r="H3751">
        <v>3</v>
      </c>
      <c r="I3751">
        <v>264.37</v>
      </c>
      <c r="J3751">
        <v>296.09440000000001</v>
      </c>
      <c r="K3751" t="s">
        <v>20</v>
      </c>
      <c r="M3751" t="s">
        <v>123</v>
      </c>
      <c r="N3751" t="s">
        <v>36</v>
      </c>
      <c r="O3751" t="str">
        <f t="shared" si="116"/>
        <v>Credit Card</v>
      </c>
      <c r="P3751" t="s">
        <v>67</v>
      </c>
      <c r="Q3751">
        <v>6.77</v>
      </c>
      <c r="R3751">
        <v>2.2999999999999998</v>
      </c>
      <c r="S3751" t="s">
        <v>205</v>
      </c>
    </row>
    <row r="3752" spans="1:19" x14ac:dyDescent="0.3">
      <c r="A3752" t="s">
        <v>8013</v>
      </c>
      <c r="B3752" s="1">
        <v>45124</v>
      </c>
      <c r="C3752" t="s">
        <v>8014</v>
      </c>
      <c r="D3752" t="str">
        <f t="shared" ca="1" si="117"/>
        <v>Sneakers Run</v>
      </c>
      <c r="E3752" t="s">
        <v>85</v>
      </c>
      <c r="F3752" t="s">
        <v>82</v>
      </c>
      <c r="G3752">
        <v>16</v>
      </c>
      <c r="H3752">
        <v>16</v>
      </c>
      <c r="I3752">
        <v>1210.0899999999999</v>
      </c>
      <c r="J3752">
        <v>1318.9981</v>
      </c>
      <c r="K3752" t="s">
        <v>66</v>
      </c>
      <c r="M3752" t="s">
        <v>79</v>
      </c>
      <c r="N3752" t="s">
        <v>71</v>
      </c>
      <c r="O3752" t="str">
        <f t="shared" si="116"/>
        <v>Bank Transfer</v>
      </c>
      <c r="P3752" t="s">
        <v>37</v>
      </c>
      <c r="Q3752">
        <v>30.07</v>
      </c>
      <c r="R3752">
        <v>4.5999999999999996</v>
      </c>
      <c r="S3752" t="s">
        <v>23</v>
      </c>
    </row>
    <row r="3753" spans="1:19" x14ac:dyDescent="0.3">
      <c r="A3753" t="s">
        <v>8015</v>
      </c>
      <c r="B3753" s="1">
        <v>44073</v>
      </c>
      <c r="C3753" t="s">
        <v>8016</v>
      </c>
      <c r="D3753" t="str">
        <f t="shared" ca="1" si="117"/>
        <v>Camera S</v>
      </c>
      <c r="E3753" t="s">
        <v>133</v>
      </c>
      <c r="F3753" t="s">
        <v>50</v>
      </c>
      <c r="G3753">
        <v>20</v>
      </c>
      <c r="H3753">
        <v>16</v>
      </c>
      <c r="I3753">
        <v>483.63</v>
      </c>
      <c r="J3753">
        <v>517.48410000000001</v>
      </c>
      <c r="K3753" t="s">
        <v>20</v>
      </c>
      <c r="M3753" t="s">
        <v>35</v>
      </c>
      <c r="N3753" t="s">
        <v>29</v>
      </c>
      <c r="O3753" t="e">
        <f t="shared" ca="1" si="116"/>
        <v>#N/A</v>
      </c>
      <c r="Q3753">
        <v>32.4</v>
      </c>
      <c r="R3753">
        <v>2.2000000000000002</v>
      </c>
      <c r="S3753" t="s">
        <v>111</v>
      </c>
    </row>
    <row r="3754" spans="1:19" x14ac:dyDescent="0.3">
      <c r="A3754" t="s">
        <v>8017</v>
      </c>
      <c r="B3754" s="1">
        <v>45320</v>
      </c>
      <c r="C3754" t="s">
        <v>8018</v>
      </c>
      <c r="D3754" t="str">
        <f t="shared" ca="1" si="117"/>
        <v>Headphones Z</v>
      </c>
      <c r="E3754" t="s">
        <v>94</v>
      </c>
      <c r="F3754" t="s">
        <v>50</v>
      </c>
      <c r="G3754">
        <v>4</v>
      </c>
      <c r="H3754">
        <v>4</v>
      </c>
      <c r="I3754">
        <v>279.70999999999998</v>
      </c>
      <c r="J3754">
        <v>299.28969999999998</v>
      </c>
      <c r="K3754" t="s">
        <v>66</v>
      </c>
      <c r="M3754" t="s">
        <v>42</v>
      </c>
      <c r="N3754" t="s">
        <v>36</v>
      </c>
      <c r="O3754" t="str">
        <f t="shared" si="116"/>
        <v>Credit Card</v>
      </c>
      <c r="P3754" t="s">
        <v>67</v>
      </c>
      <c r="Q3754">
        <v>47.32</v>
      </c>
      <c r="R3754">
        <v>4</v>
      </c>
      <c r="S3754" t="s">
        <v>23</v>
      </c>
    </row>
    <row r="3755" spans="1:19" x14ac:dyDescent="0.3">
      <c r="A3755" t="s">
        <v>8019</v>
      </c>
      <c r="B3755" s="1">
        <v>44379</v>
      </c>
      <c r="C3755" t="s">
        <v>8020</v>
      </c>
      <c r="D3755" t="str">
        <f t="shared" ca="1" si="117"/>
        <v>Jeans Regular</v>
      </c>
      <c r="E3755" t="s">
        <v>130</v>
      </c>
      <c r="F3755" t="s">
        <v>82</v>
      </c>
      <c r="G3755">
        <v>8</v>
      </c>
      <c r="H3755">
        <v>8</v>
      </c>
      <c r="I3755">
        <v>1023.71</v>
      </c>
      <c r="J3755">
        <v>1126.0810000000001</v>
      </c>
      <c r="K3755" t="s">
        <v>47</v>
      </c>
      <c r="M3755" t="s">
        <v>42</v>
      </c>
      <c r="N3755" t="s">
        <v>29</v>
      </c>
      <c r="O3755" t="str">
        <f t="shared" si="116"/>
        <v>Debit Card</v>
      </c>
      <c r="P3755" t="s">
        <v>89</v>
      </c>
      <c r="Q3755">
        <v>45.78</v>
      </c>
      <c r="R3755">
        <v>2.5</v>
      </c>
      <c r="S3755" t="s">
        <v>23</v>
      </c>
    </row>
    <row r="3756" spans="1:19" x14ac:dyDescent="0.3">
      <c r="A3756" t="s">
        <v>8021</v>
      </c>
      <c r="B3756" s="1">
        <v>45018</v>
      </c>
      <c r="C3756" t="s">
        <v>8022</v>
      </c>
      <c r="D3756" t="str">
        <f t="shared" ca="1" si="117"/>
        <v>Cereal Pack</v>
      </c>
      <c r="E3756" t="s">
        <v>100</v>
      </c>
      <c r="F3756" t="s">
        <v>57</v>
      </c>
      <c r="G3756">
        <v>5</v>
      </c>
      <c r="H3756">
        <v>5</v>
      </c>
      <c r="I3756">
        <v>350.14</v>
      </c>
      <c r="J3756">
        <v>395.65819999999997</v>
      </c>
      <c r="K3756" t="s">
        <v>20</v>
      </c>
      <c r="M3756" t="s">
        <v>123</v>
      </c>
      <c r="N3756" t="s">
        <v>36</v>
      </c>
      <c r="O3756" t="str">
        <f t="shared" si="116"/>
        <v>Credit Card</v>
      </c>
      <c r="P3756" t="s">
        <v>67</v>
      </c>
      <c r="Q3756">
        <v>2.5299999999999998</v>
      </c>
      <c r="R3756">
        <v>1.4</v>
      </c>
      <c r="S3756" t="s">
        <v>23</v>
      </c>
    </row>
    <row r="3757" spans="1:19" x14ac:dyDescent="0.3">
      <c r="A3757" t="s">
        <v>8024</v>
      </c>
      <c r="B3757" s="1">
        <v>45125</v>
      </c>
      <c r="C3757" t="s">
        <v>8025</v>
      </c>
      <c r="D3757" t="str">
        <f t="shared" ca="1" si="117"/>
        <v>Phone X</v>
      </c>
      <c r="E3757" t="s">
        <v>141</v>
      </c>
      <c r="F3757" t="s">
        <v>50</v>
      </c>
      <c r="G3757">
        <v>8</v>
      </c>
      <c r="H3757">
        <v>6</v>
      </c>
      <c r="I3757">
        <v>504.83</v>
      </c>
      <c r="J3757">
        <v>570.45789999999988</v>
      </c>
      <c r="K3757" t="s">
        <v>27</v>
      </c>
      <c r="M3757" t="s">
        <v>79</v>
      </c>
      <c r="N3757" t="s">
        <v>29</v>
      </c>
      <c r="O3757" t="str">
        <f t="shared" si="116"/>
        <v>Cash on Delivery</v>
      </c>
      <c r="P3757" t="s">
        <v>53</v>
      </c>
      <c r="Q3757">
        <v>48.69</v>
      </c>
      <c r="R3757">
        <v>1.3</v>
      </c>
      <c r="S3757" t="s">
        <v>23</v>
      </c>
    </row>
    <row r="3758" spans="1:19" x14ac:dyDescent="0.3">
      <c r="A3758" t="s">
        <v>8026</v>
      </c>
      <c r="B3758" s="1">
        <v>45516</v>
      </c>
      <c r="C3758" t="s">
        <v>8027</v>
      </c>
      <c r="D3758" t="str">
        <f t="shared" ca="1" si="117"/>
        <v>Dining Table</v>
      </c>
      <c r="E3758" t="s">
        <v>45</v>
      </c>
      <c r="F3758" t="s">
        <v>46</v>
      </c>
      <c r="G3758">
        <v>20</v>
      </c>
      <c r="H3758">
        <v>17</v>
      </c>
      <c r="I3758">
        <v>58.42</v>
      </c>
      <c r="J3758">
        <v>66.598800000000011</v>
      </c>
      <c r="K3758" t="s">
        <v>47</v>
      </c>
      <c r="M3758" t="s">
        <v>86</v>
      </c>
      <c r="N3758" t="s">
        <v>29</v>
      </c>
      <c r="O3758" t="str">
        <f t="shared" si="116"/>
        <v>Bank Transfer</v>
      </c>
      <c r="P3758" t="s">
        <v>37</v>
      </c>
      <c r="Q3758">
        <v>0.43</v>
      </c>
      <c r="R3758">
        <v>4.7</v>
      </c>
    </row>
    <row r="3759" spans="1:19" x14ac:dyDescent="0.3">
      <c r="A3759" t="s">
        <v>8028</v>
      </c>
      <c r="B3759" s="1">
        <v>44383</v>
      </c>
      <c r="C3759" t="s">
        <v>2210</v>
      </c>
      <c r="D3759" t="str">
        <f t="shared" ca="1" si="117"/>
        <v>T-shirt V</v>
      </c>
      <c r="E3759" t="s">
        <v>77</v>
      </c>
      <c r="F3759" t="s">
        <v>82</v>
      </c>
      <c r="G3759">
        <v>4</v>
      </c>
      <c r="H3759">
        <v>4</v>
      </c>
      <c r="I3759">
        <v>1223.73</v>
      </c>
      <c r="J3759">
        <v>1284.9165</v>
      </c>
      <c r="K3759" t="s">
        <v>27</v>
      </c>
      <c r="M3759" t="s">
        <v>123</v>
      </c>
      <c r="N3759" t="s">
        <v>29</v>
      </c>
      <c r="O3759" t="str">
        <f t="shared" si="116"/>
        <v>Credit Card</v>
      </c>
      <c r="P3759" t="s">
        <v>67</v>
      </c>
      <c r="Q3759">
        <v>34.6</v>
      </c>
      <c r="R3759">
        <v>1.4</v>
      </c>
      <c r="S3759" t="s">
        <v>111</v>
      </c>
    </row>
    <row r="3760" spans="1:19" x14ac:dyDescent="0.3">
      <c r="A3760" t="s">
        <v>8029</v>
      </c>
      <c r="B3760" s="1">
        <v>44292</v>
      </c>
      <c r="C3760" t="s">
        <v>8030</v>
      </c>
      <c r="D3760" t="str">
        <f t="shared" ca="1" si="117"/>
        <v>Sofa 3-Seater</v>
      </c>
      <c r="E3760" t="s">
        <v>109</v>
      </c>
      <c r="F3760" t="s">
        <v>46</v>
      </c>
      <c r="G3760">
        <v>6</v>
      </c>
      <c r="H3760">
        <v>5</v>
      </c>
      <c r="I3760">
        <v>128.91</v>
      </c>
      <c r="J3760">
        <v>143.09010000000001</v>
      </c>
      <c r="K3760" t="s">
        <v>66</v>
      </c>
      <c r="M3760" t="s">
        <v>28</v>
      </c>
      <c r="O3760" t="str">
        <f t="shared" si="116"/>
        <v>Cash on Delivery</v>
      </c>
      <c r="P3760" t="s">
        <v>53</v>
      </c>
      <c r="Q3760">
        <v>41.14</v>
      </c>
      <c r="R3760">
        <v>3</v>
      </c>
      <c r="S3760" t="s">
        <v>23</v>
      </c>
    </row>
    <row r="3761" spans="1:19" x14ac:dyDescent="0.3">
      <c r="A3761" t="s">
        <v>8031</v>
      </c>
      <c r="B3761" s="1">
        <v>45176</v>
      </c>
      <c r="C3761" t="s">
        <v>8032</v>
      </c>
      <c r="D3761" t="str">
        <f t="shared" ca="1" si="117"/>
        <v>Phone X</v>
      </c>
      <c r="E3761" t="s">
        <v>141</v>
      </c>
      <c r="F3761" t="s">
        <v>50</v>
      </c>
      <c r="G3761">
        <v>14</v>
      </c>
      <c r="H3761">
        <v>13</v>
      </c>
      <c r="I3761">
        <v>822.92</v>
      </c>
      <c r="J3761">
        <v>864.06600000000003</v>
      </c>
      <c r="K3761" t="s">
        <v>51</v>
      </c>
      <c r="M3761" t="s">
        <v>86</v>
      </c>
      <c r="N3761" t="s">
        <v>71</v>
      </c>
      <c r="O3761" t="str">
        <f t="shared" si="116"/>
        <v>Credit Card</v>
      </c>
      <c r="P3761" t="s">
        <v>67</v>
      </c>
      <c r="Q3761">
        <v>21.94</v>
      </c>
      <c r="R3761">
        <v>3.4</v>
      </c>
      <c r="S3761" t="s">
        <v>23</v>
      </c>
    </row>
    <row r="3762" spans="1:19" x14ac:dyDescent="0.3">
      <c r="A3762" t="s">
        <v>8033</v>
      </c>
      <c r="B3762" s="1">
        <v>44162</v>
      </c>
      <c r="C3762" t="s">
        <v>10804</v>
      </c>
      <c r="D3762" t="str">
        <f t="shared" ca="1" si="117"/>
        <v>Organic Rice 5kg</v>
      </c>
      <c r="E3762" t="s">
        <v>40</v>
      </c>
      <c r="F3762" t="s">
        <v>57</v>
      </c>
      <c r="G3762">
        <v>20</v>
      </c>
      <c r="H3762">
        <v>16</v>
      </c>
      <c r="I3762">
        <v>24.74</v>
      </c>
      <c r="J3762">
        <v>28.450999999999997</v>
      </c>
      <c r="K3762" t="s">
        <v>20</v>
      </c>
      <c r="M3762" t="s">
        <v>123</v>
      </c>
      <c r="N3762" t="s">
        <v>29</v>
      </c>
      <c r="O3762" t="str">
        <f t="shared" si="116"/>
        <v>Bank Transfer</v>
      </c>
      <c r="P3762" t="s">
        <v>37</v>
      </c>
      <c r="Q3762">
        <v>28.87</v>
      </c>
      <c r="R3762">
        <v>1.2</v>
      </c>
      <c r="S3762" t="s">
        <v>23</v>
      </c>
    </row>
    <row r="3763" spans="1:19" x14ac:dyDescent="0.3">
      <c r="A3763" t="s">
        <v>8034</v>
      </c>
      <c r="B3763" s="1">
        <v>44305</v>
      </c>
      <c r="C3763" t="s">
        <v>8035</v>
      </c>
      <c r="D3763" t="str">
        <f t="shared" ca="1" si="117"/>
        <v>Sofa 3-Seater</v>
      </c>
      <c r="E3763" t="s">
        <v>109</v>
      </c>
      <c r="F3763" t="s">
        <v>46</v>
      </c>
      <c r="G3763">
        <v>4</v>
      </c>
      <c r="H3763">
        <v>3</v>
      </c>
      <c r="I3763">
        <v>1291.93</v>
      </c>
      <c r="J3763">
        <v>1395.2844000000002</v>
      </c>
      <c r="K3763" t="s">
        <v>51</v>
      </c>
      <c r="M3763" t="s">
        <v>28</v>
      </c>
      <c r="N3763" t="s">
        <v>29</v>
      </c>
      <c r="O3763" t="str">
        <f t="shared" si="116"/>
        <v>Cash on Delivery</v>
      </c>
      <c r="P3763" t="s">
        <v>53</v>
      </c>
      <c r="Q3763">
        <v>10.25</v>
      </c>
      <c r="R3763">
        <v>3.8</v>
      </c>
      <c r="S3763" t="s">
        <v>23</v>
      </c>
    </row>
    <row r="3764" spans="1:19" x14ac:dyDescent="0.3">
      <c r="A3764" t="s">
        <v>8036</v>
      </c>
      <c r="B3764" s="1">
        <v>44009</v>
      </c>
      <c r="C3764" t="s">
        <v>8037</v>
      </c>
      <c r="D3764" t="str">
        <f t="shared" ca="1" si="117"/>
        <v>Organic Rice 5kg</v>
      </c>
      <c r="E3764" t="s">
        <v>40</v>
      </c>
      <c r="F3764" t="s">
        <v>57</v>
      </c>
      <c r="G3764">
        <v>9</v>
      </c>
      <c r="H3764">
        <v>8</v>
      </c>
      <c r="I3764">
        <v>135.26</v>
      </c>
      <c r="J3764">
        <v>142.023</v>
      </c>
      <c r="K3764" t="s">
        <v>20</v>
      </c>
      <c r="M3764" t="s">
        <v>28</v>
      </c>
      <c r="N3764" t="s">
        <v>29</v>
      </c>
      <c r="O3764" t="str">
        <f t="shared" si="116"/>
        <v>Debit Card</v>
      </c>
      <c r="P3764" t="s">
        <v>89</v>
      </c>
      <c r="Q3764">
        <v>39.14</v>
      </c>
      <c r="R3764">
        <v>1.2</v>
      </c>
      <c r="S3764" t="s">
        <v>23</v>
      </c>
    </row>
    <row r="3765" spans="1:19" x14ac:dyDescent="0.3">
      <c r="A3765" t="s">
        <v>8038</v>
      </c>
      <c r="B3765" s="1">
        <v>44476</v>
      </c>
      <c r="C3765" t="s">
        <v>8039</v>
      </c>
      <c r="D3765" t="str">
        <f t="shared" ca="1" si="117"/>
        <v>Sneakers Run</v>
      </c>
      <c r="E3765" t="s">
        <v>85</v>
      </c>
      <c r="F3765" t="s">
        <v>82</v>
      </c>
      <c r="G3765">
        <v>12</v>
      </c>
      <c r="H3765">
        <v>12</v>
      </c>
      <c r="I3765">
        <v>1397.03</v>
      </c>
      <c r="J3765">
        <v>1494.8221000000001</v>
      </c>
      <c r="K3765" t="s">
        <v>20</v>
      </c>
      <c r="M3765" t="s">
        <v>79</v>
      </c>
      <c r="N3765" t="s">
        <v>71</v>
      </c>
      <c r="O3765" t="str">
        <f t="shared" si="116"/>
        <v>Debit Card</v>
      </c>
      <c r="P3765" t="s">
        <v>89</v>
      </c>
      <c r="Q3765">
        <v>48.77</v>
      </c>
      <c r="R3765">
        <v>4</v>
      </c>
      <c r="S3765" t="s">
        <v>23</v>
      </c>
    </row>
    <row r="3766" spans="1:19" x14ac:dyDescent="0.3">
      <c r="A3766" t="s">
        <v>8040</v>
      </c>
      <c r="B3766" s="1">
        <v>45118</v>
      </c>
      <c r="C3766" t="s">
        <v>8041</v>
      </c>
      <c r="D3766" t="str">
        <f t="shared" ca="1" si="117"/>
        <v>Headphones Z</v>
      </c>
      <c r="E3766" t="s">
        <v>94</v>
      </c>
      <c r="F3766" t="s">
        <v>50</v>
      </c>
      <c r="G3766">
        <v>8</v>
      </c>
      <c r="H3766">
        <v>7</v>
      </c>
      <c r="I3766">
        <v>1328.09</v>
      </c>
      <c r="J3766">
        <v>1487.4608000000001</v>
      </c>
      <c r="K3766" t="s">
        <v>66</v>
      </c>
      <c r="M3766" t="s">
        <v>21</v>
      </c>
      <c r="N3766" t="s">
        <v>29</v>
      </c>
      <c r="O3766" t="str">
        <f t="shared" si="116"/>
        <v>Debit Card</v>
      </c>
      <c r="P3766" t="s">
        <v>89</v>
      </c>
      <c r="Q3766">
        <v>15.76</v>
      </c>
      <c r="R3766">
        <v>3.9</v>
      </c>
      <c r="S3766" t="s">
        <v>205</v>
      </c>
    </row>
    <row r="3767" spans="1:19" x14ac:dyDescent="0.3">
      <c r="A3767" t="s">
        <v>8042</v>
      </c>
      <c r="B3767" s="1">
        <v>44269</v>
      </c>
      <c r="C3767" t="s">
        <v>8043</v>
      </c>
      <c r="D3767" t="str">
        <f t="shared" ca="1" si="117"/>
        <v>Olive Oil 1L</v>
      </c>
      <c r="E3767" t="s">
        <v>56</v>
      </c>
      <c r="F3767" t="s">
        <v>57</v>
      </c>
      <c r="G3767">
        <v>6</v>
      </c>
      <c r="H3767">
        <v>5</v>
      </c>
      <c r="I3767">
        <v>55.48</v>
      </c>
      <c r="J3767">
        <v>62.692399999999992</v>
      </c>
      <c r="K3767" t="s">
        <v>66</v>
      </c>
      <c r="M3767" t="s">
        <v>86</v>
      </c>
      <c r="N3767" t="s">
        <v>22</v>
      </c>
      <c r="O3767" t="str">
        <f t="shared" si="116"/>
        <v>Bank Transfer</v>
      </c>
      <c r="P3767" t="s">
        <v>37</v>
      </c>
      <c r="Q3767">
        <v>33.450000000000003</v>
      </c>
      <c r="R3767">
        <v>2.9</v>
      </c>
      <c r="S3767" t="s">
        <v>23</v>
      </c>
    </row>
    <row r="3768" spans="1:19" x14ac:dyDescent="0.3">
      <c r="A3768" t="s">
        <v>8044</v>
      </c>
      <c r="B3768" s="1">
        <v>43918</v>
      </c>
      <c r="C3768" t="s">
        <v>8045</v>
      </c>
      <c r="D3768" t="str">
        <f t="shared" ca="1" si="117"/>
        <v>Widget A</v>
      </c>
      <c r="E3768" t="s">
        <v>33</v>
      </c>
      <c r="F3768" t="s">
        <v>70</v>
      </c>
      <c r="G3768">
        <v>18</v>
      </c>
      <c r="H3768">
        <v>16</v>
      </c>
      <c r="I3768">
        <v>980.71</v>
      </c>
      <c r="J3768">
        <v>1127.8164999999999</v>
      </c>
      <c r="K3768" t="s">
        <v>47</v>
      </c>
      <c r="M3768" t="s">
        <v>79</v>
      </c>
      <c r="N3768" t="s">
        <v>29</v>
      </c>
      <c r="O3768" t="str">
        <f t="shared" si="116"/>
        <v>PayPal</v>
      </c>
      <c r="P3768" t="s">
        <v>30</v>
      </c>
      <c r="Q3768">
        <v>23.54</v>
      </c>
      <c r="S3768" t="s">
        <v>23</v>
      </c>
    </row>
    <row r="3769" spans="1:19" x14ac:dyDescent="0.3">
      <c r="A3769" t="s">
        <v>8046</v>
      </c>
      <c r="B3769" s="1">
        <v>44692</v>
      </c>
      <c r="C3769" t="s">
        <v>8047</v>
      </c>
      <c r="D3769" t="str">
        <f t="shared" ca="1" si="117"/>
        <v>Camera S</v>
      </c>
      <c r="E3769" t="s">
        <v>133</v>
      </c>
      <c r="F3769" t="s">
        <v>50</v>
      </c>
      <c r="G3769">
        <v>5</v>
      </c>
      <c r="H3769">
        <v>4</v>
      </c>
      <c r="I3769">
        <v>1082.44</v>
      </c>
      <c r="J3769">
        <v>1201.5084000000002</v>
      </c>
      <c r="K3769" t="s">
        <v>27</v>
      </c>
      <c r="M3769" t="s">
        <v>86</v>
      </c>
      <c r="N3769" t="s">
        <v>36</v>
      </c>
      <c r="O3769" t="str">
        <f t="shared" si="116"/>
        <v>Debit Card</v>
      </c>
      <c r="P3769" t="s">
        <v>89</v>
      </c>
      <c r="Q3769">
        <v>8.1999999999999993</v>
      </c>
      <c r="R3769">
        <v>4.9000000000000004</v>
      </c>
      <c r="S3769" t="s">
        <v>205</v>
      </c>
    </row>
    <row r="3770" spans="1:19" x14ac:dyDescent="0.3">
      <c r="A3770" t="s">
        <v>8048</v>
      </c>
      <c r="B3770" s="1">
        <v>45422</v>
      </c>
      <c r="C3770" t="s">
        <v>8049</v>
      </c>
      <c r="D3770" t="str">
        <f t="shared" ca="1" si="117"/>
        <v>Olive Oil 1L</v>
      </c>
      <c r="E3770" t="s">
        <v>56</v>
      </c>
      <c r="F3770" t="s">
        <v>57</v>
      </c>
      <c r="G3770">
        <v>9</v>
      </c>
      <c r="H3770">
        <v>8</v>
      </c>
      <c r="I3770">
        <v>248.02</v>
      </c>
      <c r="J3770">
        <v>275.30220000000003</v>
      </c>
      <c r="K3770" t="s">
        <v>66</v>
      </c>
      <c r="M3770" t="s">
        <v>35</v>
      </c>
      <c r="N3770" t="s">
        <v>71</v>
      </c>
      <c r="O3770" t="str">
        <f t="shared" si="116"/>
        <v>Bank Transfer</v>
      </c>
      <c r="P3770" t="s">
        <v>37</v>
      </c>
      <c r="Q3770">
        <v>44.37</v>
      </c>
      <c r="R3770">
        <v>2.1</v>
      </c>
      <c r="S3770" t="s">
        <v>23</v>
      </c>
    </row>
    <row r="3771" spans="1:19" x14ac:dyDescent="0.3">
      <c r="A3771" t="s">
        <v>8050</v>
      </c>
      <c r="B3771" s="1">
        <v>44276</v>
      </c>
      <c r="C3771" t="s">
        <v>8051</v>
      </c>
      <c r="D3771" t="str">
        <f t="shared" ca="1" si="117"/>
        <v>Jeans Regular</v>
      </c>
      <c r="E3771" t="s">
        <v>130</v>
      </c>
      <c r="F3771" t="s">
        <v>82</v>
      </c>
      <c r="G3771">
        <v>8</v>
      </c>
      <c r="H3771">
        <v>7</v>
      </c>
      <c r="I3771">
        <v>502.39</v>
      </c>
      <c r="J3771">
        <v>572.72460000000001</v>
      </c>
      <c r="K3771" t="s">
        <v>20</v>
      </c>
      <c r="M3771" t="s">
        <v>28</v>
      </c>
      <c r="N3771" t="s">
        <v>22</v>
      </c>
      <c r="O3771" t="str">
        <f t="shared" si="116"/>
        <v>PayPal</v>
      </c>
      <c r="P3771" t="s">
        <v>30</v>
      </c>
      <c r="Q3771">
        <v>35.1</v>
      </c>
      <c r="R3771">
        <v>3.1</v>
      </c>
      <c r="S3771" t="s">
        <v>23</v>
      </c>
    </row>
    <row r="3772" spans="1:19" x14ac:dyDescent="0.3">
      <c r="A3772" t="s">
        <v>8052</v>
      </c>
      <c r="B3772" s="1">
        <v>44370</v>
      </c>
      <c r="C3772" t="s">
        <v>5622</v>
      </c>
      <c r="D3772" t="str">
        <f t="shared" ca="1" si="117"/>
        <v>Widget B</v>
      </c>
      <c r="E3772" t="s">
        <v>61</v>
      </c>
      <c r="F3772" t="s">
        <v>70</v>
      </c>
      <c r="G3772">
        <v>15</v>
      </c>
      <c r="H3772">
        <v>14</v>
      </c>
      <c r="I3772">
        <v>1452.39</v>
      </c>
      <c r="J3772">
        <v>1583.1051000000002</v>
      </c>
      <c r="K3772" t="s">
        <v>66</v>
      </c>
      <c r="M3772" t="s">
        <v>42</v>
      </c>
      <c r="N3772" t="s">
        <v>71</v>
      </c>
      <c r="O3772" t="str">
        <f t="shared" si="116"/>
        <v>Debit Card</v>
      </c>
      <c r="P3772" t="s">
        <v>89</v>
      </c>
      <c r="Q3772">
        <v>35.159999999999997</v>
      </c>
      <c r="R3772">
        <v>9</v>
      </c>
      <c r="S3772" t="s">
        <v>23</v>
      </c>
    </row>
    <row r="3773" spans="1:19" x14ac:dyDescent="0.3">
      <c r="A3773" t="s">
        <v>8053</v>
      </c>
      <c r="B3773" s="1">
        <v>45648</v>
      </c>
      <c r="C3773" t="s">
        <v>8054</v>
      </c>
      <c r="D3773" t="str">
        <f t="shared" ca="1" si="117"/>
        <v>Organic Rice 5kg</v>
      </c>
      <c r="E3773" t="s">
        <v>40</v>
      </c>
      <c r="F3773" t="s">
        <v>57</v>
      </c>
      <c r="G3773">
        <v>18</v>
      </c>
      <c r="H3773">
        <v>17</v>
      </c>
      <c r="I3773">
        <v>1301.21</v>
      </c>
      <c r="J3773">
        <v>1392.2947000000001</v>
      </c>
      <c r="K3773" t="s">
        <v>27</v>
      </c>
      <c r="M3773" t="s">
        <v>86</v>
      </c>
      <c r="N3773" t="s">
        <v>29</v>
      </c>
      <c r="O3773" t="str">
        <f t="shared" si="116"/>
        <v>Credit Card</v>
      </c>
      <c r="P3773" t="s">
        <v>67</v>
      </c>
      <c r="Q3773">
        <v>12.88</v>
      </c>
      <c r="R3773">
        <v>3.2</v>
      </c>
      <c r="S3773" t="s">
        <v>23</v>
      </c>
    </row>
    <row r="3774" spans="1:19" x14ac:dyDescent="0.3">
      <c r="A3774" t="s">
        <v>8055</v>
      </c>
      <c r="B3774" s="1">
        <v>44811</v>
      </c>
      <c r="C3774" t="s">
        <v>8056</v>
      </c>
      <c r="D3774" t="str">
        <f t="shared" ca="1" si="117"/>
        <v>Sofa 3-Seater</v>
      </c>
      <c r="E3774" t="s">
        <v>109</v>
      </c>
      <c r="F3774" t="s">
        <v>46</v>
      </c>
      <c r="G3774">
        <v>13</v>
      </c>
      <c r="H3774">
        <v>12</v>
      </c>
      <c r="I3774">
        <v>752.91</v>
      </c>
      <c r="J3774">
        <v>820.67190000000005</v>
      </c>
      <c r="K3774" t="s">
        <v>51</v>
      </c>
      <c r="M3774" t="s">
        <v>42</v>
      </c>
      <c r="N3774" t="s">
        <v>36</v>
      </c>
      <c r="O3774" t="str">
        <f t="shared" si="116"/>
        <v>Cash on Delivery</v>
      </c>
      <c r="P3774" t="s">
        <v>53</v>
      </c>
      <c r="Q3774">
        <v>35.159999999999997</v>
      </c>
      <c r="R3774">
        <v>2.2999999999999998</v>
      </c>
      <c r="S3774" t="s">
        <v>23</v>
      </c>
    </row>
    <row r="3775" spans="1:19" x14ac:dyDescent="0.3">
      <c r="A3775" t="s">
        <v>8057</v>
      </c>
      <c r="B3775" s="1">
        <v>44374</v>
      </c>
      <c r="C3775" t="s">
        <v>8058</v>
      </c>
      <c r="D3775" t="str">
        <f t="shared" ca="1" si="117"/>
        <v>Phone X</v>
      </c>
      <c r="E3775" t="s">
        <v>141</v>
      </c>
      <c r="F3775" t="s">
        <v>50</v>
      </c>
      <c r="G3775">
        <v>1</v>
      </c>
      <c r="H3775">
        <v>1</v>
      </c>
      <c r="I3775">
        <v>953.98</v>
      </c>
      <c r="J3775">
        <v>1001.6790000000001</v>
      </c>
      <c r="K3775" t="s">
        <v>47</v>
      </c>
      <c r="M3775" t="s">
        <v>21</v>
      </c>
      <c r="N3775" t="s">
        <v>22</v>
      </c>
      <c r="O3775" t="str">
        <f t="shared" si="116"/>
        <v>PayPal</v>
      </c>
      <c r="P3775" t="s">
        <v>30</v>
      </c>
      <c r="Q3775">
        <v>22.66</v>
      </c>
      <c r="R3775">
        <v>1.1000000000000001</v>
      </c>
      <c r="S3775" t="s">
        <v>205</v>
      </c>
    </row>
    <row r="3776" spans="1:19" x14ac:dyDescent="0.3">
      <c r="A3776" t="s">
        <v>8060</v>
      </c>
      <c r="B3776" s="1">
        <v>43923</v>
      </c>
      <c r="C3776" t="s">
        <v>8061</v>
      </c>
      <c r="D3776" t="str">
        <f t="shared" ca="1" si="117"/>
        <v>T-shirt V</v>
      </c>
      <c r="E3776" t="s">
        <v>77</v>
      </c>
      <c r="F3776" t="s">
        <v>82</v>
      </c>
      <c r="G3776">
        <v>3</v>
      </c>
      <c r="H3776">
        <v>2</v>
      </c>
      <c r="I3776">
        <v>893.49</v>
      </c>
      <c r="J3776">
        <v>938.16450000000009</v>
      </c>
      <c r="K3776" t="s">
        <v>47</v>
      </c>
      <c r="M3776" t="s">
        <v>79</v>
      </c>
      <c r="N3776" t="s">
        <v>22</v>
      </c>
      <c r="O3776" t="str">
        <f t="shared" si="116"/>
        <v>Cash on Delivery</v>
      </c>
      <c r="P3776" t="s">
        <v>53</v>
      </c>
      <c r="Q3776">
        <v>42.51</v>
      </c>
      <c r="R3776">
        <v>4.8</v>
      </c>
      <c r="S3776" t="s">
        <v>23</v>
      </c>
    </row>
    <row r="3777" spans="1:19" x14ac:dyDescent="0.3">
      <c r="A3777" t="s">
        <v>8062</v>
      </c>
      <c r="B3777" s="1">
        <v>44902</v>
      </c>
      <c r="C3777" t="s">
        <v>8063</v>
      </c>
      <c r="D3777" t="str">
        <f t="shared" ca="1" si="117"/>
        <v>Jeans Regular</v>
      </c>
      <c r="E3777" t="s">
        <v>130</v>
      </c>
      <c r="F3777" t="s">
        <v>82</v>
      </c>
      <c r="G3777">
        <v>20</v>
      </c>
      <c r="H3777">
        <v>16</v>
      </c>
      <c r="I3777">
        <v>1177.53</v>
      </c>
      <c r="J3777">
        <v>1271.7324000000001</v>
      </c>
      <c r="K3777" t="s">
        <v>51</v>
      </c>
      <c r="M3777" t="s">
        <v>86</v>
      </c>
      <c r="N3777" t="s">
        <v>36</v>
      </c>
      <c r="O3777" t="str">
        <f t="shared" si="116"/>
        <v>PayPal</v>
      </c>
      <c r="P3777" t="s">
        <v>30</v>
      </c>
      <c r="Q3777">
        <v>29.83</v>
      </c>
      <c r="R3777">
        <v>2.6</v>
      </c>
      <c r="S3777" t="s">
        <v>23</v>
      </c>
    </row>
    <row r="3778" spans="1:19" x14ac:dyDescent="0.3">
      <c r="A3778" t="s">
        <v>8064</v>
      </c>
      <c r="B3778" s="1">
        <v>45467</v>
      </c>
      <c r="C3778" t="s">
        <v>8065</v>
      </c>
      <c r="D3778" t="str">
        <f t="shared" ca="1" si="117"/>
        <v>Dining Table</v>
      </c>
      <c r="E3778" t="s">
        <v>45</v>
      </c>
      <c r="F3778" t="s">
        <v>46</v>
      </c>
      <c r="G3778">
        <v>13</v>
      </c>
      <c r="H3778">
        <v>11</v>
      </c>
      <c r="I3778">
        <v>1472.26</v>
      </c>
      <c r="J3778">
        <v>1590.0408</v>
      </c>
      <c r="K3778" t="s">
        <v>51</v>
      </c>
      <c r="M3778" t="s">
        <v>35</v>
      </c>
      <c r="N3778" t="s">
        <v>22</v>
      </c>
      <c r="O3778" t="str">
        <f t="shared" si="116"/>
        <v>PayPal</v>
      </c>
      <c r="P3778" t="s">
        <v>30</v>
      </c>
      <c r="Q3778">
        <v>0.92</v>
      </c>
      <c r="R3778">
        <v>3.3</v>
      </c>
      <c r="S3778" t="s">
        <v>23</v>
      </c>
    </row>
    <row r="3779" spans="1:19" x14ac:dyDescent="0.3">
      <c r="A3779" t="s">
        <v>8066</v>
      </c>
      <c r="B3779" s="1">
        <v>45412</v>
      </c>
      <c r="C3779" t="s">
        <v>8067</v>
      </c>
      <c r="D3779" t="str">
        <f t="shared" ca="1" si="117"/>
        <v>Headphones Z</v>
      </c>
      <c r="E3779" t="s">
        <v>94</v>
      </c>
      <c r="F3779" t="s">
        <v>50</v>
      </c>
      <c r="G3779">
        <v>15</v>
      </c>
      <c r="H3779">
        <v>15</v>
      </c>
      <c r="I3779">
        <v>757.23</v>
      </c>
      <c r="J3779">
        <v>810.23610000000008</v>
      </c>
      <c r="K3779" t="s">
        <v>27</v>
      </c>
      <c r="M3779" t="s">
        <v>21</v>
      </c>
      <c r="N3779" t="s">
        <v>71</v>
      </c>
      <c r="O3779" t="str">
        <f t="shared" ref="O3779:O3842" si="118">IF(P3779&lt;&gt;"",P3779,INDEX($N:$N,MATCH(Q3779,$O:$O,0)))</f>
        <v>Debit Card</v>
      </c>
      <c r="P3779" t="s">
        <v>89</v>
      </c>
      <c r="Q3779">
        <v>29.71</v>
      </c>
      <c r="R3779">
        <v>4.8</v>
      </c>
      <c r="S3779" t="s">
        <v>23</v>
      </c>
    </row>
    <row r="3780" spans="1:19" x14ac:dyDescent="0.3">
      <c r="A3780" t="s">
        <v>8068</v>
      </c>
      <c r="B3780" s="1">
        <v>45449</v>
      </c>
      <c r="C3780" t="s">
        <v>8069</v>
      </c>
      <c r="D3780" t="str">
        <f t="shared" ref="D3780:D3843" ca="1" si="119">IF(E3780&lt;&gt;"",E3780,IF(F3780="Apparel",CHOOSE(RANDBETWEEN(1,4),"Jeans Regular","Shirt Classic","Sneakers Run","T-shirt V"),IF(F3780="Electronics",CHOOSE(RANDBETWEEN(1,4),"Camera S","Headphones Z","Laptop Pro","Phone X"),IF(F3780="Gadgets",CHOOSE(RANDBETWEEN(1,2),"Widget A","Widget B"),IF(F3780="Groceries",CHOOSE(RANDBETWEEN(1,3),"Cereal Pack","Olive Oil 1L","Organic Rice"),IF(F3780="Home Goods",CHOOSE(RANDBETWEEN(1,2),"Dining Table","Sofa 3-Seater"),"Unknown"))))))</f>
        <v>Olive Oil 1L</v>
      </c>
      <c r="E3780" t="s">
        <v>56</v>
      </c>
      <c r="F3780" t="s">
        <v>57</v>
      </c>
      <c r="G3780">
        <v>20</v>
      </c>
      <c r="H3780">
        <v>18</v>
      </c>
      <c r="I3780">
        <v>1139.33</v>
      </c>
      <c r="J3780">
        <v>1287.4428999999998</v>
      </c>
      <c r="K3780" t="s">
        <v>20</v>
      </c>
      <c r="M3780" t="s">
        <v>42</v>
      </c>
      <c r="N3780" t="s">
        <v>71</v>
      </c>
      <c r="O3780" t="str">
        <f t="shared" si="118"/>
        <v>Bank Transfer</v>
      </c>
      <c r="P3780" t="s">
        <v>37</v>
      </c>
      <c r="Q3780">
        <v>15.43</v>
      </c>
      <c r="R3780">
        <v>0</v>
      </c>
      <c r="S3780" t="s">
        <v>23</v>
      </c>
    </row>
    <row r="3781" spans="1:19" x14ac:dyDescent="0.3">
      <c r="A3781" t="s">
        <v>8070</v>
      </c>
      <c r="B3781" s="1">
        <v>45149</v>
      </c>
      <c r="C3781" t="s">
        <v>8071</v>
      </c>
      <c r="D3781" t="str">
        <f t="shared" ca="1" si="119"/>
        <v>Laptop Pro</v>
      </c>
      <c r="E3781" t="s">
        <v>116</v>
      </c>
      <c r="F3781" t="s">
        <v>50</v>
      </c>
      <c r="G3781">
        <v>20</v>
      </c>
      <c r="H3781">
        <v>19</v>
      </c>
      <c r="I3781">
        <v>340.41</v>
      </c>
      <c r="J3781">
        <v>371.04690000000005</v>
      </c>
      <c r="K3781" t="s">
        <v>51</v>
      </c>
      <c r="N3781" t="s">
        <v>36</v>
      </c>
      <c r="O3781" t="str">
        <f t="shared" si="118"/>
        <v>PayPal</v>
      </c>
      <c r="P3781" t="s">
        <v>30</v>
      </c>
      <c r="Q3781">
        <v>48.75</v>
      </c>
      <c r="R3781">
        <v>3.4</v>
      </c>
      <c r="S3781" t="s">
        <v>23</v>
      </c>
    </row>
    <row r="3782" spans="1:19" x14ac:dyDescent="0.3">
      <c r="A3782" t="s">
        <v>8072</v>
      </c>
      <c r="B3782" s="1">
        <v>45378</v>
      </c>
      <c r="C3782" t="s">
        <v>8073</v>
      </c>
      <c r="D3782" t="str">
        <f t="shared" ca="1" si="119"/>
        <v>Phone X</v>
      </c>
      <c r="E3782" t="s">
        <v>141</v>
      </c>
      <c r="F3782" t="s">
        <v>50</v>
      </c>
      <c r="G3782">
        <v>12</v>
      </c>
      <c r="H3782">
        <v>10</v>
      </c>
      <c r="I3782">
        <v>1185.52</v>
      </c>
      <c r="J3782">
        <v>1256.6512</v>
      </c>
      <c r="K3782" t="s">
        <v>20</v>
      </c>
      <c r="M3782" t="s">
        <v>35</v>
      </c>
      <c r="N3782" t="s">
        <v>29</v>
      </c>
      <c r="O3782" t="str">
        <f t="shared" si="118"/>
        <v>CreditxCard</v>
      </c>
      <c r="P3782" t="s">
        <v>8074</v>
      </c>
      <c r="Q3782">
        <v>30.64</v>
      </c>
      <c r="R3782">
        <v>1.5</v>
      </c>
      <c r="S3782" t="s">
        <v>205</v>
      </c>
    </row>
    <row r="3783" spans="1:19" x14ac:dyDescent="0.3">
      <c r="A3783" t="s">
        <v>8075</v>
      </c>
      <c r="B3783" s="1">
        <v>45224</v>
      </c>
      <c r="C3783" t="s">
        <v>8076</v>
      </c>
      <c r="D3783" t="str">
        <f t="shared" ca="1" si="119"/>
        <v>Widget B</v>
      </c>
      <c r="E3783" t="s">
        <v>61</v>
      </c>
      <c r="F3783" t="s">
        <v>70</v>
      </c>
      <c r="G3783">
        <v>3</v>
      </c>
      <c r="H3783">
        <v>3</v>
      </c>
      <c r="I3783">
        <v>709.54</v>
      </c>
      <c r="J3783">
        <v>745.01699999999994</v>
      </c>
      <c r="K3783" t="s">
        <v>47</v>
      </c>
      <c r="M3783" t="s">
        <v>86</v>
      </c>
      <c r="N3783" t="s">
        <v>36</v>
      </c>
      <c r="O3783" t="str">
        <f t="shared" si="118"/>
        <v>PayPal</v>
      </c>
      <c r="P3783" t="s">
        <v>30</v>
      </c>
      <c r="Q3783">
        <v>15</v>
      </c>
      <c r="R3783">
        <v>3.6</v>
      </c>
      <c r="S3783" t="s">
        <v>23</v>
      </c>
    </row>
    <row r="3784" spans="1:19" x14ac:dyDescent="0.3">
      <c r="A3784" t="s">
        <v>8077</v>
      </c>
      <c r="B3784" s="1">
        <v>45195</v>
      </c>
      <c r="C3784" t="s">
        <v>8078</v>
      </c>
      <c r="D3784" t="str">
        <f t="shared" ca="1" si="119"/>
        <v>Sneakers Run</v>
      </c>
      <c r="E3784" t="s">
        <v>85</v>
      </c>
      <c r="F3784" t="s">
        <v>82</v>
      </c>
      <c r="G3784">
        <v>18</v>
      </c>
      <c r="H3784">
        <v>16</v>
      </c>
      <c r="I3784">
        <v>167.16</v>
      </c>
      <c r="J3784">
        <v>178.8612</v>
      </c>
      <c r="K3784" t="s">
        <v>51</v>
      </c>
      <c r="M3784" t="s">
        <v>86</v>
      </c>
      <c r="N3784" t="s">
        <v>36</v>
      </c>
      <c r="O3784" t="str">
        <f t="shared" si="118"/>
        <v>Cash on Delivery</v>
      </c>
      <c r="P3784" t="s">
        <v>53</v>
      </c>
      <c r="Q3784">
        <v>36.51</v>
      </c>
      <c r="R3784">
        <v>3.6</v>
      </c>
      <c r="S3784" t="s">
        <v>23</v>
      </c>
    </row>
    <row r="3785" spans="1:19" x14ac:dyDescent="0.3">
      <c r="A3785" t="s">
        <v>8079</v>
      </c>
      <c r="B3785" s="1">
        <v>44139</v>
      </c>
      <c r="C3785" t="s">
        <v>8080</v>
      </c>
      <c r="D3785" t="str">
        <f t="shared" ca="1" si="119"/>
        <v>Organic Rice 5kg</v>
      </c>
      <c r="E3785" t="s">
        <v>40</v>
      </c>
      <c r="F3785" t="s">
        <v>57</v>
      </c>
      <c r="G3785">
        <v>18</v>
      </c>
      <c r="H3785">
        <v>14</v>
      </c>
      <c r="I3785">
        <v>910.59</v>
      </c>
      <c r="J3785">
        <v>965.22540000000004</v>
      </c>
      <c r="K3785" t="s">
        <v>51</v>
      </c>
      <c r="M3785" t="s">
        <v>21</v>
      </c>
      <c r="N3785" t="s">
        <v>29</v>
      </c>
      <c r="O3785" t="str">
        <f t="shared" si="118"/>
        <v>Debit Card</v>
      </c>
      <c r="P3785" t="s">
        <v>89</v>
      </c>
      <c r="Q3785">
        <v>17.54</v>
      </c>
      <c r="R3785">
        <v>3.2</v>
      </c>
      <c r="S3785" t="s">
        <v>23</v>
      </c>
    </row>
    <row r="3786" spans="1:19" x14ac:dyDescent="0.3">
      <c r="A3786" t="s">
        <v>8081</v>
      </c>
      <c r="B3786" s="1">
        <v>45389</v>
      </c>
      <c r="C3786" t="s">
        <v>8082</v>
      </c>
      <c r="D3786" t="str">
        <f t="shared" ca="1" si="119"/>
        <v>Jeans Regular</v>
      </c>
      <c r="E3786" t="s">
        <v>130</v>
      </c>
      <c r="F3786" t="s">
        <v>82</v>
      </c>
      <c r="G3786">
        <v>12</v>
      </c>
      <c r="H3786">
        <v>12</v>
      </c>
      <c r="I3786">
        <v>658.31</v>
      </c>
      <c r="J3786">
        <v>710.97479999999996</v>
      </c>
      <c r="K3786" t="s">
        <v>51</v>
      </c>
      <c r="M3786" t="s">
        <v>123</v>
      </c>
      <c r="N3786" t="s">
        <v>22</v>
      </c>
      <c r="O3786" t="str">
        <f t="shared" si="118"/>
        <v>Credit Card</v>
      </c>
      <c r="P3786" t="s">
        <v>67</v>
      </c>
      <c r="Q3786">
        <v>42.16</v>
      </c>
      <c r="R3786">
        <v>3.3</v>
      </c>
      <c r="S3786" t="s">
        <v>23</v>
      </c>
    </row>
    <row r="3787" spans="1:19" x14ac:dyDescent="0.3">
      <c r="A3787" t="s">
        <v>8083</v>
      </c>
      <c r="B3787" s="1">
        <v>44021</v>
      </c>
      <c r="C3787" t="s">
        <v>8084</v>
      </c>
      <c r="D3787" t="str">
        <f t="shared" ca="1" si="119"/>
        <v>T-shirt V</v>
      </c>
      <c r="E3787" t="s">
        <v>77</v>
      </c>
      <c r="F3787" t="s">
        <v>82</v>
      </c>
      <c r="G3787">
        <v>7</v>
      </c>
      <c r="H3787">
        <v>7</v>
      </c>
      <c r="I3787">
        <v>1275.19</v>
      </c>
      <c r="J3787">
        <v>1402.7090000000001</v>
      </c>
      <c r="K3787" t="s">
        <v>51</v>
      </c>
      <c r="M3787" t="s">
        <v>8085</v>
      </c>
      <c r="N3787" t="s">
        <v>22</v>
      </c>
      <c r="O3787" t="str">
        <f t="shared" si="118"/>
        <v>Cash on Delivery</v>
      </c>
      <c r="P3787" t="s">
        <v>53</v>
      </c>
      <c r="Q3787">
        <v>15.09</v>
      </c>
      <c r="R3787">
        <v>1.3</v>
      </c>
      <c r="S3787" t="s">
        <v>23</v>
      </c>
    </row>
    <row r="3788" spans="1:19" x14ac:dyDescent="0.3">
      <c r="A3788" t="s">
        <v>8086</v>
      </c>
      <c r="B3788" s="1">
        <v>44298</v>
      </c>
      <c r="C3788" t="s">
        <v>8087</v>
      </c>
      <c r="D3788" t="str">
        <f t="shared" ca="1" si="119"/>
        <v>Olive Oil 1L</v>
      </c>
      <c r="E3788" t="s">
        <v>56</v>
      </c>
      <c r="F3788" t="s">
        <v>57</v>
      </c>
      <c r="G3788">
        <v>10</v>
      </c>
      <c r="H3788">
        <v>9</v>
      </c>
      <c r="I3788">
        <v>55.32</v>
      </c>
      <c r="J3788">
        <v>58.639200000000002</v>
      </c>
      <c r="K3788" t="s">
        <v>66</v>
      </c>
      <c r="M3788" t="s">
        <v>21</v>
      </c>
      <c r="N3788" t="s">
        <v>22</v>
      </c>
      <c r="O3788" t="str">
        <f t="shared" si="118"/>
        <v>Debit Card</v>
      </c>
      <c r="P3788" t="s">
        <v>89</v>
      </c>
      <c r="Q3788">
        <v>18.309999999999999</v>
      </c>
      <c r="R3788">
        <v>1.5</v>
      </c>
      <c r="S3788" t="s">
        <v>23</v>
      </c>
    </row>
    <row r="3789" spans="1:19" x14ac:dyDescent="0.3">
      <c r="A3789" t="s">
        <v>8088</v>
      </c>
      <c r="B3789" s="1">
        <v>44025</v>
      </c>
      <c r="C3789" t="s">
        <v>8089</v>
      </c>
      <c r="D3789" t="str">
        <f t="shared" ca="1" si="119"/>
        <v>Laptop Pro</v>
      </c>
      <c r="E3789" t="s">
        <v>116</v>
      </c>
      <c r="F3789" t="s">
        <v>50</v>
      </c>
      <c r="G3789">
        <v>4</v>
      </c>
      <c r="H3789">
        <v>3</v>
      </c>
      <c r="I3789">
        <v>1497.52</v>
      </c>
      <c r="J3789">
        <v>1662.2472</v>
      </c>
      <c r="K3789" t="s">
        <v>66</v>
      </c>
      <c r="M3789" t="s">
        <v>86</v>
      </c>
      <c r="N3789" t="s">
        <v>29</v>
      </c>
      <c r="O3789" t="str">
        <f t="shared" si="118"/>
        <v>PayPal</v>
      </c>
      <c r="P3789" t="s">
        <v>30</v>
      </c>
      <c r="Q3789">
        <v>23.23</v>
      </c>
      <c r="R3789">
        <v>4.4000000000000004</v>
      </c>
      <c r="S3789" t="s">
        <v>23</v>
      </c>
    </row>
    <row r="3790" spans="1:19" x14ac:dyDescent="0.3">
      <c r="A3790" t="s">
        <v>8090</v>
      </c>
      <c r="B3790" s="1">
        <v>44003</v>
      </c>
      <c r="C3790" t="s">
        <v>8091</v>
      </c>
      <c r="D3790" t="str">
        <f t="shared" ca="1" si="119"/>
        <v>Sneakers Run</v>
      </c>
      <c r="E3790" t="s">
        <v>85</v>
      </c>
      <c r="F3790" t="s">
        <v>82</v>
      </c>
      <c r="G3790">
        <v>3</v>
      </c>
      <c r="H3790">
        <v>2</v>
      </c>
      <c r="I3790">
        <v>984.16</v>
      </c>
      <c r="J3790">
        <v>1112.1007999999999</v>
      </c>
      <c r="K3790" t="s">
        <v>51</v>
      </c>
      <c r="M3790" t="s">
        <v>21</v>
      </c>
      <c r="N3790" t="s">
        <v>71</v>
      </c>
      <c r="O3790" t="str">
        <f t="shared" si="118"/>
        <v>Cash on Delivery</v>
      </c>
      <c r="P3790" t="s">
        <v>53</v>
      </c>
      <c r="Q3790">
        <v>45.36</v>
      </c>
      <c r="R3790">
        <v>1.1000000000000001</v>
      </c>
      <c r="S3790" t="s">
        <v>74</v>
      </c>
    </row>
    <row r="3791" spans="1:19" x14ac:dyDescent="0.3">
      <c r="A3791" t="s">
        <v>8092</v>
      </c>
      <c r="B3791" s="1">
        <v>43904</v>
      </c>
      <c r="C3791" t="s">
        <v>8093</v>
      </c>
      <c r="D3791" t="str">
        <f t="shared" ca="1" si="119"/>
        <v>Organic Rice 5kg</v>
      </c>
      <c r="E3791" t="s">
        <v>40</v>
      </c>
      <c r="F3791" t="s">
        <v>57</v>
      </c>
      <c r="G3791">
        <v>20</v>
      </c>
      <c r="H3791">
        <v>20</v>
      </c>
      <c r="I3791">
        <v>1011.23</v>
      </c>
      <c r="J3791">
        <v>1112.3530000000001</v>
      </c>
      <c r="K3791" t="s">
        <v>27</v>
      </c>
      <c r="M3791" t="s">
        <v>28</v>
      </c>
      <c r="N3791" t="s">
        <v>36</v>
      </c>
      <c r="O3791" t="str">
        <f t="shared" si="118"/>
        <v>Debit Card</v>
      </c>
      <c r="P3791" t="s">
        <v>89</v>
      </c>
      <c r="Q3791">
        <v>48.6</v>
      </c>
      <c r="R3791">
        <v>1.2</v>
      </c>
      <c r="S3791" t="s">
        <v>23</v>
      </c>
    </row>
    <row r="3792" spans="1:19" x14ac:dyDescent="0.3">
      <c r="A3792" t="s">
        <v>8094</v>
      </c>
      <c r="B3792" s="1">
        <v>44154</v>
      </c>
      <c r="C3792" t="s">
        <v>8095</v>
      </c>
      <c r="D3792" t="str">
        <f t="shared" ca="1" si="119"/>
        <v>Organic Rice 5kg</v>
      </c>
      <c r="E3792" t="s">
        <v>40</v>
      </c>
      <c r="F3792" t="s">
        <v>57</v>
      </c>
      <c r="G3792">
        <v>18</v>
      </c>
      <c r="H3792">
        <v>16</v>
      </c>
      <c r="I3792">
        <v>405.54</v>
      </c>
      <c r="J3792">
        <v>437.98320000000007</v>
      </c>
      <c r="K3792" t="s">
        <v>51</v>
      </c>
      <c r="N3792" t="s">
        <v>71</v>
      </c>
      <c r="O3792" t="str">
        <f t="shared" si="118"/>
        <v>PayPal</v>
      </c>
      <c r="P3792" t="s">
        <v>30</v>
      </c>
      <c r="Q3792">
        <v>32.17</v>
      </c>
      <c r="R3792">
        <v>4.0999999999999996</v>
      </c>
    </row>
    <row r="3793" spans="1:19" x14ac:dyDescent="0.3">
      <c r="A3793" t="s">
        <v>8096</v>
      </c>
      <c r="B3793" s="1">
        <v>44109</v>
      </c>
      <c r="C3793" t="s">
        <v>8097</v>
      </c>
      <c r="D3793" t="str">
        <f t="shared" ca="1" si="119"/>
        <v>Headphones Z</v>
      </c>
      <c r="E3793" t="s">
        <v>94</v>
      </c>
      <c r="F3793" t="s">
        <v>50</v>
      </c>
      <c r="G3793">
        <v>2</v>
      </c>
      <c r="H3793">
        <v>2</v>
      </c>
      <c r="I3793">
        <v>46.04</v>
      </c>
      <c r="J3793">
        <v>52.485600000000005</v>
      </c>
      <c r="K3793" t="s">
        <v>51</v>
      </c>
      <c r="M3793" t="s">
        <v>35</v>
      </c>
      <c r="N3793" t="s">
        <v>71</v>
      </c>
      <c r="O3793" t="str">
        <f t="shared" si="118"/>
        <v>Cash on Delivery</v>
      </c>
      <c r="P3793" t="s">
        <v>53</v>
      </c>
      <c r="Q3793">
        <v>49.01</v>
      </c>
      <c r="R3793">
        <v>1.1000000000000001</v>
      </c>
      <c r="S3793" t="s">
        <v>23</v>
      </c>
    </row>
    <row r="3794" spans="1:19" x14ac:dyDescent="0.3">
      <c r="A3794" t="s">
        <v>8098</v>
      </c>
      <c r="B3794" s="1">
        <v>44552</v>
      </c>
      <c r="C3794" t="s">
        <v>8099</v>
      </c>
      <c r="D3794" t="str">
        <f t="shared" ca="1" si="119"/>
        <v>Widget B</v>
      </c>
      <c r="E3794" t="s">
        <v>61</v>
      </c>
      <c r="F3794" t="s">
        <v>70</v>
      </c>
      <c r="G3794">
        <v>5</v>
      </c>
      <c r="H3794">
        <v>5</v>
      </c>
      <c r="I3794">
        <v>529.41999999999996</v>
      </c>
      <c r="J3794">
        <v>598.24459999999988</v>
      </c>
      <c r="K3794" t="s">
        <v>66</v>
      </c>
      <c r="M3794" t="s">
        <v>42</v>
      </c>
      <c r="N3794" t="s">
        <v>71</v>
      </c>
      <c r="O3794" t="str">
        <f t="shared" si="118"/>
        <v>Debit Card</v>
      </c>
      <c r="P3794" t="s">
        <v>89</v>
      </c>
      <c r="Q3794">
        <v>0.66</v>
      </c>
      <c r="R3794">
        <v>2.9</v>
      </c>
      <c r="S3794" t="s">
        <v>23</v>
      </c>
    </row>
    <row r="3795" spans="1:19" x14ac:dyDescent="0.3">
      <c r="A3795" t="s">
        <v>8100</v>
      </c>
      <c r="B3795" s="1">
        <v>44068</v>
      </c>
      <c r="C3795" t="s">
        <v>8101</v>
      </c>
      <c r="D3795" t="str">
        <f t="shared" ca="1" si="119"/>
        <v>Camera S</v>
      </c>
      <c r="E3795" t="s">
        <v>133</v>
      </c>
      <c r="F3795" t="s">
        <v>50</v>
      </c>
      <c r="G3795">
        <v>3</v>
      </c>
      <c r="H3795">
        <v>3</v>
      </c>
      <c r="I3795">
        <v>1199.06</v>
      </c>
      <c r="J3795">
        <v>1342.9472000000001</v>
      </c>
      <c r="K3795" t="s">
        <v>47</v>
      </c>
      <c r="M3795" t="s">
        <v>79</v>
      </c>
      <c r="N3795" t="s">
        <v>71</v>
      </c>
      <c r="O3795" t="str">
        <f t="shared" si="118"/>
        <v>Debit Card</v>
      </c>
      <c r="P3795" t="s">
        <v>89</v>
      </c>
      <c r="Q3795">
        <v>13.98</v>
      </c>
      <c r="R3795">
        <v>2.1</v>
      </c>
      <c r="S3795" t="s">
        <v>23</v>
      </c>
    </row>
    <row r="3796" spans="1:19" x14ac:dyDescent="0.3">
      <c r="A3796" t="s">
        <v>8102</v>
      </c>
      <c r="B3796" s="1">
        <v>45451</v>
      </c>
      <c r="C3796" t="s">
        <v>8103</v>
      </c>
      <c r="D3796" t="str">
        <f t="shared" ca="1" si="119"/>
        <v>Widget B</v>
      </c>
      <c r="E3796" t="s">
        <v>61</v>
      </c>
      <c r="F3796" t="s">
        <v>70</v>
      </c>
      <c r="G3796">
        <v>12</v>
      </c>
      <c r="H3796">
        <v>10</v>
      </c>
      <c r="I3796">
        <v>963.38</v>
      </c>
      <c r="J3796">
        <v>1030.8166000000001</v>
      </c>
      <c r="K3796" t="s">
        <v>20</v>
      </c>
      <c r="M3796" t="s">
        <v>28</v>
      </c>
      <c r="N3796" t="s">
        <v>36</v>
      </c>
      <c r="O3796" t="str">
        <f t="shared" si="118"/>
        <v>Cash on Delivery</v>
      </c>
      <c r="P3796" t="s">
        <v>53</v>
      </c>
      <c r="Q3796">
        <v>34.19</v>
      </c>
      <c r="R3796">
        <v>4.5999999999999996</v>
      </c>
      <c r="S3796" t="s">
        <v>23</v>
      </c>
    </row>
    <row r="3797" spans="1:19" x14ac:dyDescent="0.3">
      <c r="A3797" t="s">
        <v>8104</v>
      </c>
      <c r="B3797" s="1">
        <v>45347</v>
      </c>
      <c r="C3797" t="s">
        <v>8105</v>
      </c>
      <c r="D3797" t="str">
        <f t="shared" ca="1" si="119"/>
        <v>Shirt Classic</v>
      </c>
      <c r="E3797" t="s">
        <v>65</v>
      </c>
      <c r="F3797" t="s">
        <v>82</v>
      </c>
      <c r="G3797">
        <v>14</v>
      </c>
      <c r="H3797">
        <v>14</v>
      </c>
      <c r="I3797">
        <v>752.4</v>
      </c>
      <c r="J3797">
        <v>865.25999999999988</v>
      </c>
      <c r="K3797" t="s">
        <v>20</v>
      </c>
      <c r="M3797" t="s">
        <v>123</v>
      </c>
      <c r="N3797" t="s">
        <v>22</v>
      </c>
      <c r="O3797" t="str">
        <f t="shared" si="118"/>
        <v>Credit Card</v>
      </c>
      <c r="P3797" t="s">
        <v>67</v>
      </c>
      <c r="Q3797">
        <v>24.89</v>
      </c>
      <c r="R3797">
        <v>2.1</v>
      </c>
      <c r="S3797" t="s">
        <v>23</v>
      </c>
    </row>
    <row r="3798" spans="1:19" x14ac:dyDescent="0.3">
      <c r="A3798" t="s">
        <v>8106</v>
      </c>
      <c r="B3798" s="1">
        <v>44500</v>
      </c>
      <c r="C3798" t="s">
        <v>8107</v>
      </c>
      <c r="D3798" t="str">
        <f t="shared" ca="1" si="119"/>
        <v>Jeans Regular</v>
      </c>
      <c r="E3798" t="s">
        <v>130</v>
      </c>
      <c r="F3798" t="s">
        <v>82</v>
      </c>
      <c r="G3798">
        <v>3</v>
      </c>
      <c r="H3798">
        <v>3</v>
      </c>
      <c r="I3798">
        <v>484.18</v>
      </c>
      <c r="J3798">
        <v>527.75620000000004</v>
      </c>
      <c r="M3798" t="s">
        <v>79</v>
      </c>
      <c r="N3798" t="s">
        <v>71</v>
      </c>
      <c r="O3798" t="str">
        <f t="shared" si="118"/>
        <v>Credit Card</v>
      </c>
      <c r="P3798" t="s">
        <v>67</v>
      </c>
      <c r="Q3798">
        <v>43.53</v>
      </c>
      <c r="R3798">
        <v>3.1</v>
      </c>
      <c r="S3798" t="s">
        <v>23</v>
      </c>
    </row>
    <row r="3799" spans="1:19" x14ac:dyDescent="0.3">
      <c r="A3799" t="s">
        <v>8108</v>
      </c>
      <c r="B3799" s="1">
        <v>44566</v>
      </c>
      <c r="C3799" t="s">
        <v>8109</v>
      </c>
      <c r="D3799" t="str">
        <f t="shared" ca="1" si="119"/>
        <v>Dining Table</v>
      </c>
      <c r="E3799" t="s">
        <v>45</v>
      </c>
      <c r="F3799" t="s">
        <v>46</v>
      </c>
      <c r="G3799">
        <v>13</v>
      </c>
      <c r="H3799">
        <v>12</v>
      </c>
      <c r="I3799">
        <v>378.11</v>
      </c>
      <c r="J3799">
        <v>423.48320000000007</v>
      </c>
      <c r="K3799" t="s">
        <v>66</v>
      </c>
      <c r="M3799" t="s">
        <v>86</v>
      </c>
      <c r="N3799" t="s">
        <v>29</v>
      </c>
      <c r="O3799" t="str">
        <f t="shared" si="118"/>
        <v>Debit Card</v>
      </c>
      <c r="P3799" t="s">
        <v>89</v>
      </c>
      <c r="Q3799">
        <v>18.53</v>
      </c>
      <c r="R3799">
        <v>1.3</v>
      </c>
      <c r="S3799" t="s">
        <v>23</v>
      </c>
    </row>
    <row r="3800" spans="1:19" x14ac:dyDescent="0.3">
      <c r="A3800" t="s">
        <v>8110</v>
      </c>
      <c r="B3800" s="1">
        <v>45049</v>
      </c>
      <c r="C3800" t="s">
        <v>8111</v>
      </c>
      <c r="D3800" t="str">
        <f t="shared" ca="1" si="119"/>
        <v>Cereal Pack</v>
      </c>
      <c r="E3800" t="s">
        <v>100</v>
      </c>
      <c r="F3800" t="s">
        <v>57</v>
      </c>
      <c r="G3800">
        <v>11</v>
      </c>
      <c r="H3800">
        <v>11</v>
      </c>
      <c r="I3800">
        <v>780.88</v>
      </c>
      <c r="J3800">
        <v>851.15920000000006</v>
      </c>
      <c r="K3800" t="s">
        <v>66</v>
      </c>
      <c r="M3800" t="s">
        <v>123</v>
      </c>
      <c r="N3800" t="s">
        <v>29</v>
      </c>
      <c r="O3800" t="str">
        <f t="shared" si="118"/>
        <v>Cash on Delivery</v>
      </c>
      <c r="P3800" t="s">
        <v>53</v>
      </c>
      <c r="Q3800">
        <v>15.66</v>
      </c>
      <c r="R3800">
        <v>5</v>
      </c>
      <c r="S3800" t="s">
        <v>74</v>
      </c>
    </row>
    <row r="3801" spans="1:19" x14ac:dyDescent="0.3">
      <c r="A3801" t="s">
        <v>8112</v>
      </c>
      <c r="B3801" s="1">
        <v>44977</v>
      </c>
      <c r="C3801" t="s">
        <v>8113</v>
      </c>
      <c r="D3801" t="str">
        <f t="shared" ca="1" si="119"/>
        <v>Camera S</v>
      </c>
      <c r="E3801" t="s">
        <v>133</v>
      </c>
      <c r="F3801" t="s">
        <v>50</v>
      </c>
      <c r="G3801">
        <v>5</v>
      </c>
      <c r="H3801">
        <v>4</v>
      </c>
      <c r="I3801">
        <v>761.74</v>
      </c>
      <c r="J3801">
        <v>876.00099999999998</v>
      </c>
      <c r="K3801" t="s">
        <v>3357</v>
      </c>
      <c r="M3801" t="s">
        <v>79</v>
      </c>
      <c r="N3801" t="s">
        <v>22</v>
      </c>
      <c r="O3801" t="str">
        <f t="shared" si="118"/>
        <v>Cash on Delivery</v>
      </c>
      <c r="P3801" t="s">
        <v>53</v>
      </c>
      <c r="Q3801">
        <v>2.71</v>
      </c>
      <c r="R3801">
        <v>2.8</v>
      </c>
      <c r="S3801" t="s">
        <v>23</v>
      </c>
    </row>
    <row r="3802" spans="1:19" x14ac:dyDescent="0.3">
      <c r="A3802" t="s">
        <v>8114</v>
      </c>
      <c r="B3802" s="1">
        <v>44234</v>
      </c>
      <c r="C3802" t="s">
        <v>8115</v>
      </c>
      <c r="D3802" t="str">
        <f t="shared" ca="1" si="119"/>
        <v>Organic Rice 5kg</v>
      </c>
      <c r="E3802" t="s">
        <v>40</v>
      </c>
      <c r="F3802" t="s">
        <v>57</v>
      </c>
      <c r="G3802">
        <v>1</v>
      </c>
      <c r="H3802">
        <v>1</v>
      </c>
      <c r="I3802">
        <v>728.03</v>
      </c>
      <c r="J3802">
        <v>829.95420000000001</v>
      </c>
      <c r="K3802" t="s">
        <v>51</v>
      </c>
      <c r="M3802" t="s">
        <v>21</v>
      </c>
      <c r="N3802" t="s">
        <v>71</v>
      </c>
      <c r="O3802" t="str">
        <f t="shared" si="118"/>
        <v>PayPai</v>
      </c>
      <c r="P3802" t="s">
        <v>8116</v>
      </c>
      <c r="Q3802">
        <v>35.549999999999997</v>
      </c>
      <c r="R3802">
        <v>4.5999999999999996</v>
      </c>
      <c r="S3802" t="s">
        <v>15</v>
      </c>
    </row>
    <row r="3803" spans="1:19" x14ac:dyDescent="0.3">
      <c r="A3803" t="s">
        <v>8117</v>
      </c>
      <c r="B3803" s="1">
        <v>45575</v>
      </c>
      <c r="C3803" t="s">
        <v>8118</v>
      </c>
      <c r="D3803" t="str">
        <f t="shared" ca="1" si="119"/>
        <v>Widget B</v>
      </c>
      <c r="E3803" t="s">
        <v>61</v>
      </c>
      <c r="F3803" t="s">
        <v>70</v>
      </c>
      <c r="G3803">
        <v>8</v>
      </c>
      <c r="H3803">
        <v>6</v>
      </c>
      <c r="I3803">
        <v>1384.08</v>
      </c>
      <c r="J3803">
        <v>1522.4880000000001</v>
      </c>
      <c r="K3803" t="s">
        <v>20</v>
      </c>
      <c r="M3803" t="s">
        <v>86</v>
      </c>
      <c r="N3803" t="s">
        <v>71</v>
      </c>
      <c r="O3803" t="str">
        <f t="shared" si="118"/>
        <v>Bank Transfer</v>
      </c>
      <c r="P3803" t="s">
        <v>37</v>
      </c>
      <c r="Q3803">
        <v>6.96</v>
      </c>
      <c r="R3803">
        <v>4.5</v>
      </c>
      <c r="S3803" t="s">
        <v>23</v>
      </c>
    </row>
    <row r="3804" spans="1:19" x14ac:dyDescent="0.3">
      <c r="A3804" t="s">
        <v>8119</v>
      </c>
      <c r="B3804" s="1">
        <v>45354</v>
      </c>
      <c r="C3804" t="s">
        <v>8120</v>
      </c>
      <c r="D3804" t="str">
        <f t="shared" ca="1" si="119"/>
        <v>Dining Table</v>
      </c>
      <c r="E3804" t="s">
        <v>45</v>
      </c>
      <c r="F3804" t="s">
        <v>46</v>
      </c>
      <c r="G3804">
        <v>13</v>
      </c>
      <c r="H3804">
        <v>12</v>
      </c>
      <c r="I3804">
        <v>563.62</v>
      </c>
      <c r="J3804">
        <v>614.34580000000005</v>
      </c>
      <c r="K3804" t="s">
        <v>47</v>
      </c>
      <c r="M3804" t="s">
        <v>86</v>
      </c>
      <c r="N3804" t="s">
        <v>36</v>
      </c>
      <c r="O3804" t="str">
        <f t="shared" si="118"/>
        <v>Cash on Delivery</v>
      </c>
      <c r="P3804" t="s">
        <v>53</v>
      </c>
      <c r="Q3804">
        <v>26.03</v>
      </c>
      <c r="R3804">
        <v>4.0999999999999996</v>
      </c>
      <c r="S3804" t="s">
        <v>23</v>
      </c>
    </row>
    <row r="3805" spans="1:19" x14ac:dyDescent="0.3">
      <c r="A3805" t="s">
        <v>8121</v>
      </c>
      <c r="B3805" s="1">
        <v>44557</v>
      </c>
      <c r="C3805" t="s">
        <v>8122</v>
      </c>
      <c r="D3805" t="str">
        <f t="shared" ca="1" si="119"/>
        <v>Cereal Pack</v>
      </c>
      <c r="E3805" t="s">
        <v>100</v>
      </c>
      <c r="F3805" t="s">
        <v>57</v>
      </c>
      <c r="G3805">
        <v>20</v>
      </c>
      <c r="H3805">
        <v>20</v>
      </c>
      <c r="I3805">
        <v>1366.06</v>
      </c>
      <c r="J3805">
        <v>1489.0054</v>
      </c>
      <c r="K3805" t="s">
        <v>66</v>
      </c>
      <c r="M3805" t="s">
        <v>86</v>
      </c>
      <c r="N3805" t="s">
        <v>29</v>
      </c>
      <c r="O3805" t="str">
        <f t="shared" si="118"/>
        <v>Credit Card</v>
      </c>
      <c r="P3805" t="s">
        <v>67</v>
      </c>
      <c r="Q3805">
        <v>45.05</v>
      </c>
      <c r="R3805">
        <v>2.2999999999999998</v>
      </c>
      <c r="S3805" t="s">
        <v>23</v>
      </c>
    </row>
    <row r="3806" spans="1:19" x14ac:dyDescent="0.3">
      <c r="A3806" t="s">
        <v>8123</v>
      </c>
      <c r="B3806" s="1">
        <v>45149</v>
      </c>
      <c r="C3806" t="s">
        <v>8124</v>
      </c>
      <c r="D3806" t="str">
        <f t="shared" ca="1" si="119"/>
        <v>Cereal Pack</v>
      </c>
      <c r="E3806" t="s">
        <v>100</v>
      </c>
      <c r="F3806" t="s">
        <v>57</v>
      </c>
      <c r="G3806">
        <v>18</v>
      </c>
      <c r="H3806">
        <v>17</v>
      </c>
      <c r="I3806">
        <v>1246.6099999999999</v>
      </c>
      <c r="J3806">
        <v>1321.4066</v>
      </c>
      <c r="K3806" t="s">
        <v>47</v>
      </c>
      <c r="M3806" t="s">
        <v>42</v>
      </c>
      <c r="N3806" t="s">
        <v>22</v>
      </c>
      <c r="O3806" t="str">
        <f t="shared" si="118"/>
        <v>Debit Card</v>
      </c>
      <c r="P3806" t="s">
        <v>89</v>
      </c>
      <c r="Q3806">
        <v>6.69</v>
      </c>
      <c r="R3806">
        <v>3.8</v>
      </c>
      <c r="S3806" t="s">
        <v>23</v>
      </c>
    </row>
    <row r="3807" spans="1:19" x14ac:dyDescent="0.3">
      <c r="A3807" t="s">
        <v>8125</v>
      </c>
      <c r="B3807" s="1">
        <v>44223</v>
      </c>
      <c r="C3807" t="s">
        <v>8126</v>
      </c>
      <c r="D3807" t="str">
        <f t="shared" ca="1" si="119"/>
        <v>Jeans Regular</v>
      </c>
      <c r="E3807" t="s">
        <v>130</v>
      </c>
      <c r="F3807" t="s">
        <v>82</v>
      </c>
      <c r="G3807">
        <v>1</v>
      </c>
      <c r="H3807">
        <v>1</v>
      </c>
      <c r="I3807">
        <v>1256.32</v>
      </c>
      <c r="J3807">
        <v>1331.6992</v>
      </c>
      <c r="K3807" t="s">
        <v>27</v>
      </c>
      <c r="M3807" t="s">
        <v>28</v>
      </c>
      <c r="N3807" t="s">
        <v>29</v>
      </c>
      <c r="O3807" t="str">
        <f t="shared" si="118"/>
        <v>PayPal</v>
      </c>
      <c r="P3807" t="s">
        <v>30</v>
      </c>
      <c r="Q3807">
        <v>21.39</v>
      </c>
      <c r="R3807">
        <v>2.9</v>
      </c>
      <c r="S3807" t="s">
        <v>23</v>
      </c>
    </row>
    <row r="3808" spans="1:19" x14ac:dyDescent="0.3">
      <c r="A3808" t="s">
        <v>8127</v>
      </c>
      <c r="B3808" s="1">
        <v>45645</v>
      </c>
      <c r="C3808" t="s">
        <v>8128</v>
      </c>
      <c r="D3808" t="str">
        <f t="shared" ca="1" si="119"/>
        <v>Widget A</v>
      </c>
      <c r="E3808" t="s">
        <v>33</v>
      </c>
      <c r="F3808" t="s">
        <v>70</v>
      </c>
      <c r="G3808">
        <v>3</v>
      </c>
      <c r="H3808">
        <v>2</v>
      </c>
      <c r="I3808">
        <v>808.68</v>
      </c>
      <c r="J3808">
        <v>889.548</v>
      </c>
      <c r="M3808" t="s">
        <v>42</v>
      </c>
      <c r="N3808" t="s">
        <v>71</v>
      </c>
      <c r="O3808" t="str">
        <f t="shared" si="118"/>
        <v>Debit Card</v>
      </c>
      <c r="P3808" t="s">
        <v>89</v>
      </c>
      <c r="Q3808">
        <v>1.77</v>
      </c>
      <c r="R3808">
        <v>4.2</v>
      </c>
      <c r="S3808" t="s">
        <v>23</v>
      </c>
    </row>
    <row r="3809" spans="1:19" x14ac:dyDescent="0.3">
      <c r="A3809" t="s">
        <v>8129</v>
      </c>
      <c r="B3809" s="1">
        <v>44740</v>
      </c>
      <c r="C3809" t="s">
        <v>8130</v>
      </c>
      <c r="D3809" t="str">
        <f t="shared" ca="1" si="119"/>
        <v>Widget A</v>
      </c>
      <c r="E3809" t="s">
        <v>33</v>
      </c>
      <c r="F3809" t="s">
        <v>70</v>
      </c>
      <c r="G3809">
        <v>17</v>
      </c>
      <c r="H3809">
        <v>16</v>
      </c>
      <c r="I3809">
        <v>129.34</v>
      </c>
      <c r="J3809">
        <v>135.80700000000002</v>
      </c>
      <c r="K3809" t="s">
        <v>51</v>
      </c>
      <c r="M3809" t="s">
        <v>79</v>
      </c>
      <c r="N3809" t="s">
        <v>36</v>
      </c>
      <c r="O3809" t="str">
        <f t="shared" si="118"/>
        <v>Credit Card</v>
      </c>
      <c r="P3809" t="s">
        <v>67</v>
      </c>
      <c r="Q3809">
        <v>41.37</v>
      </c>
      <c r="R3809">
        <v>4.7</v>
      </c>
    </row>
    <row r="3810" spans="1:19" x14ac:dyDescent="0.3">
      <c r="A3810" t="s">
        <v>8131</v>
      </c>
      <c r="B3810" s="1">
        <v>44201</v>
      </c>
      <c r="C3810" t="s">
        <v>8132</v>
      </c>
      <c r="D3810" t="str">
        <f t="shared" ca="1" si="119"/>
        <v>Jeans Regular</v>
      </c>
      <c r="E3810" t="s">
        <v>130</v>
      </c>
      <c r="F3810" t="s">
        <v>82</v>
      </c>
      <c r="G3810">
        <v>17</v>
      </c>
      <c r="H3810">
        <v>17</v>
      </c>
      <c r="I3810">
        <v>267.89999999999998</v>
      </c>
      <c r="J3810">
        <v>292.01100000000002</v>
      </c>
      <c r="K3810" t="s">
        <v>47</v>
      </c>
      <c r="M3810" t="s">
        <v>123</v>
      </c>
      <c r="N3810" t="s">
        <v>71</v>
      </c>
      <c r="O3810" t="str">
        <f t="shared" si="118"/>
        <v>Cash on Delivery</v>
      </c>
      <c r="P3810" t="s">
        <v>53</v>
      </c>
      <c r="Q3810">
        <v>38.42</v>
      </c>
      <c r="R3810">
        <v>3.1</v>
      </c>
      <c r="S3810" t="s">
        <v>23</v>
      </c>
    </row>
    <row r="3811" spans="1:19" x14ac:dyDescent="0.3">
      <c r="A3811" t="s">
        <v>8133</v>
      </c>
      <c r="B3811" s="1">
        <v>44139</v>
      </c>
      <c r="C3811" t="s">
        <v>8134</v>
      </c>
      <c r="D3811" t="str">
        <f t="shared" ca="1" si="119"/>
        <v>Sneakers Run</v>
      </c>
      <c r="E3811" t="s">
        <v>85</v>
      </c>
      <c r="F3811" t="s">
        <v>82</v>
      </c>
      <c r="G3811">
        <v>19</v>
      </c>
      <c r="H3811">
        <v>17</v>
      </c>
      <c r="I3811">
        <v>316.14</v>
      </c>
      <c r="J3811">
        <v>331.947</v>
      </c>
      <c r="K3811" t="s">
        <v>27</v>
      </c>
      <c r="M3811" t="s">
        <v>21</v>
      </c>
      <c r="N3811" t="s">
        <v>36</v>
      </c>
      <c r="O3811" t="str">
        <f t="shared" si="118"/>
        <v>Bank Transfer</v>
      </c>
      <c r="P3811" t="s">
        <v>37</v>
      </c>
      <c r="Q3811">
        <v>20.16</v>
      </c>
      <c r="R3811">
        <v>3.8</v>
      </c>
      <c r="S3811" t="s">
        <v>23</v>
      </c>
    </row>
    <row r="3812" spans="1:19" x14ac:dyDescent="0.3">
      <c r="A3812" t="s">
        <v>8135</v>
      </c>
      <c r="B3812" s="1">
        <v>44274</v>
      </c>
      <c r="C3812" t="s">
        <v>8136</v>
      </c>
      <c r="D3812" t="str">
        <f t="shared" ca="1" si="119"/>
        <v>Widget A</v>
      </c>
      <c r="E3812" t="s">
        <v>33</v>
      </c>
      <c r="F3812" t="s">
        <v>70</v>
      </c>
      <c r="G3812">
        <v>17</v>
      </c>
      <c r="H3812">
        <v>16</v>
      </c>
      <c r="I3812">
        <v>259.76</v>
      </c>
      <c r="J3812">
        <v>290.93119999999999</v>
      </c>
      <c r="K3812" t="s">
        <v>47</v>
      </c>
      <c r="M3812" t="s">
        <v>79</v>
      </c>
      <c r="N3812" t="s">
        <v>71</v>
      </c>
      <c r="O3812" t="str">
        <f t="shared" si="118"/>
        <v>Debit Card</v>
      </c>
      <c r="P3812" t="s">
        <v>89</v>
      </c>
      <c r="Q3812">
        <v>20.41</v>
      </c>
      <c r="R3812">
        <v>5</v>
      </c>
      <c r="S3812" t="s">
        <v>23</v>
      </c>
    </row>
    <row r="3813" spans="1:19" x14ac:dyDescent="0.3">
      <c r="A3813" t="s">
        <v>8137</v>
      </c>
      <c r="B3813" s="1">
        <v>44098</v>
      </c>
      <c r="C3813" t="s">
        <v>8138</v>
      </c>
      <c r="D3813" t="str">
        <f t="shared" ca="1" si="119"/>
        <v>Camera S</v>
      </c>
      <c r="E3813" t="s">
        <v>133</v>
      </c>
      <c r="F3813" t="s">
        <v>50</v>
      </c>
      <c r="G3813">
        <v>9</v>
      </c>
      <c r="H3813">
        <v>7</v>
      </c>
      <c r="I3813">
        <v>829.01</v>
      </c>
      <c r="J3813">
        <v>911.91100000000006</v>
      </c>
      <c r="K3813" t="s">
        <v>51</v>
      </c>
      <c r="M3813" t="s">
        <v>42</v>
      </c>
      <c r="N3813" t="s">
        <v>29</v>
      </c>
      <c r="O3813" t="str">
        <f t="shared" si="118"/>
        <v>Debit Card</v>
      </c>
      <c r="P3813" t="s">
        <v>89</v>
      </c>
      <c r="Q3813">
        <v>46.35</v>
      </c>
      <c r="R3813">
        <v>1.1000000000000001</v>
      </c>
      <c r="S3813" t="s">
        <v>23</v>
      </c>
    </row>
    <row r="3814" spans="1:19" x14ac:dyDescent="0.3">
      <c r="A3814" t="s">
        <v>8139</v>
      </c>
      <c r="B3814" s="1">
        <v>45153</v>
      </c>
      <c r="C3814" t="s">
        <v>8140</v>
      </c>
      <c r="D3814" t="str">
        <f t="shared" ca="1" si="119"/>
        <v>Jeans Regular</v>
      </c>
      <c r="E3814" t="s">
        <v>130</v>
      </c>
      <c r="F3814" t="s">
        <v>82</v>
      </c>
      <c r="G3814">
        <v>13</v>
      </c>
      <c r="H3814">
        <v>11</v>
      </c>
      <c r="I3814">
        <v>1225.03</v>
      </c>
      <c r="J3814">
        <v>1372.0336000000002</v>
      </c>
      <c r="K3814" t="s">
        <v>20</v>
      </c>
      <c r="M3814" t="s">
        <v>42</v>
      </c>
      <c r="N3814" t="s">
        <v>36</v>
      </c>
      <c r="O3814" t="str">
        <f t="shared" si="118"/>
        <v>PayPal</v>
      </c>
      <c r="P3814" t="s">
        <v>30</v>
      </c>
      <c r="Q3814">
        <v>17.82</v>
      </c>
      <c r="R3814">
        <v>2.7</v>
      </c>
      <c r="S3814" t="s">
        <v>23</v>
      </c>
    </row>
    <row r="3815" spans="1:19" x14ac:dyDescent="0.3">
      <c r="A3815" t="s">
        <v>8142</v>
      </c>
      <c r="B3815" s="1">
        <v>44066</v>
      </c>
      <c r="C3815" t="s">
        <v>8143</v>
      </c>
      <c r="D3815" t="str">
        <f t="shared" ca="1" si="119"/>
        <v>T-shirt V</v>
      </c>
      <c r="E3815" t="s">
        <v>77</v>
      </c>
      <c r="F3815" t="s">
        <v>82</v>
      </c>
      <c r="G3815">
        <v>20</v>
      </c>
      <c r="H3815">
        <v>18</v>
      </c>
      <c r="I3815">
        <v>792.85</v>
      </c>
      <c r="J3815">
        <v>903.84900000000016</v>
      </c>
      <c r="K3815" t="s">
        <v>66</v>
      </c>
      <c r="M3815" t="s">
        <v>42</v>
      </c>
      <c r="N3815" t="s">
        <v>71</v>
      </c>
      <c r="O3815" t="str">
        <f t="shared" si="118"/>
        <v>Credit Card</v>
      </c>
      <c r="P3815" t="s">
        <v>67</v>
      </c>
      <c r="Q3815">
        <v>29.51</v>
      </c>
      <c r="S3815" t="s">
        <v>74</v>
      </c>
    </row>
    <row r="3816" spans="1:19" x14ac:dyDescent="0.3">
      <c r="A3816" t="s">
        <v>8144</v>
      </c>
      <c r="B3816" s="1">
        <v>45196</v>
      </c>
      <c r="C3816" t="s">
        <v>8145</v>
      </c>
      <c r="D3816" t="str">
        <f t="shared" ca="1" si="119"/>
        <v>Widget B</v>
      </c>
      <c r="E3816" t="s">
        <v>61</v>
      </c>
      <c r="F3816" t="s">
        <v>70</v>
      </c>
      <c r="G3816">
        <v>19</v>
      </c>
      <c r="H3816">
        <v>16</v>
      </c>
      <c r="I3816">
        <v>1172.5</v>
      </c>
      <c r="J3816">
        <v>1289.75</v>
      </c>
      <c r="K3816" t="s">
        <v>47</v>
      </c>
      <c r="M3816" t="s">
        <v>79</v>
      </c>
      <c r="N3816" t="s">
        <v>36</v>
      </c>
      <c r="O3816" t="str">
        <f t="shared" si="118"/>
        <v>Credit Card</v>
      </c>
      <c r="P3816" t="s">
        <v>67</v>
      </c>
      <c r="Q3816">
        <v>2.78</v>
      </c>
      <c r="R3816">
        <v>1.1000000000000001</v>
      </c>
      <c r="S3816" t="s">
        <v>23</v>
      </c>
    </row>
    <row r="3817" spans="1:19" x14ac:dyDescent="0.3">
      <c r="A3817" t="s">
        <v>8146</v>
      </c>
      <c r="B3817" s="1">
        <v>44574</v>
      </c>
      <c r="C3817" t="s">
        <v>8147</v>
      </c>
      <c r="D3817" t="str">
        <f t="shared" ca="1" si="119"/>
        <v>Jeans Regular</v>
      </c>
      <c r="E3817" t="s">
        <v>130</v>
      </c>
      <c r="F3817" t="s">
        <v>82</v>
      </c>
      <c r="G3817">
        <v>15</v>
      </c>
      <c r="H3817">
        <v>12</v>
      </c>
      <c r="I3817">
        <v>471.47</v>
      </c>
      <c r="J3817">
        <v>499.75820000000004</v>
      </c>
      <c r="K3817" t="s">
        <v>47</v>
      </c>
      <c r="M3817" t="s">
        <v>21</v>
      </c>
      <c r="N3817" t="s">
        <v>71</v>
      </c>
      <c r="O3817" t="str">
        <f t="shared" si="118"/>
        <v>Bank Transfer</v>
      </c>
      <c r="P3817" t="s">
        <v>37</v>
      </c>
      <c r="Q3817">
        <v>5.13</v>
      </c>
      <c r="R3817">
        <v>1.3</v>
      </c>
      <c r="S3817" t="s">
        <v>23</v>
      </c>
    </row>
    <row r="3818" spans="1:19" x14ac:dyDescent="0.3">
      <c r="A3818" t="s">
        <v>8148</v>
      </c>
      <c r="B3818" s="1">
        <v>45311</v>
      </c>
      <c r="C3818" t="s">
        <v>8149</v>
      </c>
      <c r="D3818" t="str">
        <f t="shared" ca="1" si="119"/>
        <v>Jeans Regular</v>
      </c>
      <c r="E3818" t="s">
        <v>130</v>
      </c>
      <c r="F3818" t="s">
        <v>82</v>
      </c>
      <c r="G3818">
        <v>8</v>
      </c>
      <c r="H3818">
        <v>8</v>
      </c>
      <c r="I3818">
        <v>616.41999999999996</v>
      </c>
      <c r="J3818">
        <v>678.06200000000001</v>
      </c>
      <c r="K3818" t="s">
        <v>51</v>
      </c>
      <c r="N3818" t="s">
        <v>71</v>
      </c>
      <c r="O3818" t="str">
        <f t="shared" si="118"/>
        <v>Cash on Delivery</v>
      </c>
      <c r="P3818" t="s">
        <v>53</v>
      </c>
      <c r="Q3818">
        <v>17.27</v>
      </c>
      <c r="R3818">
        <v>1.4</v>
      </c>
      <c r="S3818" t="s">
        <v>23</v>
      </c>
    </row>
    <row r="3819" spans="1:19" x14ac:dyDescent="0.3">
      <c r="A3819" t="s">
        <v>8150</v>
      </c>
      <c r="B3819" s="1">
        <v>45432</v>
      </c>
      <c r="C3819" t="s">
        <v>8151</v>
      </c>
      <c r="D3819" t="str">
        <f t="shared" ca="1" si="119"/>
        <v>Dining Table</v>
      </c>
      <c r="E3819" t="s">
        <v>45</v>
      </c>
      <c r="F3819" t="s">
        <v>46</v>
      </c>
      <c r="G3819">
        <v>15</v>
      </c>
      <c r="H3819">
        <v>13</v>
      </c>
      <c r="I3819">
        <v>1304.68</v>
      </c>
      <c r="J3819">
        <v>1487.3352000000002</v>
      </c>
      <c r="K3819" t="s">
        <v>51</v>
      </c>
      <c r="M3819" t="s">
        <v>42</v>
      </c>
      <c r="N3819" t="s">
        <v>29</v>
      </c>
      <c r="O3819" t="str">
        <f t="shared" si="118"/>
        <v>Credit Card</v>
      </c>
      <c r="P3819" t="s">
        <v>67</v>
      </c>
      <c r="Q3819">
        <v>36.270000000000003</v>
      </c>
      <c r="R3819">
        <v>2.7</v>
      </c>
      <c r="S3819" t="s">
        <v>23</v>
      </c>
    </row>
    <row r="3820" spans="1:19" x14ac:dyDescent="0.3">
      <c r="A3820" t="s">
        <v>8152</v>
      </c>
      <c r="B3820" s="1">
        <v>45597</v>
      </c>
      <c r="C3820" t="s">
        <v>10804</v>
      </c>
      <c r="D3820" t="str">
        <f t="shared" ca="1" si="119"/>
        <v>Jeans Regular</v>
      </c>
      <c r="E3820" t="s">
        <v>130</v>
      </c>
      <c r="F3820" t="s">
        <v>82</v>
      </c>
      <c r="G3820">
        <v>10</v>
      </c>
      <c r="H3820">
        <v>9</v>
      </c>
      <c r="I3820">
        <v>981.21</v>
      </c>
      <c r="J3820">
        <v>1059.7068000000002</v>
      </c>
      <c r="K3820" t="s">
        <v>27</v>
      </c>
      <c r="M3820" t="s">
        <v>35</v>
      </c>
      <c r="N3820" t="s">
        <v>71</v>
      </c>
      <c r="O3820" t="str">
        <f t="shared" si="118"/>
        <v>Bank Transfer</v>
      </c>
      <c r="P3820" t="s">
        <v>37</v>
      </c>
      <c r="Q3820">
        <v>32.93</v>
      </c>
      <c r="R3820">
        <v>4.0999999999999996</v>
      </c>
      <c r="S3820" t="s">
        <v>23</v>
      </c>
    </row>
    <row r="3821" spans="1:19" x14ac:dyDescent="0.3">
      <c r="A3821" t="s">
        <v>8153</v>
      </c>
      <c r="B3821" s="1">
        <v>45582</v>
      </c>
      <c r="C3821" t="s">
        <v>8154</v>
      </c>
      <c r="D3821" t="str">
        <f t="shared" ca="1" si="119"/>
        <v>Cereal Pack</v>
      </c>
      <c r="E3821" t="s">
        <v>100</v>
      </c>
      <c r="F3821" t="s">
        <v>57</v>
      </c>
      <c r="G3821">
        <v>4</v>
      </c>
      <c r="H3821">
        <v>3</v>
      </c>
      <c r="I3821">
        <v>178.7</v>
      </c>
      <c r="J3821">
        <v>198.357</v>
      </c>
      <c r="K3821" t="s">
        <v>20</v>
      </c>
      <c r="M3821" t="s">
        <v>42</v>
      </c>
      <c r="N3821" t="s">
        <v>29</v>
      </c>
      <c r="O3821" t="str">
        <f t="shared" si="118"/>
        <v>Credit Card</v>
      </c>
      <c r="P3821" t="s">
        <v>67</v>
      </c>
      <c r="Q3821">
        <v>30.22</v>
      </c>
      <c r="R3821">
        <v>4.3</v>
      </c>
      <c r="S3821" t="s">
        <v>23</v>
      </c>
    </row>
    <row r="3822" spans="1:19" x14ac:dyDescent="0.3">
      <c r="A3822" t="s">
        <v>8155</v>
      </c>
      <c r="B3822" s="1">
        <v>44430</v>
      </c>
      <c r="C3822" t="s">
        <v>8156</v>
      </c>
      <c r="D3822" t="str">
        <f t="shared" ca="1" si="119"/>
        <v>Phone X</v>
      </c>
      <c r="E3822" t="s">
        <v>141</v>
      </c>
      <c r="F3822" t="s">
        <v>50</v>
      </c>
      <c r="G3822">
        <v>20</v>
      </c>
      <c r="H3822">
        <v>19</v>
      </c>
      <c r="I3822">
        <v>978.31</v>
      </c>
      <c r="J3822">
        <v>1076.1410000000001</v>
      </c>
      <c r="K3822" t="s">
        <v>27</v>
      </c>
      <c r="M3822" t="s">
        <v>123</v>
      </c>
      <c r="N3822" t="s">
        <v>36</v>
      </c>
      <c r="O3822" t="str">
        <f t="shared" si="118"/>
        <v>Debit Card</v>
      </c>
      <c r="P3822" t="s">
        <v>89</v>
      </c>
      <c r="Q3822">
        <v>45.7</v>
      </c>
      <c r="R3822">
        <v>4.9000000000000004</v>
      </c>
      <c r="S3822" t="s">
        <v>74</v>
      </c>
    </row>
    <row r="3823" spans="1:19" x14ac:dyDescent="0.3">
      <c r="A3823" t="s">
        <v>8157</v>
      </c>
      <c r="B3823" s="1">
        <v>44817</v>
      </c>
      <c r="C3823" t="s">
        <v>8158</v>
      </c>
      <c r="D3823" t="str">
        <f t="shared" ca="1" si="119"/>
        <v>T-shirt V</v>
      </c>
      <c r="E3823" t="s">
        <v>77</v>
      </c>
      <c r="F3823" t="s">
        <v>82</v>
      </c>
      <c r="G3823">
        <v>16</v>
      </c>
      <c r="H3823">
        <v>15</v>
      </c>
      <c r="I3823">
        <v>1122.3599999999999</v>
      </c>
      <c r="J3823">
        <v>1212.1487999999999</v>
      </c>
      <c r="K3823" t="s">
        <v>20</v>
      </c>
      <c r="M3823" t="s">
        <v>123</v>
      </c>
      <c r="N3823" t="s">
        <v>22</v>
      </c>
      <c r="O3823" t="str">
        <f t="shared" si="118"/>
        <v>Debct Card</v>
      </c>
      <c r="P3823" t="s">
        <v>8159</v>
      </c>
      <c r="Q3823">
        <v>21.4</v>
      </c>
      <c r="R3823">
        <v>3.4</v>
      </c>
      <c r="S3823" t="s">
        <v>23</v>
      </c>
    </row>
    <row r="3824" spans="1:19" x14ac:dyDescent="0.3">
      <c r="A3824" t="s">
        <v>8160</v>
      </c>
      <c r="B3824" s="1">
        <v>45488</v>
      </c>
      <c r="C3824" t="s">
        <v>8161</v>
      </c>
      <c r="D3824" t="str">
        <f t="shared" ca="1" si="119"/>
        <v>Widget B</v>
      </c>
      <c r="E3824" t="s">
        <v>61</v>
      </c>
      <c r="F3824" t="s">
        <v>70</v>
      </c>
      <c r="G3824">
        <v>13</v>
      </c>
      <c r="H3824">
        <v>11</v>
      </c>
      <c r="I3824">
        <v>1009.46</v>
      </c>
      <c r="J3824">
        <v>1090.2168000000001</v>
      </c>
      <c r="K3824" t="s">
        <v>20</v>
      </c>
      <c r="M3824" t="s">
        <v>35</v>
      </c>
      <c r="N3824" t="s">
        <v>36</v>
      </c>
      <c r="O3824" t="str">
        <f t="shared" si="118"/>
        <v>Cash on Delivery</v>
      </c>
      <c r="P3824" t="s">
        <v>53</v>
      </c>
      <c r="Q3824">
        <v>5.73</v>
      </c>
      <c r="R3824">
        <v>3.1</v>
      </c>
      <c r="S3824" t="s">
        <v>23</v>
      </c>
    </row>
    <row r="3825" spans="1:19" x14ac:dyDescent="0.3">
      <c r="A3825" t="s">
        <v>8162</v>
      </c>
      <c r="B3825" s="1">
        <v>44970</v>
      </c>
      <c r="C3825" t="s">
        <v>8163</v>
      </c>
      <c r="D3825" t="str">
        <f t="shared" ca="1" si="119"/>
        <v>Camera S</v>
      </c>
      <c r="E3825" t="s">
        <v>133</v>
      </c>
      <c r="F3825" t="s">
        <v>50</v>
      </c>
      <c r="G3825">
        <v>11</v>
      </c>
      <c r="H3825">
        <v>9</v>
      </c>
      <c r="I3825">
        <v>1180.99</v>
      </c>
      <c r="J3825">
        <v>1346.3286000000001</v>
      </c>
      <c r="K3825" t="s">
        <v>47</v>
      </c>
      <c r="M3825" t="s">
        <v>86</v>
      </c>
      <c r="N3825" t="s">
        <v>36</v>
      </c>
      <c r="O3825" t="str">
        <f t="shared" si="118"/>
        <v>Bank Transfer</v>
      </c>
      <c r="P3825" t="s">
        <v>37</v>
      </c>
      <c r="Q3825">
        <v>30.25</v>
      </c>
      <c r="R3825">
        <v>2.5</v>
      </c>
      <c r="S3825" t="s">
        <v>23</v>
      </c>
    </row>
    <row r="3826" spans="1:19" x14ac:dyDescent="0.3">
      <c r="A3826" t="s">
        <v>8164</v>
      </c>
      <c r="B3826" s="1">
        <v>44470</v>
      </c>
      <c r="C3826" t="s">
        <v>8165</v>
      </c>
      <c r="D3826" t="str">
        <f t="shared" ca="1" si="119"/>
        <v>Sofa 3-Seater</v>
      </c>
      <c r="E3826" t="s">
        <v>109</v>
      </c>
      <c r="F3826" t="s">
        <v>46</v>
      </c>
      <c r="G3826">
        <v>19</v>
      </c>
      <c r="H3826">
        <v>17</v>
      </c>
      <c r="I3826">
        <v>1155.45</v>
      </c>
      <c r="J3826">
        <v>1282.5495000000001</v>
      </c>
      <c r="K3826" t="s">
        <v>66</v>
      </c>
      <c r="M3826" t="s">
        <v>123</v>
      </c>
      <c r="N3826" t="s">
        <v>71</v>
      </c>
      <c r="O3826" t="str">
        <f t="shared" si="118"/>
        <v>Cash on Delivery</v>
      </c>
      <c r="P3826" t="s">
        <v>53</v>
      </c>
      <c r="Q3826">
        <v>44.94</v>
      </c>
      <c r="R3826">
        <v>4.5999999999999996</v>
      </c>
      <c r="S3826" t="s">
        <v>23</v>
      </c>
    </row>
    <row r="3827" spans="1:19" x14ac:dyDescent="0.3">
      <c r="A3827" t="s">
        <v>8166</v>
      </c>
      <c r="B3827" s="1">
        <v>44530</v>
      </c>
      <c r="C3827" t="s">
        <v>8167</v>
      </c>
      <c r="D3827" t="str">
        <f t="shared" ca="1" si="119"/>
        <v>Dining Table</v>
      </c>
      <c r="E3827" t="s">
        <v>45</v>
      </c>
      <c r="F3827" t="s">
        <v>46</v>
      </c>
      <c r="G3827">
        <v>15</v>
      </c>
      <c r="H3827">
        <v>13</v>
      </c>
      <c r="I3827">
        <v>852.18</v>
      </c>
      <c r="J3827">
        <v>894.78899999999999</v>
      </c>
      <c r="K3827" t="s">
        <v>27</v>
      </c>
      <c r="M3827" t="s">
        <v>21</v>
      </c>
      <c r="N3827" t="s">
        <v>71</v>
      </c>
      <c r="O3827" t="str">
        <f t="shared" si="118"/>
        <v>Bank Transfer</v>
      </c>
      <c r="P3827" t="s">
        <v>37</v>
      </c>
      <c r="Q3827">
        <v>32.94</v>
      </c>
      <c r="R3827">
        <v>3.2</v>
      </c>
      <c r="S3827" t="s">
        <v>23</v>
      </c>
    </row>
    <row r="3828" spans="1:19" x14ac:dyDescent="0.3">
      <c r="A3828" t="s">
        <v>8168</v>
      </c>
      <c r="B3828" s="1">
        <v>44431</v>
      </c>
      <c r="C3828" t="s">
        <v>8169</v>
      </c>
      <c r="D3828" t="str">
        <f t="shared" ca="1" si="119"/>
        <v>Camera S</v>
      </c>
      <c r="E3828" t="s">
        <v>133</v>
      </c>
      <c r="F3828" t="s">
        <v>50</v>
      </c>
      <c r="G3828">
        <v>4</v>
      </c>
      <c r="H3828">
        <v>4</v>
      </c>
      <c r="I3828">
        <v>1423.61</v>
      </c>
      <c r="J3828">
        <v>1551.7348999999999</v>
      </c>
      <c r="K3828" t="s">
        <v>20</v>
      </c>
      <c r="M3828" t="s">
        <v>123</v>
      </c>
      <c r="N3828" t="s">
        <v>71</v>
      </c>
      <c r="O3828" t="str">
        <f t="shared" si="118"/>
        <v>Bank Transfer</v>
      </c>
      <c r="P3828" t="s">
        <v>37</v>
      </c>
      <c r="Q3828">
        <v>30.75</v>
      </c>
      <c r="R3828">
        <v>3.3</v>
      </c>
      <c r="S3828" t="s">
        <v>74</v>
      </c>
    </row>
    <row r="3829" spans="1:19" x14ac:dyDescent="0.3">
      <c r="A3829" t="s">
        <v>8170</v>
      </c>
      <c r="B3829" s="1">
        <v>44189</v>
      </c>
      <c r="C3829" t="s">
        <v>8171</v>
      </c>
      <c r="D3829" t="str">
        <f t="shared" ca="1" si="119"/>
        <v>Olive Oil 1L</v>
      </c>
      <c r="E3829" t="s">
        <v>56</v>
      </c>
      <c r="F3829" t="s">
        <v>57</v>
      </c>
      <c r="G3829">
        <v>9</v>
      </c>
      <c r="H3829">
        <v>9</v>
      </c>
      <c r="I3829">
        <v>223.75</v>
      </c>
      <c r="J3829">
        <v>257.3125</v>
      </c>
      <c r="K3829" t="s">
        <v>66</v>
      </c>
      <c r="M3829" t="s">
        <v>123</v>
      </c>
      <c r="N3829" t="s">
        <v>29</v>
      </c>
      <c r="O3829" t="str">
        <f t="shared" si="118"/>
        <v>Bank Transfer</v>
      </c>
      <c r="P3829" t="s">
        <v>37</v>
      </c>
      <c r="Q3829">
        <v>29.39</v>
      </c>
      <c r="R3829">
        <v>2.4</v>
      </c>
      <c r="S3829" t="s">
        <v>23</v>
      </c>
    </row>
    <row r="3830" spans="1:19" x14ac:dyDescent="0.3">
      <c r="A3830" t="s">
        <v>8172</v>
      </c>
      <c r="B3830" s="1">
        <v>44437</v>
      </c>
      <c r="C3830" t="s">
        <v>8173</v>
      </c>
      <c r="D3830" t="str">
        <f t="shared" ca="1" si="119"/>
        <v>Camera S</v>
      </c>
      <c r="E3830" t="s">
        <v>133</v>
      </c>
      <c r="F3830" t="s">
        <v>50</v>
      </c>
      <c r="G3830">
        <v>17</v>
      </c>
      <c r="H3830">
        <v>17</v>
      </c>
      <c r="I3830">
        <v>20</v>
      </c>
      <c r="J3830">
        <v>21.400000000000002</v>
      </c>
      <c r="K3830" t="s">
        <v>51</v>
      </c>
      <c r="M3830" t="s">
        <v>79</v>
      </c>
      <c r="N3830" t="s">
        <v>22</v>
      </c>
      <c r="O3830" t="str">
        <f t="shared" si="118"/>
        <v>Bank Transfer</v>
      </c>
      <c r="P3830" t="s">
        <v>37</v>
      </c>
      <c r="Q3830">
        <v>30.02</v>
      </c>
      <c r="R3830">
        <v>4.3</v>
      </c>
    </row>
    <row r="3831" spans="1:19" x14ac:dyDescent="0.3">
      <c r="A3831" t="s">
        <v>8174</v>
      </c>
      <c r="B3831" s="1">
        <v>44382</v>
      </c>
      <c r="C3831" t="s">
        <v>8175</v>
      </c>
      <c r="D3831" t="str">
        <f t="shared" ca="1" si="119"/>
        <v>Camera S</v>
      </c>
      <c r="E3831" t="s">
        <v>133</v>
      </c>
      <c r="F3831" t="s">
        <v>50</v>
      </c>
      <c r="G3831">
        <v>3</v>
      </c>
      <c r="H3831">
        <v>3</v>
      </c>
      <c r="I3831">
        <v>605.36</v>
      </c>
      <c r="J3831">
        <v>690.11040000000014</v>
      </c>
      <c r="K3831" t="s">
        <v>51</v>
      </c>
      <c r="M3831" t="s">
        <v>123</v>
      </c>
      <c r="N3831" t="s">
        <v>71</v>
      </c>
      <c r="O3831" t="str">
        <f t="shared" si="118"/>
        <v>Cash on Delivery</v>
      </c>
      <c r="P3831" t="s">
        <v>53</v>
      </c>
      <c r="Q3831">
        <v>18.239999999999998</v>
      </c>
      <c r="R3831">
        <v>3.1</v>
      </c>
      <c r="S3831" t="s">
        <v>23</v>
      </c>
    </row>
    <row r="3832" spans="1:19" x14ac:dyDescent="0.3">
      <c r="A3832" t="s">
        <v>8176</v>
      </c>
      <c r="B3832" s="1">
        <v>44925</v>
      </c>
      <c r="C3832" t="s">
        <v>8177</v>
      </c>
      <c r="D3832" t="str">
        <f t="shared" ca="1" si="119"/>
        <v>Dining Table</v>
      </c>
      <c r="E3832" t="s">
        <v>45</v>
      </c>
      <c r="F3832" t="s">
        <v>46</v>
      </c>
      <c r="G3832">
        <v>1</v>
      </c>
      <c r="H3832">
        <v>1</v>
      </c>
      <c r="I3832">
        <v>9.68</v>
      </c>
      <c r="J3832">
        <v>10.648</v>
      </c>
      <c r="K3832" t="s">
        <v>20</v>
      </c>
      <c r="M3832" t="s">
        <v>42</v>
      </c>
      <c r="N3832" t="s">
        <v>71</v>
      </c>
      <c r="O3832" t="str">
        <f t="shared" si="118"/>
        <v>PayPal</v>
      </c>
      <c r="P3832" t="s">
        <v>30</v>
      </c>
      <c r="Q3832">
        <v>32.18</v>
      </c>
      <c r="R3832">
        <v>4</v>
      </c>
      <c r="S3832" t="s">
        <v>23</v>
      </c>
    </row>
    <row r="3833" spans="1:19" x14ac:dyDescent="0.3">
      <c r="A3833" t="s">
        <v>8178</v>
      </c>
      <c r="B3833" s="1">
        <v>45133</v>
      </c>
      <c r="C3833" t="s">
        <v>8179</v>
      </c>
      <c r="D3833" t="str">
        <f t="shared" ca="1" si="119"/>
        <v>Headphones Z</v>
      </c>
      <c r="E3833" t="s">
        <v>94</v>
      </c>
      <c r="F3833" t="s">
        <v>50</v>
      </c>
      <c r="G3833">
        <v>5</v>
      </c>
      <c r="H3833">
        <v>4</v>
      </c>
      <c r="I3833">
        <v>135.80000000000001</v>
      </c>
      <c r="J3833">
        <v>142.59000000000003</v>
      </c>
      <c r="K3833" t="s">
        <v>20</v>
      </c>
      <c r="M3833" t="s">
        <v>21</v>
      </c>
      <c r="N3833" t="s">
        <v>22</v>
      </c>
      <c r="O3833" t="str">
        <f t="shared" si="118"/>
        <v>Bank Transfer</v>
      </c>
      <c r="P3833" t="s">
        <v>37</v>
      </c>
      <c r="Q3833">
        <v>47.69</v>
      </c>
      <c r="R3833">
        <v>4.0999999999999996</v>
      </c>
      <c r="S3833" t="s">
        <v>23</v>
      </c>
    </row>
    <row r="3834" spans="1:19" x14ac:dyDescent="0.3">
      <c r="A3834" t="s">
        <v>8181</v>
      </c>
      <c r="B3834" s="1">
        <v>43951</v>
      </c>
      <c r="C3834" t="s">
        <v>8182</v>
      </c>
      <c r="D3834" t="str">
        <f t="shared" ca="1" si="119"/>
        <v>Laptop Pro</v>
      </c>
      <c r="E3834" t="s">
        <v>116</v>
      </c>
      <c r="F3834" t="s">
        <v>50</v>
      </c>
      <c r="G3834">
        <v>5</v>
      </c>
      <c r="H3834">
        <v>5</v>
      </c>
      <c r="I3834">
        <v>354.16</v>
      </c>
      <c r="J3834">
        <v>378.95120000000003</v>
      </c>
      <c r="K3834" t="s">
        <v>20</v>
      </c>
      <c r="M3834" t="s">
        <v>79</v>
      </c>
      <c r="N3834" t="s">
        <v>71</v>
      </c>
      <c r="O3834" t="str">
        <f t="shared" si="118"/>
        <v>PayPal</v>
      </c>
      <c r="P3834" t="s">
        <v>30</v>
      </c>
      <c r="Q3834">
        <v>3.97</v>
      </c>
      <c r="R3834">
        <v>4.3</v>
      </c>
      <c r="S3834" t="s">
        <v>23</v>
      </c>
    </row>
    <row r="3835" spans="1:19" x14ac:dyDescent="0.3">
      <c r="A3835" t="s">
        <v>8183</v>
      </c>
      <c r="B3835" s="1">
        <v>45525</v>
      </c>
      <c r="C3835" t="s">
        <v>8184</v>
      </c>
      <c r="D3835" t="str">
        <f t="shared" ca="1" si="119"/>
        <v>Olive Oil 1L</v>
      </c>
      <c r="E3835" t="s">
        <v>56</v>
      </c>
      <c r="F3835" t="s">
        <v>57</v>
      </c>
      <c r="G3835">
        <v>9</v>
      </c>
      <c r="H3835">
        <v>7</v>
      </c>
      <c r="I3835">
        <v>814.7</v>
      </c>
      <c r="J3835">
        <v>928.75800000000015</v>
      </c>
      <c r="K3835" t="s">
        <v>27</v>
      </c>
      <c r="M3835" t="s">
        <v>8185</v>
      </c>
      <c r="N3835" t="s">
        <v>71</v>
      </c>
      <c r="O3835" t="str">
        <f t="shared" si="118"/>
        <v>Credit Card</v>
      </c>
      <c r="P3835" t="s">
        <v>67</v>
      </c>
      <c r="Q3835">
        <v>25.46</v>
      </c>
      <c r="R3835">
        <v>2.1</v>
      </c>
      <c r="S3835" t="s">
        <v>23</v>
      </c>
    </row>
    <row r="3836" spans="1:19" x14ac:dyDescent="0.3">
      <c r="A3836" t="s">
        <v>8186</v>
      </c>
      <c r="B3836" s="1">
        <v>44558</v>
      </c>
      <c r="C3836" t="s">
        <v>8187</v>
      </c>
      <c r="D3836" t="str">
        <f t="shared" ca="1" si="119"/>
        <v>Cereal Pack</v>
      </c>
      <c r="E3836" t="s">
        <v>100</v>
      </c>
      <c r="F3836" t="s">
        <v>57</v>
      </c>
      <c r="G3836">
        <v>8</v>
      </c>
      <c r="H3836">
        <v>8</v>
      </c>
      <c r="I3836">
        <v>10.52</v>
      </c>
      <c r="J3836">
        <v>11.045999999999999</v>
      </c>
      <c r="K3836" t="s">
        <v>47</v>
      </c>
      <c r="M3836" t="s">
        <v>42</v>
      </c>
      <c r="N3836" t="s">
        <v>71</v>
      </c>
      <c r="O3836" t="str">
        <f t="shared" si="118"/>
        <v>Bank Transfer</v>
      </c>
      <c r="P3836" t="s">
        <v>37</v>
      </c>
      <c r="Q3836">
        <v>24.03</v>
      </c>
      <c r="R3836">
        <v>1.5</v>
      </c>
      <c r="S3836" t="s">
        <v>23</v>
      </c>
    </row>
    <row r="3837" spans="1:19" x14ac:dyDescent="0.3">
      <c r="A3837" t="s">
        <v>8188</v>
      </c>
      <c r="B3837" s="1">
        <v>44349</v>
      </c>
      <c r="C3837" t="s">
        <v>8189</v>
      </c>
      <c r="D3837" t="str">
        <f t="shared" ca="1" si="119"/>
        <v>Headphones Z</v>
      </c>
      <c r="E3837" t="s">
        <v>94</v>
      </c>
      <c r="F3837" t="s">
        <v>50</v>
      </c>
      <c r="G3837">
        <v>6</v>
      </c>
      <c r="H3837">
        <v>5</v>
      </c>
      <c r="I3837">
        <v>11.63</v>
      </c>
      <c r="J3837">
        <v>13.025600000000003</v>
      </c>
      <c r="K3837" t="s">
        <v>51</v>
      </c>
      <c r="M3837" t="s">
        <v>28</v>
      </c>
      <c r="N3837" t="s">
        <v>71</v>
      </c>
      <c r="O3837" t="str">
        <f t="shared" si="118"/>
        <v>Cash on Delivery</v>
      </c>
      <c r="P3837" t="s">
        <v>53</v>
      </c>
      <c r="Q3837">
        <v>14.36</v>
      </c>
      <c r="R3837">
        <v>2.6</v>
      </c>
      <c r="S3837" t="s">
        <v>23</v>
      </c>
    </row>
    <row r="3838" spans="1:19" x14ac:dyDescent="0.3">
      <c r="A3838" t="s">
        <v>8190</v>
      </c>
      <c r="B3838" s="1">
        <v>44189</v>
      </c>
      <c r="C3838" t="s">
        <v>8191</v>
      </c>
      <c r="D3838" t="str">
        <f t="shared" ca="1" si="119"/>
        <v>Sofa 3-Seater</v>
      </c>
      <c r="E3838" t="s">
        <v>109</v>
      </c>
      <c r="F3838" t="s">
        <v>46</v>
      </c>
      <c r="G3838">
        <v>16</v>
      </c>
      <c r="H3838">
        <v>15</v>
      </c>
      <c r="I3838">
        <v>457.91</v>
      </c>
      <c r="J3838">
        <v>494.54280000000006</v>
      </c>
      <c r="K3838" t="s">
        <v>47</v>
      </c>
      <c r="M3838" t="s">
        <v>79</v>
      </c>
      <c r="N3838" t="s">
        <v>36</v>
      </c>
      <c r="O3838" t="str">
        <f t="shared" si="118"/>
        <v>PayPal</v>
      </c>
      <c r="P3838" t="s">
        <v>30</v>
      </c>
      <c r="Q3838">
        <v>45.76</v>
      </c>
      <c r="R3838">
        <v>2.1</v>
      </c>
      <c r="S3838" t="s">
        <v>23</v>
      </c>
    </row>
    <row r="3839" spans="1:19" x14ac:dyDescent="0.3">
      <c r="A3839" t="s">
        <v>8192</v>
      </c>
      <c r="B3839" s="1">
        <v>45138</v>
      </c>
      <c r="C3839" t="s">
        <v>8193</v>
      </c>
      <c r="D3839" t="str">
        <f t="shared" ca="1" si="119"/>
        <v>Jeans Regular</v>
      </c>
      <c r="E3839" t="s">
        <v>130</v>
      </c>
      <c r="F3839" t="s">
        <v>82</v>
      </c>
      <c r="G3839">
        <v>3</v>
      </c>
      <c r="H3839">
        <v>2</v>
      </c>
      <c r="I3839">
        <v>229.72</v>
      </c>
      <c r="J3839">
        <v>241.20600000000002</v>
      </c>
      <c r="K3839" t="s">
        <v>27</v>
      </c>
      <c r="M3839" t="s">
        <v>86</v>
      </c>
      <c r="N3839" t="s">
        <v>71</v>
      </c>
      <c r="O3839" t="str">
        <f t="shared" si="118"/>
        <v>Cash on Delivery</v>
      </c>
      <c r="P3839" t="s">
        <v>53</v>
      </c>
      <c r="Q3839">
        <v>11.12</v>
      </c>
      <c r="R3839">
        <v>4.8</v>
      </c>
      <c r="S3839" t="s">
        <v>23</v>
      </c>
    </row>
    <row r="3840" spans="1:19" x14ac:dyDescent="0.3">
      <c r="A3840" t="s">
        <v>8194</v>
      </c>
      <c r="B3840" s="1">
        <v>44148</v>
      </c>
      <c r="C3840" t="s">
        <v>8195</v>
      </c>
      <c r="D3840" t="str">
        <f t="shared" ca="1" si="119"/>
        <v>Shirt Classic</v>
      </c>
      <c r="E3840" t="s">
        <v>65</v>
      </c>
      <c r="F3840" t="s">
        <v>82</v>
      </c>
      <c r="G3840">
        <v>5</v>
      </c>
      <c r="H3840">
        <v>5</v>
      </c>
      <c r="I3840">
        <v>1487.63</v>
      </c>
      <c r="J3840">
        <v>1710.7745</v>
      </c>
      <c r="K3840" t="s">
        <v>51</v>
      </c>
      <c r="M3840" t="s">
        <v>86</v>
      </c>
      <c r="N3840" t="s">
        <v>36</v>
      </c>
      <c r="O3840" t="e">
        <f t="shared" ca="1" si="118"/>
        <v>#N/A</v>
      </c>
      <c r="Q3840">
        <v>36.92</v>
      </c>
      <c r="R3840">
        <v>4.5</v>
      </c>
      <c r="S3840" t="s">
        <v>111</v>
      </c>
    </row>
    <row r="3841" spans="1:19" x14ac:dyDescent="0.3">
      <c r="A3841" t="s">
        <v>8197</v>
      </c>
      <c r="B3841" s="1">
        <v>44718</v>
      </c>
      <c r="C3841" t="s">
        <v>8198</v>
      </c>
      <c r="D3841" t="str">
        <f t="shared" ca="1" si="119"/>
        <v>Shirt Classic</v>
      </c>
      <c r="E3841" t="s">
        <v>65</v>
      </c>
      <c r="F3841" t="s">
        <v>82</v>
      </c>
      <c r="G3841">
        <v>11</v>
      </c>
      <c r="H3841">
        <v>11</v>
      </c>
      <c r="I3841">
        <v>1013.82</v>
      </c>
      <c r="J3841">
        <v>1155.7548000000002</v>
      </c>
      <c r="K3841" t="s">
        <v>47</v>
      </c>
      <c r="M3841" t="s">
        <v>28</v>
      </c>
      <c r="N3841" t="s">
        <v>36</v>
      </c>
      <c r="O3841" t="str">
        <f t="shared" si="118"/>
        <v>Debit Card</v>
      </c>
      <c r="P3841" t="s">
        <v>89</v>
      </c>
      <c r="Q3841">
        <v>46.8</v>
      </c>
      <c r="R3841">
        <v>1.5</v>
      </c>
      <c r="S3841" t="s">
        <v>23</v>
      </c>
    </row>
    <row r="3842" spans="1:19" x14ac:dyDescent="0.3">
      <c r="A3842" t="s">
        <v>8199</v>
      </c>
      <c r="B3842" s="1">
        <v>44841</v>
      </c>
      <c r="C3842" t="s">
        <v>8200</v>
      </c>
      <c r="D3842" t="str">
        <f t="shared" ca="1" si="119"/>
        <v>Phone X</v>
      </c>
      <c r="E3842" t="s">
        <v>141</v>
      </c>
      <c r="F3842" t="s">
        <v>50</v>
      </c>
      <c r="G3842">
        <v>5</v>
      </c>
      <c r="H3842">
        <v>5</v>
      </c>
      <c r="I3842">
        <v>1416.53</v>
      </c>
      <c r="J3842">
        <v>1487.3565000000001</v>
      </c>
      <c r="K3842" t="s">
        <v>66</v>
      </c>
      <c r="M3842" t="s">
        <v>28</v>
      </c>
      <c r="N3842" t="s">
        <v>36</v>
      </c>
      <c r="O3842" t="str">
        <f t="shared" si="118"/>
        <v>Debit Card</v>
      </c>
      <c r="P3842" t="s">
        <v>89</v>
      </c>
      <c r="Q3842">
        <v>2.96</v>
      </c>
      <c r="R3842">
        <v>1.4</v>
      </c>
      <c r="S3842" t="s">
        <v>23</v>
      </c>
    </row>
    <row r="3843" spans="1:19" x14ac:dyDescent="0.3">
      <c r="A3843" t="s">
        <v>8201</v>
      </c>
      <c r="B3843" s="1">
        <v>43992</v>
      </c>
      <c r="C3843" t="s">
        <v>8202</v>
      </c>
      <c r="D3843" t="str">
        <f t="shared" ca="1" si="119"/>
        <v>Widget B</v>
      </c>
      <c r="E3843" t="s">
        <v>61</v>
      </c>
      <c r="F3843" t="s">
        <v>70</v>
      </c>
      <c r="G3843">
        <v>5</v>
      </c>
      <c r="H3843">
        <v>5</v>
      </c>
      <c r="I3843">
        <v>1156.29</v>
      </c>
      <c r="J3843">
        <v>1214.1044999999999</v>
      </c>
      <c r="K3843" t="s">
        <v>47</v>
      </c>
      <c r="M3843" t="s">
        <v>21</v>
      </c>
      <c r="N3843" t="s">
        <v>36</v>
      </c>
      <c r="O3843" t="str">
        <f t="shared" ref="O3843:O3906" si="120">IF(P3843&lt;&gt;"",P3843,INDEX($N:$N,MATCH(Q3843,$O:$O,0)))</f>
        <v>Debit Card</v>
      </c>
      <c r="P3843" t="s">
        <v>89</v>
      </c>
      <c r="Q3843">
        <v>0.88</v>
      </c>
      <c r="R3843">
        <v>3.1</v>
      </c>
      <c r="S3843" t="s">
        <v>23</v>
      </c>
    </row>
    <row r="3844" spans="1:19" x14ac:dyDescent="0.3">
      <c r="A3844" t="s">
        <v>8203</v>
      </c>
      <c r="B3844" s="1">
        <v>45488</v>
      </c>
      <c r="C3844" t="s">
        <v>8204</v>
      </c>
      <c r="D3844" t="str">
        <f t="shared" ref="D3844:D3907" ca="1" si="121">IF(E3844&lt;&gt;"",E3844,IF(F3844="Apparel",CHOOSE(RANDBETWEEN(1,4),"Jeans Regular","Shirt Classic","Sneakers Run","T-shirt V"),IF(F3844="Electronics",CHOOSE(RANDBETWEEN(1,4),"Camera S","Headphones Z","Laptop Pro","Phone X"),IF(F3844="Gadgets",CHOOSE(RANDBETWEEN(1,2),"Widget A","Widget B"),IF(F3844="Groceries",CHOOSE(RANDBETWEEN(1,3),"Cereal Pack","Olive Oil 1L","Organic Rice"),IF(F3844="Home Goods",CHOOSE(RANDBETWEEN(1,2),"Dining Table","Sofa 3-Seater"),"Unknown"))))))</f>
        <v>Camera S</v>
      </c>
      <c r="E3844" t="s">
        <v>133</v>
      </c>
      <c r="F3844" t="s">
        <v>50</v>
      </c>
      <c r="G3844">
        <v>1</v>
      </c>
      <c r="H3844">
        <v>1</v>
      </c>
      <c r="I3844">
        <v>1275.8</v>
      </c>
      <c r="J3844">
        <v>1377.864</v>
      </c>
      <c r="K3844" t="s">
        <v>20</v>
      </c>
      <c r="M3844" t="s">
        <v>28</v>
      </c>
      <c r="N3844" t="s">
        <v>36</v>
      </c>
      <c r="O3844" t="str">
        <f t="shared" si="120"/>
        <v>Bank Transfer</v>
      </c>
      <c r="P3844" t="s">
        <v>37</v>
      </c>
      <c r="Q3844">
        <v>41.32</v>
      </c>
      <c r="R3844">
        <v>2</v>
      </c>
      <c r="S3844" t="s">
        <v>74</v>
      </c>
    </row>
    <row r="3845" spans="1:19" x14ac:dyDescent="0.3">
      <c r="A3845" t="s">
        <v>8205</v>
      </c>
      <c r="B3845" s="1">
        <v>45577</v>
      </c>
      <c r="C3845" t="s">
        <v>8206</v>
      </c>
      <c r="D3845" t="str">
        <f t="shared" ca="1" si="121"/>
        <v>Cereal Pack</v>
      </c>
      <c r="E3845" t="s">
        <v>100</v>
      </c>
      <c r="F3845" t="s">
        <v>57</v>
      </c>
      <c r="G3845">
        <v>7</v>
      </c>
      <c r="H3845">
        <v>6</v>
      </c>
      <c r="I3845">
        <v>1301.01</v>
      </c>
      <c r="J3845">
        <v>1392.0807</v>
      </c>
      <c r="K3845" t="s">
        <v>47</v>
      </c>
      <c r="M3845" t="s">
        <v>21</v>
      </c>
      <c r="N3845" t="s">
        <v>29</v>
      </c>
      <c r="O3845" t="str">
        <f t="shared" si="120"/>
        <v>Cash on Delivery</v>
      </c>
      <c r="P3845" t="s">
        <v>53</v>
      </c>
      <c r="Q3845">
        <v>34.04</v>
      </c>
      <c r="R3845">
        <v>4.3</v>
      </c>
      <c r="S3845" t="s">
        <v>23</v>
      </c>
    </row>
    <row r="3846" spans="1:19" x14ac:dyDescent="0.3">
      <c r="A3846" t="s">
        <v>8207</v>
      </c>
      <c r="B3846" s="1">
        <v>44318</v>
      </c>
      <c r="C3846" t="s">
        <v>8208</v>
      </c>
      <c r="D3846" t="str">
        <f t="shared" ca="1" si="121"/>
        <v>Headphones Z</v>
      </c>
      <c r="E3846" t="s">
        <v>94</v>
      </c>
      <c r="F3846" t="s">
        <v>50</v>
      </c>
      <c r="G3846">
        <v>16</v>
      </c>
      <c r="H3846">
        <v>15</v>
      </c>
      <c r="I3846">
        <v>6</v>
      </c>
      <c r="J3846">
        <v>6.8400000000000007</v>
      </c>
      <c r="K3846" t="s">
        <v>66</v>
      </c>
      <c r="M3846" t="s">
        <v>21</v>
      </c>
      <c r="N3846" t="s">
        <v>29</v>
      </c>
      <c r="O3846" t="str">
        <f t="shared" si="120"/>
        <v>Cash on Delivery</v>
      </c>
      <c r="P3846" t="s">
        <v>53</v>
      </c>
      <c r="Q3846">
        <v>29.06</v>
      </c>
      <c r="R3846">
        <v>3.2</v>
      </c>
      <c r="S3846" t="s">
        <v>23</v>
      </c>
    </row>
    <row r="3847" spans="1:19" x14ac:dyDescent="0.3">
      <c r="A3847" t="s">
        <v>8209</v>
      </c>
      <c r="B3847" s="1">
        <v>44817</v>
      </c>
      <c r="C3847" t="s">
        <v>8210</v>
      </c>
      <c r="D3847" t="str">
        <f t="shared" ca="1" si="121"/>
        <v>Laptop Pro</v>
      </c>
      <c r="E3847" t="s">
        <v>116</v>
      </c>
      <c r="F3847" t="s">
        <v>50</v>
      </c>
      <c r="G3847">
        <v>18</v>
      </c>
      <c r="H3847">
        <v>15</v>
      </c>
      <c r="I3847">
        <v>690.5</v>
      </c>
      <c r="J3847">
        <v>725.02499999999998</v>
      </c>
      <c r="K3847" t="s">
        <v>47</v>
      </c>
      <c r="M3847" t="s">
        <v>28</v>
      </c>
      <c r="N3847" t="s">
        <v>29</v>
      </c>
      <c r="O3847" t="str">
        <f t="shared" si="120"/>
        <v>PayPal</v>
      </c>
      <c r="P3847" t="s">
        <v>30</v>
      </c>
      <c r="Q3847">
        <v>9.92</v>
      </c>
      <c r="R3847">
        <v>1.3</v>
      </c>
      <c r="S3847" t="s">
        <v>23</v>
      </c>
    </row>
    <row r="3848" spans="1:19" x14ac:dyDescent="0.3">
      <c r="A3848" t="s">
        <v>8211</v>
      </c>
      <c r="B3848" s="1">
        <v>44748</v>
      </c>
      <c r="C3848" t="s">
        <v>6105</v>
      </c>
      <c r="D3848" t="str">
        <f t="shared" ca="1" si="121"/>
        <v>Camera S</v>
      </c>
      <c r="E3848" t="s">
        <v>133</v>
      </c>
      <c r="F3848" t="s">
        <v>50</v>
      </c>
      <c r="G3848">
        <v>4</v>
      </c>
      <c r="H3848">
        <v>4</v>
      </c>
      <c r="I3848">
        <v>556.38</v>
      </c>
      <c r="J3848">
        <v>639.83699999999999</v>
      </c>
      <c r="K3848" t="s">
        <v>150</v>
      </c>
      <c r="M3848" t="s">
        <v>21</v>
      </c>
      <c r="N3848" t="s">
        <v>22</v>
      </c>
      <c r="O3848" t="str">
        <f t="shared" si="120"/>
        <v>Debit Card</v>
      </c>
      <c r="P3848" t="s">
        <v>89</v>
      </c>
      <c r="Q3848">
        <v>7.74</v>
      </c>
      <c r="R3848">
        <v>3.2</v>
      </c>
      <c r="S3848" t="s">
        <v>23</v>
      </c>
    </row>
    <row r="3849" spans="1:19" x14ac:dyDescent="0.3">
      <c r="A3849" t="s">
        <v>8212</v>
      </c>
      <c r="B3849" s="1">
        <v>44888</v>
      </c>
      <c r="C3849" t="s">
        <v>8213</v>
      </c>
      <c r="D3849" t="str">
        <f t="shared" ca="1" si="121"/>
        <v>Sneakers Run</v>
      </c>
      <c r="E3849" t="s">
        <v>85</v>
      </c>
      <c r="F3849" t="s">
        <v>82</v>
      </c>
      <c r="G3849">
        <v>20</v>
      </c>
      <c r="H3849">
        <v>16</v>
      </c>
      <c r="I3849">
        <v>1445.69</v>
      </c>
      <c r="J3849">
        <v>1546.8883000000001</v>
      </c>
      <c r="K3849" t="s">
        <v>4139</v>
      </c>
      <c r="M3849" t="s">
        <v>123</v>
      </c>
      <c r="N3849" t="s">
        <v>36</v>
      </c>
      <c r="O3849" t="str">
        <f t="shared" si="120"/>
        <v>Bank Transfer</v>
      </c>
      <c r="P3849" t="s">
        <v>37</v>
      </c>
      <c r="Q3849">
        <v>4.26</v>
      </c>
      <c r="R3849">
        <v>2.2999999999999998</v>
      </c>
      <c r="S3849" t="s">
        <v>23</v>
      </c>
    </row>
    <row r="3850" spans="1:19" x14ac:dyDescent="0.3">
      <c r="A3850" t="s">
        <v>8215</v>
      </c>
      <c r="B3850" s="1">
        <v>44401</v>
      </c>
      <c r="C3850" t="s">
        <v>8216</v>
      </c>
      <c r="D3850" t="str">
        <f t="shared" ca="1" si="121"/>
        <v>Sofa 3-Seater</v>
      </c>
      <c r="E3850" t="s">
        <v>109</v>
      </c>
      <c r="F3850" t="s">
        <v>46</v>
      </c>
      <c r="G3850">
        <v>3</v>
      </c>
      <c r="H3850">
        <v>2</v>
      </c>
      <c r="I3850">
        <v>770.42</v>
      </c>
      <c r="J3850">
        <v>885.98299999999983</v>
      </c>
      <c r="K3850" t="s">
        <v>20</v>
      </c>
      <c r="M3850" t="s">
        <v>79</v>
      </c>
      <c r="N3850" t="s">
        <v>36</v>
      </c>
      <c r="O3850" t="str">
        <f t="shared" si="120"/>
        <v>Bank Transfer</v>
      </c>
      <c r="P3850" t="s">
        <v>37</v>
      </c>
      <c r="Q3850">
        <v>10.36</v>
      </c>
      <c r="R3850">
        <v>1.4</v>
      </c>
      <c r="S3850" t="s">
        <v>23</v>
      </c>
    </row>
    <row r="3851" spans="1:19" x14ac:dyDescent="0.3">
      <c r="A3851" t="s">
        <v>8217</v>
      </c>
      <c r="B3851" s="1">
        <v>45199</v>
      </c>
      <c r="C3851" t="s">
        <v>8218</v>
      </c>
      <c r="D3851" t="str">
        <f t="shared" ca="1" si="121"/>
        <v>T-shirt V</v>
      </c>
      <c r="E3851" t="s">
        <v>77</v>
      </c>
      <c r="F3851" t="s">
        <v>82</v>
      </c>
      <c r="G3851">
        <v>2</v>
      </c>
      <c r="H3851">
        <v>2</v>
      </c>
      <c r="I3851">
        <v>1148.22</v>
      </c>
      <c r="J3851">
        <v>1251.5598000000002</v>
      </c>
      <c r="K3851" t="s">
        <v>51</v>
      </c>
      <c r="M3851" t="s">
        <v>86</v>
      </c>
      <c r="N3851" t="s">
        <v>29</v>
      </c>
      <c r="O3851" t="str">
        <f t="shared" si="120"/>
        <v>Bank Transfer</v>
      </c>
      <c r="P3851" t="s">
        <v>37</v>
      </c>
      <c r="Q3851">
        <v>44.54</v>
      </c>
      <c r="R3851">
        <v>4.7</v>
      </c>
      <c r="S3851" t="s">
        <v>23</v>
      </c>
    </row>
    <row r="3852" spans="1:19" x14ac:dyDescent="0.3">
      <c r="A3852" t="s">
        <v>8219</v>
      </c>
      <c r="B3852" s="1">
        <v>44271</v>
      </c>
      <c r="C3852" t="s">
        <v>8140</v>
      </c>
      <c r="D3852" t="str">
        <f t="shared" ca="1" si="121"/>
        <v>Widget B</v>
      </c>
      <c r="E3852" t="s">
        <v>61</v>
      </c>
      <c r="F3852" t="s">
        <v>70</v>
      </c>
      <c r="G3852">
        <v>14</v>
      </c>
      <c r="H3852">
        <v>13</v>
      </c>
      <c r="I3852">
        <v>1262.74</v>
      </c>
      <c r="J3852">
        <v>1376.3866</v>
      </c>
      <c r="K3852" t="s">
        <v>27</v>
      </c>
      <c r="M3852" t="s">
        <v>79</v>
      </c>
      <c r="N3852" t="s">
        <v>22</v>
      </c>
      <c r="O3852" t="str">
        <f t="shared" si="120"/>
        <v>Debit Card</v>
      </c>
      <c r="P3852" t="s">
        <v>89</v>
      </c>
      <c r="Q3852">
        <v>29.6</v>
      </c>
      <c r="R3852">
        <v>3.5</v>
      </c>
      <c r="S3852" t="s">
        <v>23</v>
      </c>
    </row>
    <row r="3853" spans="1:19" x14ac:dyDescent="0.3">
      <c r="A3853" t="s">
        <v>8220</v>
      </c>
      <c r="B3853" s="1">
        <v>45630</v>
      </c>
      <c r="C3853" t="s">
        <v>8221</v>
      </c>
      <c r="D3853" t="str">
        <f t="shared" ca="1" si="121"/>
        <v>T-shirt V</v>
      </c>
      <c r="E3853" t="s">
        <v>77</v>
      </c>
      <c r="F3853" t="s">
        <v>82</v>
      </c>
      <c r="G3853">
        <v>20</v>
      </c>
      <c r="H3853">
        <v>19</v>
      </c>
      <c r="I3853">
        <v>247.4</v>
      </c>
      <c r="J3853">
        <v>264.71800000000002</v>
      </c>
      <c r="K3853" t="s">
        <v>47</v>
      </c>
      <c r="M3853" t="s">
        <v>42</v>
      </c>
      <c r="N3853" t="s">
        <v>71</v>
      </c>
      <c r="O3853" t="str">
        <f t="shared" si="120"/>
        <v>Bank Transfer</v>
      </c>
      <c r="P3853" t="s">
        <v>37</v>
      </c>
      <c r="Q3853">
        <v>13.6</v>
      </c>
      <c r="S3853" t="s">
        <v>23</v>
      </c>
    </row>
    <row r="3854" spans="1:19" x14ac:dyDescent="0.3">
      <c r="A3854" t="s">
        <v>8222</v>
      </c>
      <c r="B3854" s="1">
        <v>45212</v>
      </c>
      <c r="C3854" t="s">
        <v>8223</v>
      </c>
      <c r="D3854" t="str">
        <f t="shared" ca="1" si="121"/>
        <v>Sneakers Run</v>
      </c>
      <c r="E3854" t="s">
        <v>85</v>
      </c>
      <c r="F3854" t="s">
        <v>82</v>
      </c>
      <c r="G3854">
        <v>4</v>
      </c>
      <c r="H3854">
        <v>4</v>
      </c>
      <c r="I3854">
        <v>766.38</v>
      </c>
      <c r="J3854">
        <v>866.00939999999991</v>
      </c>
      <c r="K3854" t="s">
        <v>66</v>
      </c>
      <c r="M3854" t="s">
        <v>42</v>
      </c>
      <c r="N3854" t="s">
        <v>36</v>
      </c>
      <c r="O3854" t="str">
        <f t="shared" si="120"/>
        <v>Credit Card</v>
      </c>
      <c r="P3854" t="s">
        <v>67</v>
      </c>
      <c r="Q3854">
        <v>48.9</v>
      </c>
      <c r="R3854">
        <v>1.8</v>
      </c>
      <c r="S3854" t="s">
        <v>23</v>
      </c>
    </row>
    <row r="3855" spans="1:19" x14ac:dyDescent="0.3">
      <c r="A3855" t="s">
        <v>8224</v>
      </c>
      <c r="B3855" s="1">
        <v>44904</v>
      </c>
      <c r="C3855" t="s">
        <v>8225</v>
      </c>
      <c r="D3855" t="str">
        <f t="shared" ca="1" si="121"/>
        <v>Sofa 3-Seater</v>
      </c>
      <c r="E3855" t="s">
        <v>109</v>
      </c>
      <c r="F3855" t="s">
        <v>46</v>
      </c>
      <c r="G3855">
        <v>8</v>
      </c>
      <c r="H3855">
        <v>8</v>
      </c>
      <c r="I3855">
        <v>1090.45</v>
      </c>
      <c r="J3855">
        <v>1177.6860000000001</v>
      </c>
      <c r="K3855" t="s">
        <v>7726</v>
      </c>
      <c r="M3855" t="s">
        <v>35</v>
      </c>
      <c r="N3855" t="s">
        <v>22</v>
      </c>
      <c r="O3855" t="str">
        <f t="shared" si="120"/>
        <v>Bank Transfer</v>
      </c>
      <c r="P3855" t="s">
        <v>37</v>
      </c>
      <c r="Q3855">
        <v>3.48</v>
      </c>
      <c r="R3855">
        <v>1.2</v>
      </c>
      <c r="S3855" t="s">
        <v>74</v>
      </c>
    </row>
    <row r="3856" spans="1:19" x14ac:dyDescent="0.3">
      <c r="A3856" t="s">
        <v>8226</v>
      </c>
      <c r="B3856" s="1">
        <v>45083</v>
      </c>
      <c r="C3856" t="s">
        <v>10804</v>
      </c>
      <c r="D3856" t="str">
        <f t="shared" ca="1" si="121"/>
        <v>Jeans Regular</v>
      </c>
      <c r="E3856" t="s">
        <v>130</v>
      </c>
      <c r="F3856" t="s">
        <v>82</v>
      </c>
      <c r="G3856">
        <v>18</v>
      </c>
      <c r="H3856">
        <v>16</v>
      </c>
      <c r="I3856">
        <v>205.99</v>
      </c>
      <c r="J3856">
        <v>230.70880000000002</v>
      </c>
      <c r="K3856" t="s">
        <v>47</v>
      </c>
      <c r="M3856" t="s">
        <v>28</v>
      </c>
      <c r="N3856" t="s">
        <v>22</v>
      </c>
      <c r="O3856" t="str">
        <f t="shared" si="120"/>
        <v>Bank Transfer</v>
      </c>
      <c r="P3856" t="s">
        <v>37</v>
      </c>
      <c r="Q3856">
        <v>4.95</v>
      </c>
      <c r="R3856">
        <v>4.7</v>
      </c>
      <c r="S3856" t="s">
        <v>23</v>
      </c>
    </row>
    <row r="3857" spans="1:19" x14ac:dyDescent="0.3">
      <c r="A3857" t="s">
        <v>8227</v>
      </c>
      <c r="B3857" s="1">
        <v>45030</v>
      </c>
      <c r="C3857" t="s">
        <v>8228</v>
      </c>
      <c r="D3857" t="str">
        <f t="shared" ca="1" si="121"/>
        <v>Camera S</v>
      </c>
      <c r="E3857" t="s">
        <v>133</v>
      </c>
      <c r="F3857" t="s">
        <v>50</v>
      </c>
      <c r="G3857">
        <v>16</v>
      </c>
      <c r="H3857">
        <v>16</v>
      </c>
      <c r="I3857">
        <v>758.15</v>
      </c>
      <c r="J3857">
        <v>864.29100000000005</v>
      </c>
      <c r="K3857" t="s">
        <v>51</v>
      </c>
      <c r="M3857" t="s">
        <v>42</v>
      </c>
      <c r="N3857" t="s">
        <v>22</v>
      </c>
      <c r="O3857" t="str">
        <f t="shared" si="120"/>
        <v>Credit Card</v>
      </c>
      <c r="P3857" t="s">
        <v>67</v>
      </c>
      <c r="Q3857">
        <v>34.97</v>
      </c>
      <c r="R3857">
        <v>3.2</v>
      </c>
      <c r="S3857" t="s">
        <v>23</v>
      </c>
    </row>
    <row r="3858" spans="1:19" x14ac:dyDescent="0.3">
      <c r="A3858" t="s">
        <v>8230</v>
      </c>
      <c r="B3858" s="1">
        <v>43889</v>
      </c>
      <c r="C3858" t="s">
        <v>8231</v>
      </c>
      <c r="D3858" t="str">
        <f t="shared" ca="1" si="121"/>
        <v>Olive Oil 1L</v>
      </c>
      <c r="E3858" t="s">
        <v>56</v>
      </c>
      <c r="F3858" t="s">
        <v>57</v>
      </c>
      <c r="G3858">
        <v>10</v>
      </c>
      <c r="H3858">
        <v>9</v>
      </c>
      <c r="I3858">
        <v>428.84</v>
      </c>
      <c r="J3858">
        <v>454.57040000000001</v>
      </c>
      <c r="K3858" t="s">
        <v>51</v>
      </c>
      <c r="M3858" t="s">
        <v>86</v>
      </c>
      <c r="N3858" t="s">
        <v>29</v>
      </c>
      <c r="O3858" t="str">
        <f t="shared" si="120"/>
        <v>Debit Card</v>
      </c>
      <c r="P3858" t="s">
        <v>89</v>
      </c>
      <c r="Q3858">
        <v>40.380000000000003</v>
      </c>
      <c r="R3858">
        <v>2.2000000000000002</v>
      </c>
      <c r="S3858" t="s">
        <v>111</v>
      </c>
    </row>
    <row r="3859" spans="1:19" x14ac:dyDescent="0.3">
      <c r="A3859" t="s">
        <v>8232</v>
      </c>
      <c r="B3859" s="1">
        <v>44897</v>
      </c>
      <c r="C3859" t="s">
        <v>8233</v>
      </c>
      <c r="D3859" t="str">
        <f t="shared" ca="1" si="121"/>
        <v>Shirt Classic</v>
      </c>
      <c r="E3859" t="s">
        <v>65</v>
      </c>
      <c r="F3859" t="s">
        <v>82</v>
      </c>
      <c r="G3859">
        <v>14</v>
      </c>
      <c r="H3859">
        <v>13</v>
      </c>
      <c r="I3859">
        <v>830.39</v>
      </c>
      <c r="J3859">
        <v>921.73290000000009</v>
      </c>
      <c r="K3859" t="s">
        <v>51</v>
      </c>
      <c r="M3859" t="s">
        <v>86</v>
      </c>
      <c r="N3859" t="s">
        <v>36</v>
      </c>
      <c r="O3859" t="str">
        <f t="shared" si="120"/>
        <v>Debit Card</v>
      </c>
      <c r="P3859" t="s">
        <v>89</v>
      </c>
      <c r="Q3859">
        <v>45.38</v>
      </c>
      <c r="R3859">
        <v>2.2999999999999998</v>
      </c>
      <c r="S3859" t="s">
        <v>23</v>
      </c>
    </row>
    <row r="3860" spans="1:19" x14ac:dyDescent="0.3">
      <c r="A3860" t="s">
        <v>8234</v>
      </c>
      <c r="B3860" s="1">
        <v>45448</v>
      </c>
      <c r="C3860" t="s">
        <v>8235</v>
      </c>
      <c r="D3860" t="str">
        <f t="shared" ca="1" si="121"/>
        <v xml:space="preserve">Cereal Pack </v>
      </c>
      <c r="E3860" t="s">
        <v>10805</v>
      </c>
      <c r="F3860" t="s">
        <v>57</v>
      </c>
      <c r="G3860">
        <v>20</v>
      </c>
      <c r="H3860">
        <v>17</v>
      </c>
      <c r="I3860">
        <v>1204.3</v>
      </c>
      <c r="J3860">
        <v>1264.5150000000001</v>
      </c>
      <c r="K3860" t="s">
        <v>20</v>
      </c>
      <c r="M3860" t="s">
        <v>86</v>
      </c>
      <c r="O3860" t="str">
        <f t="shared" si="120"/>
        <v>Debit Card</v>
      </c>
      <c r="P3860" t="s">
        <v>89</v>
      </c>
      <c r="Q3860">
        <v>4.74</v>
      </c>
      <c r="R3860">
        <v>2</v>
      </c>
      <c r="S3860" t="s">
        <v>23</v>
      </c>
    </row>
    <row r="3861" spans="1:19" x14ac:dyDescent="0.3">
      <c r="A3861" t="s">
        <v>8237</v>
      </c>
      <c r="B3861" s="1">
        <v>44653</v>
      </c>
      <c r="C3861" t="s">
        <v>8238</v>
      </c>
      <c r="D3861" t="str">
        <f t="shared" ca="1" si="121"/>
        <v>Jeans Regular</v>
      </c>
      <c r="E3861" t="s">
        <v>130</v>
      </c>
      <c r="F3861" t="s">
        <v>82</v>
      </c>
      <c r="G3861">
        <v>11</v>
      </c>
      <c r="H3861">
        <v>10</v>
      </c>
      <c r="I3861">
        <v>12</v>
      </c>
      <c r="J3861">
        <v>12.84</v>
      </c>
      <c r="K3861" t="s">
        <v>47</v>
      </c>
      <c r="M3861" t="s">
        <v>42</v>
      </c>
      <c r="N3861" t="s">
        <v>36</v>
      </c>
      <c r="O3861" t="str">
        <f t="shared" si="120"/>
        <v>Bank Transfer</v>
      </c>
      <c r="P3861" t="s">
        <v>37</v>
      </c>
      <c r="Q3861">
        <v>7.96</v>
      </c>
      <c r="R3861">
        <v>4.0999999999999996</v>
      </c>
      <c r="S3861" t="s">
        <v>23</v>
      </c>
    </row>
    <row r="3862" spans="1:19" x14ac:dyDescent="0.3">
      <c r="A3862" t="s">
        <v>8239</v>
      </c>
      <c r="B3862" s="1">
        <v>45586</v>
      </c>
      <c r="C3862" t="s">
        <v>8240</v>
      </c>
      <c r="D3862" t="str">
        <f t="shared" ca="1" si="121"/>
        <v>Sofa 3-Seater</v>
      </c>
      <c r="E3862" t="s">
        <v>109</v>
      </c>
      <c r="F3862" t="s">
        <v>46</v>
      </c>
      <c r="G3862">
        <v>7</v>
      </c>
      <c r="H3862">
        <v>6</v>
      </c>
      <c r="I3862">
        <v>727.1</v>
      </c>
      <c r="J3862">
        <v>814.35200000000009</v>
      </c>
      <c r="K3862" t="s">
        <v>51</v>
      </c>
      <c r="M3862" t="s">
        <v>79</v>
      </c>
      <c r="N3862" t="s">
        <v>22</v>
      </c>
      <c r="O3862" t="str">
        <f t="shared" si="120"/>
        <v>Bank Transfer</v>
      </c>
      <c r="P3862" t="s">
        <v>37</v>
      </c>
      <c r="Q3862">
        <v>8.9499999999999993</v>
      </c>
      <c r="R3862">
        <v>2.6</v>
      </c>
      <c r="S3862" t="s">
        <v>15</v>
      </c>
    </row>
    <row r="3863" spans="1:19" x14ac:dyDescent="0.3">
      <c r="A3863" t="s">
        <v>8241</v>
      </c>
      <c r="B3863" s="1">
        <v>44198</v>
      </c>
      <c r="C3863" t="s">
        <v>8242</v>
      </c>
      <c r="D3863" t="str">
        <f t="shared" ca="1" si="121"/>
        <v>Organic Rice 5kg</v>
      </c>
      <c r="E3863" t="s">
        <v>40</v>
      </c>
      <c r="F3863" t="s">
        <v>57</v>
      </c>
      <c r="G3863">
        <v>18</v>
      </c>
      <c r="H3863">
        <v>15</v>
      </c>
      <c r="I3863">
        <v>778.62</v>
      </c>
      <c r="J3863">
        <v>895.4129999999999</v>
      </c>
      <c r="K3863" t="s">
        <v>27</v>
      </c>
      <c r="M3863" t="s">
        <v>86</v>
      </c>
      <c r="N3863" t="s">
        <v>71</v>
      </c>
      <c r="O3863" t="str">
        <f t="shared" si="120"/>
        <v>Debit Card</v>
      </c>
      <c r="P3863" t="s">
        <v>89</v>
      </c>
      <c r="Q3863">
        <v>25.21</v>
      </c>
      <c r="R3863">
        <v>2.7</v>
      </c>
      <c r="S3863" t="s">
        <v>23</v>
      </c>
    </row>
    <row r="3864" spans="1:19" x14ac:dyDescent="0.3">
      <c r="A3864" t="s">
        <v>8243</v>
      </c>
      <c r="B3864" s="1">
        <v>43913</v>
      </c>
      <c r="C3864" t="s">
        <v>8244</v>
      </c>
      <c r="D3864" t="str">
        <f t="shared" ca="1" si="121"/>
        <v>Olive Oil 1L</v>
      </c>
      <c r="E3864" t="s">
        <v>56</v>
      </c>
      <c r="F3864" t="s">
        <v>57</v>
      </c>
      <c r="G3864">
        <v>20</v>
      </c>
      <c r="H3864">
        <v>18</v>
      </c>
      <c r="I3864">
        <v>952.73</v>
      </c>
      <c r="J3864">
        <v>1000.3665000000001</v>
      </c>
      <c r="K3864" t="s">
        <v>27</v>
      </c>
      <c r="M3864" t="s">
        <v>86</v>
      </c>
      <c r="N3864" t="s">
        <v>29</v>
      </c>
      <c r="O3864" t="str">
        <f t="shared" si="120"/>
        <v>Debit Card</v>
      </c>
      <c r="P3864" t="s">
        <v>89</v>
      </c>
      <c r="Q3864">
        <v>40.409999999999997</v>
      </c>
      <c r="R3864">
        <v>3.9</v>
      </c>
      <c r="S3864" t="s">
        <v>23</v>
      </c>
    </row>
    <row r="3865" spans="1:19" x14ac:dyDescent="0.3">
      <c r="A3865" t="s">
        <v>8245</v>
      </c>
      <c r="B3865" s="1">
        <v>44531</v>
      </c>
      <c r="C3865" t="s">
        <v>8246</v>
      </c>
      <c r="D3865" t="str">
        <f t="shared" ca="1" si="121"/>
        <v>Jeans Regular</v>
      </c>
      <c r="E3865" t="s">
        <v>130</v>
      </c>
      <c r="F3865" t="s">
        <v>82</v>
      </c>
      <c r="G3865">
        <v>11</v>
      </c>
      <c r="H3865">
        <v>11</v>
      </c>
      <c r="I3865">
        <v>1085.49</v>
      </c>
      <c r="J3865">
        <v>1226.6036999999999</v>
      </c>
      <c r="K3865" t="s">
        <v>66</v>
      </c>
      <c r="M3865" t="s">
        <v>35</v>
      </c>
      <c r="N3865" t="s">
        <v>71</v>
      </c>
      <c r="O3865" t="str">
        <f t="shared" si="120"/>
        <v>Credit Card</v>
      </c>
      <c r="P3865" t="s">
        <v>67</v>
      </c>
      <c r="Q3865">
        <v>47.36</v>
      </c>
      <c r="R3865">
        <v>1.5</v>
      </c>
      <c r="S3865" t="s">
        <v>23</v>
      </c>
    </row>
    <row r="3866" spans="1:19" x14ac:dyDescent="0.3">
      <c r="A3866" t="s">
        <v>8247</v>
      </c>
      <c r="B3866" s="1">
        <v>44531</v>
      </c>
      <c r="C3866" t="s">
        <v>8248</v>
      </c>
      <c r="D3866" t="str">
        <f t="shared" ca="1" si="121"/>
        <v>Jeans Regular</v>
      </c>
      <c r="E3866" t="s">
        <v>130</v>
      </c>
      <c r="F3866" t="s">
        <v>82</v>
      </c>
      <c r="G3866">
        <v>4</v>
      </c>
      <c r="H3866">
        <v>4</v>
      </c>
      <c r="I3866">
        <v>1155.51</v>
      </c>
      <c r="J3866">
        <v>1328.8364999999999</v>
      </c>
      <c r="K3866" t="s">
        <v>20</v>
      </c>
      <c r="M3866" t="s">
        <v>28</v>
      </c>
      <c r="N3866" t="s">
        <v>71</v>
      </c>
      <c r="O3866" t="str">
        <f t="shared" si="120"/>
        <v>Cash on Delivery</v>
      </c>
      <c r="P3866" t="s">
        <v>53</v>
      </c>
      <c r="Q3866">
        <v>23.53</v>
      </c>
      <c r="R3866">
        <v>1.2</v>
      </c>
      <c r="S3866" t="s">
        <v>23</v>
      </c>
    </row>
    <row r="3867" spans="1:19" x14ac:dyDescent="0.3">
      <c r="A3867" t="s">
        <v>8249</v>
      </c>
      <c r="B3867" s="1">
        <v>45476</v>
      </c>
      <c r="C3867" t="s">
        <v>8250</v>
      </c>
      <c r="D3867" t="str">
        <f t="shared" ca="1" si="121"/>
        <v>Widget A</v>
      </c>
      <c r="E3867" t="s">
        <v>33</v>
      </c>
      <c r="F3867" t="s">
        <v>70</v>
      </c>
      <c r="G3867">
        <v>20</v>
      </c>
      <c r="H3867">
        <v>18</v>
      </c>
      <c r="I3867">
        <v>287.29000000000002</v>
      </c>
      <c r="J3867">
        <v>327.51060000000007</v>
      </c>
      <c r="K3867" t="s">
        <v>27</v>
      </c>
      <c r="M3867" t="s">
        <v>123</v>
      </c>
      <c r="N3867" t="s">
        <v>71</v>
      </c>
      <c r="O3867" t="str">
        <f t="shared" si="120"/>
        <v>PayPal</v>
      </c>
      <c r="P3867" t="s">
        <v>30</v>
      </c>
      <c r="Q3867">
        <v>31.98</v>
      </c>
      <c r="R3867">
        <v>3.7</v>
      </c>
      <c r="S3867" t="s">
        <v>23</v>
      </c>
    </row>
    <row r="3868" spans="1:19" x14ac:dyDescent="0.3">
      <c r="A3868" t="s">
        <v>8252</v>
      </c>
      <c r="B3868" s="1">
        <v>44004</v>
      </c>
      <c r="C3868" t="s">
        <v>8253</v>
      </c>
      <c r="D3868" t="str">
        <f t="shared" ca="1" si="121"/>
        <v>Camera S</v>
      </c>
      <c r="E3868" t="s">
        <v>133</v>
      </c>
      <c r="F3868" t="s">
        <v>50</v>
      </c>
      <c r="G3868">
        <v>19</v>
      </c>
      <c r="H3868">
        <v>16</v>
      </c>
      <c r="I3868">
        <v>174.69</v>
      </c>
      <c r="J3868">
        <v>193.9059</v>
      </c>
      <c r="K3868" t="s">
        <v>27</v>
      </c>
      <c r="M3868" t="s">
        <v>79</v>
      </c>
      <c r="N3868" t="s">
        <v>36</v>
      </c>
      <c r="O3868" t="str">
        <f t="shared" si="120"/>
        <v>Credit Card</v>
      </c>
      <c r="P3868" t="s">
        <v>67</v>
      </c>
      <c r="Q3868">
        <v>47.67</v>
      </c>
      <c r="R3868">
        <v>4.3</v>
      </c>
      <c r="S3868" t="s">
        <v>23</v>
      </c>
    </row>
    <row r="3869" spans="1:19" x14ac:dyDescent="0.3">
      <c r="A3869" t="s">
        <v>8254</v>
      </c>
      <c r="B3869" s="1">
        <v>45077</v>
      </c>
      <c r="C3869" t="s">
        <v>8255</v>
      </c>
      <c r="D3869" t="str">
        <f t="shared" ca="1" si="121"/>
        <v>Phone X</v>
      </c>
      <c r="E3869" t="s">
        <v>141</v>
      </c>
      <c r="F3869" t="s">
        <v>50</v>
      </c>
      <c r="G3869">
        <v>11</v>
      </c>
      <c r="H3869">
        <v>11</v>
      </c>
      <c r="I3869">
        <v>1466.92</v>
      </c>
      <c r="J3869">
        <v>1569.6044000000002</v>
      </c>
      <c r="K3869" t="s">
        <v>27</v>
      </c>
      <c r="M3869" t="s">
        <v>42</v>
      </c>
      <c r="N3869" t="s">
        <v>22</v>
      </c>
      <c r="O3869" t="str">
        <f t="shared" si="120"/>
        <v>Credit Card</v>
      </c>
      <c r="P3869" t="s">
        <v>67</v>
      </c>
      <c r="Q3869">
        <v>44.02</v>
      </c>
      <c r="R3869">
        <v>4.5</v>
      </c>
      <c r="S3869" t="s">
        <v>23</v>
      </c>
    </row>
    <row r="3870" spans="1:19" x14ac:dyDescent="0.3">
      <c r="A3870" t="s">
        <v>8256</v>
      </c>
      <c r="B3870" s="1">
        <v>44993</v>
      </c>
      <c r="C3870" t="s">
        <v>8257</v>
      </c>
      <c r="D3870" t="str">
        <f t="shared" ca="1" si="121"/>
        <v>Organic Rice 5kg</v>
      </c>
      <c r="E3870" t="s">
        <v>40</v>
      </c>
      <c r="F3870" t="s">
        <v>57</v>
      </c>
      <c r="G3870">
        <v>14</v>
      </c>
      <c r="H3870">
        <v>11</v>
      </c>
      <c r="I3870">
        <v>196.02</v>
      </c>
      <c r="J3870">
        <v>217.58220000000003</v>
      </c>
      <c r="K3870" t="s">
        <v>51</v>
      </c>
      <c r="M3870" t="s">
        <v>79</v>
      </c>
      <c r="N3870" t="s">
        <v>22</v>
      </c>
      <c r="O3870" t="str">
        <f t="shared" si="120"/>
        <v>Credit Card</v>
      </c>
      <c r="P3870" t="s">
        <v>67</v>
      </c>
      <c r="Q3870">
        <v>18.46</v>
      </c>
      <c r="R3870">
        <v>2.9</v>
      </c>
      <c r="S3870" t="s">
        <v>23</v>
      </c>
    </row>
    <row r="3871" spans="1:19" x14ac:dyDescent="0.3">
      <c r="A3871" t="s">
        <v>8258</v>
      </c>
      <c r="B3871" s="1">
        <v>44222</v>
      </c>
      <c r="C3871" t="s">
        <v>8259</v>
      </c>
      <c r="D3871" t="str">
        <f t="shared" ca="1" si="121"/>
        <v>Sneakers Run</v>
      </c>
      <c r="E3871" t="s">
        <v>85</v>
      </c>
      <c r="F3871" t="s">
        <v>82</v>
      </c>
      <c r="G3871">
        <v>3</v>
      </c>
      <c r="H3871">
        <v>2</v>
      </c>
      <c r="I3871">
        <v>1334.15</v>
      </c>
      <c r="J3871">
        <v>1494.2480000000003</v>
      </c>
      <c r="K3871" t="s">
        <v>20</v>
      </c>
      <c r="M3871" t="s">
        <v>123</v>
      </c>
      <c r="N3871" t="s">
        <v>29</v>
      </c>
      <c r="O3871" t="str">
        <f t="shared" si="120"/>
        <v>Debit Card</v>
      </c>
      <c r="P3871" t="s">
        <v>89</v>
      </c>
      <c r="Q3871">
        <v>14.1</v>
      </c>
      <c r="R3871">
        <v>1.7</v>
      </c>
      <c r="S3871" t="s">
        <v>15</v>
      </c>
    </row>
    <row r="3872" spans="1:19" x14ac:dyDescent="0.3">
      <c r="A3872" t="s">
        <v>8260</v>
      </c>
      <c r="B3872" s="1">
        <v>45000</v>
      </c>
      <c r="C3872" t="s">
        <v>8261</v>
      </c>
      <c r="D3872" t="str">
        <f t="shared" ca="1" si="121"/>
        <v>Laptop Pro</v>
      </c>
      <c r="E3872" t="s">
        <v>116</v>
      </c>
      <c r="F3872" t="s">
        <v>50</v>
      </c>
      <c r="G3872">
        <v>11</v>
      </c>
      <c r="H3872">
        <v>9</v>
      </c>
      <c r="I3872">
        <v>1352.23</v>
      </c>
      <c r="J3872">
        <v>1541.5422000000001</v>
      </c>
      <c r="K3872" t="s">
        <v>66</v>
      </c>
      <c r="M3872" t="s">
        <v>21</v>
      </c>
      <c r="N3872" t="s">
        <v>36</v>
      </c>
      <c r="O3872" t="str">
        <f t="shared" si="120"/>
        <v>PayPal</v>
      </c>
      <c r="P3872" t="s">
        <v>30</v>
      </c>
      <c r="Q3872">
        <v>39.97</v>
      </c>
      <c r="R3872">
        <v>5</v>
      </c>
      <c r="S3872" t="s">
        <v>23</v>
      </c>
    </row>
    <row r="3873" spans="1:19" x14ac:dyDescent="0.3">
      <c r="A3873" t="s">
        <v>8262</v>
      </c>
      <c r="B3873" s="1">
        <v>45152</v>
      </c>
      <c r="C3873" t="s">
        <v>8263</v>
      </c>
      <c r="D3873" t="str">
        <f t="shared" ca="1" si="121"/>
        <v>Dining Table</v>
      </c>
      <c r="E3873" t="s">
        <v>45</v>
      </c>
      <c r="F3873" t="s">
        <v>46</v>
      </c>
      <c r="G3873">
        <v>12</v>
      </c>
      <c r="H3873">
        <v>10</v>
      </c>
      <c r="I3873">
        <v>1488.02</v>
      </c>
      <c r="J3873">
        <v>1636.8220000000001</v>
      </c>
      <c r="M3873" t="s">
        <v>79</v>
      </c>
      <c r="N3873" t="s">
        <v>22</v>
      </c>
      <c r="O3873" t="str">
        <f t="shared" si="120"/>
        <v>Credit Carc</v>
      </c>
      <c r="P3873" t="s">
        <v>8264</v>
      </c>
      <c r="Q3873">
        <v>9999</v>
      </c>
      <c r="R3873">
        <v>4.5999999999999996</v>
      </c>
      <c r="S3873" t="s">
        <v>23</v>
      </c>
    </row>
    <row r="3874" spans="1:19" x14ac:dyDescent="0.3">
      <c r="A3874" t="s">
        <v>8265</v>
      </c>
      <c r="B3874" s="1">
        <v>43871</v>
      </c>
      <c r="C3874" t="s">
        <v>8266</v>
      </c>
      <c r="D3874" t="str">
        <f t="shared" ca="1" si="121"/>
        <v>Jeans Regular</v>
      </c>
      <c r="E3874" t="s">
        <v>130</v>
      </c>
      <c r="F3874" t="s">
        <v>82</v>
      </c>
      <c r="G3874">
        <v>5</v>
      </c>
      <c r="H3874">
        <v>4</v>
      </c>
      <c r="I3874">
        <v>1020.73</v>
      </c>
      <c r="J3874">
        <v>1163.6322000000002</v>
      </c>
      <c r="K3874" t="s">
        <v>27</v>
      </c>
      <c r="M3874" t="s">
        <v>21</v>
      </c>
      <c r="N3874" t="s">
        <v>71</v>
      </c>
      <c r="O3874" t="str">
        <f t="shared" si="120"/>
        <v>Bank Transfer</v>
      </c>
      <c r="P3874" t="s">
        <v>37</v>
      </c>
      <c r="Q3874">
        <v>21.27</v>
      </c>
      <c r="R3874">
        <v>2.1</v>
      </c>
      <c r="S3874" t="s">
        <v>111</v>
      </c>
    </row>
    <row r="3875" spans="1:19" x14ac:dyDescent="0.3">
      <c r="A3875" t="s">
        <v>8267</v>
      </c>
      <c r="B3875" s="1">
        <v>45321</v>
      </c>
      <c r="C3875" t="s">
        <v>8268</v>
      </c>
      <c r="D3875" t="str">
        <f t="shared" ca="1" si="121"/>
        <v>Jeans Regular</v>
      </c>
      <c r="E3875" t="s">
        <v>130</v>
      </c>
      <c r="F3875" t="s">
        <v>82</v>
      </c>
      <c r="G3875">
        <v>5</v>
      </c>
      <c r="H3875">
        <v>4</v>
      </c>
      <c r="I3875">
        <v>588.99</v>
      </c>
      <c r="J3875">
        <v>671.44860000000006</v>
      </c>
      <c r="K3875" t="s">
        <v>51</v>
      </c>
      <c r="M3875" t="s">
        <v>79</v>
      </c>
      <c r="N3875" t="s">
        <v>36</v>
      </c>
      <c r="O3875" t="str">
        <f t="shared" si="120"/>
        <v>PayPal</v>
      </c>
      <c r="P3875" t="s">
        <v>30</v>
      </c>
      <c r="Q3875">
        <v>2.25</v>
      </c>
      <c r="R3875">
        <v>1.8</v>
      </c>
      <c r="S3875" t="s">
        <v>23</v>
      </c>
    </row>
    <row r="3876" spans="1:19" x14ac:dyDescent="0.3">
      <c r="A3876" t="s">
        <v>8269</v>
      </c>
      <c r="B3876" s="1">
        <v>45585</v>
      </c>
      <c r="C3876" t="s">
        <v>8270</v>
      </c>
      <c r="D3876" t="str">
        <f t="shared" ca="1" si="121"/>
        <v>Sneakers Run</v>
      </c>
      <c r="E3876" t="s">
        <v>85</v>
      </c>
      <c r="F3876" t="s">
        <v>82</v>
      </c>
      <c r="G3876">
        <v>15</v>
      </c>
      <c r="H3876">
        <v>12</v>
      </c>
      <c r="I3876">
        <v>6</v>
      </c>
      <c r="J3876">
        <v>6.66</v>
      </c>
      <c r="K3876" t="s">
        <v>47</v>
      </c>
      <c r="M3876" t="s">
        <v>123</v>
      </c>
      <c r="N3876" t="s">
        <v>71</v>
      </c>
      <c r="O3876" t="str">
        <f t="shared" si="120"/>
        <v>Bank Transfer</v>
      </c>
      <c r="P3876" t="s">
        <v>37</v>
      </c>
      <c r="Q3876">
        <v>47.41</v>
      </c>
      <c r="R3876">
        <v>2.2999999999999998</v>
      </c>
      <c r="S3876" t="s">
        <v>23</v>
      </c>
    </row>
    <row r="3877" spans="1:19" x14ac:dyDescent="0.3">
      <c r="A3877" t="s">
        <v>8271</v>
      </c>
      <c r="B3877" s="1">
        <v>44327</v>
      </c>
      <c r="C3877" t="s">
        <v>8272</v>
      </c>
      <c r="D3877" t="str">
        <f t="shared" ca="1" si="121"/>
        <v>Shirt Classic</v>
      </c>
      <c r="E3877" t="s">
        <v>65</v>
      </c>
      <c r="F3877" t="s">
        <v>82</v>
      </c>
      <c r="G3877">
        <v>19</v>
      </c>
      <c r="H3877">
        <v>17</v>
      </c>
      <c r="I3877">
        <v>950.37</v>
      </c>
      <c r="J3877">
        <v>1007.3922</v>
      </c>
      <c r="K3877" t="s">
        <v>66</v>
      </c>
      <c r="M3877" t="s">
        <v>35</v>
      </c>
      <c r="N3877" t="s">
        <v>36</v>
      </c>
      <c r="O3877" t="str">
        <f t="shared" si="120"/>
        <v>Credit Card</v>
      </c>
      <c r="P3877" t="s">
        <v>67</v>
      </c>
      <c r="Q3877">
        <v>18.09</v>
      </c>
      <c r="S3877" t="s">
        <v>23</v>
      </c>
    </row>
    <row r="3878" spans="1:19" x14ac:dyDescent="0.3">
      <c r="A3878" t="s">
        <v>8273</v>
      </c>
      <c r="B3878" s="1">
        <v>44375</v>
      </c>
      <c r="C3878" t="s">
        <v>8274</v>
      </c>
      <c r="D3878" t="str">
        <f t="shared" ca="1" si="121"/>
        <v>Sneakers Run</v>
      </c>
      <c r="E3878" t="s">
        <v>85</v>
      </c>
      <c r="F3878" t="s">
        <v>82</v>
      </c>
      <c r="G3878">
        <v>4</v>
      </c>
      <c r="H3878">
        <v>3</v>
      </c>
      <c r="I3878">
        <v>6</v>
      </c>
      <c r="J3878">
        <v>6.8400000000000007</v>
      </c>
      <c r="K3878" t="s">
        <v>47</v>
      </c>
      <c r="M3878" t="s">
        <v>86</v>
      </c>
      <c r="N3878" t="s">
        <v>22</v>
      </c>
      <c r="O3878" t="str">
        <f t="shared" si="120"/>
        <v>Bank Transfer</v>
      </c>
      <c r="P3878" t="s">
        <v>37</v>
      </c>
      <c r="Q3878">
        <v>43.08</v>
      </c>
      <c r="R3878">
        <v>4</v>
      </c>
      <c r="S3878" t="s">
        <v>23</v>
      </c>
    </row>
    <row r="3879" spans="1:19" x14ac:dyDescent="0.3">
      <c r="A3879" t="s">
        <v>8275</v>
      </c>
      <c r="B3879" s="1">
        <v>45164</v>
      </c>
      <c r="C3879" t="s">
        <v>8276</v>
      </c>
      <c r="D3879" t="str">
        <f t="shared" ca="1" si="121"/>
        <v>Widget B</v>
      </c>
      <c r="E3879" t="s">
        <v>61</v>
      </c>
      <c r="F3879" t="s">
        <v>70</v>
      </c>
      <c r="G3879">
        <v>5</v>
      </c>
      <c r="H3879">
        <v>4</v>
      </c>
      <c r="I3879">
        <v>258.29000000000002</v>
      </c>
      <c r="J3879">
        <v>273.78740000000005</v>
      </c>
      <c r="K3879" t="s">
        <v>20</v>
      </c>
      <c r="M3879" t="s">
        <v>86</v>
      </c>
      <c r="N3879" t="s">
        <v>36</v>
      </c>
      <c r="O3879" t="str">
        <f t="shared" si="120"/>
        <v>Bank Transfer</v>
      </c>
      <c r="P3879" t="s">
        <v>37</v>
      </c>
      <c r="Q3879">
        <v>24.23</v>
      </c>
      <c r="R3879">
        <v>4.4000000000000004</v>
      </c>
      <c r="S3879" t="s">
        <v>23</v>
      </c>
    </row>
    <row r="3880" spans="1:19" x14ac:dyDescent="0.3">
      <c r="A3880" t="s">
        <v>8277</v>
      </c>
      <c r="B3880" s="1">
        <v>44855</v>
      </c>
      <c r="C3880" t="s">
        <v>8278</v>
      </c>
      <c r="D3880" t="str">
        <f t="shared" ca="1" si="121"/>
        <v>T-shirt V</v>
      </c>
      <c r="E3880" t="s">
        <v>77</v>
      </c>
      <c r="F3880" t="s">
        <v>82</v>
      </c>
      <c r="G3880">
        <v>19</v>
      </c>
      <c r="H3880">
        <v>15</v>
      </c>
      <c r="I3880">
        <v>426.41</v>
      </c>
      <c r="J3880">
        <v>477.57920000000007</v>
      </c>
      <c r="K3880" t="s">
        <v>47</v>
      </c>
      <c r="M3880" t="s">
        <v>21</v>
      </c>
      <c r="N3880" t="s">
        <v>29</v>
      </c>
      <c r="O3880" t="str">
        <f t="shared" si="120"/>
        <v>Bank Transfer</v>
      </c>
      <c r="P3880" t="s">
        <v>37</v>
      </c>
      <c r="Q3880">
        <v>31.31</v>
      </c>
      <c r="R3880">
        <v>3.6</v>
      </c>
      <c r="S3880" t="s">
        <v>23</v>
      </c>
    </row>
    <row r="3881" spans="1:19" x14ac:dyDescent="0.3">
      <c r="A3881" t="s">
        <v>8279</v>
      </c>
      <c r="B3881" s="1">
        <v>44960</v>
      </c>
      <c r="C3881" t="s">
        <v>8280</v>
      </c>
      <c r="D3881" t="str">
        <f t="shared" ca="1" si="121"/>
        <v>Sneakers Run</v>
      </c>
      <c r="E3881" t="s">
        <v>85</v>
      </c>
      <c r="F3881" t="s">
        <v>82</v>
      </c>
      <c r="G3881">
        <v>14</v>
      </c>
      <c r="H3881">
        <v>12</v>
      </c>
      <c r="I3881">
        <v>1450.49</v>
      </c>
      <c r="J3881">
        <v>1566.5292000000002</v>
      </c>
      <c r="K3881" t="s">
        <v>47</v>
      </c>
      <c r="M3881" t="s">
        <v>21</v>
      </c>
      <c r="N3881" t="s">
        <v>22</v>
      </c>
      <c r="O3881" t="str">
        <f t="shared" si="120"/>
        <v>Debit Card</v>
      </c>
      <c r="P3881" t="s">
        <v>89</v>
      </c>
      <c r="Q3881">
        <v>48.27</v>
      </c>
      <c r="R3881">
        <v>3</v>
      </c>
      <c r="S3881" t="s">
        <v>23</v>
      </c>
    </row>
    <row r="3882" spans="1:19" x14ac:dyDescent="0.3">
      <c r="A3882" t="s">
        <v>8281</v>
      </c>
      <c r="B3882" s="1">
        <v>45056</v>
      </c>
      <c r="C3882" t="s">
        <v>8282</v>
      </c>
      <c r="D3882" t="str">
        <f t="shared" ca="1" si="121"/>
        <v>Widget A</v>
      </c>
      <c r="E3882" t="s">
        <v>33</v>
      </c>
      <c r="F3882" t="s">
        <v>70</v>
      </c>
      <c r="G3882">
        <v>13</v>
      </c>
      <c r="H3882">
        <v>12</v>
      </c>
      <c r="I3882">
        <v>35.619999999999997</v>
      </c>
      <c r="J3882">
        <v>39.894399999999997</v>
      </c>
      <c r="K3882" t="s">
        <v>20</v>
      </c>
      <c r="M3882" t="s">
        <v>28</v>
      </c>
      <c r="N3882" t="s">
        <v>22</v>
      </c>
      <c r="O3882" t="str">
        <f t="shared" si="120"/>
        <v>Credit Card</v>
      </c>
      <c r="P3882" t="s">
        <v>67</v>
      </c>
      <c r="Q3882">
        <v>30.92</v>
      </c>
      <c r="R3882">
        <v>4.2</v>
      </c>
      <c r="S3882" t="s">
        <v>23</v>
      </c>
    </row>
    <row r="3883" spans="1:19" x14ac:dyDescent="0.3">
      <c r="A3883" t="s">
        <v>8283</v>
      </c>
      <c r="B3883" s="1">
        <v>44237</v>
      </c>
      <c r="C3883" t="s">
        <v>8284</v>
      </c>
      <c r="D3883" t="str">
        <f t="shared" ca="1" si="121"/>
        <v>Dining Table</v>
      </c>
      <c r="E3883" t="s">
        <v>45</v>
      </c>
      <c r="F3883" t="s">
        <v>46</v>
      </c>
      <c r="G3883">
        <v>20</v>
      </c>
      <c r="H3883">
        <v>17</v>
      </c>
      <c r="I3883">
        <v>290.29000000000002</v>
      </c>
      <c r="J3883">
        <v>310.61030000000005</v>
      </c>
      <c r="K3883" t="s">
        <v>47</v>
      </c>
      <c r="M3883" t="s">
        <v>42</v>
      </c>
      <c r="N3883" t="s">
        <v>29</v>
      </c>
      <c r="O3883" t="str">
        <f t="shared" si="120"/>
        <v>Cash on Delivery</v>
      </c>
      <c r="P3883" t="s">
        <v>53</v>
      </c>
      <c r="Q3883">
        <v>7.38</v>
      </c>
      <c r="R3883">
        <v>4.5999999999999996</v>
      </c>
      <c r="S3883" t="s">
        <v>23</v>
      </c>
    </row>
    <row r="3884" spans="1:19" x14ac:dyDescent="0.3">
      <c r="A3884" t="s">
        <v>8285</v>
      </c>
      <c r="B3884" s="1">
        <v>44699</v>
      </c>
      <c r="C3884" t="s">
        <v>8286</v>
      </c>
      <c r="D3884" t="str">
        <f t="shared" ca="1" si="121"/>
        <v>Widget B</v>
      </c>
      <c r="E3884" t="s">
        <v>61</v>
      </c>
      <c r="F3884" t="s">
        <v>70</v>
      </c>
      <c r="G3884">
        <v>2</v>
      </c>
      <c r="H3884">
        <v>2</v>
      </c>
      <c r="I3884">
        <v>340.17</v>
      </c>
      <c r="J3884">
        <v>367.38360000000006</v>
      </c>
      <c r="K3884" t="s">
        <v>27</v>
      </c>
      <c r="M3884" t="s">
        <v>79</v>
      </c>
      <c r="N3884" t="s">
        <v>22</v>
      </c>
      <c r="O3884" t="str">
        <f t="shared" si="120"/>
        <v>Bank Transfer</v>
      </c>
      <c r="P3884" t="s">
        <v>37</v>
      </c>
      <c r="Q3884">
        <v>38.729999999999997</v>
      </c>
      <c r="R3884">
        <v>1.4</v>
      </c>
      <c r="S3884" t="s">
        <v>23</v>
      </c>
    </row>
    <row r="3885" spans="1:19" x14ac:dyDescent="0.3">
      <c r="A3885" t="s">
        <v>8287</v>
      </c>
      <c r="B3885" s="1">
        <v>45053</v>
      </c>
      <c r="C3885" t="s">
        <v>8288</v>
      </c>
      <c r="D3885" t="str">
        <f t="shared" ca="1" si="121"/>
        <v>Sofa 3-Seater</v>
      </c>
      <c r="E3885" t="s">
        <v>109</v>
      </c>
      <c r="F3885" t="s">
        <v>46</v>
      </c>
      <c r="G3885">
        <v>13</v>
      </c>
      <c r="H3885">
        <v>10</v>
      </c>
      <c r="I3885">
        <v>1137.42</v>
      </c>
      <c r="J3885">
        <v>1194.2910000000002</v>
      </c>
      <c r="K3885" t="s">
        <v>51</v>
      </c>
      <c r="M3885" t="s">
        <v>21</v>
      </c>
      <c r="N3885" t="s">
        <v>71</v>
      </c>
      <c r="O3885" t="str">
        <f t="shared" si="120"/>
        <v>PayPal</v>
      </c>
      <c r="P3885" t="s">
        <v>30</v>
      </c>
      <c r="Q3885">
        <v>48.23</v>
      </c>
      <c r="R3885">
        <v>0</v>
      </c>
      <c r="S3885" t="s">
        <v>23</v>
      </c>
    </row>
    <row r="3886" spans="1:19" x14ac:dyDescent="0.3">
      <c r="A3886" t="s">
        <v>8289</v>
      </c>
      <c r="B3886" s="1">
        <v>45344</v>
      </c>
      <c r="C3886" t="s">
        <v>8290</v>
      </c>
      <c r="D3886" t="str">
        <f t="shared" ca="1" si="121"/>
        <v>Shirt Classic</v>
      </c>
      <c r="E3886" t="s">
        <v>65</v>
      </c>
      <c r="F3886" t="s">
        <v>82</v>
      </c>
      <c r="G3886">
        <v>2</v>
      </c>
      <c r="H3886">
        <v>2</v>
      </c>
      <c r="I3886">
        <v>1301.58</v>
      </c>
      <c r="J3886">
        <v>1392.6905999999999</v>
      </c>
      <c r="K3886" t="s">
        <v>20</v>
      </c>
      <c r="M3886" t="s">
        <v>123</v>
      </c>
      <c r="N3886" t="s">
        <v>22</v>
      </c>
      <c r="O3886" t="str">
        <f t="shared" si="120"/>
        <v>Debit Card</v>
      </c>
      <c r="P3886" t="s">
        <v>89</v>
      </c>
      <c r="Q3886">
        <v>13.66</v>
      </c>
      <c r="R3886">
        <v>4.8</v>
      </c>
      <c r="S3886" t="s">
        <v>74</v>
      </c>
    </row>
    <row r="3887" spans="1:19" x14ac:dyDescent="0.3">
      <c r="A3887" t="s">
        <v>8291</v>
      </c>
      <c r="B3887" s="1">
        <v>44516</v>
      </c>
      <c r="C3887" t="s">
        <v>8292</v>
      </c>
      <c r="D3887" t="str">
        <f t="shared" ca="1" si="121"/>
        <v>Dining Table</v>
      </c>
      <c r="E3887" t="s">
        <v>45</v>
      </c>
      <c r="F3887" t="s">
        <v>46</v>
      </c>
      <c r="G3887">
        <v>1</v>
      </c>
      <c r="H3887">
        <v>1</v>
      </c>
      <c r="I3887">
        <v>437.26</v>
      </c>
      <c r="J3887">
        <v>494.10379999999992</v>
      </c>
      <c r="K3887" t="s">
        <v>47</v>
      </c>
      <c r="M3887" t="s">
        <v>86</v>
      </c>
      <c r="N3887" t="s">
        <v>29</v>
      </c>
      <c r="O3887" t="str">
        <f t="shared" si="120"/>
        <v>PayPal</v>
      </c>
      <c r="P3887" t="s">
        <v>30</v>
      </c>
      <c r="Q3887">
        <v>34.799999999999997</v>
      </c>
      <c r="R3887">
        <v>1.3</v>
      </c>
      <c r="S3887" t="s">
        <v>23</v>
      </c>
    </row>
    <row r="3888" spans="1:19" x14ac:dyDescent="0.3">
      <c r="A3888" t="s">
        <v>8294</v>
      </c>
      <c r="B3888" s="1">
        <v>44353</v>
      </c>
      <c r="C3888" t="s">
        <v>8295</v>
      </c>
      <c r="D3888" t="str">
        <f t="shared" ca="1" si="121"/>
        <v>Cereal Pack</v>
      </c>
      <c r="E3888" t="s">
        <v>100</v>
      </c>
      <c r="F3888" t="s">
        <v>57</v>
      </c>
      <c r="G3888">
        <v>7</v>
      </c>
      <c r="H3888">
        <v>7</v>
      </c>
      <c r="I3888">
        <v>174.97</v>
      </c>
      <c r="J3888">
        <v>187.21790000000001</v>
      </c>
      <c r="K3888" t="s">
        <v>47</v>
      </c>
      <c r="M3888" t="s">
        <v>123</v>
      </c>
      <c r="N3888" t="s">
        <v>36</v>
      </c>
      <c r="O3888" t="str">
        <f t="shared" si="120"/>
        <v>Debit Card</v>
      </c>
      <c r="P3888" t="s">
        <v>89</v>
      </c>
      <c r="Q3888">
        <v>4.68</v>
      </c>
      <c r="R3888">
        <v>2.6</v>
      </c>
      <c r="S3888" t="s">
        <v>23</v>
      </c>
    </row>
    <row r="3889" spans="1:19" x14ac:dyDescent="0.3">
      <c r="A3889" t="s">
        <v>8296</v>
      </c>
      <c r="B3889" s="1">
        <v>45365</v>
      </c>
      <c r="C3889" t="s">
        <v>8297</v>
      </c>
      <c r="D3889" t="str">
        <f t="shared" ca="1" si="121"/>
        <v>Widget B</v>
      </c>
      <c r="E3889" t="s">
        <v>61</v>
      </c>
      <c r="F3889" t="s">
        <v>70</v>
      </c>
      <c r="G3889">
        <v>4</v>
      </c>
      <c r="H3889">
        <v>3</v>
      </c>
      <c r="I3889">
        <v>20</v>
      </c>
      <c r="J3889">
        <v>21.400000000000002</v>
      </c>
      <c r="K3889" t="s">
        <v>27</v>
      </c>
      <c r="M3889" t="s">
        <v>123</v>
      </c>
      <c r="N3889" t="s">
        <v>71</v>
      </c>
      <c r="O3889" t="str">
        <f t="shared" si="120"/>
        <v>Debit Card</v>
      </c>
      <c r="P3889" t="s">
        <v>89</v>
      </c>
      <c r="Q3889">
        <v>48.63</v>
      </c>
      <c r="R3889">
        <v>3.4</v>
      </c>
      <c r="S3889" t="s">
        <v>23</v>
      </c>
    </row>
    <row r="3890" spans="1:19" x14ac:dyDescent="0.3">
      <c r="A3890" t="s">
        <v>8298</v>
      </c>
      <c r="B3890" s="1">
        <v>44483</v>
      </c>
      <c r="C3890" t="s">
        <v>8299</v>
      </c>
      <c r="D3890" t="str">
        <f t="shared" ca="1" si="121"/>
        <v>Dining Table</v>
      </c>
      <c r="E3890" t="s">
        <v>45</v>
      </c>
      <c r="F3890" t="s">
        <v>46</v>
      </c>
      <c r="G3890">
        <v>14</v>
      </c>
      <c r="H3890">
        <v>11</v>
      </c>
      <c r="I3890">
        <v>331.14</v>
      </c>
      <c r="J3890">
        <v>370.8768</v>
      </c>
      <c r="K3890" t="s">
        <v>20</v>
      </c>
      <c r="M3890" t="s">
        <v>28</v>
      </c>
      <c r="N3890" t="s">
        <v>36</v>
      </c>
      <c r="O3890" t="str">
        <f t="shared" si="120"/>
        <v>Cash on Delivery</v>
      </c>
      <c r="P3890" t="s">
        <v>53</v>
      </c>
      <c r="Q3890">
        <v>45.73</v>
      </c>
      <c r="R3890">
        <v>3.9</v>
      </c>
      <c r="S3890" t="s">
        <v>23</v>
      </c>
    </row>
    <row r="3891" spans="1:19" x14ac:dyDescent="0.3">
      <c r="A3891" t="s">
        <v>8300</v>
      </c>
      <c r="B3891" s="1">
        <v>44595</v>
      </c>
      <c r="C3891" t="s">
        <v>8301</v>
      </c>
      <c r="D3891" t="str">
        <f t="shared" ca="1" si="121"/>
        <v>Cereal Pack</v>
      </c>
      <c r="E3891" t="s">
        <v>100</v>
      </c>
      <c r="F3891" t="s">
        <v>57</v>
      </c>
      <c r="G3891">
        <v>15</v>
      </c>
      <c r="H3891">
        <v>14</v>
      </c>
      <c r="I3891">
        <v>1339.46</v>
      </c>
      <c r="J3891">
        <v>1419.8276000000001</v>
      </c>
      <c r="K3891" t="s">
        <v>20</v>
      </c>
      <c r="M3891" t="s">
        <v>35</v>
      </c>
      <c r="N3891" t="s">
        <v>71</v>
      </c>
      <c r="O3891" t="str">
        <f t="shared" si="120"/>
        <v>Bank Transfer</v>
      </c>
      <c r="P3891" t="s">
        <v>37</v>
      </c>
      <c r="Q3891">
        <v>37.58</v>
      </c>
      <c r="R3891">
        <v>3.1</v>
      </c>
      <c r="S3891" t="s">
        <v>74</v>
      </c>
    </row>
    <row r="3892" spans="1:19" x14ac:dyDescent="0.3">
      <c r="A3892" t="s">
        <v>8302</v>
      </c>
      <c r="B3892" s="1">
        <v>45525</v>
      </c>
      <c r="C3892" t="s">
        <v>8303</v>
      </c>
      <c r="D3892" t="str">
        <f t="shared" ca="1" si="121"/>
        <v>Camera S</v>
      </c>
      <c r="E3892" t="s">
        <v>133</v>
      </c>
      <c r="F3892" t="s">
        <v>50</v>
      </c>
      <c r="G3892">
        <v>18</v>
      </c>
      <c r="H3892">
        <v>18</v>
      </c>
      <c r="I3892">
        <v>548.58000000000004</v>
      </c>
      <c r="J3892">
        <v>603.4380000000001</v>
      </c>
      <c r="K3892" t="s">
        <v>20</v>
      </c>
      <c r="M3892" t="s">
        <v>42</v>
      </c>
      <c r="N3892" t="s">
        <v>22</v>
      </c>
      <c r="O3892" t="str">
        <f t="shared" si="120"/>
        <v>PayPal</v>
      </c>
      <c r="P3892" t="s">
        <v>30</v>
      </c>
      <c r="Q3892">
        <v>10.36</v>
      </c>
      <c r="R3892">
        <v>3.1</v>
      </c>
      <c r="S3892" t="s">
        <v>74</v>
      </c>
    </row>
    <row r="3893" spans="1:19" x14ac:dyDescent="0.3">
      <c r="A3893" t="s">
        <v>8304</v>
      </c>
      <c r="B3893" s="1">
        <v>44381</v>
      </c>
      <c r="C3893" t="s">
        <v>8305</v>
      </c>
      <c r="D3893" t="str">
        <f t="shared" ca="1" si="121"/>
        <v>Sneakers Run</v>
      </c>
      <c r="E3893" t="s">
        <v>85</v>
      </c>
      <c r="F3893" t="s">
        <v>82</v>
      </c>
      <c r="G3893">
        <v>7</v>
      </c>
      <c r="H3893">
        <v>7</v>
      </c>
      <c r="I3893">
        <v>1290.24</v>
      </c>
      <c r="J3893">
        <v>1419.2640000000001</v>
      </c>
      <c r="K3893" t="s">
        <v>47</v>
      </c>
      <c r="M3893" t="s">
        <v>42</v>
      </c>
      <c r="N3893" t="s">
        <v>71</v>
      </c>
      <c r="O3893" t="str">
        <f t="shared" si="120"/>
        <v>Credit Card</v>
      </c>
      <c r="P3893" t="s">
        <v>67</v>
      </c>
      <c r="Q3893">
        <v>44.18</v>
      </c>
      <c r="R3893">
        <v>1.8</v>
      </c>
      <c r="S3893" t="s">
        <v>23</v>
      </c>
    </row>
    <row r="3894" spans="1:19" x14ac:dyDescent="0.3">
      <c r="A3894" t="s">
        <v>8306</v>
      </c>
      <c r="B3894" s="1">
        <v>44768</v>
      </c>
      <c r="C3894" t="s">
        <v>6822</v>
      </c>
      <c r="D3894" t="str">
        <f t="shared" ca="1" si="121"/>
        <v>Cereal Pack</v>
      </c>
      <c r="E3894" t="s">
        <v>100</v>
      </c>
      <c r="F3894" t="s">
        <v>57</v>
      </c>
      <c r="G3894">
        <v>5</v>
      </c>
      <c r="H3894">
        <v>5</v>
      </c>
      <c r="I3894">
        <v>1490.77</v>
      </c>
      <c r="J3894">
        <v>1565.3085000000001</v>
      </c>
      <c r="K3894" t="s">
        <v>27</v>
      </c>
      <c r="M3894" t="s">
        <v>35</v>
      </c>
      <c r="N3894" t="s">
        <v>8307</v>
      </c>
      <c r="O3894" t="str">
        <f t="shared" si="120"/>
        <v>PayPal</v>
      </c>
      <c r="P3894" t="s">
        <v>30</v>
      </c>
      <c r="Q3894">
        <v>8.2799999999999994</v>
      </c>
      <c r="R3894">
        <v>4</v>
      </c>
      <c r="S3894" t="s">
        <v>23</v>
      </c>
    </row>
    <row r="3895" spans="1:19" x14ac:dyDescent="0.3">
      <c r="A3895" t="s">
        <v>8308</v>
      </c>
      <c r="B3895" s="1">
        <v>45141</v>
      </c>
      <c r="C3895" t="s">
        <v>8309</v>
      </c>
      <c r="D3895" t="str">
        <f t="shared" ca="1" si="121"/>
        <v>Laptop Pro</v>
      </c>
      <c r="E3895" t="s">
        <v>116</v>
      </c>
      <c r="F3895" t="s">
        <v>50</v>
      </c>
      <c r="G3895">
        <v>16</v>
      </c>
      <c r="H3895">
        <v>14</v>
      </c>
      <c r="I3895">
        <v>735.29</v>
      </c>
      <c r="J3895">
        <v>772.05449999999996</v>
      </c>
      <c r="K3895" t="s">
        <v>27</v>
      </c>
      <c r="M3895" t="s">
        <v>28</v>
      </c>
      <c r="N3895" t="s">
        <v>36</v>
      </c>
      <c r="O3895" t="str">
        <f t="shared" si="120"/>
        <v>Credit Card</v>
      </c>
      <c r="P3895" t="s">
        <v>67</v>
      </c>
      <c r="Q3895">
        <v>19.82</v>
      </c>
      <c r="S3895" t="s">
        <v>23</v>
      </c>
    </row>
    <row r="3896" spans="1:19" x14ac:dyDescent="0.3">
      <c r="A3896" t="s">
        <v>8310</v>
      </c>
      <c r="B3896" s="1">
        <v>44180</v>
      </c>
      <c r="C3896" t="s">
        <v>8311</v>
      </c>
      <c r="D3896" t="str">
        <f t="shared" ca="1" si="121"/>
        <v>Olive Oil 1L</v>
      </c>
      <c r="E3896" t="s">
        <v>56</v>
      </c>
      <c r="F3896" t="s">
        <v>57</v>
      </c>
      <c r="G3896">
        <v>19</v>
      </c>
      <c r="H3896">
        <v>19</v>
      </c>
      <c r="I3896">
        <v>117.76</v>
      </c>
      <c r="J3896">
        <v>131.89120000000003</v>
      </c>
      <c r="K3896" t="s">
        <v>66</v>
      </c>
      <c r="M3896" t="s">
        <v>8312</v>
      </c>
      <c r="N3896" t="s">
        <v>36</v>
      </c>
      <c r="O3896" t="str">
        <f t="shared" si="120"/>
        <v>Cash on Delivery</v>
      </c>
      <c r="P3896" t="s">
        <v>53</v>
      </c>
      <c r="Q3896">
        <v>23.86</v>
      </c>
      <c r="R3896">
        <v>4.8</v>
      </c>
      <c r="S3896" t="s">
        <v>23</v>
      </c>
    </row>
    <row r="3897" spans="1:19" x14ac:dyDescent="0.3">
      <c r="A3897" t="s">
        <v>8313</v>
      </c>
      <c r="B3897" s="1">
        <v>44533</v>
      </c>
      <c r="C3897" t="s">
        <v>8314</v>
      </c>
      <c r="D3897" t="str">
        <f t="shared" ca="1" si="121"/>
        <v>Camera S</v>
      </c>
      <c r="E3897" t="s">
        <v>133</v>
      </c>
      <c r="F3897" t="s">
        <v>50</v>
      </c>
      <c r="G3897">
        <v>20</v>
      </c>
      <c r="H3897">
        <v>20</v>
      </c>
      <c r="I3897">
        <v>277.38</v>
      </c>
      <c r="J3897">
        <v>307.89180000000005</v>
      </c>
      <c r="K3897" t="s">
        <v>51</v>
      </c>
      <c r="M3897" t="s">
        <v>79</v>
      </c>
      <c r="N3897" t="s">
        <v>29</v>
      </c>
      <c r="O3897" t="str">
        <f t="shared" si="120"/>
        <v>Cash on Delivery</v>
      </c>
      <c r="P3897" t="s">
        <v>53</v>
      </c>
      <c r="Q3897">
        <v>5.72</v>
      </c>
      <c r="R3897">
        <v>3.7</v>
      </c>
      <c r="S3897" t="s">
        <v>23</v>
      </c>
    </row>
    <row r="3898" spans="1:19" x14ac:dyDescent="0.3">
      <c r="A3898" t="s">
        <v>8315</v>
      </c>
      <c r="B3898" s="1">
        <v>44318</v>
      </c>
      <c r="C3898" t="s">
        <v>8316</v>
      </c>
      <c r="D3898" t="str">
        <f t="shared" ca="1" si="121"/>
        <v>Jeans Regular</v>
      </c>
      <c r="E3898" t="s">
        <v>130</v>
      </c>
      <c r="F3898" t="s">
        <v>82</v>
      </c>
      <c r="G3898">
        <v>1</v>
      </c>
      <c r="H3898">
        <v>1</v>
      </c>
      <c r="I3898">
        <v>559.02</v>
      </c>
      <c r="J3898">
        <v>620.51220000000001</v>
      </c>
      <c r="K3898" t="s">
        <v>66</v>
      </c>
      <c r="M3898" t="s">
        <v>28</v>
      </c>
      <c r="N3898" t="s">
        <v>71</v>
      </c>
      <c r="O3898" t="str">
        <f t="shared" si="120"/>
        <v>Debit Card</v>
      </c>
      <c r="P3898" t="s">
        <v>89</v>
      </c>
      <c r="Q3898">
        <v>12.58</v>
      </c>
      <c r="R3898">
        <v>2.6</v>
      </c>
      <c r="S3898" t="s">
        <v>23</v>
      </c>
    </row>
    <row r="3899" spans="1:19" x14ac:dyDescent="0.3">
      <c r="A3899" t="s">
        <v>8317</v>
      </c>
      <c r="B3899" s="1">
        <v>44479</v>
      </c>
      <c r="C3899" t="s">
        <v>8318</v>
      </c>
      <c r="D3899" t="str">
        <f t="shared" ca="1" si="121"/>
        <v>Shirt Classic</v>
      </c>
      <c r="E3899" t="s">
        <v>65</v>
      </c>
      <c r="F3899" t="s">
        <v>82</v>
      </c>
      <c r="G3899">
        <v>16</v>
      </c>
      <c r="H3899">
        <v>14</v>
      </c>
      <c r="I3899">
        <v>406.61</v>
      </c>
      <c r="J3899">
        <v>435.07270000000005</v>
      </c>
      <c r="K3899" t="s">
        <v>47</v>
      </c>
      <c r="M3899" t="s">
        <v>79</v>
      </c>
      <c r="N3899" t="s">
        <v>29</v>
      </c>
      <c r="O3899" t="str">
        <f t="shared" si="120"/>
        <v>Bank Transfer</v>
      </c>
      <c r="P3899" t="s">
        <v>37</v>
      </c>
      <c r="Q3899">
        <v>5.13</v>
      </c>
      <c r="R3899">
        <v>4.3</v>
      </c>
      <c r="S3899" t="s">
        <v>23</v>
      </c>
    </row>
    <row r="3900" spans="1:19" x14ac:dyDescent="0.3">
      <c r="A3900" t="s">
        <v>8319</v>
      </c>
      <c r="B3900" s="1">
        <v>44534</v>
      </c>
      <c r="C3900" t="s">
        <v>8320</v>
      </c>
      <c r="D3900" t="str">
        <f t="shared" ca="1" si="121"/>
        <v>Headphones Z</v>
      </c>
      <c r="E3900" t="s">
        <v>94</v>
      </c>
      <c r="F3900" t="s">
        <v>50</v>
      </c>
      <c r="G3900">
        <v>10</v>
      </c>
      <c r="H3900">
        <v>10</v>
      </c>
      <c r="I3900">
        <v>1028.95</v>
      </c>
      <c r="J3900">
        <v>1100.9765000000002</v>
      </c>
      <c r="K3900" t="s">
        <v>66</v>
      </c>
      <c r="M3900" t="s">
        <v>123</v>
      </c>
      <c r="N3900" t="s">
        <v>29</v>
      </c>
      <c r="O3900" t="str">
        <f t="shared" si="120"/>
        <v>Debit Card</v>
      </c>
      <c r="P3900" t="s">
        <v>89</v>
      </c>
      <c r="Q3900">
        <v>6.46</v>
      </c>
      <c r="R3900">
        <v>2.2000000000000002</v>
      </c>
      <c r="S3900" t="s">
        <v>23</v>
      </c>
    </row>
    <row r="3901" spans="1:19" x14ac:dyDescent="0.3">
      <c r="A3901" t="s">
        <v>8321</v>
      </c>
      <c r="B3901" s="1">
        <v>45450</v>
      </c>
      <c r="C3901" t="s">
        <v>8322</v>
      </c>
      <c r="D3901" t="str">
        <f t="shared" ca="1" si="121"/>
        <v>Shirt Classic</v>
      </c>
      <c r="E3901" t="s">
        <v>65</v>
      </c>
      <c r="F3901" t="s">
        <v>82</v>
      </c>
      <c r="G3901">
        <v>8</v>
      </c>
      <c r="H3901">
        <v>8</v>
      </c>
      <c r="I3901">
        <v>1105.04</v>
      </c>
      <c r="J3901">
        <v>1237.6448</v>
      </c>
      <c r="K3901" t="s">
        <v>20</v>
      </c>
      <c r="M3901" t="s">
        <v>21</v>
      </c>
      <c r="N3901" t="s">
        <v>22</v>
      </c>
      <c r="O3901" t="str">
        <f t="shared" si="120"/>
        <v>Bank Transfer</v>
      </c>
      <c r="P3901" t="s">
        <v>37</v>
      </c>
      <c r="Q3901">
        <v>0.35</v>
      </c>
      <c r="S3901" t="s">
        <v>23</v>
      </c>
    </row>
    <row r="3902" spans="1:19" x14ac:dyDescent="0.3">
      <c r="A3902" t="s">
        <v>8323</v>
      </c>
      <c r="B3902" s="1">
        <v>43909</v>
      </c>
      <c r="C3902" t="s">
        <v>8324</v>
      </c>
      <c r="D3902" t="str">
        <f t="shared" ca="1" si="121"/>
        <v>Shirt Classic</v>
      </c>
      <c r="E3902" t="s">
        <v>65</v>
      </c>
      <c r="F3902" t="s">
        <v>82</v>
      </c>
      <c r="G3902">
        <v>10</v>
      </c>
      <c r="H3902">
        <v>9</v>
      </c>
      <c r="I3902">
        <v>1306.6500000000001</v>
      </c>
      <c r="J3902">
        <v>1371.9825000000001</v>
      </c>
      <c r="K3902" t="s">
        <v>20</v>
      </c>
      <c r="M3902" t="s">
        <v>35</v>
      </c>
      <c r="N3902" t="s">
        <v>36</v>
      </c>
      <c r="O3902" t="str">
        <f t="shared" si="120"/>
        <v>Debit Card</v>
      </c>
      <c r="P3902" t="s">
        <v>89</v>
      </c>
      <c r="Q3902">
        <v>22.21</v>
      </c>
      <c r="R3902">
        <v>0</v>
      </c>
      <c r="S3902" t="s">
        <v>23</v>
      </c>
    </row>
    <row r="3903" spans="1:19" x14ac:dyDescent="0.3">
      <c r="A3903" t="s">
        <v>8325</v>
      </c>
      <c r="B3903" s="1">
        <v>45098</v>
      </c>
      <c r="C3903" t="s">
        <v>8326</v>
      </c>
      <c r="D3903" t="str">
        <f t="shared" ca="1" si="121"/>
        <v>Laptop Pro</v>
      </c>
      <c r="E3903" t="s">
        <v>116</v>
      </c>
      <c r="F3903" t="s">
        <v>50</v>
      </c>
      <c r="G3903">
        <v>15</v>
      </c>
      <c r="H3903">
        <v>12</v>
      </c>
      <c r="I3903">
        <v>452.5</v>
      </c>
      <c r="J3903">
        <v>511.32499999999993</v>
      </c>
      <c r="K3903" t="s">
        <v>66</v>
      </c>
      <c r="N3903" t="s">
        <v>36</v>
      </c>
      <c r="O3903" t="str">
        <f t="shared" si="120"/>
        <v>Bank Transfer</v>
      </c>
      <c r="P3903" t="s">
        <v>37</v>
      </c>
      <c r="Q3903">
        <v>45.17</v>
      </c>
      <c r="R3903">
        <v>3.3</v>
      </c>
      <c r="S3903" t="s">
        <v>23</v>
      </c>
    </row>
    <row r="3904" spans="1:19" x14ac:dyDescent="0.3">
      <c r="A3904" t="s">
        <v>8327</v>
      </c>
      <c r="B3904" s="1">
        <v>44834</v>
      </c>
      <c r="C3904" t="s">
        <v>8328</v>
      </c>
      <c r="D3904" t="str">
        <f t="shared" ca="1" si="121"/>
        <v>T-shirt V</v>
      </c>
      <c r="F3904" t="s">
        <v>82</v>
      </c>
      <c r="G3904">
        <v>16</v>
      </c>
      <c r="H3904">
        <v>13</v>
      </c>
      <c r="I3904">
        <v>326.51</v>
      </c>
      <c r="J3904">
        <v>355.89590000000004</v>
      </c>
      <c r="K3904" t="s">
        <v>27</v>
      </c>
      <c r="M3904" t="s">
        <v>42</v>
      </c>
      <c r="N3904" t="s">
        <v>29</v>
      </c>
      <c r="O3904" t="str">
        <f t="shared" si="120"/>
        <v>Debit Card</v>
      </c>
      <c r="P3904" t="s">
        <v>89</v>
      </c>
      <c r="Q3904">
        <v>12.65</v>
      </c>
      <c r="R3904">
        <v>3.3</v>
      </c>
      <c r="S3904" t="s">
        <v>23</v>
      </c>
    </row>
    <row r="3905" spans="1:19" x14ac:dyDescent="0.3">
      <c r="A3905" t="s">
        <v>8329</v>
      </c>
      <c r="B3905" s="1">
        <v>43875</v>
      </c>
      <c r="C3905" t="s">
        <v>8330</v>
      </c>
      <c r="D3905" t="str">
        <f t="shared" ca="1" si="121"/>
        <v>Headphones Z</v>
      </c>
      <c r="E3905" t="s">
        <v>94</v>
      </c>
      <c r="F3905" t="s">
        <v>50</v>
      </c>
      <c r="G3905">
        <v>18</v>
      </c>
      <c r="H3905">
        <v>14</v>
      </c>
      <c r="I3905">
        <v>812.24</v>
      </c>
      <c r="J3905">
        <v>925.95360000000016</v>
      </c>
      <c r="K3905" t="s">
        <v>27</v>
      </c>
      <c r="M3905" t="s">
        <v>21</v>
      </c>
      <c r="N3905" t="s">
        <v>71</v>
      </c>
      <c r="O3905" t="str">
        <f t="shared" si="120"/>
        <v>Cash on Delsvery</v>
      </c>
      <c r="P3905" t="s">
        <v>8331</v>
      </c>
      <c r="Q3905">
        <v>6.29</v>
      </c>
      <c r="R3905">
        <v>4.9000000000000004</v>
      </c>
      <c r="S3905" t="s">
        <v>23</v>
      </c>
    </row>
    <row r="3906" spans="1:19" x14ac:dyDescent="0.3">
      <c r="A3906" t="s">
        <v>8332</v>
      </c>
      <c r="B3906" s="1">
        <v>43859</v>
      </c>
      <c r="C3906" t="s">
        <v>8333</v>
      </c>
      <c r="D3906" t="str">
        <f t="shared" ca="1" si="121"/>
        <v>Widget B</v>
      </c>
      <c r="E3906" t="s">
        <v>61</v>
      </c>
      <c r="F3906" t="s">
        <v>70</v>
      </c>
      <c r="G3906">
        <v>1</v>
      </c>
      <c r="H3906">
        <v>1</v>
      </c>
      <c r="I3906">
        <v>1389.78</v>
      </c>
      <c r="J3906">
        <v>1459.269</v>
      </c>
      <c r="K3906" t="s">
        <v>66</v>
      </c>
      <c r="M3906" t="s">
        <v>21</v>
      </c>
      <c r="N3906" t="s">
        <v>71</v>
      </c>
      <c r="O3906" t="str">
        <f t="shared" si="120"/>
        <v>Bank Transfer</v>
      </c>
      <c r="P3906" t="s">
        <v>37</v>
      </c>
      <c r="Q3906">
        <v>19</v>
      </c>
      <c r="R3906">
        <v>3</v>
      </c>
      <c r="S3906" t="s">
        <v>23</v>
      </c>
    </row>
    <row r="3907" spans="1:19" x14ac:dyDescent="0.3">
      <c r="A3907" t="s">
        <v>8334</v>
      </c>
      <c r="B3907" s="1">
        <v>44536</v>
      </c>
      <c r="C3907" t="s">
        <v>8335</v>
      </c>
      <c r="D3907" t="str">
        <f t="shared" ca="1" si="121"/>
        <v>T-shirt V</v>
      </c>
      <c r="E3907" t="s">
        <v>77</v>
      </c>
      <c r="F3907" t="s">
        <v>82</v>
      </c>
      <c r="G3907">
        <v>12</v>
      </c>
      <c r="H3907">
        <v>10</v>
      </c>
      <c r="I3907">
        <v>6</v>
      </c>
      <c r="J3907">
        <v>6.8999999999999995</v>
      </c>
      <c r="K3907" t="s">
        <v>66</v>
      </c>
      <c r="M3907" t="s">
        <v>42</v>
      </c>
      <c r="N3907" t="s">
        <v>29</v>
      </c>
      <c r="O3907" t="str">
        <f t="shared" ref="O3907:O3970" si="122">IF(P3907&lt;&gt;"",P3907,INDEX($N:$N,MATCH(Q3907,$O:$O,0)))</f>
        <v>Cash on Delivery</v>
      </c>
      <c r="P3907" t="s">
        <v>53</v>
      </c>
      <c r="Q3907">
        <v>47.07</v>
      </c>
      <c r="R3907">
        <v>4.5999999999999996</v>
      </c>
      <c r="S3907" t="s">
        <v>23</v>
      </c>
    </row>
    <row r="3908" spans="1:19" x14ac:dyDescent="0.3">
      <c r="A3908" t="s">
        <v>8336</v>
      </c>
      <c r="B3908" s="1">
        <v>44865</v>
      </c>
      <c r="C3908" t="s">
        <v>8337</v>
      </c>
      <c r="D3908" t="str">
        <f t="shared" ref="D3908:D3971" ca="1" si="123">IF(E3908&lt;&gt;"",E3908,IF(F3908="Apparel",CHOOSE(RANDBETWEEN(1,4),"Jeans Regular","Shirt Classic","Sneakers Run","T-shirt V"),IF(F3908="Electronics",CHOOSE(RANDBETWEEN(1,4),"Camera S","Headphones Z","Laptop Pro","Phone X"),IF(F3908="Gadgets",CHOOSE(RANDBETWEEN(1,2),"Widget A","Widget B"),IF(F3908="Groceries",CHOOSE(RANDBETWEEN(1,3),"Cereal Pack","Olive Oil 1L","Organic Rice"),IF(F3908="Home Goods",CHOOSE(RANDBETWEEN(1,2),"Dining Table","Sofa 3-Seater"),"Unknown"))))))</f>
        <v>Jeans Regular</v>
      </c>
      <c r="E3908" t="s">
        <v>130</v>
      </c>
      <c r="F3908" t="s">
        <v>82</v>
      </c>
      <c r="G3908">
        <v>3</v>
      </c>
      <c r="H3908">
        <v>3</v>
      </c>
      <c r="I3908">
        <v>20</v>
      </c>
      <c r="J3908">
        <v>21.6</v>
      </c>
      <c r="K3908" t="s">
        <v>51</v>
      </c>
      <c r="M3908" t="s">
        <v>21</v>
      </c>
      <c r="N3908" t="s">
        <v>29</v>
      </c>
      <c r="O3908" t="str">
        <f t="shared" si="122"/>
        <v>PayPal</v>
      </c>
      <c r="P3908" t="s">
        <v>30</v>
      </c>
      <c r="Q3908">
        <v>11.18</v>
      </c>
      <c r="R3908">
        <v>1.9</v>
      </c>
      <c r="S3908" t="s">
        <v>23</v>
      </c>
    </row>
    <row r="3909" spans="1:19" x14ac:dyDescent="0.3">
      <c r="A3909" t="s">
        <v>8338</v>
      </c>
      <c r="B3909" s="1">
        <v>45582</v>
      </c>
      <c r="C3909" t="s">
        <v>8339</v>
      </c>
      <c r="D3909" t="str">
        <f t="shared" ca="1" si="123"/>
        <v>Phone X</v>
      </c>
      <c r="E3909" t="s">
        <v>141</v>
      </c>
      <c r="F3909" t="s">
        <v>50</v>
      </c>
      <c r="G3909">
        <v>18</v>
      </c>
      <c r="H3909">
        <v>17</v>
      </c>
      <c r="I3909">
        <v>993.06</v>
      </c>
      <c r="J3909">
        <v>1102.2966000000001</v>
      </c>
      <c r="K3909" t="s">
        <v>20</v>
      </c>
      <c r="M3909" t="s">
        <v>42</v>
      </c>
      <c r="N3909" t="s">
        <v>36</v>
      </c>
      <c r="O3909" t="str">
        <f t="shared" si="122"/>
        <v>Credit Card</v>
      </c>
      <c r="P3909" t="s">
        <v>67</v>
      </c>
      <c r="Q3909">
        <v>29.68</v>
      </c>
      <c r="R3909">
        <v>2.6</v>
      </c>
      <c r="S3909" t="s">
        <v>23</v>
      </c>
    </row>
    <row r="3910" spans="1:19" x14ac:dyDescent="0.3">
      <c r="A3910" t="s">
        <v>8340</v>
      </c>
      <c r="B3910" s="1">
        <v>45189</v>
      </c>
      <c r="C3910" t="s">
        <v>10804</v>
      </c>
      <c r="D3910" t="str">
        <f t="shared" ca="1" si="123"/>
        <v>Widget B</v>
      </c>
      <c r="E3910" t="s">
        <v>61</v>
      </c>
      <c r="F3910" t="s">
        <v>70</v>
      </c>
      <c r="G3910">
        <v>6</v>
      </c>
      <c r="H3910">
        <v>5</v>
      </c>
      <c r="I3910">
        <v>1099.8599999999999</v>
      </c>
      <c r="J3910">
        <v>1165.8516</v>
      </c>
      <c r="K3910" t="s">
        <v>66</v>
      </c>
      <c r="M3910" t="s">
        <v>21</v>
      </c>
      <c r="N3910" t="s">
        <v>29</v>
      </c>
      <c r="O3910" t="str">
        <f t="shared" si="122"/>
        <v>PayPal</v>
      </c>
      <c r="P3910" t="s">
        <v>30</v>
      </c>
      <c r="Q3910">
        <v>27.3</v>
      </c>
      <c r="R3910">
        <v>3.4</v>
      </c>
      <c r="S3910" t="s">
        <v>23</v>
      </c>
    </row>
    <row r="3911" spans="1:19" x14ac:dyDescent="0.3">
      <c r="A3911" t="s">
        <v>8341</v>
      </c>
      <c r="B3911" s="1">
        <v>44463</v>
      </c>
      <c r="C3911" t="s">
        <v>8342</v>
      </c>
      <c r="D3911" t="str">
        <f t="shared" ca="1" si="123"/>
        <v>Sneakers Run</v>
      </c>
      <c r="E3911" t="s">
        <v>85</v>
      </c>
      <c r="F3911" t="s">
        <v>82</v>
      </c>
      <c r="G3911">
        <v>18</v>
      </c>
      <c r="H3911">
        <v>15</v>
      </c>
      <c r="I3911">
        <v>112.15</v>
      </c>
      <c r="J3911">
        <v>120.00050000000002</v>
      </c>
      <c r="K3911" t="s">
        <v>51</v>
      </c>
      <c r="M3911" t="s">
        <v>123</v>
      </c>
      <c r="N3911" t="s">
        <v>36</v>
      </c>
      <c r="O3911" t="str">
        <f t="shared" si="122"/>
        <v>PayPal</v>
      </c>
      <c r="P3911" t="s">
        <v>30</v>
      </c>
      <c r="Q3911">
        <v>36.159999999999997</v>
      </c>
      <c r="R3911">
        <v>1.6</v>
      </c>
      <c r="S3911" t="s">
        <v>23</v>
      </c>
    </row>
    <row r="3912" spans="1:19" x14ac:dyDescent="0.3">
      <c r="A3912" t="s">
        <v>8343</v>
      </c>
      <c r="B3912" s="1">
        <v>44242</v>
      </c>
      <c r="C3912" t="s">
        <v>8344</v>
      </c>
      <c r="D3912" t="str">
        <f t="shared" ca="1" si="123"/>
        <v>Jeans Regular</v>
      </c>
      <c r="E3912" t="s">
        <v>130</v>
      </c>
      <c r="F3912" t="s">
        <v>82</v>
      </c>
      <c r="G3912">
        <v>20</v>
      </c>
      <c r="H3912">
        <v>16</v>
      </c>
      <c r="I3912">
        <v>1000.42</v>
      </c>
      <c r="J3912">
        <v>1080.4536000000001</v>
      </c>
      <c r="K3912" t="s">
        <v>8345</v>
      </c>
      <c r="M3912" t="s">
        <v>35</v>
      </c>
      <c r="N3912" t="s">
        <v>22</v>
      </c>
      <c r="O3912" t="str">
        <f t="shared" si="122"/>
        <v>Cash on Delivery</v>
      </c>
      <c r="P3912" t="s">
        <v>53</v>
      </c>
      <c r="Q3912">
        <v>11.69</v>
      </c>
      <c r="R3912">
        <v>2.1</v>
      </c>
      <c r="S3912" t="s">
        <v>111</v>
      </c>
    </row>
    <row r="3913" spans="1:19" x14ac:dyDescent="0.3">
      <c r="A3913" t="s">
        <v>8346</v>
      </c>
      <c r="B3913" s="1" t="s">
        <v>10803</v>
      </c>
      <c r="C3913" t="s">
        <v>3452</v>
      </c>
      <c r="D3913" t="str">
        <f t="shared" ca="1" si="123"/>
        <v>Camera S</v>
      </c>
      <c r="E3913" t="s">
        <v>133</v>
      </c>
      <c r="F3913" t="s">
        <v>50</v>
      </c>
      <c r="G3913">
        <v>4</v>
      </c>
      <c r="H3913">
        <v>3</v>
      </c>
      <c r="I3913">
        <v>1126.6500000000001</v>
      </c>
      <c r="J3913">
        <v>1250.5815000000002</v>
      </c>
      <c r="K3913" t="s">
        <v>20</v>
      </c>
      <c r="M3913" t="s">
        <v>86</v>
      </c>
      <c r="N3913" t="s">
        <v>71</v>
      </c>
      <c r="O3913" t="str">
        <f t="shared" si="122"/>
        <v>Cash on Delivery</v>
      </c>
      <c r="P3913" t="s">
        <v>53</v>
      </c>
      <c r="Q3913">
        <v>20.68</v>
      </c>
      <c r="R3913">
        <v>2.6</v>
      </c>
      <c r="S3913" t="s">
        <v>23</v>
      </c>
    </row>
    <row r="3914" spans="1:19" x14ac:dyDescent="0.3">
      <c r="A3914" t="s">
        <v>8347</v>
      </c>
      <c r="B3914" s="1">
        <v>45113</v>
      </c>
      <c r="C3914" t="s">
        <v>8348</v>
      </c>
      <c r="D3914" t="str">
        <f t="shared" ca="1" si="123"/>
        <v>Headphones Z</v>
      </c>
      <c r="E3914" t="s">
        <v>94</v>
      </c>
      <c r="F3914" t="s">
        <v>50</v>
      </c>
      <c r="G3914">
        <v>6</v>
      </c>
      <c r="H3914">
        <v>6</v>
      </c>
      <c r="I3914">
        <v>1072.44</v>
      </c>
      <c r="J3914">
        <v>1126.0620000000001</v>
      </c>
      <c r="K3914" t="s">
        <v>20</v>
      </c>
      <c r="M3914" t="s">
        <v>79</v>
      </c>
      <c r="N3914" t="s">
        <v>29</v>
      </c>
      <c r="O3914" t="str">
        <f t="shared" si="122"/>
        <v>PayPal</v>
      </c>
      <c r="P3914" t="s">
        <v>30</v>
      </c>
      <c r="Q3914">
        <v>9.07</v>
      </c>
      <c r="R3914">
        <v>3.4</v>
      </c>
      <c r="S3914" t="s">
        <v>23</v>
      </c>
    </row>
    <row r="3915" spans="1:19" x14ac:dyDescent="0.3">
      <c r="A3915" t="s">
        <v>8349</v>
      </c>
      <c r="B3915" s="1">
        <v>44052</v>
      </c>
      <c r="C3915" t="s">
        <v>8350</v>
      </c>
      <c r="D3915" t="str">
        <f t="shared" ca="1" si="123"/>
        <v>Jeans Regular</v>
      </c>
      <c r="E3915" t="s">
        <v>130</v>
      </c>
      <c r="F3915" t="s">
        <v>82</v>
      </c>
      <c r="G3915">
        <v>16</v>
      </c>
      <c r="H3915">
        <v>14</v>
      </c>
      <c r="I3915">
        <v>1273.99</v>
      </c>
      <c r="J3915">
        <v>1452.3486000000003</v>
      </c>
      <c r="K3915" t="s">
        <v>20</v>
      </c>
      <c r="M3915" t="s">
        <v>35</v>
      </c>
      <c r="N3915" t="s">
        <v>22</v>
      </c>
      <c r="O3915" t="str">
        <f t="shared" si="122"/>
        <v>Bank Transfer</v>
      </c>
      <c r="P3915" t="s">
        <v>37</v>
      </c>
      <c r="Q3915">
        <v>38.03</v>
      </c>
      <c r="R3915">
        <v>1.3</v>
      </c>
      <c r="S3915" t="s">
        <v>23</v>
      </c>
    </row>
    <row r="3916" spans="1:19" x14ac:dyDescent="0.3">
      <c r="A3916" t="s">
        <v>8352</v>
      </c>
      <c r="B3916" s="1">
        <v>44873</v>
      </c>
      <c r="C3916" t="s">
        <v>8353</v>
      </c>
      <c r="D3916" t="str">
        <f t="shared" ca="1" si="123"/>
        <v>Dining Table</v>
      </c>
      <c r="E3916" t="s">
        <v>45</v>
      </c>
      <c r="F3916" t="s">
        <v>46</v>
      </c>
      <c r="G3916">
        <v>11</v>
      </c>
      <c r="H3916">
        <v>11</v>
      </c>
      <c r="I3916">
        <v>589.34</v>
      </c>
      <c r="J3916">
        <v>642.38060000000007</v>
      </c>
      <c r="K3916" t="s">
        <v>66</v>
      </c>
      <c r="M3916" t="s">
        <v>42</v>
      </c>
      <c r="N3916" t="s">
        <v>71</v>
      </c>
      <c r="O3916" t="str">
        <f t="shared" si="122"/>
        <v>Debit Card</v>
      </c>
      <c r="P3916" t="s">
        <v>89</v>
      </c>
      <c r="Q3916">
        <v>34.979999999999997</v>
      </c>
      <c r="R3916">
        <v>4.9000000000000004</v>
      </c>
      <c r="S3916" t="s">
        <v>74</v>
      </c>
    </row>
    <row r="3917" spans="1:19" x14ac:dyDescent="0.3">
      <c r="A3917" t="s">
        <v>8354</v>
      </c>
      <c r="B3917" s="1">
        <v>44190</v>
      </c>
      <c r="C3917" t="s">
        <v>8355</v>
      </c>
      <c r="D3917" t="str">
        <f t="shared" ca="1" si="123"/>
        <v>Sneakers Run</v>
      </c>
      <c r="E3917" t="s">
        <v>85</v>
      </c>
      <c r="F3917" t="s">
        <v>82</v>
      </c>
      <c r="G3917">
        <v>12</v>
      </c>
      <c r="H3917">
        <v>12</v>
      </c>
      <c r="I3917">
        <v>18.91</v>
      </c>
      <c r="J3917">
        <v>20.233700000000002</v>
      </c>
      <c r="K3917" t="s">
        <v>27</v>
      </c>
      <c r="M3917" t="s">
        <v>42</v>
      </c>
      <c r="N3917" t="s">
        <v>29</v>
      </c>
      <c r="O3917" t="str">
        <f t="shared" si="122"/>
        <v>PayPal</v>
      </c>
      <c r="P3917" t="s">
        <v>30</v>
      </c>
      <c r="Q3917">
        <v>24.24</v>
      </c>
      <c r="R3917">
        <v>1.3</v>
      </c>
      <c r="S3917" t="s">
        <v>23</v>
      </c>
    </row>
    <row r="3918" spans="1:19" x14ac:dyDescent="0.3">
      <c r="A3918" t="s">
        <v>8356</v>
      </c>
      <c r="B3918" s="1">
        <v>45447</v>
      </c>
      <c r="C3918" t="s">
        <v>8357</v>
      </c>
      <c r="D3918" t="str">
        <f t="shared" ca="1" si="123"/>
        <v>Widget B</v>
      </c>
      <c r="E3918" t="s">
        <v>61</v>
      </c>
      <c r="F3918" t="s">
        <v>70</v>
      </c>
      <c r="G3918">
        <v>11</v>
      </c>
      <c r="H3918">
        <v>10</v>
      </c>
      <c r="I3918">
        <v>694.79</v>
      </c>
      <c r="J3918">
        <v>757.3211</v>
      </c>
      <c r="K3918" t="s">
        <v>51</v>
      </c>
      <c r="M3918" t="s">
        <v>79</v>
      </c>
      <c r="N3918" t="s">
        <v>71</v>
      </c>
      <c r="O3918" t="str">
        <f t="shared" si="122"/>
        <v>DebitkCard</v>
      </c>
      <c r="P3918" t="s">
        <v>8358</v>
      </c>
      <c r="Q3918">
        <v>13.65</v>
      </c>
      <c r="R3918" t="s">
        <v>316</v>
      </c>
      <c r="S3918" t="s">
        <v>23</v>
      </c>
    </row>
    <row r="3919" spans="1:19" x14ac:dyDescent="0.3">
      <c r="A3919" t="s">
        <v>8359</v>
      </c>
      <c r="B3919" s="1">
        <v>44656</v>
      </c>
      <c r="C3919" t="s">
        <v>8360</v>
      </c>
      <c r="D3919" t="str">
        <f t="shared" ca="1" si="123"/>
        <v>Cereal Pack</v>
      </c>
      <c r="E3919" t="s">
        <v>100</v>
      </c>
      <c r="F3919" t="s">
        <v>57</v>
      </c>
      <c r="G3919">
        <v>15</v>
      </c>
      <c r="H3919">
        <v>14</v>
      </c>
      <c r="I3919">
        <v>545.53</v>
      </c>
      <c r="J3919">
        <v>589.17240000000004</v>
      </c>
      <c r="K3919" t="s">
        <v>47</v>
      </c>
      <c r="M3919" t="s">
        <v>79</v>
      </c>
      <c r="N3919" t="s">
        <v>71</v>
      </c>
      <c r="O3919" t="str">
        <f t="shared" si="122"/>
        <v>Bank Transfer</v>
      </c>
      <c r="P3919" t="s">
        <v>37</v>
      </c>
      <c r="Q3919">
        <v>3.8</v>
      </c>
      <c r="R3919">
        <v>3.9</v>
      </c>
      <c r="S3919" t="s">
        <v>23</v>
      </c>
    </row>
    <row r="3920" spans="1:19" x14ac:dyDescent="0.3">
      <c r="A3920" t="s">
        <v>8361</v>
      </c>
      <c r="B3920" s="1">
        <v>44159</v>
      </c>
      <c r="C3920" t="s">
        <v>8362</v>
      </c>
      <c r="D3920" t="str">
        <f t="shared" ca="1" si="123"/>
        <v>Organic Rice 5kg</v>
      </c>
      <c r="E3920" t="s">
        <v>40</v>
      </c>
      <c r="F3920" t="s">
        <v>57</v>
      </c>
      <c r="G3920">
        <v>14</v>
      </c>
      <c r="H3920">
        <v>14</v>
      </c>
      <c r="I3920">
        <v>1368.02</v>
      </c>
      <c r="J3920">
        <v>1573.223</v>
      </c>
      <c r="K3920" t="s">
        <v>66</v>
      </c>
      <c r="M3920" t="s">
        <v>123</v>
      </c>
      <c r="N3920" t="s">
        <v>71</v>
      </c>
      <c r="O3920" t="str">
        <f t="shared" si="122"/>
        <v>Debit Card</v>
      </c>
      <c r="P3920" t="s">
        <v>89</v>
      </c>
      <c r="Q3920">
        <v>14.23</v>
      </c>
      <c r="R3920">
        <v>1.5</v>
      </c>
      <c r="S3920" t="s">
        <v>23</v>
      </c>
    </row>
    <row r="3921" spans="1:19" x14ac:dyDescent="0.3">
      <c r="A3921" t="s">
        <v>8363</v>
      </c>
      <c r="B3921" s="1">
        <v>43874</v>
      </c>
      <c r="C3921" t="s">
        <v>8364</v>
      </c>
      <c r="D3921" t="str">
        <f t="shared" ca="1" si="123"/>
        <v>Sofa 3-Seater</v>
      </c>
      <c r="E3921" t="s">
        <v>109</v>
      </c>
      <c r="F3921" t="s">
        <v>46</v>
      </c>
      <c r="G3921">
        <v>1</v>
      </c>
      <c r="H3921">
        <v>1</v>
      </c>
      <c r="I3921">
        <v>425.11</v>
      </c>
      <c r="J3921">
        <v>488.87649999999996</v>
      </c>
      <c r="K3921" t="s">
        <v>20</v>
      </c>
      <c r="M3921" t="s">
        <v>28</v>
      </c>
      <c r="N3921" t="s">
        <v>36</v>
      </c>
      <c r="O3921" t="str">
        <f t="shared" si="122"/>
        <v>Cash on Delivery</v>
      </c>
      <c r="P3921" t="s">
        <v>53</v>
      </c>
      <c r="Q3921">
        <v>6.99</v>
      </c>
      <c r="R3921">
        <v>4.9000000000000004</v>
      </c>
      <c r="S3921" t="s">
        <v>23</v>
      </c>
    </row>
    <row r="3922" spans="1:19" x14ac:dyDescent="0.3">
      <c r="A3922" t="s">
        <v>8365</v>
      </c>
      <c r="B3922" s="1">
        <v>45592</v>
      </c>
      <c r="C3922" t="s">
        <v>8366</v>
      </c>
      <c r="D3922" t="str">
        <f t="shared" ca="1" si="123"/>
        <v>Laptop Pro</v>
      </c>
      <c r="E3922" t="s">
        <v>116</v>
      </c>
      <c r="F3922" t="s">
        <v>50</v>
      </c>
      <c r="G3922">
        <v>8</v>
      </c>
      <c r="H3922">
        <v>8</v>
      </c>
      <c r="I3922">
        <v>1280.6400000000001</v>
      </c>
      <c r="J3922">
        <v>1459.9296000000002</v>
      </c>
      <c r="K3922" t="s">
        <v>47</v>
      </c>
      <c r="M3922" t="s">
        <v>79</v>
      </c>
      <c r="N3922" t="s">
        <v>29</v>
      </c>
      <c r="O3922" t="str">
        <f t="shared" si="122"/>
        <v>PayPal</v>
      </c>
      <c r="P3922" t="s">
        <v>30</v>
      </c>
      <c r="Q3922">
        <v>22.7</v>
      </c>
      <c r="R3922">
        <v>3.3</v>
      </c>
      <c r="S3922" t="s">
        <v>23</v>
      </c>
    </row>
    <row r="3923" spans="1:19" x14ac:dyDescent="0.3">
      <c r="A3923" t="s">
        <v>8367</v>
      </c>
      <c r="B3923" s="1">
        <v>44385</v>
      </c>
      <c r="C3923" t="s">
        <v>8368</v>
      </c>
      <c r="D3923" t="str">
        <f t="shared" ca="1" si="123"/>
        <v>Organic Rice 5kg</v>
      </c>
      <c r="E3923" t="s">
        <v>40</v>
      </c>
      <c r="F3923" t="s">
        <v>57</v>
      </c>
      <c r="G3923">
        <v>8</v>
      </c>
      <c r="H3923">
        <v>6</v>
      </c>
      <c r="I3923">
        <v>374.43</v>
      </c>
      <c r="J3923">
        <v>415.61730000000006</v>
      </c>
      <c r="K3923" t="s">
        <v>20</v>
      </c>
      <c r="M3923" t="s">
        <v>79</v>
      </c>
      <c r="N3923" t="s">
        <v>36</v>
      </c>
      <c r="O3923" t="str">
        <f t="shared" si="122"/>
        <v>Cash on Delivery</v>
      </c>
      <c r="P3923" t="s">
        <v>53</v>
      </c>
      <c r="Q3923">
        <v>9999</v>
      </c>
      <c r="R3923">
        <v>3.3</v>
      </c>
      <c r="S3923" t="s">
        <v>23</v>
      </c>
    </row>
    <row r="3924" spans="1:19" x14ac:dyDescent="0.3">
      <c r="A3924" t="s">
        <v>8369</v>
      </c>
      <c r="B3924" s="1">
        <v>44001</v>
      </c>
      <c r="C3924" t="s">
        <v>8370</v>
      </c>
      <c r="D3924" t="str">
        <f t="shared" ca="1" si="123"/>
        <v>Shirt Classic</v>
      </c>
      <c r="E3924" t="s">
        <v>65</v>
      </c>
      <c r="F3924" t="s">
        <v>82</v>
      </c>
      <c r="G3924">
        <v>7</v>
      </c>
      <c r="H3924">
        <v>7</v>
      </c>
      <c r="I3924">
        <v>332.93</v>
      </c>
      <c r="J3924">
        <v>369.55230000000006</v>
      </c>
      <c r="K3924" t="s">
        <v>20</v>
      </c>
      <c r="M3924" t="s">
        <v>42</v>
      </c>
      <c r="N3924" t="s">
        <v>71</v>
      </c>
      <c r="O3924" t="str">
        <f t="shared" si="122"/>
        <v>Credit Card</v>
      </c>
      <c r="P3924" t="s">
        <v>67</v>
      </c>
      <c r="Q3924">
        <v>44.34</v>
      </c>
      <c r="R3924">
        <v>2.2999999999999998</v>
      </c>
      <c r="S3924" t="s">
        <v>23</v>
      </c>
    </row>
    <row r="3925" spans="1:19" x14ac:dyDescent="0.3">
      <c r="A3925" t="s">
        <v>8371</v>
      </c>
      <c r="B3925" s="1">
        <v>44370</v>
      </c>
      <c r="C3925" t="s">
        <v>8372</v>
      </c>
      <c r="D3925" t="str">
        <f t="shared" ca="1" si="123"/>
        <v>Shirt Classic</v>
      </c>
      <c r="E3925" t="s">
        <v>65</v>
      </c>
      <c r="F3925" t="s">
        <v>82</v>
      </c>
      <c r="G3925">
        <v>17</v>
      </c>
      <c r="H3925">
        <v>14</v>
      </c>
      <c r="I3925">
        <v>1413.3</v>
      </c>
      <c r="J3925">
        <v>1582.8960000000002</v>
      </c>
      <c r="K3925" t="s">
        <v>51</v>
      </c>
      <c r="M3925" t="s">
        <v>123</v>
      </c>
      <c r="N3925" t="s">
        <v>22</v>
      </c>
      <c r="O3925" t="str">
        <f t="shared" si="122"/>
        <v>Credit Card</v>
      </c>
      <c r="P3925" t="s">
        <v>67</v>
      </c>
      <c r="Q3925">
        <v>17.25</v>
      </c>
      <c r="R3925">
        <v>4.5</v>
      </c>
      <c r="S3925" t="s">
        <v>23</v>
      </c>
    </row>
    <row r="3926" spans="1:19" x14ac:dyDescent="0.3">
      <c r="A3926" t="s">
        <v>8373</v>
      </c>
      <c r="B3926" s="1">
        <v>43894</v>
      </c>
      <c r="C3926" t="s">
        <v>8374</v>
      </c>
      <c r="D3926" t="str">
        <f t="shared" ca="1" si="123"/>
        <v>Jeans Regular</v>
      </c>
      <c r="E3926" t="s">
        <v>130</v>
      </c>
      <c r="F3926" t="s">
        <v>82</v>
      </c>
      <c r="G3926">
        <v>20</v>
      </c>
      <c r="H3926">
        <v>20</v>
      </c>
      <c r="I3926">
        <v>1352.49</v>
      </c>
      <c r="J3926">
        <v>1555.3634999999999</v>
      </c>
      <c r="K3926" t="s">
        <v>51</v>
      </c>
      <c r="M3926" t="s">
        <v>35</v>
      </c>
      <c r="N3926" t="s">
        <v>71</v>
      </c>
      <c r="O3926" t="str">
        <f t="shared" si="122"/>
        <v>Debit Card</v>
      </c>
      <c r="P3926" t="s">
        <v>89</v>
      </c>
      <c r="Q3926">
        <v>45.7</v>
      </c>
      <c r="R3926">
        <v>2.1</v>
      </c>
      <c r="S3926" t="s">
        <v>23</v>
      </c>
    </row>
    <row r="3927" spans="1:19" x14ac:dyDescent="0.3">
      <c r="A3927" t="s">
        <v>8375</v>
      </c>
      <c r="B3927" s="1">
        <v>44072</v>
      </c>
      <c r="C3927" t="s">
        <v>8376</v>
      </c>
      <c r="D3927" t="str">
        <f t="shared" ca="1" si="123"/>
        <v>Sneakers Run</v>
      </c>
      <c r="E3927" t="s">
        <v>85</v>
      </c>
      <c r="F3927" t="s">
        <v>82</v>
      </c>
      <c r="G3927">
        <v>5</v>
      </c>
      <c r="H3927">
        <v>5</v>
      </c>
      <c r="I3927">
        <v>497.43</v>
      </c>
      <c r="J3927">
        <v>572.04449999999997</v>
      </c>
      <c r="K3927" t="s">
        <v>27</v>
      </c>
      <c r="M3927" t="s">
        <v>86</v>
      </c>
      <c r="N3927" t="s">
        <v>71</v>
      </c>
      <c r="O3927" t="str">
        <f t="shared" si="122"/>
        <v>Bank Traasfer</v>
      </c>
      <c r="P3927" t="s">
        <v>8377</v>
      </c>
      <c r="Q3927">
        <v>9999</v>
      </c>
      <c r="R3927">
        <v>4.5</v>
      </c>
      <c r="S3927" t="s">
        <v>23</v>
      </c>
    </row>
    <row r="3928" spans="1:19" x14ac:dyDescent="0.3">
      <c r="A3928" t="s">
        <v>8378</v>
      </c>
      <c r="B3928" s="1">
        <v>44940</v>
      </c>
      <c r="C3928" t="s">
        <v>8379</v>
      </c>
      <c r="D3928" t="str">
        <f t="shared" ca="1" si="123"/>
        <v>T-shirt V</v>
      </c>
      <c r="E3928" t="s">
        <v>77</v>
      </c>
      <c r="F3928" t="s">
        <v>82</v>
      </c>
      <c r="G3928">
        <v>6</v>
      </c>
      <c r="H3928">
        <v>6</v>
      </c>
      <c r="I3928">
        <v>385.3</v>
      </c>
      <c r="J3928">
        <v>431.53600000000006</v>
      </c>
      <c r="K3928" t="s">
        <v>3075</v>
      </c>
      <c r="M3928" t="s">
        <v>86</v>
      </c>
      <c r="N3928" t="s">
        <v>71</v>
      </c>
      <c r="O3928" t="str">
        <f t="shared" si="122"/>
        <v>Debit Card</v>
      </c>
      <c r="P3928" t="s">
        <v>89</v>
      </c>
      <c r="Q3928">
        <v>14.04</v>
      </c>
      <c r="R3928">
        <v>2.1</v>
      </c>
      <c r="S3928" t="s">
        <v>23</v>
      </c>
    </row>
    <row r="3929" spans="1:19" x14ac:dyDescent="0.3">
      <c r="A3929" t="s">
        <v>8380</v>
      </c>
      <c r="B3929" s="1">
        <v>44372</v>
      </c>
      <c r="C3929" t="s">
        <v>8381</v>
      </c>
      <c r="D3929" t="str">
        <f t="shared" ca="1" si="123"/>
        <v>Cereal Pack</v>
      </c>
      <c r="E3929" t="s">
        <v>100</v>
      </c>
      <c r="F3929" t="s">
        <v>57</v>
      </c>
      <c r="G3929">
        <v>6</v>
      </c>
      <c r="H3929">
        <v>6</v>
      </c>
      <c r="I3929">
        <v>821.86</v>
      </c>
      <c r="J3929">
        <v>920.48320000000012</v>
      </c>
      <c r="K3929" t="s">
        <v>66</v>
      </c>
      <c r="M3929" t="s">
        <v>28</v>
      </c>
      <c r="N3929" t="s">
        <v>36</v>
      </c>
      <c r="O3929" t="str">
        <f t="shared" si="122"/>
        <v>Credit Card</v>
      </c>
      <c r="P3929" t="s">
        <v>67</v>
      </c>
      <c r="Q3929">
        <v>36.659999999999997</v>
      </c>
      <c r="R3929">
        <v>2.2000000000000002</v>
      </c>
      <c r="S3929" t="s">
        <v>23</v>
      </c>
    </row>
    <row r="3930" spans="1:19" x14ac:dyDescent="0.3">
      <c r="A3930" t="s">
        <v>8382</v>
      </c>
      <c r="B3930" s="1">
        <v>45224</v>
      </c>
      <c r="C3930" t="s">
        <v>8383</v>
      </c>
      <c r="D3930" t="str">
        <f t="shared" ca="1" si="123"/>
        <v>T-shirt V</v>
      </c>
      <c r="E3930" t="s">
        <v>77</v>
      </c>
      <c r="F3930" t="s">
        <v>82</v>
      </c>
      <c r="G3930">
        <v>18</v>
      </c>
      <c r="H3930">
        <v>16</v>
      </c>
      <c r="I3930">
        <v>376.51</v>
      </c>
      <c r="J3930">
        <v>429.22140000000002</v>
      </c>
      <c r="K3930" t="s">
        <v>27</v>
      </c>
      <c r="M3930" t="s">
        <v>35</v>
      </c>
      <c r="N3930" t="s">
        <v>71</v>
      </c>
      <c r="O3930" t="str">
        <f t="shared" si="122"/>
        <v>PayPal</v>
      </c>
      <c r="P3930" t="s">
        <v>30</v>
      </c>
      <c r="Q3930">
        <v>37.119999999999997</v>
      </c>
      <c r="R3930">
        <v>2.2000000000000002</v>
      </c>
      <c r="S3930" t="s">
        <v>23</v>
      </c>
    </row>
    <row r="3931" spans="1:19" x14ac:dyDescent="0.3">
      <c r="A3931" t="s">
        <v>8384</v>
      </c>
      <c r="B3931" s="1">
        <v>44544</v>
      </c>
      <c r="C3931" t="s">
        <v>999</v>
      </c>
      <c r="D3931" t="str">
        <f t="shared" ca="1" si="123"/>
        <v>Widget A</v>
      </c>
      <c r="E3931" t="s">
        <v>33</v>
      </c>
      <c r="F3931" t="s">
        <v>70</v>
      </c>
      <c r="G3931">
        <v>8</v>
      </c>
      <c r="H3931">
        <v>7</v>
      </c>
      <c r="I3931">
        <v>6</v>
      </c>
      <c r="J3931">
        <v>6.7200000000000006</v>
      </c>
      <c r="K3931" t="s">
        <v>27</v>
      </c>
      <c r="M3931" t="s">
        <v>35</v>
      </c>
      <c r="N3931" t="s">
        <v>8385</v>
      </c>
      <c r="O3931" t="str">
        <f t="shared" si="122"/>
        <v>PayPal</v>
      </c>
      <c r="P3931" t="s">
        <v>30</v>
      </c>
      <c r="Q3931">
        <v>7.71</v>
      </c>
      <c r="R3931">
        <v>1.6</v>
      </c>
      <c r="S3931" t="s">
        <v>23</v>
      </c>
    </row>
    <row r="3932" spans="1:19" x14ac:dyDescent="0.3">
      <c r="A3932" t="s">
        <v>8386</v>
      </c>
      <c r="B3932" s="1">
        <v>44231</v>
      </c>
      <c r="C3932" t="s">
        <v>8387</v>
      </c>
      <c r="D3932" t="str">
        <f t="shared" ca="1" si="123"/>
        <v>Camera S</v>
      </c>
      <c r="E3932" t="s">
        <v>133</v>
      </c>
      <c r="F3932" t="s">
        <v>50</v>
      </c>
      <c r="G3932">
        <v>12</v>
      </c>
      <c r="H3932">
        <v>12</v>
      </c>
      <c r="I3932">
        <v>445.83</v>
      </c>
      <c r="J3932">
        <v>485.9547</v>
      </c>
      <c r="K3932" t="s">
        <v>51</v>
      </c>
      <c r="M3932" t="s">
        <v>8389</v>
      </c>
      <c r="N3932" t="s">
        <v>36</v>
      </c>
      <c r="O3932" t="str">
        <f t="shared" si="122"/>
        <v>Debit Card</v>
      </c>
      <c r="P3932" t="s">
        <v>89</v>
      </c>
      <c r="Q3932">
        <v>35.58</v>
      </c>
      <c r="R3932">
        <v>0</v>
      </c>
      <c r="S3932" t="s">
        <v>23</v>
      </c>
    </row>
    <row r="3933" spans="1:19" x14ac:dyDescent="0.3">
      <c r="A3933" t="s">
        <v>8390</v>
      </c>
      <c r="B3933" s="1">
        <v>45185</v>
      </c>
      <c r="C3933" t="s">
        <v>8391</v>
      </c>
      <c r="D3933" t="str">
        <f t="shared" ca="1" si="123"/>
        <v>Olive Oil 1L</v>
      </c>
      <c r="E3933" t="s">
        <v>56</v>
      </c>
      <c r="F3933" t="s">
        <v>57</v>
      </c>
      <c r="G3933">
        <v>16</v>
      </c>
      <c r="H3933">
        <v>15</v>
      </c>
      <c r="I3933">
        <v>89.28</v>
      </c>
      <c r="J3933">
        <v>93.744</v>
      </c>
      <c r="K3933" t="s">
        <v>66</v>
      </c>
      <c r="M3933" t="s">
        <v>86</v>
      </c>
      <c r="N3933" t="s">
        <v>29</v>
      </c>
      <c r="O3933" t="str">
        <f t="shared" si="122"/>
        <v>Bank Transfer</v>
      </c>
      <c r="P3933" t="s">
        <v>37</v>
      </c>
      <c r="Q3933">
        <v>7.24</v>
      </c>
      <c r="R3933">
        <v>1.9</v>
      </c>
      <c r="S3933" t="s">
        <v>23</v>
      </c>
    </row>
    <row r="3934" spans="1:19" x14ac:dyDescent="0.3">
      <c r="A3934" t="s">
        <v>8392</v>
      </c>
      <c r="B3934" s="1">
        <v>44779</v>
      </c>
      <c r="C3934" t="s">
        <v>8393</v>
      </c>
      <c r="D3934" t="str">
        <f t="shared" ca="1" si="123"/>
        <v>Sneakers Run</v>
      </c>
      <c r="E3934" t="s">
        <v>85</v>
      </c>
      <c r="F3934" t="s">
        <v>82</v>
      </c>
      <c r="G3934">
        <v>17</v>
      </c>
      <c r="H3934">
        <v>16</v>
      </c>
      <c r="I3934">
        <v>1162.47</v>
      </c>
      <c r="J3934">
        <v>1336.8405</v>
      </c>
      <c r="K3934" t="s">
        <v>8394</v>
      </c>
      <c r="M3934" t="s">
        <v>21</v>
      </c>
      <c r="N3934" t="s">
        <v>22</v>
      </c>
      <c r="O3934" t="str">
        <f t="shared" si="122"/>
        <v>Bank Transfer</v>
      </c>
      <c r="P3934" t="s">
        <v>37</v>
      </c>
      <c r="Q3934">
        <v>33.89</v>
      </c>
      <c r="R3934">
        <v>1.6</v>
      </c>
      <c r="S3934" t="s">
        <v>23</v>
      </c>
    </row>
    <row r="3935" spans="1:19" x14ac:dyDescent="0.3">
      <c r="A3935" t="s">
        <v>8397</v>
      </c>
      <c r="B3935" s="1">
        <v>45331</v>
      </c>
      <c r="C3935" t="s">
        <v>8398</v>
      </c>
      <c r="D3935" t="str">
        <f t="shared" ca="1" si="123"/>
        <v>Camera S</v>
      </c>
      <c r="E3935" t="s">
        <v>133</v>
      </c>
      <c r="F3935" t="s">
        <v>50</v>
      </c>
      <c r="G3935">
        <v>11</v>
      </c>
      <c r="H3935">
        <v>9</v>
      </c>
      <c r="I3935">
        <v>803.94</v>
      </c>
      <c r="J3935">
        <v>924.53099999999995</v>
      </c>
      <c r="K3935" t="s">
        <v>51</v>
      </c>
      <c r="M3935" t="s">
        <v>28</v>
      </c>
      <c r="N3935" t="s">
        <v>29</v>
      </c>
      <c r="O3935" t="str">
        <f t="shared" si="122"/>
        <v>Cash on Delivery</v>
      </c>
      <c r="P3935" t="s">
        <v>53</v>
      </c>
      <c r="Q3935">
        <v>17.12</v>
      </c>
      <c r="R3935">
        <v>2.4</v>
      </c>
      <c r="S3935" t="s">
        <v>23</v>
      </c>
    </row>
    <row r="3936" spans="1:19" x14ac:dyDescent="0.3">
      <c r="A3936" t="s">
        <v>8399</v>
      </c>
      <c r="B3936" s="1">
        <v>45257</v>
      </c>
      <c r="C3936" t="s">
        <v>8400</v>
      </c>
      <c r="D3936" t="str">
        <f t="shared" ca="1" si="123"/>
        <v>Phone X</v>
      </c>
      <c r="E3936" t="s">
        <v>141</v>
      </c>
      <c r="F3936" t="s">
        <v>50</v>
      </c>
      <c r="G3936">
        <v>4</v>
      </c>
      <c r="H3936">
        <v>4</v>
      </c>
      <c r="I3936">
        <v>864.14</v>
      </c>
      <c r="J3936">
        <v>907.34699999999998</v>
      </c>
      <c r="K3936" t="s">
        <v>20</v>
      </c>
      <c r="M3936" t="s">
        <v>79</v>
      </c>
      <c r="N3936" t="s">
        <v>22</v>
      </c>
      <c r="O3936" t="str">
        <f t="shared" si="122"/>
        <v>Debit Card</v>
      </c>
      <c r="P3936" t="s">
        <v>89</v>
      </c>
      <c r="Q3936">
        <v>16.77</v>
      </c>
      <c r="R3936">
        <v>4.5999999999999996</v>
      </c>
      <c r="S3936" t="s">
        <v>23</v>
      </c>
    </row>
    <row r="3937" spans="1:19" x14ac:dyDescent="0.3">
      <c r="A3937" t="s">
        <v>8401</v>
      </c>
      <c r="B3937" s="1">
        <v>45261</v>
      </c>
      <c r="C3937" t="s">
        <v>8402</v>
      </c>
      <c r="D3937" t="str">
        <f t="shared" ca="1" si="123"/>
        <v>Jeans Regular</v>
      </c>
      <c r="F3937" t="s">
        <v>82</v>
      </c>
      <c r="G3937">
        <v>8</v>
      </c>
      <c r="H3937">
        <v>6</v>
      </c>
      <c r="I3937">
        <v>127.19</v>
      </c>
      <c r="J3937">
        <v>142.45280000000002</v>
      </c>
      <c r="K3937" t="s">
        <v>27</v>
      </c>
      <c r="M3937" t="s">
        <v>42</v>
      </c>
      <c r="N3937" t="s">
        <v>36</v>
      </c>
      <c r="O3937" t="str">
        <f t="shared" si="122"/>
        <v>Bank Transfer</v>
      </c>
      <c r="P3937" t="s">
        <v>37</v>
      </c>
      <c r="Q3937">
        <v>48.32</v>
      </c>
      <c r="R3937">
        <v>1</v>
      </c>
      <c r="S3937" t="s">
        <v>23</v>
      </c>
    </row>
    <row r="3938" spans="1:19" x14ac:dyDescent="0.3">
      <c r="A3938" t="s">
        <v>8403</v>
      </c>
      <c r="B3938" s="1">
        <v>44159</v>
      </c>
      <c r="C3938" t="s">
        <v>8404</v>
      </c>
      <c r="D3938" t="str">
        <f t="shared" ca="1" si="123"/>
        <v>Organic Rice 5kg</v>
      </c>
      <c r="E3938" t="s">
        <v>40</v>
      </c>
      <c r="F3938" t="s">
        <v>57</v>
      </c>
      <c r="G3938">
        <v>11</v>
      </c>
      <c r="H3938">
        <v>10</v>
      </c>
      <c r="I3938">
        <v>1215.55</v>
      </c>
      <c r="J3938">
        <v>1337.105</v>
      </c>
      <c r="K3938" t="s">
        <v>27</v>
      </c>
      <c r="M3938" t="s">
        <v>28</v>
      </c>
      <c r="N3938" t="s">
        <v>36</v>
      </c>
      <c r="O3938" t="str">
        <f t="shared" si="122"/>
        <v>Credit Card</v>
      </c>
      <c r="P3938" t="s">
        <v>67</v>
      </c>
      <c r="Q3938">
        <v>49.48</v>
      </c>
      <c r="R3938">
        <v>3.6</v>
      </c>
      <c r="S3938" t="s">
        <v>23</v>
      </c>
    </row>
    <row r="3939" spans="1:19" x14ac:dyDescent="0.3">
      <c r="A3939" t="s">
        <v>8406</v>
      </c>
      <c r="B3939" s="1">
        <v>44881</v>
      </c>
      <c r="C3939" t="s">
        <v>8407</v>
      </c>
      <c r="D3939" t="str">
        <f t="shared" ca="1" si="123"/>
        <v>Dining Table</v>
      </c>
      <c r="E3939" t="s">
        <v>45</v>
      </c>
      <c r="F3939" t="s">
        <v>46</v>
      </c>
      <c r="G3939">
        <v>12</v>
      </c>
      <c r="H3939">
        <v>10</v>
      </c>
      <c r="I3939">
        <v>1255.55</v>
      </c>
      <c r="J3939">
        <v>1431.327</v>
      </c>
      <c r="K3939" t="s">
        <v>66</v>
      </c>
      <c r="M3939" t="s">
        <v>42</v>
      </c>
      <c r="N3939" t="s">
        <v>29</v>
      </c>
      <c r="O3939" t="str">
        <f t="shared" si="122"/>
        <v>Bank Transfer</v>
      </c>
      <c r="P3939" t="s">
        <v>37</v>
      </c>
      <c r="Q3939">
        <v>37.65</v>
      </c>
      <c r="R3939">
        <v>4.8</v>
      </c>
      <c r="S3939" t="s">
        <v>23</v>
      </c>
    </row>
    <row r="3940" spans="1:19" x14ac:dyDescent="0.3">
      <c r="A3940" t="s">
        <v>8408</v>
      </c>
      <c r="B3940" s="1">
        <v>44302</v>
      </c>
      <c r="C3940" t="s">
        <v>8409</v>
      </c>
      <c r="D3940" t="str">
        <f t="shared" ca="1" si="123"/>
        <v>Dining Table</v>
      </c>
      <c r="E3940" t="s">
        <v>45</v>
      </c>
      <c r="F3940" t="s">
        <v>46</v>
      </c>
      <c r="G3940">
        <v>19</v>
      </c>
      <c r="H3940">
        <v>18</v>
      </c>
      <c r="I3940">
        <v>1429.28</v>
      </c>
      <c r="J3940">
        <v>1643.6719999999998</v>
      </c>
      <c r="K3940" t="s">
        <v>66</v>
      </c>
      <c r="M3940" t="s">
        <v>123</v>
      </c>
      <c r="N3940" t="s">
        <v>29</v>
      </c>
      <c r="O3940" t="str">
        <f t="shared" si="122"/>
        <v>Cash on Delivery</v>
      </c>
      <c r="P3940" t="s">
        <v>53</v>
      </c>
      <c r="Q3940">
        <v>47.85</v>
      </c>
      <c r="R3940">
        <v>2.6</v>
      </c>
      <c r="S3940" t="s">
        <v>23</v>
      </c>
    </row>
    <row r="3941" spans="1:19" x14ac:dyDescent="0.3">
      <c r="A3941" t="s">
        <v>8410</v>
      </c>
      <c r="B3941" s="1">
        <v>44898</v>
      </c>
      <c r="C3941" t="s">
        <v>313</v>
      </c>
      <c r="D3941" t="str">
        <f t="shared" ca="1" si="123"/>
        <v>Dining Table</v>
      </c>
      <c r="E3941" t="s">
        <v>45</v>
      </c>
      <c r="F3941" t="s">
        <v>46</v>
      </c>
      <c r="G3941">
        <v>14</v>
      </c>
      <c r="H3941">
        <v>13</v>
      </c>
      <c r="I3941">
        <v>1173.51</v>
      </c>
      <c r="J3941">
        <v>1349.5364999999999</v>
      </c>
      <c r="K3941" t="s">
        <v>51</v>
      </c>
      <c r="M3941" t="s">
        <v>28</v>
      </c>
      <c r="N3941" t="s">
        <v>71</v>
      </c>
      <c r="O3941" t="str">
        <f t="shared" si="122"/>
        <v>Bank Transfer</v>
      </c>
      <c r="P3941" t="s">
        <v>37</v>
      </c>
      <c r="Q3941">
        <v>8.65</v>
      </c>
      <c r="R3941">
        <v>4.9000000000000004</v>
      </c>
      <c r="S3941" t="s">
        <v>111</v>
      </c>
    </row>
    <row r="3942" spans="1:19" x14ac:dyDescent="0.3">
      <c r="A3942" t="s">
        <v>8411</v>
      </c>
      <c r="B3942" s="1">
        <v>43846</v>
      </c>
      <c r="C3942" t="s">
        <v>8412</v>
      </c>
      <c r="D3942" t="str">
        <f t="shared" ca="1" si="123"/>
        <v>Widget B</v>
      </c>
      <c r="E3942" t="s">
        <v>61</v>
      </c>
      <c r="F3942" t="s">
        <v>70</v>
      </c>
      <c r="G3942">
        <v>1</v>
      </c>
      <c r="H3942">
        <v>1</v>
      </c>
      <c r="I3942">
        <v>674.32</v>
      </c>
      <c r="J3942">
        <v>735.00880000000006</v>
      </c>
      <c r="K3942" t="s">
        <v>27</v>
      </c>
      <c r="M3942" t="s">
        <v>42</v>
      </c>
      <c r="N3942" t="s">
        <v>36</v>
      </c>
      <c r="O3942" t="str">
        <f t="shared" si="122"/>
        <v>Debit Card</v>
      </c>
      <c r="P3942" t="s">
        <v>89</v>
      </c>
      <c r="Q3942">
        <v>39.58</v>
      </c>
      <c r="R3942">
        <v>2.9</v>
      </c>
      <c r="S3942" t="s">
        <v>23</v>
      </c>
    </row>
    <row r="3943" spans="1:19" x14ac:dyDescent="0.3">
      <c r="A3943" t="s">
        <v>8413</v>
      </c>
      <c r="B3943" s="1">
        <v>43923</v>
      </c>
      <c r="C3943" t="s">
        <v>8414</v>
      </c>
      <c r="D3943" t="str">
        <f t="shared" ca="1" si="123"/>
        <v>Laptop Pro</v>
      </c>
      <c r="E3943" t="s">
        <v>116</v>
      </c>
      <c r="F3943" t="s">
        <v>50</v>
      </c>
      <c r="G3943">
        <v>10</v>
      </c>
      <c r="H3943">
        <v>10</v>
      </c>
      <c r="I3943">
        <v>409.06</v>
      </c>
      <c r="J3943">
        <v>466.32840000000004</v>
      </c>
      <c r="K3943" t="s">
        <v>51</v>
      </c>
      <c r="M3943" t="s">
        <v>79</v>
      </c>
      <c r="N3943" t="s">
        <v>29</v>
      </c>
      <c r="O3943" t="str">
        <f t="shared" si="122"/>
        <v>Credit Card</v>
      </c>
      <c r="P3943" t="s">
        <v>67</v>
      </c>
      <c r="Q3943">
        <v>15.2</v>
      </c>
      <c r="R3943">
        <v>4.7</v>
      </c>
      <c r="S3943" t="s">
        <v>23</v>
      </c>
    </row>
    <row r="3944" spans="1:19" x14ac:dyDescent="0.3">
      <c r="A3944" t="s">
        <v>8415</v>
      </c>
      <c r="B3944" s="1">
        <v>45583</v>
      </c>
      <c r="C3944" t="s">
        <v>8416</v>
      </c>
      <c r="D3944" t="str">
        <f t="shared" ca="1" si="123"/>
        <v>Camera S</v>
      </c>
      <c r="E3944" t="s">
        <v>133</v>
      </c>
      <c r="F3944" t="s">
        <v>50</v>
      </c>
      <c r="G3944">
        <v>20</v>
      </c>
      <c r="H3944">
        <v>18</v>
      </c>
      <c r="I3944">
        <v>1357.75</v>
      </c>
      <c r="J3944">
        <v>1466.3700000000001</v>
      </c>
      <c r="K3944" t="s">
        <v>47</v>
      </c>
      <c r="M3944" t="s">
        <v>21</v>
      </c>
      <c r="N3944" t="s">
        <v>36</v>
      </c>
      <c r="O3944" t="str">
        <f t="shared" si="122"/>
        <v>Debit Card</v>
      </c>
      <c r="P3944" t="s">
        <v>89</v>
      </c>
      <c r="Q3944">
        <v>22.7</v>
      </c>
      <c r="R3944">
        <v>1.6</v>
      </c>
      <c r="S3944" t="s">
        <v>23</v>
      </c>
    </row>
    <row r="3945" spans="1:19" x14ac:dyDescent="0.3">
      <c r="A3945" t="s">
        <v>8417</v>
      </c>
      <c r="B3945" s="1">
        <v>45179</v>
      </c>
      <c r="C3945" t="s">
        <v>8418</v>
      </c>
      <c r="D3945" t="str">
        <f t="shared" ca="1" si="123"/>
        <v>Cereal Pack</v>
      </c>
      <c r="E3945" t="s">
        <v>100</v>
      </c>
      <c r="F3945" t="s">
        <v>57</v>
      </c>
      <c r="G3945">
        <v>15</v>
      </c>
      <c r="H3945">
        <v>12</v>
      </c>
      <c r="I3945">
        <v>1389.23</v>
      </c>
      <c r="J3945">
        <v>1528.1530000000002</v>
      </c>
      <c r="K3945" t="s">
        <v>20</v>
      </c>
      <c r="M3945" t="s">
        <v>123</v>
      </c>
      <c r="N3945" t="s">
        <v>22</v>
      </c>
      <c r="O3945" t="str">
        <f t="shared" si="122"/>
        <v>Credit Card</v>
      </c>
      <c r="P3945" t="s">
        <v>67</v>
      </c>
      <c r="Q3945">
        <v>1.04</v>
      </c>
      <c r="R3945">
        <v>0</v>
      </c>
      <c r="S3945" t="s">
        <v>23</v>
      </c>
    </row>
    <row r="3946" spans="1:19" x14ac:dyDescent="0.3">
      <c r="A3946" t="s">
        <v>8419</v>
      </c>
      <c r="B3946" s="1">
        <v>45598</v>
      </c>
      <c r="C3946" t="s">
        <v>8420</v>
      </c>
      <c r="D3946" t="str">
        <f t="shared" ca="1" si="123"/>
        <v>Olive Oil 1L</v>
      </c>
      <c r="E3946" t="s">
        <v>56</v>
      </c>
      <c r="F3946" t="s">
        <v>57</v>
      </c>
      <c r="G3946">
        <v>18</v>
      </c>
      <c r="H3946">
        <v>14</v>
      </c>
      <c r="I3946">
        <v>644.63</v>
      </c>
      <c r="J3946">
        <v>689.75409999999999</v>
      </c>
      <c r="K3946" t="s">
        <v>51</v>
      </c>
      <c r="M3946" t="s">
        <v>123</v>
      </c>
      <c r="N3946" t="s">
        <v>29</v>
      </c>
      <c r="O3946" t="str">
        <f t="shared" si="122"/>
        <v>PayPal</v>
      </c>
      <c r="P3946" t="s">
        <v>30</v>
      </c>
      <c r="Q3946">
        <v>13.97</v>
      </c>
      <c r="R3946">
        <v>3.2</v>
      </c>
      <c r="S3946" t="s">
        <v>23</v>
      </c>
    </row>
    <row r="3947" spans="1:19" x14ac:dyDescent="0.3">
      <c r="A3947" t="s">
        <v>8421</v>
      </c>
      <c r="B3947" s="1">
        <v>44737</v>
      </c>
      <c r="C3947" t="s">
        <v>8422</v>
      </c>
      <c r="D3947" t="str">
        <f t="shared" ca="1" si="123"/>
        <v>T-shirt V</v>
      </c>
      <c r="E3947" t="s">
        <v>77</v>
      </c>
      <c r="F3947" t="s">
        <v>82</v>
      </c>
      <c r="G3947">
        <v>12</v>
      </c>
      <c r="H3947">
        <v>10</v>
      </c>
      <c r="I3947">
        <v>925.31</v>
      </c>
      <c r="J3947">
        <v>990.08169999999996</v>
      </c>
      <c r="K3947" t="s">
        <v>51</v>
      </c>
      <c r="M3947" t="s">
        <v>86</v>
      </c>
      <c r="N3947" t="s">
        <v>36</v>
      </c>
      <c r="O3947" t="str">
        <f t="shared" si="122"/>
        <v>Credit Card</v>
      </c>
      <c r="P3947" t="s">
        <v>67</v>
      </c>
      <c r="Q3947">
        <v>11.47</v>
      </c>
      <c r="R3947">
        <v>4.2</v>
      </c>
      <c r="S3947" t="s">
        <v>23</v>
      </c>
    </row>
    <row r="3948" spans="1:19" x14ac:dyDescent="0.3">
      <c r="A3948" t="s">
        <v>8423</v>
      </c>
      <c r="B3948" s="1">
        <v>45358</v>
      </c>
      <c r="C3948" t="s">
        <v>8424</v>
      </c>
      <c r="D3948" t="str">
        <f t="shared" ca="1" si="123"/>
        <v>Phone X</v>
      </c>
      <c r="E3948" t="s">
        <v>141</v>
      </c>
      <c r="F3948" t="s">
        <v>50</v>
      </c>
      <c r="G3948">
        <v>7</v>
      </c>
      <c r="H3948">
        <v>7</v>
      </c>
      <c r="I3948">
        <v>1102.31</v>
      </c>
      <c r="J3948">
        <v>1223.5641000000001</v>
      </c>
      <c r="K3948" t="s">
        <v>47</v>
      </c>
      <c r="M3948" t="s">
        <v>21</v>
      </c>
      <c r="N3948" t="s">
        <v>8425</v>
      </c>
      <c r="O3948" t="str">
        <f t="shared" si="122"/>
        <v>Credit Card</v>
      </c>
      <c r="P3948" t="s">
        <v>67</v>
      </c>
      <c r="Q3948">
        <v>48.71</v>
      </c>
      <c r="R3948">
        <v>4.3</v>
      </c>
      <c r="S3948" t="s">
        <v>23</v>
      </c>
    </row>
    <row r="3949" spans="1:19" x14ac:dyDescent="0.3">
      <c r="A3949" t="s">
        <v>8426</v>
      </c>
      <c r="B3949" s="1">
        <v>44775</v>
      </c>
      <c r="C3949" t="s">
        <v>8427</v>
      </c>
      <c r="D3949" t="str">
        <f t="shared" ca="1" si="123"/>
        <v>Sofa 3-Seater</v>
      </c>
      <c r="E3949" t="s">
        <v>109</v>
      </c>
      <c r="F3949" t="s">
        <v>46</v>
      </c>
      <c r="G3949">
        <v>10</v>
      </c>
      <c r="H3949">
        <v>10</v>
      </c>
      <c r="I3949">
        <v>1010.35</v>
      </c>
      <c r="J3949">
        <v>1101.2815000000001</v>
      </c>
      <c r="K3949" t="s">
        <v>47</v>
      </c>
      <c r="M3949" t="s">
        <v>28</v>
      </c>
      <c r="N3949" t="s">
        <v>71</v>
      </c>
      <c r="O3949" t="str">
        <f t="shared" si="122"/>
        <v>Credit Card</v>
      </c>
      <c r="P3949" t="s">
        <v>67</v>
      </c>
      <c r="Q3949">
        <v>44.05</v>
      </c>
      <c r="R3949">
        <v>2.4</v>
      </c>
      <c r="S3949" t="s">
        <v>23</v>
      </c>
    </row>
    <row r="3950" spans="1:19" x14ac:dyDescent="0.3">
      <c r="A3950" t="s">
        <v>8428</v>
      </c>
      <c r="B3950" s="1">
        <v>43852</v>
      </c>
      <c r="C3950" t="s">
        <v>8429</v>
      </c>
      <c r="D3950" t="str">
        <f t="shared" ca="1" si="123"/>
        <v>Sofa 3-Seater</v>
      </c>
      <c r="E3950" t="s">
        <v>109</v>
      </c>
      <c r="F3950" t="s">
        <v>46</v>
      </c>
      <c r="G3950">
        <v>16</v>
      </c>
      <c r="H3950">
        <v>14</v>
      </c>
      <c r="I3950">
        <v>599.91</v>
      </c>
      <c r="J3950">
        <v>647.90279999999996</v>
      </c>
      <c r="K3950" t="s">
        <v>51</v>
      </c>
      <c r="M3950" t="s">
        <v>79</v>
      </c>
      <c r="N3950" t="s">
        <v>22</v>
      </c>
      <c r="O3950" t="str">
        <f t="shared" si="122"/>
        <v>Bank Transfer</v>
      </c>
      <c r="P3950" t="s">
        <v>37</v>
      </c>
      <c r="Q3950">
        <v>18.98</v>
      </c>
      <c r="R3950">
        <v>3.8</v>
      </c>
      <c r="S3950" t="s">
        <v>23</v>
      </c>
    </row>
    <row r="3951" spans="1:19" x14ac:dyDescent="0.3">
      <c r="A3951" t="s">
        <v>8430</v>
      </c>
      <c r="B3951" s="1">
        <v>44265</v>
      </c>
      <c r="C3951" t="s">
        <v>8431</v>
      </c>
      <c r="D3951" t="str">
        <f t="shared" ca="1" si="123"/>
        <v>Sofa 3-Seater</v>
      </c>
      <c r="E3951" t="s">
        <v>109</v>
      </c>
      <c r="F3951" t="s">
        <v>46</v>
      </c>
      <c r="G3951">
        <v>16</v>
      </c>
      <c r="H3951">
        <v>15</v>
      </c>
      <c r="I3951">
        <v>234.36</v>
      </c>
      <c r="J3951">
        <v>255.45240000000004</v>
      </c>
      <c r="K3951" t="s">
        <v>27</v>
      </c>
      <c r="M3951" t="s">
        <v>42</v>
      </c>
      <c r="N3951" t="s">
        <v>29</v>
      </c>
      <c r="O3951" t="str">
        <f t="shared" si="122"/>
        <v>PayPal</v>
      </c>
      <c r="P3951" t="s">
        <v>30</v>
      </c>
      <c r="Q3951">
        <v>34.090000000000003</v>
      </c>
      <c r="R3951">
        <v>4.0999999999999996</v>
      </c>
      <c r="S3951" t="s">
        <v>23</v>
      </c>
    </row>
    <row r="3952" spans="1:19" x14ac:dyDescent="0.3">
      <c r="A3952" t="s">
        <v>8432</v>
      </c>
      <c r="B3952" s="1">
        <v>45308</v>
      </c>
      <c r="C3952" t="s">
        <v>8433</v>
      </c>
      <c r="D3952" t="str">
        <f t="shared" ca="1" si="123"/>
        <v>Sneakers Run</v>
      </c>
      <c r="E3952" t="s">
        <v>85</v>
      </c>
      <c r="F3952" t="s">
        <v>82</v>
      </c>
      <c r="G3952">
        <v>3</v>
      </c>
      <c r="H3952">
        <v>3</v>
      </c>
      <c r="I3952">
        <v>557.4</v>
      </c>
      <c r="J3952">
        <v>590.84400000000005</v>
      </c>
      <c r="K3952" t="s">
        <v>51</v>
      </c>
      <c r="M3952" t="s">
        <v>42</v>
      </c>
      <c r="N3952" t="s">
        <v>36</v>
      </c>
      <c r="O3952" t="str">
        <f t="shared" si="122"/>
        <v>Bank Transfer</v>
      </c>
      <c r="P3952" t="s">
        <v>37</v>
      </c>
      <c r="Q3952">
        <v>17.690000000000001</v>
      </c>
      <c r="R3952">
        <v>3.5</v>
      </c>
      <c r="S3952" t="s">
        <v>23</v>
      </c>
    </row>
    <row r="3953" spans="1:19" x14ac:dyDescent="0.3">
      <c r="A3953" t="s">
        <v>8434</v>
      </c>
      <c r="B3953" s="1">
        <v>44010</v>
      </c>
      <c r="C3953" t="s">
        <v>8435</v>
      </c>
      <c r="D3953" t="str">
        <f t="shared" ca="1" si="123"/>
        <v>Widget A</v>
      </c>
      <c r="E3953" t="s">
        <v>33</v>
      </c>
      <c r="F3953" t="s">
        <v>70</v>
      </c>
      <c r="G3953">
        <v>16</v>
      </c>
      <c r="H3953">
        <v>16</v>
      </c>
      <c r="I3953">
        <v>1250.29</v>
      </c>
      <c r="J3953">
        <v>1350.3132000000001</v>
      </c>
      <c r="K3953" t="s">
        <v>51</v>
      </c>
      <c r="M3953" t="s">
        <v>21</v>
      </c>
      <c r="N3953" t="s">
        <v>36</v>
      </c>
      <c r="O3953" t="str">
        <f t="shared" si="122"/>
        <v>Debit Card</v>
      </c>
      <c r="P3953" t="s">
        <v>89</v>
      </c>
      <c r="Q3953">
        <v>7.08</v>
      </c>
      <c r="R3953">
        <v>1.3</v>
      </c>
      <c r="S3953" t="s">
        <v>23</v>
      </c>
    </row>
    <row r="3954" spans="1:19" x14ac:dyDescent="0.3">
      <c r="A3954" t="s">
        <v>8436</v>
      </c>
      <c r="B3954" s="1">
        <v>45472</v>
      </c>
      <c r="C3954" t="s">
        <v>8437</v>
      </c>
      <c r="D3954" t="str">
        <f t="shared" ca="1" si="123"/>
        <v>T-shirt V</v>
      </c>
      <c r="E3954" t="s">
        <v>77</v>
      </c>
      <c r="F3954" t="s">
        <v>82</v>
      </c>
      <c r="G3954">
        <v>8</v>
      </c>
      <c r="H3954">
        <v>7</v>
      </c>
      <c r="I3954">
        <v>393.23</v>
      </c>
      <c r="J3954">
        <v>424.68840000000006</v>
      </c>
      <c r="K3954" t="s">
        <v>66</v>
      </c>
      <c r="M3954" t="s">
        <v>42</v>
      </c>
      <c r="N3954" t="s">
        <v>71</v>
      </c>
      <c r="O3954" t="str">
        <f t="shared" si="122"/>
        <v>Cash on Delivery</v>
      </c>
      <c r="P3954" t="s">
        <v>53</v>
      </c>
      <c r="R3954">
        <v>4.8</v>
      </c>
      <c r="S3954" t="s">
        <v>23</v>
      </c>
    </row>
    <row r="3955" spans="1:19" x14ac:dyDescent="0.3">
      <c r="A3955" t="s">
        <v>8438</v>
      </c>
      <c r="B3955" s="1">
        <v>45046</v>
      </c>
      <c r="C3955" t="s">
        <v>8439</v>
      </c>
      <c r="D3955" t="str">
        <f t="shared" ca="1" si="123"/>
        <v>T-shirt V</v>
      </c>
      <c r="E3955" t="s">
        <v>77</v>
      </c>
      <c r="F3955" t="s">
        <v>82</v>
      </c>
      <c r="G3955">
        <v>8</v>
      </c>
      <c r="H3955">
        <v>7</v>
      </c>
      <c r="I3955">
        <v>269.25</v>
      </c>
      <c r="J3955">
        <v>282.71250000000003</v>
      </c>
      <c r="K3955" t="s">
        <v>51</v>
      </c>
      <c r="M3955" t="s">
        <v>79</v>
      </c>
      <c r="N3955" t="s">
        <v>29</v>
      </c>
      <c r="O3955" t="str">
        <f t="shared" si="122"/>
        <v>Bank Transfer</v>
      </c>
      <c r="P3955" t="s">
        <v>37</v>
      </c>
      <c r="Q3955">
        <v>0.55000000000000004</v>
      </c>
      <c r="R3955">
        <v>2.4</v>
      </c>
      <c r="S3955" t="s">
        <v>23</v>
      </c>
    </row>
    <row r="3956" spans="1:19" x14ac:dyDescent="0.3">
      <c r="A3956" t="s">
        <v>8441</v>
      </c>
      <c r="B3956" s="1">
        <v>44992</v>
      </c>
      <c r="C3956" t="s">
        <v>8442</v>
      </c>
      <c r="D3956" t="str">
        <f t="shared" ca="1" si="123"/>
        <v>T-shirt V</v>
      </c>
      <c r="E3956" t="s">
        <v>77</v>
      </c>
      <c r="F3956" t="s">
        <v>82</v>
      </c>
      <c r="G3956">
        <v>8</v>
      </c>
      <c r="H3956">
        <v>8</v>
      </c>
      <c r="I3956">
        <v>29.85</v>
      </c>
      <c r="J3956">
        <v>31.342500000000001</v>
      </c>
      <c r="K3956" t="s">
        <v>20</v>
      </c>
      <c r="M3956" t="s">
        <v>35</v>
      </c>
      <c r="N3956" t="s">
        <v>71</v>
      </c>
      <c r="O3956" t="str">
        <f t="shared" si="122"/>
        <v>Credit Card</v>
      </c>
      <c r="P3956" t="s">
        <v>67</v>
      </c>
      <c r="Q3956">
        <v>33.619999999999997</v>
      </c>
      <c r="R3956">
        <v>1</v>
      </c>
      <c r="S3956" t="s">
        <v>23</v>
      </c>
    </row>
    <row r="3957" spans="1:19" x14ac:dyDescent="0.3">
      <c r="A3957" t="s">
        <v>8443</v>
      </c>
      <c r="B3957" s="1">
        <v>45549</v>
      </c>
      <c r="C3957" t="s">
        <v>8444</v>
      </c>
      <c r="D3957" t="str">
        <f t="shared" ca="1" si="123"/>
        <v>Widget B</v>
      </c>
      <c r="E3957" t="s">
        <v>61</v>
      </c>
      <c r="F3957" t="s">
        <v>70</v>
      </c>
      <c r="G3957">
        <v>12</v>
      </c>
      <c r="H3957">
        <v>11</v>
      </c>
      <c r="I3957">
        <v>572.39</v>
      </c>
      <c r="J3957">
        <v>635.35290000000009</v>
      </c>
      <c r="K3957" t="s">
        <v>66</v>
      </c>
      <c r="M3957" t="s">
        <v>123</v>
      </c>
      <c r="N3957" t="s">
        <v>8445</v>
      </c>
      <c r="O3957" t="str">
        <f t="shared" si="122"/>
        <v>Debit Card</v>
      </c>
      <c r="P3957" t="s">
        <v>89</v>
      </c>
      <c r="Q3957">
        <v>4.0199999999999996</v>
      </c>
      <c r="R3957">
        <v>1</v>
      </c>
      <c r="S3957" t="s">
        <v>23</v>
      </c>
    </row>
    <row r="3958" spans="1:19" x14ac:dyDescent="0.3">
      <c r="A3958" t="s">
        <v>8446</v>
      </c>
      <c r="B3958" s="1">
        <v>44052</v>
      </c>
      <c r="C3958" t="s">
        <v>8447</v>
      </c>
      <c r="D3958" t="str">
        <f t="shared" ca="1" si="123"/>
        <v>Widget A</v>
      </c>
      <c r="E3958" t="s">
        <v>33</v>
      </c>
      <c r="F3958" t="s">
        <v>70</v>
      </c>
      <c r="G3958">
        <v>12</v>
      </c>
      <c r="H3958">
        <v>12</v>
      </c>
      <c r="I3958">
        <v>788.71</v>
      </c>
      <c r="J3958">
        <v>899.12940000000015</v>
      </c>
      <c r="K3958" t="s">
        <v>47</v>
      </c>
      <c r="M3958" t="s">
        <v>42</v>
      </c>
      <c r="N3958" t="s">
        <v>71</v>
      </c>
      <c r="O3958" t="str">
        <f t="shared" si="122"/>
        <v>PayPal</v>
      </c>
      <c r="P3958" t="s">
        <v>30</v>
      </c>
      <c r="Q3958">
        <v>10.29</v>
      </c>
      <c r="R3958">
        <v>4.8</v>
      </c>
      <c r="S3958" t="s">
        <v>23</v>
      </c>
    </row>
    <row r="3959" spans="1:19" x14ac:dyDescent="0.3">
      <c r="A3959" t="s">
        <v>8449</v>
      </c>
      <c r="B3959" s="1">
        <v>43925</v>
      </c>
      <c r="C3959" t="s">
        <v>8450</v>
      </c>
      <c r="D3959" t="str">
        <f t="shared" ca="1" si="123"/>
        <v>Shirt Classic</v>
      </c>
      <c r="E3959" t="s">
        <v>65</v>
      </c>
      <c r="F3959" t="s">
        <v>82</v>
      </c>
      <c r="G3959">
        <v>16</v>
      </c>
      <c r="H3959">
        <v>15</v>
      </c>
      <c r="I3959">
        <v>817.92</v>
      </c>
      <c r="J3959">
        <v>924.24959999999987</v>
      </c>
      <c r="K3959" t="s">
        <v>51</v>
      </c>
      <c r="M3959" t="s">
        <v>21</v>
      </c>
      <c r="N3959" t="s">
        <v>71</v>
      </c>
      <c r="O3959" t="str">
        <f t="shared" si="122"/>
        <v>Bank Transfer</v>
      </c>
      <c r="P3959" t="s">
        <v>37</v>
      </c>
      <c r="Q3959">
        <v>11.32</v>
      </c>
      <c r="R3959">
        <v>3.3</v>
      </c>
      <c r="S3959" t="s">
        <v>23</v>
      </c>
    </row>
    <row r="3960" spans="1:19" x14ac:dyDescent="0.3">
      <c r="A3960" t="s">
        <v>8451</v>
      </c>
      <c r="B3960" s="1">
        <v>44967</v>
      </c>
      <c r="C3960" t="s">
        <v>8452</v>
      </c>
      <c r="D3960" t="str">
        <f t="shared" ca="1" si="123"/>
        <v>Widget B</v>
      </c>
      <c r="E3960" t="s">
        <v>61</v>
      </c>
      <c r="F3960" t="s">
        <v>70</v>
      </c>
      <c r="G3960">
        <v>6</v>
      </c>
      <c r="H3960">
        <v>5</v>
      </c>
      <c r="I3960">
        <v>611.29</v>
      </c>
      <c r="J3960">
        <v>684.64480000000003</v>
      </c>
      <c r="K3960" t="s">
        <v>20</v>
      </c>
      <c r="M3960" t="s">
        <v>21</v>
      </c>
      <c r="N3960" t="s">
        <v>22</v>
      </c>
      <c r="O3960" t="str">
        <f t="shared" si="122"/>
        <v>PayPal</v>
      </c>
      <c r="P3960" t="s">
        <v>30</v>
      </c>
      <c r="Q3960">
        <v>7.23</v>
      </c>
      <c r="R3960">
        <v>3.3</v>
      </c>
      <c r="S3960" t="s">
        <v>23</v>
      </c>
    </row>
    <row r="3961" spans="1:19" x14ac:dyDescent="0.3">
      <c r="A3961" t="s">
        <v>8453</v>
      </c>
      <c r="B3961" s="1">
        <v>44207</v>
      </c>
      <c r="C3961" t="s">
        <v>8454</v>
      </c>
      <c r="D3961" t="str">
        <f t="shared" ca="1" si="123"/>
        <v>Shirt Classic</v>
      </c>
      <c r="E3961" t="s">
        <v>65</v>
      </c>
      <c r="F3961" t="s">
        <v>82</v>
      </c>
      <c r="G3961">
        <v>20</v>
      </c>
      <c r="H3961">
        <v>18</v>
      </c>
      <c r="I3961">
        <v>632.16999999999996</v>
      </c>
      <c r="J3961">
        <v>701.70870000000002</v>
      </c>
      <c r="K3961" t="s">
        <v>66</v>
      </c>
      <c r="M3961" t="s">
        <v>79</v>
      </c>
      <c r="N3961" t="s">
        <v>22</v>
      </c>
      <c r="O3961" t="str">
        <f t="shared" si="122"/>
        <v>Credit Card</v>
      </c>
      <c r="P3961" t="s">
        <v>67</v>
      </c>
      <c r="Q3961">
        <v>44.33</v>
      </c>
      <c r="R3961">
        <v>3.4</v>
      </c>
      <c r="S3961" t="s">
        <v>23</v>
      </c>
    </row>
    <row r="3962" spans="1:19" x14ac:dyDescent="0.3">
      <c r="A3962" t="s">
        <v>8455</v>
      </c>
      <c r="B3962" s="1">
        <v>44697</v>
      </c>
      <c r="C3962" t="s">
        <v>8456</v>
      </c>
      <c r="D3962" t="str">
        <f t="shared" ca="1" si="123"/>
        <v>Dining Table</v>
      </c>
      <c r="E3962" t="s">
        <v>45</v>
      </c>
      <c r="F3962" t="s">
        <v>46</v>
      </c>
      <c r="G3962">
        <v>4</v>
      </c>
      <c r="H3962">
        <v>4</v>
      </c>
      <c r="I3962">
        <v>140.03</v>
      </c>
      <c r="J3962">
        <v>155.4333</v>
      </c>
      <c r="K3962" t="s">
        <v>47</v>
      </c>
      <c r="M3962" t="s">
        <v>79</v>
      </c>
      <c r="N3962" t="s">
        <v>36</v>
      </c>
      <c r="O3962" t="str">
        <f t="shared" si="122"/>
        <v>Debit Card</v>
      </c>
      <c r="P3962" t="s">
        <v>89</v>
      </c>
      <c r="Q3962">
        <v>6.64</v>
      </c>
      <c r="R3962" t="s">
        <v>316</v>
      </c>
      <c r="S3962" t="s">
        <v>23</v>
      </c>
    </row>
    <row r="3963" spans="1:19" x14ac:dyDescent="0.3">
      <c r="A3963" t="s">
        <v>8458</v>
      </c>
      <c r="B3963" s="1">
        <v>45307</v>
      </c>
      <c r="C3963" t="s">
        <v>8459</v>
      </c>
      <c r="D3963" t="str">
        <f t="shared" ca="1" si="123"/>
        <v>Shirt Classic</v>
      </c>
      <c r="E3963" t="s">
        <v>65</v>
      </c>
      <c r="F3963" t="s">
        <v>82</v>
      </c>
      <c r="G3963">
        <v>16</v>
      </c>
      <c r="H3963">
        <v>14</v>
      </c>
      <c r="I3963">
        <v>495.27</v>
      </c>
      <c r="J3963">
        <v>520.0335</v>
      </c>
      <c r="K3963" t="s">
        <v>27</v>
      </c>
      <c r="M3963" t="s">
        <v>35</v>
      </c>
      <c r="N3963" t="s">
        <v>22</v>
      </c>
      <c r="O3963" t="str">
        <f t="shared" si="122"/>
        <v>Debit Card</v>
      </c>
      <c r="P3963" t="s">
        <v>89</v>
      </c>
      <c r="Q3963">
        <v>23.27</v>
      </c>
      <c r="R3963">
        <v>4.7</v>
      </c>
      <c r="S3963" t="s">
        <v>205</v>
      </c>
    </row>
    <row r="3964" spans="1:19" x14ac:dyDescent="0.3">
      <c r="A3964" t="s">
        <v>8460</v>
      </c>
      <c r="B3964" s="1">
        <v>44868</v>
      </c>
      <c r="C3964" t="s">
        <v>8461</v>
      </c>
      <c r="D3964" t="str">
        <f t="shared" ca="1" si="123"/>
        <v>Jeans Regular</v>
      </c>
      <c r="E3964" t="s">
        <v>130</v>
      </c>
      <c r="F3964" t="s">
        <v>82</v>
      </c>
      <c r="G3964">
        <v>1</v>
      </c>
      <c r="H3964">
        <v>1</v>
      </c>
      <c r="I3964">
        <v>293.31</v>
      </c>
      <c r="J3964">
        <v>307.97550000000001</v>
      </c>
      <c r="K3964" t="s">
        <v>27</v>
      </c>
      <c r="M3964" t="s">
        <v>123</v>
      </c>
      <c r="N3964" t="s">
        <v>71</v>
      </c>
      <c r="O3964" t="str">
        <f t="shared" si="122"/>
        <v>Credit Card</v>
      </c>
      <c r="P3964" t="s">
        <v>67</v>
      </c>
      <c r="Q3964">
        <v>23.81</v>
      </c>
      <c r="R3964">
        <v>3.5</v>
      </c>
      <c r="S3964" t="s">
        <v>23</v>
      </c>
    </row>
    <row r="3965" spans="1:19" x14ac:dyDescent="0.3">
      <c r="A3965" t="s">
        <v>8462</v>
      </c>
      <c r="B3965" s="1">
        <v>44574</v>
      </c>
      <c r="C3965" t="s">
        <v>8463</v>
      </c>
      <c r="D3965" t="str">
        <f t="shared" ca="1" si="123"/>
        <v>Olive Oil 1L</v>
      </c>
      <c r="F3965" t="s">
        <v>57</v>
      </c>
      <c r="G3965">
        <v>9</v>
      </c>
      <c r="H3965">
        <v>9</v>
      </c>
      <c r="I3965">
        <v>428.99</v>
      </c>
      <c r="J3965">
        <v>493.33849999999995</v>
      </c>
      <c r="K3965" t="s">
        <v>66</v>
      </c>
      <c r="M3965" t="s">
        <v>28</v>
      </c>
      <c r="O3965" t="str">
        <f t="shared" si="122"/>
        <v>Bank Transfer</v>
      </c>
      <c r="P3965" t="s">
        <v>37</v>
      </c>
      <c r="Q3965">
        <v>22.63</v>
      </c>
      <c r="R3965">
        <v>3.6</v>
      </c>
      <c r="S3965" t="s">
        <v>23</v>
      </c>
    </row>
    <row r="3966" spans="1:19" x14ac:dyDescent="0.3">
      <c r="A3966" t="s">
        <v>8464</v>
      </c>
      <c r="B3966" s="1">
        <v>45445</v>
      </c>
      <c r="C3966" t="s">
        <v>8465</v>
      </c>
      <c r="D3966" t="str">
        <f t="shared" ca="1" si="123"/>
        <v>Sneakers Run</v>
      </c>
      <c r="E3966" t="s">
        <v>85</v>
      </c>
      <c r="F3966" t="s">
        <v>82</v>
      </c>
      <c r="G3966">
        <v>17</v>
      </c>
      <c r="H3966">
        <v>14</v>
      </c>
      <c r="I3966">
        <v>83.1</v>
      </c>
      <c r="J3966">
        <v>94.734000000000009</v>
      </c>
      <c r="K3966" t="s">
        <v>47</v>
      </c>
      <c r="M3966" t="s">
        <v>28</v>
      </c>
      <c r="N3966" t="s">
        <v>22</v>
      </c>
      <c r="O3966" t="str">
        <f t="shared" si="122"/>
        <v>PayPal</v>
      </c>
      <c r="P3966" t="s">
        <v>30</v>
      </c>
      <c r="Q3966">
        <v>39.729999999999997</v>
      </c>
      <c r="R3966">
        <v>1.8</v>
      </c>
      <c r="S3966" t="s">
        <v>23</v>
      </c>
    </row>
    <row r="3967" spans="1:19" x14ac:dyDescent="0.3">
      <c r="A3967" t="s">
        <v>8466</v>
      </c>
      <c r="B3967" s="1">
        <v>44604</v>
      </c>
      <c r="C3967" t="s">
        <v>8467</v>
      </c>
      <c r="D3967" t="str">
        <f t="shared" ca="1" si="123"/>
        <v>Dining Table</v>
      </c>
      <c r="E3967" t="s">
        <v>45</v>
      </c>
      <c r="F3967" t="s">
        <v>46</v>
      </c>
      <c r="G3967">
        <v>15</v>
      </c>
      <c r="H3967">
        <v>13</v>
      </c>
      <c r="I3967">
        <v>847.84</v>
      </c>
      <c r="J3967">
        <v>924.14560000000006</v>
      </c>
      <c r="K3967" t="s">
        <v>66</v>
      </c>
      <c r="M3967" t="s">
        <v>79</v>
      </c>
      <c r="N3967" t="s">
        <v>29</v>
      </c>
      <c r="O3967" t="e">
        <f t="shared" ca="1" si="122"/>
        <v>#N/A</v>
      </c>
      <c r="Q3967">
        <v>22.38</v>
      </c>
      <c r="R3967">
        <v>3.4</v>
      </c>
      <c r="S3967" t="s">
        <v>74</v>
      </c>
    </row>
    <row r="3968" spans="1:19" x14ac:dyDescent="0.3">
      <c r="A3968" t="s">
        <v>8468</v>
      </c>
      <c r="B3968" s="1">
        <v>44734</v>
      </c>
      <c r="C3968" t="s">
        <v>8469</v>
      </c>
      <c r="D3968" t="str">
        <f t="shared" ca="1" si="123"/>
        <v>Laptop Pro</v>
      </c>
      <c r="E3968" t="s">
        <v>116</v>
      </c>
      <c r="F3968" t="s">
        <v>50</v>
      </c>
      <c r="G3968">
        <v>6</v>
      </c>
      <c r="H3968">
        <v>5</v>
      </c>
      <c r="I3968">
        <v>180.4</v>
      </c>
      <c r="J3968">
        <v>200.24400000000003</v>
      </c>
      <c r="K3968" t="s">
        <v>27</v>
      </c>
      <c r="M3968" t="s">
        <v>123</v>
      </c>
      <c r="N3968" t="s">
        <v>71</v>
      </c>
      <c r="O3968" t="str">
        <f t="shared" si="122"/>
        <v>Bank Transfer</v>
      </c>
      <c r="P3968" t="s">
        <v>37</v>
      </c>
      <c r="Q3968">
        <v>42.98</v>
      </c>
      <c r="R3968">
        <v>4.5999999999999996</v>
      </c>
      <c r="S3968" t="s">
        <v>205</v>
      </c>
    </row>
    <row r="3969" spans="1:19" x14ac:dyDescent="0.3">
      <c r="A3969" t="s">
        <v>8470</v>
      </c>
      <c r="B3969" s="1">
        <v>44365</v>
      </c>
      <c r="C3969" t="s">
        <v>8471</v>
      </c>
      <c r="D3969" t="str">
        <f t="shared" ca="1" si="123"/>
        <v>Sneakers Run</v>
      </c>
      <c r="E3969" t="s">
        <v>85</v>
      </c>
      <c r="F3969" t="s">
        <v>82</v>
      </c>
      <c r="G3969">
        <v>18</v>
      </c>
      <c r="H3969">
        <v>16</v>
      </c>
      <c r="I3969">
        <v>116.71</v>
      </c>
      <c r="J3969">
        <v>128.381</v>
      </c>
      <c r="K3969" t="s">
        <v>51</v>
      </c>
      <c r="M3969" t="s">
        <v>35</v>
      </c>
      <c r="N3969" t="s">
        <v>71</v>
      </c>
      <c r="O3969" t="str">
        <f t="shared" si="122"/>
        <v>Credit Card</v>
      </c>
      <c r="P3969" t="s">
        <v>67</v>
      </c>
      <c r="Q3969">
        <v>23.97</v>
      </c>
      <c r="R3969">
        <v>3</v>
      </c>
      <c r="S3969" t="s">
        <v>23</v>
      </c>
    </row>
    <row r="3970" spans="1:19" x14ac:dyDescent="0.3">
      <c r="A3970" t="s">
        <v>8472</v>
      </c>
      <c r="B3970" s="1">
        <v>44821</v>
      </c>
      <c r="C3970" t="s">
        <v>8473</v>
      </c>
      <c r="D3970" t="str">
        <f t="shared" ca="1" si="123"/>
        <v>Sneakers Run</v>
      </c>
      <c r="E3970" t="s">
        <v>85</v>
      </c>
      <c r="F3970" t="s">
        <v>82</v>
      </c>
      <c r="G3970">
        <v>12</v>
      </c>
      <c r="H3970">
        <v>12</v>
      </c>
      <c r="I3970">
        <v>87.69</v>
      </c>
      <c r="J3970">
        <v>96.459000000000003</v>
      </c>
      <c r="K3970" t="s">
        <v>20</v>
      </c>
      <c r="M3970" t="s">
        <v>86</v>
      </c>
      <c r="N3970" t="s">
        <v>29</v>
      </c>
      <c r="O3970" t="str">
        <f t="shared" si="122"/>
        <v>PayPal</v>
      </c>
      <c r="P3970" t="s">
        <v>30</v>
      </c>
      <c r="Q3970">
        <v>15.17</v>
      </c>
      <c r="R3970">
        <v>0</v>
      </c>
      <c r="S3970" t="s">
        <v>23</v>
      </c>
    </row>
    <row r="3971" spans="1:19" x14ac:dyDescent="0.3">
      <c r="A3971" t="s">
        <v>8474</v>
      </c>
      <c r="B3971" s="1">
        <v>45242</v>
      </c>
      <c r="C3971" t="s">
        <v>8475</v>
      </c>
      <c r="D3971" t="str">
        <f t="shared" ca="1" si="123"/>
        <v>Phone X</v>
      </c>
      <c r="E3971" t="s">
        <v>141</v>
      </c>
      <c r="F3971" t="s">
        <v>50</v>
      </c>
      <c r="G3971">
        <v>15</v>
      </c>
      <c r="H3971">
        <v>12</v>
      </c>
      <c r="I3971">
        <v>1403.38</v>
      </c>
      <c r="J3971">
        <v>1585.8194000000001</v>
      </c>
      <c r="K3971" t="s">
        <v>20</v>
      </c>
      <c r="M3971" t="s">
        <v>123</v>
      </c>
      <c r="N3971" t="s">
        <v>36</v>
      </c>
      <c r="O3971" t="str">
        <f t="shared" ref="O3971:O4034" si="124">IF(P3971&lt;&gt;"",P3971,INDEX($N:$N,MATCH(Q3971,$O:$O,0)))</f>
        <v>Credit Card</v>
      </c>
      <c r="P3971" t="s">
        <v>67</v>
      </c>
      <c r="Q3971">
        <v>11.12</v>
      </c>
      <c r="R3971">
        <v>4.4000000000000004</v>
      </c>
      <c r="S3971" t="s">
        <v>111</v>
      </c>
    </row>
    <row r="3972" spans="1:19" x14ac:dyDescent="0.3">
      <c r="A3972" t="s">
        <v>8476</v>
      </c>
      <c r="B3972" s="1">
        <v>44260</v>
      </c>
      <c r="C3972" t="s">
        <v>8477</v>
      </c>
      <c r="D3972" t="str">
        <f t="shared" ref="D3972:D4035" ca="1" si="125">IF(E3972&lt;&gt;"",E3972,IF(F3972="Apparel",CHOOSE(RANDBETWEEN(1,4),"Jeans Regular","Shirt Classic","Sneakers Run","T-shirt V"),IF(F3972="Electronics",CHOOSE(RANDBETWEEN(1,4),"Camera S","Headphones Z","Laptop Pro","Phone X"),IF(F3972="Gadgets",CHOOSE(RANDBETWEEN(1,2),"Widget A","Widget B"),IF(F3972="Groceries",CHOOSE(RANDBETWEEN(1,3),"Cereal Pack","Olive Oil 1L","Organic Rice"),IF(F3972="Home Goods",CHOOSE(RANDBETWEEN(1,2),"Dining Table","Sofa 3-Seater"),"Unknown"))))))</f>
        <v>Phone X</v>
      </c>
      <c r="E3972" t="s">
        <v>141</v>
      </c>
      <c r="F3972" t="s">
        <v>50</v>
      </c>
      <c r="G3972">
        <v>4</v>
      </c>
      <c r="H3972">
        <v>3</v>
      </c>
      <c r="I3972">
        <v>739.7</v>
      </c>
      <c r="J3972">
        <v>821.06700000000012</v>
      </c>
      <c r="K3972" t="s">
        <v>51</v>
      </c>
      <c r="M3972" t="s">
        <v>86</v>
      </c>
      <c r="N3972" t="s">
        <v>29</v>
      </c>
      <c r="O3972" t="str">
        <f t="shared" si="124"/>
        <v>Debit Card</v>
      </c>
      <c r="P3972" t="s">
        <v>89</v>
      </c>
      <c r="Q3972">
        <v>5.53</v>
      </c>
      <c r="R3972">
        <v>1.8</v>
      </c>
      <c r="S3972" t="s">
        <v>23</v>
      </c>
    </row>
    <row r="3973" spans="1:19" x14ac:dyDescent="0.3">
      <c r="A3973" t="s">
        <v>8478</v>
      </c>
      <c r="B3973" s="1">
        <v>44401</v>
      </c>
      <c r="C3973" t="s">
        <v>8479</v>
      </c>
      <c r="D3973" t="str">
        <f t="shared" ca="1" si="125"/>
        <v>Widget B</v>
      </c>
      <c r="E3973" t="s">
        <v>61</v>
      </c>
      <c r="F3973" t="s">
        <v>70</v>
      </c>
      <c r="G3973">
        <v>9</v>
      </c>
      <c r="H3973">
        <v>8</v>
      </c>
      <c r="I3973">
        <v>649.05999999999995</v>
      </c>
      <c r="J3973">
        <v>707.47540000000004</v>
      </c>
      <c r="K3973" t="s">
        <v>27</v>
      </c>
      <c r="M3973" t="s">
        <v>21</v>
      </c>
      <c r="N3973" t="s">
        <v>22</v>
      </c>
      <c r="O3973" t="str">
        <f t="shared" si="124"/>
        <v>Cash on Delivery</v>
      </c>
      <c r="P3973" t="s">
        <v>53</v>
      </c>
      <c r="Q3973">
        <v>41.4</v>
      </c>
      <c r="R3973">
        <v>3</v>
      </c>
      <c r="S3973" t="s">
        <v>23</v>
      </c>
    </row>
    <row r="3974" spans="1:19" x14ac:dyDescent="0.3">
      <c r="A3974" t="s">
        <v>8480</v>
      </c>
      <c r="B3974" s="1">
        <v>45296</v>
      </c>
      <c r="C3974" t="s">
        <v>8481</v>
      </c>
      <c r="D3974" t="str">
        <f t="shared" ca="1" si="125"/>
        <v>Dining Table</v>
      </c>
      <c r="F3974" t="s">
        <v>46</v>
      </c>
      <c r="G3974">
        <v>14</v>
      </c>
      <c r="H3974">
        <v>11</v>
      </c>
      <c r="I3974">
        <v>1250.07</v>
      </c>
      <c r="J3974">
        <v>1362.5762999999999</v>
      </c>
      <c r="K3974" t="s">
        <v>8482</v>
      </c>
      <c r="M3974" t="s">
        <v>21</v>
      </c>
      <c r="N3974" t="s">
        <v>36</v>
      </c>
      <c r="O3974" t="str">
        <f t="shared" si="124"/>
        <v>Credit Card</v>
      </c>
      <c r="P3974" t="s">
        <v>67</v>
      </c>
      <c r="Q3974">
        <v>41.13</v>
      </c>
      <c r="R3974">
        <v>1.3</v>
      </c>
      <c r="S3974" t="s">
        <v>23</v>
      </c>
    </row>
    <row r="3975" spans="1:19" x14ac:dyDescent="0.3">
      <c r="A3975" t="s">
        <v>8483</v>
      </c>
      <c r="B3975" s="1">
        <v>44555</v>
      </c>
      <c r="C3975" t="s">
        <v>8484</v>
      </c>
      <c r="D3975" t="str">
        <f t="shared" ca="1" si="125"/>
        <v>Jeans Regular</v>
      </c>
      <c r="E3975" t="s">
        <v>130</v>
      </c>
      <c r="F3975" t="s">
        <v>82</v>
      </c>
      <c r="G3975">
        <v>15</v>
      </c>
      <c r="H3975">
        <v>14</v>
      </c>
      <c r="I3975">
        <v>42.51</v>
      </c>
      <c r="J3975">
        <v>45.485700000000001</v>
      </c>
      <c r="K3975" t="s">
        <v>66</v>
      </c>
      <c r="M3975" t="s">
        <v>86</v>
      </c>
      <c r="N3975" t="s">
        <v>36</v>
      </c>
      <c r="O3975" t="str">
        <f t="shared" si="124"/>
        <v>PayPal</v>
      </c>
      <c r="P3975" t="s">
        <v>30</v>
      </c>
      <c r="Q3975">
        <v>46.16</v>
      </c>
      <c r="R3975">
        <v>1.4</v>
      </c>
      <c r="S3975" t="s">
        <v>23</v>
      </c>
    </row>
    <row r="3976" spans="1:19" x14ac:dyDescent="0.3">
      <c r="A3976" t="s">
        <v>8485</v>
      </c>
      <c r="B3976" s="1">
        <v>45140</v>
      </c>
      <c r="C3976" t="s">
        <v>8486</v>
      </c>
      <c r="D3976" t="str">
        <f t="shared" ca="1" si="125"/>
        <v>Shirt Classic</v>
      </c>
      <c r="E3976" t="s">
        <v>65</v>
      </c>
      <c r="F3976" t="s">
        <v>82</v>
      </c>
      <c r="G3976">
        <v>3</v>
      </c>
      <c r="H3976">
        <v>2</v>
      </c>
      <c r="I3976">
        <v>525.38</v>
      </c>
      <c r="J3976">
        <v>562.15660000000003</v>
      </c>
      <c r="K3976" t="s">
        <v>51</v>
      </c>
      <c r="M3976" t="s">
        <v>21</v>
      </c>
      <c r="N3976" t="s">
        <v>22</v>
      </c>
      <c r="O3976" t="str">
        <f t="shared" si="124"/>
        <v>Bank Transfer</v>
      </c>
      <c r="P3976" t="s">
        <v>37</v>
      </c>
      <c r="Q3976">
        <v>16.23</v>
      </c>
      <c r="R3976">
        <v>2.7</v>
      </c>
      <c r="S3976" t="s">
        <v>74</v>
      </c>
    </row>
    <row r="3977" spans="1:19" x14ac:dyDescent="0.3">
      <c r="A3977" t="s">
        <v>8487</v>
      </c>
      <c r="B3977" s="1">
        <v>44613</v>
      </c>
      <c r="C3977" t="s">
        <v>8488</v>
      </c>
      <c r="D3977" t="str">
        <f t="shared" ca="1" si="125"/>
        <v>T-shirt V</v>
      </c>
      <c r="E3977" t="s">
        <v>77</v>
      </c>
      <c r="F3977" t="s">
        <v>82</v>
      </c>
      <c r="G3977">
        <v>15</v>
      </c>
      <c r="H3977">
        <v>13</v>
      </c>
      <c r="I3977">
        <v>82.71</v>
      </c>
      <c r="J3977">
        <v>91.808099999999996</v>
      </c>
      <c r="K3977" t="s">
        <v>27</v>
      </c>
      <c r="M3977" t="s">
        <v>123</v>
      </c>
      <c r="N3977" t="s">
        <v>22</v>
      </c>
      <c r="O3977" t="str">
        <f t="shared" si="124"/>
        <v>PayPal</v>
      </c>
      <c r="P3977" t="s">
        <v>30</v>
      </c>
      <c r="Q3977">
        <v>33.31</v>
      </c>
      <c r="R3977">
        <v>1.6</v>
      </c>
      <c r="S3977" t="s">
        <v>111</v>
      </c>
    </row>
    <row r="3978" spans="1:19" x14ac:dyDescent="0.3">
      <c r="A3978" t="s">
        <v>8489</v>
      </c>
      <c r="B3978" s="1">
        <v>44895</v>
      </c>
      <c r="C3978" t="s">
        <v>8490</v>
      </c>
      <c r="D3978" t="str">
        <f t="shared" ca="1" si="125"/>
        <v>Organic Rice 5kg</v>
      </c>
      <c r="E3978" t="s">
        <v>40</v>
      </c>
      <c r="F3978" t="s">
        <v>57</v>
      </c>
      <c r="G3978">
        <v>2</v>
      </c>
      <c r="H3978">
        <v>2</v>
      </c>
      <c r="I3978">
        <v>967.17</v>
      </c>
      <c r="J3978">
        <v>1063.8869999999999</v>
      </c>
      <c r="K3978" t="s">
        <v>51</v>
      </c>
      <c r="M3978" t="s">
        <v>42</v>
      </c>
      <c r="N3978" t="s">
        <v>22</v>
      </c>
      <c r="O3978" t="str">
        <f t="shared" si="124"/>
        <v>PayPal</v>
      </c>
      <c r="P3978" t="s">
        <v>30</v>
      </c>
      <c r="Q3978">
        <v>18.03</v>
      </c>
      <c r="R3978">
        <v>4.0999999999999996</v>
      </c>
      <c r="S3978" t="s">
        <v>23</v>
      </c>
    </row>
    <row r="3979" spans="1:19" x14ac:dyDescent="0.3">
      <c r="A3979" t="s">
        <v>8491</v>
      </c>
      <c r="B3979" s="1">
        <v>45100</v>
      </c>
      <c r="C3979" t="s">
        <v>8492</v>
      </c>
      <c r="D3979" t="str">
        <f t="shared" ca="1" si="125"/>
        <v>Cereal Pack</v>
      </c>
      <c r="E3979" t="s">
        <v>100</v>
      </c>
      <c r="F3979" t="s">
        <v>57</v>
      </c>
      <c r="G3979">
        <v>16</v>
      </c>
      <c r="H3979">
        <v>15</v>
      </c>
      <c r="I3979">
        <v>595.44000000000005</v>
      </c>
      <c r="J3979">
        <v>643.07520000000011</v>
      </c>
      <c r="K3979" t="s">
        <v>51</v>
      </c>
      <c r="M3979" t="s">
        <v>28</v>
      </c>
      <c r="N3979" t="s">
        <v>29</v>
      </c>
      <c r="O3979" t="str">
        <f t="shared" si="124"/>
        <v>Debit Card</v>
      </c>
      <c r="P3979" t="s">
        <v>89</v>
      </c>
      <c r="Q3979">
        <v>38.299999999999997</v>
      </c>
      <c r="R3979">
        <v>1.5</v>
      </c>
      <c r="S3979" t="s">
        <v>23</v>
      </c>
    </row>
    <row r="3980" spans="1:19" x14ac:dyDescent="0.3">
      <c r="A3980" t="s">
        <v>8493</v>
      </c>
      <c r="B3980" s="1">
        <v>45139</v>
      </c>
      <c r="C3980" t="s">
        <v>8494</v>
      </c>
      <c r="D3980" t="str">
        <f t="shared" ca="1" si="125"/>
        <v>Olive Oil 1L</v>
      </c>
      <c r="E3980" t="s">
        <v>56</v>
      </c>
      <c r="F3980" t="s">
        <v>57</v>
      </c>
      <c r="G3980">
        <v>10</v>
      </c>
      <c r="H3980">
        <v>9</v>
      </c>
      <c r="I3980">
        <v>715.16</v>
      </c>
      <c r="J3980">
        <v>815.28240000000005</v>
      </c>
      <c r="K3980" t="s">
        <v>51</v>
      </c>
      <c r="M3980" t="s">
        <v>123</v>
      </c>
      <c r="N3980" t="s">
        <v>71</v>
      </c>
      <c r="O3980" t="str">
        <f t="shared" si="124"/>
        <v>Cash on Delivery</v>
      </c>
      <c r="P3980" t="s">
        <v>53</v>
      </c>
      <c r="Q3980">
        <v>38.46</v>
      </c>
      <c r="R3980">
        <v>2.1</v>
      </c>
      <c r="S3980" t="s">
        <v>23</v>
      </c>
    </row>
    <row r="3981" spans="1:19" x14ac:dyDescent="0.3">
      <c r="A3981" t="s">
        <v>8495</v>
      </c>
      <c r="B3981" s="1">
        <v>44649</v>
      </c>
      <c r="C3981" t="s">
        <v>8496</v>
      </c>
      <c r="D3981" t="str">
        <f t="shared" ca="1" si="125"/>
        <v>T-shirt V</v>
      </c>
      <c r="E3981" t="s">
        <v>77</v>
      </c>
      <c r="F3981" t="s">
        <v>82</v>
      </c>
      <c r="G3981">
        <v>20</v>
      </c>
      <c r="H3981">
        <v>16</v>
      </c>
      <c r="I3981">
        <v>390.99</v>
      </c>
      <c r="J3981">
        <v>449.63849999999996</v>
      </c>
      <c r="K3981" t="s">
        <v>51</v>
      </c>
      <c r="M3981" t="s">
        <v>28</v>
      </c>
      <c r="N3981" t="s">
        <v>22</v>
      </c>
      <c r="O3981" t="str">
        <f t="shared" si="124"/>
        <v>Cash on Delivery</v>
      </c>
      <c r="P3981" t="s">
        <v>53</v>
      </c>
      <c r="Q3981">
        <v>24.03</v>
      </c>
      <c r="R3981">
        <v>4.4000000000000004</v>
      </c>
    </row>
    <row r="3982" spans="1:19" x14ac:dyDescent="0.3">
      <c r="A3982" t="s">
        <v>8497</v>
      </c>
      <c r="B3982" s="1">
        <v>45540</v>
      </c>
      <c r="C3982" t="s">
        <v>8498</v>
      </c>
      <c r="D3982" t="str">
        <f t="shared" ca="1" si="125"/>
        <v>Headphones Z</v>
      </c>
      <c r="E3982" t="s">
        <v>94</v>
      </c>
      <c r="F3982" t="s">
        <v>50</v>
      </c>
      <c r="G3982">
        <v>13</v>
      </c>
      <c r="H3982">
        <v>11</v>
      </c>
      <c r="I3982">
        <v>643.34</v>
      </c>
      <c r="J3982">
        <v>688.37380000000007</v>
      </c>
      <c r="K3982" t="s">
        <v>27</v>
      </c>
      <c r="M3982" t="s">
        <v>123</v>
      </c>
      <c r="N3982" t="s">
        <v>71</v>
      </c>
      <c r="O3982" t="str">
        <f t="shared" si="124"/>
        <v>PayPal</v>
      </c>
      <c r="P3982" t="s">
        <v>30</v>
      </c>
      <c r="R3982">
        <v>3.2</v>
      </c>
      <c r="S3982" t="s">
        <v>23</v>
      </c>
    </row>
    <row r="3983" spans="1:19" x14ac:dyDescent="0.3">
      <c r="A3983" t="s">
        <v>8499</v>
      </c>
      <c r="B3983" s="1">
        <v>45375</v>
      </c>
      <c r="C3983" t="s">
        <v>8500</v>
      </c>
      <c r="D3983" t="str">
        <f t="shared" ca="1" si="125"/>
        <v>Sneakers Run</v>
      </c>
      <c r="E3983" t="s">
        <v>85</v>
      </c>
      <c r="F3983" t="s">
        <v>82</v>
      </c>
      <c r="G3983">
        <v>10</v>
      </c>
      <c r="H3983">
        <v>8</v>
      </c>
      <c r="I3983">
        <v>1227.5</v>
      </c>
      <c r="J3983">
        <v>1313.4250000000002</v>
      </c>
      <c r="K3983" t="s">
        <v>20</v>
      </c>
      <c r="M3983" t="s">
        <v>79</v>
      </c>
      <c r="N3983" t="s">
        <v>22</v>
      </c>
      <c r="O3983" t="str">
        <f t="shared" si="124"/>
        <v>Bank Transfer</v>
      </c>
      <c r="P3983" t="s">
        <v>37</v>
      </c>
      <c r="Q3983">
        <v>11.25</v>
      </c>
      <c r="R3983">
        <v>4.8</v>
      </c>
      <c r="S3983" t="s">
        <v>23</v>
      </c>
    </row>
    <row r="3984" spans="1:19" x14ac:dyDescent="0.3">
      <c r="A3984" t="s">
        <v>8501</v>
      </c>
      <c r="B3984" s="1">
        <v>44547</v>
      </c>
      <c r="C3984" t="s">
        <v>8502</v>
      </c>
      <c r="D3984" t="str">
        <f t="shared" ca="1" si="125"/>
        <v>Phone X</v>
      </c>
      <c r="E3984" t="s">
        <v>141</v>
      </c>
      <c r="F3984" t="s">
        <v>50</v>
      </c>
      <c r="G3984">
        <v>20</v>
      </c>
      <c r="H3984">
        <v>17</v>
      </c>
      <c r="I3984">
        <v>1079.8399999999999</v>
      </c>
      <c r="J3984">
        <v>1241.8159999999998</v>
      </c>
      <c r="K3984" t="s">
        <v>66</v>
      </c>
      <c r="M3984" t="s">
        <v>21</v>
      </c>
      <c r="N3984" t="s">
        <v>29</v>
      </c>
      <c r="O3984" t="str">
        <f t="shared" si="124"/>
        <v>Debit Card</v>
      </c>
      <c r="P3984" t="s">
        <v>89</v>
      </c>
      <c r="Q3984">
        <v>46.93</v>
      </c>
      <c r="R3984">
        <v>3.6</v>
      </c>
      <c r="S3984" t="s">
        <v>23</v>
      </c>
    </row>
    <row r="3985" spans="1:19" x14ac:dyDescent="0.3">
      <c r="A3985" t="s">
        <v>8503</v>
      </c>
      <c r="B3985" s="1">
        <v>44395</v>
      </c>
      <c r="C3985" t="s">
        <v>8504</v>
      </c>
      <c r="D3985" t="str">
        <f t="shared" ca="1" si="125"/>
        <v>Organic Rice 5kg</v>
      </c>
      <c r="E3985" t="s">
        <v>40</v>
      </c>
      <c r="F3985" t="s">
        <v>57</v>
      </c>
      <c r="G3985">
        <v>7</v>
      </c>
      <c r="H3985">
        <v>7</v>
      </c>
      <c r="I3985">
        <v>945.63</v>
      </c>
      <c r="J3985">
        <v>1021.2804000000001</v>
      </c>
      <c r="K3985" t="s">
        <v>27</v>
      </c>
      <c r="M3985" t="s">
        <v>42</v>
      </c>
      <c r="N3985" t="s">
        <v>29</v>
      </c>
      <c r="O3985" t="str">
        <f t="shared" si="124"/>
        <v>Credit Card</v>
      </c>
      <c r="P3985" t="s">
        <v>67</v>
      </c>
      <c r="Q3985">
        <v>24.19</v>
      </c>
      <c r="R3985">
        <v>4.3</v>
      </c>
      <c r="S3985" t="s">
        <v>23</v>
      </c>
    </row>
    <row r="3986" spans="1:19" x14ac:dyDescent="0.3">
      <c r="A3986" t="s">
        <v>8505</v>
      </c>
      <c r="B3986" s="1">
        <v>44565</v>
      </c>
      <c r="C3986" t="s">
        <v>8506</v>
      </c>
      <c r="D3986" t="str">
        <f t="shared" ca="1" si="125"/>
        <v>Organic Rice 5kg</v>
      </c>
      <c r="E3986" t="s">
        <v>40</v>
      </c>
      <c r="F3986" t="s">
        <v>57</v>
      </c>
      <c r="G3986">
        <v>6</v>
      </c>
      <c r="H3986">
        <v>6</v>
      </c>
      <c r="I3986">
        <v>1449.21</v>
      </c>
      <c r="J3986">
        <v>1666.5915</v>
      </c>
      <c r="K3986" t="s">
        <v>20</v>
      </c>
      <c r="M3986" t="s">
        <v>123</v>
      </c>
      <c r="N3986" t="s">
        <v>29</v>
      </c>
      <c r="O3986" t="str">
        <f t="shared" si="124"/>
        <v>Bank Transfer</v>
      </c>
      <c r="P3986" t="s">
        <v>37</v>
      </c>
      <c r="Q3986">
        <v>8.0399999999999991</v>
      </c>
      <c r="R3986">
        <v>4.3</v>
      </c>
      <c r="S3986" t="s">
        <v>23</v>
      </c>
    </row>
    <row r="3987" spans="1:19" x14ac:dyDescent="0.3">
      <c r="A3987" t="s">
        <v>8507</v>
      </c>
      <c r="B3987" s="1">
        <v>45655</v>
      </c>
      <c r="C3987" t="s">
        <v>5374</v>
      </c>
      <c r="D3987" t="str">
        <f t="shared" ca="1" si="125"/>
        <v>Phone X</v>
      </c>
      <c r="E3987" t="s">
        <v>141</v>
      </c>
      <c r="F3987" t="s">
        <v>50</v>
      </c>
      <c r="G3987">
        <v>12</v>
      </c>
      <c r="H3987">
        <v>10</v>
      </c>
      <c r="I3987">
        <v>325.77999999999997</v>
      </c>
      <c r="J3987">
        <v>368.13139999999993</v>
      </c>
      <c r="K3987" t="s">
        <v>47</v>
      </c>
      <c r="M3987" t="s">
        <v>35</v>
      </c>
      <c r="N3987" t="s">
        <v>22</v>
      </c>
      <c r="O3987" t="str">
        <f t="shared" si="124"/>
        <v>Cash on Delivery</v>
      </c>
      <c r="P3987" t="s">
        <v>53</v>
      </c>
      <c r="Q3987">
        <v>17.18</v>
      </c>
      <c r="R3987">
        <v>1.5</v>
      </c>
      <c r="S3987" t="s">
        <v>23</v>
      </c>
    </row>
    <row r="3988" spans="1:19" x14ac:dyDescent="0.3">
      <c r="A3988" t="s">
        <v>8508</v>
      </c>
      <c r="B3988" s="1">
        <v>44721</v>
      </c>
      <c r="C3988" t="s">
        <v>8509</v>
      </c>
      <c r="D3988" t="str">
        <f t="shared" ca="1" si="125"/>
        <v>Cereal Pack</v>
      </c>
      <c r="E3988" t="s">
        <v>100</v>
      </c>
      <c r="F3988" t="s">
        <v>57</v>
      </c>
      <c r="G3988">
        <v>13</v>
      </c>
      <c r="H3988">
        <v>12</v>
      </c>
      <c r="I3988">
        <v>933.68</v>
      </c>
      <c r="J3988">
        <v>1036.3848</v>
      </c>
      <c r="K3988" t="s">
        <v>51</v>
      </c>
      <c r="M3988" t="s">
        <v>86</v>
      </c>
      <c r="N3988" t="s">
        <v>22</v>
      </c>
      <c r="O3988" t="str">
        <f t="shared" si="124"/>
        <v>PayPal</v>
      </c>
      <c r="P3988" t="s">
        <v>30</v>
      </c>
      <c r="Q3988">
        <v>39.369999999999997</v>
      </c>
      <c r="R3988">
        <v>4.8</v>
      </c>
      <c r="S3988" t="s">
        <v>23</v>
      </c>
    </row>
    <row r="3989" spans="1:19" x14ac:dyDescent="0.3">
      <c r="A3989" t="s">
        <v>8510</v>
      </c>
      <c r="B3989" s="1">
        <v>44344</v>
      </c>
      <c r="C3989" t="s">
        <v>8511</v>
      </c>
      <c r="D3989" t="str">
        <f t="shared" ca="1" si="125"/>
        <v>Sofa 3-Seater</v>
      </c>
      <c r="E3989" t="s">
        <v>109</v>
      </c>
      <c r="F3989" t="s">
        <v>46</v>
      </c>
      <c r="G3989">
        <v>10</v>
      </c>
      <c r="H3989">
        <v>9</v>
      </c>
      <c r="I3989">
        <v>1014.37</v>
      </c>
      <c r="J3989">
        <v>1085.3759</v>
      </c>
      <c r="K3989" t="s">
        <v>51</v>
      </c>
      <c r="M3989" t="s">
        <v>35</v>
      </c>
      <c r="N3989" t="s">
        <v>29</v>
      </c>
      <c r="O3989" t="str">
        <f t="shared" si="124"/>
        <v>Bank Transfer</v>
      </c>
      <c r="P3989" t="s">
        <v>37</v>
      </c>
      <c r="R3989">
        <v>3</v>
      </c>
      <c r="S3989" t="s">
        <v>23</v>
      </c>
    </row>
    <row r="3990" spans="1:19" x14ac:dyDescent="0.3">
      <c r="A3990" t="s">
        <v>8512</v>
      </c>
      <c r="B3990" s="1">
        <v>44244</v>
      </c>
      <c r="C3990" t="s">
        <v>8513</v>
      </c>
      <c r="D3990" t="str">
        <f t="shared" ca="1" si="125"/>
        <v>Laptop Pro</v>
      </c>
      <c r="E3990" t="s">
        <v>116</v>
      </c>
      <c r="F3990" t="s">
        <v>50</v>
      </c>
      <c r="G3990">
        <v>10</v>
      </c>
      <c r="H3990">
        <v>8</v>
      </c>
      <c r="I3990">
        <v>18.98</v>
      </c>
      <c r="J3990">
        <v>20.688200000000002</v>
      </c>
      <c r="K3990" t="s">
        <v>47</v>
      </c>
      <c r="M3990" t="s">
        <v>86</v>
      </c>
      <c r="N3990" t="s">
        <v>29</v>
      </c>
      <c r="O3990" t="str">
        <f t="shared" si="124"/>
        <v>Cash on Delivery</v>
      </c>
      <c r="P3990" t="s">
        <v>53</v>
      </c>
      <c r="Q3990">
        <v>13.68</v>
      </c>
      <c r="R3990">
        <v>1.4</v>
      </c>
      <c r="S3990" t="s">
        <v>74</v>
      </c>
    </row>
    <row r="3991" spans="1:19" x14ac:dyDescent="0.3">
      <c r="A3991" t="s">
        <v>8514</v>
      </c>
      <c r="B3991" s="1">
        <v>44662</v>
      </c>
      <c r="C3991" t="s">
        <v>8515</v>
      </c>
      <c r="D3991" t="str">
        <f t="shared" ca="1" si="125"/>
        <v>Headphones Z</v>
      </c>
      <c r="E3991" t="s">
        <v>94</v>
      </c>
      <c r="F3991" t="s">
        <v>50</v>
      </c>
      <c r="G3991">
        <v>4</v>
      </c>
      <c r="H3991">
        <v>4</v>
      </c>
      <c r="I3991">
        <v>1311.02</v>
      </c>
      <c r="J3991">
        <v>1415.9016000000001</v>
      </c>
      <c r="K3991" t="s">
        <v>20</v>
      </c>
      <c r="N3991" t="s">
        <v>29</v>
      </c>
      <c r="O3991" t="str">
        <f t="shared" si="124"/>
        <v>PayPal</v>
      </c>
      <c r="P3991" t="s">
        <v>30</v>
      </c>
      <c r="Q3991">
        <v>9.93</v>
      </c>
      <c r="R3991">
        <v>2.5</v>
      </c>
      <c r="S3991" t="s">
        <v>111</v>
      </c>
    </row>
    <row r="3992" spans="1:19" x14ac:dyDescent="0.3">
      <c r="A3992" t="s">
        <v>8516</v>
      </c>
      <c r="B3992" s="1">
        <v>44208</v>
      </c>
      <c r="C3992" t="s">
        <v>8517</v>
      </c>
      <c r="D3992" t="str">
        <f t="shared" ca="1" si="125"/>
        <v>Phone X</v>
      </c>
      <c r="E3992" t="s">
        <v>141</v>
      </c>
      <c r="F3992" t="s">
        <v>50</v>
      </c>
      <c r="G3992">
        <v>14</v>
      </c>
      <c r="H3992">
        <v>13</v>
      </c>
      <c r="I3992">
        <v>947.78</v>
      </c>
      <c r="J3992">
        <v>1014.1246</v>
      </c>
      <c r="K3992" t="s">
        <v>66</v>
      </c>
      <c r="M3992" t="s">
        <v>8518</v>
      </c>
      <c r="N3992" t="s">
        <v>36</v>
      </c>
      <c r="O3992" t="str">
        <f t="shared" si="124"/>
        <v>Credit Card</v>
      </c>
      <c r="P3992" t="s">
        <v>67</v>
      </c>
      <c r="Q3992">
        <v>42.57</v>
      </c>
      <c r="R3992">
        <v>4.9000000000000004</v>
      </c>
      <c r="S3992" t="s">
        <v>23</v>
      </c>
    </row>
    <row r="3993" spans="1:19" x14ac:dyDescent="0.3">
      <c r="A3993" t="s">
        <v>8519</v>
      </c>
      <c r="B3993" s="1">
        <v>44645</v>
      </c>
      <c r="C3993" t="s">
        <v>8520</v>
      </c>
      <c r="D3993" t="str">
        <f t="shared" ca="1" si="125"/>
        <v>Widget B</v>
      </c>
      <c r="E3993" t="s">
        <v>61</v>
      </c>
      <c r="F3993" t="s">
        <v>70</v>
      </c>
      <c r="G3993">
        <v>11</v>
      </c>
      <c r="H3993">
        <v>10</v>
      </c>
      <c r="I3993">
        <v>1366.56</v>
      </c>
      <c r="J3993">
        <v>1503.2160000000001</v>
      </c>
      <c r="K3993" t="s">
        <v>47</v>
      </c>
      <c r="M3993" t="s">
        <v>8521</v>
      </c>
      <c r="N3993" t="s">
        <v>22</v>
      </c>
      <c r="O3993" t="str">
        <f t="shared" si="124"/>
        <v>Credit Card</v>
      </c>
      <c r="P3993" t="s">
        <v>67</v>
      </c>
      <c r="Q3993">
        <v>28.3</v>
      </c>
      <c r="R3993">
        <v>3.2</v>
      </c>
      <c r="S3993" t="s">
        <v>23</v>
      </c>
    </row>
    <row r="3994" spans="1:19" x14ac:dyDescent="0.3">
      <c r="A3994" t="s">
        <v>8522</v>
      </c>
      <c r="B3994" s="1">
        <v>45400</v>
      </c>
      <c r="C3994" t="s">
        <v>8523</v>
      </c>
      <c r="D3994" t="str">
        <f t="shared" ca="1" si="125"/>
        <v>T-shirt V</v>
      </c>
      <c r="E3994" t="s">
        <v>77</v>
      </c>
      <c r="F3994" t="s">
        <v>82</v>
      </c>
      <c r="G3994">
        <v>14</v>
      </c>
      <c r="H3994">
        <v>12</v>
      </c>
      <c r="I3994">
        <v>343.05</v>
      </c>
      <c r="J3994">
        <v>367.06350000000003</v>
      </c>
      <c r="K3994" t="s">
        <v>20</v>
      </c>
      <c r="M3994" t="s">
        <v>35</v>
      </c>
      <c r="N3994" t="s">
        <v>36</v>
      </c>
      <c r="O3994" t="str">
        <f t="shared" si="124"/>
        <v>PayPal</v>
      </c>
      <c r="P3994" t="s">
        <v>30</v>
      </c>
      <c r="Q3994">
        <v>34.43</v>
      </c>
      <c r="R3994">
        <v>4.9000000000000004</v>
      </c>
      <c r="S3994" t="s">
        <v>23</v>
      </c>
    </row>
    <row r="3995" spans="1:19" x14ac:dyDescent="0.3">
      <c r="A3995" t="s">
        <v>8524</v>
      </c>
      <c r="B3995" s="1">
        <v>44395</v>
      </c>
      <c r="C3995" t="s">
        <v>8525</v>
      </c>
      <c r="D3995" t="str">
        <f t="shared" ca="1" si="125"/>
        <v>Headphones Z</v>
      </c>
      <c r="E3995" t="s">
        <v>94</v>
      </c>
      <c r="F3995" t="s">
        <v>50</v>
      </c>
      <c r="G3995">
        <v>4</v>
      </c>
      <c r="H3995">
        <v>3</v>
      </c>
      <c r="I3995">
        <v>777.65</v>
      </c>
      <c r="J3995">
        <v>816.53250000000003</v>
      </c>
      <c r="K3995" t="s">
        <v>51</v>
      </c>
      <c r="M3995" t="s">
        <v>8526</v>
      </c>
      <c r="N3995" t="s">
        <v>36</v>
      </c>
      <c r="O3995" t="e">
        <f t="shared" ca="1" si="124"/>
        <v>#N/A</v>
      </c>
      <c r="Q3995">
        <v>6.06</v>
      </c>
      <c r="R3995">
        <v>4.0999999999999996</v>
      </c>
      <c r="S3995" t="s">
        <v>23</v>
      </c>
    </row>
    <row r="3996" spans="1:19" x14ac:dyDescent="0.3">
      <c r="A3996" t="s">
        <v>8527</v>
      </c>
      <c r="B3996" s="1">
        <v>45092</v>
      </c>
      <c r="C3996" t="s">
        <v>8528</v>
      </c>
      <c r="D3996" t="str">
        <f t="shared" ca="1" si="125"/>
        <v>Phone X</v>
      </c>
      <c r="E3996" t="s">
        <v>141</v>
      </c>
      <c r="F3996" t="s">
        <v>50</v>
      </c>
      <c r="G3996">
        <v>5</v>
      </c>
      <c r="H3996">
        <v>5</v>
      </c>
      <c r="I3996">
        <v>318.25</v>
      </c>
      <c r="J3996">
        <v>343.71000000000004</v>
      </c>
      <c r="K3996" t="s">
        <v>47</v>
      </c>
      <c r="M3996" t="s">
        <v>86</v>
      </c>
      <c r="N3996" t="s">
        <v>29</v>
      </c>
      <c r="O3996" t="str">
        <f t="shared" si="124"/>
        <v>Cash on Delivery</v>
      </c>
      <c r="P3996" t="s">
        <v>53</v>
      </c>
      <c r="Q3996">
        <v>13.29</v>
      </c>
      <c r="R3996">
        <v>1.4</v>
      </c>
      <c r="S3996" t="s">
        <v>23</v>
      </c>
    </row>
    <row r="3997" spans="1:19" x14ac:dyDescent="0.3">
      <c r="A3997" t="s">
        <v>8529</v>
      </c>
      <c r="B3997" s="1">
        <v>44387</v>
      </c>
      <c r="C3997" t="s">
        <v>8530</v>
      </c>
      <c r="D3997" t="str">
        <f t="shared" ca="1" si="125"/>
        <v>Organic Rice 5kg</v>
      </c>
      <c r="E3997" t="s">
        <v>40</v>
      </c>
      <c r="F3997" t="s">
        <v>57</v>
      </c>
      <c r="G3997">
        <v>8</v>
      </c>
      <c r="H3997">
        <v>8</v>
      </c>
      <c r="I3997">
        <v>1088.68</v>
      </c>
      <c r="J3997">
        <v>1197.5480000000002</v>
      </c>
      <c r="K3997" t="s">
        <v>27</v>
      </c>
      <c r="M3997" t="s">
        <v>35</v>
      </c>
      <c r="N3997" t="s">
        <v>22</v>
      </c>
      <c r="O3997" t="str">
        <f t="shared" si="124"/>
        <v>Credit Card</v>
      </c>
      <c r="P3997" t="s">
        <v>67</v>
      </c>
      <c r="Q3997">
        <v>40.69</v>
      </c>
      <c r="R3997">
        <v>1.5</v>
      </c>
      <c r="S3997" t="s">
        <v>23</v>
      </c>
    </row>
    <row r="3998" spans="1:19" x14ac:dyDescent="0.3">
      <c r="A3998" t="s">
        <v>8531</v>
      </c>
      <c r="B3998" s="1">
        <v>44333</v>
      </c>
      <c r="C3998" t="s">
        <v>8532</v>
      </c>
      <c r="D3998" t="str">
        <f t="shared" ca="1" si="125"/>
        <v>Jeans Regular</v>
      </c>
      <c r="E3998" t="s">
        <v>130</v>
      </c>
      <c r="F3998" t="s">
        <v>82</v>
      </c>
      <c r="G3998">
        <v>18</v>
      </c>
      <c r="H3998">
        <v>18</v>
      </c>
      <c r="I3998">
        <v>86.99</v>
      </c>
      <c r="J3998">
        <v>93.079300000000003</v>
      </c>
      <c r="K3998" t="s">
        <v>66</v>
      </c>
      <c r="M3998" t="s">
        <v>28</v>
      </c>
      <c r="N3998" t="s">
        <v>36</v>
      </c>
      <c r="O3998" t="str">
        <f t="shared" si="124"/>
        <v>PayPal</v>
      </c>
      <c r="P3998" t="s">
        <v>30</v>
      </c>
      <c r="Q3998">
        <v>20.52</v>
      </c>
      <c r="R3998">
        <v>4.3</v>
      </c>
      <c r="S3998" t="s">
        <v>23</v>
      </c>
    </row>
    <row r="3999" spans="1:19" x14ac:dyDescent="0.3">
      <c r="A3999" t="s">
        <v>8533</v>
      </c>
      <c r="B3999" s="1">
        <v>43943</v>
      </c>
      <c r="C3999" t="s">
        <v>8534</v>
      </c>
      <c r="D3999" t="str">
        <f t="shared" ca="1" si="125"/>
        <v>Shirt Classic</v>
      </c>
      <c r="E3999" t="s">
        <v>65</v>
      </c>
      <c r="F3999" t="s">
        <v>82</v>
      </c>
      <c r="G3999">
        <v>1</v>
      </c>
      <c r="H3999">
        <v>1</v>
      </c>
      <c r="I3999">
        <v>207.91</v>
      </c>
      <c r="J3999">
        <v>239.09649999999999</v>
      </c>
      <c r="K3999" t="s">
        <v>47</v>
      </c>
      <c r="M3999" t="s">
        <v>35</v>
      </c>
      <c r="N3999" t="s">
        <v>71</v>
      </c>
      <c r="O3999" t="str">
        <f t="shared" si="124"/>
        <v>PayPal</v>
      </c>
      <c r="P3999" t="s">
        <v>30</v>
      </c>
      <c r="Q3999">
        <v>35.54</v>
      </c>
      <c r="R3999">
        <v>1.5</v>
      </c>
      <c r="S3999" t="s">
        <v>74</v>
      </c>
    </row>
    <row r="4000" spans="1:19" x14ac:dyDescent="0.3">
      <c r="A4000" t="s">
        <v>8535</v>
      </c>
      <c r="B4000" s="1">
        <v>45235</v>
      </c>
      <c r="C4000" t="s">
        <v>8536</v>
      </c>
      <c r="D4000" t="str">
        <f t="shared" ca="1" si="125"/>
        <v>Laptop Pro</v>
      </c>
      <c r="E4000" t="s">
        <v>116</v>
      </c>
      <c r="F4000" t="s">
        <v>50</v>
      </c>
      <c r="G4000">
        <v>4</v>
      </c>
      <c r="H4000">
        <v>3</v>
      </c>
      <c r="I4000">
        <v>684.18</v>
      </c>
      <c r="J4000">
        <v>759.43979999999999</v>
      </c>
      <c r="K4000" t="s">
        <v>66</v>
      </c>
      <c r="M4000" t="s">
        <v>42</v>
      </c>
      <c r="N4000" t="s">
        <v>71</v>
      </c>
      <c r="O4000" t="str">
        <f t="shared" si="124"/>
        <v>PayPal</v>
      </c>
      <c r="P4000" t="s">
        <v>30</v>
      </c>
      <c r="Q4000">
        <v>46.56</v>
      </c>
      <c r="R4000">
        <v>4.0999999999999996</v>
      </c>
      <c r="S4000" t="s">
        <v>111</v>
      </c>
    </row>
    <row r="4001" spans="1:19" x14ac:dyDescent="0.3">
      <c r="A4001" t="s">
        <v>8537</v>
      </c>
      <c r="B4001" s="1">
        <v>45239</v>
      </c>
      <c r="C4001" t="s">
        <v>8538</v>
      </c>
      <c r="D4001" t="str">
        <f t="shared" ca="1" si="125"/>
        <v>Widget B</v>
      </c>
      <c r="E4001" t="s">
        <v>61</v>
      </c>
      <c r="F4001" t="s">
        <v>70</v>
      </c>
      <c r="G4001">
        <v>10</v>
      </c>
      <c r="H4001">
        <v>8</v>
      </c>
      <c r="I4001">
        <v>983.41</v>
      </c>
      <c r="J4001">
        <v>1081.751</v>
      </c>
      <c r="K4001" t="s">
        <v>47</v>
      </c>
      <c r="M4001" t="s">
        <v>86</v>
      </c>
      <c r="N4001" t="s">
        <v>36</v>
      </c>
      <c r="O4001" t="str">
        <f t="shared" si="124"/>
        <v>Credit Card</v>
      </c>
      <c r="P4001" t="s">
        <v>67</v>
      </c>
      <c r="Q4001">
        <v>39.65</v>
      </c>
      <c r="R4001">
        <v>2.9</v>
      </c>
      <c r="S4001" t="s">
        <v>23</v>
      </c>
    </row>
    <row r="4002" spans="1:19" x14ac:dyDescent="0.3">
      <c r="A4002" t="s">
        <v>8539</v>
      </c>
      <c r="B4002" s="1">
        <v>44959</v>
      </c>
      <c r="C4002" t="s">
        <v>8540</v>
      </c>
      <c r="D4002" t="str">
        <f t="shared" ca="1" si="125"/>
        <v>Phone X</v>
      </c>
      <c r="E4002" t="s">
        <v>141</v>
      </c>
      <c r="F4002" t="s">
        <v>50</v>
      </c>
      <c r="G4002">
        <v>2</v>
      </c>
      <c r="H4002">
        <v>2</v>
      </c>
      <c r="I4002">
        <v>595.44000000000005</v>
      </c>
      <c r="J4002">
        <v>660.93840000000012</v>
      </c>
      <c r="K4002" t="s">
        <v>66</v>
      </c>
      <c r="M4002" t="s">
        <v>35</v>
      </c>
      <c r="N4002" t="s">
        <v>22</v>
      </c>
      <c r="O4002" t="str">
        <f t="shared" si="124"/>
        <v>PayPal</v>
      </c>
      <c r="P4002" t="s">
        <v>30</v>
      </c>
      <c r="Q4002">
        <v>35.770000000000003</v>
      </c>
      <c r="R4002">
        <v>4.8</v>
      </c>
      <c r="S4002" t="s">
        <v>23</v>
      </c>
    </row>
    <row r="4003" spans="1:19" x14ac:dyDescent="0.3">
      <c r="A4003" t="s">
        <v>8541</v>
      </c>
      <c r="B4003" s="1">
        <v>45136</v>
      </c>
      <c r="C4003" t="s">
        <v>8542</v>
      </c>
      <c r="D4003" t="str">
        <f t="shared" ca="1" si="125"/>
        <v>Olive Oil 1L</v>
      </c>
      <c r="E4003" t="s">
        <v>56</v>
      </c>
      <c r="F4003" t="s">
        <v>57</v>
      </c>
      <c r="G4003">
        <v>8</v>
      </c>
      <c r="H4003">
        <v>7</v>
      </c>
      <c r="I4003">
        <v>614.21</v>
      </c>
      <c r="J4003">
        <v>644.92050000000006</v>
      </c>
      <c r="K4003" t="s">
        <v>20</v>
      </c>
      <c r="M4003" t="s">
        <v>86</v>
      </c>
      <c r="N4003" t="s">
        <v>22</v>
      </c>
      <c r="O4003" t="str">
        <f t="shared" si="124"/>
        <v>Cash on Delivery</v>
      </c>
      <c r="P4003" t="s">
        <v>53</v>
      </c>
      <c r="Q4003">
        <v>1.08</v>
      </c>
      <c r="R4003">
        <v>1.7</v>
      </c>
      <c r="S4003" t="s">
        <v>23</v>
      </c>
    </row>
    <row r="4004" spans="1:19" x14ac:dyDescent="0.3">
      <c r="A4004" t="s">
        <v>8543</v>
      </c>
      <c r="B4004" s="1">
        <v>44487</v>
      </c>
      <c r="C4004" t="s">
        <v>8544</v>
      </c>
      <c r="D4004" t="str">
        <f t="shared" ca="1" si="125"/>
        <v>Widget A</v>
      </c>
      <c r="E4004" t="s">
        <v>33</v>
      </c>
      <c r="F4004" t="s">
        <v>70</v>
      </c>
      <c r="G4004">
        <v>15</v>
      </c>
      <c r="H4004">
        <v>14</v>
      </c>
      <c r="I4004">
        <v>747.02</v>
      </c>
      <c r="J4004">
        <v>844.13259999999991</v>
      </c>
      <c r="K4004" t="s">
        <v>20</v>
      </c>
      <c r="M4004" t="s">
        <v>86</v>
      </c>
      <c r="N4004" t="s">
        <v>71</v>
      </c>
      <c r="O4004" t="str">
        <f t="shared" si="124"/>
        <v>Credit Card</v>
      </c>
      <c r="P4004" t="s">
        <v>67</v>
      </c>
      <c r="Q4004">
        <v>22.73</v>
      </c>
      <c r="S4004" t="s">
        <v>23</v>
      </c>
    </row>
    <row r="4005" spans="1:19" x14ac:dyDescent="0.3">
      <c r="A4005" t="s">
        <v>8545</v>
      </c>
      <c r="B4005" s="1">
        <v>44539</v>
      </c>
      <c r="C4005" t="s">
        <v>8546</v>
      </c>
      <c r="D4005" t="str">
        <f t="shared" ca="1" si="125"/>
        <v>Laptop Pro</v>
      </c>
      <c r="E4005" t="s">
        <v>116</v>
      </c>
      <c r="F4005" t="s">
        <v>50</v>
      </c>
      <c r="G4005">
        <v>17</v>
      </c>
      <c r="H4005">
        <v>16</v>
      </c>
      <c r="I4005">
        <v>871.83</v>
      </c>
      <c r="J4005">
        <v>985.16789999999992</v>
      </c>
      <c r="K4005" t="s">
        <v>51</v>
      </c>
      <c r="M4005" t="s">
        <v>28</v>
      </c>
      <c r="N4005" t="s">
        <v>71</v>
      </c>
      <c r="O4005" t="str">
        <f t="shared" si="124"/>
        <v>Cash on Delivery</v>
      </c>
      <c r="P4005" t="s">
        <v>53</v>
      </c>
      <c r="Q4005">
        <v>3.33</v>
      </c>
      <c r="R4005">
        <v>1.7</v>
      </c>
      <c r="S4005" t="s">
        <v>23</v>
      </c>
    </row>
    <row r="4006" spans="1:19" x14ac:dyDescent="0.3">
      <c r="A4006" t="s">
        <v>8547</v>
      </c>
      <c r="B4006" s="1">
        <v>45605</v>
      </c>
      <c r="C4006" t="s">
        <v>8548</v>
      </c>
      <c r="D4006" t="str">
        <f t="shared" ca="1" si="125"/>
        <v>T-shirt V</v>
      </c>
      <c r="E4006" t="s">
        <v>77</v>
      </c>
      <c r="F4006" t="s">
        <v>82</v>
      </c>
      <c r="G4006">
        <v>16</v>
      </c>
      <c r="H4006">
        <v>14</v>
      </c>
      <c r="I4006">
        <v>1147.51</v>
      </c>
      <c r="J4006">
        <v>1262.2610000000002</v>
      </c>
      <c r="K4006" t="s">
        <v>47</v>
      </c>
      <c r="M4006" t="s">
        <v>79</v>
      </c>
      <c r="N4006" t="s">
        <v>36</v>
      </c>
      <c r="O4006" t="str">
        <f t="shared" si="124"/>
        <v>Cash on Delivery</v>
      </c>
      <c r="P4006" t="s">
        <v>53</v>
      </c>
      <c r="Q4006">
        <v>13.55</v>
      </c>
      <c r="R4006">
        <v>3.8</v>
      </c>
      <c r="S4006" t="s">
        <v>23</v>
      </c>
    </row>
    <row r="4007" spans="1:19" x14ac:dyDescent="0.3">
      <c r="A4007" t="s">
        <v>8549</v>
      </c>
      <c r="B4007" s="1">
        <v>45201</v>
      </c>
      <c r="C4007" t="s">
        <v>8550</v>
      </c>
      <c r="D4007" t="str">
        <f t="shared" ca="1" si="125"/>
        <v>Sneakers Run</v>
      </c>
      <c r="E4007" t="s">
        <v>85</v>
      </c>
      <c r="F4007" t="s">
        <v>82</v>
      </c>
      <c r="G4007">
        <v>20</v>
      </c>
      <c r="H4007">
        <v>17</v>
      </c>
      <c r="I4007">
        <v>757.82</v>
      </c>
      <c r="J4007">
        <v>871.49299999999994</v>
      </c>
      <c r="K4007" t="s">
        <v>51</v>
      </c>
      <c r="M4007" t="s">
        <v>79</v>
      </c>
      <c r="N4007" t="s">
        <v>8551</v>
      </c>
      <c r="O4007" t="str">
        <f t="shared" si="124"/>
        <v>Cash on Delivery</v>
      </c>
      <c r="P4007" t="s">
        <v>53</v>
      </c>
      <c r="Q4007">
        <v>15.69</v>
      </c>
      <c r="R4007">
        <v>1.1000000000000001</v>
      </c>
      <c r="S4007" t="s">
        <v>15</v>
      </c>
    </row>
    <row r="4008" spans="1:19" x14ac:dyDescent="0.3">
      <c r="A4008" t="s">
        <v>8552</v>
      </c>
      <c r="B4008" s="1">
        <v>44163</v>
      </c>
      <c r="C4008" t="s">
        <v>8553</v>
      </c>
      <c r="D4008" t="str">
        <f t="shared" ca="1" si="125"/>
        <v>Organic Rice 5kg</v>
      </c>
      <c r="E4008" t="s">
        <v>40</v>
      </c>
      <c r="F4008" t="s">
        <v>57</v>
      </c>
      <c r="G4008">
        <v>8</v>
      </c>
      <c r="H4008">
        <v>8</v>
      </c>
      <c r="I4008">
        <v>349.58</v>
      </c>
      <c r="J4008">
        <v>398.52120000000002</v>
      </c>
      <c r="K4008" t="s">
        <v>47</v>
      </c>
      <c r="M4008" t="s">
        <v>42</v>
      </c>
      <c r="N4008" t="s">
        <v>22</v>
      </c>
      <c r="O4008" t="str">
        <f t="shared" si="124"/>
        <v>Credit Card</v>
      </c>
      <c r="P4008" t="s">
        <v>67</v>
      </c>
      <c r="Q4008">
        <v>15.53</v>
      </c>
      <c r="R4008">
        <v>2.1</v>
      </c>
      <c r="S4008" t="s">
        <v>23</v>
      </c>
    </row>
    <row r="4009" spans="1:19" x14ac:dyDescent="0.3">
      <c r="A4009" t="s">
        <v>8554</v>
      </c>
      <c r="B4009" s="1">
        <v>44228</v>
      </c>
      <c r="C4009" t="s">
        <v>8555</v>
      </c>
      <c r="D4009" t="str">
        <f t="shared" ca="1" si="125"/>
        <v>Camera S</v>
      </c>
      <c r="E4009" t="s">
        <v>133</v>
      </c>
      <c r="F4009" t="s">
        <v>50</v>
      </c>
      <c r="G4009">
        <v>2</v>
      </c>
      <c r="H4009">
        <v>2</v>
      </c>
      <c r="I4009">
        <v>833.9</v>
      </c>
      <c r="J4009">
        <v>925.62900000000002</v>
      </c>
      <c r="K4009" t="s">
        <v>47</v>
      </c>
      <c r="M4009" t="s">
        <v>42</v>
      </c>
      <c r="N4009" t="s">
        <v>29</v>
      </c>
      <c r="O4009" t="str">
        <f t="shared" si="124"/>
        <v>Debit Card</v>
      </c>
      <c r="P4009" t="s">
        <v>89</v>
      </c>
      <c r="Q4009">
        <v>17.68</v>
      </c>
      <c r="R4009">
        <v>4.5999999999999996</v>
      </c>
      <c r="S4009" t="s">
        <v>23</v>
      </c>
    </row>
    <row r="4010" spans="1:19" x14ac:dyDescent="0.3">
      <c r="A4010" t="s">
        <v>8556</v>
      </c>
      <c r="B4010" s="1">
        <v>44919</v>
      </c>
      <c r="C4010" t="s">
        <v>8557</v>
      </c>
      <c r="D4010" t="str">
        <f t="shared" ca="1" si="125"/>
        <v>Jeans Regular</v>
      </c>
      <c r="E4010" t="s">
        <v>130</v>
      </c>
      <c r="F4010" t="s">
        <v>82</v>
      </c>
      <c r="G4010">
        <v>20</v>
      </c>
      <c r="H4010">
        <v>19</v>
      </c>
      <c r="I4010">
        <v>515.04</v>
      </c>
      <c r="J4010">
        <v>592.29599999999994</v>
      </c>
      <c r="K4010" t="s">
        <v>66</v>
      </c>
      <c r="M4010" t="s">
        <v>123</v>
      </c>
      <c r="N4010" t="s">
        <v>71</v>
      </c>
      <c r="O4010" t="str">
        <f t="shared" si="124"/>
        <v>Credit Card</v>
      </c>
      <c r="P4010" t="s">
        <v>67</v>
      </c>
      <c r="Q4010">
        <v>12.7</v>
      </c>
      <c r="R4010">
        <v>2.9</v>
      </c>
      <c r="S4010" t="s">
        <v>23</v>
      </c>
    </row>
    <row r="4011" spans="1:19" x14ac:dyDescent="0.3">
      <c r="A4011" t="s">
        <v>8558</v>
      </c>
      <c r="B4011" s="1">
        <v>45442</v>
      </c>
      <c r="C4011" t="s">
        <v>8559</v>
      </c>
      <c r="D4011" t="str">
        <f t="shared" ca="1" si="125"/>
        <v>Sofa 3-Seater</v>
      </c>
      <c r="E4011" t="s">
        <v>109</v>
      </c>
      <c r="F4011" t="s">
        <v>46</v>
      </c>
      <c r="G4011">
        <v>16</v>
      </c>
      <c r="H4011">
        <v>16</v>
      </c>
      <c r="I4011">
        <v>1200.07</v>
      </c>
      <c r="J4011">
        <v>1368.0798</v>
      </c>
      <c r="K4011" t="s">
        <v>51</v>
      </c>
      <c r="M4011" t="s">
        <v>42</v>
      </c>
      <c r="N4011" t="s">
        <v>71</v>
      </c>
      <c r="O4011" t="str">
        <f t="shared" si="124"/>
        <v>Cash on Delivery</v>
      </c>
      <c r="P4011" t="s">
        <v>53</v>
      </c>
      <c r="Q4011">
        <v>32.229999999999997</v>
      </c>
      <c r="R4011">
        <v>2.8</v>
      </c>
      <c r="S4011" t="s">
        <v>23</v>
      </c>
    </row>
    <row r="4012" spans="1:19" x14ac:dyDescent="0.3">
      <c r="A4012" t="s">
        <v>8560</v>
      </c>
      <c r="B4012" s="1">
        <v>44851</v>
      </c>
      <c r="C4012" t="s">
        <v>8561</v>
      </c>
      <c r="D4012" t="str">
        <f t="shared" ca="1" si="125"/>
        <v>Cereal Pack</v>
      </c>
      <c r="E4012" t="s">
        <v>100</v>
      </c>
      <c r="F4012" t="s">
        <v>57</v>
      </c>
      <c r="G4012">
        <v>8</v>
      </c>
      <c r="H4012">
        <v>8</v>
      </c>
      <c r="I4012">
        <v>1142.42</v>
      </c>
      <c r="J4012">
        <v>1313.7829999999999</v>
      </c>
      <c r="K4012" t="s">
        <v>27</v>
      </c>
      <c r="M4012" t="s">
        <v>28</v>
      </c>
      <c r="N4012" t="s">
        <v>22</v>
      </c>
      <c r="O4012" t="str">
        <f t="shared" si="124"/>
        <v>PayPal</v>
      </c>
      <c r="P4012" t="s">
        <v>30</v>
      </c>
      <c r="Q4012">
        <v>38.25</v>
      </c>
      <c r="R4012">
        <v>3.5</v>
      </c>
      <c r="S4012" t="s">
        <v>23</v>
      </c>
    </row>
    <row r="4013" spans="1:19" x14ac:dyDescent="0.3">
      <c r="A4013" t="s">
        <v>8562</v>
      </c>
      <c r="B4013" s="1">
        <v>45565</v>
      </c>
      <c r="C4013" t="s">
        <v>8563</v>
      </c>
      <c r="D4013" t="str">
        <f t="shared" ca="1" si="125"/>
        <v>Phone X</v>
      </c>
      <c r="E4013" t="s">
        <v>141</v>
      </c>
      <c r="F4013" t="s">
        <v>50</v>
      </c>
      <c r="G4013">
        <v>19</v>
      </c>
      <c r="H4013">
        <v>17</v>
      </c>
      <c r="I4013">
        <v>1326.85</v>
      </c>
      <c r="J4013">
        <v>1393.1924999999999</v>
      </c>
      <c r="K4013" t="s">
        <v>66</v>
      </c>
      <c r="M4013" t="s">
        <v>86</v>
      </c>
      <c r="N4013" t="s">
        <v>71</v>
      </c>
      <c r="O4013" t="str">
        <f t="shared" si="124"/>
        <v>Bank Transfer</v>
      </c>
      <c r="P4013" t="s">
        <v>37</v>
      </c>
      <c r="Q4013">
        <v>46.57</v>
      </c>
      <c r="R4013">
        <v>2.2000000000000002</v>
      </c>
      <c r="S4013" t="s">
        <v>23</v>
      </c>
    </row>
    <row r="4014" spans="1:19" x14ac:dyDescent="0.3">
      <c r="A4014" t="s">
        <v>8564</v>
      </c>
      <c r="B4014" s="1">
        <v>45351</v>
      </c>
      <c r="C4014" t="s">
        <v>8565</v>
      </c>
      <c r="D4014" t="str">
        <f t="shared" ca="1" si="125"/>
        <v>Headphones Z</v>
      </c>
      <c r="E4014" t="s">
        <v>94</v>
      </c>
      <c r="F4014" t="s">
        <v>50</v>
      </c>
      <c r="G4014">
        <v>13</v>
      </c>
      <c r="H4014">
        <v>10</v>
      </c>
      <c r="I4014">
        <v>50.87</v>
      </c>
      <c r="J4014">
        <v>57.991800000000005</v>
      </c>
      <c r="K4014" t="s">
        <v>51</v>
      </c>
      <c r="M4014" t="s">
        <v>42</v>
      </c>
      <c r="O4014" t="str">
        <f t="shared" si="124"/>
        <v>Credit Card</v>
      </c>
      <c r="P4014" t="s">
        <v>67</v>
      </c>
      <c r="Q4014">
        <v>10.57</v>
      </c>
      <c r="R4014">
        <v>4.9000000000000004</v>
      </c>
      <c r="S4014" t="s">
        <v>23</v>
      </c>
    </row>
    <row r="4015" spans="1:19" x14ac:dyDescent="0.3">
      <c r="A4015" t="s">
        <v>8566</v>
      </c>
      <c r="B4015" s="1">
        <v>44576</v>
      </c>
      <c r="C4015" t="s">
        <v>8567</v>
      </c>
      <c r="D4015" t="str">
        <f t="shared" ca="1" si="125"/>
        <v>T-shirt V</v>
      </c>
      <c r="E4015" t="s">
        <v>77</v>
      </c>
      <c r="F4015" t="s">
        <v>82</v>
      </c>
      <c r="G4015">
        <v>18</v>
      </c>
      <c r="H4015">
        <v>18</v>
      </c>
      <c r="I4015">
        <v>1146.3900000000001</v>
      </c>
      <c r="J4015">
        <v>1283.9568000000002</v>
      </c>
      <c r="K4015" t="s">
        <v>27</v>
      </c>
      <c r="M4015" t="s">
        <v>35</v>
      </c>
      <c r="O4015" t="str">
        <f t="shared" si="124"/>
        <v>Bank Transfer</v>
      </c>
      <c r="P4015" t="s">
        <v>37</v>
      </c>
      <c r="Q4015">
        <v>27.77</v>
      </c>
      <c r="R4015">
        <v>1.9</v>
      </c>
      <c r="S4015" t="s">
        <v>23</v>
      </c>
    </row>
    <row r="4016" spans="1:19" x14ac:dyDescent="0.3">
      <c r="A4016" t="s">
        <v>8568</v>
      </c>
      <c r="B4016" s="1">
        <v>44834</v>
      </c>
      <c r="C4016" t="s">
        <v>8569</v>
      </c>
      <c r="D4016" t="str">
        <f t="shared" ca="1" si="125"/>
        <v>Laptop Pro</v>
      </c>
      <c r="E4016" t="s">
        <v>116</v>
      </c>
      <c r="F4016" t="s">
        <v>50</v>
      </c>
      <c r="G4016">
        <v>14</v>
      </c>
      <c r="H4016">
        <v>14</v>
      </c>
      <c r="I4016">
        <v>1313.73</v>
      </c>
      <c r="J4016">
        <v>1431.9657000000002</v>
      </c>
      <c r="K4016" t="s">
        <v>27</v>
      </c>
      <c r="M4016" t="s">
        <v>86</v>
      </c>
      <c r="N4016" t="s">
        <v>22</v>
      </c>
      <c r="O4016" t="str">
        <f t="shared" si="124"/>
        <v>Cash on Delivery</v>
      </c>
      <c r="P4016" t="s">
        <v>53</v>
      </c>
      <c r="Q4016">
        <v>32.549999999999997</v>
      </c>
      <c r="R4016">
        <v>2</v>
      </c>
      <c r="S4016" t="s">
        <v>23</v>
      </c>
    </row>
    <row r="4017" spans="1:19" x14ac:dyDescent="0.3">
      <c r="A4017" t="s">
        <v>8570</v>
      </c>
      <c r="B4017" s="1">
        <v>44255</v>
      </c>
      <c r="C4017" t="s">
        <v>8571</v>
      </c>
      <c r="D4017" t="str">
        <f t="shared" ca="1" si="125"/>
        <v>Cereal Pack</v>
      </c>
      <c r="E4017" t="s">
        <v>100</v>
      </c>
      <c r="F4017" t="s">
        <v>57</v>
      </c>
      <c r="G4017">
        <v>20</v>
      </c>
      <c r="H4017">
        <v>17</v>
      </c>
      <c r="I4017">
        <v>566.97</v>
      </c>
      <c r="J4017">
        <v>606.65790000000004</v>
      </c>
      <c r="K4017" t="s">
        <v>66</v>
      </c>
      <c r="M4017" t="s">
        <v>35</v>
      </c>
      <c r="N4017" t="s">
        <v>36</v>
      </c>
      <c r="O4017" t="str">
        <f t="shared" si="124"/>
        <v>Bank Transfer</v>
      </c>
      <c r="P4017" t="s">
        <v>37</v>
      </c>
      <c r="Q4017">
        <v>1.5</v>
      </c>
      <c r="R4017">
        <v>2.6</v>
      </c>
      <c r="S4017" t="s">
        <v>23</v>
      </c>
    </row>
    <row r="4018" spans="1:19" x14ac:dyDescent="0.3">
      <c r="A4018" t="s">
        <v>8572</v>
      </c>
      <c r="B4018" s="1">
        <v>44801</v>
      </c>
      <c r="C4018" t="s">
        <v>8573</v>
      </c>
      <c r="D4018" t="str">
        <f t="shared" ca="1" si="125"/>
        <v>Sofa 3-Seater</v>
      </c>
      <c r="E4018" t="s">
        <v>109</v>
      </c>
      <c r="F4018" t="s">
        <v>46</v>
      </c>
      <c r="G4018">
        <v>4</v>
      </c>
      <c r="H4018">
        <v>4</v>
      </c>
      <c r="I4018">
        <v>507.96</v>
      </c>
      <c r="J4018">
        <v>543.5172</v>
      </c>
      <c r="K4018" t="s">
        <v>20</v>
      </c>
      <c r="M4018" t="s">
        <v>42</v>
      </c>
      <c r="N4018" t="s">
        <v>71</v>
      </c>
      <c r="O4018" t="str">
        <f t="shared" si="124"/>
        <v>Bank Transfer</v>
      </c>
      <c r="P4018" t="s">
        <v>37</v>
      </c>
      <c r="Q4018">
        <v>9999</v>
      </c>
      <c r="R4018">
        <v>2.1</v>
      </c>
      <c r="S4018" t="s">
        <v>205</v>
      </c>
    </row>
    <row r="4019" spans="1:19" x14ac:dyDescent="0.3">
      <c r="A4019" t="s">
        <v>8574</v>
      </c>
      <c r="B4019" s="1">
        <v>44323</v>
      </c>
      <c r="C4019" t="s">
        <v>8575</v>
      </c>
      <c r="D4019" t="str">
        <f t="shared" ca="1" si="125"/>
        <v>T-shirt V</v>
      </c>
      <c r="E4019" t="s">
        <v>77</v>
      </c>
      <c r="F4019" t="s">
        <v>82</v>
      </c>
      <c r="G4019">
        <v>9</v>
      </c>
      <c r="H4019">
        <v>8</v>
      </c>
      <c r="I4019">
        <v>6.24</v>
      </c>
      <c r="J4019">
        <v>6.9888000000000012</v>
      </c>
      <c r="K4019" t="s">
        <v>66</v>
      </c>
      <c r="M4019" t="s">
        <v>86</v>
      </c>
      <c r="N4019" t="s">
        <v>22</v>
      </c>
      <c r="O4019" t="str">
        <f t="shared" si="124"/>
        <v>Credit Card</v>
      </c>
      <c r="P4019" t="s">
        <v>67</v>
      </c>
      <c r="Q4019">
        <v>16.96</v>
      </c>
      <c r="R4019">
        <v>1.1000000000000001</v>
      </c>
      <c r="S4019" t="s">
        <v>23</v>
      </c>
    </row>
    <row r="4020" spans="1:19" x14ac:dyDescent="0.3">
      <c r="A4020" t="s">
        <v>8576</v>
      </c>
      <c r="B4020" s="1">
        <v>44790</v>
      </c>
      <c r="C4020" t="s">
        <v>8577</v>
      </c>
      <c r="D4020" t="str">
        <f t="shared" ca="1" si="125"/>
        <v>Widget A</v>
      </c>
      <c r="E4020" t="s">
        <v>33</v>
      </c>
      <c r="F4020" t="s">
        <v>70</v>
      </c>
      <c r="G4020">
        <v>13</v>
      </c>
      <c r="H4020">
        <v>12</v>
      </c>
      <c r="I4020">
        <v>1458.33</v>
      </c>
      <c r="J4020">
        <v>1560.4131</v>
      </c>
      <c r="K4020" t="s">
        <v>66</v>
      </c>
      <c r="M4020" t="s">
        <v>79</v>
      </c>
      <c r="N4020" t="s">
        <v>22</v>
      </c>
      <c r="O4020" t="str">
        <f t="shared" si="124"/>
        <v>Debit Card</v>
      </c>
      <c r="P4020" t="s">
        <v>89</v>
      </c>
      <c r="Q4020">
        <v>19.57</v>
      </c>
      <c r="R4020">
        <v>4.9000000000000004</v>
      </c>
      <c r="S4020" t="s">
        <v>23</v>
      </c>
    </row>
    <row r="4021" spans="1:19" x14ac:dyDescent="0.3">
      <c r="A4021" t="s">
        <v>8578</v>
      </c>
      <c r="B4021" s="1">
        <v>43973</v>
      </c>
      <c r="C4021" t="s">
        <v>8579</v>
      </c>
      <c r="D4021" t="str">
        <f t="shared" ca="1" si="125"/>
        <v>Shirt Classic</v>
      </c>
      <c r="E4021" t="s">
        <v>65</v>
      </c>
      <c r="F4021" t="s">
        <v>82</v>
      </c>
      <c r="G4021">
        <v>15</v>
      </c>
      <c r="H4021">
        <v>15</v>
      </c>
      <c r="I4021">
        <v>1226.73</v>
      </c>
      <c r="J4021">
        <v>1337.1357</v>
      </c>
      <c r="K4021" t="s">
        <v>66</v>
      </c>
      <c r="M4021" t="s">
        <v>28</v>
      </c>
      <c r="N4021" t="s">
        <v>29</v>
      </c>
      <c r="O4021" t="str">
        <f t="shared" si="124"/>
        <v>Cash on Delivery</v>
      </c>
      <c r="P4021" t="s">
        <v>53</v>
      </c>
      <c r="Q4021">
        <v>10.47</v>
      </c>
      <c r="R4021">
        <v>3.8</v>
      </c>
      <c r="S4021" t="s">
        <v>23</v>
      </c>
    </row>
    <row r="4022" spans="1:19" x14ac:dyDescent="0.3">
      <c r="A4022" t="s">
        <v>8580</v>
      </c>
      <c r="B4022" s="1">
        <v>44462</v>
      </c>
      <c r="C4022" t="s">
        <v>8581</v>
      </c>
      <c r="D4022" t="str">
        <f t="shared" ca="1" si="125"/>
        <v>Olive Oil 1L</v>
      </c>
      <c r="E4022" t="s">
        <v>56</v>
      </c>
      <c r="F4022" t="s">
        <v>57</v>
      </c>
      <c r="G4022">
        <v>7</v>
      </c>
      <c r="H4022">
        <v>6</v>
      </c>
      <c r="I4022">
        <v>1144.58</v>
      </c>
      <c r="J4022">
        <v>1259.038</v>
      </c>
      <c r="K4022" t="s">
        <v>20</v>
      </c>
      <c r="M4022" t="s">
        <v>42</v>
      </c>
      <c r="N4022" t="s">
        <v>71</v>
      </c>
      <c r="O4022" t="str">
        <f t="shared" si="124"/>
        <v>Bank Transfer</v>
      </c>
      <c r="P4022" t="s">
        <v>37</v>
      </c>
      <c r="Q4022">
        <v>35</v>
      </c>
      <c r="R4022">
        <v>3.1</v>
      </c>
      <c r="S4022" t="s">
        <v>23</v>
      </c>
    </row>
    <row r="4023" spans="1:19" x14ac:dyDescent="0.3">
      <c r="A4023" t="s">
        <v>8582</v>
      </c>
      <c r="B4023" s="1">
        <v>45476</v>
      </c>
      <c r="C4023" t="s">
        <v>8583</v>
      </c>
      <c r="D4023" t="str">
        <f t="shared" ca="1" si="125"/>
        <v>Headphones Z</v>
      </c>
      <c r="E4023" t="s">
        <v>94</v>
      </c>
      <c r="F4023" t="s">
        <v>50</v>
      </c>
      <c r="G4023">
        <v>3</v>
      </c>
      <c r="H4023">
        <v>2</v>
      </c>
      <c r="I4023">
        <v>1018.85</v>
      </c>
      <c r="J4023">
        <v>1110.5465000000002</v>
      </c>
      <c r="K4023" t="s">
        <v>27</v>
      </c>
      <c r="M4023" t="s">
        <v>79</v>
      </c>
      <c r="N4023" t="s">
        <v>22</v>
      </c>
      <c r="O4023" t="str">
        <f t="shared" si="124"/>
        <v>Bank Transfer</v>
      </c>
      <c r="P4023" t="s">
        <v>37</v>
      </c>
      <c r="Q4023">
        <v>37.119999999999997</v>
      </c>
      <c r="R4023">
        <v>3</v>
      </c>
      <c r="S4023" t="s">
        <v>23</v>
      </c>
    </row>
    <row r="4024" spans="1:19" x14ac:dyDescent="0.3">
      <c r="A4024" t="s">
        <v>8584</v>
      </c>
      <c r="B4024" s="1">
        <v>45434</v>
      </c>
      <c r="C4024" t="s">
        <v>8585</v>
      </c>
      <c r="D4024" t="str">
        <f t="shared" ca="1" si="125"/>
        <v>Jeans Regular</v>
      </c>
      <c r="E4024" t="s">
        <v>130</v>
      </c>
      <c r="F4024" t="s">
        <v>82</v>
      </c>
      <c r="G4024">
        <v>7</v>
      </c>
      <c r="H4024">
        <v>7</v>
      </c>
      <c r="I4024">
        <v>513.29</v>
      </c>
      <c r="J4024">
        <v>554.35320000000002</v>
      </c>
      <c r="K4024" t="s">
        <v>20</v>
      </c>
      <c r="M4024" t="s">
        <v>35</v>
      </c>
      <c r="N4024" t="s">
        <v>36</v>
      </c>
      <c r="O4024" t="str">
        <f t="shared" si="124"/>
        <v>PayPal</v>
      </c>
      <c r="P4024" t="s">
        <v>30</v>
      </c>
      <c r="Q4024">
        <v>26.59</v>
      </c>
      <c r="R4024">
        <v>4.7</v>
      </c>
      <c r="S4024" t="s">
        <v>74</v>
      </c>
    </row>
    <row r="4025" spans="1:19" x14ac:dyDescent="0.3">
      <c r="A4025" t="s">
        <v>8586</v>
      </c>
      <c r="B4025" s="1">
        <v>44841</v>
      </c>
      <c r="C4025" t="s">
        <v>8587</v>
      </c>
      <c r="D4025" t="str">
        <f t="shared" ca="1" si="125"/>
        <v>T-shirt V</v>
      </c>
      <c r="E4025" t="s">
        <v>77</v>
      </c>
      <c r="F4025" t="s">
        <v>82</v>
      </c>
      <c r="G4025">
        <v>1</v>
      </c>
      <c r="H4025">
        <v>1</v>
      </c>
      <c r="I4025">
        <v>545.71</v>
      </c>
      <c r="J4025">
        <v>622.10940000000016</v>
      </c>
      <c r="K4025" t="s">
        <v>20</v>
      </c>
      <c r="M4025" t="s">
        <v>42</v>
      </c>
      <c r="N4025" t="s">
        <v>36</v>
      </c>
      <c r="O4025" t="str">
        <f t="shared" si="124"/>
        <v>PayPal</v>
      </c>
      <c r="P4025" t="s">
        <v>30</v>
      </c>
      <c r="R4025">
        <v>1.5</v>
      </c>
      <c r="S4025" t="s">
        <v>205</v>
      </c>
    </row>
    <row r="4026" spans="1:19" x14ac:dyDescent="0.3">
      <c r="A4026" t="s">
        <v>8588</v>
      </c>
      <c r="B4026" s="1">
        <v>44435</v>
      </c>
      <c r="C4026" t="s">
        <v>8589</v>
      </c>
      <c r="D4026" t="str">
        <f t="shared" ca="1" si="125"/>
        <v>Cereal Pack</v>
      </c>
      <c r="E4026" t="s">
        <v>100</v>
      </c>
      <c r="F4026" t="s">
        <v>57</v>
      </c>
      <c r="G4026">
        <v>18</v>
      </c>
      <c r="H4026">
        <v>18</v>
      </c>
      <c r="I4026">
        <v>646.44000000000005</v>
      </c>
      <c r="J4026">
        <v>730.47720000000004</v>
      </c>
      <c r="K4026" t="s">
        <v>27</v>
      </c>
      <c r="M4026" t="s">
        <v>35</v>
      </c>
      <c r="N4026" t="s">
        <v>22</v>
      </c>
      <c r="O4026" t="e">
        <f t="shared" ca="1" si="124"/>
        <v>#N/A</v>
      </c>
      <c r="Q4026">
        <v>19</v>
      </c>
      <c r="R4026">
        <v>1.7</v>
      </c>
      <c r="S4026" t="s">
        <v>23</v>
      </c>
    </row>
    <row r="4027" spans="1:19" x14ac:dyDescent="0.3">
      <c r="A4027" t="s">
        <v>8590</v>
      </c>
      <c r="B4027" s="1">
        <v>45187</v>
      </c>
      <c r="C4027" t="s">
        <v>8591</v>
      </c>
      <c r="D4027" t="str">
        <f t="shared" ca="1" si="125"/>
        <v>Shirt Classic</v>
      </c>
      <c r="E4027" t="s">
        <v>65</v>
      </c>
      <c r="F4027" t="s">
        <v>82</v>
      </c>
      <c r="G4027">
        <v>4</v>
      </c>
      <c r="H4027">
        <v>3</v>
      </c>
      <c r="I4027">
        <v>811.65</v>
      </c>
      <c r="J4027">
        <v>892.81500000000005</v>
      </c>
      <c r="K4027" t="s">
        <v>51</v>
      </c>
      <c r="M4027" t="s">
        <v>35</v>
      </c>
      <c r="N4027" t="s">
        <v>36</v>
      </c>
      <c r="O4027" t="str">
        <f t="shared" si="124"/>
        <v>Debit Card</v>
      </c>
      <c r="P4027" t="s">
        <v>89</v>
      </c>
      <c r="Q4027">
        <v>43.87</v>
      </c>
      <c r="R4027">
        <v>1.7</v>
      </c>
      <c r="S4027" t="s">
        <v>23</v>
      </c>
    </row>
    <row r="4028" spans="1:19" x14ac:dyDescent="0.3">
      <c r="A4028" t="s">
        <v>8592</v>
      </c>
      <c r="B4028" s="1">
        <v>44130</v>
      </c>
      <c r="C4028" t="s">
        <v>8593</v>
      </c>
      <c r="D4028" t="str">
        <f t="shared" ca="1" si="125"/>
        <v>Dining Table</v>
      </c>
      <c r="E4028" t="s">
        <v>45</v>
      </c>
      <c r="F4028" t="s">
        <v>46</v>
      </c>
      <c r="G4028">
        <v>16</v>
      </c>
      <c r="H4028">
        <v>16</v>
      </c>
      <c r="I4028">
        <v>191.43</v>
      </c>
      <c r="J4028">
        <v>204.83010000000002</v>
      </c>
      <c r="K4028" t="s">
        <v>51</v>
      </c>
      <c r="M4028" t="s">
        <v>28</v>
      </c>
      <c r="N4028" t="s">
        <v>22</v>
      </c>
      <c r="O4028" t="str">
        <f t="shared" si="124"/>
        <v>Debit Card</v>
      </c>
      <c r="P4028" t="s">
        <v>89</v>
      </c>
      <c r="Q4028">
        <v>42</v>
      </c>
      <c r="R4028">
        <v>3.9</v>
      </c>
      <c r="S4028" t="s">
        <v>23</v>
      </c>
    </row>
    <row r="4029" spans="1:19" x14ac:dyDescent="0.3">
      <c r="A4029" t="s">
        <v>8594</v>
      </c>
      <c r="B4029" s="1">
        <v>44743</v>
      </c>
      <c r="C4029" t="s">
        <v>8595</v>
      </c>
      <c r="D4029" t="str">
        <f t="shared" ca="1" si="125"/>
        <v>T-shirt V</v>
      </c>
      <c r="E4029" t="s">
        <v>77</v>
      </c>
      <c r="F4029" t="s">
        <v>82</v>
      </c>
      <c r="G4029">
        <v>6</v>
      </c>
      <c r="H4029">
        <v>6</v>
      </c>
      <c r="I4029">
        <v>166.97</v>
      </c>
      <c r="J4029">
        <v>175.3185</v>
      </c>
      <c r="K4029" t="s">
        <v>20</v>
      </c>
      <c r="M4029" t="s">
        <v>35</v>
      </c>
      <c r="N4029" t="s">
        <v>29</v>
      </c>
      <c r="O4029" t="str">
        <f t="shared" si="124"/>
        <v>Debit Card</v>
      </c>
      <c r="P4029" t="s">
        <v>89</v>
      </c>
      <c r="Q4029">
        <v>4.2699999999999996</v>
      </c>
      <c r="R4029">
        <v>4.3</v>
      </c>
      <c r="S4029" t="s">
        <v>23</v>
      </c>
    </row>
    <row r="4030" spans="1:19" x14ac:dyDescent="0.3">
      <c r="A4030" t="s">
        <v>8596</v>
      </c>
      <c r="B4030" s="1">
        <v>44589</v>
      </c>
      <c r="C4030" t="s">
        <v>8597</v>
      </c>
      <c r="D4030" t="str">
        <f t="shared" ca="1" si="125"/>
        <v>Sofa 3-Seater</v>
      </c>
      <c r="E4030" t="s">
        <v>109</v>
      </c>
      <c r="F4030" t="s">
        <v>46</v>
      </c>
      <c r="G4030">
        <v>2</v>
      </c>
      <c r="H4030">
        <v>2</v>
      </c>
      <c r="I4030">
        <v>1337.9</v>
      </c>
      <c r="J4030">
        <v>1471.6900000000003</v>
      </c>
      <c r="K4030" t="s">
        <v>51</v>
      </c>
      <c r="M4030" t="s">
        <v>35</v>
      </c>
      <c r="N4030" t="s">
        <v>29</v>
      </c>
      <c r="O4030" t="str">
        <f t="shared" si="124"/>
        <v>Bank Transfer</v>
      </c>
      <c r="P4030" t="s">
        <v>37</v>
      </c>
      <c r="Q4030">
        <v>23.07</v>
      </c>
      <c r="R4030">
        <v>1.1000000000000001</v>
      </c>
      <c r="S4030" t="s">
        <v>23</v>
      </c>
    </row>
    <row r="4031" spans="1:19" x14ac:dyDescent="0.3">
      <c r="A4031" t="s">
        <v>8598</v>
      </c>
      <c r="B4031" s="1">
        <v>44255</v>
      </c>
      <c r="C4031" t="s">
        <v>8599</v>
      </c>
      <c r="D4031" t="str">
        <f t="shared" ca="1" si="125"/>
        <v>Sofa 3-Seater</v>
      </c>
      <c r="E4031" t="s">
        <v>109</v>
      </c>
      <c r="F4031" t="s">
        <v>46</v>
      </c>
      <c r="G4031">
        <v>7</v>
      </c>
      <c r="H4031">
        <v>6</v>
      </c>
      <c r="I4031">
        <v>458.35</v>
      </c>
      <c r="J4031">
        <v>481.26750000000004</v>
      </c>
      <c r="K4031" t="s">
        <v>51</v>
      </c>
      <c r="M4031" t="s">
        <v>123</v>
      </c>
      <c r="N4031" t="s">
        <v>22</v>
      </c>
      <c r="O4031" t="str">
        <f t="shared" si="124"/>
        <v>Debit Card</v>
      </c>
      <c r="P4031" t="s">
        <v>89</v>
      </c>
      <c r="Q4031">
        <v>20.58</v>
      </c>
      <c r="R4031">
        <v>1.4</v>
      </c>
      <c r="S4031" t="s">
        <v>23</v>
      </c>
    </row>
    <row r="4032" spans="1:19" x14ac:dyDescent="0.3">
      <c r="A4032" t="s">
        <v>8600</v>
      </c>
      <c r="B4032" s="1">
        <v>44675</v>
      </c>
      <c r="C4032" t="s">
        <v>8601</v>
      </c>
      <c r="D4032" t="str">
        <f t="shared" ca="1" si="125"/>
        <v>Widget A</v>
      </c>
      <c r="E4032" t="s">
        <v>33</v>
      </c>
      <c r="F4032" t="s">
        <v>70</v>
      </c>
      <c r="G4032">
        <v>14</v>
      </c>
      <c r="H4032">
        <v>13</v>
      </c>
      <c r="I4032">
        <v>937.33</v>
      </c>
      <c r="J4032">
        <v>1068.5562000000002</v>
      </c>
      <c r="K4032" t="s">
        <v>47</v>
      </c>
      <c r="M4032" t="s">
        <v>123</v>
      </c>
      <c r="N4032" t="s">
        <v>36</v>
      </c>
      <c r="O4032" t="str">
        <f t="shared" si="124"/>
        <v>Debit Card</v>
      </c>
      <c r="P4032" t="s">
        <v>89</v>
      </c>
      <c r="Q4032">
        <v>30.17</v>
      </c>
      <c r="R4032">
        <v>1.8</v>
      </c>
    </row>
    <row r="4033" spans="1:19" x14ac:dyDescent="0.3">
      <c r="A4033" t="s">
        <v>8602</v>
      </c>
      <c r="B4033" s="1">
        <v>45339</v>
      </c>
      <c r="C4033" t="s">
        <v>10804</v>
      </c>
      <c r="D4033" t="str">
        <f t="shared" ca="1" si="125"/>
        <v>Shirt Classic</v>
      </c>
      <c r="E4033" t="s">
        <v>65</v>
      </c>
      <c r="F4033" t="s">
        <v>82</v>
      </c>
      <c r="G4033">
        <v>20</v>
      </c>
      <c r="H4033">
        <v>18</v>
      </c>
      <c r="I4033">
        <v>897.47</v>
      </c>
      <c r="J4033">
        <v>951.31820000000005</v>
      </c>
      <c r="K4033" t="s">
        <v>27</v>
      </c>
      <c r="M4033" t="s">
        <v>35</v>
      </c>
      <c r="N4033" t="s">
        <v>22</v>
      </c>
      <c r="O4033" t="str">
        <f t="shared" si="124"/>
        <v>Cash on Delivery</v>
      </c>
      <c r="P4033" t="s">
        <v>53</v>
      </c>
      <c r="Q4033">
        <v>38.06</v>
      </c>
      <c r="R4033">
        <v>4.9000000000000004</v>
      </c>
      <c r="S4033" t="s">
        <v>23</v>
      </c>
    </row>
    <row r="4034" spans="1:19" x14ac:dyDescent="0.3">
      <c r="A4034" t="s">
        <v>8603</v>
      </c>
      <c r="B4034" s="1">
        <v>43969</v>
      </c>
      <c r="C4034" t="s">
        <v>8604</v>
      </c>
      <c r="D4034" t="str">
        <f t="shared" ca="1" si="125"/>
        <v>Phone X</v>
      </c>
      <c r="E4034" t="s">
        <v>141</v>
      </c>
      <c r="F4034" t="s">
        <v>50</v>
      </c>
      <c r="G4034">
        <v>13</v>
      </c>
      <c r="H4034">
        <v>12</v>
      </c>
      <c r="I4034">
        <v>331.94</v>
      </c>
      <c r="J4034">
        <v>375.09219999999993</v>
      </c>
      <c r="K4034" t="s">
        <v>51</v>
      </c>
      <c r="M4034" t="s">
        <v>123</v>
      </c>
      <c r="N4034" t="s">
        <v>36</v>
      </c>
      <c r="O4034" t="str">
        <f t="shared" si="124"/>
        <v>Bank Transfer</v>
      </c>
      <c r="P4034" t="s">
        <v>37</v>
      </c>
      <c r="Q4034">
        <v>18.79</v>
      </c>
      <c r="R4034">
        <v>3.9</v>
      </c>
      <c r="S4034" t="s">
        <v>23</v>
      </c>
    </row>
    <row r="4035" spans="1:19" x14ac:dyDescent="0.3">
      <c r="A4035" t="s">
        <v>8605</v>
      </c>
      <c r="B4035" s="1">
        <v>45506</v>
      </c>
      <c r="C4035" t="s">
        <v>8606</v>
      </c>
      <c r="D4035" t="str">
        <f t="shared" ca="1" si="125"/>
        <v>Jeans Regular</v>
      </c>
      <c r="E4035" t="s">
        <v>130</v>
      </c>
      <c r="F4035" t="s">
        <v>82</v>
      </c>
      <c r="G4035">
        <v>19</v>
      </c>
      <c r="H4035">
        <v>17</v>
      </c>
      <c r="I4035">
        <v>709.76</v>
      </c>
      <c r="J4035">
        <v>809.1264000000001</v>
      </c>
      <c r="K4035" t="s">
        <v>51</v>
      </c>
      <c r="M4035" t="s">
        <v>123</v>
      </c>
      <c r="N4035" t="s">
        <v>29</v>
      </c>
      <c r="O4035" t="str">
        <f t="shared" ref="O4035:O4098" si="126">IF(P4035&lt;&gt;"",P4035,INDEX($N:$N,MATCH(Q4035,$O:$O,0)))</f>
        <v>Bank Transfer</v>
      </c>
      <c r="P4035" t="s">
        <v>37</v>
      </c>
      <c r="Q4035">
        <v>13.34</v>
      </c>
      <c r="R4035">
        <v>2.7</v>
      </c>
      <c r="S4035" t="s">
        <v>23</v>
      </c>
    </row>
    <row r="4036" spans="1:19" x14ac:dyDescent="0.3">
      <c r="A4036" t="s">
        <v>8607</v>
      </c>
      <c r="B4036" s="1">
        <v>44486</v>
      </c>
      <c r="C4036" t="s">
        <v>4358</v>
      </c>
      <c r="D4036" t="str">
        <f t="shared" ref="D4036:D4099" ca="1" si="127">IF(E4036&lt;&gt;"",E4036,IF(F4036="Apparel",CHOOSE(RANDBETWEEN(1,4),"Jeans Regular","Shirt Classic","Sneakers Run","T-shirt V"),IF(F4036="Electronics",CHOOSE(RANDBETWEEN(1,4),"Camera S","Headphones Z","Laptop Pro","Phone X"),IF(F4036="Gadgets",CHOOSE(RANDBETWEEN(1,2),"Widget A","Widget B"),IF(F4036="Groceries",CHOOSE(RANDBETWEEN(1,3),"Cereal Pack","Olive Oil 1L","Organic Rice"),IF(F4036="Home Goods",CHOOSE(RANDBETWEEN(1,2),"Dining Table","Sofa 3-Seater"),"Unknown"))))))</f>
        <v>Headphones Z</v>
      </c>
      <c r="E4036" t="s">
        <v>94</v>
      </c>
      <c r="F4036" t="s">
        <v>50</v>
      </c>
      <c r="G4036">
        <v>6</v>
      </c>
      <c r="H4036">
        <v>5</v>
      </c>
      <c r="I4036">
        <v>1316.4</v>
      </c>
      <c r="J4036">
        <v>1395.3840000000002</v>
      </c>
      <c r="K4036" t="s">
        <v>27</v>
      </c>
      <c r="M4036" t="s">
        <v>35</v>
      </c>
      <c r="N4036" t="s">
        <v>71</v>
      </c>
      <c r="O4036" t="str">
        <f t="shared" si="126"/>
        <v>Bank Transfer</v>
      </c>
      <c r="P4036" t="s">
        <v>37</v>
      </c>
      <c r="Q4036">
        <v>7.4</v>
      </c>
      <c r="R4036">
        <v>1.9</v>
      </c>
      <c r="S4036" t="s">
        <v>23</v>
      </c>
    </row>
    <row r="4037" spans="1:19" x14ac:dyDescent="0.3">
      <c r="A4037" t="s">
        <v>8608</v>
      </c>
      <c r="B4037" s="1">
        <v>43955</v>
      </c>
      <c r="C4037" t="s">
        <v>8609</v>
      </c>
      <c r="D4037" t="str">
        <f t="shared" ca="1" si="127"/>
        <v>Organic Rice 5kg</v>
      </c>
      <c r="E4037" t="s">
        <v>40</v>
      </c>
      <c r="F4037" t="s">
        <v>57</v>
      </c>
      <c r="G4037">
        <v>18</v>
      </c>
      <c r="H4037">
        <v>18</v>
      </c>
      <c r="I4037">
        <v>234.85</v>
      </c>
      <c r="J4037">
        <v>255.98650000000001</v>
      </c>
      <c r="K4037" t="s">
        <v>27</v>
      </c>
      <c r="M4037" t="s">
        <v>42</v>
      </c>
      <c r="N4037" t="s">
        <v>36</v>
      </c>
      <c r="O4037" t="str">
        <f t="shared" si="126"/>
        <v>Debit Card</v>
      </c>
      <c r="P4037" t="s">
        <v>89</v>
      </c>
      <c r="Q4037">
        <v>14</v>
      </c>
      <c r="R4037">
        <v>1.9</v>
      </c>
      <c r="S4037" t="s">
        <v>23</v>
      </c>
    </row>
    <row r="4038" spans="1:19" x14ac:dyDescent="0.3">
      <c r="A4038" t="s">
        <v>8610</v>
      </c>
      <c r="B4038" s="1">
        <v>44045</v>
      </c>
      <c r="C4038" t="s">
        <v>8611</v>
      </c>
      <c r="D4038" t="str">
        <f t="shared" ca="1" si="127"/>
        <v>Widget B</v>
      </c>
      <c r="E4038" t="s">
        <v>61</v>
      </c>
      <c r="F4038" t="s">
        <v>70</v>
      </c>
      <c r="G4038">
        <v>11</v>
      </c>
      <c r="H4038">
        <v>9</v>
      </c>
      <c r="I4038">
        <v>1277.78</v>
      </c>
      <c r="J4038">
        <v>1392.7802000000001</v>
      </c>
      <c r="K4038" t="s">
        <v>27</v>
      </c>
      <c r="M4038" t="s">
        <v>123</v>
      </c>
      <c r="N4038" t="s">
        <v>36</v>
      </c>
      <c r="O4038" t="str">
        <f t="shared" si="126"/>
        <v>Cash on Delivery</v>
      </c>
      <c r="P4038" t="s">
        <v>53</v>
      </c>
      <c r="R4038">
        <v>1</v>
      </c>
      <c r="S4038" t="s">
        <v>23</v>
      </c>
    </row>
    <row r="4039" spans="1:19" x14ac:dyDescent="0.3">
      <c r="A4039" t="s">
        <v>8612</v>
      </c>
      <c r="B4039" s="1">
        <v>44586</v>
      </c>
      <c r="C4039" t="s">
        <v>8613</v>
      </c>
      <c r="D4039" t="str">
        <f t="shared" ca="1" si="127"/>
        <v>Sofa 3-Seater</v>
      </c>
      <c r="E4039" t="s">
        <v>109</v>
      </c>
      <c r="F4039" t="s">
        <v>46</v>
      </c>
      <c r="G4039">
        <v>17</v>
      </c>
      <c r="H4039">
        <v>15</v>
      </c>
      <c r="I4039">
        <v>569.33000000000004</v>
      </c>
      <c r="J4039">
        <v>637.64960000000008</v>
      </c>
      <c r="K4039" t="s">
        <v>20</v>
      </c>
      <c r="M4039" t="s">
        <v>35</v>
      </c>
      <c r="N4039" t="s">
        <v>22</v>
      </c>
      <c r="O4039" t="str">
        <f t="shared" si="126"/>
        <v>Cash on Delivery</v>
      </c>
      <c r="P4039" t="s">
        <v>53</v>
      </c>
      <c r="Q4039">
        <v>46.99</v>
      </c>
      <c r="R4039">
        <v>2.5</v>
      </c>
      <c r="S4039" t="s">
        <v>23</v>
      </c>
    </row>
    <row r="4040" spans="1:19" x14ac:dyDescent="0.3">
      <c r="A4040" t="s">
        <v>8614</v>
      </c>
      <c r="B4040" s="1">
        <v>43935</v>
      </c>
      <c r="C4040" t="s">
        <v>8615</v>
      </c>
      <c r="D4040" t="str">
        <f t="shared" ca="1" si="127"/>
        <v>Camera S</v>
      </c>
      <c r="E4040" t="s">
        <v>133</v>
      </c>
      <c r="F4040" t="s">
        <v>50</v>
      </c>
      <c r="G4040">
        <v>8</v>
      </c>
      <c r="H4040">
        <v>7</v>
      </c>
      <c r="I4040">
        <v>1017.19</v>
      </c>
      <c r="J4040">
        <v>1169.7684999999999</v>
      </c>
      <c r="K4040" t="s">
        <v>51</v>
      </c>
      <c r="M4040" t="s">
        <v>21</v>
      </c>
      <c r="N4040" t="s">
        <v>22</v>
      </c>
      <c r="O4040" t="str">
        <f t="shared" si="126"/>
        <v>Bank Transfer</v>
      </c>
      <c r="P4040" t="s">
        <v>37</v>
      </c>
      <c r="Q4040">
        <v>7.28</v>
      </c>
      <c r="R4040">
        <v>1.1000000000000001</v>
      </c>
      <c r="S4040" t="s">
        <v>23</v>
      </c>
    </row>
    <row r="4041" spans="1:19" x14ac:dyDescent="0.3">
      <c r="A4041" t="s">
        <v>8616</v>
      </c>
      <c r="B4041" s="1">
        <v>44699</v>
      </c>
      <c r="C4041" t="s">
        <v>8617</v>
      </c>
      <c r="D4041" t="str">
        <f t="shared" ca="1" si="127"/>
        <v>Dining Table</v>
      </c>
      <c r="E4041" t="s">
        <v>45</v>
      </c>
      <c r="F4041" t="s">
        <v>46</v>
      </c>
      <c r="G4041">
        <v>20</v>
      </c>
      <c r="H4041">
        <v>18</v>
      </c>
      <c r="I4041">
        <v>1142.94</v>
      </c>
      <c r="J4041">
        <v>1314.3809999999999</v>
      </c>
      <c r="K4041" t="s">
        <v>20</v>
      </c>
      <c r="M4041" t="s">
        <v>123</v>
      </c>
      <c r="N4041" t="s">
        <v>22</v>
      </c>
      <c r="O4041" t="str">
        <f t="shared" si="126"/>
        <v>Debit Card</v>
      </c>
      <c r="P4041" t="s">
        <v>89</v>
      </c>
      <c r="R4041">
        <v>3.8</v>
      </c>
      <c r="S4041" t="s">
        <v>23</v>
      </c>
    </row>
    <row r="4042" spans="1:19" x14ac:dyDescent="0.3">
      <c r="A4042" t="s">
        <v>8618</v>
      </c>
      <c r="B4042" s="1">
        <v>45289</v>
      </c>
      <c r="C4042" t="s">
        <v>4762</v>
      </c>
      <c r="D4042" t="str">
        <f t="shared" ca="1" si="127"/>
        <v>Laptop Pro</v>
      </c>
      <c r="E4042" t="s">
        <v>116</v>
      </c>
      <c r="F4042" t="s">
        <v>50</v>
      </c>
      <c r="G4042">
        <v>1</v>
      </c>
      <c r="H4042">
        <v>1</v>
      </c>
      <c r="I4042">
        <v>947.51</v>
      </c>
      <c r="J4042">
        <v>1061.2112000000002</v>
      </c>
      <c r="K4042" t="s">
        <v>27</v>
      </c>
      <c r="M4042" t="s">
        <v>35</v>
      </c>
      <c r="N4042" t="s">
        <v>71</v>
      </c>
      <c r="O4042" t="str">
        <f t="shared" si="126"/>
        <v>PayPal</v>
      </c>
      <c r="P4042" t="s">
        <v>30</v>
      </c>
      <c r="Q4042">
        <v>44.79</v>
      </c>
      <c r="R4042">
        <v>2.8</v>
      </c>
      <c r="S4042" t="s">
        <v>23</v>
      </c>
    </row>
    <row r="4043" spans="1:19" x14ac:dyDescent="0.3">
      <c r="A4043" t="s">
        <v>8619</v>
      </c>
      <c r="B4043" s="1">
        <v>44574</v>
      </c>
      <c r="C4043" t="s">
        <v>8620</v>
      </c>
      <c r="D4043" t="str">
        <f t="shared" ca="1" si="127"/>
        <v>Jeans Regular</v>
      </c>
      <c r="E4043" t="s">
        <v>130</v>
      </c>
      <c r="F4043" t="s">
        <v>82</v>
      </c>
      <c r="G4043">
        <v>5</v>
      </c>
      <c r="H4043">
        <v>5</v>
      </c>
      <c r="I4043">
        <v>1068.76</v>
      </c>
      <c r="J4043">
        <v>1122.1980000000001</v>
      </c>
      <c r="K4043" t="s">
        <v>27</v>
      </c>
      <c r="M4043" t="s">
        <v>35</v>
      </c>
      <c r="N4043" t="s">
        <v>8621</v>
      </c>
      <c r="O4043" t="str">
        <f t="shared" si="126"/>
        <v>Cash on Delivery</v>
      </c>
      <c r="P4043" t="s">
        <v>53</v>
      </c>
      <c r="Q4043">
        <v>4.42</v>
      </c>
      <c r="R4043">
        <v>1.9</v>
      </c>
      <c r="S4043" t="s">
        <v>23</v>
      </c>
    </row>
    <row r="4044" spans="1:19" x14ac:dyDescent="0.3">
      <c r="A4044" t="s">
        <v>8622</v>
      </c>
      <c r="B4044" s="1" t="s">
        <v>10803</v>
      </c>
      <c r="C4044" t="s">
        <v>8623</v>
      </c>
      <c r="D4044" t="str">
        <f t="shared" ca="1" si="127"/>
        <v>Olive Oil 1L</v>
      </c>
      <c r="E4044" t="s">
        <v>56</v>
      </c>
      <c r="F4044" t="s">
        <v>57</v>
      </c>
      <c r="G4044">
        <v>19</v>
      </c>
      <c r="H4044">
        <v>18</v>
      </c>
      <c r="I4044">
        <v>1394.89</v>
      </c>
      <c r="J4044">
        <v>1478.5834000000002</v>
      </c>
      <c r="K4044" t="s">
        <v>20</v>
      </c>
      <c r="M4044" t="s">
        <v>21</v>
      </c>
      <c r="N4044" t="s">
        <v>36</v>
      </c>
      <c r="O4044" t="str">
        <f t="shared" si="126"/>
        <v>Debit Card</v>
      </c>
      <c r="P4044" t="s">
        <v>89</v>
      </c>
      <c r="Q4044">
        <v>21.29</v>
      </c>
      <c r="R4044">
        <v>1.2</v>
      </c>
      <c r="S4044" t="s">
        <v>23</v>
      </c>
    </row>
    <row r="4045" spans="1:19" x14ac:dyDescent="0.3">
      <c r="A4045" t="s">
        <v>8624</v>
      </c>
      <c r="B4045" s="1">
        <v>44736</v>
      </c>
      <c r="C4045" t="s">
        <v>8625</v>
      </c>
      <c r="D4045" t="str">
        <f t="shared" ca="1" si="127"/>
        <v>Sneakers Run</v>
      </c>
      <c r="E4045" t="s">
        <v>85</v>
      </c>
      <c r="F4045" t="s">
        <v>82</v>
      </c>
      <c r="G4045">
        <v>18</v>
      </c>
      <c r="H4045">
        <v>17</v>
      </c>
      <c r="I4045">
        <v>393.3</v>
      </c>
      <c r="J4045">
        <v>420.83100000000002</v>
      </c>
      <c r="K4045" t="s">
        <v>20</v>
      </c>
      <c r="M4045" t="s">
        <v>35</v>
      </c>
      <c r="N4045" t="s">
        <v>29</v>
      </c>
      <c r="O4045" t="str">
        <f t="shared" si="126"/>
        <v>Cash on Delivery</v>
      </c>
      <c r="P4045" t="s">
        <v>53</v>
      </c>
      <c r="Q4045">
        <v>38.729999999999997</v>
      </c>
      <c r="R4045">
        <v>3.1</v>
      </c>
      <c r="S4045" t="s">
        <v>23</v>
      </c>
    </row>
    <row r="4046" spans="1:19" x14ac:dyDescent="0.3">
      <c r="A4046" t="s">
        <v>8626</v>
      </c>
      <c r="B4046" s="1">
        <v>44938</v>
      </c>
      <c r="C4046" t="s">
        <v>8627</v>
      </c>
      <c r="D4046" t="str">
        <f t="shared" ca="1" si="127"/>
        <v>Phone X</v>
      </c>
      <c r="E4046" t="s">
        <v>141</v>
      </c>
      <c r="F4046" t="s">
        <v>50</v>
      </c>
      <c r="G4046">
        <v>14</v>
      </c>
      <c r="H4046">
        <v>13</v>
      </c>
      <c r="I4046">
        <v>1442.82</v>
      </c>
      <c r="J4046">
        <v>1659.2429999999997</v>
      </c>
      <c r="K4046" t="s">
        <v>20</v>
      </c>
      <c r="M4046" t="s">
        <v>86</v>
      </c>
      <c r="N4046" t="s">
        <v>8628</v>
      </c>
      <c r="O4046" t="str">
        <f t="shared" si="126"/>
        <v>Cash on Delivery</v>
      </c>
      <c r="P4046" t="s">
        <v>53</v>
      </c>
      <c r="Q4046">
        <v>8.69</v>
      </c>
      <c r="R4046">
        <v>2.2999999999999998</v>
      </c>
      <c r="S4046" t="s">
        <v>23</v>
      </c>
    </row>
    <row r="4047" spans="1:19" x14ac:dyDescent="0.3">
      <c r="A4047" t="s">
        <v>8629</v>
      </c>
      <c r="B4047" s="1">
        <v>44325</v>
      </c>
      <c r="C4047" t="s">
        <v>8630</v>
      </c>
      <c r="D4047" t="str">
        <f t="shared" ca="1" si="127"/>
        <v>Sofa 3-Seater</v>
      </c>
      <c r="E4047" t="s">
        <v>109</v>
      </c>
      <c r="F4047" t="s">
        <v>46</v>
      </c>
      <c r="G4047">
        <v>14</v>
      </c>
      <c r="H4047">
        <v>14</v>
      </c>
      <c r="I4047">
        <v>85.34</v>
      </c>
      <c r="J4047">
        <v>92.167200000000008</v>
      </c>
      <c r="M4047" t="s">
        <v>28</v>
      </c>
      <c r="N4047" t="s">
        <v>29</v>
      </c>
      <c r="O4047" t="str">
        <f t="shared" si="126"/>
        <v>Credit Card</v>
      </c>
      <c r="P4047" t="s">
        <v>67</v>
      </c>
      <c r="Q4047">
        <v>14.44</v>
      </c>
      <c r="R4047">
        <v>3.7</v>
      </c>
      <c r="S4047" t="s">
        <v>23</v>
      </c>
    </row>
    <row r="4048" spans="1:19" x14ac:dyDescent="0.3">
      <c r="A4048" t="s">
        <v>8631</v>
      </c>
      <c r="B4048" s="1">
        <v>44438</v>
      </c>
      <c r="C4048" t="s">
        <v>8632</v>
      </c>
      <c r="D4048" t="str">
        <f t="shared" ca="1" si="127"/>
        <v>Cereal Pack</v>
      </c>
      <c r="E4048" t="s">
        <v>100</v>
      </c>
      <c r="F4048" t="s">
        <v>57</v>
      </c>
      <c r="G4048">
        <v>5</v>
      </c>
      <c r="H4048">
        <v>5</v>
      </c>
      <c r="I4048">
        <v>253.77</v>
      </c>
      <c r="J4048">
        <v>279.14700000000005</v>
      </c>
      <c r="K4048" t="s">
        <v>51</v>
      </c>
      <c r="M4048" t="s">
        <v>28</v>
      </c>
      <c r="N4048" t="s">
        <v>71</v>
      </c>
      <c r="O4048" t="str">
        <f t="shared" si="126"/>
        <v>Cash on Delivery</v>
      </c>
      <c r="P4048" t="s">
        <v>53</v>
      </c>
      <c r="Q4048">
        <v>36.57</v>
      </c>
      <c r="R4048">
        <v>2.9</v>
      </c>
      <c r="S4048" t="s">
        <v>23</v>
      </c>
    </row>
    <row r="4049" spans="1:19" x14ac:dyDescent="0.3">
      <c r="A4049" t="s">
        <v>8633</v>
      </c>
      <c r="B4049" s="1">
        <v>45499</v>
      </c>
      <c r="C4049" t="s">
        <v>8634</v>
      </c>
      <c r="D4049" t="str">
        <f t="shared" ca="1" si="127"/>
        <v>Phone X</v>
      </c>
      <c r="E4049" t="s">
        <v>141</v>
      </c>
      <c r="F4049" t="s">
        <v>50</v>
      </c>
      <c r="G4049">
        <v>9</v>
      </c>
      <c r="H4049">
        <v>8</v>
      </c>
      <c r="I4049">
        <v>102.55</v>
      </c>
      <c r="J4049">
        <v>116.90700000000001</v>
      </c>
      <c r="K4049" t="s">
        <v>47</v>
      </c>
      <c r="M4049" t="s">
        <v>86</v>
      </c>
      <c r="N4049" t="s">
        <v>22</v>
      </c>
      <c r="O4049" t="str">
        <f t="shared" si="126"/>
        <v>Bank Transfer</v>
      </c>
      <c r="P4049" t="s">
        <v>37</v>
      </c>
      <c r="Q4049">
        <v>46.39</v>
      </c>
      <c r="R4049">
        <v>1.5</v>
      </c>
      <c r="S4049" t="s">
        <v>23</v>
      </c>
    </row>
    <row r="4050" spans="1:19" x14ac:dyDescent="0.3">
      <c r="A4050" t="s">
        <v>8635</v>
      </c>
      <c r="B4050" s="1">
        <v>44700</v>
      </c>
      <c r="C4050" t="s">
        <v>8636</v>
      </c>
      <c r="D4050" t="str">
        <f t="shared" ca="1" si="127"/>
        <v>Sofa 3-Seater</v>
      </c>
      <c r="E4050" t="s">
        <v>109</v>
      </c>
      <c r="F4050" t="s">
        <v>46</v>
      </c>
      <c r="G4050">
        <v>6</v>
      </c>
      <c r="H4050">
        <v>5</v>
      </c>
      <c r="I4050">
        <v>12</v>
      </c>
      <c r="J4050">
        <v>13.799999999999999</v>
      </c>
      <c r="K4050" t="s">
        <v>47</v>
      </c>
      <c r="M4050" t="s">
        <v>79</v>
      </c>
      <c r="N4050" t="s">
        <v>29</v>
      </c>
      <c r="O4050" t="str">
        <f t="shared" si="126"/>
        <v>PayPal</v>
      </c>
      <c r="P4050" t="s">
        <v>30</v>
      </c>
      <c r="Q4050">
        <v>11.1</v>
      </c>
      <c r="R4050">
        <v>1</v>
      </c>
      <c r="S4050" t="s">
        <v>23</v>
      </c>
    </row>
    <row r="4051" spans="1:19" x14ac:dyDescent="0.3">
      <c r="A4051" t="s">
        <v>8637</v>
      </c>
      <c r="B4051" s="1">
        <v>45639</v>
      </c>
      <c r="C4051" t="s">
        <v>8638</v>
      </c>
      <c r="D4051" t="str">
        <f t="shared" ca="1" si="127"/>
        <v>Jeans Regular</v>
      </c>
      <c r="E4051" t="s">
        <v>130</v>
      </c>
      <c r="F4051" t="s">
        <v>82</v>
      </c>
      <c r="G4051">
        <v>10</v>
      </c>
      <c r="H4051">
        <v>10</v>
      </c>
      <c r="I4051">
        <v>710.3</v>
      </c>
      <c r="J4051">
        <v>745.81499999999994</v>
      </c>
      <c r="K4051" t="s">
        <v>66</v>
      </c>
      <c r="M4051" t="s">
        <v>42</v>
      </c>
      <c r="N4051" t="s">
        <v>71</v>
      </c>
      <c r="O4051" t="str">
        <f t="shared" si="126"/>
        <v>DebitnCard</v>
      </c>
      <c r="P4051" t="s">
        <v>8639</v>
      </c>
      <c r="Q4051">
        <v>29.21</v>
      </c>
      <c r="R4051">
        <v>2.4</v>
      </c>
      <c r="S4051" t="s">
        <v>23</v>
      </c>
    </row>
    <row r="4052" spans="1:19" x14ac:dyDescent="0.3">
      <c r="A4052" t="s">
        <v>8640</v>
      </c>
      <c r="B4052" s="1">
        <v>44411</v>
      </c>
      <c r="C4052" t="s">
        <v>8641</v>
      </c>
      <c r="D4052" t="str">
        <f t="shared" ca="1" si="127"/>
        <v>Widget A</v>
      </c>
      <c r="E4052" t="s">
        <v>33</v>
      </c>
      <c r="F4052" t="s">
        <v>70</v>
      </c>
      <c r="G4052">
        <v>8</v>
      </c>
      <c r="H4052">
        <v>7</v>
      </c>
      <c r="I4052">
        <v>1328.53</v>
      </c>
      <c r="J4052">
        <v>1408.2418</v>
      </c>
      <c r="K4052" t="s">
        <v>66</v>
      </c>
      <c r="M4052" t="s">
        <v>42</v>
      </c>
      <c r="N4052" t="s">
        <v>29</v>
      </c>
      <c r="O4052" t="str">
        <f t="shared" si="126"/>
        <v>PayPal</v>
      </c>
      <c r="P4052" t="s">
        <v>30</v>
      </c>
      <c r="R4052">
        <v>1.2</v>
      </c>
      <c r="S4052" t="s">
        <v>23</v>
      </c>
    </row>
    <row r="4053" spans="1:19" x14ac:dyDescent="0.3">
      <c r="A4053" t="s">
        <v>8642</v>
      </c>
      <c r="B4053" s="1">
        <v>44253</v>
      </c>
      <c r="C4053" t="s">
        <v>8643</v>
      </c>
      <c r="D4053" t="str">
        <f t="shared" ca="1" si="127"/>
        <v>T-shirt V</v>
      </c>
      <c r="E4053" t="s">
        <v>77</v>
      </c>
      <c r="F4053" t="s">
        <v>82</v>
      </c>
      <c r="G4053">
        <v>15</v>
      </c>
      <c r="H4053">
        <v>15</v>
      </c>
      <c r="I4053">
        <v>1130.95</v>
      </c>
      <c r="J4053">
        <v>1266.6640000000002</v>
      </c>
      <c r="K4053" t="s">
        <v>47</v>
      </c>
      <c r="M4053" t="s">
        <v>86</v>
      </c>
      <c r="N4053" t="s">
        <v>22</v>
      </c>
      <c r="O4053" t="str">
        <f t="shared" si="126"/>
        <v>Credit Card</v>
      </c>
      <c r="P4053" t="s">
        <v>67</v>
      </c>
      <c r="Q4053">
        <v>27.43</v>
      </c>
      <c r="R4053">
        <v>2.9</v>
      </c>
      <c r="S4053" t="s">
        <v>23</v>
      </c>
    </row>
    <row r="4054" spans="1:19" x14ac:dyDescent="0.3">
      <c r="A4054" t="s">
        <v>8644</v>
      </c>
      <c r="B4054" s="1">
        <v>45116</v>
      </c>
      <c r="C4054" t="s">
        <v>8645</v>
      </c>
      <c r="D4054" t="str">
        <f t="shared" ca="1" si="127"/>
        <v>Widget A</v>
      </c>
      <c r="E4054" t="s">
        <v>33</v>
      </c>
      <c r="F4054" t="s">
        <v>70</v>
      </c>
      <c r="G4054">
        <v>6</v>
      </c>
      <c r="H4054">
        <v>6</v>
      </c>
      <c r="I4054">
        <v>1020.76</v>
      </c>
      <c r="J4054">
        <v>1173.8739999999998</v>
      </c>
      <c r="K4054" t="s">
        <v>66</v>
      </c>
      <c r="M4054" t="s">
        <v>35</v>
      </c>
      <c r="N4054" t="s">
        <v>71</v>
      </c>
      <c r="O4054" t="str">
        <f t="shared" si="126"/>
        <v>Credit Card</v>
      </c>
      <c r="P4054" t="s">
        <v>67</v>
      </c>
      <c r="Q4054">
        <v>25.79</v>
      </c>
      <c r="R4054">
        <v>1</v>
      </c>
      <c r="S4054" t="s">
        <v>23</v>
      </c>
    </row>
    <row r="4055" spans="1:19" x14ac:dyDescent="0.3">
      <c r="A4055" t="s">
        <v>8646</v>
      </c>
      <c r="B4055" s="1">
        <v>44543</v>
      </c>
      <c r="C4055" t="s">
        <v>8647</v>
      </c>
      <c r="D4055" t="str">
        <f t="shared" ca="1" si="127"/>
        <v>Phone X</v>
      </c>
      <c r="E4055" t="s">
        <v>141</v>
      </c>
      <c r="F4055" t="s">
        <v>50</v>
      </c>
      <c r="G4055">
        <v>2</v>
      </c>
      <c r="H4055">
        <v>2</v>
      </c>
      <c r="I4055">
        <v>504.44</v>
      </c>
      <c r="J4055">
        <v>554.88400000000001</v>
      </c>
      <c r="K4055" t="s">
        <v>51</v>
      </c>
      <c r="M4055" t="s">
        <v>42</v>
      </c>
      <c r="N4055" t="s">
        <v>29</v>
      </c>
      <c r="O4055" t="str">
        <f t="shared" si="126"/>
        <v>PayPal</v>
      </c>
      <c r="P4055" t="s">
        <v>30</v>
      </c>
      <c r="Q4055">
        <v>0.32</v>
      </c>
      <c r="R4055">
        <v>4</v>
      </c>
      <c r="S4055" t="s">
        <v>23</v>
      </c>
    </row>
    <row r="4056" spans="1:19" x14ac:dyDescent="0.3">
      <c r="A4056" t="s">
        <v>8648</v>
      </c>
      <c r="B4056" s="1">
        <v>45333</v>
      </c>
      <c r="C4056" t="s">
        <v>8649</v>
      </c>
      <c r="D4056" t="str">
        <f t="shared" ca="1" si="127"/>
        <v>Widget A</v>
      </c>
      <c r="E4056" t="s">
        <v>33</v>
      </c>
      <c r="F4056" t="s">
        <v>70</v>
      </c>
      <c r="G4056">
        <v>5</v>
      </c>
      <c r="H4056">
        <v>5</v>
      </c>
      <c r="I4056">
        <v>584.79</v>
      </c>
      <c r="J4056">
        <v>619.87739999999997</v>
      </c>
      <c r="K4056" t="s">
        <v>47</v>
      </c>
      <c r="M4056" t="s">
        <v>35</v>
      </c>
      <c r="N4056" t="s">
        <v>36</v>
      </c>
      <c r="O4056" t="str">
        <f t="shared" si="126"/>
        <v>Cash on Delivery</v>
      </c>
      <c r="P4056" t="s">
        <v>53</v>
      </c>
      <c r="Q4056">
        <v>49.57</v>
      </c>
      <c r="R4056">
        <v>3.2</v>
      </c>
      <c r="S4056" t="s">
        <v>74</v>
      </c>
    </row>
    <row r="4057" spans="1:19" x14ac:dyDescent="0.3">
      <c r="A4057" t="s">
        <v>8650</v>
      </c>
      <c r="B4057" s="1">
        <v>43905</v>
      </c>
      <c r="C4057" t="s">
        <v>8651</v>
      </c>
      <c r="D4057" t="str">
        <f t="shared" ca="1" si="127"/>
        <v>Camera S</v>
      </c>
      <c r="E4057" t="s">
        <v>133</v>
      </c>
      <c r="F4057" t="s">
        <v>50</v>
      </c>
      <c r="G4057">
        <v>3</v>
      </c>
      <c r="H4057">
        <v>2</v>
      </c>
      <c r="I4057">
        <v>1450.87</v>
      </c>
      <c r="J4057">
        <v>1639.4830999999997</v>
      </c>
      <c r="K4057" t="s">
        <v>51</v>
      </c>
      <c r="M4057" t="s">
        <v>79</v>
      </c>
      <c r="N4057" t="s">
        <v>29</v>
      </c>
      <c r="O4057" t="str">
        <f t="shared" si="126"/>
        <v>Credit Card</v>
      </c>
      <c r="P4057" t="s">
        <v>67</v>
      </c>
      <c r="Q4057">
        <v>-5</v>
      </c>
      <c r="R4057">
        <v>3.7</v>
      </c>
      <c r="S4057" t="s">
        <v>23</v>
      </c>
    </row>
    <row r="4058" spans="1:19" x14ac:dyDescent="0.3">
      <c r="A4058" t="s">
        <v>8652</v>
      </c>
      <c r="B4058" s="1">
        <v>44834</v>
      </c>
      <c r="C4058" t="s">
        <v>8653</v>
      </c>
      <c r="D4058" t="str">
        <f t="shared" ca="1" si="127"/>
        <v>T-shirt V</v>
      </c>
      <c r="E4058" t="s">
        <v>77</v>
      </c>
      <c r="F4058" t="s">
        <v>82</v>
      </c>
      <c r="G4058">
        <v>9</v>
      </c>
      <c r="H4058">
        <v>7</v>
      </c>
      <c r="I4058">
        <v>418.01</v>
      </c>
      <c r="J4058">
        <v>459.81100000000004</v>
      </c>
      <c r="K4058" t="s">
        <v>51</v>
      </c>
      <c r="M4058" t="s">
        <v>35</v>
      </c>
      <c r="N4058" t="s">
        <v>29</v>
      </c>
      <c r="O4058" t="str">
        <f t="shared" si="126"/>
        <v>Debit Card</v>
      </c>
      <c r="P4058" t="s">
        <v>89</v>
      </c>
      <c r="Q4058">
        <v>41.67</v>
      </c>
      <c r="R4058">
        <v>3.4</v>
      </c>
      <c r="S4058" t="s">
        <v>23</v>
      </c>
    </row>
    <row r="4059" spans="1:19" x14ac:dyDescent="0.3">
      <c r="A4059" t="s">
        <v>8654</v>
      </c>
      <c r="B4059" s="1">
        <v>43841</v>
      </c>
      <c r="C4059" t="s">
        <v>8655</v>
      </c>
      <c r="D4059" t="str">
        <f t="shared" ca="1" si="127"/>
        <v>Shirt Classic</v>
      </c>
      <c r="E4059" t="s">
        <v>65</v>
      </c>
      <c r="F4059" t="s">
        <v>82</v>
      </c>
      <c r="G4059">
        <v>16</v>
      </c>
      <c r="H4059">
        <v>15</v>
      </c>
      <c r="I4059">
        <v>1137.02</v>
      </c>
      <c r="J4059">
        <v>1227.9816000000001</v>
      </c>
      <c r="K4059" t="s">
        <v>8656</v>
      </c>
      <c r="M4059" t="s">
        <v>86</v>
      </c>
      <c r="N4059" t="s">
        <v>71</v>
      </c>
      <c r="O4059" t="str">
        <f t="shared" si="126"/>
        <v>Credit Card</v>
      </c>
      <c r="P4059" t="s">
        <v>67</v>
      </c>
      <c r="Q4059">
        <v>16.829999999999998</v>
      </c>
      <c r="R4059">
        <v>2.6</v>
      </c>
      <c r="S4059" t="s">
        <v>23</v>
      </c>
    </row>
    <row r="4060" spans="1:19" x14ac:dyDescent="0.3">
      <c r="A4060" t="s">
        <v>8657</v>
      </c>
      <c r="B4060" s="1">
        <v>45116</v>
      </c>
      <c r="C4060" t="s">
        <v>8658</v>
      </c>
      <c r="D4060" t="str">
        <f t="shared" ca="1" si="127"/>
        <v>Laptop Pro</v>
      </c>
      <c r="E4060" t="s">
        <v>116</v>
      </c>
      <c r="F4060" t="s">
        <v>50</v>
      </c>
      <c r="G4060">
        <v>11</v>
      </c>
      <c r="H4060">
        <v>10</v>
      </c>
      <c r="I4060">
        <v>40.39</v>
      </c>
      <c r="J4060">
        <v>45.640699999999995</v>
      </c>
      <c r="K4060" t="s">
        <v>27</v>
      </c>
      <c r="M4060" t="s">
        <v>21</v>
      </c>
      <c r="N4060" t="s">
        <v>36</v>
      </c>
      <c r="O4060" t="str">
        <f t="shared" si="126"/>
        <v>Credit Card</v>
      </c>
      <c r="P4060" t="s">
        <v>67</v>
      </c>
      <c r="Q4060">
        <v>12.22</v>
      </c>
      <c r="R4060">
        <v>4.3</v>
      </c>
      <c r="S4060" t="s">
        <v>23</v>
      </c>
    </row>
    <row r="4061" spans="1:19" x14ac:dyDescent="0.3">
      <c r="A4061" t="s">
        <v>8659</v>
      </c>
      <c r="B4061" s="1">
        <v>45566</v>
      </c>
      <c r="C4061" t="s">
        <v>8660</v>
      </c>
      <c r="D4061" t="str">
        <f t="shared" ca="1" si="127"/>
        <v>Widget A</v>
      </c>
      <c r="E4061" t="s">
        <v>33</v>
      </c>
      <c r="F4061" t="s">
        <v>70</v>
      </c>
      <c r="G4061">
        <v>5</v>
      </c>
      <c r="H4061">
        <v>4</v>
      </c>
      <c r="I4061">
        <v>327.54000000000002</v>
      </c>
      <c r="J4061">
        <v>353.74320000000006</v>
      </c>
      <c r="K4061" t="s">
        <v>51</v>
      </c>
      <c r="M4061" t="s">
        <v>86</v>
      </c>
      <c r="N4061" t="s">
        <v>71</v>
      </c>
      <c r="O4061" t="str">
        <f t="shared" si="126"/>
        <v>Cash on Delivery</v>
      </c>
      <c r="P4061" t="s">
        <v>53</v>
      </c>
      <c r="Q4061">
        <v>21.89</v>
      </c>
      <c r="R4061">
        <v>3.4</v>
      </c>
      <c r="S4061" t="s">
        <v>23</v>
      </c>
    </row>
    <row r="4062" spans="1:19" x14ac:dyDescent="0.3">
      <c r="A4062" t="s">
        <v>8661</v>
      </c>
      <c r="B4062" s="1">
        <v>45629</v>
      </c>
      <c r="C4062" t="s">
        <v>8662</v>
      </c>
      <c r="D4062" t="str">
        <f t="shared" ca="1" si="127"/>
        <v>Cereal Pack</v>
      </c>
      <c r="E4062" t="s">
        <v>100</v>
      </c>
      <c r="F4062" t="s">
        <v>57</v>
      </c>
      <c r="G4062">
        <v>12</v>
      </c>
      <c r="H4062">
        <v>12</v>
      </c>
      <c r="I4062">
        <v>1072.0999999999999</v>
      </c>
      <c r="J4062">
        <v>1190.0309999999999</v>
      </c>
      <c r="K4062" t="s">
        <v>27</v>
      </c>
      <c r="M4062" t="s">
        <v>35</v>
      </c>
      <c r="N4062" t="s">
        <v>36</v>
      </c>
      <c r="O4062" t="str">
        <f t="shared" si="126"/>
        <v>Debit Card</v>
      </c>
      <c r="P4062" t="s">
        <v>89</v>
      </c>
      <c r="Q4062">
        <v>38.630000000000003</v>
      </c>
      <c r="R4062">
        <v>3.2</v>
      </c>
      <c r="S4062" t="s">
        <v>23</v>
      </c>
    </row>
    <row r="4063" spans="1:19" x14ac:dyDescent="0.3">
      <c r="A4063" t="s">
        <v>8663</v>
      </c>
      <c r="B4063" s="1">
        <v>44167</v>
      </c>
      <c r="C4063" t="s">
        <v>8664</v>
      </c>
      <c r="D4063" t="str">
        <f t="shared" ca="1" si="127"/>
        <v>Shirt Classic</v>
      </c>
      <c r="E4063" t="s">
        <v>65</v>
      </c>
      <c r="F4063" t="s">
        <v>82</v>
      </c>
      <c r="G4063">
        <v>10</v>
      </c>
      <c r="H4063">
        <v>8</v>
      </c>
      <c r="I4063">
        <v>1125.49</v>
      </c>
      <c r="J4063">
        <v>1204.2743</v>
      </c>
      <c r="K4063" t="s">
        <v>47</v>
      </c>
      <c r="M4063" t="s">
        <v>35</v>
      </c>
      <c r="N4063" t="s">
        <v>36</v>
      </c>
      <c r="O4063" t="str">
        <f t="shared" si="126"/>
        <v>Bank Transfer</v>
      </c>
      <c r="P4063" t="s">
        <v>37</v>
      </c>
      <c r="Q4063">
        <v>36.880000000000003</v>
      </c>
      <c r="R4063">
        <v>2.2000000000000002</v>
      </c>
      <c r="S4063" t="s">
        <v>23</v>
      </c>
    </row>
    <row r="4064" spans="1:19" x14ac:dyDescent="0.3">
      <c r="A4064" t="s">
        <v>8665</v>
      </c>
      <c r="B4064" s="1">
        <v>44942</v>
      </c>
      <c r="C4064" t="s">
        <v>8666</v>
      </c>
      <c r="D4064" t="str">
        <f t="shared" ca="1" si="127"/>
        <v>Sneakers Run</v>
      </c>
      <c r="E4064" t="s">
        <v>85</v>
      </c>
      <c r="F4064" t="s">
        <v>82</v>
      </c>
      <c r="G4064">
        <v>4</v>
      </c>
      <c r="H4064">
        <v>4</v>
      </c>
      <c r="I4064">
        <v>230.34</v>
      </c>
      <c r="J4064">
        <v>260.2842</v>
      </c>
      <c r="K4064" t="s">
        <v>66</v>
      </c>
      <c r="M4064" t="s">
        <v>123</v>
      </c>
      <c r="N4064" t="s">
        <v>71</v>
      </c>
      <c r="O4064" t="str">
        <f t="shared" si="126"/>
        <v>Dkbit Card</v>
      </c>
      <c r="P4064" t="s">
        <v>8667</v>
      </c>
      <c r="Q4064">
        <v>3.58</v>
      </c>
      <c r="R4064">
        <v>1</v>
      </c>
      <c r="S4064" t="s">
        <v>23</v>
      </c>
    </row>
    <row r="4065" spans="1:19" x14ac:dyDescent="0.3">
      <c r="A4065" t="s">
        <v>8668</v>
      </c>
      <c r="B4065" s="1">
        <v>44641</v>
      </c>
      <c r="C4065" t="s">
        <v>8669</v>
      </c>
      <c r="D4065" t="str">
        <f t="shared" ca="1" si="127"/>
        <v>Sneakers Run</v>
      </c>
      <c r="E4065" t="s">
        <v>85</v>
      </c>
      <c r="F4065" t="s">
        <v>82</v>
      </c>
      <c r="G4065">
        <v>5</v>
      </c>
      <c r="H4065">
        <v>5</v>
      </c>
      <c r="I4065">
        <v>1073.3</v>
      </c>
      <c r="J4065">
        <v>1137.6980000000001</v>
      </c>
      <c r="K4065" t="s">
        <v>47</v>
      </c>
      <c r="M4065" t="s">
        <v>86</v>
      </c>
      <c r="N4065" t="s">
        <v>22</v>
      </c>
      <c r="O4065" t="str">
        <f t="shared" si="126"/>
        <v>Bank Transfer</v>
      </c>
      <c r="P4065" t="s">
        <v>37</v>
      </c>
      <c r="Q4065">
        <v>43.61</v>
      </c>
      <c r="R4065">
        <v>3.9</v>
      </c>
      <c r="S4065" t="s">
        <v>23</v>
      </c>
    </row>
    <row r="4066" spans="1:19" x14ac:dyDescent="0.3">
      <c r="A4066" t="s">
        <v>8670</v>
      </c>
      <c r="B4066" s="1">
        <v>44796</v>
      </c>
      <c r="C4066" t="s">
        <v>8671</v>
      </c>
      <c r="D4066" t="str">
        <f t="shared" ca="1" si="127"/>
        <v>Widget B</v>
      </c>
      <c r="E4066" t="s">
        <v>61</v>
      </c>
      <c r="F4066" t="s">
        <v>70</v>
      </c>
      <c r="G4066">
        <v>5</v>
      </c>
      <c r="H4066">
        <v>5</v>
      </c>
      <c r="I4066">
        <v>696.9</v>
      </c>
      <c r="J4066">
        <v>745.68299999999999</v>
      </c>
      <c r="K4066" t="s">
        <v>51</v>
      </c>
      <c r="M4066" t="s">
        <v>21</v>
      </c>
      <c r="N4066" t="s">
        <v>29</v>
      </c>
      <c r="O4066" t="str">
        <f t="shared" si="126"/>
        <v>Cash on Delivery</v>
      </c>
      <c r="P4066" t="s">
        <v>53</v>
      </c>
      <c r="Q4066">
        <v>29.22</v>
      </c>
      <c r="R4066">
        <v>4.4000000000000004</v>
      </c>
      <c r="S4066" t="s">
        <v>23</v>
      </c>
    </row>
    <row r="4067" spans="1:19" x14ac:dyDescent="0.3">
      <c r="A4067" t="s">
        <v>8672</v>
      </c>
      <c r="B4067" s="1">
        <v>45084</v>
      </c>
      <c r="C4067" t="s">
        <v>8673</v>
      </c>
      <c r="D4067" t="str">
        <f t="shared" ca="1" si="127"/>
        <v>T-shirt V</v>
      </c>
      <c r="E4067" t="s">
        <v>77</v>
      </c>
      <c r="F4067" t="s">
        <v>82</v>
      </c>
      <c r="G4067">
        <v>20</v>
      </c>
      <c r="H4067">
        <v>16</v>
      </c>
      <c r="I4067">
        <v>435.82</v>
      </c>
      <c r="J4067">
        <v>470.68560000000002</v>
      </c>
      <c r="K4067" t="s">
        <v>20</v>
      </c>
      <c r="M4067" t="s">
        <v>35</v>
      </c>
      <c r="N4067" t="s">
        <v>71</v>
      </c>
      <c r="O4067" t="str">
        <f t="shared" si="126"/>
        <v>PayPal</v>
      </c>
      <c r="P4067" t="s">
        <v>30</v>
      </c>
      <c r="Q4067">
        <v>32.18</v>
      </c>
      <c r="R4067">
        <v>4.2</v>
      </c>
      <c r="S4067" t="s">
        <v>23</v>
      </c>
    </row>
    <row r="4068" spans="1:19" x14ac:dyDescent="0.3">
      <c r="A4068" t="s">
        <v>8674</v>
      </c>
      <c r="B4068" s="1">
        <v>44862</v>
      </c>
      <c r="C4068" t="s">
        <v>8675</v>
      </c>
      <c r="D4068" t="str">
        <f t="shared" ca="1" si="127"/>
        <v>Dining Table</v>
      </c>
      <c r="E4068" t="s">
        <v>45</v>
      </c>
      <c r="F4068" t="s">
        <v>46</v>
      </c>
      <c r="G4068">
        <v>9</v>
      </c>
      <c r="H4068">
        <v>8</v>
      </c>
      <c r="I4068">
        <v>1284.04</v>
      </c>
      <c r="J4068">
        <v>1476.6459999999997</v>
      </c>
      <c r="K4068" t="s">
        <v>66</v>
      </c>
      <c r="M4068" t="s">
        <v>79</v>
      </c>
      <c r="N4068" t="s">
        <v>29</v>
      </c>
      <c r="O4068" t="str">
        <f t="shared" si="126"/>
        <v>PayPal</v>
      </c>
      <c r="P4068" t="s">
        <v>30</v>
      </c>
      <c r="Q4068">
        <v>6.57</v>
      </c>
      <c r="R4068">
        <v>4.0999999999999996</v>
      </c>
      <c r="S4068" t="s">
        <v>23</v>
      </c>
    </row>
    <row r="4069" spans="1:19" x14ac:dyDescent="0.3">
      <c r="A4069" t="s">
        <v>8676</v>
      </c>
      <c r="B4069" s="1">
        <v>45572</v>
      </c>
      <c r="C4069" t="s">
        <v>8677</v>
      </c>
      <c r="D4069" t="str">
        <f t="shared" ca="1" si="127"/>
        <v>Widget A</v>
      </c>
      <c r="E4069" t="s">
        <v>33</v>
      </c>
      <c r="F4069" t="s">
        <v>70</v>
      </c>
      <c r="G4069">
        <v>5</v>
      </c>
      <c r="H4069">
        <v>4</v>
      </c>
      <c r="I4069">
        <v>430.9</v>
      </c>
      <c r="J4069">
        <v>486.91699999999992</v>
      </c>
      <c r="K4069" t="s">
        <v>51</v>
      </c>
      <c r="M4069" t="s">
        <v>28</v>
      </c>
      <c r="N4069" t="s">
        <v>71</v>
      </c>
      <c r="O4069" t="str">
        <f t="shared" si="126"/>
        <v>Cash on Delivery</v>
      </c>
      <c r="P4069" t="s">
        <v>53</v>
      </c>
      <c r="Q4069">
        <v>0.33</v>
      </c>
      <c r="R4069">
        <v>2.5</v>
      </c>
      <c r="S4069" t="s">
        <v>205</v>
      </c>
    </row>
    <row r="4070" spans="1:19" x14ac:dyDescent="0.3">
      <c r="A4070" t="s">
        <v>8678</v>
      </c>
      <c r="B4070" s="1">
        <v>44946</v>
      </c>
      <c r="C4070" t="s">
        <v>8679</v>
      </c>
      <c r="D4070" t="str">
        <f t="shared" ca="1" si="127"/>
        <v>Dining Table</v>
      </c>
      <c r="E4070" t="s">
        <v>45</v>
      </c>
      <c r="F4070" t="s">
        <v>46</v>
      </c>
      <c r="G4070">
        <v>20</v>
      </c>
      <c r="H4070">
        <v>16</v>
      </c>
      <c r="I4070">
        <v>406.64</v>
      </c>
      <c r="J4070">
        <v>439.1712</v>
      </c>
      <c r="K4070" t="s">
        <v>27</v>
      </c>
      <c r="M4070" t="s">
        <v>35</v>
      </c>
      <c r="N4070" t="s">
        <v>22</v>
      </c>
      <c r="O4070" t="str">
        <f t="shared" si="126"/>
        <v>Credit Card</v>
      </c>
      <c r="P4070" t="s">
        <v>67</v>
      </c>
      <c r="Q4070">
        <v>14.15</v>
      </c>
      <c r="R4070">
        <v>2.5</v>
      </c>
      <c r="S4070" t="s">
        <v>23</v>
      </c>
    </row>
    <row r="4071" spans="1:19" x14ac:dyDescent="0.3">
      <c r="A4071" t="s">
        <v>8680</v>
      </c>
      <c r="B4071" s="1">
        <v>44264</v>
      </c>
      <c r="C4071" t="s">
        <v>8681</v>
      </c>
      <c r="D4071" t="str">
        <f t="shared" ca="1" si="127"/>
        <v>Shirt Classic</v>
      </c>
      <c r="E4071" t="s">
        <v>65</v>
      </c>
      <c r="F4071" t="s">
        <v>82</v>
      </c>
      <c r="G4071">
        <v>12</v>
      </c>
      <c r="H4071">
        <v>12</v>
      </c>
      <c r="I4071">
        <v>177.58</v>
      </c>
      <c r="J4071">
        <v>198.88960000000003</v>
      </c>
      <c r="K4071" t="s">
        <v>27</v>
      </c>
      <c r="M4071" t="s">
        <v>79</v>
      </c>
      <c r="N4071" t="s">
        <v>22</v>
      </c>
      <c r="O4071" t="str">
        <f t="shared" si="126"/>
        <v>Bank Transier</v>
      </c>
      <c r="P4071" t="s">
        <v>8682</v>
      </c>
      <c r="Q4071">
        <v>46.72</v>
      </c>
      <c r="R4071">
        <v>1.7</v>
      </c>
      <c r="S4071" t="s">
        <v>23</v>
      </c>
    </row>
    <row r="4072" spans="1:19" x14ac:dyDescent="0.3">
      <c r="A4072" t="s">
        <v>8683</v>
      </c>
      <c r="B4072" s="1">
        <v>44205</v>
      </c>
      <c r="C4072" t="s">
        <v>8684</v>
      </c>
      <c r="D4072" t="str">
        <f t="shared" ca="1" si="127"/>
        <v>Cereal Pack</v>
      </c>
      <c r="E4072" t="s">
        <v>100</v>
      </c>
      <c r="F4072" t="s">
        <v>57</v>
      </c>
      <c r="G4072">
        <v>9</v>
      </c>
      <c r="H4072">
        <v>9</v>
      </c>
      <c r="I4072">
        <v>230.21</v>
      </c>
      <c r="J4072">
        <v>241.72050000000002</v>
      </c>
      <c r="K4072" t="s">
        <v>51</v>
      </c>
      <c r="M4072" t="s">
        <v>79</v>
      </c>
      <c r="N4072" t="s">
        <v>36</v>
      </c>
      <c r="O4072" t="str">
        <f t="shared" si="126"/>
        <v>Cash on Delivery</v>
      </c>
      <c r="P4072" t="s">
        <v>53</v>
      </c>
      <c r="Q4072">
        <v>46.38</v>
      </c>
      <c r="R4072">
        <v>4.5</v>
      </c>
      <c r="S4072" t="s">
        <v>23</v>
      </c>
    </row>
    <row r="4073" spans="1:19" x14ac:dyDescent="0.3">
      <c r="A4073" t="s">
        <v>8685</v>
      </c>
      <c r="B4073" s="1">
        <v>45541</v>
      </c>
      <c r="C4073" t="s">
        <v>8686</v>
      </c>
      <c r="D4073" t="str">
        <f t="shared" ca="1" si="127"/>
        <v>Organic Rice 5kg</v>
      </c>
      <c r="E4073" t="s">
        <v>40</v>
      </c>
      <c r="F4073" t="s">
        <v>57</v>
      </c>
      <c r="G4073">
        <v>13</v>
      </c>
      <c r="H4073">
        <v>13</v>
      </c>
      <c r="I4073">
        <v>1240.79</v>
      </c>
      <c r="J4073">
        <v>1389.6848</v>
      </c>
      <c r="K4073" t="s">
        <v>27</v>
      </c>
      <c r="M4073" t="s">
        <v>79</v>
      </c>
      <c r="N4073" t="s">
        <v>36</v>
      </c>
      <c r="O4073" t="str">
        <f t="shared" si="126"/>
        <v>Credit Card</v>
      </c>
      <c r="P4073" t="s">
        <v>67</v>
      </c>
      <c r="Q4073">
        <v>49.49</v>
      </c>
      <c r="R4073">
        <v>1.9</v>
      </c>
      <c r="S4073" t="s">
        <v>23</v>
      </c>
    </row>
    <row r="4074" spans="1:19" x14ac:dyDescent="0.3">
      <c r="A4074" t="s">
        <v>8688</v>
      </c>
      <c r="B4074" s="1">
        <v>44904</v>
      </c>
      <c r="C4074" t="s">
        <v>8689</v>
      </c>
      <c r="D4074" t="str">
        <f t="shared" ca="1" si="127"/>
        <v>Headphones Z</v>
      </c>
      <c r="E4074" t="s">
        <v>94</v>
      </c>
      <c r="F4074" t="s">
        <v>50</v>
      </c>
      <c r="G4074">
        <v>8</v>
      </c>
      <c r="H4074">
        <v>7</v>
      </c>
      <c r="I4074">
        <v>1433.81</v>
      </c>
      <c r="J4074">
        <v>1519.8386</v>
      </c>
      <c r="K4074" t="s">
        <v>20</v>
      </c>
      <c r="M4074" t="s">
        <v>28</v>
      </c>
      <c r="N4074" t="s">
        <v>71</v>
      </c>
      <c r="O4074" t="str">
        <f t="shared" si="126"/>
        <v>PayPal</v>
      </c>
      <c r="P4074" t="s">
        <v>30</v>
      </c>
      <c r="Q4074">
        <v>29.34</v>
      </c>
      <c r="R4074">
        <v>3.8</v>
      </c>
      <c r="S4074" t="s">
        <v>23</v>
      </c>
    </row>
    <row r="4075" spans="1:19" x14ac:dyDescent="0.3">
      <c r="A4075" t="s">
        <v>8690</v>
      </c>
      <c r="B4075" s="1">
        <v>44385</v>
      </c>
      <c r="C4075" t="s">
        <v>8691</v>
      </c>
      <c r="D4075" t="str">
        <f t="shared" ca="1" si="127"/>
        <v>Shirt Classic</v>
      </c>
      <c r="E4075" t="s">
        <v>65</v>
      </c>
      <c r="F4075" t="s">
        <v>82</v>
      </c>
      <c r="G4075">
        <v>1</v>
      </c>
      <c r="H4075">
        <v>1</v>
      </c>
      <c r="I4075">
        <v>1280.3399999999999</v>
      </c>
      <c r="J4075">
        <v>1472.3909999999998</v>
      </c>
      <c r="K4075" t="s">
        <v>47</v>
      </c>
      <c r="M4075" t="s">
        <v>42</v>
      </c>
      <c r="N4075" t="s">
        <v>29</v>
      </c>
      <c r="O4075" t="str">
        <f t="shared" si="126"/>
        <v>Credit Card</v>
      </c>
      <c r="P4075" t="s">
        <v>67</v>
      </c>
      <c r="Q4075">
        <v>33.76</v>
      </c>
      <c r="R4075">
        <v>2.2000000000000002</v>
      </c>
      <c r="S4075" t="s">
        <v>23</v>
      </c>
    </row>
    <row r="4076" spans="1:19" x14ac:dyDescent="0.3">
      <c r="A4076" t="s">
        <v>8692</v>
      </c>
      <c r="B4076" s="1">
        <v>45311</v>
      </c>
      <c r="C4076" t="s">
        <v>8693</v>
      </c>
      <c r="D4076" t="str">
        <f t="shared" ca="1" si="127"/>
        <v>Laptop Pro</v>
      </c>
      <c r="E4076" t="s">
        <v>116</v>
      </c>
      <c r="F4076" t="s">
        <v>50</v>
      </c>
      <c r="G4076">
        <v>9</v>
      </c>
      <c r="H4076">
        <v>8</v>
      </c>
      <c r="I4076">
        <v>1380.86</v>
      </c>
      <c r="J4076">
        <v>1505.1374000000001</v>
      </c>
      <c r="K4076" t="s">
        <v>8694</v>
      </c>
      <c r="M4076" t="s">
        <v>123</v>
      </c>
      <c r="N4076" t="s">
        <v>29</v>
      </c>
      <c r="O4076" t="str">
        <f t="shared" si="126"/>
        <v>Cash on Delivery</v>
      </c>
      <c r="P4076" t="s">
        <v>53</v>
      </c>
      <c r="Q4076">
        <v>0.77</v>
      </c>
      <c r="R4076">
        <v>4.8</v>
      </c>
      <c r="S4076" t="s">
        <v>23</v>
      </c>
    </row>
    <row r="4077" spans="1:19" x14ac:dyDescent="0.3">
      <c r="A4077" t="s">
        <v>8695</v>
      </c>
      <c r="B4077" s="1">
        <v>44158</v>
      </c>
      <c r="C4077" t="s">
        <v>8696</v>
      </c>
      <c r="D4077" t="str">
        <f t="shared" ca="1" si="127"/>
        <v>Organic Rice 5kg</v>
      </c>
      <c r="E4077" t="s">
        <v>40</v>
      </c>
      <c r="F4077" t="s">
        <v>57</v>
      </c>
      <c r="G4077">
        <v>12</v>
      </c>
      <c r="H4077">
        <v>12</v>
      </c>
      <c r="I4077">
        <v>20</v>
      </c>
      <c r="J4077">
        <v>22.400000000000002</v>
      </c>
      <c r="K4077" t="s">
        <v>20</v>
      </c>
      <c r="M4077" t="s">
        <v>79</v>
      </c>
      <c r="O4077" t="str">
        <f t="shared" si="126"/>
        <v>Cash on Delivery</v>
      </c>
      <c r="P4077" t="s">
        <v>53</v>
      </c>
      <c r="Q4077">
        <v>4.3600000000000003</v>
      </c>
      <c r="R4077">
        <v>4.9000000000000004</v>
      </c>
      <c r="S4077" t="s">
        <v>23</v>
      </c>
    </row>
    <row r="4078" spans="1:19" x14ac:dyDescent="0.3">
      <c r="A4078" t="s">
        <v>8697</v>
      </c>
      <c r="B4078" s="1">
        <v>44723</v>
      </c>
      <c r="C4078" t="s">
        <v>8698</v>
      </c>
      <c r="D4078" t="str">
        <f t="shared" ca="1" si="127"/>
        <v>Jeans Regular</v>
      </c>
      <c r="E4078" t="s">
        <v>130</v>
      </c>
      <c r="F4078" t="s">
        <v>82</v>
      </c>
      <c r="G4078">
        <v>6</v>
      </c>
      <c r="H4078">
        <v>6</v>
      </c>
      <c r="I4078">
        <v>1028.18</v>
      </c>
      <c r="J4078">
        <v>1141.2798000000003</v>
      </c>
      <c r="K4078" t="s">
        <v>27</v>
      </c>
      <c r="M4078" t="s">
        <v>79</v>
      </c>
      <c r="N4078" t="s">
        <v>36</v>
      </c>
      <c r="O4078" t="str">
        <f t="shared" si="126"/>
        <v>Credit Card</v>
      </c>
      <c r="P4078" t="s">
        <v>67</v>
      </c>
      <c r="Q4078">
        <v>46.83</v>
      </c>
      <c r="R4078">
        <v>1.4</v>
      </c>
      <c r="S4078" t="s">
        <v>23</v>
      </c>
    </row>
    <row r="4079" spans="1:19" x14ac:dyDescent="0.3">
      <c r="A4079" t="s">
        <v>8699</v>
      </c>
      <c r="B4079" s="1">
        <v>44976</v>
      </c>
      <c r="C4079" t="s">
        <v>8700</v>
      </c>
      <c r="D4079" t="str">
        <f t="shared" ca="1" si="127"/>
        <v>Sneakers Run</v>
      </c>
      <c r="E4079" t="s">
        <v>85</v>
      </c>
      <c r="F4079" t="s">
        <v>82</v>
      </c>
      <c r="G4079">
        <v>9</v>
      </c>
      <c r="H4079">
        <v>7</v>
      </c>
      <c r="I4079">
        <v>1071.2</v>
      </c>
      <c r="J4079">
        <v>1221.1680000000001</v>
      </c>
      <c r="K4079" t="s">
        <v>66</v>
      </c>
      <c r="M4079" t="s">
        <v>123</v>
      </c>
      <c r="N4079" t="s">
        <v>29</v>
      </c>
      <c r="O4079" t="str">
        <f t="shared" si="126"/>
        <v>Cash on Delivery</v>
      </c>
      <c r="P4079" t="s">
        <v>53</v>
      </c>
      <c r="Q4079">
        <v>5</v>
      </c>
      <c r="R4079">
        <v>4.8</v>
      </c>
      <c r="S4079" t="s">
        <v>205</v>
      </c>
    </row>
    <row r="4080" spans="1:19" x14ac:dyDescent="0.3">
      <c r="A4080" t="s">
        <v>8701</v>
      </c>
      <c r="B4080" s="1">
        <v>44541</v>
      </c>
      <c r="C4080" t="s">
        <v>8702</v>
      </c>
      <c r="D4080" t="str">
        <f t="shared" ca="1" si="127"/>
        <v>Camera S</v>
      </c>
      <c r="E4080" t="s">
        <v>133</v>
      </c>
      <c r="F4080" t="s">
        <v>50</v>
      </c>
      <c r="G4080">
        <v>7</v>
      </c>
      <c r="H4080">
        <v>6</v>
      </c>
      <c r="I4080">
        <v>1475.18</v>
      </c>
      <c r="J4080">
        <v>1548.9390000000001</v>
      </c>
      <c r="K4080" t="s">
        <v>47</v>
      </c>
      <c r="M4080" t="s">
        <v>79</v>
      </c>
      <c r="N4080" t="s">
        <v>29</v>
      </c>
      <c r="O4080" t="str">
        <f t="shared" si="126"/>
        <v>Bank Transfer</v>
      </c>
      <c r="P4080" t="s">
        <v>37</v>
      </c>
      <c r="Q4080">
        <v>41.06</v>
      </c>
      <c r="R4080">
        <v>1.4</v>
      </c>
      <c r="S4080" t="s">
        <v>23</v>
      </c>
    </row>
    <row r="4081" spans="1:19" x14ac:dyDescent="0.3">
      <c r="A4081" t="s">
        <v>8703</v>
      </c>
      <c r="B4081" s="1">
        <v>43885</v>
      </c>
      <c r="C4081" t="s">
        <v>8704</v>
      </c>
      <c r="D4081" t="str">
        <f t="shared" ca="1" si="127"/>
        <v>Headphones Z</v>
      </c>
      <c r="E4081" t="s">
        <v>94</v>
      </c>
      <c r="F4081" t="s">
        <v>50</v>
      </c>
      <c r="G4081">
        <v>13</v>
      </c>
      <c r="H4081">
        <v>12</v>
      </c>
      <c r="I4081">
        <v>748.19</v>
      </c>
      <c r="J4081">
        <v>823.00900000000013</v>
      </c>
      <c r="K4081" t="s">
        <v>27</v>
      </c>
      <c r="M4081" t="s">
        <v>123</v>
      </c>
      <c r="N4081" t="s">
        <v>29</v>
      </c>
      <c r="O4081" t="str">
        <f t="shared" si="126"/>
        <v>PayPal</v>
      </c>
      <c r="P4081" t="s">
        <v>30</v>
      </c>
      <c r="Q4081">
        <v>27.12</v>
      </c>
      <c r="R4081">
        <v>2</v>
      </c>
      <c r="S4081" t="s">
        <v>23</v>
      </c>
    </row>
    <row r="4082" spans="1:19" x14ac:dyDescent="0.3">
      <c r="A4082" t="s">
        <v>8705</v>
      </c>
      <c r="B4082" s="1">
        <v>44948</v>
      </c>
      <c r="C4082" t="s">
        <v>8706</v>
      </c>
      <c r="D4082" t="str">
        <f t="shared" ca="1" si="127"/>
        <v>Sneakers Run</v>
      </c>
      <c r="E4082" t="s">
        <v>85</v>
      </c>
      <c r="F4082" t="s">
        <v>82</v>
      </c>
      <c r="G4082">
        <v>2</v>
      </c>
      <c r="H4082">
        <v>2</v>
      </c>
      <c r="I4082">
        <v>449.11</v>
      </c>
      <c r="J4082">
        <v>511.98540000000008</v>
      </c>
      <c r="K4082" t="s">
        <v>66</v>
      </c>
      <c r="M4082" t="s">
        <v>8707</v>
      </c>
      <c r="N4082" t="s">
        <v>29</v>
      </c>
      <c r="O4082" t="str">
        <f t="shared" si="126"/>
        <v>Bank Transfer</v>
      </c>
      <c r="P4082" t="s">
        <v>37</v>
      </c>
      <c r="Q4082">
        <v>9999</v>
      </c>
      <c r="R4082">
        <v>2.8</v>
      </c>
      <c r="S4082" t="s">
        <v>23</v>
      </c>
    </row>
    <row r="4083" spans="1:19" x14ac:dyDescent="0.3">
      <c r="A4083" t="s">
        <v>8708</v>
      </c>
      <c r="B4083" s="1">
        <v>45239</v>
      </c>
      <c r="C4083" t="s">
        <v>8709</v>
      </c>
      <c r="D4083" t="str">
        <f t="shared" ca="1" si="127"/>
        <v>Headphones Z</v>
      </c>
      <c r="E4083" t="s">
        <v>94</v>
      </c>
      <c r="F4083" t="s">
        <v>50</v>
      </c>
      <c r="G4083">
        <v>8</v>
      </c>
      <c r="H4083">
        <v>6</v>
      </c>
      <c r="I4083">
        <v>942.6</v>
      </c>
      <c r="J4083">
        <v>1065.1379999999999</v>
      </c>
      <c r="K4083" t="s">
        <v>47</v>
      </c>
      <c r="M4083" t="s">
        <v>35</v>
      </c>
      <c r="N4083" t="s">
        <v>22</v>
      </c>
      <c r="O4083" t="str">
        <f t="shared" si="126"/>
        <v>Debit Card</v>
      </c>
      <c r="P4083" t="s">
        <v>89</v>
      </c>
      <c r="Q4083">
        <v>19.39</v>
      </c>
      <c r="R4083">
        <v>9</v>
      </c>
      <c r="S4083" t="s">
        <v>205</v>
      </c>
    </row>
    <row r="4084" spans="1:19" x14ac:dyDescent="0.3">
      <c r="A4084" t="s">
        <v>8710</v>
      </c>
      <c r="B4084" s="1">
        <v>45107</v>
      </c>
      <c r="C4084" t="s">
        <v>8711</v>
      </c>
      <c r="D4084" t="str">
        <f t="shared" ca="1" si="127"/>
        <v>Cereal Pack</v>
      </c>
      <c r="E4084" t="s">
        <v>100</v>
      </c>
      <c r="F4084" t="s">
        <v>57</v>
      </c>
      <c r="G4084">
        <v>11</v>
      </c>
      <c r="H4084">
        <v>10</v>
      </c>
      <c r="I4084">
        <v>187.8</v>
      </c>
      <c r="J4084">
        <v>206.58000000000004</v>
      </c>
      <c r="K4084" t="s">
        <v>47</v>
      </c>
      <c r="M4084" t="s">
        <v>35</v>
      </c>
      <c r="N4084" t="s">
        <v>22</v>
      </c>
      <c r="O4084" t="str">
        <f t="shared" si="126"/>
        <v>Bank Transfer</v>
      </c>
      <c r="P4084" t="s">
        <v>37</v>
      </c>
      <c r="Q4084">
        <v>46.73</v>
      </c>
      <c r="R4084">
        <v>3.3</v>
      </c>
      <c r="S4084" t="s">
        <v>23</v>
      </c>
    </row>
    <row r="4085" spans="1:19" x14ac:dyDescent="0.3">
      <c r="A4085" t="s">
        <v>8712</v>
      </c>
      <c r="B4085" s="1">
        <v>45217</v>
      </c>
      <c r="C4085" t="s">
        <v>8713</v>
      </c>
      <c r="D4085" t="str">
        <f t="shared" ca="1" si="127"/>
        <v>Dining Table</v>
      </c>
      <c r="E4085" t="s">
        <v>45</v>
      </c>
      <c r="F4085" t="s">
        <v>46</v>
      </c>
      <c r="G4085">
        <v>8</v>
      </c>
      <c r="H4085">
        <v>8</v>
      </c>
      <c r="I4085">
        <v>12</v>
      </c>
      <c r="J4085">
        <v>13.559999999999999</v>
      </c>
      <c r="K4085" t="s">
        <v>51</v>
      </c>
      <c r="M4085" t="s">
        <v>21</v>
      </c>
      <c r="O4085" t="str">
        <f t="shared" si="126"/>
        <v>Debit Card</v>
      </c>
      <c r="P4085" t="s">
        <v>89</v>
      </c>
      <c r="Q4085">
        <v>19.3</v>
      </c>
      <c r="R4085">
        <v>3.5</v>
      </c>
      <c r="S4085" t="s">
        <v>23</v>
      </c>
    </row>
    <row r="4086" spans="1:19" x14ac:dyDescent="0.3">
      <c r="A4086" t="s">
        <v>8714</v>
      </c>
      <c r="B4086" s="1">
        <v>44469</v>
      </c>
      <c r="C4086" t="s">
        <v>8715</v>
      </c>
      <c r="D4086" t="str">
        <f t="shared" ca="1" si="127"/>
        <v>Organic Rice 5kg</v>
      </c>
      <c r="E4086" t="s">
        <v>40</v>
      </c>
      <c r="F4086" t="s">
        <v>57</v>
      </c>
      <c r="G4086">
        <v>2</v>
      </c>
      <c r="H4086">
        <v>2</v>
      </c>
      <c r="I4086">
        <v>509.31</v>
      </c>
      <c r="J4086">
        <v>550.0548</v>
      </c>
      <c r="K4086" t="s">
        <v>27</v>
      </c>
      <c r="M4086" t="s">
        <v>123</v>
      </c>
      <c r="N4086" t="s">
        <v>36</v>
      </c>
      <c r="O4086" t="str">
        <f t="shared" si="126"/>
        <v>Bank Transfer</v>
      </c>
      <c r="P4086" t="s">
        <v>37</v>
      </c>
      <c r="Q4086">
        <v>8.25</v>
      </c>
      <c r="R4086">
        <v>4.4000000000000004</v>
      </c>
      <c r="S4086" t="s">
        <v>111</v>
      </c>
    </row>
    <row r="4087" spans="1:19" x14ac:dyDescent="0.3">
      <c r="A4087" t="s">
        <v>8716</v>
      </c>
      <c r="B4087" s="1">
        <v>44991</v>
      </c>
      <c r="C4087" t="s">
        <v>8717</v>
      </c>
      <c r="D4087" t="str">
        <f t="shared" ca="1" si="127"/>
        <v>Jeans Regular</v>
      </c>
      <c r="E4087" t="s">
        <v>130</v>
      </c>
      <c r="F4087" t="s">
        <v>82</v>
      </c>
      <c r="G4087">
        <v>15</v>
      </c>
      <c r="H4087">
        <v>13</v>
      </c>
      <c r="I4087">
        <v>145.91999999999999</v>
      </c>
      <c r="J4087">
        <v>154.67519999999999</v>
      </c>
      <c r="K4087" t="s">
        <v>51</v>
      </c>
      <c r="M4087" t="s">
        <v>21</v>
      </c>
      <c r="N4087" t="s">
        <v>71</v>
      </c>
      <c r="O4087" t="str">
        <f t="shared" si="126"/>
        <v>Debit Card</v>
      </c>
      <c r="P4087" t="s">
        <v>89</v>
      </c>
      <c r="Q4087">
        <v>26.86</v>
      </c>
      <c r="R4087">
        <v>4.3</v>
      </c>
      <c r="S4087" t="s">
        <v>23</v>
      </c>
    </row>
    <row r="4088" spans="1:19" x14ac:dyDescent="0.3">
      <c r="A4088" t="s">
        <v>8718</v>
      </c>
      <c r="B4088" s="1">
        <v>45419</v>
      </c>
      <c r="C4088" t="s">
        <v>8719</v>
      </c>
      <c r="D4088" t="str">
        <f t="shared" ca="1" si="127"/>
        <v>Dining Table</v>
      </c>
      <c r="E4088" t="s">
        <v>45</v>
      </c>
      <c r="F4088" t="s">
        <v>46</v>
      </c>
      <c r="G4088">
        <v>12</v>
      </c>
      <c r="H4088">
        <v>10</v>
      </c>
      <c r="I4088">
        <v>1273.3800000000001</v>
      </c>
      <c r="J4088">
        <v>1387.9842000000003</v>
      </c>
      <c r="K4088" t="s">
        <v>20</v>
      </c>
      <c r="M4088" t="s">
        <v>86</v>
      </c>
      <c r="N4088" t="s">
        <v>22</v>
      </c>
      <c r="O4088" t="str">
        <f t="shared" si="126"/>
        <v>Cash on Delivery</v>
      </c>
      <c r="P4088" t="s">
        <v>53</v>
      </c>
      <c r="Q4088">
        <v>11.99</v>
      </c>
      <c r="R4088">
        <v>4.5999999999999996</v>
      </c>
      <c r="S4088" t="s">
        <v>23</v>
      </c>
    </row>
    <row r="4089" spans="1:19" x14ac:dyDescent="0.3">
      <c r="A4089" t="s">
        <v>8720</v>
      </c>
      <c r="B4089" s="1">
        <v>44390</v>
      </c>
      <c r="C4089" t="s">
        <v>8721</v>
      </c>
      <c r="D4089" t="str">
        <f t="shared" ca="1" si="127"/>
        <v>Jeans Regular</v>
      </c>
      <c r="E4089" t="s">
        <v>130</v>
      </c>
      <c r="F4089" t="s">
        <v>82</v>
      </c>
      <c r="G4089">
        <v>2</v>
      </c>
      <c r="H4089">
        <v>2</v>
      </c>
      <c r="I4089">
        <v>69.94</v>
      </c>
      <c r="J4089">
        <v>76.2346</v>
      </c>
      <c r="K4089" t="s">
        <v>47</v>
      </c>
      <c r="M4089" t="s">
        <v>79</v>
      </c>
      <c r="N4089" t="s">
        <v>36</v>
      </c>
      <c r="O4089" t="str">
        <f t="shared" si="126"/>
        <v>Debit Card</v>
      </c>
      <c r="P4089" t="s">
        <v>89</v>
      </c>
      <c r="Q4089">
        <v>5.44</v>
      </c>
      <c r="R4089">
        <v>4.9000000000000004</v>
      </c>
      <c r="S4089" t="s">
        <v>23</v>
      </c>
    </row>
    <row r="4090" spans="1:19" x14ac:dyDescent="0.3">
      <c r="A4090" t="s">
        <v>8722</v>
      </c>
      <c r="B4090" s="1">
        <v>44817</v>
      </c>
      <c r="C4090" t="s">
        <v>8723</v>
      </c>
      <c r="D4090" t="str">
        <f t="shared" ca="1" si="127"/>
        <v>Phone X</v>
      </c>
      <c r="E4090" t="s">
        <v>141</v>
      </c>
      <c r="F4090" t="s">
        <v>50</v>
      </c>
      <c r="G4090">
        <v>7</v>
      </c>
      <c r="H4090">
        <v>6</v>
      </c>
      <c r="I4090">
        <v>696.07</v>
      </c>
      <c r="J4090">
        <v>793.51980000000015</v>
      </c>
      <c r="K4090" t="s">
        <v>51</v>
      </c>
      <c r="M4090" t="s">
        <v>21</v>
      </c>
      <c r="N4090" t="s">
        <v>36</v>
      </c>
      <c r="O4090" t="str">
        <f t="shared" si="126"/>
        <v>Credit Card</v>
      </c>
      <c r="P4090" t="s">
        <v>67</v>
      </c>
      <c r="Q4090">
        <v>42.98</v>
      </c>
      <c r="R4090">
        <v>2.6</v>
      </c>
      <c r="S4090" t="s">
        <v>74</v>
      </c>
    </row>
    <row r="4091" spans="1:19" x14ac:dyDescent="0.3">
      <c r="A4091" t="s">
        <v>8724</v>
      </c>
      <c r="B4091" s="1">
        <v>44195</v>
      </c>
      <c r="C4091" t="s">
        <v>8725</v>
      </c>
      <c r="D4091" t="str">
        <f t="shared" ca="1" si="127"/>
        <v>Organic Rice 5kg</v>
      </c>
      <c r="E4091" t="s">
        <v>40</v>
      </c>
      <c r="F4091" t="s">
        <v>57</v>
      </c>
      <c r="G4091">
        <v>14</v>
      </c>
      <c r="H4091">
        <v>13</v>
      </c>
      <c r="I4091">
        <v>591.12</v>
      </c>
      <c r="J4091">
        <v>650.23200000000008</v>
      </c>
      <c r="K4091" t="s">
        <v>27</v>
      </c>
      <c r="M4091" t="s">
        <v>42</v>
      </c>
      <c r="N4091" t="s">
        <v>71</v>
      </c>
      <c r="O4091" t="str">
        <f t="shared" si="126"/>
        <v>Cash on Delivery</v>
      </c>
      <c r="P4091" t="s">
        <v>53</v>
      </c>
      <c r="Q4091">
        <v>45.96</v>
      </c>
      <c r="R4091">
        <v>3.5</v>
      </c>
      <c r="S4091" t="s">
        <v>23</v>
      </c>
    </row>
    <row r="4092" spans="1:19" x14ac:dyDescent="0.3">
      <c r="A4092" t="s">
        <v>8727</v>
      </c>
      <c r="B4092" s="1">
        <v>43960</v>
      </c>
      <c r="C4092" t="s">
        <v>8728</v>
      </c>
      <c r="D4092" t="str">
        <f t="shared" ca="1" si="127"/>
        <v>Organic Rice</v>
      </c>
      <c r="F4092" t="s">
        <v>57</v>
      </c>
      <c r="G4092">
        <v>14</v>
      </c>
      <c r="H4092">
        <v>13</v>
      </c>
      <c r="I4092">
        <v>227.49</v>
      </c>
      <c r="J4092">
        <v>261.61349999999999</v>
      </c>
      <c r="K4092" t="s">
        <v>66</v>
      </c>
      <c r="M4092" t="s">
        <v>35</v>
      </c>
      <c r="N4092" t="s">
        <v>36</v>
      </c>
      <c r="O4092" t="str">
        <f t="shared" si="126"/>
        <v>Bank Transfer</v>
      </c>
      <c r="P4092" t="s">
        <v>37</v>
      </c>
      <c r="Q4092">
        <v>6.66</v>
      </c>
      <c r="R4092">
        <v>0</v>
      </c>
      <c r="S4092" t="s">
        <v>23</v>
      </c>
    </row>
    <row r="4093" spans="1:19" x14ac:dyDescent="0.3">
      <c r="A4093" t="s">
        <v>8729</v>
      </c>
      <c r="B4093" s="1">
        <v>44877</v>
      </c>
      <c r="C4093" t="s">
        <v>8730</v>
      </c>
      <c r="D4093" t="str">
        <f t="shared" ca="1" si="127"/>
        <v>Cereal Pack</v>
      </c>
      <c r="E4093" t="s">
        <v>100</v>
      </c>
      <c r="F4093" t="s">
        <v>57</v>
      </c>
      <c r="G4093">
        <v>19</v>
      </c>
      <c r="H4093">
        <v>15</v>
      </c>
      <c r="I4093">
        <v>1029.28</v>
      </c>
      <c r="J4093">
        <v>1173.3792000000001</v>
      </c>
      <c r="K4093" t="s">
        <v>51</v>
      </c>
      <c r="M4093" t="s">
        <v>42</v>
      </c>
      <c r="N4093" t="s">
        <v>22</v>
      </c>
      <c r="O4093" t="str">
        <f t="shared" si="126"/>
        <v>Cash on Delivery</v>
      </c>
      <c r="P4093" t="s">
        <v>53</v>
      </c>
      <c r="Q4093">
        <v>21.83</v>
      </c>
      <c r="R4093">
        <v>1.4</v>
      </c>
      <c r="S4093" t="s">
        <v>23</v>
      </c>
    </row>
    <row r="4094" spans="1:19" x14ac:dyDescent="0.3">
      <c r="A4094" t="s">
        <v>8731</v>
      </c>
      <c r="B4094" s="1">
        <v>44869</v>
      </c>
      <c r="C4094" t="s">
        <v>8732</v>
      </c>
      <c r="D4094" t="str">
        <f t="shared" ca="1" si="127"/>
        <v>Jeans Regular</v>
      </c>
      <c r="E4094" t="s">
        <v>130</v>
      </c>
      <c r="F4094" t="s">
        <v>82</v>
      </c>
      <c r="G4094">
        <v>8</v>
      </c>
      <c r="H4094">
        <v>6</v>
      </c>
      <c r="I4094">
        <v>250.6</v>
      </c>
      <c r="J4094">
        <v>280.67200000000003</v>
      </c>
      <c r="K4094" t="s">
        <v>47</v>
      </c>
      <c r="M4094" t="s">
        <v>42</v>
      </c>
      <c r="N4094" t="s">
        <v>29</v>
      </c>
      <c r="O4094" t="str">
        <f t="shared" si="126"/>
        <v>Debit Card</v>
      </c>
      <c r="P4094" t="s">
        <v>89</v>
      </c>
      <c r="Q4094">
        <v>37.96</v>
      </c>
      <c r="R4094">
        <v>3.8</v>
      </c>
      <c r="S4094" t="s">
        <v>23</v>
      </c>
    </row>
    <row r="4095" spans="1:19" x14ac:dyDescent="0.3">
      <c r="A4095" t="s">
        <v>8733</v>
      </c>
      <c r="B4095" s="1">
        <v>45180</v>
      </c>
      <c r="C4095" t="s">
        <v>4635</v>
      </c>
      <c r="D4095" t="str">
        <f t="shared" ca="1" si="127"/>
        <v>Dining Table</v>
      </c>
      <c r="E4095" t="s">
        <v>45</v>
      </c>
      <c r="F4095" t="s">
        <v>46</v>
      </c>
      <c r="G4095">
        <v>20</v>
      </c>
      <c r="H4095">
        <v>19</v>
      </c>
      <c r="I4095">
        <v>1404.63</v>
      </c>
      <c r="J4095">
        <v>1559.1393000000003</v>
      </c>
      <c r="K4095" t="s">
        <v>20</v>
      </c>
      <c r="M4095" t="s">
        <v>21</v>
      </c>
      <c r="N4095" t="s">
        <v>22</v>
      </c>
      <c r="O4095" t="str">
        <f t="shared" si="126"/>
        <v>Bank Transfer</v>
      </c>
      <c r="P4095" t="s">
        <v>37</v>
      </c>
      <c r="R4095">
        <v>2.4</v>
      </c>
      <c r="S4095" t="s">
        <v>23</v>
      </c>
    </row>
    <row r="4096" spans="1:19" x14ac:dyDescent="0.3">
      <c r="A4096" t="s">
        <v>8734</v>
      </c>
      <c r="B4096" s="1">
        <v>44622</v>
      </c>
      <c r="C4096" t="s">
        <v>8735</v>
      </c>
      <c r="D4096" t="str">
        <f t="shared" ca="1" si="127"/>
        <v>Widget B</v>
      </c>
      <c r="E4096" t="s">
        <v>61</v>
      </c>
      <c r="F4096" t="s">
        <v>70</v>
      </c>
      <c r="G4096">
        <v>9</v>
      </c>
      <c r="H4096">
        <v>7</v>
      </c>
      <c r="I4096">
        <v>1169.82</v>
      </c>
      <c r="J4096">
        <v>1251.7074</v>
      </c>
      <c r="K4096" t="s">
        <v>51</v>
      </c>
      <c r="M4096" t="s">
        <v>42</v>
      </c>
      <c r="N4096" t="s">
        <v>22</v>
      </c>
      <c r="O4096" t="str">
        <f t="shared" si="126"/>
        <v>Debit Card</v>
      </c>
      <c r="P4096" t="s">
        <v>89</v>
      </c>
      <c r="Q4096">
        <v>25.94</v>
      </c>
      <c r="R4096">
        <v>3.6</v>
      </c>
      <c r="S4096" t="s">
        <v>23</v>
      </c>
    </row>
    <row r="4097" spans="1:19" x14ac:dyDescent="0.3">
      <c r="A4097" t="s">
        <v>8736</v>
      </c>
      <c r="B4097" s="1">
        <v>45216</v>
      </c>
      <c r="C4097" t="s">
        <v>8737</v>
      </c>
      <c r="D4097" t="str">
        <f t="shared" ca="1" si="127"/>
        <v>Laptop Pro</v>
      </c>
      <c r="E4097" t="s">
        <v>116</v>
      </c>
      <c r="F4097" t="s">
        <v>50</v>
      </c>
      <c r="G4097">
        <v>1</v>
      </c>
      <c r="H4097">
        <v>1</v>
      </c>
      <c r="I4097">
        <v>97.07</v>
      </c>
      <c r="J4097">
        <v>106.777</v>
      </c>
      <c r="K4097" t="s">
        <v>27</v>
      </c>
      <c r="M4097" t="s">
        <v>35</v>
      </c>
      <c r="N4097" t="s">
        <v>36</v>
      </c>
      <c r="O4097" t="str">
        <f t="shared" si="126"/>
        <v>PayPal</v>
      </c>
      <c r="P4097" t="s">
        <v>30</v>
      </c>
      <c r="Q4097">
        <v>26.86</v>
      </c>
      <c r="R4097">
        <v>1.1000000000000001</v>
      </c>
      <c r="S4097" t="s">
        <v>23</v>
      </c>
    </row>
    <row r="4098" spans="1:19" x14ac:dyDescent="0.3">
      <c r="A4098" t="s">
        <v>8738</v>
      </c>
      <c r="B4098" s="1">
        <v>44196</v>
      </c>
      <c r="C4098" t="s">
        <v>8739</v>
      </c>
      <c r="D4098" t="str">
        <f t="shared" ca="1" si="127"/>
        <v>Sneakers Run</v>
      </c>
      <c r="E4098" t="s">
        <v>85</v>
      </c>
      <c r="F4098" t="s">
        <v>82</v>
      </c>
      <c r="G4098">
        <v>15</v>
      </c>
      <c r="H4098">
        <v>15</v>
      </c>
      <c r="I4098">
        <v>768.34</v>
      </c>
      <c r="J4098">
        <v>852.8574000000001</v>
      </c>
      <c r="K4098" t="s">
        <v>66</v>
      </c>
      <c r="M4098" t="s">
        <v>35</v>
      </c>
      <c r="N4098" t="s">
        <v>71</v>
      </c>
      <c r="O4098" t="str">
        <f t="shared" si="126"/>
        <v>Cash on Delivery</v>
      </c>
      <c r="P4098" t="s">
        <v>53</v>
      </c>
      <c r="Q4098">
        <v>44.02</v>
      </c>
      <c r="R4098">
        <v>5</v>
      </c>
      <c r="S4098" t="s">
        <v>23</v>
      </c>
    </row>
    <row r="4099" spans="1:19" x14ac:dyDescent="0.3">
      <c r="A4099" t="s">
        <v>8740</v>
      </c>
      <c r="B4099" s="1">
        <v>45261</v>
      </c>
      <c r="C4099" t="s">
        <v>8741</v>
      </c>
      <c r="D4099" t="str">
        <f t="shared" ca="1" si="127"/>
        <v>Camera S</v>
      </c>
      <c r="E4099" t="s">
        <v>133</v>
      </c>
      <c r="F4099" t="s">
        <v>50</v>
      </c>
      <c r="G4099">
        <v>13</v>
      </c>
      <c r="H4099">
        <v>12</v>
      </c>
      <c r="I4099">
        <v>651.75</v>
      </c>
      <c r="J4099">
        <v>703.8900000000001</v>
      </c>
      <c r="K4099" t="s">
        <v>47</v>
      </c>
      <c r="M4099" t="s">
        <v>79</v>
      </c>
      <c r="N4099" t="s">
        <v>22</v>
      </c>
      <c r="O4099" t="str">
        <f t="shared" ref="O4099:O4162" si="128">IF(P4099&lt;&gt;"",P4099,INDEX($N:$N,MATCH(Q4099,$O:$O,0)))</f>
        <v>Cash on Delivery</v>
      </c>
      <c r="P4099" t="s">
        <v>53</v>
      </c>
      <c r="Q4099">
        <v>12.23</v>
      </c>
      <c r="R4099">
        <v>3.7</v>
      </c>
      <c r="S4099" t="s">
        <v>23</v>
      </c>
    </row>
    <row r="4100" spans="1:19" x14ac:dyDescent="0.3">
      <c r="A4100" t="s">
        <v>8742</v>
      </c>
      <c r="B4100" s="1">
        <v>45305</v>
      </c>
      <c r="C4100" t="s">
        <v>8743</v>
      </c>
      <c r="D4100" t="str">
        <f t="shared" ref="D4100:D4163" ca="1" si="129">IF(E4100&lt;&gt;"",E4100,IF(F4100="Apparel",CHOOSE(RANDBETWEEN(1,4),"Jeans Regular","Shirt Classic","Sneakers Run","T-shirt V"),IF(F4100="Electronics",CHOOSE(RANDBETWEEN(1,4),"Camera S","Headphones Z","Laptop Pro","Phone X"),IF(F4100="Gadgets",CHOOSE(RANDBETWEEN(1,2),"Widget A","Widget B"),IF(F4100="Groceries",CHOOSE(RANDBETWEEN(1,3),"Cereal Pack","Olive Oil 1L","Organic Rice"),IF(F4100="Home Goods",CHOOSE(RANDBETWEEN(1,2),"Dining Table","Sofa 3-Seater"),"Unknown"))))))</f>
        <v>Laptop Pro</v>
      </c>
      <c r="E4100" t="s">
        <v>116</v>
      </c>
      <c r="F4100" t="s">
        <v>50</v>
      </c>
      <c r="G4100">
        <v>9</v>
      </c>
      <c r="H4100">
        <v>9</v>
      </c>
      <c r="I4100">
        <v>732.95</v>
      </c>
      <c r="J4100">
        <v>784.25650000000007</v>
      </c>
      <c r="K4100" t="s">
        <v>51</v>
      </c>
      <c r="M4100" t="s">
        <v>123</v>
      </c>
      <c r="N4100" t="s">
        <v>22</v>
      </c>
      <c r="O4100" t="str">
        <f t="shared" si="128"/>
        <v>Bank Transfer</v>
      </c>
      <c r="P4100" t="s">
        <v>37</v>
      </c>
      <c r="Q4100">
        <v>42.85</v>
      </c>
      <c r="R4100">
        <v>1.6</v>
      </c>
      <c r="S4100" t="s">
        <v>23</v>
      </c>
    </row>
    <row r="4101" spans="1:19" x14ac:dyDescent="0.3">
      <c r="A4101" t="s">
        <v>8744</v>
      </c>
      <c r="B4101" s="1">
        <v>44660</v>
      </c>
      <c r="C4101" t="s">
        <v>8745</v>
      </c>
      <c r="D4101" t="str">
        <f t="shared" ca="1" si="129"/>
        <v>Cereal Pack</v>
      </c>
      <c r="E4101" t="s">
        <v>100</v>
      </c>
      <c r="F4101" t="s">
        <v>57</v>
      </c>
      <c r="G4101">
        <v>11</v>
      </c>
      <c r="H4101">
        <v>9</v>
      </c>
      <c r="I4101">
        <v>115.68</v>
      </c>
      <c r="J4101">
        <v>126.09120000000001</v>
      </c>
      <c r="K4101" t="s">
        <v>66</v>
      </c>
      <c r="M4101" t="s">
        <v>35</v>
      </c>
      <c r="N4101" t="s">
        <v>29</v>
      </c>
      <c r="O4101" t="str">
        <f t="shared" si="128"/>
        <v>Bank Transfer</v>
      </c>
      <c r="P4101" t="s">
        <v>37</v>
      </c>
      <c r="Q4101">
        <v>41.88</v>
      </c>
      <c r="R4101">
        <v>4.5999999999999996</v>
      </c>
      <c r="S4101" t="s">
        <v>23</v>
      </c>
    </row>
    <row r="4102" spans="1:19" x14ac:dyDescent="0.3">
      <c r="A4102" t="s">
        <v>8746</v>
      </c>
      <c r="B4102" s="1">
        <v>44299</v>
      </c>
      <c r="C4102" t="s">
        <v>8747</v>
      </c>
      <c r="D4102" t="str">
        <f t="shared" ca="1" si="129"/>
        <v>Olive Oil 1L</v>
      </c>
      <c r="E4102" t="s">
        <v>56</v>
      </c>
      <c r="F4102" t="s">
        <v>57</v>
      </c>
      <c r="G4102">
        <v>14</v>
      </c>
      <c r="H4102">
        <v>13</v>
      </c>
      <c r="I4102">
        <v>1030.83</v>
      </c>
      <c r="J4102">
        <v>1154.5296000000001</v>
      </c>
      <c r="K4102" t="s">
        <v>20</v>
      </c>
      <c r="M4102" t="s">
        <v>28</v>
      </c>
      <c r="N4102" t="s">
        <v>29</v>
      </c>
      <c r="O4102" t="str">
        <f t="shared" si="128"/>
        <v>Debit Card</v>
      </c>
      <c r="P4102" t="s">
        <v>89</v>
      </c>
      <c r="Q4102">
        <v>47.83</v>
      </c>
      <c r="R4102">
        <v>1.9</v>
      </c>
      <c r="S4102" t="s">
        <v>23</v>
      </c>
    </row>
    <row r="4103" spans="1:19" x14ac:dyDescent="0.3">
      <c r="A4103" t="s">
        <v>8748</v>
      </c>
      <c r="B4103" s="1">
        <v>44816</v>
      </c>
      <c r="C4103" t="s">
        <v>8749</v>
      </c>
      <c r="D4103" t="str">
        <f t="shared" ca="1" si="129"/>
        <v>Widget B</v>
      </c>
      <c r="E4103" t="s">
        <v>61</v>
      </c>
      <c r="F4103" t="s">
        <v>70</v>
      </c>
      <c r="G4103">
        <v>20</v>
      </c>
      <c r="H4103">
        <v>19</v>
      </c>
      <c r="I4103">
        <v>1240.79</v>
      </c>
      <c r="J4103">
        <v>1352.4611</v>
      </c>
      <c r="K4103" t="s">
        <v>47</v>
      </c>
      <c r="M4103" t="s">
        <v>28</v>
      </c>
      <c r="N4103" t="s">
        <v>29</v>
      </c>
      <c r="O4103" t="str">
        <f t="shared" si="128"/>
        <v>Credit Card</v>
      </c>
      <c r="P4103" t="s">
        <v>67</v>
      </c>
      <c r="Q4103">
        <v>28.74</v>
      </c>
      <c r="R4103">
        <v>3.4</v>
      </c>
      <c r="S4103" t="s">
        <v>23</v>
      </c>
    </row>
    <row r="4104" spans="1:19" x14ac:dyDescent="0.3">
      <c r="A4104" t="s">
        <v>8750</v>
      </c>
      <c r="B4104" s="1">
        <v>44889</v>
      </c>
      <c r="C4104" t="s">
        <v>5709</v>
      </c>
      <c r="D4104" t="str">
        <f t="shared" ca="1" si="129"/>
        <v>Phone X</v>
      </c>
      <c r="E4104" t="s">
        <v>141</v>
      </c>
      <c r="F4104" t="s">
        <v>50</v>
      </c>
      <c r="G4104">
        <v>3</v>
      </c>
      <c r="H4104">
        <v>2</v>
      </c>
      <c r="I4104">
        <v>167.93</v>
      </c>
      <c r="J4104">
        <v>186.40230000000003</v>
      </c>
      <c r="K4104" t="s">
        <v>47</v>
      </c>
      <c r="M4104" t="s">
        <v>21</v>
      </c>
      <c r="N4104" t="s">
        <v>29</v>
      </c>
      <c r="O4104" t="str">
        <f t="shared" si="128"/>
        <v>Bank Transfer</v>
      </c>
      <c r="P4104" t="s">
        <v>37</v>
      </c>
      <c r="Q4104">
        <v>4.5599999999999996</v>
      </c>
      <c r="R4104">
        <v>3.4</v>
      </c>
      <c r="S4104" t="s">
        <v>15</v>
      </c>
    </row>
    <row r="4105" spans="1:19" x14ac:dyDescent="0.3">
      <c r="A4105" t="s">
        <v>8751</v>
      </c>
      <c r="B4105" s="1">
        <v>45054</v>
      </c>
      <c r="C4105" t="s">
        <v>8752</v>
      </c>
      <c r="D4105" t="str">
        <f t="shared" ca="1" si="129"/>
        <v>Widget B</v>
      </c>
      <c r="E4105" t="s">
        <v>61</v>
      </c>
      <c r="F4105" t="s">
        <v>70</v>
      </c>
      <c r="G4105">
        <v>17</v>
      </c>
      <c r="H4105">
        <v>16</v>
      </c>
      <c r="I4105">
        <v>993.05</v>
      </c>
      <c r="J4105">
        <v>1042.7025000000001</v>
      </c>
      <c r="K4105" t="s">
        <v>51</v>
      </c>
      <c r="M4105" t="s">
        <v>35</v>
      </c>
      <c r="N4105" t="s">
        <v>36</v>
      </c>
      <c r="O4105" t="str">
        <f t="shared" si="128"/>
        <v>Bank Transfer</v>
      </c>
      <c r="P4105" t="s">
        <v>37</v>
      </c>
      <c r="Q4105">
        <v>27.19</v>
      </c>
      <c r="R4105">
        <v>3.4</v>
      </c>
      <c r="S4105" t="s">
        <v>23</v>
      </c>
    </row>
    <row r="4106" spans="1:19" x14ac:dyDescent="0.3">
      <c r="A4106" t="s">
        <v>8753</v>
      </c>
      <c r="B4106" s="1">
        <v>45127</v>
      </c>
      <c r="C4106" t="s">
        <v>8754</v>
      </c>
      <c r="D4106" t="str">
        <f t="shared" ca="1" si="129"/>
        <v>T-shirt V</v>
      </c>
      <c r="E4106" t="s">
        <v>77</v>
      </c>
      <c r="F4106" t="s">
        <v>82</v>
      </c>
      <c r="G4106">
        <v>18</v>
      </c>
      <c r="H4106">
        <v>18</v>
      </c>
      <c r="I4106">
        <v>667.91</v>
      </c>
      <c r="J4106">
        <v>748.05920000000003</v>
      </c>
      <c r="K4106" t="s">
        <v>20</v>
      </c>
      <c r="M4106" t="s">
        <v>21</v>
      </c>
      <c r="N4106" t="s">
        <v>22</v>
      </c>
      <c r="O4106" t="str">
        <f t="shared" si="128"/>
        <v>Bank Transfer</v>
      </c>
      <c r="P4106" t="s">
        <v>37</v>
      </c>
      <c r="Q4106">
        <v>41.77</v>
      </c>
      <c r="R4106">
        <v>1.9</v>
      </c>
      <c r="S4106" t="s">
        <v>23</v>
      </c>
    </row>
    <row r="4107" spans="1:19" x14ac:dyDescent="0.3">
      <c r="A4107" t="s">
        <v>8755</v>
      </c>
      <c r="B4107" s="1">
        <v>45574</v>
      </c>
      <c r="C4107" t="s">
        <v>8756</v>
      </c>
      <c r="D4107" t="str">
        <f t="shared" ca="1" si="129"/>
        <v>Sofa 3-Seater</v>
      </c>
      <c r="E4107" t="s">
        <v>109</v>
      </c>
      <c r="F4107" t="s">
        <v>46</v>
      </c>
      <c r="G4107">
        <v>14</v>
      </c>
      <c r="H4107">
        <v>11</v>
      </c>
      <c r="I4107">
        <v>178.26</v>
      </c>
      <c r="J4107">
        <v>204.99899999999997</v>
      </c>
      <c r="K4107" t="s">
        <v>20</v>
      </c>
      <c r="M4107" t="s">
        <v>79</v>
      </c>
      <c r="N4107" t="s">
        <v>22</v>
      </c>
      <c r="O4107" t="str">
        <f t="shared" si="128"/>
        <v>Debit Card</v>
      </c>
      <c r="P4107" t="s">
        <v>89</v>
      </c>
      <c r="Q4107">
        <v>10.94</v>
      </c>
      <c r="R4107">
        <v>2.4</v>
      </c>
      <c r="S4107" t="s">
        <v>23</v>
      </c>
    </row>
    <row r="4108" spans="1:19" x14ac:dyDescent="0.3">
      <c r="A4108" t="s">
        <v>8757</v>
      </c>
      <c r="B4108" s="1">
        <v>44454</v>
      </c>
      <c r="C4108" t="s">
        <v>8758</v>
      </c>
      <c r="D4108" t="str">
        <f t="shared" ca="1" si="129"/>
        <v>Camera S</v>
      </c>
      <c r="E4108" t="s">
        <v>133</v>
      </c>
      <c r="F4108" t="s">
        <v>50</v>
      </c>
      <c r="G4108">
        <v>9</v>
      </c>
      <c r="H4108">
        <v>9</v>
      </c>
      <c r="I4108">
        <v>578</v>
      </c>
      <c r="J4108">
        <v>664.69999999999993</v>
      </c>
      <c r="K4108" t="s">
        <v>47</v>
      </c>
      <c r="M4108" t="s">
        <v>28</v>
      </c>
      <c r="N4108" t="s">
        <v>29</v>
      </c>
      <c r="O4108" t="str">
        <f t="shared" si="128"/>
        <v>PayPal</v>
      </c>
      <c r="P4108" t="s">
        <v>30</v>
      </c>
      <c r="Q4108">
        <v>36.299999999999997</v>
      </c>
      <c r="R4108">
        <v>4.7</v>
      </c>
      <c r="S4108" t="s">
        <v>23</v>
      </c>
    </row>
    <row r="4109" spans="1:19" x14ac:dyDescent="0.3">
      <c r="A4109" t="s">
        <v>8759</v>
      </c>
      <c r="B4109" s="1">
        <v>44505</v>
      </c>
      <c r="C4109" t="s">
        <v>8760</v>
      </c>
      <c r="D4109" t="str">
        <f t="shared" ca="1" si="129"/>
        <v>Widget A</v>
      </c>
      <c r="E4109" t="s">
        <v>33</v>
      </c>
      <c r="F4109" t="s">
        <v>70</v>
      </c>
      <c r="G4109">
        <v>18</v>
      </c>
      <c r="H4109">
        <v>16</v>
      </c>
      <c r="I4109">
        <v>102.19</v>
      </c>
      <c r="J4109">
        <v>110.3652</v>
      </c>
      <c r="K4109" t="s">
        <v>66</v>
      </c>
      <c r="M4109" t="s">
        <v>28</v>
      </c>
      <c r="N4109" t="s">
        <v>29</v>
      </c>
      <c r="O4109" t="str">
        <f t="shared" si="128"/>
        <v>PayPal</v>
      </c>
      <c r="P4109" t="s">
        <v>30</v>
      </c>
      <c r="Q4109">
        <v>28.66</v>
      </c>
      <c r="R4109">
        <v>2.2000000000000002</v>
      </c>
      <c r="S4109" t="s">
        <v>23</v>
      </c>
    </row>
    <row r="4110" spans="1:19" x14ac:dyDescent="0.3">
      <c r="A4110" t="s">
        <v>8761</v>
      </c>
      <c r="B4110" s="1">
        <v>45205</v>
      </c>
      <c r="C4110" t="s">
        <v>8762</v>
      </c>
      <c r="D4110" t="str">
        <f t="shared" ca="1" si="129"/>
        <v>Shirt Classic</v>
      </c>
      <c r="E4110" t="s">
        <v>65</v>
      </c>
      <c r="F4110" t="s">
        <v>82</v>
      </c>
      <c r="G4110">
        <v>2</v>
      </c>
      <c r="H4110">
        <v>2</v>
      </c>
      <c r="I4110">
        <v>1216.9100000000001</v>
      </c>
      <c r="J4110">
        <v>1277.7555000000002</v>
      </c>
      <c r="K4110" t="s">
        <v>47</v>
      </c>
      <c r="M4110" t="s">
        <v>8763</v>
      </c>
      <c r="N4110" t="s">
        <v>71</v>
      </c>
      <c r="O4110" t="str">
        <f t="shared" si="128"/>
        <v>Debit Card</v>
      </c>
      <c r="P4110" t="s">
        <v>89</v>
      </c>
      <c r="Q4110">
        <v>44.3</v>
      </c>
      <c r="R4110">
        <v>4.4000000000000004</v>
      </c>
      <c r="S4110" t="s">
        <v>23</v>
      </c>
    </row>
    <row r="4111" spans="1:19" x14ac:dyDescent="0.3">
      <c r="A4111" t="s">
        <v>8764</v>
      </c>
      <c r="B4111" s="1">
        <v>44460</v>
      </c>
      <c r="C4111" t="s">
        <v>8765</v>
      </c>
      <c r="D4111" t="str">
        <f t="shared" ca="1" si="129"/>
        <v>Phone X</v>
      </c>
      <c r="E4111" t="s">
        <v>141</v>
      </c>
      <c r="F4111" t="s">
        <v>50</v>
      </c>
      <c r="G4111">
        <v>14</v>
      </c>
      <c r="H4111">
        <v>11</v>
      </c>
      <c r="I4111">
        <v>430.81</v>
      </c>
      <c r="J4111">
        <v>452.35050000000001</v>
      </c>
      <c r="K4111" t="s">
        <v>27</v>
      </c>
      <c r="M4111" t="s">
        <v>28</v>
      </c>
      <c r="N4111" t="s">
        <v>22</v>
      </c>
      <c r="O4111" t="str">
        <f t="shared" si="128"/>
        <v>PayPal</v>
      </c>
      <c r="P4111" t="s">
        <v>30</v>
      </c>
      <c r="Q4111">
        <v>39.630000000000003</v>
      </c>
      <c r="R4111">
        <v>2.6</v>
      </c>
      <c r="S4111" t="s">
        <v>23</v>
      </c>
    </row>
    <row r="4112" spans="1:19" x14ac:dyDescent="0.3">
      <c r="A4112" t="s">
        <v>8766</v>
      </c>
      <c r="B4112" s="1">
        <v>44662</v>
      </c>
      <c r="C4112" t="s">
        <v>8767</v>
      </c>
      <c r="D4112" t="str">
        <f t="shared" ca="1" si="129"/>
        <v>Headphones Z</v>
      </c>
      <c r="E4112" t="s">
        <v>94</v>
      </c>
      <c r="F4112" t="s">
        <v>50</v>
      </c>
      <c r="G4112">
        <v>17</v>
      </c>
      <c r="H4112">
        <v>15</v>
      </c>
      <c r="I4112">
        <v>744.65</v>
      </c>
      <c r="J4112">
        <v>804.22199999999998</v>
      </c>
      <c r="K4112" t="s">
        <v>20</v>
      </c>
      <c r="M4112" t="s">
        <v>28</v>
      </c>
      <c r="N4112" t="s">
        <v>71</v>
      </c>
      <c r="O4112" t="str">
        <f t="shared" si="128"/>
        <v>Credit Card</v>
      </c>
      <c r="P4112" t="s">
        <v>67</v>
      </c>
      <c r="Q4112">
        <v>41.58</v>
      </c>
      <c r="R4112">
        <v>4.0999999999999996</v>
      </c>
      <c r="S4112" t="s">
        <v>23</v>
      </c>
    </row>
    <row r="4113" spans="1:19" x14ac:dyDescent="0.3">
      <c r="A4113" t="s">
        <v>8768</v>
      </c>
      <c r="B4113" s="1">
        <v>45144</v>
      </c>
      <c r="C4113" t="s">
        <v>8769</v>
      </c>
      <c r="D4113" t="str">
        <f t="shared" ca="1" si="129"/>
        <v>Widget A</v>
      </c>
      <c r="E4113" t="s">
        <v>33</v>
      </c>
      <c r="F4113" t="s">
        <v>70</v>
      </c>
      <c r="G4113">
        <v>19</v>
      </c>
      <c r="H4113">
        <v>15</v>
      </c>
      <c r="I4113">
        <v>923.49</v>
      </c>
      <c r="J4113">
        <v>1052.7786000000001</v>
      </c>
      <c r="K4113" t="s">
        <v>20</v>
      </c>
      <c r="M4113" t="s">
        <v>21</v>
      </c>
      <c r="N4113" t="s">
        <v>29</v>
      </c>
      <c r="O4113" t="str">
        <f t="shared" si="128"/>
        <v>Debit Card</v>
      </c>
      <c r="P4113" t="s">
        <v>89</v>
      </c>
      <c r="Q4113">
        <v>29.26</v>
      </c>
      <c r="R4113">
        <v>1.5</v>
      </c>
      <c r="S4113" t="s">
        <v>23</v>
      </c>
    </row>
    <row r="4114" spans="1:19" x14ac:dyDescent="0.3">
      <c r="A4114" t="s">
        <v>8770</v>
      </c>
      <c r="B4114" s="1">
        <v>45044</v>
      </c>
      <c r="C4114" t="s">
        <v>8771</v>
      </c>
      <c r="D4114" t="str">
        <f t="shared" ca="1" si="129"/>
        <v>Widget A</v>
      </c>
      <c r="E4114" t="s">
        <v>33</v>
      </c>
      <c r="F4114" t="s">
        <v>70</v>
      </c>
      <c r="G4114">
        <v>15</v>
      </c>
      <c r="H4114">
        <v>12</v>
      </c>
      <c r="I4114">
        <v>1427.09</v>
      </c>
      <c r="J4114">
        <v>1612.6116999999997</v>
      </c>
      <c r="K4114" t="s">
        <v>27</v>
      </c>
      <c r="M4114" t="s">
        <v>28</v>
      </c>
      <c r="N4114" t="s">
        <v>71</v>
      </c>
      <c r="O4114" t="str">
        <f t="shared" si="128"/>
        <v>Debit Card</v>
      </c>
      <c r="P4114" t="s">
        <v>89</v>
      </c>
      <c r="Q4114">
        <v>10.17</v>
      </c>
      <c r="R4114">
        <v>1.5</v>
      </c>
      <c r="S4114" t="s">
        <v>23</v>
      </c>
    </row>
    <row r="4115" spans="1:19" x14ac:dyDescent="0.3">
      <c r="A4115" t="s">
        <v>8772</v>
      </c>
      <c r="B4115" s="1">
        <v>44386</v>
      </c>
      <c r="C4115" t="s">
        <v>8773</v>
      </c>
      <c r="D4115" t="str">
        <f t="shared" ca="1" si="129"/>
        <v>Organic Rice 5kg</v>
      </c>
      <c r="E4115" t="s">
        <v>40</v>
      </c>
      <c r="F4115" t="s">
        <v>57</v>
      </c>
      <c r="G4115">
        <v>16</v>
      </c>
      <c r="H4115">
        <v>15</v>
      </c>
      <c r="I4115">
        <v>97.31</v>
      </c>
      <c r="J4115">
        <v>108.98720000000002</v>
      </c>
      <c r="K4115" t="s">
        <v>20</v>
      </c>
      <c r="M4115" t="s">
        <v>28</v>
      </c>
      <c r="N4115" t="s">
        <v>22</v>
      </c>
      <c r="O4115" t="str">
        <f t="shared" si="128"/>
        <v>PayPal</v>
      </c>
      <c r="P4115" t="s">
        <v>30</v>
      </c>
      <c r="Q4115">
        <v>8.2100000000000009</v>
      </c>
      <c r="R4115">
        <v>1.9</v>
      </c>
      <c r="S4115" t="s">
        <v>23</v>
      </c>
    </row>
    <row r="4116" spans="1:19" x14ac:dyDescent="0.3">
      <c r="A4116" t="s">
        <v>8774</v>
      </c>
      <c r="B4116" s="1">
        <v>44470</v>
      </c>
      <c r="C4116" t="s">
        <v>8775</v>
      </c>
      <c r="D4116" t="str">
        <f t="shared" ca="1" si="129"/>
        <v>Olive Oil 1L</v>
      </c>
      <c r="E4116" t="s">
        <v>56</v>
      </c>
      <c r="F4116" t="s">
        <v>57</v>
      </c>
      <c r="G4116">
        <v>15</v>
      </c>
      <c r="H4116">
        <v>12</v>
      </c>
      <c r="I4116">
        <v>380.04</v>
      </c>
      <c r="J4116">
        <v>418.04400000000004</v>
      </c>
      <c r="K4116" t="s">
        <v>51</v>
      </c>
      <c r="M4116" t="s">
        <v>79</v>
      </c>
      <c r="N4116" t="s">
        <v>29</v>
      </c>
      <c r="O4116" t="str">
        <f t="shared" si="128"/>
        <v>Cash on Delivery</v>
      </c>
      <c r="P4116" t="s">
        <v>53</v>
      </c>
      <c r="Q4116">
        <v>21.19</v>
      </c>
      <c r="R4116">
        <v>3.3</v>
      </c>
      <c r="S4116" t="s">
        <v>23</v>
      </c>
    </row>
    <row r="4117" spans="1:19" x14ac:dyDescent="0.3">
      <c r="A4117" t="s">
        <v>8776</v>
      </c>
      <c r="B4117" s="1">
        <v>43841</v>
      </c>
      <c r="C4117" t="s">
        <v>8777</v>
      </c>
      <c r="D4117" t="str">
        <f t="shared" ca="1" si="129"/>
        <v>T-shirt V</v>
      </c>
      <c r="E4117" t="s">
        <v>77</v>
      </c>
      <c r="F4117" t="s">
        <v>82</v>
      </c>
      <c r="G4117">
        <v>13</v>
      </c>
      <c r="H4117">
        <v>12</v>
      </c>
      <c r="I4117">
        <v>769.1</v>
      </c>
      <c r="J4117">
        <v>838.31900000000007</v>
      </c>
      <c r="K4117" t="s">
        <v>47</v>
      </c>
      <c r="M4117" t="s">
        <v>123</v>
      </c>
      <c r="N4117" t="s">
        <v>22</v>
      </c>
      <c r="O4117" t="str">
        <f t="shared" si="128"/>
        <v>Credit Card</v>
      </c>
      <c r="P4117" t="s">
        <v>67</v>
      </c>
      <c r="Q4117">
        <v>31.16</v>
      </c>
      <c r="R4117">
        <v>9</v>
      </c>
      <c r="S4117" t="s">
        <v>23</v>
      </c>
    </row>
    <row r="4118" spans="1:19" x14ac:dyDescent="0.3">
      <c r="A4118" t="s">
        <v>8778</v>
      </c>
      <c r="B4118" s="1">
        <v>45396</v>
      </c>
      <c r="C4118" t="s">
        <v>8779</v>
      </c>
      <c r="D4118" t="str">
        <f t="shared" ca="1" si="129"/>
        <v>Headphones Z</v>
      </c>
      <c r="E4118" t="s">
        <v>94</v>
      </c>
      <c r="F4118" t="s">
        <v>50</v>
      </c>
      <c r="G4118">
        <v>11</v>
      </c>
      <c r="H4118">
        <v>10</v>
      </c>
      <c r="I4118">
        <v>761.57</v>
      </c>
      <c r="J4118">
        <v>875.80549999999994</v>
      </c>
      <c r="K4118" t="s">
        <v>20</v>
      </c>
      <c r="M4118" t="s">
        <v>21</v>
      </c>
      <c r="N4118" t="s">
        <v>29</v>
      </c>
      <c r="O4118" t="str">
        <f t="shared" si="128"/>
        <v>Debit Card</v>
      </c>
      <c r="P4118" t="s">
        <v>89</v>
      </c>
      <c r="Q4118">
        <v>37.299999999999997</v>
      </c>
      <c r="R4118">
        <v>4.9000000000000004</v>
      </c>
      <c r="S4118" t="s">
        <v>23</v>
      </c>
    </row>
    <row r="4119" spans="1:19" x14ac:dyDescent="0.3">
      <c r="A4119" t="s">
        <v>8780</v>
      </c>
      <c r="B4119" s="1">
        <v>44779</v>
      </c>
      <c r="C4119" t="s">
        <v>8781</v>
      </c>
      <c r="D4119" t="str">
        <f t="shared" ca="1" si="129"/>
        <v>Widget A</v>
      </c>
      <c r="E4119" t="s">
        <v>33</v>
      </c>
      <c r="F4119" t="s">
        <v>70</v>
      </c>
      <c r="G4119">
        <v>16</v>
      </c>
      <c r="H4119">
        <v>15</v>
      </c>
      <c r="I4119">
        <v>198.07</v>
      </c>
      <c r="J4119">
        <v>209.95420000000001</v>
      </c>
      <c r="K4119" t="s">
        <v>66</v>
      </c>
      <c r="M4119" t="s">
        <v>21</v>
      </c>
      <c r="N4119" t="s">
        <v>22</v>
      </c>
      <c r="O4119" t="str">
        <f t="shared" si="128"/>
        <v>Debit Card</v>
      </c>
      <c r="P4119" t="s">
        <v>89</v>
      </c>
      <c r="Q4119">
        <v>24.05</v>
      </c>
      <c r="R4119">
        <v>3.8</v>
      </c>
      <c r="S4119" t="s">
        <v>23</v>
      </c>
    </row>
    <row r="4120" spans="1:19" x14ac:dyDescent="0.3">
      <c r="A4120" t="s">
        <v>8782</v>
      </c>
      <c r="B4120" s="1">
        <v>43994</v>
      </c>
      <c r="C4120" t="s">
        <v>8783</v>
      </c>
      <c r="D4120" t="str">
        <f t="shared" ca="1" si="129"/>
        <v>Widget B</v>
      </c>
      <c r="E4120" t="s">
        <v>61</v>
      </c>
      <c r="F4120" t="s">
        <v>70</v>
      </c>
      <c r="G4120">
        <v>8</v>
      </c>
      <c r="H4120">
        <v>6</v>
      </c>
      <c r="I4120">
        <v>1133.29</v>
      </c>
      <c r="J4120">
        <v>1291.9506000000001</v>
      </c>
      <c r="K4120" t="s">
        <v>20</v>
      </c>
      <c r="M4120" t="s">
        <v>35</v>
      </c>
      <c r="N4120" t="s">
        <v>29</v>
      </c>
      <c r="O4120" t="str">
        <f t="shared" si="128"/>
        <v>Cash on Delivery</v>
      </c>
      <c r="P4120" t="s">
        <v>53</v>
      </c>
      <c r="Q4120">
        <v>18.12</v>
      </c>
      <c r="R4120">
        <v>2.4</v>
      </c>
      <c r="S4120" t="s">
        <v>23</v>
      </c>
    </row>
    <row r="4121" spans="1:19" x14ac:dyDescent="0.3">
      <c r="A4121" t="s">
        <v>8784</v>
      </c>
      <c r="B4121" s="1">
        <v>45066</v>
      </c>
      <c r="C4121" t="s">
        <v>2604</v>
      </c>
      <c r="D4121" t="str">
        <f t="shared" ca="1" si="129"/>
        <v>Headphones Z</v>
      </c>
      <c r="E4121" t="s">
        <v>94</v>
      </c>
      <c r="F4121" t="s">
        <v>50</v>
      </c>
      <c r="G4121">
        <v>20</v>
      </c>
      <c r="H4121">
        <v>20</v>
      </c>
      <c r="I4121">
        <v>278.58999999999997</v>
      </c>
      <c r="J4121">
        <v>300.87720000000002</v>
      </c>
      <c r="K4121" t="s">
        <v>27</v>
      </c>
      <c r="M4121" t="s">
        <v>28</v>
      </c>
      <c r="N4121" t="s">
        <v>71</v>
      </c>
      <c r="O4121" t="str">
        <f t="shared" si="128"/>
        <v>Cash on Delivery</v>
      </c>
      <c r="P4121" t="s">
        <v>53</v>
      </c>
      <c r="R4121">
        <v>3.6</v>
      </c>
      <c r="S4121" t="s">
        <v>23</v>
      </c>
    </row>
    <row r="4122" spans="1:19" x14ac:dyDescent="0.3">
      <c r="A4122" t="s">
        <v>8785</v>
      </c>
      <c r="B4122" s="1">
        <v>44717</v>
      </c>
      <c r="C4122" t="s">
        <v>8786</v>
      </c>
      <c r="D4122" t="str">
        <f t="shared" ca="1" si="129"/>
        <v>Sneakers Run</v>
      </c>
      <c r="F4122" t="s">
        <v>82</v>
      </c>
      <c r="G4122">
        <v>13</v>
      </c>
      <c r="H4122">
        <v>12</v>
      </c>
      <c r="I4122">
        <v>1111.83</v>
      </c>
      <c r="J4122">
        <v>1245.2496000000001</v>
      </c>
      <c r="K4122" t="s">
        <v>20</v>
      </c>
      <c r="M4122" t="s">
        <v>35</v>
      </c>
      <c r="N4122" t="s">
        <v>71</v>
      </c>
      <c r="O4122" t="str">
        <f t="shared" si="128"/>
        <v>Credit Card</v>
      </c>
      <c r="P4122" t="s">
        <v>67</v>
      </c>
      <c r="Q4122">
        <v>18.309999999999999</v>
      </c>
      <c r="R4122">
        <v>4.2</v>
      </c>
      <c r="S4122" t="s">
        <v>205</v>
      </c>
    </row>
    <row r="4123" spans="1:19" x14ac:dyDescent="0.3">
      <c r="A4123" t="s">
        <v>8787</v>
      </c>
      <c r="B4123" s="1">
        <v>45227</v>
      </c>
      <c r="C4123" t="s">
        <v>8788</v>
      </c>
      <c r="D4123" t="str">
        <f t="shared" ca="1" si="129"/>
        <v>Phone X</v>
      </c>
      <c r="F4123" t="s">
        <v>50</v>
      </c>
      <c r="G4123">
        <v>11</v>
      </c>
      <c r="H4123">
        <v>10</v>
      </c>
      <c r="I4123">
        <v>1170.08</v>
      </c>
      <c r="J4123">
        <v>1228.5840000000001</v>
      </c>
      <c r="K4123" t="s">
        <v>66</v>
      </c>
      <c r="M4123" t="s">
        <v>86</v>
      </c>
      <c r="N4123" t="s">
        <v>29</v>
      </c>
      <c r="O4123" t="str">
        <f t="shared" si="128"/>
        <v>aebit Card</v>
      </c>
      <c r="P4123" t="s">
        <v>8789</v>
      </c>
      <c r="Q4123">
        <v>27.74</v>
      </c>
      <c r="R4123">
        <v>2.4</v>
      </c>
      <c r="S4123" t="s">
        <v>23</v>
      </c>
    </row>
    <row r="4124" spans="1:19" x14ac:dyDescent="0.3">
      <c r="A4124" t="s">
        <v>8790</v>
      </c>
      <c r="B4124" s="1">
        <v>44354</v>
      </c>
      <c r="C4124" t="s">
        <v>8791</v>
      </c>
      <c r="D4124" t="str">
        <f t="shared" ca="1" si="129"/>
        <v>Sneakers Run</v>
      </c>
      <c r="E4124" t="s">
        <v>85</v>
      </c>
      <c r="F4124" t="s">
        <v>82</v>
      </c>
      <c r="G4124">
        <v>5</v>
      </c>
      <c r="H4124">
        <v>5</v>
      </c>
      <c r="I4124">
        <v>454.83</v>
      </c>
      <c r="J4124">
        <v>504.86130000000003</v>
      </c>
      <c r="K4124" t="s">
        <v>47</v>
      </c>
      <c r="M4124" t="s">
        <v>123</v>
      </c>
      <c r="N4124" t="s">
        <v>71</v>
      </c>
      <c r="O4124" t="str">
        <f t="shared" si="128"/>
        <v>Debit Card</v>
      </c>
      <c r="P4124" t="s">
        <v>89</v>
      </c>
      <c r="Q4124">
        <v>13.78</v>
      </c>
      <c r="R4124">
        <v>3.5</v>
      </c>
      <c r="S4124" t="s">
        <v>23</v>
      </c>
    </row>
    <row r="4125" spans="1:19" x14ac:dyDescent="0.3">
      <c r="A4125" t="s">
        <v>8792</v>
      </c>
      <c r="B4125" s="1">
        <v>44230</v>
      </c>
      <c r="C4125" t="s">
        <v>8793</v>
      </c>
      <c r="D4125" t="str">
        <f t="shared" ca="1" si="129"/>
        <v>Organic Rice 5kg</v>
      </c>
      <c r="E4125" t="s">
        <v>40</v>
      </c>
      <c r="F4125" t="s">
        <v>57</v>
      </c>
      <c r="G4125">
        <v>12</v>
      </c>
      <c r="H4125">
        <v>12</v>
      </c>
      <c r="I4125">
        <v>416.23</v>
      </c>
      <c r="J4125">
        <v>478.66449999999998</v>
      </c>
      <c r="K4125" t="s">
        <v>47</v>
      </c>
      <c r="M4125" t="s">
        <v>86</v>
      </c>
      <c r="N4125" t="s">
        <v>8794</v>
      </c>
      <c r="O4125" t="str">
        <f t="shared" si="128"/>
        <v>Credit Card</v>
      </c>
      <c r="P4125" t="s">
        <v>67</v>
      </c>
      <c r="Q4125">
        <v>1.86</v>
      </c>
      <c r="R4125">
        <v>3.9</v>
      </c>
      <c r="S4125" t="s">
        <v>23</v>
      </c>
    </row>
    <row r="4126" spans="1:19" x14ac:dyDescent="0.3">
      <c r="A4126" t="s">
        <v>8795</v>
      </c>
      <c r="B4126" s="1">
        <v>44870</v>
      </c>
      <c r="C4126" t="s">
        <v>8796</v>
      </c>
      <c r="D4126" t="str">
        <f t="shared" ca="1" si="129"/>
        <v>Olive Oil 1L</v>
      </c>
      <c r="E4126" t="s">
        <v>56</v>
      </c>
      <c r="F4126" t="s">
        <v>57</v>
      </c>
      <c r="G4126">
        <v>16</v>
      </c>
      <c r="H4126">
        <v>15</v>
      </c>
      <c r="I4126">
        <v>1078.7</v>
      </c>
      <c r="J4126">
        <v>1186.5700000000002</v>
      </c>
      <c r="K4126" t="s">
        <v>66</v>
      </c>
      <c r="M4126" t="s">
        <v>35</v>
      </c>
      <c r="O4126" t="str">
        <f t="shared" si="128"/>
        <v>Cash on Delivery</v>
      </c>
      <c r="P4126" t="s">
        <v>53</v>
      </c>
      <c r="Q4126">
        <v>15.06</v>
      </c>
      <c r="R4126">
        <v>9</v>
      </c>
      <c r="S4126" t="s">
        <v>23</v>
      </c>
    </row>
    <row r="4127" spans="1:19" x14ac:dyDescent="0.3">
      <c r="A4127" t="s">
        <v>8797</v>
      </c>
      <c r="B4127" s="1">
        <v>44344</v>
      </c>
      <c r="C4127" t="s">
        <v>2508</v>
      </c>
      <c r="D4127" t="str">
        <f t="shared" ca="1" si="129"/>
        <v>Headphones Z</v>
      </c>
      <c r="E4127" t="s">
        <v>94</v>
      </c>
      <c r="F4127" t="s">
        <v>50</v>
      </c>
      <c r="G4127">
        <v>11</v>
      </c>
      <c r="H4127">
        <v>9</v>
      </c>
      <c r="I4127">
        <v>1100.45</v>
      </c>
      <c r="J4127">
        <v>1243.5084999999999</v>
      </c>
      <c r="K4127" t="s">
        <v>27</v>
      </c>
      <c r="M4127" t="s">
        <v>86</v>
      </c>
      <c r="N4127" t="s">
        <v>71</v>
      </c>
      <c r="O4127" t="str">
        <f t="shared" si="128"/>
        <v>PaqPal</v>
      </c>
      <c r="P4127" t="s">
        <v>8798</v>
      </c>
      <c r="Q4127">
        <v>40.65</v>
      </c>
      <c r="R4127">
        <v>1</v>
      </c>
      <c r="S4127" t="s">
        <v>23</v>
      </c>
    </row>
    <row r="4128" spans="1:19" x14ac:dyDescent="0.3">
      <c r="A4128" t="s">
        <v>8799</v>
      </c>
      <c r="B4128" s="1">
        <v>45274</v>
      </c>
      <c r="C4128" t="s">
        <v>8800</v>
      </c>
      <c r="D4128" t="str">
        <f t="shared" ca="1" si="129"/>
        <v>Phone X</v>
      </c>
      <c r="E4128" t="s">
        <v>141</v>
      </c>
      <c r="F4128" t="s">
        <v>50</v>
      </c>
      <c r="G4128">
        <v>20</v>
      </c>
      <c r="H4128">
        <v>17</v>
      </c>
      <c r="I4128">
        <v>66.349999999999994</v>
      </c>
      <c r="J4128">
        <v>73.648499999999999</v>
      </c>
      <c r="K4128" t="s">
        <v>27</v>
      </c>
      <c r="M4128" t="s">
        <v>28</v>
      </c>
      <c r="N4128" t="s">
        <v>22</v>
      </c>
      <c r="O4128" t="str">
        <f t="shared" si="128"/>
        <v>Debit Card</v>
      </c>
      <c r="P4128" t="s">
        <v>89</v>
      </c>
      <c r="Q4128">
        <v>8.5399999999999991</v>
      </c>
      <c r="R4128">
        <v>0</v>
      </c>
      <c r="S4128" t="s">
        <v>23</v>
      </c>
    </row>
    <row r="4129" spans="1:19" x14ac:dyDescent="0.3">
      <c r="A4129" t="s">
        <v>8801</v>
      </c>
      <c r="B4129" s="1">
        <v>44284</v>
      </c>
      <c r="C4129" t="s">
        <v>8802</v>
      </c>
      <c r="D4129" t="str">
        <f t="shared" ca="1" si="129"/>
        <v>Olive Oil 1L</v>
      </c>
      <c r="E4129" t="s">
        <v>56</v>
      </c>
      <c r="F4129" t="s">
        <v>57</v>
      </c>
      <c r="G4129">
        <v>16</v>
      </c>
      <c r="H4129">
        <v>13</v>
      </c>
      <c r="I4129">
        <v>912.31</v>
      </c>
      <c r="J4129">
        <v>1003.5410000000001</v>
      </c>
      <c r="K4129" t="s">
        <v>47</v>
      </c>
      <c r="M4129" t="s">
        <v>35</v>
      </c>
      <c r="N4129" t="s">
        <v>71</v>
      </c>
      <c r="O4129" t="str">
        <f t="shared" si="128"/>
        <v>Bank Transfer</v>
      </c>
      <c r="P4129" t="s">
        <v>37</v>
      </c>
      <c r="Q4129">
        <v>35.94</v>
      </c>
      <c r="R4129">
        <v>2</v>
      </c>
      <c r="S4129" t="s">
        <v>23</v>
      </c>
    </row>
    <row r="4130" spans="1:19" x14ac:dyDescent="0.3">
      <c r="A4130" t="s">
        <v>8803</v>
      </c>
      <c r="B4130" s="1">
        <v>44172</v>
      </c>
      <c r="C4130" t="s">
        <v>8804</v>
      </c>
      <c r="D4130" t="str">
        <f t="shared" ca="1" si="129"/>
        <v>Cereal Pack</v>
      </c>
      <c r="E4130" t="s">
        <v>100</v>
      </c>
      <c r="F4130" t="s">
        <v>57</v>
      </c>
      <c r="G4130">
        <v>18</v>
      </c>
      <c r="H4130">
        <v>17</v>
      </c>
      <c r="I4130">
        <v>1294.73</v>
      </c>
      <c r="J4130">
        <v>1359.4665</v>
      </c>
      <c r="K4130" t="s">
        <v>66</v>
      </c>
      <c r="M4130" t="s">
        <v>42</v>
      </c>
      <c r="N4130" t="s">
        <v>29</v>
      </c>
      <c r="O4130" t="str">
        <f t="shared" si="128"/>
        <v>PayPal</v>
      </c>
      <c r="P4130" t="s">
        <v>30</v>
      </c>
      <c r="Q4130">
        <v>22.53</v>
      </c>
      <c r="R4130">
        <v>2.4</v>
      </c>
      <c r="S4130" t="s">
        <v>23</v>
      </c>
    </row>
    <row r="4131" spans="1:19" x14ac:dyDescent="0.3">
      <c r="A4131" t="s">
        <v>8805</v>
      </c>
      <c r="B4131" s="1">
        <v>44560</v>
      </c>
      <c r="C4131" t="s">
        <v>8806</v>
      </c>
      <c r="D4131" t="str">
        <f t="shared" ca="1" si="129"/>
        <v>Laptop Pro</v>
      </c>
      <c r="E4131" t="s">
        <v>116</v>
      </c>
      <c r="F4131" t="s">
        <v>50</v>
      </c>
      <c r="G4131">
        <v>5</v>
      </c>
      <c r="H4131">
        <v>4</v>
      </c>
      <c r="I4131">
        <v>450.09</v>
      </c>
      <c r="J4131">
        <v>490.59809999999999</v>
      </c>
      <c r="K4131" t="s">
        <v>47</v>
      </c>
      <c r="M4131" t="s">
        <v>79</v>
      </c>
      <c r="O4131" t="str">
        <f t="shared" si="128"/>
        <v>Debit Card</v>
      </c>
      <c r="P4131" t="s">
        <v>89</v>
      </c>
      <c r="Q4131">
        <v>44.36</v>
      </c>
      <c r="R4131">
        <v>3.3</v>
      </c>
      <c r="S4131" t="s">
        <v>23</v>
      </c>
    </row>
    <row r="4132" spans="1:19" x14ac:dyDescent="0.3">
      <c r="A4132" t="s">
        <v>8807</v>
      </c>
      <c r="B4132" s="1">
        <v>45456</v>
      </c>
      <c r="C4132" t="s">
        <v>8808</v>
      </c>
      <c r="D4132" t="str">
        <f t="shared" ca="1" si="129"/>
        <v>Laptop Pro</v>
      </c>
      <c r="E4132" t="s">
        <v>116</v>
      </c>
      <c r="F4132" t="s">
        <v>50</v>
      </c>
      <c r="G4132">
        <v>12</v>
      </c>
      <c r="H4132">
        <v>10</v>
      </c>
      <c r="I4132">
        <v>665.95</v>
      </c>
      <c r="J4132">
        <v>705.90700000000004</v>
      </c>
      <c r="K4132" t="s">
        <v>66</v>
      </c>
      <c r="M4132" t="s">
        <v>21</v>
      </c>
      <c r="N4132" t="s">
        <v>22</v>
      </c>
      <c r="O4132" t="str">
        <f t="shared" si="128"/>
        <v>Cash on Delivery</v>
      </c>
      <c r="P4132" t="s">
        <v>53</v>
      </c>
      <c r="Q4132">
        <v>7.68</v>
      </c>
      <c r="R4132">
        <v>1.6</v>
      </c>
      <c r="S4132" t="s">
        <v>23</v>
      </c>
    </row>
    <row r="4133" spans="1:19" x14ac:dyDescent="0.3">
      <c r="A4133" t="s">
        <v>8809</v>
      </c>
      <c r="B4133" s="1">
        <v>45078</v>
      </c>
      <c r="C4133" t="s">
        <v>8810</v>
      </c>
      <c r="D4133" t="str">
        <f t="shared" ca="1" si="129"/>
        <v>Dining Table</v>
      </c>
      <c r="E4133" t="s">
        <v>45</v>
      </c>
      <c r="F4133" t="s">
        <v>46</v>
      </c>
      <c r="G4133">
        <v>3</v>
      </c>
      <c r="H4133">
        <v>3</v>
      </c>
      <c r="I4133">
        <v>249.92</v>
      </c>
      <c r="J4133">
        <v>272.4128</v>
      </c>
      <c r="K4133" t="s">
        <v>27</v>
      </c>
      <c r="M4133" t="s">
        <v>86</v>
      </c>
      <c r="N4133" t="s">
        <v>36</v>
      </c>
      <c r="O4133" t="str">
        <f t="shared" si="128"/>
        <v>Cash on Delivery</v>
      </c>
      <c r="P4133" t="s">
        <v>53</v>
      </c>
      <c r="Q4133">
        <v>11.75</v>
      </c>
      <c r="S4133" t="s">
        <v>23</v>
      </c>
    </row>
    <row r="4134" spans="1:19" x14ac:dyDescent="0.3">
      <c r="A4134" t="s">
        <v>8811</v>
      </c>
      <c r="B4134" s="1">
        <v>45376</v>
      </c>
      <c r="C4134" t="s">
        <v>8812</v>
      </c>
      <c r="D4134" t="str">
        <f t="shared" ca="1" si="129"/>
        <v>Camera S</v>
      </c>
      <c r="E4134" t="s">
        <v>133</v>
      </c>
      <c r="F4134" t="s">
        <v>50</v>
      </c>
      <c r="G4134">
        <v>11</v>
      </c>
      <c r="H4134">
        <v>9</v>
      </c>
      <c r="I4134">
        <v>1352.38</v>
      </c>
      <c r="J4134">
        <v>1433.5228000000002</v>
      </c>
      <c r="K4134" t="s">
        <v>47</v>
      </c>
      <c r="M4134" t="s">
        <v>79</v>
      </c>
      <c r="N4134" t="s">
        <v>71</v>
      </c>
      <c r="O4134" t="str">
        <f t="shared" si="128"/>
        <v>Credit hard</v>
      </c>
      <c r="P4134" t="s">
        <v>8813</v>
      </c>
      <c r="Q4134">
        <v>31.59</v>
      </c>
      <c r="R4134">
        <v>3.1</v>
      </c>
      <c r="S4134" t="s">
        <v>23</v>
      </c>
    </row>
    <row r="4135" spans="1:19" x14ac:dyDescent="0.3">
      <c r="A4135" t="s">
        <v>8814</v>
      </c>
      <c r="B4135" s="1">
        <v>44960</v>
      </c>
      <c r="C4135" t="s">
        <v>8815</v>
      </c>
      <c r="D4135" t="str">
        <f t="shared" ca="1" si="129"/>
        <v>Camera S</v>
      </c>
      <c r="E4135" t="s">
        <v>133</v>
      </c>
      <c r="F4135" t="s">
        <v>50</v>
      </c>
      <c r="G4135">
        <v>15</v>
      </c>
      <c r="H4135">
        <v>14</v>
      </c>
      <c r="I4135">
        <v>106.04</v>
      </c>
      <c r="J4135">
        <v>116.64400000000002</v>
      </c>
      <c r="K4135" t="s">
        <v>66</v>
      </c>
      <c r="M4135" t="s">
        <v>42</v>
      </c>
      <c r="N4135" t="s">
        <v>22</v>
      </c>
      <c r="O4135" t="str">
        <f t="shared" si="128"/>
        <v>Credit Card</v>
      </c>
      <c r="P4135" t="s">
        <v>67</v>
      </c>
      <c r="Q4135">
        <v>22.54</v>
      </c>
      <c r="R4135">
        <v>3.4</v>
      </c>
      <c r="S4135" t="s">
        <v>23</v>
      </c>
    </row>
    <row r="4136" spans="1:19" x14ac:dyDescent="0.3">
      <c r="A4136" t="s">
        <v>8817</v>
      </c>
      <c r="B4136" s="1">
        <v>43899</v>
      </c>
      <c r="C4136" t="s">
        <v>8818</v>
      </c>
      <c r="D4136" t="str">
        <f t="shared" ca="1" si="129"/>
        <v>Shirt Classic</v>
      </c>
      <c r="E4136" t="s">
        <v>65</v>
      </c>
      <c r="F4136" t="s">
        <v>82</v>
      </c>
      <c r="G4136">
        <v>9</v>
      </c>
      <c r="H4136">
        <v>9</v>
      </c>
      <c r="I4136">
        <v>331.07</v>
      </c>
      <c r="J4136">
        <v>360.86630000000002</v>
      </c>
      <c r="K4136" t="s">
        <v>47</v>
      </c>
      <c r="M4136" t="s">
        <v>42</v>
      </c>
      <c r="N4136" t="s">
        <v>36</v>
      </c>
      <c r="O4136" t="str">
        <f t="shared" si="128"/>
        <v>Credit Card</v>
      </c>
      <c r="P4136" t="s">
        <v>67</v>
      </c>
      <c r="Q4136">
        <v>18.59</v>
      </c>
      <c r="R4136">
        <v>3.9</v>
      </c>
      <c r="S4136" t="s">
        <v>23</v>
      </c>
    </row>
    <row r="4137" spans="1:19" x14ac:dyDescent="0.3">
      <c r="A4137" t="s">
        <v>8819</v>
      </c>
      <c r="B4137" s="1">
        <v>44145</v>
      </c>
      <c r="C4137" t="s">
        <v>8820</v>
      </c>
      <c r="D4137" t="str">
        <f t="shared" ca="1" si="129"/>
        <v>Jeans Regular</v>
      </c>
      <c r="E4137" t="s">
        <v>130</v>
      </c>
      <c r="F4137" t="s">
        <v>82</v>
      </c>
      <c r="G4137">
        <v>9</v>
      </c>
      <c r="H4137">
        <v>7</v>
      </c>
      <c r="I4137">
        <v>149.35</v>
      </c>
      <c r="J4137">
        <v>158.31100000000001</v>
      </c>
      <c r="K4137" t="s">
        <v>27</v>
      </c>
      <c r="M4137" t="s">
        <v>21</v>
      </c>
      <c r="N4137" t="s">
        <v>71</v>
      </c>
      <c r="O4137" t="str">
        <f t="shared" si="128"/>
        <v>Credit Card</v>
      </c>
      <c r="P4137" t="s">
        <v>67</v>
      </c>
      <c r="Q4137">
        <v>35.21</v>
      </c>
      <c r="R4137">
        <v>0</v>
      </c>
      <c r="S4137" t="s">
        <v>15</v>
      </c>
    </row>
    <row r="4138" spans="1:19" x14ac:dyDescent="0.3">
      <c r="A4138" t="s">
        <v>8821</v>
      </c>
      <c r="B4138" s="1">
        <v>45463</v>
      </c>
      <c r="C4138" t="s">
        <v>8822</v>
      </c>
      <c r="D4138" t="str">
        <f t="shared" ca="1" si="129"/>
        <v>Camera S</v>
      </c>
      <c r="E4138" t="s">
        <v>133</v>
      </c>
      <c r="F4138" t="s">
        <v>50</v>
      </c>
      <c r="G4138">
        <v>8</v>
      </c>
      <c r="H4138">
        <v>6</v>
      </c>
      <c r="I4138">
        <v>93.43</v>
      </c>
      <c r="J4138">
        <v>101.83870000000002</v>
      </c>
      <c r="K4138" t="s">
        <v>27</v>
      </c>
      <c r="M4138" t="s">
        <v>35</v>
      </c>
      <c r="N4138" t="s">
        <v>22</v>
      </c>
      <c r="O4138" t="str">
        <f t="shared" si="128"/>
        <v>PayPal</v>
      </c>
      <c r="P4138" t="s">
        <v>30</v>
      </c>
      <c r="Q4138">
        <v>42.03</v>
      </c>
      <c r="R4138">
        <v>1.7</v>
      </c>
      <c r="S4138" t="s">
        <v>23</v>
      </c>
    </row>
    <row r="4139" spans="1:19" x14ac:dyDescent="0.3">
      <c r="A4139" t="s">
        <v>8823</v>
      </c>
      <c r="B4139" s="1">
        <v>45424</v>
      </c>
      <c r="C4139" t="s">
        <v>8824</v>
      </c>
      <c r="D4139" t="str">
        <f t="shared" ca="1" si="129"/>
        <v>Phone X</v>
      </c>
      <c r="E4139" t="s">
        <v>141</v>
      </c>
      <c r="F4139" t="s">
        <v>50</v>
      </c>
      <c r="G4139">
        <v>18</v>
      </c>
      <c r="H4139">
        <v>17</v>
      </c>
      <c r="I4139">
        <v>1242.99</v>
      </c>
      <c r="J4139">
        <v>1305.1395</v>
      </c>
      <c r="K4139" t="s">
        <v>27</v>
      </c>
      <c r="M4139" t="s">
        <v>86</v>
      </c>
      <c r="N4139" t="s">
        <v>71</v>
      </c>
      <c r="O4139" t="str">
        <f t="shared" si="128"/>
        <v>Credit Card</v>
      </c>
      <c r="P4139" t="s">
        <v>67</v>
      </c>
      <c r="Q4139">
        <v>20.34</v>
      </c>
      <c r="R4139">
        <v>2.4</v>
      </c>
      <c r="S4139" t="s">
        <v>23</v>
      </c>
    </row>
    <row r="4140" spans="1:19" x14ac:dyDescent="0.3">
      <c r="A4140" t="s">
        <v>8825</v>
      </c>
      <c r="B4140" s="1">
        <v>43965</v>
      </c>
      <c r="C4140" t="s">
        <v>8826</v>
      </c>
      <c r="D4140" t="str">
        <f t="shared" ca="1" si="129"/>
        <v>Widget A</v>
      </c>
      <c r="E4140" t="s">
        <v>33</v>
      </c>
      <c r="F4140" t="s">
        <v>70</v>
      </c>
      <c r="G4140">
        <v>1</v>
      </c>
      <c r="H4140">
        <v>1</v>
      </c>
      <c r="I4140">
        <v>339.93</v>
      </c>
      <c r="J4140">
        <v>380.72160000000002</v>
      </c>
      <c r="M4140" t="s">
        <v>35</v>
      </c>
      <c r="N4140" t="s">
        <v>22</v>
      </c>
      <c r="O4140" t="str">
        <f t="shared" si="128"/>
        <v>Bank Transfer</v>
      </c>
      <c r="P4140" t="s">
        <v>37</v>
      </c>
      <c r="Q4140">
        <v>46.46</v>
      </c>
      <c r="R4140">
        <v>2.5</v>
      </c>
      <c r="S4140" t="s">
        <v>23</v>
      </c>
    </row>
    <row r="4141" spans="1:19" x14ac:dyDescent="0.3">
      <c r="A4141" t="s">
        <v>8827</v>
      </c>
      <c r="B4141" s="1">
        <v>44071</v>
      </c>
      <c r="C4141" t="s">
        <v>8828</v>
      </c>
      <c r="D4141" t="str">
        <f t="shared" ca="1" si="129"/>
        <v>Widget A</v>
      </c>
      <c r="E4141" t="s">
        <v>33</v>
      </c>
      <c r="F4141" t="s">
        <v>70</v>
      </c>
      <c r="G4141">
        <v>1</v>
      </c>
      <c r="H4141">
        <v>1</v>
      </c>
      <c r="I4141">
        <v>495.26</v>
      </c>
      <c r="J4141">
        <v>569.54899999999998</v>
      </c>
      <c r="K4141" t="s">
        <v>66</v>
      </c>
      <c r="M4141" t="s">
        <v>35</v>
      </c>
      <c r="N4141" t="s">
        <v>29</v>
      </c>
      <c r="O4141" t="str">
        <f t="shared" si="128"/>
        <v>Credit Card</v>
      </c>
      <c r="P4141" t="s">
        <v>67</v>
      </c>
      <c r="Q4141">
        <v>10.56</v>
      </c>
      <c r="R4141">
        <v>2.9</v>
      </c>
      <c r="S4141" t="s">
        <v>23</v>
      </c>
    </row>
    <row r="4142" spans="1:19" x14ac:dyDescent="0.3">
      <c r="A4142" t="s">
        <v>8829</v>
      </c>
      <c r="B4142" s="1">
        <v>44471</v>
      </c>
      <c r="C4142" t="s">
        <v>2678</v>
      </c>
      <c r="D4142" t="str">
        <f t="shared" ca="1" si="129"/>
        <v>Olive Oil 1L</v>
      </c>
      <c r="E4142" t="s">
        <v>56</v>
      </c>
      <c r="F4142" t="s">
        <v>57</v>
      </c>
      <c r="G4142">
        <v>17</v>
      </c>
      <c r="H4142">
        <v>14</v>
      </c>
      <c r="I4142">
        <v>836.16</v>
      </c>
      <c r="J4142">
        <v>886.32960000000003</v>
      </c>
      <c r="K4142" t="s">
        <v>27</v>
      </c>
      <c r="M4142" t="s">
        <v>79</v>
      </c>
      <c r="N4142" t="s">
        <v>71</v>
      </c>
      <c r="O4142" t="str">
        <f t="shared" si="128"/>
        <v>PayPal</v>
      </c>
      <c r="P4142" t="s">
        <v>30</v>
      </c>
      <c r="Q4142">
        <v>45.19</v>
      </c>
      <c r="R4142">
        <v>3.3</v>
      </c>
      <c r="S4142" t="s">
        <v>74</v>
      </c>
    </row>
    <row r="4143" spans="1:19" x14ac:dyDescent="0.3">
      <c r="A4143" t="s">
        <v>8830</v>
      </c>
      <c r="B4143" s="1">
        <v>44194</v>
      </c>
      <c r="C4143" t="s">
        <v>7825</v>
      </c>
      <c r="D4143" t="str">
        <f t="shared" ca="1" si="129"/>
        <v>Olive Oil 1L</v>
      </c>
      <c r="E4143" t="s">
        <v>56</v>
      </c>
      <c r="F4143" t="s">
        <v>57</v>
      </c>
      <c r="G4143">
        <v>8</v>
      </c>
      <c r="H4143">
        <v>8</v>
      </c>
      <c r="I4143">
        <v>677.72</v>
      </c>
      <c r="J4143">
        <v>779.37799999999993</v>
      </c>
      <c r="K4143" t="s">
        <v>27</v>
      </c>
      <c r="M4143" t="s">
        <v>21</v>
      </c>
      <c r="N4143" t="s">
        <v>71</v>
      </c>
      <c r="O4143" t="str">
        <f t="shared" si="128"/>
        <v>Debit Card</v>
      </c>
      <c r="P4143" t="s">
        <v>89</v>
      </c>
      <c r="Q4143">
        <v>20.420000000000002</v>
      </c>
      <c r="R4143">
        <v>1.3</v>
      </c>
      <c r="S4143" t="s">
        <v>23</v>
      </c>
    </row>
    <row r="4144" spans="1:19" x14ac:dyDescent="0.3">
      <c r="A4144" t="s">
        <v>8831</v>
      </c>
      <c r="B4144" s="1">
        <v>44194</v>
      </c>
      <c r="C4144" t="s">
        <v>8832</v>
      </c>
      <c r="D4144" t="str">
        <f t="shared" ca="1" si="129"/>
        <v>Sneakers Run</v>
      </c>
      <c r="E4144" t="s">
        <v>85</v>
      </c>
      <c r="F4144" t="s">
        <v>82</v>
      </c>
      <c r="G4144">
        <v>11</v>
      </c>
      <c r="H4144">
        <v>11</v>
      </c>
      <c r="I4144">
        <v>1303</v>
      </c>
      <c r="J4144">
        <v>1407.24</v>
      </c>
      <c r="K4144" t="s">
        <v>20</v>
      </c>
      <c r="M4144" t="s">
        <v>86</v>
      </c>
      <c r="N4144" t="s">
        <v>22</v>
      </c>
      <c r="O4144" t="str">
        <f t="shared" si="128"/>
        <v>Cash on Delivery</v>
      </c>
      <c r="P4144" t="s">
        <v>53</v>
      </c>
      <c r="Q4144">
        <v>46.22</v>
      </c>
      <c r="R4144">
        <v>4.2</v>
      </c>
      <c r="S4144" t="s">
        <v>23</v>
      </c>
    </row>
    <row r="4145" spans="1:19" x14ac:dyDescent="0.3">
      <c r="A4145" t="s">
        <v>8833</v>
      </c>
      <c r="B4145" s="1">
        <v>45048</v>
      </c>
      <c r="C4145" t="s">
        <v>8834</v>
      </c>
      <c r="D4145" t="str">
        <f t="shared" ca="1" si="129"/>
        <v>Sofa 3-Seater</v>
      </c>
      <c r="E4145" t="s">
        <v>109</v>
      </c>
      <c r="F4145" t="s">
        <v>46</v>
      </c>
      <c r="G4145">
        <v>1</v>
      </c>
      <c r="H4145">
        <v>1</v>
      </c>
      <c r="I4145">
        <v>276.29000000000002</v>
      </c>
      <c r="J4145">
        <v>301.15610000000004</v>
      </c>
      <c r="K4145" t="s">
        <v>51</v>
      </c>
      <c r="M4145" t="s">
        <v>35</v>
      </c>
      <c r="N4145" t="s">
        <v>22</v>
      </c>
      <c r="O4145" t="str">
        <f t="shared" si="128"/>
        <v>PayPal</v>
      </c>
      <c r="P4145" t="s">
        <v>30</v>
      </c>
      <c r="Q4145">
        <v>35.74</v>
      </c>
      <c r="R4145">
        <v>3.5</v>
      </c>
      <c r="S4145" t="s">
        <v>23</v>
      </c>
    </row>
    <row r="4146" spans="1:19" x14ac:dyDescent="0.3">
      <c r="A4146" t="s">
        <v>8835</v>
      </c>
      <c r="B4146" s="1">
        <v>45062</v>
      </c>
      <c r="C4146" t="s">
        <v>8565</v>
      </c>
      <c r="D4146" t="str">
        <f t="shared" ca="1" si="129"/>
        <v>Laptop Pro</v>
      </c>
      <c r="E4146" t="s">
        <v>116</v>
      </c>
      <c r="F4146" t="s">
        <v>50</v>
      </c>
      <c r="G4146">
        <v>18</v>
      </c>
      <c r="H4146">
        <v>18</v>
      </c>
      <c r="I4146">
        <v>1184.3800000000001</v>
      </c>
      <c r="J4146">
        <v>1314.6618000000003</v>
      </c>
      <c r="K4146" t="s">
        <v>47</v>
      </c>
      <c r="M4146" t="s">
        <v>35</v>
      </c>
      <c r="N4146" t="s">
        <v>22</v>
      </c>
      <c r="O4146" t="str">
        <f t="shared" si="128"/>
        <v>Bank Transfer</v>
      </c>
      <c r="P4146" t="s">
        <v>37</v>
      </c>
      <c r="Q4146">
        <v>32.270000000000003</v>
      </c>
      <c r="R4146">
        <v>2</v>
      </c>
      <c r="S4146" t="s">
        <v>23</v>
      </c>
    </row>
    <row r="4147" spans="1:19" x14ac:dyDescent="0.3">
      <c r="A4147" t="s">
        <v>8836</v>
      </c>
      <c r="B4147" s="1">
        <v>44924</v>
      </c>
      <c r="C4147" t="s">
        <v>8837</v>
      </c>
      <c r="D4147" t="str">
        <f t="shared" ca="1" si="129"/>
        <v>Camera S</v>
      </c>
      <c r="E4147" t="s">
        <v>133</v>
      </c>
      <c r="F4147" t="s">
        <v>50</v>
      </c>
      <c r="G4147">
        <v>9</v>
      </c>
      <c r="H4147">
        <v>7</v>
      </c>
      <c r="I4147">
        <v>1469.13</v>
      </c>
      <c r="J4147">
        <v>1586.6604000000002</v>
      </c>
      <c r="K4147" t="s">
        <v>51</v>
      </c>
      <c r="M4147" t="s">
        <v>123</v>
      </c>
      <c r="N4147" t="s">
        <v>22</v>
      </c>
      <c r="O4147" t="str">
        <f t="shared" si="128"/>
        <v>Credit Card</v>
      </c>
      <c r="P4147" t="s">
        <v>67</v>
      </c>
      <c r="Q4147">
        <v>34.409999999999997</v>
      </c>
      <c r="R4147">
        <v>3.8</v>
      </c>
      <c r="S4147" t="s">
        <v>23</v>
      </c>
    </row>
    <row r="4148" spans="1:19" x14ac:dyDescent="0.3">
      <c r="A4148" t="s">
        <v>8838</v>
      </c>
      <c r="B4148" s="1">
        <v>44105</v>
      </c>
      <c r="C4148" t="s">
        <v>8839</v>
      </c>
      <c r="D4148" t="str">
        <f t="shared" ca="1" si="129"/>
        <v>Phone X</v>
      </c>
      <c r="E4148" t="s">
        <v>141</v>
      </c>
      <c r="F4148" t="s">
        <v>50</v>
      </c>
      <c r="G4148">
        <v>15</v>
      </c>
      <c r="H4148">
        <v>14</v>
      </c>
      <c r="I4148">
        <v>1257.0999999999999</v>
      </c>
      <c r="J4148">
        <v>1382.81</v>
      </c>
      <c r="K4148" t="s">
        <v>20</v>
      </c>
      <c r="M4148" t="s">
        <v>21</v>
      </c>
      <c r="N4148" t="s">
        <v>71</v>
      </c>
      <c r="O4148" t="str">
        <f t="shared" si="128"/>
        <v>Cash on Delivery</v>
      </c>
      <c r="P4148" t="s">
        <v>53</v>
      </c>
      <c r="Q4148">
        <v>28.25</v>
      </c>
      <c r="R4148">
        <v>3</v>
      </c>
      <c r="S4148" t="s">
        <v>23</v>
      </c>
    </row>
    <row r="4149" spans="1:19" x14ac:dyDescent="0.3">
      <c r="A4149" t="s">
        <v>8840</v>
      </c>
      <c r="B4149" s="1">
        <v>44065</v>
      </c>
      <c r="C4149" t="s">
        <v>8841</v>
      </c>
      <c r="D4149" t="str">
        <f t="shared" ca="1" si="129"/>
        <v>Widget B</v>
      </c>
      <c r="E4149" t="s">
        <v>61</v>
      </c>
      <c r="F4149" t="s">
        <v>70</v>
      </c>
      <c r="G4149">
        <v>18</v>
      </c>
      <c r="H4149">
        <v>16</v>
      </c>
      <c r="I4149">
        <v>453.14</v>
      </c>
      <c r="J4149">
        <v>521.11099999999999</v>
      </c>
      <c r="K4149" t="s">
        <v>20</v>
      </c>
      <c r="M4149" t="s">
        <v>42</v>
      </c>
      <c r="N4149" t="s">
        <v>29</v>
      </c>
      <c r="O4149" t="str">
        <f t="shared" si="128"/>
        <v>Debit Card</v>
      </c>
      <c r="P4149" t="s">
        <v>89</v>
      </c>
      <c r="Q4149">
        <v>24.91</v>
      </c>
      <c r="R4149">
        <v>2.4</v>
      </c>
      <c r="S4149" t="s">
        <v>23</v>
      </c>
    </row>
    <row r="4150" spans="1:19" x14ac:dyDescent="0.3">
      <c r="A4150" t="s">
        <v>8842</v>
      </c>
      <c r="B4150" s="1">
        <v>44235</v>
      </c>
      <c r="C4150" t="s">
        <v>8843</v>
      </c>
      <c r="D4150" t="str">
        <f t="shared" ca="1" si="129"/>
        <v>Laptop Pro</v>
      </c>
      <c r="E4150" t="s">
        <v>116</v>
      </c>
      <c r="F4150" t="s">
        <v>50</v>
      </c>
      <c r="G4150">
        <v>17</v>
      </c>
      <c r="H4150">
        <v>15</v>
      </c>
      <c r="I4150">
        <v>404.2</v>
      </c>
      <c r="J4150">
        <v>452.70400000000001</v>
      </c>
      <c r="K4150" t="s">
        <v>20</v>
      </c>
      <c r="M4150" t="s">
        <v>79</v>
      </c>
      <c r="N4150" t="s">
        <v>22</v>
      </c>
      <c r="O4150" t="str">
        <f t="shared" si="128"/>
        <v>Debit Card</v>
      </c>
      <c r="P4150" t="s">
        <v>89</v>
      </c>
      <c r="Q4150">
        <v>7.88</v>
      </c>
      <c r="R4150">
        <v>1.5</v>
      </c>
      <c r="S4150" t="s">
        <v>23</v>
      </c>
    </row>
    <row r="4151" spans="1:19" x14ac:dyDescent="0.3">
      <c r="A4151" t="s">
        <v>8844</v>
      </c>
      <c r="B4151" s="1">
        <v>44941</v>
      </c>
      <c r="C4151" t="s">
        <v>8845</v>
      </c>
      <c r="D4151" t="str">
        <f t="shared" ca="1" si="129"/>
        <v>Camera S</v>
      </c>
      <c r="E4151" t="s">
        <v>133</v>
      </c>
      <c r="F4151" t="s">
        <v>50</v>
      </c>
      <c r="G4151">
        <v>1</v>
      </c>
      <c r="H4151">
        <v>1</v>
      </c>
      <c r="I4151">
        <v>373.8</v>
      </c>
      <c r="J4151">
        <v>399.96600000000001</v>
      </c>
      <c r="K4151" t="s">
        <v>51</v>
      </c>
      <c r="M4151" t="s">
        <v>42</v>
      </c>
      <c r="N4151" t="s">
        <v>22</v>
      </c>
      <c r="O4151" t="str">
        <f t="shared" si="128"/>
        <v>Cash on Delivery</v>
      </c>
      <c r="P4151" t="s">
        <v>53</v>
      </c>
      <c r="Q4151">
        <v>7.73</v>
      </c>
      <c r="R4151">
        <v>2.4</v>
      </c>
      <c r="S4151" t="s">
        <v>23</v>
      </c>
    </row>
    <row r="4152" spans="1:19" x14ac:dyDescent="0.3">
      <c r="A4152" t="s">
        <v>8846</v>
      </c>
      <c r="B4152" s="1">
        <v>45089</v>
      </c>
      <c r="C4152" t="s">
        <v>1401</v>
      </c>
      <c r="D4152" t="str">
        <f t="shared" ca="1" si="129"/>
        <v>Headphones Z</v>
      </c>
      <c r="E4152" t="s">
        <v>94</v>
      </c>
      <c r="F4152" t="s">
        <v>50</v>
      </c>
      <c r="G4152">
        <v>7</v>
      </c>
      <c r="H4152">
        <v>7</v>
      </c>
      <c r="I4152">
        <v>1356.13</v>
      </c>
      <c r="J4152">
        <v>1545.9882000000002</v>
      </c>
      <c r="K4152" t="s">
        <v>20</v>
      </c>
      <c r="M4152" t="s">
        <v>21</v>
      </c>
      <c r="N4152" t="s">
        <v>71</v>
      </c>
      <c r="O4152" t="str">
        <f t="shared" si="128"/>
        <v>Debit Card</v>
      </c>
      <c r="P4152" t="s">
        <v>89</v>
      </c>
      <c r="Q4152">
        <v>44.68</v>
      </c>
      <c r="R4152">
        <v>3.9</v>
      </c>
      <c r="S4152" t="s">
        <v>23</v>
      </c>
    </row>
    <row r="4153" spans="1:19" x14ac:dyDescent="0.3">
      <c r="A4153" t="s">
        <v>8847</v>
      </c>
      <c r="B4153" s="1">
        <v>45003</v>
      </c>
      <c r="C4153" t="s">
        <v>8848</v>
      </c>
      <c r="D4153" t="str">
        <f t="shared" ca="1" si="129"/>
        <v>Dining Table</v>
      </c>
      <c r="E4153" t="s">
        <v>45</v>
      </c>
      <c r="F4153" t="s">
        <v>46</v>
      </c>
      <c r="G4153">
        <v>10</v>
      </c>
      <c r="H4153">
        <v>9</v>
      </c>
      <c r="I4153">
        <v>1154.8599999999999</v>
      </c>
      <c r="J4153">
        <v>1304.9917999999998</v>
      </c>
      <c r="K4153" t="s">
        <v>51</v>
      </c>
      <c r="M4153" t="s">
        <v>42</v>
      </c>
      <c r="N4153" t="s">
        <v>36</v>
      </c>
      <c r="O4153" t="str">
        <f t="shared" si="128"/>
        <v>Debit Card</v>
      </c>
      <c r="P4153" t="s">
        <v>89</v>
      </c>
      <c r="Q4153">
        <v>16.29</v>
      </c>
      <c r="R4153">
        <v>1.4</v>
      </c>
      <c r="S4153" t="s">
        <v>23</v>
      </c>
    </row>
    <row r="4154" spans="1:19" x14ac:dyDescent="0.3">
      <c r="A4154" t="s">
        <v>8849</v>
      </c>
      <c r="B4154" s="1">
        <v>45641</v>
      </c>
      <c r="C4154" t="s">
        <v>8850</v>
      </c>
      <c r="D4154" t="str">
        <f t="shared" ca="1" si="129"/>
        <v>Widget A</v>
      </c>
      <c r="E4154" t="s">
        <v>33</v>
      </c>
      <c r="F4154" t="s">
        <v>70</v>
      </c>
      <c r="G4154">
        <v>3</v>
      </c>
      <c r="H4154">
        <v>2</v>
      </c>
      <c r="I4154">
        <v>6</v>
      </c>
      <c r="J4154">
        <v>6.7799999999999994</v>
      </c>
      <c r="K4154" t="s">
        <v>51</v>
      </c>
      <c r="M4154" t="s">
        <v>79</v>
      </c>
      <c r="N4154" t="s">
        <v>36</v>
      </c>
      <c r="O4154" t="str">
        <f t="shared" si="128"/>
        <v>Cash on Delivery</v>
      </c>
      <c r="P4154" t="s">
        <v>53</v>
      </c>
      <c r="Q4154">
        <v>41.32</v>
      </c>
      <c r="R4154">
        <v>4</v>
      </c>
      <c r="S4154" t="s">
        <v>205</v>
      </c>
    </row>
    <row r="4155" spans="1:19" x14ac:dyDescent="0.3">
      <c r="A4155" t="s">
        <v>8851</v>
      </c>
      <c r="B4155" s="1">
        <v>44067</v>
      </c>
      <c r="C4155" t="s">
        <v>8852</v>
      </c>
      <c r="D4155" t="str">
        <f t="shared" ca="1" si="129"/>
        <v>Widget B</v>
      </c>
      <c r="E4155" t="s">
        <v>61</v>
      </c>
      <c r="F4155" t="s">
        <v>70</v>
      </c>
      <c r="G4155">
        <v>16</v>
      </c>
      <c r="H4155">
        <v>15</v>
      </c>
      <c r="I4155">
        <v>315.02</v>
      </c>
      <c r="J4155">
        <v>355.97259999999994</v>
      </c>
      <c r="K4155" t="s">
        <v>47</v>
      </c>
      <c r="M4155" t="s">
        <v>123</v>
      </c>
      <c r="N4155" t="s">
        <v>36</v>
      </c>
      <c r="O4155" t="str">
        <f t="shared" si="128"/>
        <v>PayPal</v>
      </c>
      <c r="P4155" t="s">
        <v>30</v>
      </c>
      <c r="Q4155">
        <v>6.89</v>
      </c>
      <c r="R4155">
        <v>2.1</v>
      </c>
      <c r="S4155" t="s">
        <v>23</v>
      </c>
    </row>
    <row r="4156" spans="1:19" x14ac:dyDescent="0.3">
      <c r="A4156" t="s">
        <v>8853</v>
      </c>
      <c r="B4156" s="1">
        <v>44080</v>
      </c>
      <c r="C4156" t="s">
        <v>8854</v>
      </c>
      <c r="D4156" t="str">
        <f t="shared" ca="1" si="129"/>
        <v>Widget A</v>
      </c>
      <c r="E4156" t="s">
        <v>33</v>
      </c>
      <c r="F4156" t="s">
        <v>70</v>
      </c>
      <c r="G4156">
        <v>4</v>
      </c>
      <c r="H4156">
        <v>3</v>
      </c>
      <c r="I4156">
        <v>312.45</v>
      </c>
      <c r="J4156">
        <v>331.197</v>
      </c>
      <c r="K4156" t="s">
        <v>47</v>
      </c>
      <c r="M4156" t="s">
        <v>86</v>
      </c>
      <c r="N4156" t="s">
        <v>71</v>
      </c>
      <c r="O4156" t="str">
        <f t="shared" si="128"/>
        <v>PayPal</v>
      </c>
      <c r="P4156" t="s">
        <v>30</v>
      </c>
      <c r="Q4156">
        <v>33.06</v>
      </c>
      <c r="R4156">
        <v>2.1</v>
      </c>
      <c r="S4156" t="s">
        <v>23</v>
      </c>
    </row>
    <row r="4157" spans="1:19" x14ac:dyDescent="0.3">
      <c r="A4157" t="s">
        <v>8855</v>
      </c>
      <c r="B4157" s="1">
        <v>44911</v>
      </c>
      <c r="C4157" t="s">
        <v>8856</v>
      </c>
      <c r="D4157" t="str">
        <f t="shared" ca="1" si="129"/>
        <v>Sofa 3-Seater</v>
      </c>
      <c r="E4157" t="s">
        <v>109</v>
      </c>
      <c r="F4157" t="s">
        <v>46</v>
      </c>
      <c r="G4157">
        <v>6</v>
      </c>
      <c r="H4157">
        <v>6</v>
      </c>
      <c r="I4157">
        <v>394.48</v>
      </c>
      <c r="J4157">
        <v>418.14880000000005</v>
      </c>
      <c r="K4157" t="s">
        <v>66</v>
      </c>
      <c r="M4157" t="s">
        <v>86</v>
      </c>
      <c r="N4157" t="s">
        <v>29</v>
      </c>
      <c r="O4157" t="str">
        <f t="shared" si="128"/>
        <v>Credit Card</v>
      </c>
      <c r="P4157" t="s">
        <v>67</v>
      </c>
      <c r="Q4157">
        <v>4.83</v>
      </c>
      <c r="R4157">
        <v>2</v>
      </c>
      <c r="S4157" t="s">
        <v>23</v>
      </c>
    </row>
    <row r="4158" spans="1:19" x14ac:dyDescent="0.3">
      <c r="A4158" t="s">
        <v>8857</v>
      </c>
      <c r="B4158" s="1">
        <v>44594</v>
      </c>
      <c r="C4158" t="s">
        <v>5346</v>
      </c>
      <c r="D4158" t="str">
        <f t="shared" ca="1" si="129"/>
        <v>Phone X</v>
      </c>
      <c r="E4158" t="s">
        <v>141</v>
      </c>
      <c r="F4158" t="s">
        <v>50</v>
      </c>
      <c r="G4158">
        <v>20</v>
      </c>
      <c r="H4158">
        <v>16</v>
      </c>
      <c r="I4158">
        <v>223.56</v>
      </c>
      <c r="J4158">
        <v>254.85840000000002</v>
      </c>
      <c r="K4158" t="s">
        <v>47</v>
      </c>
      <c r="M4158" t="s">
        <v>35</v>
      </c>
      <c r="N4158" t="s">
        <v>71</v>
      </c>
      <c r="O4158" t="str">
        <f t="shared" si="128"/>
        <v>Bank Transfer</v>
      </c>
      <c r="P4158" t="s">
        <v>37</v>
      </c>
      <c r="Q4158">
        <v>1.96</v>
      </c>
      <c r="R4158">
        <v>3.6</v>
      </c>
      <c r="S4158" t="s">
        <v>23</v>
      </c>
    </row>
    <row r="4159" spans="1:19" x14ac:dyDescent="0.3">
      <c r="A4159" t="s">
        <v>8858</v>
      </c>
      <c r="B4159" s="1">
        <v>45225</v>
      </c>
      <c r="C4159" t="s">
        <v>8859</v>
      </c>
      <c r="D4159" t="str">
        <f t="shared" ca="1" si="129"/>
        <v>Sneakers Run</v>
      </c>
      <c r="E4159" t="s">
        <v>85</v>
      </c>
      <c r="F4159" t="s">
        <v>82</v>
      </c>
      <c r="G4159">
        <v>1</v>
      </c>
      <c r="H4159">
        <v>1</v>
      </c>
      <c r="I4159">
        <v>565.1</v>
      </c>
      <c r="J4159">
        <v>644.21400000000006</v>
      </c>
      <c r="K4159" t="s">
        <v>20</v>
      </c>
      <c r="M4159" t="s">
        <v>42</v>
      </c>
      <c r="N4159" t="s">
        <v>22</v>
      </c>
      <c r="O4159" t="str">
        <f t="shared" si="128"/>
        <v>Debit Card</v>
      </c>
      <c r="P4159" t="s">
        <v>89</v>
      </c>
      <c r="Q4159">
        <v>4.01</v>
      </c>
      <c r="R4159">
        <v>4.3</v>
      </c>
      <c r="S4159" t="s">
        <v>23</v>
      </c>
    </row>
    <row r="4160" spans="1:19" x14ac:dyDescent="0.3">
      <c r="A4160" t="s">
        <v>8860</v>
      </c>
      <c r="B4160" s="1">
        <v>44825</v>
      </c>
      <c r="C4160" t="s">
        <v>8861</v>
      </c>
      <c r="D4160" t="str">
        <f t="shared" ca="1" si="129"/>
        <v>Phone X</v>
      </c>
      <c r="E4160" t="s">
        <v>141</v>
      </c>
      <c r="F4160" t="s">
        <v>50</v>
      </c>
      <c r="G4160">
        <v>1</v>
      </c>
      <c r="H4160">
        <v>1</v>
      </c>
      <c r="I4160">
        <v>920.11</v>
      </c>
      <c r="J4160">
        <v>1021.3221000000001</v>
      </c>
      <c r="K4160" t="s">
        <v>51</v>
      </c>
      <c r="M4160" t="s">
        <v>42</v>
      </c>
      <c r="N4160" t="s">
        <v>36</v>
      </c>
      <c r="O4160" t="str">
        <f t="shared" si="128"/>
        <v>Cash on Delivery</v>
      </c>
      <c r="P4160" t="s">
        <v>53</v>
      </c>
      <c r="Q4160">
        <v>9999</v>
      </c>
      <c r="R4160">
        <v>4.9000000000000004</v>
      </c>
      <c r="S4160" t="s">
        <v>23</v>
      </c>
    </row>
    <row r="4161" spans="1:19" x14ac:dyDescent="0.3">
      <c r="A4161" t="s">
        <v>8862</v>
      </c>
      <c r="B4161" s="1">
        <v>45290</v>
      </c>
      <c r="C4161" t="s">
        <v>8863</v>
      </c>
      <c r="D4161" t="str">
        <f t="shared" ca="1" si="129"/>
        <v>Shirt Classic</v>
      </c>
      <c r="E4161" t="s">
        <v>65</v>
      </c>
      <c r="F4161" t="s">
        <v>82</v>
      </c>
      <c r="G4161">
        <v>10</v>
      </c>
      <c r="H4161">
        <v>9</v>
      </c>
      <c r="I4161">
        <v>1425.06</v>
      </c>
      <c r="J4161">
        <v>1567.566</v>
      </c>
      <c r="K4161" t="s">
        <v>27</v>
      </c>
      <c r="M4161" t="s">
        <v>21</v>
      </c>
      <c r="N4161" t="s">
        <v>71</v>
      </c>
      <c r="O4161" t="str">
        <f t="shared" si="128"/>
        <v>PayPal</v>
      </c>
      <c r="P4161" t="s">
        <v>30</v>
      </c>
      <c r="Q4161">
        <v>44.53</v>
      </c>
      <c r="R4161">
        <v>3.1</v>
      </c>
      <c r="S4161" t="s">
        <v>23</v>
      </c>
    </row>
    <row r="4162" spans="1:19" x14ac:dyDescent="0.3">
      <c r="A4162" t="s">
        <v>8864</v>
      </c>
      <c r="B4162" s="1">
        <v>44661</v>
      </c>
      <c r="C4162" t="s">
        <v>8865</v>
      </c>
      <c r="D4162" t="str">
        <f t="shared" ca="1" si="129"/>
        <v>T-shirt V</v>
      </c>
      <c r="E4162" t="s">
        <v>77</v>
      </c>
      <c r="F4162" t="s">
        <v>82</v>
      </c>
      <c r="G4162">
        <v>20</v>
      </c>
      <c r="H4162">
        <v>17</v>
      </c>
      <c r="I4162">
        <v>718.62</v>
      </c>
      <c r="J4162">
        <v>812.04059999999993</v>
      </c>
      <c r="K4162" t="s">
        <v>51</v>
      </c>
      <c r="M4162" t="s">
        <v>35</v>
      </c>
      <c r="N4162" t="s">
        <v>22</v>
      </c>
      <c r="O4162" t="str">
        <f t="shared" si="128"/>
        <v>Cash on Delivery</v>
      </c>
      <c r="P4162" t="s">
        <v>53</v>
      </c>
      <c r="Q4162">
        <v>0.56999999999999995</v>
      </c>
      <c r="R4162">
        <v>4.8</v>
      </c>
      <c r="S4162" t="s">
        <v>23</v>
      </c>
    </row>
    <row r="4163" spans="1:19" x14ac:dyDescent="0.3">
      <c r="A4163" t="s">
        <v>8866</v>
      </c>
      <c r="B4163" s="1">
        <v>44162</v>
      </c>
      <c r="C4163" t="s">
        <v>8867</v>
      </c>
      <c r="D4163" t="str">
        <f t="shared" ca="1" si="129"/>
        <v>Sneakers Run</v>
      </c>
      <c r="E4163" t="s">
        <v>85</v>
      </c>
      <c r="F4163" t="s">
        <v>82</v>
      </c>
      <c r="G4163">
        <v>6</v>
      </c>
      <c r="H4163">
        <v>6</v>
      </c>
      <c r="I4163">
        <v>1495.74</v>
      </c>
      <c r="J4163">
        <v>1705.1436000000001</v>
      </c>
      <c r="K4163" t="s">
        <v>51</v>
      </c>
      <c r="M4163" t="s">
        <v>79</v>
      </c>
      <c r="N4163" t="s">
        <v>22</v>
      </c>
      <c r="O4163" t="str">
        <f t="shared" ref="O4163:O4226" si="130">IF(P4163&lt;&gt;"",P4163,INDEX($N:$N,MATCH(Q4163,$O:$O,0)))</f>
        <v>Cash on Delivery</v>
      </c>
      <c r="P4163" t="s">
        <v>53</v>
      </c>
      <c r="Q4163">
        <v>17.829999999999998</v>
      </c>
      <c r="R4163">
        <v>1.1000000000000001</v>
      </c>
      <c r="S4163" t="s">
        <v>23</v>
      </c>
    </row>
    <row r="4164" spans="1:19" x14ac:dyDescent="0.3">
      <c r="A4164" t="s">
        <v>8868</v>
      </c>
      <c r="B4164" s="1">
        <v>44798</v>
      </c>
      <c r="C4164" t="s">
        <v>8869</v>
      </c>
      <c r="D4164" t="str">
        <f t="shared" ref="D4164:D4227" ca="1" si="131">IF(E4164&lt;&gt;"",E4164,IF(F4164="Apparel",CHOOSE(RANDBETWEEN(1,4),"Jeans Regular","Shirt Classic","Sneakers Run","T-shirt V"),IF(F4164="Electronics",CHOOSE(RANDBETWEEN(1,4),"Camera S","Headphones Z","Laptop Pro","Phone X"),IF(F4164="Gadgets",CHOOSE(RANDBETWEEN(1,2),"Widget A","Widget B"),IF(F4164="Groceries",CHOOSE(RANDBETWEEN(1,3),"Cereal Pack","Olive Oil 1L","Organic Rice"),IF(F4164="Home Goods",CHOOSE(RANDBETWEEN(1,2),"Dining Table","Sofa 3-Seater"),"Unknown"))))))</f>
        <v>Dining Table</v>
      </c>
      <c r="E4164" t="s">
        <v>45</v>
      </c>
      <c r="F4164" t="s">
        <v>46</v>
      </c>
      <c r="G4164">
        <v>17</v>
      </c>
      <c r="H4164">
        <v>15</v>
      </c>
      <c r="I4164">
        <v>1258.1099999999999</v>
      </c>
      <c r="J4164">
        <v>1358.7588000000001</v>
      </c>
      <c r="K4164" t="s">
        <v>51</v>
      </c>
      <c r="M4164" t="s">
        <v>8870</v>
      </c>
      <c r="N4164" t="s">
        <v>29</v>
      </c>
      <c r="O4164" t="str">
        <f t="shared" si="130"/>
        <v>PayPal</v>
      </c>
      <c r="P4164" t="s">
        <v>30</v>
      </c>
      <c r="Q4164">
        <v>49.36</v>
      </c>
      <c r="R4164">
        <v>1</v>
      </c>
      <c r="S4164" t="s">
        <v>23</v>
      </c>
    </row>
    <row r="4165" spans="1:19" x14ac:dyDescent="0.3">
      <c r="A4165" t="s">
        <v>8871</v>
      </c>
      <c r="B4165" s="1">
        <v>44324</v>
      </c>
      <c r="C4165" t="s">
        <v>8872</v>
      </c>
      <c r="D4165" t="str">
        <f t="shared" ca="1" si="131"/>
        <v>Headphones Z</v>
      </c>
      <c r="E4165" t="s">
        <v>94</v>
      </c>
      <c r="F4165" t="s">
        <v>50</v>
      </c>
      <c r="G4165">
        <v>15</v>
      </c>
      <c r="H4165">
        <v>14</v>
      </c>
      <c r="I4165">
        <v>467.67</v>
      </c>
      <c r="J4165">
        <v>491.05350000000004</v>
      </c>
      <c r="K4165" t="s">
        <v>66</v>
      </c>
      <c r="M4165" t="s">
        <v>86</v>
      </c>
      <c r="N4165" t="s">
        <v>22</v>
      </c>
      <c r="O4165" t="str">
        <f t="shared" si="130"/>
        <v>PayPal</v>
      </c>
      <c r="P4165" t="s">
        <v>30</v>
      </c>
      <c r="Q4165">
        <v>41.56</v>
      </c>
      <c r="R4165">
        <v>2.4</v>
      </c>
      <c r="S4165" t="s">
        <v>23</v>
      </c>
    </row>
    <row r="4166" spans="1:19" x14ac:dyDescent="0.3">
      <c r="A4166" t="s">
        <v>8873</v>
      </c>
      <c r="B4166" s="1">
        <v>43990</v>
      </c>
      <c r="C4166" t="s">
        <v>8874</v>
      </c>
      <c r="D4166" t="str">
        <f t="shared" ca="1" si="131"/>
        <v>Camera S</v>
      </c>
      <c r="E4166" t="s">
        <v>133</v>
      </c>
      <c r="F4166" t="s">
        <v>50</v>
      </c>
      <c r="G4166">
        <v>1</v>
      </c>
      <c r="H4166">
        <v>1</v>
      </c>
      <c r="I4166">
        <v>1099.9100000000001</v>
      </c>
      <c r="J4166">
        <v>1231.8992000000003</v>
      </c>
      <c r="K4166" t="s">
        <v>27</v>
      </c>
      <c r="M4166" t="s">
        <v>79</v>
      </c>
      <c r="N4166" t="s">
        <v>36</v>
      </c>
      <c r="O4166" t="str">
        <f t="shared" si="130"/>
        <v>PayPal</v>
      </c>
      <c r="P4166" t="s">
        <v>30</v>
      </c>
      <c r="Q4166">
        <v>36.03</v>
      </c>
      <c r="R4166">
        <v>2.5</v>
      </c>
      <c r="S4166" t="s">
        <v>23</v>
      </c>
    </row>
    <row r="4167" spans="1:19" x14ac:dyDescent="0.3">
      <c r="A4167" t="s">
        <v>8875</v>
      </c>
      <c r="B4167" s="1">
        <v>44022</v>
      </c>
      <c r="C4167" t="s">
        <v>8876</v>
      </c>
      <c r="D4167" t="str">
        <f t="shared" ca="1" si="131"/>
        <v>Laptop Pro</v>
      </c>
      <c r="E4167" t="s">
        <v>116</v>
      </c>
      <c r="F4167" t="s">
        <v>50</v>
      </c>
      <c r="G4167">
        <v>11</v>
      </c>
      <c r="H4167">
        <v>9</v>
      </c>
      <c r="I4167">
        <v>788.78</v>
      </c>
      <c r="J4167">
        <v>859.77020000000005</v>
      </c>
      <c r="K4167" t="s">
        <v>47</v>
      </c>
      <c r="M4167" t="s">
        <v>42</v>
      </c>
      <c r="N4167" t="s">
        <v>71</v>
      </c>
      <c r="O4167" t="str">
        <f t="shared" si="130"/>
        <v>PayPal</v>
      </c>
      <c r="P4167" t="s">
        <v>30</v>
      </c>
      <c r="Q4167">
        <v>30.26</v>
      </c>
      <c r="R4167">
        <v>3</v>
      </c>
      <c r="S4167" t="s">
        <v>23</v>
      </c>
    </row>
    <row r="4168" spans="1:19" x14ac:dyDescent="0.3">
      <c r="A4168" t="s">
        <v>8877</v>
      </c>
      <c r="B4168" s="1">
        <v>45289</v>
      </c>
      <c r="C4168" t="s">
        <v>8878</v>
      </c>
      <c r="D4168" t="str">
        <f t="shared" ca="1" si="131"/>
        <v>T-shirt V</v>
      </c>
      <c r="E4168" t="s">
        <v>77</v>
      </c>
      <c r="F4168" t="s">
        <v>82</v>
      </c>
      <c r="G4168">
        <v>19</v>
      </c>
      <c r="H4168">
        <v>15</v>
      </c>
      <c r="I4168">
        <v>906.34</v>
      </c>
      <c r="J4168">
        <v>951.65700000000004</v>
      </c>
      <c r="K4168" t="s">
        <v>20</v>
      </c>
      <c r="M4168" t="s">
        <v>35</v>
      </c>
      <c r="N4168" t="s">
        <v>36</v>
      </c>
      <c r="O4168" t="str">
        <f t="shared" si="130"/>
        <v>Debit Card</v>
      </c>
      <c r="P4168" t="s">
        <v>89</v>
      </c>
      <c r="Q4168">
        <v>0.99</v>
      </c>
      <c r="R4168">
        <v>3</v>
      </c>
      <c r="S4168" t="s">
        <v>23</v>
      </c>
    </row>
    <row r="4169" spans="1:19" x14ac:dyDescent="0.3">
      <c r="A4169" t="s">
        <v>8879</v>
      </c>
      <c r="B4169" s="1">
        <v>44574</v>
      </c>
      <c r="C4169" t="s">
        <v>8880</v>
      </c>
      <c r="D4169" t="str">
        <f t="shared" ca="1" si="131"/>
        <v>Cereal Pack</v>
      </c>
      <c r="E4169" t="s">
        <v>100</v>
      </c>
      <c r="F4169" t="s">
        <v>57</v>
      </c>
      <c r="G4169">
        <v>20</v>
      </c>
      <c r="H4169">
        <v>17</v>
      </c>
      <c r="I4169">
        <v>992.32</v>
      </c>
      <c r="J4169">
        <v>1081.6288000000002</v>
      </c>
      <c r="K4169" t="s">
        <v>51</v>
      </c>
      <c r="M4169" t="s">
        <v>123</v>
      </c>
      <c r="N4169" t="s">
        <v>71</v>
      </c>
      <c r="O4169" t="str">
        <f t="shared" si="130"/>
        <v>PayPal</v>
      </c>
      <c r="P4169" t="s">
        <v>30</v>
      </c>
      <c r="Q4169">
        <v>41.02</v>
      </c>
      <c r="R4169">
        <v>4.2</v>
      </c>
      <c r="S4169" t="s">
        <v>23</v>
      </c>
    </row>
    <row r="4170" spans="1:19" x14ac:dyDescent="0.3">
      <c r="A4170" t="s">
        <v>8881</v>
      </c>
      <c r="B4170" s="1">
        <v>43905</v>
      </c>
      <c r="C4170" t="s">
        <v>8882</v>
      </c>
      <c r="D4170" t="str">
        <f t="shared" ca="1" si="131"/>
        <v>Phone X</v>
      </c>
      <c r="E4170" t="s">
        <v>141</v>
      </c>
      <c r="F4170" t="s">
        <v>50</v>
      </c>
      <c r="G4170">
        <v>1</v>
      </c>
      <c r="H4170">
        <v>1</v>
      </c>
      <c r="I4170">
        <v>746.49</v>
      </c>
      <c r="J4170">
        <v>791.27940000000001</v>
      </c>
      <c r="K4170" t="s">
        <v>51</v>
      </c>
      <c r="M4170" t="s">
        <v>35</v>
      </c>
      <c r="N4170" t="s">
        <v>36</v>
      </c>
      <c r="O4170" t="str">
        <f t="shared" si="130"/>
        <v>Debit Card</v>
      </c>
      <c r="P4170" t="s">
        <v>89</v>
      </c>
      <c r="Q4170">
        <v>18.739999999999998</v>
      </c>
      <c r="R4170">
        <v>4.0999999999999996</v>
      </c>
      <c r="S4170" t="s">
        <v>23</v>
      </c>
    </row>
    <row r="4171" spans="1:19" x14ac:dyDescent="0.3">
      <c r="A4171" t="s">
        <v>8883</v>
      </c>
      <c r="B4171" s="1">
        <v>44752</v>
      </c>
      <c r="C4171" t="s">
        <v>8884</v>
      </c>
      <c r="D4171" t="str">
        <f t="shared" ca="1" si="131"/>
        <v>Organic Rice 5kg</v>
      </c>
      <c r="E4171" t="s">
        <v>40</v>
      </c>
      <c r="F4171" t="s">
        <v>57</v>
      </c>
      <c r="G4171">
        <v>2</v>
      </c>
      <c r="H4171">
        <v>2</v>
      </c>
      <c r="I4171">
        <v>1119.83</v>
      </c>
      <c r="J4171">
        <v>1198.2181</v>
      </c>
      <c r="K4171" t="s">
        <v>27</v>
      </c>
      <c r="M4171" t="s">
        <v>35</v>
      </c>
      <c r="N4171" t="s">
        <v>71</v>
      </c>
      <c r="O4171" t="str">
        <f t="shared" si="130"/>
        <v>oebit Card</v>
      </c>
      <c r="P4171" t="s">
        <v>8885</v>
      </c>
      <c r="Q4171">
        <v>27.18</v>
      </c>
      <c r="R4171">
        <v>3.3</v>
      </c>
      <c r="S4171" t="s">
        <v>23</v>
      </c>
    </row>
    <row r="4172" spans="1:19" x14ac:dyDescent="0.3">
      <c r="A4172" t="s">
        <v>8886</v>
      </c>
      <c r="B4172" s="1">
        <v>44708</v>
      </c>
      <c r="C4172" t="s">
        <v>8887</v>
      </c>
      <c r="D4172" t="str">
        <f t="shared" ca="1" si="131"/>
        <v>Cereal Pack</v>
      </c>
      <c r="E4172" t="s">
        <v>100</v>
      </c>
      <c r="F4172" t="s">
        <v>57</v>
      </c>
      <c r="G4172">
        <v>16</v>
      </c>
      <c r="H4172">
        <v>15</v>
      </c>
      <c r="I4172">
        <v>1384.41</v>
      </c>
      <c r="J4172">
        <v>1509.0069000000001</v>
      </c>
      <c r="K4172" t="s">
        <v>27</v>
      </c>
      <c r="M4172" t="s">
        <v>21</v>
      </c>
      <c r="N4172" t="s">
        <v>36</v>
      </c>
      <c r="O4172" t="str">
        <f t="shared" si="130"/>
        <v>PayPal</v>
      </c>
      <c r="P4172" t="s">
        <v>30</v>
      </c>
      <c r="Q4172">
        <v>1.21</v>
      </c>
      <c r="R4172">
        <v>1.4</v>
      </c>
      <c r="S4172" t="s">
        <v>23</v>
      </c>
    </row>
    <row r="4173" spans="1:19" x14ac:dyDescent="0.3">
      <c r="A4173" t="s">
        <v>8888</v>
      </c>
      <c r="B4173" s="1">
        <v>45476</v>
      </c>
      <c r="C4173" t="s">
        <v>8889</v>
      </c>
      <c r="D4173" t="str">
        <f t="shared" ca="1" si="131"/>
        <v>Shirt Classic</v>
      </c>
      <c r="E4173" t="s">
        <v>65</v>
      </c>
      <c r="F4173" t="s">
        <v>82</v>
      </c>
      <c r="G4173">
        <v>8</v>
      </c>
      <c r="H4173">
        <v>8</v>
      </c>
      <c r="I4173">
        <v>1058.69</v>
      </c>
      <c r="J4173">
        <v>1164.5590000000002</v>
      </c>
      <c r="K4173" t="s">
        <v>51</v>
      </c>
      <c r="M4173" t="s">
        <v>123</v>
      </c>
      <c r="N4173" t="s">
        <v>29</v>
      </c>
      <c r="O4173" t="str">
        <f t="shared" si="130"/>
        <v>Bank Transfer</v>
      </c>
      <c r="P4173" t="s">
        <v>37</v>
      </c>
      <c r="Q4173">
        <v>13.4</v>
      </c>
      <c r="R4173">
        <v>2.6</v>
      </c>
      <c r="S4173" t="s">
        <v>23</v>
      </c>
    </row>
    <row r="4174" spans="1:19" x14ac:dyDescent="0.3">
      <c r="A4174" t="s">
        <v>8890</v>
      </c>
      <c r="B4174" s="1">
        <v>45250</v>
      </c>
      <c r="C4174" t="s">
        <v>8891</v>
      </c>
      <c r="D4174" t="str">
        <f t="shared" ca="1" si="131"/>
        <v>Cereal Pack</v>
      </c>
      <c r="E4174" t="s">
        <v>100</v>
      </c>
      <c r="F4174" t="s">
        <v>57</v>
      </c>
      <c r="G4174">
        <v>2</v>
      </c>
      <c r="H4174">
        <v>2</v>
      </c>
      <c r="I4174">
        <v>1033.57</v>
      </c>
      <c r="J4174">
        <v>1105.9199000000001</v>
      </c>
      <c r="K4174" t="s">
        <v>51</v>
      </c>
      <c r="M4174" t="s">
        <v>21</v>
      </c>
      <c r="N4174" t="s">
        <v>29</v>
      </c>
      <c r="O4174" t="str">
        <f t="shared" si="130"/>
        <v>Cash on Delivery</v>
      </c>
      <c r="P4174" t="s">
        <v>53</v>
      </c>
      <c r="Q4174">
        <v>42.88</v>
      </c>
      <c r="R4174">
        <v>3.1</v>
      </c>
      <c r="S4174" t="s">
        <v>23</v>
      </c>
    </row>
    <row r="4175" spans="1:19" x14ac:dyDescent="0.3">
      <c r="A4175" t="s">
        <v>8892</v>
      </c>
      <c r="B4175" s="1">
        <v>44351</v>
      </c>
      <c r="C4175" t="s">
        <v>8893</v>
      </c>
      <c r="D4175" t="str">
        <f t="shared" ca="1" si="131"/>
        <v>Shirt Classic</v>
      </c>
      <c r="E4175" t="s">
        <v>65</v>
      </c>
      <c r="F4175" t="s">
        <v>82</v>
      </c>
      <c r="G4175">
        <v>11</v>
      </c>
      <c r="H4175">
        <v>9</v>
      </c>
      <c r="I4175">
        <v>666.2</v>
      </c>
      <c r="J4175">
        <v>726.15800000000013</v>
      </c>
      <c r="K4175" t="s">
        <v>27</v>
      </c>
      <c r="M4175" t="s">
        <v>42</v>
      </c>
      <c r="N4175" t="s">
        <v>29</v>
      </c>
      <c r="O4175" t="str">
        <f t="shared" si="130"/>
        <v>Cash on Delivery</v>
      </c>
      <c r="P4175" t="s">
        <v>53</v>
      </c>
      <c r="Q4175">
        <v>46.41</v>
      </c>
      <c r="R4175">
        <v>3.7</v>
      </c>
      <c r="S4175" t="s">
        <v>23</v>
      </c>
    </row>
    <row r="4176" spans="1:19" x14ac:dyDescent="0.3">
      <c r="A4176" t="s">
        <v>8894</v>
      </c>
      <c r="B4176" s="1">
        <v>44980</v>
      </c>
      <c r="C4176" t="s">
        <v>8895</v>
      </c>
      <c r="D4176" t="str">
        <f t="shared" ca="1" si="131"/>
        <v>Phone X</v>
      </c>
      <c r="E4176" t="s">
        <v>141</v>
      </c>
      <c r="F4176" t="s">
        <v>50</v>
      </c>
      <c r="G4176">
        <v>7</v>
      </c>
      <c r="H4176">
        <v>7</v>
      </c>
      <c r="I4176">
        <v>1140.18</v>
      </c>
      <c r="J4176">
        <v>1219.9926</v>
      </c>
      <c r="K4176" t="s">
        <v>51</v>
      </c>
      <c r="M4176" t="s">
        <v>28</v>
      </c>
      <c r="N4176" t="s">
        <v>22</v>
      </c>
      <c r="O4176" t="str">
        <f t="shared" si="130"/>
        <v>Bank Transfer</v>
      </c>
      <c r="P4176" t="s">
        <v>37</v>
      </c>
      <c r="Q4176">
        <v>47.48</v>
      </c>
      <c r="R4176">
        <v>3.7</v>
      </c>
      <c r="S4176" t="s">
        <v>74</v>
      </c>
    </row>
    <row r="4177" spans="1:19" x14ac:dyDescent="0.3">
      <c r="A4177" t="s">
        <v>8896</v>
      </c>
      <c r="B4177" s="1">
        <v>45456</v>
      </c>
      <c r="C4177" t="s">
        <v>8897</v>
      </c>
      <c r="D4177" t="str">
        <f t="shared" ca="1" si="131"/>
        <v>Olive Oil 1L</v>
      </c>
      <c r="E4177" t="s">
        <v>56</v>
      </c>
      <c r="F4177" t="s">
        <v>57</v>
      </c>
      <c r="G4177">
        <v>9</v>
      </c>
      <c r="H4177">
        <v>7</v>
      </c>
      <c r="I4177">
        <v>377.65</v>
      </c>
      <c r="J4177">
        <v>407.86200000000002</v>
      </c>
      <c r="K4177" t="s">
        <v>8898</v>
      </c>
      <c r="M4177" t="s">
        <v>123</v>
      </c>
      <c r="N4177" t="s">
        <v>36</v>
      </c>
      <c r="O4177" t="str">
        <f t="shared" si="130"/>
        <v>Cash on Delivery</v>
      </c>
      <c r="P4177" t="s">
        <v>53</v>
      </c>
      <c r="Q4177">
        <v>39.229999999999997</v>
      </c>
      <c r="R4177">
        <v>3.9</v>
      </c>
      <c r="S4177" t="s">
        <v>74</v>
      </c>
    </row>
    <row r="4178" spans="1:19" x14ac:dyDescent="0.3">
      <c r="A4178" t="s">
        <v>8899</v>
      </c>
      <c r="B4178" s="1">
        <v>44512</v>
      </c>
      <c r="C4178" t="s">
        <v>8900</v>
      </c>
      <c r="D4178" t="str">
        <f t="shared" ca="1" si="131"/>
        <v>Shirt Classic</v>
      </c>
      <c r="E4178" t="s">
        <v>65</v>
      </c>
      <c r="F4178" t="s">
        <v>82</v>
      </c>
      <c r="G4178">
        <v>1</v>
      </c>
      <c r="H4178">
        <v>1</v>
      </c>
      <c r="I4178">
        <v>1317.35</v>
      </c>
      <c r="J4178">
        <v>1514.9524999999999</v>
      </c>
      <c r="K4178" t="s">
        <v>20</v>
      </c>
      <c r="M4178" t="s">
        <v>86</v>
      </c>
      <c r="N4178" t="s">
        <v>22</v>
      </c>
      <c r="O4178" t="str">
        <f t="shared" si="130"/>
        <v>PayPal</v>
      </c>
      <c r="P4178" t="s">
        <v>30</v>
      </c>
      <c r="Q4178">
        <v>29.16</v>
      </c>
      <c r="S4178" t="s">
        <v>23</v>
      </c>
    </row>
    <row r="4179" spans="1:19" x14ac:dyDescent="0.3">
      <c r="A4179" t="s">
        <v>8901</v>
      </c>
      <c r="B4179" s="1">
        <v>44039</v>
      </c>
      <c r="C4179" t="s">
        <v>8902</v>
      </c>
      <c r="D4179" t="str">
        <f t="shared" ca="1" si="131"/>
        <v>Headphones Z</v>
      </c>
      <c r="E4179" t="s">
        <v>94</v>
      </c>
      <c r="F4179" t="s">
        <v>50</v>
      </c>
      <c r="G4179">
        <v>5</v>
      </c>
      <c r="H4179">
        <v>4</v>
      </c>
      <c r="I4179">
        <v>1495.64</v>
      </c>
      <c r="J4179">
        <v>1705.0296000000003</v>
      </c>
      <c r="K4179" t="s">
        <v>47</v>
      </c>
      <c r="M4179" t="s">
        <v>86</v>
      </c>
      <c r="N4179" t="s">
        <v>29</v>
      </c>
      <c r="O4179" t="str">
        <f t="shared" si="130"/>
        <v>Bank Transfer</v>
      </c>
      <c r="P4179" t="s">
        <v>37</v>
      </c>
      <c r="Q4179">
        <v>7.91</v>
      </c>
      <c r="R4179">
        <v>3.4</v>
      </c>
      <c r="S4179" t="s">
        <v>23</v>
      </c>
    </row>
    <row r="4180" spans="1:19" x14ac:dyDescent="0.3">
      <c r="A4180" t="s">
        <v>8903</v>
      </c>
      <c r="B4180" s="1">
        <v>45457</v>
      </c>
      <c r="C4180" t="s">
        <v>8904</v>
      </c>
      <c r="D4180" t="str">
        <f t="shared" ca="1" si="131"/>
        <v>Widget A</v>
      </c>
      <c r="E4180" t="s">
        <v>33</v>
      </c>
      <c r="F4180" t="s">
        <v>70</v>
      </c>
      <c r="G4180">
        <v>6</v>
      </c>
      <c r="H4180">
        <v>6</v>
      </c>
      <c r="I4180">
        <v>996.34</v>
      </c>
      <c r="J4180">
        <v>1066.0838000000001</v>
      </c>
      <c r="K4180" t="s">
        <v>66</v>
      </c>
      <c r="M4180" t="s">
        <v>42</v>
      </c>
      <c r="N4180" t="s">
        <v>71</v>
      </c>
      <c r="O4180" t="str">
        <f t="shared" si="130"/>
        <v>Credit Card</v>
      </c>
      <c r="P4180" t="s">
        <v>67</v>
      </c>
      <c r="Q4180">
        <v>5.84</v>
      </c>
      <c r="R4180">
        <v>3</v>
      </c>
      <c r="S4180" t="s">
        <v>23</v>
      </c>
    </row>
    <row r="4181" spans="1:19" x14ac:dyDescent="0.3">
      <c r="A4181" t="s">
        <v>8906</v>
      </c>
      <c r="B4181" s="1">
        <v>45165</v>
      </c>
      <c r="C4181" t="s">
        <v>8907</v>
      </c>
      <c r="D4181" t="str">
        <f t="shared" ca="1" si="131"/>
        <v>Widget B</v>
      </c>
      <c r="E4181" t="s">
        <v>61</v>
      </c>
      <c r="F4181" t="s">
        <v>70</v>
      </c>
      <c r="G4181">
        <v>8</v>
      </c>
      <c r="H4181">
        <v>6</v>
      </c>
      <c r="I4181">
        <v>1191.08</v>
      </c>
      <c r="J4181">
        <v>1357.8312000000001</v>
      </c>
      <c r="K4181" t="s">
        <v>27</v>
      </c>
      <c r="M4181" t="s">
        <v>86</v>
      </c>
      <c r="N4181" t="s">
        <v>36</v>
      </c>
      <c r="O4181" t="str">
        <f t="shared" si="130"/>
        <v>PayPal</v>
      </c>
      <c r="P4181" t="s">
        <v>30</v>
      </c>
      <c r="Q4181">
        <v>27.41</v>
      </c>
      <c r="R4181">
        <v>1</v>
      </c>
      <c r="S4181" t="s">
        <v>23</v>
      </c>
    </row>
    <row r="4182" spans="1:19" x14ac:dyDescent="0.3">
      <c r="A4182" t="s">
        <v>8908</v>
      </c>
      <c r="B4182" s="1">
        <v>44866</v>
      </c>
      <c r="C4182" t="s">
        <v>8909</v>
      </c>
      <c r="D4182" t="str">
        <f t="shared" ca="1" si="131"/>
        <v>Phone X</v>
      </c>
      <c r="E4182" t="s">
        <v>141</v>
      </c>
      <c r="F4182" t="s">
        <v>50</v>
      </c>
      <c r="G4182">
        <v>7</v>
      </c>
      <c r="H4182">
        <v>6</v>
      </c>
      <c r="I4182">
        <v>745.08</v>
      </c>
      <c r="J4182">
        <v>782.33400000000006</v>
      </c>
      <c r="K4182" t="s">
        <v>27</v>
      </c>
      <c r="M4182" t="s">
        <v>79</v>
      </c>
      <c r="N4182" t="s">
        <v>22</v>
      </c>
      <c r="O4182" t="str">
        <f t="shared" si="130"/>
        <v>Debit Card</v>
      </c>
      <c r="P4182" t="s">
        <v>89</v>
      </c>
      <c r="Q4182">
        <v>38.979999999999997</v>
      </c>
      <c r="R4182">
        <v>3.3</v>
      </c>
      <c r="S4182" t="s">
        <v>23</v>
      </c>
    </row>
    <row r="4183" spans="1:19" x14ac:dyDescent="0.3">
      <c r="A4183" t="s">
        <v>8910</v>
      </c>
      <c r="B4183" s="1">
        <v>44227</v>
      </c>
      <c r="C4183" t="s">
        <v>8911</v>
      </c>
      <c r="D4183" t="str">
        <f t="shared" ca="1" si="131"/>
        <v>Camera S</v>
      </c>
      <c r="E4183" t="s">
        <v>133</v>
      </c>
      <c r="F4183" t="s">
        <v>50</v>
      </c>
      <c r="G4183">
        <v>15</v>
      </c>
      <c r="H4183">
        <v>13</v>
      </c>
      <c r="I4183">
        <v>928.44</v>
      </c>
      <c r="J4183">
        <v>1058.4216000000001</v>
      </c>
      <c r="K4183" t="s">
        <v>27</v>
      </c>
      <c r="M4183" t="s">
        <v>21</v>
      </c>
      <c r="N4183" t="s">
        <v>29</v>
      </c>
      <c r="O4183" t="e">
        <f t="shared" ca="1" si="130"/>
        <v>#N/A</v>
      </c>
      <c r="Q4183">
        <v>34.520000000000003</v>
      </c>
      <c r="R4183">
        <v>3.3</v>
      </c>
      <c r="S4183" t="s">
        <v>23</v>
      </c>
    </row>
    <row r="4184" spans="1:19" x14ac:dyDescent="0.3">
      <c r="A4184" t="s">
        <v>8912</v>
      </c>
      <c r="B4184" s="1">
        <v>45217</v>
      </c>
      <c r="C4184" t="s">
        <v>8913</v>
      </c>
      <c r="D4184" t="str">
        <f t="shared" ca="1" si="131"/>
        <v>Camera S</v>
      </c>
      <c r="E4184" t="s">
        <v>133</v>
      </c>
      <c r="F4184" t="s">
        <v>50</v>
      </c>
      <c r="G4184">
        <v>2</v>
      </c>
      <c r="H4184">
        <v>2</v>
      </c>
      <c r="I4184">
        <v>641.30999999999995</v>
      </c>
      <c r="J4184">
        <v>679.78859999999997</v>
      </c>
      <c r="K4184" t="s">
        <v>27</v>
      </c>
      <c r="M4184" t="s">
        <v>42</v>
      </c>
      <c r="N4184" t="s">
        <v>22</v>
      </c>
      <c r="O4184" t="str">
        <f t="shared" si="130"/>
        <v>PayPal</v>
      </c>
      <c r="P4184" t="s">
        <v>30</v>
      </c>
      <c r="Q4184">
        <v>10.029999999999999</v>
      </c>
      <c r="R4184">
        <v>1.2</v>
      </c>
      <c r="S4184" t="s">
        <v>23</v>
      </c>
    </row>
    <row r="4185" spans="1:19" x14ac:dyDescent="0.3">
      <c r="A4185" t="s">
        <v>8914</v>
      </c>
      <c r="B4185" s="1">
        <v>44258</v>
      </c>
      <c r="C4185" t="s">
        <v>8915</v>
      </c>
      <c r="D4185" t="str">
        <f t="shared" ca="1" si="131"/>
        <v>Headphones Z</v>
      </c>
      <c r="E4185" t="s">
        <v>94</v>
      </c>
      <c r="F4185" t="s">
        <v>50</v>
      </c>
      <c r="G4185">
        <v>2</v>
      </c>
      <c r="H4185">
        <v>2</v>
      </c>
      <c r="I4185">
        <v>667.24</v>
      </c>
      <c r="J4185">
        <v>747.30880000000013</v>
      </c>
      <c r="K4185" t="s">
        <v>47</v>
      </c>
      <c r="M4185" t="s">
        <v>123</v>
      </c>
      <c r="N4185" t="s">
        <v>71</v>
      </c>
      <c r="O4185" t="str">
        <f t="shared" si="130"/>
        <v>PayPal</v>
      </c>
      <c r="P4185" t="s">
        <v>30</v>
      </c>
      <c r="R4185">
        <v>3.9</v>
      </c>
      <c r="S4185" t="s">
        <v>23</v>
      </c>
    </row>
    <row r="4186" spans="1:19" x14ac:dyDescent="0.3">
      <c r="A4186" t="s">
        <v>8916</v>
      </c>
      <c r="B4186" s="1">
        <v>45022</v>
      </c>
      <c r="C4186" t="s">
        <v>8917</v>
      </c>
      <c r="D4186" t="str">
        <f t="shared" ca="1" si="131"/>
        <v>Organic Rice 5kg</v>
      </c>
      <c r="E4186" t="s">
        <v>40</v>
      </c>
      <c r="F4186" t="s">
        <v>57</v>
      </c>
      <c r="G4186">
        <v>9</v>
      </c>
      <c r="H4186">
        <v>8</v>
      </c>
      <c r="I4186">
        <v>5.55</v>
      </c>
      <c r="J4186">
        <v>5.9939999999999998</v>
      </c>
      <c r="K4186" t="s">
        <v>51</v>
      </c>
      <c r="M4186" t="s">
        <v>35</v>
      </c>
      <c r="N4186" t="s">
        <v>22</v>
      </c>
      <c r="O4186" t="str">
        <f t="shared" si="130"/>
        <v>PayPal</v>
      </c>
      <c r="P4186" t="s">
        <v>30</v>
      </c>
      <c r="Q4186">
        <v>30.78</v>
      </c>
      <c r="R4186">
        <v>1.4</v>
      </c>
      <c r="S4186" t="s">
        <v>23</v>
      </c>
    </row>
    <row r="4187" spans="1:19" x14ac:dyDescent="0.3">
      <c r="A4187" t="s">
        <v>8918</v>
      </c>
      <c r="B4187" s="1">
        <v>45578</v>
      </c>
      <c r="C4187" t="s">
        <v>8919</v>
      </c>
      <c r="D4187" t="str">
        <f t="shared" ca="1" si="131"/>
        <v>Headphones Z</v>
      </c>
      <c r="E4187" t="s">
        <v>94</v>
      </c>
      <c r="F4187" t="s">
        <v>50</v>
      </c>
      <c r="G4187">
        <v>18</v>
      </c>
      <c r="H4187">
        <v>18</v>
      </c>
      <c r="I4187">
        <v>1268.05</v>
      </c>
      <c r="J4187">
        <v>1445.577</v>
      </c>
      <c r="K4187" t="s">
        <v>20</v>
      </c>
      <c r="M4187" t="s">
        <v>35</v>
      </c>
      <c r="N4187" t="s">
        <v>71</v>
      </c>
      <c r="O4187" t="str">
        <f t="shared" si="130"/>
        <v>Cash on Delivery</v>
      </c>
      <c r="P4187" t="s">
        <v>53</v>
      </c>
      <c r="Q4187">
        <v>29.66</v>
      </c>
      <c r="R4187">
        <v>1.9</v>
      </c>
      <c r="S4187" t="s">
        <v>23</v>
      </c>
    </row>
    <row r="4188" spans="1:19" x14ac:dyDescent="0.3">
      <c r="A4188" t="s">
        <v>8920</v>
      </c>
      <c r="B4188" s="1">
        <v>45208</v>
      </c>
      <c r="C4188" t="s">
        <v>8921</v>
      </c>
      <c r="D4188" t="str">
        <f t="shared" ca="1" si="131"/>
        <v>Widget A</v>
      </c>
      <c r="E4188" t="s">
        <v>33</v>
      </c>
      <c r="F4188" t="s">
        <v>70</v>
      </c>
      <c r="G4188">
        <v>3</v>
      </c>
      <c r="H4188">
        <v>2</v>
      </c>
      <c r="I4188">
        <v>507.7</v>
      </c>
      <c r="J4188">
        <v>548.31600000000003</v>
      </c>
      <c r="K4188" t="s">
        <v>66</v>
      </c>
      <c r="M4188" t="s">
        <v>79</v>
      </c>
      <c r="N4188" t="s">
        <v>22</v>
      </c>
      <c r="O4188" t="str">
        <f t="shared" si="130"/>
        <v>Debit Card</v>
      </c>
      <c r="P4188" t="s">
        <v>89</v>
      </c>
      <c r="Q4188">
        <v>13.5</v>
      </c>
      <c r="R4188">
        <v>3.2</v>
      </c>
      <c r="S4188" t="s">
        <v>23</v>
      </c>
    </row>
    <row r="4189" spans="1:19" x14ac:dyDescent="0.3">
      <c r="A4189" t="s">
        <v>8922</v>
      </c>
      <c r="B4189" s="1">
        <v>44266</v>
      </c>
      <c r="C4189" t="s">
        <v>8923</v>
      </c>
      <c r="D4189" t="str">
        <f t="shared" ca="1" si="131"/>
        <v>Dining Table</v>
      </c>
      <c r="E4189" t="s">
        <v>45</v>
      </c>
      <c r="F4189" t="s">
        <v>46</v>
      </c>
      <c r="G4189">
        <v>3</v>
      </c>
      <c r="H4189">
        <v>2</v>
      </c>
      <c r="I4189">
        <v>907.6</v>
      </c>
      <c r="J4189">
        <v>962.05600000000004</v>
      </c>
      <c r="K4189" t="s">
        <v>47</v>
      </c>
      <c r="M4189" t="s">
        <v>8924</v>
      </c>
      <c r="N4189" t="s">
        <v>29</v>
      </c>
      <c r="O4189" t="str">
        <f t="shared" si="130"/>
        <v>Credit Card</v>
      </c>
      <c r="P4189" t="s">
        <v>67</v>
      </c>
      <c r="Q4189">
        <v>11.57</v>
      </c>
      <c r="R4189">
        <v>4</v>
      </c>
      <c r="S4189" t="s">
        <v>23</v>
      </c>
    </row>
    <row r="4190" spans="1:19" x14ac:dyDescent="0.3">
      <c r="A4190" t="s">
        <v>8925</v>
      </c>
      <c r="B4190" s="1">
        <v>45571</v>
      </c>
      <c r="C4190" t="s">
        <v>8926</v>
      </c>
      <c r="D4190" t="str">
        <f t="shared" ca="1" si="131"/>
        <v>Cereal Pack</v>
      </c>
      <c r="F4190" t="s">
        <v>57</v>
      </c>
      <c r="G4190">
        <v>15</v>
      </c>
      <c r="H4190">
        <v>14</v>
      </c>
      <c r="I4190">
        <v>530.99</v>
      </c>
      <c r="J4190">
        <v>589.39890000000003</v>
      </c>
      <c r="K4190" t="s">
        <v>47</v>
      </c>
      <c r="M4190" t="s">
        <v>79</v>
      </c>
      <c r="N4190" t="s">
        <v>29</v>
      </c>
      <c r="O4190" t="str">
        <f t="shared" si="130"/>
        <v>PayPal</v>
      </c>
      <c r="P4190" t="s">
        <v>30</v>
      </c>
      <c r="Q4190">
        <v>2.69</v>
      </c>
      <c r="R4190">
        <v>1.3</v>
      </c>
      <c r="S4190" t="s">
        <v>111</v>
      </c>
    </row>
    <row r="4191" spans="1:19" x14ac:dyDescent="0.3">
      <c r="A4191" t="s">
        <v>8927</v>
      </c>
      <c r="B4191" s="1">
        <v>45167</v>
      </c>
      <c r="C4191" t="s">
        <v>8928</v>
      </c>
      <c r="D4191" t="str">
        <f t="shared" ca="1" si="131"/>
        <v>Widget B</v>
      </c>
      <c r="E4191" t="s">
        <v>61</v>
      </c>
      <c r="F4191" t="s">
        <v>70</v>
      </c>
      <c r="G4191">
        <v>18</v>
      </c>
      <c r="H4191">
        <v>14</v>
      </c>
      <c r="I4191">
        <v>104.29</v>
      </c>
      <c r="J4191">
        <v>114.71900000000002</v>
      </c>
      <c r="K4191" t="s">
        <v>51</v>
      </c>
      <c r="M4191" t="s">
        <v>123</v>
      </c>
      <c r="N4191" t="s">
        <v>29</v>
      </c>
      <c r="O4191" t="str">
        <f t="shared" si="130"/>
        <v>PayPal</v>
      </c>
      <c r="P4191" t="s">
        <v>30</v>
      </c>
      <c r="Q4191">
        <v>25.48</v>
      </c>
      <c r="R4191">
        <v>4.5999999999999996</v>
      </c>
      <c r="S4191" t="s">
        <v>23</v>
      </c>
    </row>
    <row r="4192" spans="1:19" x14ac:dyDescent="0.3">
      <c r="A4192" t="s">
        <v>8929</v>
      </c>
      <c r="B4192" s="1">
        <v>44259</v>
      </c>
      <c r="C4192" t="s">
        <v>8930</v>
      </c>
      <c r="D4192" t="str">
        <f t="shared" ca="1" si="131"/>
        <v>Sofa 3-Seater</v>
      </c>
      <c r="E4192" t="s">
        <v>109</v>
      </c>
      <c r="F4192" t="s">
        <v>46</v>
      </c>
      <c r="G4192">
        <v>17</v>
      </c>
      <c r="H4192">
        <v>16</v>
      </c>
      <c r="I4192">
        <v>1012.86</v>
      </c>
      <c r="J4192">
        <v>1104.0174000000002</v>
      </c>
      <c r="K4192" t="s">
        <v>47</v>
      </c>
      <c r="M4192" t="s">
        <v>86</v>
      </c>
      <c r="N4192" t="s">
        <v>29</v>
      </c>
      <c r="O4192" t="str">
        <f t="shared" si="130"/>
        <v>Crediw Card</v>
      </c>
      <c r="P4192" t="s">
        <v>8931</v>
      </c>
      <c r="Q4192">
        <v>11</v>
      </c>
      <c r="R4192">
        <v>3.2</v>
      </c>
      <c r="S4192" t="s">
        <v>23</v>
      </c>
    </row>
    <row r="4193" spans="1:19" x14ac:dyDescent="0.3">
      <c r="A4193" t="s">
        <v>8932</v>
      </c>
      <c r="B4193" s="1">
        <v>43923</v>
      </c>
      <c r="C4193" t="s">
        <v>8933</v>
      </c>
      <c r="D4193" t="str">
        <f t="shared" ca="1" si="131"/>
        <v>Dining Table</v>
      </c>
      <c r="E4193" t="s">
        <v>45</v>
      </c>
      <c r="F4193" t="s">
        <v>46</v>
      </c>
      <c r="G4193">
        <v>12</v>
      </c>
      <c r="H4193">
        <v>11</v>
      </c>
      <c r="I4193">
        <v>1114.82</v>
      </c>
      <c r="J4193">
        <v>1270.8948</v>
      </c>
      <c r="K4193" t="s">
        <v>47</v>
      </c>
      <c r="M4193" t="s">
        <v>21</v>
      </c>
      <c r="N4193" t="s">
        <v>36</v>
      </c>
      <c r="O4193" t="str">
        <f t="shared" si="130"/>
        <v>Bank Transfer</v>
      </c>
      <c r="P4193" t="s">
        <v>37</v>
      </c>
      <c r="Q4193">
        <v>29.21</v>
      </c>
      <c r="R4193">
        <v>4.5999999999999996</v>
      </c>
      <c r="S4193" t="s">
        <v>23</v>
      </c>
    </row>
    <row r="4194" spans="1:19" x14ac:dyDescent="0.3">
      <c r="A4194" t="s">
        <v>8934</v>
      </c>
      <c r="B4194" s="1">
        <v>45024</v>
      </c>
      <c r="C4194" t="s">
        <v>8935</v>
      </c>
      <c r="D4194" t="str">
        <f t="shared" ca="1" si="131"/>
        <v>Olive Oil 1L</v>
      </c>
      <c r="E4194" t="s">
        <v>56</v>
      </c>
      <c r="F4194" t="s">
        <v>57</v>
      </c>
      <c r="G4194">
        <v>15</v>
      </c>
      <c r="H4194">
        <v>14</v>
      </c>
      <c r="I4194">
        <v>111.89</v>
      </c>
      <c r="J4194">
        <v>127.55460000000001</v>
      </c>
      <c r="K4194" t="s">
        <v>8936</v>
      </c>
      <c r="M4194" t="s">
        <v>123</v>
      </c>
      <c r="N4194" t="s">
        <v>22</v>
      </c>
      <c r="O4194" t="str">
        <f t="shared" si="130"/>
        <v>PayPal</v>
      </c>
      <c r="P4194" t="s">
        <v>30</v>
      </c>
      <c r="Q4194">
        <v>39.69</v>
      </c>
      <c r="R4194">
        <v>2.2000000000000002</v>
      </c>
      <c r="S4194" t="s">
        <v>23</v>
      </c>
    </row>
    <row r="4195" spans="1:19" x14ac:dyDescent="0.3">
      <c r="A4195" t="s">
        <v>8937</v>
      </c>
      <c r="B4195" s="1">
        <v>45312</v>
      </c>
      <c r="C4195" t="s">
        <v>8938</v>
      </c>
      <c r="D4195" t="str">
        <f t="shared" ca="1" si="131"/>
        <v>Widget B</v>
      </c>
      <c r="E4195" t="s">
        <v>61</v>
      </c>
      <c r="F4195" t="s">
        <v>70</v>
      </c>
      <c r="G4195">
        <v>4</v>
      </c>
      <c r="H4195">
        <v>4</v>
      </c>
      <c r="I4195">
        <v>296.95999999999998</v>
      </c>
      <c r="J4195">
        <v>323.68639999999999</v>
      </c>
      <c r="K4195" t="s">
        <v>20</v>
      </c>
      <c r="M4195" t="s">
        <v>35</v>
      </c>
      <c r="N4195" t="s">
        <v>29</v>
      </c>
      <c r="O4195" t="str">
        <f t="shared" si="130"/>
        <v>Credit Card</v>
      </c>
      <c r="P4195" t="s">
        <v>67</v>
      </c>
      <c r="Q4195">
        <v>8.9600000000000009</v>
      </c>
      <c r="R4195">
        <v>2.4</v>
      </c>
      <c r="S4195" t="s">
        <v>23</v>
      </c>
    </row>
    <row r="4196" spans="1:19" x14ac:dyDescent="0.3">
      <c r="A4196" t="s">
        <v>8939</v>
      </c>
      <c r="B4196" s="1">
        <v>43934</v>
      </c>
      <c r="C4196" t="s">
        <v>8940</v>
      </c>
      <c r="D4196" t="str">
        <f t="shared" ca="1" si="131"/>
        <v>Laptop Pro</v>
      </c>
      <c r="E4196" t="s">
        <v>116</v>
      </c>
      <c r="F4196" t="s">
        <v>50</v>
      </c>
      <c r="G4196">
        <v>19</v>
      </c>
      <c r="H4196">
        <v>19</v>
      </c>
      <c r="I4196">
        <v>1124.58</v>
      </c>
      <c r="J4196">
        <v>1192.0547999999999</v>
      </c>
      <c r="K4196" t="s">
        <v>20</v>
      </c>
      <c r="M4196" t="s">
        <v>28</v>
      </c>
      <c r="N4196" t="s">
        <v>36</v>
      </c>
      <c r="O4196" t="e">
        <f t="shared" ca="1" si="130"/>
        <v>#N/A</v>
      </c>
      <c r="Q4196">
        <v>45.77</v>
      </c>
      <c r="R4196">
        <v>2.6</v>
      </c>
      <c r="S4196" t="s">
        <v>23</v>
      </c>
    </row>
    <row r="4197" spans="1:19" x14ac:dyDescent="0.3">
      <c r="A4197" t="s">
        <v>8941</v>
      </c>
      <c r="B4197" s="1">
        <v>45250</v>
      </c>
      <c r="C4197" t="s">
        <v>8942</v>
      </c>
      <c r="D4197" t="str">
        <f t="shared" ca="1" si="131"/>
        <v>Phone X</v>
      </c>
      <c r="E4197" t="s">
        <v>141</v>
      </c>
      <c r="F4197" t="s">
        <v>50</v>
      </c>
      <c r="G4197">
        <v>17</v>
      </c>
      <c r="H4197">
        <v>15</v>
      </c>
      <c r="I4197">
        <v>1163.1400000000001</v>
      </c>
      <c r="J4197">
        <v>1325.9796000000003</v>
      </c>
      <c r="K4197" t="s">
        <v>66</v>
      </c>
      <c r="M4197" t="s">
        <v>79</v>
      </c>
      <c r="N4197" t="s">
        <v>36</v>
      </c>
      <c r="O4197" t="str">
        <f t="shared" si="130"/>
        <v>Bank Transfer</v>
      </c>
      <c r="P4197" t="s">
        <v>37</v>
      </c>
      <c r="Q4197">
        <v>15.9</v>
      </c>
      <c r="R4197">
        <v>2.2999999999999998</v>
      </c>
      <c r="S4197" t="s">
        <v>23</v>
      </c>
    </row>
    <row r="4198" spans="1:19" x14ac:dyDescent="0.3">
      <c r="A4198" t="s">
        <v>8943</v>
      </c>
      <c r="B4198" s="1">
        <v>44195</v>
      </c>
      <c r="C4198" t="s">
        <v>8944</v>
      </c>
      <c r="D4198" t="str">
        <f t="shared" ca="1" si="131"/>
        <v>Laptop Pro</v>
      </c>
      <c r="E4198" t="s">
        <v>116</v>
      </c>
      <c r="F4198" t="s">
        <v>50</v>
      </c>
      <c r="G4198">
        <v>15</v>
      </c>
      <c r="H4198">
        <v>13</v>
      </c>
      <c r="I4198">
        <v>839.01</v>
      </c>
      <c r="J4198">
        <v>906.13080000000002</v>
      </c>
      <c r="K4198" t="s">
        <v>51</v>
      </c>
      <c r="M4198" t="s">
        <v>79</v>
      </c>
      <c r="N4198" t="s">
        <v>71</v>
      </c>
      <c r="O4198" t="str">
        <f t="shared" si="130"/>
        <v>PayPal</v>
      </c>
      <c r="P4198" t="s">
        <v>30</v>
      </c>
      <c r="Q4198">
        <v>28.99</v>
      </c>
      <c r="R4198">
        <v>1.9</v>
      </c>
      <c r="S4198" t="s">
        <v>23</v>
      </c>
    </row>
    <row r="4199" spans="1:19" x14ac:dyDescent="0.3">
      <c r="A4199" t="s">
        <v>8945</v>
      </c>
      <c r="B4199" s="1">
        <v>44886</v>
      </c>
      <c r="C4199" t="s">
        <v>8946</v>
      </c>
      <c r="D4199" t="str">
        <f t="shared" ca="1" si="131"/>
        <v>Dining Table</v>
      </c>
      <c r="E4199" t="s">
        <v>45</v>
      </c>
      <c r="F4199" t="s">
        <v>46</v>
      </c>
      <c r="G4199">
        <v>16</v>
      </c>
      <c r="H4199">
        <v>16</v>
      </c>
      <c r="I4199">
        <v>696.85</v>
      </c>
      <c r="J4199">
        <v>794.40900000000011</v>
      </c>
      <c r="K4199" t="s">
        <v>27</v>
      </c>
      <c r="M4199" t="s">
        <v>28</v>
      </c>
      <c r="N4199" t="s">
        <v>36</v>
      </c>
      <c r="O4199" t="e">
        <f t="shared" ca="1" si="130"/>
        <v>#N/A</v>
      </c>
      <c r="Q4199">
        <v>11.52</v>
      </c>
      <c r="R4199">
        <v>1.3</v>
      </c>
      <c r="S4199" t="s">
        <v>23</v>
      </c>
    </row>
    <row r="4200" spans="1:19" x14ac:dyDescent="0.3">
      <c r="A4200" t="s">
        <v>8947</v>
      </c>
      <c r="B4200" s="1">
        <v>44445</v>
      </c>
      <c r="C4200" t="s">
        <v>8948</v>
      </c>
      <c r="D4200" t="str">
        <f t="shared" ca="1" si="131"/>
        <v>Shirt Classic</v>
      </c>
      <c r="E4200" t="s">
        <v>65</v>
      </c>
      <c r="F4200" t="s">
        <v>82</v>
      </c>
      <c r="G4200">
        <v>5</v>
      </c>
      <c r="H4200">
        <v>5</v>
      </c>
      <c r="I4200">
        <v>657.86</v>
      </c>
      <c r="J4200">
        <v>703.91020000000003</v>
      </c>
      <c r="K4200" t="s">
        <v>27</v>
      </c>
      <c r="M4200" t="s">
        <v>86</v>
      </c>
      <c r="N4200" t="s">
        <v>29</v>
      </c>
      <c r="O4200" t="str">
        <f t="shared" si="130"/>
        <v>Credit Card</v>
      </c>
      <c r="P4200" t="s">
        <v>67</v>
      </c>
      <c r="Q4200">
        <v>18.12</v>
      </c>
      <c r="R4200">
        <v>2.9</v>
      </c>
      <c r="S4200" t="s">
        <v>23</v>
      </c>
    </row>
    <row r="4201" spans="1:19" x14ac:dyDescent="0.3">
      <c r="A4201" t="s">
        <v>8949</v>
      </c>
      <c r="B4201" s="1">
        <v>45169</v>
      </c>
      <c r="C4201" t="s">
        <v>3422</v>
      </c>
      <c r="D4201" t="str">
        <f t="shared" ca="1" si="131"/>
        <v>Dining Table</v>
      </c>
      <c r="E4201" t="s">
        <v>45</v>
      </c>
      <c r="F4201" t="s">
        <v>46</v>
      </c>
      <c r="G4201">
        <v>6</v>
      </c>
      <c r="H4201">
        <v>5</v>
      </c>
      <c r="I4201">
        <v>1048.72</v>
      </c>
      <c r="J4201">
        <v>1195.5408000000002</v>
      </c>
      <c r="K4201" t="s">
        <v>51</v>
      </c>
      <c r="M4201" t="s">
        <v>21</v>
      </c>
      <c r="N4201" t="s">
        <v>71</v>
      </c>
      <c r="O4201" t="str">
        <f t="shared" si="130"/>
        <v>Bank Transfer</v>
      </c>
      <c r="P4201" t="s">
        <v>37</v>
      </c>
      <c r="Q4201">
        <v>30.83</v>
      </c>
      <c r="R4201">
        <v>3</v>
      </c>
      <c r="S4201" t="s">
        <v>23</v>
      </c>
    </row>
    <row r="4202" spans="1:19" x14ac:dyDescent="0.3">
      <c r="A4202" t="s">
        <v>8950</v>
      </c>
      <c r="B4202" s="1">
        <v>43897</v>
      </c>
      <c r="C4202" t="s">
        <v>8951</v>
      </c>
      <c r="D4202" t="str">
        <f t="shared" ca="1" si="131"/>
        <v>Jeans Regular</v>
      </c>
      <c r="E4202" t="s">
        <v>130</v>
      </c>
      <c r="F4202" t="s">
        <v>82</v>
      </c>
      <c r="G4202">
        <v>15</v>
      </c>
      <c r="H4202">
        <v>14</v>
      </c>
      <c r="I4202">
        <v>499.25</v>
      </c>
      <c r="J4202">
        <v>544.1825</v>
      </c>
      <c r="K4202" t="s">
        <v>8952</v>
      </c>
      <c r="M4202" t="s">
        <v>35</v>
      </c>
      <c r="N4202" t="s">
        <v>36</v>
      </c>
      <c r="O4202" t="str">
        <f t="shared" si="130"/>
        <v>Credit Card</v>
      </c>
      <c r="P4202" t="s">
        <v>67</v>
      </c>
      <c r="Q4202">
        <v>16.16</v>
      </c>
      <c r="R4202">
        <v>3.9</v>
      </c>
      <c r="S4202" t="s">
        <v>23</v>
      </c>
    </row>
    <row r="4203" spans="1:19" x14ac:dyDescent="0.3">
      <c r="A4203" t="s">
        <v>8953</v>
      </c>
      <c r="B4203" s="1">
        <v>45141</v>
      </c>
      <c r="C4203" t="s">
        <v>8954</v>
      </c>
      <c r="D4203" t="str">
        <f t="shared" ca="1" si="131"/>
        <v>Widget B</v>
      </c>
      <c r="F4203" t="s">
        <v>70</v>
      </c>
      <c r="G4203">
        <v>8</v>
      </c>
      <c r="H4203">
        <v>7</v>
      </c>
      <c r="I4203">
        <v>1054.27</v>
      </c>
      <c r="J4203">
        <v>1138.6116</v>
      </c>
      <c r="K4203" t="s">
        <v>51</v>
      </c>
      <c r="M4203" t="s">
        <v>42</v>
      </c>
      <c r="N4203" t="s">
        <v>29</v>
      </c>
      <c r="O4203" t="str">
        <f t="shared" si="130"/>
        <v>Bank Transfer</v>
      </c>
      <c r="P4203" t="s">
        <v>37</v>
      </c>
      <c r="Q4203">
        <v>24.35</v>
      </c>
      <c r="R4203">
        <v>3.4</v>
      </c>
      <c r="S4203" t="s">
        <v>23</v>
      </c>
    </row>
    <row r="4204" spans="1:19" x14ac:dyDescent="0.3">
      <c r="A4204" t="s">
        <v>8955</v>
      </c>
      <c r="B4204" s="1">
        <v>44650</v>
      </c>
      <c r="C4204" t="s">
        <v>8956</v>
      </c>
      <c r="D4204" t="str">
        <f t="shared" ca="1" si="131"/>
        <v>Camera S</v>
      </c>
      <c r="E4204" t="s">
        <v>133</v>
      </c>
      <c r="F4204" t="s">
        <v>50</v>
      </c>
      <c r="G4204">
        <v>19</v>
      </c>
      <c r="H4204">
        <v>15</v>
      </c>
      <c r="I4204">
        <v>279.68</v>
      </c>
      <c r="J4204">
        <v>307.64800000000002</v>
      </c>
      <c r="K4204" t="s">
        <v>20</v>
      </c>
      <c r="M4204" t="s">
        <v>79</v>
      </c>
      <c r="N4204" t="s">
        <v>29</v>
      </c>
      <c r="O4204" t="str">
        <f t="shared" si="130"/>
        <v>Credit Card</v>
      </c>
      <c r="P4204" t="s">
        <v>67</v>
      </c>
      <c r="Q4204">
        <v>17.13</v>
      </c>
      <c r="R4204">
        <v>1.7</v>
      </c>
      <c r="S4204" t="s">
        <v>23</v>
      </c>
    </row>
    <row r="4205" spans="1:19" x14ac:dyDescent="0.3">
      <c r="A4205" t="s">
        <v>8957</v>
      </c>
      <c r="B4205" s="1">
        <v>45477</v>
      </c>
      <c r="C4205" t="s">
        <v>8958</v>
      </c>
      <c r="D4205" t="str">
        <f t="shared" ca="1" si="131"/>
        <v>T-shirt V</v>
      </c>
      <c r="E4205" t="s">
        <v>77</v>
      </c>
      <c r="F4205" t="s">
        <v>82</v>
      </c>
      <c r="G4205">
        <v>20</v>
      </c>
      <c r="H4205">
        <v>17</v>
      </c>
      <c r="I4205">
        <v>1354.76</v>
      </c>
      <c r="J4205">
        <v>1449.5932</v>
      </c>
      <c r="K4205" t="s">
        <v>47</v>
      </c>
      <c r="M4205" t="s">
        <v>79</v>
      </c>
      <c r="N4205" t="s">
        <v>29</v>
      </c>
      <c r="O4205" t="str">
        <f t="shared" si="130"/>
        <v>Credit Card</v>
      </c>
      <c r="P4205" t="s">
        <v>67</v>
      </c>
      <c r="Q4205">
        <v>25.64</v>
      </c>
      <c r="R4205">
        <v>0</v>
      </c>
      <c r="S4205" t="s">
        <v>23</v>
      </c>
    </row>
    <row r="4206" spans="1:19" x14ac:dyDescent="0.3">
      <c r="A4206" t="s">
        <v>8959</v>
      </c>
      <c r="B4206" s="1">
        <v>44915</v>
      </c>
      <c r="C4206" t="s">
        <v>8960</v>
      </c>
      <c r="D4206" t="str">
        <f t="shared" ca="1" si="131"/>
        <v>Widget A</v>
      </c>
      <c r="E4206" t="s">
        <v>33</v>
      </c>
      <c r="F4206" t="s">
        <v>70</v>
      </c>
      <c r="G4206">
        <v>3</v>
      </c>
      <c r="H4206">
        <v>3</v>
      </c>
      <c r="I4206">
        <v>573.19000000000005</v>
      </c>
      <c r="J4206">
        <v>641.97280000000012</v>
      </c>
      <c r="K4206" t="s">
        <v>27</v>
      </c>
      <c r="M4206" t="s">
        <v>42</v>
      </c>
      <c r="N4206" t="s">
        <v>36</v>
      </c>
      <c r="O4206" t="str">
        <f t="shared" si="130"/>
        <v>PayPal</v>
      </c>
      <c r="P4206" t="s">
        <v>30</v>
      </c>
      <c r="Q4206">
        <v>46.42</v>
      </c>
      <c r="R4206">
        <v>1.8</v>
      </c>
      <c r="S4206" t="s">
        <v>23</v>
      </c>
    </row>
    <row r="4207" spans="1:19" x14ac:dyDescent="0.3">
      <c r="A4207" t="s">
        <v>8961</v>
      </c>
      <c r="B4207" s="1">
        <v>45092</v>
      </c>
      <c r="C4207" t="s">
        <v>8962</v>
      </c>
      <c r="D4207" t="str">
        <f t="shared" ca="1" si="131"/>
        <v>T-shirt V</v>
      </c>
      <c r="E4207" t="s">
        <v>77</v>
      </c>
      <c r="F4207" t="s">
        <v>82</v>
      </c>
      <c r="G4207">
        <v>9</v>
      </c>
      <c r="H4207">
        <v>9</v>
      </c>
      <c r="I4207">
        <v>226.2</v>
      </c>
      <c r="J4207">
        <v>248.82000000000002</v>
      </c>
      <c r="K4207" t="s">
        <v>20</v>
      </c>
      <c r="M4207" t="s">
        <v>28</v>
      </c>
      <c r="N4207" t="s">
        <v>29</v>
      </c>
      <c r="O4207" t="str">
        <f t="shared" si="130"/>
        <v>PayPal</v>
      </c>
      <c r="P4207" t="s">
        <v>30</v>
      </c>
      <c r="Q4207">
        <v>44.82</v>
      </c>
      <c r="R4207">
        <v>4.5</v>
      </c>
      <c r="S4207" t="s">
        <v>23</v>
      </c>
    </row>
    <row r="4208" spans="1:19" x14ac:dyDescent="0.3">
      <c r="A4208" t="s">
        <v>8963</v>
      </c>
      <c r="B4208" s="1">
        <v>45222</v>
      </c>
      <c r="C4208" t="s">
        <v>7911</v>
      </c>
      <c r="D4208" t="str">
        <f t="shared" ca="1" si="131"/>
        <v>Widget B</v>
      </c>
      <c r="E4208" t="s">
        <v>61</v>
      </c>
      <c r="F4208" t="s">
        <v>70</v>
      </c>
      <c r="G4208">
        <v>10</v>
      </c>
      <c r="H4208">
        <v>10</v>
      </c>
      <c r="I4208">
        <v>274.99</v>
      </c>
      <c r="J4208">
        <v>288.73950000000002</v>
      </c>
      <c r="K4208" t="s">
        <v>27</v>
      </c>
      <c r="M4208" t="s">
        <v>123</v>
      </c>
      <c r="N4208" t="s">
        <v>29</v>
      </c>
      <c r="O4208" t="str">
        <f t="shared" si="130"/>
        <v>Cash on Delivery</v>
      </c>
      <c r="P4208" t="s">
        <v>53</v>
      </c>
      <c r="Q4208">
        <v>28.04</v>
      </c>
      <c r="R4208">
        <v>2.2000000000000002</v>
      </c>
      <c r="S4208" t="s">
        <v>23</v>
      </c>
    </row>
    <row r="4209" spans="1:19" x14ac:dyDescent="0.3">
      <c r="A4209" t="s">
        <v>8964</v>
      </c>
      <c r="B4209" s="1">
        <v>45608</v>
      </c>
      <c r="C4209" t="s">
        <v>8965</v>
      </c>
      <c r="D4209" t="str">
        <f t="shared" ca="1" si="131"/>
        <v>Phone X</v>
      </c>
      <c r="E4209" t="s">
        <v>141</v>
      </c>
      <c r="F4209" t="s">
        <v>50</v>
      </c>
      <c r="G4209">
        <v>6</v>
      </c>
      <c r="H4209">
        <v>6</v>
      </c>
      <c r="I4209">
        <v>98.53</v>
      </c>
      <c r="J4209">
        <v>110.35360000000001</v>
      </c>
      <c r="K4209" t="s">
        <v>20</v>
      </c>
      <c r="M4209" t="s">
        <v>42</v>
      </c>
      <c r="N4209" t="s">
        <v>29</v>
      </c>
      <c r="O4209" t="str">
        <f t="shared" si="130"/>
        <v>Bank Transfer</v>
      </c>
      <c r="P4209" t="s">
        <v>37</v>
      </c>
      <c r="Q4209">
        <v>3.79</v>
      </c>
      <c r="R4209">
        <v>4</v>
      </c>
      <c r="S4209" t="s">
        <v>23</v>
      </c>
    </row>
    <row r="4210" spans="1:19" x14ac:dyDescent="0.3">
      <c r="A4210" t="s">
        <v>8966</v>
      </c>
      <c r="B4210" s="1">
        <v>44652</v>
      </c>
      <c r="C4210" t="s">
        <v>8967</v>
      </c>
      <c r="D4210" t="str">
        <f t="shared" ca="1" si="131"/>
        <v>T-shirt V</v>
      </c>
      <c r="E4210" t="s">
        <v>77</v>
      </c>
      <c r="F4210" t="s">
        <v>82</v>
      </c>
      <c r="G4210">
        <v>9</v>
      </c>
      <c r="H4210">
        <v>7</v>
      </c>
      <c r="I4210">
        <v>1060.42</v>
      </c>
      <c r="J4210">
        <v>1177.0662000000002</v>
      </c>
      <c r="K4210" t="s">
        <v>27</v>
      </c>
      <c r="M4210" t="s">
        <v>35</v>
      </c>
      <c r="N4210" t="s">
        <v>22</v>
      </c>
      <c r="O4210" t="str">
        <f t="shared" si="130"/>
        <v>Cash on Delivery</v>
      </c>
      <c r="P4210" t="s">
        <v>53</v>
      </c>
      <c r="Q4210">
        <v>47</v>
      </c>
      <c r="R4210">
        <v>2.2000000000000002</v>
      </c>
      <c r="S4210" t="s">
        <v>23</v>
      </c>
    </row>
    <row r="4211" spans="1:19" x14ac:dyDescent="0.3">
      <c r="A4211" t="s">
        <v>8968</v>
      </c>
      <c r="B4211" s="1">
        <v>44397</v>
      </c>
      <c r="C4211" t="s">
        <v>8969</v>
      </c>
      <c r="D4211" t="str">
        <f t="shared" ca="1" si="131"/>
        <v>Widget A</v>
      </c>
      <c r="E4211" t="s">
        <v>33</v>
      </c>
      <c r="F4211" t="s">
        <v>70</v>
      </c>
      <c r="G4211">
        <v>4</v>
      </c>
      <c r="H4211">
        <v>4</v>
      </c>
      <c r="I4211">
        <v>1207.3800000000001</v>
      </c>
      <c r="J4211">
        <v>1291.8966000000003</v>
      </c>
      <c r="K4211" t="s">
        <v>20</v>
      </c>
      <c r="M4211" t="s">
        <v>21</v>
      </c>
      <c r="N4211" t="s">
        <v>29</v>
      </c>
      <c r="O4211" t="str">
        <f t="shared" si="130"/>
        <v>Cash on Delivery</v>
      </c>
      <c r="P4211" t="s">
        <v>53</v>
      </c>
      <c r="Q4211">
        <v>5.71</v>
      </c>
      <c r="R4211">
        <v>3.6</v>
      </c>
      <c r="S4211" t="s">
        <v>23</v>
      </c>
    </row>
    <row r="4212" spans="1:19" x14ac:dyDescent="0.3">
      <c r="A4212" t="s">
        <v>8970</v>
      </c>
      <c r="B4212" s="1">
        <v>43904</v>
      </c>
      <c r="C4212" t="s">
        <v>8971</v>
      </c>
      <c r="D4212" t="str">
        <f t="shared" ca="1" si="131"/>
        <v>Shirt Classic</v>
      </c>
      <c r="E4212" t="s">
        <v>65</v>
      </c>
      <c r="F4212" t="s">
        <v>82</v>
      </c>
      <c r="G4212">
        <v>1</v>
      </c>
      <c r="H4212">
        <v>1</v>
      </c>
      <c r="I4212">
        <v>912.9</v>
      </c>
      <c r="J4212">
        <v>976.803</v>
      </c>
      <c r="K4212" t="s">
        <v>20</v>
      </c>
      <c r="M4212" t="s">
        <v>21</v>
      </c>
      <c r="N4212" t="s">
        <v>71</v>
      </c>
      <c r="O4212" t="str">
        <f t="shared" si="130"/>
        <v>Credit Card</v>
      </c>
      <c r="P4212" t="s">
        <v>67</v>
      </c>
      <c r="Q4212">
        <v>33.85</v>
      </c>
      <c r="R4212">
        <v>2.2999999999999998</v>
      </c>
      <c r="S4212" t="s">
        <v>74</v>
      </c>
    </row>
    <row r="4213" spans="1:19" x14ac:dyDescent="0.3">
      <c r="A4213" t="s">
        <v>8972</v>
      </c>
      <c r="B4213" s="1">
        <v>45277</v>
      </c>
      <c r="C4213" t="s">
        <v>8973</v>
      </c>
      <c r="D4213" t="str">
        <f t="shared" ca="1" si="131"/>
        <v>Cereal Pack</v>
      </c>
      <c r="E4213" t="s">
        <v>100</v>
      </c>
      <c r="F4213" t="s">
        <v>57</v>
      </c>
      <c r="G4213">
        <v>16</v>
      </c>
      <c r="H4213">
        <v>15</v>
      </c>
      <c r="I4213">
        <v>59.61</v>
      </c>
      <c r="J4213">
        <v>65.570999999999998</v>
      </c>
      <c r="K4213" t="s">
        <v>8974</v>
      </c>
      <c r="M4213" t="s">
        <v>21</v>
      </c>
      <c r="N4213" t="s">
        <v>22</v>
      </c>
      <c r="O4213" t="str">
        <f t="shared" si="130"/>
        <v>Cash on Delivery</v>
      </c>
      <c r="P4213" t="s">
        <v>53</v>
      </c>
      <c r="Q4213">
        <v>31.03</v>
      </c>
      <c r="R4213">
        <v>4.5999999999999996</v>
      </c>
      <c r="S4213" t="s">
        <v>23</v>
      </c>
    </row>
    <row r="4214" spans="1:19" x14ac:dyDescent="0.3">
      <c r="A4214" t="s">
        <v>8975</v>
      </c>
      <c r="B4214" s="1">
        <v>44597</v>
      </c>
      <c r="C4214" t="s">
        <v>8976</v>
      </c>
      <c r="D4214" t="str">
        <f t="shared" ca="1" si="131"/>
        <v>Organic Rice 5kg</v>
      </c>
      <c r="E4214" t="s">
        <v>40</v>
      </c>
      <c r="F4214" t="s">
        <v>57</v>
      </c>
      <c r="G4214">
        <v>12</v>
      </c>
      <c r="H4214">
        <v>12</v>
      </c>
      <c r="I4214">
        <v>1402.99</v>
      </c>
      <c r="J4214">
        <v>1515.2292000000002</v>
      </c>
      <c r="K4214" t="s">
        <v>20</v>
      </c>
      <c r="M4214" t="s">
        <v>79</v>
      </c>
      <c r="N4214" t="s">
        <v>22</v>
      </c>
      <c r="O4214" t="str">
        <f t="shared" si="130"/>
        <v>Cash on Delivery</v>
      </c>
      <c r="P4214" t="s">
        <v>53</v>
      </c>
      <c r="Q4214">
        <v>2.94</v>
      </c>
      <c r="R4214">
        <v>4.7</v>
      </c>
      <c r="S4214" t="s">
        <v>23</v>
      </c>
    </row>
    <row r="4215" spans="1:19" x14ac:dyDescent="0.3">
      <c r="A4215" t="s">
        <v>8977</v>
      </c>
      <c r="B4215" s="1">
        <v>44443</v>
      </c>
      <c r="C4215" t="s">
        <v>8978</v>
      </c>
      <c r="D4215" t="str">
        <f t="shared" ca="1" si="131"/>
        <v>Sneakers Run</v>
      </c>
      <c r="E4215" t="s">
        <v>85</v>
      </c>
      <c r="F4215" t="s">
        <v>82</v>
      </c>
      <c r="G4215">
        <v>19</v>
      </c>
      <c r="H4215">
        <v>18</v>
      </c>
      <c r="I4215">
        <v>276.70999999999998</v>
      </c>
      <c r="J4215">
        <v>290.5455</v>
      </c>
      <c r="K4215" t="s">
        <v>27</v>
      </c>
      <c r="M4215" t="s">
        <v>35</v>
      </c>
      <c r="N4215" t="s">
        <v>22</v>
      </c>
      <c r="O4215" t="str">
        <f t="shared" si="130"/>
        <v>Credit Card</v>
      </c>
      <c r="P4215" t="s">
        <v>67</v>
      </c>
      <c r="Q4215">
        <v>36.75</v>
      </c>
      <c r="R4215">
        <v>2.9</v>
      </c>
      <c r="S4215" t="s">
        <v>23</v>
      </c>
    </row>
    <row r="4216" spans="1:19" x14ac:dyDescent="0.3">
      <c r="A4216" t="s">
        <v>8979</v>
      </c>
      <c r="B4216" s="1">
        <v>44866</v>
      </c>
      <c r="C4216" t="s">
        <v>8980</v>
      </c>
      <c r="D4216" t="str">
        <f t="shared" ca="1" si="131"/>
        <v>Jeans Regular</v>
      </c>
      <c r="E4216" t="s">
        <v>130</v>
      </c>
      <c r="F4216" t="s">
        <v>82</v>
      </c>
      <c r="G4216">
        <v>20</v>
      </c>
      <c r="H4216">
        <v>18</v>
      </c>
      <c r="I4216">
        <v>815.19</v>
      </c>
      <c r="J4216">
        <v>937.46849999999995</v>
      </c>
      <c r="K4216" t="s">
        <v>51</v>
      </c>
      <c r="M4216" t="s">
        <v>28</v>
      </c>
      <c r="N4216" t="s">
        <v>22</v>
      </c>
      <c r="O4216" t="str">
        <f t="shared" si="130"/>
        <v>Debit Card</v>
      </c>
      <c r="P4216" t="s">
        <v>89</v>
      </c>
      <c r="Q4216">
        <v>13.4</v>
      </c>
      <c r="R4216">
        <v>4.5999999999999996</v>
      </c>
      <c r="S4216" t="s">
        <v>111</v>
      </c>
    </row>
    <row r="4217" spans="1:19" x14ac:dyDescent="0.3">
      <c r="A4217" t="s">
        <v>8981</v>
      </c>
      <c r="B4217" s="1">
        <v>44355</v>
      </c>
      <c r="C4217" t="s">
        <v>8982</v>
      </c>
      <c r="D4217" t="str">
        <f t="shared" ca="1" si="131"/>
        <v>Phone X</v>
      </c>
      <c r="E4217" t="s">
        <v>141</v>
      </c>
      <c r="F4217" t="s">
        <v>50</v>
      </c>
      <c r="G4217">
        <v>19</v>
      </c>
      <c r="H4217">
        <v>15</v>
      </c>
      <c r="I4217">
        <v>1243.28</v>
      </c>
      <c r="J4217">
        <v>1380.0408</v>
      </c>
      <c r="K4217" t="s">
        <v>51</v>
      </c>
      <c r="M4217" t="s">
        <v>79</v>
      </c>
      <c r="N4217" t="s">
        <v>36</v>
      </c>
      <c r="O4217" t="str">
        <f t="shared" si="130"/>
        <v>Bank Transfer</v>
      </c>
      <c r="P4217" t="s">
        <v>37</v>
      </c>
      <c r="Q4217">
        <v>15.88</v>
      </c>
      <c r="R4217">
        <v>3.8</v>
      </c>
      <c r="S4217" t="s">
        <v>23</v>
      </c>
    </row>
    <row r="4218" spans="1:19" x14ac:dyDescent="0.3">
      <c r="A4218" t="s">
        <v>8983</v>
      </c>
      <c r="B4218" s="1">
        <v>45008</v>
      </c>
      <c r="C4218" t="s">
        <v>8984</v>
      </c>
      <c r="D4218" t="str">
        <f t="shared" ca="1" si="131"/>
        <v>Shirt Classic</v>
      </c>
      <c r="E4218" t="s">
        <v>65</v>
      </c>
      <c r="F4218" t="s">
        <v>82</v>
      </c>
      <c r="G4218">
        <v>12</v>
      </c>
      <c r="H4218">
        <v>10</v>
      </c>
      <c r="I4218">
        <v>1499.57</v>
      </c>
      <c r="J4218">
        <v>1694.5140999999999</v>
      </c>
      <c r="K4218" t="s">
        <v>66</v>
      </c>
      <c r="M4218" t="s">
        <v>21</v>
      </c>
      <c r="N4218" t="s">
        <v>36</v>
      </c>
      <c r="O4218" t="str">
        <f t="shared" si="130"/>
        <v>Debit Card</v>
      </c>
      <c r="P4218" t="s">
        <v>89</v>
      </c>
      <c r="Q4218">
        <v>44.24</v>
      </c>
      <c r="R4218">
        <v>1.1000000000000001</v>
      </c>
      <c r="S4218" t="s">
        <v>23</v>
      </c>
    </row>
    <row r="4219" spans="1:19" x14ac:dyDescent="0.3">
      <c r="A4219" t="s">
        <v>8985</v>
      </c>
      <c r="B4219" s="1">
        <v>44766</v>
      </c>
      <c r="C4219" t="s">
        <v>8986</v>
      </c>
      <c r="D4219" t="str">
        <f t="shared" ca="1" si="131"/>
        <v>Dining Table</v>
      </c>
      <c r="E4219" t="s">
        <v>45</v>
      </c>
      <c r="F4219" t="s">
        <v>46</v>
      </c>
      <c r="G4219">
        <v>6</v>
      </c>
      <c r="H4219">
        <v>6</v>
      </c>
      <c r="I4219">
        <v>383.61</v>
      </c>
      <c r="J4219">
        <v>406.62660000000005</v>
      </c>
      <c r="K4219" t="s">
        <v>20</v>
      </c>
      <c r="M4219" t="s">
        <v>42</v>
      </c>
      <c r="N4219" t="s">
        <v>71</v>
      </c>
      <c r="O4219" t="str">
        <f t="shared" si="130"/>
        <v>PayPal</v>
      </c>
      <c r="P4219" t="s">
        <v>30</v>
      </c>
      <c r="Q4219">
        <v>2.48</v>
      </c>
      <c r="R4219">
        <v>4.4000000000000004</v>
      </c>
      <c r="S4219" t="s">
        <v>23</v>
      </c>
    </row>
    <row r="4220" spans="1:19" x14ac:dyDescent="0.3">
      <c r="A4220" t="s">
        <v>8987</v>
      </c>
      <c r="B4220" s="1">
        <v>44873</v>
      </c>
      <c r="C4220" t="s">
        <v>8988</v>
      </c>
      <c r="D4220" t="str">
        <f t="shared" ca="1" si="131"/>
        <v>Phone X</v>
      </c>
      <c r="E4220" t="s">
        <v>141</v>
      </c>
      <c r="F4220" t="s">
        <v>50</v>
      </c>
      <c r="G4220">
        <v>14</v>
      </c>
      <c r="H4220">
        <v>11</v>
      </c>
      <c r="I4220">
        <v>1432.77</v>
      </c>
      <c r="J4220">
        <v>1633.3578000000002</v>
      </c>
      <c r="K4220" t="s">
        <v>66</v>
      </c>
      <c r="M4220" t="s">
        <v>35</v>
      </c>
      <c r="N4220" t="s">
        <v>29</v>
      </c>
      <c r="O4220" t="str">
        <f t="shared" si="130"/>
        <v>Debit Card</v>
      </c>
      <c r="P4220" t="s">
        <v>89</v>
      </c>
      <c r="Q4220">
        <v>26.87</v>
      </c>
      <c r="R4220">
        <v>1.5</v>
      </c>
      <c r="S4220" t="s">
        <v>23</v>
      </c>
    </row>
    <row r="4221" spans="1:19" x14ac:dyDescent="0.3">
      <c r="A4221" t="s">
        <v>8989</v>
      </c>
      <c r="B4221" s="1">
        <v>45554</v>
      </c>
      <c r="C4221" t="s">
        <v>8990</v>
      </c>
      <c r="D4221" t="str">
        <f t="shared" ca="1" si="131"/>
        <v>Dining Table</v>
      </c>
      <c r="E4221" t="s">
        <v>45</v>
      </c>
      <c r="F4221" t="s">
        <v>46</v>
      </c>
      <c r="G4221">
        <v>9</v>
      </c>
      <c r="H4221">
        <v>8</v>
      </c>
      <c r="I4221">
        <v>801.37</v>
      </c>
      <c r="J4221">
        <v>857.46590000000003</v>
      </c>
      <c r="K4221" t="s">
        <v>66</v>
      </c>
      <c r="M4221" t="s">
        <v>21</v>
      </c>
      <c r="N4221" t="s">
        <v>36</v>
      </c>
      <c r="O4221" t="str">
        <f t="shared" si="130"/>
        <v>Credit Card</v>
      </c>
      <c r="P4221" t="s">
        <v>67</v>
      </c>
      <c r="Q4221">
        <v>5.25</v>
      </c>
      <c r="R4221">
        <v>3.2</v>
      </c>
      <c r="S4221" t="s">
        <v>23</v>
      </c>
    </row>
    <row r="4222" spans="1:19" x14ac:dyDescent="0.3">
      <c r="A4222" t="s">
        <v>8991</v>
      </c>
      <c r="B4222" s="1">
        <v>45591</v>
      </c>
      <c r="C4222" t="s">
        <v>8992</v>
      </c>
      <c r="D4222" t="str">
        <f t="shared" ca="1" si="131"/>
        <v>Olive Oil 1L</v>
      </c>
      <c r="E4222" t="s">
        <v>56</v>
      </c>
      <c r="F4222" t="s">
        <v>57</v>
      </c>
      <c r="G4222">
        <v>16</v>
      </c>
      <c r="H4222">
        <v>15</v>
      </c>
      <c r="I4222">
        <v>988.47</v>
      </c>
      <c r="J4222">
        <v>1136.7404999999999</v>
      </c>
      <c r="K4222" t="s">
        <v>47</v>
      </c>
      <c r="M4222" t="s">
        <v>35</v>
      </c>
      <c r="N4222" t="s">
        <v>71</v>
      </c>
      <c r="O4222" t="str">
        <f t="shared" si="130"/>
        <v>Credit Card</v>
      </c>
      <c r="P4222" t="s">
        <v>67</v>
      </c>
      <c r="Q4222">
        <v>31.72</v>
      </c>
      <c r="R4222">
        <v>3.4</v>
      </c>
      <c r="S4222" t="s">
        <v>23</v>
      </c>
    </row>
    <row r="4223" spans="1:19" x14ac:dyDescent="0.3">
      <c r="A4223" t="s">
        <v>8993</v>
      </c>
      <c r="B4223" s="1">
        <v>43966</v>
      </c>
      <c r="C4223" t="s">
        <v>8994</v>
      </c>
      <c r="D4223" t="str">
        <f t="shared" ca="1" si="131"/>
        <v>Widget A</v>
      </c>
      <c r="E4223" t="s">
        <v>33</v>
      </c>
      <c r="F4223" t="s">
        <v>70</v>
      </c>
      <c r="G4223">
        <v>14</v>
      </c>
      <c r="H4223">
        <v>13</v>
      </c>
      <c r="I4223">
        <v>53.6</v>
      </c>
      <c r="J4223">
        <v>60.567999999999998</v>
      </c>
      <c r="K4223" t="s">
        <v>20</v>
      </c>
      <c r="M4223" t="s">
        <v>8995</v>
      </c>
      <c r="N4223" t="s">
        <v>22</v>
      </c>
      <c r="O4223" t="str">
        <f t="shared" si="130"/>
        <v>PayPal</v>
      </c>
      <c r="P4223" t="s">
        <v>30</v>
      </c>
      <c r="Q4223">
        <v>40.31</v>
      </c>
      <c r="R4223">
        <v>4.2</v>
      </c>
      <c r="S4223" t="s">
        <v>23</v>
      </c>
    </row>
    <row r="4224" spans="1:19" x14ac:dyDescent="0.3">
      <c r="A4224" t="s">
        <v>8996</v>
      </c>
      <c r="B4224" s="1">
        <v>45266</v>
      </c>
      <c r="C4224" t="s">
        <v>8997</v>
      </c>
      <c r="D4224" t="str">
        <f t="shared" ca="1" si="131"/>
        <v>Olive Oil 1L</v>
      </c>
      <c r="E4224" t="s">
        <v>56</v>
      </c>
      <c r="F4224" t="s">
        <v>57</v>
      </c>
      <c r="G4224">
        <v>10</v>
      </c>
      <c r="H4224">
        <v>9</v>
      </c>
      <c r="I4224">
        <v>309.91000000000003</v>
      </c>
      <c r="J4224">
        <v>356.3965</v>
      </c>
      <c r="K4224" t="s">
        <v>51</v>
      </c>
      <c r="M4224" t="s">
        <v>79</v>
      </c>
      <c r="N4224" t="s">
        <v>71</v>
      </c>
      <c r="O4224" t="str">
        <f t="shared" si="130"/>
        <v>Bank Transfeg</v>
      </c>
      <c r="P4224" t="s">
        <v>8998</v>
      </c>
      <c r="Q4224">
        <v>22.24</v>
      </c>
      <c r="R4224">
        <v>1</v>
      </c>
      <c r="S4224" t="s">
        <v>23</v>
      </c>
    </row>
    <row r="4225" spans="1:19" x14ac:dyDescent="0.3">
      <c r="A4225" t="s">
        <v>8999</v>
      </c>
      <c r="B4225" s="1">
        <v>45227</v>
      </c>
      <c r="C4225" t="s">
        <v>9000</v>
      </c>
      <c r="D4225" t="str">
        <f t="shared" ca="1" si="131"/>
        <v>Headphones Z</v>
      </c>
      <c r="E4225" t="s">
        <v>94</v>
      </c>
      <c r="F4225" t="s">
        <v>50</v>
      </c>
      <c r="G4225">
        <v>16</v>
      </c>
      <c r="H4225">
        <v>16</v>
      </c>
      <c r="I4225">
        <v>131.81</v>
      </c>
      <c r="J4225">
        <v>141.03670000000002</v>
      </c>
      <c r="K4225" t="s">
        <v>20</v>
      </c>
      <c r="M4225" t="s">
        <v>35</v>
      </c>
      <c r="N4225" t="s">
        <v>22</v>
      </c>
      <c r="O4225" t="str">
        <f t="shared" si="130"/>
        <v>Debit Card</v>
      </c>
      <c r="P4225" t="s">
        <v>89</v>
      </c>
      <c r="Q4225">
        <v>1.38</v>
      </c>
      <c r="R4225">
        <v>3.9</v>
      </c>
      <c r="S4225" t="s">
        <v>23</v>
      </c>
    </row>
    <row r="4226" spans="1:19" x14ac:dyDescent="0.3">
      <c r="A4226" t="s">
        <v>9001</v>
      </c>
      <c r="B4226" s="1">
        <v>44136</v>
      </c>
      <c r="C4226" t="s">
        <v>9002</v>
      </c>
      <c r="D4226" t="str">
        <f t="shared" ca="1" si="131"/>
        <v>Sneakers Run</v>
      </c>
      <c r="E4226" t="s">
        <v>85</v>
      </c>
      <c r="F4226" t="s">
        <v>82</v>
      </c>
      <c r="G4226">
        <v>16</v>
      </c>
      <c r="H4226">
        <v>16</v>
      </c>
      <c r="I4226">
        <v>871.36</v>
      </c>
      <c r="J4226">
        <v>967.20960000000014</v>
      </c>
      <c r="K4226" t="s">
        <v>66</v>
      </c>
      <c r="M4226" t="s">
        <v>86</v>
      </c>
      <c r="N4226" t="s">
        <v>36</v>
      </c>
      <c r="O4226" t="str">
        <f t="shared" si="130"/>
        <v>Cash on Delivery</v>
      </c>
      <c r="P4226" t="s">
        <v>53</v>
      </c>
      <c r="Q4226">
        <v>44.58</v>
      </c>
      <c r="R4226">
        <v>2.9</v>
      </c>
      <c r="S4226" t="s">
        <v>23</v>
      </c>
    </row>
    <row r="4227" spans="1:19" x14ac:dyDescent="0.3">
      <c r="A4227" t="s">
        <v>9003</v>
      </c>
      <c r="B4227" s="1">
        <v>44298</v>
      </c>
      <c r="C4227" t="s">
        <v>9004</v>
      </c>
      <c r="D4227" t="str">
        <f t="shared" ca="1" si="131"/>
        <v>Widget A</v>
      </c>
      <c r="E4227" t="s">
        <v>33</v>
      </c>
      <c r="F4227" t="s">
        <v>70</v>
      </c>
      <c r="G4227">
        <v>15</v>
      </c>
      <c r="H4227">
        <v>12</v>
      </c>
      <c r="I4227">
        <v>795.01</v>
      </c>
      <c r="J4227">
        <v>898.36129999999991</v>
      </c>
      <c r="K4227" t="s">
        <v>47</v>
      </c>
      <c r="M4227" t="s">
        <v>42</v>
      </c>
      <c r="N4227" t="s">
        <v>29</v>
      </c>
      <c r="O4227" t="str">
        <f t="shared" ref="O4227:O4290" si="132">IF(P4227&lt;&gt;"",P4227,INDEX($N:$N,MATCH(Q4227,$O:$O,0)))</f>
        <v>Cash on Delivery</v>
      </c>
      <c r="P4227" t="s">
        <v>53</v>
      </c>
      <c r="Q4227">
        <v>34.74</v>
      </c>
      <c r="R4227">
        <v>4.5</v>
      </c>
      <c r="S4227" t="s">
        <v>23</v>
      </c>
    </row>
    <row r="4228" spans="1:19" x14ac:dyDescent="0.3">
      <c r="A4228" t="s">
        <v>9005</v>
      </c>
      <c r="B4228" s="1">
        <v>44458</v>
      </c>
      <c r="C4228" t="s">
        <v>9006</v>
      </c>
      <c r="D4228" t="str">
        <f t="shared" ref="D4228:D4291" ca="1" si="133">IF(E4228&lt;&gt;"",E4228,IF(F4228="Apparel",CHOOSE(RANDBETWEEN(1,4),"Jeans Regular","Shirt Classic","Sneakers Run","T-shirt V"),IF(F4228="Electronics",CHOOSE(RANDBETWEEN(1,4),"Camera S","Headphones Z","Laptop Pro","Phone X"),IF(F4228="Gadgets",CHOOSE(RANDBETWEEN(1,2),"Widget A","Widget B"),IF(F4228="Groceries",CHOOSE(RANDBETWEEN(1,3),"Cereal Pack","Olive Oil 1L","Organic Rice"),IF(F4228="Home Goods",CHOOSE(RANDBETWEEN(1,2),"Dining Table","Sofa 3-Seater"),"Unknown"))))))</f>
        <v>Phone X</v>
      </c>
      <c r="E4228" t="s">
        <v>141</v>
      </c>
      <c r="F4228" t="s">
        <v>50</v>
      </c>
      <c r="G4228">
        <v>20</v>
      </c>
      <c r="H4228">
        <v>18</v>
      </c>
      <c r="I4228">
        <v>1163.8900000000001</v>
      </c>
      <c r="J4228">
        <v>1222.0845000000002</v>
      </c>
      <c r="K4228" t="s">
        <v>66</v>
      </c>
      <c r="M4228" t="s">
        <v>9007</v>
      </c>
      <c r="N4228" t="s">
        <v>71</v>
      </c>
      <c r="O4228" t="e">
        <f t="shared" ca="1" si="132"/>
        <v>#N/A</v>
      </c>
      <c r="Q4228">
        <v>11.19</v>
      </c>
      <c r="R4228">
        <v>3.3</v>
      </c>
      <c r="S4228" t="s">
        <v>23</v>
      </c>
    </row>
    <row r="4229" spans="1:19" x14ac:dyDescent="0.3">
      <c r="A4229" t="s">
        <v>9008</v>
      </c>
      <c r="B4229" s="1">
        <v>45307</v>
      </c>
      <c r="C4229" t="s">
        <v>9009</v>
      </c>
      <c r="D4229" t="str">
        <f t="shared" ca="1" si="133"/>
        <v>Widget A</v>
      </c>
      <c r="E4229" t="s">
        <v>33</v>
      </c>
      <c r="F4229" t="s">
        <v>70</v>
      </c>
      <c r="G4229">
        <v>3</v>
      </c>
      <c r="H4229">
        <v>3</v>
      </c>
      <c r="I4229">
        <v>1488.03</v>
      </c>
      <c r="J4229">
        <v>1711.2344999999998</v>
      </c>
      <c r="K4229" t="s">
        <v>47</v>
      </c>
      <c r="M4229" t="s">
        <v>123</v>
      </c>
      <c r="N4229" t="s">
        <v>29</v>
      </c>
      <c r="O4229" t="str">
        <f t="shared" si="132"/>
        <v>Bank Transfer</v>
      </c>
      <c r="P4229" t="s">
        <v>37</v>
      </c>
      <c r="Q4229">
        <v>16</v>
      </c>
      <c r="R4229">
        <v>4.5999999999999996</v>
      </c>
      <c r="S4229" t="s">
        <v>23</v>
      </c>
    </row>
    <row r="4230" spans="1:19" x14ac:dyDescent="0.3">
      <c r="A4230" t="s">
        <v>9010</v>
      </c>
      <c r="B4230" s="1">
        <v>43995</v>
      </c>
      <c r="C4230" t="s">
        <v>9011</v>
      </c>
      <c r="D4230" t="str">
        <f t="shared" ca="1" si="133"/>
        <v>Sneakers Run</v>
      </c>
      <c r="E4230" t="s">
        <v>85</v>
      </c>
      <c r="F4230" t="s">
        <v>82</v>
      </c>
      <c r="G4230">
        <v>15</v>
      </c>
      <c r="H4230">
        <v>14</v>
      </c>
      <c r="I4230">
        <v>1306.4000000000001</v>
      </c>
      <c r="J4230">
        <v>1384.7840000000001</v>
      </c>
      <c r="K4230" t="s">
        <v>27</v>
      </c>
      <c r="M4230" t="s">
        <v>21</v>
      </c>
      <c r="N4230" t="s">
        <v>2293</v>
      </c>
      <c r="O4230" t="str">
        <f t="shared" si="132"/>
        <v>Bank Transfer</v>
      </c>
      <c r="P4230" t="s">
        <v>37</v>
      </c>
      <c r="Q4230">
        <v>42.19</v>
      </c>
      <c r="R4230">
        <v>2.9</v>
      </c>
      <c r="S4230" t="s">
        <v>15</v>
      </c>
    </row>
    <row r="4231" spans="1:19" x14ac:dyDescent="0.3">
      <c r="A4231" t="s">
        <v>9013</v>
      </c>
      <c r="B4231" s="1">
        <v>44249</v>
      </c>
      <c r="C4231" t="s">
        <v>9014</v>
      </c>
      <c r="D4231" t="str">
        <f t="shared" ca="1" si="133"/>
        <v>T-shirt V</v>
      </c>
      <c r="E4231" t="s">
        <v>77</v>
      </c>
      <c r="F4231" t="s">
        <v>82</v>
      </c>
      <c r="G4231">
        <v>19</v>
      </c>
      <c r="H4231">
        <v>17</v>
      </c>
      <c r="I4231">
        <v>301.64999999999998</v>
      </c>
      <c r="J4231">
        <v>325.78199999999998</v>
      </c>
      <c r="K4231" t="s">
        <v>66</v>
      </c>
      <c r="M4231" t="s">
        <v>9015</v>
      </c>
      <c r="N4231" t="s">
        <v>29</v>
      </c>
      <c r="O4231" t="str">
        <f t="shared" si="132"/>
        <v>Debit Card</v>
      </c>
      <c r="P4231" t="s">
        <v>89</v>
      </c>
      <c r="Q4231">
        <v>34.119999999999997</v>
      </c>
      <c r="R4231">
        <v>4.5999999999999996</v>
      </c>
      <c r="S4231" t="s">
        <v>111</v>
      </c>
    </row>
    <row r="4232" spans="1:19" x14ac:dyDescent="0.3">
      <c r="A4232" t="s">
        <v>9016</v>
      </c>
      <c r="B4232" s="1">
        <v>44790</v>
      </c>
      <c r="C4232" t="s">
        <v>9017</v>
      </c>
      <c r="D4232" t="str">
        <f t="shared" ca="1" si="133"/>
        <v>Widget A</v>
      </c>
      <c r="E4232" t="s">
        <v>33</v>
      </c>
      <c r="F4232" t="s">
        <v>70</v>
      </c>
      <c r="G4232">
        <v>20</v>
      </c>
      <c r="H4232">
        <v>16</v>
      </c>
      <c r="I4232">
        <v>631.55999999999995</v>
      </c>
      <c r="J4232">
        <v>675.76919999999996</v>
      </c>
      <c r="K4232" t="s">
        <v>51</v>
      </c>
      <c r="M4232" t="s">
        <v>28</v>
      </c>
      <c r="N4232" t="s">
        <v>29</v>
      </c>
      <c r="O4232" t="str">
        <f t="shared" si="132"/>
        <v>PayPal</v>
      </c>
      <c r="P4232" t="s">
        <v>30</v>
      </c>
      <c r="Q4232">
        <v>7.04</v>
      </c>
      <c r="R4232">
        <v>4.4000000000000004</v>
      </c>
      <c r="S4232" t="s">
        <v>23</v>
      </c>
    </row>
    <row r="4233" spans="1:19" x14ac:dyDescent="0.3">
      <c r="A4233" t="s">
        <v>9018</v>
      </c>
      <c r="B4233" s="1">
        <v>45534</v>
      </c>
      <c r="C4233" t="s">
        <v>9019</v>
      </c>
      <c r="D4233" t="str">
        <f t="shared" ca="1" si="133"/>
        <v>Sofa 3-Seater</v>
      </c>
      <c r="E4233" t="s">
        <v>109</v>
      </c>
      <c r="F4233" t="s">
        <v>46</v>
      </c>
      <c r="G4233">
        <v>3</v>
      </c>
      <c r="H4233">
        <v>2</v>
      </c>
      <c r="I4233">
        <v>1486.93</v>
      </c>
      <c r="J4233">
        <v>1709.9694999999999</v>
      </c>
      <c r="K4233" t="s">
        <v>20</v>
      </c>
      <c r="M4233" t="s">
        <v>35</v>
      </c>
      <c r="N4233" t="s">
        <v>22</v>
      </c>
      <c r="O4233" t="str">
        <f t="shared" si="132"/>
        <v>Debit Card</v>
      </c>
      <c r="P4233" t="s">
        <v>89</v>
      </c>
      <c r="Q4233">
        <v>35.97</v>
      </c>
      <c r="R4233">
        <v>3.1</v>
      </c>
      <c r="S4233" t="s">
        <v>23</v>
      </c>
    </row>
    <row r="4234" spans="1:19" x14ac:dyDescent="0.3">
      <c r="A4234" t="s">
        <v>9020</v>
      </c>
      <c r="B4234" s="1">
        <v>45402</v>
      </c>
      <c r="C4234" t="s">
        <v>9021</v>
      </c>
      <c r="D4234" t="str">
        <f t="shared" ca="1" si="133"/>
        <v>Dining Table</v>
      </c>
      <c r="E4234" t="s">
        <v>45</v>
      </c>
      <c r="F4234" t="s">
        <v>46</v>
      </c>
      <c r="G4234">
        <v>10</v>
      </c>
      <c r="H4234">
        <v>9</v>
      </c>
      <c r="I4234">
        <v>380.01</v>
      </c>
      <c r="J4234">
        <v>402.81060000000002</v>
      </c>
      <c r="K4234" t="s">
        <v>27</v>
      </c>
      <c r="M4234" t="s">
        <v>35</v>
      </c>
      <c r="N4234" t="s">
        <v>36</v>
      </c>
      <c r="O4234" t="str">
        <f t="shared" si="132"/>
        <v>Cash on Delivery</v>
      </c>
      <c r="P4234" t="s">
        <v>53</v>
      </c>
      <c r="Q4234">
        <v>38.58</v>
      </c>
      <c r="R4234">
        <v>1.9</v>
      </c>
      <c r="S4234" t="s">
        <v>23</v>
      </c>
    </row>
    <row r="4235" spans="1:19" x14ac:dyDescent="0.3">
      <c r="A4235" t="s">
        <v>9022</v>
      </c>
      <c r="B4235" s="1">
        <v>45286</v>
      </c>
      <c r="C4235" t="s">
        <v>9023</v>
      </c>
      <c r="D4235" t="str">
        <f t="shared" ca="1" si="133"/>
        <v>Camera S</v>
      </c>
      <c r="E4235" t="s">
        <v>133</v>
      </c>
      <c r="F4235" t="s">
        <v>50</v>
      </c>
      <c r="G4235">
        <v>12</v>
      </c>
      <c r="H4235">
        <v>10</v>
      </c>
      <c r="I4235">
        <v>542.87</v>
      </c>
      <c r="J4235">
        <v>586.29960000000005</v>
      </c>
      <c r="K4235" t="s">
        <v>66</v>
      </c>
      <c r="M4235" t="s">
        <v>35</v>
      </c>
      <c r="N4235" t="s">
        <v>9024</v>
      </c>
      <c r="O4235" t="str">
        <f t="shared" si="132"/>
        <v>Bank Transfer</v>
      </c>
      <c r="P4235" t="s">
        <v>37</v>
      </c>
      <c r="Q4235">
        <v>20.55</v>
      </c>
      <c r="R4235">
        <v>4.4000000000000004</v>
      </c>
      <c r="S4235" t="s">
        <v>23</v>
      </c>
    </row>
    <row r="4236" spans="1:19" x14ac:dyDescent="0.3">
      <c r="A4236" t="s">
        <v>9025</v>
      </c>
      <c r="C4236" t="s">
        <v>9026</v>
      </c>
      <c r="D4236" t="str">
        <f t="shared" ca="1" si="133"/>
        <v>Widget A</v>
      </c>
      <c r="E4236" t="s">
        <v>33</v>
      </c>
      <c r="F4236" t="s">
        <v>70</v>
      </c>
      <c r="G4236">
        <v>12</v>
      </c>
      <c r="H4236">
        <v>11</v>
      </c>
      <c r="I4236">
        <v>140.69999999999999</v>
      </c>
      <c r="J4236">
        <v>156.17699999999999</v>
      </c>
      <c r="K4236" t="s">
        <v>51</v>
      </c>
      <c r="M4236" t="s">
        <v>79</v>
      </c>
      <c r="N4236" t="s">
        <v>36</v>
      </c>
      <c r="O4236" t="str">
        <f t="shared" si="132"/>
        <v>Cash on Delivery</v>
      </c>
      <c r="P4236" t="s">
        <v>53</v>
      </c>
      <c r="Q4236">
        <v>34.89</v>
      </c>
      <c r="R4236">
        <v>4.5999999999999996</v>
      </c>
      <c r="S4236" t="s">
        <v>23</v>
      </c>
    </row>
    <row r="4237" spans="1:19" x14ac:dyDescent="0.3">
      <c r="A4237" t="s">
        <v>9027</v>
      </c>
      <c r="B4237" s="1">
        <v>45617</v>
      </c>
      <c r="C4237" t="s">
        <v>9028</v>
      </c>
      <c r="D4237" t="str">
        <f t="shared" ca="1" si="133"/>
        <v>Widget A</v>
      </c>
      <c r="E4237" t="s">
        <v>33</v>
      </c>
      <c r="F4237" t="s">
        <v>70</v>
      </c>
      <c r="G4237">
        <v>4</v>
      </c>
      <c r="H4237">
        <v>3</v>
      </c>
      <c r="I4237">
        <v>1410.62</v>
      </c>
      <c r="J4237">
        <v>1622.2129999999997</v>
      </c>
      <c r="K4237" t="s">
        <v>51</v>
      </c>
      <c r="M4237" t="s">
        <v>123</v>
      </c>
      <c r="N4237" t="s">
        <v>29</v>
      </c>
      <c r="O4237" t="str">
        <f t="shared" si="132"/>
        <v>Credit Card</v>
      </c>
      <c r="P4237" t="s">
        <v>67</v>
      </c>
      <c r="Q4237">
        <v>39.28</v>
      </c>
      <c r="R4237">
        <v>3.9</v>
      </c>
      <c r="S4237" t="s">
        <v>205</v>
      </c>
    </row>
    <row r="4238" spans="1:19" x14ac:dyDescent="0.3">
      <c r="A4238" t="s">
        <v>9029</v>
      </c>
      <c r="B4238" s="1">
        <v>43960</v>
      </c>
      <c r="C4238" t="s">
        <v>9030</v>
      </c>
      <c r="D4238" t="str">
        <f t="shared" ca="1" si="133"/>
        <v>Shirt Classic</v>
      </c>
      <c r="E4238" t="s">
        <v>65</v>
      </c>
      <c r="F4238" t="s">
        <v>82</v>
      </c>
      <c r="G4238">
        <v>3</v>
      </c>
      <c r="H4238">
        <v>3</v>
      </c>
      <c r="I4238">
        <v>554.63</v>
      </c>
      <c r="J4238">
        <v>621.18560000000002</v>
      </c>
      <c r="K4238" t="s">
        <v>27</v>
      </c>
      <c r="M4238" t="s">
        <v>21</v>
      </c>
      <c r="N4238" t="s">
        <v>71</v>
      </c>
      <c r="O4238" t="str">
        <f t="shared" si="132"/>
        <v>Bank Transfer</v>
      </c>
      <c r="P4238" t="s">
        <v>37</v>
      </c>
      <c r="Q4238">
        <v>21.41</v>
      </c>
      <c r="R4238">
        <v>3.8</v>
      </c>
      <c r="S4238" t="s">
        <v>23</v>
      </c>
    </row>
    <row r="4239" spans="1:19" x14ac:dyDescent="0.3">
      <c r="A4239" t="s">
        <v>9031</v>
      </c>
      <c r="B4239" s="1">
        <v>45634</v>
      </c>
      <c r="C4239" t="s">
        <v>4288</v>
      </c>
      <c r="D4239" t="str">
        <f t="shared" ca="1" si="133"/>
        <v>Jeans Regular</v>
      </c>
      <c r="E4239" t="s">
        <v>130</v>
      </c>
      <c r="F4239" t="s">
        <v>82</v>
      </c>
      <c r="G4239">
        <v>13</v>
      </c>
      <c r="H4239">
        <v>12</v>
      </c>
      <c r="I4239">
        <v>662.1</v>
      </c>
      <c r="J4239">
        <v>741.55200000000013</v>
      </c>
      <c r="K4239" t="s">
        <v>66</v>
      </c>
      <c r="M4239" t="s">
        <v>35</v>
      </c>
      <c r="N4239" t="s">
        <v>22</v>
      </c>
      <c r="O4239" t="str">
        <f t="shared" si="132"/>
        <v>Debit Card</v>
      </c>
      <c r="P4239" t="s">
        <v>89</v>
      </c>
      <c r="Q4239">
        <v>10.47</v>
      </c>
      <c r="R4239">
        <v>1.1000000000000001</v>
      </c>
      <c r="S4239" t="s">
        <v>23</v>
      </c>
    </row>
    <row r="4240" spans="1:19" x14ac:dyDescent="0.3">
      <c r="A4240" t="s">
        <v>9032</v>
      </c>
      <c r="B4240" s="1">
        <v>43890</v>
      </c>
      <c r="C4240" t="s">
        <v>9033</v>
      </c>
      <c r="D4240" t="str">
        <f t="shared" ca="1" si="133"/>
        <v>Jeans Regular</v>
      </c>
      <c r="E4240" t="s">
        <v>130</v>
      </c>
      <c r="F4240" t="s">
        <v>82</v>
      </c>
      <c r="G4240">
        <v>15</v>
      </c>
      <c r="H4240">
        <v>14</v>
      </c>
      <c r="I4240">
        <v>259.81</v>
      </c>
      <c r="J4240">
        <v>277.99670000000003</v>
      </c>
      <c r="K4240" t="s">
        <v>47</v>
      </c>
      <c r="M4240" t="s">
        <v>21</v>
      </c>
      <c r="N4240" t="s">
        <v>71</v>
      </c>
      <c r="O4240" t="str">
        <f t="shared" si="132"/>
        <v>Debit Card</v>
      </c>
      <c r="P4240" t="s">
        <v>89</v>
      </c>
      <c r="Q4240">
        <v>24.9</v>
      </c>
      <c r="R4240">
        <v>3.3</v>
      </c>
      <c r="S4240" t="s">
        <v>23</v>
      </c>
    </row>
    <row r="4241" spans="1:19" x14ac:dyDescent="0.3">
      <c r="A4241" t="s">
        <v>9034</v>
      </c>
      <c r="B4241" s="1">
        <v>44553</v>
      </c>
      <c r="C4241" t="s">
        <v>9035</v>
      </c>
      <c r="D4241" t="str">
        <f t="shared" ca="1" si="133"/>
        <v>Widget A</v>
      </c>
      <c r="E4241" t="s">
        <v>33</v>
      </c>
      <c r="F4241" t="s">
        <v>70</v>
      </c>
      <c r="G4241">
        <v>17</v>
      </c>
      <c r="H4241">
        <v>15</v>
      </c>
      <c r="I4241">
        <v>713.9</v>
      </c>
      <c r="J4241">
        <v>756.73400000000004</v>
      </c>
      <c r="K4241" t="s">
        <v>66</v>
      </c>
      <c r="M4241" t="s">
        <v>28</v>
      </c>
      <c r="N4241" t="s">
        <v>36</v>
      </c>
      <c r="O4241" t="str">
        <f t="shared" si="132"/>
        <v>PayPal</v>
      </c>
      <c r="P4241" t="s">
        <v>30</v>
      </c>
      <c r="Q4241">
        <v>10.28</v>
      </c>
      <c r="R4241">
        <v>2.2999999999999998</v>
      </c>
      <c r="S4241" t="s">
        <v>23</v>
      </c>
    </row>
    <row r="4242" spans="1:19" x14ac:dyDescent="0.3">
      <c r="A4242" t="s">
        <v>9036</v>
      </c>
      <c r="B4242" s="1">
        <v>45407</v>
      </c>
      <c r="C4242" t="s">
        <v>9037</v>
      </c>
      <c r="D4242" t="str">
        <f t="shared" ca="1" si="133"/>
        <v>Camera S</v>
      </c>
      <c r="E4242" t="s">
        <v>133</v>
      </c>
      <c r="F4242" t="s">
        <v>50</v>
      </c>
      <c r="G4242">
        <v>18</v>
      </c>
      <c r="H4242">
        <v>18</v>
      </c>
      <c r="I4242">
        <v>1208.53</v>
      </c>
      <c r="J4242">
        <v>1353.5536000000002</v>
      </c>
      <c r="K4242" t="s">
        <v>51</v>
      </c>
      <c r="M4242" t="s">
        <v>9039</v>
      </c>
      <c r="N4242" t="s">
        <v>36</v>
      </c>
      <c r="O4242" t="str">
        <f t="shared" si="132"/>
        <v>Bank Transfer</v>
      </c>
      <c r="P4242" t="s">
        <v>37</v>
      </c>
      <c r="Q4242">
        <v>7.06</v>
      </c>
      <c r="R4242">
        <v>2.4</v>
      </c>
      <c r="S4242" t="s">
        <v>23</v>
      </c>
    </row>
    <row r="4243" spans="1:19" x14ac:dyDescent="0.3">
      <c r="A4243" t="s">
        <v>9040</v>
      </c>
      <c r="B4243" s="1">
        <v>44651</v>
      </c>
      <c r="C4243" t="s">
        <v>9041</v>
      </c>
      <c r="D4243" t="str">
        <f t="shared" ca="1" si="133"/>
        <v>Headphones Z</v>
      </c>
      <c r="E4243" t="s">
        <v>94</v>
      </c>
      <c r="F4243" t="s">
        <v>50</v>
      </c>
      <c r="G4243">
        <v>16</v>
      </c>
      <c r="H4243">
        <v>13</v>
      </c>
      <c r="I4243">
        <v>379.31</v>
      </c>
      <c r="J4243">
        <v>432.41340000000002</v>
      </c>
      <c r="K4243" t="s">
        <v>27</v>
      </c>
      <c r="M4243" t="s">
        <v>42</v>
      </c>
      <c r="N4243" t="s">
        <v>71</v>
      </c>
      <c r="O4243" t="str">
        <f t="shared" si="132"/>
        <v>Credit Card</v>
      </c>
      <c r="P4243" t="s">
        <v>67</v>
      </c>
      <c r="Q4243">
        <v>32.57</v>
      </c>
      <c r="R4243">
        <v>3.3</v>
      </c>
      <c r="S4243" t="s">
        <v>23</v>
      </c>
    </row>
    <row r="4244" spans="1:19" x14ac:dyDescent="0.3">
      <c r="A4244" t="s">
        <v>9042</v>
      </c>
      <c r="B4244" s="1">
        <v>45202</v>
      </c>
      <c r="C4244" t="s">
        <v>9043</v>
      </c>
      <c r="D4244" t="str">
        <f t="shared" ca="1" si="133"/>
        <v>Phone X</v>
      </c>
      <c r="E4244" t="s">
        <v>141</v>
      </c>
      <c r="F4244" t="s">
        <v>50</v>
      </c>
      <c r="G4244">
        <v>16</v>
      </c>
      <c r="H4244">
        <v>16</v>
      </c>
      <c r="I4244">
        <v>524.67999999999995</v>
      </c>
      <c r="J4244">
        <v>592.88839999999993</v>
      </c>
      <c r="K4244" t="s">
        <v>20</v>
      </c>
      <c r="M4244" t="s">
        <v>79</v>
      </c>
      <c r="N4244" t="s">
        <v>22</v>
      </c>
      <c r="O4244" t="str">
        <f t="shared" si="132"/>
        <v>Cash on Delivery</v>
      </c>
      <c r="P4244" t="s">
        <v>53</v>
      </c>
      <c r="Q4244">
        <v>47.51</v>
      </c>
      <c r="R4244">
        <v>2.5</v>
      </c>
      <c r="S4244" t="s">
        <v>23</v>
      </c>
    </row>
    <row r="4245" spans="1:19" x14ac:dyDescent="0.3">
      <c r="A4245" t="s">
        <v>9044</v>
      </c>
      <c r="B4245" s="1">
        <v>44471</v>
      </c>
      <c r="C4245" t="s">
        <v>9045</v>
      </c>
      <c r="D4245" t="str">
        <f t="shared" ca="1" si="133"/>
        <v>Widget A</v>
      </c>
      <c r="E4245" t="s">
        <v>33</v>
      </c>
      <c r="F4245" t="s">
        <v>70</v>
      </c>
      <c r="G4245">
        <v>9</v>
      </c>
      <c r="H4245">
        <v>8</v>
      </c>
      <c r="I4245">
        <v>776.41</v>
      </c>
      <c r="J4245">
        <v>869.57920000000001</v>
      </c>
      <c r="K4245" t="s">
        <v>66</v>
      </c>
      <c r="M4245" t="s">
        <v>86</v>
      </c>
      <c r="N4245" t="s">
        <v>29</v>
      </c>
      <c r="O4245" t="str">
        <f t="shared" si="132"/>
        <v>PayPal</v>
      </c>
      <c r="P4245" t="s">
        <v>30</v>
      </c>
      <c r="Q4245">
        <v>3.74</v>
      </c>
      <c r="R4245">
        <v>3.8</v>
      </c>
      <c r="S4245" t="s">
        <v>74</v>
      </c>
    </row>
    <row r="4246" spans="1:19" x14ac:dyDescent="0.3">
      <c r="A4246" t="s">
        <v>9046</v>
      </c>
      <c r="B4246" s="1">
        <v>45495</v>
      </c>
      <c r="C4246" t="s">
        <v>9047</v>
      </c>
      <c r="D4246" t="str">
        <f t="shared" ca="1" si="133"/>
        <v>Widget B</v>
      </c>
      <c r="E4246" t="s">
        <v>61</v>
      </c>
      <c r="F4246" t="s">
        <v>70</v>
      </c>
      <c r="G4246">
        <v>18</v>
      </c>
      <c r="H4246">
        <v>16</v>
      </c>
      <c r="I4246">
        <v>1423.12</v>
      </c>
      <c r="J4246">
        <v>1593.8944000000001</v>
      </c>
      <c r="K4246" t="s">
        <v>27</v>
      </c>
      <c r="M4246" t="s">
        <v>21</v>
      </c>
      <c r="O4246" t="str">
        <f t="shared" si="132"/>
        <v>Bank Transfer</v>
      </c>
      <c r="P4246" t="s">
        <v>37</v>
      </c>
      <c r="Q4246">
        <v>17.45</v>
      </c>
      <c r="R4246">
        <v>3.2</v>
      </c>
      <c r="S4246" t="s">
        <v>23</v>
      </c>
    </row>
    <row r="4247" spans="1:19" x14ac:dyDescent="0.3">
      <c r="A4247" t="s">
        <v>9048</v>
      </c>
      <c r="B4247" s="1">
        <v>45383</v>
      </c>
      <c r="C4247" t="s">
        <v>9049</v>
      </c>
      <c r="D4247" t="str">
        <f t="shared" ca="1" si="133"/>
        <v>Sneakers Run</v>
      </c>
      <c r="F4247" t="s">
        <v>82</v>
      </c>
      <c r="G4247">
        <v>19</v>
      </c>
      <c r="H4247">
        <v>18</v>
      </c>
      <c r="I4247">
        <v>486.64</v>
      </c>
      <c r="J4247">
        <v>559.63599999999997</v>
      </c>
      <c r="K4247" t="s">
        <v>47</v>
      </c>
      <c r="M4247" t="s">
        <v>35</v>
      </c>
      <c r="N4247" t="s">
        <v>36</v>
      </c>
      <c r="O4247" t="str">
        <f t="shared" si="132"/>
        <v>Credit Card</v>
      </c>
      <c r="P4247" t="s">
        <v>67</v>
      </c>
      <c r="Q4247">
        <v>23.33</v>
      </c>
      <c r="R4247">
        <v>3.1</v>
      </c>
      <c r="S4247" t="s">
        <v>23</v>
      </c>
    </row>
    <row r="4248" spans="1:19" x14ac:dyDescent="0.3">
      <c r="A4248" t="s">
        <v>9050</v>
      </c>
      <c r="B4248" s="1">
        <v>45591</v>
      </c>
      <c r="C4248" t="s">
        <v>3892</v>
      </c>
      <c r="D4248" t="str">
        <f t="shared" ca="1" si="133"/>
        <v>Headphones Z</v>
      </c>
      <c r="E4248" t="s">
        <v>94</v>
      </c>
      <c r="F4248" t="s">
        <v>50</v>
      </c>
      <c r="G4248">
        <v>5</v>
      </c>
      <c r="H4248">
        <v>4</v>
      </c>
      <c r="I4248">
        <v>833.86</v>
      </c>
      <c r="J4248">
        <v>875.553</v>
      </c>
      <c r="K4248" t="s">
        <v>20</v>
      </c>
      <c r="M4248" t="s">
        <v>35</v>
      </c>
      <c r="N4248" t="s">
        <v>22</v>
      </c>
      <c r="O4248" t="str">
        <f t="shared" si="132"/>
        <v>PayPal</v>
      </c>
      <c r="P4248" t="s">
        <v>30</v>
      </c>
      <c r="Q4248">
        <v>37.270000000000003</v>
      </c>
      <c r="R4248">
        <v>4</v>
      </c>
      <c r="S4248" t="s">
        <v>23</v>
      </c>
    </row>
    <row r="4249" spans="1:19" x14ac:dyDescent="0.3">
      <c r="A4249" t="s">
        <v>9051</v>
      </c>
      <c r="B4249" s="1">
        <v>45038</v>
      </c>
      <c r="C4249" t="s">
        <v>9052</v>
      </c>
      <c r="D4249" t="str">
        <f t="shared" ca="1" si="133"/>
        <v>Shirt Classic</v>
      </c>
      <c r="E4249" t="s">
        <v>65</v>
      </c>
      <c r="F4249" t="s">
        <v>82</v>
      </c>
      <c r="G4249">
        <v>1</v>
      </c>
      <c r="H4249">
        <v>1</v>
      </c>
      <c r="I4249">
        <v>858.48</v>
      </c>
      <c r="J4249">
        <v>970.08239999999989</v>
      </c>
      <c r="K4249" t="s">
        <v>20</v>
      </c>
      <c r="M4249" t="s">
        <v>79</v>
      </c>
      <c r="N4249" t="s">
        <v>29</v>
      </c>
      <c r="O4249" t="str">
        <f t="shared" si="132"/>
        <v>Debit Card</v>
      </c>
      <c r="P4249" t="s">
        <v>89</v>
      </c>
      <c r="Q4249">
        <v>7.27</v>
      </c>
      <c r="R4249">
        <v>4.0999999999999996</v>
      </c>
      <c r="S4249" t="s">
        <v>74</v>
      </c>
    </row>
    <row r="4250" spans="1:19" x14ac:dyDescent="0.3">
      <c r="A4250" t="s">
        <v>9053</v>
      </c>
      <c r="B4250" s="1">
        <v>43944</v>
      </c>
      <c r="C4250" t="s">
        <v>9054</v>
      </c>
      <c r="D4250" t="str">
        <f t="shared" ca="1" si="133"/>
        <v>Shirt Classic</v>
      </c>
      <c r="E4250" t="s">
        <v>65</v>
      </c>
      <c r="F4250" t="s">
        <v>82</v>
      </c>
      <c r="G4250">
        <v>18</v>
      </c>
      <c r="H4250">
        <v>15</v>
      </c>
      <c r="I4250">
        <v>966.38</v>
      </c>
      <c r="J4250">
        <v>1092.0093999999999</v>
      </c>
      <c r="K4250" t="s">
        <v>27</v>
      </c>
      <c r="M4250" t="s">
        <v>79</v>
      </c>
      <c r="O4250" t="str">
        <f t="shared" si="132"/>
        <v>PayPal</v>
      </c>
      <c r="P4250" t="s">
        <v>30</v>
      </c>
      <c r="Q4250">
        <v>10.45</v>
      </c>
      <c r="R4250">
        <v>3.3</v>
      </c>
      <c r="S4250" t="s">
        <v>23</v>
      </c>
    </row>
    <row r="4251" spans="1:19" x14ac:dyDescent="0.3">
      <c r="A4251" t="s">
        <v>9055</v>
      </c>
      <c r="B4251" s="1">
        <v>44277</v>
      </c>
      <c r="C4251" t="s">
        <v>9056</v>
      </c>
      <c r="D4251" t="str">
        <f t="shared" ca="1" si="133"/>
        <v>Olive Oil 1L</v>
      </c>
      <c r="F4251" t="s">
        <v>57</v>
      </c>
      <c r="G4251">
        <v>1</v>
      </c>
      <c r="H4251">
        <v>1</v>
      </c>
      <c r="I4251">
        <v>269.52999999999997</v>
      </c>
      <c r="J4251">
        <v>301.87360000000001</v>
      </c>
      <c r="K4251" t="s">
        <v>47</v>
      </c>
      <c r="M4251" t="s">
        <v>35</v>
      </c>
      <c r="N4251" t="s">
        <v>29</v>
      </c>
      <c r="O4251" t="str">
        <f t="shared" si="132"/>
        <v>Debit Card</v>
      </c>
      <c r="P4251" t="s">
        <v>89</v>
      </c>
      <c r="Q4251">
        <v>9.32</v>
      </c>
      <c r="R4251">
        <v>1.4</v>
      </c>
      <c r="S4251" t="s">
        <v>74</v>
      </c>
    </row>
    <row r="4252" spans="1:19" x14ac:dyDescent="0.3">
      <c r="A4252" t="s">
        <v>9057</v>
      </c>
      <c r="B4252" s="1">
        <v>45603</v>
      </c>
      <c r="C4252" t="s">
        <v>9058</v>
      </c>
      <c r="D4252" t="str">
        <f t="shared" ca="1" si="133"/>
        <v>Cereal Pack</v>
      </c>
      <c r="E4252" t="s">
        <v>100</v>
      </c>
      <c r="F4252" t="s">
        <v>57</v>
      </c>
      <c r="G4252">
        <v>11</v>
      </c>
      <c r="H4252">
        <v>11</v>
      </c>
      <c r="I4252">
        <v>537.35</v>
      </c>
      <c r="J4252">
        <v>574.96450000000004</v>
      </c>
      <c r="K4252" t="s">
        <v>27</v>
      </c>
      <c r="M4252" t="s">
        <v>21</v>
      </c>
      <c r="N4252" t="s">
        <v>29</v>
      </c>
      <c r="O4252" t="str">
        <f t="shared" si="132"/>
        <v>Bank Transfer</v>
      </c>
      <c r="P4252" t="s">
        <v>37</v>
      </c>
      <c r="Q4252">
        <v>6.96</v>
      </c>
      <c r="R4252">
        <v>1.8</v>
      </c>
      <c r="S4252" t="s">
        <v>23</v>
      </c>
    </row>
    <row r="4253" spans="1:19" x14ac:dyDescent="0.3">
      <c r="A4253" t="s">
        <v>9059</v>
      </c>
      <c r="B4253" s="1">
        <v>44486</v>
      </c>
      <c r="C4253" t="s">
        <v>9060</v>
      </c>
      <c r="D4253" t="str">
        <f t="shared" ca="1" si="133"/>
        <v>T-shirt V</v>
      </c>
      <c r="E4253" t="s">
        <v>77</v>
      </c>
      <c r="F4253" t="s">
        <v>82</v>
      </c>
      <c r="G4253">
        <v>7</v>
      </c>
      <c r="H4253">
        <v>7</v>
      </c>
      <c r="I4253">
        <v>1002.72</v>
      </c>
      <c r="J4253">
        <v>1102.9920000000002</v>
      </c>
      <c r="K4253" t="s">
        <v>66</v>
      </c>
      <c r="M4253" t="s">
        <v>35</v>
      </c>
      <c r="N4253" t="s">
        <v>29</v>
      </c>
      <c r="O4253" t="str">
        <f t="shared" si="132"/>
        <v>Bank Transfer</v>
      </c>
      <c r="P4253" t="s">
        <v>37</v>
      </c>
      <c r="Q4253">
        <v>11.38</v>
      </c>
      <c r="R4253">
        <v>1.9</v>
      </c>
      <c r="S4253" t="s">
        <v>23</v>
      </c>
    </row>
    <row r="4254" spans="1:19" x14ac:dyDescent="0.3">
      <c r="A4254" t="s">
        <v>9061</v>
      </c>
      <c r="B4254" s="1">
        <v>44058</v>
      </c>
      <c r="C4254" t="s">
        <v>9062</v>
      </c>
      <c r="D4254" t="str">
        <f t="shared" ca="1" si="133"/>
        <v>Organic Rice 5kg</v>
      </c>
      <c r="E4254" t="s">
        <v>40</v>
      </c>
      <c r="F4254" t="s">
        <v>57</v>
      </c>
      <c r="G4254">
        <v>5</v>
      </c>
      <c r="H4254">
        <v>5</v>
      </c>
      <c r="I4254">
        <v>683.04</v>
      </c>
      <c r="J4254">
        <v>717.19200000000001</v>
      </c>
      <c r="K4254" t="s">
        <v>66</v>
      </c>
      <c r="M4254" t="s">
        <v>42</v>
      </c>
      <c r="N4254" t="s">
        <v>29</v>
      </c>
      <c r="O4254" t="str">
        <f t="shared" si="132"/>
        <v>Cash on Delivery</v>
      </c>
      <c r="P4254" t="s">
        <v>53</v>
      </c>
      <c r="Q4254">
        <v>3.28</v>
      </c>
      <c r="R4254">
        <v>3</v>
      </c>
      <c r="S4254" t="s">
        <v>23</v>
      </c>
    </row>
    <row r="4255" spans="1:19" x14ac:dyDescent="0.3">
      <c r="A4255" t="s">
        <v>9063</v>
      </c>
      <c r="B4255" s="1">
        <v>44451</v>
      </c>
      <c r="C4255" t="s">
        <v>9064</v>
      </c>
      <c r="D4255" t="str">
        <f t="shared" ca="1" si="133"/>
        <v>Sofa 3-Seater</v>
      </c>
      <c r="E4255" t="s">
        <v>109</v>
      </c>
      <c r="F4255" t="s">
        <v>46</v>
      </c>
      <c r="G4255">
        <v>15</v>
      </c>
      <c r="H4255">
        <v>12</v>
      </c>
      <c r="I4255">
        <v>893.22</v>
      </c>
      <c r="J4255">
        <v>991.47420000000011</v>
      </c>
      <c r="K4255" t="s">
        <v>47</v>
      </c>
      <c r="M4255" t="s">
        <v>123</v>
      </c>
      <c r="N4255" t="s">
        <v>36</v>
      </c>
      <c r="O4255" t="str">
        <f t="shared" si="132"/>
        <v>PayPal</v>
      </c>
      <c r="P4255" t="s">
        <v>30</v>
      </c>
      <c r="R4255">
        <v>2.6</v>
      </c>
      <c r="S4255" t="s">
        <v>23</v>
      </c>
    </row>
    <row r="4256" spans="1:19" x14ac:dyDescent="0.3">
      <c r="A4256" t="s">
        <v>9065</v>
      </c>
      <c r="B4256" s="1">
        <v>44676</v>
      </c>
      <c r="C4256" t="s">
        <v>9066</v>
      </c>
      <c r="D4256" t="str">
        <f t="shared" ca="1" si="133"/>
        <v>T-shirt V</v>
      </c>
      <c r="E4256" t="s">
        <v>77</v>
      </c>
      <c r="F4256" t="s">
        <v>82</v>
      </c>
      <c r="G4256">
        <v>5</v>
      </c>
      <c r="H4256">
        <v>5</v>
      </c>
      <c r="I4256">
        <v>845.43</v>
      </c>
      <c r="J4256">
        <v>896.1558</v>
      </c>
      <c r="K4256" t="s">
        <v>51</v>
      </c>
      <c r="M4256" t="s">
        <v>79</v>
      </c>
      <c r="N4256" t="s">
        <v>36</v>
      </c>
      <c r="O4256" t="str">
        <f t="shared" si="132"/>
        <v>Debit Card</v>
      </c>
      <c r="P4256" t="s">
        <v>89</v>
      </c>
      <c r="Q4256">
        <v>16.559999999999999</v>
      </c>
      <c r="S4256" t="s">
        <v>23</v>
      </c>
    </row>
    <row r="4257" spans="1:19" x14ac:dyDescent="0.3">
      <c r="A4257" t="s">
        <v>9067</v>
      </c>
      <c r="B4257" s="1">
        <v>44181</v>
      </c>
      <c r="C4257" t="s">
        <v>9068</v>
      </c>
      <c r="D4257" t="str">
        <f t="shared" ca="1" si="133"/>
        <v>Widget B</v>
      </c>
      <c r="E4257" t="s">
        <v>61</v>
      </c>
      <c r="F4257" t="s">
        <v>70</v>
      </c>
      <c r="G4257">
        <v>1</v>
      </c>
      <c r="H4257">
        <v>1</v>
      </c>
      <c r="I4257">
        <v>193.41</v>
      </c>
      <c r="J4257">
        <v>203.0805</v>
      </c>
      <c r="K4257" t="s">
        <v>47</v>
      </c>
      <c r="M4257" t="s">
        <v>79</v>
      </c>
      <c r="N4257" t="s">
        <v>29</v>
      </c>
      <c r="O4257" t="str">
        <f t="shared" si="132"/>
        <v>Debit Card</v>
      </c>
      <c r="P4257" t="s">
        <v>89</v>
      </c>
      <c r="Q4257">
        <v>46.81</v>
      </c>
      <c r="R4257" t="s">
        <v>316</v>
      </c>
      <c r="S4257" t="s">
        <v>23</v>
      </c>
    </row>
    <row r="4258" spans="1:19" x14ac:dyDescent="0.3">
      <c r="A4258" t="s">
        <v>9069</v>
      </c>
      <c r="B4258" s="1">
        <v>44545</v>
      </c>
      <c r="C4258" t="s">
        <v>9070</v>
      </c>
      <c r="D4258" t="str">
        <f t="shared" ca="1" si="133"/>
        <v>Olive Oil 1L</v>
      </c>
      <c r="E4258" t="s">
        <v>56</v>
      </c>
      <c r="F4258" t="s">
        <v>57</v>
      </c>
      <c r="G4258">
        <v>8</v>
      </c>
      <c r="H4258">
        <v>8</v>
      </c>
      <c r="I4258">
        <v>512.22</v>
      </c>
      <c r="J4258">
        <v>558.3198000000001</v>
      </c>
      <c r="K4258" t="s">
        <v>20</v>
      </c>
      <c r="M4258" t="s">
        <v>21</v>
      </c>
      <c r="N4258" t="s">
        <v>71</v>
      </c>
      <c r="O4258" t="str">
        <f t="shared" si="132"/>
        <v>Credit Card</v>
      </c>
      <c r="P4258" t="s">
        <v>67</v>
      </c>
      <c r="Q4258">
        <v>32.26</v>
      </c>
      <c r="R4258">
        <v>4.9000000000000004</v>
      </c>
      <c r="S4258" t="s">
        <v>23</v>
      </c>
    </row>
    <row r="4259" spans="1:19" x14ac:dyDescent="0.3">
      <c r="A4259" t="s">
        <v>9071</v>
      </c>
      <c r="B4259" s="1">
        <v>44232</v>
      </c>
      <c r="C4259" t="s">
        <v>9072</v>
      </c>
      <c r="D4259" t="str">
        <f t="shared" ca="1" si="133"/>
        <v>Laptop Pro</v>
      </c>
      <c r="E4259" t="s">
        <v>116</v>
      </c>
      <c r="F4259" t="s">
        <v>50</v>
      </c>
      <c r="G4259">
        <v>16</v>
      </c>
      <c r="H4259">
        <v>13</v>
      </c>
      <c r="I4259">
        <v>609.87</v>
      </c>
      <c r="J4259">
        <v>652.56090000000006</v>
      </c>
      <c r="K4259" t="s">
        <v>51</v>
      </c>
      <c r="M4259" t="s">
        <v>42</v>
      </c>
      <c r="N4259" t="s">
        <v>22</v>
      </c>
      <c r="O4259" t="str">
        <f t="shared" si="132"/>
        <v>PayPal</v>
      </c>
      <c r="P4259" t="s">
        <v>30</v>
      </c>
      <c r="Q4259">
        <v>27.2</v>
      </c>
      <c r="R4259">
        <v>0</v>
      </c>
      <c r="S4259" t="s">
        <v>23</v>
      </c>
    </row>
    <row r="4260" spans="1:19" x14ac:dyDescent="0.3">
      <c r="A4260" t="s">
        <v>9073</v>
      </c>
      <c r="B4260" s="1">
        <v>44751</v>
      </c>
      <c r="C4260" t="s">
        <v>9074</v>
      </c>
      <c r="D4260" t="str">
        <f t="shared" ca="1" si="133"/>
        <v>Widget A</v>
      </c>
      <c r="E4260" t="s">
        <v>33</v>
      </c>
      <c r="F4260" t="s">
        <v>70</v>
      </c>
      <c r="G4260">
        <v>5</v>
      </c>
      <c r="H4260">
        <v>5</v>
      </c>
      <c r="I4260">
        <v>1424.3</v>
      </c>
      <c r="J4260">
        <v>1595.2160000000001</v>
      </c>
      <c r="K4260" t="s">
        <v>47</v>
      </c>
      <c r="M4260" t="s">
        <v>9075</v>
      </c>
      <c r="N4260" t="s">
        <v>29</v>
      </c>
      <c r="O4260" t="str">
        <f t="shared" si="132"/>
        <v>Cash on Delivery</v>
      </c>
      <c r="P4260" t="s">
        <v>53</v>
      </c>
      <c r="Q4260">
        <v>28.29</v>
      </c>
      <c r="R4260">
        <v>1.9</v>
      </c>
      <c r="S4260" t="s">
        <v>23</v>
      </c>
    </row>
    <row r="4261" spans="1:19" x14ac:dyDescent="0.3">
      <c r="A4261" t="s">
        <v>9076</v>
      </c>
      <c r="B4261" s="1">
        <v>44184</v>
      </c>
      <c r="C4261" t="s">
        <v>9077</v>
      </c>
      <c r="D4261" t="str">
        <f t="shared" ca="1" si="133"/>
        <v>Sofa 3-Seater</v>
      </c>
      <c r="E4261" t="s">
        <v>109</v>
      </c>
      <c r="F4261" t="s">
        <v>46</v>
      </c>
      <c r="G4261">
        <v>14</v>
      </c>
      <c r="H4261">
        <v>14</v>
      </c>
      <c r="I4261">
        <v>1332.43</v>
      </c>
      <c r="J4261">
        <v>1518.9702000000002</v>
      </c>
      <c r="K4261" t="s">
        <v>27</v>
      </c>
      <c r="M4261" t="s">
        <v>42</v>
      </c>
      <c r="N4261" t="s">
        <v>29</v>
      </c>
      <c r="O4261" t="str">
        <f t="shared" si="132"/>
        <v>Bank Transfer</v>
      </c>
      <c r="P4261" t="s">
        <v>37</v>
      </c>
      <c r="Q4261">
        <v>12.86</v>
      </c>
      <c r="R4261">
        <v>3.2</v>
      </c>
      <c r="S4261" t="s">
        <v>23</v>
      </c>
    </row>
    <row r="4262" spans="1:19" x14ac:dyDescent="0.3">
      <c r="A4262" t="s">
        <v>9078</v>
      </c>
      <c r="B4262" s="1">
        <v>44968</v>
      </c>
      <c r="C4262" t="s">
        <v>9079</v>
      </c>
      <c r="D4262" t="str">
        <f t="shared" ca="1" si="133"/>
        <v>Olive Oil 1L</v>
      </c>
      <c r="E4262" t="s">
        <v>56</v>
      </c>
      <c r="F4262" t="s">
        <v>57</v>
      </c>
      <c r="G4262">
        <v>15</v>
      </c>
      <c r="H4262">
        <v>13</v>
      </c>
      <c r="I4262">
        <v>1077.8900000000001</v>
      </c>
      <c r="J4262">
        <v>1196.4579000000001</v>
      </c>
      <c r="K4262" t="s">
        <v>20</v>
      </c>
      <c r="M4262" t="s">
        <v>35</v>
      </c>
      <c r="N4262" t="s">
        <v>71</v>
      </c>
      <c r="O4262" t="str">
        <f t="shared" si="132"/>
        <v>PayPal</v>
      </c>
      <c r="P4262" t="s">
        <v>30</v>
      </c>
      <c r="Q4262">
        <v>16.71</v>
      </c>
      <c r="R4262">
        <v>2.8</v>
      </c>
      <c r="S4262" t="s">
        <v>23</v>
      </c>
    </row>
    <row r="4263" spans="1:19" x14ac:dyDescent="0.3">
      <c r="A4263" t="s">
        <v>9080</v>
      </c>
      <c r="B4263" s="1">
        <v>45049</v>
      </c>
      <c r="C4263" t="s">
        <v>9081</v>
      </c>
      <c r="D4263" t="str">
        <f t="shared" ca="1" si="133"/>
        <v>Sneakers Run</v>
      </c>
      <c r="E4263" t="s">
        <v>85</v>
      </c>
      <c r="F4263" t="s">
        <v>82</v>
      </c>
      <c r="G4263">
        <v>2</v>
      </c>
      <c r="H4263">
        <v>2</v>
      </c>
      <c r="I4263">
        <v>679.41</v>
      </c>
      <c r="J4263">
        <v>781.3214999999999</v>
      </c>
      <c r="K4263" t="s">
        <v>47</v>
      </c>
      <c r="M4263" t="s">
        <v>21</v>
      </c>
      <c r="N4263" t="s">
        <v>36</v>
      </c>
      <c r="O4263" t="str">
        <f t="shared" si="132"/>
        <v>Debit Card</v>
      </c>
      <c r="P4263" t="s">
        <v>89</v>
      </c>
      <c r="Q4263">
        <v>39.17</v>
      </c>
      <c r="R4263">
        <v>2</v>
      </c>
      <c r="S4263" t="s">
        <v>23</v>
      </c>
    </row>
    <row r="4264" spans="1:19" x14ac:dyDescent="0.3">
      <c r="A4264" t="s">
        <v>9082</v>
      </c>
      <c r="B4264" s="1">
        <v>45599</v>
      </c>
      <c r="C4264" t="s">
        <v>9083</v>
      </c>
      <c r="D4264" t="str">
        <f t="shared" ca="1" si="133"/>
        <v>Laptop Pro</v>
      </c>
      <c r="E4264" t="s">
        <v>116</v>
      </c>
      <c r="F4264" t="s">
        <v>50</v>
      </c>
      <c r="G4264">
        <v>14</v>
      </c>
      <c r="H4264">
        <v>12</v>
      </c>
      <c r="I4264">
        <v>545.30999999999995</v>
      </c>
      <c r="J4264">
        <v>627.10649999999987</v>
      </c>
      <c r="K4264" t="s">
        <v>27</v>
      </c>
      <c r="M4264" t="s">
        <v>79</v>
      </c>
      <c r="N4264" t="s">
        <v>22</v>
      </c>
      <c r="O4264" t="e">
        <f t="shared" ca="1" si="132"/>
        <v>#N/A</v>
      </c>
      <c r="Q4264">
        <v>40.18</v>
      </c>
      <c r="R4264">
        <v>2.4</v>
      </c>
      <c r="S4264" t="s">
        <v>23</v>
      </c>
    </row>
    <row r="4265" spans="1:19" x14ac:dyDescent="0.3">
      <c r="A4265" t="s">
        <v>9084</v>
      </c>
      <c r="B4265" s="1">
        <v>45188</v>
      </c>
      <c r="C4265" t="s">
        <v>10804</v>
      </c>
      <c r="D4265" t="str">
        <f t="shared" ca="1" si="133"/>
        <v>Camera S</v>
      </c>
      <c r="E4265" t="s">
        <v>133</v>
      </c>
      <c r="F4265" t="s">
        <v>50</v>
      </c>
      <c r="G4265">
        <v>8</v>
      </c>
      <c r="H4265">
        <v>6</v>
      </c>
      <c r="I4265">
        <v>1099.97</v>
      </c>
      <c r="J4265">
        <v>1231.9664000000002</v>
      </c>
      <c r="K4265" t="s">
        <v>47</v>
      </c>
      <c r="M4265" t="s">
        <v>28</v>
      </c>
      <c r="N4265" t="s">
        <v>71</v>
      </c>
      <c r="O4265" t="str">
        <f t="shared" si="132"/>
        <v>Credit Card</v>
      </c>
      <c r="P4265" t="s">
        <v>67</v>
      </c>
      <c r="Q4265">
        <v>22.4</v>
      </c>
      <c r="R4265">
        <v>3.9</v>
      </c>
      <c r="S4265" t="s">
        <v>23</v>
      </c>
    </row>
    <row r="4266" spans="1:19" x14ac:dyDescent="0.3">
      <c r="A4266" t="s">
        <v>9085</v>
      </c>
      <c r="B4266" s="1">
        <v>44216</v>
      </c>
      <c r="C4266" t="s">
        <v>9086</v>
      </c>
      <c r="D4266" t="str">
        <f t="shared" ca="1" si="133"/>
        <v>Sofa 3-Seater</v>
      </c>
      <c r="E4266" t="s">
        <v>109</v>
      </c>
      <c r="F4266" t="s">
        <v>46</v>
      </c>
      <c r="G4266">
        <v>12</v>
      </c>
      <c r="H4266">
        <v>12</v>
      </c>
      <c r="I4266">
        <v>951.96</v>
      </c>
      <c r="J4266">
        <v>1094.7539999999999</v>
      </c>
      <c r="K4266" t="s">
        <v>51</v>
      </c>
      <c r="M4266" t="s">
        <v>21</v>
      </c>
      <c r="N4266" t="s">
        <v>22</v>
      </c>
      <c r="O4266" t="str">
        <f t="shared" si="132"/>
        <v>Cash on Delivery</v>
      </c>
      <c r="P4266" t="s">
        <v>53</v>
      </c>
      <c r="Q4266">
        <v>25.82</v>
      </c>
      <c r="R4266">
        <v>3</v>
      </c>
      <c r="S4266" t="s">
        <v>74</v>
      </c>
    </row>
    <row r="4267" spans="1:19" x14ac:dyDescent="0.3">
      <c r="A4267" t="s">
        <v>9087</v>
      </c>
      <c r="B4267" s="1">
        <v>44723</v>
      </c>
      <c r="C4267" t="s">
        <v>9088</v>
      </c>
      <c r="D4267" t="str">
        <f t="shared" ca="1" si="133"/>
        <v>Camera S</v>
      </c>
      <c r="E4267" t="s">
        <v>133</v>
      </c>
      <c r="F4267" t="s">
        <v>50</v>
      </c>
      <c r="G4267">
        <v>15</v>
      </c>
      <c r="H4267">
        <v>14</v>
      </c>
      <c r="I4267">
        <v>1103.6400000000001</v>
      </c>
      <c r="J4267">
        <v>1169.8584000000001</v>
      </c>
      <c r="K4267" t="s">
        <v>47</v>
      </c>
      <c r="M4267" t="s">
        <v>28</v>
      </c>
      <c r="N4267" t="s">
        <v>22</v>
      </c>
      <c r="O4267" t="str">
        <f t="shared" si="132"/>
        <v>Cash on Delivery</v>
      </c>
      <c r="P4267" t="s">
        <v>53</v>
      </c>
      <c r="Q4267">
        <v>36.979999999999997</v>
      </c>
      <c r="R4267">
        <v>4</v>
      </c>
      <c r="S4267" t="s">
        <v>23</v>
      </c>
    </row>
    <row r="4268" spans="1:19" x14ac:dyDescent="0.3">
      <c r="A4268" t="s">
        <v>9089</v>
      </c>
      <c r="B4268" s="1">
        <v>44835</v>
      </c>
      <c r="C4268" t="s">
        <v>9090</v>
      </c>
      <c r="D4268" t="str">
        <f t="shared" ca="1" si="133"/>
        <v>Phone X</v>
      </c>
      <c r="E4268" t="s">
        <v>141</v>
      </c>
      <c r="F4268" t="s">
        <v>50</v>
      </c>
      <c r="G4268">
        <v>20</v>
      </c>
      <c r="H4268">
        <v>17</v>
      </c>
      <c r="I4268">
        <v>118.44</v>
      </c>
      <c r="J4268">
        <v>135.02160000000001</v>
      </c>
      <c r="K4268" t="s">
        <v>20</v>
      </c>
      <c r="M4268" t="s">
        <v>79</v>
      </c>
      <c r="N4268" t="s">
        <v>29</v>
      </c>
      <c r="O4268" t="str">
        <f t="shared" si="132"/>
        <v>Bank Transfer</v>
      </c>
      <c r="P4268" t="s">
        <v>37</v>
      </c>
      <c r="Q4268">
        <v>31.94</v>
      </c>
      <c r="R4268">
        <v>4.4000000000000004</v>
      </c>
      <c r="S4268" t="s">
        <v>23</v>
      </c>
    </row>
    <row r="4269" spans="1:19" x14ac:dyDescent="0.3">
      <c r="A4269" t="s">
        <v>9091</v>
      </c>
      <c r="B4269" s="1">
        <v>45224</v>
      </c>
      <c r="C4269" t="s">
        <v>9092</v>
      </c>
      <c r="D4269" t="str">
        <f t="shared" ca="1" si="133"/>
        <v>Sofa 3-Seater</v>
      </c>
      <c r="E4269" t="s">
        <v>109</v>
      </c>
      <c r="F4269" t="s">
        <v>46</v>
      </c>
      <c r="G4269">
        <v>2</v>
      </c>
      <c r="H4269">
        <v>2</v>
      </c>
      <c r="I4269">
        <v>869</v>
      </c>
      <c r="J4269">
        <v>912.45</v>
      </c>
      <c r="K4269" t="s">
        <v>66</v>
      </c>
      <c r="M4269" t="s">
        <v>21</v>
      </c>
      <c r="N4269" t="s">
        <v>29</v>
      </c>
      <c r="O4269" t="str">
        <f t="shared" si="132"/>
        <v>PayPal</v>
      </c>
      <c r="P4269" t="s">
        <v>30</v>
      </c>
      <c r="Q4269">
        <v>42.56</v>
      </c>
      <c r="R4269">
        <v>2.9</v>
      </c>
      <c r="S4269" t="s">
        <v>23</v>
      </c>
    </row>
    <row r="4270" spans="1:19" x14ac:dyDescent="0.3">
      <c r="A4270" t="s">
        <v>9093</v>
      </c>
      <c r="B4270" s="1">
        <v>45057</v>
      </c>
      <c r="C4270" t="s">
        <v>6138</v>
      </c>
      <c r="D4270" t="str">
        <f t="shared" ca="1" si="133"/>
        <v>Laptop Pro</v>
      </c>
      <c r="E4270" t="s">
        <v>116</v>
      </c>
      <c r="F4270" t="s">
        <v>50</v>
      </c>
      <c r="G4270">
        <v>15</v>
      </c>
      <c r="H4270">
        <v>12</v>
      </c>
      <c r="I4270">
        <v>290.98</v>
      </c>
      <c r="J4270">
        <v>325.89760000000007</v>
      </c>
      <c r="K4270" t="s">
        <v>47</v>
      </c>
      <c r="M4270" t="s">
        <v>79</v>
      </c>
      <c r="N4270" t="s">
        <v>29</v>
      </c>
      <c r="O4270" t="str">
        <f t="shared" si="132"/>
        <v>Credit Card</v>
      </c>
      <c r="P4270" t="s">
        <v>67</v>
      </c>
      <c r="Q4270">
        <v>10.78</v>
      </c>
      <c r="R4270">
        <v>1.1000000000000001</v>
      </c>
      <c r="S4270" t="s">
        <v>23</v>
      </c>
    </row>
    <row r="4271" spans="1:19" x14ac:dyDescent="0.3">
      <c r="A4271" t="s">
        <v>9094</v>
      </c>
      <c r="B4271" s="1">
        <v>44719</v>
      </c>
      <c r="C4271" t="s">
        <v>9095</v>
      </c>
      <c r="D4271" t="str">
        <f t="shared" ca="1" si="133"/>
        <v>Shirt Classic</v>
      </c>
      <c r="E4271" t="s">
        <v>65</v>
      </c>
      <c r="F4271" t="s">
        <v>82</v>
      </c>
      <c r="G4271">
        <v>2</v>
      </c>
      <c r="H4271">
        <v>2</v>
      </c>
      <c r="I4271">
        <v>1215.01</v>
      </c>
      <c r="J4271">
        <v>1360.8112000000001</v>
      </c>
      <c r="K4271" t="s">
        <v>27</v>
      </c>
      <c r="M4271" t="s">
        <v>123</v>
      </c>
      <c r="N4271" t="s">
        <v>29</v>
      </c>
      <c r="O4271" t="str">
        <f t="shared" si="132"/>
        <v>Debit Card</v>
      </c>
      <c r="P4271" t="s">
        <v>89</v>
      </c>
      <c r="Q4271">
        <v>6.46</v>
      </c>
      <c r="R4271">
        <v>2.2999999999999998</v>
      </c>
      <c r="S4271" t="s">
        <v>23</v>
      </c>
    </row>
    <row r="4272" spans="1:19" x14ac:dyDescent="0.3">
      <c r="A4272" t="s">
        <v>9096</v>
      </c>
      <c r="B4272" s="1">
        <v>45166</v>
      </c>
      <c r="C4272" t="s">
        <v>9097</v>
      </c>
      <c r="D4272" t="str">
        <f t="shared" ca="1" si="133"/>
        <v>Headphones Z</v>
      </c>
      <c r="E4272" t="s">
        <v>94</v>
      </c>
      <c r="F4272" t="s">
        <v>50</v>
      </c>
      <c r="G4272">
        <v>5</v>
      </c>
      <c r="H4272">
        <v>4</v>
      </c>
      <c r="I4272">
        <v>1366.69</v>
      </c>
      <c r="J4272">
        <v>1571.6934999999999</v>
      </c>
      <c r="K4272" t="s">
        <v>47</v>
      </c>
      <c r="M4272" t="s">
        <v>35</v>
      </c>
      <c r="N4272" t="s">
        <v>29</v>
      </c>
      <c r="O4272" t="str">
        <f t="shared" si="132"/>
        <v>Cash on Delivery</v>
      </c>
      <c r="P4272" t="s">
        <v>53</v>
      </c>
      <c r="Q4272">
        <v>0.55000000000000004</v>
      </c>
      <c r="R4272">
        <v>1.9</v>
      </c>
      <c r="S4272" t="s">
        <v>23</v>
      </c>
    </row>
    <row r="4273" spans="1:19" x14ac:dyDescent="0.3">
      <c r="A4273" t="s">
        <v>9098</v>
      </c>
      <c r="B4273" s="1">
        <v>44574</v>
      </c>
      <c r="C4273" t="s">
        <v>9099</v>
      </c>
      <c r="D4273" t="str">
        <f t="shared" ca="1" si="133"/>
        <v>Widget A</v>
      </c>
      <c r="E4273" t="s">
        <v>33</v>
      </c>
      <c r="F4273" t="s">
        <v>70</v>
      </c>
      <c r="G4273">
        <v>7</v>
      </c>
      <c r="H4273">
        <v>6</v>
      </c>
      <c r="I4273">
        <v>127.43</v>
      </c>
      <c r="J4273">
        <v>140.17300000000003</v>
      </c>
      <c r="K4273" t="s">
        <v>47</v>
      </c>
      <c r="M4273" t="s">
        <v>21</v>
      </c>
      <c r="N4273" t="s">
        <v>29</v>
      </c>
      <c r="O4273" t="e">
        <f t="shared" ca="1" si="132"/>
        <v>#N/A</v>
      </c>
      <c r="Q4273">
        <v>23.48</v>
      </c>
      <c r="R4273">
        <v>4.0999999999999996</v>
      </c>
      <c r="S4273" t="s">
        <v>23</v>
      </c>
    </row>
    <row r="4274" spans="1:19" x14ac:dyDescent="0.3">
      <c r="A4274" t="s">
        <v>9100</v>
      </c>
      <c r="B4274" s="1">
        <v>44215</v>
      </c>
      <c r="C4274" t="s">
        <v>9101</v>
      </c>
      <c r="D4274" t="str">
        <f t="shared" ca="1" si="133"/>
        <v>Headphones Z</v>
      </c>
      <c r="E4274" t="s">
        <v>94</v>
      </c>
      <c r="F4274" t="s">
        <v>50</v>
      </c>
      <c r="G4274">
        <v>2</v>
      </c>
      <c r="H4274">
        <v>2</v>
      </c>
      <c r="I4274">
        <v>77.430000000000007</v>
      </c>
      <c r="J4274">
        <v>81.301500000000004</v>
      </c>
      <c r="K4274" t="s">
        <v>27</v>
      </c>
      <c r="M4274" t="s">
        <v>42</v>
      </c>
      <c r="N4274" t="s">
        <v>36</v>
      </c>
      <c r="O4274" t="str">
        <f t="shared" si="132"/>
        <v>PayPal</v>
      </c>
      <c r="P4274" t="s">
        <v>30</v>
      </c>
      <c r="Q4274">
        <v>34.93</v>
      </c>
      <c r="R4274">
        <v>4.9000000000000004</v>
      </c>
      <c r="S4274" t="s">
        <v>23</v>
      </c>
    </row>
    <row r="4275" spans="1:19" x14ac:dyDescent="0.3">
      <c r="A4275" t="s">
        <v>9102</v>
      </c>
      <c r="B4275" s="1">
        <v>45320</v>
      </c>
      <c r="C4275" t="s">
        <v>9103</v>
      </c>
      <c r="D4275" t="str">
        <f t="shared" ca="1" si="133"/>
        <v>Laptop Pro</v>
      </c>
      <c r="E4275" t="s">
        <v>116</v>
      </c>
      <c r="F4275" t="s">
        <v>50</v>
      </c>
      <c r="G4275">
        <v>18</v>
      </c>
      <c r="H4275">
        <v>17</v>
      </c>
      <c r="I4275">
        <v>583.32000000000005</v>
      </c>
      <c r="J4275">
        <v>635.81880000000012</v>
      </c>
      <c r="K4275" t="s">
        <v>51</v>
      </c>
      <c r="M4275" t="s">
        <v>42</v>
      </c>
      <c r="N4275" t="s">
        <v>22</v>
      </c>
      <c r="O4275" t="str">
        <f t="shared" si="132"/>
        <v>Cash on Delivemy</v>
      </c>
      <c r="P4275" t="s">
        <v>9104</v>
      </c>
      <c r="Q4275">
        <v>44.98</v>
      </c>
      <c r="R4275">
        <v>1.6</v>
      </c>
      <c r="S4275" t="s">
        <v>23</v>
      </c>
    </row>
    <row r="4276" spans="1:19" x14ac:dyDescent="0.3">
      <c r="A4276" t="s">
        <v>9105</v>
      </c>
      <c r="B4276" s="1">
        <v>45293</v>
      </c>
      <c r="C4276" t="s">
        <v>9106</v>
      </c>
      <c r="D4276" t="str">
        <f t="shared" ca="1" si="133"/>
        <v>T-shirt V</v>
      </c>
      <c r="E4276" t="s">
        <v>77</v>
      </c>
      <c r="F4276" t="s">
        <v>82</v>
      </c>
      <c r="G4276">
        <v>6</v>
      </c>
      <c r="H4276">
        <v>6</v>
      </c>
      <c r="I4276">
        <v>172.32</v>
      </c>
      <c r="J4276">
        <v>192.9984</v>
      </c>
      <c r="K4276" t="s">
        <v>27</v>
      </c>
      <c r="M4276" t="s">
        <v>21</v>
      </c>
      <c r="N4276" t="s">
        <v>36</v>
      </c>
      <c r="O4276" t="str">
        <f t="shared" si="132"/>
        <v>PayPal</v>
      </c>
      <c r="P4276" t="s">
        <v>30</v>
      </c>
      <c r="Q4276">
        <v>0.02</v>
      </c>
      <c r="R4276">
        <v>4.3</v>
      </c>
      <c r="S4276" t="s">
        <v>23</v>
      </c>
    </row>
    <row r="4277" spans="1:19" x14ac:dyDescent="0.3">
      <c r="A4277" t="s">
        <v>9107</v>
      </c>
      <c r="B4277" s="1">
        <v>45512</v>
      </c>
      <c r="C4277" t="s">
        <v>9108</v>
      </c>
      <c r="D4277" t="str">
        <f t="shared" ca="1" si="133"/>
        <v>T-shirt V</v>
      </c>
      <c r="E4277" t="s">
        <v>77</v>
      </c>
      <c r="F4277" t="s">
        <v>82</v>
      </c>
      <c r="G4277">
        <v>6</v>
      </c>
      <c r="H4277">
        <v>6</v>
      </c>
      <c r="I4277">
        <v>399.06</v>
      </c>
      <c r="J4277">
        <v>430.98480000000001</v>
      </c>
      <c r="K4277" t="s">
        <v>51</v>
      </c>
      <c r="M4277" t="s">
        <v>35</v>
      </c>
      <c r="N4277" t="s">
        <v>36</v>
      </c>
      <c r="O4277" t="str">
        <f t="shared" si="132"/>
        <v>Bank Transfer</v>
      </c>
      <c r="P4277" t="s">
        <v>37</v>
      </c>
      <c r="Q4277">
        <v>4.47</v>
      </c>
      <c r="R4277">
        <v>4</v>
      </c>
      <c r="S4277" t="s">
        <v>23</v>
      </c>
    </row>
    <row r="4278" spans="1:19" x14ac:dyDescent="0.3">
      <c r="A4278" t="s">
        <v>9109</v>
      </c>
      <c r="B4278" s="1">
        <v>45116</v>
      </c>
      <c r="C4278" t="s">
        <v>9110</v>
      </c>
      <c r="D4278" t="str">
        <f t="shared" ca="1" si="133"/>
        <v>Headphones Z</v>
      </c>
      <c r="E4278" t="s">
        <v>94</v>
      </c>
      <c r="F4278" t="s">
        <v>50</v>
      </c>
      <c r="G4278">
        <v>6</v>
      </c>
      <c r="H4278">
        <v>5</v>
      </c>
      <c r="I4278">
        <v>1216.1500000000001</v>
      </c>
      <c r="J4278">
        <v>1337.7650000000001</v>
      </c>
      <c r="K4278" t="s">
        <v>47</v>
      </c>
      <c r="M4278" t="s">
        <v>86</v>
      </c>
      <c r="N4278" t="s">
        <v>22</v>
      </c>
      <c r="O4278" t="str">
        <f t="shared" si="132"/>
        <v>Debit Card</v>
      </c>
      <c r="P4278" t="s">
        <v>89</v>
      </c>
      <c r="Q4278">
        <v>29.38</v>
      </c>
      <c r="R4278">
        <v>3.3</v>
      </c>
      <c r="S4278" t="s">
        <v>23</v>
      </c>
    </row>
    <row r="4279" spans="1:19" x14ac:dyDescent="0.3">
      <c r="A4279" t="s">
        <v>9111</v>
      </c>
      <c r="B4279" s="1">
        <v>45153</v>
      </c>
      <c r="C4279" t="s">
        <v>9112</v>
      </c>
      <c r="D4279" t="str">
        <f t="shared" ca="1" si="133"/>
        <v>Sofa 3-Seater</v>
      </c>
      <c r="E4279" t="s">
        <v>109</v>
      </c>
      <c r="F4279" t="s">
        <v>46</v>
      </c>
      <c r="G4279">
        <v>13</v>
      </c>
      <c r="H4279">
        <v>13</v>
      </c>
      <c r="I4279">
        <v>1103.25</v>
      </c>
      <c r="J4279">
        <v>1257.7050000000002</v>
      </c>
      <c r="K4279" t="s">
        <v>66</v>
      </c>
      <c r="M4279" t="s">
        <v>35</v>
      </c>
      <c r="N4279" t="s">
        <v>71</v>
      </c>
      <c r="O4279" t="str">
        <f t="shared" si="132"/>
        <v>Debit Card</v>
      </c>
      <c r="P4279" t="s">
        <v>89</v>
      </c>
      <c r="Q4279">
        <v>40.08</v>
      </c>
      <c r="R4279">
        <v>4.3</v>
      </c>
      <c r="S4279" t="s">
        <v>74</v>
      </c>
    </row>
    <row r="4280" spans="1:19" x14ac:dyDescent="0.3">
      <c r="A4280" t="s">
        <v>9113</v>
      </c>
      <c r="B4280" s="1">
        <v>44253</v>
      </c>
      <c r="C4280" t="s">
        <v>9114</v>
      </c>
      <c r="D4280" t="str">
        <f t="shared" ca="1" si="133"/>
        <v>Camera S</v>
      </c>
      <c r="E4280" t="s">
        <v>133</v>
      </c>
      <c r="F4280" t="s">
        <v>50</v>
      </c>
      <c r="G4280">
        <v>20</v>
      </c>
      <c r="H4280">
        <v>16</v>
      </c>
      <c r="I4280">
        <v>1097.6500000000001</v>
      </c>
      <c r="J4280">
        <v>1152.5325000000003</v>
      </c>
      <c r="K4280" t="s">
        <v>47</v>
      </c>
      <c r="M4280" t="s">
        <v>79</v>
      </c>
      <c r="N4280" t="s">
        <v>29</v>
      </c>
      <c r="O4280" t="str">
        <f t="shared" si="132"/>
        <v>Cash on Delivery</v>
      </c>
      <c r="P4280" t="s">
        <v>53</v>
      </c>
      <c r="Q4280">
        <v>45.84</v>
      </c>
      <c r="R4280">
        <v>3.9</v>
      </c>
      <c r="S4280" t="s">
        <v>111</v>
      </c>
    </row>
    <row r="4281" spans="1:19" x14ac:dyDescent="0.3">
      <c r="A4281" t="s">
        <v>9115</v>
      </c>
      <c r="B4281" s="1">
        <v>44625</v>
      </c>
      <c r="C4281" t="s">
        <v>9116</v>
      </c>
      <c r="D4281" t="str">
        <f t="shared" ca="1" si="133"/>
        <v>Phone X</v>
      </c>
      <c r="E4281" t="s">
        <v>141</v>
      </c>
      <c r="F4281" t="s">
        <v>50</v>
      </c>
      <c r="G4281">
        <v>16</v>
      </c>
      <c r="H4281">
        <v>16</v>
      </c>
      <c r="I4281">
        <v>1105.3599999999999</v>
      </c>
      <c r="J4281">
        <v>1260.1104</v>
      </c>
      <c r="K4281" t="s">
        <v>66</v>
      </c>
      <c r="M4281" t="s">
        <v>21</v>
      </c>
      <c r="N4281" t="s">
        <v>36</v>
      </c>
      <c r="O4281" t="str">
        <f t="shared" si="132"/>
        <v>Credit Card</v>
      </c>
      <c r="P4281" t="s">
        <v>67</v>
      </c>
      <c r="Q4281">
        <v>39.11</v>
      </c>
      <c r="R4281">
        <v>4</v>
      </c>
      <c r="S4281" t="s">
        <v>23</v>
      </c>
    </row>
    <row r="4282" spans="1:19" x14ac:dyDescent="0.3">
      <c r="A4282" t="s">
        <v>9117</v>
      </c>
      <c r="B4282" s="1">
        <v>45507</v>
      </c>
      <c r="C4282" t="s">
        <v>9118</v>
      </c>
      <c r="D4282" t="str">
        <f t="shared" ca="1" si="133"/>
        <v>Phone X</v>
      </c>
      <c r="E4282" t="s">
        <v>141</v>
      </c>
      <c r="F4282" t="s">
        <v>50</v>
      </c>
      <c r="G4282">
        <v>5</v>
      </c>
      <c r="H4282">
        <v>5</v>
      </c>
      <c r="I4282">
        <v>1476.03</v>
      </c>
      <c r="J4282">
        <v>1697.4344999999998</v>
      </c>
      <c r="K4282" t="s">
        <v>20</v>
      </c>
      <c r="M4282" t="s">
        <v>35</v>
      </c>
      <c r="N4282" t="s">
        <v>71</v>
      </c>
      <c r="O4282" t="str">
        <f t="shared" si="132"/>
        <v>Bank Transfer</v>
      </c>
      <c r="P4282" t="s">
        <v>37</v>
      </c>
      <c r="Q4282">
        <v>46.31</v>
      </c>
      <c r="R4282">
        <v>9</v>
      </c>
      <c r="S4282" t="s">
        <v>23</v>
      </c>
    </row>
    <row r="4283" spans="1:19" x14ac:dyDescent="0.3">
      <c r="A4283" t="s">
        <v>9119</v>
      </c>
      <c r="B4283" s="1">
        <v>45585</v>
      </c>
      <c r="C4283" t="s">
        <v>9120</v>
      </c>
      <c r="D4283" t="str">
        <f t="shared" ca="1" si="133"/>
        <v>Dining Table</v>
      </c>
      <c r="E4283" t="s">
        <v>45</v>
      </c>
      <c r="F4283" t="s">
        <v>46</v>
      </c>
      <c r="G4283">
        <v>16</v>
      </c>
      <c r="H4283">
        <v>13</v>
      </c>
      <c r="I4283">
        <v>1359.85</v>
      </c>
      <c r="J4283">
        <v>1455.0395000000001</v>
      </c>
      <c r="K4283" t="s">
        <v>27</v>
      </c>
      <c r="M4283" t="s">
        <v>42</v>
      </c>
      <c r="N4283" t="s">
        <v>36</v>
      </c>
      <c r="O4283" t="str">
        <f t="shared" si="132"/>
        <v>Bank Transfer</v>
      </c>
      <c r="P4283" t="s">
        <v>37</v>
      </c>
      <c r="Q4283">
        <v>36.130000000000003</v>
      </c>
      <c r="R4283">
        <v>4.7</v>
      </c>
      <c r="S4283" t="s">
        <v>23</v>
      </c>
    </row>
    <row r="4284" spans="1:19" x14ac:dyDescent="0.3">
      <c r="A4284" t="s">
        <v>9122</v>
      </c>
      <c r="B4284" s="1">
        <v>44724</v>
      </c>
      <c r="C4284" t="s">
        <v>9123</v>
      </c>
      <c r="D4284" t="str">
        <f t="shared" ca="1" si="133"/>
        <v>Organic Rice 5kg</v>
      </c>
      <c r="E4284" t="s">
        <v>40</v>
      </c>
      <c r="F4284" t="s">
        <v>57</v>
      </c>
      <c r="G4284">
        <v>3</v>
      </c>
      <c r="H4284">
        <v>2</v>
      </c>
      <c r="I4284">
        <v>753.97</v>
      </c>
      <c r="J4284">
        <v>806.74790000000007</v>
      </c>
      <c r="K4284" t="s">
        <v>66</v>
      </c>
      <c r="M4284" t="s">
        <v>86</v>
      </c>
      <c r="N4284" t="s">
        <v>22</v>
      </c>
      <c r="O4284" t="str">
        <f t="shared" si="132"/>
        <v>PayPal</v>
      </c>
      <c r="P4284" t="s">
        <v>30</v>
      </c>
      <c r="Q4284">
        <v>42.73</v>
      </c>
      <c r="R4284">
        <v>2.5</v>
      </c>
      <c r="S4284" t="s">
        <v>111</v>
      </c>
    </row>
    <row r="4285" spans="1:19" x14ac:dyDescent="0.3">
      <c r="A4285" t="s">
        <v>9124</v>
      </c>
      <c r="B4285" s="1">
        <v>45437</v>
      </c>
      <c r="C4285" t="s">
        <v>9125</v>
      </c>
      <c r="D4285" t="str">
        <f t="shared" ca="1" si="133"/>
        <v>Dining Table</v>
      </c>
      <c r="E4285" t="s">
        <v>45</v>
      </c>
      <c r="F4285" t="s">
        <v>46</v>
      </c>
      <c r="G4285">
        <v>9</v>
      </c>
      <c r="H4285">
        <v>7</v>
      </c>
      <c r="I4285">
        <v>659.86</v>
      </c>
      <c r="J4285">
        <v>699.4516000000001</v>
      </c>
      <c r="K4285" t="s">
        <v>27</v>
      </c>
      <c r="M4285" t="s">
        <v>42</v>
      </c>
      <c r="N4285" t="s">
        <v>22</v>
      </c>
      <c r="O4285" t="str">
        <f t="shared" si="132"/>
        <v>Cash on Delivery</v>
      </c>
      <c r="P4285" t="s">
        <v>53</v>
      </c>
      <c r="R4285" t="s">
        <v>316</v>
      </c>
      <c r="S4285" t="s">
        <v>23</v>
      </c>
    </row>
    <row r="4286" spans="1:19" x14ac:dyDescent="0.3">
      <c r="A4286" t="s">
        <v>9126</v>
      </c>
      <c r="B4286" s="1">
        <v>44688</v>
      </c>
      <c r="C4286" t="s">
        <v>9127</v>
      </c>
      <c r="D4286" t="str">
        <f t="shared" ca="1" si="133"/>
        <v>Olive Oil 1L</v>
      </c>
      <c r="E4286" t="s">
        <v>56</v>
      </c>
      <c r="F4286" t="s">
        <v>57</v>
      </c>
      <c r="G4286">
        <v>6</v>
      </c>
      <c r="H4286">
        <v>6</v>
      </c>
      <c r="I4286">
        <v>257.75</v>
      </c>
      <c r="J4286">
        <v>288.68</v>
      </c>
      <c r="K4286" t="s">
        <v>51</v>
      </c>
      <c r="M4286" t="s">
        <v>123</v>
      </c>
      <c r="N4286" t="s">
        <v>71</v>
      </c>
      <c r="O4286" t="str">
        <f t="shared" si="132"/>
        <v>Debit Card</v>
      </c>
      <c r="P4286" t="s">
        <v>89</v>
      </c>
      <c r="Q4286">
        <v>19.829999999999998</v>
      </c>
      <c r="R4286">
        <v>1.9</v>
      </c>
      <c r="S4286" t="s">
        <v>23</v>
      </c>
    </row>
    <row r="4287" spans="1:19" x14ac:dyDescent="0.3">
      <c r="A4287" t="s">
        <v>9128</v>
      </c>
      <c r="B4287" s="1">
        <v>44872</v>
      </c>
      <c r="C4287" t="s">
        <v>9129</v>
      </c>
      <c r="D4287" t="str">
        <f t="shared" ca="1" si="133"/>
        <v>Sneakers Run</v>
      </c>
      <c r="E4287" t="s">
        <v>85</v>
      </c>
      <c r="F4287" t="s">
        <v>82</v>
      </c>
      <c r="G4287">
        <v>16</v>
      </c>
      <c r="H4287">
        <v>15</v>
      </c>
      <c r="I4287">
        <v>6</v>
      </c>
      <c r="J4287">
        <v>6.3000000000000007</v>
      </c>
      <c r="K4287" t="s">
        <v>20</v>
      </c>
      <c r="M4287" t="s">
        <v>42</v>
      </c>
      <c r="N4287" t="s">
        <v>71</v>
      </c>
      <c r="O4287" t="str">
        <f t="shared" si="132"/>
        <v>Credit Card</v>
      </c>
      <c r="P4287" t="s">
        <v>67</v>
      </c>
      <c r="Q4287">
        <v>0.28999999999999998</v>
      </c>
      <c r="R4287">
        <v>4</v>
      </c>
      <c r="S4287" t="s">
        <v>23</v>
      </c>
    </row>
    <row r="4288" spans="1:19" x14ac:dyDescent="0.3">
      <c r="A4288" t="s">
        <v>9130</v>
      </c>
      <c r="B4288" s="1">
        <v>44195</v>
      </c>
      <c r="C4288" t="s">
        <v>9131</v>
      </c>
      <c r="D4288" t="str">
        <f t="shared" ca="1" si="133"/>
        <v>Dining Table</v>
      </c>
      <c r="E4288" t="s">
        <v>45</v>
      </c>
      <c r="F4288" t="s">
        <v>46</v>
      </c>
      <c r="G4288">
        <v>9</v>
      </c>
      <c r="H4288">
        <v>7</v>
      </c>
      <c r="I4288">
        <v>865.6</v>
      </c>
      <c r="J4288">
        <v>934.84800000000007</v>
      </c>
      <c r="K4288" t="s">
        <v>51</v>
      </c>
      <c r="M4288" t="s">
        <v>35</v>
      </c>
      <c r="N4288" t="s">
        <v>36</v>
      </c>
      <c r="O4288" t="str">
        <f t="shared" si="132"/>
        <v>Bank Transfer</v>
      </c>
      <c r="P4288" t="s">
        <v>37</v>
      </c>
      <c r="Q4288">
        <v>21.43</v>
      </c>
      <c r="R4288">
        <v>4.4000000000000004</v>
      </c>
    </row>
    <row r="4289" spans="1:19" x14ac:dyDescent="0.3">
      <c r="A4289" t="s">
        <v>9132</v>
      </c>
      <c r="B4289" s="1">
        <v>45053</v>
      </c>
      <c r="C4289" t="s">
        <v>9133</v>
      </c>
      <c r="D4289" t="str">
        <f t="shared" ca="1" si="133"/>
        <v>T-shirt V</v>
      </c>
      <c r="E4289" t="s">
        <v>77</v>
      </c>
      <c r="F4289" t="s">
        <v>82</v>
      </c>
      <c r="G4289">
        <v>14</v>
      </c>
      <c r="H4289">
        <v>11</v>
      </c>
      <c r="I4289">
        <v>748.18</v>
      </c>
      <c r="J4289">
        <v>785.58899999999994</v>
      </c>
      <c r="K4289" t="s">
        <v>51</v>
      </c>
      <c r="M4289" t="s">
        <v>35</v>
      </c>
      <c r="N4289" t="s">
        <v>36</v>
      </c>
      <c r="O4289" t="str">
        <f t="shared" si="132"/>
        <v>Bank Transfer</v>
      </c>
      <c r="P4289" t="s">
        <v>37</v>
      </c>
      <c r="Q4289">
        <v>32.340000000000003</v>
      </c>
      <c r="R4289">
        <v>2.4</v>
      </c>
      <c r="S4289" t="s">
        <v>23</v>
      </c>
    </row>
    <row r="4290" spans="1:19" x14ac:dyDescent="0.3">
      <c r="A4290" t="s">
        <v>9134</v>
      </c>
      <c r="B4290" s="1">
        <v>44371</v>
      </c>
      <c r="C4290" t="s">
        <v>9135</v>
      </c>
      <c r="D4290" t="str">
        <f t="shared" ca="1" si="133"/>
        <v>T-shirt V</v>
      </c>
      <c r="E4290" t="s">
        <v>77</v>
      </c>
      <c r="F4290" t="s">
        <v>82</v>
      </c>
      <c r="G4290">
        <v>1</v>
      </c>
      <c r="H4290">
        <v>1</v>
      </c>
      <c r="I4290">
        <v>1229.06</v>
      </c>
      <c r="J4290">
        <v>1339.6754000000001</v>
      </c>
      <c r="K4290" t="s">
        <v>27</v>
      </c>
      <c r="M4290" t="s">
        <v>42</v>
      </c>
      <c r="N4290" t="s">
        <v>36</v>
      </c>
      <c r="O4290" t="str">
        <f t="shared" si="132"/>
        <v>Cash on Delivery</v>
      </c>
      <c r="P4290" t="s">
        <v>53</v>
      </c>
      <c r="Q4290">
        <v>4.5</v>
      </c>
      <c r="R4290">
        <v>4.3</v>
      </c>
      <c r="S4290" t="s">
        <v>23</v>
      </c>
    </row>
    <row r="4291" spans="1:19" x14ac:dyDescent="0.3">
      <c r="A4291" t="s">
        <v>9136</v>
      </c>
      <c r="B4291" s="1">
        <v>44744</v>
      </c>
      <c r="C4291" t="s">
        <v>2526</v>
      </c>
      <c r="D4291" t="str">
        <f t="shared" ca="1" si="133"/>
        <v>Sneakers Run</v>
      </c>
      <c r="E4291" t="s">
        <v>85</v>
      </c>
      <c r="F4291" t="s">
        <v>82</v>
      </c>
      <c r="G4291">
        <v>5</v>
      </c>
      <c r="H4291">
        <v>5</v>
      </c>
      <c r="I4291">
        <v>751.36</v>
      </c>
      <c r="J4291">
        <v>826.49600000000009</v>
      </c>
      <c r="K4291" t="s">
        <v>27</v>
      </c>
      <c r="M4291" t="s">
        <v>79</v>
      </c>
      <c r="N4291" t="s">
        <v>36</v>
      </c>
      <c r="O4291" t="str">
        <f t="shared" ref="O4291:O4354" si="134">IF(P4291&lt;&gt;"",P4291,INDEX($N:$N,MATCH(Q4291,$O:$O,0)))</f>
        <v>Debit Card</v>
      </c>
      <c r="P4291" t="s">
        <v>89</v>
      </c>
      <c r="Q4291">
        <v>4.8600000000000003</v>
      </c>
      <c r="R4291">
        <v>2.2999999999999998</v>
      </c>
      <c r="S4291" t="s">
        <v>23</v>
      </c>
    </row>
    <row r="4292" spans="1:19" x14ac:dyDescent="0.3">
      <c r="A4292" t="s">
        <v>9138</v>
      </c>
      <c r="B4292" s="1">
        <v>44607</v>
      </c>
      <c r="C4292" t="s">
        <v>9139</v>
      </c>
      <c r="D4292" t="str">
        <f t="shared" ref="D4292:D4355" ca="1" si="135">IF(E4292&lt;&gt;"",E4292,IF(F4292="Apparel",CHOOSE(RANDBETWEEN(1,4),"Jeans Regular","Shirt Classic","Sneakers Run","T-shirt V"),IF(F4292="Electronics",CHOOSE(RANDBETWEEN(1,4),"Camera S","Headphones Z","Laptop Pro","Phone X"),IF(F4292="Gadgets",CHOOSE(RANDBETWEEN(1,2),"Widget A","Widget B"),IF(F4292="Groceries",CHOOSE(RANDBETWEEN(1,3),"Cereal Pack","Olive Oil 1L","Organic Rice"),IF(F4292="Home Goods",CHOOSE(RANDBETWEEN(1,2),"Dining Table","Sofa 3-Seater"),"Unknown"))))))</f>
        <v>Dining Table</v>
      </c>
      <c r="E4292" t="s">
        <v>45</v>
      </c>
      <c r="F4292" t="s">
        <v>46</v>
      </c>
      <c r="G4292">
        <v>3</v>
      </c>
      <c r="H4292">
        <v>2</v>
      </c>
      <c r="I4292">
        <v>152.01</v>
      </c>
      <c r="J4292">
        <v>162.6507</v>
      </c>
      <c r="K4292" t="s">
        <v>20</v>
      </c>
      <c r="M4292" t="s">
        <v>123</v>
      </c>
      <c r="N4292" t="s">
        <v>36</v>
      </c>
      <c r="O4292" t="str">
        <f t="shared" si="134"/>
        <v>Bank Transfer</v>
      </c>
      <c r="P4292" t="s">
        <v>37</v>
      </c>
      <c r="Q4292">
        <v>2.74</v>
      </c>
      <c r="R4292">
        <v>4.8</v>
      </c>
      <c r="S4292" t="s">
        <v>23</v>
      </c>
    </row>
    <row r="4293" spans="1:19" x14ac:dyDescent="0.3">
      <c r="A4293" t="s">
        <v>9140</v>
      </c>
      <c r="B4293" s="1">
        <v>43897</v>
      </c>
      <c r="C4293" t="s">
        <v>10804</v>
      </c>
      <c r="D4293" t="str">
        <f t="shared" ca="1" si="135"/>
        <v>Cereal Pack</v>
      </c>
      <c r="E4293" t="s">
        <v>100</v>
      </c>
      <c r="F4293" t="s">
        <v>57</v>
      </c>
      <c r="G4293">
        <v>19</v>
      </c>
      <c r="H4293">
        <v>19</v>
      </c>
      <c r="I4293">
        <v>1156.29</v>
      </c>
      <c r="J4293">
        <v>1260.3561</v>
      </c>
      <c r="K4293" t="s">
        <v>51</v>
      </c>
      <c r="M4293" t="s">
        <v>28</v>
      </c>
      <c r="N4293" t="s">
        <v>29</v>
      </c>
      <c r="O4293" t="str">
        <f t="shared" si="134"/>
        <v>PayPal</v>
      </c>
      <c r="P4293" t="s">
        <v>30</v>
      </c>
      <c r="Q4293">
        <v>39.36</v>
      </c>
      <c r="R4293">
        <v>2.2000000000000002</v>
      </c>
      <c r="S4293" t="s">
        <v>23</v>
      </c>
    </row>
    <row r="4294" spans="1:19" x14ac:dyDescent="0.3">
      <c r="A4294" t="s">
        <v>9142</v>
      </c>
      <c r="B4294" s="1">
        <v>44936</v>
      </c>
      <c r="C4294" t="s">
        <v>9143</v>
      </c>
      <c r="D4294" t="str">
        <f t="shared" ca="1" si="135"/>
        <v>Organic Rice 5kg</v>
      </c>
      <c r="E4294" t="s">
        <v>40</v>
      </c>
      <c r="F4294" t="s">
        <v>57</v>
      </c>
      <c r="G4294">
        <v>6</v>
      </c>
      <c r="H4294">
        <v>5</v>
      </c>
      <c r="I4294">
        <v>1495.71</v>
      </c>
      <c r="J4294">
        <v>1600.4097000000002</v>
      </c>
      <c r="K4294" t="s">
        <v>51</v>
      </c>
      <c r="M4294" t="s">
        <v>21</v>
      </c>
      <c r="N4294" t="s">
        <v>71</v>
      </c>
      <c r="O4294" t="str">
        <f t="shared" si="134"/>
        <v>Cash on Delivery</v>
      </c>
      <c r="P4294" t="s">
        <v>53</v>
      </c>
      <c r="Q4294">
        <v>46.04</v>
      </c>
      <c r="R4294">
        <v>3.4</v>
      </c>
      <c r="S4294" t="s">
        <v>23</v>
      </c>
    </row>
    <row r="4295" spans="1:19" x14ac:dyDescent="0.3">
      <c r="A4295" t="s">
        <v>9144</v>
      </c>
      <c r="B4295" s="1">
        <v>44900</v>
      </c>
      <c r="C4295" t="s">
        <v>9145</v>
      </c>
      <c r="D4295" t="str">
        <f t="shared" ca="1" si="135"/>
        <v>T-shirt V</v>
      </c>
      <c r="E4295" t="s">
        <v>77</v>
      </c>
      <c r="F4295" t="s">
        <v>82</v>
      </c>
      <c r="G4295">
        <v>17</v>
      </c>
      <c r="H4295">
        <v>16</v>
      </c>
      <c r="I4295">
        <v>993.24</v>
      </c>
      <c r="J4295">
        <v>1082.6316000000002</v>
      </c>
      <c r="K4295" t="s">
        <v>47</v>
      </c>
      <c r="M4295" t="s">
        <v>21</v>
      </c>
      <c r="N4295" t="s">
        <v>36</v>
      </c>
      <c r="O4295" t="str">
        <f t="shared" si="134"/>
        <v>Bank Transfer</v>
      </c>
      <c r="P4295" t="s">
        <v>37</v>
      </c>
      <c r="Q4295">
        <v>28.99</v>
      </c>
      <c r="R4295">
        <v>1.1000000000000001</v>
      </c>
      <c r="S4295" t="s">
        <v>205</v>
      </c>
    </row>
    <row r="4296" spans="1:19" x14ac:dyDescent="0.3">
      <c r="A4296" t="s">
        <v>9146</v>
      </c>
      <c r="B4296" s="1">
        <v>45346</v>
      </c>
      <c r="C4296" t="s">
        <v>9147</v>
      </c>
      <c r="D4296" t="str">
        <f t="shared" ca="1" si="135"/>
        <v>Dining Table</v>
      </c>
      <c r="E4296" t="s">
        <v>45</v>
      </c>
      <c r="F4296" t="s">
        <v>46</v>
      </c>
      <c r="G4296">
        <v>18</v>
      </c>
      <c r="H4296">
        <v>15</v>
      </c>
      <c r="I4296">
        <v>444.04</v>
      </c>
      <c r="J4296">
        <v>470.68240000000003</v>
      </c>
      <c r="K4296" t="s">
        <v>66</v>
      </c>
      <c r="M4296" t="s">
        <v>21</v>
      </c>
      <c r="N4296" t="s">
        <v>22</v>
      </c>
      <c r="O4296" t="str">
        <f t="shared" si="134"/>
        <v>Debit Card</v>
      </c>
      <c r="P4296" t="s">
        <v>89</v>
      </c>
      <c r="Q4296">
        <v>-5</v>
      </c>
      <c r="R4296">
        <v>3.3</v>
      </c>
      <c r="S4296" t="s">
        <v>23</v>
      </c>
    </row>
    <row r="4297" spans="1:19" x14ac:dyDescent="0.3">
      <c r="A4297" t="s">
        <v>9148</v>
      </c>
      <c r="B4297" s="1">
        <v>45190</v>
      </c>
      <c r="C4297" t="s">
        <v>9149</v>
      </c>
      <c r="D4297" t="str">
        <f t="shared" ca="1" si="135"/>
        <v>Laptop Pro</v>
      </c>
      <c r="E4297" t="s">
        <v>116</v>
      </c>
      <c r="F4297" t="s">
        <v>50</v>
      </c>
      <c r="G4297">
        <v>2</v>
      </c>
      <c r="H4297">
        <v>2</v>
      </c>
      <c r="I4297">
        <v>1266.75</v>
      </c>
      <c r="J4297">
        <v>1444.0950000000003</v>
      </c>
      <c r="K4297" t="s">
        <v>27</v>
      </c>
      <c r="M4297" t="s">
        <v>28</v>
      </c>
      <c r="N4297" t="s">
        <v>29</v>
      </c>
      <c r="O4297" t="str">
        <f t="shared" si="134"/>
        <v>Credit Card</v>
      </c>
      <c r="P4297" t="s">
        <v>67</v>
      </c>
      <c r="Q4297">
        <v>49.58</v>
      </c>
      <c r="R4297">
        <v>2.9</v>
      </c>
      <c r="S4297" t="s">
        <v>74</v>
      </c>
    </row>
    <row r="4298" spans="1:19" x14ac:dyDescent="0.3">
      <c r="A4298" t="s">
        <v>9150</v>
      </c>
      <c r="B4298" s="1">
        <v>44276</v>
      </c>
      <c r="C4298" t="s">
        <v>9151</v>
      </c>
      <c r="D4298" t="str">
        <f t="shared" ca="1" si="135"/>
        <v>Dining Table</v>
      </c>
      <c r="E4298" t="s">
        <v>45</v>
      </c>
      <c r="F4298" t="s">
        <v>46</v>
      </c>
      <c r="G4298">
        <v>14</v>
      </c>
      <c r="H4298">
        <v>14</v>
      </c>
      <c r="I4298">
        <v>392.74</v>
      </c>
      <c r="J4298">
        <v>439.86880000000008</v>
      </c>
      <c r="K4298" t="s">
        <v>47</v>
      </c>
      <c r="M4298" t="s">
        <v>35</v>
      </c>
      <c r="O4298" t="str">
        <f t="shared" si="134"/>
        <v>PayPal</v>
      </c>
      <c r="P4298" t="s">
        <v>30</v>
      </c>
      <c r="Q4298">
        <v>-5</v>
      </c>
      <c r="R4298">
        <v>3.3</v>
      </c>
      <c r="S4298" t="s">
        <v>23</v>
      </c>
    </row>
    <row r="4299" spans="1:19" x14ac:dyDescent="0.3">
      <c r="A4299" t="s">
        <v>9152</v>
      </c>
      <c r="B4299" s="1">
        <v>44749</v>
      </c>
      <c r="C4299" t="s">
        <v>9153</v>
      </c>
      <c r="D4299" t="str">
        <f t="shared" ca="1" si="135"/>
        <v>Cereal Pack</v>
      </c>
      <c r="E4299" t="s">
        <v>100</v>
      </c>
      <c r="F4299" t="s">
        <v>57</v>
      </c>
      <c r="G4299">
        <v>19</v>
      </c>
      <c r="H4299">
        <v>17</v>
      </c>
      <c r="I4299">
        <v>580.71</v>
      </c>
      <c r="J4299">
        <v>615.5526000000001</v>
      </c>
      <c r="K4299" t="s">
        <v>66</v>
      </c>
      <c r="M4299" t="s">
        <v>21</v>
      </c>
      <c r="N4299" t="s">
        <v>22</v>
      </c>
      <c r="O4299" t="str">
        <f t="shared" si="134"/>
        <v>Debit Card</v>
      </c>
      <c r="P4299" t="s">
        <v>89</v>
      </c>
      <c r="Q4299">
        <v>12.96</v>
      </c>
      <c r="R4299">
        <v>3.7</v>
      </c>
      <c r="S4299" t="s">
        <v>23</v>
      </c>
    </row>
    <row r="4300" spans="1:19" x14ac:dyDescent="0.3">
      <c r="A4300" t="s">
        <v>9154</v>
      </c>
      <c r="B4300" s="1">
        <v>44646</v>
      </c>
      <c r="C4300" t="s">
        <v>10804</v>
      </c>
      <c r="D4300" t="str">
        <f t="shared" ca="1" si="135"/>
        <v>Organic Rice 5kg</v>
      </c>
      <c r="E4300" t="s">
        <v>40</v>
      </c>
      <c r="F4300" t="s">
        <v>57</v>
      </c>
      <c r="G4300">
        <v>2</v>
      </c>
      <c r="H4300">
        <v>2</v>
      </c>
      <c r="I4300">
        <v>1068.92</v>
      </c>
      <c r="J4300">
        <v>1154.4336000000001</v>
      </c>
      <c r="K4300" t="s">
        <v>27</v>
      </c>
      <c r="M4300" t="s">
        <v>42</v>
      </c>
      <c r="N4300" t="s">
        <v>71</v>
      </c>
      <c r="O4300" t="str">
        <f t="shared" si="134"/>
        <v>Cash on Delivery</v>
      </c>
      <c r="P4300" t="s">
        <v>53</v>
      </c>
      <c r="Q4300">
        <v>42.16</v>
      </c>
      <c r="R4300">
        <v>3.5</v>
      </c>
      <c r="S4300" t="s">
        <v>111</v>
      </c>
    </row>
    <row r="4301" spans="1:19" x14ac:dyDescent="0.3">
      <c r="A4301" t="s">
        <v>9155</v>
      </c>
      <c r="B4301" s="1">
        <v>44387</v>
      </c>
      <c r="C4301" t="s">
        <v>9156</v>
      </c>
      <c r="D4301" t="str">
        <f t="shared" ca="1" si="135"/>
        <v>Dining Table</v>
      </c>
      <c r="E4301" t="s">
        <v>45</v>
      </c>
      <c r="F4301" t="s">
        <v>46</v>
      </c>
      <c r="G4301">
        <v>10</v>
      </c>
      <c r="H4301">
        <v>10</v>
      </c>
      <c r="I4301">
        <v>373.55</v>
      </c>
      <c r="J4301">
        <v>407.16950000000003</v>
      </c>
      <c r="K4301" t="s">
        <v>66</v>
      </c>
      <c r="M4301" t="s">
        <v>28</v>
      </c>
      <c r="N4301" t="s">
        <v>71</v>
      </c>
      <c r="O4301" t="str">
        <f t="shared" si="134"/>
        <v>Bank Transfer</v>
      </c>
      <c r="P4301" t="s">
        <v>37</v>
      </c>
      <c r="Q4301">
        <v>20.010000000000002</v>
      </c>
      <c r="R4301">
        <v>4.8</v>
      </c>
      <c r="S4301" t="s">
        <v>23</v>
      </c>
    </row>
    <row r="4302" spans="1:19" x14ac:dyDescent="0.3">
      <c r="A4302" t="s">
        <v>9157</v>
      </c>
      <c r="B4302" s="1">
        <v>43965</v>
      </c>
      <c r="C4302" t="s">
        <v>9158</v>
      </c>
      <c r="D4302" t="str">
        <f t="shared" ca="1" si="135"/>
        <v>Phone X</v>
      </c>
      <c r="E4302" t="s">
        <v>141</v>
      </c>
      <c r="F4302" t="s">
        <v>50</v>
      </c>
      <c r="G4302">
        <v>7</v>
      </c>
      <c r="H4302">
        <v>7</v>
      </c>
      <c r="I4302">
        <v>674.86</v>
      </c>
      <c r="J4302">
        <v>776.08899999999994</v>
      </c>
      <c r="K4302" t="s">
        <v>66</v>
      </c>
      <c r="M4302" t="s">
        <v>21</v>
      </c>
      <c r="N4302" t="s">
        <v>36</v>
      </c>
      <c r="O4302" t="str">
        <f t="shared" si="134"/>
        <v>Cash on Delivery</v>
      </c>
      <c r="P4302" t="s">
        <v>53</v>
      </c>
      <c r="Q4302">
        <v>20.13</v>
      </c>
      <c r="R4302">
        <v>2.4</v>
      </c>
      <c r="S4302" t="s">
        <v>23</v>
      </c>
    </row>
    <row r="4303" spans="1:19" x14ac:dyDescent="0.3">
      <c r="A4303" t="s">
        <v>9159</v>
      </c>
      <c r="B4303" s="1">
        <v>45521</v>
      </c>
      <c r="C4303" t="s">
        <v>9160</v>
      </c>
      <c r="D4303" t="str">
        <f t="shared" ca="1" si="135"/>
        <v>Headphones Z</v>
      </c>
      <c r="E4303" t="s">
        <v>94</v>
      </c>
      <c r="F4303" t="s">
        <v>50</v>
      </c>
      <c r="G4303">
        <v>4</v>
      </c>
      <c r="H4303">
        <v>4</v>
      </c>
      <c r="I4303">
        <v>680.33</v>
      </c>
      <c r="J4303">
        <v>741.55970000000013</v>
      </c>
      <c r="K4303" t="s">
        <v>66</v>
      </c>
      <c r="M4303" t="s">
        <v>79</v>
      </c>
      <c r="N4303" t="s">
        <v>29</v>
      </c>
      <c r="O4303" t="str">
        <f t="shared" si="134"/>
        <v>Credit Card</v>
      </c>
      <c r="P4303" t="s">
        <v>67</v>
      </c>
      <c r="Q4303">
        <v>6.34</v>
      </c>
      <c r="R4303">
        <v>1.6</v>
      </c>
      <c r="S4303" t="s">
        <v>23</v>
      </c>
    </row>
    <row r="4304" spans="1:19" x14ac:dyDescent="0.3">
      <c r="A4304" t="s">
        <v>9161</v>
      </c>
      <c r="B4304" s="1">
        <v>44064</v>
      </c>
      <c r="C4304" t="s">
        <v>9162</v>
      </c>
      <c r="D4304" t="str">
        <f t="shared" ca="1" si="135"/>
        <v>Shirt Classic</v>
      </c>
      <c r="E4304" t="s">
        <v>65</v>
      </c>
      <c r="F4304" t="s">
        <v>82</v>
      </c>
      <c r="G4304">
        <v>18</v>
      </c>
      <c r="H4304">
        <v>14</v>
      </c>
      <c r="I4304">
        <v>1002.43</v>
      </c>
      <c r="J4304">
        <v>1072.6001000000001</v>
      </c>
      <c r="K4304" t="s">
        <v>66</v>
      </c>
      <c r="M4304" t="s">
        <v>35</v>
      </c>
      <c r="N4304" t="s">
        <v>36</v>
      </c>
      <c r="O4304" t="str">
        <f t="shared" si="134"/>
        <v>Debit Card</v>
      </c>
      <c r="P4304" t="s">
        <v>89</v>
      </c>
      <c r="Q4304">
        <v>18.920000000000002</v>
      </c>
      <c r="R4304">
        <v>1.5</v>
      </c>
      <c r="S4304" t="s">
        <v>23</v>
      </c>
    </row>
    <row r="4305" spans="1:19" x14ac:dyDescent="0.3">
      <c r="A4305" t="s">
        <v>9163</v>
      </c>
      <c r="B4305" s="1">
        <v>44834</v>
      </c>
      <c r="C4305" t="s">
        <v>9164</v>
      </c>
      <c r="D4305" t="str">
        <f t="shared" ca="1" si="135"/>
        <v>Dining Table</v>
      </c>
      <c r="E4305" t="s">
        <v>45</v>
      </c>
      <c r="F4305" t="s">
        <v>46</v>
      </c>
      <c r="G4305">
        <v>5</v>
      </c>
      <c r="H4305">
        <v>4</v>
      </c>
      <c r="I4305">
        <v>946.75</v>
      </c>
      <c r="J4305">
        <v>1060.3600000000001</v>
      </c>
      <c r="K4305" t="s">
        <v>27</v>
      </c>
      <c r="M4305" t="s">
        <v>42</v>
      </c>
      <c r="N4305" t="s">
        <v>29</v>
      </c>
      <c r="O4305" t="str">
        <f t="shared" si="134"/>
        <v>Cash on Delivery</v>
      </c>
      <c r="P4305" t="s">
        <v>53</v>
      </c>
      <c r="Q4305">
        <v>3.72</v>
      </c>
      <c r="R4305">
        <v>1.4</v>
      </c>
      <c r="S4305" t="s">
        <v>23</v>
      </c>
    </row>
    <row r="4306" spans="1:19" x14ac:dyDescent="0.3">
      <c r="A4306" t="s">
        <v>9165</v>
      </c>
      <c r="B4306" s="1">
        <v>43907</v>
      </c>
      <c r="C4306" t="s">
        <v>9166</v>
      </c>
      <c r="D4306" t="str">
        <f t="shared" ca="1" si="135"/>
        <v>Widget A</v>
      </c>
      <c r="E4306" t="s">
        <v>33</v>
      </c>
      <c r="F4306" t="s">
        <v>70</v>
      </c>
      <c r="G4306">
        <v>7</v>
      </c>
      <c r="H4306">
        <v>6</v>
      </c>
      <c r="I4306">
        <v>1080.1500000000001</v>
      </c>
      <c r="J4306">
        <v>1231.3710000000003</v>
      </c>
      <c r="K4306" t="s">
        <v>51</v>
      </c>
      <c r="M4306" t="s">
        <v>28</v>
      </c>
      <c r="N4306" t="s">
        <v>71</v>
      </c>
      <c r="O4306" t="str">
        <f t="shared" si="134"/>
        <v>PayPal</v>
      </c>
      <c r="P4306" t="s">
        <v>30</v>
      </c>
      <c r="Q4306">
        <v>12.28</v>
      </c>
      <c r="R4306">
        <v>3.9</v>
      </c>
      <c r="S4306" t="s">
        <v>23</v>
      </c>
    </row>
    <row r="4307" spans="1:19" x14ac:dyDescent="0.3">
      <c r="A4307" t="s">
        <v>9167</v>
      </c>
      <c r="B4307" s="1">
        <v>44719</v>
      </c>
      <c r="C4307" t="s">
        <v>9168</v>
      </c>
      <c r="D4307" t="str">
        <f t="shared" ca="1" si="135"/>
        <v>Widget B</v>
      </c>
      <c r="E4307" t="s">
        <v>61</v>
      </c>
      <c r="F4307" t="s">
        <v>70</v>
      </c>
      <c r="G4307">
        <v>7</v>
      </c>
      <c r="H4307">
        <v>7</v>
      </c>
      <c r="I4307">
        <v>187.76</v>
      </c>
      <c r="J4307">
        <v>214.04640000000001</v>
      </c>
      <c r="K4307" t="s">
        <v>20</v>
      </c>
      <c r="M4307" t="s">
        <v>35</v>
      </c>
      <c r="N4307" t="s">
        <v>22</v>
      </c>
      <c r="O4307" t="str">
        <f t="shared" si="134"/>
        <v>PayPal</v>
      </c>
      <c r="P4307" t="s">
        <v>30</v>
      </c>
      <c r="Q4307">
        <v>6.56</v>
      </c>
      <c r="R4307">
        <v>3.6</v>
      </c>
      <c r="S4307" t="s">
        <v>23</v>
      </c>
    </row>
    <row r="4308" spans="1:19" x14ac:dyDescent="0.3">
      <c r="A4308" t="s">
        <v>9169</v>
      </c>
      <c r="B4308" s="1">
        <v>43999</v>
      </c>
      <c r="C4308" t="s">
        <v>9170</v>
      </c>
      <c r="D4308" t="str">
        <f t="shared" ca="1" si="135"/>
        <v>Olive Oil 1L</v>
      </c>
      <c r="E4308" t="s">
        <v>56</v>
      </c>
      <c r="F4308" t="s">
        <v>57</v>
      </c>
      <c r="G4308">
        <v>13</v>
      </c>
      <c r="H4308">
        <v>13</v>
      </c>
      <c r="I4308">
        <v>1162.8900000000001</v>
      </c>
      <c r="J4308">
        <v>1255.9212000000002</v>
      </c>
      <c r="K4308" t="s">
        <v>20</v>
      </c>
      <c r="M4308" t="s">
        <v>79</v>
      </c>
      <c r="N4308" t="s">
        <v>22</v>
      </c>
      <c r="O4308" t="str">
        <f t="shared" si="134"/>
        <v>Credit Card</v>
      </c>
      <c r="P4308" t="s">
        <v>67</v>
      </c>
      <c r="Q4308">
        <v>35.01</v>
      </c>
      <c r="R4308">
        <v>2.2000000000000002</v>
      </c>
      <c r="S4308" t="s">
        <v>74</v>
      </c>
    </row>
    <row r="4309" spans="1:19" x14ac:dyDescent="0.3">
      <c r="A4309" t="s">
        <v>9171</v>
      </c>
      <c r="B4309" s="1">
        <v>45058</v>
      </c>
      <c r="C4309" t="s">
        <v>9172</v>
      </c>
      <c r="D4309" t="str">
        <f t="shared" ca="1" si="135"/>
        <v>Widget A</v>
      </c>
      <c r="E4309" t="s">
        <v>33</v>
      </c>
      <c r="F4309" t="s">
        <v>70</v>
      </c>
      <c r="G4309">
        <v>12</v>
      </c>
      <c r="H4309">
        <v>11</v>
      </c>
      <c r="I4309">
        <v>1165.0999999999999</v>
      </c>
      <c r="J4309">
        <v>1235.0059999999999</v>
      </c>
      <c r="K4309" t="s">
        <v>51</v>
      </c>
      <c r="M4309" t="s">
        <v>79</v>
      </c>
      <c r="O4309" t="str">
        <f t="shared" si="134"/>
        <v>PayPal</v>
      </c>
      <c r="P4309" t="s">
        <v>30</v>
      </c>
      <c r="Q4309">
        <v>6.28</v>
      </c>
      <c r="R4309">
        <v>1.9</v>
      </c>
      <c r="S4309" t="s">
        <v>205</v>
      </c>
    </row>
    <row r="4310" spans="1:19" x14ac:dyDescent="0.3">
      <c r="A4310" t="s">
        <v>9173</v>
      </c>
      <c r="B4310" s="1">
        <v>44250</v>
      </c>
      <c r="C4310" t="s">
        <v>9174</v>
      </c>
      <c r="D4310" t="str">
        <f t="shared" ca="1" si="135"/>
        <v>Widget B</v>
      </c>
      <c r="E4310" t="s">
        <v>61</v>
      </c>
      <c r="F4310" t="s">
        <v>70</v>
      </c>
      <c r="G4310">
        <v>2</v>
      </c>
      <c r="H4310">
        <v>2</v>
      </c>
      <c r="I4310">
        <v>888.74</v>
      </c>
      <c r="J4310">
        <v>933.17700000000002</v>
      </c>
      <c r="K4310" t="s">
        <v>20</v>
      </c>
      <c r="M4310" t="s">
        <v>21</v>
      </c>
      <c r="N4310" t="s">
        <v>29</v>
      </c>
      <c r="O4310" t="str">
        <f t="shared" si="134"/>
        <v>Bank Transfer</v>
      </c>
      <c r="P4310" t="s">
        <v>37</v>
      </c>
      <c r="Q4310">
        <v>45.12</v>
      </c>
      <c r="R4310">
        <v>4.3</v>
      </c>
      <c r="S4310" t="s">
        <v>23</v>
      </c>
    </row>
    <row r="4311" spans="1:19" x14ac:dyDescent="0.3">
      <c r="A4311" t="s">
        <v>9175</v>
      </c>
      <c r="B4311" s="1">
        <v>44275</v>
      </c>
      <c r="C4311" t="s">
        <v>9176</v>
      </c>
      <c r="D4311" t="str">
        <f t="shared" ca="1" si="135"/>
        <v>Shirt Classic</v>
      </c>
      <c r="E4311" t="s">
        <v>65</v>
      </c>
      <c r="F4311" t="s">
        <v>82</v>
      </c>
      <c r="G4311">
        <v>6</v>
      </c>
      <c r="H4311">
        <v>5</v>
      </c>
      <c r="I4311">
        <v>812.3</v>
      </c>
      <c r="J4311">
        <v>901.65300000000002</v>
      </c>
      <c r="K4311" t="s">
        <v>27</v>
      </c>
      <c r="M4311" t="s">
        <v>79</v>
      </c>
      <c r="N4311" t="s">
        <v>22</v>
      </c>
      <c r="O4311" t="str">
        <f t="shared" si="134"/>
        <v>Credit Card</v>
      </c>
      <c r="P4311" t="s">
        <v>67</v>
      </c>
      <c r="Q4311">
        <v>33.4</v>
      </c>
      <c r="R4311">
        <v>2.2999999999999998</v>
      </c>
      <c r="S4311" t="s">
        <v>23</v>
      </c>
    </row>
    <row r="4312" spans="1:19" x14ac:dyDescent="0.3">
      <c r="A4312" t="s">
        <v>9177</v>
      </c>
      <c r="B4312" s="1">
        <v>44237</v>
      </c>
      <c r="C4312" t="s">
        <v>9178</v>
      </c>
      <c r="D4312" t="str">
        <f t="shared" ca="1" si="135"/>
        <v>Phone X</v>
      </c>
      <c r="E4312" t="s">
        <v>141</v>
      </c>
      <c r="F4312" t="s">
        <v>50</v>
      </c>
      <c r="G4312">
        <v>16</v>
      </c>
      <c r="H4312">
        <v>14</v>
      </c>
      <c r="I4312">
        <v>1194.24</v>
      </c>
      <c r="J4312">
        <v>1301.7216000000001</v>
      </c>
      <c r="K4312" t="s">
        <v>20</v>
      </c>
      <c r="M4312" t="s">
        <v>42</v>
      </c>
      <c r="N4312" t="s">
        <v>29</v>
      </c>
      <c r="O4312" t="str">
        <f t="shared" si="134"/>
        <v>Cash on Delivery</v>
      </c>
      <c r="P4312" t="s">
        <v>53</v>
      </c>
      <c r="Q4312">
        <v>8.4499999999999993</v>
      </c>
      <c r="R4312">
        <v>2.6</v>
      </c>
      <c r="S4312" t="s">
        <v>23</v>
      </c>
    </row>
    <row r="4313" spans="1:19" x14ac:dyDescent="0.3">
      <c r="A4313" t="s">
        <v>9179</v>
      </c>
      <c r="B4313" s="1">
        <v>44682</v>
      </c>
      <c r="C4313" t="s">
        <v>9180</v>
      </c>
      <c r="D4313" t="str">
        <f t="shared" ca="1" si="135"/>
        <v>Jeans Regular</v>
      </c>
      <c r="E4313" t="s">
        <v>130</v>
      </c>
      <c r="F4313" t="s">
        <v>82</v>
      </c>
      <c r="G4313">
        <v>10</v>
      </c>
      <c r="H4313">
        <v>9</v>
      </c>
      <c r="I4313">
        <v>515.88</v>
      </c>
      <c r="J4313">
        <v>562.30920000000003</v>
      </c>
      <c r="K4313" t="s">
        <v>20</v>
      </c>
      <c r="M4313" t="s">
        <v>79</v>
      </c>
      <c r="N4313" t="s">
        <v>22</v>
      </c>
      <c r="O4313" t="str">
        <f t="shared" si="134"/>
        <v>PayPal</v>
      </c>
      <c r="P4313" t="s">
        <v>30</v>
      </c>
      <c r="Q4313">
        <v>18.28</v>
      </c>
      <c r="R4313">
        <v>3.3</v>
      </c>
      <c r="S4313" t="s">
        <v>23</v>
      </c>
    </row>
    <row r="4314" spans="1:19" x14ac:dyDescent="0.3">
      <c r="A4314" t="s">
        <v>9181</v>
      </c>
      <c r="B4314" s="1">
        <v>44499</v>
      </c>
      <c r="C4314" t="s">
        <v>9182</v>
      </c>
      <c r="D4314" t="str">
        <f t="shared" ca="1" si="135"/>
        <v>Organic Rice 5kg</v>
      </c>
      <c r="E4314" t="s">
        <v>40</v>
      </c>
      <c r="F4314" t="s">
        <v>57</v>
      </c>
      <c r="G4314">
        <v>4</v>
      </c>
      <c r="H4314">
        <v>4</v>
      </c>
      <c r="I4314">
        <v>178.58</v>
      </c>
      <c r="J4314">
        <v>189.29480000000001</v>
      </c>
      <c r="K4314" t="s">
        <v>51</v>
      </c>
      <c r="M4314" t="s">
        <v>42</v>
      </c>
      <c r="N4314" t="s">
        <v>36</v>
      </c>
      <c r="O4314" t="str">
        <f t="shared" si="134"/>
        <v>Credit Card</v>
      </c>
      <c r="P4314" t="s">
        <v>67</v>
      </c>
      <c r="Q4314">
        <v>21.71</v>
      </c>
      <c r="R4314">
        <v>2.6</v>
      </c>
      <c r="S4314" t="s">
        <v>23</v>
      </c>
    </row>
    <row r="4315" spans="1:19" x14ac:dyDescent="0.3">
      <c r="A4315" t="s">
        <v>9183</v>
      </c>
      <c r="B4315" s="1">
        <v>44826</v>
      </c>
      <c r="C4315" t="s">
        <v>9184</v>
      </c>
      <c r="D4315" t="str">
        <f t="shared" ca="1" si="135"/>
        <v>Organic Rice 5kg</v>
      </c>
      <c r="E4315" t="s">
        <v>40</v>
      </c>
      <c r="F4315" t="s">
        <v>57</v>
      </c>
      <c r="G4315">
        <v>17</v>
      </c>
      <c r="H4315">
        <v>14</v>
      </c>
      <c r="I4315">
        <v>123.93</v>
      </c>
      <c r="J4315">
        <v>137.56230000000002</v>
      </c>
      <c r="M4315" t="s">
        <v>42</v>
      </c>
      <c r="N4315" t="s">
        <v>22</v>
      </c>
      <c r="O4315" t="str">
        <f t="shared" si="134"/>
        <v>Cash on Delivery</v>
      </c>
      <c r="P4315" t="s">
        <v>53</v>
      </c>
      <c r="Q4315">
        <v>1.1100000000000001</v>
      </c>
      <c r="R4315">
        <v>3.8</v>
      </c>
      <c r="S4315" t="s">
        <v>23</v>
      </c>
    </row>
    <row r="4316" spans="1:19" x14ac:dyDescent="0.3">
      <c r="A4316" t="s">
        <v>9185</v>
      </c>
      <c r="B4316" s="1">
        <v>43992</v>
      </c>
      <c r="C4316" t="s">
        <v>9186</v>
      </c>
      <c r="D4316" t="str">
        <f t="shared" ca="1" si="135"/>
        <v>Sofa 3-Seater</v>
      </c>
      <c r="E4316" t="s">
        <v>109</v>
      </c>
      <c r="F4316" t="s">
        <v>46</v>
      </c>
      <c r="G4316">
        <v>14</v>
      </c>
      <c r="H4316">
        <v>11</v>
      </c>
      <c r="I4316">
        <v>642.42999999999995</v>
      </c>
      <c r="J4316">
        <v>706.673</v>
      </c>
      <c r="K4316" t="s">
        <v>20</v>
      </c>
      <c r="M4316" t="s">
        <v>28</v>
      </c>
      <c r="N4316" t="s">
        <v>36</v>
      </c>
      <c r="O4316" t="str">
        <f t="shared" si="134"/>
        <v>Cash on Delivery</v>
      </c>
      <c r="P4316" t="s">
        <v>53</v>
      </c>
      <c r="Q4316">
        <v>38.22</v>
      </c>
      <c r="R4316" t="s">
        <v>316</v>
      </c>
      <c r="S4316" t="s">
        <v>23</v>
      </c>
    </row>
    <row r="4317" spans="1:19" x14ac:dyDescent="0.3">
      <c r="A4317" t="s">
        <v>9187</v>
      </c>
      <c r="B4317" s="1">
        <v>44324</v>
      </c>
      <c r="C4317" t="s">
        <v>9188</v>
      </c>
      <c r="D4317" t="str">
        <f t="shared" ca="1" si="135"/>
        <v>Laptop Pro</v>
      </c>
      <c r="E4317" t="s">
        <v>116</v>
      </c>
      <c r="F4317" t="s">
        <v>50</v>
      </c>
      <c r="G4317">
        <v>1</v>
      </c>
      <c r="H4317">
        <v>1</v>
      </c>
      <c r="I4317">
        <v>103.73</v>
      </c>
      <c r="J4317">
        <v>118.25220000000002</v>
      </c>
      <c r="K4317" t="s">
        <v>47</v>
      </c>
      <c r="M4317" t="s">
        <v>35</v>
      </c>
      <c r="N4317" t="s">
        <v>36</v>
      </c>
      <c r="O4317" t="str">
        <f t="shared" si="134"/>
        <v>PayPal</v>
      </c>
      <c r="P4317" t="s">
        <v>30</v>
      </c>
      <c r="Q4317">
        <v>36.729999999999997</v>
      </c>
      <c r="R4317">
        <v>1.8</v>
      </c>
      <c r="S4317" t="s">
        <v>23</v>
      </c>
    </row>
    <row r="4318" spans="1:19" x14ac:dyDescent="0.3">
      <c r="A4318" t="s">
        <v>9189</v>
      </c>
      <c r="B4318" s="1">
        <v>45630</v>
      </c>
      <c r="C4318" t="s">
        <v>9190</v>
      </c>
      <c r="D4318" t="str">
        <f t="shared" ca="1" si="135"/>
        <v>Widget B</v>
      </c>
      <c r="E4318" t="s">
        <v>61</v>
      </c>
      <c r="F4318" t="s">
        <v>70</v>
      </c>
      <c r="G4318">
        <v>4</v>
      </c>
      <c r="H4318">
        <v>4</v>
      </c>
      <c r="I4318">
        <v>289.58999999999997</v>
      </c>
      <c r="J4318">
        <v>321.44490000000002</v>
      </c>
      <c r="K4318" t="s">
        <v>47</v>
      </c>
      <c r="M4318" t="s">
        <v>35</v>
      </c>
      <c r="N4318" t="s">
        <v>36</v>
      </c>
      <c r="O4318" t="str">
        <f t="shared" si="134"/>
        <v>Cash on Delivery</v>
      </c>
      <c r="P4318" t="s">
        <v>53</v>
      </c>
      <c r="Q4318">
        <v>27.53</v>
      </c>
      <c r="R4318">
        <v>2.7</v>
      </c>
      <c r="S4318" t="s">
        <v>23</v>
      </c>
    </row>
    <row r="4319" spans="1:19" x14ac:dyDescent="0.3">
      <c r="A4319" t="s">
        <v>9191</v>
      </c>
      <c r="B4319" s="1">
        <v>44099</v>
      </c>
      <c r="C4319" t="s">
        <v>9192</v>
      </c>
      <c r="D4319" t="str">
        <f t="shared" ca="1" si="135"/>
        <v>Widget A</v>
      </c>
      <c r="E4319" t="s">
        <v>33</v>
      </c>
      <c r="F4319" t="s">
        <v>70</v>
      </c>
      <c r="G4319">
        <v>13</v>
      </c>
      <c r="H4319">
        <v>13</v>
      </c>
      <c r="I4319">
        <v>377.33</v>
      </c>
      <c r="J4319">
        <v>396.19650000000001</v>
      </c>
      <c r="K4319" t="s">
        <v>27</v>
      </c>
      <c r="M4319" t="s">
        <v>21</v>
      </c>
      <c r="N4319" t="s">
        <v>71</v>
      </c>
      <c r="O4319" t="str">
        <f t="shared" si="134"/>
        <v>Debit Card</v>
      </c>
      <c r="P4319" t="s">
        <v>89</v>
      </c>
      <c r="Q4319">
        <v>24.74</v>
      </c>
      <c r="R4319">
        <v>2.2999999999999998</v>
      </c>
      <c r="S4319" t="s">
        <v>23</v>
      </c>
    </row>
    <row r="4320" spans="1:19" x14ac:dyDescent="0.3">
      <c r="A4320" t="s">
        <v>9193</v>
      </c>
      <c r="B4320" s="1">
        <v>44608</v>
      </c>
      <c r="C4320" t="s">
        <v>9194</v>
      </c>
      <c r="D4320" t="str">
        <f t="shared" ca="1" si="135"/>
        <v>Laptop Pro</v>
      </c>
      <c r="E4320" t="s">
        <v>116</v>
      </c>
      <c r="F4320" t="s">
        <v>50</v>
      </c>
      <c r="G4320">
        <v>11</v>
      </c>
      <c r="H4320">
        <v>11</v>
      </c>
      <c r="I4320">
        <v>1430.24</v>
      </c>
      <c r="J4320">
        <v>1616.1711999999998</v>
      </c>
      <c r="K4320" t="s">
        <v>47</v>
      </c>
      <c r="M4320" t="s">
        <v>123</v>
      </c>
      <c r="N4320" t="s">
        <v>29</v>
      </c>
      <c r="O4320" t="str">
        <f t="shared" si="134"/>
        <v>Bank Transfer</v>
      </c>
      <c r="P4320" t="s">
        <v>37</v>
      </c>
      <c r="Q4320">
        <v>45.36</v>
      </c>
      <c r="R4320">
        <v>4</v>
      </c>
      <c r="S4320" t="s">
        <v>23</v>
      </c>
    </row>
    <row r="4321" spans="1:19" x14ac:dyDescent="0.3">
      <c r="A4321" t="s">
        <v>9195</v>
      </c>
      <c r="B4321" s="1">
        <v>45331</v>
      </c>
      <c r="C4321" t="s">
        <v>9196</v>
      </c>
      <c r="D4321" t="str">
        <f t="shared" ca="1" si="135"/>
        <v>Olive Oil 1L</v>
      </c>
      <c r="E4321" t="s">
        <v>56</v>
      </c>
      <c r="F4321" t="s">
        <v>57</v>
      </c>
      <c r="G4321">
        <v>10</v>
      </c>
      <c r="H4321">
        <v>8</v>
      </c>
      <c r="I4321">
        <v>1465.15</v>
      </c>
      <c r="J4321">
        <v>1640.9680000000003</v>
      </c>
      <c r="K4321" t="s">
        <v>20</v>
      </c>
      <c r="M4321" t="s">
        <v>21</v>
      </c>
      <c r="N4321" t="s">
        <v>29</v>
      </c>
      <c r="O4321" t="str">
        <f t="shared" si="134"/>
        <v>PayPal</v>
      </c>
      <c r="P4321" t="s">
        <v>30</v>
      </c>
      <c r="Q4321">
        <v>48.9</v>
      </c>
      <c r="R4321">
        <v>1.6</v>
      </c>
      <c r="S4321" t="s">
        <v>23</v>
      </c>
    </row>
    <row r="4322" spans="1:19" x14ac:dyDescent="0.3">
      <c r="A4322" t="s">
        <v>9197</v>
      </c>
      <c r="B4322" s="1">
        <v>45506</v>
      </c>
      <c r="C4322" t="s">
        <v>9198</v>
      </c>
      <c r="D4322" t="str">
        <f t="shared" ca="1" si="135"/>
        <v>Camera S</v>
      </c>
      <c r="E4322" t="s">
        <v>133</v>
      </c>
      <c r="F4322" t="s">
        <v>50</v>
      </c>
      <c r="G4322">
        <v>7</v>
      </c>
      <c r="H4322">
        <v>7</v>
      </c>
      <c r="I4322">
        <v>1240.02</v>
      </c>
      <c r="J4322">
        <v>1413.6228000000001</v>
      </c>
      <c r="K4322" t="s">
        <v>51</v>
      </c>
      <c r="M4322" t="s">
        <v>35</v>
      </c>
      <c r="N4322" t="s">
        <v>71</v>
      </c>
      <c r="O4322" t="str">
        <f t="shared" si="134"/>
        <v>Cash on Delivery</v>
      </c>
      <c r="P4322" t="s">
        <v>53</v>
      </c>
      <c r="Q4322">
        <v>35.56</v>
      </c>
      <c r="R4322">
        <v>3.3</v>
      </c>
      <c r="S4322" t="s">
        <v>23</v>
      </c>
    </row>
    <row r="4323" spans="1:19" x14ac:dyDescent="0.3">
      <c r="A4323" t="s">
        <v>9199</v>
      </c>
      <c r="B4323" s="1">
        <v>45370</v>
      </c>
      <c r="C4323" t="s">
        <v>9200</v>
      </c>
      <c r="D4323" t="str">
        <f t="shared" ca="1" si="135"/>
        <v>Olive Oil 1L</v>
      </c>
      <c r="E4323" t="s">
        <v>56</v>
      </c>
      <c r="F4323" t="s">
        <v>57</v>
      </c>
      <c r="G4323">
        <v>7</v>
      </c>
      <c r="H4323">
        <v>6</v>
      </c>
      <c r="I4323">
        <v>970.73</v>
      </c>
      <c r="J4323">
        <v>1087.2176000000002</v>
      </c>
      <c r="K4323" t="s">
        <v>27</v>
      </c>
      <c r="M4323" t="s">
        <v>35</v>
      </c>
      <c r="N4323" t="s">
        <v>29</v>
      </c>
      <c r="O4323" t="str">
        <f t="shared" si="134"/>
        <v>Credit Card</v>
      </c>
      <c r="P4323" t="s">
        <v>67</v>
      </c>
      <c r="Q4323">
        <v>34.15</v>
      </c>
      <c r="R4323">
        <v>1.2</v>
      </c>
      <c r="S4323" t="s">
        <v>205</v>
      </c>
    </row>
    <row r="4324" spans="1:19" x14ac:dyDescent="0.3">
      <c r="A4324" t="s">
        <v>9201</v>
      </c>
      <c r="B4324" s="1">
        <v>44103</v>
      </c>
      <c r="C4324" t="s">
        <v>9202</v>
      </c>
      <c r="D4324" t="str">
        <f t="shared" ca="1" si="135"/>
        <v>Laptop Pro</v>
      </c>
      <c r="E4324" t="s">
        <v>116</v>
      </c>
      <c r="F4324" t="s">
        <v>50</v>
      </c>
      <c r="G4324">
        <v>7</v>
      </c>
      <c r="H4324">
        <v>7</v>
      </c>
      <c r="I4324">
        <v>214.17</v>
      </c>
      <c r="J4324">
        <v>237.7287</v>
      </c>
      <c r="K4324" t="s">
        <v>66</v>
      </c>
      <c r="M4324" t="s">
        <v>79</v>
      </c>
      <c r="N4324" t="s">
        <v>36</v>
      </c>
      <c r="O4324" t="str">
        <f t="shared" si="134"/>
        <v>Bank Transfer</v>
      </c>
      <c r="P4324" t="s">
        <v>37</v>
      </c>
      <c r="Q4324">
        <v>39.630000000000003</v>
      </c>
      <c r="R4324">
        <v>3.1</v>
      </c>
      <c r="S4324" t="s">
        <v>15</v>
      </c>
    </row>
    <row r="4325" spans="1:19" x14ac:dyDescent="0.3">
      <c r="A4325" t="s">
        <v>9203</v>
      </c>
      <c r="B4325" s="1">
        <v>44435</v>
      </c>
      <c r="C4325" t="s">
        <v>9204</v>
      </c>
      <c r="D4325" t="str">
        <f t="shared" ca="1" si="135"/>
        <v>Headphones Z</v>
      </c>
      <c r="F4325" t="s">
        <v>50</v>
      </c>
      <c r="G4325">
        <v>13</v>
      </c>
      <c r="H4325">
        <v>12</v>
      </c>
      <c r="I4325">
        <v>472.67</v>
      </c>
      <c r="J4325">
        <v>529.39040000000011</v>
      </c>
      <c r="K4325" t="s">
        <v>66</v>
      </c>
      <c r="M4325" t="s">
        <v>35</v>
      </c>
      <c r="N4325" t="s">
        <v>29</v>
      </c>
      <c r="O4325" t="str">
        <f t="shared" si="134"/>
        <v>Credit Card</v>
      </c>
      <c r="P4325" t="s">
        <v>67</v>
      </c>
      <c r="Q4325">
        <v>14.6</v>
      </c>
      <c r="R4325">
        <v>2.2999999999999998</v>
      </c>
      <c r="S4325" t="s">
        <v>23</v>
      </c>
    </row>
    <row r="4326" spans="1:19" x14ac:dyDescent="0.3">
      <c r="A4326" t="s">
        <v>9205</v>
      </c>
      <c r="B4326" s="1">
        <v>45158</v>
      </c>
      <c r="C4326" t="s">
        <v>9206</v>
      </c>
      <c r="D4326" t="str">
        <f t="shared" ca="1" si="135"/>
        <v>Cereal Pack</v>
      </c>
      <c r="E4326" t="s">
        <v>100</v>
      </c>
      <c r="F4326" t="s">
        <v>57</v>
      </c>
      <c r="G4326">
        <v>20</v>
      </c>
      <c r="H4326">
        <v>19</v>
      </c>
      <c r="I4326">
        <v>860.26</v>
      </c>
      <c r="J4326">
        <v>954.88860000000011</v>
      </c>
      <c r="K4326" t="s">
        <v>51</v>
      </c>
      <c r="M4326" t="s">
        <v>79</v>
      </c>
      <c r="N4326" t="s">
        <v>71</v>
      </c>
      <c r="O4326" t="str">
        <f t="shared" si="134"/>
        <v>PayPal</v>
      </c>
      <c r="P4326" t="s">
        <v>30</v>
      </c>
      <c r="Q4326">
        <v>45.6</v>
      </c>
      <c r="R4326">
        <v>2.1</v>
      </c>
      <c r="S4326" t="s">
        <v>23</v>
      </c>
    </row>
    <row r="4327" spans="1:19" x14ac:dyDescent="0.3">
      <c r="A4327" t="s">
        <v>9207</v>
      </c>
      <c r="B4327" s="1">
        <v>45448</v>
      </c>
      <c r="C4327" t="s">
        <v>9208</v>
      </c>
      <c r="D4327" t="str">
        <f t="shared" ca="1" si="135"/>
        <v>Shirt Classic</v>
      </c>
      <c r="E4327" t="s">
        <v>65</v>
      </c>
      <c r="F4327" t="s">
        <v>82</v>
      </c>
      <c r="G4327">
        <v>3</v>
      </c>
      <c r="H4327">
        <v>2</v>
      </c>
      <c r="I4327">
        <v>720.32</v>
      </c>
      <c r="J4327">
        <v>799.55520000000013</v>
      </c>
      <c r="K4327" t="s">
        <v>27</v>
      </c>
      <c r="M4327" t="s">
        <v>79</v>
      </c>
      <c r="N4327" t="s">
        <v>29</v>
      </c>
      <c r="O4327" t="str">
        <f t="shared" si="134"/>
        <v>Bank Transfer</v>
      </c>
      <c r="P4327" t="s">
        <v>37</v>
      </c>
      <c r="Q4327">
        <v>31.4</v>
      </c>
      <c r="R4327">
        <v>3.3</v>
      </c>
      <c r="S4327" t="s">
        <v>23</v>
      </c>
    </row>
    <row r="4328" spans="1:19" x14ac:dyDescent="0.3">
      <c r="A4328" t="s">
        <v>9210</v>
      </c>
      <c r="B4328" s="1">
        <v>44651</v>
      </c>
      <c r="C4328" t="s">
        <v>9211</v>
      </c>
      <c r="D4328" t="str">
        <f t="shared" ca="1" si="135"/>
        <v>Sofa 3-Seater</v>
      </c>
      <c r="E4328" t="s">
        <v>109</v>
      </c>
      <c r="F4328" t="s">
        <v>46</v>
      </c>
      <c r="G4328">
        <v>10</v>
      </c>
      <c r="H4328">
        <v>9</v>
      </c>
      <c r="I4328">
        <v>1056.57</v>
      </c>
      <c r="J4328">
        <v>1204.4898000000001</v>
      </c>
      <c r="K4328" t="s">
        <v>27</v>
      </c>
      <c r="M4328" t="s">
        <v>79</v>
      </c>
      <c r="N4328" t="s">
        <v>22</v>
      </c>
      <c r="O4328" t="str">
        <f t="shared" si="134"/>
        <v>PayPal</v>
      </c>
      <c r="P4328" t="s">
        <v>30</v>
      </c>
      <c r="Q4328">
        <v>17.54</v>
      </c>
      <c r="R4328">
        <v>2.2999999999999998</v>
      </c>
      <c r="S4328" t="s">
        <v>23</v>
      </c>
    </row>
    <row r="4329" spans="1:19" x14ac:dyDescent="0.3">
      <c r="A4329" t="s">
        <v>9212</v>
      </c>
      <c r="B4329" s="1">
        <v>44320</v>
      </c>
      <c r="C4329" t="s">
        <v>9213</v>
      </c>
      <c r="D4329" t="str">
        <f t="shared" ca="1" si="135"/>
        <v>Jeans Regular</v>
      </c>
      <c r="F4329" t="s">
        <v>82</v>
      </c>
      <c r="G4329">
        <v>16</v>
      </c>
      <c r="H4329">
        <v>16</v>
      </c>
      <c r="I4329">
        <v>456.7</v>
      </c>
      <c r="J4329">
        <v>493.23600000000005</v>
      </c>
      <c r="K4329" t="s">
        <v>51</v>
      </c>
      <c r="M4329" t="s">
        <v>42</v>
      </c>
      <c r="N4329" t="s">
        <v>71</v>
      </c>
      <c r="O4329" t="str">
        <f t="shared" si="134"/>
        <v>PayPal</v>
      </c>
      <c r="P4329" t="s">
        <v>30</v>
      </c>
      <c r="Q4329">
        <v>26.44</v>
      </c>
      <c r="R4329">
        <v>4.5999999999999996</v>
      </c>
      <c r="S4329" t="s">
        <v>23</v>
      </c>
    </row>
    <row r="4330" spans="1:19" x14ac:dyDescent="0.3">
      <c r="A4330" t="s">
        <v>9214</v>
      </c>
      <c r="B4330" s="1">
        <v>44551</v>
      </c>
      <c r="C4330" t="s">
        <v>6665</v>
      </c>
      <c r="D4330" t="str">
        <f t="shared" ca="1" si="135"/>
        <v>Olive Oil 1L</v>
      </c>
      <c r="F4330" t="s">
        <v>57</v>
      </c>
      <c r="G4330">
        <v>14</v>
      </c>
      <c r="H4330">
        <v>13</v>
      </c>
      <c r="I4330">
        <v>437.53</v>
      </c>
      <c r="J4330">
        <v>468.15710000000001</v>
      </c>
      <c r="K4330" t="s">
        <v>66</v>
      </c>
      <c r="M4330" t="s">
        <v>86</v>
      </c>
      <c r="N4330" t="s">
        <v>22</v>
      </c>
      <c r="O4330" t="str">
        <f t="shared" si="134"/>
        <v>Bank Transfer</v>
      </c>
      <c r="P4330" t="s">
        <v>37</v>
      </c>
      <c r="Q4330">
        <v>49.3</v>
      </c>
      <c r="R4330">
        <v>3.9</v>
      </c>
      <c r="S4330" t="s">
        <v>23</v>
      </c>
    </row>
    <row r="4331" spans="1:19" x14ac:dyDescent="0.3">
      <c r="A4331" t="s">
        <v>9215</v>
      </c>
      <c r="B4331" s="1">
        <v>44971</v>
      </c>
      <c r="C4331" t="s">
        <v>9216</v>
      </c>
      <c r="D4331" t="str">
        <f t="shared" ca="1" si="135"/>
        <v>Camera S</v>
      </c>
      <c r="E4331" t="s">
        <v>133</v>
      </c>
      <c r="F4331" t="s">
        <v>50</v>
      </c>
      <c r="G4331">
        <v>5</v>
      </c>
      <c r="H4331">
        <v>5</v>
      </c>
      <c r="I4331">
        <v>1325.37</v>
      </c>
      <c r="J4331">
        <v>1471.1606999999999</v>
      </c>
      <c r="K4331" t="s">
        <v>27</v>
      </c>
      <c r="M4331" t="s">
        <v>123</v>
      </c>
      <c r="N4331" t="s">
        <v>36</v>
      </c>
      <c r="O4331" t="str">
        <f t="shared" si="134"/>
        <v>Debit Card</v>
      </c>
      <c r="P4331" t="s">
        <v>89</v>
      </c>
      <c r="Q4331">
        <v>41.57</v>
      </c>
      <c r="R4331">
        <v>4.5999999999999996</v>
      </c>
      <c r="S4331" t="s">
        <v>23</v>
      </c>
    </row>
    <row r="4332" spans="1:19" x14ac:dyDescent="0.3">
      <c r="A4332" t="s">
        <v>9217</v>
      </c>
      <c r="B4332" s="1">
        <v>44939</v>
      </c>
      <c r="C4332" t="s">
        <v>9218</v>
      </c>
      <c r="D4332" t="str">
        <f t="shared" ca="1" si="135"/>
        <v>Cereal Pack</v>
      </c>
      <c r="E4332" t="s">
        <v>100</v>
      </c>
      <c r="F4332" t="s">
        <v>57</v>
      </c>
      <c r="G4332">
        <v>13</v>
      </c>
      <c r="H4332">
        <v>12</v>
      </c>
      <c r="I4332">
        <v>1332.35</v>
      </c>
      <c r="J4332">
        <v>1532.2024999999999</v>
      </c>
      <c r="K4332" t="s">
        <v>27</v>
      </c>
      <c r="M4332" t="s">
        <v>123</v>
      </c>
      <c r="N4332" t="s">
        <v>36</v>
      </c>
      <c r="O4332" t="str">
        <f t="shared" si="134"/>
        <v>Credit Card</v>
      </c>
      <c r="P4332" t="s">
        <v>67</v>
      </c>
      <c r="Q4332">
        <v>40.700000000000003</v>
      </c>
      <c r="R4332">
        <v>2.1</v>
      </c>
      <c r="S4332" t="s">
        <v>23</v>
      </c>
    </row>
    <row r="4333" spans="1:19" x14ac:dyDescent="0.3">
      <c r="A4333" t="s">
        <v>9219</v>
      </c>
      <c r="B4333" s="1">
        <v>44328</v>
      </c>
      <c r="C4333" t="s">
        <v>9220</v>
      </c>
      <c r="D4333" t="str">
        <f t="shared" ca="1" si="135"/>
        <v>Sneakers Run</v>
      </c>
      <c r="E4333" t="s">
        <v>85</v>
      </c>
      <c r="F4333" t="s">
        <v>82</v>
      </c>
      <c r="G4333">
        <v>13</v>
      </c>
      <c r="H4333">
        <v>11</v>
      </c>
      <c r="I4333">
        <v>461.74</v>
      </c>
      <c r="J4333">
        <v>531.00099999999998</v>
      </c>
      <c r="K4333" t="s">
        <v>27</v>
      </c>
      <c r="M4333" t="s">
        <v>21</v>
      </c>
      <c r="N4333" t="s">
        <v>29</v>
      </c>
      <c r="O4333" t="str">
        <f t="shared" si="134"/>
        <v>PayPal</v>
      </c>
      <c r="P4333" t="s">
        <v>30</v>
      </c>
      <c r="Q4333">
        <v>26.5</v>
      </c>
      <c r="R4333">
        <v>1.1000000000000001</v>
      </c>
      <c r="S4333" t="s">
        <v>23</v>
      </c>
    </row>
    <row r="4334" spans="1:19" x14ac:dyDescent="0.3">
      <c r="A4334" t="s">
        <v>9221</v>
      </c>
      <c r="B4334" s="1">
        <v>44012</v>
      </c>
      <c r="C4334" t="s">
        <v>9222</v>
      </c>
      <c r="D4334" t="str">
        <f t="shared" ca="1" si="135"/>
        <v>Widget B</v>
      </c>
      <c r="E4334" t="s">
        <v>61</v>
      </c>
      <c r="F4334" t="s">
        <v>70</v>
      </c>
      <c r="G4334">
        <v>7</v>
      </c>
      <c r="H4334">
        <v>6</v>
      </c>
      <c r="I4334">
        <v>9.94</v>
      </c>
      <c r="J4334">
        <v>10.735200000000001</v>
      </c>
      <c r="K4334" t="s">
        <v>20</v>
      </c>
      <c r="M4334" t="s">
        <v>86</v>
      </c>
      <c r="N4334" t="s">
        <v>22</v>
      </c>
      <c r="O4334" t="str">
        <f t="shared" si="134"/>
        <v>PayPal</v>
      </c>
      <c r="P4334" t="s">
        <v>30</v>
      </c>
      <c r="Q4334">
        <v>49.01</v>
      </c>
      <c r="R4334">
        <v>4.4000000000000004</v>
      </c>
      <c r="S4334" t="s">
        <v>23</v>
      </c>
    </row>
    <row r="4335" spans="1:19" x14ac:dyDescent="0.3">
      <c r="A4335" t="s">
        <v>9223</v>
      </c>
      <c r="B4335" s="1">
        <v>44100</v>
      </c>
      <c r="C4335" t="s">
        <v>9224</v>
      </c>
      <c r="D4335" t="str">
        <f t="shared" ca="1" si="135"/>
        <v>T-shirt V</v>
      </c>
      <c r="E4335" t="s">
        <v>77</v>
      </c>
      <c r="F4335" t="s">
        <v>82</v>
      </c>
      <c r="G4335">
        <v>13</v>
      </c>
      <c r="H4335">
        <v>11</v>
      </c>
      <c r="I4335">
        <v>1066.08</v>
      </c>
      <c r="J4335">
        <v>1204.6703999999997</v>
      </c>
      <c r="K4335" t="s">
        <v>27</v>
      </c>
      <c r="M4335" t="s">
        <v>28</v>
      </c>
      <c r="N4335" t="s">
        <v>71</v>
      </c>
      <c r="O4335" t="str">
        <f t="shared" si="134"/>
        <v>Credit Card</v>
      </c>
      <c r="P4335" t="s">
        <v>67</v>
      </c>
      <c r="Q4335">
        <v>6.17</v>
      </c>
      <c r="R4335">
        <v>4.5999999999999996</v>
      </c>
      <c r="S4335" t="s">
        <v>23</v>
      </c>
    </row>
    <row r="4336" spans="1:19" x14ac:dyDescent="0.3">
      <c r="A4336" t="s">
        <v>9225</v>
      </c>
      <c r="B4336" s="1">
        <v>45584</v>
      </c>
      <c r="C4336" t="s">
        <v>9226</v>
      </c>
      <c r="D4336" t="str">
        <f t="shared" ca="1" si="135"/>
        <v>Sneakers Run</v>
      </c>
      <c r="E4336" t="s">
        <v>85</v>
      </c>
      <c r="F4336" t="s">
        <v>82</v>
      </c>
      <c r="G4336">
        <v>10</v>
      </c>
      <c r="H4336">
        <v>10</v>
      </c>
      <c r="I4336">
        <v>173.8</v>
      </c>
      <c r="J4336">
        <v>182.49</v>
      </c>
      <c r="K4336" t="s">
        <v>51</v>
      </c>
      <c r="M4336" t="s">
        <v>123</v>
      </c>
      <c r="N4336" t="s">
        <v>29</v>
      </c>
      <c r="O4336" t="str">
        <f t="shared" si="134"/>
        <v>Debit Card</v>
      </c>
      <c r="P4336" t="s">
        <v>89</v>
      </c>
      <c r="Q4336">
        <v>7.95</v>
      </c>
      <c r="R4336">
        <v>1</v>
      </c>
      <c r="S4336" t="s">
        <v>205</v>
      </c>
    </row>
    <row r="4337" spans="1:19" x14ac:dyDescent="0.3">
      <c r="A4337" t="s">
        <v>9227</v>
      </c>
      <c r="B4337" s="1">
        <v>45322</v>
      </c>
      <c r="C4337" t="s">
        <v>293</v>
      </c>
      <c r="D4337" t="str">
        <f t="shared" ca="1" si="135"/>
        <v>Headphones Z</v>
      </c>
      <c r="E4337" t="s">
        <v>94</v>
      </c>
      <c r="F4337" t="s">
        <v>50</v>
      </c>
      <c r="G4337">
        <v>20</v>
      </c>
      <c r="H4337">
        <v>20</v>
      </c>
      <c r="I4337">
        <v>1247.83</v>
      </c>
      <c r="J4337">
        <v>1372.6130000000001</v>
      </c>
      <c r="K4337" t="s">
        <v>27</v>
      </c>
      <c r="M4337" t="s">
        <v>79</v>
      </c>
      <c r="N4337" t="s">
        <v>36</v>
      </c>
      <c r="O4337" t="str">
        <f t="shared" si="134"/>
        <v>Credit Card</v>
      </c>
      <c r="P4337" t="s">
        <v>67</v>
      </c>
      <c r="Q4337">
        <v>18.47</v>
      </c>
      <c r="R4337">
        <v>3.5</v>
      </c>
      <c r="S4337" t="s">
        <v>74</v>
      </c>
    </row>
    <row r="4338" spans="1:19" x14ac:dyDescent="0.3">
      <c r="A4338" t="s">
        <v>9228</v>
      </c>
      <c r="B4338" s="1">
        <v>43837</v>
      </c>
      <c r="C4338" t="s">
        <v>9229</v>
      </c>
      <c r="D4338" t="str">
        <f t="shared" ca="1" si="135"/>
        <v>Dining Table</v>
      </c>
      <c r="E4338" t="s">
        <v>45</v>
      </c>
      <c r="F4338" t="s">
        <v>46</v>
      </c>
      <c r="G4338">
        <v>8</v>
      </c>
      <c r="H4338">
        <v>7</v>
      </c>
      <c r="I4338">
        <v>1488.36</v>
      </c>
      <c r="J4338">
        <v>1681.8467999999998</v>
      </c>
      <c r="K4338" t="s">
        <v>20</v>
      </c>
      <c r="M4338" t="s">
        <v>9230</v>
      </c>
      <c r="N4338" t="s">
        <v>71</v>
      </c>
      <c r="O4338" t="str">
        <f t="shared" si="134"/>
        <v>PayPal</v>
      </c>
      <c r="P4338" t="s">
        <v>30</v>
      </c>
      <c r="Q4338">
        <v>13.73</v>
      </c>
      <c r="R4338">
        <v>3.4</v>
      </c>
      <c r="S4338" t="s">
        <v>23</v>
      </c>
    </row>
    <row r="4339" spans="1:19" x14ac:dyDescent="0.3">
      <c r="A4339" t="s">
        <v>9231</v>
      </c>
      <c r="B4339" s="1">
        <v>45491</v>
      </c>
      <c r="C4339" t="s">
        <v>9232</v>
      </c>
      <c r="D4339" t="str">
        <f t="shared" ca="1" si="135"/>
        <v>Sofa 3-Seater</v>
      </c>
      <c r="E4339" t="s">
        <v>109</v>
      </c>
      <c r="F4339" t="s">
        <v>46</v>
      </c>
      <c r="G4339">
        <v>15</v>
      </c>
      <c r="H4339">
        <v>12</v>
      </c>
      <c r="I4339">
        <v>1336.39</v>
      </c>
      <c r="J4339">
        <v>1483.3929000000003</v>
      </c>
      <c r="K4339" t="s">
        <v>66</v>
      </c>
      <c r="M4339" t="s">
        <v>86</v>
      </c>
      <c r="N4339" t="s">
        <v>22</v>
      </c>
      <c r="O4339" t="str">
        <f t="shared" si="134"/>
        <v>Bank Transfer</v>
      </c>
      <c r="P4339" t="s">
        <v>37</v>
      </c>
      <c r="Q4339">
        <v>6</v>
      </c>
      <c r="R4339">
        <v>1.4</v>
      </c>
      <c r="S4339" t="s">
        <v>23</v>
      </c>
    </row>
    <row r="4340" spans="1:19" x14ac:dyDescent="0.3">
      <c r="A4340" t="s">
        <v>9233</v>
      </c>
      <c r="B4340" s="1">
        <v>44568</v>
      </c>
      <c r="C4340" t="s">
        <v>9234</v>
      </c>
      <c r="D4340" t="str">
        <f t="shared" ca="1" si="135"/>
        <v>Headphones Z</v>
      </c>
      <c r="E4340" t="s">
        <v>94</v>
      </c>
      <c r="F4340" t="s">
        <v>50</v>
      </c>
      <c r="G4340">
        <v>20</v>
      </c>
      <c r="H4340">
        <v>16</v>
      </c>
      <c r="I4340">
        <v>674.66</v>
      </c>
      <c r="J4340">
        <v>715.13959999999997</v>
      </c>
      <c r="K4340" t="s">
        <v>27</v>
      </c>
      <c r="M4340" t="s">
        <v>28</v>
      </c>
      <c r="N4340" t="s">
        <v>22</v>
      </c>
      <c r="O4340" t="str">
        <f t="shared" si="134"/>
        <v>Debit Card</v>
      </c>
      <c r="P4340" t="s">
        <v>89</v>
      </c>
      <c r="Q4340">
        <v>42.12</v>
      </c>
      <c r="R4340">
        <v>4.0999999999999996</v>
      </c>
      <c r="S4340" t="s">
        <v>23</v>
      </c>
    </row>
    <row r="4341" spans="1:19" x14ac:dyDescent="0.3">
      <c r="A4341" t="s">
        <v>9235</v>
      </c>
      <c r="B4341" s="1">
        <v>44374</v>
      </c>
      <c r="C4341" t="s">
        <v>9236</v>
      </c>
      <c r="D4341" t="str">
        <f t="shared" ca="1" si="135"/>
        <v>Sneakers Run</v>
      </c>
      <c r="E4341" t="s">
        <v>85</v>
      </c>
      <c r="F4341" t="s">
        <v>82</v>
      </c>
      <c r="G4341">
        <v>20</v>
      </c>
      <c r="H4341">
        <v>18</v>
      </c>
      <c r="I4341">
        <v>1375.61</v>
      </c>
      <c r="J4341">
        <v>1568.1954000000001</v>
      </c>
      <c r="K4341" t="s">
        <v>66</v>
      </c>
      <c r="M4341" t="s">
        <v>79</v>
      </c>
      <c r="N4341" t="s">
        <v>22</v>
      </c>
      <c r="O4341" t="str">
        <f t="shared" si="134"/>
        <v>Credit Card</v>
      </c>
      <c r="P4341" t="s">
        <v>67</v>
      </c>
      <c r="Q4341">
        <v>2.8</v>
      </c>
      <c r="R4341">
        <v>2.9</v>
      </c>
      <c r="S4341" t="s">
        <v>23</v>
      </c>
    </row>
    <row r="4342" spans="1:19" x14ac:dyDescent="0.3">
      <c r="A4342" t="s">
        <v>9237</v>
      </c>
      <c r="B4342" s="1">
        <v>44680</v>
      </c>
      <c r="C4342" t="s">
        <v>9238</v>
      </c>
      <c r="D4342" t="str">
        <f t="shared" ca="1" si="135"/>
        <v>Shirt Classic</v>
      </c>
      <c r="E4342" t="s">
        <v>65</v>
      </c>
      <c r="F4342" t="s">
        <v>82</v>
      </c>
      <c r="G4342">
        <v>1</v>
      </c>
      <c r="H4342">
        <v>1</v>
      </c>
      <c r="I4342">
        <v>1160.54</v>
      </c>
      <c r="J4342">
        <v>1218.567</v>
      </c>
      <c r="K4342" t="s">
        <v>66</v>
      </c>
      <c r="M4342" t="s">
        <v>28</v>
      </c>
      <c r="N4342" t="s">
        <v>36</v>
      </c>
      <c r="O4342" t="str">
        <f t="shared" si="134"/>
        <v>Credit Card</v>
      </c>
      <c r="P4342" t="s">
        <v>67</v>
      </c>
      <c r="Q4342">
        <v>6.28</v>
      </c>
      <c r="R4342">
        <v>1.1000000000000001</v>
      </c>
      <c r="S4342" t="s">
        <v>23</v>
      </c>
    </row>
    <row r="4343" spans="1:19" x14ac:dyDescent="0.3">
      <c r="A4343" t="s">
        <v>9240</v>
      </c>
      <c r="B4343" s="1">
        <v>44923</v>
      </c>
      <c r="C4343" t="s">
        <v>9241</v>
      </c>
      <c r="D4343" t="str">
        <f t="shared" ca="1" si="135"/>
        <v>Organic Rice 5kg</v>
      </c>
      <c r="E4343" t="s">
        <v>40</v>
      </c>
      <c r="F4343" t="s">
        <v>57</v>
      </c>
      <c r="G4343">
        <v>20</v>
      </c>
      <c r="H4343">
        <v>16</v>
      </c>
      <c r="I4343">
        <v>412.06</v>
      </c>
      <c r="J4343">
        <v>473.86899999999997</v>
      </c>
      <c r="K4343" t="s">
        <v>20</v>
      </c>
      <c r="M4343" t="s">
        <v>28</v>
      </c>
      <c r="N4343" t="s">
        <v>22</v>
      </c>
      <c r="O4343" t="str">
        <f t="shared" si="134"/>
        <v>Bank Transfer</v>
      </c>
      <c r="P4343" t="s">
        <v>37</v>
      </c>
      <c r="Q4343">
        <v>8.65</v>
      </c>
      <c r="R4343">
        <v>1.8</v>
      </c>
    </row>
    <row r="4344" spans="1:19" x14ac:dyDescent="0.3">
      <c r="A4344" t="s">
        <v>9242</v>
      </c>
      <c r="B4344" s="1">
        <v>45405</v>
      </c>
      <c r="C4344" t="s">
        <v>9243</v>
      </c>
      <c r="D4344" t="str">
        <f t="shared" ca="1" si="135"/>
        <v>Camera S</v>
      </c>
      <c r="E4344" t="s">
        <v>133</v>
      </c>
      <c r="F4344" t="s">
        <v>50</v>
      </c>
      <c r="G4344">
        <v>10</v>
      </c>
      <c r="H4344">
        <v>8</v>
      </c>
      <c r="I4344">
        <v>1321.88</v>
      </c>
      <c r="J4344">
        <v>1440.8492000000003</v>
      </c>
      <c r="K4344" t="s">
        <v>51</v>
      </c>
      <c r="M4344" t="s">
        <v>21</v>
      </c>
      <c r="N4344" t="s">
        <v>22</v>
      </c>
      <c r="O4344" t="str">
        <f t="shared" si="134"/>
        <v>PayPal</v>
      </c>
      <c r="P4344" t="s">
        <v>30</v>
      </c>
      <c r="Q4344">
        <v>27.61</v>
      </c>
      <c r="R4344">
        <v>1.5</v>
      </c>
      <c r="S4344" t="s">
        <v>23</v>
      </c>
    </row>
    <row r="4345" spans="1:19" x14ac:dyDescent="0.3">
      <c r="A4345" t="s">
        <v>9244</v>
      </c>
      <c r="B4345" s="1">
        <v>45644</v>
      </c>
      <c r="C4345" t="s">
        <v>9245</v>
      </c>
      <c r="D4345" t="str">
        <f t="shared" ca="1" si="135"/>
        <v>Jeans Regular</v>
      </c>
      <c r="E4345" t="s">
        <v>130</v>
      </c>
      <c r="F4345" t="s">
        <v>82</v>
      </c>
      <c r="G4345">
        <v>18</v>
      </c>
      <c r="H4345">
        <v>15</v>
      </c>
      <c r="I4345">
        <v>918.19</v>
      </c>
      <c r="J4345">
        <v>964.09950000000015</v>
      </c>
      <c r="K4345" t="s">
        <v>66</v>
      </c>
      <c r="M4345" t="s">
        <v>35</v>
      </c>
      <c r="N4345" t="s">
        <v>29</v>
      </c>
      <c r="O4345" t="str">
        <f t="shared" si="134"/>
        <v>Debit Card</v>
      </c>
      <c r="P4345" t="s">
        <v>89</v>
      </c>
      <c r="Q4345">
        <v>42.12</v>
      </c>
      <c r="R4345">
        <v>4.7</v>
      </c>
      <c r="S4345" t="s">
        <v>23</v>
      </c>
    </row>
    <row r="4346" spans="1:19" x14ac:dyDescent="0.3">
      <c r="A4346" t="s">
        <v>9246</v>
      </c>
      <c r="B4346" s="1">
        <v>44909</v>
      </c>
      <c r="C4346" t="s">
        <v>9247</v>
      </c>
      <c r="D4346" t="str">
        <f t="shared" ca="1" si="135"/>
        <v>Camera S</v>
      </c>
      <c r="E4346" t="s">
        <v>133</v>
      </c>
      <c r="F4346" t="s">
        <v>50</v>
      </c>
      <c r="G4346">
        <v>13</v>
      </c>
      <c r="H4346">
        <v>11</v>
      </c>
      <c r="I4346">
        <v>707.8</v>
      </c>
      <c r="J4346">
        <v>806.89200000000005</v>
      </c>
      <c r="K4346" t="s">
        <v>51</v>
      </c>
      <c r="M4346" t="s">
        <v>123</v>
      </c>
      <c r="N4346" t="s">
        <v>36</v>
      </c>
      <c r="O4346" t="e">
        <f t="shared" ca="1" si="134"/>
        <v>#N/A</v>
      </c>
      <c r="Q4346">
        <v>20.81</v>
      </c>
      <c r="R4346">
        <v>3.2</v>
      </c>
      <c r="S4346" t="s">
        <v>23</v>
      </c>
    </row>
    <row r="4347" spans="1:19" x14ac:dyDescent="0.3">
      <c r="A4347" t="s">
        <v>9248</v>
      </c>
      <c r="B4347" s="1">
        <v>45140</v>
      </c>
      <c r="C4347" t="s">
        <v>9249</v>
      </c>
      <c r="D4347" t="str">
        <f t="shared" ca="1" si="135"/>
        <v>Cereal Pack</v>
      </c>
      <c r="E4347" t="s">
        <v>100</v>
      </c>
      <c r="F4347" t="s">
        <v>57</v>
      </c>
      <c r="G4347">
        <v>19</v>
      </c>
      <c r="H4347">
        <v>15</v>
      </c>
      <c r="I4347">
        <v>86.94</v>
      </c>
      <c r="J4347">
        <v>93.025800000000004</v>
      </c>
      <c r="K4347" t="s">
        <v>20</v>
      </c>
      <c r="M4347" t="s">
        <v>123</v>
      </c>
      <c r="N4347" t="s">
        <v>71</v>
      </c>
      <c r="O4347" t="str">
        <f t="shared" si="134"/>
        <v>Cash on Delivery</v>
      </c>
      <c r="P4347" t="s">
        <v>53</v>
      </c>
      <c r="Q4347">
        <v>36.21</v>
      </c>
      <c r="R4347">
        <v>3.5</v>
      </c>
      <c r="S4347" t="s">
        <v>23</v>
      </c>
    </row>
    <row r="4348" spans="1:19" x14ac:dyDescent="0.3">
      <c r="A4348" t="s">
        <v>9250</v>
      </c>
      <c r="B4348" s="1">
        <v>44461</v>
      </c>
      <c r="C4348" t="s">
        <v>9251</v>
      </c>
      <c r="D4348" t="str">
        <f t="shared" ca="1" si="135"/>
        <v>Sneakers Run</v>
      </c>
      <c r="E4348" t="s">
        <v>85</v>
      </c>
      <c r="F4348" t="s">
        <v>82</v>
      </c>
      <c r="G4348">
        <v>14</v>
      </c>
      <c r="H4348">
        <v>13</v>
      </c>
      <c r="I4348">
        <v>273.20999999999998</v>
      </c>
      <c r="J4348">
        <v>303.26310000000001</v>
      </c>
      <c r="K4348" t="s">
        <v>51</v>
      </c>
      <c r="M4348" t="s">
        <v>86</v>
      </c>
      <c r="N4348" t="s">
        <v>22</v>
      </c>
      <c r="O4348" t="str">
        <f t="shared" si="134"/>
        <v>Bank Transfer</v>
      </c>
      <c r="P4348" t="s">
        <v>37</v>
      </c>
      <c r="Q4348">
        <v>37.090000000000003</v>
      </c>
      <c r="R4348">
        <v>1.8</v>
      </c>
      <c r="S4348" t="s">
        <v>23</v>
      </c>
    </row>
    <row r="4349" spans="1:19" x14ac:dyDescent="0.3">
      <c r="A4349" t="s">
        <v>9252</v>
      </c>
      <c r="B4349" s="1">
        <v>45395</v>
      </c>
      <c r="C4349" t="s">
        <v>9253</v>
      </c>
      <c r="D4349" t="str">
        <f t="shared" ca="1" si="135"/>
        <v>Cereal Pack</v>
      </c>
      <c r="E4349" t="s">
        <v>100</v>
      </c>
      <c r="F4349" t="s">
        <v>57</v>
      </c>
      <c r="G4349">
        <v>3</v>
      </c>
      <c r="H4349">
        <v>3</v>
      </c>
      <c r="I4349">
        <v>1081.67</v>
      </c>
      <c r="J4349">
        <v>1168.2036000000001</v>
      </c>
      <c r="K4349" t="s">
        <v>27</v>
      </c>
      <c r="M4349" t="s">
        <v>86</v>
      </c>
      <c r="N4349" t="s">
        <v>29</v>
      </c>
      <c r="O4349" t="str">
        <f t="shared" si="134"/>
        <v>Cash on Delivery</v>
      </c>
      <c r="P4349" t="s">
        <v>53</v>
      </c>
      <c r="Q4349">
        <v>16.739999999999998</v>
      </c>
      <c r="R4349">
        <v>1.3</v>
      </c>
      <c r="S4349" t="s">
        <v>23</v>
      </c>
    </row>
    <row r="4350" spans="1:19" x14ac:dyDescent="0.3">
      <c r="A4350" t="s">
        <v>9254</v>
      </c>
      <c r="B4350" s="1">
        <v>44490</v>
      </c>
      <c r="C4350" t="s">
        <v>9255</v>
      </c>
      <c r="D4350" t="str">
        <f t="shared" ca="1" si="135"/>
        <v>Jeans Regular</v>
      </c>
      <c r="E4350" t="s">
        <v>130</v>
      </c>
      <c r="F4350" t="s">
        <v>82</v>
      </c>
      <c r="G4350">
        <v>3</v>
      </c>
      <c r="H4350">
        <v>3</v>
      </c>
      <c r="I4350">
        <v>411.03</v>
      </c>
      <c r="J4350">
        <v>443.91239999999999</v>
      </c>
      <c r="K4350" t="s">
        <v>51</v>
      </c>
      <c r="M4350" t="s">
        <v>86</v>
      </c>
      <c r="N4350" t="s">
        <v>36</v>
      </c>
      <c r="O4350" t="str">
        <f t="shared" si="134"/>
        <v>Bank Transfer</v>
      </c>
      <c r="P4350" t="s">
        <v>37</v>
      </c>
      <c r="Q4350">
        <v>48.94</v>
      </c>
      <c r="R4350">
        <v>4.3</v>
      </c>
      <c r="S4350" t="s">
        <v>23</v>
      </c>
    </row>
    <row r="4351" spans="1:19" x14ac:dyDescent="0.3">
      <c r="A4351" t="s">
        <v>9256</v>
      </c>
      <c r="B4351" s="1">
        <v>44358</v>
      </c>
      <c r="C4351" t="s">
        <v>9257</v>
      </c>
      <c r="D4351" t="str">
        <f t="shared" ca="1" si="135"/>
        <v>Shirt Classic</v>
      </c>
      <c r="E4351" t="s">
        <v>65</v>
      </c>
      <c r="F4351" t="s">
        <v>82</v>
      </c>
      <c r="G4351">
        <v>17</v>
      </c>
      <c r="H4351">
        <v>17</v>
      </c>
      <c r="I4351">
        <v>509.93</v>
      </c>
      <c r="J4351">
        <v>550.72440000000006</v>
      </c>
      <c r="K4351" t="s">
        <v>47</v>
      </c>
      <c r="M4351" t="s">
        <v>123</v>
      </c>
      <c r="N4351" t="s">
        <v>29</v>
      </c>
      <c r="O4351" t="str">
        <f t="shared" si="134"/>
        <v>Cash on Delivery</v>
      </c>
      <c r="P4351" t="s">
        <v>53</v>
      </c>
      <c r="Q4351">
        <v>41.92</v>
      </c>
      <c r="R4351">
        <v>1.7</v>
      </c>
      <c r="S4351" t="s">
        <v>23</v>
      </c>
    </row>
    <row r="4352" spans="1:19" x14ac:dyDescent="0.3">
      <c r="A4352" t="s">
        <v>9258</v>
      </c>
      <c r="B4352" s="1">
        <v>44494</v>
      </c>
      <c r="C4352" t="s">
        <v>9259</v>
      </c>
      <c r="D4352" t="str">
        <f t="shared" ca="1" si="135"/>
        <v>Jeans Regular</v>
      </c>
      <c r="E4352" t="s">
        <v>130</v>
      </c>
      <c r="F4352" t="s">
        <v>82</v>
      </c>
      <c r="G4352">
        <v>14</v>
      </c>
      <c r="H4352">
        <v>12</v>
      </c>
      <c r="I4352">
        <v>1255.28</v>
      </c>
      <c r="J4352">
        <v>1368.2552000000001</v>
      </c>
      <c r="K4352" t="s">
        <v>27</v>
      </c>
      <c r="M4352" t="s">
        <v>21</v>
      </c>
      <c r="N4352" t="s">
        <v>22</v>
      </c>
      <c r="O4352" t="str">
        <f t="shared" si="134"/>
        <v>Bank Transfer</v>
      </c>
      <c r="P4352" t="s">
        <v>37</v>
      </c>
      <c r="Q4352">
        <v>16.420000000000002</v>
      </c>
      <c r="R4352">
        <v>1.7</v>
      </c>
      <c r="S4352" t="s">
        <v>23</v>
      </c>
    </row>
    <row r="4353" spans="1:19" x14ac:dyDescent="0.3">
      <c r="A4353" t="s">
        <v>9260</v>
      </c>
      <c r="B4353" s="1">
        <v>44323</v>
      </c>
      <c r="C4353" t="s">
        <v>1766</v>
      </c>
      <c r="D4353" t="str">
        <f t="shared" ca="1" si="135"/>
        <v>Widget B</v>
      </c>
      <c r="E4353" t="s">
        <v>61</v>
      </c>
      <c r="F4353" t="s">
        <v>70</v>
      </c>
      <c r="G4353">
        <v>9</v>
      </c>
      <c r="H4353">
        <v>8</v>
      </c>
      <c r="I4353">
        <v>1157.73</v>
      </c>
      <c r="J4353">
        <v>1319.8122000000001</v>
      </c>
      <c r="K4353" t="s">
        <v>51</v>
      </c>
      <c r="M4353" t="s">
        <v>35</v>
      </c>
      <c r="N4353" t="s">
        <v>36</v>
      </c>
      <c r="O4353" t="str">
        <f t="shared" si="134"/>
        <v>Bank Transfer</v>
      </c>
      <c r="P4353" t="s">
        <v>37</v>
      </c>
      <c r="Q4353">
        <v>48.23</v>
      </c>
      <c r="R4353">
        <v>3.7</v>
      </c>
      <c r="S4353" t="s">
        <v>111</v>
      </c>
    </row>
    <row r="4354" spans="1:19" x14ac:dyDescent="0.3">
      <c r="A4354" t="s">
        <v>9261</v>
      </c>
      <c r="B4354" s="1">
        <v>44623</v>
      </c>
      <c r="C4354" t="s">
        <v>9262</v>
      </c>
      <c r="D4354" t="str">
        <f t="shared" ca="1" si="135"/>
        <v>T-shirt V</v>
      </c>
      <c r="E4354" t="s">
        <v>77</v>
      </c>
      <c r="F4354" t="s">
        <v>82</v>
      </c>
      <c r="G4354">
        <v>2</v>
      </c>
      <c r="H4354">
        <v>2</v>
      </c>
      <c r="I4354">
        <v>616.17999999999995</v>
      </c>
      <c r="J4354">
        <v>702.4452</v>
      </c>
      <c r="K4354" t="s">
        <v>47</v>
      </c>
      <c r="M4354" t="s">
        <v>28</v>
      </c>
      <c r="N4354" t="s">
        <v>36</v>
      </c>
      <c r="O4354" t="str">
        <f t="shared" si="134"/>
        <v>Bank Transfer</v>
      </c>
      <c r="P4354" t="s">
        <v>37</v>
      </c>
      <c r="Q4354">
        <v>41.77</v>
      </c>
      <c r="R4354">
        <v>3.1</v>
      </c>
      <c r="S4354" t="s">
        <v>23</v>
      </c>
    </row>
    <row r="4355" spans="1:19" x14ac:dyDescent="0.3">
      <c r="A4355" t="s">
        <v>9263</v>
      </c>
      <c r="B4355" s="1">
        <v>44100</v>
      </c>
      <c r="C4355" t="s">
        <v>9264</v>
      </c>
      <c r="D4355" t="str">
        <f t="shared" ca="1" si="135"/>
        <v>Organic Rice 5kg</v>
      </c>
      <c r="E4355" t="s">
        <v>40</v>
      </c>
      <c r="F4355" t="s">
        <v>57</v>
      </c>
      <c r="G4355">
        <v>16</v>
      </c>
      <c r="H4355">
        <v>13</v>
      </c>
      <c r="I4355">
        <v>1165.49</v>
      </c>
      <c r="J4355">
        <v>1235.4194</v>
      </c>
      <c r="K4355" t="s">
        <v>27</v>
      </c>
      <c r="M4355" t="s">
        <v>35</v>
      </c>
      <c r="N4355" t="s">
        <v>22</v>
      </c>
      <c r="O4355" t="str">
        <f t="shared" ref="O4355:O4418" si="136">IF(P4355&lt;&gt;"",P4355,INDEX($N:$N,MATCH(Q4355,$O:$O,0)))</f>
        <v>Debit Card</v>
      </c>
      <c r="P4355" t="s">
        <v>89</v>
      </c>
      <c r="Q4355">
        <v>31.69</v>
      </c>
      <c r="R4355">
        <v>1.4</v>
      </c>
      <c r="S4355" t="s">
        <v>23</v>
      </c>
    </row>
    <row r="4356" spans="1:19" x14ac:dyDescent="0.3">
      <c r="A4356" t="s">
        <v>9265</v>
      </c>
      <c r="B4356" s="1">
        <v>44098</v>
      </c>
      <c r="C4356" t="s">
        <v>9266</v>
      </c>
      <c r="D4356" t="str">
        <f t="shared" ref="D4356:D4419" ca="1" si="137">IF(E4356&lt;&gt;"",E4356,IF(F4356="Apparel",CHOOSE(RANDBETWEEN(1,4),"Jeans Regular","Shirt Classic","Sneakers Run","T-shirt V"),IF(F4356="Electronics",CHOOSE(RANDBETWEEN(1,4),"Camera S","Headphones Z","Laptop Pro","Phone X"),IF(F4356="Gadgets",CHOOSE(RANDBETWEEN(1,2),"Widget A","Widget B"),IF(F4356="Groceries",CHOOSE(RANDBETWEEN(1,3),"Cereal Pack","Olive Oil 1L","Organic Rice"),IF(F4356="Home Goods",CHOOSE(RANDBETWEEN(1,2),"Dining Table","Sofa 3-Seater"),"Unknown"))))))</f>
        <v>Laptop Pro</v>
      </c>
      <c r="E4356" t="s">
        <v>116</v>
      </c>
      <c r="F4356" t="s">
        <v>50</v>
      </c>
      <c r="G4356">
        <v>4</v>
      </c>
      <c r="H4356">
        <v>4</v>
      </c>
      <c r="I4356">
        <v>736.96</v>
      </c>
      <c r="J4356">
        <v>847.50400000000002</v>
      </c>
      <c r="K4356" t="s">
        <v>51</v>
      </c>
      <c r="M4356" t="s">
        <v>79</v>
      </c>
      <c r="N4356" t="s">
        <v>71</v>
      </c>
      <c r="O4356" t="str">
        <f t="shared" si="136"/>
        <v>Bank Transfer</v>
      </c>
      <c r="P4356" t="s">
        <v>37</v>
      </c>
      <c r="Q4356">
        <v>8.4700000000000006</v>
      </c>
      <c r="R4356">
        <v>3.4</v>
      </c>
      <c r="S4356" t="s">
        <v>23</v>
      </c>
    </row>
    <row r="4357" spans="1:19" x14ac:dyDescent="0.3">
      <c r="A4357" t="s">
        <v>9267</v>
      </c>
      <c r="B4357" s="1">
        <v>44364</v>
      </c>
      <c r="C4357" t="s">
        <v>9268</v>
      </c>
      <c r="D4357" t="str">
        <f t="shared" ca="1" si="137"/>
        <v>Sofa 3-Seater</v>
      </c>
      <c r="E4357" t="s">
        <v>109</v>
      </c>
      <c r="F4357" t="s">
        <v>46</v>
      </c>
      <c r="G4357">
        <v>5</v>
      </c>
      <c r="H4357">
        <v>4</v>
      </c>
      <c r="I4357">
        <v>300.33999999999997</v>
      </c>
      <c r="J4357">
        <v>327.37060000000002</v>
      </c>
      <c r="K4357" t="s">
        <v>66</v>
      </c>
      <c r="M4357" t="s">
        <v>42</v>
      </c>
      <c r="N4357" t="s">
        <v>29</v>
      </c>
      <c r="O4357" t="e">
        <f t="shared" ca="1" si="136"/>
        <v>#N/A</v>
      </c>
      <c r="Q4357">
        <v>11.14</v>
      </c>
      <c r="R4357">
        <v>4.3</v>
      </c>
      <c r="S4357" t="s">
        <v>23</v>
      </c>
    </row>
    <row r="4358" spans="1:19" x14ac:dyDescent="0.3">
      <c r="A4358" t="s">
        <v>9269</v>
      </c>
      <c r="B4358" s="1">
        <v>44682</v>
      </c>
      <c r="C4358" t="s">
        <v>9270</v>
      </c>
      <c r="D4358" t="str">
        <f t="shared" ca="1" si="137"/>
        <v>Jeans Regular</v>
      </c>
      <c r="E4358" t="s">
        <v>130</v>
      </c>
      <c r="F4358" t="s">
        <v>82</v>
      </c>
      <c r="G4358">
        <v>9</v>
      </c>
      <c r="H4358">
        <v>7</v>
      </c>
      <c r="I4358">
        <v>233.2</v>
      </c>
      <c r="J4358">
        <v>263.51599999999996</v>
      </c>
      <c r="K4358" t="s">
        <v>47</v>
      </c>
      <c r="M4358" t="s">
        <v>79</v>
      </c>
      <c r="N4358" t="s">
        <v>29</v>
      </c>
      <c r="O4358" t="str">
        <f t="shared" si="136"/>
        <v>Bank Transfer</v>
      </c>
      <c r="P4358" t="s">
        <v>37</v>
      </c>
      <c r="Q4358">
        <v>46.77</v>
      </c>
      <c r="R4358">
        <v>2.2999999999999998</v>
      </c>
      <c r="S4358" t="s">
        <v>111</v>
      </c>
    </row>
    <row r="4359" spans="1:19" x14ac:dyDescent="0.3">
      <c r="A4359" t="s">
        <v>9271</v>
      </c>
      <c r="B4359" s="1">
        <v>44323</v>
      </c>
      <c r="C4359" t="s">
        <v>9272</v>
      </c>
      <c r="D4359" t="str">
        <f t="shared" ca="1" si="137"/>
        <v>Organic Rice 5kg</v>
      </c>
      <c r="E4359" t="s">
        <v>40</v>
      </c>
      <c r="F4359" t="s">
        <v>57</v>
      </c>
      <c r="G4359">
        <v>14</v>
      </c>
      <c r="H4359">
        <v>14</v>
      </c>
      <c r="I4359">
        <v>1135.42</v>
      </c>
      <c r="J4359">
        <v>1305.7329999999999</v>
      </c>
      <c r="K4359" t="s">
        <v>66</v>
      </c>
      <c r="M4359" t="s">
        <v>9273</v>
      </c>
      <c r="N4359" t="s">
        <v>36</v>
      </c>
      <c r="O4359" t="str">
        <f t="shared" si="136"/>
        <v>PayPal</v>
      </c>
      <c r="P4359" t="s">
        <v>30</v>
      </c>
      <c r="Q4359">
        <v>37.380000000000003</v>
      </c>
      <c r="R4359">
        <v>2.6</v>
      </c>
      <c r="S4359" t="s">
        <v>74</v>
      </c>
    </row>
    <row r="4360" spans="1:19" x14ac:dyDescent="0.3">
      <c r="A4360" t="s">
        <v>9274</v>
      </c>
      <c r="B4360" s="1">
        <v>44222</v>
      </c>
      <c r="C4360" t="s">
        <v>9275</v>
      </c>
      <c r="D4360" t="str">
        <f t="shared" ca="1" si="137"/>
        <v>Camera S</v>
      </c>
      <c r="E4360" t="s">
        <v>133</v>
      </c>
      <c r="F4360" t="s">
        <v>50</v>
      </c>
      <c r="G4360">
        <v>19</v>
      </c>
      <c r="H4360">
        <v>15</v>
      </c>
      <c r="I4360">
        <v>1400.03</v>
      </c>
      <c r="J4360">
        <v>1554.0333000000001</v>
      </c>
      <c r="K4360" t="s">
        <v>27</v>
      </c>
      <c r="M4360" t="s">
        <v>86</v>
      </c>
      <c r="N4360" t="s">
        <v>71</v>
      </c>
      <c r="O4360" t="str">
        <f t="shared" si="136"/>
        <v>Credit Card</v>
      </c>
      <c r="P4360" t="s">
        <v>67</v>
      </c>
      <c r="Q4360">
        <v>25.66</v>
      </c>
      <c r="R4360">
        <v>3.7</v>
      </c>
      <c r="S4360" t="s">
        <v>23</v>
      </c>
    </row>
    <row r="4361" spans="1:19" x14ac:dyDescent="0.3">
      <c r="A4361" t="s">
        <v>9276</v>
      </c>
      <c r="B4361" s="1">
        <v>44321</v>
      </c>
      <c r="C4361" t="s">
        <v>9277</v>
      </c>
      <c r="D4361" t="str">
        <f t="shared" ca="1" si="137"/>
        <v>Widget A</v>
      </c>
      <c r="E4361" t="s">
        <v>33</v>
      </c>
      <c r="F4361" t="s">
        <v>70</v>
      </c>
      <c r="G4361">
        <v>10</v>
      </c>
      <c r="H4361">
        <v>10</v>
      </c>
      <c r="I4361">
        <v>673.58</v>
      </c>
      <c r="J4361">
        <v>740.9380000000001</v>
      </c>
      <c r="K4361" t="s">
        <v>47</v>
      </c>
      <c r="M4361" t="s">
        <v>86</v>
      </c>
      <c r="N4361" t="s">
        <v>22</v>
      </c>
      <c r="O4361" t="str">
        <f t="shared" si="136"/>
        <v>Cash on Delivery</v>
      </c>
      <c r="P4361" t="s">
        <v>53</v>
      </c>
      <c r="Q4361">
        <v>4.93</v>
      </c>
      <c r="R4361">
        <v>1.1000000000000001</v>
      </c>
      <c r="S4361" t="s">
        <v>23</v>
      </c>
    </row>
    <row r="4362" spans="1:19" x14ac:dyDescent="0.3">
      <c r="A4362" t="s">
        <v>9278</v>
      </c>
      <c r="B4362" s="1">
        <v>44404</v>
      </c>
      <c r="C4362" t="s">
        <v>9279</v>
      </c>
      <c r="D4362" t="str">
        <f t="shared" ca="1" si="137"/>
        <v>Olive Oil 1L</v>
      </c>
      <c r="E4362" t="s">
        <v>56</v>
      </c>
      <c r="F4362" t="s">
        <v>57</v>
      </c>
      <c r="G4362">
        <v>19</v>
      </c>
      <c r="H4362">
        <v>16</v>
      </c>
      <c r="I4362">
        <v>1325.3</v>
      </c>
      <c r="J4362">
        <v>1418.0710000000001</v>
      </c>
      <c r="K4362" t="s">
        <v>27</v>
      </c>
      <c r="M4362" t="s">
        <v>42</v>
      </c>
      <c r="N4362" t="s">
        <v>22</v>
      </c>
      <c r="O4362" t="str">
        <f t="shared" si="136"/>
        <v>Cash on Delivery</v>
      </c>
      <c r="P4362" t="s">
        <v>53</v>
      </c>
      <c r="Q4362">
        <v>42.46</v>
      </c>
      <c r="S4362" t="s">
        <v>111</v>
      </c>
    </row>
    <row r="4363" spans="1:19" x14ac:dyDescent="0.3">
      <c r="A4363" t="s">
        <v>9281</v>
      </c>
      <c r="B4363" s="1">
        <v>44093</v>
      </c>
      <c r="C4363" t="s">
        <v>9282</v>
      </c>
      <c r="D4363" t="str">
        <f t="shared" ca="1" si="137"/>
        <v>Headphones Z</v>
      </c>
      <c r="E4363" t="s">
        <v>94</v>
      </c>
      <c r="F4363" t="s">
        <v>50</v>
      </c>
      <c r="G4363">
        <v>10</v>
      </c>
      <c r="H4363">
        <v>8</v>
      </c>
      <c r="I4363">
        <v>453.36</v>
      </c>
      <c r="J4363">
        <v>516.83040000000005</v>
      </c>
      <c r="K4363" t="s">
        <v>51</v>
      </c>
      <c r="M4363" t="s">
        <v>86</v>
      </c>
      <c r="N4363" t="s">
        <v>29</v>
      </c>
      <c r="O4363" t="str">
        <f t="shared" si="136"/>
        <v>Debit Card</v>
      </c>
      <c r="P4363" t="s">
        <v>89</v>
      </c>
      <c r="Q4363">
        <v>35.33</v>
      </c>
      <c r="R4363">
        <v>2.4</v>
      </c>
      <c r="S4363" t="s">
        <v>23</v>
      </c>
    </row>
    <row r="4364" spans="1:19" x14ac:dyDescent="0.3">
      <c r="A4364" t="s">
        <v>9283</v>
      </c>
      <c r="B4364" s="1">
        <v>45272</v>
      </c>
      <c r="C4364" t="s">
        <v>9284</v>
      </c>
      <c r="D4364" t="str">
        <f t="shared" ca="1" si="137"/>
        <v>Organic Rice 5kg</v>
      </c>
      <c r="E4364" t="s">
        <v>40</v>
      </c>
      <c r="F4364" t="s">
        <v>57</v>
      </c>
      <c r="G4364">
        <v>18</v>
      </c>
      <c r="H4364">
        <v>18</v>
      </c>
      <c r="I4364">
        <v>1409.93</v>
      </c>
      <c r="J4364">
        <v>1565.0223000000003</v>
      </c>
      <c r="K4364" t="s">
        <v>66</v>
      </c>
      <c r="M4364" t="s">
        <v>79</v>
      </c>
      <c r="N4364" t="s">
        <v>71</v>
      </c>
      <c r="O4364" t="str">
        <f t="shared" si="136"/>
        <v>Credit Card</v>
      </c>
      <c r="P4364" t="s">
        <v>67</v>
      </c>
      <c r="Q4364">
        <v>6.01</v>
      </c>
      <c r="R4364">
        <v>1.6</v>
      </c>
      <c r="S4364" t="s">
        <v>74</v>
      </c>
    </row>
    <row r="4365" spans="1:19" x14ac:dyDescent="0.3">
      <c r="A4365" t="s">
        <v>9285</v>
      </c>
      <c r="B4365" s="1">
        <v>44897</v>
      </c>
      <c r="C4365" t="s">
        <v>9286</v>
      </c>
      <c r="D4365" t="str">
        <f t="shared" ca="1" si="137"/>
        <v>Dining Table</v>
      </c>
      <c r="E4365" t="s">
        <v>45</v>
      </c>
      <c r="F4365" t="s">
        <v>46</v>
      </c>
      <c r="G4365">
        <v>16</v>
      </c>
      <c r="H4365">
        <v>16</v>
      </c>
      <c r="I4365">
        <v>1106.28</v>
      </c>
      <c r="J4365">
        <v>1205.8452</v>
      </c>
      <c r="K4365" t="s">
        <v>66</v>
      </c>
      <c r="M4365" t="s">
        <v>79</v>
      </c>
      <c r="N4365" t="s">
        <v>71</v>
      </c>
      <c r="O4365" t="str">
        <f t="shared" si="136"/>
        <v>PayPal</v>
      </c>
      <c r="P4365" t="s">
        <v>30</v>
      </c>
      <c r="Q4365">
        <v>16.55</v>
      </c>
      <c r="R4365">
        <v>2.6</v>
      </c>
      <c r="S4365" t="s">
        <v>23</v>
      </c>
    </row>
    <row r="4366" spans="1:19" x14ac:dyDescent="0.3">
      <c r="A4366" t="s">
        <v>9287</v>
      </c>
      <c r="B4366" s="1">
        <v>44551</v>
      </c>
      <c r="C4366" t="s">
        <v>9288</v>
      </c>
      <c r="D4366" t="str">
        <f t="shared" ca="1" si="137"/>
        <v>Sofa 3-Seater</v>
      </c>
      <c r="E4366" t="s">
        <v>109</v>
      </c>
      <c r="F4366" t="s">
        <v>46</v>
      </c>
      <c r="G4366">
        <v>11</v>
      </c>
      <c r="H4366">
        <v>11</v>
      </c>
      <c r="I4366">
        <v>12</v>
      </c>
      <c r="J4366">
        <v>12.96</v>
      </c>
      <c r="K4366" t="s">
        <v>20</v>
      </c>
      <c r="M4366" t="s">
        <v>42</v>
      </c>
      <c r="N4366" t="s">
        <v>29</v>
      </c>
      <c r="O4366" t="str">
        <f t="shared" si="136"/>
        <v>Bank Transfer</v>
      </c>
      <c r="P4366" t="s">
        <v>37</v>
      </c>
      <c r="Q4366">
        <v>48.14</v>
      </c>
      <c r="R4366">
        <v>9</v>
      </c>
      <c r="S4366" t="s">
        <v>111</v>
      </c>
    </row>
    <row r="4367" spans="1:19" x14ac:dyDescent="0.3">
      <c r="A4367" t="s">
        <v>9289</v>
      </c>
      <c r="C4367" t="s">
        <v>9290</v>
      </c>
      <c r="D4367" t="str">
        <f t="shared" ca="1" si="137"/>
        <v>T-shirt V</v>
      </c>
      <c r="E4367" t="s">
        <v>77</v>
      </c>
      <c r="F4367" t="s">
        <v>82</v>
      </c>
      <c r="G4367">
        <v>3</v>
      </c>
      <c r="H4367">
        <v>2</v>
      </c>
      <c r="I4367">
        <v>837.8</v>
      </c>
      <c r="J4367">
        <v>938.33600000000001</v>
      </c>
      <c r="K4367" t="s">
        <v>27</v>
      </c>
      <c r="M4367" t="s">
        <v>28</v>
      </c>
      <c r="N4367" t="s">
        <v>22</v>
      </c>
      <c r="O4367" t="str">
        <f t="shared" si="136"/>
        <v>Credit Card</v>
      </c>
      <c r="P4367" t="s">
        <v>67</v>
      </c>
      <c r="Q4367">
        <v>24.51</v>
      </c>
      <c r="S4367" t="s">
        <v>23</v>
      </c>
    </row>
    <row r="4368" spans="1:19" x14ac:dyDescent="0.3">
      <c r="A4368" t="s">
        <v>9291</v>
      </c>
      <c r="B4368" s="1">
        <v>43922</v>
      </c>
      <c r="C4368" t="s">
        <v>9292</v>
      </c>
      <c r="D4368" t="str">
        <f t="shared" ca="1" si="137"/>
        <v>Phone X</v>
      </c>
      <c r="E4368" t="s">
        <v>141</v>
      </c>
      <c r="F4368" t="s">
        <v>50</v>
      </c>
      <c r="G4368">
        <v>13</v>
      </c>
      <c r="H4368">
        <v>12</v>
      </c>
      <c r="I4368">
        <v>1132.8699999999999</v>
      </c>
      <c r="J4368">
        <v>1246.1569999999999</v>
      </c>
      <c r="K4368" t="s">
        <v>20</v>
      </c>
      <c r="M4368" t="s">
        <v>21</v>
      </c>
      <c r="N4368" t="s">
        <v>71</v>
      </c>
      <c r="O4368" t="str">
        <f t="shared" si="136"/>
        <v>PayPal</v>
      </c>
      <c r="P4368" t="s">
        <v>30</v>
      </c>
      <c r="Q4368">
        <v>15.96</v>
      </c>
      <c r="R4368">
        <v>3.3</v>
      </c>
      <c r="S4368" t="s">
        <v>23</v>
      </c>
    </row>
    <row r="4369" spans="1:19" x14ac:dyDescent="0.3">
      <c r="A4369" t="s">
        <v>9294</v>
      </c>
      <c r="B4369" s="1">
        <v>44305</v>
      </c>
      <c r="C4369" t="s">
        <v>9295</v>
      </c>
      <c r="D4369" t="str">
        <f t="shared" ca="1" si="137"/>
        <v>Cereal Pack</v>
      </c>
      <c r="E4369" t="s">
        <v>100</v>
      </c>
      <c r="F4369" t="s">
        <v>57</v>
      </c>
      <c r="G4369">
        <v>12</v>
      </c>
      <c r="H4369">
        <v>10</v>
      </c>
      <c r="I4369">
        <v>1229.6199999999999</v>
      </c>
      <c r="J4369">
        <v>1414.0629999999999</v>
      </c>
      <c r="K4369" t="s">
        <v>27</v>
      </c>
      <c r="M4369" t="s">
        <v>79</v>
      </c>
      <c r="N4369" t="s">
        <v>29</v>
      </c>
      <c r="O4369" t="str">
        <f t="shared" si="136"/>
        <v>Credit Card</v>
      </c>
      <c r="P4369" t="s">
        <v>67</v>
      </c>
      <c r="Q4369">
        <v>6.04</v>
      </c>
      <c r="R4369">
        <v>4</v>
      </c>
      <c r="S4369" t="s">
        <v>15</v>
      </c>
    </row>
    <row r="4370" spans="1:19" x14ac:dyDescent="0.3">
      <c r="A4370" t="s">
        <v>9296</v>
      </c>
      <c r="B4370" s="1">
        <v>44492</v>
      </c>
      <c r="C4370" t="s">
        <v>6948</v>
      </c>
      <c r="D4370" t="str">
        <f t="shared" ca="1" si="137"/>
        <v>Shirt Classic</v>
      </c>
      <c r="E4370" t="s">
        <v>65</v>
      </c>
      <c r="F4370" t="s">
        <v>82</v>
      </c>
      <c r="G4370">
        <v>5</v>
      </c>
      <c r="H4370">
        <v>5</v>
      </c>
      <c r="I4370">
        <v>1027.96</v>
      </c>
      <c r="J4370">
        <v>1151.3152000000002</v>
      </c>
      <c r="K4370" t="s">
        <v>27</v>
      </c>
      <c r="M4370" t="s">
        <v>28</v>
      </c>
      <c r="N4370" t="s">
        <v>29</v>
      </c>
      <c r="O4370" t="str">
        <f t="shared" si="136"/>
        <v>PayPal</v>
      </c>
      <c r="P4370" t="s">
        <v>30</v>
      </c>
      <c r="Q4370">
        <v>12.56</v>
      </c>
      <c r="S4370" t="s">
        <v>23</v>
      </c>
    </row>
    <row r="4371" spans="1:19" x14ac:dyDescent="0.3">
      <c r="A4371" t="s">
        <v>9297</v>
      </c>
      <c r="B4371" s="1">
        <v>45217</v>
      </c>
      <c r="C4371" t="s">
        <v>9298</v>
      </c>
      <c r="D4371" t="str">
        <f t="shared" ca="1" si="137"/>
        <v>Widget A</v>
      </c>
      <c r="E4371" t="s">
        <v>33</v>
      </c>
      <c r="F4371" t="s">
        <v>70</v>
      </c>
      <c r="G4371">
        <v>16</v>
      </c>
      <c r="H4371">
        <v>15</v>
      </c>
      <c r="I4371">
        <v>1214.71</v>
      </c>
      <c r="J4371">
        <v>1348.3281000000002</v>
      </c>
      <c r="K4371" t="s">
        <v>47</v>
      </c>
      <c r="M4371" t="s">
        <v>123</v>
      </c>
      <c r="N4371" t="s">
        <v>22</v>
      </c>
      <c r="O4371" t="str">
        <f t="shared" si="136"/>
        <v>Credit Card</v>
      </c>
      <c r="P4371" t="s">
        <v>67</v>
      </c>
      <c r="Q4371">
        <v>26.95</v>
      </c>
      <c r="R4371">
        <v>3.1</v>
      </c>
      <c r="S4371" t="s">
        <v>23</v>
      </c>
    </row>
    <row r="4372" spans="1:19" x14ac:dyDescent="0.3">
      <c r="A4372" t="s">
        <v>9299</v>
      </c>
      <c r="B4372" s="1">
        <v>44694</v>
      </c>
      <c r="C4372" t="s">
        <v>9300</v>
      </c>
      <c r="D4372" t="str">
        <f t="shared" ca="1" si="137"/>
        <v>Laptop Pro</v>
      </c>
      <c r="E4372" t="s">
        <v>116</v>
      </c>
      <c r="F4372" t="s">
        <v>50</v>
      </c>
      <c r="G4372">
        <v>4</v>
      </c>
      <c r="H4372">
        <v>3</v>
      </c>
      <c r="I4372">
        <v>1387.63</v>
      </c>
      <c r="J4372">
        <v>1498.6404000000002</v>
      </c>
      <c r="K4372" t="s">
        <v>51</v>
      </c>
      <c r="M4372" t="s">
        <v>86</v>
      </c>
      <c r="N4372" t="s">
        <v>71</v>
      </c>
      <c r="O4372" t="str">
        <f t="shared" si="136"/>
        <v>Debit Card</v>
      </c>
      <c r="P4372" t="s">
        <v>89</v>
      </c>
      <c r="Q4372">
        <v>16.670000000000002</v>
      </c>
      <c r="R4372">
        <v>1.1000000000000001</v>
      </c>
      <c r="S4372" t="s">
        <v>74</v>
      </c>
    </row>
    <row r="4373" spans="1:19" x14ac:dyDescent="0.3">
      <c r="A4373" t="s">
        <v>9301</v>
      </c>
      <c r="B4373" s="1">
        <v>43969</v>
      </c>
      <c r="C4373" t="s">
        <v>9302</v>
      </c>
      <c r="D4373" t="str">
        <f t="shared" ca="1" si="137"/>
        <v>Widget A</v>
      </c>
      <c r="E4373" t="s">
        <v>33</v>
      </c>
      <c r="F4373" t="s">
        <v>70</v>
      </c>
      <c r="G4373">
        <v>20</v>
      </c>
      <c r="H4373">
        <v>19</v>
      </c>
      <c r="I4373">
        <v>271.57</v>
      </c>
      <c r="J4373">
        <v>312.30549999999999</v>
      </c>
      <c r="K4373" t="s">
        <v>27</v>
      </c>
      <c r="M4373" t="s">
        <v>35</v>
      </c>
      <c r="N4373" t="s">
        <v>29</v>
      </c>
      <c r="O4373" t="str">
        <f t="shared" si="136"/>
        <v>Debit Card</v>
      </c>
      <c r="P4373" t="s">
        <v>89</v>
      </c>
      <c r="Q4373">
        <v>38.340000000000003</v>
      </c>
      <c r="R4373">
        <v>4</v>
      </c>
      <c r="S4373" t="s">
        <v>23</v>
      </c>
    </row>
    <row r="4374" spans="1:19" x14ac:dyDescent="0.3">
      <c r="A4374" t="s">
        <v>9303</v>
      </c>
      <c r="B4374" s="1">
        <v>44023</v>
      </c>
      <c r="C4374" t="s">
        <v>9304</v>
      </c>
      <c r="D4374" t="str">
        <f t="shared" ca="1" si="137"/>
        <v>Laptop Pro</v>
      </c>
      <c r="E4374" t="s">
        <v>116</v>
      </c>
      <c r="F4374" t="s">
        <v>50</v>
      </c>
      <c r="G4374">
        <v>2</v>
      </c>
      <c r="H4374">
        <v>2</v>
      </c>
      <c r="I4374">
        <v>321.76</v>
      </c>
      <c r="J4374">
        <v>350.71840000000003</v>
      </c>
      <c r="K4374" t="s">
        <v>66</v>
      </c>
      <c r="M4374" t="s">
        <v>21</v>
      </c>
      <c r="N4374" t="s">
        <v>29</v>
      </c>
      <c r="O4374" t="str">
        <f t="shared" si="136"/>
        <v>Debit Card</v>
      </c>
      <c r="P4374" t="s">
        <v>89</v>
      </c>
      <c r="R4374">
        <v>1.8</v>
      </c>
      <c r="S4374" t="s">
        <v>23</v>
      </c>
    </row>
    <row r="4375" spans="1:19" x14ac:dyDescent="0.3">
      <c r="A4375" t="s">
        <v>9305</v>
      </c>
      <c r="B4375" s="1">
        <v>45330</v>
      </c>
      <c r="C4375" t="s">
        <v>9306</v>
      </c>
      <c r="D4375" t="str">
        <f t="shared" ca="1" si="137"/>
        <v>Headphones Z</v>
      </c>
      <c r="E4375" t="s">
        <v>94</v>
      </c>
      <c r="F4375" t="s">
        <v>50</v>
      </c>
      <c r="G4375">
        <v>19</v>
      </c>
      <c r="H4375">
        <v>19</v>
      </c>
      <c r="I4375">
        <v>485.18</v>
      </c>
      <c r="J4375">
        <v>528.84620000000007</v>
      </c>
      <c r="K4375" t="s">
        <v>20</v>
      </c>
      <c r="M4375" t="s">
        <v>21</v>
      </c>
      <c r="N4375" t="s">
        <v>29</v>
      </c>
      <c r="O4375" t="str">
        <f t="shared" si="136"/>
        <v>Bank Transfer</v>
      </c>
      <c r="P4375" t="s">
        <v>37</v>
      </c>
      <c r="Q4375">
        <v>0.28999999999999998</v>
      </c>
      <c r="R4375">
        <v>3</v>
      </c>
      <c r="S4375" t="s">
        <v>23</v>
      </c>
    </row>
    <row r="4376" spans="1:19" x14ac:dyDescent="0.3">
      <c r="A4376" t="s">
        <v>9307</v>
      </c>
      <c r="B4376" s="1">
        <v>44378</v>
      </c>
      <c r="C4376" t="s">
        <v>9308</v>
      </c>
      <c r="D4376" t="str">
        <f t="shared" ca="1" si="137"/>
        <v>Camera S</v>
      </c>
      <c r="E4376" t="s">
        <v>133</v>
      </c>
      <c r="F4376" t="s">
        <v>50</v>
      </c>
      <c r="G4376">
        <v>9</v>
      </c>
      <c r="H4376">
        <v>8</v>
      </c>
      <c r="I4376">
        <v>1358.43</v>
      </c>
      <c r="J4376">
        <v>1494.2730000000001</v>
      </c>
      <c r="K4376" t="s">
        <v>9309</v>
      </c>
      <c r="M4376" t="s">
        <v>42</v>
      </c>
      <c r="O4376" t="str">
        <f t="shared" si="136"/>
        <v>Credit Card</v>
      </c>
      <c r="P4376" t="s">
        <v>67</v>
      </c>
      <c r="Q4376">
        <v>5.91</v>
      </c>
      <c r="R4376">
        <v>2.2000000000000002</v>
      </c>
      <c r="S4376" t="s">
        <v>23</v>
      </c>
    </row>
    <row r="4377" spans="1:19" x14ac:dyDescent="0.3">
      <c r="A4377" t="s">
        <v>9310</v>
      </c>
      <c r="B4377" s="1">
        <v>44037</v>
      </c>
      <c r="C4377" t="s">
        <v>9311</v>
      </c>
      <c r="D4377" t="str">
        <f t="shared" ca="1" si="137"/>
        <v>Camera S</v>
      </c>
      <c r="E4377" t="s">
        <v>133</v>
      </c>
      <c r="F4377" t="s">
        <v>50</v>
      </c>
      <c r="G4377">
        <v>1</v>
      </c>
      <c r="H4377">
        <v>1</v>
      </c>
      <c r="I4377">
        <v>1474.51</v>
      </c>
      <c r="J4377">
        <v>1621.961</v>
      </c>
      <c r="K4377" t="s">
        <v>27</v>
      </c>
      <c r="M4377" t="s">
        <v>42</v>
      </c>
      <c r="N4377" t="s">
        <v>29</v>
      </c>
      <c r="O4377" t="str">
        <f t="shared" si="136"/>
        <v>Cash on Delivery</v>
      </c>
      <c r="P4377" t="s">
        <v>53</v>
      </c>
      <c r="Q4377">
        <v>40.270000000000003</v>
      </c>
      <c r="R4377">
        <v>3.3</v>
      </c>
      <c r="S4377" t="s">
        <v>23</v>
      </c>
    </row>
    <row r="4378" spans="1:19" x14ac:dyDescent="0.3">
      <c r="A4378" t="s">
        <v>9312</v>
      </c>
      <c r="B4378" s="1">
        <v>44523</v>
      </c>
      <c r="C4378" t="s">
        <v>9313</v>
      </c>
      <c r="D4378" t="str">
        <f t="shared" ca="1" si="137"/>
        <v>Laptop Pro</v>
      </c>
      <c r="E4378" t="s">
        <v>116</v>
      </c>
      <c r="F4378" t="s">
        <v>50</v>
      </c>
      <c r="G4378">
        <v>20</v>
      </c>
      <c r="H4378">
        <v>16</v>
      </c>
      <c r="I4378">
        <v>821.64</v>
      </c>
      <c r="J4378">
        <v>903.80400000000009</v>
      </c>
      <c r="K4378" t="s">
        <v>47</v>
      </c>
      <c r="M4378" t="s">
        <v>123</v>
      </c>
      <c r="N4378" t="s">
        <v>22</v>
      </c>
      <c r="O4378" t="str">
        <f t="shared" si="136"/>
        <v>Debit Card</v>
      </c>
      <c r="P4378" t="s">
        <v>89</v>
      </c>
      <c r="Q4378">
        <v>20.78</v>
      </c>
      <c r="R4378">
        <v>1.7</v>
      </c>
      <c r="S4378" t="s">
        <v>23</v>
      </c>
    </row>
    <row r="4379" spans="1:19" x14ac:dyDescent="0.3">
      <c r="A4379" t="s">
        <v>9314</v>
      </c>
      <c r="B4379" s="1">
        <v>44923</v>
      </c>
      <c r="C4379" t="s">
        <v>9315</v>
      </c>
      <c r="D4379" t="str">
        <f t="shared" ca="1" si="137"/>
        <v>Camera S</v>
      </c>
      <c r="E4379" t="s">
        <v>133</v>
      </c>
      <c r="F4379" t="s">
        <v>50</v>
      </c>
      <c r="G4379">
        <v>8</v>
      </c>
      <c r="H4379">
        <v>8</v>
      </c>
      <c r="I4379">
        <v>743.32</v>
      </c>
      <c r="J4379">
        <v>847.38480000000015</v>
      </c>
      <c r="K4379" t="s">
        <v>20</v>
      </c>
      <c r="M4379" t="s">
        <v>21</v>
      </c>
      <c r="N4379" t="s">
        <v>29</v>
      </c>
      <c r="O4379" t="str">
        <f t="shared" si="136"/>
        <v>Credit Card</v>
      </c>
      <c r="P4379" t="s">
        <v>67</v>
      </c>
      <c r="Q4379">
        <v>12.66</v>
      </c>
      <c r="S4379" t="s">
        <v>23</v>
      </c>
    </row>
    <row r="4380" spans="1:19" x14ac:dyDescent="0.3">
      <c r="A4380" t="s">
        <v>9316</v>
      </c>
      <c r="B4380" s="1">
        <v>45379</v>
      </c>
      <c r="C4380" t="s">
        <v>9317</v>
      </c>
      <c r="D4380" t="str">
        <f t="shared" ca="1" si="137"/>
        <v>Widget B</v>
      </c>
      <c r="E4380" t="s">
        <v>61</v>
      </c>
      <c r="F4380" t="s">
        <v>70</v>
      </c>
      <c r="G4380">
        <v>1</v>
      </c>
      <c r="H4380">
        <v>1</v>
      </c>
      <c r="I4380">
        <v>763.08</v>
      </c>
      <c r="J4380">
        <v>854.64960000000008</v>
      </c>
      <c r="K4380" t="s">
        <v>66</v>
      </c>
      <c r="M4380" t="s">
        <v>79</v>
      </c>
      <c r="N4380" t="s">
        <v>22</v>
      </c>
      <c r="O4380" t="str">
        <f t="shared" si="136"/>
        <v>Debit Card</v>
      </c>
      <c r="P4380" t="s">
        <v>89</v>
      </c>
      <c r="Q4380">
        <v>13.42</v>
      </c>
      <c r="R4380">
        <v>4.5</v>
      </c>
      <c r="S4380" t="s">
        <v>23</v>
      </c>
    </row>
    <row r="4381" spans="1:19" x14ac:dyDescent="0.3">
      <c r="A4381" t="s">
        <v>9318</v>
      </c>
      <c r="B4381" s="1">
        <v>45637</v>
      </c>
      <c r="C4381" t="s">
        <v>9319</v>
      </c>
      <c r="D4381" t="str">
        <f t="shared" ca="1" si="137"/>
        <v>Cereal Pack</v>
      </c>
      <c r="E4381" t="s">
        <v>100</v>
      </c>
      <c r="F4381" t="s">
        <v>57</v>
      </c>
      <c r="G4381">
        <v>15</v>
      </c>
      <c r="H4381">
        <v>13</v>
      </c>
      <c r="I4381">
        <v>1492.92</v>
      </c>
      <c r="J4381">
        <v>1627.2828000000002</v>
      </c>
      <c r="K4381" t="s">
        <v>27</v>
      </c>
      <c r="M4381" t="s">
        <v>21</v>
      </c>
      <c r="N4381" t="s">
        <v>71</v>
      </c>
      <c r="O4381" t="str">
        <f t="shared" si="136"/>
        <v>Debit Card</v>
      </c>
      <c r="P4381" t="s">
        <v>89</v>
      </c>
      <c r="Q4381">
        <v>49.47</v>
      </c>
      <c r="R4381">
        <v>3.5</v>
      </c>
      <c r="S4381" t="s">
        <v>23</v>
      </c>
    </row>
    <row r="4382" spans="1:19" x14ac:dyDescent="0.3">
      <c r="A4382" t="s">
        <v>9320</v>
      </c>
      <c r="B4382" s="1">
        <v>45308</v>
      </c>
      <c r="C4382" t="s">
        <v>9321</v>
      </c>
      <c r="D4382" t="str">
        <f t="shared" ca="1" si="137"/>
        <v>Sneakers Run</v>
      </c>
      <c r="E4382" t="s">
        <v>85</v>
      </c>
      <c r="F4382" t="s">
        <v>82</v>
      </c>
      <c r="G4382">
        <v>3</v>
      </c>
      <c r="H4382">
        <v>3</v>
      </c>
      <c r="I4382">
        <v>154.94999999999999</v>
      </c>
      <c r="J4382">
        <v>175.09349999999998</v>
      </c>
      <c r="K4382" t="s">
        <v>66</v>
      </c>
      <c r="M4382" t="s">
        <v>86</v>
      </c>
      <c r="N4382" t="s">
        <v>22</v>
      </c>
      <c r="O4382" t="str">
        <f t="shared" si="136"/>
        <v>PayPal</v>
      </c>
      <c r="P4382" t="s">
        <v>30</v>
      </c>
      <c r="Q4382">
        <v>28.11</v>
      </c>
      <c r="R4382">
        <v>2.4</v>
      </c>
      <c r="S4382" t="s">
        <v>23</v>
      </c>
    </row>
    <row r="4383" spans="1:19" x14ac:dyDescent="0.3">
      <c r="A4383" t="s">
        <v>9322</v>
      </c>
      <c r="B4383" s="1">
        <v>43884</v>
      </c>
      <c r="C4383" t="s">
        <v>4813</v>
      </c>
      <c r="D4383" t="str">
        <f t="shared" ca="1" si="137"/>
        <v>Organic Rice 5kg</v>
      </c>
      <c r="E4383" t="s">
        <v>40</v>
      </c>
      <c r="F4383" t="s">
        <v>57</v>
      </c>
      <c r="G4383">
        <v>20</v>
      </c>
      <c r="H4383">
        <v>17</v>
      </c>
      <c r="I4383">
        <v>329.69</v>
      </c>
      <c r="J4383">
        <v>372.54969999999997</v>
      </c>
      <c r="K4383" t="s">
        <v>20</v>
      </c>
      <c r="M4383" t="s">
        <v>86</v>
      </c>
      <c r="N4383" t="s">
        <v>71</v>
      </c>
      <c r="O4383" t="str">
        <f t="shared" si="136"/>
        <v>Debit Card</v>
      </c>
      <c r="P4383" t="s">
        <v>89</v>
      </c>
      <c r="Q4383">
        <v>21.39</v>
      </c>
      <c r="R4383">
        <v>3.3</v>
      </c>
      <c r="S4383" t="s">
        <v>23</v>
      </c>
    </row>
    <row r="4384" spans="1:19" x14ac:dyDescent="0.3">
      <c r="A4384" t="s">
        <v>9323</v>
      </c>
      <c r="B4384" s="1">
        <v>44831</v>
      </c>
      <c r="C4384" t="s">
        <v>9324</v>
      </c>
      <c r="D4384" t="str">
        <f t="shared" ca="1" si="137"/>
        <v>Sneakers Run</v>
      </c>
      <c r="E4384" t="s">
        <v>85</v>
      </c>
      <c r="F4384" t="s">
        <v>82</v>
      </c>
      <c r="G4384">
        <v>1</v>
      </c>
      <c r="H4384">
        <v>1</v>
      </c>
      <c r="I4384">
        <v>31.93</v>
      </c>
      <c r="J4384">
        <v>34.165100000000002</v>
      </c>
      <c r="K4384" t="s">
        <v>51</v>
      </c>
      <c r="M4384" t="s">
        <v>86</v>
      </c>
      <c r="N4384" t="s">
        <v>22</v>
      </c>
      <c r="O4384" t="str">
        <f t="shared" si="136"/>
        <v>Debit Card</v>
      </c>
      <c r="P4384" t="s">
        <v>89</v>
      </c>
      <c r="Q4384">
        <v>36.659999999999997</v>
      </c>
      <c r="R4384">
        <v>3</v>
      </c>
      <c r="S4384" t="s">
        <v>74</v>
      </c>
    </row>
    <row r="4385" spans="1:19" x14ac:dyDescent="0.3">
      <c r="A4385" t="s">
        <v>9325</v>
      </c>
      <c r="B4385" s="1">
        <v>44127</v>
      </c>
      <c r="C4385" t="s">
        <v>9326</v>
      </c>
      <c r="D4385" t="str">
        <f t="shared" ca="1" si="137"/>
        <v>Phone X</v>
      </c>
      <c r="E4385" t="s">
        <v>141</v>
      </c>
      <c r="F4385" t="s">
        <v>50</v>
      </c>
      <c r="G4385">
        <v>12</v>
      </c>
      <c r="H4385">
        <v>10</v>
      </c>
      <c r="I4385">
        <v>550.58000000000004</v>
      </c>
      <c r="J4385">
        <v>611.14380000000006</v>
      </c>
      <c r="K4385" t="s">
        <v>66</v>
      </c>
      <c r="M4385" t="s">
        <v>35</v>
      </c>
      <c r="N4385" t="s">
        <v>36</v>
      </c>
      <c r="O4385" t="str">
        <f t="shared" si="136"/>
        <v>Credit Card</v>
      </c>
      <c r="P4385" t="s">
        <v>67</v>
      </c>
      <c r="Q4385">
        <v>34.82</v>
      </c>
      <c r="R4385">
        <v>3.8</v>
      </c>
      <c r="S4385" t="s">
        <v>23</v>
      </c>
    </row>
    <row r="4386" spans="1:19" x14ac:dyDescent="0.3">
      <c r="A4386" t="s">
        <v>9327</v>
      </c>
      <c r="B4386" s="1">
        <v>44556</v>
      </c>
      <c r="C4386" t="s">
        <v>9328</v>
      </c>
      <c r="D4386" t="str">
        <f t="shared" ca="1" si="137"/>
        <v>Shirt Classic</v>
      </c>
      <c r="F4386" t="s">
        <v>82</v>
      </c>
      <c r="G4386">
        <v>9</v>
      </c>
      <c r="H4386">
        <v>7</v>
      </c>
      <c r="I4386">
        <v>138.41</v>
      </c>
      <c r="J4386">
        <v>149.4828</v>
      </c>
      <c r="K4386" t="s">
        <v>66</v>
      </c>
      <c r="M4386" t="s">
        <v>28</v>
      </c>
      <c r="N4386" t="s">
        <v>29</v>
      </c>
      <c r="O4386" t="str">
        <f t="shared" si="136"/>
        <v>Bank Transfer</v>
      </c>
      <c r="P4386" t="s">
        <v>37</v>
      </c>
      <c r="Q4386">
        <v>8.5399999999999991</v>
      </c>
      <c r="R4386">
        <v>3.1</v>
      </c>
      <c r="S4386" t="s">
        <v>205</v>
      </c>
    </row>
    <row r="4387" spans="1:19" x14ac:dyDescent="0.3">
      <c r="A4387" t="s">
        <v>9329</v>
      </c>
      <c r="B4387" s="1">
        <v>45463</v>
      </c>
      <c r="C4387" t="s">
        <v>9330</v>
      </c>
      <c r="D4387" t="str">
        <f t="shared" ca="1" si="137"/>
        <v>Sofa 3-Seater</v>
      </c>
      <c r="F4387" t="s">
        <v>46</v>
      </c>
      <c r="G4387">
        <v>4</v>
      </c>
      <c r="H4387">
        <v>4</v>
      </c>
      <c r="I4387">
        <v>1067.24</v>
      </c>
      <c r="J4387">
        <v>1131.2744</v>
      </c>
      <c r="K4387" t="s">
        <v>27</v>
      </c>
      <c r="M4387" t="s">
        <v>35</v>
      </c>
      <c r="N4387" t="s">
        <v>29</v>
      </c>
      <c r="O4387" t="str">
        <f t="shared" si="136"/>
        <v>Cash on Delivery</v>
      </c>
      <c r="P4387" t="s">
        <v>53</v>
      </c>
      <c r="Q4387">
        <v>14.99</v>
      </c>
      <c r="R4387">
        <v>2.9</v>
      </c>
      <c r="S4387" t="s">
        <v>23</v>
      </c>
    </row>
    <row r="4388" spans="1:19" x14ac:dyDescent="0.3">
      <c r="A4388" t="s">
        <v>9331</v>
      </c>
      <c r="B4388" s="1">
        <v>44563</v>
      </c>
      <c r="C4388" t="s">
        <v>9332</v>
      </c>
      <c r="D4388" t="str">
        <f t="shared" ca="1" si="137"/>
        <v>Jeans Regular</v>
      </c>
      <c r="E4388" t="s">
        <v>130</v>
      </c>
      <c r="F4388" t="s">
        <v>82</v>
      </c>
      <c r="G4388">
        <v>1</v>
      </c>
      <c r="H4388">
        <v>1</v>
      </c>
      <c r="I4388">
        <v>170.63</v>
      </c>
      <c r="J4388">
        <v>182.57410000000002</v>
      </c>
      <c r="K4388" t="s">
        <v>20</v>
      </c>
      <c r="M4388" t="s">
        <v>86</v>
      </c>
      <c r="N4388" t="s">
        <v>22</v>
      </c>
      <c r="O4388" t="str">
        <f t="shared" si="136"/>
        <v>Debit Card</v>
      </c>
      <c r="P4388" t="s">
        <v>89</v>
      </c>
      <c r="Q4388">
        <v>42.29</v>
      </c>
      <c r="R4388">
        <v>2.6</v>
      </c>
      <c r="S4388" t="s">
        <v>23</v>
      </c>
    </row>
    <row r="4389" spans="1:19" x14ac:dyDescent="0.3">
      <c r="A4389" t="s">
        <v>9333</v>
      </c>
      <c r="B4389" s="1">
        <v>45107</v>
      </c>
      <c r="C4389" t="s">
        <v>9334</v>
      </c>
      <c r="D4389" t="str">
        <f t="shared" ca="1" si="137"/>
        <v>Headphones Z</v>
      </c>
      <c r="E4389" t="s">
        <v>94</v>
      </c>
      <c r="F4389" t="s">
        <v>50</v>
      </c>
      <c r="G4389">
        <v>4</v>
      </c>
      <c r="H4389">
        <v>4</v>
      </c>
      <c r="I4389">
        <v>997.94</v>
      </c>
      <c r="J4389">
        <v>1047.837</v>
      </c>
      <c r="K4389" t="s">
        <v>27</v>
      </c>
      <c r="M4389" t="s">
        <v>86</v>
      </c>
      <c r="N4389" t="s">
        <v>22</v>
      </c>
      <c r="O4389" t="str">
        <f t="shared" si="136"/>
        <v>PayPal</v>
      </c>
      <c r="P4389" t="s">
        <v>30</v>
      </c>
      <c r="Q4389">
        <v>15.01</v>
      </c>
      <c r="R4389">
        <v>2.9</v>
      </c>
      <c r="S4389" t="s">
        <v>23</v>
      </c>
    </row>
    <row r="4390" spans="1:19" x14ac:dyDescent="0.3">
      <c r="A4390" t="s">
        <v>9335</v>
      </c>
      <c r="B4390" s="1">
        <v>44995</v>
      </c>
      <c r="C4390" t="s">
        <v>9336</v>
      </c>
      <c r="D4390" t="str">
        <f t="shared" ca="1" si="137"/>
        <v>Widget B</v>
      </c>
      <c r="E4390" t="s">
        <v>61</v>
      </c>
      <c r="F4390" t="s">
        <v>70</v>
      </c>
      <c r="G4390">
        <v>19</v>
      </c>
      <c r="H4390">
        <v>19</v>
      </c>
      <c r="I4390">
        <v>875.87</v>
      </c>
      <c r="J4390">
        <v>963.45700000000011</v>
      </c>
      <c r="K4390" t="s">
        <v>20</v>
      </c>
      <c r="M4390" t="s">
        <v>86</v>
      </c>
      <c r="N4390" t="s">
        <v>22</v>
      </c>
      <c r="O4390" t="str">
        <f t="shared" si="136"/>
        <v>Cash on Delivery</v>
      </c>
      <c r="P4390" t="s">
        <v>53</v>
      </c>
      <c r="Q4390">
        <v>12.75</v>
      </c>
      <c r="R4390">
        <v>1.9</v>
      </c>
      <c r="S4390" t="s">
        <v>23</v>
      </c>
    </row>
    <row r="4391" spans="1:19" x14ac:dyDescent="0.3">
      <c r="A4391" t="s">
        <v>9337</v>
      </c>
      <c r="B4391" s="1">
        <v>45266</v>
      </c>
      <c r="C4391" t="s">
        <v>9338</v>
      </c>
      <c r="D4391" t="str">
        <f t="shared" ca="1" si="137"/>
        <v>Olive Oil 1L</v>
      </c>
      <c r="E4391" t="s">
        <v>56</v>
      </c>
      <c r="F4391" t="s">
        <v>57</v>
      </c>
      <c r="G4391">
        <v>18</v>
      </c>
      <c r="H4391">
        <v>16</v>
      </c>
      <c r="I4391">
        <v>1126.31</v>
      </c>
      <c r="J4391">
        <v>1295.2564999999997</v>
      </c>
      <c r="K4391" t="s">
        <v>66</v>
      </c>
      <c r="M4391" t="s">
        <v>123</v>
      </c>
      <c r="N4391" t="s">
        <v>22</v>
      </c>
      <c r="O4391" t="str">
        <f t="shared" si="136"/>
        <v>Cash on Delivery</v>
      </c>
      <c r="P4391" t="s">
        <v>53</v>
      </c>
      <c r="Q4391">
        <v>1.72</v>
      </c>
      <c r="R4391">
        <v>4</v>
      </c>
      <c r="S4391" t="s">
        <v>23</v>
      </c>
    </row>
    <row r="4392" spans="1:19" x14ac:dyDescent="0.3">
      <c r="A4392" t="s">
        <v>9339</v>
      </c>
      <c r="B4392" s="1">
        <v>44539</v>
      </c>
      <c r="C4392" t="s">
        <v>9340</v>
      </c>
      <c r="D4392" t="str">
        <f t="shared" ca="1" si="137"/>
        <v>Phone X</v>
      </c>
      <c r="E4392" t="s">
        <v>141</v>
      </c>
      <c r="F4392" t="s">
        <v>50</v>
      </c>
      <c r="G4392">
        <v>1</v>
      </c>
      <c r="H4392">
        <v>1</v>
      </c>
      <c r="I4392">
        <v>288.75</v>
      </c>
      <c r="J4392">
        <v>314.73750000000001</v>
      </c>
      <c r="K4392" t="s">
        <v>20</v>
      </c>
      <c r="M4392" t="s">
        <v>86</v>
      </c>
      <c r="N4392" t="s">
        <v>71</v>
      </c>
      <c r="O4392" t="str">
        <f t="shared" si="136"/>
        <v>Debit Card</v>
      </c>
      <c r="P4392" t="s">
        <v>89</v>
      </c>
      <c r="Q4392">
        <v>7.7</v>
      </c>
      <c r="R4392">
        <v>3.1</v>
      </c>
      <c r="S4392" t="s">
        <v>23</v>
      </c>
    </row>
    <row r="4393" spans="1:19" x14ac:dyDescent="0.3">
      <c r="A4393" t="s">
        <v>9342</v>
      </c>
      <c r="B4393" s="1">
        <v>44560</v>
      </c>
      <c r="C4393" t="s">
        <v>9343</v>
      </c>
      <c r="D4393" t="str">
        <f t="shared" ca="1" si="137"/>
        <v>Sofa 3-Seater</v>
      </c>
      <c r="E4393" t="s">
        <v>109</v>
      </c>
      <c r="F4393" t="s">
        <v>46</v>
      </c>
      <c r="G4393">
        <v>15</v>
      </c>
      <c r="H4393">
        <v>13</v>
      </c>
      <c r="I4393">
        <v>121.22</v>
      </c>
      <c r="J4393">
        <v>127.28100000000001</v>
      </c>
      <c r="K4393" t="s">
        <v>47</v>
      </c>
      <c r="M4393" t="s">
        <v>21</v>
      </c>
      <c r="N4393" t="s">
        <v>29</v>
      </c>
      <c r="O4393" t="str">
        <f t="shared" si="136"/>
        <v>Bank Transfer</v>
      </c>
      <c r="P4393" t="s">
        <v>37</v>
      </c>
      <c r="Q4393">
        <v>33.86</v>
      </c>
      <c r="R4393">
        <v>4.9000000000000004</v>
      </c>
      <c r="S4393" t="s">
        <v>74</v>
      </c>
    </row>
    <row r="4394" spans="1:19" x14ac:dyDescent="0.3">
      <c r="A4394" t="s">
        <v>9344</v>
      </c>
      <c r="B4394" s="1">
        <v>44536</v>
      </c>
      <c r="C4394" t="s">
        <v>9345</v>
      </c>
      <c r="D4394" t="str">
        <f t="shared" ca="1" si="137"/>
        <v>Phone X</v>
      </c>
      <c r="E4394" t="s">
        <v>141</v>
      </c>
      <c r="F4394" t="s">
        <v>50</v>
      </c>
      <c r="G4394">
        <v>15</v>
      </c>
      <c r="H4394">
        <v>14</v>
      </c>
      <c r="I4394">
        <v>1479.74</v>
      </c>
      <c r="J4394">
        <v>1686.9036000000001</v>
      </c>
      <c r="K4394" t="s">
        <v>47</v>
      </c>
      <c r="M4394" t="s">
        <v>86</v>
      </c>
      <c r="N4394" t="s">
        <v>29</v>
      </c>
      <c r="O4394" t="str">
        <f t="shared" si="136"/>
        <v>Bank Transfer</v>
      </c>
      <c r="P4394" t="s">
        <v>37</v>
      </c>
      <c r="Q4394">
        <v>27.8</v>
      </c>
      <c r="R4394">
        <v>2.8</v>
      </c>
      <c r="S4394" t="s">
        <v>23</v>
      </c>
    </row>
    <row r="4395" spans="1:19" x14ac:dyDescent="0.3">
      <c r="A4395" t="s">
        <v>9346</v>
      </c>
      <c r="B4395" s="1">
        <v>43960</v>
      </c>
      <c r="C4395" t="s">
        <v>9347</v>
      </c>
      <c r="D4395" t="str">
        <f t="shared" ca="1" si="137"/>
        <v>Sneakers Run</v>
      </c>
      <c r="E4395" t="s">
        <v>85</v>
      </c>
      <c r="F4395" t="s">
        <v>82</v>
      </c>
      <c r="G4395">
        <v>13</v>
      </c>
      <c r="H4395">
        <v>11</v>
      </c>
      <c r="I4395">
        <v>1230.22</v>
      </c>
      <c r="J4395">
        <v>1353.2420000000002</v>
      </c>
      <c r="K4395" t="s">
        <v>27</v>
      </c>
      <c r="M4395" t="s">
        <v>86</v>
      </c>
      <c r="N4395" t="s">
        <v>22</v>
      </c>
      <c r="O4395" t="str">
        <f t="shared" si="136"/>
        <v>Cash on Delivery</v>
      </c>
      <c r="P4395" t="s">
        <v>53</v>
      </c>
      <c r="Q4395">
        <v>42.23</v>
      </c>
      <c r="R4395">
        <v>3.6</v>
      </c>
      <c r="S4395" t="s">
        <v>23</v>
      </c>
    </row>
    <row r="4396" spans="1:19" x14ac:dyDescent="0.3">
      <c r="A4396" t="s">
        <v>9348</v>
      </c>
      <c r="B4396" s="1">
        <v>44138</v>
      </c>
      <c r="C4396" t="s">
        <v>9349</v>
      </c>
      <c r="D4396" t="str">
        <f t="shared" ca="1" si="137"/>
        <v>Jeans Regular</v>
      </c>
      <c r="F4396" t="s">
        <v>82</v>
      </c>
      <c r="G4396">
        <v>4</v>
      </c>
      <c r="H4396">
        <v>4</v>
      </c>
      <c r="I4396">
        <v>734.15</v>
      </c>
      <c r="J4396">
        <v>836.93100000000004</v>
      </c>
      <c r="K4396" t="s">
        <v>66</v>
      </c>
      <c r="M4396" t="s">
        <v>123</v>
      </c>
      <c r="O4396" t="str">
        <f t="shared" si="136"/>
        <v>PayPal</v>
      </c>
      <c r="P4396" t="s">
        <v>30</v>
      </c>
      <c r="Q4396">
        <v>38.39</v>
      </c>
      <c r="R4396">
        <v>1.5</v>
      </c>
      <c r="S4396" t="s">
        <v>23</v>
      </c>
    </row>
    <row r="4397" spans="1:19" x14ac:dyDescent="0.3">
      <c r="A4397" t="s">
        <v>9350</v>
      </c>
      <c r="B4397" s="1">
        <v>44956</v>
      </c>
      <c r="C4397" t="s">
        <v>3679</v>
      </c>
      <c r="D4397" t="str">
        <f t="shared" ca="1" si="137"/>
        <v>Widget B</v>
      </c>
      <c r="E4397" t="s">
        <v>61</v>
      </c>
      <c r="F4397" t="s">
        <v>70</v>
      </c>
      <c r="G4397">
        <v>5</v>
      </c>
      <c r="H4397">
        <v>4</v>
      </c>
      <c r="I4397">
        <v>567.65</v>
      </c>
      <c r="J4397">
        <v>601.70900000000006</v>
      </c>
      <c r="K4397" t="s">
        <v>27</v>
      </c>
      <c r="M4397" t="s">
        <v>79</v>
      </c>
      <c r="N4397" t="s">
        <v>29</v>
      </c>
      <c r="O4397" t="str">
        <f t="shared" si="136"/>
        <v>Cash on Delivery</v>
      </c>
      <c r="P4397" t="s">
        <v>53</v>
      </c>
      <c r="Q4397">
        <v>4.6900000000000004</v>
      </c>
      <c r="R4397">
        <v>1.7</v>
      </c>
      <c r="S4397" t="s">
        <v>23</v>
      </c>
    </row>
    <row r="4398" spans="1:19" x14ac:dyDescent="0.3">
      <c r="A4398" t="s">
        <v>9351</v>
      </c>
      <c r="B4398" s="1">
        <v>45233</v>
      </c>
      <c r="C4398" t="s">
        <v>9352</v>
      </c>
      <c r="D4398" t="str">
        <f t="shared" ca="1" si="137"/>
        <v>Sneakers Run</v>
      </c>
      <c r="E4398" t="s">
        <v>85</v>
      </c>
      <c r="F4398" t="s">
        <v>82</v>
      </c>
      <c r="G4398">
        <v>5</v>
      </c>
      <c r="H4398">
        <v>4</v>
      </c>
      <c r="I4398">
        <v>59.07</v>
      </c>
      <c r="J4398">
        <v>67.930499999999995</v>
      </c>
      <c r="K4398" t="s">
        <v>47</v>
      </c>
      <c r="M4398" t="s">
        <v>123</v>
      </c>
      <c r="N4398" t="s">
        <v>29</v>
      </c>
      <c r="O4398" t="str">
        <f t="shared" si="136"/>
        <v>Credit Card</v>
      </c>
      <c r="P4398" t="s">
        <v>67</v>
      </c>
      <c r="Q4398">
        <v>20.86</v>
      </c>
      <c r="R4398">
        <v>1.7</v>
      </c>
      <c r="S4398" t="s">
        <v>205</v>
      </c>
    </row>
    <row r="4399" spans="1:19" x14ac:dyDescent="0.3">
      <c r="A4399" t="s">
        <v>9354</v>
      </c>
      <c r="B4399" s="1">
        <v>44665</v>
      </c>
      <c r="C4399" t="s">
        <v>9355</v>
      </c>
      <c r="D4399" t="str">
        <f t="shared" ca="1" si="137"/>
        <v>Widget B</v>
      </c>
      <c r="E4399" t="s">
        <v>61</v>
      </c>
      <c r="F4399" t="s">
        <v>70</v>
      </c>
      <c r="G4399">
        <v>1</v>
      </c>
      <c r="H4399">
        <v>1</v>
      </c>
      <c r="I4399">
        <v>1404.6</v>
      </c>
      <c r="J4399">
        <v>1545.06</v>
      </c>
      <c r="K4399" t="s">
        <v>51</v>
      </c>
      <c r="M4399" t="s">
        <v>9356</v>
      </c>
      <c r="N4399" t="s">
        <v>29</v>
      </c>
      <c r="O4399" t="str">
        <f t="shared" si="136"/>
        <v>Bank Transfer</v>
      </c>
      <c r="P4399" t="s">
        <v>37</v>
      </c>
      <c r="Q4399">
        <v>20.14</v>
      </c>
      <c r="R4399">
        <v>1.6</v>
      </c>
      <c r="S4399" t="s">
        <v>23</v>
      </c>
    </row>
    <row r="4400" spans="1:19" x14ac:dyDescent="0.3">
      <c r="A4400" t="s">
        <v>9357</v>
      </c>
      <c r="B4400" s="1">
        <v>44450</v>
      </c>
      <c r="C4400" t="s">
        <v>9358</v>
      </c>
      <c r="D4400" t="str">
        <f t="shared" ca="1" si="137"/>
        <v>Sofa 3-Seater</v>
      </c>
      <c r="E4400" t="s">
        <v>109</v>
      </c>
      <c r="F4400" t="s">
        <v>46</v>
      </c>
      <c r="G4400">
        <v>10</v>
      </c>
      <c r="H4400">
        <v>8</v>
      </c>
      <c r="I4400">
        <v>460.89</v>
      </c>
      <c r="J4400">
        <v>520.80569999999989</v>
      </c>
      <c r="K4400" t="s">
        <v>51</v>
      </c>
      <c r="M4400" t="s">
        <v>123</v>
      </c>
      <c r="N4400" t="s">
        <v>29</v>
      </c>
      <c r="O4400" t="str">
        <f t="shared" si="136"/>
        <v>Cash on Delivery</v>
      </c>
      <c r="P4400" t="s">
        <v>53</v>
      </c>
      <c r="Q4400">
        <v>42.38</v>
      </c>
      <c r="R4400">
        <v>4.5999999999999996</v>
      </c>
      <c r="S4400" t="s">
        <v>15</v>
      </c>
    </row>
    <row r="4401" spans="1:19" x14ac:dyDescent="0.3">
      <c r="A4401" t="s">
        <v>9359</v>
      </c>
      <c r="B4401" s="1">
        <v>44556</v>
      </c>
      <c r="C4401" t="s">
        <v>7611</v>
      </c>
      <c r="D4401" t="str">
        <f t="shared" ca="1" si="137"/>
        <v>Headphones Z</v>
      </c>
      <c r="E4401" t="s">
        <v>94</v>
      </c>
      <c r="F4401" t="s">
        <v>50</v>
      </c>
      <c r="G4401">
        <v>9</v>
      </c>
      <c r="H4401">
        <v>9</v>
      </c>
      <c r="I4401">
        <v>412.21</v>
      </c>
      <c r="J4401">
        <v>436.94260000000003</v>
      </c>
      <c r="K4401" t="s">
        <v>47</v>
      </c>
      <c r="M4401" t="s">
        <v>123</v>
      </c>
      <c r="N4401" t="s">
        <v>29</v>
      </c>
      <c r="O4401" t="str">
        <f t="shared" si="136"/>
        <v>Debit Card</v>
      </c>
      <c r="P4401" t="s">
        <v>89</v>
      </c>
      <c r="Q4401">
        <v>19.059999999999999</v>
      </c>
      <c r="R4401">
        <v>3.3</v>
      </c>
      <c r="S4401" t="s">
        <v>23</v>
      </c>
    </row>
    <row r="4402" spans="1:19" x14ac:dyDescent="0.3">
      <c r="A4402" t="s">
        <v>9360</v>
      </c>
      <c r="B4402" s="1">
        <v>44577</v>
      </c>
      <c r="C4402" t="s">
        <v>9361</v>
      </c>
      <c r="D4402" t="str">
        <f t="shared" ca="1" si="137"/>
        <v>Widget B</v>
      </c>
      <c r="E4402" t="s">
        <v>61</v>
      </c>
      <c r="F4402" t="s">
        <v>70</v>
      </c>
      <c r="G4402">
        <v>16</v>
      </c>
      <c r="H4402">
        <v>13</v>
      </c>
      <c r="I4402">
        <v>924.99</v>
      </c>
      <c r="J4402">
        <v>1008.2391000000001</v>
      </c>
      <c r="K4402" t="s">
        <v>47</v>
      </c>
      <c r="M4402" t="s">
        <v>42</v>
      </c>
      <c r="N4402" t="s">
        <v>71</v>
      </c>
      <c r="O4402" t="str">
        <f t="shared" si="136"/>
        <v>Bank Transfer</v>
      </c>
      <c r="P4402" t="s">
        <v>37</v>
      </c>
      <c r="Q4402">
        <v>47.96</v>
      </c>
      <c r="R4402">
        <v>4.7</v>
      </c>
      <c r="S4402" t="s">
        <v>23</v>
      </c>
    </row>
    <row r="4403" spans="1:19" x14ac:dyDescent="0.3">
      <c r="A4403" t="s">
        <v>9362</v>
      </c>
      <c r="B4403" s="1">
        <v>45602</v>
      </c>
      <c r="C4403" t="s">
        <v>9363</v>
      </c>
      <c r="D4403" t="str">
        <f t="shared" ca="1" si="137"/>
        <v>Laptop Pro</v>
      </c>
      <c r="E4403" t="s">
        <v>116</v>
      </c>
      <c r="F4403" t="s">
        <v>50</v>
      </c>
      <c r="G4403">
        <v>9</v>
      </c>
      <c r="H4403">
        <v>9</v>
      </c>
      <c r="I4403">
        <v>751.01</v>
      </c>
      <c r="J4403">
        <v>863.66149999999993</v>
      </c>
      <c r="K4403" t="s">
        <v>47</v>
      </c>
      <c r="M4403" t="s">
        <v>42</v>
      </c>
      <c r="N4403" t="s">
        <v>71</v>
      </c>
      <c r="O4403" t="str">
        <f t="shared" si="136"/>
        <v>Credit Card</v>
      </c>
      <c r="P4403" t="s">
        <v>67</v>
      </c>
      <c r="Q4403">
        <v>16.600000000000001</v>
      </c>
      <c r="R4403">
        <v>2.8</v>
      </c>
      <c r="S4403" t="s">
        <v>23</v>
      </c>
    </row>
    <row r="4404" spans="1:19" x14ac:dyDescent="0.3">
      <c r="A4404" t="s">
        <v>9364</v>
      </c>
      <c r="B4404" s="1">
        <v>45061</v>
      </c>
      <c r="C4404" t="s">
        <v>9365</v>
      </c>
      <c r="D4404" t="str">
        <f t="shared" ca="1" si="137"/>
        <v>Headphones Z</v>
      </c>
      <c r="E4404" t="s">
        <v>94</v>
      </c>
      <c r="F4404" t="s">
        <v>50</v>
      </c>
      <c r="G4404">
        <v>18</v>
      </c>
      <c r="H4404">
        <v>16</v>
      </c>
      <c r="I4404">
        <v>20</v>
      </c>
      <c r="J4404">
        <v>22.599999999999998</v>
      </c>
      <c r="K4404" t="s">
        <v>51</v>
      </c>
      <c r="M4404" t="s">
        <v>86</v>
      </c>
      <c r="N4404" t="s">
        <v>29</v>
      </c>
      <c r="O4404" t="str">
        <f t="shared" si="136"/>
        <v>Credit Card</v>
      </c>
      <c r="P4404" t="s">
        <v>67</v>
      </c>
      <c r="Q4404">
        <v>20.98</v>
      </c>
      <c r="R4404">
        <v>4.3</v>
      </c>
      <c r="S4404" t="s">
        <v>23</v>
      </c>
    </row>
    <row r="4405" spans="1:19" x14ac:dyDescent="0.3">
      <c r="A4405" t="s">
        <v>9366</v>
      </c>
      <c r="B4405" s="1">
        <v>45421</v>
      </c>
      <c r="C4405" t="s">
        <v>10804</v>
      </c>
      <c r="D4405" t="str">
        <f t="shared" ca="1" si="137"/>
        <v>Shirt Classic</v>
      </c>
      <c r="E4405" t="s">
        <v>65</v>
      </c>
      <c r="F4405" t="s">
        <v>82</v>
      </c>
      <c r="G4405">
        <v>6</v>
      </c>
      <c r="H4405">
        <v>6</v>
      </c>
      <c r="I4405">
        <v>1230.8599999999999</v>
      </c>
      <c r="J4405">
        <v>1329.3288</v>
      </c>
      <c r="K4405" t="s">
        <v>66</v>
      </c>
      <c r="M4405" t="s">
        <v>28</v>
      </c>
      <c r="N4405" t="s">
        <v>36</v>
      </c>
      <c r="O4405" t="str">
        <f t="shared" si="136"/>
        <v>Credit Card</v>
      </c>
      <c r="P4405" t="s">
        <v>67</v>
      </c>
      <c r="Q4405">
        <v>17.28</v>
      </c>
      <c r="R4405">
        <v>3.4</v>
      </c>
      <c r="S4405" t="s">
        <v>15</v>
      </c>
    </row>
    <row r="4406" spans="1:19" x14ac:dyDescent="0.3">
      <c r="A4406" t="s">
        <v>9368</v>
      </c>
      <c r="B4406" s="1">
        <v>45634</v>
      </c>
      <c r="C4406" t="s">
        <v>9369</v>
      </c>
      <c r="D4406" t="str">
        <f t="shared" ca="1" si="137"/>
        <v>Widget A</v>
      </c>
      <c r="E4406" t="s">
        <v>33</v>
      </c>
      <c r="F4406" t="s">
        <v>70</v>
      </c>
      <c r="G4406">
        <v>5</v>
      </c>
      <c r="H4406">
        <v>5</v>
      </c>
      <c r="I4406">
        <v>267.86</v>
      </c>
      <c r="J4406">
        <v>300.00320000000005</v>
      </c>
      <c r="K4406" t="s">
        <v>20</v>
      </c>
      <c r="M4406" t="s">
        <v>79</v>
      </c>
      <c r="N4406" t="s">
        <v>22</v>
      </c>
      <c r="O4406" t="str">
        <f t="shared" si="136"/>
        <v>PayPal</v>
      </c>
      <c r="P4406" t="s">
        <v>30</v>
      </c>
      <c r="Q4406">
        <v>17.23</v>
      </c>
      <c r="R4406">
        <v>4.9000000000000004</v>
      </c>
      <c r="S4406" t="s">
        <v>23</v>
      </c>
    </row>
    <row r="4407" spans="1:19" x14ac:dyDescent="0.3">
      <c r="A4407" t="s">
        <v>9370</v>
      </c>
      <c r="B4407" s="1">
        <v>45254</v>
      </c>
      <c r="C4407" t="s">
        <v>9371</v>
      </c>
      <c r="D4407" t="str">
        <f t="shared" ca="1" si="137"/>
        <v>Sneakers Run</v>
      </c>
      <c r="E4407" t="s">
        <v>85</v>
      </c>
      <c r="F4407" t="s">
        <v>82</v>
      </c>
      <c r="G4407">
        <v>20</v>
      </c>
      <c r="H4407">
        <v>20</v>
      </c>
      <c r="I4407">
        <v>579.79</v>
      </c>
      <c r="J4407">
        <v>643.56690000000003</v>
      </c>
      <c r="K4407" t="s">
        <v>47</v>
      </c>
      <c r="M4407" t="s">
        <v>86</v>
      </c>
      <c r="N4407" t="s">
        <v>36</v>
      </c>
      <c r="O4407" t="str">
        <f t="shared" si="136"/>
        <v>Debit Card</v>
      </c>
      <c r="P4407" t="s">
        <v>89</v>
      </c>
      <c r="Q4407">
        <v>19.149999999999999</v>
      </c>
      <c r="R4407" t="s">
        <v>316</v>
      </c>
      <c r="S4407" t="s">
        <v>23</v>
      </c>
    </row>
    <row r="4408" spans="1:19" x14ac:dyDescent="0.3">
      <c r="A4408" t="s">
        <v>9373</v>
      </c>
      <c r="B4408" s="1">
        <v>45352</v>
      </c>
      <c r="C4408" t="s">
        <v>9374</v>
      </c>
      <c r="D4408" t="str">
        <f t="shared" ca="1" si="137"/>
        <v>Sofa 3-Seater</v>
      </c>
      <c r="E4408" t="s">
        <v>109</v>
      </c>
      <c r="F4408" t="s">
        <v>46</v>
      </c>
      <c r="G4408">
        <v>7</v>
      </c>
      <c r="H4408">
        <v>7</v>
      </c>
      <c r="I4408">
        <v>107.38</v>
      </c>
      <c r="J4408">
        <v>114.89660000000001</v>
      </c>
      <c r="K4408" t="s">
        <v>66</v>
      </c>
      <c r="M4408" t="s">
        <v>42</v>
      </c>
      <c r="N4408" t="s">
        <v>29</v>
      </c>
      <c r="O4408" t="str">
        <f t="shared" si="136"/>
        <v>Credit Card</v>
      </c>
      <c r="P4408" t="s">
        <v>67</v>
      </c>
      <c r="Q4408">
        <v>34.119999999999997</v>
      </c>
      <c r="R4408">
        <v>1.8</v>
      </c>
      <c r="S4408" t="s">
        <v>23</v>
      </c>
    </row>
    <row r="4409" spans="1:19" x14ac:dyDescent="0.3">
      <c r="A4409" t="s">
        <v>9375</v>
      </c>
      <c r="B4409" s="1">
        <v>45227</v>
      </c>
      <c r="C4409" t="s">
        <v>9376</v>
      </c>
      <c r="D4409" t="str">
        <f t="shared" ca="1" si="137"/>
        <v>Cereal Pack</v>
      </c>
      <c r="E4409" t="s">
        <v>100</v>
      </c>
      <c r="F4409" t="s">
        <v>57</v>
      </c>
      <c r="G4409">
        <v>15</v>
      </c>
      <c r="H4409">
        <v>15</v>
      </c>
      <c r="I4409">
        <v>676.35</v>
      </c>
      <c r="J4409">
        <v>757.51200000000006</v>
      </c>
      <c r="K4409" t="s">
        <v>51</v>
      </c>
      <c r="M4409" t="s">
        <v>123</v>
      </c>
      <c r="N4409" t="s">
        <v>22</v>
      </c>
      <c r="O4409" t="str">
        <f t="shared" si="136"/>
        <v>Debit Card</v>
      </c>
      <c r="P4409" t="s">
        <v>89</v>
      </c>
      <c r="Q4409">
        <v>33.729999999999997</v>
      </c>
      <c r="R4409">
        <v>4.3</v>
      </c>
      <c r="S4409" t="s">
        <v>205</v>
      </c>
    </row>
    <row r="4410" spans="1:19" x14ac:dyDescent="0.3">
      <c r="A4410" t="s">
        <v>9377</v>
      </c>
      <c r="B4410" s="1">
        <v>44733</v>
      </c>
      <c r="C4410" t="s">
        <v>9378</v>
      </c>
      <c r="D4410" t="str">
        <f t="shared" ca="1" si="137"/>
        <v>Olive Oil 1L</v>
      </c>
      <c r="E4410" t="s">
        <v>56</v>
      </c>
      <c r="F4410" t="s">
        <v>57</v>
      </c>
      <c r="G4410">
        <v>3</v>
      </c>
      <c r="H4410">
        <v>2</v>
      </c>
      <c r="I4410">
        <v>514.05999999999995</v>
      </c>
      <c r="J4410">
        <v>591.16899999999987</v>
      </c>
      <c r="K4410" t="s">
        <v>27</v>
      </c>
      <c r="M4410" t="s">
        <v>35</v>
      </c>
      <c r="N4410" t="s">
        <v>71</v>
      </c>
      <c r="O4410" t="str">
        <f t="shared" si="136"/>
        <v>PayPal</v>
      </c>
      <c r="P4410" t="s">
        <v>30</v>
      </c>
      <c r="Q4410">
        <v>9.3800000000000008</v>
      </c>
      <c r="R4410">
        <v>1.7</v>
      </c>
    </row>
    <row r="4411" spans="1:19" x14ac:dyDescent="0.3">
      <c r="A4411" t="s">
        <v>9379</v>
      </c>
      <c r="B4411" s="1">
        <v>44883</v>
      </c>
      <c r="C4411" t="s">
        <v>9380</v>
      </c>
      <c r="D4411" t="str">
        <f t="shared" ca="1" si="137"/>
        <v>Laptop Pro</v>
      </c>
      <c r="E4411" t="s">
        <v>116</v>
      </c>
      <c r="F4411" t="s">
        <v>50</v>
      </c>
      <c r="G4411">
        <v>14</v>
      </c>
      <c r="H4411">
        <v>14</v>
      </c>
      <c r="I4411">
        <v>20</v>
      </c>
      <c r="J4411">
        <v>22</v>
      </c>
      <c r="K4411" t="s">
        <v>47</v>
      </c>
      <c r="M4411" t="s">
        <v>21</v>
      </c>
      <c r="N4411" t="s">
        <v>29</v>
      </c>
      <c r="O4411" t="str">
        <f t="shared" si="136"/>
        <v>Debit Card</v>
      </c>
      <c r="P4411" t="s">
        <v>89</v>
      </c>
      <c r="Q4411">
        <v>2.09</v>
      </c>
      <c r="R4411">
        <v>3.7</v>
      </c>
      <c r="S4411" t="s">
        <v>23</v>
      </c>
    </row>
    <row r="4412" spans="1:19" x14ac:dyDescent="0.3">
      <c r="A4412" t="s">
        <v>9381</v>
      </c>
      <c r="B4412" s="1">
        <v>45280</v>
      </c>
      <c r="C4412" t="s">
        <v>9382</v>
      </c>
      <c r="D4412" t="str">
        <f t="shared" ca="1" si="137"/>
        <v>Dining Table</v>
      </c>
      <c r="E4412" t="s">
        <v>45</v>
      </c>
      <c r="F4412" t="s">
        <v>46</v>
      </c>
      <c r="G4412">
        <v>5</v>
      </c>
      <c r="H4412">
        <v>5</v>
      </c>
      <c r="I4412">
        <v>171.54</v>
      </c>
      <c r="J4412">
        <v>192.12480000000002</v>
      </c>
      <c r="K4412" t="s">
        <v>51</v>
      </c>
      <c r="M4412" t="s">
        <v>123</v>
      </c>
      <c r="N4412" t="s">
        <v>29</v>
      </c>
      <c r="O4412" t="str">
        <f t="shared" si="136"/>
        <v>PayPal</v>
      </c>
      <c r="P4412" t="s">
        <v>30</v>
      </c>
      <c r="Q4412">
        <v>7.52</v>
      </c>
      <c r="R4412">
        <v>1.6</v>
      </c>
      <c r="S4412" t="s">
        <v>23</v>
      </c>
    </row>
    <row r="4413" spans="1:19" x14ac:dyDescent="0.3">
      <c r="A4413" t="s">
        <v>9383</v>
      </c>
      <c r="B4413" s="1">
        <v>44554</v>
      </c>
      <c r="C4413" t="s">
        <v>9384</v>
      </c>
      <c r="D4413" t="str">
        <f t="shared" ca="1" si="137"/>
        <v>Camera S</v>
      </c>
      <c r="E4413" t="s">
        <v>133</v>
      </c>
      <c r="F4413" t="s">
        <v>50</v>
      </c>
      <c r="G4413">
        <v>4</v>
      </c>
      <c r="H4413">
        <v>3</v>
      </c>
      <c r="I4413">
        <v>1200.24</v>
      </c>
      <c r="J4413">
        <v>1260.252</v>
      </c>
      <c r="K4413" t="s">
        <v>20</v>
      </c>
      <c r="M4413" t="s">
        <v>9385</v>
      </c>
      <c r="N4413" t="s">
        <v>71</v>
      </c>
      <c r="O4413" t="str">
        <f t="shared" si="136"/>
        <v>Cash on Delivery</v>
      </c>
      <c r="P4413" t="s">
        <v>53</v>
      </c>
      <c r="R4413">
        <v>9</v>
      </c>
      <c r="S4413" t="s">
        <v>23</v>
      </c>
    </row>
    <row r="4414" spans="1:19" x14ac:dyDescent="0.3">
      <c r="A4414" t="s">
        <v>9386</v>
      </c>
      <c r="B4414" s="1">
        <v>44814</v>
      </c>
      <c r="C4414" t="s">
        <v>9387</v>
      </c>
      <c r="D4414" t="str">
        <f t="shared" ca="1" si="137"/>
        <v>Laptop Pro</v>
      </c>
      <c r="E4414" t="s">
        <v>116</v>
      </c>
      <c r="F4414" t="s">
        <v>50</v>
      </c>
      <c r="G4414">
        <v>2</v>
      </c>
      <c r="H4414">
        <v>2</v>
      </c>
      <c r="I4414">
        <v>876.88</v>
      </c>
      <c r="J4414">
        <v>964.5680000000001</v>
      </c>
      <c r="K4414" t="s">
        <v>47</v>
      </c>
      <c r="M4414" t="s">
        <v>86</v>
      </c>
      <c r="N4414" t="s">
        <v>29</v>
      </c>
      <c r="O4414" t="str">
        <f t="shared" si="136"/>
        <v>Cash on Delivery</v>
      </c>
      <c r="P4414" t="s">
        <v>53</v>
      </c>
      <c r="Q4414">
        <v>9.23</v>
      </c>
      <c r="R4414">
        <v>3.1</v>
      </c>
      <c r="S4414" t="s">
        <v>74</v>
      </c>
    </row>
    <row r="4415" spans="1:19" x14ac:dyDescent="0.3">
      <c r="A4415" t="s">
        <v>9388</v>
      </c>
      <c r="B4415" s="1">
        <v>44060</v>
      </c>
      <c r="C4415" t="s">
        <v>9389</v>
      </c>
      <c r="D4415" t="str">
        <f t="shared" ca="1" si="137"/>
        <v>Organic Rice 5kg</v>
      </c>
      <c r="E4415" t="s">
        <v>40</v>
      </c>
      <c r="F4415" t="s">
        <v>57</v>
      </c>
      <c r="G4415">
        <v>16</v>
      </c>
      <c r="H4415">
        <v>14</v>
      </c>
      <c r="I4415">
        <v>673.65</v>
      </c>
      <c r="J4415">
        <v>741.01499999999999</v>
      </c>
      <c r="K4415" t="s">
        <v>66</v>
      </c>
      <c r="M4415" t="s">
        <v>28</v>
      </c>
      <c r="N4415" t="s">
        <v>36</v>
      </c>
      <c r="O4415" t="str">
        <f t="shared" si="136"/>
        <v>PayPal</v>
      </c>
      <c r="P4415" t="s">
        <v>30</v>
      </c>
      <c r="Q4415">
        <v>14.17</v>
      </c>
      <c r="R4415">
        <v>3.8</v>
      </c>
      <c r="S4415" t="s">
        <v>23</v>
      </c>
    </row>
    <row r="4416" spans="1:19" x14ac:dyDescent="0.3">
      <c r="A4416" t="s">
        <v>9390</v>
      </c>
      <c r="B4416" s="1">
        <v>44613</v>
      </c>
      <c r="C4416" t="s">
        <v>9391</v>
      </c>
      <c r="D4416" t="str">
        <f t="shared" ca="1" si="137"/>
        <v>Laptop Pro</v>
      </c>
      <c r="E4416" t="s">
        <v>116</v>
      </c>
      <c r="F4416" t="s">
        <v>50</v>
      </c>
      <c r="G4416">
        <v>18</v>
      </c>
      <c r="H4416">
        <v>16</v>
      </c>
      <c r="I4416">
        <v>881.43</v>
      </c>
      <c r="J4416">
        <v>969.57299999999998</v>
      </c>
      <c r="K4416" t="s">
        <v>20</v>
      </c>
      <c r="M4416" t="s">
        <v>86</v>
      </c>
      <c r="N4416" t="s">
        <v>71</v>
      </c>
      <c r="O4416" t="str">
        <f t="shared" si="136"/>
        <v>Debit Card</v>
      </c>
      <c r="P4416" t="s">
        <v>89</v>
      </c>
      <c r="Q4416">
        <v>49.6</v>
      </c>
      <c r="R4416">
        <v>4.5</v>
      </c>
      <c r="S4416" t="s">
        <v>23</v>
      </c>
    </row>
    <row r="4417" spans="1:19" x14ac:dyDescent="0.3">
      <c r="A4417" t="s">
        <v>9392</v>
      </c>
      <c r="B4417" s="1">
        <v>44321</v>
      </c>
      <c r="C4417" t="s">
        <v>9393</v>
      </c>
      <c r="D4417" t="str">
        <f t="shared" ca="1" si="137"/>
        <v>Sofa 3-Seater</v>
      </c>
      <c r="E4417" t="s">
        <v>109</v>
      </c>
      <c r="F4417" t="s">
        <v>46</v>
      </c>
      <c r="G4417">
        <v>11</v>
      </c>
      <c r="H4417">
        <v>9</v>
      </c>
      <c r="I4417">
        <v>1379.53</v>
      </c>
      <c r="J4417">
        <v>1503.6877000000002</v>
      </c>
      <c r="K4417" t="s">
        <v>51</v>
      </c>
      <c r="M4417" t="s">
        <v>42</v>
      </c>
      <c r="N4417" t="s">
        <v>71</v>
      </c>
      <c r="O4417" t="str">
        <f t="shared" si="136"/>
        <v>Cash on Delivery</v>
      </c>
      <c r="P4417" t="s">
        <v>53</v>
      </c>
      <c r="Q4417">
        <v>7.43</v>
      </c>
      <c r="R4417">
        <v>3.7</v>
      </c>
      <c r="S4417" t="s">
        <v>23</v>
      </c>
    </row>
    <row r="4418" spans="1:19" x14ac:dyDescent="0.3">
      <c r="A4418" t="s">
        <v>9394</v>
      </c>
      <c r="B4418" s="1">
        <v>44391</v>
      </c>
      <c r="C4418" t="s">
        <v>9395</v>
      </c>
      <c r="D4418" t="str">
        <f t="shared" ca="1" si="137"/>
        <v>Camera S</v>
      </c>
      <c r="E4418" t="s">
        <v>133</v>
      </c>
      <c r="F4418" t="s">
        <v>50</v>
      </c>
      <c r="G4418">
        <v>20</v>
      </c>
      <c r="H4418">
        <v>17</v>
      </c>
      <c r="I4418">
        <v>486.03</v>
      </c>
      <c r="J4418">
        <v>539.49329999999998</v>
      </c>
      <c r="K4418" t="s">
        <v>20</v>
      </c>
      <c r="M4418" t="s">
        <v>28</v>
      </c>
      <c r="N4418" t="s">
        <v>71</v>
      </c>
      <c r="O4418" t="str">
        <f t="shared" si="136"/>
        <v>Cash on Delivery</v>
      </c>
      <c r="P4418" t="s">
        <v>53</v>
      </c>
      <c r="Q4418">
        <v>38.4</v>
      </c>
      <c r="R4418">
        <v>2.7</v>
      </c>
      <c r="S4418" t="s">
        <v>23</v>
      </c>
    </row>
    <row r="4419" spans="1:19" x14ac:dyDescent="0.3">
      <c r="A4419" t="s">
        <v>9396</v>
      </c>
      <c r="B4419" s="1">
        <v>44376</v>
      </c>
      <c r="C4419" t="s">
        <v>9397</v>
      </c>
      <c r="D4419" t="str">
        <f t="shared" ca="1" si="137"/>
        <v>Laptop Pro</v>
      </c>
      <c r="E4419" t="s">
        <v>116</v>
      </c>
      <c r="F4419" t="s">
        <v>50</v>
      </c>
      <c r="G4419">
        <v>18</v>
      </c>
      <c r="H4419">
        <v>17</v>
      </c>
      <c r="I4419">
        <v>1133.26</v>
      </c>
      <c r="J4419">
        <v>1201.2556</v>
      </c>
      <c r="K4419" t="s">
        <v>66</v>
      </c>
      <c r="M4419" t="s">
        <v>86</v>
      </c>
      <c r="N4419" t="s">
        <v>36</v>
      </c>
      <c r="O4419" t="str">
        <f t="shared" ref="O4419:O4482" si="138">IF(P4419&lt;&gt;"",P4419,INDEX($N:$N,MATCH(Q4419,$O:$O,0)))</f>
        <v>PayPal</v>
      </c>
      <c r="P4419" t="s">
        <v>30</v>
      </c>
      <c r="Q4419">
        <v>5.49</v>
      </c>
      <c r="R4419">
        <v>3.2</v>
      </c>
      <c r="S4419" t="s">
        <v>23</v>
      </c>
    </row>
    <row r="4420" spans="1:19" x14ac:dyDescent="0.3">
      <c r="A4420" t="s">
        <v>9398</v>
      </c>
      <c r="B4420" s="1">
        <v>45501</v>
      </c>
      <c r="C4420" t="s">
        <v>9399</v>
      </c>
      <c r="D4420" t="str">
        <f t="shared" ref="D4420:D4483" ca="1" si="139">IF(E4420&lt;&gt;"",E4420,IF(F4420="Apparel",CHOOSE(RANDBETWEEN(1,4),"Jeans Regular","Shirt Classic","Sneakers Run","T-shirt V"),IF(F4420="Electronics",CHOOSE(RANDBETWEEN(1,4),"Camera S","Headphones Z","Laptop Pro","Phone X"),IF(F4420="Gadgets",CHOOSE(RANDBETWEEN(1,2),"Widget A","Widget B"),IF(F4420="Groceries",CHOOSE(RANDBETWEEN(1,3),"Cereal Pack","Olive Oil 1L","Organic Rice"),IF(F4420="Home Goods",CHOOSE(RANDBETWEEN(1,2),"Dining Table","Sofa 3-Seater"),"Unknown"))))))</f>
        <v>Dining Table</v>
      </c>
      <c r="E4420" t="s">
        <v>45</v>
      </c>
      <c r="F4420" t="s">
        <v>46</v>
      </c>
      <c r="G4420">
        <v>1</v>
      </c>
      <c r="H4420">
        <v>1</v>
      </c>
      <c r="I4420">
        <v>1041.3</v>
      </c>
      <c r="J4420">
        <v>1093.365</v>
      </c>
      <c r="K4420" t="s">
        <v>66</v>
      </c>
      <c r="M4420" t="s">
        <v>123</v>
      </c>
      <c r="N4420" t="s">
        <v>22</v>
      </c>
      <c r="O4420" t="str">
        <f t="shared" si="138"/>
        <v>Credit Card</v>
      </c>
      <c r="P4420" t="s">
        <v>67</v>
      </c>
      <c r="Q4420">
        <v>46.19</v>
      </c>
      <c r="R4420">
        <v>1.6</v>
      </c>
      <c r="S4420" t="s">
        <v>23</v>
      </c>
    </row>
    <row r="4421" spans="1:19" x14ac:dyDescent="0.3">
      <c r="A4421" t="s">
        <v>9400</v>
      </c>
      <c r="B4421" s="1">
        <v>45067</v>
      </c>
      <c r="C4421" t="s">
        <v>9401</v>
      </c>
      <c r="D4421" t="str">
        <f t="shared" ca="1" si="139"/>
        <v>Widget A</v>
      </c>
      <c r="E4421" t="s">
        <v>33</v>
      </c>
      <c r="F4421" t="s">
        <v>70</v>
      </c>
      <c r="G4421">
        <v>7</v>
      </c>
      <c r="H4421">
        <v>6</v>
      </c>
      <c r="I4421">
        <v>32.020000000000003</v>
      </c>
      <c r="J4421">
        <v>35.222000000000008</v>
      </c>
      <c r="K4421" t="s">
        <v>27</v>
      </c>
      <c r="M4421" t="s">
        <v>79</v>
      </c>
      <c r="N4421" t="s">
        <v>36</v>
      </c>
      <c r="O4421" t="str">
        <f t="shared" si="138"/>
        <v>Bank Transfer</v>
      </c>
      <c r="P4421" t="s">
        <v>37</v>
      </c>
      <c r="Q4421">
        <v>2.2799999999999998</v>
      </c>
      <c r="R4421">
        <v>2.5</v>
      </c>
      <c r="S4421" t="s">
        <v>23</v>
      </c>
    </row>
    <row r="4422" spans="1:19" x14ac:dyDescent="0.3">
      <c r="A4422" t="s">
        <v>9402</v>
      </c>
      <c r="B4422" s="1">
        <v>44300</v>
      </c>
      <c r="C4422" t="s">
        <v>9403</v>
      </c>
      <c r="D4422" t="str">
        <f t="shared" ca="1" si="139"/>
        <v>T-shirt V</v>
      </c>
      <c r="E4422" t="s">
        <v>77</v>
      </c>
      <c r="F4422" t="s">
        <v>82</v>
      </c>
      <c r="G4422">
        <v>20</v>
      </c>
      <c r="H4422">
        <v>16</v>
      </c>
      <c r="I4422">
        <v>835.06</v>
      </c>
      <c r="J4422">
        <v>960.31899999999985</v>
      </c>
      <c r="K4422" t="s">
        <v>66</v>
      </c>
      <c r="M4422" t="s">
        <v>79</v>
      </c>
      <c r="N4422" t="s">
        <v>71</v>
      </c>
      <c r="O4422" t="str">
        <f t="shared" si="138"/>
        <v>Cash on Delivery</v>
      </c>
      <c r="P4422" t="s">
        <v>53</v>
      </c>
      <c r="Q4422">
        <v>19.05</v>
      </c>
      <c r="R4422">
        <v>1.6</v>
      </c>
      <c r="S4422" t="s">
        <v>23</v>
      </c>
    </row>
    <row r="4423" spans="1:19" x14ac:dyDescent="0.3">
      <c r="A4423" t="s">
        <v>9404</v>
      </c>
      <c r="B4423" s="1">
        <v>44737</v>
      </c>
      <c r="C4423" t="s">
        <v>9405</v>
      </c>
      <c r="D4423" t="str">
        <f t="shared" ca="1" si="139"/>
        <v>Headphones Z</v>
      </c>
      <c r="E4423" t="s">
        <v>94</v>
      </c>
      <c r="F4423" t="s">
        <v>50</v>
      </c>
      <c r="G4423">
        <v>10</v>
      </c>
      <c r="H4423">
        <v>9</v>
      </c>
      <c r="I4423">
        <v>605.38</v>
      </c>
      <c r="J4423">
        <v>647.75660000000005</v>
      </c>
      <c r="K4423" t="s">
        <v>66</v>
      </c>
      <c r="M4423" t="s">
        <v>123</v>
      </c>
      <c r="N4423" t="s">
        <v>22</v>
      </c>
      <c r="O4423" t="str">
        <f t="shared" si="138"/>
        <v>Bank Transfer</v>
      </c>
      <c r="P4423" t="s">
        <v>37</v>
      </c>
      <c r="Q4423">
        <v>27.8</v>
      </c>
      <c r="R4423">
        <v>2.8</v>
      </c>
      <c r="S4423" t="s">
        <v>23</v>
      </c>
    </row>
    <row r="4424" spans="1:19" x14ac:dyDescent="0.3">
      <c r="A4424" t="s">
        <v>9406</v>
      </c>
      <c r="B4424" s="1">
        <v>45487</v>
      </c>
      <c r="C4424" t="s">
        <v>9407</v>
      </c>
      <c r="D4424" t="str">
        <f t="shared" ca="1" si="139"/>
        <v>Jeans Regular</v>
      </c>
      <c r="E4424" t="s">
        <v>130</v>
      </c>
      <c r="F4424" t="s">
        <v>82</v>
      </c>
      <c r="G4424">
        <v>8</v>
      </c>
      <c r="H4424">
        <v>7</v>
      </c>
      <c r="I4424">
        <v>1089.3800000000001</v>
      </c>
      <c r="J4424">
        <v>1209.2118000000003</v>
      </c>
      <c r="K4424" t="s">
        <v>51</v>
      </c>
      <c r="M4424" t="s">
        <v>86</v>
      </c>
      <c r="N4424" t="s">
        <v>22</v>
      </c>
      <c r="O4424" t="str">
        <f t="shared" si="138"/>
        <v>Cash on Delivery</v>
      </c>
      <c r="P4424" t="s">
        <v>53</v>
      </c>
      <c r="Q4424">
        <v>26.71</v>
      </c>
      <c r="R4424">
        <v>2</v>
      </c>
      <c r="S4424" t="s">
        <v>23</v>
      </c>
    </row>
    <row r="4425" spans="1:19" x14ac:dyDescent="0.3">
      <c r="A4425" t="s">
        <v>9408</v>
      </c>
      <c r="B4425" s="1">
        <v>44602</v>
      </c>
      <c r="C4425" t="s">
        <v>9409</v>
      </c>
      <c r="D4425" t="str">
        <f t="shared" ca="1" si="139"/>
        <v>Laptop Pro</v>
      </c>
      <c r="E4425" t="s">
        <v>116</v>
      </c>
      <c r="F4425" t="s">
        <v>50</v>
      </c>
      <c r="G4425">
        <v>20</v>
      </c>
      <c r="H4425">
        <v>20</v>
      </c>
      <c r="I4425">
        <v>1386.23</v>
      </c>
      <c r="J4425">
        <v>1455.5415</v>
      </c>
      <c r="K4425" t="s">
        <v>20</v>
      </c>
      <c r="M4425" t="s">
        <v>28</v>
      </c>
      <c r="N4425" t="s">
        <v>71</v>
      </c>
      <c r="O4425" t="str">
        <f t="shared" si="138"/>
        <v>Credit Card</v>
      </c>
      <c r="P4425" t="s">
        <v>67</v>
      </c>
      <c r="Q4425">
        <v>38.08</v>
      </c>
      <c r="R4425">
        <v>1.9</v>
      </c>
      <c r="S4425" t="s">
        <v>23</v>
      </c>
    </row>
    <row r="4426" spans="1:19" x14ac:dyDescent="0.3">
      <c r="A4426" t="s">
        <v>9410</v>
      </c>
      <c r="B4426" s="1">
        <v>44771</v>
      </c>
      <c r="C4426" t="s">
        <v>9411</v>
      </c>
      <c r="D4426" t="str">
        <f t="shared" ca="1" si="139"/>
        <v>Cereal Pack</v>
      </c>
      <c r="E4426" t="s">
        <v>100</v>
      </c>
      <c r="F4426" t="s">
        <v>57</v>
      </c>
      <c r="G4426">
        <v>18</v>
      </c>
      <c r="H4426">
        <v>18</v>
      </c>
      <c r="I4426">
        <v>109.92</v>
      </c>
      <c r="J4426">
        <v>124.20959999999999</v>
      </c>
      <c r="K4426" t="s">
        <v>47</v>
      </c>
      <c r="M4426" t="s">
        <v>35</v>
      </c>
      <c r="N4426" t="s">
        <v>71</v>
      </c>
      <c r="O4426" t="str">
        <f t="shared" si="138"/>
        <v>Cash on Delivery</v>
      </c>
      <c r="P4426" t="s">
        <v>53</v>
      </c>
      <c r="Q4426">
        <v>34.35</v>
      </c>
      <c r="R4426">
        <v>3.3</v>
      </c>
      <c r="S4426" t="s">
        <v>111</v>
      </c>
    </row>
    <row r="4427" spans="1:19" x14ac:dyDescent="0.3">
      <c r="A4427" t="s">
        <v>9412</v>
      </c>
      <c r="B4427" s="1">
        <v>44957</v>
      </c>
      <c r="C4427" t="s">
        <v>9413</v>
      </c>
      <c r="D4427" t="str">
        <f t="shared" ca="1" si="139"/>
        <v>Headphones Z</v>
      </c>
      <c r="E4427" t="s">
        <v>94</v>
      </c>
      <c r="F4427" t="s">
        <v>50</v>
      </c>
      <c r="G4427">
        <v>5</v>
      </c>
      <c r="H4427">
        <v>5</v>
      </c>
      <c r="I4427">
        <v>712</v>
      </c>
      <c r="J4427">
        <v>761.84</v>
      </c>
      <c r="K4427" t="s">
        <v>66</v>
      </c>
      <c r="M4427" t="s">
        <v>35</v>
      </c>
      <c r="N4427" t="s">
        <v>36</v>
      </c>
      <c r="O4427" t="str">
        <f t="shared" si="138"/>
        <v>Bank Transfer</v>
      </c>
      <c r="P4427" t="s">
        <v>37</v>
      </c>
      <c r="Q4427">
        <v>36.78</v>
      </c>
      <c r="R4427">
        <v>1.2</v>
      </c>
      <c r="S4427" t="s">
        <v>23</v>
      </c>
    </row>
    <row r="4428" spans="1:19" x14ac:dyDescent="0.3">
      <c r="A4428" t="s">
        <v>9414</v>
      </c>
      <c r="B4428" s="1">
        <v>43900</v>
      </c>
      <c r="C4428" t="s">
        <v>9415</v>
      </c>
      <c r="D4428" t="str">
        <f t="shared" ca="1" si="139"/>
        <v>Headphones Z</v>
      </c>
      <c r="E4428" t="s">
        <v>94</v>
      </c>
      <c r="F4428" t="s">
        <v>50</v>
      </c>
      <c r="G4428">
        <v>7</v>
      </c>
      <c r="H4428">
        <v>7</v>
      </c>
      <c r="I4428">
        <v>91.19</v>
      </c>
      <c r="J4428">
        <v>98.485200000000006</v>
      </c>
      <c r="K4428" t="s">
        <v>66</v>
      </c>
      <c r="M4428" t="s">
        <v>35</v>
      </c>
      <c r="N4428" t="s">
        <v>22</v>
      </c>
      <c r="O4428" t="str">
        <f t="shared" si="138"/>
        <v>Debit Card</v>
      </c>
      <c r="P4428" t="s">
        <v>89</v>
      </c>
      <c r="Q4428">
        <v>22.57</v>
      </c>
      <c r="R4428">
        <v>0</v>
      </c>
      <c r="S4428" t="s">
        <v>23</v>
      </c>
    </row>
    <row r="4429" spans="1:19" x14ac:dyDescent="0.3">
      <c r="A4429" t="s">
        <v>9416</v>
      </c>
      <c r="B4429" s="1">
        <v>44563</v>
      </c>
      <c r="C4429" t="s">
        <v>9417</v>
      </c>
      <c r="D4429" t="str">
        <f t="shared" ca="1" si="139"/>
        <v>Shirt Classic</v>
      </c>
      <c r="E4429" t="s">
        <v>65</v>
      </c>
      <c r="F4429" t="s">
        <v>82</v>
      </c>
      <c r="G4429">
        <v>15</v>
      </c>
      <c r="H4429">
        <v>15</v>
      </c>
      <c r="I4429">
        <v>886.28</v>
      </c>
      <c r="J4429">
        <v>992.63360000000011</v>
      </c>
      <c r="K4429" t="s">
        <v>20</v>
      </c>
      <c r="M4429" t="s">
        <v>21</v>
      </c>
      <c r="N4429" t="s">
        <v>29</v>
      </c>
      <c r="O4429" t="str">
        <f t="shared" si="138"/>
        <v>Credit Card</v>
      </c>
      <c r="P4429" t="s">
        <v>67</v>
      </c>
      <c r="Q4429">
        <v>26.57</v>
      </c>
      <c r="R4429">
        <v>4.5999999999999996</v>
      </c>
      <c r="S4429" t="s">
        <v>23</v>
      </c>
    </row>
    <row r="4430" spans="1:19" x14ac:dyDescent="0.3">
      <c r="A4430" t="s">
        <v>9418</v>
      </c>
      <c r="B4430" s="1">
        <v>43979</v>
      </c>
      <c r="C4430" t="s">
        <v>9419</v>
      </c>
      <c r="D4430" t="str">
        <f t="shared" ca="1" si="139"/>
        <v>T-shirt V</v>
      </c>
      <c r="E4430" t="s">
        <v>77</v>
      </c>
      <c r="F4430" t="s">
        <v>82</v>
      </c>
      <c r="G4430">
        <v>5</v>
      </c>
      <c r="H4430">
        <v>5</v>
      </c>
      <c r="I4430">
        <v>997.68</v>
      </c>
      <c r="J4430">
        <v>1117.4016000000001</v>
      </c>
      <c r="K4430" t="s">
        <v>20</v>
      </c>
      <c r="M4430" t="s">
        <v>35</v>
      </c>
      <c r="N4430" t="s">
        <v>22</v>
      </c>
      <c r="O4430" t="str">
        <f t="shared" si="138"/>
        <v>PayPal</v>
      </c>
      <c r="P4430" t="s">
        <v>30</v>
      </c>
      <c r="Q4430">
        <v>24.53</v>
      </c>
      <c r="R4430">
        <v>1.1000000000000001</v>
      </c>
      <c r="S4430" t="s">
        <v>23</v>
      </c>
    </row>
    <row r="4431" spans="1:19" x14ac:dyDescent="0.3">
      <c r="A4431" t="s">
        <v>9420</v>
      </c>
      <c r="B4431" s="1">
        <v>44064</v>
      </c>
      <c r="C4431" t="s">
        <v>9421</v>
      </c>
      <c r="D4431" t="str">
        <f t="shared" ca="1" si="139"/>
        <v>Widget B</v>
      </c>
      <c r="E4431" t="s">
        <v>61</v>
      </c>
      <c r="F4431" t="s">
        <v>70</v>
      </c>
      <c r="G4431">
        <v>14</v>
      </c>
      <c r="H4431">
        <v>11</v>
      </c>
      <c r="I4431">
        <v>880.97</v>
      </c>
      <c r="J4431">
        <v>960.2573000000001</v>
      </c>
      <c r="K4431" t="s">
        <v>51</v>
      </c>
      <c r="M4431" t="s">
        <v>28</v>
      </c>
      <c r="N4431" t="s">
        <v>71</v>
      </c>
      <c r="O4431" t="str">
        <f t="shared" si="138"/>
        <v>Bank Transfer</v>
      </c>
      <c r="P4431" t="s">
        <v>37</v>
      </c>
      <c r="Q4431">
        <v>33</v>
      </c>
      <c r="R4431">
        <v>2.6</v>
      </c>
      <c r="S4431" t="s">
        <v>23</v>
      </c>
    </row>
    <row r="4432" spans="1:19" x14ac:dyDescent="0.3">
      <c r="A4432" t="s">
        <v>9422</v>
      </c>
      <c r="B4432" s="1">
        <v>44449</v>
      </c>
      <c r="C4432" t="s">
        <v>9423</v>
      </c>
      <c r="D4432" t="str">
        <f t="shared" ca="1" si="139"/>
        <v>Olive Oil 1L</v>
      </c>
      <c r="E4432" t="s">
        <v>56</v>
      </c>
      <c r="F4432" t="s">
        <v>57</v>
      </c>
      <c r="G4432">
        <v>5</v>
      </c>
      <c r="H4432">
        <v>5</v>
      </c>
      <c r="I4432">
        <v>706.32</v>
      </c>
      <c r="J4432">
        <v>798.14159999999993</v>
      </c>
      <c r="K4432" t="s">
        <v>66</v>
      </c>
      <c r="M4432" t="s">
        <v>35</v>
      </c>
      <c r="N4432" t="s">
        <v>71</v>
      </c>
      <c r="O4432" t="str">
        <f t="shared" si="138"/>
        <v>PayPal</v>
      </c>
      <c r="P4432" t="s">
        <v>30</v>
      </c>
      <c r="Q4432">
        <v>31.11</v>
      </c>
      <c r="R4432">
        <v>1</v>
      </c>
      <c r="S4432" t="s">
        <v>23</v>
      </c>
    </row>
    <row r="4433" spans="1:19" x14ac:dyDescent="0.3">
      <c r="A4433" t="s">
        <v>9424</v>
      </c>
      <c r="B4433" s="1">
        <v>45291</v>
      </c>
      <c r="C4433" t="s">
        <v>9425</v>
      </c>
      <c r="D4433" t="str">
        <f t="shared" ca="1" si="139"/>
        <v>Headphones Z</v>
      </c>
      <c r="E4433" t="s">
        <v>94</v>
      </c>
      <c r="F4433" t="s">
        <v>50</v>
      </c>
      <c r="G4433">
        <v>17</v>
      </c>
      <c r="H4433">
        <v>17</v>
      </c>
      <c r="I4433">
        <v>169.12</v>
      </c>
      <c r="J4433">
        <v>189.41440000000003</v>
      </c>
      <c r="K4433" t="s">
        <v>27</v>
      </c>
      <c r="M4433" t="s">
        <v>86</v>
      </c>
      <c r="N4433" t="s">
        <v>71</v>
      </c>
      <c r="O4433" t="str">
        <f t="shared" si="138"/>
        <v>Debit Card</v>
      </c>
      <c r="P4433" t="s">
        <v>89</v>
      </c>
      <c r="Q4433">
        <v>34.17</v>
      </c>
      <c r="R4433">
        <v>3.3</v>
      </c>
      <c r="S4433" t="s">
        <v>74</v>
      </c>
    </row>
    <row r="4434" spans="1:19" x14ac:dyDescent="0.3">
      <c r="A4434" t="s">
        <v>9426</v>
      </c>
      <c r="B4434" s="1">
        <v>44603</v>
      </c>
      <c r="C4434" t="s">
        <v>9427</v>
      </c>
      <c r="D4434" t="str">
        <f t="shared" ca="1" si="139"/>
        <v>Sofa 3-Seater</v>
      </c>
      <c r="E4434" t="s">
        <v>109</v>
      </c>
      <c r="F4434" t="s">
        <v>46</v>
      </c>
      <c r="G4434">
        <v>8</v>
      </c>
      <c r="H4434">
        <v>7</v>
      </c>
      <c r="I4434">
        <v>420.71</v>
      </c>
      <c r="J4434">
        <v>458.57390000000004</v>
      </c>
      <c r="K4434" t="s">
        <v>51</v>
      </c>
      <c r="M4434" t="s">
        <v>28</v>
      </c>
      <c r="O4434" t="str">
        <f t="shared" si="138"/>
        <v>PayPal</v>
      </c>
      <c r="P4434" t="s">
        <v>30</v>
      </c>
      <c r="Q4434">
        <v>46.92</v>
      </c>
      <c r="R4434">
        <v>4.8</v>
      </c>
      <c r="S4434" t="s">
        <v>23</v>
      </c>
    </row>
    <row r="4435" spans="1:19" x14ac:dyDescent="0.3">
      <c r="A4435" t="s">
        <v>9429</v>
      </c>
      <c r="B4435" s="1">
        <v>43857</v>
      </c>
      <c r="C4435" t="s">
        <v>9430</v>
      </c>
      <c r="D4435" t="str">
        <f t="shared" ca="1" si="139"/>
        <v>Sofa 3-Seater</v>
      </c>
      <c r="E4435" t="s">
        <v>109</v>
      </c>
      <c r="F4435" t="s">
        <v>46</v>
      </c>
      <c r="G4435">
        <v>16</v>
      </c>
      <c r="H4435">
        <v>13</v>
      </c>
      <c r="I4435">
        <v>53.09</v>
      </c>
      <c r="J4435">
        <v>58.929900000000011</v>
      </c>
      <c r="K4435" t="s">
        <v>51</v>
      </c>
      <c r="M4435" t="s">
        <v>35</v>
      </c>
      <c r="N4435" t="s">
        <v>29</v>
      </c>
      <c r="O4435" t="str">
        <f t="shared" si="138"/>
        <v>Cash on Delivery</v>
      </c>
      <c r="P4435" t="s">
        <v>53</v>
      </c>
      <c r="Q4435">
        <v>32.53</v>
      </c>
      <c r="R4435">
        <v>1.8</v>
      </c>
      <c r="S4435" t="s">
        <v>111</v>
      </c>
    </row>
    <row r="4436" spans="1:19" x14ac:dyDescent="0.3">
      <c r="A4436" t="s">
        <v>9431</v>
      </c>
      <c r="B4436" s="1">
        <v>45183</v>
      </c>
      <c r="C4436" t="s">
        <v>9432</v>
      </c>
      <c r="D4436" t="str">
        <f t="shared" ca="1" si="139"/>
        <v>Widget A</v>
      </c>
      <c r="E4436" t="s">
        <v>33</v>
      </c>
      <c r="F4436" t="s">
        <v>70</v>
      </c>
      <c r="G4436">
        <v>5</v>
      </c>
      <c r="H4436">
        <v>4</v>
      </c>
      <c r="I4436">
        <v>1262.8499999999999</v>
      </c>
      <c r="J4436">
        <v>1439.6490000000001</v>
      </c>
      <c r="K4436" t="s">
        <v>51</v>
      </c>
      <c r="M4436" t="s">
        <v>79</v>
      </c>
      <c r="N4436" t="s">
        <v>71</v>
      </c>
      <c r="O4436" t="str">
        <f t="shared" si="138"/>
        <v>Cash on Delivery</v>
      </c>
      <c r="P4436" t="s">
        <v>53</v>
      </c>
      <c r="Q4436">
        <v>2.81</v>
      </c>
      <c r="R4436">
        <v>1.4</v>
      </c>
      <c r="S4436" t="s">
        <v>23</v>
      </c>
    </row>
    <row r="4437" spans="1:19" x14ac:dyDescent="0.3">
      <c r="A4437" t="s">
        <v>9433</v>
      </c>
      <c r="B4437" s="1">
        <v>45397</v>
      </c>
      <c r="C4437" t="s">
        <v>9434</v>
      </c>
      <c r="D4437" t="str">
        <f t="shared" ca="1" si="139"/>
        <v>Cereal Pack</v>
      </c>
      <c r="E4437" t="s">
        <v>100</v>
      </c>
      <c r="F4437" t="s">
        <v>57</v>
      </c>
      <c r="G4437">
        <v>5</v>
      </c>
      <c r="H4437">
        <v>5</v>
      </c>
      <c r="I4437">
        <v>697.34</v>
      </c>
      <c r="J4437">
        <v>794.96760000000017</v>
      </c>
      <c r="K4437" t="s">
        <v>47</v>
      </c>
      <c r="M4437" t="s">
        <v>21</v>
      </c>
      <c r="N4437" t="s">
        <v>29</v>
      </c>
      <c r="O4437" t="str">
        <f t="shared" si="138"/>
        <v>Cash on Delivery</v>
      </c>
      <c r="P4437" t="s">
        <v>53</v>
      </c>
      <c r="Q4437">
        <v>15.26</v>
      </c>
      <c r="R4437">
        <v>2.8</v>
      </c>
      <c r="S4437" t="s">
        <v>23</v>
      </c>
    </row>
    <row r="4438" spans="1:19" x14ac:dyDescent="0.3">
      <c r="A4438" t="s">
        <v>9435</v>
      </c>
      <c r="B4438" s="1">
        <v>45291</v>
      </c>
      <c r="C4438" t="s">
        <v>9436</v>
      </c>
      <c r="D4438" t="str">
        <f t="shared" ca="1" si="139"/>
        <v>Camera S</v>
      </c>
      <c r="E4438" t="s">
        <v>133</v>
      </c>
      <c r="F4438" t="s">
        <v>50</v>
      </c>
      <c r="G4438">
        <v>17</v>
      </c>
      <c r="H4438">
        <v>16</v>
      </c>
      <c r="I4438">
        <v>179.53</v>
      </c>
      <c r="J4438">
        <v>192.09710000000001</v>
      </c>
      <c r="K4438" t="s">
        <v>20</v>
      </c>
      <c r="M4438" t="s">
        <v>42</v>
      </c>
      <c r="N4438" t="s">
        <v>29</v>
      </c>
      <c r="O4438" t="str">
        <f t="shared" si="138"/>
        <v>PayPal</v>
      </c>
      <c r="P4438" t="s">
        <v>30</v>
      </c>
      <c r="Q4438">
        <v>20.83</v>
      </c>
      <c r="R4438">
        <v>3.9</v>
      </c>
      <c r="S4438" t="s">
        <v>23</v>
      </c>
    </row>
    <row r="4439" spans="1:19" x14ac:dyDescent="0.3">
      <c r="A4439" t="s">
        <v>9437</v>
      </c>
      <c r="B4439" s="1">
        <v>44481</v>
      </c>
      <c r="C4439" t="s">
        <v>9438</v>
      </c>
      <c r="D4439" t="str">
        <f t="shared" ca="1" si="139"/>
        <v>Laptop Pro</v>
      </c>
      <c r="E4439" t="s">
        <v>116</v>
      </c>
      <c r="F4439" t="s">
        <v>50</v>
      </c>
      <c r="G4439">
        <v>8</v>
      </c>
      <c r="H4439">
        <v>8</v>
      </c>
      <c r="I4439">
        <v>172.22</v>
      </c>
      <c r="J4439">
        <v>185.99760000000001</v>
      </c>
      <c r="K4439" t="s">
        <v>27</v>
      </c>
      <c r="M4439" t="s">
        <v>123</v>
      </c>
      <c r="N4439" t="s">
        <v>71</v>
      </c>
      <c r="O4439" t="str">
        <f t="shared" si="138"/>
        <v>Bank Transfer</v>
      </c>
      <c r="P4439" t="s">
        <v>37</v>
      </c>
      <c r="Q4439">
        <v>36.68</v>
      </c>
      <c r="R4439">
        <v>2.8</v>
      </c>
      <c r="S4439" t="s">
        <v>23</v>
      </c>
    </row>
    <row r="4440" spans="1:19" x14ac:dyDescent="0.3">
      <c r="A4440" t="s">
        <v>9439</v>
      </c>
      <c r="B4440" s="1">
        <v>44490</v>
      </c>
      <c r="C4440" t="s">
        <v>9440</v>
      </c>
      <c r="D4440" t="str">
        <f t="shared" ca="1" si="139"/>
        <v>Sneakers Run</v>
      </c>
      <c r="E4440" t="s">
        <v>85</v>
      </c>
      <c r="F4440" t="s">
        <v>82</v>
      </c>
      <c r="G4440">
        <v>17</v>
      </c>
      <c r="H4440">
        <v>16</v>
      </c>
      <c r="I4440">
        <v>1210.19</v>
      </c>
      <c r="J4440">
        <v>1282.8014000000001</v>
      </c>
      <c r="K4440" t="s">
        <v>51</v>
      </c>
      <c r="M4440" t="s">
        <v>79</v>
      </c>
      <c r="N4440" t="s">
        <v>22</v>
      </c>
      <c r="O4440" t="str">
        <f t="shared" si="138"/>
        <v>PayPal</v>
      </c>
      <c r="P4440" t="s">
        <v>30</v>
      </c>
      <c r="Q4440">
        <v>31.77</v>
      </c>
      <c r="R4440">
        <v>2.7</v>
      </c>
      <c r="S4440" t="s">
        <v>205</v>
      </c>
    </row>
    <row r="4441" spans="1:19" x14ac:dyDescent="0.3">
      <c r="A4441" t="s">
        <v>9441</v>
      </c>
      <c r="B4441" s="1">
        <v>44991</v>
      </c>
      <c r="C4441" t="s">
        <v>9442</v>
      </c>
      <c r="D4441" t="str">
        <f t="shared" ca="1" si="139"/>
        <v>Widget B</v>
      </c>
      <c r="E4441" t="s">
        <v>61</v>
      </c>
      <c r="F4441" t="s">
        <v>70</v>
      </c>
      <c r="G4441">
        <v>18</v>
      </c>
      <c r="H4441">
        <v>18</v>
      </c>
      <c r="I4441">
        <v>1151.98</v>
      </c>
      <c r="J4441">
        <v>1221.0988</v>
      </c>
      <c r="K4441" t="s">
        <v>51</v>
      </c>
      <c r="M4441" t="s">
        <v>21</v>
      </c>
      <c r="N4441" t="s">
        <v>36</v>
      </c>
      <c r="O4441" t="str">
        <f t="shared" si="138"/>
        <v>Credit Card</v>
      </c>
      <c r="P4441" t="s">
        <v>67</v>
      </c>
      <c r="Q4441">
        <v>41.56</v>
      </c>
      <c r="R4441">
        <v>4.0999999999999996</v>
      </c>
      <c r="S4441" t="s">
        <v>23</v>
      </c>
    </row>
    <row r="4442" spans="1:19" x14ac:dyDescent="0.3">
      <c r="A4442" t="s">
        <v>9443</v>
      </c>
      <c r="B4442" s="1">
        <v>45450</v>
      </c>
      <c r="C4442" t="s">
        <v>9444</v>
      </c>
      <c r="D4442" t="str">
        <f t="shared" ca="1" si="139"/>
        <v>Sofa 3-Seater</v>
      </c>
      <c r="E4442" t="s">
        <v>109</v>
      </c>
      <c r="F4442" t="s">
        <v>46</v>
      </c>
      <c r="G4442">
        <v>12</v>
      </c>
      <c r="H4442">
        <v>10</v>
      </c>
      <c r="I4442">
        <v>1255.4100000000001</v>
      </c>
      <c r="J4442">
        <v>1443.7214999999999</v>
      </c>
      <c r="K4442" t="s">
        <v>66</v>
      </c>
      <c r="M4442" t="s">
        <v>21</v>
      </c>
      <c r="N4442" t="s">
        <v>36</v>
      </c>
      <c r="O4442" t="str">
        <f t="shared" si="138"/>
        <v>Cash on Delivery</v>
      </c>
      <c r="P4442" t="s">
        <v>53</v>
      </c>
      <c r="Q4442">
        <v>19.96</v>
      </c>
      <c r="R4442">
        <v>3.7</v>
      </c>
      <c r="S4442" t="s">
        <v>23</v>
      </c>
    </row>
    <row r="4443" spans="1:19" x14ac:dyDescent="0.3">
      <c r="A4443" t="s">
        <v>9445</v>
      </c>
      <c r="B4443" s="1">
        <v>45546</v>
      </c>
      <c r="C4443" t="s">
        <v>9446</v>
      </c>
      <c r="D4443" t="str">
        <f t="shared" ca="1" si="139"/>
        <v>Dining Table</v>
      </c>
      <c r="E4443" t="s">
        <v>45</v>
      </c>
      <c r="F4443" t="s">
        <v>46</v>
      </c>
      <c r="G4443">
        <v>6</v>
      </c>
      <c r="H4443">
        <v>6</v>
      </c>
      <c r="I4443">
        <v>1398.47</v>
      </c>
      <c r="J4443">
        <v>1538.3170000000002</v>
      </c>
      <c r="K4443" t="s">
        <v>47</v>
      </c>
      <c r="M4443" t="s">
        <v>123</v>
      </c>
      <c r="N4443" t="s">
        <v>29</v>
      </c>
      <c r="O4443" t="str">
        <f t="shared" si="138"/>
        <v>Credit Card</v>
      </c>
      <c r="P4443" t="s">
        <v>67</v>
      </c>
      <c r="Q4443">
        <v>28.51</v>
      </c>
      <c r="R4443">
        <v>4</v>
      </c>
      <c r="S4443" t="s">
        <v>15</v>
      </c>
    </row>
    <row r="4444" spans="1:19" x14ac:dyDescent="0.3">
      <c r="A4444" t="s">
        <v>9447</v>
      </c>
      <c r="B4444" s="1">
        <v>44009</v>
      </c>
      <c r="C4444" t="s">
        <v>9448</v>
      </c>
      <c r="D4444" t="str">
        <f t="shared" ca="1" si="139"/>
        <v>Headphones Z</v>
      </c>
      <c r="E4444" t="s">
        <v>94</v>
      </c>
      <c r="F4444" t="s">
        <v>50</v>
      </c>
      <c r="G4444">
        <v>17</v>
      </c>
      <c r="H4444">
        <v>17</v>
      </c>
      <c r="I4444">
        <v>105.36</v>
      </c>
      <c r="J4444">
        <v>116.9496</v>
      </c>
      <c r="K4444" t="s">
        <v>27</v>
      </c>
      <c r="M4444" t="s">
        <v>123</v>
      </c>
      <c r="N4444" t="s">
        <v>71</v>
      </c>
      <c r="O4444" t="str">
        <f t="shared" si="138"/>
        <v>PayPal</v>
      </c>
      <c r="P4444" t="s">
        <v>30</v>
      </c>
      <c r="Q4444">
        <v>49.18</v>
      </c>
      <c r="R4444">
        <v>2.2999999999999998</v>
      </c>
      <c r="S4444" t="s">
        <v>23</v>
      </c>
    </row>
    <row r="4445" spans="1:19" x14ac:dyDescent="0.3">
      <c r="A4445" t="s">
        <v>9449</v>
      </c>
      <c r="B4445" s="1">
        <v>44961</v>
      </c>
      <c r="C4445" t="s">
        <v>9450</v>
      </c>
      <c r="D4445" t="str">
        <f t="shared" ca="1" si="139"/>
        <v>Camera S</v>
      </c>
      <c r="E4445" t="s">
        <v>133</v>
      </c>
      <c r="F4445" t="s">
        <v>50</v>
      </c>
      <c r="G4445">
        <v>13</v>
      </c>
      <c r="H4445">
        <v>13</v>
      </c>
      <c r="I4445">
        <v>1066.98</v>
      </c>
      <c r="J4445">
        <v>1184.3478000000002</v>
      </c>
      <c r="K4445" t="s">
        <v>27</v>
      </c>
      <c r="M4445" t="s">
        <v>86</v>
      </c>
      <c r="N4445" t="s">
        <v>29</v>
      </c>
      <c r="O4445" t="str">
        <f t="shared" si="138"/>
        <v>PayPal</v>
      </c>
      <c r="P4445" t="s">
        <v>30</v>
      </c>
      <c r="Q4445">
        <v>28.18</v>
      </c>
      <c r="R4445">
        <v>4.8</v>
      </c>
      <c r="S4445" t="s">
        <v>23</v>
      </c>
    </row>
    <row r="4446" spans="1:19" x14ac:dyDescent="0.3">
      <c r="A4446" t="s">
        <v>9451</v>
      </c>
      <c r="B4446" s="1">
        <v>44563</v>
      </c>
      <c r="C4446" t="s">
        <v>9452</v>
      </c>
      <c r="D4446" t="str">
        <f t="shared" ca="1" si="139"/>
        <v>Phone X</v>
      </c>
      <c r="E4446" t="s">
        <v>141</v>
      </c>
      <c r="F4446" t="s">
        <v>50</v>
      </c>
      <c r="G4446">
        <v>1</v>
      </c>
      <c r="H4446">
        <v>1</v>
      </c>
      <c r="I4446">
        <v>865.55</v>
      </c>
      <c r="J4446">
        <v>952.10500000000002</v>
      </c>
      <c r="K4446" t="s">
        <v>66</v>
      </c>
      <c r="M4446" t="s">
        <v>28</v>
      </c>
      <c r="N4446" t="s">
        <v>71</v>
      </c>
      <c r="O4446" t="str">
        <f t="shared" si="138"/>
        <v>Bank Transfer</v>
      </c>
      <c r="P4446" t="s">
        <v>37</v>
      </c>
      <c r="Q4446">
        <v>18.09</v>
      </c>
      <c r="R4446">
        <v>2.2000000000000002</v>
      </c>
      <c r="S4446" t="s">
        <v>23</v>
      </c>
    </row>
    <row r="4447" spans="1:19" x14ac:dyDescent="0.3">
      <c r="A4447" t="s">
        <v>9453</v>
      </c>
      <c r="B4447" s="1">
        <v>43892</v>
      </c>
      <c r="C4447" t="s">
        <v>9454</v>
      </c>
      <c r="D4447" t="str">
        <f t="shared" ca="1" si="139"/>
        <v>Jeans Regular</v>
      </c>
      <c r="E4447" t="s">
        <v>130</v>
      </c>
      <c r="F4447" t="s">
        <v>82</v>
      </c>
      <c r="G4447">
        <v>12</v>
      </c>
      <c r="H4447">
        <v>11</v>
      </c>
      <c r="I4447">
        <v>227.04</v>
      </c>
      <c r="J4447">
        <v>242.93280000000001</v>
      </c>
      <c r="K4447" t="s">
        <v>9455</v>
      </c>
      <c r="M4447" t="s">
        <v>123</v>
      </c>
      <c r="N4447" t="s">
        <v>29</v>
      </c>
      <c r="O4447" t="str">
        <f t="shared" si="138"/>
        <v>Cash on Delivery</v>
      </c>
      <c r="P4447" t="s">
        <v>53</v>
      </c>
      <c r="Q4447">
        <v>42.13</v>
      </c>
      <c r="R4447">
        <v>2.2999999999999998</v>
      </c>
      <c r="S4447" t="s">
        <v>23</v>
      </c>
    </row>
    <row r="4448" spans="1:19" x14ac:dyDescent="0.3">
      <c r="A4448" t="s">
        <v>9456</v>
      </c>
      <c r="B4448" s="1">
        <v>45097</v>
      </c>
      <c r="C4448" t="s">
        <v>9457</v>
      </c>
      <c r="D4448" t="str">
        <f t="shared" ca="1" si="139"/>
        <v>Widget B</v>
      </c>
      <c r="E4448" t="s">
        <v>61</v>
      </c>
      <c r="F4448" t="s">
        <v>70</v>
      </c>
      <c r="G4448">
        <v>20</v>
      </c>
      <c r="H4448">
        <v>19</v>
      </c>
      <c r="I4448">
        <v>486.81</v>
      </c>
      <c r="J4448">
        <v>545.22720000000004</v>
      </c>
      <c r="K4448" t="s">
        <v>66</v>
      </c>
      <c r="M4448" t="s">
        <v>86</v>
      </c>
      <c r="O4448" t="str">
        <f t="shared" si="138"/>
        <v>Credit Card</v>
      </c>
      <c r="P4448" t="s">
        <v>67</v>
      </c>
      <c r="Q4448">
        <v>0.43</v>
      </c>
      <c r="R4448">
        <v>4</v>
      </c>
      <c r="S4448" t="s">
        <v>74</v>
      </c>
    </row>
    <row r="4449" spans="1:19" x14ac:dyDescent="0.3">
      <c r="A4449" t="s">
        <v>9458</v>
      </c>
      <c r="B4449" s="1">
        <v>45266</v>
      </c>
      <c r="C4449" t="s">
        <v>9459</v>
      </c>
      <c r="D4449" t="str">
        <f t="shared" ca="1" si="139"/>
        <v>Phone X</v>
      </c>
      <c r="E4449" t="s">
        <v>141</v>
      </c>
      <c r="F4449" t="s">
        <v>50</v>
      </c>
      <c r="G4449">
        <v>17</v>
      </c>
      <c r="H4449">
        <v>14</v>
      </c>
      <c r="I4449">
        <v>987.1</v>
      </c>
      <c r="J4449">
        <v>1046.326</v>
      </c>
      <c r="K4449" t="s">
        <v>51</v>
      </c>
      <c r="M4449" t="s">
        <v>123</v>
      </c>
      <c r="N4449" t="s">
        <v>22</v>
      </c>
      <c r="O4449" t="str">
        <f t="shared" si="138"/>
        <v>Bank Transfer</v>
      </c>
      <c r="P4449" t="s">
        <v>37</v>
      </c>
      <c r="Q4449">
        <v>33.07</v>
      </c>
      <c r="R4449">
        <v>2.6</v>
      </c>
      <c r="S4449" t="s">
        <v>23</v>
      </c>
    </row>
    <row r="4450" spans="1:19" x14ac:dyDescent="0.3">
      <c r="A4450" t="s">
        <v>9460</v>
      </c>
      <c r="B4450" s="1">
        <v>43971</v>
      </c>
      <c r="C4450" t="s">
        <v>9461</v>
      </c>
      <c r="D4450" t="str">
        <f t="shared" ca="1" si="139"/>
        <v>Organic Rice 5kg</v>
      </c>
      <c r="E4450" t="s">
        <v>40</v>
      </c>
      <c r="F4450" t="s">
        <v>57</v>
      </c>
      <c r="G4450">
        <v>14</v>
      </c>
      <c r="H4450">
        <v>14</v>
      </c>
      <c r="I4450">
        <v>423.4</v>
      </c>
      <c r="J4450">
        <v>457.27199999999999</v>
      </c>
      <c r="K4450" t="s">
        <v>51</v>
      </c>
      <c r="M4450" t="s">
        <v>123</v>
      </c>
      <c r="N4450" t="s">
        <v>29</v>
      </c>
      <c r="O4450" t="str">
        <f t="shared" si="138"/>
        <v>PayPal</v>
      </c>
      <c r="P4450" t="s">
        <v>30</v>
      </c>
      <c r="Q4450">
        <v>32.24</v>
      </c>
      <c r="R4450">
        <v>1.8</v>
      </c>
      <c r="S4450" t="s">
        <v>23</v>
      </c>
    </row>
    <row r="4451" spans="1:19" x14ac:dyDescent="0.3">
      <c r="A4451" t="s">
        <v>9462</v>
      </c>
      <c r="B4451" s="1">
        <v>44033</v>
      </c>
      <c r="C4451" t="s">
        <v>9463</v>
      </c>
      <c r="D4451" t="str">
        <f t="shared" ca="1" si="139"/>
        <v>Widget B</v>
      </c>
      <c r="E4451" t="s">
        <v>61</v>
      </c>
      <c r="F4451" t="s">
        <v>70</v>
      </c>
      <c r="G4451">
        <v>4</v>
      </c>
      <c r="H4451">
        <v>3</v>
      </c>
      <c r="I4451">
        <v>1443.27</v>
      </c>
      <c r="J4451">
        <v>1587.5970000000002</v>
      </c>
      <c r="K4451" t="s">
        <v>9464</v>
      </c>
      <c r="M4451" t="s">
        <v>42</v>
      </c>
      <c r="N4451" t="s">
        <v>29</v>
      </c>
      <c r="O4451" t="str">
        <f t="shared" si="138"/>
        <v>Cash on Delivery</v>
      </c>
      <c r="P4451" t="s">
        <v>53</v>
      </c>
      <c r="Q4451">
        <v>38.869999999999997</v>
      </c>
      <c r="R4451">
        <v>4.7</v>
      </c>
      <c r="S4451" t="s">
        <v>23</v>
      </c>
    </row>
    <row r="4452" spans="1:19" x14ac:dyDescent="0.3">
      <c r="A4452" t="s">
        <v>9465</v>
      </c>
      <c r="B4452" s="1">
        <v>45176</v>
      </c>
      <c r="C4452" t="s">
        <v>9466</v>
      </c>
      <c r="D4452" t="str">
        <f t="shared" ca="1" si="139"/>
        <v>Organic Rice 5kg</v>
      </c>
      <c r="E4452" t="s">
        <v>40</v>
      </c>
      <c r="F4452" t="s">
        <v>57</v>
      </c>
      <c r="G4452">
        <v>12</v>
      </c>
      <c r="H4452">
        <v>12</v>
      </c>
      <c r="I4452">
        <v>759.81</v>
      </c>
      <c r="J4452">
        <v>828.19290000000001</v>
      </c>
      <c r="K4452" t="s">
        <v>66</v>
      </c>
      <c r="M4452" t="s">
        <v>21</v>
      </c>
      <c r="N4452" t="s">
        <v>29</v>
      </c>
      <c r="O4452" t="str">
        <f t="shared" si="138"/>
        <v>Cash on Delivery</v>
      </c>
      <c r="P4452" t="s">
        <v>53</v>
      </c>
      <c r="Q4452">
        <v>23.79</v>
      </c>
      <c r="R4452">
        <v>4.3</v>
      </c>
      <c r="S4452" t="s">
        <v>23</v>
      </c>
    </row>
    <row r="4453" spans="1:19" x14ac:dyDescent="0.3">
      <c r="A4453" t="s">
        <v>9467</v>
      </c>
      <c r="B4453" s="1">
        <v>44444</v>
      </c>
      <c r="C4453" t="s">
        <v>9468</v>
      </c>
      <c r="D4453" t="str">
        <f t="shared" ca="1" si="139"/>
        <v>T-shirt V</v>
      </c>
      <c r="E4453" t="s">
        <v>77</v>
      </c>
      <c r="F4453" t="s">
        <v>82</v>
      </c>
      <c r="G4453">
        <v>19</v>
      </c>
      <c r="H4453">
        <v>18</v>
      </c>
      <c r="I4453">
        <v>1361.2</v>
      </c>
      <c r="J4453">
        <v>1565.3799999999999</v>
      </c>
      <c r="K4453" t="s">
        <v>27</v>
      </c>
      <c r="M4453" t="s">
        <v>42</v>
      </c>
      <c r="N4453" t="s">
        <v>29</v>
      </c>
      <c r="O4453" t="str">
        <f t="shared" si="138"/>
        <v>Cash on Delivery</v>
      </c>
      <c r="P4453" t="s">
        <v>53</v>
      </c>
      <c r="Q4453">
        <v>22.79</v>
      </c>
      <c r="R4453">
        <v>4.5999999999999996</v>
      </c>
      <c r="S4453" t="s">
        <v>23</v>
      </c>
    </row>
    <row r="4454" spans="1:19" x14ac:dyDescent="0.3">
      <c r="A4454" t="s">
        <v>9469</v>
      </c>
      <c r="B4454" s="1">
        <v>44560</v>
      </c>
      <c r="C4454" t="s">
        <v>9470</v>
      </c>
      <c r="D4454" t="str">
        <f t="shared" ca="1" si="139"/>
        <v>Sneakers Run</v>
      </c>
      <c r="E4454" t="s">
        <v>85</v>
      </c>
      <c r="F4454" t="s">
        <v>82</v>
      </c>
      <c r="G4454">
        <v>4</v>
      </c>
      <c r="H4454">
        <v>3</v>
      </c>
      <c r="I4454">
        <v>753.81</v>
      </c>
      <c r="J4454">
        <v>836.72910000000002</v>
      </c>
      <c r="K4454" t="s">
        <v>66</v>
      </c>
      <c r="M4454" t="s">
        <v>86</v>
      </c>
      <c r="N4454" t="s">
        <v>22</v>
      </c>
      <c r="O4454" t="str">
        <f t="shared" si="138"/>
        <v>Cash on Delivery</v>
      </c>
      <c r="P4454" t="s">
        <v>53</v>
      </c>
      <c r="Q4454">
        <v>21.08</v>
      </c>
      <c r="R4454">
        <v>3.1</v>
      </c>
      <c r="S4454" t="s">
        <v>23</v>
      </c>
    </row>
    <row r="4455" spans="1:19" x14ac:dyDescent="0.3">
      <c r="A4455" t="s">
        <v>9471</v>
      </c>
      <c r="B4455" s="1">
        <v>44298</v>
      </c>
      <c r="C4455" t="s">
        <v>9472</v>
      </c>
      <c r="D4455" t="str">
        <f t="shared" ca="1" si="139"/>
        <v>Organic Rice 5kg</v>
      </c>
      <c r="E4455" t="s">
        <v>40</v>
      </c>
      <c r="F4455" t="s">
        <v>57</v>
      </c>
      <c r="G4455">
        <v>14</v>
      </c>
      <c r="H4455">
        <v>14</v>
      </c>
      <c r="I4455">
        <v>1225.95</v>
      </c>
      <c r="J4455">
        <v>1360.8045000000002</v>
      </c>
      <c r="K4455" t="s">
        <v>47</v>
      </c>
      <c r="M4455" t="s">
        <v>42</v>
      </c>
      <c r="N4455" t="s">
        <v>22</v>
      </c>
      <c r="O4455" t="str">
        <f t="shared" si="138"/>
        <v>PayPal</v>
      </c>
      <c r="P4455" t="s">
        <v>30</v>
      </c>
      <c r="Q4455">
        <v>5.01</v>
      </c>
      <c r="R4455">
        <v>4.5</v>
      </c>
      <c r="S4455" t="s">
        <v>23</v>
      </c>
    </row>
    <row r="4456" spans="1:19" x14ac:dyDescent="0.3">
      <c r="A4456" t="s">
        <v>9473</v>
      </c>
      <c r="B4456" s="1">
        <v>44585</v>
      </c>
      <c r="C4456" t="s">
        <v>9295</v>
      </c>
      <c r="D4456" t="str">
        <f t="shared" ca="1" si="139"/>
        <v>Widget A</v>
      </c>
      <c r="E4456" t="s">
        <v>33</v>
      </c>
      <c r="F4456" t="s">
        <v>70</v>
      </c>
      <c r="G4456">
        <v>5</v>
      </c>
      <c r="H4456">
        <v>4</v>
      </c>
      <c r="I4456">
        <v>823.99</v>
      </c>
      <c r="J4456">
        <v>914.62890000000004</v>
      </c>
      <c r="K4456" t="s">
        <v>27</v>
      </c>
      <c r="M4456" t="s">
        <v>42</v>
      </c>
      <c r="N4456" t="s">
        <v>29</v>
      </c>
      <c r="O4456" t="str">
        <f t="shared" si="138"/>
        <v>Bank Transfer</v>
      </c>
      <c r="P4456" t="s">
        <v>37</v>
      </c>
      <c r="Q4456">
        <v>15.79</v>
      </c>
      <c r="R4456">
        <v>4.3</v>
      </c>
      <c r="S4456" t="s">
        <v>74</v>
      </c>
    </row>
    <row r="4457" spans="1:19" x14ac:dyDescent="0.3">
      <c r="A4457" t="s">
        <v>9474</v>
      </c>
      <c r="B4457" s="1">
        <v>44315</v>
      </c>
      <c r="C4457" t="s">
        <v>9475</v>
      </c>
      <c r="D4457" t="str">
        <f t="shared" ca="1" si="139"/>
        <v>Sneakers Run</v>
      </c>
      <c r="E4457" t="s">
        <v>85</v>
      </c>
      <c r="F4457" t="s">
        <v>82</v>
      </c>
      <c r="G4457">
        <v>15</v>
      </c>
      <c r="H4457">
        <v>12</v>
      </c>
      <c r="I4457">
        <v>1387.21</v>
      </c>
      <c r="J4457">
        <v>1567.5473</v>
      </c>
      <c r="K4457" t="s">
        <v>66</v>
      </c>
      <c r="M4457" t="s">
        <v>21</v>
      </c>
      <c r="N4457" t="s">
        <v>29</v>
      </c>
      <c r="O4457" t="str">
        <f t="shared" si="138"/>
        <v>Bank Transfer</v>
      </c>
      <c r="P4457" t="s">
        <v>37</v>
      </c>
      <c r="Q4457">
        <v>38.24</v>
      </c>
      <c r="R4457">
        <v>5</v>
      </c>
      <c r="S4457" t="s">
        <v>74</v>
      </c>
    </row>
    <row r="4458" spans="1:19" x14ac:dyDescent="0.3">
      <c r="A4458" t="s">
        <v>9476</v>
      </c>
      <c r="B4458" s="1">
        <v>45287</v>
      </c>
      <c r="C4458" t="s">
        <v>9477</v>
      </c>
      <c r="D4458" t="str">
        <f t="shared" ca="1" si="139"/>
        <v>Camera S</v>
      </c>
      <c r="E4458" t="s">
        <v>133</v>
      </c>
      <c r="F4458" t="s">
        <v>50</v>
      </c>
      <c r="G4458">
        <v>2</v>
      </c>
      <c r="H4458">
        <v>2</v>
      </c>
      <c r="I4458">
        <v>813.36</v>
      </c>
      <c r="J4458">
        <v>935.36399999999992</v>
      </c>
      <c r="K4458" t="s">
        <v>27</v>
      </c>
      <c r="M4458" t="s">
        <v>123</v>
      </c>
      <c r="N4458" t="s">
        <v>36</v>
      </c>
      <c r="O4458" t="str">
        <f t="shared" si="138"/>
        <v>Cash on Delivery</v>
      </c>
      <c r="P4458" t="s">
        <v>53</v>
      </c>
      <c r="Q4458">
        <v>30</v>
      </c>
      <c r="R4458">
        <v>4.3</v>
      </c>
      <c r="S4458" t="s">
        <v>23</v>
      </c>
    </row>
    <row r="4459" spans="1:19" x14ac:dyDescent="0.3">
      <c r="A4459" t="s">
        <v>9478</v>
      </c>
      <c r="B4459" s="1">
        <v>44383</v>
      </c>
      <c r="C4459" t="s">
        <v>9479</v>
      </c>
      <c r="D4459" t="str">
        <f t="shared" ca="1" si="139"/>
        <v>Widget B</v>
      </c>
      <c r="E4459" t="s">
        <v>61</v>
      </c>
      <c r="F4459" t="s">
        <v>70</v>
      </c>
      <c r="G4459">
        <v>19</v>
      </c>
      <c r="H4459">
        <v>18</v>
      </c>
      <c r="I4459">
        <v>848.03</v>
      </c>
      <c r="J4459">
        <v>890.43150000000003</v>
      </c>
      <c r="K4459" t="s">
        <v>47</v>
      </c>
      <c r="M4459" t="s">
        <v>35</v>
      </c>
      <c r="N4459" t="s">
        <v>71</v>
      </c>
      <c r="O4459" t="str">
        <f t="shared" si="138"/>
        <v>PayPal</v>
      </c>
      <c r="P4459" t="s">
        <v>30</v>
      </c>
      <c r="Q4459">
        <v>49.69</v>
      </c>
      <c r="R4459">
        <v>0</v>
      </c>
      <c r="S4459" t="s">
        <v>23</v>
      </c>
    </row>
    <row r="4460" spans="1:19" x14ac:dyDescent="0.3">
      <c r="A4460" t="s">
        <v>9480</v>
      </c>
      <c r="B4460" s="1">
        <v>44526</v>
      </c>
      <c r="C4460" t="s">
        <v>9481</v>
      </c>
      <c r="D4460" t="str">
        <f t="shared" ca="1" si="139"/>
        <v>Laptop Pro</v>
      </c>
      <c r="E4460" t="s">
        <v>116</v>
      </c>
      <c r="F4460" t="s">
        <v>50</v>
      </c>
      <c r="G4460">
        <v>2</v>
      </c>
      <c r="H4460">
        <v>2</v>
      </c>
      <c r="I4460">
        <v>881.9</v>
      </c>
      <c r="J4460">
        <v>987.72800000000007</v>
      </c>
      <c r="K4460" t="s">
        <v>66</v>
      </c>
      <c r="M4460" t="s">
        <v>86</v>
      </c>
      <c r="N4460" t="s">
        <v>71</v>
      </c>
      <c r="O4460" t="str">
        <f t="shared" si="138"/>
        <v>Debit Card</v>
      </c>
      <c r="P4460" t="s">
        <v>89</v>
      </c>
      <c r="Q4460">
        <v>36.83</v>
      </c>
      <c r="R4460">
        <v>3.5</v>
      </c>
      <c r="S4460" t="s">
        <v>23</v>
      </c>
    </row>
    <row r="4461" spans="1:19" x14ac:dyDescent="0.3">
      <c r="A4461" t="s">
        <v>9482</v>
      </c>
      <c r="B4461" s="1">
        <v>44120</v>
      </c>
      <c r="C4461" t="s">
        <v>9483</v>
      </c>
      <c r="D4461" t="str">
        <f t="shared" ca="1" si="139"/>
        <v>Shirt Classic</v>
      </c>
      <c r="E4461" t="s">
        <v>65</v>
      </c>
      <c r="F4461" t="s">
        <v>82</v>
      </c>
      <c r="G4461">
        <v>2</v>
      </c>
      <c r="H4461">
        <v>2</v>
      </c>
      <c r="I4461">
        <v>881.85</v>
      </c>
      <c r="J4461">
        <v>978.85350000000017</v>
      </c>
      <c r="K4461" t="s">
        <v>27</v>
      </c>
      <c r="M4461" t="s">
        <v>123</v>
      </c>
      <c r="N4461" t="s">
        <v>22</v>
      </c>
      <c r="O4461" t="str">
        <f t="shared" si="138"/>
        <v>Cash on Delivery</v>
      </c>
      <c r="P4461" t="s">
        <v>53</v>
      </c>
      <c r="Q4461">
        <v>6.48</v>
      </c>
      <c r="R4461">
        <v>1.7</v>
      </c>
      <c r="S4461" t="s">
        <v>23</v>
      </c>
    </row>
    <row r="4462" spans="1:19" x14ac:dyDescent="0.3">
      <c r="A4462" t="s">
        <v>9484</v>
      </c>
      <c r="B4462" s="1">
        <v>45438</v>
      </c>
      <c r="C4462" t="s">
        <v>9485</v>
      </c>
      <c r="D4462" t="str">
        <f t="shared" ca="1" si="139"/>
        <v>Jeans Regular</v>
      </c>
      <c r="E4462" t="s">
        <v>130</v>
      </c>
      <c r="F4462" t="s">
        <v>82</v>
      </c>
      <c r="G4462">
        <v>20</v>
      </c>
      <c r="H4462">
        <v>17</v>
      </c>
      <c r="I4462">
        <v>642.89</v>
      </c>
      <c r="J4462">
        <v>687.89229999999998</v>
      </c>
      <c r="K4462" t="s">
        <v>20</v>
      </c>
      <c r="M4462" t="s">
        <v>79</v>
      </c>
      <c r="O4462" t="str">
        <f t="shared" si="138"/>
        <v>Debit Card</v>
      </c>
      <c r="P4462" t="s">
        <v>89</v>
      </c>
      <c r="Q4462">
        <v>0.44</v>
      </c>
      <c r="R4462">
        <v>5</v>
      </c>
      <c r="S4462" t="s">
        <v>23</v>
      </c>
    </row>
    <row r="4463" spans="1:19" x14ac:dyDescent="0.3">
      <c r="A4463" t="s">
        <v>9486</v>
      </c>
      <c r="B4463" s="1">
        <v>44109</v>
      </c>
      <c r="C4463" t="s">
        <v>9487</v>
      </c>
      <c r="D4463" t="str">
        <f t="shared" ca="1" si="139"/>
        <v>Organic Rice 5kg</v>
      </c>
      <c r="E4463" t="s">
        <v>40</v>
      </c>
      <c r="F4463" t="s">
        <v>57</v>
      </c>
      <c r="G4463">
        <v>16</v>
      </c>
      <c r="H4463">
        <v>13</v>
      </c>
      <c r="I4463">
        <v>329.76</v>
      </c>
      <c r="J4463">
        <v>379.22399999999993</v>
      </c>
      <c r="K4463" t="s">
        <v>51</v>
      </c>
      <c r="M4463" t="s">
        <v>21</v>
      </c>
      <c r="N4463" t="s">
        <v>36</v>
      </c>
      <c r="O4463" t="str">
        <f t="shared" si="138"/>
        <v>Debit Card</v>
      </c>
      <c r="P4463" t="s">
        <v>89</v>
      </c>
      <c r="Q4463">
        <v>26.49</v>
      </c>
      <c r="R4463">
        <v>4.4000000000000004</v>
      </c>
      <c r="S4463" t="s">
        <v>23</v>
      </c>
    </row>
    <row r="4464" spans="1:19" x14ac:dyDescent="0.3">
      <c r="A4464" t="s">
        <v>9488</v>
      </c>
      <c r="B4464" s="1">
        <v>44420</v>
      </c>
      <c r="C4464" t="s">
        <v>9489</v>
      </c>
      <c r="D4464" t="str">
        <f t="shared" ca="1" si="139"/>
        <v>Phone X</v>
      </c>
      <c r="E4464" t="s">
        <v>141</v>
      </c>
      <c r="F4464" t="s">
        <v>50</v>
      </c>
      <c r="G4464">
        <v>3</v>
      </c>
      <c r="H4464">
        <v>2</v>
      </c>
      <c r="I4464">
        <v>1407.58</v>
      </c>
      <c r="J4464">
        <v>1604.6412</v>
      </c>
      <c r="K4464" t="s">
        <v>27</v>
      </c>
      <c r="M4464" t="s">
        <v>21</v>
      </c>
      <c r="N4464" t="s">
        <v>36</v>
      </c>
      <c r="O4464" t="str">
        <f t="shared" si="138"/>
        <v>PayPal</v>
      </c>
      <c r="P4464" t="s">
        <v>30</v>
      </c>
      <c r="Q4464">
        <v>24.93</v>
      </c>
      <c r="R4464">
        <v>2.2999999999999998</v>
      </c>
      <c r="S4464" t="s">
        <v>23</v>
      </c>
    </row>
    <row r="4465" spans="1:19" x14ac:dyDescent="0.3">
      <c r="A4465" t="s">
        <v>9490</v>
      </c>
      <c r="B4465" s="1">
        <v>44366</v>
      </c>
      <c r="C4465" t="s">
        <v>9491</v>
      </c>
      <c r="D4465" t="str">
        <f t="shared" ca="1" si="139"/>
        <v>Phone X</v>
      </c>
      <c r="E4465" t="s">
        <v>141</v>
      </c>
      <c r="F4465" t="s">
        <v>50</v>
      </c>
      <c r="G4465">
        <v>16</v>
      </c>
      <c r="H4465">
        <v>14</v>
      </c>
      <c r="I4465">
        <v>1180.56</v>
      </c>
      <c r="J4465">
        <v>1286.8104000000001</v>
      </c>
      <c r="K4465" t="s">
        <v>20</v>
      </c>
      <c r="M4465" t="s">
        <v>123</v>
      </c>
      <c r="N4465" t="s">
        <v>22</v>
      </c>
      <c r="O4465" t="str">
        <f t="shared" si="138"/>
        <v>Debit Card</v>
      </c>
      <c r="P4465" t="s">
        <v>89</v>
      </c>
      <c r="Q4465">
        <v>49.58</v>
      </c>
      <c r="R4465">
        <v>2.2000000000000002</v>
      </c>
      <c r="S4465" t="s">
        <v>23</v>
      </c>
    </row>
    <row r="4466" spans="1:19" x14ac:dyDescent="0.3">
      <c r="A4466" t="s">
        <v>9492</v>
      </c>
      <c r="B4466" s="1">
        <v>44188</v>
      </c>
      <c r="C4466" t="s">
        <v>9493</v>
      </c>
      <c r="D4466" t="str">
        <f t="shared" ca="1" si="139"/>
        <v>Cereal Pack</v>
      </c>
      <c r="E4466" t="s">
        <v>100</v>
      </c>
      <c r="F4466" t="s">
        <v>57</v>
      </c>
      <c r="G4466">
        <v>9</v>
      </c>
      <c r="H4466">
        <v>9</v>
      </c>
      <c r="I4466">
        <v>238.63</v>
      </c>
      <c r="J4466">
        <v>269.65189999999996</v>
      </c>
      <c r="K4466" t="s">
        <v>27</v>
      </c>
      <c r="M4466" t="s">
        <v>42</v>
      </c>
      <c r="N4466" t="s">
        <v>29</v>
      </c>
      <c r="O4466" t="str">
        <f t="shared" si="138"/>
        <v>Credit Card</v>
      </c>
      <c r="P4466" t="s">
        <v>67</v>
      </c>
      <c r="Q4466">
        <v>26.92</v>
      </c>
      <c r="R4466">
        <v>9</v>
      </c>
      <c r="S4466" t="s">
        <v>23</v>
      </c>
    </row>
    <row r="4467" spans="1:19" x14ac:dyDescent="0.3">
      <c r="A4467" t="s">
        <v>9494</v>
      </c>
      <c r="B4467" s="1">
        <v>45456</v>
      </c>
      <c r="C4467" t="s">
        <v>9495</v>
      </c>
      <c r="D4467" t="str">
        <f t="shared" ca="1" si="139"/>
        <v>Shirt Classic</v>
      </c>
      <c r="E4467" t="s">
        <v>65</v>
      </c>
      <c r="F4467" t="s">
        <v>82</v>
      </c>
      <c r="G4467">
        <v>18</v>
      </c>
      <c r="H4467">
        <v>15</v>
      </c>
      <c r="I4467">
        <v>1413.29</v>
      </c>
      <c r="J4467">
        <v>1625.2834999999998</v>
      </c>
      <c r="K4467" t="s">
        <v>27</v>
      </c>
      <c r="M4467" t="s">
        <v>86</v>
      </c>
      <c r="N4467" t="s">
        <v>29</v>
      </c>
      <c r="O4467" t="str">
        <f t="shared" si="138"/>
        <v>Cash on Delivery</v>
      </c>
      <c r="P4467" t="s">
        <v>53</v>
      </c>
      <c r="Q4467">
        <v>41.23</v>
      </c>
      <c r="R4467">
        <v>3.8</v>
      </c>
      <c r="S4467" t="s">
        <v>23</v>
      </c>
    </row>
    <row r="4468" spans="1:19" x14ac:dyDescent="0.3">
      <c r="A4468" t="s">
        <v>9496</v>
      </c>
      <c r="B4468" s="1">
        <v>45582</v>
      </c>
      <c r="C4468" t="s">
        <v>9497</v>
      </c>
      <c r="D4468" t="str">
        <f t="shared" ca="1" si="139"/>
        <v>Headphones Z</v>
      </c>
      <c r="E4468" t="s">
        <v>94</v>
      </c>
      <c r="F4468" t="s">
        <v>50</v>
      </c>
      <c r="G4468">
        <v>13</v>
      </c>
      <c r="H4468">
        <v>10</v>
      </c>
      <c r="I4468">
        <v>364.58</v>
      </c>
      <c r="J4468">
        <v>393.74639999999999</v>
      </c>
      <c r="K4468" t="s">
        <v>47</v>
      </c>
      <c r="M4468" t="s">
        <v>86</v>
      </c>
      <c r="N4468" t="s">
        <v>29</v>
      </c>
      <c r="O4468" t="str">
        <f t="shared" si="138"/>
        <v>Credit Card</v>
      </c>
      <c r="P4468" t="s">
        <v>67</v>
      </c>
      <c r="Q4468">
        <v>14.95</v>
      </c>
      <c r="R4468">
        <v>3.8</v>
      </c>
      <c r="S4468" t="s">
        <v>23</v>
      </c>
    </row>
    <row r="4469" spans="1:19" x14ac:dyDescent="0.3">
      <c r="A4469" t="s">
        <v>9498</v>
      </c>
      <c r="B4469" s="1">
        <v>45538</v>
      </c>
      <c r="C4469" t="s">
        <v>9499</v>
      </c>
      <c r="D4469" t="str">
        <f t="shared" ca="1" si="139"/>
        <v>Olive Oil 1L</v>
      </c>
      <c r="E4469" t="s">
        <v>56</v>
      </c>
      <c r="F4469" t="s">
        <v>57</v>
      </c>
      <c r="G4469">
        <v>20</v>
      </c>
      <c r="H4469">
        <v>20</v>
      </c>
      <c r="I4469">
        <v>1278.82</v>
      </c>
      <c r="J4469">
        <v>1393.9138</v>
      </c>
      <c r="K4469" t="s">
        <v>27</v>
      </c>
      <c r="M4469" t="s">
        <v>86</v>
      </c>
      <c r="N4469" t="s">
        <v>36</v>
      </c>
      <c r="O4469" t="str">
        <f t="shared" si="138"/>
        <v>Cash on Delivery</v>
      </c>
      <c r="P4469" t="s">
        <v>53</v>
      </c>
      <c r="Q4469">
        <v>37.369999999999997</v>
      </c>
      <c r="R4469">
        <v>3.5</v>
      </c>
      <c r="S4469" t="s">
        <v>23</v>
      </c>
    </row>
    <row r="4470" spans="1:19" x14ac:dyDescent="0.3">
      <c r="A4470" t="s">
        <v>9500</v>
      </c>
      <c r="B4470" s="1">
        <v>44522</v>
      </c>
      <c r="C4470" t="s">
        <v>9501</v>
      </c>
      <c r="D4470" t="str">
        <f t="shared" ca="1" si="139"/>
        <v>Sofa 3-Seater</v>
      </c>
      <c r="E4470" t="s">
        <v>109</v>
      </c>
      <c r="F4470" t="s">
        <v>46</v>
      </c>
      <c r="G4470">
        <v>9</v>
      </c>
      <c r="H4470">
        <v>7</v>
      </c>
      <c r="I4470">
        <v>959.36</v>
      </c>
      <c r="J4470">
        <v>1055.296</v>
      </c>
      <c r="K4470" t="s">
        <v>47</v>
      </c>
      <c r="M4470" t="s">
        <v>123</v>
      </c>
      <c r="N4470" t="s">
        <v>22</v>
      </c>
      <c r="O4470" t="str">
        <f t="shared" si="138"/>
        <v>Bank Transfer</v>
      </c>
      <c r="P4470" t="s">
        <v>37</v>
      </c>
      <c r="Q4470">
        <v>13.24</v>
      </c>
      <c r="R4470">
        <v>3.7</v>
      </c>
      <c r="S4470" t="s">
        <v>23</v>
      </c>
    </row>
    <row r="4471" spans="1:19" x14ac:dyDescent="0.3">
      <c r="A4471" t="s">
        <v>9502</v>
      </c>
      <c r="B4471" s="1">
        <v>43870</v>
      </c>
      <c r="C4471" t="s">
        <v>9503</v>
      </c>
      <c r="D4471" t="str">
        <f t="shared" ca="1" si="139"/>
        <v>Widget A</v>
      </c>
      <c r="E4471" t="s">
        <v>33</v>
      </c>
      <c r="F4471" t="s">
        <v>70</v>
      </c>
      <c r="G4471">
        <v>20</v>
      </c>
      <c r="H4471">
        <v>19</v>
      </c>
      <c r="I4471">
        <v>1461.36</v>
      </c>
      <c r="J4471">
        <v>1563.6551999999999</v>
      </c>
      <c r="K4471" t="s">
        <v>47</v>
      </c>
      <c r="M4471" t="s">
        <v>42</v>
      </c>
      <c r="N4471" t="s">
        <v>22</v>
      </c>
      <c r="O4471" t="str">
        <f t="shared" si="138"/>
        <v>Credit Card</v>
      </c>
      <c r="P4471" t="s">
        <v>67</v>
      </c>
      <c r="Q4471">
        <v>30.01</v>
      </c>
      <c r="R4471">
        <v>2.9</v>
      </c>
      <c r="S4471" t="s">
        <v>23</v>
      </c>
    </row>
    <row r="4472" spans="1:19" x14ac:dyDescent="0.3">
      <c r="A4472" t="s">
        <v>9504</v>
      </c>
      <c r="B4472" s="1">
        <v>44406</v>
      </c>
      <c r="C4472" t="s">
        <v>9505</v>
      </c>
      <c r="D4472" t="str">
        <f t="shared" ca="1" si="139"/>
        <v>Dining Table</v>
      </c>
      <c r="F4472" t="s">
        <v>46</v>
      </c>
      <c r="G4472">
        <v>2</v>
      </c>
      <c r="H4472">
        <v>2</v>
      </c>
      <c r="I4472">
        <v>960.28</v>
      </c>
      <c r="J4472">
        <v>1075.5136</v>
      </c>
      <c r="K4472" t="s">
        <v>20</v>
      </c>
      <c r="M4472" t="s">
        <v>42</v>
      </c>
      <c r="N4472" t="s">
        <v>22</v>
      </c>
      <c r="O4472" t="str">
        <f t="shared" si="138"/>
        <v>Cash on Delivery</v>
      </c>
      <c r="P4472" t="s">
        <v>53</v>
      </c>
      <c r="Q4472">
        <v>26.48</v>
      </c>
      <c r="R4472">
        <v>2.8</v>
      </c>
      <c r="S4472" t="s">
        <v>23</v>
      </c>
    </row>
    <row r="4473" spans="1:19" x14ac:dyDescent="0.3">
      <c r="A4473" t="s">
        <v>9506</v>
      </c>
      <c r="B4473" s="1">
        <v>43933</v>
      </c>
      <c r="C4473" t="s">
        <v>9507</v>
      </c>
      <c r="D4473" t="str">
        <f t="shared" ca="1" si="139"/>
        <v>Widget B</v>
      </c>
      <c r="E4473" t="s">
        <v>61</v>
      </c>
      <c r="F4473" t="s">
        <v>70</v>
      </c>
      <c r="G4473">
        <v>18</v>
      </c>
      <c r="H4473">
        <v>17</v>
      </c>
      <c r="I4473">
        <v>1290.9000000000001</v>
      </c>
      <c r="J4473">
        <v>1432.8990000000001</v>
      </c>
      <c r="K4473" t="s">
        <v>47</v>
      </c>
      <c r="M4473" t="s">
        <v>86</v>
      </c>
      <c r="N4473" t="s">
        <v>71</v>
      </c>
      <c r="O4473" t="str">
        <f t="shared" si="138"/>
        <v>Credit Card</v>
      </c>
      <c r="P4473" t="s">
        <v>67</v>
      </c>
      <c r="Q4473">
        <v>30.96</v>
      </c>
      <c r="R4473">
        <v>5</v>
      </c>
      <c r="S4473" t="s">
        <v>23</v>
      </c>
    </row>
    <row r="4474" spans="1:19" x14ac:dyDescent="0.3">
      <c r="A4474" t="s">
        <v>9508</v>
      </c>
      <c r="B4474" s="1">
        <v>45486</v>
      </c>
      <c r="C4474" t="s">
        <v>9509</v>
      </c>
      <c r="D4474" t="str">
        <f t="shared" ca="1" si="139"/>
        <v>T-shirt V</v>
      </c>
      <c r="E4474" t="s">
        <v>77</v>
      </c>
      <c r="F4474" t="s">
        <v>82</v>
      </c>
      <c r="G4474">
        <v>14</v>
      </c>
      <c r="H4474">
        <v>14</v>
      </c>
      <c r="I4474">
        <v>642.30999999999995</v>
      </c>
      <c r="J4474">
        <v>680.84860000000003</v>
      </c>
      <c r="K4474" t="s">
        <v>47</v>
      </c>
      <c r="M4474" t="s">
        <v>35</v>
      </c>
      <c r="N4474" t="s">
        <v>36</v>
      </c>
      <c r="O4474" t="str">
        <f t="shared" si="138"/>
        <v>Cash on Delivery</v>
      </c>
      <c r="P4474" t="s">
        <v>53</v>
      </c>
      <c r="Q4474">
        <v>48.46</v>
      </c>
      <c r="R4474">
        <v>1.9</v>
      </c>
      <c r="S4474" t="s">
        <v>23</v>
      </c>
    </row>
    <row r="4475" spans="1:19" x14ac:dyDescent="0.3">
      <c r="A4475" t="s">
        <v>9510</v>
      </c>
      <c r="B4475" s="1">
        <v>44173</v>
      </c>
      <c r="C4475" t="s">
        <v>9511</v>
      </c>
      <c r="D4475" t="str">
        <f t="shared" ca="1" si="139"/>
        <v>Olive Oil 1L</v>
      </c>
      <c r="E4475" t="s">
        <v>56</v>
      </c>
      <c r="F4475" t="s">
        <v>57</v>
      </c>
      <c r="G4475">
        <v>1</v>
      </c>
      <c r="H4475">
        <v>1</v>
      </c>
      <c r="I4475">
        <v>1206.52</v>
      </c>
      <c r="J4475">
        <v>1290.9764</v>
      </c>
      <c r="K4475" t="s">
        <v>47</v>
      </c>
      <c r="M4475" t="s">
        <v>79</v>
      </c>
      <c r="N4475" t="s">
        <v>71</v>
      </c>
      <c r="O4475" t="str">
        <f t="shared" si="138"/>
        <v>Credit Card</v>
      </c>
      <c r="P4475" t="s">
        <v>67</v>
      </c>
      <c r="Q4475">
        <v>38.5</v>
      </c>
      <c r="R4475">
        <v>2.7</v>
      </c>
      <c r="S4475" t="s">
        <v>23</v>
      </c>
    </row>
    <row r="4476" spans="1:19" x14ac:dyDescent="0.3">
      <c r="A4476" t="s">
        <v>9512</v>
      </c>
      <c r="B4476" s="1">
        <v>44095</v>
      </c>
      <c r="C4476" t="s">
        <v>9513</v>
      </c>
      <c r="D4476" t="str">
        <f t="shared" ca="1" si="139"/>
        <v>Olive Oil 1L</v>
      </c>
      <c r="E4476" t="s">
        <v>56</v>
      </c>
      <c r="F4476" t="s">
        <v>57</v>
      </c>
      <c r="G4476">
        <v>12</v>
      </c>
      <c r="H4476">
        <v>11</v>
      </c>
      <c r="I4476">
        <v>1155.48</v>
      </c>
      <c r="J4476">
        <v>1259.4732000000001</v>
      </c>
      <c r="K4476" t="s">
        <v>66</v>
      </c>
      <c r="M4476" t="s">
        <v>35</v>
      </c>
      <c r="N4476" t="s">
        <v>71</v>
      </c>
      <c r="O4476" t="str">
        <f t="shared" si="138"/>
        <v>Credit Card</v>
      </c>
      <c r="P4476" t="s">
        <v>67</v>
      </c>
      <c r="Q4476">
        <v>15.37</v>
      </c>
      <c r="R4476">
        <v>3.5</v>
      </c>
      <c r="S4476" t="s">
        <v>23</v>
      </c>
    </row>
    <row r="4477" spans="1:19" x14ac:dyDescent="0.3">
      <c r="A4477" t="s">
        <v>9514</v>
      </c>
      <c r="B4477" s="1">
        <v>43862</v>
      </c>
      <c r="C4477" t="s">
        <v>9515</v>
      </c>
      <c r="D4477" t="str">
        <f t="shared" ca="1" si="139"/>
        <v>Jeans Regular</v>
      </c>
      <c r="E4477" t="s">
        <v>130</v>
      </c>
      <c r="F4477" t="s">
        <v>82</v>
      </c>
      <c r="G4477">
        <v>5</v>
      </c>
      <c r="H4477">
        <v>4</v>
      </c>
      <c r="I4477">
        <v>149.86000000000001</v>
      </c>
      <c r="J4477">
        <v>169.34180000000001</v>
      </c>
      <c r="K4477" t="s">
        <v>20</v>
      </c>
      <c r="M4477" t="s">
        <v>86</v>
      </c>
      <c r="N4477" t="s">
        <v>22</v>
      </c>
      <c r="O4477" t="str">
        <f t="shared" si="138"/>
        <v>Debit Card</v>
      </c>
      <c r="P4477" t="s">
        <v>89</v>
      </c>
      <c r="Q4477">
        <v>17.11</v>
      </c>
      <c r="R4477">
        <v>4.4000000000000004</v>
      </c>
      <c r="S4477" t="s">
        <v>23</v>
      </c>
    </row>
    <row r="4478" spans="1:19" x14ac:dyDescent="0.3">
      <c r="A4478" t="s">
        <v>9516</v>
      </c>
      <c r="B4478" s="1">
        <v>44043</v>
      </c>
      <c r="C4478" t="s">
        <v>9517</v>
      </c>
      <c r="D4478" t="str">
        <f t="shared" ca="1" si="139"/>
        <v>Phone X</v>
      </c>
      <c r="E4478" t="s">
        <v>141</v>
      </c>
      <c r="F4478" t="s">
        <v>50</v>
      </c>
      <c r="G4478">
        <v>20</v>
      </c>
      <c r="H4478">
        <v>17</v>
      </c>
      <c r="I4478">
        <v>1084.1099999999999</v>
      </c>
      <c r="J4478">
        <v>1235.8854000000001</v>
      </c>
      <c r="K4478" t="s">
        <v>20</v>
      </c>
      <c r="M4478" t="s">
        <v>79</v>
      </c>
      <c r="N4478" t="s">
        <v>29</v>
      </c>
      <c r="O4478" t="str">
        <f t="shared" si="138"/>
        <v>PayPal</v>
      </c>
      <c r="P4478" t="s">
        <v>30</v>
      </c>
      <c r="Q4478">
        <v>11.9</v>
      </c>
      <c r="R4478">
        <v>2</v>
      </c>
      <c r="S4478" t="s">
        <v>23</v>
      </c>
    </row>
    <row r="4479" spans="1:19" x14ac:dyDescent="0.3">
      <c r="A4479" t="s">
        <v>9518</v>
      </c>
      <c r="B4479" s="1">
        <v>44198</v>
      </c>
      <c r="C4479" t="s">
        <v>9519</v>
      </c>
      <c r="D4479" t="str">
        <f t="shared" ca="1" si="139"/>
        <v>Dining Table</v>
      </c>
      <c r="E4479" t="s">
        <v>45</v>
      </c>
      <c r="F4479" t="s">
        <v>46</v>
      </c>
      <c r="G4479">
        <v>16</v>
      </c>
      <c r="H4479">
        <v>16</v>
      </c>
      <c r="I4479">
        <v>1049.74</v>
      </c>
      <c r="J4479">
        <v>1165.2114000000001</v>
      </c>
      <c r="K4479" t="s">
        <v>27</v>
      </c>
      <c r="M4479" t="s">
        <v>79</v>
      </c>
      <c r="N4479" t="s">
        <v>22</v>
      </c>
      <c r="O4479" t="str">
        <f t="shared" si="138"/>
        <v>PayPal</v>
      </c>
      <c r="P4479" t="s">
        <v>30</v>
      </c>
      <c r="Q4479">
        <v>5.45</v>
      </c>
      <c r="R4479">
        <v>3.8</v>
      </c>
      <c r="S4479" t="s">
        <v>111</v>
      </c>
    </row>
    <row r="4480" spans="1:19" x14ac:dyDescent="0.3">
      <c r="A4480" t="s">
        <v>9521</v>
      </c>
      <c r="B4480" s="1">
        <v>44385</v>
      </c>
      <c r="C4480" t="s">
        <v>9522</v>
      </c>
      <c r="D4480" t="str">
        <f t="shared" ca="1" si="139"/>
        <v>Widget B</v>
      </c>
      <c r="E4480" t="s">
        <v>61</v>
      </c>
      <c r="F4480" t="s">
        <v>70</v>
      </c>
      <c r="G4480">
        <v>2</v>
      </c>
      <c r="H4480">
        <v>2</v>
      </c>
      <c r="I4480">
        <v>795.85</v>
      </c>
      <c r="J4480">
        <v>899.31049999999993</v>
      </c>
      <c r="K4480" t="s">
        <v>66</v>
      </c>
      <c r="M4480" t="s">
        <v>86</v>
      </c>
      <c r="N4480" t="s">
        <v>22</v>
      </c>
      <c r="O4480" t="str">
        <f t="shared" si="138"/>
        <v>PayPal</v>
      </c>
      <c r="P4480" t="s">
        <v>30</v>
      </c>
      <c r="Q4480">
        <v>18.68</v>
      </c>
      <c r="R4480">
        <v>1.5</v>
      </c>
      <c r="S4480" t="s">
        <v>23</v>
      </c>
    </row>
    <row r="4481" spans="1:19" x14ac:dyDescent="0.3">
      <c r="A4481" t="s">
        <v>9523</v>
      </c>
      <c r="B4481" s="1">
        <v>45484</v>
      </c>
      <c r="C4481" t="s">
        <v>9524</v>
      </c>
      <c r="D4481" t="str">
        <f t="shared" ca="1" si="139"/>
        <v>Cereal Pack</v>
      </c>
      <c r="E4481" t="s">
        <v>100</v>
      </c>
      <c r="F4481" t="s">
        <v>57</v>
      </c>
      <c r="G4481">
        <v>20</v>
      </c>
      <c r="H4481">
        <v>20</v>
      </c>
      <c r="I4481">
        <v>837.85</v>
      </c>
      <c r="J4481">
        <v>904.87800000000004</v>
      </c>
      <c r="K4481" t="s">
        <v>51</v>
      </c>
      <c r="M4481" t="s">
        <v>35</v>
      </c>
      <c r="N4481" t="s">
        <v>71</v>
      </c>
      <c r="O4481" t="str">
        <f t="shared" si="138"/>
        <v>Cash on Delivery</v>
      </c>
      <c r="P4481" t="s">
        <v>53</v>
      </c>
      <c r="Q4481">
        <v>8.58</v>
      </c>
      <c r="R4481">
        <v>5</v>
      </c>
      <c r="S4481" t="s">
        <v>23</v>
      </c>
    </row>
    <row r="4482" spans="1:19" x14ac:dyDescent="0.3">
      <c r="A4482" t="s">
        <v>9525</v>
      </c>
      <c r="B4482" s="1">
        <v>44069</v>
      </c>
      <c r="C4482" t="s">
        <v>9526</v>
      </c>
      <c r="D4482" t="str">
        <f t="shared" ca="1" si="139"/>
        <v>Organic Rice 5kg</v>
      </c>
      <c r="E4482" t="s">
        <v>40</v>
      </c>
      <c r="F4482" t="s">
        <v>57</v>
      </c>
      <c r="G4482">
        <v>12</v>
      </c>
      <c r="H4482">
        <v>11</v>
      </c>
      <c r="I4482">
        <v>251.07</v>
      </c>
      <c r="J4482">
        <v>283.70909999999998</v>
      </c>
      <c r="K4482" t="s">
        <v>27</v>
      </c>
      <c r="M4482" t="s">
        <v>79</v>
      </c>
      <c r="N4482" t="s">
        <v>22</v>
      </c>
      <c r="O4482" t="str">
        <f t="shared" si="138"/>
        <v>PayPal</v>
      </c>
      <c r="P4482" t="s">
        <v>30</v>
      </c>
      <c r="Q4482">
        <v>47.94</v>
      </c>
      <c r="R4482">
        <v>3.6</v>
      </c>
      <c r="S4482" t="s">
        <v>23</v>
      </c>
    </row>
    <row r="4483" spans="1:19" x14ac:dyDescent="0.3">
      <c r="A4483" t="s">
        <v>9527</v>
      </c>
      <c r="B4483" s="1">
        <v>44457</v>
      </c>
      <c r="C4483" t="s">
        <v>9528</v>
      </c>
      <c r="D4483" t="str">
        <f t="shared" ca="1" si="139"/>
        <v>Cereal Pack</v>
      </c>
      <c r="F4483" t="s">
        <v>57</v>
      </c>
      <c r="G4483">
        <v>1</v>
      </c>
      <c r="H4483">
        <v>1</v>
      </c>
      <c r="I4483">
        <v>1394.61</v>
      </c>
      <c r="J4483">
        <v>1534.0709999999999</v>
      </c>
      <c r="K4483" t="s">
        <v>51</v>
      </c>
      <c r="M4483" t="s">
        <v>28</v>
      </c>
      <c r="N4483" t="s">
        <v>36</v>
      </c>
      <c r="O4483" t="str">
        <f t="shared" ref="O4483:O4546" si="140">IF(P4483&lt;&gt;"",P4483,INDEX($N:$N,MATCH(Q4483,$O:$O,0)))</f>
        <v>Credit Card</v>
      </c>
      <c r="P4483" t="s">
        <v>67</v>
      </c>
      <c r="Q4483">
        <v>2.25</v>
      </c>
      <c r="R4483">
        <v>1.1000000000000001</v>
      </c>
      <c r="S4483" t="s">
        <v>23</v>
      </c>
    </row>
    <row r="4484" spans="1:19" x14ac:dyDescent="0.3">
      <c r="A4484" t="s">
        <v>9530</v>
      </c>
      <c r="B4484" s="1">
        <v>45343</v>
      </c>
      <c r="C4484" t="s">
        <v>9531</v>
      </c>
      <c r="D4484" t="str">
        <f t="shared" ref="D4484:D4547" ca="1" si="141">IF(E4484&lt;&gt;"",E4484,IF(F4484="Apparel",CHOOSE(RANDBETWEEN(1,4),"Jeans Regular","Shirt Classic","Sneakers Run","T-shirt V"),IF(F4484="Electronics",CHOOSE(RANDBETWEEN(1,4),"Camera S","Headphones Z","Laptop Pro","Phone X"),IF(F4484="Gadgets",CHOOSE(RANDBETWEEN(1,2),"Widget A","Widget B"),IF(F4484="Groceries",CHOOSE(RANDBETWEEN(1,3),"Cereal Pack","Olive Oil 1L","Organic Rice"),IF(F4484="Home Goods",CHOOSE(RANDBETWEEN(1,2),"Dining Table","Sofa 3-Seater"),"Unknown"))))))</f>
        <v>Widget A</v>
      </c>
      <c r="E4484" t="s">
        <v>33</v>
      </c>
      <c r="F4484" t="s">
        <v>70</v>
      </c>
      <c r="G4484">
        <v>8</v>
      </c>
      <c r="H4484">
        <v>6</v>
      </c>
      <c r="I4484">
        <v>30.6</v>
      </c>
      <c r="J4484">
        <v>34.884000000000007</v>
      </c>
      <c r="K4484" t="s">
        <v>66</v>
      </c>
      <c r="M4484" t="s">
        <v>28</v>
      </c>
      <c r="N4484" t="s">
        <v>22</v>
      </c>
      <c r="O4484" t="str">
        <f t="shared" si="140"/>
        <v>Credit Card</v>
      </c>
      <c r="P4484" t="s">
        <v>67</v>
      </c>
      <c r="Q4484">
        <v>15.28</v>
      </c>
      <c r="R4484">
        <v>4.2</v>
      </c>
      <c r="S4484" t="s">
        <v>23</v>
      </c>
    </row>
    <row r="4485" spans="1:19" x14ac:dyDescent="0.3">
      <c r="A4485" t="s">
        <v>9532</v>
      </c>
      <c r="B4485" s="1">
        <v>43898</v>
      </c>
      <c r="C4485" t="s">
        <v>9533</v>
      </c>
      <c r="D4485" t="str">
        <f t="shared" ca="1" si="141"/>
        <v>Jeans Regular</v>
      </c>
      <c r="E4485" t="s">
        <v>130</v>
      </c>
      <c r="F4485" t="s">
        <v>82</v>
      </c>
      <c r="G4485">
        <v>16</v>
      </c>
      <c r="H4485">
        <v>13</v>
      </c>
      <c r="I4485">
        <v>812.79</v>
      </c>
      <c r="J4485">
        <v>894.06900000000007</v>
      </c>
      <c r="K4485" t="s">
        <v>20</v>
      </c>
      <c r="M4485" t="s">
        <v>86</v>
      </c>
      <c r="N4485" t="s">
        <v>71</v>
      </c>
      <c r="O4485" t="str">
        <f t="shared" si="140"/>
        <v>PayPal</v>
      </c>
      <c r="P4485" t="s">
        <v>30</v>
      </c>
      <c r="Q4485">
        <v>30.73</v>
      </c>
      <c r="R4485">
        <v>3.1</v>
      </c>
      <c r="S4485" t="s">
        <v>23</v>
      </c>
    </row>
    <row r="4486" spans="1:19" x14ac:dyDescent="0.3">
      <c r="A4486" t="s">
        <v>9534</v>
      </c>
      <c r="B4486" s="1">
        <v>44629</v>
      </c>
      <c r="C4486" t="s">
        <v>9535</v>
      </c>
      <c r="D4486" t="str">
        <f t="shared" ca="1" si="141"/>
        <v>Olive Oil 1L</v>
      </c>
      <c r="E4486" t="s">
        <v>56</v>
      </c>
      <c r="F4486" t="s">
        <v>57</v>
      </c>
      <c r="G4486">
        <v>4</v>
      </c>
      <c r="H4486">
        <v>4</v>
      </c>
      <c r="I4486">
        <v>1483.16</v>
      </c>
      <c r="J4486">
        <v>1557.3180000000002</v>
      </c>
      <c r="K4486" t="s">
        <v>27</v>
      </c>
      <c r="M4486" t="s">
        <v>28</v>
      </c>
      <c r="N4486" t="s">
        <v>71</v>
      </c>
      <c r="O4486" t="str">
        <f t="shared" si="140"/>
        <v>PayPal</v>
      </c>
      <c r="P4486" t="s">
        <v>30</v>
      </c>
      <c r="Q4486">
        <v>16.29</v>
      </c>
      <c r="R4486">
        <v>1.3</v>
      </c>
      <c r="S4486" t="s">
        <v>23</v>
      </c>
    </row>
    <row r="4487" spans="1:19" x14ac:dyDescent="0.3">
      <c r="A4487" t="s">
        <v>9536</v>
      </c>
      <c r="B4487" s="1">
        <v>45095</v>
      </c>
      <c r="C4487" t="s">
        <v>9537</v>
      </c>
      <c r="D4487" t="str">
        <f t="shared" ca="1" si="141"/>
        <v>Camera S</v>
      </c>
      <c r="E4487" t="s">
        <v>133</v>
      </c>
      <c r="F4487" t="s">
        <v>50</v>
      </c>
      <c r="G4487">
        <v>10</v>
      </c>
      <c r="H4487">
        <v>10</v>
      </c>
      <c r="I4487">
        <v>1162.79</v>
      </c>
      <c r="J4487">
        <v>1302.3248000000001</v>
      </c>
      <c r="K4487" t="s">
        <v>51</v>
      </c>
      <c r="M4487" t="s">
        <v>86</v>
      </c>
      <c r="N4487" t="s">
        <v>36</v>
      </c>
      <c r="O4487" t="str">
        <f t="shared" si="140"/>
        <v>Bank Transfer</v>
      </c>
      <c r="P4487" t="s">
        <v>37</v>
      </c>
      <c r="Q4487">
        <v>21.29</v>
      </c>
      <c r="R4487">
        <v>1.4</v>
      </c>
      <c r="S4487" t="s">
        <v>23</v>
      </c>
    </row>
    <row r="4488" spans="1:19" x14ac:dyDescent="0.3">
      <c r="A4488" t="s">
        <v>9538</v>
      </c>
      <c r="B4488" s="1">
        <v>44614</v>
      </c>
      <c r="C4488" t="s">
        <v>9539</v>
      </c>
      <c r="D4488" t="str">
        <f t="shared" ca="1" si="141"/>
        <v>Dining Table</v>
      </c>
      <c r="E4488" t="s">
        <v>45</v>
      </c>
      <c r="F4488" t="s">
        <v>46</v>
      </c>
      <c r="G4488">
        <v>19</v>
      </c>
      <c r="H4488">
        <v>18</v>
      </c>
      <c r="I4488">
        <v>1291.6400000000001</v>
      </c>
      <c r="J4488">
        <v>1382.0548000000001</v>
      </c>
      <c r="K4488" t="s">
        <v>51</v>
      </c>
      <c r="M4488" t="s">
        <v>42</v>
      </c>
      <c r="N4488" t="s">
        <v>71</v>
      </c>
      <c r="O4488" t="str">
        <f t="shared" si="140"/>
        <v>PayPal</v>
      </c>
      <c r="P4488" t="s">
        <v>30</v>
      </c>
      <c r="Q4488">
        <v>34.450000000000003</v>
      </c>
      <c r="R4488">
        <v>1.3</v>
      </c>
      <c r="S4488" t="s">
        <v>23</v>
      </c>
    </row>
    <row r="4489" spans="1:19" x14ac:dyDescent="0.3">
      <c r="A4489" t="s">
        <v>9540</v>
      </c>
      <c r="B4489" s="1">
        <v>45042</v>
      </c>
      <c r="C4489" t="s">
        <v>9541</v>
      </c>
      <c r="D4489" t="str">
        <f t="shared" ca="1" si="141"/>
        <v>Sneakers Run</v>
      </c>
      <c r="E4489" t="s">
        <v>85</v>
      </c>
      <c r="F4489" t="s">
        <v>82</v>
      </c>
      <c r="G4489">
        <v>9</v>
      </c>
      <c r="H4489">
        <v>9</v>
      </c>
      <c r="I4489">
        <v>103.22</v>
      </c>
      <c r="J4489">
        <v>111.47760000000001</v>
      </c>
      <c r="K4489" t="s">
        <v>51</v>
      </c>
      <c r="M4489" t="s">
        <v>86</v>
      </c>
      <c r="N4489" t="s">
        <v>22</v>
      </c>
      <c r="O4489" t="str">
        <f t="shared" si="140"/>
        <v>Credit Card</v>
      </c>
      <c r="P4489" t="s">
        <v>67</v>
      </c>
      <c r="Q4489">
        <v>42.85</v>
      </c>
      <c r="R4489">
        <v>3.3</v>
      </c>
      <c r="S4489" t="s">
        <v>74</v>
      </c>
    </row>
    <row r="4490" spans="1:19" x14ac:dyDescent="0.3">
      <c r="A4490" t="s">
        <v>9542</v>
      </c>
      <c r="B4490" s="1">
        <v>45410</v>
      </c>
      <c r="C4490" t="s">
        <v>9543</v>
      </c>
      <c r="D4490" t="str">
        <f t="shared" ca="1" si="141"/>
        <v>Phone X</v>
      </c>
      <c r="F4490" t="s">
        <v>50</v>
      </c>
      <c r="G4490">
        <v>1</v>
      </c>
      <c r="H4490">
        <v>1</v>
      </c>
      <c r="I4490">
        <v>124.36</v>
      </c>
      <c r="J4490">
        <v>130.578</v>
      </c>
      <c r="K4490" t="s">
        <v>51</v>
      </c>
      <c r="M4490" t="s">
        <v>86</v>
      </c>
      <c r="N4490" t="s">
        <v>71</v>
      </c>
      <c r="O4490" t="str">
        <f t="shared" si="140"/>
        <v>Debit Card</v>
      </c>
      <c r="P4490" t="s">
        <v>89</v>
      </c>
      <c r="Q4490">
        <v>38.340000000000003</v>
      </c>
      <c r="R4490">
        <v>3.1</v>
      </c>
      <c r="S4490" t="s">
        <v>23</v>
      </c>
    </row>
    <row r="4491" spans="1:19" x14ac:dyDescent="0.3">
      <c r="A4491" t="s">
        <v>9544</v>
      </c>
      <c r="B4491" s="1">
        <v>44830</v>
      </c>
      <c r="C4491" t="s">
        <v>9545</v>
      </c>
      <c r="D4491" t="str">
        <f t="shared" ca="1" si="141"/>
        <v>Sofa 3-Seater</v>
      </c>
      <c r="E4491" t="s">
        <v>109</v>
      </c>
      <c r="F4491" t="s">
        <v>46</v>
      </c>
      <c r="G4491">
        <v>14</v>
      </c>
      <c r="H4491">
        <v>13</v>
      </c>
      <c r="I4491">
        <v>867.47</v>
      </c>
      <c r="J4491">
        <v>919.51820000000009</v>
      </c>
      <c r="K4491" t="s">
        <v>27</v>
      </c>
      <c r="M4491" t="s">
        <v>79</v>
      </c>
      <c r="N4491" t="s">
        <v>29</v>
      </c>
      <c r="O4491" t="str">
        <f t="shared" si="140"/>
        <v>Credit Card</v>
      </c>
      <c r="P4491" t="s">
        <v>67</v>
      </c>
      <c r="Q4491">
        <v>2.25</v>
      </c>
      <c r="R4491">
        <v>3.2</v>
      </c>
      <c r="S4491" t="s">
        <v>23</v>
      </c>
    </row>
    <row r="4492" spans="1:19" x14ac:dyDescent="0.3">
      <c r="A4492" t="s">
        <v>9546</v>
      </c>
      <c r="B4492" s="1">
        <v>44497</v>
      </c>
      <c r="C4492" t="s">
        <v>9547</v>
      </c>
      <c r="D4492" t="str">
        <f t="shared" ca="1" si="141"/>
        <v>Olive Oil 1L</v>
      </c>
      <c r="E4492" t="s">
        <v>56</v>
      </c>
      <c r="F4492" t="s">
        <v>57</v>
      </c>
      <c r="G4492">
        <v>13</v>
      </c>
      <c r="H4492">
        <v>11</v>
      </c>
      <c r="I4492">
        <v>1348.08</v>
      </c>
      <c r="J4492">
        <v>1496.3688</v>
      </c>
      <c r="K4492" t="s">
        <v>20</v>
      </c>
      <c r="M4492" t="s">
        <v>86</v>
      </c>
      <c r="N4492" t="s">
        <v>36</v>
      </c>
      <c r="O4492" t="str">
        <f t="shared" si="140"/>
        <v>Bank Transfer</v>
      </c>
      <c r="P4492" t="s">
        <v>37</v>
      </c>
      <c r="Q4492">
        <v>10.77</v>
      </c>
      <c r="R4492">
        <v>4.2</v>
      </c>
      <c r="S4492" t="s">
        <v>23</v>
      </c>
    </row>
    <row r="4493" spans="1:19" x14ac:dyDescent="0.3">
      <c r="A4493" t="s">
        <v>9548</v>
      </c>
      <c r="B4493" s="1">
        <v>45657</v>
      </c>
      <c r="C4493" t="s">
        <v>9549</v>
      </c>
      <c r="D4493" t="str">
        <f t="shared" ca="1" si="141"/>
        <v>Sneakers Run</v>
      </c>
      <c r="E4493" t="s">
        <v>85</v>
      </c>
      <c r="F4493" t="s">
        <v>82</v>
      </c>
      <c r="G4493">
        <v>4</v>
      </c>
      <c r="H4493">
        <v>4</v>
      </c>
      <c r="I4493">
        <v>377.05</v>
      </c>
      <c r="J4493">
        <v>414.75500000000005</v>
      </c>
      <c r="K4493" t="s">
        <v>51</v>
      </c>
      <c r="M4493" t="s">
        <v>86</v>
      </c>
      <c r="N4493" t="s">
        <v>22</v>
      </c>
      <c r="O4493" t="str">
        <f t="shared" si="140"/>
        <v>Cash on Delivery</v>
      </c>
      <c r="P4493" t="s">
        <v>53</v>
      </c>
      <c r="Q4493">
        <v>3.56</v>
      </c>
      <c r="R4493">
        <v>2.7</v>
      </c>
      <c r="S4493" t="s">
        <v>23</v>
      </c>
    </row>
    <row r="4494" spans="1:19" x14ac:dyDescent="0.3">
      <c r="A4494" t="s">
        <v>9550</v>
      </c>
      <c r="B4494" s="1">
        <v>45652</v>
      </c>
      <c r="C4494" t="s">
        <v>9551</v>
      </c>
      <c r="D4494" t="str">
        <f t="shared" ca="1" si="141"/>
        <v>Sofa 3-Seater</v>
      </c>
      <c r="E4494" t="s">
        <v>109</v>
      </c>
      <c r="F4494" t="s">
        <v>46</v>
      </c>
      <c r="G4494">
        <v>12</v>
      </c>
      <c r="H4494">
        <v>11</v>
      </c>
      <c r="I4494">
        <v>799.21</v>
      </c>
      <c r="J4494">
        <v>887.12310000000014</v>
      </c>
      <c r="K4494" t="s">
        <v>20</v>
      </c>
      <c r="M4494" t="s">
        <v>21</v>
      </c>
      <c r="N4494" t="s">
        <v>71</v>
      </c>
      <c r="O4494" t="str">
        <f t="shared" si="140"/>
        <v>Cash on Delivery</v>
      </c>
      <c r="P4494" t="s">
        <v>53</v>
      </c>
      <c r="Q4494">
        <v>8.49</v>
      </c>
      <c r="R4494">
        <v>3.2</v>
      </c>
      <c r="S4494" t="s">
        <v>23</v>
      </c>
    </row>
    <row r="4495" spans="1:19" x14ac:dyDescent="0.3">
      <c r="A4495" t="s">
        <v>9552</v>
      </c>
      <c r="B4495" s="1">
        <v>44886</v>
      </c>
      <c r="C4495" t="s">
        <v>9553</v>
      </c>
      <c r="D4495" t="str">
        <f t="shared" ca="1" si="141"/>
        <v>Widget B</v>
      </c>
      <c r="E4495" t="s">
        <v>61</v>
      </c>
      <c r="F4495" t="s">
        <v>70</v>
      </c>
      <c r="G4495">
        <v>15</v>
      </c>
      <c r="H4495">
        <v>15</v>
      </c>
      <c r="I4495">
        <v>853.49</v>
      </c>
      <c r="J4495">
        <v>913.23430000000008</v>
      </c>
      <c r="K4495" t="s">
        <v>20</v>
      </c>
      <c r="M4495" t="s">
        <v>35</v>
      </c>
      <c r="N4495" t="s">
        <v>29</v>
      </c>
      <c r="O4495" t="e">
        <f t="shared" ca="1" si="140"/>
        <v>#N/A</v>
      </c>
      <c r="Q4495">
        <v>37.25</v>
      </c>
      <c r="R4495">
        <v>4</v>
      </c>
      <c r="S4495" t="s">
        <v>23</v>
      </c>
    </row>
    <row r="4496" spans="1:19" x14ac:dyDescent="0.3">
      <c r="A4496" t="s">
        <v>9554</v>
      </c>
      <c r="B4496" s="1">
        <v>45255</v>
      </c>
      <c r="C4496" t="s">
        <v>9555</v>
      </c>
      <c r="D4496" t="str">
        <f t="shared" ca="1" si="141"/>
        <v>Camera S</v>
      </c>
      <c r="E4496" t="s">
        <v>133</v>
      </c>
      <c r="F4496" t="s">
        <v>50</v>
      </c>
      <c r="G4496">
        <v>8</v>
      </c>
      <c r="H4496">
        <v>7</v>
      </c>
      <c r="I4496">
        <v>678.73</v>
      </c>
      <c r="J4496">
        <v>746.60300000000007</v>
      </c>
      <c r="K4496" t="s">
        <v>20</v>
      </c>
      <c r="M4496" t="s">
        <v>21</v>
      </c>
      <c r="N4496" t="s">
        <v>22</v>
      </c>
      <c r="O4496" t="str">
        <f t="shared" si="140"/>
        <v>Debit Card</v>
      </c>
      <c r="P4496" t="s">
        <v>89</v>
      </c>
      <c r="Q4496">
        <v>25.1</v>
      </c>
      <c r="R4496">
        <v>2</v>
      </c>
      <c r="S4496" t="s">
        <v>23</v>
      </c>
    </row>
    <row r="4497" spans="1:19" x14ac:dyDescent="0.3">
      <c r="A4497" t="s">
        <v>9557</v>
      </c>
      <c r="B4497" s="1">
        <v>45106</v>
      </c>
      <c r="C4497" t="s">
        <v>9558</v>
      </c>
      <c r="D4497" t="str">
        <f t="shared" ca="1" si="141"/>
        <v>T-shirt V</v>
      </c>
      <c r="E4497" t="s">
        <v>77</v>
      </c>
      <c r="F4497" t="s">
        <v>82</v>
      </c>
      <c r="G4497">
        <v>7</v>
      </c>
      <c r="H4497">
        <v>6</v>
      </c>
      <c r="I4497">
        <v>1243.28</v>
      </c>
      <c r="J4497">
        <v>1367.6080000000002</v>
      </c>
      <c r="K4497" t="s">
        <v>27</v>
      </c>
      <c r="M4497" t="s">
        <v>86</v>
      </c>
      <c r="N4497" t="s">
        <v>36</v>
      </c>
      <c r="O4497" t="str">
        <f t="shared" si="140"/>
        <v>Bank Transfer</v>
      </c>
      <c r="P4497" t="s">
        <v>37</v>
      </c>
      <c r="Q4497">
        <v>14.02</v>
      </c>
      <c r="R4497">
        <v>1.9</v>
      </c>
      <c r="S4497" t="s">
        <v>23</v>
      </c>
    </row>
    <row r="4498" spans="1:19" x14ac:dyDescent="0.3">
      <c r="A4498" t="s">
        <v>9559</v>
      </c>
      <c r="B4498" s="1">
        <v>44470</v>
      </c>
      <c r="C4498" t="s">
        <v>9560</v>
      </c>
      <c r="D4498" t="str">
        <f t="shared" ca="1" si="141"/>
        <v>Sneakers Run</v>
      </c>
      <c r="E4498" t="s">
        <v>85</v>
      </c>
      <c r="F4498" t="s">
        <v>82</v>
      </c>
      <c r="G4498">
        <v>19</v>
      </c>
      <c r="H4498">
        <v>16</v>
      </c>
      <c r="I4498">
        <v>404.27</v>
      </c>
      <c r="J4498">
        <v>452.7824</v>
      </c>
      <c r="K4498" t="s">
        <v>51</v>
      </c>
      <c r="M4498" t="s">
        <v>42</v>
      </c>
      <c r="N4498" t="s">
        <v>22</v>
      </c>
      <c r="O4498" t="str">
        <f t="shared" si="140"/>
        <v>Credit Card</v>
      </c>
      <c r="P4498" t="s">
        <v>67</v>
      </c>
      <c r="Q4498">
        <v>16.64</v>
      </c>
      <c r="R4498">
        <v>2</v>
      </c>
      <c r="S4498" t="s">
        <v>23</v>
      </c>
    </row>
    <row r="4499" spans="1:19" x14ac:dyDescent="0.3">
      <c r="A4499" t="s">
        <v>9561</v>
      </c>
      <c r="B4499" s="1">
        <v>44272</v>
      </c>
      <c r="C4499" t="s">
        <v>4835</v>
      </c>
      <c r="D4499" t="str">
        <f t="shared" ca="1" si="141"/>
        <v>Shirt Classic</v>
      </c>
      <c r="F4499" t="s">
        <v>82</v>
      </c>
      <c r="G4499">
        <v>20</v>
      </c>
      <c r="H4499">
        <v>18</v>
      </c>
      <c r="I4499">
        <v>224.65</v>
      </c>
      <c r="J4499">
        <v>244.86850000000001</v>
      </c>
      <c r="K4499" t="s">
        <v>20</v>
      </c>
      <c r="M4499" t="s">
        <v>28</v>
      </c>
      <c r="N4499" t="s">
        <v>22</v>
      </c>
      <c r="O4499" t="str">
        <f t="shared" si="140"/>
        <v>Bank Transfer</v>
      </c>
      <c r="P4499" t="s">
        <v>37</v>
      </c>
      <c r="Q4499">
        <v>27.04</v>
      </c>
      <c r="R4499">
        <v>4.4000000000000004</v>
      </c>
      <c r="S4499" t="s">
        <v>23</v>
      </c>
    </row>
    <row r="4500" spans="1:19" x14ac:dyDescent="0.3">
      <c r="A4500" t="s">
        <v>9562</v>
      </c>
      <c r="B4500" s="1">
        <v>45551</v>
      </c>
      <c r="C4500" t="s">
        <v>9563</v>
      </c>
      <c r="D4500" t="str">
        <f t="shared" ca="1" si="141"/>
        <v>Widget B</v>
      </c>
      <c r="E4500" t="s">
        <v>61</v>
      </c>
      <c r="F4500" t="s">
        <v>70</v>
      </c>
      <c r="G4500">
        <v>14</v>
      </c>
      <c r="H4500">
        <v>13</v>
      </c>
      <c r="I4500">
        <v>1185.77</v>
      </c>
      <c r="J4500">
        <v>1256.9162000000001</v>
      </c>
      <c r="K4500" t="s">
        <v>51</v>
      </c>
      <c r="M4500" t="s">
        <v>42</v>
      </c>
      <c r="N4500" t="s">
        <v>22</v>
      </c>
      <c r="O4500" t="str">
        <f t="shared" si="140"/>
        <v>Bank Transfer</v>
      </c>
      <c r="P4500" t="s">
        <v>37</v>
      </c>
      <c r="Q4500">
        <v>0.1</v>
      </c>
      <c r="R4500">
        <v>4.8</v>
      </c>
      <c r="S4500" t="s">
        <v>23</v>
      </c>
    </row>
    <row r="4501" spans="1:19" x14ac:dyDescent="0.3">
      <c r="A4501" t="s">
        <v>9564</v>
      </c>
      <c r="B4501" s="1">
        <v>45449</v>
      </c>
      <c r="C4501" t="s">
        <v>9565</v>
      </c>
      <c r="D4501" t="str">
        <f t="shared" ca="1" si="141"/>
        <v>Dining Table</v>
      </c>
      <c r="E4501" t="s">
        <v>45</v>
      </c>
      <c r="F4501" t="s">
        <v>46</v>
      </c>
      <c r="G4501">
        <v>11</v>
      </c>
      <c r="H4501">
        <v>9</v>
      </c>
      <c r="I4501">
        <v>1483.55</v>
      </c>
      <c r="J4501">
        <v>1631.905</v>
      </c>
      <c r="K4501" t="s">
        <v>66</v>
      </c>
      <c r="M4501" t="s">
        <v>123</v>
      </c>
      <c r="N4501" t="s">
        <v>36</v>
      </c>
      <c r="O4501" t="str">
        <f t="shared" si="140"/>
        <v>Bank Transfer</v>
      </c>
      <c r="P4501" t="s">
        <v>37</v>
      </c>
      <c r="Q4501">
        <v>14.23</v>
      </c>
      <c r="R4501">
        <v>2</v>
      </c>
      <c r="S4501" t="s">
        <v>74</v>
      </c>
    </row>
    <row r="4502" spans="1:19" x14ac:dyDescent="0.3">
      <c r="A4502" t="s">
        <v>9566</v>
      </c>
      <c r="B4502" s="1">
        <v>44427</v>
      </c>
      <c r="C4502" t="s">
        <v>9567</v>
      </c>
      <c r="D4502" t="str">
        <f t="shared" ca="1" si="141"/>
        <v>Widget A</v>
      </c>
      <c r="E4502" t="s">
        <v>33</v>
      </c>
      <c r="F4502" t="s">
        <v>70</v>
      </c>
      <c r="G4502">
        <v>3</v>
      </c>
      <c r="H4502">
        <v>3</v>
      </c>
      <c r="I4502">
        <v>1423</v>
      </c>
      <c r="J4502">
        <v>1522.6100000000001</v>
      </c>
      <c r="K4502" t="s">
        <v>47</v>
      </c>
      <c r="M4502" t="s">
        <v>86</v>
      </c>
      <c r="N4502" t="s">
        <v>71</v>
      </c>
      <c r="O4502" t="str">
        <f t="shared" si="140"/>
        <v>PayPal</v>
      </c>
      <c r="P4502" t="s">
        <v>30</v>
      </c>
      <c r="Q4502">
        <v>19.850000000000001</v>
      </c>
      <c r="R4502">
        <v>2.9</v>
      </c>
      <c r="S4502" t="s">
        <v>111</v>
      </c>
    </row>
    <row r="4503" spans="1:19" x14ac:dyDescent="0.3">
      <c r="A4503" t="s">
        <v>9568</v>
      </c>
      <c r="B4503" s="1">
        <v>44225</v>
      </c>
      <c r="C4503" t="s">
        <v>9569</v>
      </c>
      <c r="D4503" t="str">
        <f t="shared" ca="1" si="141"/>
        <v>Laptop Pro</v>
      </c>
      <c r="E4503" t="s">
        <v>116</v>
      </c>
      <c r="F4503" t="s">
        <v>50</v>
      </c>
      <c r="G4503">
        <v>10</v>
      </c>
      <c r="H4503">
        <v>9</v>
      </c>
      <c r="I4503">
        <v>618.5</v>
      </c>
      <c r="J4503">
        <v>698.90499999999997</v>
      </c>
      <c r="K4503" t="s">
        <v>66</v>
      </c>
      <c r="M4503" t="s">
        <v>35</v>
      </c>
      <c r="N4503" t="s">
        <v>22</v>
      </c>
      <c r="O4503" t="str">
        <f t="shared" si="140"/>
        <v>Cash on Delivery</v>
      </c>
      <c r="P4503" t="s">
        <v>53</v>
      </c>
      <c r="Q4503">
        <v>11.14</v>
      </c>
      <c r="R4503">
        <v>3.8</v>
      </c>
      <c r="S4503" t="s">
        <v>23</v>
      </c>
    </row>
    <row r="4504" spans="1:19" x14ac:dyDescent="0.3">
      <c r="A4504" t="s">
        <v>9570</v>
      </c>
      <c r="B4504" s="1">
        <v>44015</v>
      </c>
      <c r="C4504" t="s">
        <v>7861</v>
      </c>
      <c r="D4504" t="str">
        <f t="shared" ca="1" si="141"/>
        <v>Jeans Regular</v>
      </c>
      <c r="E4504" t="s">
        <v>130</v>
      </c>
      <c r="F4504" t="s">
        <v>82</v>
      </c>
      <c r="G4504">
        <v>15</v>
      </c>
      <c r="H4504">
        <v>15</v>
      </c>
      <c r="I4504">
        <v>717.96</v>
      </c>
      <c r="J4504">
        <v>818.47440000000017</v>
      </c>
      <c r="K4504" t="s">
        <v>20</v>
      </c>
      <c r="M4504" t="s">
        <v>86</v>
      </c>
      <c r="N4504" t="s">
        <v>71</v>
      </c>
      <c r="O4504" t="str">
        <f t="shared" si="140"/>
        <v>Bank Transfer</v>
      </c>
      <c r="P4504" t="s">
        <v>37</v>
      </c>
      <c r="Q4504">
        <v>26.44</v>
      </c>
      <c r="R4504">
        <v>5</v>
      </c>
      <c r="S4504" t="s">
        <v>23</v>
      </c>
    </row>
    <row r="4505" spans="1:19" x14ac:dyDescent="0.3">
      <c r="A4505" t="s">
        <v>9571</v>
      </c>
      <c r="B4505" s="1">
        <v>45257</v>
      </c>
      <c r="C4505" t="s">
        <v>9572</v>
      </c>
      <c r="D4505" t="str">
        <f t="shared" ca="1" si="141"/>
        <v>Headphones Z</v>
      </c>
      <c r="E4505" t="s">
        <v>94</v>
      </c>
      <c r="F4505" t="s">
        <v>50</v>
      </c>
      <c r="G4505">
        <v>12</v>
      </c>
      <c r="H4505">
        <v>11</v>
      </c>
      <c r="I4505">
        <v>1005.83</v>
      </c>
      <c r="J4505">
        <v>1156.7045000000001</v>
      </c>
      <c r="K4505" t="s">
        <v>20</v>
      </c>
      <c r="M4505" t="s">
        <v>28</v>
      </c>
      <c r="N4505" t="s">
        <v>22</v>
      </c>
      <c r="O4505" t="str">
        <f t="shared" si="140"/>
        <v>Cash on Delivery</v>
      </c>
      <c r="P4505" t="s">
        <v>53</v>
      </c>
      <c r="Q4505">
        <v>41.98</v>
      </c>
      <c r="R4505">
        <v>1.7</v>
      </c>
      <c r="S4505" t="s">
        <v>23</v>
      </c>
    </row>
    <row r="4506" spans="1:19" x14ac:dyDescent="0.3">
      <c r="A4506" t="s">
        <v>9573</v>
      </c>
      <c r="B4506" s="1">
        <v>43984</v>
      </c>
      <c r="C4506" t="s">
        <v>9574</v>
      </c>
      <c r="D4506" t="str">
        <f t="shared" ca="1" si="141"/>
        <v>Organic Rice 5kg</v>
      </c>
      <c r="E4506" t="s">
        <v>40</v>
      </c>
      <c r="F4506" t="s">
        <v>57</v>
      </c>
      <c r="G4506">
        <v>15</v>
      </c>
      <c r="H4506">
        <v>14</v>
      </c>
      <c r="I4506">
        <v>1150.47</v>
      </c>
      <c r="J4506">
        <v>1265.5170000000001</v>
      </c>
      <c r="K4506" t="s">
        <v>51</v>
      </c>
      <c r="M4506" t="s">
        <v>35</v>
      </c>
      <c r="N4506" t="s">
        <v>22</v>
      </c>
      <c r="O4506" t="str">
        <f t="shared" si="140"/>
        <v>Credit Card</v>
      </c>
      <c r="P4506" t="s">
        <v>67</v>
      </c>
      <c r="Q4506">
        <v>16.07</v>
      </c>
      <c r="R4506">
        <v>4.4000000000000004</v>
      </c>
      <c r="S4506" t="s">
        <v>23</v>
      </c>
    </row>
    <row r="4507" spans="1:19" x14ac:dyDescent="0.3">
      <c r="A4507" t="s">
        <v>9575</v>
      </c>
      <c r="B4507" s="1">
        <v>45638</v>
      </c>
      <c r="C4507" t="s">
        <v>9576</v>
      </c>
      <c r="D4507" t="str">
        <f t="shared" ca="1" si="141"/>
        <v>Organic Rice 5kg</v>
      </c>
      <c r="E4507" t="s">
        <v>40</v>
      </c>
      <c r="F4507" t="s">
        <v>57</v>
      </c>
      <c r="G4507">
        <v>18</v>
      </c>
      <c r="H4507">
        <v>17</v>
      </c>
      <c r="I4507">
        <v>1295.24</v>
      </c>
      <c r="J4507">
        <v>1424.7640000000001</v>
      </c>
      <c r="K4507" t="s">
        <v>20</v>
      </c>
      <c r="M4507" t="s">
        <v>79</v>
      </c>
      <c r="N4507" t="s">
        <v>22</v>
      </c>
      <c r="O4507" t="str">
        <f t="shared" si="140"/>
        <v>PayPal</v>
      </c>
      <c r="P4507" t="s">
        <v>30</v>
      </c>
      <c r="Q4507">
        <v>10.4</v>
      </c>
      <c r="R4507">
        <v>1.6</v>
      </c>
      <c r="S4507" t="s">
        <v>23</v>
      </c>
    </row>
    <row r="4508" spans="1:19" x14ac:dyDescent="0.3">
      <c r="A4508" t="s">
        <v>9577</v>
      </c>
      <c r="B4508" s="1">
        <v>44524</v>
      </c>
      <c r="C4508" t="s">
        <v>9578</v>
      </c>
      <c r="D4508" t="str">
        <f t="shared" ca="1" si="141"/>
        <v>Jeans Regular</v>
      </c>
      <c r="E4508" t="s">
        <v>130</v>
      </c>
      <c r="F4508" t="s">
        <v>82</v>
      </c>
      <c r="G4508">
        <v>13</v>
      </c>
      <c r="H4508">
        <v>11</v>
      </c>
      <c r="I4508">
        <v>912.83</v>
      </c>
      <c r="J4508">
        <v>1004.1130000000002</v>
      </c>
      <c r="K4508" t="s">
        <v>27</v>
      </c>
      <c r="M4508" t="s">
        <v>28</v>
      </c>
      <c r="N4508" t="s">
        <v>29</v>
      </c>
      <c r="O4508" t="str">
        <f t="shared" si="140"/>
        <v>Bank Transfer</v>
      </c>
      <c r="P4508" t="s">
        <v>37</v>
      </c>
      <c r="Q4508">
        <v>25.65</v>
      </c>
      <c r="R4508">
        <v>1.7</v>
      </c>
      <c r="S4508" t="s">
        <v>23</v>
      </c>
    </row>
    <row r="4509" spans="1:19" x14ac:dyDescent="0.3">
      <c r="A4509" t="s">
        <v>9579</v>
      </c>
      <c r="B4509" s="1">
        <v>45656</v>
      </c>
      <c r="C4509" t="s">
        <v>9580</v>
      </c>
      <c r="D4509" t="str">
        <f t="shared" ca="1" si="141"/>
        <v>Organic Rice 5kg</v>
      </c>
      <c r="E4509" t="s">
        <v>40</v>
      </c>
      <c r="F4509" t="s">
        <v>57</v>
      </c>
      <c r="G4509">
        <v>2</v>
      </c>
      <c r="H4509">
        <v>2</v>
      </c>
      <c r="I4509">
        <v>1166.93</v>
      </c>
      <c r="J4509">
        <v>1295.2923000000003</v>
      </c>
      <c r="K4509" t="s">
        <v>47</v>
      </c>
      <c r="M4509" t="s">
        <v>21</v>
      </c>
      <c r="N4509" t="s">
        <v>71</v>
      </c>
      <c r="O4509" t="str">
        <f t="shared" si="140"/>
        <v>Credit Card</v>
      </c>
      <c r="P4509" t="s">
        <v>67</v>
      </c>
      <c r="Q4509">
        <v>18.23</v>
      </c>
      <c r="R4509">
        <v>4.4000000000000004</v>
      </c>
      <c r="S4509" t="s">
        <v>23</v>
      </c>
    </row>
    <row r="4510" spans="1:19" x14ac:dyDescent="0.3">
      <c r="A4510" t="s">
        <v>9581</v>
      </c>
      <c r="B4510" s="1">
        <v>44185</v>
      </c>
      <c r="C4510" t="s">
        <v>9582</v>
      </c>
      <c r="D4510" t="str">
        <f t="shared" ca="1" si="141"/>
        <v>Olive Oil 1L</v>
      </c>
      <c r="E4510" t="s">
        <v>56</v>
      </c>
      <c r="F4510" t="s">
        <v>57</v>
      </c>
      <c r="G4510">
        <v>7</v>
      </c>
      <c r="H4510">
        <v>6</v>
      </c>
      <c r="I4510">
        <v>1256.67</v>
      </c>
      <c r="J4510">
        <v>1344.6369000000002</v>
      </c>
      <c r="K4510" t="s">
        <v>27</v>
      </c>
      <c r="M4510" t="s">
        <v>28</v>
      </c>
      <c r="N4510" t="s">
        <v>71</v>
      </c>
      <c r="O4510" t="str">
        <f t="shared" si="140"/>
        <v>Credit Card</v>
      </c>
      <c r="P4510" t="s">
        <v>67</v>
      </c>
      <c r="Q4510">
        <v>7.18</v>
      </c>
      <c r="R4510">
        <v>3.7</v>
      </c>
      <c r="S4510" t="s">
        <v>23</v>
      </c>
    </row>
    <row r="4511" spans="1:19" x14ac:dyDescent="0.3">
      <c r="A4511" t="s">
        <v>9583</v>
      </c>
      <c r="B4511" s="1">
        <v>44195</v>
      </c>
      <c r="C4511" t="s">
        <v>9584</v>
      </c>
      <c r="D4511" t="str">
        <f t="shared" ca="1" si="141"/>
        <v>Camera S</v>
      </c>
      <c r="E4511" t="s">
        <v>133</v>
      </c>
      <c r="F4511" t="s">
        <v>50</v>
      </c>
      <c r="G4511">
        <v>4</v>
      </c>
      <c r="H4511">
        <v>4</v>
      </c>
      <c r="I4511">
        <v>1040.1199999999999</v>
      </c>
      <c r="J4511">
        <v>1112.9284</v>
      </c>
      <c r="K4511" t="s">
        <v>47</v>
      </c>
      <c r="M4511" t="s">
        <v>79</v>
      </c>
      <c r="N4511" t="s">
        <v>22</v>
      </c>
      <c r="O4511" t="str">
        <f t="shared" si="140"/>
        <v>Cash on Delivery</v>
      </c>
      <c r="P4511" t="s">
        <v>53</v>
      </c>
      <c r="Q4511">
        <v>23.96</v>
      </c>
      <c r="R4511">
        <v>3.4</v>
      </c>
      <c r="S4511" t="s">
        <v>23</v>
      </c>
    </row>
    <row r="4512" spans="1:19" x14ac:dyDescent="0.3">
      <c r="A4512" t="s">
        <v>9585</v>
      </c>
      <c r="B4512" s="1">
        <v>44198</v>
      </c>
      <c r="C4512" t="s">
        <v>9586</v>
      </c>
      <c r="D4512" t="str">
        <f t="shared" ca="1" si="141"/>
        <v>Sneakers Run</v>
      </c>
      <c r="E4512" t="s">
        <v>85</v>
      </c>
      <c r="F4512" t="s">
        <v>82</v>
      </c>
      <c r="G4512">
        <v>7</v>
      </c>
      <c r="H4512">
        <v>6</v>
      </c>
      <c r="I4512">
        <v>1279.03</v>
      </c>
      <c r="J4512">
        <v>1445.3038999999999</v>
      </c>
      <c r="K4512" t="s">
        <v>47</v>
      </c>
      <c r="M4512" t="s">
        <v>28</v>
      </c>
      <c r="N4512" t="s">
        <v>22</v>
      </c>
      <c r="O4512" t="str">
        <f t="shared" si="140"/>
        <v>Credit Card</v>
      </c>
      <c r="P4512" t="s">
        <v>67</v>
      </c>
      <c r="Q4512">
        <v>23.09</v>
      </c>
      <c r="R4512">
        <v>9</v>
      </c>
      <c r="S4512" t="s">
        <v>23</v>
      </c>
    </row>
    <row r="4513" spans="1:19" x14ac:dyDescent="0.3">
      <c r="A4513" t="s">
        <v>9587</v>
      </c>
      <c r="B4513" s="1">
        <v>45454</v>
      </c>
      <c r="C4513" t="s">
        <v>9588</v>
      </c>
      <c r="D4513" t="str">
        <f t="shared" ca="1" si="141"/>
        <v>Phone X</v>
      </c>
      <c r="E4513" t="s">
        <v>141</v>
      </c>
      <c r="F4513" t="s">
        <v>50</v>
      </c>
      <c r="G4513">
        <v>6</v>
      </c>
      <c r="H4513">
        <v>5</v>
      </c>
      <c r="I4513">
        <v>745.58</v>
      </c>
      <c r="J4513">
        <v>842.50540000000001</v>
      </c>
      <c r="K4513" t="s">
        <v>27</v>
      </c>
      <c r="M4513" t="s">
        <v>86</v>
      </c>
      <c r="N4513" t="s">
        <v>22</v>
      </c>
      <c r="O4513" t="str">
        <f t="shared" si="140"/>
        <v>Bank Transfer</v>
      </c>
      <c r="P4513" t="s">
        <v>37</v>
      </c>
      <c r="Q4513">
        <v>5.97</v>
      </c>
      <c r="R4513">
        <v>3.6</v>
      </c>
      <c r="S4513" t="s">
        <v>23</v>
      </c>
    </row>
    <row r="4514" spans="1:19" x14ac:dyDescent="0.3">
      <c r="A4514" t="s">
        <v>9590</v>
      </c>
      <c r="B4514" s="1">
        <v>45401</v>
      </c>
      <c r="C4514" t="s">
        <v>9591</v>
      </c>
      <c r="D4514" t="str">
        <f t="shared" ca="1" si="141"/>
        <v>Sneakers Run</v>
      </c>
      <c r="E4514" t="s">
        <v>85</v>
      </c>
      <c r="F4514" t="s">
        <v>82</v>
      </c>
      <c r="G4514">
        <v>10</v>
      </c>
      <c r="H4514">
        <v>8</v>
      </c>
      <c r="I4514">
        <v>369.4</v>
      </c>
      <c r="J4514">
        <v>417.42199999999991</v>
      </c>
      <c r="K4514" t="s">
        <v>66</v>
      </c>
      <c r="M4514" t="s">
        <v>35</v>
      </c>
      <c r="N4514" t="s">
        <v>29</v>
      </c>
      <c r="O4514" t="str">
        <f t="shared" si="140"/>
        <v>Debit Card</v>
      </c>
      <c r="P4514" t="s">
        <v>89</v>
      </c>
      <c r="Q4514">
        <v>37.4</v>
      </c>
      <c r="R4514">
        <v>1</v>
      </c>
      <c r="S4514" t="s">
        <v>23</v>
      </c>
    </row>
    <row r="4515" spans="1:19" x14ac:dyDescent="0.3">
      <c r="A4515" t="s">
        <v>9592</v>
      </c>
      <c r="B4515" s="1">
        <v>43895</v>
      </c>
      <c r="C4515" t="s">
        <v>9593</v>
      </c>
      <c r="D4515" t="str">
        <f t="shared" ca="1" si="141"/>
        <v>Dining Table</v>
      </c>
      <c r="E4515" t="s">
        <v>45</v>
      </c>
      <c r="F4515" t="s">
        <v>46</v>
      </c>
      <c r="G4515">
        <v>4</v>
      </c>
      <c r="H4515">
        <v>4</v>
      </c>
      <c r="I4515">
        <v>198.38</v>
      </c>
      <c r="J4515">
        <v>226.15320000000003</v>
      </c>
      <c r="K4515" t="s">
        <v>20</v>
      </c>
      <c r="M4515" t="s">
        <v>28</v>
      </c>
      <c r="N4515" t="s">
        <v>36</v>
      </c>
      <c r="O4515" t="str">
        <f t="shared" si="140"/>
        <v>PayPal</v>
      </c>
      <c r="P4515" t="s">
        <v>30</v>
      </c>
      <c r="Q4515">
        <v>45.53</v>
      </c>
      <c r="R4515">
        <v>2.2000000000000002</v>
      </c>
      <c r="S4515" t="s">
        <v>23</v>
      </c>
    </row>
    <row r="4516" spans="1:19" x14ac:dyDescent="0.3">
      <c r="A4516" t="s">
        <v>9595</v>
      </c>
      <c r="B4516" s="1">
        <v>45654</v>
      </c>
      <c r="C4516" t="s">
        <v>9596</v>
      </c>
      <c r="D4516" t="str">
        <f t="shared" ca="1" si="141"/>
        <v>Olive Oil 1L</v>
      </c>
      <c r="E4516" t="s">
        <v>56</v>
      </c>
      <c r="F4516" t="s">
        <v>57</v>
      </c>
      <c r="G4516">
        <v>6</v>
      </c>
      <c r="H4516">
        <v>6</v>
      </c>
      <c r="I4516">
        <v>776.81</v>
      </c>
      <c r="J4516">
        <v>838.95479999999998</v>
      </c>
      <c r="K4516" t="s">
        <v>51</v>
      </c>
      <c r="M4516" t="s">
        <v>35</v>
      </c>
      <c r="N4516" t="s">
        <v>29</v>
      </c>
      <c r="O4516" t="str">
        <f t="shared" si="140"/>
        <v>Debit Card</v>
      </c>
      <c r="P4516" t="s">
        <v>89</v>
      </c>
      <c r="Q4516">
        <v>46.78</v>
      </c>
      <c r="R4516">
        <v>3.6</v>
      </c>
      <c r="S4516" t="s">
        <v>23</v>
      </c>
    </row>
    <row r="4517" spans="1:19" x14ac:dyDescent="0.3">
      <c r="A4517" t="s">
        <v>9597</v>
      </c>
      <c r="B4517" s="1">
        <v>44633</v>
      </c>
      <c r="C4517" t="s">
        <v>3235</v>
      </c>
      <c r="D4517" t="str">
        <f t="shared" ca="1" si="141"/>
        <v>Shirt Classic</v>
      </c>
      <c r="E4517" t="s">
        <v>65</v>
      </c>
      <c r="F4517" t="s">
        <v>82</v>
      </c>
      <c r="G4517">
        <v>16</v>
      </c>
      <c r="H4517">
        <v>15</v>
      </c>
      <c r="I4517">
        <v>6</v>
      </c>
      <c r="J4517">
        <v>6.42</v>
      </c>
      <c r="K4517" t="s">
        <v>66</v>
      </c>
      <c r="M4517" t="s">
        <v>123</v>
      </c>
      <c r="N4517" t="s">
        <v>29</v>
      </c>
      <c r="O4517" t="str">
        <f t="shared" si="140"/>
        <v>Debit Card</v>
      </c>
      <c r="P4517" t="s">
        <v>89</v>
      </c>
      <c r="Q4517">
        <v>40.14</v>
      </c>
      <c r="R4517">
        <v>9</v>
      </c>
      <c r="S4517" t="s">
        <v>205</v>
      </c>
    </row>
    <row r="4518" spans="1:19" x14ac:dyDescent="0.3">
      <c r="A4518" t="s">
        <v>9598</v>
      </c>
      <c r="B4518" s="1">
        <v>45567</v>
      </c>
      <c r="C4518" t="s">
        <v>9599</v>
      </c>
      <c r="D4518" t="str">
        <f t="shared" ca="1" si="141"/>
        <v>Jeans Regular</v>
      </c>
      <c r="E4518" t="s">
        <v>130</v>
      </c>
      <c r="F4518" t="s">
        <v>82</v>
      </c>
      <c r="G4518">
        <v>4</v>
      </c>
      <c r="H4518">
        <v>3</v>
      </c>
      <c r="I4518">
        <v>250.03</v>
      </c>
      <c r="J4518">
        <v>265.03180000000003</v>
      </c>
      <c r="K4518" t="s">
        <v>47</v>
      </c>
      <c r="M4518" t="s">
        <v>28</v>
      </c>
      <c r="N4518" t="s">
        <v>22</v>
      </c>
      <c r="O4518" t="str">
        <f t="shared" si="140"/>
        <v>Credit Card</v>
      </c>
      <c r="P4518" t="s">
        <v>67</v>
      </c>
      <c r="Q4518">
        <v>20.309999999999999</v>
      </c>
      <c r="R4518">
        <v>2.7</v>
      </c>
      <c r="S4518" t="s">
        <v>23</v>
      </c>
    </row>
    <row r="4519" spans="1:19" x14ac:dyDescent="0.3">
      <c r="A4519" t="s">
        <v>9600</v>
      </c>
      <c r="B4519" s="1">
        <v>44299</v>
      </c>
      <c r="C4519" t="s">
        <v>9601</v>
      </c>
      <c r="D4519" t="str">
        <f t="shared" ca="1" si="141"/>
        <v>Dining Table</v>
      </c>
      <c r="E4519" t="s">
        <v>45</v>
      </c>
      <c r="F4519" t="s">
        <v>46</v>
      </c>
      <c r="G4519">
        <v>12</v>
      </c>
      <c r="H4519">
        <v>12</v>
      </c>
      <c r="I4519">
        <v>757.08</v>
      </c>
      <c r="J4519">
        <v>810.07560000000012</v>
      </c>
      <c r="K4519" t="s">
        <v>20</v>
      </c>
      <c r="M4519" t="s">
        <v>21</v>
      </c>
      <c r="N4519" t="s">
        <v>71</v>
      </c>
      <c r="O4519" t="str">
        <f t="shared" si="140"/>
        <v>Bank Transfer</v>
      </c>
      <c r="P4519" t="s">
        <v>37</v>
      </c>
      <c r="Q4519">
        <v>44.84</v>
      </c>
      <c r="R4519">
        <v>4.2</v>
      </c>
      <c r="S4519" t="s">
        <v>23</v>
      </c>
    </row>
    <row r="4520" spans="1:19" x14ac:dyDescent="0.3">
      <c r="A4520" t="s">
        <v>9602</v>
      </c>
      <c r="B4520" s="1">
        <v>44600</v>
      </c>
      <c r="C4520" t="s">
        <v>9603</v>
      </c>
      <c r="D4520" t="str">
        <f t="shared" ca="1" si="141"/>
        <v>Organic Rice 5kg</v>
      </c>
      <c r="E4520" t="s">
        <v>40</v>
      </c>
      <c r="F4520" t="s">
        <v>57</v>
      </c>
      <c r="G4520">
        <v>14</v>
      </c>
      <c r="H4520">
        <v>11</v>
      </c>
      <c r="I4520">
        <v>6</v>
      </c>
      <c r="J4520">
        <v>6.7799999999999994</v>
      </c>
      <c r="K4520" t="s">
        <v>47</v>
      </c>
      <c r="M4520" t="s">
        <v>28</v>
      </c>
      <c r="N4520" t="s">
        <v>29</v>
      </c>
      <c r="O4520" t="str">
        <f t="shared" si="140"/>
        <v>Cash on Delivery</v>
      </c>
      <c r="P4520" t="s">
        <v>53</v>
      </c>
      <c r="Q4520">
        <v>2.71</v>
      </c>
      <c r="R4520">
        <v>1.3</v>
      </c>
      <c r="S4520" t="s">
        <v>23</v>
      </c>
    </row>
    <row r="4521" spans="1:19" x14ac:dyDescent="0.3">
      <c r="A4521" t="s">
        <v>9604</v>
      </c>
      <c r="B4521" s="1">
        <v>44558</v>
      </c>
      <c r="C4521" t="s">
        <v>9605</v>
      </c>
      <c r="D4521" t="str">
        <f t="shared" ca="1" si="141"/>
        <v>Jeans Regular</v>
      </c>
      <c r="E4521" t="s">
        <v>130</v>
      </c>
      <c r="F4521" t="s">
        <v>82</v>
      </c>
      <c r="G4521">
        <v>7</v>
      </c>
      <c r="H4521">
        <v>7</v>
      </c>
      <c r="I4521">
        <v>1251.8900000000001</v>
      </c>
      <c r="J4521">
        <v>1402.1168000000002</v>
      </c>
      <c r="K4521" t="s">
        <v>66</v>
      </c>
      <c r="M4521" t="s">
        <v>42</v>
      </c>
      <c r="N4521" t="s">
        <v>29</v>
      </c>
      <c r="O4521" t="str">
        <f t="shared" si="140"/>
        <v>Debit Card</v>
      </c>
      <c r="P4521" t="s">
        <v>89</v>
      </c>
      <c r="Q4521">
        <v>1.94</v>
      </c>
      <c r="R4521">
        <v>1.5</v>
      </c>
      <c r="S4521" t="s">
        <v>23</v>
      </c>
    </row>
    <row r="4522" spans="1:19" x14ac:dyDescent="0.3">
      <c r="A4522" t="s">
        <v>9606</v>
      </c>
      <c r="B4522" s="1">
        <v>44456</v>
      </c>
      <c r="C4522" t="s">
        <v>9607</v>
      </c>
      <c r="D4522" t="str">
        <f t="shared" ca="1" si="141"/>
        <v>Cereal Pack</v>
      </c>
      <c r="E4522" t="s">
        <v>100</v>
      </c>
      <c r="F4522" t="s">
        <v>57</v>
      </c>
      <c r="G4522">
        <v>5</v>
      </c>
      <c r="H4522">
        <v>4</v>
      </c>
      <c r="I4522">
        <v>825.49</v>
      </c>
      <c r="J4522">
        <v>932.80369999999994</v>
      </c>
      <c r="K4522" t="s">
        <v>47</v>
      </c>
      <c r="M4522" t="s">
        <v>42</v>
      </c>
      <c r="N4522" t="s">
        <v>36</v>
      </c>
      <c r="O4522" t="str">
        <f t="shared" si="140"/>
        <v>Debit Card</v>
      </c>
      <c r="P4522" t="s">
        <v>89</v>
      </c>
      <c r="Q4522">
        <v>12.03</v>
      </c>
      <c r="R4522">
        <v>1.5</v>
      </c>
      <c r="S4522" t="s">
        <v>205</v>
      </c>
    </row>
    <row r="4523" spans="1:19" x14ac:dyDescent="0.3">
      <c r="A4523" t="s">
        <v>9608</v>
      </c>
      <c r="B4523" s="1">
        <v>45172</v>
      </c>
      <c r="C4523" t="s">
        <v>9609</v>
      </c>
      <c r="D4523" t="str">
        <f t="shared" ca="1" si="141"/>
        <v>Cereal Pack</v>
      </c>
      <c r="E4523" t="s">
        <v>100</v>
      </c>
      <c r="F4523" t="s">
        <v>57</v>
      </c>
      <c r="G4523">
        <v>20</v>
      </c>
      <c r="H4523">
        <v>18</v>
      </c>
      <c r="I4523">
        <v>1314.61</v>
      </c>
      <c r="J4523">
        <v>1406.6326999999999</v>
      </c>
      <c r="K4523" t="s">
        <v>20</v>
      </c>
      <c r="M4523" t="s">
        <v>123</v>
      </c>
      <c r="N4523" t="s">
        <v>22</v>
      </c>
      <c r="O4523" t="str">
        <f t="shared" si="140"/>
        <v>Bank Transfsr</v>
      </c>
      <c r="P4523" t="s">
        <v>9610</v>
      </c>
      <c r="Q4523">
        <v>24.67</v>
      </c>
      <c r="R4523">
        <v>1.5</v>
      </c>
      <c r="S4523" t="s">
        <v>23</v>
      </c>
    </row>
    <row r="4524" spans="1:19" x14ac:dyDescent="0.3">
      <c r="A4524" t="s">
        <v>9611</v>
      </c>
      <c r="B4524" s="1">
        <v>45144</v>
      </c>
      <c r="C4524" t="s">
        <v>9612</v>
      </c>
      <c r="D4524" t="str">
        <f t="shared" ca="1" si="141"/>
        <v>Sofa 3-Seater</v>
      </c>
      <c r="E4524" t="s">
        <v>109</v>
      </c>
      <c r="F4524" t="s">
        <v>46</v>
      </c>
      <c r="G4524">
        <v>18</v>
      </c>
      <c r="H4524">
        <v>14</v>
      </c>
      <c r="I4524">
        <v>1317.79</v>
      </c>
      <c r="J4524">
        <v>1436.3911000000001</v>
      </c>
      <c r="K4524" t="s">
        <v>47</v>
      </c>
      <c r="M4524" t="s">
        <v>21</v>
      </c>
      <c r="N4524" t="s">
        <v>22</v>
      </c>
      <c r="O4524" t="str">
        <f t="shared" si="140"/>
        <v>Debit Card</v>
      </c>
      <c r="P4524" t="s">
        <v>89</v>
      </c>
      <c r="Q4524">
        <v>36.909999999999997</v>
      </c>
      <c r="S4524" t="s">
        <v>23</v>
      </c>
    </row>
    <row r="4525" spans="1:19" x14ac:dyDescent="0.3">
      <c r="A4525" t="s">
        <v>9613</v>
      </c>
      <c r="B4525" s="1">
        <v>45030</v>
      </c>
      <c r="C4525" t="s">
        <v>9614</v>
      </c>
      <c r="D4525" t="str">
        <f t="shared" ca="1" si="141"/>
        <v>Cereal Pack</v>
      </c>
      <c r="E4525" t="s">
        <v>100</v>
      </c>
      <c r="F4525" t="s">
        <v>57</v>
      </c>
      <c r="G4525">
        <v>7</v>
      </c>
      <c r="H4525">
        <v>6</v>
      </c>
      <c r="I4525">
        <v>454.82</v>
      </c>
      <c r="J4525">
        <v>477.56100000000004</v>
      </c>
      <c r="K4525" t="s">
        <v>27</v>
      </c>
      <c r="M4525" t="s">
        <v>35</v>
      </c>
      <c r="N4525" t="s">
        <v>71</v>
      </c>
      <c r="O4525" t="str">
        <f t="shared" si="140"/>
        <v>Credit Card</v>
      </c>
      <c r="P4525" t="s">
        <v>67</v>
      </c>
      <c r="Q4525">
        <v>39.18</v>
      </c>
      <c r="R4525">
        <v>3.4</v>
      </c>
      <c r="S4525" t="s">
        <v>23</v>
      </c>
    </row>
    <row r="4526" spans="1:19" x14ac:dyDescent="0.3">
      <c r="A4526" t="s">
        <v>9615</v>
      </c>
      <c r="B4526" s="1">
        <v>44082</v>
      </c>
      <c r="C4526" t="s">
        <v>9616</v>
      </c>
      <c r="D4526" t="str">
        <f t="shared" ca="1" si="141"/>
        <v>Shirt Classic</v>
      </c>
      <c r="E4526" t="s">
        <v>65</v>
      </c>
      <c r="F4526" t="s">
        <v>82</v>
      </c>
      <c r="G4526">
        <v>3</v>
      </c>
      <c r="H4526">
        <v>2</v>
      </c>
      <c r="I4526">
        <v>867.18</v>
      </c>
      <c r="J4526">
        <v>988.5852000000001</v>
      </c>
      <c r="K4526" t="s">
        <v>51</v>
      </c>
      <c r="M4526" t="s">
        <v>79</v>
      </c>
      <c r="N4526" t="s">
        <v>71</v>
      </c>
      <c r="O4526" t="str">
        <f t="shared" si="140"/>
        <v>PayPal</v>
      </c>
      <c r="P4526" t="s">
        <v>30</v>
      </c>
      <c r="Q4526">
        <v>34.049999999999997</v>
      </c>
      <c r="R4526">
        <v>3.9</v>
      </c>
      <c r="S4526" t="s">
        <v>23</v>
      </c>
    </row>
    <row r="4527" spans="1:19" x14ac:dyDescent="0.3">
      <c r="A4527" t="s">
        <v>9617</v>
      </c>
      <c r="B4527" s="1">
        <v>43939</v>
      </c>
      <c r="C4527" t="s">
        <v>9618</v>
      </c>
      <c r="D4527" t="str">
        <f t="shared" ca="1" si="141"/>
        <v>Camera S</v>
      </c>
      <c r="E4527" t="s">
        <v>133</v>
      </c>
      <c r="F4527" t="s">
        <v>50</v>
      </c>
      <c r="G4527">
        <v>4</v>
      </c>
      <c r="H4527">
        <v>3</v>
      </c>
      <c r="I4527">
        <v>720.55</v>
      </c>
      <c r="J4527">
        <v>821.42700000000002</v>
      </c>
      <c r="K4527" t="s">
        <v>27</v>
      </c>
      <c r="M4527" t="s">
        <v>42</v>
      </c>
      <c r="N4527" t="s">
        <v>22</v>
      </c>
      <c r="O4527" t="str">
        <f t="shared" si="140"/>
        <v>Credit Card</v>
      </c>
      <c r="P4527" t="s">
        <v>67</v>
      </c>
      <c r="Q4527">
        <v>16.22</v>
      </c>
      <c r="R4527">
        <v>2.9</v>
      </c>
      <c r="S4527" t="s">
        <v>23</v>
      </c>
    </row>
    <row r="4528" spans="1:19" x14ac:dyDescent="0.3">
      <c r="A4528" t="s">
        <v>9619</v>
      </c>
      <c r="B4528" s="1">
        <v>45019</v>
      </c>
      <c r="C4528" t="s">
        <v>9620</v>
      </c>
      <c r="D4528" t="str">
        <f t="shared" ca="1" si="141"/>
        <v>Sneakers Run</v>
      </c>
      <c r="E4528" t="s">
        <v>85</v>
      </c>
      <c r="F4528" t="s">
        <v>82</v>
      </c>
      <c r="G4528">
        <v>18</v>
      </c>
      <c r="H4528">
        <v>15</v>
      </c>
      <c r="I4528">
        <v>101.24</v>
      </c>
      <c r="J4528">
        <v>114.40119999999999</v>
      </c>
      <c r="K4528" t="s">
        <v>27</v>
      </c>
      <c r="M4528" t="s">
        <v>35</v>
      </c>
      <c r="N4528" t="s">
        <v>29</v>
      </c>
      <c r="O4528" t="str">
        <f t="shared" si="140"/>
        <v>Debit Card</v>
      </c>
      <c r="P4528" t="s">
        <v>89</v>
      </c>
      <c r="Q4528">
        <v>45.55</v>
      </c>
      <c r="R4528">
        <v>2.1</v>
      </c>
      <c r="S4528" t="s">
        <v>23</v>
      </c>
    </row>
    <row r="4529" spans="1:19" x14ac:dyDescent="0.3">
      <c r="A4529" t="s">
        <v>9621</v>
      </c>
      <c r="B4529" s="1">
        <v>43876</v>
      </c>
      <c r="C4529" t="s">
        <v>9622</v>
      </c>
      <c r="D4529" t="str">
        <f t="shared" ca="1" si="141"/>
        <v>Cereal Pack</v>
      </c>
      <c r="E4529" t="s">
        <v>100</v>
      </c>
      <c r="F4529" t="s">
        <v>57</v>
      </c>
      <c r="G4529">
        <v>7</v>
      </c>
      <c r="H4529">
        <v>7</v>
      </c>
      <c r="I4529">
        <v>1311.63</v>
      </c>
      <c r="J4529">
        <v>1429.6767000000002</v>
      </c>
      <c r="K4529" t="s">
        <v>47</v>
      </c>
      <c r="M4529" t="s">
        <v>86</v>
      </c>
      <c r="N4529" t="s">
        <v>29</v>
      </c>
      <c r="O4529" t="str">
        <f t="shared" si="140"/>
        <v>Bank Transfer</v>
      </c>
      <c r="P4529" t="s">
        <v>37</v>
      </c>
      <c r="Q4529">
        <v>1.88</v>
      </c>
      <c r="R4529">
        <v>2.1</v>
      </c>
      <c r="S4529" t="s">
        <v>23</v>
      </c>
    </row>
    <row r="4530" spans="1:19" x14ac:dyDescent="0.3">
      <c r="A4530" t="s">
        <v>9623</v>
      </c>
      <c r="B4530" s="1">
        <v>45125</v>
      </c>
      <c r="C4530" t="s">
        <v>9624</v>
      </c>
      <c r="D4530" t="str">
        <f t="shared" ca="1" si="141"/>
        <v>Widget B</v>
      </c>
      <c r="E4530" t="s">
        <v>61</v>
      </c>
      <c r="F4530" t="s">
        <v>70</v>
      </c>
      <c r="G4530">
        <v>14</v>
      </c>
      <c r="H4530">
        <v>12</v>
      </c>
      <c r="I4530">
        <v>1147.06</v>
      </c>
      <c r="J4530">
        <v>1250.2954</v>
      </c>
      <c r="K4530" t="s">
        <v>47</v>
      </c>
      <c r="M4530" t="s">
        <v>79</v>
      </c>
      <c r="N4530" t="s">
        <v>71</v>
      </c>
      <c r="O4530" t="str">
        <f t="shared" si="140"/>
        <v>PayPal</v>
      </c>
      <c r="P4530" t="s">
        <v>30</v>
      </c>
      <c r="Q4530">
        <v>7.94</v>
      </c>
      <c r="R4530">
        <v>1.2</v>
      </c>
      <c r="S4530" t="s">
        <v>23</v>
      </c>
    </row>
    <row r="4531" spans="1:19" x14ac:dyDescent="0.3">
      <c r="A4531" t="s">
        <v>9625</v>
      </c>
      <c r="B4531" s="1">
        <v>45173</v>
      </c>
      <c r="C4531" t="s">
        <v>7372</v>
      </c>
      <c r="D4531" t="str">
        <f t="shared" ca="1" si="141"/>
        <v>Widget B</v>
      </c>
      <c r="E4531" t="s">
        <v>61</v>
      </c>
      <c r="F4531" t="s">
        <v>70</v>
      </c>
      <c r="G4531">
        <v>10</v>
      </c>
      <c r="H4531">
        <v>8</v>
      </c>
      <c r="I4531">
        <v>317.13</v>
      </c>
      <c r="J4531">
        <v>336.15780000000001</v>
      </c>
      <c r="K4531" t="s">
        <v>20</v>
      </c>
      <c r="M4531" t="s">
        <v>21</v>
      </c>
      <c r="N4531" t="s">
        <v>71</v>
      </c>
      <c r="O4531" t="str">
        <f t="shared" si="140"/>
        <v>Payaal</v>
      </c>
      <c r="P4531" t="s">
        <v>9626</v>
      </c>
      <c r="Q4531">
        <v>33.479999999999997</v>
      </c>
      <c r="R4531">
        <v>2.5</v>
      </c>
      <c r="S4531" t="s">
        <v>74</v>
      </c>
    </row>
    <row r="4532" spans="1:19" x14ac:dyDescent="0.3">
      <c r="A4532" t="s">
        <v>9627</v>
      </c>
      <c r="B4532" s="1">
        <v>45106</v>
      </c>
      <c r="C4532" t="s">
        <v>9628</v>
      </c>
      <c r="D4532" t="str">
        <f t="shared" ca="1" si="141"/>
        <v>Headphones Z</v>
      </c>
      <c r="E4532" t="s">
        <v>94</v>
      </c>
      <c r="F4532" t="s">
        <v>50</v>
      </c>
      <c r="G4532">
        <v>18</v>
      </c>
      <c r="H4532">
        <v>16</v>
      </c>
      <c r="I4532">
        <v>260.7</v>
      </c>
      <c r="J4532">
        <v>299.80499999999995</v>
      </c>
      <c r="K4532" t="s">
        <v>66</v>
      </c>
      <c r="M4532" t="s">
        <v>21</v>
      </c>
      <c r="N4532" t="s">
        <v>36</v>
      </c>
      <c r="O4532" t="str">
        <f t="shared" si="140"/>
        <v>PayPal</v>
      </c>
      <c r="P4532" t="s">
        <v>30</v>
      </c>
      <c r="Q4532">
        <v>8.7899999999999991</v>
      </c>
      <c r="R4532">
        <v>3.3</v>
      </c>
      <c r="S4532" t="s">
        <v>23</v>
      </c>
    </row>
    <row r="4533" spans="1:19" x14ac:dyDescent="0.3">
      <c r="A4533" t="s">
        <v>9629</v>
      </c>
      <c r="B4533" s="1">
        <v>44061</v>
      </c>
      <c r="C4533" t="s">
        <v>9630</v>
      </c>
      <c r="D4533" t="str">
        <f t="shared" ca="1" si="141"/>
        <v>Sofa 3-Seater</v>
      </c>
      <c r="E4533" t="s">
        <v>109</v>
      </c>
      <c r="F4533" t="s">
        <v>46</v>
      </c>
      <c r="G4533">
        <v>9</v>
      </c>
      <c r="H4533">
        <v>7</v>
      </c>
      <c r="I4533">
        <v>1357.27</v>
      </c>
      <c r="J4533">
        <v>1560.8604999999998</v>
      </c>
      <c r="K4533" t="s">
        <v>66</v>
      </c>
      <c r="M4533" t="s">
        <v>79</v>
      </c>
      <c r="N4533" t="s">
        <v>36</v>
      </c>
      <c r="O4533" t="str">
        <f t="shared" si="140"/>
        <v>Credit Card</v>
      </c>
      <c r="P4533" t="s">
        <v>67</v>
      </c>
      <c r="Q4533">
        <v>34.93</v>
      </c>
      <c r="R4533">
        <v>1.4</v>
      </c>
      <c r="S4533" t="s">
        <v>23</v>
      </c>
    </row>
    <row r="4534" spans="1:19" x14ac:dyDescent="0.3">
      <c r="A4534" t="s">
        <v>9631</v>
      </c>
      <c r="B4534" s="1">
        <v>44968</v>
      </c>
      <c r="C4534" t="s">
        <v>10804</v>
      </c>
      <c r="D4534" t="str">
        <f t="shared" ca="1" si="141"/>
        <v>Camera S</v>
      </c>
      <c r="E4534" t="s">
        <v>133</v>
      </c>
      <c r="F4534" t="s">
        <v>50</v>
      </c>
      <c r="G4534">
        <v>14</v>
      </c>
      <c r="H4534">
        <v>12</v>
      </c>
      <c r="I4534">
        <v>1028.72</v>
      </c>
      <c r="J4534">
        <v>1080.1560000000002</v>
      </c>
      <c r="K4534" t="s">
        <v>51</v>
      </c>
      <c r="M4534" t="s">
        <v>123</v>
      </c>
      <c r="N4534" t="s">
        <v>36</v>
      </c>
      <c r="O4534" t="str">
        <f t="shared" si="140"/>
        <v>Cash on Delivery</v>
      </c>
      <c r="P4534" t="s">
        <v>53</v>
      </c>
      <c r="Q4534">
        <v>14.38</v>
      </c>
      <c r="R4534">
        <v>1.4</v>
      </c>
      <c r="S4534" t="s">
        <v>23</v>
      </c>
    </row>
    <row r="4535" spans="1:19" x14ac:dyDescent="0.3">
      <c r="A4535" t="s">
        <v>9632</v>
      </c>
      <c r="B4535" s="1">
        <v>44851</v>
      </c>
      <c r="C4535" t="s">
        <v>9633</v>
      </c>
      <c r="D4535" t="str">
        <f t="shared" ca="1" si="141"/>
        <v>Laptop Pro</v>
      </c>
      <c r="E4535" t="s">
        <v>116</v>
      </c>
      <c r="F4535" t="s">
        <v>50</v>
      </c>
      <c r="G4535">
        <v>11</v>
      </c>
      <c r="H4535">
        <v>10</v>
      </c>
      <c r="I4535">
        <v>1422.64</v>
      </c>
      <c r="J4535">
        <v>1564.9040000000002</v>
      </c>
      <c r="K4535" t="s">
        <v>27</v>
      </c>
      <c r="M4535" t="s">
        <v>35</v>
      </c>
      <c r="N4535" t="s">
        <v>71</v>
      </c>
      <c r="O4535" t="str">
        <f t="shared" si="140"/>
        <v>Bank Transfer</v>
      </c>
      <c r="P4535" t="s">
        <v>37</v>
      </c>
      <c r="Q4535">
        <v>12.54</v>
      </c>
      <c r="R4535">
        <v>3.2</v>
      </c>
      <c r="S4535" t="s">
        <v>23</v>
      </c>
    </row>
    <row r="4536" spans="1:19" x14ac:dyDescent="0.3">
      <c r="A4536" t="s">
        <v>9634</v>
      </c>
      <c r="B4536" s="1">
        <v>44249</v>
      </c>
      <c r="C4536" t="s">
        <v>9635</v>
      </c>
      <c r="D4536" t="str">
        <f t="shared" ca="1" si="141"/>
        <v>Camera S</v>
      </c>
      <c r="E4536" t="s">
        <v>133</v>
      </c>
      <c r="F4536" t="s">
        <v>50</v>
      </c>
      <c r="G4536">
        <v>15</v>
      </c>
      <c r="H4536">
        <v>12</v>
      </c>
      <c r="I4536">
        <v>1006.34</v>
      </c>
      <c r="J4536">
        <v>1056.6570000000002</v>
      </c>
      <c r="K4536" t="s">
        <v>66</v>
      </c>
      <c r="M4536" t="s">
        <v>86</v>
      </c>
      <c r="N4536" t="s">
        <v>9636</v>
      </c>
      <c r="O4536" t="e">
        <f t="shared" ca="1" si="140"/>
        <v>#N/A</v>
      </c>
      <c r="Q4536">
        <v>14.93</v>
      </c>
      <c r="R4536">
        <v>1.7</v>
      </c>
      <c r="S4536" t="s">
        <v>23</v>
      </c>
    </row>
    <row r="4537" spans="1:19" x14ac:dyDescent="0.3">
      <c r="A4537" t="s">
        <v>9637</v>
      </c>
      <c r="B4537" s="1">
        <v>45174</v>
      </c>
      <c r="C4537" t="s">
        <v>6623</v>
      </c>
      <c r="D4537" t="str">
        <f t="shared" ca="1" si="141"/>
        <v>Phone X</v>
      </c>
      <c r="E4537" t="s">
        <v>141</v>
      </c>
      <c r="F4537" t="s">
        <v>50</v>
      </c>
      <c r="G4537">
        <v>15</v>
      </c>
      <c r="H4537">
        <v>15</v>
      </c>
      <c r="I4537">
        <v>1071.24</v>
      </c>
      <c r="J4537">
        <v>1146.2268000000001</v>
      </c>
      <c r="K4537" t="s">
        <v>20</v>
      </c>
      <c r="M4537" t="s">
        <v>86</v>
      </c>
      <c r="N4537" t="s">
        <v>36</v>
      </c>
      <c r="O4537" t="str">
        <f t="shared" si="140"/>
        <v>Credit Card</v>
      </c>
      <c r="P4537" t="s">
        <v>67</v>
      </c>
      <c r="Q4537">
        <v>16.14</v>
      </c>
      <c r="R4537">
        <v>4.4000000000000004</v>
      </c>
      <c r="S4537" t="s">
        <v>23</v>
      </c>
    </row>
    <row r="4538" spans="1:19" x14ac:dyDescent="0.3">
      <c r="A4538" t="s">
        <v>9638</v>
      </c>
      <c r="B4538" s="1">
        <v>44461</v>
      </c>
      <c r="C4538" t="s">
        <v>9639</v>
      </c>
      <c r="D4538" t="str">
        <f t="shared" ca="1" si="141"/>
        <v>Shirt Classic</v>
      </c>
      <c r="E4538" t="s">
        <v>65</v>
      </c>
      <c r="F4538" t="s">
        <v>82</v>
      </c>
      <c r="G4538">
        <v>5</v>
      </c>
      <c r="H4538">
        <v>4</v>
      </c>
      <c r="I4538">
        <v>1398.82</v>
      </c>
      <c r="J4538">
        <v>1580.6665999999998</v>
      </c>
      <c r="K4538" t="s">
        <v>27</v>
      </c>
      <c r="M4538" t="s">
        <v>28</v>
      </c>
      <c r="N4538" t="s">
        <v>36</v>
      </c>
      <c r="O4538" t="str">
        <f t="shared" si="140"/>
        <v>PayPal</v>
      </c>
      <c r="P4538" t="s">
        <v>30</v>
      </c>
      <c r="Q4538">
        <v>30.99</v>
      </c>
      <c r="R4538">
        <v>4.5999999999999996</v>
      </c>
      <c r="S4538" t="s">
        <v>23</v>
      </c>
    </row>
    <row r="4539" spans="1:19" x14ac:dyDescent="0.3">
      <c r="A4539" t="s">
        <v>9640</v>
      </c>
      <c r="B4539" s="1">
        <v>45496</v>
      </c>
      <c r="C4539" t="s">
        <v>9641</v>
      </c>
      <c r="D4539" t="str">
        <f t="shared" ca="1" si="141"/>
        <v>Camera S</v>
      </c>
      <c r="E4539" t="s">
        <v>133</v>
      </c>
      <c r="F4539" t="s">
        <v>50</v>
      </c>
      <c r="G4539">
        <v>16</v>
      </c>
      <c r="H4539">
        <v>13</v>
      </c>
      <c r="I4539">
        <v>31.88</v>
      </c>
      <c r="J4539">
        <v>36.343200000000003</v>
      </c>
      <c r="K4539" t="s">
        <v>51</v>
      </c>
      <c r="M4539" t="s">
        <v>42</v>
      </c>
      <c r="N4539" t="s">
        <v>71</v>
      </c>
      <c r="O4539" t="str">
        <f t="shared" si="140"/>
        <v>Bank Transfer</v>
      </c>
      <c r="P4539" t="s">
        <v>37</v>
      </c>
      <c r="Q4539">
        <v>6.6</v>
      </c>
      <c r="R4539" t="s">
        <v>316</v>
      </c>
      <c r="S4539" t="s">
        <v>23</v>
      </c>
    </row>
    <row r="4540" spans="1:19" x14ac:dyDescent="0.3">
      <c r="A4540" t="s">
        <v>9642</v>
      </c>
      <c r="B4540" s="1">
        <v>44588</v>
      </c>
      <c r="C4540" t="s">
        <v>10804</v>
      </c>
      <c r="D4540" t="str">
        <f t="shared" ca="1" si="141"/>
        <v>Dining Table</v>
      </c>
      <c r="E4540" t="s">
        <v>45</v>
      </c>
      <c r="F4540" t="s">
        <v>46</v>
      </c>
      <c r="G4540">
        <v>16</v>
      </c>
      <c r="H4540">
        <v>16</v>
      </c>
      <c r="I4540">
        <v>393.22</v>
      </c>
      <c r="J4540">
        <v>412.88100000000003</v>
      </c>
      <c r="K4540" t="s">
        <v>47</v>
      </c>
      <c r="M4540" t="s">
        <v>35</v>
      </c>
      <c r="N4540" t="s">
        <v>29</v>
      </c>
      <c r="O4540" t="str">
        <f t="shared" si="140"/>
        <v>PayPal</v>
      </c>
      <c r="P4540" t="s">
        <v>30</v>
      </c>
      <c r="Q4540">
        <v>39.03</v>
      </c>
      <c r="R4540">
        <v>1.9</v>
      </c>
      <c r="S4540" t="s">
        <v>74</v>
      </c>
    </row>
    <row r="4541" spans="1:19" x14ac:dyDescent="0.3">
      <c r="A4541" t="s">
        <v>9643</v>
      </c>
      <c r="B4541" s="1">
        <v>44633</v>
      </c>
      <c r="C4541" t="s">
        <v>8504</v>
      </c>
      <c r="D4541" t="str">
        <f t="shared" ca="1" si="141"/>
        <v>Widget A</v>
      </c>
      <c r="E4541" t="s">
        <v>33</v>
      </c>
      <c r="F4541" t="s">
        <v>70</v>
      </c>
      <c r="G4541">
        <v>15</v>
      </c>
      <c r="H4541">
        <v>12</v>
      </c>
      <c r="I4541">
        <v>615.9</v>
      </c>
      <c r="J4541">
        <v>671.33100000000002</v>
      </c>
      <c r="K4541" t="s">
        <v>27</v>
      </c>
      <c r="M4541" t="s">
        <v>28</v>
      </c>
      <c r="N4541" t="s">
        <v>29</v>
      </c>
      <c r="O4541" t="str">
        <f t="shared" si="140"/>
        <v>Debit Card</v>
      </c>
      <c r="P4541" t="s">
        <v>89</v>
      </c>
      <c r="Q4541">
        <v>31.92</v>
      </c>
      <c r="R4541">
        <v>2.1</v>
      </c>
      <c r="S4541" t="s">
        <v>23</v>
      </c>
    </row>
    <row r="4542" spans="1:19" x14ac:dyDescent="0.3">
      <c r="A4542" t="s">
        <v>9644</v>
      </c>
      <c r="B4542" s="1">
        <v>44052</v>
      </c>
      <c r="C4542" t="s">
        <v>9645</v>
      </c>
      <c r="D4542" t="str">
        <f t="shared" ca="1" si="141"/>
        <v>Olive Oil 1L</v>
      </c>
      <c r="E4542" t="s">
        <v>56</v>
      </c>
      <c r="F4542" t="s">
        <v>57</v>
      </c>
      <c r="G4542">
        <v>15</v>
      </c>
      <c r="H4542">
        <v>14</v>
      </c>
      <c r="I4542">
        <v>1260.98</v>
      </c>
      <c r="J4542">
        <v>1412.2976000000001</v>
      </c>
      <c r="K4542" t="s">
        <v>51</v>
      </c>
      <c r="M4542" t="s">
        <v>42</v>
      </c>
      <c r="N4542" t="s">
        <v>22</v>
      </c>
      <c r="O4542" t="str">
        <f t="shared" si="140"/>
        <v>Cash on Delivery</v>
      </c>
      <c r="P4542" t="s">
        <v>53</v>
      </c>
      <c r="Q4542">
        <v>32.26</v>
      </c>
      <c r="R4542">
        <v>2.1</v>
      </c>
      <c r="S4542" t="s">
        <v>23</v>
      </c>
    </row>
    <row r="4543" spans="1:19" x14ac:dyDescent="0.3">
      <c r="A4543" t="s">
        <v>9646</v>
      </c>
      <c r="B4543" s="1">
        <v>44542</v>
      </c>
      <c r="C4543" t="s">
        <v>9647</v>
      </c>
      <c r="D4543" t="str">
        <f t="shared" ca="1" si="141"/>
        <v>Phone X</v>
      </c>
      <c r="E4543" t="s">
        <v>141</v>
      </c>
      <c r="F4543" t="s">
        <v>50</v>
      </c>
      <c r="G4543">
        <v>17</v>
      </c>
      <c r="H4543">
        <v>16</v>
      </c>
      <c r="I4543">
        <v>1363.71</v>
      </c>
      <c r="J4543">
        <v>1472.8068000000001</v>
      </c>
      <c r="K4543" t="s">
        <v>27</v>
      </c>
      <c r="M4543" t="s">
        <v>21</v>
      </c>
      <c r="N4543" t="s">
        <v>22</v>
      </c>
      <c r="O4543" t="str">
        <f t="shared" si="140"/>
        <v>Cash on Delivery</v>
      </c>
      <c r="P4543" t="s">
        <v>53</v>
      </c>
      <c r="Q4543">
        <v>27.23</v>
      </c>
      <c r="R4543">
        <v>3.5</v>
      </c>
      <c r="S4543" t="s">
        <v>205</v>
      </c>
    </row>
    <row r="4544" spans="1:19" x14ac:dyDescent="0.3">
      <c r="A4544" t="s">
        <v>9648</v>
      </c>
      <c r="B4544" s="1">
        <v>43883</v>
      </c>
      <c r="C4544" t="s">
        <v>9649</v>
      </c>
      <c r="D4544" t="str">
        <f t="shared" ca="1" si="141"/>
        <v>Widget A</v>
      </c>
      <c r="E4544" t="s">
        <v>33</v>
      </c>
      <c r="F4544" t="s">
        <v>70</v>
      </c>
      <c r="G4544">
        <v>13</v>
      </c>
      <c r="H4544">
        <v>10</v>
      </c>
      <c r="I4544">
        <v>1215.96</v>
      </c>
      <c r="J4544">
        <v>1288.9176</v>
      </c>
      <c r="K4544" t="s">
        <v>20</v>
      </c>
      <c r="M4544" t="s">
        <v>42</v>
      </c>
      <c r="N4544" t="s">
        <v>36</v>
      </c>
      <c r="O4544" t="str">
        <f t="shared" si="140"/>
        <v>PayPal</v>
      </c>
      <c r="P4544" t="s">
        <v>30</v>
      </c>
      <c r="Q4544">
        <v>8.48</v>
      </c>
      <c r="R4544">
        <v>4.2</v>
      </c>
      <c r="S4544" t="s">
        <v>23</v>
      </c>
    </row>
    <row r="4545" spans="1:19" x14ac:dyDescent="0.3">
      <c r="A4545" t="s">
        <v>9650</v>
      </c>
      <c r="B4545" s="1">
        <v>45499</v>
      </c>
      <c r="C4545" t="s">
        <v>9651</v>
      </c>
      <c r="D4545" t="str">
        <f t="shared" ca="1" si="141"/>
        <v>Shirt Classic</v>
      </c>
      <c r="E4545" t="s">
        <v>65</v>
      </c>
      <c r="F4545" t="s">
        <v>82</v>
      </c>
      <c r="G4545">
        <v>18</v>
      </c>
      <c r="H4545">
        <v>15</v>
      </c>
      <c r="I4545">
        <v>20</v>
      </c>
      <c r="J4545">
        <v>22.400000000000002</v>
      </c>
      <c r="K4545" t="s">
        <v>2269</v>
      </c>
      <c r="M4545" t="s">
        <v>79</v>
      </c>
      <c r="N4545" t="s">
        <v>22</v>
      </c>
      <c r="O4545" t="str">
        <f t="shared" si="140"/>
        <v>Debit Card</v>
      </c>
      <c r="P4545" t="s">
        <v>89</v>
      </c>
      <c r="Q4545">
        <v>2.6</v>
      </c>
      <c r="R4545">
        <v>1.7</v>
      </c>
      <c r="S4545" t="s">
        <v>74</v>
      </c>
    </row>
    <row r="4546" spans="1:19" x14ac:dyDescent="0.3">
      <c r="A4546" t="s">
        <v>9652</v>
      </c>
      <c r="B4546" s="1">
        <v>44045</v>
      </c>
      <c r="C4546" t="s">
        <v>9653</v>
      </c>
      <c r="D4546" t="str">
        <f t="shared" ca="1" si="141"/>
        <v>Dining Table</v>
      </c>
      <c r="E4546" t="s">
        <v>45</v>
      </c>
      <c r="F4546" t="s">
        <v>46</v>
      </c>
      <c r="G4546">
        <v>14</v>
      </c>
      <c r="H4546">
        <v>12</v>
      </c>
      <c r="I4546">
        <v>504.66</v>
      </c>
      <c r="J4546">
        <v>534.93960000000004</v>
      </c>
      <c r="K4546" t="s">
        <v>51</v>
      </c>
      <c r="M4546" t="s">
        <v>28</v>
      </c>
      <c r="N4546" t="s">
        <v>9654</v>
      </c>
      <c r="O4546" t="str">
        <f t="shared" si="140"/>
        <v>Bank Transfer</v>
      </c>
      <c r="P4546" t="s">
        <v>37</v>
      </c>
      <c r="Q4546">
        <v>3.87</v>
      </c>
      <c r="R4546">
        <v>1</v>
      </c>
      <c r="S4546" t="s">
        <v>23</v>
      </c>
    </row>
    <row r="4547" spans="1:19" x14ac:dyDescent="0.3">
      <c r="A4547" t="s">
        <v>9655</v>
      </c>
      <c r="B4547" s="1">
        <v>45640</v>
      </c>
      <c r="C4547" t="s">
        <v>9656</v>
      </c>
      <c r="D4547" t="str">
        <f t="shared" ca="1" si="141"/>
        <v>Olive Oil 1L</v>
      </c>
      <c r="E4547" t="s">
        <v>56</v>
      </c>
      <c r="F4547" t="s">
        <v>57</v>
      </c>
      <c r="G4547">
        <v>8</v>
      </c>
      <c r="H4547">
        <v>8</v>
      </c>
      <c r="I4547">
        <v>868.82</v>
      </c>
      <c r="J4547">
        <v>981.76659999999993</v>
      </c>
      <c r="K4547" t="s">
        <v>66</v>
      </c>
      <c r="M4547" t="s">
        <v>21</v>
      </c>
      <c r="N4547" t="s">
        <v>71</v>
      </c>
      <c r="O4547" t="str">
        <f t="shared" ref="O4547:O4610" si="142">IF(P4547&lt;&gt;"",P4547,INDEX($N:$N,MATCH(Q4547,$O:$O,0)))</f>
        <v>PayPal</v>
      </c>
      <c r="P4547" t="s">
        <v>30</v>
      </c>
      <c r="Q4547">
        <v>11.98</v>
      </c>
      <c r="R4547">
        <v>4.2</v>
      </c>
      <c r="S4547" t="s">
        <v>23</v>
      </c>
    </row>
    <row r="4548" spans="1:19" x14ac:dyDescent="0.3">
      <c r="A4548" t="s">
        <v>9657</v>
      </c>
      <c r="B4548" s="1">
        <v>43883</v>
      </c>
      <c r="C4548" t="s">
        <v>9658</v>
      </c>
      <c r="D4548" t="str">
        <f t="shared" ref="D4548:D4611" ca="1" si="143">IF(E4548&lt;&gt;"",E4548,IF(F4548="Apparel",CHOOSE(RANDBETWEEN(1,4),"Jeans Regular","Shirt Classic","Sneakers Run","T-shirt V"),IF(F4548="Electronics",CHOOSE(RANDBETWEEN(1,4),"Camera S","Headphones Z","Laptop Pro","Phone X"),IF(F4548="Gadgets",CHOOSE(RANDBETWEEN(1,2),"Widget A","Widget B"),IF(F4548="Groceries",CHOOSE(RANDBETWEEN(1,3),"Cereal Pack","Olive Oil 1L","Organic Rice"),IF(F4548="Home Goods",CHOOSE(RANDBETWEEN(1,2),"Dining Table","Sofa 3-Seater"),"Unknown"))))))</f>
        <v>Headphones Z</v>
      </c>
      <c r="E4548" t="s">
        <v>94</v>
      </c>
      <c r="F4548" t="s">
        <v>50</v>
      </c>
      <c r="G4548">
        <v>13</v>
      </c>
      <c r="H4548">
        <v>10</v>
      </c>
      <c r="I4548">
        <v>780.66</v>
      </c>
      <c r="J4548">
        <v>882.14579999999989</v>
      </c>
      <c r="K4548" t="s">
        <v>27</v>
      </c>
      <c r="M4548" t="s">
        <v>42</v>
      </c>
      <c r="O4548" t="str">
        <f t="shared" si="142"/>
        <v>Debit Card</v>
      </c>
      <c r="P4548" t="s">
        <v>89</v>
      </c>
      <c r="Q4548">
        <v>-5</v>
      </c>
      <c r="R4548">
        <v>1.4</v>
      </c>
      <c r="S4548" t="s">
        <v>23</v>
      </c>
    </row>
    <row r="4549" spans="1:19" x14ac:dyDescent="0.3">
      <c r="A4549" t="s">
        <v>9659</v>
      </c>
      <c r="B4549" s="1">
        <v>43914</v>
      </c>
      <c r="C4549" t="s">
        <v>9660</v>
      </c>
      <c r="D4549" t="str">
        <f t="shared" ca="1" si="143"/>
        <v>Sneakers Run</v>
      </c>
      <c r="E4549" t="s">
        <v>85</v>
      </c>
      <c r="F4549" t="s">
        <v>82</v>
      </c>
      <c r="G4549">
        <v>3</v>
      </c>
      <c r="H4549">
        <v>3</v>
      </c>
      <c r="I4549">
        <v>439.1</v>
      </c>
      <c r="J4549">
        <v>500.57400000000007</v>
      </c>
      <c r="K4549" t="s">
        <v>20</v>
      </c>
      <c r="M4549" t="s">
        <v>123</v>
      </c>
      <c r="N4549" t="s">
        <v>9661</v>
      </c>
      <c r="O4549" t="str">
        <f t="shared" si="142"/>
        <v>Credit Card</v>
      </c>
      <c r="P4549" t="s">
        <v>67</v>
      </c>
      <c r="Q4549">
        <v>49.58</v>
      </c>
      <c r="R4549">
        <v>1.8</v>
      </c>
      <c r="S4549" t="s">
        <v>23</v>
      </c>
    </row>
    <row r="4550" spans="1:19" x14ac:dyDescent="0.3">
      <c r="A4550" t="s">
        <v>9662</v>
      </c>
      <c r="B4550" s="1">
        <v>44571</v>
      </c>
      <c r="C4550" t="s">
        <v>9663</v>
      </c>
      <c r="D4550" t="str">
        <f t="shared" ca="1" si="143"/>
        <v>Sofa 3-Seater</v>
      </c>
      <c r="E4550" t="s">
        <v>109</v>
      </c>
      <c r="F4550" t="s">
        <v>46</v>
      </c>
      <c r="G4550">
        <v>14</v>
      </c>
      <c r="H4550">
        <v>12</v>
      </c>
      <c r="I4550">
        <v>229.3</v>
      </c>
      <c r="J4550">
        <v>245.35100000000003</v>
      </c>
      <c r="K4550" t="s">
        <v>66</v>
      </c>
      <c r="M4550" t="s">
        <v>35</v>
      </c>
      <c r="N4550" t="s">
        <v>29</v>
      </c>
      <c r="O4550" t="str">
        <f t="shared" si="142"/>
        <v>Cash on Delivery</v>
      </c>
      <c r="P4550" t="s">
        <v>53</v>
      </c>
      <c r="Q4550">
        <v>23.72</v>
      </c>
      <c r="R4550">
        <v>4.5999999999999996</v>
      </c>
      <c r="S4550" t="s">
        <v>23</v>
      </c>
    </row>
    <row r="4551" spans="1:19" x14ac:dyDescent="0.3">
      <c r="A4551" t="s">
        <v>9664</v>
      </c>
      <c r="B4551" s="1">
        <v>44897</v>
      </c>
      <c r="C4551" t="s">
        <v>9665</v>
      </c>
      <c r="D4551" t="str">
        <f t="shared" ca="1" si="143"/>
        <v>Widget B</v>
      </c>
      <c r="E4551" t="s">
        <v>61</v>
      </c>
      <c r="F4551" t="s">
        <v>70</v>
      </c>
      <c r="G4551">
        <v>13</v>
      </c>
      <c r="H4551">
        <v>12</v>
      </c>
      <c r="I4551">
        <v>780.99</v>
      </c>
      <c r="J4551">
        <v>835.65930000000003</v>
      </c>
      <c r="K4551" t="s">
        <v>66</v>
      </c>
      <c r="M4551" t="s">
        <v>79</v>
      </c>
      <c r="N4551" t="s">
        <v>22</v>
      </c>
      <c r="O4551" t="str">
        <f t="shared" si="142"/>
        <v>PayPal</v>
      </c>
      <c r="P4551" t="s">
        <v>30</v>
      </c>
      <c r="Q4551">
        <v>35.94</v>
      </c>
      <c r="R4551">
        <v>1.5</v>
      </c>
      <c r="S4551" t="s">
        <v>23</v>
      </c>
    </row>
    <row r="4552" spans="1:19" x14ac:dyDescent="0.3">
      <c r="A4552" t="s">
        <v>9666</v>
      </c>
      <c r="B4552" s="1">
        <v>45126</v>
      </c>
      <c r="C4552" t="s">
        <v>9667</v>
      </c>
      <c r="D4552" t="str">
        <f t="shared" ca="1" si="143"/>
        <v>Jeans Regular</v>
      </c>
      <c r="E4552" t="s">
        <v>130</v>
      </c>
      <c r="F4552" t="s">
        <v>82</v>
      </c>
      <c r="G4552">
        <v>18</v>
      </c>
      <c r="H4552">
        <v>17</v>
      </c>
      <c r="I4552">
        <v>238.84</v>
      </c>
      <c r="J4552">
        <v>253.17040000000003</v>
      </c>
      <c r="K4552" t="s">
        <v>20</v>
      </c>
      <c r="M4552" t="s">
        <v>79</v>
      </c>
      <c r="N4552" t="s">
        <v>22</v>
      </c>
      <c r="O4552" t="str">
        <f t="shared" si="142"/>
        <v>PayPal</v>
      </c>
      <c r="P4552" t="s">
        <v>30</v>
      </c>
      <c r="Q4552">
        <v>30.59</v>
      </c>
      <c r="R4552">
        <v>1.5</v>
      </c>
      <c r="S4552" t="s">
        <v>23</v>
      </c>
    </row>
    <row r="4553" spans="1:19" x14ac:dyDescent="0.3">
      <c r="A4553" t="s">
        <v>9668</v>
      </c>
      <c r="B4553" s="1">
        <v>44288</v>
      </c>
      <c r="C4553" t="s">
        <v>9669</v>
      </c>
      <c r="D4553" t="str">
        <f t="shared" ca="1" si="143"/>
        <v>Olive Oil 1L</v>
      </c>
      <c r="E4553" t="s">
        <v>56</v>
      </c>
      <c r="F4553" t="s">
        <v>57</v>
      </c>
      <c r="G4553">
        <v>15</v>
      </c>
      <c r="H4553">
        <v>13</v>
      </c>
      <c r="I4553">
        <v>1262.98</v>
      </c>
      <c r="J4553">
        <v>1414.5376000000001</v>
      </c>
      <c r="K4553" t="s">
        <v>66</v>
      </c>
      <c r="M4553" t="s">
        <v>42</v>
      </c>
      <c r="N4553" t="s">
        <v>36</v>
      </c>
      <c r="O4553" t="str">
        <f t="shared" si="142"/>
        <v>PayPal</v>
      </c>
      <c r="P4553" t="s">
        <v>30</v>
      </c>
      <c r="Q4553">
        <v>46</v>
      </c>
      <c r="R4553">
        <v>4.9000000000000004</v>
      </c>
      <c r="S4553" t="s">
        <v>23</v>
      </c>
    </row>
    <row r="4554" spans="1:19" x14ac:dyDescent="0.3">
      <c r="A4554" t="s">
        <v>9670</v>
      </c>
      <c r="B4554" s="1">
        <v>45359</v>
      </c>
      <c r="C4554" t="s">
        <v>9671</v>
      </c>
      <c r="D4554" t="str">
        <f t="shared" ca="1" si="143"/>
        <v>T-shirt V</v>
      </c>
      <c r="E4554" t="s">
        <v>77</v>
      </c>
      <c r="F4554" t="s">
        <v>82</v>
      </c>
      <c r="G4554">
        <v>9</v>
      </c>
      <c r="H4554">
        <v>8</v>
      </c>
      <c r="I4554">
        <v>124.1</v>
      </c>
      <c r="J4554">
        <v>141.47400000000002</v>
      </c>
      <c r="K4554" t="s">
        <v>51</v>
      </c>
      <c r="M4554" t="s">
        <v>28</v>
      </c>
      <c r="N4554" t="s">
        <v>22</v>
      </c>
      <c r="O4554" t="str">
        <f t="shared" si="142"/>
        <v>Bank Transfer</v>
      </c>
      <c r="P4554" t="s">
        <v>37</v>
      </c>
      <c r="Q4554">
        <v>16.690000000000001</v>
      </c>
      <c r="R4554">
        <v>1.9</v>
      </c>
      <c r="S4554" t="s">
        <v>23</v>
      </c>
    </row>
    <row r="4555" spans="1:19" x14ac:dyDescent="0.3">
      <c r="A4555" t="s">
        <v>9672</v>
      </c>
      <c r="B4555" s="1">
        <v>45385</v>
      </c>
      <c r="C4555" t="s">
        <v>9673</v>
      </c>
      <c r="D4555" t="str">
        <f t="shared" ca="1" si="143"/>
        <v>Widget B</v>
      </c>
      <c r="E4555" t="s">
        <v>61</v>
      </c>
      <c r="F4555" t="s">
        <v>70</v>
      </c>
      <c r="G4555">
        <v>20</v>
      </c>
      <c r="H4555">
        <v>20</v>
      </c>
      <c r="I4555">
        <v>112.65</v>
      </c>
      <c r="J4555">
        <v>123.91500000000002</v>
      </c>
      <c r="K4555" t="s">
        <v>27</v>
      </c>
      <c r="M4555" t="s">
        <v>42</v>
      </c>
      <c r="N4555" t="s">
        <v>71</v>
      </c>
      <c r="O4555" t="e">
        <f t="shared" ca="1" si="142"/>
        <v>#N/A</v>
      </c>
      <c r="Q4555">
        <v>14.52</v>
      </c>
      <c r="R4555">
        <v>1.5</v>
      </c>
      <c r="S4555" t="s">
        <v>23</v>
      </c>
    </row>
    <row r="4556" spans="1:19" x14ac:dyDescent="0.3">
      <c r="A4556" t="s">
        <v>9674</v>
      </c>
      <c r="B4556" s="1">
        <v>44004</v>
      </c>
      <c r="C4556" t="s">
        <v>2894</v>
      </c>
      <c r="D4556" t="str">
        <f t="shared" ca="1" si="143"/>
        <v>Olive Oil 1L</v>
      </c>
      <c r="E4556" t="s">
        <v>56</v>
      </c>
      <c r="F4556" t="s">
        <v>57</v>
      </c>
      <c r="G4556">
        <v>13</v>
      </c>
      <c r="H4556">
        <v>12</v>
      </c>
      <c r="I4556">
        <v>94.61</v>
      </c>
      <c r="J4556">
        <v>100.28660000000001</v>
      </c>
      <c r="K4556" t="s">
        <v>20</v>
      </c>
      <c r="M4556" t="s">
        <v>42</v>
      </c>
      <c r="N4556" t="s">
        <v>22</v>
      </c>
      <c r="O4556" t="str">
        <f t="shared" si="142"/>
        <v>Bank Transfer</v>
      </c>
      <c r="P4556" t="s">
        <v>37</v>
      </c>
      <c r="Q4556">
        <v>43.44</v>
      </c>
      <c r="R4556">
        <v>3.9</v>
      </c>
      <c r="S4556" t="s">
        <v>23</v>
      </c>
    </row>
    <row r="4557" spans="1:19" x14ac:dyDescent="0.3">
      <c r="A4557" t="s">
        <v>9675</v>
      </c>
      <c r="B4557" s="1">
        <v>44938</v>
      </c>
      <c r="C4557" t="s">
        <v>9676</v>
      </c>
      <c r="D4557" t="str">
        <f t="shared" ca="1" si="143"/>
        <v>Phone X</v>
      </c>
      <c r="E4557" t="s">
        <v>141</v>
      </c>
      <c r="F4557" t="s">
        <v>50</v>
      </c>
      <c r="G4557">
        <v>20</v>
      </c>
      <c r="H4557">
        <v>18</v>
      </c>
      <c r="I4557">
        <v>622.30999999999995</v>
      </c>
      <c r="J4557">
        <v>659.64859999999999</v>
      </c>
      <c r="K4557" t="s">
        <v>51</v>
      </c>
      <c r="M4557" t="s">
        <v>123</v>
      </c>
      <c r="N4557" t="s">
        <v>36</v>
      </c>
      <c r="O4557" t="str">
        <f t="shared" si="142"/>
        <v>Credit Card</v>
      </c>
      <c r="P4557" t="s">
        <v>67</v>
      </c>
      <c r="Q4557">
        <v>26.15</v>
      </c>
      <c r="R4557">
        <v>2.2999999999999998</v>
      </c>
      <c r="S4557" t="s">
        <v>23</v>
      </c>
    </row>
    <row r="4558" spans="1:19" x14ac:dyDescent="0.3">
      <c r="A4558" t="s">
        <v>9677</v>
      </c>
      <c r="B4558" s="1">
        <v>45042</v>
      </c>
      <c r="C4558" t="s">
        <v>9678</v>
      </c>
      <c r="D4558" t="str">
        <f t="shared" ca="1" si="143"/>
        <v>Cereal Pack</v>
      </c>
      <c r="E4558" t="s">
        <v>100</v>
      </c>
      <c r="F4558" t="s">
        <v>57</v>
      </c>
      <c r="G4558">
        <v>2</v>
      </c>
      <c r="H4558">
        <v>2</v>
      </c>
      <c r="I4558">
        <v>552.38</v>
      </c>
      <c r="J4558">
        <v>602.0942</v>
      </c>
      <c r="K4558" t="s">
        <v>20</v>
      </c>
      <c r="M4558" t="s">
        <v>42</v>
      </c>
      <c r="N4558" t="s">
        <v>9679</v>
      </c>
      <c r="O4558" t="str">
        <f t="shared" si="142"/>
        <v>Bank Transfer</v>
      </c>
      <c r="P4558" t="s">
        <v>37</v>
      </c>
      <c r="Q4558">
        <v>41.86</v>
      </c>
      <c r="R4558">
        <v>2.6</v>
      </c>
      <c r="S4558" t="s">
        <v>23</v>
      </c>
    </row>
    <row r="4559" spans="1:19" x14ac:dyDescent="0.3">
      <c r="A4559" t="s">
        <v>9680</v>
      </c>
      <c r="B4559" s="1">
        <v>44839</v>
      </c>
      <c r="C4559" t="s">
        <v>9681</v>
      </c>
      <c r="D4559" t="str">
        <f t="shared" ca="1" si="143"/>
        <v>Widget B</v>
      </c>
      <c r="E4559" t="s">
        <v>61</v>
      </c>
      <c r="F4559" t="s">
        <v>70</v>
      </c>
      <c r="G4559">
        <v>11</v>
      </c>
      <c r="H4559">
        <v>9</v>
      </c>
      <c r="I4559">
        <v>985.68</v>
      </c>
      <c r="J4559">
        <v>1064.5344</v>
      </c>
      <c r="K4559" t="s">
        <v>47</v>
      </c>
      <c r="M4559" t="s">
        <v>79</v>
      </c>
      <c r="N4559" t="s">
        <v>29</v>
      </c>
      <c r="O4559" t="str">
        <f t="shared" si="142"/>
        <v>Credit Card</v>
      </c>
      <c r="P4559" t="s">
        <v>67</v>
      </c>
      <c r="Q4559">
        <v>6.07</v>
      </c>
      <c r="R4559">
        <v>3.7</v>
      </c>
      <c r="S4559" t="s">
        <v>23</v>
      </c>
    </row>
    <row r="4560" spans="1:19" x14ac:dyDescent="0.3">
      <c r="A4560" t="s">
        <v>9682</v>
      </c>
      <c r="B4560" s="1">
        <v>45126</v>
      </c>
      <c r="C4560" t="s">
        <v>9683</v>
      </c>
      <c r="D4560" t="str">
        <f t="shared" ca="1" si="143"/>
        <v>Cereal Pack</v>
      </c>
      <c r="E4560" t="s">
        <v>100</v>
      </c>
      <c r="F4560" t="s">
        <v>57</v>
      </c>
      <c r="G4560">
        <v>11</v>
      </c>
      <c r="H4560">
        <v>10</v>
      </c>
      <c r="I4560">
        <v>12</v>
      </c>
      <c r="J4560">
        <v>13.440000000000001</v>
      </c>
      <c r="K4560" t="s">
        <v>66</v>
      </c>
      <c r="M4560" t="s">
        <v>42</v>
      </c>
      <c r="N4560" t="s">
        <v>22</v>
      </c>
      <c r="O4560" t="str">
        <f t="shared" si="142"/>
        <v>PayPal</v>
      </c>
      <c r="P4560" t="s">
        <v>30</v>
      </c>
      <c r="Q4560">
        <v>24.09</v>
      </c>
      <c r="R4560">
        <v>3</v>
      </c>
      <c r="S4560" t="s">
        <v>23</v>
      </c>
    </row>
    <row r="4561" spans="1:19" x14ac:dyDescent="0.3">
      <c r="A4561" t="s">
        <v>9684</v>
      </c>
      <c r="B4561" s="1">
        <v>45575</v>
      </c>
      <c r="C4561" t="s">
        <v>9685</v>
      </c>
      <c r="D4561" t="str">
        <f t="shared" ca="1" si="143"/>
        <v>Jeans Regular</v>
      </c>
      <c r="E4561" t="s">
        <v>130</v>
      </c>
      <c r="F4561" t="s">
        <v>82</v>
      </c>
      <c r="G4561">
        <v>9</v>
      </c>
      <c r="H4561">
        <v>8</v>
      </c>
      <c r="I4561">
        <v>386.07</v>
      </c>
      <c r="J4561">
        <v>413.0949</v>
      </c>
      <c r="K4561" t="s">
        <v>20</v>
      </c>
      <c r="M4561" t="s">
        <v>21</v>
      </c>
      <c r="N4561" t="s">
        <v>22</v>
      </c>
      <c r="O4561" t="str">
        <f t="shared" si="142"/>
        <v>PayPal</v>
      </c>
      <c r="P4561" t="s">
        <v>30</v>
      </c>
      <c r="Q4561">
        <v>18.53</v>
      </c>
      <c r="R4561">
        <v>2</v>
      </c>
      <c r="S4561" t="s">
        <v>23</v>
      </c>
    </row>
    <row r="4562" spans="1:19" x14ac:dyDescent="0.3">
      <c r="A4562" t="s">
        <v>9686</v>
      </c>
      <c r="B4562" s="1">
        <v>44047</v>
      </c>
      <c r="C4562" t="s">
        <v>9687</v>
      </c>
      <c r="D4562" t="str">
        <f t="shared" ca="1" si="143"/>
        <v>T-shirt V</v>
      </c>
      <c r="E4562" t="s">
        <v>77</v>
      </c>
      <c r="F4562" t="s">
        <v>82</v>
      </c>
      <c r="G4562">
        <v>19</v>
      </c>
      <c r="H4562">
        <v>16</v>
      </c>
      <c r="I4562">
        <v>1034.68</v>
      </c>
      <c r="J4562">
        <v>1117.4544000000001</v>
      </c>
      <c r="K4562" t="s">
        <v>27</v>
      </c>
      <c r="M4562" t="s">
        <v>42</v>
      </c>
      <c r="N4562" t="s">
        <v>29</v>
      </c>
      <c r="O4562" t="str">
        <f t="shared" si="142"/>
        <v>PayPal</v>
      </c>
      <c r="P4562" t="s">
        <v>30</v>
      </c>
      <c r="Q4562">
        <v>25.23</v>
      </c>
      <c r="R4562">
        <v>4.7</v>
      </c>
      <c r="S4562" t="s">
        <v>23</v>
      </c>
    </row>
    <row r="4563" spans="1:19" x14ac:dyDescent="0.3">
      <c r="A4563" t="s">
        <v>9688</v>
      </c>
      <c r="B4563" s="1">
        <v>45291</v>
      </c>
      <c r="C4563" t="s">
        <v>9689</v>
      </c>
      <c r="D4563" t="str">
        <f t="shared" ca="1" si="143"/>
        <v>Headphones Z</v>
      </c>
      <c r="E4563" t="s">
        <v>94</v>
      </c>
      <c r="F4563" t="s">
        <v>50</v>
      </c>
      <c r="G4563">
        <v>4</v>
      </c>
      <c r="H4563">
        <v>3</v>
      </c>
      <c r="I4563">
        <v>992.18</v>
      </c>
      <c r="J4563">
        <v>1091.3980000000001</v>
      </c>
      <c r="K4563" t="s">
        <v>27</v>
      </c>
      <c r="M4563" t="s">
        <v>86</v>
      </c>
      <c r="N4563" t="s">
        <v>36</v>
      </c>
      <c r="O4563" t="str">
        <f t="shared" si="142"/>
        <v>Cash on Delivery</v>
      </c>
      <c r="P4563" t="s">
        <v>53</v>
      </c>
      <c r="Q4563">
        <v>39.840000000000003</v>
      </c>
      <c r="R4563">
        <v>3.3</v>
      </c>
      <c r="S4563" t="s">
        <v>74</v>
      </c>
    </row>
    <row r="4564" spans="1:19" x14ac:dyDescent="0.3">
      <c r="A4564" t="s">
        <v>9690</v>
      </c>
      <c r="B4564" s="1">
        <v>44718</v>
      </c>
      <c r="C4564" t="s">
        <v>9691</v>
      </c>
      <c r="D4564" t="str">
        <f t="shared" ca="1" si="143"/>
        <v>Headphones Z</v>
      </c>
      <c r="E4564" t="s">
        <v>94</v>
      </c>
      <c r="F4564" t="s">
        <v>50</v>
      </c>
      <c r="G4564">
        <v>17</v>
      </c>
      <c r="H4564">
        <v>16</v>
      </c>
      <c r="I4564">
        <v>1025.1199999999999</v>
      </c>
      <c r="J4564">
        <v>1168.6368</v>
      </c>
      <c r="K4564" t="s">
        <v>20</v>
      </c>
      <c r="M4564" t="s">
        <v>35</v>
      </c>
      <c r="N4564" t="s">
        <v>36</v>
      </c>
      <c r="O4564" t="str">
        <f t="shared" si="142"/>
        <v>Bank Transfer</v>
      </c>
      <c r="P4564" t="s">
        <v>37</v>
      </c>
      <c r="Q4564">
        <v>21.39</v>
      </c>
      <c r="R4564">
        <v>2.8</v>
      </c>
      <c r="S4564" t="s">
        <v>23</v>
      </c>
    </row>
    <row r="4565" spans="1:19" x14ac:dyDescent="0.3">
      <c r="A4565" t="s">
        <v>9693</v>
      </c>
      <c r="B4565" s="1">
        <v>45051</v>
      </c>
      <c r="C4565" t="s">
        <v>9694</v>
      </c>
      <c r="D4565" t="str">
        <f t="shared" ca="1" si="143"/>
        <v>Jeans Regular</v>
      </c>
      <c r="E4565" t="s">
        <v>130</v>
      </c>
      <c r="F4565" t="s">
        <v>82</v>
      </c>
      <c r="G4565">
        <v>20</v>
      </c>
      <c r="H4565">
        <v>18</v>
      </c>
      <c r="I4565">
        <v>1137.29</v>
      </c>
      <c r="J4565">
        <v>1251.019</v>
      </c>
      <c r="K4565" t="s">
        <v>27</v>
      </c>
      <c r="M4565" t="s">
        <v>86</v>
      </c>
      <c r="N4565" t="s">
        <v>71</v>
      </c>
      <c r="O4565" t="str">
        <f t="shared" si="142"/>
        <v>Bank Transfer</v>
      </c>
      <c r="P4565" t="s">
        <v>37</v>
      </c>
      <c r="Q4565">
        <v>21.96</v>
      </c>
      <c r="R4565">
        <v>4.5</v>
      </c>
      <c r="S4565" t="s">
        <v>23</v>
      </c>
    </row>
    <row r="4566" spans="1:19" x14ac:dyDescent="0.3">
      <c r="A4566" t="s">
        <v>9695</v>
      </c>
      <c r="B4566" s="1">
        <v>44775</v>
      </c>
      <c r="C4566" t="s">
        <v>6992</v>
      </c>
      <c r="D4566" t="str">
        <f t="shared" ca="1" si="143"/>
        <v>Dining Table</v>
      </c>
      <c r="E4566" t="s">
        <v>45</v>
      </c>
      <c r="F4566" t="s">
        <v>46</v>
      </c>
      <c r="G4566">
        <v>5</v>
      </c>
      <c r="H4566">
        <v>4</v>
      </c>
      <c r="I4566">
        <v>167.04</v>
      </c>
      <c r="J4566">
        <v>192.09599999999998</v>
      </c>
      <c r="K4566" t="s">
        <v>27</v>
      </c>
      <c r="M4566" t="s">
        <v>123</v>
      </c>
      <c r="N4566" t="s">
        <v>71</v>
      </c>
      <c r="O4566" t="str">
        <f t="shared" si="142"/>
        <v>Cash on Delivery</v>
      </c>
      <c r="P4566" t="s">
        <v>53</v>
      </c>
      <c r="Q4566">
        <v>15.38</v>
      </c>
      <c r="R4566">
        <v>2.9</v>
      </c>
      <c r="S4566" t="s">
        <v>23</v>
      </c>
    </row>
    <row r="4567" spans="1:19" x14ac:dyDescent="0.3">
      <c r="A4567" t="s">
        <v>9696</v>
      </c>
      <c r="B4567" s="1">
        <v>44657</v>
      </c>
      <c r="C4567" t="s">
        <v>9697</v>
      </c>
      <c r="D4567" t="str">
        <f t="shared" ca="1" si="143"/>
        <v>Camera S</v>
      </c>
      <c r="E4567" t="s">
        <v>133</v>
      </c>
      <c r="F4567" t="s">
        <v>50</v>
      </c>
      <c r="G4567">
        <v>12</v>
      </c>
      <c r="H4567">
        <v>10</v>
      </c>
      <c r="I4567">
        <v>1198.0999999999999</v>
      </c>
      <c r="J4567">
        <v>1377.8149999999998</v>
      </c>
      <c r="K4567" t="s">
        <v>47</v>
      </c>
      <c r="M4567" t="s">
        <v>42</v>
      </c>
      <c r="N4567" t="s">
        <v>29</v>
      </c>
      <c r="O4567" t="str">
        <f t="shared" si="142"/>
        <v>Credit Card</v>
      </c>
      <c r="P4567" t="s">
        <v>67</v>
      </c>
      <c r="Q4567">
        <v>8.5399999999999991</v>
      </c>
      <c r="R4567">
        <v>1.8</v>
      </c>
      <c r="S4567" t="s">
        <v>23</v>
      </c>
    </row>
    <row r="4568" spans="1:19" x14ac:dyDescent="0.3">
      <c r="A4568" t="s">
        <v>9698</v>
      </c>
      <c r="B4568" s="1">
        <v>45049</v>
      </c>
      <c r="C4568" t="s">
        <v>9699</v>
      </c>
      <c r="D4568" t="str">
        <f t="shared" ca="1" si="143"/>
        <v>Widget B</v>
      </c>
      <c r="E4568" t="s">
        <v>61</v>
      </c>
      <c r="F4568" t="s">
        <v>70</v>
      </c>
      <c r="G4568">
        <v>11</v>
      </c>
      <c r="H4568">
        <v>11</v>
      </c>
      <c r="I4568">
        <v>600.52</v>
      </c>
      <c r="J4568">
        <v>684.59280000000001</v>
      </c>
      <c r="K4568" t="s">
        <v>51</v>
      </c>
      <c r="M4568" t="s">
        <v>28</v>
      </c>
      <c r="N4568" t="s">
        <v>9700</v>
      </c>
      <c r="O4568" t="str">
        <f t="shared" si="142"/>
        <v>PayPal</v>
      </c>
      <c r="P4568" t="s">
        <v>30</v>
      </c>
      <c r="Q4568">
        <v>12.53</v>
      </c>
      <c r="R4568">
        <v>2.8</v>
      </c>
      <c r="S4568" t="s">
        <v>23</v>
      </c>
    </row>
    <row r="4569" spans="1:19" x14ac:dyDescent="0.3">
      <c r="A4569" t="s">
        <v>9701</v>
      </c>
      <c r="B4569" s="1">
        <v>45544</v>
      </c>
      <c r="C4569" t="s">
        <v>9702</v>
      </c>
      <c r="D4569" t="str">
        <f t="shared" ca="1" si="143"/>
        <v>Dining Table</v>
      </c>
      <c r="E4569" t="s">
        <v>45</v>
      </c>
      <c r="F4569" t="s">
        <v>46</v>
      </c>
      <c r="G4569">
        <v>13</v>
      </c>
      <c r="H4569">
        <v>13</v>
      </c>
      <c r="I4569">
        <v>856.99</v>
      </c>
      <c r="J4569">
        <v>976.96860000000015</v>
      </c>
      <c r="K4569" t="s">
        <v>27</v>
      </c>
      <c r="M4569" t="s">
        <v>35</v>
      </c>
      <c r="N4569" t="s">
        <v>29</v>
      </c>
      <c r="O4569" t="str">
        <f t="shared" si="142"/>
        <v>Debit Card</v>
      </c>
      <c r="P4569" t="s">
        <v>89</v>
      </c>
      <c r="Q4569">
        <v>30.2</v>
      </c>
      <c r="R4569">
        <v>3.8</v>
      </c>
      <c r="S4569" t="s">
        <v>23</v>
      </c>
    </row>
    <row r="4570" spans="1:19" x14ac:dyDescent="0.3">
      <c r="A4570" t="s">
        <v>9703</v>
      </c>
      <c r="B4570" s="1">
        <v>45075</v>
      </c>
      <c r="C4570" t="s">
        <v>9704</v>
      </c>
      <c r="D4570" t="str">
        <f t="shared" ca="1" si="143"/>
        <v>Cereal Pack</v>
      </c>
      <c r="E4570" t="s">
        <v>100</v>
      </c>
      <c r="F4570" t="s">
        <v>57</v>
      </c>
      <c r="G4570">
        <v>3</v>
      </c>
      <c r="H4570">
        <v>2</v>
      </c>
      <c r="I4570">
        <v>6</v>
      </c>
      <c r="J4570">
        <v>6.48</v>
      </c>
      <c r="K4570" t="s">
        <v>47</v>
      </c>
      <c r="M4570" t="s">
        <v>42</v>
      </c>
      <c r="N4570" t="s">
        <v>9705</v>
      </c>
      <c r="O4570" t="str">
        <f t="shared" si="142"/>
        <v>PayPal</v>
      </c>
      <c r="P4570" t="s">
        <v>30</v>
      </c>
      <c r="Q4570">
        <v>13.34</v>
      </c>
      <c r="R4570">
        <v>2.2000000000000002</v>
      </c>
      <c r="S4570" t="s">
        <v>23</v>
      </c>
    </row>
    <row r="4571" spans="1:19" x14ac:dyDescent="0.3">
      <c r="A4571" t="s">
        <v>9706</v>
      </c>
      <c r="B4571" s="1">
        <v>44773</v>
      </c>
      <c r="C4571" t="s">
        <v>9707</v>
      </c>
      <c r="D4571" t="str">
        <f t="shared" ca="1" si="143"/>
        <v>Dining Table</v>
      </c>
      <c r="E4571" t="s">
        <v>45</v>
      </c>
      <c r="F4571" t="s">
        <v>46</v>
      </c>
      <c r="G4571">
        <v>5</v>
      </c>
      <c r="H4571">
        <v>5</v>
      </c>
      <c r="I4571">
        <v>51.46</v>
      </c>
      <c r="J4571">
        <v>55.576800000000006</v>
      </c>
      <c r="K4571" t="s">
        <v>47</v>
      </c>
      <c r="M4571" t="s">
        <v>79</v>
      </c>
      <c r="N4571" t="s">
        <v>9708</v>
      </c>
      <c r="O4571" t="str">
        <f t="shared" si="142"/>
        <v>Cash on Delivery</v>
      </c>
      <c r="P4571" t="s">
        <v>53</v>
      </c>
      <c r="Q4571">
        <v>42.08</v>
      </c>
      <c r="R4571">
        <v>1.7</v>
      </c>
      <c r="S4571" t="s">
        <v>23</v>
      </c>
    </row>
    <row r="4572" spans="1:19" x14ac:dyDescent="0.3">
      <c r="A4572" t="s">
        <v>9709</v>
      </c>
      <c r="B4572" s="1">
        <v>45616</v>
      </c>
      <c r="C4572" t="s">
        <v>1413</v>
      </c>
      <c r="D4572" t="str">
        <f t="shared" ca="1" si="143"/>
        <v>Olive Oil 1L</v>
      </c>
      <c r="E4572" t="s">
        <v>56</v>
      </c>
      <c r="F4572" t="s">
        <v>57</v>
      </c>
      <c r="G4572">
        <v>9</v>
      </c>
      <c r="H4572">
        <v>9</v>
      </c>
      <c r="I4572">
        <v>922.01</v>
      </c>
      <c r="J4572">
        <v>1014.2110000000001</v>
      </c>
      <c r="K4572" t="s">
        <v>47</v>
      </c>
      <c r="M4572" t="s">
        <v>86</v>
      </c>
      <c r="N4572" t="s">
        <v>22</v>
      </c>
      <c r="O4572" t="str">
        <f t="shared" si="142"/>
        <v>Credit Card</v>
      </c>
      <c r="P4572" t="s">
        <v>67</v>
      </c>
      <c r="Q4572">
        <v>12.32</v>
      </c>
      <c r="R4572">
        <v>3.6</v>
      </c>
      <c r="S4572" t="s">
        <v>23</v>
      </c>
    </row>
    <row r="4573" spans="1:19" x14ac:dyDescent="0.3">
      <c r="A4573" t="s">
        <v>9710</v>
      </c>
      <c r="B4573" s="1">
        <v>44416</v>
      </c>
      <c r="C4573" t="s">
        <v>9711</v>
      </c>
      <c r="D4573" t="str">
        <f t="shared" ca="1" si="143"/>
        <v>Shirt Classic</v>
      </c>
      <c r="E4573" t="s">
        <v>65</v>
      </c>
      <c r="F4573" t="s">
        <v>82</v>
      </c>
      <c r="G4573">
        <v>14</v>
      </c>
      <c r="H4573">
        <v>14</v>
      </c>
      <c r="I4573">
        <v>1132.8900000000001</v>
      </c>
      <c r="J4573">
        <v>1268.8368000000003</v>
      </c>
      <c r="K4573" t="s">
        <v>27</v>
      </c>
      <c r="M4573" t="s">
        <v>21</v>
      </c>
      <c r="N4573" t="s">
        <v>22</v>
      </c>
      <c r="O4573" t="str">
        <f t="shared" si="142"/>
        <v>PayPal</v>
      </c>
      <c r="P4573" t="s">
        <v>30</v>
      </c>
      <c r="Q4573">
        <v>24.61</v>
      </c>
      <c r="R4573">
        <v>2.5</v>
      </c>
      <c r="S4573" t="s">
        <v>23</v>
      </c>
    </row>
    <row r="4574" spans="1:19" x14ac:dyDescent="0.3">
      <c r="A4574" t="s">
        <v>9712</v>
      </c>
      <c r="B4574" s="1">
        <v>44235</v>
      </c>
      <c r="C4574" t="s">
        <v>9713</v>
      </c>
      <c r="D4574" t="str">
        <f t="shared" ca="1" si="143"/>
        <v>Organic Rice 5kg</v>
      </c>
      <c r="E4574" t="s">
        <v>40</v>
      </c>
      <c r="F4574" t="s">
        <v>57</v>
      </c>
      <c r="G4574">
        <v>6</v>
      </c>
      <c r="H4574">
        <v>6</v>
      </c>
      <c r="I4574">
        <v>1365.17</v>
      </c>
      <c r="J4574">
        <v>1528.9904000000001</v>
      </c>
      <c r="K4574" t="s">
        <v>47</v>
      </c>
      <c r="M4574" t="s">
        <v>123</v>
      </c>
      <c r="N4574" t="s">
        <v>36</v>
      </c>
      <c r="O4574" t="str">
        <f t="shared" si="142"/>
        <v>PayPal</v>
      </c>
      <c r="P4574" t="s">
        <v>30</v>
      </c>
      <c r="Q4574">
        <v>2.27</v>
      </c>
      <c r="R4574">
        <v>3.6</v>
      </c>
      <c r="S4574" t="s">
        <v>23</v>
      </c>
    </row>
    <row r="4575" spans="1:19" x14ac:dyDescent="0.3">
      <c r="A4575" t="s">
        <v>9714</v>
      </c>
      <c r="B4575" s="1">
        <v>45647</v>
      </c>
      <c r="C4575" t="s">
        <v>9715</v>
      </c>
      <c r="D4575" t="str">
        <f t="shared" ca="1" si="143"/>
        <v>Jeans Regular</v>
      </c>
      <c r="E4575" t="s">
        <v>130</v>
      </c>
      <c r="F4575" t="s">
        <v>82</v>
      </c>
      <c r="G4575">
        <v>17</v>
      </c>
      <c r="H4575">
        <v>17</v>
      </c>
      <c r="I4575">
        <v>936.07</v>
      </c>
      <c r="J4575">
        <v>1010.9556000000001</v>
      </c>
      <c r="K4575" t="s">
        <v>51</v>
      </c>
      <c r="M4575" t="s">
        <v>9716</v>
      </c>
      <c r="N4575" t="s">
        <v>22</v>
      </c>
      <c r="O4575" t="str">
        <f t="shared" si="142"/>
        <v>Bank Transfer</v>
      </c>
      <c r="P4575" t="s">
        <v>37</v>
      </c>
      <c r="Q4575">
        <v>37.43</v>
      </c>
      <c r="R4575">
        <v>3.4</v>
      </c>
      <c r="S4575" t="s">
        <v>23</v>
      </c>
    </row>
    <row r="4576" spans="1:19" x14ac:dyDescent="0.3">
      <c r="A4576" t="s">
        <v>9717</v>
      </c>
      <c r="B4576" s="1">
        <v>45563</v>
      </c>
      <c r="C4576" t="s">
        <v>6371</v>
      </c>
      <c r="D4576" t="str">
        <f t="shared" ca="1" si="143"/>
        <v>Sofa 3-Seater</v>
      </c>
      <c r="E4576" t="s">
        <v>109</v>
      </c>
      <c r="F4576" t="s">
        <v>46</v>
      </c>
      <c r="G4576">
        <v>1</v>
      </c>
      <c r="H4576">
        <v>1</v>
      </c>
      <c r="I4576">
        <v>778.55</v>
      </c>
      <c r="J4576">
        <v>825.26300000000003</v>
      </c>
      <c r="K4576" t="s">
        <v>51</v>
      </c>
      <c r="M4576" t="s">
        <v>42</v>
      </c>
      <c r="N4576" t="s">
        <v>71</v>
      </c>
      <c r="O4576" t="str">
        <f t="shared" si="142"/>
        <v>Cash on Delivery</v>
      </c>
      <c r="P4576" t="s">
        <v>53</v>
      </c>
      <c r="Q4576">
        <v>16.670000000000002</v>
      </c>
      <c r="R4576">
        <v>1.2</v>
      </c>
      <c r="S4576" t="s">
        <v>23</v>
      </c>
    </row>
    <row r="4577" spans="1:19" x14ac:dyDescent="0.3">
      <c r="A4577" t="s">
        <v>9718</v>
      </c>
      <c r="B4577" s="1">
        <v>45252</v>
      </c>
      <c r="C4577" t="s">
        <v>9719</v>
      </c>
      <c r="D4577" t="str">
        <f t="shared" ca="1" si="143"/>
        <v>Jeans Regular</v>
      </c>
      <c r="E4577" t="s">
        <v>130</v>
      </c>
      <c r="F4577" t="s">
        <v>82</v>
      </c>
      <c r="G4577">
        <v>13</v>
      </c>
      <c r="H4577">
        <v>13</v>
      </c>
      <c r="I4577">
        <v>1129.9000000000001</v>
      </c>
      <c r="J4577">
        <v>1254.1890000000003</v>
      </c>
      <c r="K4577" t="s">
        <v>20</v>
      </c>
      <c r="M4577" t="s">
        <v>28</v>
      </c>
      <c r="N4577" t="s">
        <v>22</v>
      </c>
      <c r="O4577" t="str">
        <f t="shared" si="142"/>
        <v>Cash on Delivery</v>
      </c>
      <c r="P4577" t="s">
        <v>53</v>
      </c>
      <c r="Q4577">
        <v>14.76</v>
      </c>
      <c r="R4577">
        <v>3.7</v>
      </c>
      <c r="S4577" t="s">
        <v>23</v>
      </c>
    </row>
    <row r="4578" spans="1:19" x14ac:dyDescent="0.3">
      <c r="A4578" t="s">
        <v>9720</v>
      </c>
      <c r="B4578" s="1">
        <v>45642</v>
      </c>
      <c r="C4578" t="s">
        <v>9721</v>
      </c>
      <c r="D4578" t="str">
        <f t="shared" ca="1" si="143"/>
        <v>Organic Rice 5kg</v>
      </c>
      <c r="E4578" t="s">
        <v>40</v>
      </c>
      <c r="F4578" t="s">
        <v>57</v>
      </c>
      <c r="G4578">
        <v>15</v>
      </c>
      <c r="H4578">
        <v>12</v>
      </c>
      <c r="I4578">
        <v>775.59</v>
      </c>
      <c r="J4578">
        <v>876.41669999999999</v>
      </c>
      <c r="K4578" t="s">
        <v>20</v>
      </c>
      <c r="M4578" t="s">
        <v>123</v>
      </c>
      <c r="N4578" t="s">
        <v>29</v>
      </c>
      <c r="O4578" t="str">
        <f t="shared" si="142"/>
        <v>Credit Card</v>
      </c>
      <c r="P4578" t="s">
        <v>67</v>
      </c>
      <c r="Q4578">
        <v>21.27</v>
      </c>
      <c r="R4578">
        <v>2.5</v>
      </c>
      <c r="S4578" t="s">
        <v>23</v>
      </c>
    </row>
    <row r="4579" spans="1:19" x14ac:dyDescent="0.3">
      <c r="A4579" t="s">
        <v>9722</v>
      </c>
      <c r="B4579" s="1">
        <v>44072</v>
      </c>
      <c r="C4579" t="s">
        <v>9723</v>
      </c>
      <c r="D4579" t="str">
        <f t="shared" ca="1" si="143"/>
        <v>Headphones Z</v>
      </c>
      <c r="E4579" t="s">
        <v>94</v>
      </c>
      <c r="F4579" t="s">
        <v>50</v>
      </c>
      <c r="G4579">
        <v>12</v>
      </c>
      <c r="H4579">
        <v>12</v>
      </c>
      <c r="I4579">
        <v>1112.5999999999999</v>
      </c>
      <c r="J4579">
        <v>1234.9860000000001</v>
      </c>
      <c r="K4579" t="s">
        <v>20</v>
      </c>
      <c r="M4579" t="s">
        <v>79</v>
      </c>
      <c r="N4579" t="s">
        <v>71</v>
      </c>
      <c r="O4579" t="str">
        <f t="shared" si="142"/>
        <v>Cash on Delivery</v>
      </c>
      <c r="P4579" t="s">
        <v>53</v>
      </c>
      <c r="Q4579">
        <v>3.18</v>
      </c>
      <c r="R4579">
        <v>2.1</v>
      </c>
      <c r="S4579" t="s">
        <v>23</v>
      </c>
    </row>
    <row r="4580" spans="1:19" x14ac:dyDescent="0.3">
      <c r="A4580" t="s">
        <v>9724</v>
      </c>
      <c r="B4580" s="1">
        <v>43870</v>
      </c>
      <c r="C4580" t="s">
        <v>9725</v>
      </c>
      <c r="D4580" t="str">
        <f t="shared" ca="1" si="143"/>
        <v>Widget A</v>
      </c>
      <c r="E4580" t="s">
        <v>33</v>
      </c>
      <c r="F4580" t="s">
        <v>70</v>
      </c>
      <c r="G4580">
        <v>11</v>
      </c>
      <c r="H4580">
        <v>11</v>
      </c>
      <c r="I4580">
        <v>12</v>
      </c>
      <c r="J4580">
        <v>13.080000000000002</v>
      </c>
      <c r="K4580" t="s">
        <v>47</v>
      </c>
      <c r="M4580" t="s">
        <v>79</v>
      </c>
      <c r="N4580" t="s">
        <v>36</v>
      </c>
      <c r="O4580" t="str">
        <f t="shared" si="142"/>
        <v>PayPal</v>
      </c>
      <c r="P4580" t="s">
        <v>30</v>
      </c>
      <c r="Q4580">
        <v>40.15</v>
      </c>
      <c r="R4580">
        <v>4.7</v>
      </c>
      <c r="S4580" t="s">
        <v>23</v>
      </c>
    </row>
    <row r="4581" spans="1:19" x14ac:dyDescent="0.3">
      <c r="A4581" t="s">
        <v>9726</v>
      </c>
      <c r="B4581" s="1">
        <v>45550</v>
      </c>
      <c r="C4581" t="s">
        <v>9727</v>
      </c>
      <c r="D4581" t="str">
        <f t="shared" ca="1" si="143"/>
        <v>Olive Oil 1L</v>
      </c>
      <c r="E4581" t="s">
        <v>56</v>
      </c>
      <c r="F4581" t="s">
        <v>57</v>
      </c>
      <c r="G4581">
        <v>11</v>
      </c>
      <c r="H4581">
        <v>9</v>
      </c>
      <c r="I4581">
        <v>632.13</v>
      </c>
      <c r="J4581">
        <v>676.37909999999999</v>
      </c>
      <c r="K4581" t="s">
        <v>47</v>
      </c>
      <c r="M4581" t="s">
        <v>35</v>
      </c>
      <c r="N4581" t="s">
        <v>71</v>
      </c>
      <c r="O4581" t="str">
        <f t="shared" si="142"/>
        <v>Cash on Delivery</v>
      </c>
      <c r="P4581" t="s">
        <v>53</v>
      </c>
      <c r="Q4581">
        <v>41.74</v>
      </c>
      <c r="R4581">
        <v>3.8</v>
      </c>
      <c r="S4581" t="s">
        <v>23</v>
      </c>
    </row>
    <row r="4582" spans="1:19" x14ac:dyDescent="0.3">
      <c r="A4582" t="s">
        <v>9728</v>
      </c>
      <c r="B4582" s="1">
        <v>45174</v>
      </c>
      <c r="C4582" t="s">
        <v>9729</v>
      </c>
      <c r="D4582" t="str">
        <f t="shared" ca="1" si="143"/>
        <v>Jeans Regular</v>
      </c>
      <c r="E4582" t="s">
        <v>130</v>
      </c>
      <c r="F4582" t="s">
        <v>82</v>
      </c>
      <c r="G4582">
        <v>1</v>
      </c>
      <c r="H4582">
        <v>1</v>
      </c>
      <c r="I4582">
        <v>360.8</v>
      </c>
      <c r="J4582">
        <v>407.70399999999995</v>
      </c>
      <c r="K4582" t="s">
        <v>27</v>
      </c>
      <c r="M4582" t="s">
        <v>28</v>
      </c>
      <c r="N4582" t="s">
        <v>22</v>
      </c>
      <c r="O4582" t="str">
        <f t="shared" si="142"/>
        <v>Credit Card</v>
      </c>
      <c r="P4582" t="s">
        <v>67</v>
      </c>
      <c r="Q4582">
        <v>35.090000000000003</v>
      </c>
      <c r="R4582">
        <v>3.2</v>
      </c>
      <c r="S4582" t="s">
        <v>23</v>
      </c>
    </row>
    <row r="4583" spans="1:19" x14ac:dyDescent="0.3">
      <c r="A4583" t="s">
        <v>9730</v>
      </c>
      <c r="B4583" s="1">
        <v>44792</v>
      </c>
      <c r="C4583" t="s">
        <v>9731</v>
      </c>
      <c r="D4583" t="str">
        <f t="shared" ca="1" si="143"/>
        <v>Jeans Regular</v>
      </c>
      <c r="E4583" t="s">
        <v>130</v>
      </c>
      <c r="F4583" t="s">
        <v>82</v>
      </c>
      <c r="G4583">
        <v>7</v>
      </c>
      <c r="H4583">
        <v>7</v>
      </c>
      <c r="I4583">
        <v>972.92</v>
      </c>
      <c r="J4583">
        <v>1099.3995999999997</v>
      </c>
      <c r="K4583" t="s">
        <v>27</v>
      </c>
      <c r="M4583" t="s">
        <v>42</v>
      </c>
      <c r="N4583" t="s">
        <v>29</v>
      </c>
      <c r="O4583" t="str">
        <f t="shared" si="142"/>
        <v>PayPal</v>
      </c>
      <c r="P4583" t="s">
        <v>30</v>
      </c>
      <c r="Q4583">
        <v>45.11</v>
      </c>
      <c r="R4583">
        <v>3.5</v>
      </c>
      <c r="S4583" t="s">
        <v>111</v>
      </c>
    </row>
    <row r="4584" spans="1:19" x14ac:dyDescent="0.3">
      <c r="A4584" t="s">
        <v>9732</v>
      </c>
      <c r="B4584" s="1">
        <v>44329</v>
      </c>
      <c r="C4584" t="s">
        <v>9733</v>
      </c>
      <c r="D4584" t="str">
        <f t="shared" ca="1" si="143"/>
        <v xml:space="preserve">Cereal Pack </v>
      </c>
      <c r="E4584" t="s">
        <v>10805</v>
      </c>
      <c r="F4584" t="s">
        <v>57</v>
      </c>
      <c r="G4584">
        <v>15</v>
      </c>
      <c r="H4584">
        <v>13</v>
      </c>
      <c r="I4584">
        <v>1045.47</v>
      </c>
      <c r="J4584">
        <v>1191.8358000000001</v>
      </c>
      <c r="K4584" t="s">
        <v>66</v>
      </c>
      <c r="M4584" t="s">
        <v>42</v>
      </c>
      <c r="N4584" t="s">
        <v>22</v>
      </c>
      <c r="O4584" t="str">
        <f t="shared" si="142"/>
        <v>Credit Card</v>
      </c>
      <c r="P4584" t="s">
        <v>67</v>
      </c>
      <c r="Q4584">
        <v>12.59</v>
      </c>
      <c r="R4584">
        <v>1.2</v>
      </c>
      <c r="S4584" t="s">
        <v>23</v>
      </c>
    </row>
    <row r="4585" spans="1:19" x14ac:dyDescent="0.3">
      <c r="A4585" t="s">
        <v>9734</v>
      </c>
      <c r="B4585" s="1">
        <v>44574</v>
      </c>
      <c r="C4585" t="s">
        <v>9735</v>
      </c>
      <c r="D4585" t="str">
        <f t="shared" ca="1" si="143"/>
        <v>Camera S</v>
      </c>
      <c r="E4585" t="s">
        <v>133</v>
      </c>
      <c r="F4585" t="s">
        <v>50</v>
      </c>
      <c r="G4585">
        <v>18</v>
      </c>
      <c r="H4585">
        <v>18</v>
      </c>
      <c r="I4585">
        <v>716.5</v>
      </c>
      <c r="J4585">
        <v>823.97499999999991</v>
      </c>
      <c r="K4585" t="s">
        <v>51</v>
      </c>
      <c r="M4585" t="s">
        <v>28</v>
      </c>
      <c r="N4585" t="s">
        <v>71</v>
      </c>
      <c r="O4585" t="str">
        <f t="shared" si="142"/>
        <v>Cash on Delivery</v>
      </c>
      <c r="P4585" t="s">
        <v>53</v>
      </c>
      <c r="Q4585">
        <v>39.04</v>
      </c>
      <c r="R4585">
        <v>0</v>
      </c>
      <c r="S4585" t="s">
        <v>23</v>
      </c>
    </row>
    <row r="4586" spans="1:19" x14ac:dyDescent="0.3">
      <c r="A4586" t="s">
        <v>9736</v>
      </c>
      <c r="B4586" s="1">
        <v>44214</v>
      </c>
      <c r="C4586" t="s">
        <v>9737</v>
      </c>
      <c r="D4586" t="str">
        <f t="shared" ca="1" si="143"/>
        <v>Laptop Pro</v>
      </c>
      <c r="E4586" t="s">
        <v>116</v>
      </c>
      <c r="F4586" t="s">
        <v>50</v>
      </c>
      <c r="G4586">
        <v>7</v>
      </c>
      <c r="H4586">
        <v>7</v>
      </c>
      <c r="I4586">
        <v>347.07</v>
      </c>
      <c r="J4586">
        <v>392.18909999999994</v>
      </c>
      <c r="K4586" t="s">
        <v>27</v>
      </c>
      <c r="M4586" t="s">
        <v>28</v>
      </c>
      <c r="N4586" t="s">
        <v>36</v>
      </c>
      <c r="O4586" t="str">
        <f t="shared" si="142"/>
        <v>PayPal</v>
      </c>
      <c r="P4586" t="s">
        <v>30</v>
      </c>
      <c r="Q4586">
        <v>38.53</v>
      </c>
      <c r="R4586">
        <v>4.9000000000000004</v>
      </c>
      <c r="S4586" t="s">
        <v>23</v>
      </c>
    </row>
    <row r="4587" spans="1:19" x14ac:dyDescent="0.3">
      <c r="A4587" t="s">
        <v>9738</v>
      </c>
      <c r="B4587" s="1">
        <v>44292</v>
      </c>
      <c r="C4587" t="s">
        <v>9739</v>
      </c>
      <c r="D4587" t="str">
        <f t="shared" ca="1" si="143"/>
        <v>Shirt Classic</v>
      </c>
      <c r="E4587" t="s">
        <v>65</v>
      </c>
      <c r="F4587" t="s">
        <v>82</v>
      </c>
      <c r="G4587">
        <v>7</v>
      </c>
      <c r="H4587">
        <v>6</v>
      </c>
      <c r="I4587">
        <v>190.73</v>
      </c>
      <c r="J4587">
        <v>207.89570000000001</v>
      </c>
      <c r="K4587" t="s">
        <v>27</v>
      </c>
      <c r="M4587" t="s">
        <v>35</v>
      </c>
      <c r="N4587" t="s">
        <v>9740</v>
      </c>
      <c r="O4587" t="str">
        <f t="shared" si="142"/>
        <v>Credit Card</v>
      </c>
      <c r="P4587" t="s">
        <v>67</v>
      </c>
      <c r="Q4587">
        <v>30.51</v>
      </c>
      <c r="R4587">
        <v>4.5999999999999996</v>
      </c>
      <c r="S4587" t="s">
        <v>23</v>
      </c>
    </row>
    <row r="4588" spans="1:19" x14ac:dyDescent="0.3">
      <c r="A4588" t="s">
        <v>9741</v>
      </c>
      <c r="B4588" s="1">
        <v>45613</v>
      </c>
      <c r="C4588" t="s">
        <v>9742</v>
      </c>
      <c r="D4588" t="str">
        <f t="shared" ca="1" si="143"/>
        <v>Headphones Z</v>
      </c>
      <c r="E4588" t="s">
        <v>94</v>
      </c>
      <c r="F4588" t="s">
        <v>50</v>
      </c>
      <c r="G4588">
        <v>14</v>
      </c>
      <c r="H4588">
        <v>12</v>
      </c>
      <c r="I4588">
        <v>125.65</v>
      </c>
      <c r="J4588">
        <v>133.18900000000002</v>
      </c>
      <c r="K4588" t="s">
        <v>20</v>
      </c>
      <c r="M4588" t="s">
        <v>86</v>
      </c>
      <c r="N4588" t="s">
        <v>22</v>
      </c>
      <c r="O4588" t="str">
        <f t="shared" si="142"/>
        <v>Credit Card</v>
      </c>
      <c r="P4588" t="s">
        <v>67</v>
      </c>
      <c r="Q4588">
        <v>48.16</v>
      </c>
      <c r="R4588">
        <v>2</v>
      </c>
      <c r="S4588" t="s">
        <v>23</v>
      </c>
    </row>
    <row r="4589" spans="1:19" x14ac:dyDescent="0.3">
      <c r="A4589" t="s">
        <v>9743</v>
      </c>
      <c r="B4589" s="1">
        <v>44696</v>
      </c>
      <c r="C4589" t="s">
        <v>9744</v>
      </c>
      <c r="D4589" t="str">
        <f t="shared" ca="1" si="143"/>
        <v>Laptop Pro</v>
      </c>
      <c r="E4589" t="s">
        <v>116</v>
      </c>
      <c r="F4589" t="s">
        <v>50</v>
      </c>
      <c r="G4589">
        <v>1</v>
      </c>
      <c r="H4589">
        <v>1</v>
      </c>
      <c r="I4589">
        <v>150.55000000000001</v>
      </c>
      <c r="J4589">
        <v>168.61600000000004</v>
      </c>
      <c r="K4589" t="s">
        <v>20</v>
      </c>
      <c r="M4589" t="s">
        <v>28</v>
      </c>
      <c r="N4589" t="s">
        <v>22</v>
      </c>
      <c r="O4589" t="str">
        <f t="shared" si="142"/>
        <v>Bank Transfer</v>
      </c>
      <c r="P4589" t="s">
        <v>37</v>
      </c>
      <c r="Q4589">
        <v>6.35</v>
      </c>
      <c r="R4589">
        <v>4.7</v>
      </c>
      <c r="S4589" t="s">
        <v>23</v>
      </c>
    </row>
    <row r="4590" spans="1:19" x14ac:dyDescent="0.3">
      <c r="A4590" t="s">
        <v>9745</v>
      </c>
      <c r="B4590" s="1">
        <v>44281</v>
      </c>
      <c r="C4590" t="s">
        <v>9746</v>
      </c>
      <c r="D4590" t="str">
        <f t="shared" ca="1" si="143"/>
        <v>Headphones Z</v>
      </c>
      <c r="E4590" t="s">
        <v>94</v>
      </c>
      <c r="F4590" t="s">
        <v>50</v>
      </c>
      <c r="G4590">
        <v>15</v>
      </c>
      <c r="H4590">
        <v>12</v>
      </c>
      <c r="I4590">
        <v>64.959999999999994</v>
      </c>
      <c r="J4590">
        <v>74.703999999999994</v>
      </c>
      <c r="K4590" t="s">
        <v>27</v>
      </c>
      <c r="M4590" t="s">
        <v>79</v>
      </c>
      <c r="N4590" t="s">
        <v>29</v>
      </c>
      <c r="O4590" t="str">
        <f t="shared" si="142"/>
        <v>Cash on Delivery</v>
      </c>
      <c r="P4590" t="s">
        <v>53</v>
      </c>
      <c r="Q4590">
        <v>12</v>
      </c>
      <c r="R4590">
        <v>1.6</v>
      </c>
      <c r="S4590" t="s">
        <v>23</v>
      </c>
    </row>
    <row r="4591" spans="1:19" x14ac:dyDescent="0.3">
      <c r="A4591" t="s">
        <v>9747</v>
      </c>
      <c r="B4591" s="1">
        <v>45205</v>
      </c>
      <c r="C4591" t="s">
        <v>9748</v>
      </c>
      <c r="D4591" t="str">
        <f t="shared" ca="1" si="143"/>
        <v>Widget B</v>
      </c>
      <c r="E4591" t="s">
        <v>61</v>
      </c>
      <c r="F4591" t="s">
        <v>70</v>
      </c>
      <c r="G4591">
        <v>9</v>
      </c>
      <c r="H4591">
        <v>7</v>
      </c>
      <c r="I4591">
        <v>500.84</v>
      </c>
      <c r="J4591">
        <v>530.8904</v>
      </c>
      <c r="K4591" t="s">
        <v>20</v>
      </c>
      <c r="M4591" t="s">
        <v>28</v>
      </c>
      <c r="N4591" t="s">
        <v>22</v>
      </c>
      <c r="O4591" t="str">
        <f t="shared" si="142"/>
        <v>Bank Transfer</v>
      </c>
      <c r="P4591" t="s">
        <v>37</v>
      </c>
      <c r="Q4591">
        <v>3.57</v>
      </c>
      <c r="R4591">
        <v>4.5</v>
      </c>
      <c r="S4591" t="s">
        <v>23</v>
      </c>
    </row>
    <row r="4592" spans="1:19" x14ac:dyDescent="0.3">
      <c r="A4592" t="s">
        <v>9749</v>
      </c>
      <c r="B4592" s="1">
        <v>45031</v>
      </c>
      <c r="C4592" t="s">
        <v>9750</v>
      </c>
      <c r="D4592" t="str">
        <f t="shared" ca="1" si="143"/>
        <v>Widget B</v>
      </c>
      <c r="E4592" t="s">
        <v>61</v>
      </c>
      <c r="F4592" t="s">
        <v>70</v>
      </c>
      <c r="G4592">
        <v>18</v>
      </c>
      <c r="H4592">
        <v>15</v>
      </c>
      <c r="I4592">
        <v>1421.9</v>
      </c>
      <c r="J4592">
        <v>1492.9950000000001</v>
      </c>
      <c r="K4592" t="s">
        <v>20</v>
      </c>
      <c r="M4592" t="s">
        <v>86</v>
      </c>
      <c r="N4592" t="s">
        <v>71</v>
      </c>
      <c r="O4592" t="str">
        <f t="shared" si="142"/>
        <v>Debit Card</v>
      </c>
      <c r="P4592" t="s">
        <v>89</v>
      </c>
      <c r="Q4592">
        <v>3.8</v>
      </c>
      <c r="R4592">
        <v>1.5</v>
      </c>
      <c r="S4592" t="s">
        <v>23</v>
      </c>
    </row>
    <row r="4593" spans="1:19" x14ac:dyDescent="0.3">
      <c r="A4593" t="s">
        <v>9751</v>
      </c>
      <c r="B4593" s="1">
        <v>43954</v>
      </c>
      <c r="C4593" t="s">
        <v>9752</v>
      </c>
      <c r="D4593" t="str">
        <f t="shared" ca="1" si="143"/>
        <v>Shirt Classic</v>
      </c>
      <c r="E4593" t="s">
        <v>65</v>
      </c>
      <c r="F4593" t="s">
        <v>82</v>
      </c>
      <c r="G4593">
        <v>9</v>
      </c>
      <c r="H4593">
        <v>9</v>
      </c>
      <c r="I4593">
        <v>45.5</v>
      </c>
      <c r="J4593">
        <v>52.324999999999996</v>
      </c>
      <c r="K4593" t="s">
        <v>20</v>
      </c>
      <c r="M4593" t="s">
        <v>79</v>
      </c>
      <c r="N4593" t="s">
        <v>36</v>
      </c>
      <c r="O4593" t="str">
        <f t="shared" si="142"/>
        <v>Cash on Delivery</v>
      </c>
      <c r="P4593" t="s">
        <v>53</v>
      </c>
      <c r="Q4593">
        <v>26.46</v>
      </c>
      <c r="R4593">
        <v>4.7</v>
      </c>
      <c r="S4593" t="s">
        <v>23</v>
      </c>
    </row>
    <row r="4594" spans="1:19" x14ac:dyDescent="0.3">
      <c r="A4594" t="s">
        <v>9753</v>
      </c>
      <c r="B4594" s="1">
        <v>45108</v>
      </c>
      <c r="C4594" t="s">
        <v>9754</v>
      </c>
      <c r="D4594" t="str">
        <f t="shared" ca="1" si="143"/>
        <v>Camera S</v>
      </c>
      <c r="E4594" t="s">
        <v>133</v>
      </c>
      <c r="F4594" t="s">
        <v>50</v>
      </c>
      <c r="G4594">
        <v>3</v>
      </c>
      <c r="H4594">
        <v>3</v>
      </c>
      <c r="I4594">
        <v>418.34</v>
      </c>
      <c r="J4594">
        <v>468.54079999999999</v>
      </c>
      <c r="K4594" t="s">
        <v>27</v>
      </c>
      <c r="M4594" t="s">
        <v>21</v>
      </c>
      <c r="N4594" t="s">
        <v>22</v>
      </c>
      <c r="O4594" t="str">
        <f t="shared" si="142"/>
        <v>Bank Transfer</v>
      </c>
      <c r="P4594" t="s">
        <v>37</v>
      </c>
      <c r="Q4594">
        <v>37</v>
      </c>
      <c r="R4594">
        <v>3.7</v>
      </c>
      <c r="S4594" t="s">
        <v>23</v>
      </c>
    </row>
    <row r="4595" spans="1:19" x14ac:dyDescent="0.3">
      <c r="A4595" t="s">
        <v>9755</v>
      </c>
      <c r="B4595" s="1">
        <v>44194</v>
      </c>
      <c r="C4595" t="s">
        <v>9756</v>
      </c>
      <c r="D4595" t="str">
        <f t="shared" ca="1" si="143"/>
        <v>Jeans Regular</v>
      </c>
      <c r="E4595" t="s">
        <v>130</v>
      </c>
      <c r="F4595" t="s">
        <v>82</v>
      </c>
      <c r="G4595">
        <v>1</v>
      </c>
      <c r="H4595">
        <v>1</v>
      </c>
      <c r="I4595">
        <v>327.68</v>
      </c>
      <c r="J4595">
        <v>353.89440000000002</v>
      </c>
      <c r="K4595" t="s">
        <v>27</v>
      </c>
      <c r="M4595" t="s">
        <v>9757</v>
      </c>
      <c r="N4595" t="s">
        <v>71</v>
      </c>
      <c r="O4595" t="str">
        <f t="shared" si="142"/>
        <v>Debit Card</v>
      </c>
      <c r="P4595" t="s">
        <v>89</v>
      </c>
      <c r="Q4595">
        <v>30.33</v>
      </c>
      <c r="R4595">
        <v>2.6</v>
      </c>
      <c r="S4595" t="s">
        <v>23</v>
      </c>
    </row>
    <row r="4596" spans="1:19" x14ac:dyDescent="0.3">
      <c r="A4596" t="s">
        <v>9758</v>
      </c>
      <c r="B4596" s="1">
        <v>44911</v>
      </c>
      <c r="C4596" t="s">
        <v>9759</v>
      </c>
      <c r="D4596" t="str">
        <f t="shared" ca="1" si="143"/>
        <v>Shirt Classic</v>
      </c>
      <c r="E4596" t="s">
        <v>65</v>
      </c>
      <c r="F4596" t="s">
        <v>82</v>
      </c>
      <c r="G4596">
        <v>13</v>
      </c>
      <c r="H4596">
        <v>10</v>
      </c>
      <c r="I4596">
        <v>33.25</v>
      </c>
      <c r="J4596">
        <v>38.237499999999997</v>
      </c>
      <c r="K4596" t="s">
        <v>51</v>
      </c>
      <c r="M4596" t="s">
        <v>123</v>
      </c>
      <c r="N4596" t="s">
        <v>36</v>
      </c>
      <c r="O4596" t="str">
        <f t="shared" si="142"/>
        <v>Debit Card</v>
      </c>
      <c r="P4596" t="s">
        <v>89</v>
      </c>
      <c r="Q4596">
        <v>15.9</v>
      </c>
      <c r="R4596">
        <v>2.7</v>
      </c>
      <c r="S4596" t="s">
        <v>23</v>
      </c>
    </row>
    <row r="4597" spans="1:19" x14ac:dyDescent="0.3">
      <c r="A4597" t="s">
        <v>9760</v>
      </c>
      <c r="B4597" s="1">
        <v>44302</v>
      </c>
      <c r="C4597" t="s">
        <v>9761</v>
      </c>
      <c r="D4597" t="str">
        <f t="shared" ca="1" si="143"/>
        <v>Jeans Regular</v>
      </c>
      <c r="E4597" t="s">
        <v>130</v>
      </c>
      <c r="F4597" t="s">
        <v>82</v>
      </c>
      <c r="G4597">
        <v>7</v>
      </c>
      <c r="H4597">
        <v>7</v>
      </c>
      <c r="I4597">
        <v>10.039999999999999</v>
      </c>
      <c r="J4597">
        <v>11.144399999999999</v>
      </c>
      <c r="K4597" t="s">
        <v>51</v>
      </c>
      <c r="M4597" t="s">
        <v>35</v>
      </c>
      <c r="N4597" t="s">
        <v>71</v>
      </c>
      <c r="O4597" t="str">
        <f t="shared" si="142"/>
        <v>Cash on Delivery</v>
      </c>
      <c r="P4597" t="s">
        <v>53</v>
      </c>
      <c r="Q4597">
        <v>3.19</v>
      </c>
      <c r="R4597">
        <v>2.2999999999999998</v>
      </c>
      <c r="S4597" t="s">
        <v>23</v>
      </c>
    </row>
    <row r="4598" spans="1:19" x14ac:dyDescent="0.3">
      <c r="A4598" t="s">
        <v>9762</v>
      </c>
      <c r="B4598" s="1">
        <v>43957</v>
      </c>
      <c r="C4598" t="s">
        <v>9763</v>
      </c>
      <c r="D4598" t="str">
        <f t="shared" ca="1" si="143"/>
        <v>Dining Table</v>
      </c>
      <c r="E4598" t="s">
        <v>45</v>
      </c>
      <c r="F4598" t="s">
        <v>46</v>
      </c>
      <c r="G4598">
        <v>18</v>
      </c>
      <c r="H4598">
        <v>18</v>
      </c>
      <c r="I4598">
        <v>95.87</v>
      </c>
      <c r="J4598">
        <v>110.2505</v>
      </c>
      <c r="K4598" t="s">
        <v>47</v>
      </c>
      <c r="M4598" t="s">
        <v>35</v>
      </c>
      <c r="N4598" t="s">
        <v>71</v>
      </c>
      <c r="O4598" t="str">
        <f t="shared" si="142"/>
        <v>Cash on Delivery</v>
      </c>
      <c r="P4598" t="s">
        <v>53</v>
      </c>
      <c r="Q4598">
        <v>38.47</v>
      </c>
      <c r="R4598">
        <v>3.6</v>
      </c>
      <c r="S4598" t="s">
        <v>23</v>
      </c>
    </row>
    <row r="4599" spans="1:19" x14ac:dyDescent="0.3">
      <c r="A4599" t="s">
        <v>9764</v>
      </c>
      <c r="B4599" s="1">
        <v>45534</v>
      </c>
      <c r="C4599" t="s">
        <v>6098</v>
      </c>
      <c r="D4599" t="str">
        <f t="shared" ca="1" si="143"/>
        <v>Phone X</v>
      </c>
      <c r="E4599" t="s">
        <v>141</v>
      </c>
      <c r="F4599" t="s">
        <v>50</v>
      </c>
      <c r="G4599">
        <v>18</v>
      </c>
      <c r="H4599">
        <v>15</v>
      </c>
      <c r="I4599">
        <v>573.20000000000005</v>
      </c>
      <c r="J4599">
        <v>641.98400000000015</v>
      </c>
      <c r="K4599" t="s">
        <v>47</v>
      </c>
      <c r="M4599" t="s">
        <v>42</v>
      </c>
      <c r="N4599" t="s">
        <v>22</v>
      </c>
      <c r="O4599" t="str">
        <f t="shared" si="142"/>
        <v>Bank Transfer</v>
      </c>
      <c r="P4599" t="s">
        <v>37</v>
      </c>
      <c r="Q4599">
        <v>16.28</v>
      </c>
      <c r="R4599">
        <v>9</v>
      </c>
      <c r="S4599" t="s">
        <v>205</v>
      </c>
    </row>
    <row r="4600" spans="1:19" x14ac:dyDescent="0.3">
      <c r="A4600" t="s">
        <v>9765</v>
      </c>
      <c r="B4600" s="1">
        <v>45115</v>
      </c>
      <c r="C4600" t="s">
        <v>9766</v>
      </c>
      <c r="D4600" t="str">
        <f t="shared" ca="1" si="143"/>
        <v>Widget B</v>
      </c>
      <c r="E4600" t="s">
        <v>61</v>
      </c>
      <c r="F4600" t="s">
        <v>70</v>
      </c>
      <c r="G4600">
        <v>4</v>
      </c>
      <c r="H4600">
        <v>4</v>
      </c>
      <c r="I4600">
        <v>1213.1400000000001</v>
      </c>
      <c r="J4600">
        <v>1395.1110000000001</v>
      </c>
      <c r="K4600" t="s">
        <v>51</v>
      </c>
      <c r="M4600" t="s">
        <v>35</v>
      </c>
      <c r="N4600" t="s">
        <v>36</v>
      </c>
      <c r="O4600" t="str">
        <f t="shared" si="142"/>
        <v>Bank Transfer</v>
      </c>
      <c r="P4600" t="s">
        <v>37</v>
      </c>
      <c r="Q4600">
        <v>12.12</v>
      </c>
      <c r="R4600">
        <v>4</v>
      </c>
      <c r="S4600" t="s">
        <v>23</v>
      </c>
    </row>
    <row r="4601" spans="1:19" x14ac:dyDescent="0.3">
      <c r="A4601" t="s">
        <v>9767</v>
      </c>
      <c r="B4601" s="1">
        <v>43961</v>
      </c>
      <c r="C4601" t="s">
        <v>9768</v>
      </c>
      <c r="D4601" t="str">
        <f t="shared" ca="1" si="143"/>
        <v>Widget A</v>
      </c>
      <c r="E4601" t="s">
        <v>33</v>
      </c>
      <c r="F4601" t="s">
        <v>70</v>
      </c>
      <c r="G4601">
        <v>6</v>
      </c>
      <c r="H4601">
        <v>6</v>
      </c>
      <c r="I4601">
        <v>954.67</v>
      </c>
      <c r="J4601">
        <v>1050.1369999999999</v>
      </c>
      <c r="K4601" t="s">
        <v>66</v>
      </c>
      <c r="M4601" t="s">
        <v>86</v>
      </c>
      <c r="N4601" t="s">
        <v>22</v>
      </c>
      <c r="O4601" t="str">
        <f t="shared" si="142"/>
        <v>PayPal</v>
      </c>
      <c r="P4601" t="s">
        <v>30</v>
      </c>
      <c r="Q4601">
        <v>49.98</v>
      </c>
      <c r="R4601">
        <v>9</v>
      </c>
      <c r="S4601" t="s">
        <v>23</v>
      </c>
    </row>
    <row r="4602" spans="1:19" x14ac:dyDescent="0.3">
      <c r="A4602" t="s">
        <v>9769</v>
      </c>
      <c r="B4602" s="1">
        <v>44811</v>
      </c>
      <c r="C4602" t="s">
        <v>9770</v>
      </c>
      <c r="D4602" t="str">
        <f t="shared" ca="1" si="143"/>
        <v>Camera S</v>
      </c>
      <c r="E4602" t="s">
        <v>133</v>
      </c>
      <c r="F4602" t="s">
        <v>50</v>
      </c>
      <c r="G4602">
        <v>14</v>
      </c>
      <c r="H4602">
        <v>13</v>
      </c>
      <c r="I4602">
        <v>1073.22</v>
      </c>
      <c r="J4602">
        <v>1234.203</v>
      </c>
      <c r="K4602" t="s">
        <v>27</v>
      </c>
      <c r="M4602" t="s">
        <v>21</v>
      </c>
      <c r="N4602" t="s">
        <v>29</v>
      </c>
      <c r="O4602" t="str">
        <f t="shared" si="142"/>
        <v>Bank Transfer</v>
      </c>
      <c r="P4602" t="s">
        <v>37</v>
      </c>
      <c r="Q4602">
        <v>6.17</v>
      </c>
      <c r="R4602">
        <v>4.8</v>
      </c>
      <c r="S4602" t="s">
        <v>23</v>
      </c>
    </row>
    <row r="4603" spans="1:19" x14ac:dyDescent="0.3">
      <c r="A4603" t="s">
        <v>9771</v>
      </c>
      <c r="B4603" s="1">
        <v>44950</v>
      </c>
      <c r="C4603" t="s">
        <v>9772</v>
      </c>
      <c r="D4603" t="str">
        <f t="shared" ca="1" si="143"/>
        <v>Widget A</v>
      </c>
      <c r="E4603" t="s">
        <v>33</v>
      </c>
      <c r="F4603" t="s">
        <v>70</v>
      </c>
      <c r="G4603">
        <v>12</v>
      </c>
      <c r="H4603">
        <v>11</v>
      </c>
      <c r="I4603">
        <v>925.39</v>
      </c>
      <c r="J4603">
        <v>999.4212</v>
      </c>
      <c r="K4603" t="s">
        <v>27</v>
      </c>
      <c r="M4603" t="s">
        <v>42</v>
      </c>
      <c r="N4603" t="s">
        <v>71</v>
      </c>
      <c r="O4603" t="str">
        <f t="shared" si="142"/>
        <v>Debit Card</v>
      </c>
      <c r="P4603" t="s">
        <v>89</v>
      </c>
      <c r="Q4603">
        <v>28.73</v>
      </c>
      <c r="R4603">
        <v>3.8</v>
      </c>
      <c r="S4603" t="s">
        <v>23</v>
      </c>
    </row>
    <row r="4604" spans="1:19" x14ac:dyDescent="0.3">
      <c r="A4604" t="s">
        <v>9773</v>
      </c>
      <c r="B4604" s="1">
        <v>44248</v>
      </c>
      <c r="C4604" t="s">
        <v>9774</v>
      </c>
      <c r="D4604" t="str">
        <f t="shared" ca="1" si="143"/>
        <v>Widget A</v>
      </c>
      <c r="E4604" t="s">
        <v>33</v>
      </c>
      <c r="F4604" t="s">
        <v>70</v>
      </c>
      <c r="G4604">
        <v>17</v>
      </c>
      <c r="H4604">
        <v>14</v>
      </c>
      <c r="I4604">
        <v>245.89</v>
      </c>
      <c r="J4604">
        <v>260.64339999999999</v>
      </c>
      <c r="K4604" t="s">
        <v>51</v>
      </c>
      <c r="M4604" t="s">
        <v>86</v>
      </c>
      <c r="N4604" t="s">
        <v>71</v>
      </c>
      <c r="O4604" t="str">
        <f t="shared" si="142"/>
        <v>PayPal</v>
      </c>
      <c r="P4604" t="s">
        <v>30</v>
      </c>
      <c r="Q4604">
        <v>11.03</v>
      </c>
      <c r="R4604">
        <v>4.8</v>
      </c>
      <c r="S4604" t="s">
        <v>23</v>
      </c>
    </row>
    <row r="4605" spans="1:19" x14ac:dyDescent="0.3">
      <c r="A4605" t="s">
        <v>9775</v>
      </c>
      <c r="B4605" s="1">
        <v>44601</v>
      </c>
      <c r="C4605" t="s">
        <v>9776</v>
      </c>
      <c r="D4605" t="str">
        <f t="shared" ca="1" si="143"/>
        <v>Camera S</v>
      </c>
      <c r="E4605" t="s">
        <v>133</v>
      </c>
      <c r="F4605" t="s">
        <v>50</v>
      </c>
      <c r="G4605">
        <v>1</v>
      </c>
      <c r="H4605">
        <v>1</v>
      </c>
      <c r="I4605">
        <v>509.58</v>
      </c>
      <c r="J4605">
        <v>535.05899999999997</v>
      </c>
      <c r="K4605" t="s">
        <v>20</v>
      </c>
      <c r="M4605" t="s">
        <v>9777</v>
      </c>
      <c r="N4605" t="s">
        <v>29</v>
      </c>
      <c r="O4605" t="str">
        <f t="shared" si="142"/>
        <v>Debit Card</v>
      </c>
      <c r="P4605" t="s">
        <v>89</v>
      </c>
      <c r="Q4605">
        <v>9.27</v>
      </c>
      <c r="R4605">
        <v>9</v>
      </c>
      <c r="S4605" t="s">
        <v>23</v>
      </c>
    </row>
    <row r="4606" spans="1:19" x14ac:dyDescent="0.3">
      <c r="A4606" t="s">
        <v>9778</v>
      </c>
      <c r="B4606" s="1">
        <v>43927</v>
      </c>
      <c r="C4606" t="s">
        <v>9779</v>
      </c>
      <c r="D4606" t="str">
        <f t="shared" ca="1" si="143"/>
        <v>Widget B</v>
      </c>
      <c r="E4606" t="s">
        <v>61</v>
      </c>
      <c r="F4606" t="s">
        <v>70</v>
      </c>
      <c r="G4606">
        <v>17</v>
      </c>
      <c r="H4606">
        <v>16</v>
      </c>
      <c r="I4606">
        <v>229.59</v>
      </c>
      <c r="J4606">
        <v>257.14080000000001</v>
      </c>
      <c r="K4606" t="s">
        <v>66</v>
      </c>
      <c r="M4606" t="s">
        <v>21</v>
      </c>
      <c r="N4606" t="s">
        <v>29</v>
      </c>
      <c r="O4606" t="str">
        <f t="shared" si="142"/>
        <v>PayPal</v>
      </c>
      <c r="P4606" t="s">
        <v>30</v>
      </c>
      <c r="Q4606">
        <v>42.15</v>
      </c>
      <c r="R4606">
        <v>2.5</v>
      </c>
      <c r="S4606" t="s">
        <v>23</v>
      </c>
    </row>
    <row r="4607" spans="1:19" x14ac:dyDescent="0.3">
      <c r="A4607" t="s">
        <v>9780</v>
      </c>
      <c r="B4607" s="1">
        <v>45223</v>
      </c>
      <c r="C4607" t="s">
        <v>9781</v>
      </c>
      <c r="D4607" t="str">
        <f t="shared" ca="1" si="143"/>
        <v>Sneakers Run</v>
      </c>
      <c r="E4607" t="s">
        <v>85</v>
      </c>
      <c r="F4607" t="s">
        <v>82</v>
      </c>
      <c r="G4607">
        <v>17</v>
      </c>
      <c r="H4607">
        <v>15</v>
      </c>
      <c r="I4607">
        <v>21.5</v>
      </c>
      <c r="J4607">
        <v>23.220000000000002</v>
      </c>
      <c r="K4607" t="s">
        <v>47</v>
      </c>
      <c r="M4607" t="s">
        <v>42</v>
      </c>
      <c r="N4607" t="s">
        <v>9782</v>
      </c>
      <c r="O4607" t="str">
        <f t="shared" si="142"/>
        <v>PayPal</v>
      </c>
      <c r="P4607" t="s">
        <v>30</v>
      </c>
      <c r="Q4607">
        <v>12.63</v>
      </c>
      <c r="R4607">
        <v>2.2999999999999998</v>
      </c>
      <c r="S4607" t="s">
        <v>23</v>
      </c>
    </row>
    <row r="4608" spans="1:19" x14ac:dyDescent="0.3">
      <c r="A4608" t="s">
        <v>9783</v>
      </c>
      <c r="B4608" s="1">
        <v>45372</v>
      </c>
      <c r="C4608" t="s">
        <v>9784</v>
      </c>
      <c r="D4608" t="str">
        <f t="shared" ca="1" si="143"/>
        <v>Cereal Pack</v>
      </c>
      <c r="E4608" t="s">
        <v>100</v>
      </c>
      <c r="F4608" t="s">
        <v>57</v>
      </c>
      <c r="G4608">
        <v>5</v>
      </c>
      <c r="H4608">
        <v>4</v>
      </c>
      <c r="I4608">
        <v>917.22</v>
      </c>
      <c r="J4608">
        <v>1054.8029999999999</v>
      </c>
      <c r="K4608" t="s">
        <v>47</v>
      </c>
      <c r="M4608" t="s">
        <v>21</v>
      </c>
      <c r="N4608" t="s">
        <v>71</v>
      </c>
      <c r="O4608" t="str">
        <f t="shared" si="142"/>
        <v>Credit Card</v>
      </c>
      <c r="P4608" t="s">
        <v>67</v>
      </c>
      <c r="Q4608">
        <v>24.77</v>
      </c>
      <c r="R4608">
        <v>1.8</v>
      </c>
      <c r="S4608" t="s">
        <v>23</v>
      </c>
    </row>
    <row r="4609" spans="1:19" x14ac:dyDescent="0.3">
      <c r="A4609" t="s">
        <v>9785</v>
      </c>
      <c r="B4609" s="1">
        <v>45118</v>
      </c>
      <c r="C4609" t="s">
        <v>9786</v>
      </c>
      <c r="D4609" t="str">
        <f t="shared" ca="1" si="143"/>
        <v>Widget B</v>
      </c>
      <c r="E4609" t="s">
        <v>61</v>
      </c>
      <c r="F4609" t="s">
        <v>70</v>
      </c>
      <c r="G4609">
        <v>14</v>
      </c>
      <c r="H4609">
        <v>14</v>
      </c>
      <c r="I4609">
        <v>639.9</v>
      </c>
      <c r="J4609">
        <v>684.69299999999998</v>
      </c>
      <c r="K4609" t="s">
        <v>27</v>
      </c>
      <c r="M4609" t="s">
        <v>28</v>
      </c>
      <c r="N4609" t="s">
        <v>29</v>
      </c>
      <c r="O4609" t="str">
        <f t="shared" si="142"/>
        <v>Credit Card</v>
      </c>
      <c r="P4609" t="s">
        <v>67</v>
      </c>
      <c r="Q4609">
        <v>27.93</v>
      </c>
      <c r="R4609">
        <v>1.9</v>
      </c>
      <c r="S4609" t="s">
        <v>23</v>
      </c>
    </row>
    <row r="4610" spans="1:19" x14ac:dyDescent="0.3">
      <c r="A4610" t="s">
        <v>9787</v>
      </c>
      <c r="B4610" s="1">
        <v>45453</v>
      </c>
      <c r="C4610" t="s">
        <v>9788</v>
      </c>
      <c r="D4610" t="str">
        <f t="shared" ca="1" si="143"/>
        <v>Widget B</v>
      </c>
      <c r="E4610" t="s">
        <v>61</v>
      </c>
      <c r="F4610" t="s">
        <v>70</v>
      </c>
      <c r="G4610">
        <v>19</v>
      </c>
      <c r="H4610">
        <v>15</v>
      </c>
      <c r="I4610">
        <v>614.22</v>
      </c>
      <c r="J4610">
        <v>644.93100000000004</v>
      </c>
      <c r="K4610" t="s">
        <v>20</v>
      </c>
      <c r="M4610" t="s">
        <v>28</v>
      </c>
      <c r="N4610" t="s">
        <v>36</v>
      </c>
      <c r="O4610" t="str">
        <f t="shared" si="142"/>
        <v>Credit Card</v>
      </c>
      <c r="P4610" t="s">
        <v>67</v>
      </c>
      <c r="Q4610">
        <v>12.3</v>
      </c>
      <c r="R4610">
        <v>1.6</v>
      </c>
      <c r="S4610" t="s">
        <v>23</v>
      </c>
    </row>
    <row r="4611" spans="1:19" x14ac:dyDescent="0.3">
      <c r="A4611" t="s">
        <v>9789</v>
      </c>
      <c r="B4611" s="1">
        <v>44331</v>
      </c>
      <c r="C4611" t="s">
        <v>2754</v>
      </c>
      <c r="D4611" t="str">
        <f t="shared" ca="1" si="143"/>
        <v>Sneakers Run</v>
      </c>
      <c r="E4611" t="s">
        <v>85</v>
      </c>
      <c r="F4611" t="s">
        <v>82</v>
      </c>
      <c r="G4611">
        <v>3</v>
      </c>
      <c r="H4611">
        <v>2</v>
      </c>
      <c r="I4611">
        <v>900.68</v>
      </c>
      <c r="J4611">
        <v>954.72079999999994</v>
      </c>
      <c r="K4611" t="s">
        <v>47</v>
      </c>
      <c r="M4611" t="s">
        <v>123</v>
      </c>
      <c r="N4611" t="s">
        <v>29</v>
      </c>
      <c r="O4611" t="str">
        <f t="shared" ref="O4611:O4674" si="144">IF(P4611&lt;&gt;"",P4611,INDEX($N:$N,MATCH(Q4611,$O:$O,0)))</f>
        <v>Credit Card</v>
      </c>
      <c r="P4611" t="s">
        <v>67</v>
      </c>
      <c r="Q4611">
        <v>39.75</v>
      </c>
      <c r="R4611">
        <v>2.1</v>
      </c>
      <c r="S4611" t="s">
        <v>23</v>
      </c>
    </row>
    <row r="4612" spans="1:19" x14ac:dyDescent="0.3">
      <c r="A4612" t="s">
        <v>9790</v>
      </c>
      <c r="B4612" s="1">
        <v>44269</v>
      </c>
      <c r="C4612" t="s">
        <v>9791</v>
      </c>
      <c r="D4612" t="str">
        <f t="shared" ref="D4612:D4675" ca="1" si="145">IF(E4612&lt;&gt;"",E4612,IF(F4612="Apparel",CHOOSE(RANDBETWEEN(1,4),"Jeans Regular","Shirt Classic","Sneakers Run","T-shirt V"),IF(F4612="Electronics",CHOOSE(RANDBETWEEN(1,4),"Camera S","Headphones Z","Laptop Pro","Phone X"),IF(F4612="Gadgets",CHOOSE(RANDBETWEEN(1,2),"Widget A","Widget B"),IF(F4612="Groceries",CHOOSE(RANDBETWEEN(1,3),"Cereal Pack","Olive Oil 1L","Organic Rice"),IF(F4612="Home Goods",CHOOSE(RANDBETWEEN(1,2),"Dining Table","Sofa 3-Seater"),"Unknown"))))))</f>
        <v>Sofa 3-Seater</v>
      </c>
      <c r="E4612" t="s">
        <v>109</v>
      </c>
      <c r="F4612" t="s">
        <v>46</v>
      </c>
      <c r="G4612">
        <v>19</v>
      </c>
      <c r="H4612">
        <v>15</v>
      </c>
      <c r="I4612">
        <v>992.88</v>
      </c>
      <c r="J4612">
        <v>1062.3816000000002</v>
      </c>
      <c r="K4612" t="s">
        <v>66</v>
      </c>
      <c r="M4612" t="s">
        <v>79</v>
      </c>
      <c r="N4612" t="s">
        <v>22</v>
      </c>
      <c r="O4612" t="str">
        <f t="shared" si="144"/>
        <v>Credit Card</v>
      </c>
      <c r="P4612" t="s">
        <v>67</v>
      </c>
      <c r="Q4612">
        <v>23.48</v>
      </c>
      <c r="R4612">
        <v>4.2</v>
      </c>
      <c r="S4612" t="s">
        <v>23</v>
      </c>
    </row>
    <row r="4613" spans="1:19" x14ac:dyDescent="0.3">
      <c r="A4613" t="s">
        <v>9792</v>
      </c>
      <c r="B4613" s="1">
        <v>45251</v>
      </c>
      <c r="C4613" t="s">
        <v>9793</v>
      </c>
      <c r="D4613" t="str">
        <f t="shared" ca="1" si="145"/>
        <v>Sofa 3-Seater</v>
      </c>
      <c r="E4613" t="s">
        <v>109</v>
      </c>
      <c r="F4613" t="s">
        <v>46</v>
      </c>
      <c r="G4613">
        <v>20</v>
      </c>
      <c r="H4613">
        <v>19</v>
      </c>
      <c r="I4613">
        <v>682.89</v>
      </c>
      <c r="J4613">
        <v>751.17900000000009</v>
      </c>
      <c r="K4613" t="s">
        <v>20</v>
      </c>
      <c r="M4613" t="s">
        <v>28</v>
      </c>
      <c r="O4613" t="str">
        <f t="shared" si="144"/>
        <v>Credit Card</v>
      </c>
      <c r="P4613" t="s">
        <v>67</v>
      </c>
      <c r="Q4613">
        <v>2.67</v>
      </c>
      <c r="R4613">
        <v>4.5</v>
      </c>
      <c r="S4613" t="s">
        <v>23</v>
      </c>
    </row>
    <row r="4614" spans="1:19" x14ac:dyDescent="0.3">
      <c r="A4614" t="s">
        <v>9794</v>
      </c>
      <c r="B4614" s="1">
        <v>43852</v>
      </c>
      <c r="C4614" t="s">
        <v>5251</v>
      </c>
      <c r="D4614" t="str">
        <f t="shared" ca="1" si="145"/>
        <v>Jeans Regular</v>
      </c>
      <c r="E4614" t="s">
        <v>130</v>
      </c>
      <c r="F4614" t="s">
        <v>82</v>
      </c>
      <c r="G4614">
        <v>13</v>
      </c>
      <c r="H4614">
        <v>13</v>
      </c>
      <c r="I4614">
        <v>505.01</v>
      </c>
      <c r="J4614">
        <v>580.76149999999996</v>
      </c>
      <c r="K4614" t="s">
        <v>27</v>
      </c>
      <c r="M4614" t="s">
        <v>79</v>
      </c>
      <c r="N4614" t="s">
        <v>22</v>
      </c>
      <c r="O4614" t="str">
        <f t="shared" si="144"/>
        <v>Credit Card</v>
      </c>
      <c r="P4614" t="s">
        <v>67</v>
      </c>
      <c r="Q4614">
        <v>49.92</v>
      </c>
      <c r="R4614">
        <v>2.2999999999999998</v>
      </c>
      <c r="S4614" t="s">
        <v>23</v>
      </c>
    </row>
    <row r="4615" spans="1:19" x14ac:dyDescent="0.3">
      <c r="A4615" t="s">
        <v>9795</v>
      </c>
      <c r="B4615" s="1">
        <v>45259</v>
      </c>
      <c r="C4615" t="s">
        <v>9796</v>
      </c>
      <c r="D4615" t="str">
        <f t="shared" ca="1" si="145"/>
        <v>Shirt Classic</v>
      </c>
      <c r="E4615" t="s">
        <v>65</v>
      </c>
      <c r="F4615" t="s">
        <v>82</v>
      </c>
      <c r="G4615">
        <v>5</v>
      </c>
      <c r="H4615">
        <v>4</v>
      </c>
      <c r="I4615">
        <v>758.14</v>
      </c>
      <c r="J4615">
        <v>871.86099999999988</v>
      </c>
      <c r="K4615" t="s">
        <v>47</v>
      </c>
      <c r="M4615" t="s">
        <v>35</v>
      </c>
      <c r="N4615" t="s">
        <v>71</v>
      </c>
      <c r="O4615" t="str">
        <f t="shared" si="144"/>
        <v>Debit Card</v>
      </c>
      <c r="P4615" t="s">
        <v>89</v>
      </c>
      <c r="Q4615">
        <v>34.590000000000003</v>
      </c>
      <c r="R4615">
        <v>3.2</v>
      </c>
    </row>
    <row r="4616" spans="1:19" x14ac:dyDescent="0.3">
      <c r="A4616" t="s">
        <v>9797</v>
      </c>
      <c r="B4616" s="1">
        <v>45594</v>
      </c>
      <c r="C4616" t="s">
        <v>9798</v>
      </c>
      <c r="D4616" t="str">
        <f t="shared" ca="1" si="145"/>
        <v>Dining Table</v>
      </c>
      <c r="E4616" t="s">
        <v>45</v>
      </c>
      <c r="F4616" t="s">
        <v>46</v>
      </c>
      <c r="G4616">
        <v>12</v>
      </c>
      <c r="H4616">
        <v>10</v>
      </c>
      <c r="I4616">
        <v>1277.03</v>
      </c>
      <c r="J4616">
        <v>1404.7330000000002</v>
      </c>
      <c r="K4616" t="s">
        <v>27</v>
      </c>
      <c r="M4616" t="s">
        <v>42</v>
      </c>
      <c r="N4616" t="s">
        <v>22</v>
      </c>
      <c r="O4616" t="str">
        <f t="shared" si="144"/>
        <v>Cash on Delivery</v>
      </c>
      <c r="P4616" t="s">
        <v>53</v>
      </c>
      <c r="Q4616">
        <v>24.45</v>
      </c>
      <c r="R4616">
        <v>1.1000000000000001</v>
      </c>
      <c r="S4616" t="s">
        <v>23</v>
      </c>
    </row>
    <row r="4617" spans="1:19" x14ac:dyDescent="0.3">
      <c r="A4617" t="s">
        <v>9799</v>
      </c>
      <c r="B4617" s="1">
        <v>44960</v>
      </c>
      <c r="C4617" t="s">
        <v>9800</v>
      </c>
      <c r="D4617" t="str">
        <f t="shared" ca="1" si="145"/>
        <v>Widget A</v>
      </c>
      <c r="E4617" t="s">
        <v>33</v>
      </c>
      <c r="F4617" t="s">
        <v>70</v>
      </c>
      <c r="G4617">
        <v>10</v>
      </c>
      <c r="H4617">
        <v>10</v>
      </c>
      <c r="I4617">
        <v>979.27</v>
      </c>
      <c r="J4617">
        <v>1067.4043000000001</v>
      </c>
      <c r="K4617" t="s">
        <v>51</v>
      </c>
      <c r="M4617" t="s">
        <v>123</v>
      </c>
      <c r="O4617" t="str">
        <f t="shared" si="144"/>
        <v>Cash on Delivery</v>
      </c>
      <c r="P4617" t="s">
        <v>53</v>
      </c>
      <c r="Q4617">
        <v>19.239999999999998</v>
      </c>
      <c r="R4617">
        <v>3.1</v>
      </c>
      <c r="S4617" t="s">
        <v>23</v>
      </c>
    </row>
    <row r="4618" spans="1:19" x14ac:dyDescent="0.3">
      <c r="A4618" t="s">
        <v>9801</v>
      </c>
      <c r="B4618" s="1">
        <v>43881</v>
      </c>
      <c r="C4618" t="s">
        <v>9802</v>
      </c>
      <c r="D4618" t="str">
        <f t="shared" ca="1" si="145"/>
        <v>Phone X</v>
      </c>
      <c r="E4618" t="s">
        <v>141</v>
      </c>
      <c r="F4618" t="s">
        <v>50</v>
      </c>
      <c r="G4618">
        <v>12</v>
      </c>
      <c r="H4618">
        <v>10</v>
      </c>
      <c r="I4618">
        <v>875.26</v>
      </c>
      <c r="J4618">
        <v>971.53860000000009</v>
      </c>
      <c r="K4618" t="s">
        <v>66</v>
      </c>
      <c r="M4618" t="s">
        <v>35</v>
      </c>
      <c r="O4618" t="str">
        <f t="shared" si="144"/>
        <v>Credit Card</v>
      </c>
      <c r="P4618" t="s">
        <v>67</v>
      </c>
      <c r="Q4618">
        <v>27.55</v>
      </c>
      <c r="R4618">
        <v>2.2000000000000002</v>
      </c>
      <c r="S4618" t="s">
        <v>23</v>
      </c>
    </row>
    <row r="4619" spans="1:19" x14ac:dyDescent="0.3">
      <c r="A4619" t="s">
        <v>9803</v>
      </c>
      <c r="B4619" s="1">
        <v>45367</v>
      </c>
      <c r="C4619" t="s">
        <v>9804</v>
      </c>
      <c r="D4619" t="str">
        <f t="shared" ca="1" si="145"/>
        <v>Sofa 3-Seater</v>
      </c>
      <c r="E4619" t="s">
        <v>109</v>
      </c>
      <c r="F4619" t="s">
        <v>46</v>
      </c>
      <c r="G4619">
        <v>14</v>
      </c>
      <c r="H4619">
        <v>12</v>
      </c>
      <c r="I4619">
        <v>6</v>
      </c>
      <c r="J4619">
        <v>6.7799999999999994</v>
      </c>
      <c r="K4619" t="s">
        <v>47</v>
      </c>
      <c r="M4619" t="s">
        <v>21</v>
      </c>
      <c r="N4619" t="s">
        <v>36</v>
      </c>
      <c r="O4619" t="str">
        <f t="shared" si="144"/>
        <v>Debit Card</v>
      </c>
      <c r="P4619" t="s">
        <v>89</v>
      </c>
      <c r="Q4619">
        <v>1.29</v>
      </c>
      <c r="S4619" t="s">
        <v>23</v>
      </c>
    </row>
    <row r="4620" spans="1:19" x14ac:dyDescent="0.3">
      <c r="A4620" t="s">
        <v>9805</v>
      </c>
      <c r="B4620" s="1">
        <v>45595</v>
      </c>
      <c r="C4620" t="s">
        <v>9806</v>
      </c>
      <c r="D4620" t="str">
        <f t="shared" ca="1" si="145"/>
        <v>Sneakers Run</v>
      </c>
      <c r="E4620" t="s">
        <v>85</v>
      </c>
      <c r="F4620" t="s">
        <v>82</v>
      </c>
      <c r="G4620">
        <v>3</v>
      </c>
      <c r="H4620">
        <v>2</v>
      </c>
      <c r="I4620">
        <v>1111.17</v>
      </c>
      <c r="J4620">
        <v>1211.1753000000001</v>
      </c>
      <c r="K4620" t="s">
        <v>9807</v>
      </c>
      <c r="M4620" t="s">
        <v>86</v>
      </c>
      <c r="N4620" t="s">
        <v>36</v>
      </c>
      <c r="O4620" t="str">
        <f t="shared" si="144"/>
        <v>Bank Transfer</v>
      </c>
      <c r="P4620" t="s">
        <v>37</v>
      </c>
      <c r="Q4620">
        <v>0.94</v>
      </c>
      <c r="R4620">
        <v>4.9000000000000004</v>
      </c>
      <c r="S4620" t="s">
        <v>23</v>
      </c>
    </row>
    <row r="4621" spans="1:19" x14ac:dyDescent="0.3">
      <c r="A4621" t="s">
        <v>9808</v>
      </c>
      <c r="B4621" s="1">
        <v>43926</v>
      </c>
      <c r="C4621" t="s">
        <v>9809</v>
      </c>
      <c r="D4621" t="str">
        <f t="shared" ca="1" si="145"/>
        <v>Dining Table</v>
      </c>
      <c r="E4621" t="s">
        <v>45</v>
      </c>
      <c r="F4621" t="s">
        <v>46</v>
      </c>
      <c r="G4621">
        <v>3</v>
      </c>
      <c r="H4621">
        <v>3</v>
      </c>
      <c r="I4621">
        <v>1330.43</v>
      </c>
      <c r="J4621">
        <v>1503.3859</v>
      </c>
      <c r="K4621" t="s">
        <v>27</v>
      </c>
      <c r="M4621" t="s">
        <v>21</v>
      </c>
      <c r="N4621" t="s">
        <v>71</v>
      </c>
      <c r="O4621" t="str">
        <f t="shared" si="144"/>
        <v>PayPal</v>
      </c>
      <c r="P4621" t="s">
        <v>30</v>
      </c>
      <c r="Q4621">
        <v>5.22</v>
      </c>
      <c r="R4621">
        <v>2.7</v>
      </c>
      <c r="S4621" t="s">
        <v>23</v>
      </c>
    </row>
    <row r="4622" spans="1:19" x14ac:dyDescent="0.3">
      <c r="A4622" t="s">
        <v>9810</v>
      </c>
      <c r="B4622" s="1">
        <v>44049</v>
      </c>
      <c r="C4622" t="s">
        <v>9811</v>
      </c>
      <c r="D4622" t="str">
        <f t="shared" ca="1" si="145"/>
        <v>Sneakers Run</v>
      </c>
      <c r="E4622" t="s">
        <v>85</v>
      </c>
      <c r="F4622" t="s">
        <v>82</v>
      </c>
      <c r="G4622">
        <v>12</v>
      </c>
      <c r="H4622">
        <v>11</v>
      </c>
      <c r="I4622">
        <v>1122.3800000000001</v>
      </c>
      <c r="J4622">
        <v>1245.8418000000001</v>
      </c>
      <c r="K4622" t="s">
        <v>51</v>
      </c>
      <c r="M4622" t="s">
        <v>86</v>
      </c>
      <c r="N4622" t="s">
        <v>22</v>
      </c>
      <c r="O4622" t="str">
        <f t="shared" si="144"/>
        <v>Debit Card</v>
      </c>
      <c r="P4622" t="s">
        <v>89</v>
      </c>
      <c r="Q4622">
        <v>43.65</v>
      </c>
      <c r="R4622">
        <v>1.3</v>
      </c>
      <c r="S4622" t="s">
        <v>23</v>
      </c>
    </row>
    <row r="4623" spans="1:19" x14ac:dyDescent="0.3">
      <c r="A4623" t="s">
        <v>9812</v>
      </c>
      <c r="B4623" s="1">
        <v>43983</v>
      </c>
      <c r="C4623" t="s">
        <v>9813</v>
      </c>
      <c r="D4623" t="str">
        <f t="shared" ca="1" si="145"/>
        <v>Sneakers Run</v>
      </c>
      <c r="E4623" t="s">
        <v>85</v>
      </c>
      <c r="F4623" t="s">
        <v>82</v>
      </c>
      <c r="G4623">
        <v>9</v>
      </c>
      <c r="H4623">
        <v>7</v>
      </c>
      <c r="I4623">
        <v>1469.06</v>
      </c>
      <c r="J4623">
        <v>1689.4189999999999</v>
      </c>
      <c r="K4623" t="s">
        <v>20</v>
      </c>
      <c r="M4623" t="s">
        <v>35</v>
      </c>
      <c r="N4623" t="s">
        <v>9814</v>
      </c>
      <c r="O4623" t="str">
        <f t="shared" si="144"/>
        <v>Debit Card</v>
      </c>
      <c r="P4623" t="s">
        <v>89</v>
      </c>
      <c r="Q4623">
        <v>27.31</v>
      </c>
      <c r="R4623">
        <v>1.1000000000000001</v>
      </c>
      <c r="S4623" t="s">
        <v>15</v>
      </c>
    </row>
    <row r="4624" spans="1:19" x14ac:dyDescent="0.3">
      <c r="A4624" t="s">
        <v>9815</v>
      </c>
      <c r="B4624" s="1">
        <v>44494</v>
      </c>
      <c r="C4624" t="s">
        <v>9816</v>
      </c>
      <c r="D4624" t="str">
        <f t="shared" ca="1" si="145"/>
        <v>Widget A</v>
      </c>
      <c r="E4624" t="s">
        <v>33</v>
      </c>
      <c r="F4624" t="s">
        <v>70</v>
      </c>
      <c r="G4624">
        <v>4</v>
      </c>
      <c r="H4624">
        <v>3</v>
      </c>
      <c r="I4624">
        <v>599.82000000000005</v>
      </c>
      <c r="J4624">
        <v>659.80200000000013</v>
      </c>
      <c r="K4624" t="s">
        <v>51</v>
      </c>
      <c r="M4624" t="s">
        <v>123</v>
      </c>
      <c r="N4624" t="s">
        <v>29</v>
      </c>
      <c r="O4624" t="str">
        <f t="shared" si="144"/>
        <v>Cash on Delivery</v>
      </c>
      <c r="P4624" t="s">
        <v>53</v>
      </c>
      <c r="Q4624">
        <v>1.75</v>
      </c>
      <c r="R4624">
        <v>3</v>
      </c>
      <c r="S4624" t="s">
        <v>23</v>
      </c>
    </row>
    <row r="4625" spans="1:19" x14ac:dyDescent="0.3">
      <c r="A4625" t="s">
        <v>9817</v>
      </c>
      <c r="B4625" s="1">
        <v>44901</v>
      </c>
      <c r="C4625" t="s">
        <v>9818</v>
      </c>
      <c r="D4625" t="str">
        <f t="shared" ca="1" si="145"/>
        <v>Shirt Classic</v>
      </c>
      <c r="E4625" t="s">
        <v>65</v>
      </c>
      <c r="F4625" t="s">
        <v>82</v>
      </c>
      <c r="G4625">
        <v>15</v>
      </c>
      <c r="H4625">
        <v>15</v>
      </c>
      <c r="I4625">
        <v>854.45</v>
      </c>
      <c r="J4625">
        <v>905.7170000000001</v>
      </c>
      <c r="K4625" t="s">
        <v>20</v>
      </c>
      <c r="M4625" t="s">
        <v>79</v>
      </c>
      <c r="N4625" t="s">
        <v>36</v>
      </c>
      <c r="O4625" t="str">
        <f t="shared" si="144"/>
        <v>Cash on Delivery</v>
      </c>
      <c r="P4625" t="s">
        <v>53</v>
      </c>
      <c r="Q4625">
        <v>25.8</v>
      </c>
      <c r="R4625">
        <v>3.8</v>
      </c>
      <c r="S4625" t="s">
        <v>23</v>
      </c>
    </row>
    <row r="4626" spans="1:19" x14ac:dyDescent="0.3">
      <c r="A4626" t="s">
        <v>9819</v>
      </c>
      <c r="B4626" s="1">
        <v>44283</v>
      </c>
      <c r="C4626" t="s">
        <v>9820</v>
      </c>
      <c r="D4626" t="str">
        <f t="shared" ca="1" si="145"/>
        <v>Sofa 3-Seater</v>
      </c>
      <c r="E4626" t="s">
        <v>109</v>
      </c>
      <c r="F4626" t="s">
        <v>46</v>
      </c>
      <c r="G4626">
        <v>11</v>
      </c>
      <c r="H4626">
        <v>11</v>
      </c>
      <c r="I4626">
        <v>336.94</v>
      </c>
      <c r="J4626">
        <v>380.74219999999997</v>
      </c>
      <c r="K4626" t="s">
        <v>47</v>
      </c>
      <c r="M4626" t="s">
        <v>21</v>
      </c>
      <c r="N4626" t="s">
        <v>71</v>
      </c>
      <c r="O4626" t="str">
        <f t="shared" si="144"/>
        <v>Credit Card</v>
      </c>
      <c r="P4626" t="s">
        <v>67</v>
      </c>
      <c r="Q4626">
        <v>11.93</v>
      </c>
      <c r="R4626">
        <v>2</v>
      </c>
    </row>
    <row r="4627" spans="1:19" x14ac:dyDescent="0.3">
      <c r="A4627" t="s">
        <v>9821</v>
      </c>
      <c r="B4627" s="1">
        <v>44956</v>
      </c>
      <c r="C4627" t="s">
        <v>9822</v>
      </c>
      <c r="D4627" t="str">
        <f t="shared" ca="1" si="145"/>
        <v>T-shirt V</v>
      </c>
      <c r="E4627" t="s">
        <v>77</v>
      </c>
      <c r="F4627" t="s">
        <v>82</v>
      </c>
      <c r="G4627">
        <v>3</v>
      </c>
      <c r="H4627">
        <v>3</v>
      </c>
      <c r="I4627">
        <v>316.20999999999998</v>
      </c>
      <c r="J4627">
        <v>354.15520000000004</v>
      </c>
      <c r="K4627" t="s">
        <v>27</v>
      </c>
      <c r="M4627" t="s">
        <v>79</v>
      </c>
      <c r="N4627" t="s">
        <v>36</v>
      </c>
      <c r="O4627" t="str">
        <f t="shared" si="144"/>
        <v>Bank Transfer</v>
      </c>
      <c r="P4627" t="s">
        <v>37</v>
      </c>
      <c r="Q4627">
        <v>32.479999999999997</v>
      </c>
      <c r="R4627">
        <v>4.7</v>
      </c>
      <c r="S4627" t="s">
        <v>74</v>
      </c>
    </row>
    <row r="4628" spans="1:19" x14ac:dyDescent="0.3">
      <c r="A4628" t="s">
        <v>9823</v>
      </c>
      <c r="B4628" s="1">
        <v>44763</v>
      </c>
      <c r="C4628" t="s">
        <v>9824</v>
      </c>
      <c r="D4628" t="str">
        <f t="shared" ca="1" si="145"/>
        <v>Camera S</v>
      </c>
      <c r="E4628" t="s">
        <v>133</v>
      </c>
      <c r="F4628" t="s">
        <v>50</v>
      </c>
      <c r="G4628">
        <v>14</v>
      </c>
      <c r="H4628">
        <v>14</v>
      </c>
      <c r="I4628">
        <v>1369.26</v>
      </c>
      <c r="J4628">
        <v>1492.4934000000001</v>
      </c>
      <c r="K4628" t="s">
        <v>27</v>
      </c>
      <c r="M4628" t="s">
        <v>35</v>
      </c>
      <c r="N4628" t="s">
        <v>36</v>
      </c>
      <c r="O4628" t="str">
        <f t="shared" si="144"/>
        <v>Cash on Delivery</v>
      </c>
      <c r="P4628" t="s">
        <v>53</v>
      </c>
      <c r="Q4628">
        <v>29.24</v>
      </c>
      <c r="R4628">
        <v>2.7</v>
      </c>
      <c r="S4628" t="s">
        <v>23</v>
      </c>
    </row>
    <row r="4629" spans="1:19" x14ac:dyDescent="0.3">
      <c r="A4629" t="s">
        <v>9825</v>
      </c>
      <c r="B4629" s="1">
        <v>44600</v>
      </c>
      <c r="C4629" t="s">
        <v>9826</v>
      </c>
      <c r="D4629" t="str">
        <f t="shared" ca="1" si="145"/>
        <v>T-shirt V</v>
      </c>
      <c r="E4629" t="s">
        <v>77</v>
      </c>
      <c r="F4629" t="s">
        <v>82</v>
      </c>
      <c r="G4629">
        <v>16</v>
      </c>
      <c r="H4629">
        <v>16</v>
      </c>
      <c r="I4629">
        <v>1158.47</v>
      </c>
      <c r="J4629">
        <v>1251.1476</v>
      </c>
      <c r="K4629" t="s">
        <v>20</v>
      </c>
      <c r="M4629" t="s">
        <v>86</v>
      </c>
      <c r="N4629" t="s">
        <v>22</v>
      </c>
      <c r="O4629" t="str">
        <f t="shared" si="144"/>
        <v>Bank Transfer</v>
      </c>
      <c r="P4629" t="s">
        <v>37</v>
      </c>
      <c r="Q4629">
        <v>25.3</v>
      </c>
      <c r="R4629">
        <v>1.5</v>
      </c>
      <c r="S4629" t="s">
        <v>23</v>
      </c>
    </row>
    <row r="4630" spans="1:19" x14ac:dyDescent="0.3">
      <c r="A4630" t="s">
        <v>9827</v>
      </c>
      <c r="B4630" s="1">
        <v>45576</v>
      </c>
      <c r="C4630" t="s">
        <v>9828</v>
      </c>
      <c r="D4630" t="str">
        <f t="shared" ca="1" si="145"/>
        <v>Olive Oil 1L</v>
      </c>
      <c r="E4630" t="s">
        <v>56</v>
      </c>
      <c r="F4630" t="s">
        <v>57</v>
      </c>
      <c r="G4630">
        <v>15</v>
      </c>
      <c r="H4630">
        <v>14</v>
      </c>
      <c r="I4630">
        <v>6</v>
      </c>
      <c r="J4630">
        <v>6.7799999999999994</v>
      </c>
      <c r="K4630" t="s">
        <v>27</v>
      </c>
      <c r="M4630" t="s">
        <v>123</v>
      </c>
      <c r="N4630" t="s">
        <v>29</v>
      </c>
      <c r="O4630" t="str">
        <f t="shared" si="144"/>
        <v>Bank Transfer</v>
      </c>
      <c r="P4630" t="s">
        <v>37</v>
      </c>
      <c r="Q4630">
        <v>43.28</v>
      </c>
      <c r="R4630">
        <v>3.3</v>
      </c>
      <c r="S4630" t="s">
        <v>23</v>
      </c>
    </row>
    <row r="4631" spans="1:19" x14ac:dyDescent="0.3">
      <c r="A4631" t="s">
        <v>9829</v>
      </c>
      <c r="B4631" s="1">
        <v>44093</v>
      </c>
      <c r="C4631" t="s">
        <v>9830</v>
      </c>
      <c r="D4631" t="str">
        <f t="shared" ca="1" si="145"/>
        <v>Sofa 3-Seater</v>
      </c>
      <c r="E4631" t="s">
        <v>109</v>
      </c>
      <c r="F4631" t="s">
        <v>46</v>
      </c>
      <c r="G4631">
        <v>12</v>
      </c>
      <c r="H4631">
        <v>12</v>
      </c>
      <c r="I4631">
        <v>1434.23</v>
      </c>
      <c r="J4631">
        <v>1635.0222000000001</v>
      </c>
      <c r="K4631" t="s">
        <v>27</v>
      </c>
      <c r="M4631" t="s">
        <v>28</v>
      </c>
      <c r="N4631" t="s">
        <v>22</v>
      </c>
      <c r="O4631" t="str">
        <f t="shared" si="144"/>
        <v>Creoit Card</v>
      </c>
      <c r="P4631" t="s">
        <v>9831</v>
      </c>
      <c r="Q4631">
        <v>45.26</v>
      </c>
      <c r="R4631">
        <v>1.4</v>
      </c>
      <c r="S4631" t="s">
        <v>23</v>
      </c>
    </row>
    <row r="4632" spans="1:19" x14ac:dyDescent="0.3">
      <c r="A4632" t="s">
        <v>9832</v>
      </c>
      <c r="B4632" s="1">
        <v>44148</v>
      </c>
      <c r="C4632" t="s">
        <v>9833</v>
      </c>
      <c r="D4632" t="str">
        <f t="shared" ca="1" si="145"/>
        <v>Laptop Pro</v>
      </c>
      <c r="E4632" t="s">
        <v>116</v>
      </c>
      <c r="F4632" t="s">
        <v>50</v>
      </c>
      <c r="G4632">
        <v>1</v>
      </c>
      <c r="H4632">
        <v>1</v>
      </c>
      <c r="I4632">
        <v>457.32</v>
      </c>
      <c r="J4632">
        <v>503.05200000000002</v>
      </c>
      <c r="K4632" t="s">
        <v>20</v>
      </c>
      <c r="M4632" t="s">
        <v>79</v>
      </c>
      <c r="N4632" t="s">
        <v>22</v>
      </c>
      <c r="O4632" t="str">
        <f t="shared" si="144"/>
        <v>Cash on Delivery</v>
      </c>
      <c r="P4632" t="s">
        <v>53</v>
      </c>
      <c r="Q4632">
        <v>18.48</v>
      </c>
      <c r="S4632" t="s">
        <v>23</v>
      </c>
    </row>
    <row r="4633" spans="1:19" x14ac:dyDescent="0.3">
      <c r="A4633" t="s">
        <v>9834</v>
      </c>
      <c r="B4633" s="1">
        <v>44827</v>
      </c>
      <c r="C4633" t="s">
        <v>9835</v>
      </c>
      <c r="D4633" t="str">
        <f t="shared" ca="1" si="145"/>
        <v>T-shirt V</v>
      </c>
      <c r="E4633" t="s">
        <v>77</v>
      </c>
      <c r="F4633" t="s">
        <v>82</v>
      </c>
      <c r="G4633">
        <v>16</v>
      </c>
      <c r="H4633">
        <v>13</v>
      </c>
      <c r="I4633">
        <v>20</v>
      </c>
      <c r="J4633">
        <v>22.200000000000003</v>
      </c>
      <c r="K4633" t="s">
        <v>66</v>
      </c>
      <c r="M4633" t="s">
        <v>42</v>
      </c>
      <c r="N4633" t="s">
        <v>36</v>
      </c>
      <c r="O4633" t="str">
        <f t="shared" si="144"/>
        <v>Cash on Delivery</v>
      </c>
      <c r="P4633" t="s">
        <v>53</v>
      </c>
      <c r="Q4633">
        <v>26.49</v>
      </c>
      <c r="R4633">
        <v>4.2</v>
      </c>
      <c r="S4633" t="s">
        <v>23</v>
      </c>
    </row>
    <row r="4634" spans="1:19" x14ac:dyDescent="0.3">
      <c r="A4634" t="s">
        <v>9836</v>
      </c>
      <c r="B4634" s="1">
        <v>44358</v>
      </c>
      <c r="C4634" t="s">
        <v>9837</v>
      </c>
      <c r="D4634" t="str">
        <f t="shared" ca="1" si="145"/>
        <v>Widget B</v>
      </c>
      <c r="E4634" t="s">
        <v>61</v>
      </c>
      <c r="F4634" t="s">
        <v>70</v>
      </c>
      <c r="G4634">
        <v>18</v>
      </c>
      <c r="H4634">
        <v>15</v>
      </c>
      <c r="I4634">
        <v>1015.31</v>
      </c>
      <c r="J4634">
        <v>1086.3816999999999</v>
      </c>
      <c r="K4634" t="s">
        <v>47</v>
      </c>
      <c r="M4634" t="s">
        <v>123</v>
      </c>
      <c r="N4634" t="s">
        <v>22</v>
      </c>
      <c r="O4634" t="str">
        <f t="shared" si="144"/>
        <v>Credit Card</v>
      </c>
      <c r="P4634" t="s">
        <v>67</v>
      </c>
      <c r="Q4634">
        <v>2.14</v>
      </c>
      <c r="R4634">
        <v>1.2</v>
      </c>
      <c r="S4634" t="s">
        <v>205</v>
      </c>
    </row>
    <row r="4635" spans="1:19" x14ac:dyDescent="0.3">
      <c r="A4635" t="s">
        <v>9838</v>
      </c>
      <c r="B4635" s="1">
        <v>45384</v>
      </c>
      <c r="C4635" t="s">
        <v>9839</v>
      </c>
      <c r="D4635" t="str">
        <f t="shared" ca="1" si="145"/>
        <v>Camera S</v>
      </c>
      <c r="E4635" t="s">
        <v>133</v>
      </c>
      <c r="F4635" t="s">
        <v>50</v>
      </c>
      <c r="G4635">
        <v>15</v>
      </c>
      <c r="H4635">
        <v>12</v>
      </c>
      <c r="I4635">
        <v>1285.31</v>
      </c>
      <c r="J4635">
        <v>1439.5472</v>
      </c>
      <c r="K4635" t="s">
        <v>27</v>
      </c>
      <c r="M4635" t="s">
        <v>86</v>
      </c>
      <c r="N4635" t="s">
        <v>29</v>
      </c>
      <c r="O4635" t="str">
        <f t="shared" si="144"/>
        <v>Debit Card</v>
      </c>
      <c r="P4635" t="s">
        <v>89</v>
      </c>
      <c r="Q4635">
        <v>41.36</v>
      </c>
      <c r="R4635">
        <v>2.2000000000000002</v>
      </c>
      <c r="S4635" t="s">
        <v>111</v>
      </c>
    </row>
    <row r="4636" spans="1:19" x14ac:dyDescent="0.3">
      <c r="A4636" t="s">
        <v>9840</v>
      </c>
      <c r="B4636" s="1">
        <v>44557</v>
      </c>
      <c r="C4636" t="s">
        <v>7938</v>
      </c>
      <c r="D4636" t="str">
        <f t="shared" ca="1" si="145"/>
        <v>Laptop Pro</v>
      </c>
      <c r="E4636" t="s">
        <v>116</v>
      </c>
      <c r="F4636" t="s">
        <v>50</v>
      </c>
      <c r="G4636">
        <v>11</v>
      </c>
      <c r="H4636">
        <v>11</v>
      </c>
      <c r="I4636">
        <v>569.39</v>
      </c>
      <c r="J4636">
        <v>626.32900000000006</v>
      </c>
      <c r="K4636" t="s">
        <v>51</v>
      </c>
      <c r="M4636" t="s">
        <v>42</v>
      </c>
      <c r="N4636" t="s">
        <v>22</v>
      </c>
      <c r="O4636" t="str">
        <f t="shared" si="144"/>
        <v>Debit Card</v>
      </c>
      <c r="P4636" t="s">
        <v>89</v>
      </c>
      <c r="Q4636">
        <v>15.21</v>
      </c>
      <c r="R4636">
        <v>1.5</v>
      </c>
      <c r="S4636" t="s">
        <v>23</v>
      </c>
    </row>
    <row r="4637" spans="1:19" x14ac:dyDescent="0.3">
      <c r="A4637" t="s">
        <v>9841</v>
      </c>
      <c r="B4637" s="1">
        <v>45108</v>
      </c>
      <c r="C4637" t="s">
        <v>9842</v>
      </c>
      <c r="D4637" t="str">
        <f t="shared" ca="1" si="145"/>
        <v>Headphones Z</v>
      </c>
      <c r="E4637" t="s">
        <v>94</v>
      </c>
      <c r="F4637" t="s">
        <v>50</v>
      </c>
      <c r="G4637">
        <v>18</v>
      </c>
      <c r="H4637">
        <v>18</v>
      </c>
      <c r="I4637">
        <v>912</v>
      </c>
      <c r="J4637">
        <v>984.96</v>
      </c>
      <c r="K4637" t="s">
        <v>27</v>
      </c>
      <c r="M4637" t="s">
        <v>79</v>
      </c>
      <c r="N4637" t="s">
        <v>22</v>
      </c>
      <c r="O4637" t="str">
        <f t="shared" si="144"/>
        <v>Bank Transfer</v>
      </c>
      <c r="P4637" t="s">
        <v>37</v>
      </c>
      <c r="Q4637">
        <v>23.6</v>
      </c>
      <c r="R4637">
        <v>1.3</v>
      </c>
      <c r="S4637" t="s">
        <v>23</v>
      </c>
    </row>
    <row r="4638" spans="1:19" x14ac:dyDescent="0.3">
      <c r="A4638" t="s">
        <v>9843</v>
      </c>
      <c r="B4638" s="1">
        <v>44905</v>
      </c>
      <c r="C4638" t="s">
        <v>9844</v>
      </c>
      <c r="D4638" t="str">
        <f t="shared" ca="1" si="145"/>
        <v>Shirt Classic</v>
      </c>
      <c r="E4638" t="s">
        <v>65</v>
      </c>
      <c r="F4638" t="s">
        <v>82</v>
      </c>
      <c r="G4638">
        <v>15</v>
      </c>
      <c r="H4638">
        <v>14</v>
      </c>
      <c r="I4638">
        <v>717.77</v>
      </c>
      <c r="J4638">
        <v>768.01390000000004</v>
      </c>
      <c r="K4638" t="s">
        <v>51</v>
      </c>
      <c r="M4638" t="s">
        <v>35</v>
      </c>
      <c r="N4638" t="s">
        <v>22</v>
      </c>
      <c r="O4638" t="str">
        <f t="shared" si="144"/>
        <v>Debit Card</v>
      </c>
      <c r="P4638" t="s">
        <v>89</v>
      </c>
      <c r="Q4638">
        <v>20.079999999999998</v>
      </c>
      <c r="R4638">
        <v>2.2000000000000002</v>
      </c>
      <c r="S4638" t="s">
        <v>23</v>
      </c>
    </row>
    <row r="4639" spans="1:19" x14ac:dyDescent="0.3">
      <c r="A4639" t="s">
        <v>9845</v>
      </c>
      <c r="B4639" s="1">
        <v>44188</v>
      </c>
      <c r="C4639" t="s">
        <v>9846</v>
      </c>
      <c r="D4639" t="str">
        <f t="shared" ca="1" si="145"/>
        <v>Widget A</v>
      </c>
      <c r="E4639" t="s">
        <v>33</v>
      </c>
      <c r="F4639" t="s">
        <v>70</v>
      </c>
      <c r="G4639">
        <v>10</v>
      </c>
      <c r="H4639">
        <v>10</v>
      </c>
      <c r="I4639">
        <v>634.84</v>
      </c>
      <c r="J4639">
        <v>711.02080000000012</v>
      </c>
      <c r="K4639" t="s">
        <v>20</v>
      </c>
      <c r="M4639" t="s">
        <v>28</v>
      </c>
      <c r="N4639" t="s">
        <v>36</v>
      </c>
      <c r="O4639" t="str">
        <f t="shared" si="144"/>
        <v>Cash on Delivery</v>
      </c>
      <c r="P4639" t="s">
        <v>53</v>
      </c>
      <c r="Q4639">
        <v>45.77</v>
      </c>
      <c r="R4639">
        <v>3.1</v>
      </c>
      <c r="S4639" t="s">
        <v>23</v>
      </c>
    </row>
    <row r="4640" spans="1:19" x14ac:dyDescent="0.3">
      <c r="A4640" t="s">
        <v>9847</v>
      </c>
      <c r="B4640" s="1">
        <v>44463</v>
      </c>
      <c r="C4640" t="s">
        <v>9848</v>
      </c>
      <c r="D4640" t="str">
        <f t="shared" ca="1" si="145"/>
        <v>Widget B</v>
      </c>
      <c r="E4640" t="s">
        <v>61</v>
      </c>
      <c r="F4640" t="s">
        <v>70</v>
      </c>
      <c r="G4640">
        <v>5</v>
      </c>
      <c r="H4640">
        <v>5</v>
      </c>
      <c r="I4640">
        <v>673.76</v>
      </c>
      <c r="J4640">
        <v>707.44799999999998</v>
      </c>
      <c r="K4640" t="s">
        <v>66</v>
      </c>
      <c r="M4640" t="s">
        <v>35</v>
      </c>
      <c r="N4640" t="s">
        <v>29</v>
      </c>
      <c r="O4640" t="str">
        <f t="shared" si="144"/>
        <v>Cash on Delivery</v>
      </c>
      <c r="P4640" t="s">
        <v>53</v>
      </c>
      <c r="Q4640">
        <v>42.86</v>
      </c>
      <c r="R4640">
        <v>1.7</v>
      </c>
      <c r="S4640" t="s">
        <v>23</v>
      </c>
    </row>
    <row r="4641" spans="1:19" x14ac:dyDescent="0.3">
      <c r="A4641" t="s">
        <v>9849</v>
      </c>
      <c r="B4641" s="1">
        <v>45051</v>
      </c>
      <c r="C4641" t="s">
        <v>9850</v>
      </c>
      <c r="D4641" t="str">
        <f t="shared" ca="1" si="145"/>
        <v>Dining Table</v>
      </c>
      <c r="E4641" t="s">
        <v>45</v>
      </c>
      <c r="F4641" t="s">
        <v>46</v>
      </c>
      <c r="G4641">
        <v>14</v>
      </c>
      <c r="H4641">
        <v>13</v>
      </c>
      <c r="I4641">
        <v>1216.03</v>
      </c>
      <c r="J4641">
        <v>1313.3124</v>
      </c>
      <c r="K4641" t="s">
        <v>27</v>
      </c>
      <c r="M4641" t="s">
        <v>42</v>
      </c>
      <c r="N4641" t="s">
        <v>71</v>
      </c>
      <c r="O4641" t="str">
        <f t="shared" si="144"/>
        <v>Credit Card</v>
      </c>
      <c r="P4641" t="s">
        <v>67</v>
      </c>
      <c r="Q4641">
        <v>23.01</v>
      </c>
      <c r="R4641">
        <v>2.5</v>
      </c>
      <c r="S4641" t="s">
        <v>23</v>
      </c>
    </row>
    <row r="4642" spans="1:19" x14ac:dyDescent="0.3">
      <c r="A4642" t="s">
        <v>9851</v>
      </c>
      <c r="B4642" s="1">
        <v>43924</v>
      </c>
      <c r="C4642" t="s">
        <v>9852</v>
      </c>
      <c r="D4642" t="str">
        <f t="shared" ca="1" si="145"/>
        <v>Olive Oil 1L</v>
      </c>
      <c r="E4642" t="s">
        <v>56</v>
      </c>
      <c r="F4642" t="s">
        <v>57</v>
      </c>
      <c r="G4642">
        <v>3</v>
      </c>
      <c r="H4642">
        <v>3</v>
      </c>
      <c r="I4642">
        <v>1063.3900000000001</v>
      </c>
      <c r="J4642">
        <v>1127.1934000000001</v>
      </c>
      <c r="K4642" t="s">
        <v>27</v>
      </c>
      <c r="M4642" t="s">
        <v>35</v>
      </c>
      <c r="N4642" t="s">
        <v>22</v>
      </c>
      <c r="O4642" t="str">
        <f t="shared" si="144"/>
        <v>Dewit Card</v>
      </c>
      <c r="P4642" t="s">
        <v>9853</v>
      </c>
      <c r="Q4642">
        <v>44.5</v>
      </c>
      <c r="R4642">
        <v>1</v>
      </c>
      <c r="S4642" t="s">
        <v>23</v>
      </c>
    </row>
    <row r="4643" spans="1:19" x14ac:dyDescent="0.3">
      <c r="A4643" t="s">
        <v>9854</v>
      </c>
      <c r="B4643" s="1">
        <v>45264</v>
      </c>
      <c r="C4643" t="s">
        <v>9855</v>
      </c>
      <c r="D4643" t="str">
        <f t="shared" ca="1" si="145"/>
        <v>Widget B</v>
      </c>
      <c r="E4643" t="s">
        <v>61</v>
      </c>
      <c r="F4643" t="s">
        <v>70</v>
      </c>
      <c r="G4643">
        <v>6</v>
      </c>
      <c r="H4643">
        <v>5</v>
      </c>
      <c r="I4643">
        <v>977.89</v>
      </c>
      <c r="J4643">
        <v>1085.4579000000001</v>
      </c>
      <c r="K4643" t="s">
        <v>47</v>
      </c>
      <c r="M4643" t="s">
        <v>123</v>
      </c>
      <c r="N4643" t="s">
        <v>22</v>
      </c>
      <c r="O4643" t="str">
        <f t="shared" si="144"/>
        <v>PayPal</v>
      </c>
      <c r="P4643" t="s">
        <v>30</v>
      </c>
      <c r="Q4643">
        <v>13.99</v>
      </c>
      <c r="R4643">
        <v>3</v>
      </c>
      <c r="S4643" t="s">
        <v>23</v>
      </c>
    </row>
    <row r="4644" spans="1:19" x14ac:dyDescent="0.3">
      <c r="A4644" t="s">
        <v>9856</v>
      </c>
      <c r="B4644" s="1">
        <v>43971</v>
      </c>
      <c r="C4644" t="s">
        <v>9857</v>
      </c>
      <c r="D4644" t="str">
        <f t="shared" ca="1" si="145"/>
        <v>Widget A</v>
      </c>
      <c r="E4644" t="s">
        <v>33</v>
      </c>
      <c r="F4644" t="s">
        <v>70</v>
      </c>
      <c r="G4644">
        <v>8</v>
      </c>
      <c r="H4644">
        <v>8</v>
      </c>
      <c r="I4644">
        <v>302.08999999999997</v>
      </c>
      <c r="J4644">
        <v>344.38260000000002</v>
      </c>
      <c r="K4644" t="s">
        <v>47</v>
      </c>
      <c r="M4644" t="s">
        <v>42</v>
      </c>
      <c r="N4644" t="s">
        <v>36</v>
      </c>
      <c r="O4644" t="str">
        <f t="shared" si="144"/>
        <v>Cash on Delivery</v>
      </c>
      <c r="P4644" t="s">
        <v>53</v>
      </c>
      <c r="Q4644">
        <v>9999</v>
      </c>
      <c r="R4644">
        <v>1.1000000000000001</v>
      </c>
      <c r="S4644" t="s">
        <v>23</v>
      </c>
    </row>
    <row r="4645" spans="1:19" x14ac:dyDescent="0.3">
      <c r="A4645" t="s">
        <v>9858</v>
      </c>
      <c r="B4645" s="1">
        <v>44309</v>
      </c>
      <c r="C4645" t="s">
        <v>9859</v>
      </c>
      <c r="D4645" t="str">
        <f t="shared" ca="1" si="145"/>
        <v>Olive Oil 1L</v>
      </c>
      <c r="E4645" t="s">
        <v>56</v>
      </c>
      <c r="F4645" t="s">
        <v>57</v>
      </c>
      <c r="G4645">
        <v>19</v>
      </c>
      <c r="H4645">
        <v>18</v>
      </c>
      <c r="I4645">
        <v>1002.64</v>
      </c>
      <c r="J4645">
        <v>1153.0359999999998</v>
      </c>
      <c r="K4645" t="s">
        <v>9860</v>
      </c>
      <c r="M4645" t="s">
        <v>123</v>
      </c>
      <c r="N4645" t="s">
        <v>29</v>
      </c>
      <c r="O4645" t="str">
        <f t="shared" si="144"/>
        <v>Debit Card</v>
      </c>
      <c r="P4645" t="s">
        <v>89</v>
      </c>
      <c r="Q4645">
        <v>18.82</v>
      </c>
      <c r="R4645">
        <v>2.1</v>
      </c>
      <c r="S4645" t="s">
        <v>23</v>
      </c>
    </row>
    <row r="4646" spans="1:19" x14ac:dyDescent="0.3">
      <c r="A4646" t="s">
        <v>9861</v>
      </c>
      <c r="B4646" s="1">
        <v>43992</v>
      </c>
      <c r="C4646" t="s">
        <v>1919</v>
      </c>
      <c r="D4646" t="str">
        <f t="shared" ca="1" si="145"/>
        <v>Phone X</v>
      </c>
      <c r="E4646" t="s">
        <v>141</v>
      </c>
      <c r="F4646" t="s">
        <v>50</v>
      </c>
      <c r="G4646">
        <v>7</v>
      </c>
      <c r="H4646">
        <v>6</v>
      </c>
      <c r="I4646">
        <v>932.91</v>
      </c>
      <c r="J4646">
        <v>1054.1882999999998</v>
      </c>
      <c r="K4646" t="s">
        <v>27</v>
      </c>
      <c r="M4646" t="s">
        <v>42</v>
      </c>
      <c r="N4646" t="s">
        <v>71</v>
      </c>
      <c r="O4646" t="str">
        <f t="shared" si="144"/>
        <v>Credit Card</v>
      </c>
      <c r="P4646" t="s">
        <v>67</v>
      </c>
      <c r="Q4646">
        <v>22.81</v>
      </c>
      <c r="R4646">
        <v>2.4</v>
      </c>
      <c r="S4646" t="s">
        <v>23</v>
      </c>
    </row>
    <row r="4647" spans="1:19" x14ac:dyDescent="0.3">
      <c r="A4647" t="s">
        <v>9862</v>
      </c>
      <c r="B4647" s="1">
        <v>44914</v>
      </c>
      <c r="C4647" t="s">
        <v>9863</v>
      </c>
      <c r="D4647" t="str">
        <f t="shared" ca="1" si="145"/>
        <v>Laptop Pro</v>
      </c>
      <c r="E4647" t="s">
        <v>116</v>
      </c>
      <c r="F4647" t="s">
        <v>50</v>
      </c>
      <c r="G4647">
        <v>16</v>
      </c>
      <c r="H4647">
        <v>14</v>
      </c>
      <c r="I4647">
        <v>857.21</v>
      </c>
      <c r="J4647">
        <v>985.79149999999993</v>
      </c>
      <c r="K4647" t="s">
        <v>47</v>
      </c>
      <c r="M4647" t="s">
        <v>28</v>
      </c>
      <c r="N4647" t="s">
        <v>22</v>
      </c>
      <c r="O4647" t="str">
        <f t="shared" si="144"/>
        <v>Credit Card</v>
      </c>
      <c r="P4647" t="s">
        <v>67</v>
      </c>
      <c r="Q4647">
        <v>5.04</v>
      </c>
      <c r="R4647">
        <v>2.1</v>
      </c>
      <c r="S4647" t="s">
        <v>23</v>
      </c>
    </row>
    <row r="4648" spans="1:19" x14ac:dyDescent="0.3">
      <c r="A4648" t="s">
        <v>9864</v>
      </c>
      <c r="B4648" s="1">
        <v>44580</v>
      </c>
      <c r="C4648" t="s">
        <v>9865</v>
      </c>
      <c r="D4648" t="str">
        <f t="shared" ca="1" si="145"/>
        <v>Widget B</v>
      </c>
      <c r="E4648" t="s">
        <v>61</v>
      </c>
      <c r="F4648" t="s">
        <v>70</v>
      </c>
      <c r="G4648">
        <v>13</v>
      </c>
      <c r="H4648">
        <v>10</v>
      </c>
      <c r="I4648">
        <v>1499.46</v>
      </c>
      <c r="J4648">
        <v>1634.4114000000002</v>
      </c>
      <c r="K4648" t="s">
        <v>51</v>
      </c>
      <c r="M4648" t="s">
        <v>79</v>
      </c>
      <c r="N4648" t="s">
        <v>29</v>
      </c>
      <c r="O4648" t="str">
        <f t="shared" si="144"/>
        <v>Credit Card</v>
      </c>
      <c r="P4648" t="s">
        <v>67</v>
      </c>
      <c r="Q4648">
        <v>44.03</v>
      </c>
      <c r="R4648">
        <v>3.2</v>
      </c>
      <c r="S4648" t="s">
        <v>23</v>
      </c>
    </row>
    <row r="4649" spans="1:19" x14ac:dyDescent="0.3">
      <c r="A4649" t="s">
        <v>9866</v>
      </c>
      <c r="B4649" s="1">
        <v>44502</v>
      </c>
      <c r="C4649" t="s">
        <v>9867</v>
      </c>
      <c r="D4649" t="str">
        <f t="shared" ca="1" si="145"/>
        <v>Headphones Z</v>
      </c>
      <c r="E4649" t="s">
        <v>94</v>
      </c>
      <c r="F4649" t="s">
        <v>50</v>
      </c>
      <c r="G4649">
        <v>9</v>
      </c>
      <c r="H4649">
        <v>7</v>
      </c>
      <c r="I4649">
        <v>815.67</v>
      </c>
      <c r="J4649">
        <v>856.45349999999996</v>
      </c>
      <c r="K4649" t="s">
        <v>66</v>
      </c>
      <c r="M4649" t="s">
        <v>42</v>
      </c>
      <c r="N4649" t="s">
        <v>71</v>
      </c>
      <c r="O4649" t="str">
        <f t="shared" si="144"/>
        <v>Debit Card</v>
      </c>
      <c r="P4649" t="s">
        <v>89</v>
      </c>
      <c r="Q4649">
        <v>13.25</v>
      </c>
      <c r="R4649">
        <v>4.2</v>
      </c>
      <c r="S4649" t="s">
        <v>23</v>
      </c>
    </row>
    <row r="4650" spans="1:19" x14ac:dyDescent="0.3">
      <c r="A4650" t="s">
        <v>9868</v>
      </c>
      <c r="B4650" s="1">
        <v>44173</v>
      </c>
      <c r="C4650" t="s">
        <v>9869</v>
      </c>
      <c r="D4650" t="str">
        <f t="shared" ca="1" si="145"/>
        <v>Laptop Pro</v>
      </c>
      <c r="E4650" t="s">
        <v>116</v>
      </c>
      <c r="F4650" t="s">
        <v>50</v>
      </c>
      <c r="G4650">
        <v>17</v>
      </c>
      <c r="H4650">
        <v>16</v>
      </c>
      <c r="I4650">
        <v>284.24</v>
      </c>
      <c r="J4650">
        <v>301.29440000000005</v>
      </c>
      <c r="K4650" t="s">
        <v>47</v>
      </c>
      <c r="M4650" t="s">
        <v>35</v>
      </c>
      <c r="N4650" t="s">
        <v>71</v>
      </c>
      <c r="O4650" t="str">
        <f t="shared" si="144"/>
        <v>Bank Transfer</v>
      </c>
      <c r="P4650" t="s">
        <v>37</v>
      </c>
      <c r="Q4650">
        <v>22.48</v>
      </c>
      <c r="R4650">
        <v>2.9</v>
      </c>
      <c r="S4650" t="s">
        <v>111</v>
      </c>
    </row>
    <row r="4651" spans="1:19" x14ac:dyDescent="0.3">
      <c r="A4651" t="s">
        <v>9870</v>
      </c>
      <c r="B4651" s="1">
        <v>44538</v>
      </c>
      <c r="C4651" t="s">
        <v>9871</v>
      </c>
      <c r="D4651" t="str">
        <f t="shared" ca="1" si="145"/>
        <v>Dining Table</v>
      </c>
      <c r="E4651" t="s">
        <v>45</v>
      </c>
      <c r="F4651" t="s">
        <v>46</v>
      </c>
      <c r="G4651">
        <v>16</v>
      </c>
      <c r="H4651">
        <v>15</v>
      </c>
      <c r="I4651">
        <v>1416.82</v>
      </c>
      <c r="J4651">
        <v>1601.0065999999997</v>
      </c>
      <c r="K4651" t="s">
        <v>66</v>
      </c>
      <c r="M4651" t="s">
        <v>79</v>
      </c>
      <c r="N4651" t="s">
        <v>71</v>
      </c>
      <c r="O4651" t="str">
        <f t="shared" si="144"/>
        <v>Cash on Delivery</v>
      </c>
      <c r="P4651" t="s">
        <v>53</v>
      </c>
      <c r="Q4651">
        <v>34.72</v>
      </c>
      <c r="R4651">
        <v>1.8</v>
      </c>
      <c r="S4651" t="s">
        <v>23</v>
      </c>
    </row>
    <row r="4652" spans="1:19" x14ac:dyDescent="0.3">
      <c r="A4652" t="s">
        <v>9872</v>
      </c>
      <c r="B4652" s="1">
        <v>43867</v>
      </c>
      <c r="C4652" t="s">
        <v>9873</v>
      </c>
      <c r="D4652" t="str">
        <f t="shared" ca="1" si="145"/>
        <v>Sofa 3-Seater</v>
      </c>
      <c r="E4652" t="s">
        <v>109</v>
      </c>
      <c r="F4652" t="s">
        <v>46</v>
      </c>
      <c r="G4652">
        <v>1</v>
      </c>
      <c r="H4652">
        <v>1</v>
      </c>
      <c r="I4652">
        <v>669.19</v>
      </c>
      <c r="J4652">
        <v>736.10900000000015</v>
      </c>
      <c r="K4652" t="s">
        <v>27</v>
      </c>
      <c r="M4652" t="s">
        <v>28</v>
      </c>
      <c r="N4652" t="s">
        <v>71</v>
      </c>
      <c r="O4652" t="str">
        <f t="shared" si="144"/>
        <v>Bank Transfer</v>
      </c>
      <c r="P4652" t="s">
        <v>37</v>
      </c>
      <c r="Q4652">
        <v>11.39</v>
      </c>
      <c r="R4652">
        <v>3.2</v>
      </c>
      <c r="S4652" t="s">
        <v>23</v>
      </c>
    </row>
    <row r="4653" spans="1:19" x14ac:dyDescent="0.3">
      <c r="A4653" t="s">
        <v>9874</v>
      </c>
      <c r="B4653" s="1">
        <v>44512</v>
      </c>
      <c r="C4653" t="s">
        <v>9875</v>
      </c>
      <c r="D4653" t="str">
        <f t="shared" ca="1" si="145"/>
        <v>Olive Oil 1L</v>
      </c>
      <c r="E4653" t="s">
        <v>56</v>
      </c>
      <c r="F4653" t="s">
        <v>57</v>
      </c>
      <c r="G4653">
        <v>13</v>
      </c>
      <c r="H4653">
        <v>12</v>
      </c>
      <c r="I4653">
        <v>713.6</v>
      </c>
      <c r="J4653">
        <v>813.50400000000013</v>
      </c>
      <c r="K4653" t="s">
        <v>20</v>
      </c>
      <c r="N4653" t="s">
        <v>36</v>
      </c>
      <c r="O4653" t="str">
        <f t="shared" si="144"/>
        <v>Cash on Delivery</v>
      </c>
      <c r="P4653" t="s">
        <v>53</v>
      </c>
      <c r="Q4653">
        <v>46.03</v>
      </c>
      <c r="R4653">
        <v>1.2</v>
      </c>
      <c r="S4653" t="s">
        <v>23</v>
      </c>
    </row>
    <row r="4654" spans="1:19" x14ac:dyDescent="0.3">
      <c r="A4654" t="s">
        <v>9876</v>
      </c>
      <c r="B4654" s="1">
        <v>44424</v>
      </c>
      <c r="C4654" t="s">
        <v>9877</v>
      </c>
      <c r="D4654" t="str">
        <f t="shared" ca="1" si="145"/>
        <v>Headphones Z</v>
      </c>
      <c r="E4654" t="s">
        <v>94</v>
      </c>
      <c r="F4654" t="s">
        <v>50</v>
      </c>
      <c r="G4654">
        <v>15</v>
      </c>
      <c r="H4654">
        <v>13</v>
      </c>
      <c r="I4654">
        <v>1101.04</v>
      </c>
      <c r="J4654">
        <v>1211.144</v>
      </c>
      <c r="K4654" t="s">
        <v>66</v>
      </c>
      <c r="M4654" t="s">
        <v>79</v>
      </c>
      <c r="N4654" t="s">
        <v>71</v>
      </c>
      <c r="O4654" t="str">
        <f t="shared" si="144"/>
        <v>Debit Card</v>
      </c>
      <c r="P4654" t="s">
        <v>89</v>
      </c>
      <c r="Q4654">
        <v>26.83</v>
      </c>
      <c r="R4654">
        <v>2.5</v>
      </c>
      <c r="S4654" t="s">
        <v>23</v>
      </c>
    </row>
    <row r="4655" spans="1:19" x14ac:dyDescent="0.3">
      <c r="A4655" t="s">
        <v>9878</v>
      </c>
      <c r="B4655" s="1">
        <v>44238</v>
      </c>
      <c r="C4655" t="s">
        <v>9879</v>
      </c>
      <c r="D4655" t="str">
        <f t="shared" ca="1" si="145"/>
        <v>Camera S</v>
      </c>
      <c r="E4655" t="s">
        <v>133</v>
      </c>
      <c r="F4655" t="s">
        <v>50</v>
      </c>
      <c r="G4655">
        <v>16</v>
      </c>
      <c r="H4655">
        <v>14</v>
      </c>
      <c r="I4655">
        <v>1276.27</v>
      </c>
      <c r="J4655">
        <v>1442.1850999999999</v>
      </c>
      <c r="K4655" t="s">
        <v>27</v>
      </c>
      <c r="M4655" t="s">
        <v>42</v>
      </c>
      <c r="N4655" t="s">
        <v>71</v>
      </c>
      <c r="O4655" t="str">
        <f t="shared" si="144"/>
        <v>Credit Card</v>
      </c>
      <c r="P4655" t="s">
        <v>67</v>
      </c>
      <c r="Q4655">
        <v>38.79</v>
      </c>
      <c r="R4655">
        <v>2.2000000000000002</v>
      </c>
      <c r="S4655" t="s">
        <v>23</v>
      </c>
    </row>
    <row r="4656" spans="1:19" x14ac:dyDescent="0.3">
      <c r="A4656" t="s">
        <v>9880</v>
      </c>
      <c r="B4656" s="1">
        <v>44697</v>
      </c>
      <c r="C4656" t="s">
        <v>9881</v>
      </c>
      <c r="D4656" t="str">
        <f t="shared" ca="1" si="145"/>
        <v>Widget A</v>
      </c>
      <c r="E4656" t="s">
        <v>33</v>
      </c>
      <c r="F4656" t="s">
        <v>70</v>
      </c>
      <c r="G4656">
        <v>17</v>
      </c>
      <c r="H4656">
        <v>14</v>
      </c>
      <c r="I4656">
        <v>1090.9100000000001</v>
      </c>
      <c r="J4656">
        <v>1145.4555</v>
      </c>
      <c r="K4656" t="s">
        <v>20</v>
      </c>
      <c r="M4656" t="s">
        <v>42</v>
      </c>
      <c r="N4656" t="s">
        <v>22</v>
      </c>
      <c r="O4656" t="str">
        <f t="shared" si="144"/>
        <v>Debit Card</v>
      </c>
      <c r="P4656" t="s">
        <v>89</v>
      </c>
      <c r="Q4656">
        <v>10.75</v>
      </c>
      <c r="R4656">
        <v>2.8</v>
      </c>
      <c r="S4656" t="s">
        <v>23</v>
      </c>
    </row>
    <row r="4657" spans="1:19" x14ac:dyDescent="0.3">
      <c r="A4657" t="s">
        <v>9882</v>
      </c>
      <c r="B4657" s="1">
        <v>45340</v>
      </c>
      <c r="C4657" t="s">
        <v>9883</v>
      </c>
      <c r="D4657" t="str">
        <f t="shared" ca="1" si="145"/>
        <v>Sneakers Run</v>
      </c>
      <c r="E4657" t="s">
        <v>85</v>
      </c>
      <c r="F4657" t="s">
        <v>82</v>
      </c>
      <c r="G4657">
        <v>3</v>
      </c>
      <c r="H4657">
        <v>2</v>
      </c>
      <c r="I4657">
        <v>487.43</v>
      </c>
      <c r="J4657">
        <v>536.173</v>
      </c>
      <c r="K4657" t="s">
        <v>66</v>
      </c>
      <c r="M4657" t="s">
        <v>21</v>
      </c>
      <c r="N4657" t="s">
        <v>22</v>
      </c>
      <c r="O4657" t="str">
        <f t="shared" si="144"/>
        <v>Credit Card</v>
      </c>
      <c r="P4657" t="s">
        <v>67</v>
      </c>
      <c r="Q4657">
        <v>5.23</v>
      </c>
      <c r="R4657">
        <v>4.8</v>
      </c>
      <c r="S4657" t="s">
        <v>23</v>
      </c>
    </row>
    <row r="4658" spans="1:19" x14ac:dyDescent="0.3">
      <c r="A4658" t="s">
        <v>9884</v>
      </c>
      <c r="B4658" s="1">
        <v>45075</v>
      </c>
      <c r="C4658" t="s">
        <v>9885</v>
      </c>
      <c r="D4658" t="str">
        <f t="shared" ca="1" si="145"/>
        <v>Olive Oil 1L</v>
      </c>
      <c r="E4658" t="s">
        <v>56</v>
      </c>
      <c r="F4658" t="s">
        <v>57</v>
      </c>
      <c r="G4658">
        <v>12</v>
      </c>
      <c r="H4658">
        <v>11</v>
      </c>
      <c r="I4658">
        <v>1292.3800000000001</v>
      </c>
      <c r="J4658">
        <v>1447.4656000000002</v>
      </c>
      <c r="K4658" t="s">
        <v>27</v>
      </c>
      <c r="M4658" t="s">
        <v>123</v>
      </c>
      <c r="N4658" t="s">
        <v>29</v>
      </c>
      <c r="O4658" t="str">
        <f t="shared" si="144"/>
        <v>Bank Transfer</v>
      </c>
      <c r="P4658" t="s">
        <v>37</v>
      </c>
      <c r="Q4658">
        <v>46.88</v>
      </c>
      <c r="R4658">
        <v>1.8</v>
      </c>
      <c r="S4658" t="s">
        <v>23</v>
      </c>
    </row>
    <row r="4659" spans="1:19" x14ac:dyDescent="0.3">
      <c r="A4659" t="s">
        <v>9887</v>
      </c>
      <c r="B4659" s="1">
        <v>45236</v>
      </c>
      <c r="C4659" t="s">
        <v>9888</v>
      </c>
      <c r="D4659" t="str">
        <f t="shared" ca="1" si="145"/>
        <v>Organic Rice 5kg</v>
      </c>
      <c r="E4659" t="s">
        <v>40</v>
      </c>
      <c r="F4659" t="s">
        <v>57</v>
      </c>
      <c r="G4659">
        <v>20</v>
      </c>
      <c r="H4659">
        <v>16</v>
      </c>
      <c r="I4659">
        <v>1134.95</v>
      </c>
      <c r="J4659">
        <v>1271.1440000000002</v>
      </c>
      <c r="K4659" t="s">
        <v>20</v>
      </c>
      <c r="M4659" t="s">
        <v>79</v>
      </c>
      <c r="N4659" t="s">
        <v>9889</v>
      </c>
      <c r="O4659" t="str">
        <f t="shared" si="144"/>
        <v>Debit Card</v>
      </c>
      <c r="P4659" t="s">
        <v>89</v>
      </c>
      <c r="Q4659">
        <v>18.68</v>
      </c>
      <c r="R4659">
        <v>4.3</v>
      </c>
      <c r="S4659" t="s">
        <v>111</v>
      </c>
    </row>
    <row r="4660" spans="1:19" x14ac:dyDescent="0.3">
      <c r="A4660" t="s">
        <v>9890</v>
      </c>
      <c r="B4660" s="1">
        <v>43919</v>
      </c>
      <c r="C4660" t="s">
        <v>9891</v>
      </c>
      <c r="D4660" t="str">
        <f t="shared" ca="1" si="145"/>
        <v>T-shirt V</v>
      </c>
      <c r="E4660" t="s">
        <v>77</v>
      </c>
      <c r="F4660" t="s">
        <v>82</v>
      </c>
      <c r="G4660">
        <v>15</v>
      </c>
      <c r="H4660">
        <v>14</v>
      </c>
      <c r="I4660">
        <v>865.54</v>
      </c>
      <c r="J4660">
        <v>969.40480000000002</v>
      </c>
      <c r="K4660" t="s">
        <v>51</v>
      </c>
      <c r="M4660" t="s">
        <v>79</v>
      </c>
      <c r="N4660" t="s">
        <v>29</v>
      </c>
      <c r="O4660" t="str">
        <f t="shared" si="144"/>
        <v>Credit Card</v>
      </c>
      <c r="P4660" t="s">
        <v>67</v>
      </c>
      <c r="Q4660">
        <v>41.76</v>
      </c>
      <c r="R4660">
        <v>2.7</v>
      </c>
      <c r="S4660" t="s">
        <v>23</v>
      </c>
    </row>
    <row r="4661" spans="1:19" x14ac:dyDescent="0.3">
      <c r="A4661" t="s">
        <v>9892</v>
      </c>
      <c r="B4661" s="1">
        <v>45123</v>
      </c>
      <c r="C4661" t="s">
        <v>9893</v>
      </c>
      <c r="D4661" t="str">
        <f t="shared" ca="1" si="145"/>
        <v>Widget A</v>
      </c>
      <c r="E4661" t="s">
        <v>33</v>
      </c>
      <c r="F4661" t="s">
        <v>70</v>
      </c>
      <c r="G4661">
        <v>4</v>
      </c>
      <c r="H4661">
        <v>4</v>
      </c>
      <c r="I4661">
        <v>1302</v>
      </c>
      <c r="J4661">
        <v>1497.3</v>
      </c>
      <c r="K4661" t="s">
        <v>47</v>
      </c>
      <c r="M4661" t="s">
        <v>123</v>
      </c>
      <c r="N4661" t="s">
        <v>29</v>
      </c>
      <c r="O4661" t="str">
        <f t="shared" si="144"/>
        <v>Credit Card</v>
      </c>
      <c r="P4661" t="s">
        <v>67</v>
      </c>
      <c r="Q4661">
        <v>2.96</v>
      </c>
      <c r="R4661">
        <v>1.6</v>
      </c>
      <c r="S4661" t="s">
        <v>23</v>
      </c>
    </row>
    <row r="4662" spans="1:19" x14ac:dyDescent="0.3">
      <c r="A4662" t="s">
        <v>9894</v>
      </c>
      <c r="B4662" s="1">
        <v>44763</v>
      </c>
      <c r="C4662" t="s">
        <v>9895</v>
      </c>
      <c r="D4662" t="str">
        <f t="shared" ca="1" si="145"/>
        <v>Sneakers Run</v>
      </c>
      <c r="E4662" t="s">
        <v>85</v>
      </c>
      <c r="F4662" t="s">
        <v>82</v>
      </c>
      <c r="G4662">
        <v>12</v>
      </c>
      <c r="H4662">
        <v>12</v>
      </c>
      <c r="I4662">
        <v>786.13</v>
      </c>
      <c r="J4662">
        <v>864.74300000000005</v>
      </c>
      <c r="K4662" t="s">
        <v>20</v>
      </c>
      <c r="M4662" t="s">
        <v>79</v>
      </c>
      <c r="N4662" t="s">
        <v>29</v>
      </c>
      <c r="O4662" t="str">
        <f t="shared" si="144"/>
        <v>Cash on Delivery</v>
      </c>
      <c r="P4662" t="s">
        <v>53</v>
      </c>
      <c r="Q4662">
        <v>43.34</v>
      </c>
      <c r="R4662" t="s">
        <v>316</v>
      </c>
      <c r="S4662" t="s">
        <v>23</v>
      </c>
    </row>
    <row r="4663" spans="1:19" x14ac:dyDescent="0.3">
      <c r="A4663" t="s">
        <v>9896</v>
      </c>
      <c r="B4663" s="1">
        <v>45532</v>
      </c>
      <c r="C4663" t="s">
        <v>9897</v>
      </c>
      <c r="D4663" t="str">
        <f t="shared" ca="1" si="145"/>
        <v>Shirt Classic</v>
      </c>
      <c r="E4663" t="s">
        <v>65</v>
      </c>
      <c r="F4663" t="s">
        <v>82</v>
      </c>
      <c r="G4663">
        <v>4</v>
      </c>
      <c r="H4663">
        <v>4</v>
      </c>
      <c r="I4663">
        <v>716.82</v>
      </c>
      <c r="J4663">
        <v>759.82920000000013</v>
      </c>
      <c r="K4663" t="s">
        <v>66</v>
      </c>
      <c r="M4663" t="s">
        <v>79</v>
      </c>
      <c r="N4663" t="s">
        <v>22</v>
      </c>
      <c r="O4663" t="str">
        <f t="shared" si="144"/>
        <v>Cash on Delivery</v>
      </c>
      <c r="P4663" t="s">
        <v>53</v>
      </c>
      <c r="Q4663">
        <v>40.340000000000003</v>
      </c>
      <c r="R4663">
        <v>3.6</v>
      </c>
      <c r="S4663" t="s">
        <v>23</v>
      </c>
    </row>
    <row r="4664" spans="1:19" x14ac:dyDescent="0.3">
      <c r="A4664" t="s">
        <v>9899</v>
      </c>
      <c r="B4664" s="1">
        <v>44797</v>
      </c>
      <c r="C4664" t="s">
        <v>9900</v>
      </c>
      <c r="D4664" t="str">
        <f t="shared" ca="1" si="145"/>
        <v>Organic Rice 5kg</v>
      </c>
      <c r="E4664" t="s">
        <v>40</v>
      </c>
      <c r="F4664" t="s">
        <v>57</v>
      </c>
      <c r="G4664">
        <v>20</v>
      </c>
      <c r="H4664">
        <v>19</v>
      </c>
      <c r="I4664">
        <v>1422.18</v>
      </c>
      <c r="J4664">
        <v>1607.0634</v>
      </c>
      <c r="K4664" t="s">
        <v>51</v>
      </c>
      <c r="M4664" t="s">
        <v>42</v>
      </c>
      <c r="N4664" t="s">
        <v>22</v>
      </c>
      <c r="O4664" t="str">
        <f t="shared" si="144"/>
        <v>Cash on Delivery</v>
      </c>
      <c r="P4664" t="s">
        <v>53</v>
      </c>
      <c r="Q4664">
        <v>30.87</v>
      </c>
      <c r="R4664">
        <v>9</v>
      </c>
      <c r="S4664" t="s">
        <v>23</v>
      </c>
    </row>
    <row r="4665" spans="1:19" x14ac:dyDescent="0.3">
      <c r="A4665" t="s">
        <v>9901</v>
      </c>
      <c r="B4665" s="1">
        <v>45163</v>
      </c>
      <c r="C4665" t="s">
        <v>9902</v>
      </c>
      <c r="D4665" t="str">
        <f t="shared" ca="1" si="145"/>
        <v>Olive Oil 1L</v>
      </c>
      <c r="E4665" t="s">
        <v>56</v>
      </c>
      <c r="F4665" t="s">
        <v>57</v>
      </c>
      <c r="G4665">
        <v>14</v>
      </c>
      <c r="H4665">
        <v>14</v>
      </c>
      <c r="I4665">
        <v>341.09</v>
      </c>
      <c r="J4665">
        <v>364.96629999999999</v>
      </c>
      <c r="K4665" t="s">
        <v>20</v>
      </c>
      <c r="M4665" t="s">
        <v>79</v>
      </c>
      <c r="N4665" t="s">
        <v>29</v>
      </c>
      <c r="O4665" t="str">
        <f t="shared" si="144"/>
        <v>PayPal</v>
      </c>
      <c r="P4665" t="s">
        <v>30</v>
      </c>
      <c r="Q4665">
        <v>6.97</v>
      </c>
      <c r="R4665">
        <v>1.2</v>
      </c>
      <c r="S4665" t="s">
        <v>111</v>
      </c>
    </row>
    <row r="4666" spans="1:19" x14ac:dyDescent="0.3">
      <c r="A4666" t="s">
        <v>9903</v>
      </c>
      <c r="B4666" s="1">
        <v>44485</v>
      </c>
      <c r="C4666" t="s">
        <v>9904</v>
      </c>
      <c r="D4666" t="str">
        <f t="shared" ca="1" si="145"/>
        <v>Organic Rice 5kg</v>
      </c>
      <c r="E4666" t="s">
        <v>40</v>
      </c>
      <c r="F4666" t="s">
        <v>57</v>
      </c>
      <c r="G4666">
        <v>12</v>
      </c>
      <c r="H4666">
        <v>12</v>
      </c>
      <c r="I4666">
        <v>210.93</v>
      </c>
      <c r="J4666">
        <v>229.91370000000003</v>
      </c>
      <c r="K4666" t="s">
        <v>51</v>
      </c>
      <c r="M4666" t="s">
        <v>21</v>
      </c>
      <c r="N4666" t="s">
        <v>71</v>
      </c>
      <c r="O4666" t="str">
        <f t="shared" si="144"/>
        <v>Credit Card</v>
      </c>
      <c r="P4666" t="s">
        <v>67</v>
      </c>
      <c r="Q4666">
        <v>14.57</v>
      </c>
      <c r="R4666">
        <v>1.3</v>
      </c>
      <c r="S4666" t="s">
        <v>23</v>
      </c>
    </row>
    <row r="4667" spans="1:19" x14ac:dyDescent="0.3">
      <c r="A4667" t="s">
        <v>9905</v>
      </c>
      <c r="B4667" s="1">
        <v>45202</v>
      </c>
      <c r="C4667" t="s">
        <v>9906</v>
      </c>
      <c r="D4667" t="str">
        <f t="shared" ca="1" si="145"/>
        <v>Sneakers Run</v>
      </c>
      <c r="E4667" t="s">
        <v>85</v>
      </c>
      <c r="F4667" t="s">
        <v>82</v>
      </c>
      <c r="G4667">
        <v>7</v>
      </c>
      <c r="H4667">
        <v>7</v>
      </c>
      <c r="I4667">
        <v>148.37</v>
      </c>
      <c r="J4667">
        <v>161.72330000000002</v>
      </c>
      <c r="K4667" t="s">
        <v>20</v>
      </c>
      <c r="M4667" t="s">
        <v>35</v>
      </c>
      <c r="N4667" t="s">
        <v>71</v>
      </c>
      <c r="O4667" t="str">
        <f t="shared" si="144"/>
        <v>Credit Card</v>
      </c>
      <c r="P4667" t="s">
        <v>67</v>
      </c>
      <c r="Q4667">
        <v>25.12</v>
      </c>
      <c r="R4667">
        <v>2</v>
      </c>
      <c r="S4667" t="s">
        <v>23</v>
      </c>
    </row>
    <row r="4668" spans="1:19" x14ac:dyDescent="0.3">
      <c r="A4668" t="s">
        <v>9907</v>
      </c>
      <c r="B4668" s="1">
        <v>44534</v>
      </c>
      <c r="C4668" t="s">
        <v>9908</v>
      </c>
      <c r="D4668" t="str">
        <f t="shared" ca="1" si="145"/>
        <v>Phone X</v>
      </c>
      <c r="E4668" t="s">
        <v>141</v>
      </c>
      <c r="F4668" t="s">
        <v>50</v>
      </c>
      <c r="G4668">
        <v>10</v>
      </c>
      <c r="H4668">
        <v>8</v>
      </c>
      <c r="I4668">
        <v>634.41999999999996</v>
      </c>
      <c r="J4668">
        <v>672.48519999999996</v>
      </c>
      <c r="K4668" t="s">
        <v>51</v>
      </c>
      <c r="M4668" t="s">
        <v>28</v>
      </c>
      <c r="N4668" t="s">
        <v>36</v>
      </c>
      <c r="O4668" t="str">
        <f t="shared" si="144"/>
        <v>Cash on Delivery</v>
      </c>
      <c r="P4668" t="s">
        <v>53</v>
      </c>
      <c r="Q4668">
        <v>22.82</v>
      </c>
      <c r="R4668">
        <v>1.8</v>
      </c>
      <c r="S4668" t="s">
        <v>23</v>
      </c>
    </row>
    <row r="4669" spans="1:19" x14ac:dyDescent="0.3">
      <c r="A4669" t="s">
        <v>9909</v>
      </c>
      <c r="B4669" s="1">
        <v>44838</v>
      </c>
      <c r="C4669" t="s">
        <v>9910</v>
      </c>
      <c r="D4669" t="str">
        <f t="shared" ca="1" si="145"/>
        <v>Cereal Pack</v>
      </c>
      <c r="E4669" t="s">
        <v>100</v>
      </c>
      <c r="F4669" t="s">
        <v>57</v>
      </c>
      <c r="G4669">
        <v>19</v>
      </c>
      <c r="H4669">
        <v>15</v>
      </c>
      <c r="I4669">
        <v>1352.58</v>
      </c>
      <c r="J4669">
        <v>1528.4153999999999</v>
      </c>
      <c r="K4669" t="s">
        <v>20</v>
      </c>
      <c r="M4669" t="s">
        <v>86</v>
      </c>
      <c r="N4669" t="s">
        <v>22</v>
      </c>
      <c r="O4669" t="str">
        <f t="shared" si="144"/>
        <v>Bank Transfer</v>
      </c>
      <c r="P4669" t="s">
        <v>37</v>
      </c>
      <c r="Q4669">
        <v>39.54</v>
      </c>
      <c r="R4669">
        <v>4.3</v>
      </c>
      <c r="S4669" t="s">
        <v>23</v>
      </c>
    </row>
    <row r="4670" spans="1:19" x14ac:dyDescent="0.3">
      <c r="A4670" t="s">
        <v>9911</v>
      </c>
      <c r="B4670" s="1">
        <v>45104</v>
      </c>
      <c r="C4670" t="s">
        <v>9912</v>
      </c>
      <c r="D4670" t="str">
        <f t="shared" ca="1" si="145"/>
        <v>Sofa 3-Seater</v>
      </c>
      <c r="E4670" t="s">
        <v>109</v>
      </c>
      <c r="F4670" t="s">
        <v>46</v>
      </c>
      <c r="G4670">
        <v>8</v>
      </c>
      <c r="H4670">
        <v>6</v>
      </c>
      <c r="I4670">
        <v>143.87</v>
      </c>
      <c r="J4670">
        <v>155.37960000000001</v>
      </c>
      <c r="K4670" t="s">
        <v>20</v>
      </c>
      <c r="M4670" t="s">
        <v>35</v>
      </c>
      <c r="N4670" t="s">
        <v>36</v>
      </c>
      <c r="O4670" t="str">
        <f t="shared" si="144"/>
        <v>Credit Card</v>
      </c>
      <c r="P4670" t="s">
        <v>67</v>
      </c>
      <c r="Q4670">
        <v>47.27</v>
      </c>
      <c r="R4670">
        <v>2.4</v>
      </c>
      <c r="S4670" t="s">
        <v>74</v>
      </c>
    </row>
    <row r="4671" spans="1:19" x14ac:dyDescent="0.3">
      <c r="A4671" t="s">
        <v>9913</v>
      </c>
      <c r="B4671" s="1">
        <v>45095</v>
      </c>
      <c r="C4671" t="s">
        <v>9914</v>
      </c>
      <c r="D4671" t="str">
        <f t="shared" ca="1" si="145"/>
        <v>Sneakers Run</v>
      </c>
      <c r="E4671" t="s">
        <v>85</v>
      </c>
      <c r="F4671" t="s">
        <v>82</v>
      </c>
      <c r="G4671">
        <v>19</v>
      </c>
      <c r="H4671">
        <v>15</v>
      </c>
      <c r="I4671">
        <v>157.66999999999999</v>
      </c>
      <c r="J4671">
        <v>173.43700000000001</v>
      </c>
      <c r="K4671" t="s">
        <v>27</v>
      </c>
      <c r="M4671" t="s">
        <v>35</v>
      </c>
      <c r="N4671" t="s">
        <v>29</v>
      </c>
      <c r="O4671" t="str">
        <f t="shared" si="144"/>
        <v>Cash on Delivery</v>
      </c>
      <c r="P4671" t="s">
        <v>53</v>
      </c>
      <c r="Q4671">
        <v>12.19</v>
      </c>
      <c r="R4671">
        <v>2.1</v>
      </c>
      <c r="S4671" t="s">
        <v>23</v>
      </c>
    </row>
    <row r="4672" spans="1:19" x14ac:dyDescent="0.3">
      <c r="A4672" t="s">
        <v>9915</v>
      </c>
      <c r="B4672" s="1">
        <v>44625</v>
      </c>
      <c r="C4672" t="s">
        <v>9916</v>
      </c>
      <c r="D4672" t="str">
        <f t="shared" ca="1" si="145"/>
        <v>Olive Oil 1L</v>
      </c>
      <c r="E4672" t="s">
        <v>56</v>
      </c>
      <c r="F4672" t="s">
        <v>57</v>
      </c>
      <c r="G4672">
        <v>12</v>
      </c>
      <c r="H4672">
        <v>11</v>
      </c>
      <c r="I4672">
        <v>272.39999999999998</v>
      </c>
      <c r="J4672">
        <v>307.81199999999995</v>
      </c>
      <c r="K4672" t="s">
        <v>20</v>
      </c>
      <c r="M4672" t="s">
        <v>123</v>
      </c>
      <c r="N4672" t="s">
        <v>22</v>
      </c>
      <c r="O4672" t="str">
        <f t="shared" si="144"/>
        <v>Credit Card</v>
      </c>
      <c r="P4672" t="s">
        <v>67</v>
      </c>
      <c r="Q4672">
        <v>38.42</v>
      </c>
      <c r="R4672">
        <v>1.2</v>
      </c>
      <c r="S4672" t="s">
        <v>205</v>
      </c>
    </row>
    <row r="4673" spans="1:19" x14ac:dyDescent="0.3">
      <c r="A4673" t="s">
        <v>9917</v>
      </c>
      <c r="B4673" s="1">
        <v>43833</v>
      </c>
      <c r="C4673" t="s">
        <v>9918</v>
      </c>
      <c r="D4673" t="str">
        <f t="shared" ca="1" si="145"/>
        <v>T-shirt V</v>
      </c>
      <c r="E4673" t="s">
        <v>77</v>
      </c>
      <c r="F4673" t="s">
        <v>82</v>
      </c>
      <c r="G4673">
        <v>12</v>
      </c>
      <c r="H4673">
        <v>12</v>
      </c>
      <c r="I4673">
        <v>54.22</v>
      </c>
      <c r="J4673">
        <v>57.473199999999999</v>
      </c>
      <c r="K4673" t="s">
        <v>27</v>
      </c>
      <c r="M4673" t="s">
        <v>21</v>
      </c>
      <c r="N4673" t="s">
        <v>71</v>
      </c>
      <c r="O4673" t="str">
        <f t="shared" si="144"/>
        <v>Cash on Delivery</v>
      </c>
      <c r="P4673" t="s">
        <v>53</v>
      </c>
      <c r="Q4673">
        <v>2</v>
      </c>
      <c r="R4673">
        <v>1.2</v>
      </c>
      <c r="S4673" t="s">
        <v>23</v>
      </c>
    </row>
    <row r="4674" spans="1:19" x14ac:dyDescent="0.3">
      <c r="A4674" t="s">
        <v>9919</v>
      </c>
      <c r="B4674" s="1">
        <v>44736</v>
      </c>
      <c r="C4674" t="s">
        <v>9920</v>
      </c>
      <c r="D4674" t="str">
        <f t="shared" ca="1" si="145"/>
        <v>Jeans Regular</v>
      </c>
      <c r="E4674" t="s">
        <v>130</v>
      </c>
      <c r="F4674" t="s">
        <v>82</v>
      </c>
      <c r="G4674">
        <v>9</v>
      </c>
      <c r="H4674">
        <v>9</v>
      </c>
      <c r="I4674">
        <v>503.48</v>
      </c>
      <c r="J4674">
        <v>573.96720000000005</v>
      </c>
      <c r="K4674" t="s">
        <v>27</v>
      </c>
      <c r="M4674" t="s">
        <v>28</v>
      </c>
      <c r="N4674" t="s">
        <v>71</v>
      </c>
      <c r="O4674" t="str">
        <f t="shared" si="144"/>
        <v>Credit Card</v>
      </c>
      <c r="P4674" t="s">
        <v>67</v>
      </c>
      <c r="Q4674">
        <v>10.01</v>
      </c>
      <c r="R4674">
        <v>3.1</v>
      </c>
      <c r="S4674" t="s">
        <v>23</v>
      </c>
    </row>
    <row r="4675" spans="1:19" x14ac:dyDescent="0.3">
      <c r="A4675" t="s">
        <v>9921</v>
      </c>
      <c r="B4675" s="1">
        <v>45248</v>
      </c>
      <c r="C4675" t="s">
        <v>9922</v>
      </c>
      <c r="D4675" t="str">
        <f t="shared" ca="1" si="145"/>
        <v>Shirt Classic</v>
      </c>
      <c r="E4675" t="s">
        <v>65</v>
      </c>
      <c r="F4675" t="s">
        <v>82</v>
      </c>
      <c r="G4675">
        <v>16</v>
      </c>
      <c r="H4675">
        <v>13</v>
      </c>
      <c r="I4675">
        <v>773.24</v>
      </c>
      <c r="J4675">
        <v>866.02880000000005</v>
      </c>
      <c r="K4675" t="s">
        <v>51</v>
      </c>
      <c r="M4675" t="s">
        <v>28</v>
      </c>
      <c r="N4675" t="s">
        <v>29</v>
      </c>
      <c r="O4675" t="str">
        <f t="shared" ref="O4675:O4738" si="146">IF(P4675&lt;&gt;"",P4675,INDEX($N:$N,MATCH(Q4675,$O:$O,0)))</f>
        <v>Debit Card</v>
      </c>
      <c r="P4675" t="s">
        <v>89</v>
      </c>
      <c r="Q4675">
        <v>4.8499999999999996</v>
      </c>
      <c r="R4675">
        <v>1.1000000000000001</v>
      </c>
      <c r="S4675" t="s">
        <v>23</v>
      </c>
    </row>
    <row r="4676" spans="1:19" x14ac:dyDescent="0.3">
      <c r="A4676" t="s">
        <v>9923</v>
      </c>
      <c r="B4676" s="1">
        <v>44090</v>
      </c>
      <c r="C4676" t="s">
        <v>9924</v>
      </c>
      <c r="D4676" t="str">
        <f t="shared" ref="D4676:D4739" ca="1" si="147">IF(E4676&lt;&gt;"",E4676,IF(F4676="Apparel",CHOOSE(RANDBETWEEN(1,4),"Jeans Regular","Shirt Classic","Sneakers Run","T-shirt V"),IF(F4676="Electronics",CHOOSE(RANDBETWEEN(1,4),"Camera S","Headphones Z","Laptop Pro","Phone X"),IF(F4676="Gadgets",CHOOSE(RANDBETWEEN(1,2),"Widget A","Widget B"),IF(F4676="Groceries",CHOOSE(RANDBETWEEN(1,3),"Cereal Pack","Olive Oil 1L","Organic Rice"),IF(F4676="Home Goods",CHOOSE(RANDBETWEEN(1,2),"Dining Table","Sofa 3-Seater"),"Unknown"))))))</f>
        <v>Sneakers Run</v>
      </c>
      <c r="E4676" t="s">
        <v>85</v>
      </c>
      <c r="F4676" t="s">
        <v>82</v>
      </c>
      <c r="G4676">
        <v>2</v>
      </c>
      <c r="H4676">
        <v>2</v>
      </c>
      <c r="I4676">
        <v>1153.8900000000001</v>
      </c>
      <c r="J4676">
        <v>1223.1234000000002</v>
      </c>
      <c r="K4676" t="s">
        <v>20</v>
      </c>
      <c r="M4676" t="s">
        <v>35</v>
      </c>
      <c r="N4676" t="s">
        <v>71</v>
      </c>
      <c r="O4676" t="str">
        <f t="shared" si="146"/>
        <v>Credit Card</v>
      </c>
      <c r="P4676" t="s">
        <v>67</v>
      </c>
      <c r="Q4676">
        <v>-5</v>
      </c>
      <c r="R4676">
        <v>1.8</v>
      </c>
      <c r="S4676" t="s">
        <v>23</v>
      </c>
    </row>
    <row r="4677" spans="1:19" x14ac:dyDescent="0.3">
      <c r="A4677" t="s">
        <v>9926</v>
      </c>
      <c r="B4677" s="1">
        <v>44815</v>
      </c>
      <c r="C4677" t="s">
        <v>9927</v>
      </c>
      <c r="D4677" t="str">
        <f t="shared" ca="1" si="147"/>
        <v>Organic Rice 5kg</v>
      </c>
      <c r="E4677" t="s">
        <v>40</v>
      </c>
      <c r="F4677" t="s">
        <v>57</v>
      </c>
      <c r="G4677">
        <v>9</v>
      </c>
      <c r="H4677">
        <v>9</v>
      </c>
      <c r="I4677">
        <v>142.72999999999999</v>
      </c>
      <c r="J4677">
        <v>149.8665</v>
      </c>
      <c r="K4677" t="s">
        <v>47</v>
      </c>
      <c r="M4677" t="s">
        <v>86</v>
      </c>
      <c r="N4677" t="s">
        <v>71</v>
      </c>
      <c r="O4677" t="str">
        <f t="shared" si="146"/>
        <v>Bank Transfer</v>
      </c>
      <c r="P4677" t="s">
        <v>37</v>
      </c>
      <c r="Q4677">
        <v>44.07</v>
      </c>
      <c r="R4677">
        <v>1</v>
      </c>
      <c r="S4677" t="s">
        <v>74</v>
      </c>
    </row>
    <row r="4678" spans="1:19" x14ac:dyDescent="0.3">
      <c r="A4678" t="s">
        <v>9929</v>
      </c>
      <c r="B4678" s="1">
        <v>43876</v>
      </c>
      <c r="C4678" t="s">
        <v>9930</v>
      </c>
      <c r="D4678" t="str">
        <f t="shared" ca="1" si="147"/>
        <v>Dining Table</v>
      </c>
      <c r="E4678" t="s">
        <v>45</v>
      </c>
      <c r="F4678" t="s">
        <v>46</v>
      </c>
      <c r="G4678">
        <v>12</v>
      </c>
      <c r="H4678">
        <v>10</v>
      </c>
      <c r="I4678">
        <v>1124.31</v>
      </c>
      <c r="J4678">
        <v>1214.2547999999999</v>
      </c>
      <c r="K4678" t="s">
        <v>47</v>
      </c>
      <c r="M4678" t="s">
        <v>79</v>
      </c>
      <c r="N4678" t="s">
        <v>71</v>
      </c>
      <c r="O4678" t="str">
        <f t="shared" si="146"/>
        <v>PayPal</v>
      </c>
      <c r="P4678" t="s">
        <v>30</v>
      </c>
      <c r="Q4678">
        <v>25.68</v>
      </c>
      <c r="R4678">
        <v>4.0999999999999996</v>
      </c>
      <c r="S4678" t="s">
        <v>23</v>
      </c>
    </row>
    <row r="4679" spans="1:19" x14ac:dyDescent="0.3">
      <c r="A4679" t="s">
        <v>9931</v>
      </c>
      <c r="B4679" s="1">
        <v>45467</v>
      </c>
      <c r="C4679" t="s">
        <v>9932</v>
      </c>
      <c r="D4679" t="str">
        <f t="shared" ca="1" si="147"/>
        <v>Laptop Pro</v>
      </c>
      <c r="E4679" t="s">
        <v>116</v>
      </c>
      <c r="F4679" t="s">
        <v>50</v>
      </c>
      <c r="G4679">
        <v>18</v>
      </c>
      <c r="H4679">
        <v>15</v>
      </c>
      <c r="I4679">
        <v>1014.05</v>
      </c>
      <c r="J4679">
        <v>1115.4549999999999</v>
      </c>
      <c r="K4679" t="s">
        <v>27</v>
      </c>
      <c r="M4679" t="s">
        <v>42</v>
      </c>
      <c r="N4679" t="s">
        <v>71</v>
      </c>
      <c r="O4679" t="str">
        <f t="shared" si="146"/>
        <v>PayPal</v>
      </c>
      <c r="P4679" t="s">
        <v>30</v>
      </c>
      <c r="Q4679">
        <v>30.09</v>
      </c>
      <c r="R4679">
        <v>9</v>
      </c>
      <c r="S4679" t="s">
        <v>23</v>
      </c>
    </row>
    <row r="4680" spans="1:19" x14ac:dyDescent="0.3">
      <c r="A4680" t="s">
        <v>9933</v>
      </c>
      <c r="B4680" s="1">
        <v>45484</v>
      </c>
      <c r="C4680" t="s">
        <v>9934</v>
      </c>
      <c r="D4680" t="str">
        <f t="shared" ca="1" si="147"/>
        <v>T-shirt V</v>
      </c>
      <c r="E4680" t="s">
        <v>77</v>
      </c>
      <c r="F4680" t="s">
        <v>82</v>
      </c>
      <c r="G4680">
        <v>18</v>
      </c>
      <c r="H4680">
        <v>15</v>
      </c>
      <c r="I4680">
        <v>429.98</v>
      </c>
      <c r="J4680">
        <v>464.37840000000006</v>
      </c>
      <c r="K4680" t="s">
        <v>27</v>
      </c>
      <c r="M4680" t="s">
        <v>35</v>
      </c>
      <c r="N4680" t="s">
        <v>29</v>
      </c>
      <c r="O4680" t="str">
        <f t="shared" si="146"/>
        <v>Cash on Delivery</v>
      </c>
      <c r="P4680" t="s">
        <v>53</v>
      </c>
      <c r="Q4680">
        <v>21.48</v>
      </c>
      <c r="R4680">
        <v>4.3</v>
      </c>
      <c r="S4680" t="s">
        <v>23</v>
      </c>
    </row>
    <row r="4681" spans="1:19" x14ac:dyDescent="0.3">
      <c r="A4681" t="s">
        <v>9935</v>
      </c>
      <c r="B4681" s="1">
        <v>44368</v>
      </c>
      <c r="C4681" t="s">
        <v>9936</v>
      </c>
      <c r="D4681" t="str">
        <f t="shared" ca="1" si="147"/>
        <v>Olive Oil 1L</v>
      </c>
      <c r="E4681" t="s">
        <v>56</v>
      </c>
      <c r="F4681" t="s">
        <v>57</v>
      </c>
      <c r="G4681">
        <v>20</v>
      </c>
      <c r="H4681">
        <v>16</v>
      </c>
      <c r="I4681">
        <v>944.1</v>
      </c>
      <c r="J4681">
        <v>1085.7149999999999</v>
      </c>
      <c r="K4681" t="s">
        <v>20</v>
      </c>
      <c r="M4681" t="s">
        <v>21</v>
      </c>
      <c r="N4681" t="s">
        <v>71</v>
      </c>
      <c r="O4681" t="str">
        <f t="shared" si="146"/>
        <v>PayPal</v>
      </c>
      <c r="P4681" t="s">
        <v>30</v>
      </c>
      <c r="Q4681">
        <v>38.82</v>
      </c>
      <c r="R4681">
        <v>4.5999999999999996</v>
      </c>
      <c r="S4681" t="s">
        <v>23</v>
      </c>
    </row>
    <row r="4682" spans="1:19" x14ac:dyDescent="0.3">
      <c r="A4682" t="s">
        <v>9937</v>
      </c>
      <c r="B4682" s="1">
        <v>45087</v>
      </c>
      <c r="C4682" t="s">
        <v>9938</v>
      </c>
      <c r="D4682" t="str">
        <f t="shared" ca="1" si="147"/>
        <v>Camera S</v>
      </c>
      <c r="E4682" t="s">
        <v>133</v>
      </c>
      <c r="F4682" t="s">
        <v>50</v>
      </c>
      <c r="G4682">
        <v>8</v>
      </c>
      <c r="H4682">
        <v>7</v>
      </c>
      <c r="I4682">
        <v>1418.86</v>
      </c>
      <c r="J4682">
        <v>1631.6889999999999</v>
      </c>
      <c r="K4682" t="s">
        <v>20</v>
      </c>
      <c r="M4682" t="s">
        <v>123</v>
      </c>
      <c r="N4682" t="s">
        <v>36</v>
      </c>
      <c r="O4682" t="str">
        <f t="shared" si="146"/>
        <v>Credit Card</v>
      </c>
      <c r="P4682" t="s">
        <v>67</v>
      </c>
      <c r="Q4682">
        <v>16.350000000000001</v>
      </c>
      <c r="R4682">
        <v>2.4</v>
      </c>
      <c r="S4682" t="s">
        <v>23</v>
      </c>
    </row>
    <row r="4683" spans="1:19" x14ac:dyDescent="0.3">
      <c r="A4683" t="s">
        <v>9939</v>
      </c>
      <c r="B4683" s="1">
        <v>44092</v>
      </c>
      <c r="C4683" t="s">
        <v>9940</v>
      </c>
      <c r="D4683" t="str">
        <f t="shared" ca="1" si="147"/>
        <v>Sofa 3-Seater</v>
      </c>
      <c r="E4683" t="s">
        <v>109</v>
      </c>
      <c r="F4683" t="s">
        <v>46</v>
      </c>
      <c r="G4683">
        <v>1</v>
      </c>
      <c r="H4683">
        <v>1</v>
      </c>
      <c r="I4683">
        <v>1070.32</v>
      </c>
      <c r="J4683">
        <v>1145.2424000000001</v>
      </c>
      <c r="K4683" t="s">
        <v>51</v>
      </c>
      <c r="M4683" t="s">
        <v>42</v>
      </c>
      <c r="N4683" t="s">
        <v>29</v>
      </c>
      <c r="O4683" t="str">
        <f t="shared" si="146"/>
        <v>PayPal</v>
      </c>
      <c r="P4683" t="s">
        <v>30</v>
      </c>
      <c r="Q4683">
        <v>12.92</v>
      </c>
      <c r="R4683">
        <v>4.3</v>
      </c>
      <c r="S4683" t="s">
        <v>23</v>
      </c>
    </row>
    <row r="4684" spans="1:19" x14ac:dyDescent="0.3">
      <c r="A4684" t="s">
        <v>9941</v>
      </c>
      <c r="B4684" s="1">
        <v>44895</v>
      </c>
      <c r="C4684" t="s">
        <v>9942</v>
      </c>
      <c r="D4684" t="str">
        <f t="shared" ca="1" si="147"/>
        <v>Dining Table</v>
      </c>
      <c r="E4684" t="s">
        <v>45</v>
      </c>
      <c r="F4684" t="s">
        <v>46</v>
      </c>
      <c r="G4684">
        <v>2</v>
      </c>
      <c r="H4684">
        <v>2</v>
      </c>
      <c r="I4684">
        <v>1268.1500000000001</v>
      </c>
      <c r="J4684">
        <v>1458.3724999999999</v>
      </c>
      <c r="K4684" t="s">
        <v>20</v>
      </c>
      <c r="M4684" t="s">
        <v>79</v>
      </c>
      <c r="N4684" t="s">
        <v>71</v>
      </c>
      <c r="O4684" t="str">
        <f t="shared" si="146"/>
        <v>Bank Transfer</v>
      </c>
      <c r="P4684" t="s">
        <v>37</v>
      </c>
      <c r="Q4684">
        <v>23.93</v>
      </c>
      <c r="R4684">
        <v>1.1000000000000001</v>
      </c>
      <c r="S4684" t="s">
        <v>23</v>
      </c>
    </row>
    <row r="4685" spans="1:19" x14ac:dyDescent="0.3">
      <c r="A4685" t="s">
        <v>9943</v>
      </c>
      <c r="B4685" s="1">
        <v>43901</v>
      </c>
      <c r="C4685" t="s">
        <v>9944</v>
      </c>
      <c r="D4685" t="str">
        <f t="shared" ca="1" si="147"/>
        <v>Organic Rice 5kg</v>
      </c>
      <c r="E4685" t="s">
        <v>40</v>
      </c>
      <c r="F4685" t="s">
        <v>57</v>
      </c>
      <c r="G4685">
        <v>7</v>
      </c>
      <c r="H4685">
        <v>7</v>
      </c>
      <c r="I4685">
        <v>1169.19</v>
      </c>
      <c r="J4685">
        <v>1344.5684999999999</v>
      </c>
      <c r="K4685" t="s">
        <v>20</v>
      </c>
      <c r="M4685" t="s">
        <v>79</v>
      </c>
      <c r="N4685" t="s">
        <v>36</v>
      </c>
      <c r="O4685" t="str">
        <f t="shared" si="146"/>
        <v>PayPal</v>
      </c>
      <c r="P4685" t="s">
        <v>30</v>
      </c>
      <c r="Q4685">
        <v>37.71</v>
      </c>
      <c r="R4685">
        <v>2.5</v>
      </c>
      <c r="S4685" t="s">
        <v>23</v>
      </c>
    </row>
    <row r="4686" spans="1:19" x14ac:dyDescent="0.3">
      <c r="A4686" t="s">
        <v>9945</v>
      </c>
      <c r="B4686" s="1">
        <v>44680</v>
      </c>
      <c r="C4686" t="s">
        <v>9946</v>
      </c>
      <c r="D4686" t="str">
        <f t="shared" ca="1" si="147"/>
        <v>Phone X</v>
      </c>
      <c r="E4686" t="s">
        <v>141</v>
      </c>
      <c r="F4686" t="s">
        <v>50</v>
      </c>
      <c r="G4686">
        <v>1</v>
      </c>
      <c r="H4686">
        <v>1</v>
      </c>
      <c r="I4686">
        <v>633.57000000000005</v>
      </c>
      <c r="J4686">
        <v>709.59840000000008</v>
      </c>
      <c r="K4686" t="s">
        <v>51</v>
      </c>
      <c r="M4686" t="s">
        <v>123</v>
      </c>
      <c r="N4686" t="s">
        <v>71</v>
      </c>
      <c r="O4686" t="str">
        <f t="shared" si="146"/>
        <v>Debit Card</v>
      </c>
      <c r="P4686" t="s">
        <v>89</v>
      </c>
      <c r="Q4686">
        <v>37.78</v>
      </c>
      <c r="R4686">
        <v>3.6</v>
      </c>
      <c r="S4686" t="s">
        <v>23</v>
      </c>
    </row>
    <row r="4687" spans="1:19" x14ac:dyDescent="0.3">
      <c r="A4687" t="s">
        <v>9947</v>
      </c>
      <c r="B4687" s="1">
        <v>44579</v>
      </c>
      <c r="C4687" t="s">
        <v>9948</v>
      </c>
      <c r="D4687" t="str">
        <f t="shared" ca="1" si="147"/>
        <v>Camera S</v>
      </c>
      <c r="E4687" t="s">
        <v>133</v>
      </c>
      <c r="F4687" t="s">
        <v>50</v>
      </c>
      <c r="G4687">
        <v>6</v>
      </c>
      <c r="H4687">
        <v>6</v>
      </c>
      <c r="I4687">
        <v>727.57</v>
      </c>
      <c r="J4687">
        <v>793.05130000000008</v>
      </c>
      <c r="K4687" t="s">
        <v>51</v>
      </c>
      <c r="M4687" t="s">
        <v>79</v>
      </c>
      <c r="N4687" t="s">
        <v>36</v>
      </c>
      <c r="O4687" t="str">
        <f t="shared" si="146"/>
        <v>Debit Card</v>
      </c>
      <c r="P4687" t="s">
        <v>89</v>
      </c>
      <c r="Q4687">
        <v>23.06</v>
      </c>
      <c r="R4687">
        <v>1.4</v>
      </c>
      <c r="S4687" t="s">
        <v>23</v>
      </c>
    </row>
    <row r="4688" spans="1:19" x14ac:dyDescent="0.3">
      <c r="A4688" t="s">
        <v>9949</v>
      </c>
      <c r="B4688" s="1">
        <v>45649</v>
      </c>
      <c r="C4688" t="s">
        <v>9950</v>
      </c>
      <c r="D4688" t="str">
        <f t="shared" ca="1" si="147"/>
        <v>Dining Table</v>
      </c>
      <c r="E4688" t="s">
        <v>45</v>
      </c>
      <c r="F4688" t="s">
        <v>46</v>
      </c>
      <c r="G4688">
        <v>7</v>
      </c>
      <c r="H4688">
        <v>7</v>
      </c>
      <c r="I4688">
        <v>704.58</v>
      </c>
      <c r="J4688">
        <v>789.1296000000001</v>
      </c>
      <c r="K4688" t="s">
        <v>66</v>
      </c>
      <c r="M4688" t="s">
        <v>28</v>
      </c>
      <c r="N4688" t="s">
        <v>22</v>
      </c>
      <c r="O4688" t="str">
        <f t="shared" si="146"/>
        <v>Debit Card</v>
      </c>
      <c r="P4688" t="s">
        <v>89</v>
      </c>
      <c r="Q4688">
        <v>40.04</v>
      </c>
      <c r="R4688">
        <v>1.9</v>
      </c>
      <c r="S4688" t="s">
        <v>23</v>
      </c>
    </row>
    <row r="4689" spans="1:19" x14ac:dyDescent="0.3">
      <c r="A4689" t="s">
        <v>9951</v>
      </c>
      <c r="B4689" s="1">
        <v>44357</v>
      </c>
      <c r="C4689" t="s">
        <v>9952</v>
      </c>
      <c r="D4689" t="str">
        <f t="shared" ca="1" si="147"/>
        <v>Headphones Z</v>
      </c>
      <c r="E4689" t="s">
        <v>94</v>
      </c>
      <c r="F4689" t="s">
        <v>50</v>
      </c>
      <c r="G4689">
        <v>16</v>
      </c>
      <c r="H4689">
        <v>14</v>
      </c>
      <c r="I4689">
        <v>196.5</v>
      </c>
      <c r="J4689">
        <v>225.97499999999999</v>
      </c>
      <c r="K4689" t="s">
        <v>27</v>
      </c>
      <c r="M4689" t="s">
        <v>21</v>
      </c>
      <c r="N4689" t="s">
        <v>71</v>
      </c>
      <c r="O4689" t="str">
        <f t="shared" si="146"/>
        <v>Debit Card</v>
      </c>
      <c r="P4689" t="s">
        <v>89</v>
      </c>
      <c r="Q4689">
        <v>37.590000000000003</v>
      </c>
      <c r="R4689">
        <v>1.7</v>
      </c>
      <c r="S4689" t="s">
        <v>23</v>
      </c>
    </row>
    <row r="4690" spans="1:19" x14ac:dyDescent="0.3">
      <c r="A4690" t="s">
        <v>9953</v>
      </c>
      <c r="B4690" s="1">
        <v>44663</v>
      </c>
      <c r="C4690" t="s">
        <v>9954</v>
      </c>
      <c r="D4690" t="str">
        <f t="shared" ca="1" si="147"/>
        <v>Widget B</v>
      </c>
      <c r="E4690" t="s">
        <v>61</v>
      </c>
      <c r="F4690" t="s">
        <v>70</v>
      </c>
      <c r="G4690">
        <v>13</v>
      </c>
      <c r="H4690">
        <v>10</v>
      </c>
      <c r="I4690">
        <v>1314.91</v>
      </c>
      <c r="J4690">
        <v>1433.2519000000002</v>
      </c>
      <c r="K4690" t="s">
        <v>27</v>
      </c>
      <c r="M4690" t="s">
        <v>79</v>
      </c>
      <c r="N4690" t="s">
        <v>36</v>
      </c>
      <c r="O4690" t="str">
        <f t="shared" si="146"/>
        <v>Cash on Delivery</v>
      </c>
      <c r="P4690" t="s">
        <v>53</v>
      </c>
      <c r="Q4690">
        <v>0.98</v>
      </c>
      <c r="R4690">
        <v>2.6</v>
      </c>
      <c r="S4690" t="s">
        <v>15</v>
      </c>
    </row>
    <row r="4691" spans="1:19" x14ac:dyDescent="0.3">
      <c r="A4691" t="s">
        <v>9955</v>
      </c>
      <c r="B4691" s="1">
        <v>45384</v>
      </c>
      <c r="C4691" t="s">
        <v>9956</v>
      </c>
      <c r="D4691" t="str">
        <f t="shared" ca="1" si="147"/>
        <v>Headphones Z</v>
      </c>
      <c r="E4691" t="s">
        <v>94</v>
      </c>
      <c r="F4691" t="s">
        <v>50</v>
      </c>
      <c r="G4691">
        <v>11</v>
      </c>
      <c r="H4691">
        <v>11</v>
      </c>
      <c r="I4691">
        <v>767.58</v>
      </c>
      <c r="J4691">
        <v>836.6622000000001</v>
      </c>
      <c r="K4691" t="s">
        <v>66</v>
      </c>
      <c r="M4691" t="s">
        <v>35</v>
      </c>
      <c r="N4691" t="s">
        <v>71</v>
      </c>
      <c r="O4691" t="str">
        <f t="shared" si="146"/>
        <v>Bank Transfer</v>
      </c>
      <c r="P4691" t="s">
        <v>37</v>
      </c>
      <c r="Q4691">
        <v>29.88</v>
      </c>
      <c r="R4691">
        <v>2.9</v>
      </c>
      <c r="S4691" t="s">
        <v>23</v>
      </c>
    </row>
    <row r="4692" spans="1:19" x14ac:dyDescent="0.3">
      <c r="A4692" t="s">
        <v>9957</v>
      </c>
      <c r="B4692" s="1">
        <v>45032</v>
      </c>
      <c r="C4692" t="s">
        <v>7903</v>
      </c>
      <c r="D4692" t="str">
        <f t="shared" ca="1" si="147"/>
        <v>Laptop Pro</v>
      </c>
      <c r="E4692" t="s">
        <v>116</v>
      </c>
      <c r="F4692" t="s">
        <v>50</v>
      </c>
      <c r="G4692">
        <v>10</v>
      </c>
      <c r="H4692">
        <v>8</v>
      </c>
      <c r="I4692">
        <v>194.53</v>
      </c>
      <c r="J4692">
        <v>210.09240000000003</v>
      </c>
      <c r="K4692" t="s">
        <v>20</v>
      </c>
      <c r="M4692" t="s">
        <v>79</v>
      </c>
      <c r="N4692" t="s">
        <v>71</v>
      </c>
      <c r="O4692" t="str">
        <f t="shared" si="146"/>
        <v>PayPal</v>
      </c>
      <c r="P4692" t="s">
        <v>30</v>
      </c>
      <c r="Q4692">
        <v>5.77</v>
      </c>
      <c r="R4692">
        <v>1</v>
      </c>
      <c r="S4692" t="s">
        <v>74</v>
      </c>
    </row>
    <row r="4693" spans="1:19" x14ac:dyDescent="0.3">
      <c r="A4693" t="s">
        <v>9958</v>
      </c>
      <c r="B4693" s="1">
        <v>45186</v>
      </c>
      <c r="C4693" t="s">
        <v>9959</v>
      </c>
      <c r="D4693" t="str">
        <f t="shared" ca="1" si="147"/>
        <v>Organic Rice 5kg</v>
      </c>
      <c r="E4693" t="s">
        <v>40</v>
      </c>
      <c r="F4693" t="s">
        <v>57</v>
      </c>
      <c r="G4693">
        <v>17</v>
      </c>
      <c r="H4693">
        <v>14</v>
      </c>
      <c r="I4693">
        <v>1113.3800000000001</v>
      </c>
      <c r="J4693">
        <v>1191.3166000000001</v>
      </c>
      <c r="K4693" t="s">
        <v>27</v>
      </c>
      <c r="N4693" t="s">
        <v>36</v>
      </c>
      <c r="O4693" t="str">
        <f t="shared" si="146"/>
        <v>PayPal</v>
      </c>
      <c r="P4693" t="s">
        <v>30</v>
      </c>
      <c r="Q4693">
        <v>31.32</v>
      </c>
      <c r="R4693">
        <v>2.1</v>
      </c>
      <c r="S4693" t="s">
        <v>23</v>
      </c>
    </row>
    <row r="4694" spans="1:19" x14ac:dyDescent="0.3">
      <c r="A4694" t="s">
        <v>9960</v>
      </c>
      <c r="B4694" s="1">
        <v>45222</v>
      </c>
      <c r="C4694" t="s">
        <v>9961</v>
      </c>
      <c r="D4694" t="str">
        <f t="shared" ca="1" si="147"/>
        <v>Laptop Pro</v>
      </c>
      <c r="E4694" t="s">
        <v>116</v>
      </c>
      <c r="F4694" t="s">
        <v>50</v>
      </c>
      <c r="G4694">
        <v>3</v>
      </c>
      <c r="H4694">
        <v>2</v>
      </c>
      <c r="I4694">
        <v>819.68</v>
      </c>
      <c r="J4694">
        <v>942.63199999999983</v>
      </c>
      <c r="K4694" t="s">
        <v>66</v>
      </c>
      <c r="M4694" t="s">
        <v>6592</v>
      </c>
      <c r="N4694" t="s">
        <v>36</v>
      </c>
      <c r="O4694" t="str">
        <f t="shared" si="146"/>
        <v>Debit Card</v>
      </c>
      <c r="P4694" t="s">
        <v>89</v>
      </c>
      <c r="Q4694">
        <v>44.82</v>
      </c>
      <c r="R4694">
        <v>2.7</v>
      </c>
      <c r="S4694" t="s">
        <v>23</v>
      </c>
    </row>
    <row r="4695" spans="1:19" x14ac:dyDescent="0.3">
      <c r="A4695" t="s">
        <v>9962</v>
      </c>
      <c r="B4695" s="1">
        <v>44277</v>
      </c>
      <c r="C4695" t="s">
        <v>9963</v>
      </c>
      <c r="D4695" t="str">
        <f t="shared" ca="1" si="147"/>
        <v>Dining Table</v>
      </c>
      <c r="E4695" t="s">
        <v>45</v>
      </c>
      <c r="F4695" t="s">
        <v>46</v>
      </c>
      <c r="G4695">
        <v>17</v>
      </c>
      <c r="H4695">
        <v>16</v>
      </c>
      <c r="I4695">
        <v>1035.47</v>
      </c>
      <c r="J4695">
        <v>1139.0170000000001</v>
      </c>
      <c r="K4695" t="s">
        <v>20</v>
      </c>
      <c r="M4695" t="s">
        <v>86</v>
      </c>
      <c r="N4695" t="s">
        <v>29</v>
      </c>
      <c r="O4695" t="str">
        <f t="shared" si="146"/>
        <v>Debit Card</v>
      </c>
      <c r="P4695" t="s">
        <v>89</v>
      </c>
      <c r="Q4695">
        <v>41.07</v>
      </c>
      <c r="R4695">
        <v>4.0999999999999996</v>
      </c>
    </row>
    <row r="4696" spans="1:19" x14ac:dyDescent="0.3">
      <c r="A4696" t="s">
        <v>9964</v>
      </c>
      <c r="B4696" s="1">
        <v>44741</v>
      </c>
      <c r="C4696" t="s">
        <v>9965</v>
      </c>
      <c r="D4696" t="str">
        <f t="shared" ca="1" si="147"/>
        <v>T-shirt V</v>
      </c>
      <c r="E4696" t="s">
        <v>77</v>
      </c>
      <c r="F4696" t="s">
        <v>82</v>
      </c>
      <c r="G4696">
        <v>2</v>
      </c>
      <c r="H4696">
        <v>2</v>
      </c>
      <c r="I4696">
        <v>905.7</v>
      </c>
      <c r="J4696">
        <v>1041.5550000000001</v>
      </c>
      <c r="K4696" t="s">
        <v>51</v>
      </c>
      <c r="M4696" t="s">
        <v>21</v>
      </c>
      <c r="N4696" t="s">
        <v>71</v>
      </c>
      <c r="O4696" t="str">
        <f t="shared" si="146"/>
        <v>PayPal</v>
      </c>
      <c r="P4696" t="s">
        <v>30</v>
      </c>
      <c r="Q4696">
        <v>46.05</v>
      </c>
      <c r="R4696">
        <v>1.4</v>
      </c>
      <c r="S4696" t="s">
        <v>23</v>
      </c>
    </row>
    <row r="4697" spans="1:19" x14ac:dyDescent="0.3">
      <c r="A4697" t="s">
        <v>9966</v>
      </c>
      <c r="B4697" s="1">
        <v>43867</v>
      </c>
      <c r="C4697" t="s">
        <v>9967</v>
      </c>
      <c r="D4697" t="str">
        <f t="shared" ca="1" si="147"/>
        <v>Dining Table</v>
      </c>
      <c r="E4697" t="s">
        <v>45</v>
      </c>
      <c r="F4697" t="s">
        <v>46</v>
      </c>
      <c r="G4697">
        <v>18</v>
      </c>
      <c r="H4697">
        <v>18</v>
      </c>
      <c r="I4697">
        <v>225.89</v>
      </c>
      <c r="J4697">
        <v>252.99680000000001</v>
      </c>
      <c r="K4697" t="s">
        <v>20</v>
      </c>
      <c r="M4697" t="s">
        <v>123</v>
      </c>
      <c r="N4697" t="s">
        <v>29</v>
      </c>
      <c r="O4697" t="str">
        <f t="shared" si="146"/>
        <v>PayPal</v>
      </c>
      <c r="P4697" t="s">
        <v>30</v>
      </c>
      <c r="Q4697">
        <v>4.07</v>
      </c>
      <c r="R4697">
        <v>3.6</v>
      </c>
      <c r="S4697" t="s">
        <v>23</v>
      </c>
    </row>
    <row r="4698" spans="1:19" x14ac:dyDescent="0.3">
      <c r="A4698" t="s">
        <v>9968</v>
      </c>
      <c r="B4698" s="1">
        <v>44260</v>
      </c>
      <c r="C4698" t="s">
        <v>9969</v>
      </c>
      <c r="D4698" t="str">
        <f t="shared" ca="1" si="147"/>
        <v>Sofa 3-Seater</v>
      </c>
      <c r="E4698" t="s">
        <v>109</v>
      </c>
      <c r="F4698" t="s">
        <v>46</v>
      </c>
      <c r="G4698">
        <v>3</v>
      </c>
      <c r="H4698">
        <v>3</v>
      </c>
      <c r="I4698">
        <v>526.05999999999995</v>
      </c>
      <c r="J4698">
        <v>589.18719999999996</v>
      </c>
      <c r="K4698" t="s">
        <v>51</v>
      </c>
      <c r="M4698" t="s">
        <v>79</v>
      </c>
      <c r="N4698" t="s">
        <v>22</v>
      </c>
      <c r="O4698" t="str">
        <f t="shared" si="146"/>
        <v>Credit Card</v>
      </c>
      <c r="P4698" t="s">
        <v>67</v>
      </c>
      <c r="Q4698">
        <v>35.75</v>
      </c>
      <c r="R4698">
        <v>2.9</v>
      </c>
      <c r="S4698" t="s">
        <v>23</v>
      </c>
    </row>
    <row r="4699" spans="1:19" x14ac:dyDescent="0.3">
      <c r="A4699" t="s">
        <v>9970</v>
      </c>
      <c r="B4699" s="1">
        <v>45615</v>
      </c>
      <c r="C4699" t="s">
        <v>9971</v>
      </c>
      <c r="D4699" t="str">
        <f t="shared" ca="1" si="147"/>
        <v>Widget A</v>
      </c>
      <c r="E4699" t="s">
        <v>33</v>
      </c>
      <c r="F4699" t="s">
        <v>70</v>
      </c>
      <c r="G4699">
        <v>11</v>
      </c>
      <c r="H4699">
        <v>11</v>
      </c>
      <c r="I4699">
        <v>717.4</v>
      </c>
      <c r="J4699">
        <v>825.00999999999988</v>
      </c>
      <c r="K4699" t="s">
        <v>27</v>
      </c>
      <c r="M4699" t="s">
        <v>21</v>
      </c>
      <c r="N4699" t="s">
        <v>29</v>
      </c>
      <c r="O4699" t="str">
        <f t="shared" si="146"/>
        <v>Credit Card</v>
      </c>
      <c r="P4699" t="s">
        <v>67</v>
      </c>
      <c r="Q4699">
        <v>31.27</v>
      </c>
      <c r="R4699">
        <v>2.8</v>
      </c>
      <c r="S4699" t="s">
        <v>23</v>
      </c>
    </row>
    <row r="4700" spans="1:19" x14ac:dyDescent="0.3">
      <c r="A4700" t="s">
        <v>9972</v>
      </c>
      <c r="B4700" s="1">
        <v>44556</v>
      </c>
      <c r="C4700" t="s">
        <v>9973</v>
      </c>
      <c r="D4700" t="str">
        <f t="shared" ca="1" si="147"/>
        <v>Olive Oil 1L</v>
      </c>
      <c r="E4700" t="s">
        <v>56</v>
      </c>
      <c r="F4700" t="s">
        <v>57</v>
      </c>
      <c r="G4700">
        <v>1</v>
      </c>
      <c r="H4700">
        <v>1</v>
      </c>
      <c r="I4700">
        <v>735.13</v>
      </c>
      <c r="J4700">
        <v>815.99430000000007</v>
      </c>
      <c r="K4700" t="s">
        <v>20</v>
      </c>
      <c r="M4700" t="s">
        <v>79</v>
      </c>
      <c r="N4700" t="s">
        <v>71</v>
      </c>
      <c r="O4700" t="str">
        <f t="shared" si="146"/>
        <v>Cash on Delivery</v>
      </c>
      <c r="P4700" t="s">
        <v>53</v>
      </c>
      <c r="Q4700">
        <v>7.52</v>
      </c>
      <c r="R4700">
        <v>4</v>
      </c>
      <c r="S4700" t="s">
        <v>23</v>
      </c>
    </row>
    <row r="4701" spans="1:19" x14ac:dyDescent="0.3">
      <c r="A4701" t="s">
        <v>9975</v>
      </c>
      <c r="B4701" s="1">
        <v>43898</v>
      </c>
      <c r="C4701" t="s">
        <v>9976</v>
      </c>
      <c r="D4701" t="str">
        <f t="shared" ca="1" si="147"/>
        <v>Headphones Z</v>
      </c>
      <c r="E4701" t="s">
        <v>94</v>
      </c>
      <c r="F4701" t="s">
        <v>50</v>
      </c>
      <c r="G4701">
        <v>10</v>
      </c>
      <c r="H4701">
        <v>9</v>
      </c>
      <c r="I4701">
        <v>195.31</v>
      </c>
      <c r="J4701">
        <v>214.84100000000001</v>
      </c>
      <c r="K4701" t="s">
        <v>47</v>
      </c>
      <c r="M4701" t="s">
        <v>21</v>
      </c>
      <c r="N4701" t="s">
        <v>29</v>
      </c>
      <c r="O4701" t="str">
        <f t="shared" si="146"/>
        <v>Cash on Delivery</v>
      </c>
      <c r="P4701" t="s">
        <v>53</v>
      </c>
      <c r="Q4701">
        <v>9999</v>
      </c>
      <c r="R4701">
        <v>2.2000000000000002</v>
      </c>
      <c r="S4701" t="s">
        <v>23</v>
      </c>
    </row>
    <row r="4702" spans="1:19" x14ac:dyDescent="0.3">
      <c r="A4702" t="s">
        <v>9977</v>
      </c>
      <c r="B4702" s="1">
        <v>44296</v>
      </c>
      <c r="C4702" t="s">
        <v>9978</v>
      </c>
      <c r="D4702" t="str">
        <f t="shared" ca="1" si="147"/>
        <v>Phone X</v>
      </c>
      <c r="E4702" t="s">
        <v>141</v>
      </c>
      <c r="F4702" t="s">
        <v>50</v>
      </c>
      <c r="G4702">
        <v>8</v>
      </c>
      <c r="H4702">
        <v>8</v>
      </c>
      <c r="I4702">
        <v>1497.73</v>
      </c>
      <c r="J4702">
        <v>1692.4349</v>
      </c>
      <c r="K4702" t="s">
        <v>27</v>
      </c>
      <c r="M4702" t="s">
        <v>79</v>
      </c>
      <c r="N4702" t="s">
        <v>22</v>
      </c>
      <c r="O4702" t="str">
        <f t="shared" si="146"/>
        <v>Cash on Delivery</v>
      </c>
      <c r="P4702" t="s">
        <v>53</v>
      </c>
      <c r="Q4702">
        <v>3.08</v>
      </c>
      <c r="R4702">
        <v>3.1</v>
      </c>
      <c r="S4702" t="s">
        <v>23</v>
      </c>
    </row>
    <row r="4703" spans="1:19" x14ac:dyDescent="0.3">
      <c r="A4703" t="s">
        <v>9979</v>
      </c>
      <c r="C4703" t="s">
        <v>9980</v>
      </c>
      <c r="D4703" t="str">
        <f t="shared" ca="1" si="147"/>
        <v>Sofa 3-Seater</v>
      </c>
      <c r="E4703" t="s">
        <v>109</v>
      </c>
      <c r="F4703" t="s">
        <v>46</v>
      </c>
      <c r="G4703">
        <v>18</v>
      </c>
      <c r="H4703">
        <v>16</v>
      </c>
      <c r="I4703">
        <v>1369.89</v>
      </c>
      <c r="J4703">
        <v>1452.0834000000002</v>
      </c>
      <c r="K4703" t="s">
        <v>27</v>
      </c>
      <c r="M4703" t="s">
        <v>86</v>
      </c>
      <c r="N4703" t="s">
        <v>36</v>
      </c>
      <c r="O4703" t="str">
        <f t="shared" si="146"/>
        <v>Credit Card</v>
      </c>
      <c r="P4703" t="s">
        <v>67</v>
      </c>
      <c r="Q4703">
        <v>9999</v>
      </c>
      <c r="R4703">
        <v>2.9</v>
      </c>
      <c r="S4703" t="s">
        <v>74</v>
      </c>
    </row>
    <row r="4704" spans="1:19" x14ac:dyDescent="0.3">
      <c r="A4704" t="s">
        <v>9981</v>
      </c>
      <c r="B4704" s="1">
        <v>45420</v>
      </c>
      <c r="C4704" t="s">
        <v>9982</v>
      </c>
      <c r="D4704" t="str">
        <f t="shared" ca="1" si="147"/>
        <v>Shirt Classic</v>
      </c>
      <c r="E4704" t="s">
        <v>65</v>
      </c>
      <c r="F4704" t="s">
        <v>82</v>
      </c>
      <c r="G4704">
        <v>20</v>
      </c>
      <c r="H4704">
        <v>17</v>
      </c>
      <c r="I4704">
        <v>824.95</v>
      </c>
      <c r="J4704">
        <v>948.6925</v>
      </c>
      <c r="K4704" t="s">
        <v>66</v>
      </c>
      <c r="M4704" t="s">
        <v>35</v>
      </c>
      <c r="N4704" t="s">
        <v>36</v>
      </c>
      <c r="O4704" t="str">
        <f t="shared" si="146"/>
        <v>Cash on Delivery</v>
      </c>
      <c r="P4704" t="s">
        <v>53</v>
      </c>
      <c r="Q4704">
        <v>7.13</v>
      </c>
      <c r="R4704">
        <v>2.9</v>
      </c>
      <c r="S4704" t="s">
        <v>23</v>
      </c>
    </row>
    <row r="4705" spans="1:19" x14ac:dyDescent="0.3">
      <c r="A4705" t="s">
        <v>9983</v>
      </c>
      <c r="B4705" s="1">
        <v>44450</v>
      </c>
      <c r="C4705" t="s">
        <v>9984</v>
      </c>
      <c r="D4705" t="str">
        <f t="shared" ca="1" si="147"/>
        <v>Sneakers Run</v>
      </c>
      <c r="E4705" t="s">
        <v>85</v>
      </c>
      <c r="F4705" t="s">
        <v>82</v>
      </c>
      <c r="G4705">
        <v>12</v>
      </c>
      <c r="H4705">
        <v>10</v>
      </c>
      <c r="I4705">
        <v>525.55999999999995</v>
      </c>
      <c r="J4705">
        <v>557.09359999999992</v>
      </c>
      <c r="K4705" t="s">
        <v>66</v>
      </c>
      <c r="M4705" t="s">
        <v>79</v>
      </c>
      <c r="N4705" t="s">
        <v>29</v>
      </c>
      <c r="O4705" t="str">
        <f t="shared" si="146"/>
        <v>Debit Card</v>
      </c>
      <c r="P4705" t="s">
        <v>89</v>
      </c>
      <c r="Q4705">
        <v>24.38</v>
      </c>
      <c r="R4705">
        <v>3.4</v>
      </c>
      <c r="S4705" t="s">
        <v>23</v>
      </c>
    </row>
    <row r="4706" spans="1:19" x14ac:dyDescent="0.3">
      <c r="A4706" t="s">
        <v>9985</v>
      </c>
      <c r="B4706" s="1">
        <v>44331</v>
      </c>
      <c r="C4706" t="s">
        <v>9986</v>
      </c>
      <c r="D4706" t="str">
        <f t="shared" ca="1" si="147"/>
        <v>Cereal Pack</v>
      </c>
      <c r="E4706" t="s">
        <v>100</v>
      </c>
      <c r="F4706" t="s">
        <v>57</v>
      </c>
      <c r="G4706">
        <v>10</v>
      </c>
      <c r="H4706">
        <v>9</v>
      </c>
      <c r="I4706">
        <v>6</v>
      </c>
      <c r="J4706">
        <v>6.66</v>
      </c>
      <c r="K4706" t="s">
        <v>27</v>
      </c>
      <c r="M4706" t="s">
        <v>28</v>
      </c>
      <c r="N4706" t="s">
        <v>29</v>
      </c>
      <c r="O4706" t="str">
        <f t="shared" si="146"/>
        <v>PayPal</v>
      </c>
      <c r="P4706" t="s">
        <v>30</v>
      </c>
      <c r="Q4706">
        <v>25.37</v>
      </c>
      <c r="S4706" t="s">
        <v>74</v>
      </c>
    </row>
    <row r="4707" spans="1:19" x14ac:dyDescent="0.3">
      <c r="A4707" t="s">
        <v>9987</v>
      </c>
      <c r="B4707" s="1">
        <v>44426</v>
      </c>
      <c r="C4707" t="s">
        <v>9988</v>
      </c>
      <c r="D4707" t="str">
        <f t="shared" ca="1" si="147"/>
        <v>Widget A</v>
      </c>
      <c r="E4707" t="s">
        <v>33</v>
      </c>
      <c r="F4707" t="s">
        <v>70</v>
      </c>
      <c r="G4707">
        <v>17</v>
      </c>
      <c r="H4707">
        <v>17</v>
      </c>
      <c r="I4707">
        <v>28.34</v>
      </c>
      <c r="J4707">
        <v>32.307600000000001</v>
      </c>
      <c r="K4707" t="s">
        <v>51</v>
      </c>
      <c r="M4707" t="s">
        <v>86</v>
      </c>
      <c r="N4707" t="s">
        <v>36</v>
      </c>
      <c r="O4707" t="str">
        <f t="shared" si="146"/>
        <v>Debit Card</v>
      </c>
      <c r="P4707" t="s">
        <v>89</v>
      </c>
      <c r="Q4707">
        <v>43.83</v>
      </c>
      <c r="R4707">
        <v>4.5999999999999996</v>
      </c>
      <c r="S4707" t="s">
        <v>23</v>
      </c>
    </row>
    <row r="4708" spans="1:19" x14ac:dyDescent="0.3">
      <c r="A4708" t="s">
        <v>9989</v>
      </c>
      <c r="B4708" s="1">
        <v>45421</v>
      </c>
      <c r="C4708" t="s">
        <v>9990</v>
      </c>
      <c r="D4708" t="str">
        <f t="shared" ca="1" si="147"/>
        <v>Phone X</v>
      </c>
      <c r="E4708" t="s">
        <v>141</v>
      </c>
      <c r="F4708" t="s">
        <v>50</v>
      </c>
      <c r="G4708">
        <v>14</v>
      </c>
      <c r="H4708">
        <v>14</v>
      </c>
      <c r="I4708">
        <v>1382.96</v>
      </c>
      <c r="J4708">
        <v>1590.404</v>
      </c>
      <c r="K4708" t="s">
        <v>51</v>
      </c>
      <c r="M4708" t="s">
        <v>21</v>
      </c>
      <c r="N4708" t="s">
        <v>36</v>
      </c>
      <c r="O4708" t="str">
        <f t="shared" si="146"/>
        <v>Credit Care</v>
      </c>
      <c r="P4708" t="s">
        <v>9991</v>
      </c>
      <c r="Q4708">
        <v>13.11</v>
      </c>
      <c r="R4708">
        <v>2.8</v>
      </c>
      <c r="S4708" t="s">
        <v>23</v>
      </c>
    </row>
    <row r="4709" spans="1:19" x14ac:dyDescent="0.3">
      <c r="A4709" t="s">
        <v>9992</v>
      </c>
      <c r="B4709" s="1">
        <v>44862</v>
      </c>
      <c r="C4709" t="s">
        <v>9993</v>
      </c>
      <c r="D4709" t="str">
        <f t="shared" ca="1" si="147"/>
        <v>Dining Table</v>
      </c>
      <c r="E4709" t="s">
        <v>45</v>
      </c>
      <c r="F4709" t="s">
        <v>46</v>
      </c>
      <c r="G4709">
        <v>7</v>
      </c>
      <c r="H4709">
        <v>6</v>
      </c>
      <c r="I4709">
        <v>427.35</v>
      </c>
      <c r="J4709">
        <v>478.63200000000006</v>
      </c>
      <c r="K4709" t="s">
        <v>20</v>
      </c>
      <c r="M4709" t="s">
        <v>35</v>
      </c>
      <c r="N4709" t="s">
        <v>36</v>
      </c>
      <c r="O4709" t="str">
        <f t="shared" si="146"/>
        <v>Credit Card</v>
      </c>
      <c r="P4709" t="s">
        <v>67</v>
      </c>
      <c r="Q4709">
        <v>8.77</v>
      </c>
      <c r="R4709">
        <v>3.1</v>
      </c>
      <c r="S4709" t="s">
        <v>23</v>
      </c>
    </row>
    <row r="4710" spans="1:19" x14ac:dyDescent="0.3">
      <c r="A4710" t="s">
        <v>9994</v>
      </c>
      <c r="B4710" s="1">
        <v>45412</v>
      </c>
      <c r="C4710" t="s">
        <v>9995</v>
      </c>
      <c r="D4710" t="str">
        <f t="shared" ca="1" si="147"/>
        <v>Sofa 3-Seater</v>
      </c>
      <c r="E4710" t="s">
        <v>109</v>
      </c>
      <c r="F4710" t="s">
        <v>46</v>
      </c>
      <c r="G4710">
        <v>20</v>
      </c>
      <c r="H4710">
        <v>16</v>
      </c>
      <c r="I4710">
        <v>239.87</v>
      </c>
      <c r="J4710">
        <v>256.66090000000003</v>
      </c>
      <c r="K4710" t="s">
        <v>27</v>
      </c>
      <c r="M4710" t="s">
        <v>35</v>
      </c>
      <c r="N4710" t="s">
        <v>22</v>
      </c>
      <c r="O4710" t="str">
        <f t="shared" si="146"/>
        <v>Cash on Delivery</v>
      </c>
      <c r="P4710" t="s">
        <v>53</v>
      </c>
      <c r="Q4710">
        <v>40.659999999999997</v>
      </c>
      <c r="R4710">
        <v>2.2000000000000002</v>
      </c>
      <c r="S4710" t="s">
        <v>23</v>
      </c>
    </row>
    <row r="4711" spans="1:19" x14ac:dyDescent="0.3">
      <c r="A4711" t="s">
        <v>9996</v>
      </c>
      <c r="B4711" s="1">
        <v>44137</v>
      </c>
      <c r="C4711" t="s">
        <v>9997</v>
      </c>
      <c r="D4711" t="str">
        <f t="shared" ca="1" si="147"/>
        <v>Headphones Z</v>
      </c>
      <c r="E4711" t="s">
        <v>94</v>
      </c>
      <c r="F4711" t="s">
        <v>50</v>
      </c>
      <c r="G4711">
        <v>20</v>
      </c>
      <c r="H4711">
        <v>16</v>
      </c>
      <c r="I4711">
        <v>757.19</v>
      </c>
      <c r="J4711">
        <v>855.62469999999996</v>
      </c>
      <c r="K4711" t="s">
        <v>27</v>
      </c>
      <c r="N4711" t="s">
        <v>71</v>
      </c>
      <c r="O4711" t="str">
        <f t="shared" si="146"/>
        <v>Cash on Delivery</v>
      </c>
      <c r="P4711" t="s">
        <v>53</v>
      </c>
      <c r="Q4711">
        <v>15.81</v>
      </c>
      <c r="R4711">
        <v>1.1000000000000001</v>
      </c>
      <c r="S4711" t="s">
        <v>23</v>
      </c>
    </row>
    <row r="4712" spans="1:19" x14ac:dyDescent="0.3">
      <c r="A4712" t="s">
        <v>9998</v>
      </c>
      <c r="B4712" s="1">
        <v>43962</v>
      </c>
      <c r="C4712" t="s">
        <v>9999</v>
      </c>
      <c r="D4712" t="str">
        <f t="shared" ca="1" si="147"/>
        <v>Widget B</v>
      </c>
      <c r="E4712" t="s">
        <v>61</v>
      </c>
      <c r="F4712" t="s">
        <v>70</v>
      </c>
      <c r="G4712">
        <v>19</v>
      </c>
      <c r="H4712">
        <v>15</v>
      </c>
      <c r="I4712">
        <v>178.43</v>
      </c>
      <c r="J4712">
        <v>190.92010000000002</v>
      </c>
      <c r="K4712" t="s">
        <v>47</v>
      </c>
      <c r="M4712" t="s">
        <v>28</v>
      </c>
      <c r="N4712" t="s">
        <v>22</v>
      </c>
      <c r="O4712" t="str">
        <f t="shared" si="146"/>
        <v>Credit Card</v>
      </c>
      <c r="P4712" t="s">
        <v>67</v>
      </c>
      <c r="Q4712">
        <v>49.61</v>
      </c>
      <c r="R4712">
        <v>3.1</v>
      </c>
      <c r="S4712" t="s">
        <v>111</v>
      </c>
    </row>
    <row r="4713" spans="1:19" x14ac:dyDescent="0.3">
      <c r="A4713" t="s">
        <v>10000</v>
      </c>
      <c r="B4713" s="1">
        <v>43911</v>
      </c>
      <c r="C4713" t="s">
        <v>2614</v>
      </c>
      <c r="D4713" t="str">
        <f t="shared" ca="1" si="147"/>
        <v>Organic Rice 5kg</v>
      </c>
      <c r="E4713" t="s">
        <v>40</v>
      </c>
      <c r="F4713" t="s">
        <v>57</v>
      </c>
      <c r="G4713">
        <v>8</v>
      </c>
      <c r="H4713">
        <v>7</v>
      </c>
      <c r="I4713">
        <v>654.36</v>
      </c>
      <c r="J4713">
        <v>687.07800000000009</v>
      </c>
      <c r="K4713" t="s">
        <v>27</v>
      </c>
      <c r="M4713" t="s">
        <v>35</v>
      </c>
      <c r="N4713" t="s">
        <v>36</v>
      </c>
      <c r="O4713" t="str">
        <f t="shared" si="146"/>
        <v>Credit Card</v>
      </c>
      <c r="P4713" t="s">
        <v>67</v>
      </c>
      <c r="Q4713">
        <v>37.01</v>
      </c>
      <c r="R4713">
        <v>9</v>
      </c>
      <c r="S4713" t="s">
        <v>23</v>
      </c>
    </row>
    <row r="4714" spans="1:19" x14ac:dyDescent="0.3">
      <c r="A4714" t="s">
        <v>10001</v>
      </c>
      <c r="B4714" s="1">
        <v>44691</v>
      </c>
      <c r="C4714" t="s">
        <v>10002</v>
      </c>
      <c r="D4714" t="str">
        <f t="shared" ca="1" si="147"/>
        <v>Cereal Pack</v>
      </c>
      <c r="E4714" t="s">
        <v>100</v>
      </c>
      <c r="F4714" t="s">
        <v>57</v>
      </c>
      <c r="G4714">
        <v>16</v>
      </c>
      <c r="H4714">
        <v>16</v>
      </c>
      <c r="I4714">
        <v>1083.0999999999999</v>
      </c>
      <c r="J4714">
        <v>1137.2549999999999</v>
      </c>
      <c r="K4714" t="s">
        <v>27</v>
      </c>
      <c r="M4714" t="s">
        <v>123</v>
      </c>
      <c r="N4714" t="s">
        <v>71</v>
      </c>
      <c r="O4714" t="str">
        <f t="shared" si="146"/>
        <v>Credit Card</v>
      </c>
      <c r="P4714" t="s">
        <v>67</v>
      </c>
      <c r="Q4714">
        <v>26.8</v>
      </c>
      <c r="R4714">
        <v>4.2</v>
      </c>
      <c r="S4714" t="s">
        <v>23</v>
      </c>
    </row>
    <row r="4715" spans="1:19" x14ac:dyDescent="0.3">
      <c r="A4715" t="s">
        <v>10003</v>
      </c>
      <c r="B4715" s="1">
        <v>43998</v>
      </c>
      <c r="C4715" t="s">
        <v>10004</v>
      </c>
      <c r="D4715" t="str">
        <f t="shared" ca="1" si="147"/>
        <v>Shirt Classic</v>
      </c>
      <c r="E4715" t="s">
        <v>65</v>
      </c>
      <c r="F4715" t="s">
        <v>82</v>
      </c>
      <c r="G4715">
        <v>7</v>
      </c>
      <c r="H4715">
        <v>7</v>
      </c>
      <c r="I4715">
        <v>201.73</v>
      </c>
      <c r="J4715">
        <v>211.81649999999999</v>
      </c>
      <c r="K4715" t="s">
        <v>27</v>
      </c>
      <c r="M4715" t="s">
        <v>42</v>
      </c>
      <c r="N4715" t="s">
        <v>36</v>
      </c>
      <c r="O4715" t="str">
        <f t="shared" si="146"/>
        <v>Credit Card</v>
      </c>
      <c r="P4715" t="s">
        <v>67</v>
      </c>
      <c r="Q4715">
        <v>20.13</v>
      </c>
      <c r="R4715">
        <v>3.3</v>
      </c>
      <c r="S4715" t="s">
        <v>23</v>
      </c>
    </row>
    <row r="4716" spans="1:19" x14ac:dyDescent="0.3">
      <c r="A4716" t="s">
        <v>10005</v>
      </c>
      <c r="B4716" s="1">
        <v>44248</v>
      </c>
      <c r="C4716" t="s">
        <v>10006</v>
      </c>
      <c r="D4716" t="str">
        <f t="shared" ca="1" si="147"/>
        <v>Laptop Pro</v>
      </c>
      <c r="E4716" t="s">
        <v>116</v>
      </c>
      <c r="F4716" t="s">
        <v>50</v>
      </c>
      <c r="G4716">
        <v>13</v>
      </c>
      <c r="H4716">
        <v>12</v>
      </c>
      <c r="I4716">
        <v>714.89</v>
      </c>
      <c r="J4716">
        <v>814.97460000000012</v>
      </c>
      <c r="K4716" t="s">
        <v>27</v>
      </c>
      <c r="M4716" t="s">
        <v>42</v>
      </c>
      <c r="N4716" t="s">
        <v>29</v>
      </c>
      <c r="O4716" t="str">
        <f t="shared" si="146"/>
        <v>Debit Card</v>
      </c>
      <c r="P4716" t="s">
        <v>89</v>
      </c>
      <c r="Q4716">
        <v>23.21</v>
      </c>
      <c r="R4716">
        <v>1</v>
      </c>
      <c r="S4716" t="s">
        <v>23</v>
      </c>
    </row>
    <row r="4717" spans="1:19" x14ac:dyDescent="0.3">
      <c r="A4717" t="s">
        <v>10007</v>
      </c>
      <c r="B4717" s="1">
        <v>44754</v>
      </c>
      <c r="C4717" t="s">
        <v>10008</v>
      </c>
      <c r="D4717" t="str">
        <f t="shared" ca="1" si="147"/>
        <v>Sneakers Run</v>
      </c>
      <c r="E4717" t="s">
        <v>85</v>
      </c>
      <c r="F4717" t="s">
        <v>82</v>
      </c>
      <c r="G4717">
        <v>2</v>
      </c>
      <c r="H4717">
        <v>2</v>
      </c>
      <c r="I4717">
        <v>135.72</v>
      </c>
      <c r="J4717">
        <v>147.9348</v>
      </c>
      <c r="K4717" t="s">
        <v>20</v>
      </c>
      <c r="M4717" t="s">
        <v>35</v>
      </c>
      <c r="N4717" t="s">
        <v>71</v>
      </c>
      <c r="O4717" t="str">
        <f t="shared" si="146"/>
        <v>Debit Card</v>
      </c>
      <c r="P4717" t="s">
        <v>89</v>
      </c>
      <c r="Q4717">
        <v>18.899999999999999</v>
      </c>
      <c r="R4717">
        <v>1.4</v>
      </c>
      <c r="S4717" t="s">
        <v>23</v>
      </c>
    </row>
    <row r="4718" spans="1:19" x14ac:dyDescent="0.3">
      <c r="A4718" t="s">
        <v>10009</v>
      </c>
      <c r="B4718" s="1">
        <v>44714</v>
      </c>
      <c r="C4718" t="s">
        <v>10010</v>
      </c>
      <c r="D4718" t="str">
        <f t="shared" ca="1" si="147"/>
        <v>Jeans Regular</v>
      </c>
      <c r="E4718" t="s">
        <v>130</v>
      </c>
      <c r="F4718" t="s">
        <v>82</v>
      </c>
      <c r="G4718">
        <v>18</v>
      </c>
      <c r="H4718">
        <v>16</v>
      </c>
      <c r="I4718">
        <v>689.03</v>
      </c>
      <c r="J4718">
        <v>764.82330000000002</v>
      </c>
      <c r="K4718" t="s">
        <v>66</v>
      </c>
      <c r="M4718" t="s">
        <v>123</v>
      </c>
      <c r="N4718" t="s">
        <v>36</v>
      </c>
      <c r="O4718" t="str">
        <f t="shared" si="146"/>
        <v>Cash on Delivery</v>
      </c>
      <c r="P4718" t="s">
        <v>53</v>
      </c>
      <c r="Q4718">
        <v>35.49</v>
      </c>
      <c r="R4718">
        <v>3.5</v>
      </c>
      <c r="S4718" t="s">
        <v>23</v>
      </c>
    </row>
    <row r="4719" spans="1:19" x14ac:dyDescent="0.3">
      <c r="A4719" t="s">
        <v>10011</v>
      </c>
      <c r="B4719" s="1">
        <v>44053</v>
      </c>
      <c r="C4719" t="s">
        <v>10012</v>
      </c>
      <c r="D4719" t="str">
        <f t="shared" ca="1" si="147"/>
        <v>Laptop Pro</v>
      </c>
      <c r="E4719" t="s">
        <v>116</v>
      </c>
      <c r="F4719" t="s">
        <v>50</v>
      </c>
      <c r="G4719">
        <v>16</v>
      </c>
      <c r="H4719">
        <v>13</v>
      </c>
      <c r="I4719">
        <v>131.69</v>
      </c>
      <c r="J4719">
        <v>151.44349999999997</v>
      </c>
      <c r="K4719" t="s">
        <v>27</v>
      </c>
      <c r="M4719" t="s">
        <v>21</v>
      </c>
      <c r="N4719" t="s">
        <v>36</v>
      </c>
      <c r="O4719" t="str">
        <f t="shared" si="146"/>
        <v>PayPal</v>
      </c>
      <c r="P4719" t="s">
        <v>30</v>
      </c>
      <c r="Q4719">
        <v>26.38</v>
      </c>
      <c r="R4719">
        <v>3.1</v>
      </c>
      <c r="S4719" t="s">
        <v>15</v>
      </c>
    </row>
    <row r="4720" spans="1:19" x14ac:dyDescent="0.3">
      <c r="A4720" t="s">
        <v>10013</v>
      </c>
      <c r="B4720" s="1">
        <v>44749</v>
      </c>
      <c r="C4720" t="s">
        <v>10014</v>
      </c>
      <c r="D4720" t="str">
        <f t="shared" ca="1" si="147"/>
        <v>T-shirt V</v>
      </c>
      <c r="E4720" t="s">
        <v>77</v>
      </c>
      <c r="F4720" t="s">
        <v>82</v>
      </c>
      <c r="G4720">
        <v>3</v>
      </c>
      <c r="H4720">
        <v>2</v>
      </c>
      <c r="I4720">
        <v>1169.21</v>
      </c>
      <c r="J4720">
        <v>1344.5915</v>
      </c>
      <c r="K4720" t="s">
        <v>66</v>
      </c>
      <c r="M4720" t="s">
        <v>79</v>
      </c>
      <c r="N4720" t="s">
        <v>36</v>
      </c>
      <c r="O4720" t="str">
        <f t="shared" si="146"/>
        <v>Cash on Delivery</v>
      </c>
      <c r="P4720" t="s">
        <v>53</v>
      </c>
      <c r="Q4720">
        <v>11.84</v>
      </c>
      <c r="R4720">
        <v>2.4</v>
      </c>
      <c r="S4720" t="s">
        <v>23</v>
      </c>
    </row>
    <row r="4721" spans="1:19" x14ac:dyDescent="0.3">
      <c r="A4721" t="s">
        <v>10015</v>
      </c>
      <c r="B4721" s="1">
        <v>44138</v>
      </c>
      <c r="C4721" t="s">
        <v>10016</v>
      </c>
      <c r="D4721" t="str">
        <f t="shared" ca="1" si="147"/>
        <v>Olive Oil 1L</v>
      </c>
      <c r="E4721" t="s">
        <v>56</v>
      </c>
      <c r="F4721" t="s">
        <v>57</v>
      </c>
      <c r="G4721">
        <v>15</v>
      </c>
      <c r="H4721">
        <v>15</v>
      </c>
      <c r="I4721">
        <v>1056.1600000000001</v>
      </c>
      <c r="J4721">
        <v>1130.0912000000001</v>
      </c>
      <c r="K4721" t="s">
        <v>51</v>
      </c>
      <c r="M4721" t="s">
        <v>123</v>
      </c>
      <c r="N4721" t="s">
        <v>29</v>
      </c>
      <c r="O4721" t="str">
        <f t="shared" si="146"/>
        <v>Bank Transfer</v>
      </c>
      <c r="P4721" t="s">
        <v>37</v>
      </c>
      <c r="Q4721">
        <v>32.6</v>
      </c>
      <c r="R4721">
        <v>2.6</v>
      </c>
      <c r="S4721" t="s">
        <v>23</v>
      </c>
    </row>
    <row r="4722" spans="1:19" x14ac:dyDescent="0.3">
      <c r="A4722" t="s">
        <v>10017</v>
      </c>
      <c r="B4722" s="1">
        <v>44759</v>
      </c>
      <c r="C4722" t="s">
        <v>10018</v>
      </c>
      <c r="D4722" t="str">
        <f t="shared" ca="1" si="147"/>
        <v>T-shirt V</v>
      </c>
      <c r="E4722" t="s">
        <v>77</v>
      </c>
      <c r="F4722" t="s">
        <v>82</v>
      </c>
      <c r="G4722">
        <v>8</v>
      </c>
      <c r="H4722">
        <v>6</v>
      </c>
      <c r="I4722">
        <v>223.69</v>
      </c>
      <c r="J4722">
        <v>257.24349999999998</v>
      </c>
      <c r="K4722" t="s">
        <v>20</v>
      </c>
      <c r="N4722" t="s">
        <v>22</v>
      </c>
      <c r="O4722" t="str">
        <f t="shared" si="146"/>
        <v>Bank Transfer</v>
      </c>
      <c r="P4722" t="s">
        <v>37</v>
      </c>
      <c r="Q4722">
        <v>48.66</v>
      </c>
      <c r="R4722">
        <v>1.6</v>
      </c>
      <c r="S4722" t="s">
        <v>23</v>
      </c>
    </row>
    <row r="4723" spans="1:19" x14ac:dyDescent="0.3">
      <c r="A4723" t="s">
        <v>10019</v>
      </c>
      <c r="B4723" s="1" t="s">
        <v>10803</v>
      </c>
      <c r="C4723" t="s">
        <v>10020</v>
      </c>
      <c r="D4723" t="str">
        <f t="shared" ca="1" si="147"/>
        <v>Sneakers Run</v>
      </c>
      <c r="E4723" t="s">
        <v>85</v>
      </c>
      <c r="F4723" t="s">
        <v>82</v>
      </c>
      <c r="G4723">
        <v>12</v>
      </c>
      <c r="H4723">
        <v>12</v>
      </c>
      <c r="I4723">
        <v>663.45</v>
      </c>
      <c r="J4723">
        <v>716.52600000000007</v>
      </c>
      <c r="K4723" t="s">
        <v>66</v>
      </c>
      <c r="M4723" t="s">
        <v>42</v>
      </c>
      <c r="N4723" t="s">
        <v>71</v>
      </c>
      <c r="O4723" t="str">
        <f t="shared" si="146"/>
        <v>Credit Card</v>
      </c>
      <c r="P4723" t="s">
        <v>67</v>
      </c>
      <c r="Q4723">
        <v>32.46</v>
      </c>
      <c r="R4723">
        <v>3.4</v>
      </c>
      <c r="S4723" t="s">
        <v>23</v>
      </c>
    </row>
    <row r="4724" spans="1:19" x14ac:dyDescent="0.3">
      <c r="A4724" t="s">
        <v>10021</v>
      </c>
      <c r="B4724" s="1">
        <v>44073</v>
      </c>
      <c r="C4724" t="s">
        <v>10022</v>
      </c>
      <c r="D4724" t="str">
        <f t="shared" ca="1" si="147"/>
        <v>Jeans Regular</v>
      </c>
      <c r="E4724" t="s">
        <v>130</v>
      </c>
      <c r="F4724" t="s">
        <v>82</v>
      </c>
      <c r="G4724">
        <v>20</v>
      </c>
      <c r="H4724">
        <v>17</v>
      </c>
      <c r="I4724">
        <v>744.73</v>
      </c>
      <c r="J4724">
        <v>781.9665</v>
      </c>
      <c r="K4724" t="s">
        <v>20</v>
      </c>
      <c r="M4724" t="s">
        <v>28</v>
      </c>
      <c r="N4724" t="s">
        <v>71</v>
      </c>
      <c r="O4724" t="str">
        <f t="shared" si="146"/>
        <v>Debit Card</v>
      </c>
      <c r="P4724" t="s">
        <v>89</v>
      </c>
      <c r="Q4724">
        <v>41.5</v>
      </c>
      <c r="R4724">
        <v>1.3</v>
      </c>
      <c r="S4724" t="s">
        <v>15</v>
      </c>
    </row>
    <row r="4725" spans="1:19" x14ac:dyDescent="0.3">
      <c r="A4725" t="s">
        <v>10023</v>
      </c>
      <c r="B4725" s="1">
        <v>45496</v>
      </c>
      <c r="C4725" t="s">
        <v>10024</v>
      </c>
      <c r="D4725" t="str">
        <f t="shared" ca="1" si="147"/>
        <v>Sneakers Run</v>
      </c>
      <c r="E4725" t="s">
        <v>85</v>
      </c>
      <c r="F4725" t="s">
        <v>82</v>
      </c>
      <c r="G4725">
        <v>14</v>
      </c>
      <c r="H4725">
        <v>14</v>
      </c>
      <c r="I4725">
        <v>360.27</v>
      </c>
      <c r="J4725">
        <v>385.4889</v>
      </c>
      <c r="K4725" t="s">
        <v>27</v>
      </c>
      <c r="M4725" t="s">
        <v>42</v>
      </c>
      <c r="N4725" t="s">
        <v>29</v>
      </c>
      <c r="O4725" t="str">
        <f t="shared" si="146"/>
        <v>Credit Card</v>
      </c>
      <c r="P4725" t="s">
        <v>67</v>
      </c>
      <c r="Q4725">
        <v>29.17</v>
      </c>
      <c r="R4725">
        <v>4.3</v>
      </c>
      <c r="S4725" t="s">
        <v>23</v>
      </c>
    </row>
    <row r="4726" spans="1:19" x14ac:dyDescent="0.3">
      <c r="A4726" t="s">
        <v>10025</v>
      </c>
      <c r="B4726" s="1">
        <v>45449</v>
      </c>
      <c r="C4726" t="s">
        <v>10026</v>
      </c>
      <c r="D4726" t="str">
        <f t="shared" ca="1" si="147"/>
        <v>Shirt Classic</v>
      </c>
      <c r="E4726" t="s">
        <v>65</v>
      </c>
      <c r="F4726" t="s">
        <v>82</v>
      </c>
      <c r="G4726">
        <v>7</v>
      </c>
      <c r="H4726">
        <v>6</v>
      </c>
      <c r="I4726">
        <v>63.89</v>
      </c>
      <c r="J4726">
        <v>67.723399999999998</v>
      </c>
      <c r="K4726" t="s">
        <v>27</v>
      </c>
      <c r="M4726" t="s">
        <v>21</v>
      </c>
      <c r="N4726" t="s">
        <v>29</v>
      </c>
      <c r="O4726" t="str">
        <f t="shared" si="146"/>
        <v>PayPal</v>
      </c>
      <c r="P4726" t="s">
        <v>30</v>
      </c>
      <c r="Q4726">
        <v>12.24</v>
      </c>
      <c r="R4726">
        <v>4.5</v>
      </c>
      <c r="S4726" t="s">
        <v>23</v>
      </c>
    </row>
    <row r="4727" spans="1:19" x14ac:dyDescent="0.3">
      <c r="A4727" t="s">
        <v>10027</v>
      </c>
      <c r="B4727" s="1">
        <v>44768</v>
      </c>
      <c r="C4727" t="s">
        <v>10028</v>
      </c>
      <c r="D4727" t="str">
        <f t="shared" ca="1" si="147"/>
        <v>Sofa 3-Seater</v>
      </c>
      <c r="E4727" t="s">
        <v>109</v>
      </c>
      <c r="F4727" t="s">
        <v>46</v>
      </c>
      <c r="G4727">
        <v>10</v>
      </c>
      <c r="H4727">
        <v>10</v>
      </c>
      <c r="I4727">
        <v>949.15</v>
      </c>
      <c r="J4727">
        <v>1006.099</v>
      </c>
      <c r="K4727" t="s">
        <v>51</v>
      </c>
      <c r="M4727" t="s">
        <v>86</v>
      </c>
      <c r="N4727" t="s">
        <v>29</v>
      </c>
      <c r="O4727" t="str">
        <f t="shared" si="146"/>
        <v>Bank Transfer</v>
      </c>
      <c r="P4727" t="s">
        <v>37</v>
      </c>
      <c r="Q4727">
        <v>30.61</v>
      </c>
      <c r="R4727">
        <v>2.1</v>
      </c>
      <c r="S4727" t="s">
        <v>23</v>
      </c>
    </row>
    <row r="4728" spans="1:19" x14ac:dyDescent="0.3">
      <c r="A4728" t="s">
        <v>10029</v>
      </c>
      <c r="B4728" s="1">
        <v>44512</v>
      </c>
      <c r="C4728" t="s">
        <v>10030</v>
      </c>
      <c r="D4728" t="str">
        <f t="shared" ca="1" si="147"/>
        <v>Shirt Classic</v>
      </c>
      <c r="E4728" t="s">
        <v>65</v>
      </c>
      <c r="F4728" t="s">
        <v>82</v>
      </c>
      <c r="G4728">
        <v>2</v>
      </c>
      <c r="H4728">
        <v>2</v>
      </c>
      <c r="I4728">
        <v>624.15</v>
      </c>
      <c r="J4728">
        <v>680.32350000000008</v>
      </c>
      <c r="K4728" t="s">
        <v>47</v>
      </c>
      <c r="M4728" t="s">
        <v>35</v>
      </c>
      <c r="N4728" t="s">
        <v>22</v>
      </c>
      <c r="O4728" t="str">
        <f t="shared" si="146"/>
        <v>Bank Transfer</v>
      </c>
      <c r="P4728" t="s">
        <v>37</v>
      </c>
      <c r="Q4728">
        <v>44.05</v>
      </c>
      <c r="R4728">
        <v>1.2</v>
      </c>
      <c r="S4728" t="s">
        <v>23</v>
      </c>
    </row>
    <row r="4729" spans="1:19" x14ac:dyDescent="0.3">
      <c r="A4729" t="s">
        <v>10031</v>
      </c>
      <c r="B4729" s="1">
        <v>44289</v>
      </c>
      <c r="C4729" t="s">
        <v>10032</v>
      </c>
      <c r="D4729" t="str">
        <f t="shared" ca="1" si="147"/>
        <v>Phone X</v>
      </c>
      <c r="E4729" t="s">
        <v>141</v>
      </c>
      <c r="F4729" t="s">
        <v>50</v>
      </c>
      <c r="G4729">
        <v>18</v>
      </c>
      <c r="H4729">
        <v>18</v>
      </c>
      <c r="I4729">
        <v>379.93</v>
      </c>
      <c r="J4729">
        <v>425.52160000000003</v>
      </c>
      <c r="K4729" t="s">
        <v>51</v>
      </c>
      <c r="M4729" t="s">
        <v>79</v>
      </c>
      <c r="N4729" t="s">
        <v>71</v>
      </c>
      <c r="O4729" t="str">
        <f t="shared" si="146"/>
        <v>Bank Transfer</v>
      </c>
      <c r="P4729" t="s">
        <v>37</v>
      </c>
      <c r="Q4729">
        <v>0.77</v>
      </c>
      <c r="R4729">
        <v>1.2</v>
      </c>
    </row>
    <row r="4730" spans="1:19" x14ac:dyDescent="0.3">
      <c r="A4730" t="s">
        <v>10033</v>
      </c>
      <c r="B4730" s="1">
        <v>44440</v>
      </c>
      <c r="C4730" t="s">
        <v>10034</v>
      </c>
      <c r="D4730" t="str">
        <f t="shared" ca="1" si="147"/>
        <v>Camera S</v>
      </c>
      <c r="E4730" t="s">
        <v>133</v>
      </c>
      <c r="F4730" t="s">
        <v>50</v>
      </c>
      <c r="G4730">
        <v>5</v>
      </c>
      <c r="H4730">
        <v>4</v>
      </c>
      <c r="I4730">
        <v>128.5</v>
      </c>
      <c r="J4730">
        <v>141.35000000000002</v>
      </c>
      <c r="K4730" t="s">
        <v>47</v>
      </c>
      <c r="M4730" t="s">
        <v>35</v>
      </c>
      <c r="N4730" t="s">
        <v>71</v>
      </c>
      <c r="O4730" t="str">
        <f t="shared" si="146"/>
        <v>Debit Card</v>
      </c>
      <c r="P4730" t="s">
        <v>89</v>
      </c>
      <c r="Q4730">
        <v>5.76</v>
      </c>
      <c r="R4730">
        <v>1.5</v>
      </c>
      <c r="S4730" t="s">
        <v>23</v>
      </c>
    </row>
    <row r="4731" spans="1:19" x14ac:dyDescent="0.3">
      <c r="A4731" t="s">
        <v>10035</v>
      </c>
      <c r="B4731" s="1">
        <v>44465</v>
      </c>
      <c r="C4731" t="s">
        <v>10036</v>
      </c>
      <c r="D4731" t="str">
        <f t="shared" ca="1" si="147"/>
        <v>Sneakers Run</v>
      </c>
      <c r="E4731" t="s">
        <v>85</v>
      </c>
      <c r="F4731" t="s">
        <v>82</v>
      </c>
      <c r="G4731">
        <v>11</v>
      </c>
      <c r="H4731">
        <v>9</v>
      </c>
      <c r="I4731">
        <v>133.6</v>
      </c>
      <c r="J4731">
        <v>142.952</v>
      </c>
      <c r="K4731" t="s">
        <v>20</v>
      </c>
      <c r="M4731" t="s">
        <v>123</v>
      </c>
      <c r="N4731" t="s">
        <v>71</v>
      </c>
      <c r="O4731" t="str">
        <f t="shared" si="146"/>
        <v>Cash on Delivery</v>
      </c>
      <c r="P4731" t="s">
        <v>53</v>
      </c>
      <c r="Q4731">
        <v>25.42</v>
      </c>
      <c r="R4731">
        <v>2.6</v>
      </c>
      <c r="S4731" t="s">
        <v>74</v>
      </c>
    </row>
    <row r="4732" spans="1:19" x14ac:dyDescent="0.3">
      <c r="A4732" t="s">
        <v>10037</v>
      </c>
      <c r="B4732" s="1">
        <v>44199</v>
      </c>
      <c r="C4732" t="s">
        <v>10038</v>
      </c>
      <c r="D4732" t="str">
        <f t="shared" ca="1" si="147"/>
        <v>Laptop Pro</v>
      </c>
      <c r="E4732" t="s">
        <v>116</v>
      </c>
      <c r="F4732" t="s">
        <v>50</v>
      </c>
      <c r="G4732">
        <v>2</v>
      </c>
      <c r="H4732">
        <v>2</v>
      </c>
      <c r="I4732">
        <v>850.27</v>
      </c>
      <c r="J4732">
        <v>926.79430000000002</v>
      </c>
      <c r="K4732" t="s">
        <v>66</v>
      </c>
      <c r="M4732" t="s">
        <v>28</v>
      </c>
      <c r="N4732" t="s">
        <v>29</v>
      </c>
      <c r="O4732" t="str">
        <f t="shared" si="146"/>
        <v>PayPal</v>
      </c>
      <c r="P4732" t="s">
        <v>30</v>
      </c>
      <c r="Q4732">
        <v>46.23</v>
      </c>
      <c r="R4732">
        <v>4.9000000000000004</v>
      </c>
      <c r="S4732" t="s">
        <v>23</v>
      </c>
    </row>
    <row r="4733" spans="1:19" x14ac:dyDescent="0.3">
      <c r="A4733" t="s">
        <v>10039</v>
      </c>
      <c r="B4733" s="1">
        <v>45523</v>
      </c>
      <c r="C4733" t="s">
        <v>10040</v>
      </c>
      <c r="D4733" t="str">
        <f t="shared" ca="1" si="147"/>
        <v>Organic Rice 5kg</v>
      </c>
      <c r="E4733" t="s">
        <v>40</v>
      </c>
      <c r="F4733" t="s">
        <v>57</v>
      </c>
      <c r="G4733">
        <v>4</v>
      </c>
      <c r="H4733">
        <v>4</v>
      </c>
      <c r="I4733">
        <v>731.11</v>
      </c>
      <c r="J4733">
        <v>774.97660000000008</v>
      </c>
      <c r="K4733" t="s">
        <v>66</v>
      </c>
      <c r="M4733" t="s">
        <v>42</v>
      </c>
      <c r="N4733" t="s">
        <v>71</v>
      </c>
      <c r="O4733" t="str">
        <f t="shared" si="146"/>
        <v>Bank Transfer</v>
      </c>
      <c r="P4733" t="s">
        <v>37</v>
      </c>
      <c r="Q4733">
        <v>32.68</v>
      </c>
      <c r="R4733">
        <v>2</v>
      </c>
      <c r="S4733" t="s">
        <v>23</v>
      </c>
    </row>
    <row r="4734" spans="1:19" x14ac:dyDescent="0.3">
      <c r="A4734" t="s">
        <v>10041</v>
      </c>
      <c r="B4734" s="1">
        <v>44526</v>
      </c>
      <c r="C4734" t="s">
        <v>10042</v>
      </c>
      <c r="D4734" t="str">
        <f t="shared" ca="1" si="147"/>
        <v>Widget A</v>
      </c>
      <c r="E4734" t="s">
        <v>33</v>
      </c>
      <c r="F4734" t="s">
        <v>70</v>
      </c>
      <c r="G4734">
        <v>1</v>
      </c>
      <c r="H4734">
        <v>1</v>
      </c>
      <c r="I4734">
        <v>504.06</v>
      </c>
      <c r="J4734">
        <v>554.46600000000001</v>
      </c>
      <c r="K4734" t="s">
        <v>66</v>
      </c>
      <c r="M4734" t="s">
        <v>79</v>
      </c>
      <c r="N4734" t="s">
        <v>36</v>
      </c>
      <c r="O4734" t="str">
        <f t="shared" si="146"/>
        <v>Bank Transfer</v>
      </c>
      <c r="P4734" t="s">
        <v>37</v>
      </c>
      <c r="Q4734">
        <v>40.53</v>
      </c>
      <c r="R4734">
        <v>2.8</v>
      </c>
      <c r="S4734" t="s">
        <v>23</v>
      </c>
    </row>
    <row r="4735" spans="1:19" x14ac:dyDescent="0.3">
      <c r="A4735" t="s">
        <v>10043</v>
      </c>
      <c r="B4735" s="1">
        <v>43842</v>
      </c>
      <c r="C4735" t="s">
        <v>10044</v>
      </c>
      <c r="D4735" t="str">
        <f t="shared" ca="1" si="147"/>
        <v>Shirt Classic</v>
      </c>
      <c r="E4735" t="s">
        <v>65</v>
      </c>
      <c r="F4735" t="s">
        <v>82</v>
      </c>
      <c r="G4735">
        <v>13</v>
      </c>
      <c r="H4735">
        <v>13</v>
      </c>
      <c r="I4735">
        <v>989.44</v>
      </c>
      <c r="J4735">
        <v>1098.2784000000001</v>
      </c>
      <c r="K4735" t="s">
        <v>20</v>
      </c>
      <c r="M4735" t="s">
        <v>21</v>
      </c>
      <c r="N4735" t="s">
        <v>36</v>
      </c>
      <c r="O4735" t="str">
        <f t="shared" si="146"/>
        <v>Bank Transfer</v>
      </c>
      <c r="P4735" t="s">
        <v>37</v>
      </c>
      <c r="Q4735">
        <v>24.52</v>
      </c>
      <c r="R4735">
        <v>1.3</v>
      </c>
      <c r="S4735" t="s">
        <v>23</v>
      </c>
    </row>
    <row r="4736" spans="1:19" x14ac:dyDescent="0.3">
      <c r="A4736" t="s">
        <v>10045</v>
      </c>
      <c r="B4736" s="1">
        <v>44757</v>
      </c>
      <c r="C4736" t="s">
        <v>10046</v>
      </c>
      <c r="D4736" t="str">
        <f t="shared" ca="1" si="147"/>
        <v>Sofa 3-Seater</v>
      </c>
      <c r="E4736" t="s">
        <v>109</v>
      </c>
      <c r="F4736" t="s">
        <v>46</v>
      </c>
      <c r="G4736">
        <v>5</v>
      </c>
      <c r="H4736">
        <v>5</v>
      </c>
      <c r="I4736">
        <v>265.83999999999997</v>
      </c>
      <c r="J4736">
        <v>292.42399999999998</v>
      </c>
      <c r="K4736" t="s">
        <v>20</v>
      </c>
      <c r="M4736" t="s">
        <v>21</v>
      </c>
      <c r="N4736" t="s">
        <v>22</v>
      </c>
      <c r="O4736" t="str">
        <f t="shared" si="146"/>
        <v>Bank Transfer</v>
      </c>
      <c r="P4736" t="s">
        <v>37</v>
      </c>
      <c r="Q4736">
        <v>47.01</v>
      </c>
      <c r="R4736">
        <v>1.1000000000000001</v>
      </c>
      <c r="S4736" t="s">
        <v>23</v>
      </c>
    </row>
    <row r="4737" spans="1:19" x14ac:dyDescent="0.3">
      <c r="A4737" t="s">
        <v>10047</v>
      </c>
      <c r="B4737" s="1">
        <v>44634</v>
      </c>
      <c r="C4737" t="s">
        <v>10048</v>
      </c>
      <c r="D4737" t="str">
        <f t="shared" ca="1" si="147"/>
        <v>Sofa 3-Seater</v>
      </c>
      <c r="E4737" t="s">
        <v>109</v>
      </c>
      <c r="F4737" t="s">
        <v>46</v>
      </c>
      <c r="G4737">
        <v>18</v>
      </c>
      <c r="H4737">
        <v>15</v>
      </c>
      <c r="I4737">
        <v>1388.17</v>
      </c>
      <c r="J4737">
        <v>1471.4602000000002</v>
      </c>
      <c r="K4737" t="s">
        <v>47</v>
      </c>
      <c r="M4737" t="s">
        <v>42</v>
      </c>
      <c r="N4737" t="s">
        <v>22</v>
      </c>
      <c r="O4737" t="str">
        <f t="shared" si="146"/>
        <v>Cash on Delivery</v>
      </c>
      <c r="P4737" t="s">
        <v>53</v>
      </c>
      <c r="Q4737">
        <v>13.32</v>
      </c>
      <c r="R4737">
        <v>1.4</v>
      </c>
      <c r="S4737" t="s">
        <v>23</v>
      </c>
    </row>
    <row r="4738" spans="1:19" x14ac:dyDescent="0.3">
      <c r="A4738" t="s">
        <v>10049</v>
      </c>
      <c r="B4738" s="1">
        <v>45215</v>
      </c>
      <c r="C4738" t="s">
        <v>10050</v>
      </c>
      <c r="D4738" t="str">
        <f t="shared" ca="1" si="147"/>
        <v>Laptop Pro</v>
      </c>
      <c r="E4738" t="s">
        <v>116</v>
      </c>
      <c r="F4738" t="s">
        <v>50</v>
      </c>
      <c r="G4738">
        <v>20</v>
      </c>
      <c r="H4738">
        <v>20</v>
      </c>
      <c r="I4738">
        <v>693.43</v>
      </c>
      <c r="J4738">
        <v>783.57589999999982</v>
      </c>
      <c r="K4738" t="s">
        <v>27</v>
      </c>
      <c r="M4738" t="s">
        <v>35</v>
      </c>
      <c r="N4738" t="s">
        <v>22</v>
      </c>
      <c r="O4738" t="str">
        <f t="shared" si="146"/>
        <v>Bank Transfer</v>
      </c>
      <c r="P4738" t="s">
        <v>37</v>
      </c>
      <c r="Q4738">
        <v>48.58</v>
      </c>
      <c r="R4738">
        <v>3.8</v>
      </c>
      <c r="S4738" t="s">
        <v>23</v>
      </c>
    </row>
    <row r="4739" spans="1:19" x14ac:dyDescent="0.3">
      <c r="A4739" t="s">
        <v>10051</v>
      </c>
      <c r="B4739" s="1">
        <v>45077</v>
      </c>
      <c r="C4739" t="s">
        <v>10052</v>
      </c>
      <c r="D4739" t="str">
        <f t="shared" ca="1" si="147"/>
        <v>Shirt Classic</v>
      </c>
      <c r="E4739" t="s">
        <v>65</v>
      </c>
      <c r="F4739" t="s">
        <v>82</v>
      </c>
      <c r="G4739">
        <v>10</v>
      </c>
      <c r="H4739">
        <v>9</v>
      </c>
      <c r="I4739">
        <v>1378.57</v>
      </c>
      <c r="J4739">
        <v>1530.2127</v>
      </c>
      <c r="K4739" t="s">
        <v>20</v>
      </c>
      <c r="N4739" t="s">
        <v>36</v>
      </c>
      <c r="O4739" t="str">
        <f t="shared" ref="O4739:O4802" si="148">IF(P4739&lt;&gt;"",P4739,INDEX($N:$N,MATCH(Q4739,$O:$O,0)))</f>
        <v>Bank Transfer</v>
      </c>
      <c r="P4739" t="s">
        <v>37</v>
      </c>
      <c r="Q4739">
        <v>14.65</v>
      </c>
      <c r="R4739">
        <v>3.2</v>
      </c>
      <c r="S4739" t="s">
        <v>23</v>
      </c>
    </row>
    <row r="4740" spans="1:19" x14ac:dyDescent="0.3">
      <c r="A4740" t="s">
        <v>10053</v>
      </c>
      <c r="B4740" s="1">
        <v>44405</v>
      </c>
      <c r="C4740" t="s">
        <v>10054</v>
      </c>
      <c r="D4740" t="str">
        <f t="shared" ref="D4740:D4803" ca="1" si="149">IF(E4740&lt;&gt;"",E4740,IF(F4740="Apparel",CHOOSE(RANDBETWEEN(1,4),"Jeans Regular","Shirt Classic","Sneakers Run","T-shirt V"),IF(F4740="Electronics",CHOOSE(RANDBETWEEN(1,4),"Camera S","Headphones Z","Laptop Pro","Phone X"),IF(F4740="Gadgets",CHOOSE(RANDBETWEEN(1,2),"Widget A","Widget B"),IF(F4740="Groceries",CHOOSE(RANDBETWEEN(1,3),"Cereal Pack","Olive Oil 1L","Organic Rice"),IF(F4740="Home Goods",CHOOSE(RANDBETWEEN(1,2),"Dining Table","Sofa 3-Seater"),"Unknown"))))))</f>
        <v>Jeans Regular</v>
      </c>
      <c r="E4740" t="s">
        <v>130</v>
      </c>
      <c r="F4740" t="s">
        <v>82</v>
      </c>
      <c r="G4740">
        <v>14</v>
      </c>
      <c r="H4740">
        <v>12</v>
      </c>
      <c r="I4740">
        <v>12</v>
      </c>
      <c r="J4740">
        <v>13.559999999999999</v>
      </c>
      <c r="K4740" t="s">
        <v>51</v>
      </c>
      <c r="M4740" t="s">
        <v>42</v>
      </c>
      <c r="N4740" t="s">
        <v>71</v>
      </c>
      <c r="O4740" t="str">
        <f t="shared" si="148"/>
        <v>Debit Card</v>
      </c>
      <c r="P4740" t="s">
        <v>89</v>
      </c>
      <c r="Q4740">
        <v>32.020000000000003</v>
      </c>
      <c r="R4740" t="s">
        <v>316</v>
      </c>
      <c r="S4740" t="s">
        <v>23</v>
      </c>
    </row>
    <row r="4741" spans="1:19" x14ac:dyDescent="0.3">
      <c r="A4741" t="s">
        <v>10055</v>
      </c>
      <c r="B4741" s="1">
        <v>44663</v>
      </c>
      <c r="C4741" t="s">
        <v>10056</v>
      </c>
      <c r="D4741" t="str">
        <f t="shared" ca="1" si="149"/>
        <v>Sneakers Run</v>
      </c>
      <c r="E4741" t="s">
        <v>85</v>
      </c>
      <c r="F4741" t="s">
        <v>82</v>
      </c>
      <c r="G4741">
        <v>7</v>
      </c>
      <c r="H4741">
        <v>7</v>
      </c>
      <c r="I4741">
        <v>492.98</v>
      </c>
      <c r="J4741">
        <v>542.27800000000002</v>
      </c>
      <c r="K4741" t="s">
        <v>47</v>
      </c>
      <c r="M4741" t="s">
        <v>123</v>
      </c>
      <c r="N4741" t="s">
        <v>22</v>
      </c>
      <c r="O4741" t="str">
        <f t="shared" si="148"/>
        <v>Credit Card</v>
      </c>
      <c r="P4741" t="s">
        <v>67</v>
      </c>
      <c r="Q4741">
        <v>13.95</v>
      </c>
      <c r="R4741">
        <v>3.6</v>
      </c>
      <c r="S4741" t="s">
        <v>23</v>
      </c>
    </row>
    <row r="4742" spans="1:19" x14ac:dyDescent="0.3">
      <c r="A4742" t="s">
        <v>10057</v>
      </c>
      <c r="B4742" s="1">
        <v>45595</v>
      </c>
      <c r="C4742" t="s">
        <v>7132</v>
      </c>
      <c r="D4742" t="str">
        <f t="shared" ca="1" si="149"/>
        <v>Sneakers Run</v>
      </c>
      <c r="E4742" t="s">
        <v>85</v>
      </c>
      <c r="F4742" t="s">
        <v>82</v>
      </c>
      <c r="G4742">
        <v>17</v>
      </c>
      <c r="H4742">
        <v>14</v>
      </c>
      <c r="I4742">
        <v>476.7</v>
      </c>
      <c r="J4742">
        <v>510.06900000000002</v>
      </c>
      <c r="K4742" t="s">
        <v>27</v>
      </c>
      <c r="M4742" t="s">
        <v>28</v>
      </c>
      <c r="N4742" t="s">
        <v>22</v>
      </c>
      <c r="O4742" t="str">
        <f t="shared" si="148"/>
        <v>PayPal</v>
      </c>
      <c r="P4742" t="s">
        <v>30</v>
      </c>
      <c r="Q4742">
        <v>22.7</v>
      </c>
      <c r="R4742">
        <v>1.4</v>
      </c>
      <c r="S4742" t="s">
        <v>23</v>
      </c>
    </row>
    <row r="4743" spans="1:19" x14ac:dyDescent="0.3">
      <c r="A4743" t="s">
        <v>10058</v>
      </c>
      <c r="B4743" s="1">
        <v>44267</v>
      </c>
      <c r="C4743" t="s">
        <v>10059</v>
      </c>
      <c r="D4743" t="str">
        <f t="shared" ca="1" si="149"/>
        <v>Widget B</v>
      </c>
      <c r="E4743" t="s">
        <v>61</v>
      </c>
      <c r="F4743" t="s">
        <v>70</v>
      </c>
      <c r="G4743">
        <v>13</v>
      </c>
      <c r="H4743">
        <v>13</v>
      </c>
      <c r="I4743">
        <v>1189.4100000000001</v>
      </c>
      <c r="J4743">
        <v>1344.0333000000001</v>
      </c>
      <c r="K4743" t="s">
        <v>20</v>
      </c>
      <c r="M4743" t="s">
        <v>35</v>
      </c>
      <c r="N4743" t="s">
        <v>29</v>
      </c>
      <c r="O4743" t="str">
        <f t="shared" si="148"/>
        <v>Bank Transfer</v>
      </c>
      <c r="P4743" t="s">
        <v>37</v>
      </c>
      <c r="Q4743">
        <v>24.7</v>
      </c>
      <c r="R4743">
        <v>5</v>
      </c>
      <c r="S4743" t="s">
        <v>23</v>
      </c>
    </row>
    <row r="4744" spans="1:19" x14ac:dyDescent="0.3">
      <c r="A4744" t="s">
        <v>10060</v>
      </c>
      <c r="B4744" s="1">
        <v>44787</v>
      </c>
      <c r="C4744" t="s">
        <v>10061</v>
      </c>
      <c r="D4744" t="str">
        <f t="shared" ca="1" si="149"/>
        <v>Cereal Pack</v>
      </c>
      <c r="E4744" t="s">
        <v>100</v>
      </c>
      <c r="F4744" t="s">
        <v>57</v>
      </c>
      <c r="G4744">
        <v>1</v>
      </c>
      <c r="H4744">
        <v>1</v>
      </c>
      <c r="I4744">
        <v>1111.98</v>
      </c>
      <c r="J4744">
        <v>1245.4176000000002</v>
      </c>
      <c r="K4744" t="s">
        <v>51</v>
      </c>
      <c r="M4744" t="s">
        <v>123</v>
      </c>
      <c r="N4744" t="s">
        <v>36</v>
      </c>
      <c r="O4744" t="str">
        <f t="shared" si="148"/>
        <v>PayPal</v>
      </c>
      <c r="P4744" t="s">
        <v>30</v>
      </c>
      <c r="Q4744">
        <v>29.02</v>
      </c>
      <c r="R4744">
        <v>9</v>
      </c>
      <c r="S4744" t="s">
        <v>23</v>
      </c>
    </row>
    <row r="4745" spans="1:19" x14ac:dyDescent="0.3">
      <c r="A4745" t="s">
        <v>10062</v>
      </c>
      <c r="B4745" s="1">
        <v>44353</v>
      </c>
      <c r="C4745" t="s">
        <v>10063</v>
      </c>
      <c r="D4745" t="str">
        <f t="shared" ca="1" si="149"/>
        <v>Laptop Pro</v>
      </c>
      <c r="E4745" t="s">
        <v>116</v>
      </c>
      <c r="F4745" t="s">
        <v>50</v>
      </c>
      <c r="G4745">
        <v>11</v>
      </c>
      <c r="H4745">
        <v>9</v>
      </c>
      <c r="I4745">
        <v>781.78</v>
      </c>
      <c r="J4745">
        <v>828.68680000000006</v>
      </c>
      <c r="K4745" t="s">
        <v>27</v>
      </c>
      <c r="M4745" t="s">
        <v>86</v>
      </c>
      <c r="N4745" t="s">
        <v>36</v>
      </c>
      <c r="O4745" t="str">
        <f t="shared" si="148"/>
        <v>Credit Card</v>
      </c>
      <c r="P4745" t="s">
        <v>67</v>
      </c>
      <c r="Q4745">
        <v>39.72</v>
      </c>
      <c r="R4745">
        <v>3.8</v>
      </c>
      <c r="S4745" t="s">
        <v>23</v>
      </c>
    </row>
    <row r="4746" spans="1:19" x14ac:dyDescent="0.3">
      <c r="A4746" t="s">
        <v>10065</v>
      </c>
      <c r="B4746" s="1">
        <v>44052</v>
      </c>
      <c r="C4746" t="s">
        <v>10066</v>
      </c>
      <c r="D4746" t="str">
        <f t="shared" ca="1" si="149"/>
        <v>T-shirt V</v>
      </c>
      <c r="E4746" t="s">
        <v>77</v>
      </c>
      <c r="F4746" t="s">
        <v>82</v>
      </c>
      <c r="G4746">
        <v>12</v>
      </c>
      <c r="H4746">
        <v>12</v>
      </c>
      <c r="I4746">
        <v>1254.76</v>
      </c>
      <c r="J4746">
        <v>1330.0456000000001</v>
      </c>
      <c r="K4746" t="s">
        <v>51</v>
      </c>
      <c r="M4746" t="s">
        <v>28</v>
      </c>
      <c r="N4746" t="s">
        <v>29</v>
      </c>
      <c r="O4746" t="str">
        <f t="shared" si="148"/>
        <v>PayPal</v>
      </c>
      <c r="P4746" t="s">
        <v>30</v>
      </c>
      <c r="Q4746">
        <v>26.53</v>
      </c>
      <c r="R4746">
        <v>2.9</v>
      </c>
      <c r="S4746" t="s">
        <v>23</v>
      </c>
    </row>
    <row r="4747" spans="1:19" x14ac:dyDescent="0.3">
      <c r="A4747" t="s">
        <v>10067</v>
      </c>
      <c r="B4747" s="1">
        <v>44763</v>
      </c>
      <c r="C4747" t="s">
        <v>10068</v>
      </c>
      <c r="D4747" t="str">
        <f t="shared" ca="1" si="149"/>
        <v>Shirt Classic</v>
      </c>
      <c r="E4747" t="s">
        <v>65</v>
      </c>
      <c r="F4747" t="s">
        <v>82</v>
      </c>
      <c r="G4747">
        <v>13</v>
      </c>
      <c r="H4747">
        <v>13</v>
      </c>
      <c r="I4747">
        <v>261</v>
      </c>
      <c r="J4747">
        <v>297.54000000000002</v>
      </c>
      <c r="K4747" t="s">
        <v>66</v>
      </c>
      <c r="M4747" t="s">
        <v>21</v>
      </c>
      <c r="N4747" t="s">
        <v>22</v>
      </c>
      <c r="O4747" t="str">
        <f t="shared" si="148"/>
        <v>Bank Transfer</v>
      </c>
      <c r="P4747" t="s">
        <v>37</v>
      </c>
      <c r="Q4747">
        <v>13.04</v>
      </c>
      <c r="R4747">
        <v>1.4</v>
      </c>
      <c r="S4747" t="s">
        <v>23</v>
      </c>
    </row>
    <row r="4748" spans="1:19" x14ac:dyDescent="0.3">
      <c r="A4748" t="s">
        <v>10069</v>
      </c>
      <c r="B4748" s="1">
        <v>44283</v>
      </c>
      <c r="C4748" t="s">
        <v>10070</v>
      </c>
      <c r="D4748" t="str">
        <f t="shared" ca="1" si="149"/>
        <v>Laptop Pro</v>
      </c>
      <c r="E4748" t="s">
        <v>116</v>
      </c>
      <c r="F4748" t="s">
        <v>50</v>
      </c>
      <c r="G4748">
        <v>9</v>
      </c>
      <c r="H4748">
        <v>8</v>
      </c>
      <c r="I4748">
        <v>1381.17</v>
      </c>
      <c r="J4748">
        <v>1491.6636000000001</v>
      </c>
      <c r="K4748" t="s">
        <v>47</v>
      </c>
      <c r="M4748" t="s">
        <v>86</v>
      </c>
      <c r="N4748" t="s">
        <v>71</v>
      </c>
      <c r="O4748" t="str">
        <f t="shared" si="148"/>
        <v>Credit Card</v>
      </c>
      <c r="P4748" t="s">
        <v>67</v>
      </c>
      <c r="Q4748">
        <v>45.65</v>
      </c>
      <c r="R4748">
        <v>2.5</v>
      </c>
      <c r="S4748" t="s">
        <v>23</v>
      </c>
    </row>
    <row r="4749" spans="1:19" x14ac:dyDescent="0.3">
      <c r="A4749" t="s">
        <v>10071</v>
      </c>
      <c r="B4749" s="1">
        <v>45349</v>
      </c>
      <c r="C4749" t="s">
        <v>10072</v>
      </c>
      <c r="D4749" t="str">
        <f t="shared" ca="1" si="149"/>
        <v>Laptop Pro</v>
      </c>
      <c r="E4749" t="s">
        <v>116</v>
      </c>
      <c r="F4749" t="s">
        <v>50</v>
      </c>
      <c r="G4749">
        <v>3</v>
      </c>
      <c r="H4749">
        <v>2</v>
      </c>
      <c r="I4749">
        <v>1201.5</v>
      </c>
      <c r="J4749">
        <v>1369.71</v>
      </c>
      <c r="K4749" t="s">
        <v>51</v>
      </c>
      <c r="M4749" t="s">
        <v>42</v>
      </c>
      <c r="N4749" t="s">
        <v>36</v>
      </c>
      <c r="O4749" t="str">
        <f t="shared" si="148"/>
        <v>Cash on Delivery</v>
      </c>
      <c r="P4749" t="s">
        <v>53</v>
      </c>
      <c r="Q4749">
        <v>30.96</v>
      </c>
      <c r="R4749">
        <v>1.7</v>
      </c>
      <c r="S4749" t="s">
        <v>111</v>
      </c>
    </row>
    <row r="4750" spans="1:19" x14ac:dyDescent="0.3">
      <c r="A4750" t="s">
        <v>10073</v>
      </c>
      <c r="B4750" s="1">
        <v>44543</v>
      </c>
      <c r="C4750" t="s">
        <v>10074</v>
      </c>
      <c r="D4750" t="str">
        <f t="shared" ca="1" si="149"/>
        <v>Olive Oil 1L</v>
      </c>
      <c r="E4750" t="s">
        <v>56</v>
      </c>
      <c r="F4750" t="s">
        <v>57</v>
      </c>
      <c r="G4750">
        <v>3</v>
      </c>
      <c r="H4750">
        <v>2</v>
      </c>
      <c r="I4750">
        <v>777.29</v>
      </c>
      <c r="J4750">
        <v>847.24610000000007</v>
      </c>
      <c r="K4750" t="s">
        <v>47</v>
      </c>
      <c r="M4750" t="s">
        <v>42</v>
      </c>
      <c r="N4750" t="s">
        <v>36</v>
      </c>
      <c r="O4750" t="str">
        <f t="shared" si="148"/>
        <v>Credit Card</v>
      </c>
      <c r="P4750" t="s">
        <v>67</v>
      </c>
      <c r="Q4750">
        <v>5.58</v>
      </c>
      <c r="R4750">
        <v>2.1</v>
      </c>
      <c r="S4750" t="s">
        <v>23</v>
      </c>
    </row>
    <row r="4751" spans="1:19" x14ac:dyDescent="0.3">
      <c r="A4751" t="s">
        <v>10075</v>
      </c>
      <c r="B4751" s="1">
        <v>44302</v>
      </c>
      <c r="C4751" t="s">
        <v>10076</v>
      </c>
      <c r="D4751" t="str">
        <f t="shared" ca="1" si="149"/>
        <v>Sofa 3-Seater</v>
      </c>
      <c r="E4751" t="s">
        <v>109</v>
      </c>
      <c r="F4751" t="s">
        <v>46</v>
      </c>
      <c r="G4751">
        <v>15</v>
      </c>
      <c r="H4751">
        <v>13</v>
      </c>
      <c r="I4751">
        <v>1306.74</v>
      </c>
      <c r="J4751">
        <v>1463.5488000000003</v>
      </c>
      <c r="K4751" t="s">
        <v>27</v>
      </c>
      <c r="M4751" t="s">
        <v>35</v>
      </c>
      <c r="N4751" t="s">
        <v>36</v>
      </c>
      <c r="O4751" t="str">
        <f t="shared" si="148"/>
        <v>PayPal</v>
      </c>
      <c r="P4751" t="s">
        <v>30</v>
      </c>
      <c r="Q4751">
        <v>36.28</v>
      </c>
      <c r="R4751">
        <v>1</v>
      </c>
      <c r="S4751" t="s">
        <v>23</v>
      </c>
    </row>
    <row r="4752" spans="1:19" x14ac:dyDescent="0.3">
      <c r="A4752" t="s">
        <v>10077</v>
      </c>
      <c r="B4752" s="1">
        <v>44231</v>
      </c>
      <c r="C4752" t="s">
        <v>10078</v>
      </c>
      <c r="D4752" t="str">
        <f t="shared" ca="1" si="149"/>
        <v>Sneakers Run</v>
      </c>
      <c r="E4752" t="s">
        <v>85</v>
      </c>
      <c r="F4752" t="s">
        <v>82</v>
      </c>
      <c r="G4752">
        <v>12</v>
      </c>
      <c r="H4752">
        <v>10</v>
      </c>
      <c r="I4752">
        <v>1208.49</v>
      </c>
      <c r="J4752">
        <v>1365.5936999999999</v>
      </c>
      <c r="K4752" t="s">
        <v>51</v>
      </c>
      <c r="M4752" t="s">
        <v>42</v>
      </c>
      <c r="N4752" t="s">
        <v>36</v>
      </c>
      <c r="O4752" t="str">
        <f t="shared" si="148"/>
        <v>Debit Card</v>
      </c>
      <c r="P4752" t="s">
        <v>89</v>
      </c>
      <c r="Q4752">
        <v>18.89</v>
      </c>
      <c r="R4752">
        <v>1.9</v>
      </c>
      <c r="S4752" t="s">
        <v>23</v>
      </c>
    </row>
    <row r="4753" spans="1:19" x14ac:dyDescent="0.3">
      <c r="A4753" t="s">
        <v>10079</v>
      </c>
      <c r="B4753" s="1">
        <v>44872</v>
      </c>
      <c r="C4753" t="s">
        <v>10080</v>
      </c>
      <c r="D4753" t="str">
        <f t="shared" ca="1" si="149"/>
        <v>Phone X</v>
      </c>
      <c r="E4753" t="s">
        <v>141</v>
      </c>
      <c r="F4753" t="s">
        <v>50</v>
      </c>
      <c r="G4753">
        <v>15</v>
      </c>
      <c r="H4753">
        <v>15</v>
      </c>
      <c r="I4753">
        <v>264.67</v>
      </c>
      <c r="J4753">
        <v>296.43040000000002</v>
      </c>
      <c r="K4753" t="s">
        <v>27</v>
      </c>
      <c r="M4753" t="s">
        <v>86</v>
      </c>
      <c r="N4753" t="s">
        <v>36</v>
      </c>
      <c r="O4753" t="str">
        <f t="shared" si="148"/>
        <v>Credit Card</v>
      </c>
      <c r="P4753" t="s">
        <v>67</v>
      </c>
      <c r="Q4753">
        <v>39.82</v>
      </c>
      <c r="R4753">
        <v>2.2000000000000002</v>
      </c>
      <c r="S4753" t="s">
        <v>23</v>
      </c>
    </row>
    <row r="4754" spans="1:19" x14ac:dyDescent="0.3">
      <c r="A4754" t="s">
        <v>10081</v>
      </c>
      <c r="B4754" s="1">
        <v>45262</v>
      </c>
      <c r="C4754" t="s">
        <v>8140</v>
      </c>
      <c r="D4754" t="str">
        <f t="shared" ca="1" si="149"/>
        <v>Olive Oil 1L</v>
      </c>
      <c r="E4754" t="s">
        <v>56</v>
      </c>
      <c r="F4754" t="s">
        <v>57</v>
      </c>
      <c r="G4754">
        <v>15</v>
      </c>
      <c r="H4754">
        <v>12</v>
      </c>
      <c r="I4754">
        <v>1293.2</v>
      </c>
      <c r="J4754">
        <v>1396.6560000000002</v>
      </c>
      <c r="K4754" t="s">
        <v>51</v>
      </c>
      <c r="M4754" t="s">
        <v>123</v>
      </c>
      <c r="N4754" t="s">
        <v>36</v>
      </c>
      <c r="O4754" t="str">
        <f t="shared" si="148"/>
        <v>Cash on Delivery</v>
      </c>
      <c r="P4754" t="s">
        <v>53</v>
      </c>
      <c r="Q4754">
        <v>6.51</v>
      </c>
      <c r="R4754">
        <v>2</v>
      </c>
      <c r="S4754" t="s">
        <v>23</v>
      </c>
    </row>
    <row r="4755" spans="1:19" x14ac:dyDescent="0.3">
      <c r="A4755" t="s">
        <v>10082</v>
      </c>
      <c r="B4755" s="1">
        <v>43974</v>
      </c>
      <c r="C4755" t="s">
        <v>10083</v>
      </c>
      <c r="D4755" t="str">
        <f t="shared" ca="1" si="149"/>
        <v>Widget B</v>
      </c>
      <c r="E4755" t="s">
        <v>61</v>
      </c>
      <c r="F4755" t="s">
        <v>70</v>
      </c>
      <c r="G4755">
        <v>12</v>
      </c>
      <c r="H4755">
        <v>11</v>
      </c>
      <c r="I4755">
        <v>568.55999999999995</v>
      </c>
      <c r="J4755">
        <v>619.73040000000003</v>
      </c>
      <c r="K4755" t="s">
        <v>20</v>
      </c>
      <c r="M4755" t="s">
        <v>86</v>
      </c>
      <c r="N4755" t="s">
        <v>22</v>
      </c>
      <c r="O4755" t="str">
        <f t="shared" si="148"/>
        <v>PayPal</v>
      </c>
      <c r="P4755" t="s">
        <v>30</v>
      </c>
      <c r="Q4755">
        <v>44.76</v>
      </c>
      <c r="R4755">
        <v>1.9</v>
      </c>
      <c r="S4755" t="s">
        <v>23</v>
      </c>
    </row>
    <row r="4756" spans="1:19" x14ac:dyDescent="0.3">
      <c r="A4756" t="s">
        <v>10084</v>
      </c>
      <c r="B4756" s="1">
        <v>43913</v>
      </c>
      <c r="C4756" t="s">
        <v>10085</v>
      </c>
      <c r="D4756" t="str">
        <f t="shared" ca="1" si="149"/>
        <v>Cereal Pack</v>
      </c>
      <c r="E4756" t="s">
        <v>100</v>
      </c>
      <c r="F4756" t="s">
        <v>57</v>
      </c>
      <c r="G4756">
        <v>6</v>
      </c>
      <c r="H4756">
        <v>6</v>
      </c>
      <c r="I4756">
        <v>281.64999999999998</v>
      </c>
      <c r="J4756">
        <v>295.73250000000002</v>
      </c>
      <c r="K4756" t="s">
        <v>27</v>
      </c>
      <c r="M4756" t="s">
        <v>21</v>
      </c>
      <c r="N4756" t="s">
        <v>36</v>
      </c>
      <c r="O4756" t="str">
        <f t="shared" si="148"/>
        <v>Cash on Delivery</v>
      </c>
      <c r="P4756" t="s">
        <v>53</v>
      </c>
      <c r="Q4756">
        <v>48.02</v>
      </c>
      <c r="R4756">
        <v>4</v>
      </c>
      <c r="S4756" t="s">
        <v>23</v>
      </c>
    </row>
    <row r="4757" spans="1:19" x14ac:dyDescent="0.3">
      <c r="A4757" t="s">
        <v>10086</v>
      </c>
      <c r="B4757" s="1">
        <v>44668</v>
      </c>
      <c r="C4757" t="s">
        <v>10087</v>
      </c>
      <c r="D4757" t="str">
        <f t="shared" ca="1" si="149"/>
        <v>Organic Rice 5kg</v>
      </c>
      <c r="E4757" t="s">
        <v>40</v>
      </c>
      <c r="F4757" t="s">
        <v>57</v>
      </c>
      <c r="G4757">
        <v>19</v>
      </c>
      <c r="H4757">
        <v>18</v>
      </c>
      <c r="I4757">
        <v>163.66</v>
      </c>
      <c r="J4757">
        <v>176.75280000000001</v>
      </c>
      <c r="K4757" t="s">
        <v>20</v>
      </c>
      <c r="M4757" t="s">
        <v>35</v>
      </c>
      <c r="N4757" t="s">
        <v>36</v>
      </c>
      <c r="O4757" t="str">
        <f t="shared" si="148"/>
        <v>Bank Transfer</v>
      </c>
      <c r="P4757" t="s">
        <v>37</v>
      </c>
      <c r="Q4757">
        <v>47.14</v>
      </c>
      <c r="R4757">
        <v>2.8</v>
      </c>
      <c r="S4757" t="s">
        <v>23</v>
      </c>
    </row>
    <row r="4758" spans="1:19" x14ac:dyDescent="0.3">
      <c r="A4758" t="s">
        <v>10088</v>
      </c>
      <c r="B4758" s="1">
        <v>45191</v>
      </c>
      <c r="C4758" t="s">
        <v>10089</v>
      </c>
      <c r="D4758" t="str">
        <f t="shared" ca="1" si="149"/>
        <v>Jeans Regular</v>
      </c>
      <c r="E4758" t="s">
        <v>130</v>
      </c>
      <c r="F4758" t="s">
        <v>82</v>
      </c>
      <c r="G4758">
        <v>1</v>
      </c>
      <c r="H4758">
        <v>1</v>
      </c>
      <c r="I4758">
        <v>216.07</v>
      </c>
      <c r="J4758">
        <v>237.67700000000002</v>
      </c>
      <c r="K4758" t="s">
        <v>27</v>
      </c>
      <c r="M4758" t="s">
        <v>28</v>
      </c>
      <c r="N4758" t="s">
        <v>22</v>
      </c>
      <c r="O4758" t="str">
        <f t="shared" si="148"/>
        <v>Credit Card</v>
      </c>
      <c r="P4758" t="s">
        <v>67</v>
      </c>
      <c r="Q4758">
        <v>16.899999999999999</v>
      </c>
      <c r="R4758">
        <v>2.6</v>
      </c>
      <c r="S4758" t="s">
        <v>23</v>
      </c>
    </row>
    <row r="4759" spans="1:19" x14ac:dyDescent="0.3">
      <c r="A4759" t="s">
        <v>10090</v>
      </c>
      <c r="B4759" s="1">
        <v>45369</v>
      </c>
      <c r="C4759" t="s">
        <v>10091</v>
      </c>
      <c r="D4759" t="str">
        <f t="shared" ca="1" si="149"/>
        <v>Sneakers Run</v>
      </c>
      <c r="F4759" t="s">
        <v>82</v>
      </c>
      <c r="G4759">
        <v>3</v>
      </c>
      <c r="H4759">
        <v>3</v>
      </c>
      <c r="I4759">
        <v>506.73</v>
      </c>
      <c r="J4759">
        <v>532.06650000000002</v>
      </c>
      <c r="K4759" t="s">
        <v>20</v>
      </c>
      <c r="M4759" t="s">
        <v>86</v>
      </c>
      <c r="N4759" t="s">
        <v>71</v>
      </c>
      <c r="O4759" t="str">
        <f t="shared" si="148"/>
        <v>PayPal</v>
      </c>
      <c r="P4759" t="s">
        <v>30</v>
      </c>
      <c r="Q4759">
        <v>38.03</v>
      </c>
      <c r="R4759">
        <v>1</v>
      </c>
      <c r="S4759" t="s">
        <v>23</v>
      </c>
    </row>
    <row r="4760" spans="1:19" x14ac:dyDescent="0.3">
      <c r="A4760" t="s">
        <v>10092</v>
      </c>
      <c r="B4760" s="1">
        <v>44753</v>
      </c>
      <c r="C4760" t="s">
        <v>10093</v>
      </c>
      <c r="D4760" t="str">
        <f t="shared" ca="1" si="149"/>
        <v>Headphones Z</v>
      </c>
      <c r="E4760" t="s">
        <v>94</v>
      </c>
      <c r="F4760" t="s">
        <v>50</v>
      </c>
      <c r="G4760">
        <v>5</v>
      </c>
      <c r="H4760">
        <v>5</v>
      </c>
      <c r="I4760">
        <v>4.38</v>
      </c>
      <c r="J4760">
        <v>5.0369999999999999</v>
      </c>
      <c r="K4760" t="s">
        <v>66</v>
      </c>
      <c r="M4760" t="s">
        <v>21</v>
      </c>
      <c r="N4760" t="s">
        <v>36</v>
      </c>
      <c r="O4760" t="str">
        <f t="shared" si="148"/>
        <v>Cash on Delivery</v>
      </c>
      <c r="P4760" t="s">
        <v>53</v>
      </c>
      <c r="Q4760">
        <v>1.1399999999999999</v>
      </c>
      <c r="R4760">
        <v>1</v>
      </c>
      <c r="S4760" t="s">
        <v>23</v>
      </c>
    </row>
    <row r="4761" spans="1:19" x14ac:dyDescent="0.3">
      <c r="A4761" t="s">
        <v>10094</v>
      </c>
      <c r="B4761" s="1">
        <v>44162</v>
      </c>
      <c r="C4761" t="s">
        <v>10095</v>
      </c>
      <c r="D4761" t="str">
        <f t="shared" ca="1" si="149"/>
        <v>Camera S</v>
      </c>
      <c r="E4761" t="s">
        <v>133</v>
      </c>
      <c r="F4761" t="s">
        <v>50</v>
      </c>
      <c r="G4761">
        <v>5</v>
      </c>
      <c r="H4761">
        <v>4</v>
      </c>
      <c r="I4761">
        <v>220.56</v>
      </c>
      <c r="J4761">
        <v>231.58800000000002</v>
      </c>
      <c r="K4761" t="s">
        <v>20</v>
      </c>
      <c r="M4761" t="s">
        <v>79</v>
      </c>
      <c r="N4761" t="s">
        <v>36</v>
      </c>
      <c r="O4761" t="str">
        <f t="shared" si="148"/>
        <v>Bank Transfer</v>
      </c>
      <c r="P4761" t="s">
        <v>37</v>
      </c>
      <c r="Q4761">
        <v>33.229999999999997</v>
      </c>
      <c r="R4761">
        <v>4.8</v>
      </c>
      <c r="S4761" t="s">
        <v>23</v>
      </c>
    </row>
    <row r="4762" spans="1:19" x14ac:dyDescent="0.3">
      <c r="A4762" t="s">
        <v>10096</v>
      </c>
      <c r="B4762" s="1">
        <v>44787</v>
      </c>
      <c r="C4762" t="s">
        <v>10097</v>
      </c>
      <c r="D4762" t="str">
        <f t="shared" ca="1" si="149"/>
        <v>Camera S</v>
      </c>
      <c r="E4762" t="s">
        <v>133</v>
      </c>
      <c r="F4762" t="s">
        <v>50</v>
      </c>
      <c r="G4762">
        <v>5</v>
      </c>
      <c r="H4762">
        <v>4</v>
      </c>
      <c r="I4762">
        <v>309.18</v>
      </c>
      <c r="J4762">
        <v>343.18980000000005</v>
      </c>
      <c r="K4762" t="s">
        <v>51</v>
      </c>
      <c r="M4762" t="s">
        <v>86</v>
      </c>
      <c r="N4762" t="s">
        <v>29</v>
      </c>
      <c r="O4762" t="str">
        <f t="shared" si="148"/>
        <v>Cash on Delivery</v>
      </c>
      <c r="P4762" t="s">
        <v>53</v>
      </c>
      <c r="Q4762">
        <v>38.94</v>
      </c>
      <c r="R4762">
        <v>1.1000000000000001</v>
      </c>
      <c r="S4762" t="s">
        <v>23</v>
      </c>
    </row>
    <row r="4763" spans="1:19" x14ac:dyDescent="0.3">
      <c r="A4763" t="s">
        <v>10098</v>
      </c>
      <c r="B4763" s="1">
        <v>45226</v>
      </c>
      <c r="C4763" t="s">
        <v>7143</v>
      </c>
      <c r="D4763" t="str">
        <f t="shared" ca="1" si="149"/>
        <v>Organic Rice 5kg</v>
      </c>
      <c r="E4763" t="s">
        <v>40</v>
      </c>
      <c r="F4763" t="s">
        <v>57</v>
      </c>
      <c r="G4763">
        <v>14</v>
      </c>
      <c r="H4763">
        <v>13</v>
      </c>
      <c r="I4763">
        <v>1199.6300000000001</v>
      </c>
      <c r="J4763">
        <v>1331.5893000000003</v>
      </c>
      <c r="K4763" t="s">
        <v>27</v>
      </c>
      <c r="M4763" t="s">
        <v>42</v>
      </c>
      <c r="O4763" t="str">
        <f t="shared" si="148"/>
        <v>Bank Transfer</v>
      </c>
      <c r="P4763" t="s">
        <v>37</v>
      </c>
      <c r="Q4763">
        <v>20.37</v>
      </c>
      <c r="R4763">
        <v>3.7</v>
      </c>
      <c r="S4763" t="s">
        <v>23</v>
      </c>
    </row>
    <row r="4764" spans="1:19" x14ac:dyDescent="0.3">
      <c r="A4764" t="s">
        <v>10099</v>
      </c>
      <c r="B4764" s="1">
        <v>45004</v>
      </c>
      <c r="C4764" t="s">
        <v>10100</v>
      </c>
      <c r="D4764" t="str">
        <f t="shared" ca="1" si="149"/>
        <v>Organic Rice 5kg</v>
      </c>
      <c r="E4764" t="s">
        <v>40</v>
      </c>
      <c r="F4764" t="s">
        <v>57</v>
      </c>
      <c r="G4764">
        <v>13</v>
      </c>
      <c r="H4764">
        <v>12</v>
      </c>
      <c r="I4764">
        <v>101.68</v>
      </c>
      <c r="J4764">
        <v>113.88160000000002</v>
      </c>
      <c r="K4764" t="s">
        <v>66</v>
      </c>
      <c r="M4764" t="s">
        <v>21</v>
      </c>
      <c r="N4764" t="s">
        <v>29</v>
      </c>
      <c r="O4764" t="str">
        <f t="shared" si="148"/>
        <v>Cash on Delivery</v>
      </c>
      <c r="P4764" t="s">
        <v>53</v>
      </c>
      <c r="Q4764">
        <v>40.590000000000003</v>
      </c>
      <c r="R4764">
        <v>3.3</v>
      </c>
      <c r="S4764" t="s">
        <v>23</v>
      </c>
    </row>
    <row r="4765" spans="1:19" x14ac:dyDescent="0.3">
      <c r="A4765" t="s">
        <v>10101</v>
      </c>
      <c r="B4765" s="1">
        <v>44804</v>
      </c>
      <c r="C4765" t="s">
        <v>10102</v>
      </c>
      <c r="D4765" t="str">
        <f t="shared" ca="1" si="149"/>
        <v>Phone X</v>
      </c>
      <c r="E4765" t="s">
        <v>141</v>
      </c>
      <c r="F4765" t="s">
        <v>50</v>
      </c>
      <c r="G4765">
        <v>3</v>
      </c>
      <c r="H4765">
        <v>3</v>
      </c>
      <c r="I4765">
        <v>1150.4100000000001</v>
      </c>
      <c r="J4765">
        <v>1322.9715000000001</v>
      </c>
      <c r="K4765" t="s">
        <v>47</v>
      </c>
      <c r="M4765" t="s">
        <v>28</v>
      </c>
      <c r="N4765" t="s">
        <v>22</v>
      </c>
      <c r="O4765" t="str">
        <f t="shared" si="148"/>
        <v>Credit Card</v>
      </c>
      <c r="P4765" t="s">
        <v>67</v>
      </c>
      <c r="Q4765">
        <v>12.95</v>
      </c>
      <c r="R4765">
        <v>4.5</v>
      </c>
      <c r="S4765" t="s">
        <v>74</v>
      </c>
    </row>
    <row r="4766" spans="1:19" x14ac:dyDescent="0.3">
      <c r="A4766" t="s">
        <v>10103</v>
      </c>
      <c r="B4766" s="1">
        <v>44444</v>
      </c>
      <c r="C4766" t="s">
        <v>10104</v>
      </c>
      <c r="D4766" t="str">
        <f t="shared" ca="1" si="149"/>
        <v>Sneakers Run</v>
      </c>
      <c r="E4766" t="s">
        <v>85</v>
      </c>
      <c r="F4766" t="s">
        <v>82</v>
      </c>
      <c r="G4766">
        <v>16</v>
      </c>
      <c r="H4766">
        <v>13</v>
      </c>
      <c r="I4766">
        <v>277.20999999999998</v>
      </c>
      <c r="J4766">
        <v>302.15890000000002</v>
      </c>
      <c r="K4766" t="s">
        <v>20</v>
      </c>
      <c r="M4766" t="s">
        <v>42</v>
      </c>
      <c r="N4766" t="s">
        <v>29</v>
      </c>
      <c r="O4766" t="str">
        <f t="shared" si="148"/>
        <v>Bank Transfer</v>
      </c>
      <c r="P4766" t="s">
        <v>37</v>
      </c>
      <c r="Q4766">
        <v>7.15</v>
      </c>
      <c r="R4766">
        <v>4.9000000000000004</v>
      </c>
      <c r="S4766" t="s">
        <v>23</v>
      </c>
    </row>
    <row r="4767" spans="1:19" x14ac:dyDescent="0.3">
      <c r="A4767" t="s">
        <v>10105</v>
      </c>
      <c r="B4767" s="1">
        <v>45215</v>
      </c>
      <c r="C4767" t="s">
        <v>10106</v>
      </c>
      <c r="D4767" t="str">
        <f t="shared" ca="1" si="149"/>
        <v>T-shirt V</v>
      </c>
      <c r="E4767" t="s">
        <v>77</v>
      </c>
      <c r="F4767" t="s">
        <v>82</v>
      </c>
      <c r="G4767">
        <v>19</v>
      </c>
      <c r="H4767">
        <v>17</v>
      </c>
      <c r="I4767">
        <v>1295.97</v>
      </c>
      <c r="J4767">
        <v>1360.7685000000001</v>
      </c>
      <c r="K4767" t="s">
        <v>27</v>
      </c>
      <c r="M4767" t="s">
        <v>79</v>
      </c>
      <c r="N4767" t="s">
        <v>29</v>
      </c>
      <c r="O4767" t="str">
        <f t="shared" si="148"/>
        <v>PayPal</v>
      </c>
      <c r="P4767" t="s">
        <v>30</v>
      </c>
      <c r="Q4767">
        <v>29.83</v>
      </c>
      <c r="R4767">
        <v>1.9</v>
      </c>
      <c r="S4767" t="s">
        <v>74</v>
      </c>
    </row>
    <row r="4768" spans="1:19" x14ac:dyDescent="0.3">
      <c r="A4768" t="s">
        <v>10107</v>
      </c>
      <c r="B4768" s="1">
        <v>44873</v>
      </c>
      <c r="C4768" t="s">
        <v>10108</v>
      </c>
      <c r="D4768" t="str">
        <f t="shared" ca="1" si="149"/>
        <v>Widget A</v>
      </c>
      <c r="E4768" t="s">
        <v>33</v>
      </c>
      <c r="F4768" t="s">
        <v>70</v>
      </c>
      <c r="G4768">
        <v>2</v>
      </c>
      <c r="H4768">
        <v>2</v>
      </c>
      <c r="I4768">
        <v>10</v>
      </c>
      <c r="J4768">
        <v>10.600000000000001</v>
      </c>
      <c r="K4768" t="s">
        <v>27</v>
      </c>
      <c r="M4768" t="s">
        <v>79</v>
      </c>
      <c r="N4768" t="s">
        <v>71</v>
      </c>
      <c r="O4768" t="str">
        <f t="shared" si="148"/>
        <v>Debit Card</v>
      </c>
      <c r="P4768" t="s">
        <v>89</v>
      </c>
      <c r="Q4768">
        <v>35.19</v>
      </c>
      <c r="R4768">
        <v>1.2</v>
      </c>
      <c r="S4768" t="s">
        <v>23</v>
      </c>
    </row>
    <row r="4769" spans="1:19" x14ac:dyDescent="0.3">
      <c r="A4769" t="s">
        <v>10109</v>
      </c>
      <c r="B4769" s="1">
        <v>45240</v>
      </c>
      <c r="C4769" t="s">
        <v>10110</v>
      </c>
      <c r="D4769" t="str">
        <f t="shared" ca="1" si="149"/>
        <v>Organic Rice 5kg</v>
      </c>
      <c r="E4769" t="s">
        <v>40</v>
      </c>
      <c r="F4769" t="s">
        <v>57</v>
      </c>
      <c r="G4769">
        <v>10</v>
      </c>
      <c r="H4769">
        <v>9</v>
      </c>
      <c r="I4769">
        <v>267.85000000000002</v>
      </c>
      <c r="J4769">
        <v>299.99200000000008</v>
      </c>
      <c r="K4769" t="s">
        <v>51</v>
      </c>
      <c r="M4769" t="s">
        <v>35</v>
      </c>
      <c r="N4769" t="s">
        <v>22</v>
      </c>
      <c r="O4769" t="str">
        <f t="shared" si="148"/>
        <v>Debit Card</v>
      </c>
      <c r="P4769" t="s">
        <v>89</v>
      </c>
      <c r="Q4769">
        <v>14.43</v>
      </c>
      <c r="R4769">
        <v>4.8</v>
      </c>
      <c r="S4769" t="s">
        <v>23</v>
      </c>
    </row>
    <row r="4770" spans="1:19" x14ac:dyDescent="0.3">
      <c r="A4770" t="s">
        <v>10111</v>
      </c>
      <c r="B4770" s="1">
        <v>44441</v>
      </c>
      <c r="C4770" t="s">
        <v>10112</v>
      </c>
      <c r="D4770" t="str">
        <f t="shared" ca="1" si="149"/>
        <v>Sneakers Run</v>
      </c>
      <c r="E4770" t="s">
        <v>85</v>
      </c>
      <c r="F4770" t="s">
        <v>82</v>
      </c>
      <c r="G4770">
        <v>8</v>
      </c>
      <c r="H4770">
        <v>8</v>
      </c>
      <c r="I4770">
        <v>646.29999999999995</v>
      </c>
      <c r="J4770">
        <v>685.07799999999997</v>
      </c>
      <c r="M4770" t="s">
        <v>28</v>
      </c>
      <c r="N4770" t="s">
        <v>29</v>
      </c>
      <c r="O4770" t="str">
        <f t="shared" si="148"/>
        <v>PayPal</v>
      </c>
      <c r="P4770" t="s">
        <v>30</v>
      </c>
      <c r="Q4770">
        <v>39.43</v>
      </c>
      <c r="R4770">
        <v>9</v>
      </c>
      <c r="S4770" t="s">
        <v>23</v>
      </c>
    </row>
    <row r="4771" spans="1:19" x14ac:dyDescent="0.3">
      <c r="A4771" t="s">
        <v>10113</v>
      </c>
      <c r="B4771" s="1">
        <v>44227</v>
      </c>
      <c r="C4771" t="s">
        <v>10114</v>
      </c>
      <c r="D4771" t="str">
        <f t="shared" ca="1" si="149"/>
        <v>Headphones Z</v>
      </c>
      <c r="F4771" t="s">
        <v>50</v>
      </c>
      <c r="G4771">
        <v>3</v>
      </c>
      <c r="H4771">
        <v>2</v>
      </c>
      <c r="I4771">
        <v>184.18</v>
      </c>
      <c r="J4771">
        <v>204.43980000000002</v>
      </c>
      <c r="K4771" t="s">
        <v>20</v>
      </c>
      <c r="M4771" t="s">
        <v>42</v>
      </c>
      <c r="N4771" t="s">
        <v>71</v>
      </c>
      <c r="O4771" t="str">
        <f t="shared" si="148"/>
        <v>Credit Card</v>
      </c>
      <c r="P4771" t="s">
        <v>67</v>
      </c>
      <c r="Q4771">
        <v>2.91</v>
      </c>
      <c r="R4771">
        <v>2.9</v>
      </c>
      <c r="S4771" t="s">
        <v>111</v>
      </c>
    </row>
    <row r="4772" spans="1:19" x14ac:dyDescent="0.3">
      <c r="A4772" t="s">
        <v>10115</v>
      </c>
      <c r="B4772" s="1">
        <v>45029</v>
      </c>
      <c r="C4772" t="s">
        <v>10116</v>
      </c>
      <c r="D4772" t="str">
        <f t="shared" ca="1" si="149"/>
        <v>Camera S</v>
      </c>
      <c r="E4772" t="s">
        <v>133</v>
      </c>
      <c r="F4772" t="s">
        <v>50</v>
      </c>
      <c r="G4772">
        <v>17</v>
      </c>
      <c r="H4772">
        <v>15</v>
      </c>
      <c r="I4772">
        <v>417.15</v>
      </c>
      <c r="J4772">
        <v>475.55100000000004</v>
      </c>
      <c r="K4772" t="s">
        <v>27</v>
      </c>
      <c r="M4772" t="s">
        <v>28</v>
      </c>
      <c r="N4772" t="s">
        <v>22</v>
      </c>
      <c r="O4772" t="str">
        <f t="shared" si="148"/>
        <v>Credit Card</v>
      </c>
      <c r="P4772" t="s">
        <v>67</v>
      </c>
      <c r="Q4772">
        <v>8.5</v>
      </c>
      <c r="R4772">
        <v>3.5</v>
      </c>
      <c r="S4772" t="s">
        <v>23</v>
      </c>
    </row>
    <row r="4773" spans="1:19" x14ac:dyDescent="0.3">
      <c r="A4773" t="s">
        <v>10117</v>
      </c>
      <c r="B4773" s="1">
        <v>45213</v>
      </c>
      <c r="C4773" t="s">
        <v>10118</v>
      </c>
      <c r="D4773" t="str">
        <f t="shared" ca="1" si="149"/>
        <v>T-shirt V</v>
      </c>
      <c r="E4773" t="s">
        <v>77</v>
      </c>
      <c r="F4773" t="s">
        <v>82</v>
      </c>
      <c r="G4773">
        <v>3</v>
      </c>
      <c r="H4773">
        <v>2</v>
      </c>
      <c r="I4773">
        <v>777.66</v>
      </c>
      <c r="J4773">
        <v>847.64940000000001</v>
      </c>
      <c r="K4773" t="s">
        <v>27</v>
      </c>
      <c r="M4773" t="s">
        <v>123</v>
      </c>
      <c r="N4773" t="s">
        <v>29</v>
      </c>
      <c r="O4773" t="str">
        <f t="shared" si="148"/>
        <v>Credit Card</v>
      </c>
      <c r="P4773" t="s">
        <v>67</v>
      </c>
      <c r="Q4773">
        <v>12.59</v>
      </c>
      <c r="R4773">
        <v>4</v>
      </c>
      <c r="S4773" t="s">
        <v>23</v>
      </c>
    </row>
    <row r="4774" spans="1:19" x14ac:dyDescent="0.3">
      <c r="A4774" t="s">
        <v>10119</v>
      </c>
      <c r="B4774" s="1">
        <v>43904</v>
      </c>
      <c r="C4774" t="s">
        <v>10120</v>
      </c>
      <c r="D4774" t="str">
        <f t="shared" ca="1" si="149"/>
        <v>T-shirt V</v>
      </c>
      <c r="E4774" t="s">
        <v>77</v>
      </c>
      <c r="F4774" t="s">
        <v>82</v>
      </c>
      <c r="G4774">
        <v>16</v>
      </c>
      <c r="H4774">
        <v>16</v>
      </c>
      <c r="I4774">
        <v>1175.31</v>
      </c>
      <c r="J4774">
        <v>1328.1002999999998</v>
      </c>
      <c r="K4774" t="s">
        <v>27</v>
      </c>
      <c r="M4774" t="s">
        <v>35</v>
      </c>
      <c r="N4774" t="s">
        <v>22</v>
      </c>
      <c r="O4774" t="str">
        <f t="shared" si="148"/>
        <v>Credit Card</v>
      </c>
      <c r="P4774" t="s">
        <v>67</v>
      </c>
      <c r="Q4774">
        <v>37.9</v>
      </c>
      <c r="R4774">
        <v>1</v>
      </c>
      <c r="S4774" t="s">
        <v>74</v>
      </c>
    </row>
    <row r="4775" spans="1:19" x14ac:dyDescent="0.3">
      <c r="A4775" t="s">
        <v>10121</v>
      </c>
      <c r="B4775" s="1">
        <v>45366</v>
      </c>
      <c r="C4775" t="s">
        <v>10122</v>
      </c>
      <c r="D4775" t="str">
        <f t="shared" ca="1" si="149"/>
        <v>Olive Oil 1L</v>
      </c>
      <c r="E4775" t="s">
        <v>56</v>
      </c>
      <c r="F4775" t="s">
        <v>57</v>
      </c>
      <c r="G4775">
        <v>6</v>
      </c>
      <c r="H4775">
        <v>5</v>
      </c>
      <c r="I4775">
        <v>1154.19</v>
      </c>
      <c r="J4775">
        <v>1246.5252</v>
      </c>
      <c r="K4775" t="s">
        <v>47</v>
      </c>
      <c r="M4775" t="s">
        <v>42</v>
      </c>
      <c r="N4775" t="s">
        <v>36</v>
      </c>
      <c r="O4775" t="str">
        <f t="shared" si="148"/>
        <v>Bank Transfer</v>
      </c>
      <c r="P4775" t="s">
        <v>37</v>
      </c>
      <c r="Q4775">
        <v>43.35</v>
      </c>
      <c r="R4775">
        <v>4.5</v>
      </c>
      <c r="S4775" t="s">
        <v>23</v>
      </c>
    </row>
    <row r="4776" spans="1:19" x14ac:dyDescent="0.3">
      <c r="A4776" t="s">
        <v>10123</v>
      </c>
      <c r="B4776" s="1">
        <v>44597</v>
      </c>
      <c r="C4776" t="s">
        <v>10124</v>
      </c>
      <c r="D4776" t="str">
        <f t="shared" ca="1" si="149"/>
        <v>Widget B</v>
      </c>
      <c r="E4776" t="s">
        <v>61</v>
      </c>
      <c r="F4776" t="s">
        <v>70</v>
      </c>
      <c r="G4776">
        <v>13</v>
      </c>
      <c r="H4776">
        <v>11</v>
      </c>
      <c r="I4776">
        <v>6</v>
      </c>
      <c r="J4776">
        <v>6.6000000000000005</v>
      </c>
      <c r="M4776" t="s">
        <v>35</v>
      </c>
      <c r="N4776" t="s">
        <v>36</v>
      </c>
      <c r="O4776" t="str">
        <f t="shared" si="148"/>
        <v>Bank Transfer</v>
      </c>
      <c r="P4776" t="s">
        <v>37</v>
      </c>
      <c r="Q4776">
        <v>43.2</v>
      </c>
      <c r="R4776">
        <v>4</v>
      </c>
      <c r="S4776" t="s">
        <v>23</v>
      </c>
    </row>
    <row r="4777" spans="1:19" x14ac:dyDescent="0.3">
      <c r="A4777" t="s">
        <v>10125</v>
      </c>
      <c r="B4777" s="1">
        <v>43974</v>
      </c>
      <c r="C4777" t="s">
        <v>10126</v>
      </c>
      <c r="D4777" t="str">
        <f t="shared" ca="1" si="149"/>
        <v>Widget B</v>
      </c>
      <c r="E4777" t="s">
        <v>61</v>
      </c>
      <c r="F4777" t="s">
        <v>70</v>
      </c>
      <c r="G4777">
        <v>7</v>
      </c>
      <c r="H4777">
        <v>7</v>
      </c>
      <c r="I4777">
        <v>210.18</v>
      </c>
      <c r="J4777">
        <v>220.68900000000002</v>
      </c>
      <c r="K4777" t="s">
        <v>47</v>
      </c>
      <c r="M4777" t="s">
        <v>123</v>
      </c>
      <c r="N4777" t="s">
        <v>29</v>
      </c>
      <c r="O4777" t="str">
        <f t="shared" si="148"/>
        <v>Debit Card</v>
      </c>
      <c r="P4777" t="s">
        <v>89</v>
      </c>
      <c r="Q4777">
        <v>16.52</v>
      </c>
      <c r="R4777">
        <v>4</v>
      </c>
      <c r="S4777" t="s">
        <v>23</v>
      </c>
    </row>
    <row r="4778" spans="1:19" x14ac:dyDescent="0.3">
      <c r="A4778" t="s">
        <v>10127</v>
      </c>
      <c r="B4778" s="1">
        <v>45113</v>
      </c>
      <c r="C4778" t="s">
        <v>10128</v>
      </c>
      <c r="D4778" t="str">
        <f t="shared" ca="1" si="149"/>
        <v>Widget B</v>
      </c>
      <c r="E4778" t="s">
        <v>61</v>
      </c>
      <c r="F4778" t="s">
        <v>70</v>
      </c>
      <c r="G4778">
        <v>12</v>
      </c>
      <c r="H4778">
        <v>11</v>
      </c>
      <c r="I4778">
        <v>591.47</v>
      </c>
      <c r="J4778">
        <v>656.53170000000011</v>
      </c>
      <c r="K4778" t="s">
        <v>66</v>
      </c>
      <c r="M4778" t="s">
        <v>79</v>
      </c>
      <c r="O4778" t="str">
        <f t="shared" si="148"/>
        <v>Cash on Delivery</v>
      </c>
      <c r="P4778" t="s">
        <v>53</v>
      </c>
      <c r="Q4778">
        <v>32</v>
      </c>
      <c r="R4778">
        <v>2.4</v>
      </c>
      <c r="S4778" t="s">
        <v>23</v>
      </c>
    </row>
    <row r="4779" spans="1:19" x14ac:dyDescent="0.3">
      <c r="A4779" t="s">
        <v>10129</v>
      </c>
      <c r="B4779" s="1">
        <v>43844</v>
      </c>
      <c r="C4779" t="s">
        <v>10130</v>
      </c>
      <c r="D4779" t="str">
        <f t="shared" ca="1" si="149"/>
        <v>Olive Oil 1L</v>
      </c>
      <c r="E4779" t="s">
        <v>56</v>
      </c>
      <c r="F4779" t="s">
        <v>57</v>
      </c>
      <c r="G4779">
        <v>9</v>
      </c>
      <c r="H4779">
        <v>7</v>
      </c>
      <c r="I4779">
        <v>304.19</v>
      </c>
      <c r="J4779">
        <v>334.60900000000004</v>
      </c>
      <c r="K4779" t="s">
        <v>27</v>
      </c>
      <c r="M4779" t="s">
        <v>42</v>
      </c>
      <c r="N4779" t="s">
        <v>71</v>
      </c>
      <c r="O4779" t="str">
        <f t="shared" si="148"/>
        <v>PayPal</v>
      </c>
      <c r="P4779" t="s">
        <v>30</v>
      </c>
      <c r="Q4779">
        <v>18.27</v>
      </c>
      <c r="R4779">
        <v>3.4</v>
      </c>
      <c r="S4779" t="s">
        <v>23</v>
      </c>
    </row>
    <row r="4780" spans="1:19" x14ac:dyDescent="0.3">
      <c r="A4780" t="s">
        <v>10131</v>
      </c>
      <c r="B4780" s="1">
        <v>44425</v>
      </c>
      <c r="C4780" t="s">
        <v>10132</v>
      </c>
      <c r="D4780" t="str">
        <f t="shared" ca="1" si="149"/>
        <v xml:space="preserve">Cereal Pack </v>
      </c>
      <c r="E4780" t="s">
        <v>10805</v>
      </c>
      <c r="F4780" t="s">
        <v>57</v>
      </c>
      <c r="G4780">
        <v>8</v>
      </c>
      <c r="H4780">
        <v>7</v>
      </c>
      <c r="I4780">
        <v>513.94000000000005</v>
      </c>
      <c r="J4780">
        <v>580.75220000000002</v>
      </c>
      <c r="K4780" t="s">
        <v>51</v>
      </c>
      <c r="M4780" t="s">
        <v>21</v>
      </c>
      <c r="N4780" t="s">
        <v>36</v>
      </c>
      <c r="O4780" t="str">
        <f t="shared" si="148"/>
        <v>Bank Transfer</v>
      </c>
      <c r="P4780" t="s">
        <v>37</v>
      </c>
      <c r="Q4780">
        <v>17.649999999999999</v>
      </c>
      <c r="R4780">
        <v>1.9</v>
      </c>
      <c r="S4780" t="s">
        <v>23</v>
      </c>
    </row>
    <row r="4781" spans="1:19" x14ac:dyDescent="0.3">
      <c r="A4781" t="s">
        <v>10133</v>
      </c>
      <c r="B4781" s="1">
        <v>45558</v>
      </c>
      <c r="C4781" t="s">
        <v>10134</v>
      </c>
      <c r="D4781" t="str">
        <f t="shared" ca="1" si="149"/>
        <v>Widget B</v>
      </c>
      <c r="E4781" t="s">
        <v>61</v>
      </c>
      <c r="F4781" t="s">
        <v>70</v>
      </c>
      <c r="G4781">
        <v>13</v>
      </c>
      <c r="H4781">
        <v>11</v>
      </c>
      <c r="I4781">
        <v>20</v>
      </c>
      <c r="J4781">
        <v>21.200000000000003</v>
      </c>
      <c r="K4781" t="s">
        <v>47</v>
      </c>
      <c r="M4781" t="s">
        <v>21</v>
      </c>
      <c r="N4781" t="s">
        <v>22</v>
      </c>
      <c r="O4781" t="str">
        <f t="shared" si="148"/>
        <v>PayPal</v>
      </c>
      <c r="P4781" t="s">
        <v>30</v>
      </c>
      <c r="Q4781">
        <v>43.06</v>
      </c>
      <c r="R4781">
        <v>1.9</v>
      </c>
      <c r="S4781" t="s">
        <v>23</v>
      </c>
    </row>
    <row r="4782" spans="1:19" x14ac:dyDescent="0.3">
      <c r="A4782" t="s">
        <v>10135</v>
      </c>
      <c r="B4782" s="1">
        <v>44995</v>
      </c>
      <c r="C4782" t="s">
        <v>10136</v>
      </c>
      <c r="D4782" t="str">
        <f t="shared" ca="1" si="149"/>
        <v>Jeans Regular</v>
      </c>
      <c r="E4782" t="s">
        <v>130</v>
      </c>
      <c r="F4782" t="s">
        <v>82</v>
      </c>
      <c r="G4782">
        <v>18</v>
      </c>
      <c r="H4782">
        <v>15</v>
      </c>
      <c r="I4782">
        <v>606.08000000000004</v>
      </c>
      <c r="J4782">
        <v>684.87040000000002</v>
      </c>
      <c r="K4782" t="s">
        <v>27</v>
      </c>
      <c r="M4782" t="s">
        <v>123</v>
      </c>
      <c r="N4782" t="s">
        <v>22</v>
      </c>
      <c r="O4782" t="str">
        <f t="shared" si="148"/>
        <v>PayPal</v>
      </c>
      <c r="P4782" t="s">
        <v>30</v>
      </c>
      <c r="Q4782">
        <v>5.24</v>
      </c>
      <c r="R4782">
        <v>1.1000000000000001</v>
      </c>
      <c r="S4782" t="s">
        <v>74</v>
      </c>
    </row>
    <row r="4783" spans="1:19" x14ac:dyDescent="0.3">
      <c r="A4783" t="s">
        <v>10137</v>
      </c>
      <c r="B4783" s="1">
        <v>44611</v>
      </c>
      <c r="C4783" t="s">
        <v>10138</v>
      </c>
      <c r="D4783" t="str">
        <f t="shared" ca="1" si="149"/>
        <v>Dining Table</v>
      </c>
      <c r="E4783" t="s">
        <v>45</v>
      </c>
      <c r="F4783" t="s">
        <v>46</v>
      </c>
      <c r="G4783">
        <v>2</v>
      </c>
      <c r="H4783">
        <v>2</v>
      </c>
      <c r="I4783">
        <v>1040.06</v>
      </c>
      <c r="J4783">
        <v>1092.0630000000001</v>
      </c>
      <c r="K4783" t="s">
        <v>27</v>
      </c>
      <c r="M4783" t="s">
        <v>28</v>
      </c>
      <c r="O4783" t="str">
        <f t="shared" si="148"/>
        <v>Debit Card</v>
      </c>
      <c r="P4783" t="s">
        <v>89</v>
      </c>
      <c r="Q4783">
        <v>20.82</v>
      </c>
      <c r="S4783" t="s">
        <v>23</v>
      </c>
    </row>
    <row r="4784" spans="1:19" x14ac:dyDescent="0.3">
      <c r="A4784" t="s">
        <v>10139</v>
      </c>
      <c r="B4784" s="1">
        <v>44356</v>
      </c>
      <c r="C4784" t="s">
        <v>10140</v>
      </c>
      <c r="D4784" t="str">
        <f t="shared" ca="1" si="149"/>
        <v>Cereal Pack</v>
      </c>
      <c r="E4784" t="s">
        <v>100</v>
      </c>
      <c r="F4784" t="s">
        <v>57</v>
      </c>
      <c r="G4784">
        <v>14</v>
      </c>
      <c r="H4784">
        <v>13</v>
      </c>
      <c r="I4784">
        <v>1212.6099999999999</v>
      </c>
      <c r="J4784">
        <v>1370.2492999999997</v>
      </c>
      <c r="K4784" t="s">
        <v>51</v>
      </c>
      <c r="M4784" t="s">
        <v>35</v>
      </c>
      <c r="N4784" t="s">
        <v>36</v>
      </c>
      <c r="O4784" t="str">
        <f t="shared" si="148"/>
        <v>Debit Card</v>
      </c>
      <c r="P4784" t="s">
        <v>89</v>
      </c>
      <c r="Q4784">
        <v>12.06</v>
      </c>
      <c r="R4784">
        <v>3.9</v>
      </c>
      <c r="S4784" t="s">
        <v>23</v>
      </c>
    </row>
    <row r="4785" spans="1:19" x14ac:dyDescent="0.3">
      <c r="A4785" t="s">
        <v>10141</v>
      </c>
      <c r="B4785" s="1">
        <v>44268</v>
      </c>
      <c r="C4785" t="s">
        <v>10804</v>
      </c>
      <c r="D4785" t="str">
        <f t="shared" ca="1" si="149"/>
        <v>Camera S</v>
      </c>
      <c r="E4785" t="s">
        <v>133</v>
      </c>
      <c r="F4785" t="s">
        <v>50</v>
      </c>
      <c r="G4785">
        <v>17</v>
      </c>
      <c r="H4785">
        <v>14</v>
      </c>
      <c r="I4785">
        <v>334.75</v>
      </c>
      <c r="J4785">
        <v>368.22500000000002</v>
      </c>
      <c r="K4785" t="s">
        <v>66</v>
      </c>
      <c r="M4785" t="s">
        <v>21</v>
      </c>
      <c r="N4785" t="s">
        <v>36</v>
      </c>
      <c r="O4785" t="str">
        <f t="shared" si="148"/>
        <v>PayPal</v>
      </c>
      <c r="P4785" t="s">
        <v>30</v>
      </c>
      <c r="Q4785">
        <v>26.01</v>
      </c>
      <c r="R4785">
        <v>2.6</v>
      </c>
      <c r="S4785" t="s">
        <v>23</v>
      </c>
    </row>
    <row r="4786" spans="1:19" x14ac:dyDescent="0.3">
      <c r="A4786" t="s">
        <v>10142</v>
      </c>
      <c r="B4786" s="1">
        <v>45552</v>
      </c>
      <c r="C4786" t="s">
        <v>10143</v>
      </c>
      <c r="D4786" t="str">
        <f t="shared" ca="1" si="149"/>
        <v>Shirt Classic</v>
      </c>
      <c r="F4786" t="s">
        <v>82</v>
      </c>
      <c r="G4786">
        <v>5</v>
      </c>
      <c r="H4786">
        <v>4</v>
      </c>
      <c r="I4786">
        <v>417.71</v>
      </c>
      <c r="J4786">
        <v>480.36649999999992</v>
      </c>
      <c r="K4786" t="s">
        <v>66</v>
      </c>
      <c r="M4786" t="s">
        <v>123</v>
      </c>
      <c r="N4786" t="s">
        <v>36</v>
      </c>
      <c r="O4786" t="str">
        <f t="shared" si="148"/>
        <v>Credit Card</v>
      </c>
      <c r="P4786" t="s">
        <v>67</v>
      </c>
      <c r="Q4786">
        <v>30.98</v>
      </c>
      <c r="R4786">
        <v>2.5</v>
      </c>
      <c r="S4786" t="s">
        <v>74</v>
      </c>
    </row>
    <row r="4787" spans="1:19" x14ac:dyDescent="0.3">
      <c r="A4787" t="s">
        <v>10144</v>
      </c>
      <c r="B4787" s="1">
        <v>44342</v>
      </c>
      <c r="C4787" t="s">
        <v>10145</v>
      </c>
      <c r="D4787" t="str">
        <f t="shared" ca="1" si="149"/>
        <v>Organic Rice 5kg</v>
      </c>
      <c r="E4787" t="s">
        <v>40</v>
      </c>
      <c r="F4787" t="s">
        <v>57</v>
      </c>
      <c r="G4787">
        <v>6</v>
      </c>
      <c r="H4787">
        <v>5</v>
      </c>
      <c r="I4787">
        <v>644.09</v>
      </c>
      <c r="J4787">
        <v>740.70349999999996</v>
      </c>
      <c r="K4787" t="s">
        <v>66</v>
      </c>
      <c r="M4787" t="s">
        <v>35</v>
      </c>
      <c r="N4787" t="s">
        <v>22</v>
      </c>
      <c r="O4787" t="str">
        <f t="shared" si="148"/>
        <v>Debit Card</v>
      </c>
      <c r="P4787" t="s">
        <v>89</v>
      </c>
      <c r="Q4787">
        <v>3.07</v>
      </c>
      <c r="R4787">
        <v>1.1000000000000001</v>
      </c>
      <c r="S4787" t="s">
        <v>23</v>
      </c>
    </row>
    <row r="4788" spans="1:19" x14ac:dyDescent="0.3">
      <c r="A4788" t="s">
        <v>10146</v>
      </c>
      <c r="B4788" s="1">
        <v>45522</v>
      </c>
      <c r="C4788" t="s">
        <v>10147</v>
      </c>
      <c r="D4788" t="str">
        <f t="shared" ca="1" si="149"/>
        <v>Organic Rice 5kg</v>
      </c>
      <c r="E4788" t="s">
        <v>40</v>
      </c>
      <c r="F4788" t="s">
        <v>57</v>
      </c>
      <c r="G4788">
        <v>12</v>
      </c>
      <c r="H4788">
        <v>12</v>
      </c>
      <c r="I4788">
        <v>656.99</v>
      </c>
      <c r="J4788">
        <v>755.5385</v>
      </c>
      <c r="K4788" t="s">
        <v>66</v>
      </c>
      <c r="M4788" t="s">
        <v>123</v>
      </c>
      <c r="N4788" t="s">
        <v>29</v>
      </c>
      <c r="O4788" t="str">
        <f t="shared" si="148"/>
        <v>PayPal</v>
      </c>
      <c r="P4788" t="s">
        <v>30</v>
      </c>
      <c r="Q4788">
        <v>12.19</v>
      </c>
      <c r="R4788">
        <v>2.2999999999999998</v>
      </c>
      <c r="S4788" t="s">
        <v>23</v>
      </c>
    </row>
    <row r="4789" spans="1:19" x14ac:dyDescent="0.3">
      <c r="A4789" t="s">
        <v>10148</v>
      </c>
      <c r="B4789" s="1">
        <v>43971</v>
      </c>
      <c r="C4789" t="s">
        <v>10149</v>
      </c>
      <c r="D4789" t="str">
        <f t="shared" ca="1" si="149"/>
        <v>Sneakers Run</v>
      </c>
      <c r="E4789" t="s">
        <v>85</v>
      </c>
      <c r="F4789" t="s">
        <v>82</v>
      </c>
      <c r="G4789">
        <v>20</v>
      </c>
      <c r="H4789">
        <v>19</v>
      </c>
      <c r="I4789">
        <v>1169.8</v>
      </c>
      <c r="J4789">
        <v>1286.78</v>
      </c>
      <c r="K4789" t="s">
        <v>66</v>
      </c>
      <c r="M4789" t="s">
        <v>42</v>
      </c>
      <c r="N4789" t="s">
        <v>36</v>
      </c>
      <c r="O4789" t="str">
        <f t="shared" si="148"/>
        <v>PayPal</v>
      </c>
      <c r="P4789" t="s">
        <v>30</v>
      </c>
      <c r="Q4789">
        <v>16.350000000000001</v>
      </c>
      <c r="R4789">
        <v>3.7</v>
      </c>
      <c r="S4789" t="s">
        <v>23</v>
      </c>
    </row>
    <row r="4790" spans="1:19" x14ac:dyDescent="0.3">
      <c r="A4790" t="s">
        <v>10150</v>
      </c>
      <c r="B4790" s="1">
        <v>45605</v>
      </c>
      <c r="C4790" t="s">
        <v>10151</v>
      </c>
      <c r="D4790" t="str">
        <f t="shared" ca="1" si="149"/>
        <v>Widget A</v>
      </c>
      <c r="E4790" t="s">
        <v>33</v>
      </c>
      <c r="F4790" t="s">
        <v>70</v>
      </c>
      <c r="G4790">
        <v>15</v>
      </c>
      <c r="H4790">
        <v>12</v>
      </c>
      <c r="I4790">
        <v>905.27</v>
      </c>
      <c r="J4790">
        <v>968.63890000000004</v>
      </c>
      <c r="K4790" t="s">
        <v>51</v>
      </c>
      <c r="M4790" t="s">
        <v>79</v>
      </c>
      <c r="N4790" t="s">
        <v>22</v>
      </c>
      <c r="O4790" t="str">
        <f t="shared" si="148"/>
        <v>Bank Transfer</v>
      </c>
      <c r="P4790" t="s">
        <v>37</v>
      </c>
      <c r="Q4790">
        <v>14.99</v>
      </c>
      <c r="R4790">
        <v>2.6</v>
      </c>
      <c r="S4790" t="s">
        <v>23</v>
      </c>
    </row>
    <row r="4791" spans="1:19" x14ac:dyDescent="0.3">
      <c r="A4791" t="s">
        <v>10152</v>
      </c>
      <c r="B4791" s="1">
        <v>44814</v>
      </c>
      <c r="C4791" t="s">
        <v>10153</v>
      </c>
      <c r="D4791" t="str">
        <f t="shared" ca="1" si="149"/>
        <v>Jeans Regular</v>
      </c>
      <c r="E4791" t="s">
        <v>130</v>
      </c>
      <c r="F4791" t="s">
        <v>82</v>
      </c>
      <c r="G4791">
        <v>18</v>
      </c>
      <c r="H4791">
        <v>18</v>
      </c>
      <c r="I4791">
        <v>1412.79</v>
      </c>
      <c r="J4791">
        <v>1554.0690000000002</v>
      </c>
      <c r="K4791" t="s">
        <v>51</v>
      </c>
      <c r="M4791" t="s">
        <v>42</v>
      </c>
      <c r="N4791" t="s">
        <v>71</v>
      </c>
      <c r="O4791" t="str">
        <f t="shared" si="148"/>
        <v>PayPal</v>
      </c>
      <c r="P4791" t="s">
        <v>30</v>
      </c>
      <c r="Q4791">
        <v>13.28</v>
      </c>
      <c r="R4791">
        <v>0</v>
      </c>
      <c r="S4791" t="s">
        <v>23</v>
      </c>
    </row>
    <row r="4792" spans="1:19" x14ac:dyDescent="0.3">
      <c r="A4792" t="s">
        <v>10154</v>
      </c>
      <c r="B4792" s="1">
        <v>45527</v>
      </c>
      <c r="C4792" t="s">
        <v>10155</v>
      </c>
      <c r="D4792" t="str">
        <f t="shared" ca="1" si="149"/>
        <v>Widget B</v>
      </c>
      <c r="E4792" t="s">
        <v>61</v>
      </c>
      <c r="F4792" t="s">
        <v>70</v>
      </c>
      <c r="G4792">
        <v>17</v>
      </c>
      <c r="H4792">
        <v>15</v>
      </c>
      <c r="I4792">
        <v>289.64999999999998</v>
      </c>
      <c r="J4792">
        <v>318.61500000000001</v>
      </c>
      <c r="K4792" t="s">
        <v>66</v>
      </c>
      <c r="M4792" t="s">
        <v>123</v>
      </c>
      <c r="N4792" t="s">
        <v>36</v>
      </c>
      <c r="O4792" t="str">
        <f t="shared" si="148"/>
        <v>Credit Card</v>
      </c>
      <c r="P4792" t="s">
        <v>67</v>
      </c>
      <c r="Q4792">
        <v>39.18</v>
      </c>
      <c r="R4792">
        <v>1.2</v>
      </c>
      <c r="S4792" t="s">
        <v>23</v>
      </c>
    </row>
    <row r="4793" spans="1:19" x14ac:dyDescent="0.3">
      <c r="A4793" t="s">
        <v>10156</v>
      </c>
      <c r="B4793" s="1">
        <v>44720</v>
      </c>
      <c r="C4793" t="s">
        <v>10157</v>
      </c>
      <c r="D4793" t="str">
        <f t="shared" ca="1" si="149"/>
        <v>Shirt Classic</v>
      </c>
      <c r="E4793" t="s">
        <v>65</v>
      </c>
      <c r="F4793" t="s">
        <v>82</v>
      </c>
      <c r="G4793">
        <v>19</v>
      </c>
      <c r="H4793">
        <v>18</v>
      </c>
      <c r="I4793">
        <v>331</v>
      </c>
      <c r="J4793">
        <v>360.79</v>
      </c>
      <c r="K4793" t="s">
        <v>47</v>
      </c>
      <c r="M4793" t="s">
        <v>86</v>
      </c>
      <c r="N4793" t="s">
        <v>29</v>
      </c>
      <c r="O4793" t="str">
        <f t="shared" si="148"/>
        <v>PayPal</v>
      </c>
      <c r="P4793" t="s">
        <v>30</v>
      </c>
      <c r="Q4793">
        <v>9.69</v>
      </c>
      <c r="R4793">
        <v>1.5</v>
      </c>
      <c r="S4793" t="s">
        <v>23</v>
      </c>
    </row>
    <row r="4794" spans="1:19" x14ac:dyDescent="0.3">
      <c r="A4794" t="s">
        <v>10158</v>
      </c>
      <c r="B4794" s="1">
        <v>44755</v>
      </c>
      <c r="C4794" t="s">
        <v>10159</v>
      </c>
      <c r="D4794" t="str">
        <f t="shared" ca="1" si="149"/>
        <v>Olive Oil 1L</v>
      </c>
      <c r="E4794" t="s">
        <v>56</v>
      </c>
      <c r="F4794" t="s">
        <v>57</v>
      </c>
      <c r="G4794">
        <v>4</v>
      </c>
      <c r="H4794">
        <v>4</v>
      </c>
      <c r="I4794">
        <v>465.77</v>
      </c>
      <c r="J4794">
        <v>512.34699999999998</v>
      </c>
      <c r="K4794" t="s">
        <v>47</v>
      </c>
      <c r="M4794" t="s">
        <v>35</v>
      </c>
      <c r="N4794" t="s">
        <v>22</v>
      </c>
      <c r="O4794" t="str">
        <f t="shared" si="148"/>
        <v>Cash on Delivery</v>
      </c>
      <c r="P4794" t="s">
        <v>53</v>
      </c>
      <c r="Q4794">
        <v>17.260000000000002</v>
      </c>
      <c r="R4794">
        <v>2.2000000000000002</v>
      </c>
      <c r="S4794" t="s">
        <v>74</v>
      </c>
    </row>
    <row r="4795" spans="1:19" x14ac:dyDescent="0.3">
      <c r="A4795" t="s">
        <v>10160</v>
      </c>
      <c r="B4795" s="1">
        <v>45050</v>
      </c>
      <c r="C4795" t="s">
        <v>10161</v>
      </c>
      <c r="D4795" t="str">
        <f t="shared" ca="1" si="149"/>
        <v>Headphones Z</v>
      </c>
      <c r="E4795" t="s">
        <v>94</v>
      </c>
      <c r="F4795" t="s">
        <v>50</v>
      </c>
      <c r="G4795">
        <v>19</v>
      </c>
      <c r="H4795">
        <v>15</v>
      </c>
      <c r="I4795">
        <v>1037.71</v>
      </c>
      <c r="J4795">
        <v>1162.2352000000001</v>
      </c>
      <c r="K4795" t="s">
        <v>66</v>
      </c>
      <c r="M4795" t="s">
        <v>79</v>
      </c>
      <c r="N4795" t="s">
        <v>22</v>
      </c>
      <c r="O4795" t="str">
        <f t="shared" si="148"/>
        <v>Bank Transfer</v>
      </c>
      <c r="P4795" t="s">
        <v>37</v>
      </c>
      <c r="Q4795">
        <v>49.78</v>
      </c>
      <c r="R4795">
        <v>4.7</v>
      </c>
      <c r="S4795" t="s">
        <v>23</v>
      </c>
    </row>
    <row r="4796" spans="1:19" x14ac:dyDescent="0.3">
      <c r="A4796" t="s">
        <v>10162</v>
      </c>
      <c r="B4796" s="1">
        <v>44305</v>
      </c>
      <c r="C4796" t="s">
        <v>10163</v>
      </c>
      <c r="D4796" t="str">
        <f t="shared" ca="1" si="149"/>
        <v>Headphones Z</v>
      </c>
      <c r="E4796" t="s">
        <v>94</v>
      </c>
      <c r="F4796" t="s">
        <v>50</v>
      </c>
      <c r="G4796">
        <v>12</v>
      </c>
      <c r="H4796">
        <v>11</v>
      </c>
      <c r="I4796">
        <v>1209.99</v>
      </c>
      <c r="J4796">
        <v>1294.6893</v>
      </c>
      <c r="K4796" t="s">
        <v>47</v>
      </c>
      <c r="M4796" t="s">
        <v>28</v>
      </c>
      <c r="N4796" t="s">
        <v>36</v>
      </c>
      <c r="O4796" t="str">
        <f t="shared" si="148"/>
        <v>Credit Card</v>
      </c>
      <c r="P4796" t="s">
        <v>67</v>
      </c>
      <c r="Q4796">
        <v>9999</v>
      </c>
      <c r="R4796">
        <v>4.3</v>
      </c>
      <c r="S4796" t="s">
        <v>23</v>
      </c>
    </row>
    <row r="4797" spans="1:19" x14ac:dyDescent="0.3">
      <c r="A4797" t="s">
        <v>10164</v>
      </c>
      <c r="B4797" s="1">
        <v>45242</v>
      </c>
      <c r="C4797" t="s">
        <v>10165</v>
      </c>
      <c r="D4797" t="str">
        <f t="shared" ca="1" si="149"/>
        <v>Dining Table</v>
      </c>
      <c r="E4797" t="s">
        <v>45</v>
      </c>
      <c r="F4797" t="s">
        <v>46</v>
      </c>
      <c r="G4797">
        <v>20</v>
      </c>
      <c r="H4797">
        <v>19</v>
      </c>
      <c r="I4797">
        <v>241.85</v>
      </c>
      <c r="J4797">
        <v>275.709</v>
      </c>
      <c r="K4797" t="s">
        <v>66</v>
      </c>
      <c r="M4797" t="s">
        <v>86</v>
      </c>
      <c r="N4797" t="s">
        <v>36</v>
      </c>
      <c r="O4797" t="str">
        <f t="shared" si="148"/>
        <v>Credit Card</v>
      </c>
      <c r="P4797" t="s">
        <v>67</v>
      </c>
      <c r="Q4797">
        <v>37.6</v>
      </c>
      <c r="R4797">
        <v>4.2</v>
      </c>
      <c r="S4797" t="s">
        <v>23</v>
      </c>
    </row>
    <row r="4798" spans="1:19" x14ac:dyDescent="0.3">
      <c r="A4798" t="s">
        <v>10166</v>
      </c>
      <c r="B4798" s="1">
        <v>44739</v>
      </c>
      <c r="C4798" t="s">
        <v>10167</v>
      </c>
      <c r="D4798" t="str">
        <f t="shared" ca="1" si="149"/>
        <v>Organic Rice 5kg</v>
      </c>
      <c r="E4798" t="s">
        <v>40</v>
      </c>
      <c r="F4798" t="s">
        <v>57</v>
      </c>
      <c r="G4798">
        <v>10</v>
      </c>
      <c r="H4798">
        <v>9</v>
      </c>
      <c r="I4798">
        <v>27.54</v>
      </c>
      <c r="J4798">
        <v>30.018600000000003</v>
      </c>
      <c r="K4798" t="s">
        <v>27</v>
      </c>
      <c r="M4798" t="s">
        <v>28</v>
      </c>
      <c r="N4798" t="s">
        <v>71</v>
      </c>
      <c r="O4798" t="str">
        <f t="shared" si="148"/>
        <v>Cash on Delivery</v>
      </c>
      <c r="P4798" t="s">
        <v>53</v>
      </c>
      <c r="Q4798">
        <v>29.39</v>
      </c>
      <c r="R4798">
        <v>1.2</v>
      </c>
      <c r="S4798" t="s">
        <v>23</v>
      </c>
    </row>
    <row r="4799" spans="1:19" x14ac:dyDescent="0.3">
      <c r="A4799" t="s">
        <v>10168</v>
      </c>
      <c r="B4799" s="1">
        <v>44624</v>
      </c>
      <c r="C4799" t="s">
        <v>10169</v>
      </c>
      <c r="D4799" t="str">
        <f t="shared" ca="1" si="149"/>
        <v>Laptop Pro</v>
      </c>
      <c r="E4799" t="s">
        <v>116</v>
      </c>
      <c r="F4799" t="s">
        <v>50</v>
      </c>
      <c r="G4799">
        <v>13</v>
      </c>
      <c r="H4799">
        <v>13</v>
      </c>
      <c r="I4799">
        <v>702.11</v>
      </c>
      <c r="J4799">
        <v>744.23660000000007</v>
      </c>
      <c r="K4799" t="s">
        <v>66</v>
      </c>
      <c r="M4799" t="s">
        <v>123</v>
      </c>
      <c r="N4799" t="s">
        <v>22</v>
      </c>
      <c r="O4799" t="str">
        <f t="shared" si="148"/>
        <v>PayPal</v>
      </c>
      <c r="P4799" t="s">
        <v>30</v>
      </c>
      <c r="Q4799">
        <v>34.65</v>
      </c>
      <c r="R4799">
        <v>2.8</v>
      </c>
      <c r="S4799" t="s">
        <v>23</v>
      </c>
    </row>
    <row r="4800" spans="1:19" x14ac:dyDescent="0.3">
      <c r="A4800" t="s">
        <v>10170</v>
      </c>
      <c r="B4800" s="1">
        <v>44439</v>
      </c>
      <c r="C4800" t="s">
        <v>10171</v>
      </c>
      <c r="D4800" t="str">
        <f t="shared" ca="1" si="149"/>
        <v>Olive Oil 1L</v>
      </c>
      <c r="E4800" t="s">
        <v>56</v>
      </c>
      <c r="F4800" t="s">
        <v>57</v>
      </c>
      <c r="G4800">
        <v>1</v>
      </c>
      <c r="H4800">
        <v>1</v>
      </c>
      <c r="I4800">
        <v>611.57000000000005</v>
      </c>
      <c r="J4800">
        <v>654.37990000000013</v>
      </c>
      <c r="K4800" t="s">
        <v>47</v>
      </c>
      <c r="M4800" t="s">
        <v>123</v>
      </c>
      <c r="N4800" t="s">
        <v>22</v>
      </c>
      <c r="O4800" t="str">
        <f t="shared" si="148"/>
        <v>Bank Transfer</v>
      </c>
      <c r="P4800" t="s">
        <v>37</v>
      </c>
      <c r="Q4800">
        <v>5.95</v>
      </c>
      <c r="R4800">
        <v>4</v>
      </c>
      <c r="S4800" t="s">
        <v>23</v>
      </c>
    </row>
    <row r="4801" spans="1:19" x14ac:dyDescent="0.3">
      <c r="A4801" t="s">
        <v>10173</v>
      </c>
      <c r="B4801" s="1">
        <v>44958</v>
      </c>
      <c r="C4801" t="s">
        <v>10174</v>
      </c>
      <c r="D4801" t="str">
        <f t="shared" ca="1" si="149"/>
        <v>Widget A</v>
      </c>
      <c r="E4801" t="s">
        <v>33</v>
      </c>
      <c r="F4801" t="s">
        <v>70</v>
      </c>
      <c r="G4801">
        <v>15</v>
      </c>
      <c r="H4801">
        <v>13</v>
      </c>
      <c r="I4801">
        <v>1094.02</v>
      </c>
      <c r="J4801">
        <v>1181.5416</v>
      </c>
      <c r="K4801" t="s">
        <v>20</v>
      </c>
      <c r="M4801" t="s">
        <v>42</v>
      </c>
      <c r="N4801" t="s">
        <v>22</v>
      </c>
      <c r="O4801" t="str">
        <f t="shared" si="148"/>
        <v>PayPal</v>
      </c>
      <c r="P4801" t="s">
        <v>30</v>
      </c>
      <c r="Q4801">
        <v>45.56</v>
      </c>
      <c r="R4801">
        <v>4.0999999999999996</v>
      </c>
      <c r="S4801" t="s">
        <v>23</v>
      </c>
    </row>
    <row r="4802" spans="1:19" x14ac:dyDescent="0.3">
      <c r="A4802" t="s">
        <v>10175</v>
      </c>
      <c r="B4802" s="1">
        <v>44440</v>
      </c>
      <c r="C4802" t="s">
        <v>7004</v>
      </c>
      <c r="D4802" t="str">
        <f t="shared" ca="1" si="149"/>
        <v>Camera S</v>
      </c>
      <c r="E4802" t="s">
        <v>133</v>
      </c>
      <c r="F4802" t="s">
        <v>50</v>
      </c>
      <c r="G4802">
        <v>13</v>
      </c>
      <c r="H4802">
        <v>11</v>
      </c>
      <c r="I4802">
        <v>613.96</v>
      </c>
      <c r="J4802">
        <v>675.35600000000011</v>
      </c>
      <c r="K4802" t="s">
        <v>51</v>
      </c>
      <c r="M4802" t="s">
        <v>123</v>
      </c>
      <c r="N4802" t="s">
        <v>22</v>
      </c>
      <c r="O4802" t="str">
        <f t="shared" si="148"/>
        <v>PayPal</v>
      </c>
      <c r="P4802" t="s">
        <v>30</v>
      </c>
      <c r="Q4802">
        <v>46.38</v>
      </c>
      <c r="R4802">
        <v>2.4</v>
      </c>
      <c r="S4802" t="s">
        <v>23</v>
      </c>
    </row>
    <row r="4803" spans="1:19" x14ac:dyDescent="0.3">
      <c r="A4803" t="s">
        <v>10176</v>
      </c>
      <c r="B4803" s="1">
        <v>45183</v>
      </c>
      <c r="C4803" t="s">
        <v>10177</v>
      </c>
      <c r="D4803" t="str">
        <f t="shared" ca="1" si="149"/>
        <v>T-shirt V</v>
      </c>
      <c r="E4803" t="s">
        <v>77</v>
      </c>
      <c r="F4803" t="s">
        <v>82</v>
      </c>
      <c r="G4803">
        <v>6</v>
      </c>
      <c r="H4803">
        <v>5</v>
      </c>
      <c r="I4803">
        <v>964.59</v>
      </c>
      <c r="J4803">
        <v>1022.4654</v>
      </c>
      <c r="K4803" t="s">
        <v>51</v>
      </c>
      <c r="M4803" t="s">
        <v>28</v>
      </c>
      <c r="N4803" t="s">
        <v>71</v>
      </c>
      <c r="O4803" t="str">
        <f t="shared" ref="O4803:O4866" si="150">IF(P4803&lt;&gt;"",P4803,INDEX($N:$N,MATCH(Q4803,$O:$O,0)))</f>
        <v>Credit Card</v>
      </c>
      <c r="P4803" t="s">
        <v>67</v>
      </c>
      <c r="Q4803">
        <v>37.909999999999997</v>
      </c>
      <c r="R4803">
        <v>2</v>
      </c>
      <c r="S4803" t="s">
        <v>23</v>
      </c>
    </row>
    <row r="4804" spans="1:19" x14ac:dyDescent="0.3">
      <c r="A4804" t="s">
        <v>10178</v>
      </c>
      <c r="B4804" s="1">
        <v>44412</v>
      </c>
      <c r="C4804" t="s">
        <v>10179</v>
      </c>
      <c r="D4804" t="str">
        <f t="shared" ref="D4804:D4867" ca="1" si="151">IF(E4804&lt;&gt;"",E4804,IF(F4804="Apparel",CHOOSE(RANDBETWEEN(1,4),"Jeans Regular","Shirt Classic","Sneakers Run","T-shirt V"),IF(F4804="Electronics",CHOOSE(RANDBETWEEN(1,4),"Camera S","Headphones Z","Laptop Pro","Phone X"),IF(F4804="Gadgets",CHOOSE(RANDBETWEEN(1,2),"Widget A","Widget B"),IF(F4804="Groceries",CHOOSE(RANDBETWEEN(1,3),"Cereal Pack","Olive Oil 1L","Organic Rice"),IF(F4804="Home Goods",CHOOSE(RANDBETWEEN(1,2),"Dining Table","Sofa 3-Seater"),"Unknown"))))))</f>
        <v>Jeans Regular</v>
      </c>
      <c r="E4804" t="s">
        <v>130</v>
      </c>
      <c r="F4804" t="s">
        <v>82</v>
      </c>
      <c r="G4804">
        <v>2</v>
      </c>
      <c r="H4804">
        <v>2</v>
      </c>
      <c r="I4804">
        <v>1056.18</v>
      </c>
      <c r="J4804">
        <v>1182.9216000000001</v>
      </c>
      <c r="K4804" t="s">
        <v>66</v>
      </c>
      <c r="M4804" t="s">
        <v>35</v>
      </c>
      <c r="N4804" t="s">
        <v>22</v>
      </c>
      <c r="O4804" t="str">
        <f t="shared" si="150"/>
        <v>Credit Card</v>
      </c>
      <c r="P4804" t="s">
        <v>67</v>
      </c>
      <c r="Q4804">
        <v>41.79</v>
      </c>
      <c r="R4804">
        <v>2.7</v>
      </c>
      <c r="S4804" t="s">
        <v>23</v>
      </c>
    </row>
    <row r="4805" spans="1:19" x14ac:dyDescent="0.3">
      <c r="A4805" t="s">
        <v>10180</v>
      </c>
      <c r="B4805" s="1">
        <v>44662</v>
      </c>
      <c r="C4805" t="s">
        <v>10181</v>
      </c>
      <c r="D4805" t="str">
        <f t="shared" ca="1" si="151"/>
        <v>Laptop Pro</v>
      </c>
      <c r="E4805" t="s">
        <v>116</v>
      </c>
      <c r="F4805" t="s">
        <v>50</v>
      </c>
      <c r="G4805">
        <v>12</v>
      </c>
      <c r="H4805">
        <v>11</v>
      </c>
      <c r="I4805">
        <v>776.33</v>
      </c>
      <c r="J4805">
        <v>861.72630000000015</v>
      </c>
      <c r="K4805" t="s">
        <v>47</v>
      </c>
      <c r="M4805" t="s">
        <v>42</v>
      </c>
      <c r="N4805" t="s">
        <v>71</v>
      </c>
      <c r="O4805" t="str">
        <f t="shared" si="150"/>
        <v>Debit Card</v>
      </c>
      <c r="P4805" t="s">
        <v>89</v>
      </c>
      <c r="Q4805">
        <v>48.34</v>
      </c>
      <c r="R4805">
        <v>1.8</v>
      </c>
      <c r="S4805" t="s">
        <v>23</v>
      </c>
    </row>
    <row r="4806" spans="1:19" x14ac:dyDescent="0.3">
      <c r="A4806" t="s">
        <v>10182</v>
      </c>
      <c r="B4806" s="1">
        <v>44660</v>
      </c>
      <c r="C4806" t="s">
        <v>10183</v>
      </c>
      <c r="D4806" t="str">
        <f t="shared" ca="1" si="151"/>
        <v>Dining Table</v>
      </c>
      <c r="E4806" t="s">
        <v>45</v>
      </c>
      <c r="F4806" t="s">
        <v>46</v>
      </c>
      <c r="G4806">
        <v>19</v>
      </c>
      <c r="H4806">
        <v>18</v>
      </c>
      <c r="I4806">
        <v>1242.33</v>
      </c>
      <c r="J4806">
        <v>1341.7164</v>
      </c>
      <c r="K4806" t="s">
        <v>10184</v>
      </c>
      <c r="M4806" t="s">
        <v>42</v>
      </c>
      <c r="N4806" t="s">
        <v>36</v>
      </c>
      <c r="O4806" t="str">
        <f t="shared" si="150"/>
        <v>PayPal</v>
      </c>
      <c r="P4806" t="s">
        <v>30</v>
      </c>
      <c r="Q4806">
        <v>31.18</v>
      </c>
      <c r="R4806">
        <v>1.4</v>
      </c>
      <c r="S4806" t="s">
        <v>74</v>
      </c>
    </row>
    <row r="4807" spans="1:19" x14ac:dyDescent="0.3">
      <c r="A4807" t="s">
        <v>10185</v>
      </c>
      <c r="B4807" s="1">
        <v>44521</v>
      </c>
      <c r="C4807" t="s">
        <v>10186</v>
      </c>
      <c r="D4807" t="str">
        <f t="shared" ca="1" si="151"/>
        <v>Jeans Regular</v>
      </c>
      <c r="E4807" t="s">
        <v>130</v>
      </c>
      <c r="F4807" t="s">
        <v>82</v>
      </c>
      <c r="G4807">
        <v>16</v>
      </c>
      <c r="H4807">
        <v>13</v>
      </c>
      <c r="I4807">
        <v>934.27</v>
      </c>
      <c r="J4807">
        <v>1046.3824000000002</v>
      </c>
      <c r="K4807" t="s">
        <v>51</v>
      </c>
      <c r="M4807" t="s">
        <v>28</v>
      </c>
      <c r="N4807" t="s">
        <v>22</v>
      </c>
      <c r="O4807" t="str">
        <f t="shared" si="150"/>
        <v>Credit Card</v>
      </c>
      <c r="P4807" t="s">
        <v>67</v>
      </c>
      <c r="Q4807">
        <v>16.36</v>
      </c>
      <c r="R4807">
        <v>3.5</v>
      </c>
      <c r="S4807" t="s">
        <v>74</v>
      </c>
    </row>
    <row r="4808" spans="1:19" x14ac:dyDescent="0.3">
      <c r="A4808" t="s">
        <v>10187</v>
      </c>
      <c r="B4808" s="1">
        <v>44164</v>
      </c>
      <c r="C4808" t="s">
        <v>10188</v>
      </c>
      <c r="D4808" t="str">
        <f t="shared" ca="1" si="151"/>
        <v>Widget B</v>
      </c>
      <c r="E4808" t="s">
        <v>61</v>
      </c>
      <c r="F4808" t="s">
        <v>70</v>
      </c>
      <c r="G4808">
        <v>13</v>
      </c>
      <c r="H4808">
        <v>13</v>
      </c>
      <c r="I4808">
        <v>352.56</v>
      </c>
      <c r="J4808">
        <v>370.18800000000005</v>
      </c>
      <c r="K4808" t="s">
        <v>27</v>
      </c>
      <c r="M4808" t="s">
        <v>35</v>
      </c>
      <c r="N4808" t="s">
        <v>71</v>
      </c>
      <c r="O4808" t="str">
        <f t="shared" si="150"/>
        <v>Cash on Delivery</v>
      </c>
      <c r="P4808" t="s">
        <v>53</v>
      </c>
      <c r="Q4808">
        <v>47.08</v>
      </c>
      <c r="R4808">
        <v>2.9</v>
      </c>
      <c r="S4808" t="s">
        <v>23</v>
      </c>
    </row>
    <row r="4809" spans="1:19" x14ac:dyDescent="0.3">
      <c r="A4809" t="s">
        <v>10189</v>
      </c>
      <c r="B4809" s="1">
        <v>44893</v>
      </c>
      <c r="C4809" t="s">
        <v>10190</v>
      </c>
      <c r="D4809" t="str">
        <f t="shared" ca="1" si="151"/>
        <v>Olive Oil 1L</v>
      </c>
      <c r="E4809" t="s">
        <v>56</v>
      </c>
      <c r="F4809" t="s">
        <v>57</v>
      </c>
      <c r="G4809">
        <v>12</v>
      </c>
      <c r="H4809">
        <v>10</v>
      </c>
      <c r="I4809">
        <v>1168.83</v>
      </c>
      <c r="J4809">
        <v>1344.1544999999999</v>
      </c>
      <c r="K4809" t="s">
        <v>27</v>
      </c>
      <c r="M4809" t="s">
        <v>21</v>
      </c>
      <c r="N4809" t="s">
        <v>71</v>
      </c>
      <c r="O4809" t="str">
        <f t="shared" si="150"/>
        <v>Bank Transfer</v>
      </c>
      <c r="P4809" t="s">
        <v>37</v>
      </c>
      <c r="Q4809">
        <v>10.79</v>
      </c>
      <c r="R4809">
        <v>4.4000000000000004</v>
      </c>
      <c r="S4809" t="s">
        <v>23</v>
      </c>
    </row>
    <row r="4810" spans="1:19" x14ac:dyDescent="0.3">
      <c r="A4810" t="s">
        <v>10191</v>
      </c>
      <c r="B4810" s="1">
        <v>44322</v>
      </c>
      <c r="C4810" t="s">
        <v>10192</v>
      </c>
      <c r="D4810" t="str">
        <f t="shared" ca="1" si="151"/>
        <v>Camera S</v>
      </c>
      <c r="E4810" t="s">
        <v>133</v>
      </c>
      <c r="F4810" t="s">
        <v>50</v>
      </c>
      <c r="G4810">
        <v>5</v>
      </c>
      <c r="H4810">
        <v>5</v>
      </c>
      <c r="I4810">
        <v>423.53</v>
      </c>
      <c r="J4810">
        <v>478.58889999999991</v>
      </c>
      <c r="K4810" t="s">
        <v>47</v>
      </c>
      <c r="M4810" t="s">
        <v>123</v>
      </c>
      <c r="N4810" t="s">
        <v>36</v>
      </c>
      <c r="O4810" t="str">
        <f t="shared" si="150"/>
        <v>Debit Card</v>
      </c>
      <c r="P4810" t="s">
        <v>89</v>
      </c>
      <c r="Q4810">
        <v>19.079999999999998</v>
      </c>
      <c r="R4810">
        <v>1.3</v>
      </c>
      <c r="S4810" t="s">
        <v>23</v>
      </c>
    </row>
    <row r="4811" spans="1:19" x14ac:dyDescent="0.3">
      <c r="A4811" t="s">
        <v>10193</v>
      </c>
      <c r="B4811" s="1">
        <v>45244</v>
      </c>
      <c r="C4811" t="s">
        <v>10194</v>
      </c>
      <c r="D4811" t="str">
        <f t="shared" ca="1" si="151"/>
        <v>Phone X</v>
      </c>
      <c r="E4811" t="s">
        <v>141</v>
      </c>
      <c r="F4811" t="s">
        <v>50</v>
      </c>
      <c r="G4811">
        <v>9</v>
      </c>
      <c r="H4811">
        <v>9</v>
      </c>
      <c r="I4811">
        <v>1164.3399999999999</v>
      </c>
      <c r="J4811">
        <v>1222.557</v>
      </c>
      <c r="K4811" t="s">
        <v>20</v>
      </c>
      <c r="M4811" t="s">
        <v>123</v>
      </c>
      <c r="N4811" t="s">
        <v>22</v>
      </c>
      <c r="O4811" t="str">
        <f t="shared" si="150"/>
        <v>Cash on Delivery</v>
      </c>
      <c r="P4811" t="s">
        <v>53</v>
      </c>
      <c r="Q4811">
        <v>38.4</v>
      </c>
      <c r="R4811">
        <v>4.5</v>
      </c>
      <c r="S4811" t="s">
        <v>23</v>
      </c>
    </row>
    <row r="4812" spans="1:19" x14ac:dyDescent="0.3">
      <c r="A4812" t="s">
        <v>10195</v>
      </c>
      <c r="B4812" s="1">
        <v>44543</v>
      </c>
      <c r="C4812" t="s">
        <v>10196</v>
      </c>
      <c r="D4812" t="str">
        <f t="shared" ca="1" si="151"/>
        <v>Organic Rice 5kg</v>
      </c>
      <c r="E4812" t="s">
        <v>40</v>
      </c>
      <c r="F4812" t="s">
        <v>57</v>
      </c>
      <c r="G4812">
        <v>3</v>
      </c>
      <c r="H4812">
        <v>2</v>
      </c>
      <c r="I4812">
        <v>436.92</v>
      </c>
      <c r="J4812">
        <v>489.35040000000004</v>
      </c>
      <c r="K4812" t="s">
        <v>47</v>
      </c>
      <c r="M4812" t="s">
        <v>28</v>
      </c>
      <c r="N4812" t="s">
        <v>22</v>
      </c>
      <c r="O4812" t="str">
        <f t="shared" si="150"/>
        <v>Credit Card</v>
      </c>
      <c r="P4812" t="s">
        <v>67</v>
      </c>
      <c r="Q4812">
        <v>32.44</v>
      </c>
      <c r="R4812">
        <v>3.7</v>
      </c>
      <c r="S4812" t="s">
        <v>111</v>
      </c>
    </row>
    <row r="4813" spans="1:19" x14ac:dyDescent="0.3">
      <c r="A4813" t="s">
        <v>10198</v>
      </c>
      <c r="B4813" s="1">
        <v>45211</v>
      </c>
      <c r="C4813" t="s">
        <v>10804</v>
      </c>
      <c r="D4813" t="str">
        <f t="shared" ca="1" si="151"/>
        <v>Jeans Regular</v>
      </c>
      <c r="E4813" t="s">
        <v>130</v>
      </c>
      <c r="F4813" t="s">
        <v>82</v>
      </c>
      <c r="G4813">
        <v>5</v>
      </c>
      <c r="H4813">
        <v>4</v>
      </c>
      <c r="I4813">
        <v>843.85</v>
      </c>
      <c r="J4813">
        <v>919.79650000000004</v>
      </c>
      <c r="K4813" t="s">
        <v>66</v>
      </c>
      <c r="M4813" t="s">
        <v>79</v>
      </c>
      <c r="N4813" t="s">
        <v>36</v>
      </c>
      <c r="O4813" t="str">
        <f t="shared" si="150"/>
        <v>PayPal</v>
      </c>
      <c r="P4813" t="s">
        <v>30</v>
      </c>
      <c r="Q4813">
        <v>42.08</v>
      </c>
      <c r="R4813">
        <v>1.7</v>
      </c>
      <c r="S4813" t="s">
        <v>23</v>
      </c>
    </row>
    <row r="4814" spans="1:19" x14ac:dyDescent="0.3">
      <c r="A4814" t="s">
        <v>10199</v>
      </c>
      <c r="B4814" s="1" t="s">
        <v>10803</v>
      </c>
      <c r="C4814" t="s">
        <v>10200</v>
      </c>
      <c r="D4814" t="str">
        <f t="shared" ca="1" si="151"/>
        <v>Headphones Z</v>
      </c>
      <c r="E4814" t="s">
        <v>94</v>
      </c>
      <c r="F4814" t="s">
        <v>50</v>
      </c>
      <c r="G4814">
        <v>15</v>
      </c>
      <c r="H4814">
        <v>14</v>
      </c>
      <c r="I4814">
        <v>1097.5999999999999</v>
      </c>
      <c r="J4814">
        <v>1152.48</v>
      </c>
      <c r="K4814" t="s">
        <v>66</v>
      </c>
      <c r="M4814" t="s">
        <v>42</v>
      </c>
      <c r="N4814" t="s">
        <v>71</v>
      </c>
      <c r="O4814" t="str">
        <f t="shared" si="150"/>
        <v>Cash on Delivery</v>
      </c>
      <c r="P4814" t="s">
        <v>53</v>
      </c>
      <c r="Q4814">
        <v>40.83</v>
      </c>
      <c r="R4814">
        <v>4</v>
      </c>
    </row>
    <row r="4815" spans="1:19" x14ac:dyDescent="0.3">
      <c r="A4815" t="s">
        <v>10201</v>
      </c>
      <c r="B4815" s="1">
        <v>44808</v>
      </c>
      <c r="C4815" t="s">
        <v>10202</v>
      </c>
      <c r="D4815" t="str">
        <f t="shared" ca="1" si="151"/>
        <v>Shirt Classic</v>
      </c>
      <c r="E4815" t="s">
        <v>65</v>
      </c>
      <c r="F4815" t="s">
        <v>82</v>
      </c>
      <c r="G4815">
        <v>12</v>
      </c>
      <c r="H4815">
        <v>11</v>
      </c>
      <c r="I4815">
        <v>929.39</v>
      </c>
      <c r="J4815">
        <v>1068.7984999999999</v>
      </c>
      <c r="K4815" t="s">
        <v>47</v>
      </c>
      <c r="M4815" t="s">
        <v>10203</v>
      </c>
      <c r="N4815" t="s">
        <v>22</v>
      </c>
      <c r="O4815" t="str">
        <f t="shared" si="150"/>
        <v>Debit Card</v>
      </c>
      <c r="P4815" t="s">
        <v>89</v>
      </c>
      <c r="Q4815">
        <v>32.369999999999997</v>
      </c>
      <c r="R4815">
        <v>1.3</v>
      </c>
      <c r="S4815" t="s">
        <v>23</v>
      </c>
    </row>
    <row r="4816" spans="1:19" x14ac:dyDescent="0.3">
      <c r="A4816" t="s">
        <v>10204</v>
      </c>
      <c r="B4816" s="1">
        <v>44511</v>
      </c>
      <c r="C4816" t="s">
        <v>10205</v>
      </c>
      <c r="D4816" t="str">
        <f t="shared" ca="1" si="151"/>
        <v>Laptop Pro</v>
      </c>
      <c r="E4816" t="s">
        <v>116</v>
      </c>
      <c r="F4816" t="s">
        <v>50</v>
      </c>
      <c r="G4816">
        <v>17</v>
      </c>
      <c r="H4816">
        <v>15</v>
      </c>
      <c r="I4816">
        <v>458</v>
      </c>
      <c r="J4816">
        <v>490.06</v>
      </c>
      <c r="K4816" t="s">
        <v>66</v>
      </c>
      <c r="M4816" t="s">
        <v>21</v>
      </c>
      <c r="N4816" t="s">
        <v>10206</v>
      </c>
      <c r="O4816" t="str">
        <f t="shared" si="150"/>
        <v>Bank Transfer</v>
      </c>
      <c r="P4816" t="s">
        <v>37</v>
      </c>
      <c r="Q4816">
        <v>45.11</v>
      </c>
      <c r="R4816">
        <v>1.9</v>
      </c>
      <c r="S4816" t="s">
        <v>23</v>
      </c>
    </row>
    <row r="4817" spans="1:19" x14ac:dyDescent="0.3">
      <c r="A4817" t="s">
        <v>10207</v>
      </c>
      <c r="B4817" s="1">
        <v>44657</v>
      </c>
      <c r="C4817" t="s">
        <v>10208</v>
      </c>
      <c r="D4817" t="str">
        <f t="shared" ca="1" si="151"/>
        <v>T-shirt V</v>
      </c>
      <c r="E4817" t="s">
        <v>77</v>
      </c>
      <c r="F4817" t="s">
        <v>82</v>
      </c>
      <c r="G4817">
        <v>12</v>
      </c>
      <c r="H4817">
        <v>12</v>
      </c>
      <c r="I4817">
        <v>1163.82</v>
      </c>
      <c r="J4817">
        <v>1245.2873999999999</v>
      </c>
      <c r="K4817" t="s">
        <v>20</v>
      </c>
      <c r="M4817" t="s">
        <v>42</v>
      </c>
      <c r="N4817" t="s">
        <v>22</v>
      </c>
      <c r="O4817" t="str">
        <f t="shared" si="150"/>
        <v>Bank Transfer</v>
      </c>
      <c r="P4817" t="s">
        <v>37</v>
      </c>
      <c r="Q4817">
        <v>19.03</v>
      </c>
      <c r="R4817">
        <v>1.1000000000000001</v>
      </c>
      <c r="S4817" t="s">
        <v>205</v>
      </c>
    </row>
    <row r="4818" spans="1:19" x14ac:dyDescent="0.3">
      <c r="A4818" t="s">
        <v>10209</v>
      </c>
      <c r="B4818" s="1">
        <v>44825</v>
      </c>
      <c r="C4818" t="s">
        <v>10210</v>
      </c>
      <c r="D4818" t="str">
        <f t="shared" ca="1" si="151"/>
        <v>Shirt Classic</v>
      </c>
      <c r="E4818" t="s">
        <v>65</v>
      </c>
      <c r="F4818" t="s">
        <v>82</v>
      </c>
      <c r="G4818">
        <v>9</v>
      </c>
      <c r="H4818">
        <v>9</v>
      </c>
      <c r="I4818">
        <v>608.49</v>
      </c>
      <c r="J4818">
        <v>657.16920000000005</v>
      </c>
      <c r="K4818" t="s">
        <v>47</v>
      </c>
      <c r="M4818" t="s">
        <v>123</v>
      </c>
      <c r="N4818" t="s">
        <v>36</v>
      </c>
      <c r="O4818" t="str">
        <f t="shared" si="150"/>
        <v>Debit Card</v>
      </c>
      <c r="P4818" t="s">
        <v>89</v>
      </c>
      <c r="Q4818">
        <v>46.5</v>
      </c>
      <c r="R4818">
        <v>2.4</v>
      </c>
      <c r="S4818" t="s">
        <v>23</v>
      </c>
    </row>
    <row r="4819" spans="1:19" x14ac:dyDescent="0.3">
      <c r="A4819" t="s">
        <v>10212</v>
      </c>
      <c r="B4819" s="1">
        <v>45432</v>
      </c>
      <c r="C4819" t="s">
        <v>10213</v>
      </c>
      <c r="D4819" t="str">
        <f t="shared" ca="1" si="151"/>
        <v>Shirt Classic</v>
      </c>
      <c r="E4819" t="s">
        <v>65</v>
      </c>
      <c r="F4819" t="s">
        <v>82</v>
      </c>
      <c r="G4819">
        <v>4</v>
      </c>
      <c r="H4819">
        <v>4</v>
      </c>
      <c r="I4819">
        <v>935.65</v>
      </c>
      <c r="J4819">
        <v>1066.6410000000001</v>
      </c>
      <c r="K4819" t="s">
        <v>47</v>
      </c>
      <c r="M4819" t="s">
        <v>10214</v>
      </c>
      <c r="N4819" t="s">
        <v>22</v>
      </c>
      <c r="O4819" t="str">
        <f t="shared" si="150"/>
        <v>Cash on Ddlivery</v>
      </c>
      <c r="P4819" t="s">
        <v>10215</v>
      </c>
      <c r="Q4819">
        <v>29.37</v>
      </c>
      <c r="R4819">
        <v>4.3</v>
      </c>
      <c r="S4819" t="s">
        <v>23</v>
      </c>
    </row>
    <row r="4820" spans="1:19" x14ac:dyDescent="0.3">
      <c r="A4820" t="s">
        <v>10216</v>
      </c>
      <c r="B4820" s="1">
        <v>45159</v>
      </c>
      <c r="C4820" t="s">
        <v>10217</v>
      </c>
      <c r="D4820" t="str">
        <f t="shared" ca="1" si="151"/>
        <v>Phone X</v>
      </c>
      <c r="E4820" t="s">
        <v>141</v>
      </c>
      <c r="F4820" t="s">
        <v>50</v>
      </c>
      <c r="G4820">
        <v>9</v>
      </c>
      <c r="H4820">
        <v>9</v>
      </c>
      <c r="I4820">
        <v>364.12</v>
      </c>
      <c r="J4820">
        <v>400.53200000000004</v>
      </c>
      <c r="K4820" t="s">
        <v>20</v>
      </c>
      <c r="M4820" t="s">
        <v>79</v>
      </c>
      <c r="N4820" t="s">
        <v>10218</v>
      </c>
      <c r="O4820" t="str">
        <f t="shared" si="150"/>
        <v>PayPal</v>
      </c>
      <c r="P4820" t="s">
        <v>30</v>
      </c>
      <c r="Q4820">
        <v>20.98</v>
      </c>
      <c r="R4820">
        <v>3</v>
      </c>
      <c r="S4820" t="s">
        <v>23</v>
      </c>
    </row>
    <row r="4821" spans="1:19" x14ac:dyDescent="0.3">
      <c r="A4821" t="s">
        <v>10219</v>
      </c>
      <c r="B4821" s="1">
        <v>44383</v>
      </c>
      <c r="C4821" t="s">
        <v>10220</v>
      </c>
      <c r="D4821" t="str">
        <f t="shared" ca="1" si="151"/>
        <v>Widget A</v>
      </c>
      <c r="E4821" t="s">
        <v>33</v>
      </c>
      <c r="F4821" t="s">
        <v>70</v>
      </c>
      <c r="G4821">
        <v>3</v>
      </c>
      <c r="H4821">
        <v>2</v>
      </c>
      <c r="I4821">
        <v>97.22</v>
      </c>
      <c r="J4821">
        <v>104.99760000000001</v>
      </c>
      <c r="K4821" t="s">
        <v>47</v>
      </c>
      <c r="M4821" t="s">
        <v>6110</v>
      </c>
      <c r="N4821" t="s">
        <v>29</v>
      </c>
      <c r="O4821" t="str">
        <f t="shared" si="150"/>
        <v>Debit Card</v>
      </c>
      <c r="P4821" t="s">
        <v>89</v>
      </c>
      <c r="Q4821">
        <v>49.57</v>
      </c>
      <c r="R4821">
        <v>1.9</v>
      </c>
      <c r="S4821" t="s">
        <v>74</v>
      </c>
    </row>
    <row r="4822" spans="1:19" x14ac:dyDescent="0.3">
      <c r="A4822" t="s">
        <v>10221</v>
      </c>
      <c r="B4822" s="1">
        <v>44206</v>
      </c>
      <c r="C4822" t="s">
        <v>10222</v>
      </c>
      <c r="D4822" t="str">
        <f t="shared" ca="1" si="151"/>
        <v>Olive Oil 1L</v>
      </c>
      <c r="E4822" t="s">
        <v>56</v>
      </c>
      <c r="F4822" t="s">
        <v>57</v>
      </c>
      <c r="G4822">
        <v>8</v>
      </c>
      <c r="H4822">
        <v>6</v>
      </c>
      <c r="I4822">
        <v>139.08000000000001</v>
      </c>
      <c r="J4822">
        <v>147.42480000000003</v>
      </c>
      <c r="K4822" t="s">
        <v>20</v>
      </c>
      <c r="M4822" t="s">
        <v>35</v>
      </c>
      <c r="N4822" t="s">
        <v>36</v>
      </c>
      <c r="O4822" t="str">
        <f t="shared" si="150"/>
        <v>Credit Card</v>
      </c>
      <c r="P4822" t="s">
        <v>67</v>
      </c>
      <c r="Q4822">
        <v>43.62</v>
      </c>
      <c r="R4822">
        <v>3</v>
      </c>
      <c r="S4822" t="s">
        <v>23</v>
      </c>
    </row>
    <row r="4823" spans="1:19" x14ac:dyDescent="0.3">
      <c r="A4823" t="s">
        <v>10223</v>
      </c>
      <c r="B4823" s="1">
        <v>43901</v>
      </c>
      <c r="C4823" t="s">
        <v>10224</v>
      </c>
      <c r="D4823" t="str">
        <f t="shared" ca="1" si="151"/>
        <v>T-shirt V</v>
      </c>
      <c r="F4823" t="s">
        <v>82</v>
      </c>
      <c r="G4823">
        <v>16</v>
      </c>
      <c r="H4823">
        <v>16</v>
      </c>
      <c r="I4823">
        <v>1120.3</v>
      </c>
      <c r="J4823">
        <v>1187.518</v>
      </c>
      <c r="K4823" t="s">
        <v>51</v>
      </c>
      <c r="M4823" t="s">
        <v>123</v>
      </c>
      <c r="N4823" t="s">
        <v>71</v>
      </c>
      <c r="O4823" t="str">
        <f t="shared" si="150"/>
        <v>Bank Transfer</v>
      </c>
      <c r="P4823" t="s">
        <v>37</v>
      </c>
      <c r="Q4823">
        <v>17.170000000000002</v>
      </c>
      <c r="R4823">
        <v>1.8</v>
      </c>
      <c r="S4823" t="s">
        <v>23</v>
      </c>
    </row>
    <row r="4824" spans="1:19" x14ac:dyDescent="0.3">
      <c r="A4824" t="s">
        <v>10225</v>
      </c>
      <c r="B4824" s="1">
        <v>44524</v>
      </c>
      <c r="C4824" t="s">
        <v>7512</v>
      </c>
      <c r="D4824" t="str">
        <f t="shared" ca="1" si="151"/>
        <v>Laptop Pro</v>
      </c>
      <c r="E4824" t="s">
        <v>116</v>
      </c>
      <c r="F4824" t="s">
        <v>50</v>
      </c>
      <c r="G4824">
        <v>20</v>
      </c>
      <c r="H4824">
        <v>17</v>
      </c>
      <c r="I4824">
        <v>1008.01</v>
      </c>
      <c r="J4824">
        <v>1149.1314000000002</v>
      </c>
      <c r="K4824" t="s">
        <v>27</v>
      </c>
      <c r="M4824" t="s">
        <v>35</v>
      </c>
      <c r="N4824" t="s">
        <v>71</v>
      </c>
      <c r="O4824" t="str">
        <f t="shared" si="150"/>
        <v>Cash on Delivery</v>
      </c>
      <c r="P4824" t="s">
        <v>53</v>
      </c>
      <c r="Q4824">
        <v>39.35</v>
      </c>
      <c r="R4824">
        <v>1.1000000000000001</v>
      </c>
      <c r="S4824" t="s">
        <v>111</v>
      </c>
    </row>
    <row r="4825" spans="1:19" x14ac:dyDescent="0.3">
      <c r="A4825" t="s">
        <v>10226</v>
      </c>
      <c r="B4825" s="1">
        <v>45084</v>
      </c>
      <c r="C4825" t="s">
        <v>10227</v>
      </c>
      <c r="D4825" t="str">
        <f t="shared" ca="1" si="151"/>
        <v>Sneakers Run</v>
      </c>
      <c r="E4825" t="s">
        <v>85</v>
      </c>
      <c r="F4825" t="s">
        <v>82</v>
      </c>
      <c r="G4825">
        <v>10</v>
      </c>
      <c r="H4825">
        <v>8</v>
      </c>
      <c r="I4825">
        <v>869.98</v>
      </c>
      <c r="J4825">
        <v>974.37760000000014</v>
      </c>
      <c r="K4825" t="s">
        <v>20</v>
      </c>
      <c r="M4825" t="s">
        <v>21</v>
      </c>
      <c r="N4825" t="s">
        <v>71</v>
      </c>
      <c r="O4825" t="str">
        <f t="shared" si="150"/>
        <v>Debit Card</v>
      </c>
      <c r="P4825" t="s">
        <v>89</v>
      </c>
      <c r="Q4825">
        <v>8.18</v>
      </c>
      <c r="R4825">
        <v>4.4000000000000004</v>
      </c>
      <c r="S4825" t="s">
        <v>23</v>
      </c>
    </row>
    <row r="4826" spans="1:19" x14ac:dyDescent="0.3">
      <c r="A4826" t="s">
        <v>10228</v>
      </c>
      <c r="B4826" s="1">
        <v>45113</v>
      </c>
      <c r="C4826" t="s">
        <v>10229</v>
      </c>
      <c r="D4826" t="str">
        <f t="shared" ca="1" si="151"/>
        <v>Camera S</v>
      </c>
      <c r="E4826" t="s">
        <v>133</v>
      </c>
      <c r="F4826" t="s">
        <v>50</v>
      </c>
      <c r="G4826">
        <v>7</v>
      </c>
      <c r="H4826">
        <v>6</v>
      </c>
      <c r="I4826">
        <v>1098.6600000000001</v>
      </c>
      <c r="J4826">
        <v>1197.5394000000001</v>
      </c>
      <c r="K4826" t="s">
        <v>27</v>
      </c>
      <c r="M4826" t="s">
        <v>28</v>
      </c>
      <c r="N4826" t="s">
        <v>71</v>
      </c>
      <c r="O4826" t="str">
        <f t="shared" si="150"/>
        <v>Debit Card</v>
      </c>
      <c r="P4826" t="s">
        <v>89</v>
      </c>
      <c r="Q4826">
        <v>39.39</v>
      </c>
      <c r="R4826">
        <v>1.4</v>
      </c>
      <c r="S4826" t="s">
        <v>23</v>
      </c>
    </row>
    <row r="4827" spans="1:19" x14ac:dyDescent="0.3">
      <c r="A4827" t="s">
        <v>10230</v>
      </c>
      <c r="B4827" s="1">
        <v>45002</v>
      </c>
      <c r="C4827" t="s">
        <v>10804</v>
      </c>
      <c r="D4827" t="str">
        <f t="shared" ca="1" si="151"/>
        <v>Camera S</v>
      </c>
      <c r="E4827" t="s">
        <v>133</v>
      </c>
      <c r="F4827" t="s">
        <v>50</v>
      </c>
      <c r="G4827">
        <v>8</v>
      </c>
      <c r="H4827">
        <v>7</v>
      </c>
      <c r="I4827">
        <v>347.79</v>
      </c>
      <c r="J4827">
        <v>386.04690000000005</v>
      </c>
      <c r="K4827" t="s">
        <v>27</v>
      </c>
      <c r="M4827" t="s">
        <v>35</v>
      </c>
      <c r="N4827" t="s">
        <v>22</v>
      </c>
      <c r="O4827" t="str">
        <f t="shared" si="150"/>
        <v>Credit Card</v>
      </c>
      <c r="P4827" t="s">
        <v>67</v>
      </c>
      <c r="Q4827">
        <v>28.41</v>
      </c>
      <c r="R4827">
        <v>3.3</v>
      </c>
      <c r="S4827" t="s">
        <v>23</v>
      </c>
    </row>
    <row r="4828" spans="1:19" x14ac:dyDescent="0.3">
      <c r="A4828" t="s">
        <v>10231</v>
      </c>
      <c r="B4828" s="1">
        <v>44293</v>
      </c>
      <c r="C4828" t="s">
        <v>10232</v>
      </c>
      <c r="D4828" t="str">
        <f t="shared" ca="1" si="151"/>
        <v>Phone X</v>
      </c>
      <c r="E4828" t="s">
        <v>141</v>
      </c>
      <c r="F4828" t="s">
        <v>50</v>
      </c>
      <c r="G4828">
        <v>17</v>
      </c>
      <c r="H4828">
        <v>14</v>
      </c>
      <c r="I4828">
        <v>1088.96</v>
      </c>
      <c r="J4828">
        <v>1165.1872000000001</v>
      </c>
      <c r="K4828" t="s">
        <v>47</v>
      </c>
      <c r="M4828" t="s">
        <v>123</v>
      </c>
      <c r="N4828" t="s">
        <v>71</v>
      </c>
      <c r="O4828" t="str">
        <f t="shared" si="150"/>
        <v>Bank Transfer</v>
      </c>
      <c r="P4828" t="s">
        <v>37</v>
      </c>
      <c r="Q4828">
        <v>16.28</v>
      </c>
      <c r="R4828">
        <v>3.5</v>
      </c>
      <c r="S4828" t="s">
        <v>23</v>
      </c>
    </row>
    <row r="4829" spans="1:19" x14ac:dyDescent="0.3">
      <c r="A4829" t="s">
        <v>10233</v>
      </c>
      <c r="B4829" s="1">
        <v>44209</v>
      </c>
      <c r="C4829" t="s">
        <v>10234</v>
      </c>
      <c r="D4829" t="str">
        <f t="shared" ca="1" si="151"/>
        <v>Dining Table</v>
      </c>
      <c r="E4829" t="s">
        <v>45</v>
      </c>
      <c r="F4829" t="s">
        <v>46</v>
      </c>
      <c r="G4829">
        <v>1</v>
      </c>
      <c r="H4829">
        <v>1</v>
      </c>
      <c r="I4829">
        <v>1460.83</v>
      </c>
      <c r="J4829">
        <v>1533.8715</v>
      </c>
      <c r="K4829" t="s">
        <v>10235</v>
      </c>
      <c r="M4829" t="s">
        <v>79</v>
      </c>
      <c r="N4829" t="s">
        <v>29</v>
      </c>
      <c r="O4829" t="str">
        <f t="shared" si="150"/>
        <v>Bank Transfer</v>
      </c>
      <c r="P4829" t="s">
        <v>37</v>
      </c>
      <c r="Q4829">
        <v>14.68</v>
      </c>
      <c r="R4829">
        <v>3.8</v>
      </c>
      <c r="S4829" t="s">
        <v>23</v>
      </c>
    </row>
    <row r="4830" spans="1:19" x14ac:dyDescent="0.3">
      <c r="A4830" t="s">
        <v>10236</v>
      </c>
      <c r="B4830" s="1">
        <v>45299</v>
      </c>
      <c r="C4830" t="s">
        <v>10237</v>
      </c>
      <c r="D4830" t="str">
        <f t="shared" ca="1" si="151"/>
        <v>Shirt Classic</v>
      </c>
      <c r="E4830" t="s">
        <v>65</v>
      </c>
      <c r="F4830" t="s">
        <v>82</v>
      </c>
      <c r="G4830">
        <v>12</v>
      </c>
      <c r="H4830">
        <v>10</v>
      </c>
      <c r="I4830">
        <v>85.11</v>
      </c>
      <c r="J4830">
        <v>91.918800000000005</v>
      </c>
      <c r="K4830" t="s">
        <v>27</v>
      </c>
      <c r="M4830" t="s">
        <v>42</v>
      </c>
      <c r="N4830" t="s">
        <v>22</v>
      </c>
      <c r="O4830" t="str">
        <f t="shared" si="150"/>
        <v>PayPal</v>
      </c>
      <c r="P4830" t="s">
        <v>30</v>
      </c>
      <c r="Q4830">
        <v>47.15</v>
      </c>
      <c r="R4830">
        <v>3</v>
      </c>
      <c r="S4830" t="s">
        <v>23</v>
      </c>
    </row>
    <row r="4831" spans="1:19" x14ac:dyDescent="0.3">
      <c r="A4831" t="s">
        <v>10238</v>
      </c>
      <c r="B4831" s="1">
        <v>43842</v>
      </c>
      <c r="C4831" t="s">
        <v>10239</v>
      </c>
      <c r="D4831" t="str">
        <f t="shared" ca="1" si="151"/>
        <v>Organic Rice 5kg</v>
      </c>
      <c r="E4831" t="s">
        <v>40</v>
      </c>
      <c r="F4831" t="s">
        <v>57</v>
      </c>
      <c r="G4831">
        <v>7</v>
      </c>
      <c r="H4831">
        <v>7</v>
      </c>
      <c r="I4831">
        <v>1488.54</v>
      </c>
      <c r="J4831">
        <v>1637.394</v>
      </c>
      <c r="K4831" t="s">
        <v>27</v>
      </c>
      <c r="M4831" t="s">
        <v>86</v>
      </c>
      <c r="N4831" t="s">
        <v>36</v>
      </c>
      <c r="O4831" t="str">
        <f t="shared" si="150"/>
        <v>Debit Card</v>
      </c>
      <c r="P4831" t="s">
        <v>89</v>
      </c>
      <c r="Q4831">
        <v>22.74</v>
      </c>
      <c r="R4831">
        <v>3.3</v>
      </c>
      <c r="S4831" t="s">
        <v>23</v>
      </c>
    </row>
    <row r="4832" spans="1:19" x14ac:dyDescent="0.3">
      <c r="A4832" t="s">
        <v>10240</v>
      </c>
      <c r="B4832" s="1">
        <v>45294</v>
      </c>
      <c r="C4832" t="s">
        <v>10241</v>
      </c>
      <c r="D4832" t="str">
        <f t="shared" ca="1" si="151"/>
        <v>Camera S</v>
      </c>
      <c r="E4832" t="s">
        <v>133</v>
      </c>
      <c r="F4832" t="s">
        <v>50</v>
      </c>
      <c r="G4832">
        <v>18</v>
      </c>
      <c r="H4832">
        <v>14</v>
      </c>
      <c r="I4832">
        <v>1323.83</v>
      </c>
      <c r="J4832">
        <v>1456.213</v>
      </c>
      <c r="K4832" t="s">
        <v>20</v>
      </c>
      <c r="M4832" t="s">
        <v>123</v>
      </c>
      <c r="N4832" t="s">
        <v>36</v>
      </c>
      <c r="O4832" t="str">
        <f t="shared" si="150"/>
        <v>Credit Card</v>
      </c>
      <c r="P4832" t="s">
        <v>67</v>
      </c>
      <c r="Q4832">
        <v>5.24</v>
      </c>
      <c r="R4832">
        <v>2.2000000000000002</v>
      </c>
      <c r="S4832" t="s">
        <v>205</v>
      </c>
    </row>
    <row r="4833" spans="1:19" x14ac:dyDescent="0.3">
      <c r="A4833" t="s">
        <v>10242</v>
      </c>
      <c r="B4833" s="1">
        <v>45381</v>
      </c>
      <c r="C4833" t="s">
        <v>10243</v>
      </c>
      <c r="D4833" t="str">
        <f t="shared" ca="1" si="151"/>
        <v>Widget A</v>
      </c>
      <c r="E4833" t="s">
        <v>33</v>
      </c>
      <c r="F4833" t="s">
        <v>70</v>
      </c>
      <c r="G4833">
        <v>14</v>
      </c>
      <c r="H4833">
        <v>11</v>
      </c>
      <c r="I4833">
        <v>402.11</v>
      </c>
      <c r="J4833">
        <v>426.23660000000001</v>
      </c>
      <c r="K4833" t="s">
        <v>51</v>
      </c>
      <c r="M4833" t="s">
        <v>42</v>
      </c>
      <c r="N4833" t="s">
        <v>29</v>
      </c>
      <c r="O4833" t="str">
        <f t="shared" si="150"/>
        <v>Credit Card</v>
      </c>
      <c r="P4833" t="s">
        <v>67</v>
      </c>
      <c r="Q4833">
        <v>34.74</v>
      </c>
      <c r="R4833">
        <v>3.5</v>
      </c>
      <c r="S4833" t="s">
        <v>23</v>
      </c>
    </row>
    <row r="4834" spans="1:19" x14ac:dyDescent="0.3">
      <c r="A4834" t="s">
        <v>10245</v>
      </c>
      <c r="B4834" s="1">
        <v>44146</v>
      </c>
      <c r="C4834" t="s">
        <v>916</v>
      </c>
      <c r="D4834" t="str">
        <f t="shared" ca="1" si="151"/>
        <v>Camera S</v>
      </c>
      <c r="E4834" t="s">
        <v>133</v>
      </c>
      <c r="F4834" t="s">
        <v>50</v>
      </c>
      <c r="G4834">
        <v>20</v>
      </c>
      <c r="H4834">
        <v>20</v>
      </c>
      <c r="I4834">
        <v>787.15</v>
      </c>
      <c r="J4834">
        <v>865.86500000000001</v>
      </c>
      <c r="K4834" t="s">
        <v>66</v>
      </c>
      <c r="M4834" t="s">
        <v>86</v>
      </c>
      <c r="N4834" t="s">
        <v>10246</v>
      </c>
      <c r="O4834" t="str">
        <f t="shared" si="150"/>
        <v>Credit Card</v>
      </c>
      <c r="P4834" t="s">
        <v>67</v>
      </c>
      <c r="Q4834">
        <v>13.6</v>
      </c>
      <c r="R4834">
        <v>4.2</v>
      </c>
      <c r="S4834" t="s">
        <v>23</v>
      </c>
    </row>
    <row r="4835" spans="1:19" x14ac:dyDescent="0.3">
      <c r="A4835" t="s">
        <v>10247</v>
      </c>
      <c r="B4835" s="1">
        <v>44712</v>
      </c>
      <c r="C4835" t="s">
        <v>10248</v>
      </c>
      <c r="D4835" t="str">
        <f t="shared" ca="1" si="151"/>
        <v>Phone X</v>
      </c>
      <c r="E4835" t="s">
        <v>141</v>
      </c>
      <c r="F4835" t="s">
        <v>50</v>
      </c>
      <c r="G4835">
        <v>5</v>
      </c>
      <c r="H4835">
        <v>5</v>
      </c>
      <c r="I4835">
        <v>1496</v>
      </c>
      <c r="J4835">
        <v>1720.3999999999999</v>
      </c>
      <c r="K4835" t="s">
        <v>27</v>
      </c>
      <c r="M4835" t="s">
        <v>86</v>
      </c>
      <c r="N4835" t="s">
        <v>36</v>
      </c>
      <c r="O4835" t="str">
        <f t="shared" si="150"/>
        <v>Bank Transfer</v>
      </c>
      <c r="P4835" t="s">
        <v>37</v>
      </c>
      <c r="Q4835">
        <v>18.23</v>
      </c>
      <c r="R4835">
        <v>4</v>
      </c>
      <c r="S4835" t="s">
        <v>205</v>
      </c>
    </row>
    <row r="4836" spans="1:19" x14ac:dyDescent="0.3">
      <c r="A4836" t="s">
        <v>10249</v>
      </c>
      <c r="B4836" s="1">
        <v>44421</v>
      </c>
      <c r="C4836" t="s">
        <v>10250</v>
      </c>
      <c r="D4836" t="str">
        <f t="shared" ca="1" si="151"/>
        <v>Widget B</v>
      </c>
      <c r="E4836" t="s">
        <v>61</v>
      </c>
      <c r="F4836" t="s">
        <v>70</v>
      </c>
      <c r="G4836">
        <v>6</v>
      </c>
      <c r="H4836">
        <v>6</v>
      </c>
      <c r="I4836">
        <v>1156.4100000000001</v>
      </c>
      <c r="J4836">
        <v>1318.3074000000001</v>
      </c>
      <c r="K4836" t="s">
        <v>47</v>
      </c>
      <c r="M4836" t="s">
        <v>28</v>
      </c>
      <c r="N4836" t="s">
        <v>36</v>
      </c>
      <c r="O4836" t="str">
        <f t="shared" si="150"/>
        <v>Cash on Delivery</v>
      </c>
      <c r="P4836" t="s">
        <v>53</v>
      </c>
      <c r="Q4836">
        <v>33.76</v>
      </c>
      <c r="R4836">
        <v>4.7</v>
      </c>
      <c r="S4836" t="s">
        <v>23</v>
      </c>
    </row>
    <row r="4837" spans="1:19" x14ac:dyDescent="0.3">
      <c r="A4837" t="s">
        <v>10251</v>
      </c>
      <c r="B4837" s="1">
        <v>45391</v>
      </c>
      <c r="C4837" t="s">
        <v>10252</v>
      </c>
      <c r="D4837" t="str">
        <f t="shared" ca="1" si="151"/>
        <v>Camera S</v>
      </c>
      <c r="E4837" t="s">
        <v>133</v>
      </c>
      <c r="F4837" t="s">
        <v>50</v>
      </c>
      <c r="G4837">
        <v>20</v>
      </c>
      <c r="H4837">
        <v>20</v>
      </c>
      <c r="I4837">
        <v>431.81</v>
      </c>
      <c r="J4837">
        <v>474.99100000000004</v>
      </c>
      <c r="K4837" t="s">
        <v>20</v>
      </c>
      <c r="M4837" t="s">
        <v>42</v>
      </c>
      <c r="N4837" t="s">
        <v>22</v>
      </c>
      <c r="O4837" t="str">
        <f t="shared" si="150"/>
        <v>Debit Card</v>
      </c>
      <c r="P4837" t="s">
        <v>89</v>
      </c>
      <c r="Q4837">
        <v>11.67</v>
      </c>
      <c r="R4837">
        <v>4.4000000000000004</v>
      </c>
      <c r="S4837" t="s">
        <v>23</v>
      </c>
    </row>
    <row r="4838" spans="1:19" x14ac:dyDescent="0.3">
      <c r="A4838" t="s">
        <v>10253</v>
      </c>
      <c r="B4838" s="1">
        <v>44011</v>
      </c>
      <c r="C4838" t="s">
        <v>10254</v>
      </c>
      <c r="D4838" t="str">
        <f t="shared" ca="1" si="151"/>
        <v>Shirt Classic</v>
      </c>
      <c r="E4838" t="s">
        <v>65</v>
      </c>
      <c r="F4838" t="s">
        <v>82</v>
      </c>
      <c r="G4838">
        <v>7</v>
      </c>
      <c r="H4838">
        <v>7</v>
      </c>
      <c r="I4838">
        <v>1224.76</v>
      </c>
      <c r="J4838">
        <v>1298.2456</v>
      </c>
      <c r="K4838" t="s">
        <v>27</v>
      </c>
      <c r="M4838" t="s">
        <v>42</v>
      </c>
      <c r="N4838" t="s">
        <v>36</v>
      </c>
      <c r="O4838" t="str">
        <f t="shared" si="150"/>
        <v>Cash on Delivery</v>
      </c>
      <c r="P4838" t="s">
        <v>53</v>
      </c>
      <c r="Q4838">
        <v>9.8800000000000008</v>
      </c>
      <c r="R4838">
        <v>3.6</v>
      </c>
      <c r="S4838" t="s">
        <v>23</v>
      </c>
    </row>
    <row r="4839" spans="1:19" x14ac:dyDescent="0.3">
      <c r="A4839" t="s">
        <v>10255</v>
      </c>
      <c r="B4839" s="1">
        <v>43985</v>
      </c>
      <c r="C4839" t="s">
        <v>10256</v>
      </c>
      <c r="D4839" t="str">
        <f t="shared" ca="1" si="151"/>
        <v>Cereal Pack</v>
      </c>
      <c r="E4839" t="s">
        <v>100</v>
      </c>
      <c r="F4839" t="s">
        <v>57</v>
      </c>
      <c r="G4839">
        <v>4</v>
      </c>
      <c r="H4839">
        <v>3</v>
      </c>
      <c r="I4839">
        <v>781.97</v>
      </c>
      <c r="J4839">
        <v>867.98670000000016</v>
      </c>
      <c r="K4839" t="s">
        <v>51</v>
      </c>
      <c r="M4839" t="s">
        <v>21</v>
      </c>
      <c r="N4839" t="s">
        <v>29</v>
      </c>
      <c r="O4839" t="str">
        <f t="shared" si="150"/>
        <v>Cash on Delivery</v>
      </c>
      <c r="P4839" t="s">
        <v>53</v>
      </c>
      <c r="Q4839">
        <v>40.03</v>
      </c>
      <c r="R4839">
        <v>3.2</v>
      </c>
      <c r="S4839" t="s">
        <v>15</v>
      </c>
    </row>
    <row r="4840" spans="1:19" x14ac:dyDescent="0.3">
      <c r="A4840" t="s">
        <v>10257</v>
      </c>
      <c r="B4840" s="1">
        <v>45000</v>
      </c>
      <c r="C4840" t="s">
        <v>10258</v>
      </c>
      <c r="D4840" t="str">
        <f t="shared" ca="1" si="151"/>
        <v>T-shirt V</v>
      </c>
      <c r="F4840" t="s">
        <v>82</v>
      </c>
      <c r="G4840">
        <v>11</v>
      </c>
      <c r="H4840">
        <v>11</v>
      </c>
      <c r="I4840">
        <v>523.80999999999995</v>
      </c>
      <c r="J4840">
        <v>560.47669999999994</v>
      </c>
      <c r="K4840" t="s">
        <v>66</v>
      </c>
      <c r="M4840" t="s">
        <v>35</v>
      </c>
      <c r="N4840" t="s">
        <v>71</v>
      </c>
      <c r="O4840" t="str">
        <f t="shared" si="150"/>
        <v>Debit Card</v>
      </c>
      <c r="P4840" t="s">
        <v>89</v>
      </c>
      <c r="Q4840">
        <v>43.34</v>
      </c>
      <c r="R4840">
        <v>4.5</v>
      </c>
      <c r="S4840" t="s">
        <v>23</v>
      </c>
    </row>
    <row r="4841" spans="1:19" x14ac:dyDescent="0.3">
      <c r="A4841" t="s">
        <v>10259</v>
      </c>
      <c r="B4841" s="1">
        <v>44811</v>
      </c>
      <c r="C4841" t="s">
        <v>10260</v>
      </c>
      <c r="D4841" t="str">
        <f t="shared" ca="1" si="151"/>
        <v>Organic Rice 5kg</v>
      </c>
      <c r="E4841" t="s">
        <v>40</v>
      </c>
      <c r="F4841" t="s">
        <v>57</v>
      </c>
      <c r="G4841">
        <v>5</v>
      </c>
      <c r="H4841">
        <v>4</v>
      </c>
      <c r="I4841">
        <v>829.72</v>
      </c>
      <c r="J4841">
        <v>912.69200000000012</v>
      </c>
      <c r="K4841" t="s">
        <v>20</v>
      </c>
      <c r="M4841" t="s">
        <v>28</v>
      </c>
      <c r="N4841" t="s">
        <v>71</v>
      </c>
      <c r="O4841" t="str">
        <f t="shared" si="150"/>
        <v>PayPal</v>
      </c>
      <c r="P4841" t="s">
        <v>30</v>
      </c>
      <c r="Q4841">
        <v>7.14</v>
      </c>
      <c r="R4841" t="s">
        <v>316</v>
      </c>
      <c r="S4841" t="s">
        <v>23</v>
      </c>
    </row>
    <row r="4842" spans="1:19" x14ac:dyDescent="0.3">
      <c r="A4842" t="s">
        <v>10261</v>
      </c>
      <c r="B4842" s="1">
        <v>44892</v>
      </c>
      <c r="C4842" t="s">
        <v>10262</v>
      </c>
      <c r="D4842" t="str">
        <f t="shared" ca="1" si="151"/>
        <v>Phone X</v>
      </c>
      <c r="E4842" t="s">
        <v>141</v>
      </c>
      <c r="F4842" t="s">
        <v>50</v>
      </c>
      <c r="G4842">
        <v>15</v>
      </c>
      <c r="H4842">
        <v>13</v>
      </c>
      <c r="I4842">
        <v>1151.1600000000001</v>
      </c>
      <c r="J4842">
        <v>1208.7180000000001</v>
      </c>
      <c r="K4842" t="s">
        <v>47</v>
      </c>
      <c r="M4842" t="s">
        <v>123</v>
      </c>
      <c r="N4842" t="s">
        <v>71</v>
      </c>
      <c r="O4842" t="str">
        <f t="shared" si="150"/>
        <v>Debit Card</v>
      </c>
      <c r="P4842" t="s">
        <v>89</v>
      </c>
      <c r="Q4842">
        <v>26.13</v>
      </c>
      <c r="R4842">
        <v>2.5</v>
      </c>
      <c r="S4842" t="s">
        <v>23</v>
      </c>
    </row>
    <row r="4843" spans="1:19" x14ac:dyDescent="0.3">
      <c r="A4843" t="s">
        <v>10263</v>
      </c>
      <c r="B4843" s="1">
        <v>45182</v>
      </c>
      <c r="C4843" t="s">
        <v>10264</v>
      </c>
      <c r="D4843" t="str">
        <f t="shared" ca="1" si="151"/>
        <v>Widget A</v>
      </c>
      <c r="E4843" t="s">
        <v>33</v>
      </c>
      <c r="F4843" t="s">
        <v>70</v>
      </c>
      <c r="G4843">
        <v>9</v>
      </c>
      <c r="H4843">
        <v>7</v>
      </c>
      <c r="I4843">
        <v>604.96</v>
      </c>
      <c r="J4843">
        <v>659.40640000000008</v>
      </c>
      <c r="K4843" t="s">
        <v>20</v>
      </c>
      <c r="M4843" t="s">
        <v>35</v>
      </c>
      <c r="N4843" t="s">
        <v>29</v>
      </c>
      <c r="O4843" t="str">
        <f t="shared" si="150"/>
        <v>Debit Card</v>
      </c>
      <c r="P4843" t="s">
        <v>89</v>
      </c>
      <c r="Q4843">
        <v>20.65</v>
      </c>
      <c r="R4843">
        <v>2.6</v>
      </c>
      <c r="S4843" t="s">
        <v>23</v>
      </c>
    </row>
    <row r="4844" spans="1:19" x14ac:dyDescent="0.3">
      <c r="A4844" t="s">
        <v>10265</v>
      </c>
      <c r="B4844" s="1">
        <v>45374</v>
      </c>
      <c r="C4844" t="s">
        <v>10266</v>
      </c>
      <c r="D4844" t="str">
        <f t="shared" ca="1" si="151"/>
        <v>T-shirt V</v>
      </c>
      <c r="E4844" t="s">
        <v>77</v>
      </c>
      <c r="F4844" t="s">
        <v>82</v>
      </c>
      <c r="G4844">
        <v>11</v>
      </c>
      <c r="H4844">
        <v>10</v>
      </c>
      <c r="I4844">
        <v>314.95999999999998</v>
      </c>
      <c r="J4844">
        <v>362.20399999999995</v>
      </c>
      <c r="K4844" t="s">
        <v>51</v>
      </c>
      <c r="M4844" t="s">
        <v>86</v>
      </c>
      <c r="N4844" t="s">
        <v>29</v>
      </c>
      <c r="O4844" t="str">
        <f t="shared" si="150"/>
        <v>Credit Card</v>
      </c>
      <c r="P4844" t="s">
        <v>67</v>
      </c>
      <c r="Q4844">
        <v>23.3</v>
      </c>
      <c r="R4844">
        <v>2.1</v>
      </c>
      <c r="S4844" t="s">
        <v>23</v>
      </c>
    </row>
    <row r="4845" spans="1:19" x14ac:dyDescent="0.3">
      <c r="A4845" t="s">
        <v>10267</v>
      </c>
      <c r="B4845" s="1">
        <v>44662</v>
      </c>
      <c r="C4845" t="s">
        <v>10268</v>
      </c>
      <c r="D4845" t="str">
        <f t="shared" ca="1" si="151"/>
        <v>Cereal Pack</v>
      </c>
      <c r="E4845" t="s">
        <v>100</v>
      </c>
      <c r="F4845" t="s">
        <v>57</v>
      </c>
      <c r="G4845">
        <v>7</v>
      </c>
      <c r="H4845">
        <v>6</v>
      </c>
      <c r="I4845">
        <v>853.92</v>
      </c>
      <c r="J4845">
        <v>930.77280000000007</v>
      </c>
      <c r="K4845" t="s">
        <v>66</v>
      </c>
      <c r="M4845" t="s">
        <v>86</v>
      </c>
      <c r="N4845" t="s">
        <v>71</v>
      </c>
      <c r="O4845" t="str">
        <f t="shared" si="150"/>
        <v>Bank Transfer</v>
      </c>
      <c r="P4845" t="s">
        <v>37</v>
      </c>
      <c r="Q4845">
        <v>5.25</v>
      </c>
      <c r="R4845">
        <v>3.7</v>
      </c>
      <c r="S4845" t="s">
        <v>23</v>
      </c>
    </row>
    <row r="4846" spans="1:19" x14ac:dyDescent="0.3">
      <c r="A4846" t="s">
        <v>10269</v>
      </c>
      <c r="B4846" s="1">
        <v>45118</v>
      </c>
      <c r="C4846" t="s">
        <v>10270</v>
      </c>
      <c r="D4846" t="str">
        <f t="shared" ca="1" si="151"/>
        <v>Phone X</v>
      </c>
      <c r="E4846" t="s">
        <v>141</v>
      </c>
      <c r="F4846" t="s">
        <v>50</v>
      </c>
      <c r="G4846">
        <v>5</v>
      </c>
      <c r="H4846">
        <v>4</v>
      </c>
      <c r="I4846">
        <v>1354.12</v>
      </c>
      <c r="J4846">
        <v>1503.0732</v>
      </c>
      <c r="K4846" t="s">
        <v>20</v>
      </c>
      <c r="M4846" t="s">
        <v>21</v>
      </c>
      <c r="N4846" t="s">
        <v>71</v>
      </c>
      <c r="O4846" t="str">
        <f t="shared" si="150"/>
        <v>Credit Card</v>
      </c>
      <c r="P4846" t="s">
        <v>67</v>
      </c>
      <c r="Q4846">
        <v>48.61</v>
      </c>
      <c r="R4846">
        <v>2.8</v>
      </c>
      <c r="S4846" t="s">
        <v>23</v>
      </c>
    </row>
    <row r="4847" spans="1:19" x14ac:dyDescent="0.3">
      <c r="A4847" t="s">
        <v>10271</v>
      </c>
      <c r="B4847" s="1">
        <v>45635</v>
      </c>
      <c r="C4847" t="s">
        <v>10272</v>
      </c>
      <c r="D4847" t="str">
        <f t="shared" ca="1" si="151"/>
        <v>Laptop Pro</v>
      </c>
      <c r="E4847" t="s">
        <v>116</v>
      </c>
      <c r="F4847" t="s">
        <v>50</v>
      </c>
      <c r="G4847">
        <v>14</v>
      </c>
      <c r="H4847">
        <v>12</v>
      </c>
      <c r="I4847">
        <v>1236.32</v>
      </c>
      <c r="J4847">
        <v>1359.952</v>
      </c>
      <c r="K4847" t="s">
        <v>27</v>
      </c>
      <c r="M4847" t="s">
        <v>21</v>
      </c>
      <c r="N4847" t="s">
        <v>22</v>
      </c>
      <c r="O4847" t="str">
        <f t="shared" si="150"/>
        <v>PayPal</v>
      </c>
      <c r="P4847" t="s">
        <v>30</v>
      </c>
      <c r="Q4847">
        <v>38.799999999999997</v>
      </c>
      <c r="R4847">
        <v>2.2000000000000002</v>
      </c>
      <c r="S4847" t="s">
        <v>23</v>
      </c>
    </row>
    <row r="4848" spans="1:19" x14ac:dyDescent="0.3">
      <c r="A4848" t="s">
        <v>10273</v>
      </c>
      <c r="B4848" s="1">
        <v>45162</v>
      </c>
      <c r="C4848" t="s">
        <v>10274</v>
      </c>
      <c r="D4848" t="str">
        <f t="shared" ca="1" si="151"/>
        <v>Cereal Pack</v>
      </c>
      <c r="E4848" t="s">
        <v>100</v>
      </c>
      <c r="F4848" t="s">
        <v>57</v>
      </c>
      <c r="G4848">
        <v>4</v>
      </c>
      <c r="H4848">
        <v>4</v>
      </c>
      <c r="I4848">
        <v>1108.6099999999999</v>
      </c>
      <c r="J4848">
        <v>1186.2127</v>
      </c>
      <c r="K4848" t="s">
        <v>10275</v>
      </c>
      <c r="M4848" t="s">
        <v>79</v>
      </c>
      <c r="N4848" t="s">
        <v>36</v>
      </c>
      <c r="O4848" t="str">
        <f t="shared" si="150"/>
        <v>Bank Transfer</v>
      </c>
      <c r="P4848" t="s">
        <v>37</v>
      </c>
      <c r="Q4848">
        <v>10.85</v>
      </c>
      <c r="R4848">
        <v>3.4</v>
      </c>
      <c r="S4848" t="s">
        <v>23</v>
      </c>
    </row>
    <row r="4849" spans="1:19" x14ac:dyDescent="0.3">
      <c r="A4849" t="s">
        <v>10276</v>
      </c>
      <c r="B4849" s="1">
        <v>43884</v>
      </c>
      <c r="C4849" t="s">
        <v>10277</v>
      </c>
      <c r="D4849" t="str">
        <f t="shared" ca="1" si="151"/>
        <v>Headphones Z</v>
      </c>
      <c r="E4849" t="s">
        <v>94</v>
      </c>
      <c r="F4849" t="s">
        <v>50</v>
      </c>
      <c r="G4849">
        <v>4</v>
      </c>
      <c r="H4849">
        <v>3</v>
      </c>
      <c r="I4849">
        <v>1412.47</v>
      </c>
      <c r="J4849">
        <v>1539.5923000000003</v>
      </c>
      <c r="K4849" t="s">
        <v>27</v>
      </c>
      <c r="M4849" t="s">
        <v>123</v>
      </c>
      <c r="N4849" t="s">
        <v>36</v>
      </c>
      <c r="O4849" t="str">
        <f t="shared" si="150"/>
        <v>Cash on Delivery</v>
      </c>
      <c r="P4849" t="s">
        <v>53</v>
      </c>
      <c r="Q4849">
        <v>45.79</v>
      </c>
      <c r="R4849">
        <v>3.4</v>
      </c>
      <c r="S4849" t="s">
        <v>23</v>
      </c>
    </row>
    <row r="4850" spans="1:19" x14ac:dyDescent="0.3">
      <c r="A4850" t="s">
        <v>10278</v>
      </c>
      <c r="B4850" s="1">
        <v>44171</v>
      </c>
      <c r="C4850" t="s">
        <v>10279</v>
      </c>
      <c r="D4850" t="str">
        <f t="shared" ca="1" si="151"/>
        <v>Widget A</v>
      </c>
      <c r="E4850" t="s">
        <v>33</v>
      </c>
      <c r="F4850" t="s">
        <v>70</v>
      </c>
      <c r="G4850">
        <v>6</v>
      </c>
      <c r="H4850">
        <v>6</v>
      </c>
      <c r="I4850">
        <v>1393.32</v>
      </c>
      <c r="J4850">
        <v>1532.652</v>
      </c>
      <c r="K4850" t="s">
        <v>47</v>
      </c>
      <c r="M4850" t="s">
        <v>35</v>
      </c>
      <c r="N4850" t="s">
        <v>36</v>
      </c>
      <c r="O4850" t="str">
        <f t="shared" si="150"/>
        <v>Cash on Delivery</v>
      </c>
      <c r="P4850" t="s">
        <v>53</v>
      </c>
      <c r="Q4850">
        <v>20.260000000000002</v>
      </c>
      <c r="R4850">
        <v>2.2999999999999998</v>
      </c>
      <c r="S4850" t="s">
        <v>23</v>
      </c>
    </row>
    <row r="4851" spans="1:19" x14ac:dyDescent="0.3">
      <c r="A4851" t="s">
        <v>10280</v>
      </c>
      <c r="B4851" s="1">
        <v>44291</v>
      </c>
      <c r="C4851" t="s">
        <v>10281</v>
      </c>
      <c r="D4851" t="str">
        <f t="shared" ca="1" si="151"/>
        <v>Camera S</v>
      </c>
      <c r="E4851" t="s">
        <v>133</v>
      </c>
      <c r="F4851" t="s">
        <v>50</v>
      </c>
      <c r="G4851">
        <v>7</v>
      </c>
      <c r="H4851">
        <v>6</v>
      </c>
      <c r="I4851">
        <v>141.58000000000001</v>
      </c>
      <c r="J4851">
        <v>152.90640000000002</v>
      </c>
      <c r="K4851" t="s">
        <v>20</v>
      </c>
      <c r="M4851" t="s">
        <v>79</v>
      </c>
      <c r="N4851" t="s">
        <v>29</v>
      </c>
      <c r="O4851" t="str">
        <f t="shared" si="150"/>
        <v>Debit Card</v>
      </c>
      <c r="P4851" t="s">
        <v>89</v>
      </c>
      <c r="Q4851">
        <v>18.010000000000002</v>
      </c>
      <c r="R4851">
        <v>1.9</v>
      </c>
      <c r="S4851" t="s">
        <v>23</v>
      </c>
    </row>
    <row r="4852" spans="1:19" x14ac:dyDescent="0.3">
      <c r="A4852" t="s">
        <v>10282</v>
      </c>
      <c r="B4852" s="1">
        <v>44450</v>
      </c>
      <c r="C4852" t="s">
        <v>10283</v>
      </c>
      <c r="D4852" t="str">
        <f t="shared" ca="1" si="151"/>
        <v>Widget B</v>
      </c>
      <c r="E4852" t="s">
        <v>61</v>
      </c>
      <c r="F4852" t="s">
        <v>70</v>
      </c>
      <c r="G4852">
        <v>4</v>
      </c>
      <c r="H4852">
        <v>3</v>
      </c>
      <c r="I4852">
        <v>763.8</v>
      </c>
      <c r="J4852">
        <v>878.36999999999989</v>
      </c>
      <c r="K4852" t="s">
        <v>20</v>
      </c>
      <c r="M4852" t="s">
        <v>35</v>
      </c>
      <c r="N4852" t="s">
        <v>71</v>
      </c>
      <c r="O4852" t="str">
        <f t="shared" si="150"/>
        <v>PayPal</v>
      </c>
      <c r="P4852" t="s">
        <v>30</v>
      </c>
      <c r="Q4852">
        <v>11.28</v>
      </c>
      <c r="R4852">
        <v>2.4</v>
      </c>
      <c r="S4852" t="s">
        <v>23</v>
      </c>
    </row>
    <row r="4853" spans="1:19" x14ac:dyDescent="0.3">
      <c r="A4853" t="s">
        <v>10284</v>
      </c>
      <c r="B4853" s="1">
        <v>45379</v>
      </c>
      <c r="C4853" t="s">
        <v>10285</v>
      </c>
      <c r="D4853" t="str">
        <f t="shared" ca="1" si="151"/>
        <v>Phone X</v>
      </c>
      <c r="E4853" t="s">
        <v>141</v>
      </c>
      <c r="F4853" t="s">
        <v>50</v>
      </c>
      <c r="G4853">
        <v>10</v>
      </c>
      <c r="H4853">
        <v>9</v>
      </c>
      <c r="I4853">
        <v>718.92</v>
      </c>
      <c r="J4853">
        <v>826.75799999999992</v>
      </c>
      <c r="K4853" t="s">
        <v>47</v>
      </c>
      <c r="M4853" t="s">
        <v>79</v>
      </c>
      <c r="N4853" t="s">
        <v>36</v>
      </c>
      <c r="O4853" t="str">
        <f t="shared" si="150"/>
        <v>Credit Card</v>
      </c>
      <c r="P4853" t="s">
        <v>67</v>
      </c>
      <c r="Q4853">
        <v>44.05</v>
      </c>
      <c r="R4853">
        <v>4.5999999999999996</v>
      </c>
      <c r="S4853" t="s">
        <v>74</v>
      </c>
    </row>
    <row r="4854" spans="1:19" x14ac:dyDescent="0.3">
      <c r="A4854" t="s">
        <v>10286</v>
      </c>
      <c r="B4854" s="1">
        <v>44004</v>
      </c>
      <c r="C4854" t="s">
        <v>10287</v>
      </c>
      <c r="D4854" t="str">
        <f t="shared" ca="1" si="151"/>
        <v>Olive Oil 1L</v>
      </c>
      <c r="E4854" t="s">
        <v>56</v>
      </c>
      <c r="F4854" t="s">
        <v>57</v>
      </c>
      <c r="G4854">
        <v>8</v>
      </c>
      <c r="H4854">
        <v>7</v>
      </c>
      <c r="I4854">
        <v>1320.99</v>
      </c>
      <c r="J4854">
        <v>1387.0395000000001</v>
      </c>
      <c r="K4854" t="s">
        <v>47</v>
      </c>
      <c r="M4854" t="s">
        <v>35</v>
      </c>
      <c r="N4854" t="s">
        <v>71</v>
      </c>
      <c r="O4854" t="str">
        <f t="shared" si="150"/>
        <v>Debit Card</v>
      </c>
      <c r="P4854" t="s">
        <v>89</v>
      </c>
      <c r="Q4854">
        <v>8.14</v>
      </c>
      <c r="R4854">
        <v>4.0999999999999996</v>
      </c>
      <c r="S4854" t="s">
        <v>23</v>
      </c>
    </row>
    <row r="4855" spans="1:19" x14ac:dyDescent="0.3">
      <c r="A4855" t="s">
        <v>10288</v>
      </c>
      <c r="B4855" s="1">
        <v>44538</v>
      </c>
      <c r="C4855" t="s">
        <v>10289</v>
      </c>
      <c r="D4855" t="str">
        <f t="shared" ca="1" si="151"/>
        <v>Jeans Regular</v>
      </c>
      <c r="E4855" t="s">
        <v>130</v>
      </c>
      <c r="F4855" t="s">
        <v>82</v>
      </c>
      <c r="G4855">
        <v>13</v>
      </c>
      <c r="H4855">
        <v>10</v>
      </c>
      <c r="I4855">
        <v>24.49</v>
      </c>
      <c r="J4855">
        <v>27.918600000000001</v>
      </c>
      <c r="K4855" t="s">
        <v>27</v>
      </c>
      <c r="M4855" t="s">
        <v>35</v>
      </c>
      <c r="N4855" t="s">
        <v>71</v>
      </c>
      <c r="O4855" t="str">
        <f t="shared" si="150"/>
        <v>Cash on Delivery</v>
      </c>
      <c r="P4855" t="s">
        <v>53</v>
      </c>
      <c r="Q4855">
        <v>26.09</v>
      </c>
      <c r="R4855">
        <v>2.2999999999999998</v>
      </c>
      <c r="S4855" t="s">
        <v>23</v>
      </c>
    </row>
    <row r="4856" spans="1:19" x14ac:dyDescent="0.3">
      <c r="A4856" t="s">
        <v>10290</v>
      </c>
      <c r="B4856" s="1">
        <v>44341</v>
      </c>
      <c r="C4856" t="s">
        <v>10291</v>
      </c>
      <c r="D4856" t="str">
        <f t="shared" ca="1" si="151"/>
        <v>Camera S</v>
      </c>
      <c r="E4856" t="s">
        <v>133</v>
      </c>
      <c r="F4856" t="s">
        <v>50</v>
      </c>
      <c r="G4856">
        <v>5</v>
      </c>
      <c r="H4856">
        <v>4</v>
      </c>
      <c r="I4856">
        <v>720.24</v>
      </c>
      <c r="J4856">
        <v>799.46640000000014</v>
      </c>
      <c r="K4856" t="s">
        <v>47</v>
      </c>
      <c r="M4856" t="s">
        <v>42</v>
      </c>
      <c r="N4856" t="s">
        <v>22</v>
      </c>
      <c r="O4856" t="str">
        <f t="shared" si="150"/>
        <v>Credit Card</v>
      </c>
      <c r="P4856" t="s">
        <v>67</v>
      </c>
      <c r="Q4856">
        <v>27.06</v>
      </c>
      <c r="R4856">
        <v>4.5</v>
      </c>
      <c r="S4856" t="s">
        <v>23</v>
      </c>
    </row>
    <row r="4857" spans="1:19" x14ac:dyDescent="0.3">
      <c r="A4857" t="s">
        <v>10292</v>
      </c>
      <c r="B4857" s="1">
        <v>44529</v>
      </c>
      <c r="C4857" t="s">
        <v>10293</v>
      </c>
      <c r="D4857" t="str">
        <f t="shared" ca="1" si="151"/>
        <v>Laptop Pro</v>
      </c>
      <c r="E4857" t="s">
        <v>116</v>
      </c>
      <c r="F4857" t="s">
        <v>50</v>
      </c>
      <c r="G4857">
        <v>16</v>
      </c>
      <c r="H4857">
        <v>14</v>
      </c>
      <c r="I4857">
        <v>362.38</v>
      </c>
      <c r="J4857">
        <v>380.49900000000002</v>
      </c>
      <c r="K4857" t="s">
        <v>47</v>
      </c>
      <c r="M4857" t="s">
        <v>21</v>
      </c>
      <c r="N4857" t="s">
        <v>36</v>
      </c>
      <c r="O4857" t="str">
        <f t="shared" si="150"/>
        <v>Bank Transfer</v>
      </c>
      <c r="P4857" t="s">
        <v>37</v>
      </c>
      <c r="Q4857">
        <v>28.64</v>
      </c>
      <c r="R4857">
        <v>1.6</v>
      </c>
      <c r="S4857" t="s">
        <v>23</v>
      </c>
    </row>
    <row r="4858" spans="1:19" x14ac:dyDescent="0.3">
      <c r="A4858" t="s">
        <v>10294</v>
      </c>
      <c r="B4858" s="1">
        <v>43952</v>
      </c>
      <c r="C4858" t="s">
        <v>10295</v>
      </c>
      <c r="D4858" t="str">
        <f t="shared" ca="1" si="151"/>
        <v>Dining Table</v>
      </c>
      <c r="E4858" t="s">
        <v>45</v>
      </c>
      <c r="F4858" t="s">
        <v>46</v>
      </c>
      <c r="G4858">
        <v>2</v>
      </c>
      <c r="H4858">
        <v>2</v>
      </c>
      <c r="I4858">
        <v>26.96</v>
      </c>
      <c r="J4858">
        <v>28.308000000000003</v>
      </c>
      <c r="K4858" t="s">
        <v>47</v>
      </c>
      <c r="M4858" t="s">
        <v>28</v>
      </c>
      <c r="N4858" t="s">
        <v>22</v>
      </c>
      <c r="O4858" t="str">
        <f t="shared" si="150"/>
        <v>Debit Card</v>
      </c>
      <c r="P4858" t="s">
        <v>89</v>
      </c>
      <c r="Q4858">
        <v>43.99</v>
      </c>
      <c r="R4858">
        <v>1.1000000000000001</v>
      </c>
    </row>
    <row r="4859" spans="1:19" x14ac:dyDescent="0.3">
      <c r="A4859" t="s">
        <v>10296</v>
      </c>
      <c r="B4859" s="1">
        <v>44491</v>
      </c>
      <c r="C4859" t="s">
        <v>10297</v>
      </c>
      <c r="D4859" t="str">
        <f t="shared" ca="1" si="151"/>
        <v>Camera S</v>
      </c>
      <c r="E4859" t="s">
        <v>133</v>
      </c>
      <c r="F4859" t="s">
        <v>50</v>
      </c>
      <c r="G4859">
        <v>11</v>
      </c>
      <c r="H4859">
        <v>10</v>
      </c>
      <c r="I4859">
        <v>109.63</v>
      </c>
      <c r="J4859">
        <v>118.4004</v>
      </c>
      <c r="K4859" t="s">
        <v>51</v>
      </c>
      <c r="M4859" t="s">
        <v>86</v>
      </c>
      <c r="N4859" t="s">
        <v>36</v>
      </c>
      <c r="O4859" t="str">
        <f t="shared" si="150"/>
        <v>PayPal</v>
      </c>
      <c r="P4859" t="s">
        <v>30</v>
      </c>
      <c r="Q4859">
        <v>37.76</v>
      </c>
      <c r="R4859">
        <v>4.7</v>
      </c>
      <c r="S4859" t="s">
        <v>23</v>
      </c>
    </row>
    <row r="4860" spans="1:19" x14ac:dyDescent="0.3">
      <c r="A4860" t="s">
        <v>10298</v>
      </c>
      <c r="B4860" s="1">
        <v>44029</v>
      </c>
      <c r="C4860" t="s">
        <v>10299</v>
      </c>
      <c r="D4860" t="str">
        <f t="shared" ca="1" si="151"/>
        <v>T-shirt V</v>
      </c>
      <c r="E4860" t="s">
        <v>77</v>
      </c>
      <c r="F4860" t="s">
        <v>82</v>
      </c>
      <c r="G4860">
        <v>20</v>
      </c>
      <c r="H4860">
        <v>20</v>
      </c>
      <c r="I4860">
        <v>1237.8</v>
      </c>
      <c r="J4860">
        <v>1349.202</v>
      </c>
      <c r="K4860" t="s">
        <v>51</v>
      </c>
      <c r="M4860" t="s">
        <v>86</v>
      </c>
      <c r="N4860" t="s">
        <v>36</v>
      </c>
      <c r="O4860" t="str">
        <f t="shared" si="150"/>
        <v>Cash on Delivery</v>
      </c>
      <c r="P4860" t="s">
        <v>53</v>
      </c>
      <c r="Q4860">
        <v>18.88</v>
      </c>
      <c r="R4860">
        <v>9</v>
      </c>
      <c r="S4860" t="s">
        <v>23</v>
      </c>
    </row>
    <row r="4861" spans="1:19" x14ac:dyDescent="0.3">
      <c r="A4861" t="s">
        <v>10301</v>
      </c>
      <c r="B4861" s="1">
        <v>44177</v>
      </c>
      <c r="C4861" t="s">
        <v>10302</v>
      </c>
      <c r="D4861" t="str">
        <f t="shared" ca="1" si="151"/>
        <v>Olive Oil 1L</v>
      </c>
      <c r="E4861" t="s">
        <v>56</v>
      </c>
      <c r="F4861" t="s">
        <v>57</v>
      </c>
      <c r="G4861">
        <v>15</v>
      </c>
      <c r="H4861">
        <v>14</v>
      </c>
      <c r="I4861">
        <v>325.11</v>
      </c>
      <c r="J4861">
        <v>357.62100000000004</v>
      </c>
      <c r="K4861" t="s">
        <v>47</v>
      </c>
      <c r="M4861" t="s">
        <v>79</v>
      </c>
      <c r="N4861" t="s">
        <v>22</v>
      </c>
      <c r="O4861" t="str">
        <f t="shared" si="150"/>
        <v>Bank Transfer</v>
      </c>
      <c r="P4861" t="s">
        <v>37</v>
      </c>
      <c r="Q4861">
        <v>6.07</v>
      </c>
      <c r="R4861">
        <v>4.5</v>
      </c>
      <c r="S4861" t="s">
        <v>23</v>
      </c>
    </row>
    <row r="4862" spans="1:19" x14ac:dyDescent="0.3">
      <c r="A4862" t="s">
        <v>10303</v>
      </c>
      <c r="B4862" s="1">
        <v>45015</v>
      </c>
      <c r="C4862" t="s">
        <v>4625</v>
      </c>
      <c r="D4862" t="str">
        <f t="shared" ca="1" si="151"/>
        <v>Olive Oil 1L</v>
      </c>
      <c r="E4862" t="s">
        <v>56</v>
      </c>
      <c r="F4862" t="s">
        <v>57</v>
      </c>
      <c r="G4862">
        <v>18</v>
      </c>
      <c r="H4862">
        <v>16</v>
      </c>
      <c r="I4862">
        <v>864.08</v>
      </c>
      <c r="J4862">
        <v>907.28400000000011</v>
      </c>
      <c r="K4862" t="s">
        <v>10304</v>
      </c>
      <c r="M4862" t="s">
        <v>42</v>
      </c>
      <c r="N4862" t="s">
        <v>36</v>
      </c>
      <c r="O4862" t="str">
        <f t="shared" si="150"/>
        <v>Bank Transfer</v>
      </c>
      <c r="P4862" t="s">
        <v>37</v>
      </c>
      <c r="Q4862">
        <v>8.5299999999999994</v>
      </c>
      <c r="R4862">
        <v>4.3</v>
      </c>
      <c r="S4862" t="s">
        <v>23</v>
      </c>
    </row>
    <row r="4863" spans="1:19" x14ac:dyDescent="0.3">
      <c r="A4863" t="s">
        <v>10305</v>
      </c>
      <c r="B4863" s="1">
        <v>44160</v>
      </c>
      <c r="C4863" t="s">
        <v>10306</v>
      </c>
      <c r="D4863" t="str">
        <f t="shared" ca="1" si="151"/>
        <v>T-shirt V</v>
      </c>
      <c r="E4863" t="s">
        <v>77</v>
      </c>
      <c r="F4863" t="s">
        <v>82</v>
      </c>
      <c r="G4863">
        <v>3</v>
      </c>
      <c r="H4863">
        <v>3</v>
      </c>
      <c r="I4863">
        <v>685.25</v>
      </c>
      <c r="J4863">
        <v>733.21750000000009</v>
      </c>
      <c r="K4863" t="s">
        <v>10307</v>
      </c>
      <c r="N4863" t="s">
        <v>22</v>
      </c>
      <c r="O4863" t="str">
        <f t="shared" si="150"/>
        <v>Debit Card</v>
      </c>
      <c r="P4863" t="s">
        <v>89</v>
      </c>
      <c r="Q4863">
        <v>10.31</v>
      </c>
      <c r="R4863">
        <v>3.3</v>
      </c>
      <c r="S4863" t="s">
        <v>74</v>
      </c>
    </row>
    <row r="4864" spans="1:19" x14ac:dyDescent="0.3">
      <c r="A4864" t="s">
        <v>10308</v>
      </c>
      <c r="B4864" s="1">
        <v>44838</v>
      </c>
      <c r="C4864" t="s">
        <v>10309</v>
      </c>
      <c r="D4864" t="str">
        <f t="shared" ca="1" si="151"/>
        <v>Cereal Pack</v>
      </c>
      <c r="E4864" t="s">
        <v>100</v>
      </c>
      <c r="F4864" t="s">
        <v>57</v>
      </c>
      <c r="G4864">
        <v>6</v>
      </c>
      <c r="H4864">
        <v>6</v>
      </c>
      <c r="I4864">
        <v>562.12</v>
      </c>
      <c r="J4864">
        <v>640.81680000000006</v>
      </c>
      <c r="K4864" t="s">
        <v>10310</v>
      </c>
      <c r="M4864" t="s">
        <v>86</v>
      </c>
      <c r="O4864" t="str">
        <f t="shared" si="150"/>
        <v>PayPal</v>
      </c>
      <c r="P4864" t="s">
        <v>30</v>
      </c>
      <c r="Q4864">
        <v>5.36</v>
      </c>
      <c r="R4864">
        <v>3.8</v>
      </c>
      <c r="S4864" t="s">
        <v>23</v>
      </c>
    </row>
    <row r="4865" spans="1:19" x14ac:dyDescent="0.3">
      <c r="A4865" t="s">
        <v>10311</v>
      </c>
      <c r="B4865" s="1">
        <v>45655</v>
      </c>
      <c r="C4865" t="s">
        <v>10312</v>
      </c>
      <c r="D4865" t="str">
        <f t="shared" ca="1" si="151"/>
        <v>Cereal Pack</v>
      </c>
      <c r="E4865" t="s">
        <v>100</v>
      </c>
      <c r="F4865" t="s">
        <v>57</v>
      </c>
      <c r="G4865">
        <v>16</v>
      </c>
      <c r="H4865">
        <v>16</v>
      </c>
      <c r="I4865">
        <v>505.4</v>
      </c>
      <c r="J4865">
        <v>550.88599999999997</v>
      </c>
      <c r="K4865" t="s">
        <v>27</v>
      </c>
      <c r="M4865" t="s">
        <v>21</v>
      </c>
      <c r="N4865" t="s">
        <v>22</v>
      </c>
      <c r="O4865" t="str">
        <f t="shared" si="150"/>
        <v>Bank Transfer</v>
      </c>
      <c r="P4865" t="s">
        <v>37</v>
      </c>
      <c r="Q4865">
        <v>46.36</v>
      </c>
      <c r="R4865">
        <v>1.5</v>
      </c>
      <c r="S4865" t="s">
        <v>23</v>
      </c>
    </row>
    <row r="4866" spans="1:19" x14ac:dyDescent="0.3">
      <c r="A4866" t="s">
        <v>10313</v>
      </c>
      <c r="B4866" s="1">
        <v>45424</v>
      </c>
      <c r="C4866" t="s">
        <v>10314</v>
      </c>
      <c r="D4866" t="str">
        <f t="shared" ca="1" si="151"/>
        <v>T-shirt V</v>
      </c>
      <c r="E4866" t="s">
        <v>77</v>
      </c>
      <c r="F4866" t="s">
        <v>82</v>
      </c>
      <c r="G4866">
        <v>7</v>
      </c>
      <c r="H4866">
        <v>6</v>
      </c>
      <c r="I4866">
        <v>139.26</v>
      </c>
      <c r="J4866">
        <v>160.14899999999997</v>
      </c>
      <c r="K4866" t="s">
        <v>51</v>
      </c>
      <c r="M4866" t="s">
        <v>42</v>
      </c>
      <c r="N4866" t="s">
        <v>22</v>
      </c>
      <c r="O4866" t="str">
        <f t="shared" si="150"/>
        <v>Cash on Delivery</v>
      </c>
      <c r="P4866" t="s">
        <v>53</v>
      </c>
      <c r="Q4866">
        <v>35.18</v>
      </c>
      <c r="R4866">
        <v>2.1</v>
      </c>
      <c r="S4866" t="s">
        <v>23</v>
      </c>
    </row>
    <row r="4867" spans="1:19" x14ac:dyDescent="0.3">
      <c r="A4867" t="s">
        <v>10315</v>
      </c>
      <c r="B4867" s="1">
        <v>45369</v>
      </c>
      <c r="C4867" t="s">
        <v>10316</v>
      </c>
      <c r="D4867" t="str">
        <f t="shared" ca="1" si="151"/>
        <v>Laptop Pro</v>
      </c>
      <c r="E4867" t="s">
        <v>116</v>
      </c>
      <c r="F4867" t="s">
        <v>50</v>
      </c>
      <c r="G4867">
        <v>9</v>
      </c>
      <c r="H4867">
        <v>7</v>
      </c>
      <c r="I4867">
        <v>1296.55</v>
      </c>
      <c r="J4867">
        <v>1478.067</v>
      </c>
      <c r="K4867" t="s">
        <v>47</v>
      </c>
      <c r="M4867" t="s">
        <v>28</v>
      </c>
      <c r="N4867" t="s">
        <v>36</v>
      </c>
      <c r="O4867" t="str">
        <f t="shared" ref="O4867:O4930" si="152">IF(P4867&lt;&gt;"",P4867,INDEX($N:$N,MATCH(Q4867,$O:$O,0)))</f>
        <v>Cash on Delivery</v>
      </c>
      <c r="P4867" t="s">
        <v>53</v>
      </c>
      <c r="Q4867">
        <v>31.56</v>
      </c>
      <c r="R4867">
        <v>3.6</v>
      </c>
      <c r="S4867" t="s">
        <v>23</v>
      </c>
    </row>
    <row r="4868" spans="1:19" x14ac:dyDescent="0.3">
      <c r="A4868" t="s">
        <v>10317</v>
      </c>
      <c r="B4868" s="1">
        <v>44416</v>
      </c>
      <c r="C4868" t="s">
        <v>10318</v>
      </c>
      <c r="D4868" t="str">
        <f t="shared" ref="D4868:D4931" ca="1" si="153">IF(E4868&lt;&gt;"",E4868,IF(F4868="Apparel",CHOOSE(RANDBETWEEN(1,4),"Jeans Regular","Shirt Classic","Sneakers Run","T-shirt V"),IF(F4868="Electronics",CHOOSE(RANDBETWEEN(1,4),"Camera S","Headphones Z","Laptop Pro","Phone X"),IF(F4868="Gadgets",CHOOSE(RANDBETWEEN(1,2),"Widget A","Widget B"),IF(F4868="Groceries",CHOOSE(RANDBETWEEN(1,3),"Cereal Pack","Olive Oil 1L","Organic Rice"),IF(F4868="Home Goods",CHOOSE(RANDBETWEEN(1,2),"Dining Table","Sofa 3-Seater"),"Unknown"))))))</f>
        <v>Organic Rice 5kg</v>
      </c>
      <c r="E4868" t="s">
        <v>40</v>
      </c>
      <c r="F4868" t="s">
        <v>57</v>
      </c>
      <c r="G4868">
        <v>8</v>
      </c>
      <c r="H4868">
        <v>8</v>
      </c>
      <c r="I4868">
        <v>371.9</v>
      </c>
      <c r="J4868">
        <v>394.214</v>
      </c>
      <c r="K4868" t="s">
        <v>66</v>
      </c>
      <c r="M4868" t="s">
        <v>35</v>
      </c>
      <c r="N4868" t="s">
        <v>71</v>
      </c>
      <c r="O4868" t="str">
        <f t="shared" si="152"/>
        <v>Bank Transfer</v>
      </c>
      <c r="P4868" t="s">
        <v>37</v>
      </c>
      <c r="Q4868">
        <v>3.35</v>
      </c>
      <c r="R4868">
        <v>5</v>
      </c>
      <c r="S4868" t="s">
        <v>23</v>
      </c>
    </row>
    <row r="4869" spans="1:19" x14ac:dyDescent="0.3">
      <c r="A4869" t="s">
        <v>10319</v>
      </c>
      <c r="B4869" s="1">
        <v>44607</v>
      </c>
      <c r="C4869" t="s">
        <v>10320</v>
      </c>
      <c r="D4869" t="str">
        <f t="shared" ca="1" si="153"/>
        <v>Camera S</v>
      </c>
      <c r="E4869" t="s">
        <v>133</v>
      </c>
      <c r="F4869" t="s">
        <v>50</v>
      </c>
      <c r="G4869">
        <v>18</v>
      </c>
      <c r="H4869">
        <v>14</v>
      </c>
      <c r="I4869">
        <v>252.18</v>
      </c>
      <c r="J4869">
        <v>267.31080000000003</v>
      </c>
      <c r="K4869" t="s">
        <v>47</v>
      </c>
      <c r="M4869" t="s">
        <v>42</v>
      </c>
      <c r="N4869" t="s">
        <v>71</v>
      </c>
      <c r="O4869" t="str">
        <f t="shared" si="152"/>
        <v>Cash on Delivery</v>
      </c>
      <c r="P4869" t="s">
        <v>53</v>
      </c>
      <c r="Q4869">
        <v>45.23</v>
      </c>
      <c r="R4869">
        <v>2.5</v>
      </c>
      <c r="S4869" t="s">
        <v>23</v>
      </c>
    </row>
    <row r="4870" spans="1:19" x14ac:dyDescent="0.3">
      <c r="A4870" t="s">
        <v>10321</v>
      </c>
      <c r="B4870" s="1">
        <v>45656</v>
      </c>
      <c r="C4870" t="s">
        <v>10322</v>
      </c>
      <c r="D4870" t="str">
        <f t="shared" ca="1" si="153"/>
        <v>Widget A</v>
      </c>
      <c r="E4870" t="s">
        <v>33</v>
      </c>
      <c r="F4870" t="s">
        <v>70</v>
      </c>
      <c r="G4870">
        <v>20</v>
      </c>
      <c r="H4870">
        <v>20</v>
      </c>
      <c r="I4870">
        <v>331.37</v>
      </c>
      <c r="J4870">
        <v>354.5659</v>
      </c>
      <c r="K4870" t="s">
        <v>20</v>
      </c>
      <c r="M4870" t="s">
        <v>123</v>
      </c>
      <c r="N4870" t="s">
        <v>29</v>
      </c>
      <c r="O4870" t="str">
        <f t="shared" si="152"/>
        <v>Credit Card</v>
      </c>
      <c r="P4870" t="s">
        <v>67</v>
      </c>
      <c r="Q4870">
        <v>34.47</v>
      </c>
      <c r="R4870">
        <v>3.1</v>
      </c>
      <c r="S4870" t="s">
        <v>23</v>
      </c>
    </row>
    <row r="4871" spans="1:19" x14ac:dyDescent="0.3">
      <c r="A4871" t="s">
        <v>10323</v>
      </c>
      <c r="B4871" s="1">
        <v>45114</v>
      </c>
      <c r="C4871" t="s">
        <v>10324</v>
      </c>
      <c r="D4871" t="str">
        <f t="shared" ca="1" si="153"/>
        <v>Dining Table</v>
      </c>
      <c r="E4871" t="s">
        <v>45</v>
      </c>
      <c r="F4871" t="s">
        <v>46</v>
      </c>
      <c r="G4871">
        <v>20</v>
      </c>
      <c r="H4871">
        <v>19</v>
      </c>
      <c r="I4871">
        <v>547.86</v>
      </c>
      <c r="J4871">
        <v>597.16740000000004</v>
      </c>
      <c r="K4871" t="s">
        <v>47</v>
      </c>
      <c r="M4871" t="s">
        <v>123</v>
      </c>
      <c r="N4871" t="s">
        <v>22</v>
      </c>
      <c r="O4871" t="str">
        <f t="shared" si="152"/>
        <v>Bank Transfer</v>
      </c>
      <c r="P4871" t="s">
        <v>37</v>
      </c>
      <c r="Q4871">
        <v>32.86</v>
      </c>
      <c r="R4871">
        <v>2.5</v>
      </c>
      <c r="S4871" t="s">
        <v>23</v>
      </c>
    </row>
    <row r="4872" spans="1:19" x14ac:dyDescent="0.3">
      <c r="A4872" t="s">
        <v>10325</v>
      </c>
      <c r="B4872" s="1">
        <v>44547</v>
      </c>
      <c r="C4872" t="s">
        <v>10326</v>
      </c>
      <c r="D4872" t="str">
        <f t="shared" ca="1" si="153"/>
        <v>Sofa 3-Seater</v>
      </c>
      <c r="E4872" t="s">
        <v>109</v>
      </c>
      <c r="F4872" t="s">
        <v>46</v>
      </c>
      <c r="G4872">
        <v>1</v>
      </c>
      <c r="H4872">
        <v>1</v>
      </c>
      <c r="I4872">
        <v>820.41</v>
      </c>
      <c r="J4872">
        <v>886.04280000000006</v>
      </c>
      <c r="K4872" t="s">
        <v>66</v>
      </c>
      <c r="M4872" t="s">
        <v>21</v>
      </c>
      <c r="N4872" t="s">
        <v>36</v>
      </c>
      <c r="O4872" t="str">
        <f t="shared" si="152"/>
        <v>Debit Card</v>
      </c>
      <c r="P4872" t="s">
        <v>89</v>
      </c>
      <c r="Q4872">
        <v>43.55</v>
      </c>
      <c r="R4872">
        <v>4.2</v>
      </c>
      <c r="S4872" t="s">
        <v>23</v>
      </c>
    </row>
    <row r="4873" spans="1:19" x14ac:dyDescent="0.3">
      <c r="A4873" t="s">
        <v>10329</v>
      </c>
      <c r="B4873" s="1">
        <v>45187</v>
      </c>
      <c r="C4873" t="s">
        <v>10330</v>
      </c>
      <c r="D4873" t="str">
        <f t="shared" ca="1" si="153"/>
        <v>Organic Rice 5kg</v>
      </c>
      <c r="E4873" t="s">
        <v>40</v>
      </c>
      <c r="F4873" t="s">
        <v>57</v>
      </c>
      <c r="G4873">
        <v>12</v>
      </c>
      <c r="H4873">
        <v>10</v>
      </c>
      <c r="I4873">
        <v>339</v>
      </c>
      <c r="J4873">
        <v>366.12</v>
      </c>
      <c r="K4873" t="s">
        <v>27</v>
      </c>
      <c r="M4873" t="s">
        <v>86</v>
      </c>
      <c r="N4873" t="s">
        <v>71</v>
      </c>
      <c r="O4873" t="str">
        <f t="shared" si="152"/>
        <v>Bank Transfer</v>
      </c>
      <c r="P4873" t="s">
        <v>37</v>
      </c>
      <c r="Q4873">
        <v>4.2</v>
      </c>
      <c r="R4873">
        <v>2.5</v>
      </c>
      <c r="S4873" t="s">
        <v>23</v>
      </c>
    </row>
    <row r="4874" spans="1:19" x14ac:dyDescent="0.3">
      <c r="A4874" t="s">
        <v>10331</v>
      </c>
      <c r="B4874" s="1">
        <v>44794</v>
      </c>
      <c r="C4874" t="s">
        <v>10332</v>
      </c>
      <c r="D4874" t="str">
        <f t="shared" ca="1" si="153"/>
        <v>Shirt Classic</v>
      </c>
      <c r="E4874" t="s">
        <v>65</v>
      </c>
      <c r="F4874" t="s">
        <v>82</v>
      </c>
      <c r="G4874">
        <v>10</v>
      </c>
      <c r="H4874">
        <v>8</v>
      </c>
      <c r="I4874">
        <v>869.88</v>
      </c>
      <c r="J4874">
        <v>974.26560000000006</v>
      </c>
      <c r="K4874" t="s">
        <v>51</v>
      </c>
      <c r="M4874" t="s">
        <v>10333</v>
      </c>
      <c r="N4874" t="s">
        <v>29</v>
      </c>
      <c r="O4874" t="str">
        <f t="shared" si="152"/>
        <v>Bank Transfer</v>
      </c>
      <c r="P4874" t="s">
        <v>37</v>
      </c>
      <c r="Q4874">
        <v>39.08</v>
      </c>
      <c r="R4874">
        <v>1.6</v>
      </c>
      <c r="S4874" t="s">
        <v>205</v>
      </c>
    </row>
    <row r="4875" spans="1:19" x14ac:dyDescent="0.3">
      <c r="A4875" t="s">
        <v>10334</v>
      </c>
      <c r="B4875" s="1">
        <v>44452</v>
      </c>
      <c r="C4875" t="s">
        <v>10335</v>
      </c>
      <c r="D4875" t="str">
        <f t="shared" ca="1" si="153"/>
        <v>Camera S</v>
      </c>
      <c r="E4875" t="s">
        <v>133</v>
      </c>
      <c r="F4875" t="s">
        <v>50</v>
      </c>
      <c r="G4875">
        <v>15</v>
      </c>
      <c r="H4875">
        <v>13</v>
      </c>
      <c r="I4875">
        <v>924.99</v>
      </c>
      <c r="J4875">
        <v>1026.7389000000001</v>
      </c>
      <c r="K4875" t="s">
        <v>20</v>
      </c>
      <c r="M4875" t="s">
        <v>79</v>
      </c>
      <c r="N4875" t="s">
        <v>36</v>
      </c>
      <c r="O4875" t="str">
        <f t="shared" si="152"/>
        <v>Cash on Delivery</v>
      </c>
      <c r="P4875" t="s">
        <v>53</v>
      </c>
      <c r="Q4875">
        <v>41.15</v>
      </c>
      <c r="R4875">
        <v>4.4000000000000004</v>
      </c>
      <c r="S4875" t="s">
        <v>23</v>
      </c>
    </row>
    <row r="4876" spans="1:19" x14ac:dyDescent="0.3">
      <c r="A4876" t="s">
        <v>10336</v>
      </c>
      <c r="B4876" s="1">
        <v>44514</v>
      </c>
      <c r="C4876" t="s">
        <v>10337</v>
      </c>
      <c r="D4876" t="str">
        <f t="shared" ca="1" si="153"/>
        <v>Laptop Pro</v>
      </c>
      <c r="E4876" t="s">
        <v>116</v>
      </c>
      <c r="F4876" t="s">
        <v>50</v>
      </c>
      <c r="G4876">
        <v>9</v>
      </c>
      <c r="H4876">
        <v>8</v>
      </c>
      <c r="I4876">
        <v>1475.11</v>
      </c>
      <c r="J4876">
        <v>1593.1188</v>
      </c>
      <c r="K4876" t="s">
        <v>47</v>
      </c>
      <c r="M4876" t="s">
        <v>28</v>
      </c>
      <c r="N4876" t="s">
        <v>22</v>
      </c>
      <c r="O4876" t="str">
        <f t="shared" si="152"/>
        <v>Credit Card</v>
      </c>
      <c r="P4876" t="s">
        <v>67</v>
      </c>
      <c r="Q4876">
        <v>5.86</v>
      </c>
      <c r="R4876">
        <v>4.5</v>
      </c>
      <c r="S4876" t="s">
        <v>23</v>
      </c>
    </row>
    <row r="4877" spans="1:19" x14ac:dyDescent="0.3">
      <c r="A4877" t="s">
        <v>10338</v>
      </c>
      <c r="B4877" s="1">
        <v>44080</v>
      </c>
      <c r="C4877" t="s">
        <v>10339</v>
      </c>
      <c r="D4877" t="str">
        <f t="shared" ca="1" si="153"/>
        <v>Widget A</v>
      </c>
      <c r="E4877" t="s">
        <v>33</v>
      </c>
      <c r="F4877" t="s">
        <v>70</v>
      </c>
      <c r="G4877">
        <v>12</v>
      </c>
      <c r="H4877">
        <v>12</v>
      </c>
      <c r="I4877">
        <v>921</v>
      </c>
      <c r="J4877">
        <v>985.47</v>
      </c>
      <c r="K4877" t="s">
        <v>66</v>
      </c>
      <c r="M4877" t="s">
        <v>35</v>
      </c>
      <c r="N4877" t="s">
        <v>71</v>
      </c>
      <c r="O4877" t="str">
        <f t="shared" si="152"/>
        <v>Cash on Delivery</v>
      </c>
      <c r="P4877" t="s">
        <v>53</v>
      </c>
      <c r="Q4877">
        <v>20.84</v>
      </c>
      <c r="R4877">
        <v>4</v>
      </c>
      <c r="S4877" t="s">
        <v>23</v>
      </c>
    </row>
    <row r="4878" spans="1:19" x14ac:dyDescent="0.3">
      <c r="A4878" t="s">
        <v>10340</v>
      </c>
      <c r="B4878" s="1">
        <v>43851</v>
      </c>
      <c r="C4878" t="s">
        <v>10341</v>
      </c>
      <c r="D4878" t="str">
        <f t="shared" ca="1" si="153"/>
        <v>Cereal Pack</v>
      </c>
      <c r="E4878" t="s">
        <v>100</v>
      </c>
      <c r="F4878" t="s">
        <v>57</v>
      </c>
      <c r="G4878">
        <v>17</v>
      </c>
      <c r="H4878">
        <v>15</v>
      </c>
      <c r="I4878">
        <v>227.29</v>
      </c>
      <c r="J4878">
        <v>254.56480000000002</v>
      </c>
      <c r="K4878" t="s">
        <v>66</v>
      </c>
      <c r="M4878" t="s">
        <v>123</v>
      </c>
      <c r="N4878" t="s">
        <v>22</v>
      </c>
      <c r="O4878" t="str">
        <f t="shared" si="152"/>
        <v>PayPal</v>
      </c>
      <c r="P4878" t="s">
        <v>30</v>
      </c>
      <c r="Q4878">
        <v>6.85</v>
      </c>
      <c r="R4878">
        <v>2.6</v>
      </c>
      <c r="S4878" t="s">
        <v>23</v>
      </c>
    </row>
    <row r="4879" spans="1:19" x14ac:dyDescent="0.3">
      <c r="A4879" t="s">
        <v>10342</v>
      </c>
      <c r="B4879" s="1">
        <v>45551</v>
      </c>
      <c r="C4879" t="s">
        <v>10343</v>
      </c>
      <c r="D4879" t="str">
        <f t="shared" ca="1" si="153"/>
        <v>Dining Table</v>
      </c>
      <c r="E4879" t="s">
        <v>45</v>
      </c>
      <c r="F4879" t="s">
        <v>46</v>
      </c>
      <c r="G4879">
        <v>8</v>
      </c>
      <c r="H4879">
        <v>7</v>
      </c>
      <c r="I4879">
        <v>862.44</v>
      </c>
      <c r="J4879">
        <v>991.80600000000004</v>
      </c>
      <c r="K4879" t="s">
        <v>47</v>
      </c>
      <c r="M4879" t="s">
        <v>21</v>
      </c>
      <c r="N4879" t="s">
        <v>29</v>
      </c>
      <c r="O4879" t="str">
        <f t="shared" si="152"/>
        <v>Bank Transfer</v>
      </c>
      <c r="P4879" t="s">
        <v>37</v>
      </c>
      <c r="Q4879">
        <v>41.51</v>
      </c>
      <c r="R4879">
        <v>2.4</v>
      </c>
      <c r="S4879" t="s">
        <v>23</v>
      </c>
    </row>
    <row r="4880" spans="1:19" x14ac:dyDescent="0.3">
      <c r="A4880" t="s">
        <v>10344</v>
      </c>
      <c r="B4880" s="1">
        <v>44423</v>
      </c>
      <c r="C4880" t="s">
        <v>10345</v>
      </c>
      <c r="D4880" t="str">
        <f t="shared" ca="1" si="153"/>
        <v>T-shirt V</v>
      </c>
      <c r="E4880" t="s">
        <v>77</v>
      </c>
      <c r="F4880" t="s">
        <v>82</v>
      </c>
      <c r="G4880">
        <v>14</v>
      </c>
      <c r="H4880">
        <v>14</v>
      </c>
      <c r="I4880">
        <v>321.38</v>
      </c>
      <c r="J4880">
        <v>369.58699999999999</v>
      </c>
      <c r="K4880" t="s">
        <v>51</v>
      </c>
      <c r="M4880" t="s">
        <v>21</v>
      </c>
      <c r="N4880" t="s">
        <v>71</v>
      </c>
      <c r="O4880" t="str">
        <f t="shared" si="152"/>
        <v>Bank Transfer</v>
      </c>
      <c r="P4880" t="s">
        <v>37</v>
      </c>
      <c r="Q4880">
        <v>44.77</v>
      </c>
      <c r="R4880">
        <v>4.3</v>
      </c>
      <c r="S4880" t="s">
        <v>23</v>
      </c>
    </row>
    <row r="4881" spans="1:19" x14ac:dyDescent="0.3">
      <c r="A4881" t="s">
        <v>10346</v>
      </c>
      <c r="B4881" s="1">
        <v>45223</v>
      </c>
      <c r="C4881" t="s">
        <v>10347</v>
      </c>
      <c r="D4881" t="str">
        <f t="shared" ca="1" si="153"/>
        <v>Olive Oil 1L</v>
      </c>
      <c r="E4881" t="s">
        <v>56</v>
      </c>
      <c r="F4881" t="s">
        <v>57</v>
      </c>
      <c r="G4881">
        <v>14</v>
      </c>
      <c r="H4881">
        <v>13</v>
      </c>
      <c r="I4881">
        <v>320.64</v>
      </c>
      <c r="J4881">
        <v>365.52960000000002</v>
      </c>
      <c r="K4881" t="s">
        <v>27</v>
      </c>
      <c r="M4881" t="s">
        <v>86</v>
      </c>
      <c r="N4881" t="s">
        <v>22</v>
      </c>
      <c r="O4881" t="str">
        <f t="shared" si="152"/>
        <v>Credit Card</v>
      </c>
      <c r="P4881" t="s">
        <v>67</v>
      </c>
      <c r="Q4881">
        <v>1.01</v>
      </c>
      <c r="R4881">
        <v>2.4</v>
      </c>
      <c r="S4881" t="s">
        <v>23</v>
      </c>
    </row>
    <row r="4882" spans="1:19" x14ac:dyDescent="0.3">
      <c r="A4882" t="s">
        <v>10349</v>
      </c>
      <c r="B4882" s="1">
        <v>44110</v>
      </c>
      <c r="C4882" t="s">
        <v>10350</v>
      </c>
      <c r="D4882" t="str">
        <f t="shared" ca="1" si="153"/>
        <v>Widget B</v>
      </c>
      <c r="E4882" t="s">
        <v>61</v>
      </c>
      <c r="F4882" t="s">
        <v>70</v>
      </c>
      <c r="G4882">
        <v>18</v>
      </c>
      <c r="H4882">
        <v>14</v>
      </c>
      <c r="I4882">
        <v>6</v>
      </c>
      <c r="J4882">
        <v>6.66</v>
      </c>
      <c r="K4882" t="s">
        <v>66</v>
      </c>
      <c r="M4882" t="s">
        <v>42</v>
      </c>
      <c r="N4882" t="s">
        <v>36</v>
      </c>
      <c r="O4882" t="str">
        <f t="shared" si="152"/>
        <v>Debit Card</v>
      </c>
      <c r="P4882" t="s">
        <v>89</v>
      </c>
      <c r="Q4882">
        <v>26.23</v>
      </c>
      <c r="R4882">
        <v>5</v>
      </c>
      <c r="S4882" t="s">
        <v>15</v>
      </c>
    </row>
    <row r="4883" spans="1:19" x14ac:dyDescent="0.3">
      <c r="A4883" t="s">
        <v>10351</v>
      </c>
      <c r="B4883" s="1">
        <v>45072</v>
      </c>
      <c r="C4883" t="s">
        <v>10352</v>
      </c>
      <c r="D4883" t="str">
        <f t="shared" ca="1" si="153"/>
        <v>Sofa 3-Seater</v>
      </c>
      <c r="E4883" t="s">
        <v>109</v>
      </c>
      <c r="F4883" t="s">
        <v>46</v>
      </c>
      <c r="G4883">
        <v>5</v>
      </c>
      <c r="H4883">
        <v>4</v>
      </c>
      <c r="I4883">
        <v>163.98</v>
      </c>
      <c r="J4883">
        <v>172.179</v>
      </c>
      <c r="K4883" t="s">
        <v>51</v>
      </c>
      <c r="M4883" t="s">
        <v>123</v>
      </c>
      <c r="N4883" t="s">
        <v>29</v>
      </c>
      <c r="O4883" t="str">
        <f t="shared" si="152"/>
        <v>PayPal</v>
      </c>
      <c r="P4883" t="s">
        <v>30</v>
      </c>
      <c r="Q4883">
        <v>6.4</v>
      </c>
      <c r="R4883">
        <v>1</v>
      </c>
      <c r="S4883" t="s">
        <v>74</v>
      </c>
    </row>
    <row r="4884" spans="1:19" x14ac:dyDescent="0.3">
      <c r="A4884" t="s">
        <v>10353</v>
      </c>
      <c r="B4884" s="1">
        <v>43832</v>
      </c>
      <c r="C4884" t="s">
        <v>10354</v>
      </c>
      <c r="D4884" t="str">
        <f t="shared" ca="1" si="153"/>
        <v>Jeans Regular</v>
      </c>
      <c r="E4884" t="s">
        <v>130</v>
      </c>
      <c r="F4884" t="s">
        <v>82</v>
      </c>
      <c r="G4884">
        <v>5</v>
      </c>
      <c r="H4884">
        <v>5</v>
      </c>
      <c r="I4884">
        <v>233.52</v>
      </c>
      <c r="J4884">
        <v>268.548</v>
      </c>
      <c r="K4884" t="s">
        <v>47</v>
      </c>
      <c r="M4884" t="s">
        <v>123</v>
      </c>
      <c r="N4884" t="s">
        <v>71</v>
      </c>
      <c r="O4884" t="str">
        <f t="shared" si="152"/>
        <v>PayPal</v>
      </c>
      <c r="P4884" t="s">
        <v>30</v>
      </c>
      <c r="Q4884">
        <v>9999</v>
      </c>
      <c r="R4884">
        <v>4.5999999999999996</v>
      </c>
      <c r="S4884" t="s">
        <v>23</v>
      </c>
    </row>
    <row r="4885" spans="1:19" x14ac:dyDescent="0.3">
      <c r="A4885" t="s">
        <v>10355</v>
      </c>
      <c r="B4885" s="1">
        <v>45031</v>
      </c>
      <c r="C4885" t="s">
        <v>10356</v>
      </c>
      <c r="D4885" t="str">
        <f t="shared" ca="1" si="153"/>
        <v>Laptop Pro</v>
      </c>
      <c r="E4885" t="s">
        <v>116</v>
      </c>
      <c r="F4885" t="s">
        <v>50</v>
      </c>
      <c r="G4885">
        <v>10</v>
      </c>
      <c r="H4885">
        <v>8</v>
      </c>
      <c r="I4885">
        <v>347.88</v>
      </c>
      <c r="J4885">
        <v>368.75280000000004</v>
      </c>
      <c r="K4885" t="s">
        <v>47</v>
      </c>
      <c r="M4885" t="s">
        <v>28</v>
      </c>
      <c r="N4885" t="s">
        <v>36</v>
      </c>
      <c r="O4885" t="str">
        <f t="shared" si="152"/>
        <v>PayPal</v>
      </c>
      <c r="P4885" t="s">
        <v>30</v>
      </c>
      <c r="Q4885">
        <v>9999</v>
      </c>
      <c r="R4885">
        <v>1.9</v>
      </c>
    </row>
    <row r="4886" spans="1:19" x14ac:dyDescent="0.3">
      <c r="A4886" t="s">
        <v>10357</v>
      </c>
      <c r="B4886" s="1">
        <v>44552</v>
      </c>
      <c r="C4886" t="s">
        <v>10358</v>
      </c>
      <c r="D4886" t="str">
        <f t="shared" ca="1" si="153"/>
        <v>Cereal Pack</v>
      </c>
      <c r="E4886" t="s">
        <v>100</v>
      </c>
      <c r="F4886" t="s">
        <v>57</v>
      </c>
      <c r="G4886">
        <v>15</v>
      </c>
      <c r="H4886">
        <v>14</v>
      </c>
      <c r="I4886">
        <v>1265.71</v>
      </c>
      <c r="J4886">
        <v>1366.9668000000001</v>
      </c>
      <c r="K4886" t="s">
        <v>47</v>
      </c>
      <c r="M4886" t="s">
        <v>21</v>
      </c>
      <c r="N4886" t="s">
        <v>29</v>
      </c>
      <c r="O4886" t="str">
        <f t="shared" si="152"/>
        <v>Credit Card</v>
      </c>
      <c r="P4886" t="s">
        <v>67</v>
      </c>
      <c r="Q4886">
        <v>5.28</v>
      </c>
      <c r="R4886">
        <v>4.0999999999999996</v>
      </c>
      <c r="S4886" t="s">
        <v>23</v>
      </c>
    </row>
    <row r="4887" spans="1:19" x14ac:dyDescent="0.3">
      <c r="A4887" t="s">
        <v>10359</v>
      </c>
      <c r="B4887" s="1">
        <v>44177</v>
      </c>
      <c r="C4887" t="s">
        <v>10360</v>
      </c>
      <c r="D4887" t="str">
        <f t="shared" ca="1" si="153"/>
        <v>Laptop Pro</v>
      </c>
      <c r="E4887" t="s">
        <v>116</v>
      </c>
      <c r="F4887" t="s">
        <v>50</v>
      </c>
      <c r="G4887">
        <v>11</v>
      </c>
      <c r="H4887">
        <v>10</v>
      </c>
      <c r="I4887">
        <v>821.79</v>
      </c>
      <c r="J4887">
        <v>928.6226999999999</v>
      </c>
      <c r="K4887" t="s">
        <v>20</v>
      </c>
      <c r="M4887" t="s">
        <v>28</v>
      </c>
      <c r="N4887" t="s">
        <v>36</v>
      </c>
      <c r="O4887" t="str">
        <f t="shared" si="152"/>
        <v>Credit Card</v>
      </c>
      <c r="P4887" t="s">
        <v>67</v>
      </c>
      <c r="Q4887">
        <v>19.98</v>
      </c>
      <c r="R4887">
        <v>3.9</v>
      </c>
      <c r="S4887" t="s">
        <v>15</v>
      </c>
    </row>
    <row r="4888" spans="1:19" x14ac:dyDescent="0.3">
      <c r="A4888" t="s">
        <v>10361</v>
      </c>
      <c r="B4888" s="1">
        <v>45094</v>
      </c>
      <c r="C4888" t="s">
        <v>10362</v>
      </c>
      <c r="D4888" t="str">
        <f t="shared" ca="1" si="153"/>
        <v>Widget A</v>
      </c>
      <c r="E4888" t="s">
        <v>33</v>
      </c>
      <c r="F4888" t="s">
        <v>70</v>
      </c>
      <c r="G4888">
        <v>18</v>
      </c>
      <c r="H4888">
        <v>15</v>
      </c>
      <c r="I4888">
        <v>470.63</v>
      </c>
      <c r="J4888">
        <v>531.81189999999992</v>
      </c>
      <c r="K4888" t="s">
        <v>51</v>
      </c>
      <c r="M4888" t="s">
        <v>28</v>
      </c>
      <c r="N4888" t="s">
        <v>71</v>
      </c>
      <c r="O4888" t="str">
        <f t="shared" si="152"/>
        <v>Credit Card</v>
      </c>
      <c r="P4888" t="s">
        <v>67</v>
      </c>
      <c r="Q4888">
        <v>47.58</v>
      </c>
      <c r="R4888">
        <v>2.2000000000000002</v>
      </c>
      <c r="S4888" t="s">
        <v>23</v>
      </c>
    </row>
    <row r="4889" spans="1:19" x14ac:dyDescent="0.3">
      <c r="A4889" t="s">
        <v>10363</v>
      </c>
      <c r="B4889" s="1">
        <v>45399</v>
      </c>
      <c r="C4889" t="s">
        <v>10364</v>
      </c>
      <c r="D4889" t="str">
        <f t="shared" ca="1" si="153"/>
        <v>Dining Table</v>
      </c>
      <c r="E4889" t="s">
        <v>45</v>
      </c>
      <c r="F4889" t="s">
        <v>46</v>
      </c>
      <c r="G4889">
        <v>8</v>
      </c>
      <c r="H4889">
        <v>6</v>
      </c>
      <c r="I4889">
        <v>800.61</v>
      </c>
      <c r="J4889">
        <v>840.64050000000009</v>
      </c>
      <c r="K4889" t="s">
        <v>10365</v>
      </c>
      <c r="M4889" t="s">
        <v>28</v>
      </c>
      <c r="N4889" t="s">
        <v>22</v>
      </c>
      <c r="O4889" t="e">
        <f t="shared" ca="1" si="152"/>
        <v>#N/A</v>
      </c>
      <c r="Q4889">
        <v>3.19</v>
      </c>
      <c r="R4889">
        <v>2.2000000000000002</v>
      </c>
      <c r="S4889" t="s">
        <v>23</v>
      </c>
    </row>
    <row r="4890" spans="1:19" x14ac:dyDescent="0.3">
      <c r="A4890" t="s">
        <v>10366</v>
      </c>
      <c r="B4890" s="1">
        <v>45423</v>
      </c>
      <c r="C4890" t="s">
        <v>10367</v>
      </c>
      <c r="D4890" t="str">
        <f t="shared" ca="1" si="153"/>
        <v>Widget A</v>
      </c>
      <c r="F4890" t="s">
        <v>70</v>
      </c>
      <c r="G4890">
        <v>14</v>
      </c>
      <c r="H4890">
        <v>14</v>
      </c>
      <c r="I4890">
        <v>964.32</v>
      </c>
      <c r="J4890">
        <v>1080.0384000000001</v>
      </c>
      <c r="K4890" t="s">
        <v>47</v>
      </c>
      <c r="M4890" t="s">
        <v>10368</v>
      </c>
      <c r="N4890" t="s">
        <v>22</v>
      </c>
      <c r="O4890" t="str">
        <f t="shared" si="152"/>
        <v>Credit Card</v>
      </c>
      <c r="P4890" t="s">
        <v>67</v>
      </c>
      <c r="Q4890">
        <v>6.03</v>
      </c>
      <c r="R4890">
        <v>3.9</v>
      </c>
      <c r="S4890" t="s">
        <v>23</v>
      </c>
    </row>
    <row r="4891" spans="1:19" x14ac:dyDescent="0.3">
      <c r="A4891" t="s">
        <v>10369</v>
      </c>
      <c r="B4891" s="1">
        <v>44348</v>
      </c>
      <c r="C4891" t="s">
        <v>10370</v>
      </c>
      <c r="D4891" t="str">
        <f t="shared" ca="1" si="153"/>
        <v>Phone X</v>
      </c>
      <c r="E4891" t="s">
        <v>141</v>
      </c>
      <c r="F4891" t="s">
        <v>50</v>
      </c>
      <c r="G4891">
        <v>13</v>
      </c>
      <c r="H4891">
        <v>13</v>
      </c>
      <c r="I4891">
        <v>167.31</v>
      </c>
      <c r="J4891">
        <v>190.73340000000002</v>
      </c>
      <c r="K4891" t="s">
        <v>47</v>
      </c>
      <c r="M4891" t="s">
        <v>42</v>
      </c>
      <c r="N4891" t="s">
        <v>29</v>
      </c>
      <c r="O4891" t="str">
        <f t="shared" si="152"/>
        <v>Bank Transfer</v>
      </c>
      <c r="P4891" t="s">
        <v>37</v>
      </c>
      <c r="Q4891">
        <v>31.48</v>
      </c>
      <c r="R4891">
        <v>1.8</v>
      </c>
      <c r="S4891" t="s">
        <v>23</v>
      </c>
    </row>
    <row r="4892" spans="1:19" x14ac:dyDescent="0.3">
      <c r="A4892" t="s">
        <v>10371</v>
      </c>
      <c r="B4892" s="1">
        <v>44005</v>
      </c>
      <c r="C4892" t="s">
        <v>8374</v>
      </c>
      <c r="D4892" t="str">
        <f t="shared" ca="1" si="153"/>
        <v>Camera S</v>
      </c>
      <c r="E4892" t="s">
        <v>133</v>
      </c>
      <c r="F4892" t="s">
        <v>50</v>
      </c>
      <c r="G4892">
        <v>14</v>
      </c>
      <c r="H4892">
        <v>12</v>
      </c>
      <c r="I4892">
        <v>878.06</v>
      </c>
      <c r="J4892">
        <v>948.3048</v>
      </c>
      <c r="K4892" t="s">
        <v>51</v>
      </c>
      <c r="M4892" t="s">
        <v>123</v>
      </c>
      <c r="N4892" t="s">
        <v>29</v>
      </c>
      <c r="O4892" t="str">
        <f t="shared" si="152"/>
        <v>Bank Transfer</v>
      </c>
      <c r="P4892" t="s">
        <v>37</v>
      </c>
      <c r="Q4892">
        <v>40.36</v>
      </c>
      <c r="R4892">
        <v>1.6</v>
      </c>
      <c r="S4892" t="s">
        <v>23</v>
      </c>
    </row>
    <row r="4893" spans="1:19" x14ac:dyDescent="0.3">
      <c r="A4893" t="s">
        <v>10372</v>
      </c>
      <c r="B4893" s="1">
        <v>44129</v>
      </c>
      <c r="C4893" t="s">
        <v>10373</v>
      </c>
      <c r="D4893" t="str">
        <f t="shared" ca="1" si="153"/>
        <v>Dining Table</v>
      </c>
      <c r="E4893" t="s">
        <v>45</v>
      </c>
      <c r="F4893" t="s">
        <v>46</v>
      </c>
      <c r="G4893">
        <v>1</v>
      </c>
      <c r="H4893">
        <v>1</v>
      </c>
      <c r="I4893">
        <v>707.88</v>
      </c>
      <c r="J4893">
        <v>792.82560000000012</v>
      </c>
      <c r="K4893" t="s">
        <v>20</v>
      </c>
      <c r="M4893" t="s">
        <v>28</v>
      </c>
      <c r="N4893" t="s">
        <v>36</v>
      </c>
      <c r="O4893" t="str">
        <f t="shared" si="152"/>
        <v>Debit Card</v>
      </c>
      <c r="P4893" t="s">
        <v>89</v>
      </c>
      <c r="Q4893">
        <v>8.56</v>
      </c>
      <c r="R4893">
        <v>1</v>
      </c>
      <c r="S4893" t="s">
        <v>74</v>
      </c>
    </row>
    <row r="4894" spans="1:19" x14ac:dyDescent="0.3">
      <c r="A4894" t="s">
        <v>10374</v>
      </c>
      <c r="B4894" s="1">
        <v>44819</v>
      </c>
      <c r="C4894" t="s">
        <v>10375</v>
      </c>
      <c r="D4894" t="str">
        <f t="shared" ca="1" si="153"/>
        <v>Cereal Pack</v>
      </c>
      <c r="E4894" t="s">
        <v>100</v>
      </c>
      <c r="F4894" t="s">
        <v>57</v>
      </c>
      <c r="G4894">
        <v>2</v>
      </c>
      <c r="H4894">
        <v>2</v>
      </c>
      <c r="I4894">
        <v>1262.45</v>
      </c>
      <c r="J4894">
        <v>1401.3195000000001</v>
      </c>
      <c r="K4894" t="s">
        <v>47</v>
      </c>
      <c r="M4894" t="s">
        <v>79</v>
      </c>
      <c r="N4894" t="s">
        <v>22</v>
      </c>
      <c r="O4894" t="str">
        <f t="shared" si="152"/>
        <v>Bank Transfer</v>
      </c>
      <c r="P4894" t="s">
        <v>37</v>
      </c>
      <c r="Q4894">
        <v>30.71</v>
      </c>
      <c r="R4894">
        <v>1.3</v>
      </c>
      <c r="S4894" t="s">
        <v>23</v>
      </c>
    </row>
    <row r="4895" spans="1:19" x14ac:dyDescent="0.3">
      <c r="A4895" t="s">
        <v>10376</v>
      </c>
      <c r="B4895" s="1">
        <v>44806</v>
      </c>
      <c r="C4895" t="s">
        <v>10377</v>
      </c>
      <c r="D4895" t="str">
        <f t="shared" ca="1" si="153"/>
        <v>Sofa 3-Seater</v>
      </c>
      <c r="E4895" t="s">
        <v>109</v>
      </c>
      <c r="F4895" t="s">
        <v>46</v>
      </c>
      <c r="G4895">
        <v>11</v>
      </c>
      <c r="H4895">
        <v>10</v>
      </c>
      <c r="I4895">
        <v>150.4</v>
      </c>
      <c r="J4895">
        <v>165.44000000000003</v>
      </c>
      <c r="K4895" t="s">
        <v>27</v>
      </c>
      <c r="M4895" t="s">
        <v>86</v>
      </c>
      <c r="N4895" t="s">
        <v>36</v>
      </c>
      <c r="O4895" t="str">
        <f t="shared" si="152"/>
        <v>Debit Card</v>
      </c>
      <c r="P4895" t="s">
        <v>89</v>
      </c>
      <c r="Q4895">
        <v>48.32</v>
      </c>
      <c r="R4895">
        <v>1.1000000000000001</v>
      </c>
    </row>
    <row r="4896" spans="1:19" x14ac:dyDescent="0.3">
      <c r="A4896" t="s">
        <v>10378</v>
      </c>
      <c r="B4896" s="1">
        <v>44821</v>
      </c>
      <c r="C4896" t="s">
        <v>10379</v>
      </c>
      <c r="D4896" t="str">
        <f t="shared" ca="1" si="153"/>
        <v>Dining Table</v>
      </c>
      <c r="E4896" t="s">
        <v>45</v>
      </c>
      <c r="F4896" t="s">
        <v>46</v>
      </c>
      <c r="G4896">
        <v>7</v>
      </c>
      <c r="H4896">
        <v>7</v>
      </c>
      <c r="I4896">
        <v>1038.04</v>
      </c>
      <c r="J4896">
        <v>1193.7459999999999</v>
      </c>
      <c r="K4896" t="s">
        <v>27</v>
      </c>
      <c r="M4896" t="s">
        <v>123</v>
      </c>
      <c r="N4896" t="s">
        <v>36</v>
      </c>
      <c r="O4896" t="str">
        <f t="shared" si="152"/>
        <v>Credit Card</v>
      </c>
      <c r="P4896" t="s">
        <v>67</v>
      </c>
      <c r="Q4896">
        <v>39.01</v>
      </c>
      <c r="R4896">
        <v>4.3</v>
      </c>
      <c r="S4896" t="s">
        <v>23</v>
      </c>
    </row>
    <row r="4897" spans="1:19" x14ac:dyDescent="0.3">
      <c r="A4897" t="s">
        <v>10380</v>
      </c>
      <c r="B4897" s="1">
        <v>45057</v>
      </c>
      <c r="C4897" t="s">
        <v>10381</v>
      </c>
      <c r="D4897" t="str">
        <f t="shared" ca="1" si="153"/>
        <v>Organic Rice 5kg</v>
      </c>
      <c r="E4897" t="s">
        <v>40</v>
      </c>
      <c r="F4897" t="s">
        <v>57</v>
      </c>
      <c r="G4897">
        <v>10</v>
      </c>
      <c r="H4897">
        <v>9</v>
      </c>
      <c r="I4897">
        <v>1116.33</v>
      </c>
      <c r="J4897">
        <v>1183.3098</v>
      </c>
      <c r="K4897" t="s">
        <v>66</v>
      </c>
      <c r="M4897" t="s">
        <v>21</v>
      </c>
      <c r="N4897" t="s">
        <v>36</v>
      </c>
      <c r="O4897" t="str">
        <f t="shared" si="152"/>
        <v>Bank Transfer</v>
      </c>
      <c r="P4897" t="s">
        <v>37</v>
      </c>
      <c r="Q4897">
        <v>20.75</v>
      </c>
      <c r="R4897">
        <v>2</v>
      </c>
      <c r="S4897" t="s">
        <v>23</v>
      </c>
    </row>
    <row r="4898" spans="1:19" x14ac:dyDescent="0.3">
      <c r="A4898" t="s">
        <v>10383</v>
      </c>
      <c r="B4898" s="1">
        <v>44237</v>
      </c>
      <c r="C4898" t="s">
        <v>10384</v>
      </c>
      <c r="D4898" t="str">
        <f t="shared" ca="1" si="153"/>
        <v>Headphones Z</v>
      </c>
      <c r="E4898" t="s">
        <v>94</v>
      </c>
      <c r="F4898" t="s">
        <v>50</v>
      </c>
      <c r="G4898">
        <v>4</v>
      </c>
      <c r="H4898">
        <v>4</v>
      </c>
      <c r="I4898">
        <v>906.27</v>
      </c>
      <c r="J4898">
        <v>960.64620000000002</v>
      </c>
      <c r="K4898" t="s">
        <v>66</v>
      </c>
      <c r="M4898" t="s">
        <v>21</v>
      </c>
      <c r="N4898" t="s">
        <v>22</v>
      </c>
      <c r="O4898" t="str">
        <f t="shared" si="152"/>
        <v>Debit Card</v>
      </c>
      <c r="P4898" t="s">
        <v>89</v>
      </c>
      <c r="Q4898">
        <v>33.369999999999997</v>
      </c>
      <c r="R4898">
        <v>4.3</v>
      </c>
      <c r="S4898" t="s">
        <v>205</v>
      </c>
    </row>
    <row r="4899" spans="1:19" x14ac:dyDescent="0.3">
      <c r="A4899" t="s">
        <v>10385</v>
      </c>
      <c r="B4899" s="1">
        <v>44252</v>
      </c>
      <c r="C4899" t="s">
        <v>10386</v>
      </c>
      <c r="D4899" t="str">
        <f t="shared" ca="1" si="153"/>
        <v>Phone X</v>
      </c>
      <c r="E4899" t="s">
        <v>141</v>
      </c>
      <c r="F4899" t="s">
        <v>50</v>
      </c>
      <c r="G4899">
        <v>11</v>
      </c>
      <c r="H4899">
        <v>11</v>
      </c>
      <c r="I4899">
        <v>164.22</v>
      </c>
      <c r="J4899">
        <v>188.85299999999998</v>
      </c>
      <c r="K4899" t="s">
        <v>27</v>
      </c>
      <c r="M4899" t="s">
        <v>35</v>
      </c>
      <c r="N4899" t="s">
        <v>29</v>
      </c>
      <c r="O4899" t="str">
        <f t="shared" si="152"/>
        <v>Debit Card</v>
      </c>
      <c r="P4899" t="s">
        <v>89</v>
      </c>
      <c r="R4899">
        <v>2.2999999999999998</v>
      </c>
      <c r="S4899" t="s">
        <v>23</v>
      </c>
    </row>
    <row r="4900" spans="1:19" x14ac:dyDescent="0.3">
      <c r="A4900" t="s">
        <v>10387</v>
      </c>
      <c r="B4900" s="1">
        <v>43847</v>
      </c>
      <c r="C4900" t="s">
        <v>8571</v>
      </c>
      <c r="D4900" t="str">
        <f t="shared" ca="1" si="153"/>
        <v>Cereal Pack</v>
      </c>
      <c r="E4900" t="s">
        <v>100</v>
      </c>
      <c r="F4900" t="s">
        <v>57</v>
      </c>
      <c r="G4900">
        <v>15</v>
      </c>
      <c r="H4900">
        <v>13</v>
      </c>
      <c r="I4900">
        <v>1046.8699999999999</v>
      </c>
      <c r="J4900">
        <v>1120.1508999999999</v>
      </c>
      <c r="K4900" t="s">
        <v>27</v>
      </c>
      <c r="M4900" t="s">
        <v>35</v>
      </c>
      <c r="O4900" t="str">
        <f t="shared" si="152"/>
        <v>PayPal</v>
      </c>
      <c r="P4900" t="s">
        <v>30</v>
      </c>
      <c r="Q4900">
        <v>17.23</v>
      </c>
      <c r="R4900">
        <v>3</v>
      </c>
      <c r="S4900" t="s">
        <v>23</v>
      </c>
    </row>
    <row r="4901" spans="1:19" x14ac:dyDescent="0.3">
      <c r="A4901" t="s">
        <v>10388</v>
      </c>
      <c r="B4901" s="1">
        <v>43855</v>
      </c>
      <c r="C4901" t="s">
        <v>10389</v>
      </c>
      <c r="D4901" t="str">
        <f t="shared" ca="1" si="153"/>
        <v>Camera S</v>
      </c>
      <c r="E4901" t="s">
        <v>133</v>
      </c>
      <c r="F4901" t="s">
        <v>50</v>
      </c>
      <c r="G4901">
        <v>11</v>
      </c>
      <c r="H4901">
        <v>9</v>
      </c>
      <c r="I4901">
        <v>174.48</v>
      </c>
      <c r="J4901">
        <v>186.6936</v>
      </c>
      <c r="K4901" t="s">
        <v>27</v>
      </c>
      <c r="M4901" t="s">
        <v>123</v>
      </c>
      <c r="N4901" t="s">
        <v>29</v>
      </c>
      <c r="O4901" t="str">
        <f t="shared" si="152"/>
        <v>Cash on Delivery</v>
      </c>
      <c r="P4901" t="s">
        <v>53</v>
      </c>
      <c r="Q4901">
        <v>0.69</v>
      </c>
      <c r="R4901">
        <v>3.8</v>
      </c>
      <c r="S4901" t="s">
        <v>23</v>
      </c>
    </row>
    <row r="4902" spans="1:19" x14ac:dyDescent="0.3">
      <c r="A4902" t="s">
        <v>10390</v>
      </c>
      <c r="B4902" s="1">
        <v>44098</v>
      </c>
      <c r="C4902" t="s">
        <v>10391</v>
      </c>
      <c r="D4902" t="str">
        <f t="shared" ca="1" si="153"/>
        <v>Headphones Z</v>
      </c>
      <c r="E4902" t="s">
        <v>94</v>
      </c>
      <c r="F4902" t="s">
        <v>50</v>
      </c>
      <c r="G4902">
        <v>20</v>
      </c>
      <c r="H4902">
        <v>18</v>
      </c>
      <c r="I4902">
        <v>1396.87</v>
      </c>
      <c r="J4902">
        <v>1592.4318000000001</v>
      </c>
      <c r="K4902" t="s">
        <v>51</v>
      </c>
      <c r="M4902" t="s">
        <v>42</v>
      </c>
      <c r="N4902" t="s">
        <v>29</v>
      </c>
      <c r="O4902" t="str">
        <f t="shared" si="152"/>
        <v>Cash on Delivery</v>
      </c>
      <c r="P4902" t="s">
        <v>53</v>
      </c>
      <c r="Q4902">
        <v>42.84</v>
      </c>
      <c r="R4902">
        <v>0</v>
      </c>
      <c r="S4902" t="s">
        <v>23</v>
      </c>
    </row>
    <row r="4903" spans="1:19" x14ac:dyDescent="0.3">
      <c r="A4903" t="s">
        <v>10392</v>
      </c>
      <c r="B4903" s="1">
        <v>44517</v>
      </c>
      <c r="C4903" t="s">
        <v>10393</v>
      </c>
      <c r="D4903" t="str">
        <f t="shared" ca="1" si="153"/>
        <v>Sneakers Run</v>
      </c>
      <c r="E4903" t="s">
        <v>85</v>
      </c>
      <c r="F4903" t="s">
        <v>82</v>
      </c>
      <c r="G4903">
        <v>11</v>
      </c>
      <c r="H4903">
        <v>9</v>
      </c>
      <c r="I4903">
        <v>668.8</v>
      </c>
      <c r="J4903">
        <v>728.99199999999996</v>
      </c>
      <c r="K4903" t="s">
        <v>66</v>
      </c>
      <c r="M4903" t="s">
        <v>79</v>
      </c>
      <c r="N4903" t="s">
        <v>36</v>
      </c>
      <c r="O4903" t="str">
        <f t="shared" si="152"/>
        <v>PayPal</v>
      </c>
      <c r="P4903" t="s">
        <v>30</v>
      </c>
      <c r="Q4903">
        <v>46.77</v>
      </c>
      <c r="R4903">
        <v>4.2</v>
      </c>
      <c r="S4903" t="s">
        <v>23</v>
      </c>
    </row>
    <row r="4904" spans="1:19" x14ac:dyDescent="0.3">
      <c r="A4904" t="s">
        <v>10394</v>
      </c>
      <c r="B4904" s="1">
        <v>45549</v>
      </c>
      <c r="C4904" t="s">
        <v>10395</v>
      </c>
      <c r="D4904" t="str">
        <f t="shared" ca="1" si="153"/>
        <v>Phone X</v>
      </c>
      <c r="E4904" t="s">
        <v>141</v>
      </c>
      <c r="F4904" t="s">
        <v>50</v>
      </c>
      <c r="G4904">
        <v>4</v>
      </c>
      <c r="H4904">
        <v>4</v>
      </c>
      <c r="I4904">
        <v>600.80999999999995</v>
      </c>
      <c r="J4904">
        <v>630.85050000000001</v>
      </c>
      <c r="K4904" t="s">
        <v>27</v>
      </c>
      <c r="M4904" t="s">
        <v>79</v>
      </c>
      <c r="N4904" t="s">
        <v>22</v>
      </c>
      <c r="O4904" t="str">
        <f t="shared" si="152"/>
        <v>Debit Card</v>
      </c>
      <c r="P4904" t="s">
        <v>89</v>
      </c>
      <c r="Q4904">
        <v>19.62</v>
      </c>
      <c r="R4904">
        <v>3.8</v>
      </c>
      <c r="S4904" t="s">
        <v>23</v>
      </c>
    </row>
    <row r="4905" spans="1:19" x14ac:dyDescent="0.3">
      <c r="A4905" t="s">
        <v>10396</v>
      </c>
      <c r="B4905" s="1">
        <v>43912</v>
      </c>
      <c r="C4905" t="s">
        <v>10397</v>
      </c>
      <c r="D4905" t="str">
        <f t="shared" ca="1" si="153"/>
        <v>Widget B</v>
      </c>
      <c r="E4905" t="s">
        <v>61</v>
      </c>
      <c r="F4905" t="s">
        <v>70</v>
      </c>
      <c r="G4905">
        <v>7</v>
      </c>
      <c r="H4905">
        <v>7</v>
      </c>
      <c r="I4905">
        <v>164.76</v>
      </c>
      <c r="J4905">
        <v>184.53120000000001</v>
      </c>
      <c r="K4905" t="s">
        <v>47</v>
      </c>
      <c r="M4905" t="s">
        <v>35</v>
      </c>
      <c r="O4905" t="str">
        <f t="shared" si="152"/>
        <v>Credit Carc</v>
      </c>
      <c r="P4905" t="s">
        <v>8264</v>
      </c>
      <c r="Q4905">
        <v>33.119999999999997</v>
      </c>
      <c r="R4905">
        <v>4.0999999999999996</v>
      </c>
      <c r="S4905" t="s">
        <v>23</v>
      </c>
    </row>
    <row r="4906" spans="1:19" x14ac:dyDescent="0.3">
      <c r="A4906" t="s">
        <v>10398</v>
      </c>
      <c r="B4906" s="1">
        <v>45652</v>
      </c>
      <c r="C4906" t="s">
        <v>10399</v>
      </c>
      <c r="D4906" t="str">
        <f t="shared" ca="1" si="153"/>
        <v>Camera S</v>
      </c>
      <c r="F4906" t="s">
        <v>50</v>
      </c>
      <c r="G4906">
        <v>6</v>
      </c>
      <c r="H4906">
        <v>5</v>
      </c>
      <c r="I4906">
        <v>748.86</v>
      </c>
      <c r="J4906">
        <v>838.72320000000013</v>
      </c>
      <c r="K4906" t="s">
        <v>66</v>
      </c>
      <c r="M4906" t="s">
        <v>86</v>
      </c>
      <c r="N4906" t="s">
        <v>36</v>
      </c>
      <c r="O4906" t="str">
        <f t="shared" si="152"/>
        <v>Debit Card</v>
      </c>
      <c r="P4906" t="s">
        <v>89</v>
      </c>
      <c r="Q4906">
        <v>31.11</v>
      </c>
      <c r="R4906">
        <v>1</v>
      </c>
      <c r="S4906" t="s">
        <v>23</v>
      </c>
    </row>
    <row r="4907" spans="1:19" x14ac:dyDescent="0.3">
      <c r="A4907" t="s">
        <v>10400</v>
      </c>
      <c r="B4907" s="1">
        <v>44033</v>
      </c>
      <c r="C4907" t="s">
        <v>10401</v>
      </c>
      <c r="D4907" t="str">
        <f t="shared" ca="1" si="153"/>
        <v>Sofa 3-Seater</v>
      </c>
      <c r="E4907" t="s">
        <v>109</v>
      </c>
      <c r="F4907" t="s">
        <v>46</v>
      </c>
      <c r="G4907">
        <v>13</v>
      </c>
      <c r="H4907">
        <v>13</v>
      </c>
      <c r="I4907">
        <v>296.02999999999997</v>
      </c>
      <c r="J4907">
        <v>334.51389999999992</v>
      </c>
      <c r="K4907" t="s">
        <v>47</v>
      </c>
      <c r="M4907" t="s">
        <v>35</v>
      </c>
      <c r="N4907" t="s">
        <v>22</v>
      </c>
      <c r="O4907" t="str">
        <f t="shared" si="152"/>
        <v>PayPal</v>
      </c>
      <c r="P4907" t="s">
        <v>30</v>
      </c>
      <c r="Q4907">
        <v>26.07</v>
      </c>
      <c r="R4907">
        <v>4</v>
      </c>
      <c r="S4907" t="s">
        <v>23</v>
      </c>
    </row>
    <row r="4908" spans="1:19" x14ac:dyDescent="0.3">
      <c r="A4908" t="s">
        <v>10402</v>
      </c>
      <c r="B4908" s="1">
        <v>45304</v>
      </c>
      <c r="C4908" t="s">
        <v>10403</v>
      </c>
      <c r="D4908" t="str">
        <f t="shared" ca="1" si="153"/>
        <v>Jeans Regular</v>
      </c>
      <c r="E4908" t="s">
        <v>130</v>
      </c>
      <c r="F4908" t="s">
        <v>82</v>
      </c>
      <c r="G4908">
        <v>4</v>
      </c>
      <c r="H4908">
        <v>4</v>
      </c>
      <c r="I4908">
        <v>812.41</v>
      </c>
      <c r="J4908">
        <v>934.27149999999995</v>
      </c>
      <c r="K4908" t="s">
        <v>20</v>
      </c>
      <c r="M4908" t="s">
        <v>42</v>
      </c>
      <c r="N4908" t="s">
        <v>29</v>
      </c>
      <c r="O4908" t="str">
        <f t="shared" si="152"/>
        <v>Bank Transfer</v>
      </c>
      <c r="P4908" t="s">
        <v>37</v>
      </c>
      <c r="Q4908">
        <v>45.14</v>
      </c>
      <c r="R4908">
        <v>4.8</v>
      </c>
      <c r="S4908" t="s">
        <v>23</v>
      </c>
    </row>
    <row r="4909" spans="1:19" x14ac:dyDescent="0.3">
      <c r="A4909" t="s">
        <v>10404</v>
      </c>
      <c r="B4909" s="1">
        <v>45588</v>
      </c>
      <c r="C4909" t="s">
        <v>10405</v>
      </c>
      <c r="D4909" t="str">
        <f t="shared" ca="1" si="153"/>
        <v>Organic Rice 5kg</v>
      </c>
      <c r="E4909" t="s">
        <v>40</v>
      </c>
      <c r="F4909" t="s">
        <v>57</v>
      </c>
      <c r="G4909">
        <v>20</v>
      </c>
      <c r="H4909">
        <v>18</v>
      </c>
      <c r="I4909">
        <v>1391.94</v>
      </c>
      <c r="J4909">
        <v>1489.3758000000003</v>
      </c>
      <c r="K4909" t="s">
        <v>27</v>
      </c>
      <c r="M4909" t="s">
        <v>35</v>
      </c>
      <c r="N4909" t="s">
        <v>22</v>
      </c>
      <c r="O4909" t="str">
        <f t="shared" si="152"/>
        <v>Cash on Delivery</v>
      </c>
      <c r="P4909" t="s">
        <v>53</v>
      </c>
      <c r="Q4909">
        <v>9999</v>
      </c>
      <c r="R4909">
        <v>2.9</v>
      </c>
      <c r="S4909" t="s">
        <v>23</v>
      </c>
    </row>
    <row r="4910" spans="1:19" x14ac:dyDescent="0.3">
      <c r="A4910" t="s">
        <v>10406</v>
      </c>
      <c r="B4910" s="1">
        <v>44563</v>
      </c>
      <c r="C4910" t="s">
        <v>10407</v>
      </c>
      <c r="D4910" t="str">
        <f t="shared" ca="1" si="153"/>
        <v>Phone X</v>
      </c>
      <c r="E4910" t="s">
        <v>141</v>
      </c>
      <c r="F4910" t="s">
        <v>50</v>
      </c>
      <c r="G4910">
        <v>8</v>
      </c>
      <c r="H4910">
        <v>8</v>
      </c>
      <c r="I4910">
        <v>1012.09</v>
      </c>
      <c r="J4910">
        <v>1113.2990000000002</v>
      </c>
      <c r="K4910" t="s">
        <v>47</v>
      </c>
      <c r="M4910" t="s">
        <v>42</v>
      </c>
      <c r="N4910" t="s">
        <v>36</v>
      </c>
      <c r="O4910" t="str">
        <f t="shared" si="152"/>
        <v>Cash on Delivery</v>
      </c>
      <c r="P4910" t="s">
        <v>53</v>
      </c>
      <c r="Q4910">
        <v>1.1499999999999999</v>
      </c>
      <c r="R4910">
        <v>4.3</v>
      </c>
    </row>
    <row r="4911" spans="1:19" x14ac:dyDescent="0.3">
      <c r="A4911" t="s">
        <v>10408</v>
      </c>
      <c r="B4911" s="1">
        <v>44555</v>
      </c>
      <c r="C4911" t="s">
        <v>10409</v>
      </c>
      <c r="D4911" t="str">
        <f t="shared" ca="1" si="153"/>
        <v>Sofa 3-Seater</v>
      </c>
      <c r="E4911" t="s">
        <v>109</v>
      </c>
      <c r="F4911" t="s">
        <v>46</v>
      </c>
      <c r="G4911">
        <v>15</v>
      </c>
      <c r="H4911">
        <v>15</v>
      </c>
      <c r="I4911">
        <v>588.72</v>
      </c>
      <c r="J4911">
        <v>629.93040000000008</v>
      </c>
      <c r="K4911" t="s">
        <v>66</v>
      </c>
      <c r="M4911" t="s">
        <v>35</v>
      </c>
      <c r="N4911" t="s">
        <v>36</v>
      </c>
      <c r="O4911" t="str">
        <f t="shared" si="152"/>
        <v>Cash on Delivery</v>
      </c>
      <c r="P4911" t="s">
        <v>53</v>
      </c>
      <c r="Q4911">
        <v>47.04</v>
      </c>
      <c r="R4911">
        <v>4.5</v>
      </c>
      <c r="S4911" t="s">
        <v>23</v>
      </c>
    </row>
    <row r="4912" spans="1:19" x14ac:dyDescent="0.3">
      <c r="A4912" t="s">
        <v>10410</v>
      </c>
      <c r="B4912" s="1">
        <v>44849</v>
      </c>
      <c r="C4912" t="s">
        <v>10411</v>
      </c>
      <c r="D4912" t="str">
        <f t="shared" ca="1" si="153"/>
        <v>Cereal Pack</v>
      </c>
      <c r="E4912" t="s">
        <v>100</v>
      </c>
      <c r="F4912" t="s">
        <v>57</v>
      </c>
      <c r="G4912">
        <v>11</v>
      </c>
      <c r="H4912">
        <v>10</v>
      </c>
      <c r="I4912">
        <v>1133.2</v>
      </c>
      <c r="J4912">
        <v>1257.8520000000001</v>
      </c>
      <c r="K4912" t="s">
        <v>20</v>
      </c>
      <c r="M4912" t="s">
        <v>35</v>
      </c>
      <c r="N4912" t="s">
        <v>29</v>
      </c>
      <c r="O4912" t="str">
        <f t="shared" si="152"/>
        <v>Bank Transfer</v>
      </c>
      <c r="P4912" t="s">
        <v>37</v>
      </c>
      <c r="Q4912">
        <v>24.33</v>
      </c>
      <c r="R4912">
        <v>2</v>
      </c>
      <c r="S4912" t="s">
        <v>23</v>
      </c>
    </row>
    <row r="4913" spans="1:19" x14ac:dyDescent="0.3">
      <c r="A4913" t="s">
        <v>10412</v>
      </c>
      <c r="B4913" s="1">
        <v>44155</v>
      </c>
      <c r="C4913" t="s">
        <v>10413</v>
      </c>
      <c r="D4913" t="str">
        <f t="shared" ca="1" si="153"/>
        <v>Sofa 3-Seater</v>
      </c>
      <c r="E4913" t="s">
        <v>109</v>
      </c>
      <c r="F4913" t="s">
        <v>46</v>
      </c>
      <c r="G4913">
        <v>17</v>
      </c>
      <c r="H4913">
        <v>15</v>
      </c>
      <c r="I4913">
        <v>96.46</v>
      </c>
      <c r="J4913">
        <v>102.24760000000001</v>
      </c>
      <c r="K4913" t="s">
        <v>27</v>
      </c>
      <c r="M4913" t="s">
        <v>123</v>
      </c>
      <c r="N4913" t="s">
        <v>22</v>
      </c>
      <c r="O4913" t="str">
        <f t="shared" si="152"/>
        <v>PayPal</v>
      </c>
      <c r="P4913" t="s">
        <v>30</v>
      </c>
      <c r="Q4913">
        <v>22.28</v>
      </c>
      <c r="R4913">
        <v>0</v>
      </c>
      <c r="S4913" t="s">
        <v>74</v>
      </c>
    </row>
    <row r="4914" spans="1:19" x14ac:dyDescent="0.3">
      <c r="A4914" t="s">
        <v>10414</v>
      </c>
      <c r="B4914" s="1">
        <v>44271</v>
      </c>
      <c r="C4914" t="s">
        <v>10415</v>
      </c>
      <c r="D4914" t="str">
        <f t="shared" ca="1" si="153"/>
        <v>Phone X</v>
      </c>
      <c r="E4914" t="s">
        <v>141</v>
      </c>
      <c r="F4914" t="s">
        <v>50</v>
      </c>
      <c r="G4914">
        <v>1</v>
      </c>
      <c r="H4914">
        <v>1</v>
      </c>
      <c r="I4914">
        <v>810.18</v>
      </c>
      <c r="J4914">
        <v>850.68899999999996</v>
      </c>
      <c r="K4914" t="s">
        <v>51</v>
      </c>
      <c r="M4914" t="s">
        <v>35</v>
      </c>
      <c r="N4914" t="s">
        <v>29</v>
      </c>
      <c r="O4914" t="str">
        <f t="shared" si="152"/>
        <v>PayPal</v>
      </c>
      <c r="P4914" t="s">
        <v>30</v>
      </c>
      <c r="Q4914">
        <v>17.02</v>
      </c>
      <c r="R4914">
        <v>2.4</v>
      </c>
      <c r="S4914" t="s">
        <v>23</v>
      </c>
    </row>
    <row r="4915" spans="1:19" x14ac:dyDescent="0.3">
      <c r="A4915" t="s">
        <v>10416</v>
      </c>
      <c r="B4915" s="1">
        <v>44752</v>
      </c>
      <c r="C4915" t="s">
        <v>10417</v>
      </c>
      <c r="D4915" t="str">
        <f t="shared" ca="1" si="153"/>
        <v>Olive Oil 1L</v>
      </c>
      <c r="E4915" t="s">
        <v>56</v>
      </c>
      <c r="F4915" t="s">
        <v>57</v>
      </c>
      <c r="G4915">
        <v>3</v>
      </c>
      <c r="H4915">
        <v>3</v>
      </c>
      <c r="I4915">
        <v>1144.3900000000001</v>
      </c>
      <c r="J4915">
        <v>1270.2729000000002</v>
      </c>
      <c r="K4915" t="s">
        <v>20</v>
      </c>
      <c r="M4915" t="s">
        <v>28</v>
      </c>
      <c r="N4915" t="s">
        <v>22</v>
      </c>
      <c r="O4915" t="str">
        <f t="shared" si="152"/>
        <v>Bank Transfer</v>
      </c>
      <c r="P4915" t="s">
        <v>37</v>
      </c>
      <c r="Q4915">
        <v>35.43</v>
      </c>
      <c r="R4915">
        <v>1.5</v>
      </c>
      <c r="S4915" t="s">
        <v>23</v>
      </c>
    </row>
    <row r="4916" spans="1:19" x14ac:dyDescent="0.3">
      <c r="A4916" t="s">
        <v>10418</v>
      </c>
      <c r="B4916" s="1">
        <v>45471</v>
      </c>
      <c r="C4916" t="s">
        <v>10419</v>
      </c>
      <c r="D4916" t="str">
        <f t="shared" ca="1" si="153"/>
        <v>Camera S</v>
      </c>
      <c r="E4916" t="s">
        <v>133</v>
      </c>
      <c r="F4916" t="s">
        <v>50</v>
      </c>
      <c r="G4916">
        <v>8</v>
      </c>
      <c r="H4916">
        <v>8</v>
      </c>
      <c r="I4916">
        <v>1153.92</v>
      </c>
      <c r="J4916">
        <v>1269.3120000000001</v>
      </c>
      <c r="K4916" t="s">
        <v>20</v>
      </c>
      <c r="M4916" t="s">
        <v>35</v>
      </c>
      <c r="N4916" t="s">
        <v>29</v>
      </c>
      <c r="O4916" t="str">
        <f t="shared" si="152"/>
        <v>Credit Card</v>
      </c>
      <c r="P4916" t="s">
        <v>67</v>
      </c>
      <c r="Q4916">
        <v>7.0000000000000007E-2</v>
      </c>
      <c r="R4916">
        <v>2.5</v>
      </c>
      <c r="S4916" t="s">
        <v>23</v>
      </c>
    </row>
    <row r="4917" spans="1:19" x14ac:dyDescent="0.3">
      <c r="A4917" t="s">
        <v>10420</v>
      </c>
      <c r="B4917" s="1">
        <v>43894</v>
      </c>
      <c r="C4917" t="s">
        <v>10421</v>
      </c>
      <c r="D4917" t="str">
        <f t="shared" ca="1" si="153"/>
        <v>T-shirt V</v>
      </c>
      <c r="E4917" t="s">
        <v>77</v>
      </c>
      <c r="F4917" t="s">
        <v>82</v>
      </c>
      <c r="G4917">
        <v>5</v>
      </c>
      <c r="H4917">
        <v>5</v>
      </c>
      <c r="I4917">
        <v>1141.5999999999999</v>
      </c>
      <c r="J4917">
        <v>1221.5119999999999</v>
      </c>
      <c r="K4917" t="s">
        <v>51</v>
      </c>
      <c r="M4917" t="s">
        <v>28</v>
      </c>
      <c r="N4917" t="s">
        <v>29</v>
      </c>
      <c r="O4917" t="str">
        <f t="shared" si="152"/>
        <v>PayPal</v>
      </c>
      <c r="P4917" t="s">
        <v>30</v>
      </c>
      <c r="Q4917">
        <v>49.61</v>
      </c>
      <c r="R4917">
        <v>1.9</v>
      </c>
      <c r="S4917" t="s">
        <v>23</v>
      </c>
    </row>
    <row r="4918" spans="1:19" x14ac:dyDescent="0.3">
      <c r="A4918" t="s">
        <v>10422</v>
      </c>
      <c r="B4918" s="1">
        <v>44143</v>
      </c>
      <c r="C4918" t="s">
        <v>10423</v>
      </c>
      <c r="D4918" t="str">
        <f t="shared" ca="1" si="153"/>
        <v>T-shirt V</v>
      </c>
      <c r="E4918" t="s">
        <v>77</v>
      </c>
      <c r="F4918" t="s">
        <v>82</v>
      </c>
      <c r="G4918">
        <v>9</v>
      </c>
      <c r="H4918">
        <v>9</v>
      </c>
      <c r="I4918">
        <v>442.44</v>
      </c>
      <c r="J4918">
        <v>508.80599999999998</v>
      </c>
      <c r="K4918" t="s">
        <v>20</v>
      </c>
      <c r="M4918" t="s">
        <v>28</v>
      </c>
      <c r="N4918" t="s">
        <v>22</v>
      </c>
      <c r="O4918" t="str">
        <f t="shared" si="152"/>
        <v>Credit Card</v>
      </c>
      <c r="P4918" t="s">
        <v>67</v>
      </c>
      <c r="Q4918">
        <v>16.52</v>
      </c>
      <c r="R4918">
        <v>4.0999999999999996</v>
      </c>
      <c r="S4918" t="s">
        <v>111</v>
      </c>
    </row>
    <row r="4919" spans="1:19" x14ac:dyDescent="0.3">
      <c r="A4919" t="s">
        <v>10424</v>
      </c>
      <c r="B4919" s="1">
        <v>44482</v>
      </c>
      <c r="C4919" t="s">
        <v>10425</v>
      </c>
      <c r="D4919" t="str">
        <f t="shared" ca="1" si="153"/>
        <v>T-shirt V</v>
      </c>
      <c r="E4919" t="s">
        <v>77</v>
      </c>
      <c r="F4919" t="s">
        <v>82</v>
      </c>
      <c r="G4919">
        <v>6</v>
      </c>
      <c r="H4919">
        <v>6</v>
      </c>
      <c r="I4919">
        <v>432.42</v>
      </c>
      <c r="J4919">
        <v>458.36520000000002</v>
      </c>
      <c r="K4919" t="s">
        <v>66</v>
      </c>
      <c r="M4919" t="s">
        <v>35</v>
      </c>
      <c r="N4919" t="s">
        <v>36</v>
      </c>
      <c r="O4919" t="str">
        <f t="shared" si="152"/>
        <v>Credit Card</v>
      </c>
      <c r="P4919" t="s">
        <v>67</v>
      </c>
      <c r="Q4919">
        <v>37.97</v>
      </c>
      <c r="R4919">
        <v>4.8</v>
      </c>
      <c r="S4919" t="s">
        <v>23</v>
      </c>
    </row>
    <row r="4920" spans="1:19" x14ac:dyDescent="0.3">
      <c r="A4920" t="s">
        <v>10426</v>
      </c>
      <c r="B4920" s="1">
        <v>44012</v>
      </c>
      <c r="C4920" t="s">
        <v>10427</v>
      </c>
      <c r="D4920" t="str">
        <f t="shared" ca="1" si="153"/>
        <v>Jeans Regular</v>
      </c>
      <c r="E4920" t="s">
        <v>130</v>
      </c>
      <c r="F4920" t="s">
        <v>82</v>
      </c>
      <c r="G4920">
        <v>3</v>
      </c>
      <c r="H4920">
        <v>3</v>
      </c>
      <c r="I4920">
        <v>1273.83</v>
      </c>
      <c r="J4920">
        <v>1452.1662000000001</v>
      </c>
      <c r="K4920" t="s">
        <v>51</v>
      </c>
      <c r="M4920" t="s">
        <v>21</v>
      </c>
      <c r="N4920" t="s">
        <v>22</v>
      </c>
      <c r="O4920" t="str">
        <f t="shared" si="152"/>
        <v>PayPal</v>
      </c>
      <c r="P4920" t="s">
        <v>30</v>
      </c>
      <c r="Q4920">
        <v>20.05</v>
      </c>
      <c r="R4920">
        <v>3.5</v>
      </c>
      <c r="S4920" t="s">
        <v>74</v>
      </c>
    </row>
    <row r="4921" spans="1:19" x14ac:dyDescent="0.3">
      <c r="A4921" t="s">
        <v>10428</v>
      </c>
      <c r="B4921" s="1">
        <v>44524</v>
      </c>
      <c r="C4921" t="s">
        <v>10429</v>
      </c>
      <c r="D4921" t="str">
        <f t="shared" ca="1" si="153"/>
        <v>Widget A</v>
      </c>
      <c r="E4921" t="s">
        <v>33</v>
      </c>
      <c r="F4921" t="s">
        <v>70</v>
      </c>
      <c r="G4921">
        <v>13</v>
      </c>
      <c r="H4921">
        <v>11</v>
      </c>
      <c r="I4921">
        <v>176.54</v>
      </c>
      <c r="J4921">
        <v>187.13239999999999</v>
      </c>
      <c r="K4921" t="s">
        <v>51</v>
      </c>
      <c r="M4921" t="s">
        <v>28</v>
      </c>
      <c r="N4921" t="s">
        <v>71</v>
      </c>
      <c r="O4921" t="str">
        <f t="shared" si="152"/>
        <v>Bank Transfer</v>
      </c>
      <c r="P4921" t="s">
        <v>37</v>
      </c>
      <c r="Q4921">
        <v>48.74</v>
      </c>
      <c r="R4921">
        <v>3.5</v>
      </c>
    </row>
    <row r="4922" spans="1:19" x14ac:dyDescent="0.3">
      <c r="A4922" t="s">
        <v>10430</v>
      </c>
      <c r="B4922" s="1">
        <v>43853</v>
      </c>
      <c r="C4922" t="s">
        <v>10431</v>
      </c>
      <c r="D4922" t="str">
        <f t="shared" ca="1" si="153"/>
        <v>Organic Rice 5kg</v>
      </c>
      <c r="E4922" t="s">
        <v>40</v>
      </c>
      <c r="F4922" t="s">
        <v>57</v>
      </c>
      <c r="G4922">
        <v>1</v>
      </c>
      <c r="H4922">
        <v>1</v>
      </c>
      <c r="I4922">
        <v>25.17</v>
      </c>
      <c r="J4922">
        <v>27.183600000000002</v>
      </c>
      <c r="K4922" t="s">
        <v>51</v>
      </c>
      <c r="M4922" t="s">
        <v>86</v>
      </c>
      <c r="N4922" t="s">
        <v>22</v>
      </c>
      <c r="O4922" t="str">
        <f t="shared" si="152"/>
        <v>Bank Transfer</v>
      </c>
      <c r="P4922" t="s">
        <v>37</v>
      </c>
      <c r="Q4922">
        <v>13.91</v>
      </c>
      <c r="R4922">
        <v>1.3</v>
      </c>
      <c r="S4922" t="s">
        <v>23</v>
      </c>
    </row>
    <row r="4923" spans="1:19" x14ac:dyDescent="0.3">
      <c r="A4923" t="s">
        <v>10432</v>
      </c>
      <c r="B4923" s="1">
        <v>45563</v>
      </c>
      <c r="C4923" t="s">
        <v>10433</v>
      </c>
      <c r="D4923" t="str">
        <f t="shared" ca="1" si="153"/>
        <v>Widget B</v>
      </c>
      <c r="E4923" t="s">
        <v>61</v>
      </c>
      <c r="F4923" t="s">
        <v>70</v>
      </c>
      <c r="G4923">
        <v>10</v>
      </c>
      <c r="H4923">
        <v>10</v>
      </c>
      <c r="I4923">
        <v>298.67</v>
      </c>
      <c r="J4923">
        <v>325.55030000000005</v>
      </c>
      <c r="K4923" t="s">
        <v>10434</v>
      </c>
      <c r="M4923" t="s">
        <v>28</v>
      </c>
      <c r="N4923" t="s">
        <v>71</v>
      </c>
      <c r="O4923" t="str">
        <f t="shared" si="152"/>
        <v>Cash on Delivery</v>
      </c>
      <c r="P4923" t="s">
        <v>53</v>
      </c>
      <c r="Q4923">
        <v>24.43</v>
      </c>
      <c r="R4923">
        <v>4.5999999999999996</v>
      </c>
      <c r="S4923" t="s">
        <v>205</v>
      </c>
    </row>
    <row r="4924" spans="1:19" x14ac:dyDescent="0.3">
      <c r="A4924" t="s">
        <v>10435</v>
      </c>
      <c r="B4924" s="1">
        <v>45078</v>
      </c>
      <c r="C4924" t="s">
        <v>10436</v>
      </c>
      <c r="D4924" t="str">
        <f t="shared" ca="1" si="153"/>
        <v>Sneakers Run</v>
      </c>
      <c r="E4924" t="s">
        <v>85</v>
      </c>
      <c r="F4924" t="s">
        <v>82</v>
      </c>
      <c r="G4924">
        <v>4</v>
      </c>
      <c r="H4924">
        <v>4</v>
      </c>
      <c r="I4924">
        <v>1309.3399999999999</v>
      </c>
      <c r="J4924">
        <v>1466.4608000000001</v>
      </c>
      <c r="K4924" t="s">
        <v>66</v>
      </c>
      <c r="M4924" t="s">
        <v>35</v>
      </c>
      <c r="N4924" t="s">
        <v>22</v>
      </c>
      <c r="O4924" t="str">
        <f t="shared" si="152"/>
        <v>Credit Card</v>
      </c>
      <c r="P4924" t="s">
        <v>67</v>
      </c>
      <c r="Q4924">
        <v>34.22</v>
      </c>
      <c r="R4924">
        <v>2.1</v>
      </c>
      <c r="S4924" t="s">
        <v>23</v>
      </c>
    </row>
    <row r="4925" spans="1:19" x14ac:dyDescent="0.3">
      <c r="A4925" t="s">
        <v>10437</v>
      </c>
      <c r="B4925" s="1">
        <v>45490</v>
      </c>
      <c r="C4925" t="s">
        <v>10438</v>
      </c>
      <c r="D4925" t="str">
        <f t="shared" ca="1" si="153"/>
        <v>Organic Rice 5kg</v>
      </c>
      <c r="E4925" t="s">
        <v>40</v>
      </c>
      <c r="F4925" t="s">
        <v>57</v>
      </c>
      <c r="G4925">
        <v>16</v>
      </c>
      <c r="H4925">
        <v>13</v>
      </c>
      <c r="I4925">
        <v>56.34</v>
      </c>
      <c r="J4925">
        <v>59.720400000000005</v>
      </c>
      <c r="K4925" t="s">
        <v>20</v>
      </c>
      <c r="M4925" t="s">
        <v>35</v>
      </c>
      <c r="N4925" t="s">
        <v>71</v>
      </c>
      <c r="O4925" t="str">
        <f t="shared" si="152"/>
        <v>Bank Transfer</v>
      </c>
      <c r="P4925" t="s">
        <v>37</v>
      </c>
      <c r="Q4925">
        <v>18.170000000000002</v>
      </c>
      <c r="R4925">
        <v>1.6</v>
      </c>
      <c r="S4925" t="s">
        <v>15</v>
      </c>
    </row>
    <row r="4926" spans="1:19" x14ac:dyDescent="0.3">
      <c r="A4926" t="s">
        <v>10439</v>
      </c>
      <c r="B4926" s="1">
        <v>45210</v>
      </c>
      <c r="C4926" t="s">
        <v>10440</v>
      </c>
      <c r="D4926" t="str">
        <f t="shared" ca="1" si="153"/>
        <v>Organic Rice 5kg</v>
      </c>
      <c r="E4926" t="s">
        <v>40</v>
      </c>
      <c r="F4926" t="s">
        <v>57</v>
      </c>
      <c r="G4926">
        <v>19</v>
      </c>
      <c r="H4926">
        <v>19</v>
      </c>
      <c r="I4926">
        <v>510.59</v>
      </c>
      <c r="J4926">
        <v>556.54309999999998</v>
      </c>
      <c r="K4926" t="s">
        <v>10441</v>
      </c>
      <c r="M4926" t="s">
        <v>35</v>
      </c>
      <c r="N4926" t="s">
        <v>71</v>
      </c>
      <c r="O4926" t="e">
        <f t="shared" ca="1" si="152"/>
        <v>#N/A</v>
      </c>
      <c r="Q4926">
        <v>18.91</v>
      </c>
      <c r="R4926">
        <v>1.2</v>
      </c>
      <c r="S4926" t="s">
        <v>23</v>
      </c>
    </row>
    <row r="4927" spans="1:19" x14ac:dyDescent="0.3">
      <c r="A4927" t="s">
        <v>10442</v>
      </c>
      <c r="B4927" s="1">
        <v>44806</v>
      </c>
      <c r="C4927" t="s">
        <v>10443</v>
      </c>
      <c r="D4927" t="str">
        <f t="shared" ca="1" si="153"/>
        <v>Shirt Classic</v>
      </c>
      <c r="E4927" t="s">
        <v>65</v>
      </c>
      <c r="F4927" t="s">
        <v>82</v>
      </c>
      <c r="G4927">
        <v>9</v>
      </c>
      <c r="H4927">
        <v>7</v>
      </c>
      <c r="I4927">
        <v>1286.2</v>
      </c>
      <c r="J4927">
        <v>1479.1299999999999</v>
      </c>
      <c r="K4927" t="s">
        <v>27</v>
      </c>
      <c r="M4927" t="s">
        <v>35</v>
      </c>
      <c r="O4927" t="str">
        <f t="shared" si="152"/>
        <v>PayPal</v>
      </c>
      <c r="P4927" t="s">
        <v>30</v>
      </c>
      <c r="Q4927">
        <v>20.11</v>
      </c>
      <c r="R4927">
        <v>3.6</v>
      </c>
      <c r="S4927" t="s">
        <v>23</v>
      </c>
    </row>
    <row r="4928" spans="1:19" x14ac:dyDescent="0.3">
      <c r="A4928" t="s">
        <v>10444</v>
      </c>
      <c r="B4928" s="1">
        <v>44019</v>
      </c>
      <c r="C4928" t="s">
        <v>10445</v>
      </c>
      <c r="D4928" t="str">
        <f t="shared" ca="1" si="153"/>
        <v>Shirt Classic</v>
      </c>
      <c r="E4928" t="s">
        <v>65</v>
      </c>
      <c r="F4928" t="s">
        <v>82</v>
      </c>
      <c r="G4928">
        <v>12</v>
      </c>
      <c r="H4928">
        <v>10</v>
      </c>
      <c r="I4928">
        <v>20</v>
      </c>
      <c r="J4928">
        <v>21.400000000000002</v>
      </c>
      <c r="K4928" t="s">
        <v>66</v>
      </c>
      <c r="M4928" t="s">
        <v>28</v>
      </c>
      <c r="N4928" t="s">
        <v>36</v>
      </c>
      <c r="O4928" t="str">
        <f t="shared" si="152"/>
        <v>Debit Card</v>
      </c>
      <c r="P4928" t="s">
        <v>89</v>
      </c>
      <c r="Q4928">
        <v>46.26</v>
      </c>
      <c r="R4928">
        <v>4.8</v>
      </c>
      <c r="S4928" t="s">
        <v>23</v>
      </c>
    </row>
    <row r="4929" spans="1:19" x14ac:dyDescent="0.3">
      <c r="A4929" t="s">
        <v>10446</v>
      </c>
      <c r="B4929" s="1">
        <v>44436</v>
      </c>
      <c r="C4929" t="s">
        <v>10447</v>
      </c>
      <c r="D4929" t="str">
        <f t="shared" ca="1" si="153"/>
        <v>Sofa 3-Seater</v>
      </c>
      <c r="E4929" t="s">
        <v>109</v>
      </c>
      <c r="F4929" t="s">
        <v>46</v>
      </c>
      <c r="G4929">
        <v>13</v>
      </c>
      <c r="H4929">
        <v>13</v>
      </c>
      <c r="I4929">
        <v>760.03</v>
      </c>
      <c r="J4929">
        <v>843.63330000000008</v>
      </c>
      <c r="K4929" t="s">
        <v>27</v>
      </c>
      <c r="M4929" t="s">
        <v>35</v>
      </c>
      <c r="N4929" t="s">
        <v>36</v>
      </c>
      <c r="O4929" t="str">
        <f t="shared" si="152"/>
        <v>PayPal</v>
      </c>
      <c r="P4929" t="s">
        <v>30</v>
      </c>
      <c r="Q4929">
        <v>25.47</v>
      </c>
      <c r="R4929">
        <v>4</v>
      </c>
      <c r="S4929" t="s">
        <v>74</v>
      </c>
    </row>
    <row r="4930" spans="1:19" x14ac:dyDescent="0.3">
      <c r="A4930" t="s">
        <v>10448</v>
      </c>
      <c r="B4930" s="1">
        <v>44236</v>
      </c>
      <c r="C4930" t="s">
        <v>10449</v>
      </c>
      <c r="D4930" t="str">
        <f t="shared" ca="1" si="153"/>
        <v>Phone X</v>
      </c>
      <c r="E4930" t="s">
        <v>141</v>
      </c>
      <c r="F4930" t="s">
        <v>50</v>
      </c>
      <c r="G4930">
        <v>13</v>
      </c>
      <c r="H4930">
        <v>13</v>
      </c>
      <c r="I4930">
        <v>206.51</v>
      </c>
      <c r="J4930">
        <v>223.0308</v>
      </c>
      <c r="K4930" t="s">
        <v>47</v>
      </c>
      <c r="M4930" t="s">
        <v>35</v>
      </c>
      <c r="N4930" t="s">
        <v>36</v>
      </c>
      <c r="O4930" t="e">
        <f t="shared" ca="1" si="152"/>
        <v>#N/A</v>
      </c>
      <c r="Q4930">
        <v>1.64</v>
      </c>
      <c r="R4930">
        <v>3.1</v>
      </c>
      <c r="S4930" t="s">
        <v>23</v>
      </c>
    </row>
    <row r="4931" spans="1:19" x14ac:dyDescent="0.3">
      <c r="A4931" t="s">
        <v>10450</v>
      </c>
      <c r="B4931" s="1">
        <v>44387</v>
      </c>
      <c r="C4931" t="s">
        <v>4750</v>
      </c>
      <c r="D4931" t="str">
        <f t="shared" ca="1" si="153"/>
        <v>Shirt Classic</v>
      </c>
      <c r="E4931" t="s">
        <v>65</v>
      </c>
      <c r="F4931" t="s">
        <v>82</v>
      </c>
      <c r="G4931">
        <v>2</v>
      </c>
      <c r="H4931">
        <v>2</v>
      </c>
      <c r="I4931">
        <v>1284.0899999999999</v>
      </c>
      <c r="J4931">
        <v>1348.2945</v>
      </c>
      <c r="K4931" t="s">
        <v>20</v>
      </c>
      <c r="M4931" t="s">
        <v>21</v>
      </c>
      <c r="N4931" t="s">
        <v>29</v>
      </c>
      <c r="O4931" t="str">
        <f t="shared" ref="O4931:O4994" si="154">IF(P4931&lt;&gt;"",P4931,INDEX($N:$N,MATCH(Q4931,$O:$O,0)))</f>
        <v>Bank Transfer</v>
      </c>
      <c r="P4931" t="s">
        <v>37</v>
      </c>
      <c r="Q4931">
        <v>2.4700000000000002</v>
      </c>
      <c r="R4931">
        <v>2.8</v>
      </c>
      <c r="S4931" t="s">
        <v>205</v>
      </c>
    </row>
    <row r="4932" spans="1:19" x14ac:dyDescent="0.3">
      <c r="A4932" t="s">
        <v>10451</v>
      </c>
      <c r="B4932" s="1">
        <v>45305</v>
      </c>
      <c r="C4932" t="s">
        <v>10452</v>
      </c>
      <c r="D4932" t="str">
        <f t="shared" ref="D4932:D4995" ca="1" si="155">IF(E4932&lt;&gt;"",E4932,IF(F4932="Apparel",CHOOSE(RANDBETWEEN(1,4),"Jeans Regular","Shirt Classic","Sneakers Run","T-shirt V"),IF(F4932="Electronics",CHOOSE(RANDBETWEEN(1,4),"Camera S","Headphones Z","Laptop Pro","Phone X"),IF(F4932="Gadgets",CHOOSE(RANDBETWEEN(1,2),"Widget A","Widget B"),IF(F4932="Groceries",CHOOSE(RANDBETWEEN(1,3),"Cereal Pack","Olive Oil 1L","Organic Rice"),IF(F4932="Home Goods",CHOOSE(RANDBETWEEN(1,2),"Dining Table","Sofa 3-Seater"),"Unknown"))))))</f>
        <v>Olive Oil 1L</v>
      </c>
      <c r="E4932" t="s">
        <v>56</v>
      </c>
      <c r="F4932" t="s">
        <v>57</v>
      </c>
      <c r="G4932">
        <v>12</v>
      </c>
      <c r="H4932">
        <v>12</v>
      </c>
      <c r="I4932">
        <v>349.15</v>
      </c>
      <c r="J4932">
        <v>366.60750000000002</v>
      </c>
      <c r="K4932" t="s">
        <v>47</v>
      </c>
      <c r="M4932" t="s">
        <v>35</v>
      </c>
      <c r="N4932" t="s">
        <v>36</v>
      </c>
      <c r="O4932" t="str">
        <f t="shared" si="154"/>
        <v>Bank Transfer</v>
      </c>
      <c r="P4932" t="s">
        <v>37</v>
      </c>
      <c r="Q4932">
        <v>30.34</v>
      </c>
      <c r="R4932">
        <v>2.4</v>
      </c>
      <c r="S4932" t="s">
        <v>74</v>
      </c>
    </row>
    <row r="4933" spans="1:19" x14ac:dyDescent="0.3">
      <c r="A4933" t="s">
        <v>10453</v>
      </c>
      <c r="B4933" s="1">
        <v>44098</v>
      </c>
      <c r="C4933" t="s">
        <v>10454</v>
      </c>
      <c r="D4933" t="str">
        <f t="shared" ca="1" si="155"/>
        <v>Headphones Z</v>
      </c>
      <c r="E4933" t="s">
        <v>94</v>
      </c>
      <c r="F4933" t="s">
        <v>50</v>
      </c>
      <c r="G4933">
        <v>17</v>
      </c>
      <c r="H4933">
        <v>15</v>
      </c>
      <c r="I4933">
        <v>1320.16</v>
      </c>
      <c r="J4933">
        <v>1452.1760000000002</v>
      </c>
      <c r="K4933" t="s">
        <v>27</v>
      </c>
      <c r="M4933" t="s">
        <v>28</v>
      </c>
      <c r="N4933" t="s">
        <v>36</v>
      </c>
      <c r="O4933" t="str">
        <f t="shared" si="154"/>
        <v>Credit Card</v>
      </c>
      <c r="P4933" t="s">
        <v>67</v>
      </c>
      <c r="Q4933">
        <v>48.98</v>
      </c>
      <c r="R4933">
        <v>4.3</v>
      </c>
      <c r="S4933" t="s">
        <v>23</v>
      </c>
    </row>
    <row r="4934" spans="1:19" x14ac:dyDescent="0.3">
      <c r="A4934" t="s">
        <v>10455</v>
      </c>
      <c r="B4934" s="1">
        <v>45188</v>
      </c>
      <c r="C4934" t="s">
        <v>10456</v>
      </c>
      <c r="D4934" t="str">
        <f t="shared" ca="1" si="155"/>
        <v>Olive Oil 1L</v>
      </c>
      <c r="E4934" t="s">
        <v>56</v>
      </c>
      <c r="F4934" t="s">
        <v>57</v>
      </c>
      <c r="G4934">
        <v>3</v>
      </c>
      <c r="H4934">
        <v>3</v>
      </c>
      <c r="I4934">
        <v>20</v>
      </c>
      <c r="J4934">
        <v>22.200000000000003</v>
      </c>
      <c r="K4934" t="s">
        <v>51</v>
      </c>
      <c r="M4934" t="s">
        <v>79</v>
      </c>
      <c r="N4934" t="s">
        <v>29</v>
      </c>
      <c r="O4934" t="str">
        <f t="shared" si="154"/>
        <v>Debit Card</v>
      </c>
      <c r="P4934" t="s">
        <v>89</v>
      </c>
      <c r="Q4934">
        <v>20.81</v>
      </c>
      <c r="R4934">
        <v>0</v>
      </c>
      <c r="S4934" t="s">
        <v>74</v>
      </c>
    </row>
    <row r="4935" spans="1:19" x14ac:dyDescent="0.3">
      <c r="A4935" t="s">
        <v>10457</v>
      </c>
      <c r="B4935" s="1">
        <v>44377</v>
      </c>
      <c r="C4935" t="s">
        <v>10458</v>
      </c>
      <c r="D4935" t="str">
        <f t="shared" ca="1" si="155"/>
        <v>Olive Oil 1L</v>
      </c>
      <c r="E4935" t="s">
        <v>56</v>
      </c>
      <c r="F4935" t="s">
        <v>57</v>
      </c>
      <c r="G4935">
        <v>15</v>
      </c>
      <c r="H4935">
        <v>15</v>
      </c>
      <c r="I4935">
        <v>1361.78</v>
      </c>
      <c r="J4935">
        <v>1470.7224000000001</v>
      </c>
      <c r="K4935" t="s">
        <v>10459</v>
      </c>
      <c r="M4935" t="s">
        <v>86</v>
      </c>
      <c r="N4935" t="s">
        <v>71</v>
      </c>
      <c r="O4935" t="str">
        <f t="shared" si="154"/>
        <v>Bank Transfer</v>
      </c>
      <c r="P4935" t="s">
        <v>37</v>
      </c>
      <c r="Q4935">
        <v>20.8</v>
      </c>
      <c r="R4935">
        <v>1.6</v>
      </c>
      <c r="S4935" t="s">
        <v>23</v>
      </c>
    </row>
    <row r="4936" spans="1:19" x14ac:dyDescent="0.3">
      <c r="A4936" t="s">
        <v>10460</v>
      </c>
      <c r="B4936" s="1">
        <v>44226</v>
      </c>
      <c r="C4936" t="s">
        <v>10461</v>
      </c>
      <c r="D4936" t="str">
        <f t="shared" ca="1" si="155"/>
        <v>Organic Rice 5kg</v>
      </c>
      <c r="E4936" t="s">
        <v>40</v>
      </c>
      <c r="F4936" t="s">
        <v>57</v>
      </c>
      <c r="G4936">
        <v>20</v>
      </c>
      <c r="H4936">
        <v>19</v>
      </c>
      <c r="I4936">
        <v>1319.15</v>
      </c>
      <c r="J4936">
        <v>1477.4480000000003</v>
      </c>
      <c r="K4936" t="s">
        <v>51</v>
      </c>
      <c r="M4936" t="s">
        <v>21</v>
      </c>
      <c r="N4936" t="s">
        <v>71</v>
      </c>
      <c r="O4936" t="str">
        <f t="shared" si="154"/>
        <v>Cash on Delivery</v>
      </c>
      <c r="P4936" t="s">
        <v>53</v>
      </c>
      <c r="Q4936">
        <v>49.73</v>
      </c>
      <c r="R4936">
        <v>2.5</v>
      </c>
      <c r="S4936" t="s">
        <v>23</v>
      </c>
    </row>
    <row r="4937" spans="1:19" x14ac:dyDescent="0.3">
      <c r="A4937" t="s">
        <v>10462</v>
      </c>
      <c r="B4937" s="1">
        <v>45528</v>
      </c>
      <c r="C4937" t="s">
        <v>10463</v>
      </c>
      <c r="D4937" t="str">
        <f t="shared" ca="1" si="155"/>
        <v>Shirt Classic</v>
      </c>
      <c r="E4937" t="s">
        <v>65</v>
      </c>
      <c r="F4937" t="s">
        <v>82</v>
      </c>
      <c r="G4937">
        <v>8</v>
      </c>
      <c r="H4937">
        <v>7</v>
      </c>
      <c r="I4937">
        <v>205.6</v>
      </c>
      <c r="J4937">
        <v>219.99200000000002</v>
      </c>
      <c r="K4937" t="s">
        <v>51</v>
      </c>
      <c r="M4937" t="s">
        <v>35</v>
      </c>
      <c r="N4937" t="s">
        <v>22</v>
      </c>
      <c r="O4937" t="str">
        <f t="shared" si="154"/>
        <v>Credit Card</v>
      </c>
      <c r="P4937" t="s">
        <v>67</v>
      </c>
      <c r="Q4937">
        <v>32.17</v>
      </c>
      <c r="R4937">
        <v>4.2</v>
      </c>
      <c r="S4937" t="s">
        <v>23</v>
      </c>
    </row>
    <row r="4938" spans="1:19" x14ac:dyDescent="0.3">
      <c r="A4938" t="s">
        <v>10464</v>
      </c>
      <c r="B4938" s="1">
        <v>44293</v>
      </c>
      <c r="C4938" t="s">
        <v>10465</v>
      </c>
      <c r="D4938" t="str">
        <f t="shared" ca="1" si="155"/>
        <v>Sofa 3-Seater</v>
      </c>
      <c r="E4938" t="s">
        <v>109</v>
      </c>
      <c r="F4938" t="s">
        <v>46</v>
      </c>
      <c r="G4938">
        <v>16</v>
      </c>
      <c r="H4938">
        <v>15</v>
      </c>
      <c r="I4938">
        <v>1276.18</v>
      </c>
      <c r="J4938">
        <v>1429.3216000000002</v>
      </c>
      <c r="K4938" t="s">
        <v>20</v>
      </c>
      <c r="M4938" t="s">
        <v>337</v>
      </c>
      <c r="N4938" t="s">
        <v>71</v>
      </c>
      <c r="O4938" t="str">
        <f t="shared" si="154"/>
        <v>PayPal</v>
      </c>
      <c r="P4938" t="s">
        <v>30</v>
      </c>
      <c r="Q4938">
        <v>8.7899999999999991</v>
      </c>
      <c r="R4938">
        <v>2.1</v>
      </c>
      <c r="S4938" t="s">
        <v>23</v>
      </c>
    </row>
    <row r="4939" spans="1:19" x14ac:dyDescent="0.3">
      <c r="A4939" t="s">
        <v>10466</v>
      </c>
      <c r="B4939" s="1">
        <v>43966</v>
      </c>
      <c r="C4939" t="s">
        <v>10467</v>
      </c>
      <c r="D4939" t="str">
        <f t="shared" ca="1" si="155"/>
        <v>Olive Oil 1L</v>
      </c>
      <c r="E4939" t="s">
        <v>56</v>
      </c>
      <c r="F4939" t="s">
        <v>57</v>
      </c>
      <c r="G4939">
        <v>3</v>
      </c>
      <c r="H4939">
        <v>2</v>
      </c>
      <c r="I4939">
        <v>1282.49</v>
      </c>
      <c r="J4939">
        <v>1372.2643</v>
      </c>
      <c r="K4939" t="s">
        <v>27</v>
      </c>
      <c r="M4939" t="s">
        <v>86</v>
      </c>
      <c r="N4939" t="s">
        <v>36</v>
      </c>
      <c r="O4939" t="str">
        <f t="shared" si="154"/>
        <v>Credit Card</v>
      </c>
      <c r="P4939" t="s">
        <v>67</v>
      </c>
      <c r="Q4939">
        <v>27.35</v>
      </c>
      <c r="R4939">
        <v>2</v>
      </c>
      <c r="S4939" t="s">
        <v>23</v>
      </c>
    </row>
    <row r="4940" spans="1:19" x14ac:dyDescent="0.3">
      <c r="A4940" t="s">
        <v>10468</v>
      </c>
      <c r="B4940" s="1">
        <v>44129</v>
      </c>
      <c r="C4940" t="s">
        <v>10469</v>
      </c>
      <c r="D4940" t="str">
        <f t="shared" ca="1" si="155"/>
        <v>T-shirt V</v>
      </c>
      <c r="E4940" t="s">
        <v>77</v>
      </c>
      <c r="F4940" t="s">
        <v>82</v>
      </c>
      <c r="G4940">
        <v>7</v>
      </c>
      <c r="H4940">
        <v>7</v>
      </c>
      <c r="I4940">
        <v>749.36</v>
      </c>
      <c r="J4940">
        <v>861.7639999999999</v>
      </c>
      <c r="K4940" t="s">
        <v>47</v>
      </c>
      <c r="M4940" t="s">
        <v>123</v>
      </c>
      <c r="N4940" t="s">
        <v>22</v>
      </c>
      <c r="O4940" t="str">
        <f t="shared" si="154"/>
        <v>Cash on Delivery</v>
      </c>
      <c r="P4940" t="s">
        <v>53</v>
      </c>
      <c r="Q4940">
        <v>27.07</v>
      </c>
      <c r="R4940">
        <v>4.0999999999999996</v>
      </c>
      <c r="S4940" t="s">
        <v>23</v>
      </c>
    </row>
    <row r="4941" spans="1:19" x14ac:dyDescent="0.3">
      <c r="A4941" t="s">
        <v>10470</v>
      </c>
      <c r="B4941" s="1">
        <v>44304</v>
      </c>
      <c r="C4941" t="s">
        <v>10471</v>
      </c>
      <c r="D4941" t="str">
        <f t="shared" ca="1" si="155"/>
        <v>Organic Rice 5kg</v>
      </c>
      <c r="E4941" t="s">
        <v>40</v>
      </c>
      <c r="F4941" t="s">
        <v>57</v>
      </c>
      <c r="G4941">
        <v>19</v>
      </c>
      <c r="H4941">
        <v>18</v>
      </c>
      <c r="I4941">
        <v>12</v>
      </c>
      <c r="J4941">
        <v>12.96</v>
      </c>
      <c r="K4941" t="s">
        <v>27</v>
      </c>
      <c r="M4941" t="s">
        <v>123</v>
      </c>
      <c r="N4941" t="s">
        <v>71</v>
      </c>
      <c r="O4941" t="str">
        <f t="shared" si="154"/>
        <v>Bank Transfer</v>
      </c>
      <c r="P4941" t="s">
        <v>37</v>
      </c>
      <c r="Q4941">
        <v>1.67</v>
      </c>
      <c r="R4941">
        <v>2.4</v>
      </c>
      <c r="S4941" t="s">
        <v>23</v>
      </c>
    </row>
    <row r="4942" spans="1:19" x14ac:dyDescent="0.3">
      <c r="A4942" t="s">
        <v>10472</v>
      </c>
      <c r="B4942" s="1">
        <v>45183</v>
      </c>
      <c r="C4942" t="s">
        <v>10473</v>
      </c>
      <c r="D4942" t="str">
        <f t="shared" ca="1" si="155"/>
        <v>Cereal Pack</v>
      </c>
      <c r="E4942" t="s">
        <v>100</v>
      </c>
      <c r="F4942" t="s">
        <v>57</v>
      </c>
      <c r="G4942">
        <v>13</v>
      </c>
      <c r="H4942">
        <v>13</v>
      </c>
      <c r="I4942">
        <v>962.99</v>
      </c>
      <c r="J4942">
        <v>1107.4385</v>
      </c>
      <c r="K4942" t="s">
        <v>66</v>
      </c>
      <c r="M4942" t="s">
        <v>21</v>
      </c>
      <c r="N4942" t="s">
        <v>71</v>
      </c>
      <c r="O4942" t="str">
        <f t="shared" si="154"/>
        <v>Credit Card</v>
      </c>
      <c r="P4942" t="s">
        <v>67</v>
      </c>
      <c r="Q4942">
        <v>31.87</v>
      </c>
      <c r="R4942">
        <v>3.3</v>
      </c>
      <c r="S4942" t="s">
        <v>23</v>
      </c>
    </row>
    <row r="4943" spans="1:19" x14ac:dyDescent="0.3">
      <c r="A4943" t="s">
        <v>10474</v>
      </c>
      <c r="B4943" s="1">
        <v>44333</v>
      </c>
      <c r="C4943" t="s">
        <v>10475</v>
      </c>
      <c r="D4943" t="str">
        <f t="shared" ca="1" si="155"/>
        <v>Dining Table</v>
      </c>
      <c r="E4943" t="s">
        <v>45</v>
      </c>
      <c r="F4943" t="s">
        <v>46</v>
      </c>
      <c r="G4943">
        <v>19</v>
      </c>
      <c r="H4943">
        <v>19</v>
      </c>
      <c r="I4943">
        <v>1391.03</v>
      </c>
      <c r="J4943">
        <v>1544.0433</v>
      </c>
      <c r="K4943" t="s">
        <v>20</v>
      </c>
      <c r="M4943" t="s">
        <v>86</v>
      </c>
      <c r="N4943" t="s">
        <v>29</v>
      </c>
      <c r="O4943" t="str">
        <f t="shared" si="154"/>
        <v>Cash on Delivery</v>
      </c>
      <c r="P4943" t="s">
        <v>53</v>
      </c>
      <c r="Q4943">
        <v>14.72</v>
      </c>
      <c r="R4943">
        <v>3.6</v>
      </c>
      <c r="S4943" t="s">
        <v>23</v>
      </c>
    </row>
    <row r="4944" spans="1:19" x14ac:dyDescent="0.3">
      <c r="A4944" t="s">
        <v>10476</v>
      </c>
      <c r="B4944" s="1">
        <v>44199</v>
      </c>
      <c r="C4944" t="s">
        <v>10477</v>
      </c>
      <c r="D4944" t="str">
        <f t="shared" ca="1" si="155"/>
        <v>Olive Oil 1L</v>
      </c>
      <c r="E4944" t="s">
        <v>56</v>
      </c>
      <c r="F4944" t="s">
        <v>57</v>
      </c>
      <c r="G4944">
        <v>7</v>
      </c>
      <c r="H4944">
        <v>7</v>
      </c>
      <c r="I4944">
        <v>292.57</v>
      </c>
      <c r="J4944">
        <v>324.7527</v>
      </c>
      <c r="K4944" t="s">
        <v>66</v>
      </c>
      <c r="M4944" t="s">
        <v>28</v>
      </c>
      <c r="N4944" t="s">
        <v>71</v>
      </c>
      <c r="O4944" t="str">
        <f t="shared" si="154"/>
        <v>Debit Card</v>
      </c>
      <c r="P4944" t="s">
        <v>89</v>
      </c>
      <c r="Q4944">
        <v>13.14</v>
      </c>
      <c r="R4944">
        <v>3.4</v>
      </c>
      <c r="S4944" t="s">
        <v>23</v>
      </c>
    </row>
    <row r="4945" spans="1:19" x14ac:dyDescent="0.3">
      <c r="A4945" t="s">
        <v>10478</v>
      </c>
      <c r="B4945" s="1">
        <v>44047</v>
      </c>
      <c r="C4945" t="s">
        <v>10479</v>
      </c>
      <c r="D4945" t="str">
        <f t="shared" ca="1" si="155"/>
        <v>Sneakers Run</v>
      </c>
      <c r="E4945" t="s">
        <v>85</v>
      </c>
      <c r="F4945" t="s">
        <v>82</v>
      </c>
      <c r="G4945">
        <v>10</v>
      </c>
      <c r="H4945">
        <v>10</v>
      </c>
      <c r="I4945">
        <v>1455.42</v>
      </c>
      <c r="J4945">
        <v>1571.8536000000001</v>
      </c>
      <c r="K4945" t="s">
        <v>51</v>
      </c>
      <c r="M4945" t="s">
        <v>86</v>
      </c>
      <c r="N4945" t="s">
        <v>71</v>
      </c>
      <c r="O4945" t="str">
        <f t="shared" si="154"/>
        <v>Debit Card</v>
      </c>
      <c r="P4945" t="s">
        <v>89</v>
      </c>
      <c r="Q4945">
        <v>23.33</v>
      </c>
      <c r="R4945">
        <v>2</v>
      </c>
      <c r="S4945" t="s">
        <v>23</v>
      </c>
    </row>
    <row r="4946" spans="1:19" x14ac:dyDescent="0.3">
      <c r="A4946" t="s">
        <v>10480</v>
      </c>
      <c r="B4946" s="1">
        <v>44232</v>
      </c>
      <c r="C4946" t="s">
        <v>10481</v>
      </c>
      <c r="D4946" t="str">
        <f t="shared" ca="1" si="155"/>
        <v>Cereal Pack</v>
      </c>
      <c r="E4946" t="s">
        <v>100</v>
      </c>
      <c r="F4946" t="s">
        <v>57</v>
      </c>
      <c r="G4946">
        <v>17</v>
      </c>
      <c r="H4946">
        <v>14</v>
      </c>
      <c r="I4946">
        <v>1378.57</v>
      </c>
      <c r="J4946">
        <v>1461.2842000000001</v>
      </c>
      <c r="K4946" t="s">
        <v>47</v>
      </c>
      <c r="M4946" t="s">
        <v>35</v>
      </c>
      <c r="N4946" t="s">
        <v>22</v>
      </c>
      <c r="O4946" t="str">
        <f t="shared" si="154"/>
        <v>Debit Card</v>
      </c>
      <c r="P4946" t="s">
        <v>89</v>
      </c>
      <c r="R4946">
        <v>3.1</v>
      </c>
      <c r="S4946" t="s">
        <v>23</v>
      </c>
    </row>
    <row r="4947" spans="1:19" x14ac:dyDescent="0.3">
      <c r="A4947" t="s">
        <v>10482</v>
      </c>
      <c r="B4947" s="1">
        <v>45074</v>
      </c>
      <c r="C4947" t="s">
        <v>10483</v>
      </c>
      <c r="D4947" t="str">
        <f t="shared" ca="1" si="155"/>
        <v>Shirt Classic</v>
      </c>
      <c r="E4947" t="s">
        <v>65</v>
      </c>
      <c r="F4947" t="s">
        <v>82</v>
      </c>
      <c r="G4947">
        <v>17</v>
      </c>
      <c r="H4947">
        <v>15</v>
      </c>
      <c r="I4947">
        <v>994.24</v>
      </c>
      <c r="J4947">
        <v>1043.952</v>
      </c>
      <c r="K4947" t="s">
        <v>27</v>
      </c>
      <c r="M4947" t="s">
        <v>28</v>
      </c>
      <c r="N4947" t="s">
        <v>36</v>
      </c>
      <c r="O4947" t="str">
        <f t="shared" si="154"/>
        <v>Credit Card</v>
      </c>
      <c r="P4947" t="s">
        <v>67</v>
      </c>
      <c r="Q4947">
        <v>13.08</v>
      </c>
      <c r="R4947">
        <v>3</v>
      </c>
      <c r="S4947" t="s">
        <v>23</v>
      </c>
    </row>
    <row r="4948" spans="1:19" x14ac:dyDescent="0.3">
      <c r="A4948" t="s">
        <v>10484</v>
      </c>
      <c r="B4948" s="1">
        <v>45523</v>
      </c>
      <c r="C4948" t="s">
        <v>10485</v>
      </c>
      <c r="D4948" t="str">
        <f t="shared" ca="1" si="155"/>
        <v>Headphones Z</v>
      </c>
      <c r="E4948" t="s">
        <v>94</v>
      </c>
      <c r="F4948" t="s">
        <v>50</v>
      </c>
      <c r="G4948">
        <v>19</v>
      </c>
      <c r="H4948">
        <v>19</v>
      </c>
      <c r="I4948">
        <v>383.1</v>
      </c>
      <c r="J4948">
        <v>436.73400000000009</v>
      </c>
      <c r="K4948" t="s">
        <v>20</v>
      </c>
      <c r="M4948" t="s">
        <v>21</v>
      </c>
      <c r="N4948" t="s">
        <v>22</v>
      </c>
      <c r="O4948" t="str">
        <f t="shared" si="154"/>
        <v>Credit Card</v>
      </c>
      <c r="P4948" t="s">
        <v>67</v>
      </c>
      <c r="Q4948">
        <v>0.61</v>
      </c>
      <c r="R4948">
        <v>2.4</v>
      </c>
      <c r="S4948" t="s">
        <v>23</v>
      </c>
    </row>
    <row r="4949" spans="1:19" x14ac:dyDescent="0.3">
      <c r="A4949" t="s">
        <v>10486</v>
      </c>
      <c r="B4949" s="1">
        <v>44594</v>
      </c>
      <c r="C4949" t="s">
        <v>10487</v>
      </c>
      <c r="D4949" t="str">
        <f t="shared" ca="1" si="155"/>
        <v>Organic Rice 5kg</v>
      </c>
      <c r="E4949" t="s">
        <v>40</v>
      </c>
      <c r="F4949" t="s">
        <v>57</v>
      </c>
      <c r="G4949">
        <v>12</v>
      </c>
      <c r="H4949">
        <v>10</v>
      </c>
      <c r="I4949">
        <v>423.63</v>
      </c>
      <c r="J4949">
        <v>482.93820000000005</v>
      </c>
      <c r="K4949" t="s">
        <v>51</v>
      </c>
      <c r="M4949" t="s">
        <v>35</v>
      </c>
      <c r="N4949" t="s">
        <v>22</v>
      </c>
      <c r="O4949" t="str">
        <f t="shared" si="154"/>
        <v>Bank Transfer</v>
      </c>
      <c r="P4949" t="s">
        <v>37</v>
      </c>
      <c r="Q4949">
        <v>42.78</v>
      </c>
      <c r="R4949">
        <v>3.5</v>
      </c>
      <c r="S4949" t="s">
        <v>15</v>
      </c>
    </row>
    <row r="4950" spans="1:19" x14ac:dyDescent="0.3">
      <c r="A4950" t="s">
        <v>10488</v>
      </c>
      <c r="B4950" s="1">
        <v>43862</v>
      </c>
      <c r="C4950" t="s">
        <v>10489</v>
      </c>
      <c r="D4950" t="str">
        <f t="shared" ca="1" si="155"/>
        <v>Headphones Z</v>
      </c>
      <c r="E4950" t="s">
        <v>94</v>
      </c>
      <c r="F4950" t="s">
        <v>50</v>
      </c>
      <c r="G4950">
        <v>14</v>
      </c>
      <c r="H4950">
        <v>14</v>
      </c>
      <c r="I4950">
        <v>1213.47</v>
      </c>
      <c r="J4950">
        <v>1359.0864000000001</v>
      </c>
      <c r="K4950" t="s">
        <v>47</v>
      </c>
      <c r="M4950" t="s">
        <v>28</v>
      </c>
      <c r="N4950" t="s">
        <v>36</v>
      </c>
      <c r="O4950" t="str">
        <f t="shared" si="154"/>
        <v>Bank Transfer</v>
      </c>
      <c r="P4950" t="s">
        <v>37</v>
      </c>
      <c r="Q4950">
        <v>10.66</v>
      </c>
      <c r="R4950">
        <v>2.2999999999999998</v>
      </c>
      <c r="S4950" t="s">
        <v>23</v>
      </c>
    </row>
    <row r="4951" spans="1:19" x14ac:dyDescent="0.3">
      <c r="A4951" t="s">
        <v>10490</v>
      </c>
      <c r="B4951" s="1">
        <v>45241</v>
      </c>
      <c r="C4951" t="s">
        <v>10491</v>
      </c>
      <c r="D4951" t="str">
        <f t="shared" ca="1" si="155"/>
        <v>Shirt Classic</v>
      </c>
      <c r="E4951" t="s">
        <v>65</v>
      </c>
      <c r="F4951" t="s">
        <v>82</v>
      </c>
      <c r="G4951">
        <v>13</v>
      </c>
      <c r="H4951">
        <v>12</v>
      </c>
      <c r="I4951">
        <v>824.18</v>
      </c>
      <c r="J4951">
        <v>923.08159999999998</v>
      </c>
      <c r="K4951" t="s">
        <v>20</v>
      </c>
      <c r="M4951" t="s">
        <v>42</v>
      </c>
      <c r="N4951" t="s">
        <v>29</v>
      </c>
      <c r="O4951" t="str">
        <f t="shared" si="154"/>
        <v>PayPal</v>
      </c>
      <c r="P4951" t="s">
        <v>30</v>
      </c>
      <c r="Q4951">
        <v>21.71</v>
      </c>
      <c r="R4951">
        <v>2.7</v>
      </c>
      <c r="S4951" t="s">
        <v>23</v>
      </c>
    </row>
    <row r="4952" spans="1:19" x14ac:dyDescent="0.3">
      <c r="A4952" t="s">
        <v>10492</v>
      </c>
      <c r="B4952" s="1">
        <v>44815</v>
      </c>
      <c r="C4952" t="s">
        <v>10493</v>
      </c>
      <c r="D4952" t="str">
        <f t="shared" ca="1" si="155"/>
        <v>Cereal Pack</v>
      </c>
      <c r="E4952" t="s">
        <v>100</v>
      </c>
      <c r="F4952" t="s">
        <v>57</v>
      </c>
      <c r="G4952">
        <v>1</v>
      </c>
      <c r="H4952">
        <v>1</v>
      </c>
      <c r="I4952">
        <v>501.14</v>
      </c>
      <c r="J4952">
        <v>576.31099999999992</v>
      </c>
      <c r="K4952" t="s">
        <v>47</v>
      </c>
      <c r="M4952" t="s">
        <v>79</v>
      </c>
      <c r="N4952" t="s">
        <v>36</v>
      </c>
      <c r="O4952" t="str">
        <f t="shared" si="154"/>
        <v>PayPal</v>
      </c>
      <c r="P4952" t="s">
        <v>30</v>
      </c>
      <c r="Q4952">
        <v>23.81</v>
      </c>
      <c r="R4952">
        <v>1.8</v>
      </c>
      <c r="S4952" t="s">
        <v>74</v>
      </c>
    </row>
    <row r="4953" spans="1:19" x14ac:dyDescent="0.3">
      <c r="A4953" t="s">
        <v>10494</v>
      </c>
      <c r="B4953" s="1">
        <v>45536</v>
      </c>
      <c r="C4953" t="s">
        <v>10495</v>
      </c>
      <c r="D4953" t="str">
        <f t="shared" ca="1" si="155"/>
        <v>Sneakers Run</v>
      </c>
      <c r="E4953" t="s">
        <v>85</v>
      </c>
      <c r="F4953" t="s">
        <v>82</v>
      </c>
      <c r="G4953">
        <v>14</v>
      </c>
      <c r="H4953">
        <v>13</v>
      </c>
      <c r="I4953">
        <v>731.68</v>
      </c>
      <c r="J4953">
        <v>841.4319999999999</v>
      </c>
      <c r="K4953" t="s">
        <v>66</v>
      </c>
      <c r="M4953" t="s">
        <v>79</v>
      </c>
      <c r="N4953" t="s">
        <v>71</v>
      </c>
      <c r="O4953" t="str">
        <f t="shared" si="154"/>
        <v>Credit Card</v>
      </c>
      <c r="P4953" t="s">
        <v>67</v>
      </c>
      <c r="Q4953">
        <v>11.48</v>
      </c>
      <c r="R4953">
        <v>0</v>
      </c>
      <c r="S4953" t="s">
        <v>23</v>
      </c>
    </row>
    <row r="4954" spans="1:19" x14ac:dyDescent="0.3">
      <c r="A4954" t="s">
        <v>10496</v>
      </c>
      <c r="B4954" s="1">
        <v>43838</v>
      </c>
      <c r="C4954" t="s">
        <v>10497</v>
      </c>
      <c r="D4954" t="str">
        <f t="shared" ca="1" si="155"/>
        <v>Sofa 3-Seater</v>
      </c>
      <c r="E4954" t="s">
        <v>109</v>
      </c>
      <c r="F4954" t="s">
        <v>46</v>
      </c>
      <c r="G4954">
        <v>4</v>
      </c>
      <c r="H4954">
        <v>3</v>
      </c>
      <c r="I4954">
        <v>984.45</v>
      </c>
      <c r="J4954">
        <v>1053.3615000000002</v>
      </c>
      <c r="K4954" t="s">
        <v>27</v>
      </c>
      <c r="M4954" t="s">
        <v>123</v>
      </c>
      <c r="N4954" t="s">
        <v>29</v>
      </c>
      <c r="O4954" t="str">
        <f t="shared" si="154"/>
        <v>Cash on Delivery</v>
      </c>
      <c r="P4954" t="s">
        <v>53</v>
      </c>
      <c r="Q4954">
        <v>1.86</v>
      </c>
      <c r="R4954">
        <v>3.1</v>
      </c>
      <c r="S4954" t="s">
        <v>23</v>
      </c>
    </row>
    <row r="4955" spans="1:19" x14ac:dyDescent="0.3">
      <c r="A4955" t="s">
        <v>10498</v>
      </c>
      <c r="B4955" s="1">
        <v>44219</v>
      </c>
      <c r="C4955" t="s">
        <v>10499</v>
      </c>
      <c r="D4955" t="str">
        <f t="shared" ca="1" si="155"/>
        <v>Sofa 3-Seater</v>
      </c>
      <c r="E4955" t="s">
        <v>109</v>
      </c>
      <c r="F4955" t="s">
        <v>46</v>
      </c>
      <c r="G4955">
        <v>11</v>
      </c>
      <c r="H4955">
        <v>11</v>
      </c>
      <c r="I4955">
        <v>154.53</v>
      </c>
      <c r="J4955">
        <v>163.80180000000001</v>
      </c>
      <c r="K4955" t="s">
        <v>27</v>
      </c>
      <c r="M4955" t="s">
        <v>10500</v>
      </c>
      <c r="N4955" t="s">
        <v>36</v>
      </c>
      <c r="O4955" t="str">
        <f t="shared" si="154"/>
        <v>Credit Card</v>
      </c>
      <c r="P4955" t="s">
        <v>67</v>
      </c>
      <c r="Q4955">
        <v>45.04</v>
      </c>
      <c r="R4955">
        <v>4.7</v>
      </c>
      <c r="S4955" t="s">
        <v>23</v>
      </c>
    </row>
    <row r="4956" spans="1:19" x14ac:dyDescent="0.3">
      <c r="A4956" t="s">
        <v>10501</v>
      </c>
      <c r="B4956" s="1">
        <v>45274</v>
      </c>
      <c r="C4956" t="s">
        <v>10502</v>
      </c>
      <c r="D4956" t="str">
        <f t="shared" ca="1" si="155"/>
        <v>Jeans Regular</v>
      </c>
      <c r="E4956" t="s">
        <v>130</v>
      </c>
      <c r="F4956" t="s">
        <v>82</v>
      </c>
      <c r="G4956">
        <v>13</v>
      </c>
      <c r="H4956">
        <v>13</v>
      </c>
      <c r="I4956">
        <v>706.96</v>
      </c>
      <c r="J4956">
        <v>777.65600000000006</v>
      </c>
      <c r="K4956" t="s">
        <v>10503</v>
      </c>
      <c r="M4956" t="s">
        <v>28</v>
      </c>
      <c r="N4956" t="s">
        <v>29</v>
      </c>
      <c r="O4956" t="str">
        <f t="shared" si="154"/>
        <v>Debit Card</v>
      </c>
      <c r="P4956" t="s">
        <v>89</v>
      </c>
      <c r="Q4956">
        <v>43.05</v>
      </c>
      <c r="R4956">
        <v>4.2</v>
      </c>
      <c r="S4956" t="s">
        <v>23</v>
      </c>
    </row>
    <row r="4957" spans="1:19" x14ac:dyDescent="0.3">
      <c r="A4957" t="s">
        <v>10504</v>
      </c>
      <c r="B4957" s="1">
        <v>45155</v>
      </c>
      <c r="C4957" t="s">
        <v>10505</v>
      </c>
      <c r="D4957" t="str">
        <f t="shared" ca="1" si="155"/>
        <v>Camera S</v>
      </c>
      <c r="E4957" t="s">
        <v>133</v>
      </c>
      <c r="F4957" t="s">
        <v>50</v>
      </c>
      <c r="G4957">
        <v>18</v>
      </c>
      <c r="H4957">
        <v>17</v>
      </c>
      <c r="I4957">
        <v>1219.46</v>
      </c>
      <c r="J4957">
        <v>1280.433</v>
      </c>
      <c r="K4957" t="s">
        <v>51</v>
      </c>
      <c r="M4957" t="s">
        <v>42</v>
      </c>
      <c r="N4957" t="s">
        <v>22</v>
      </c>
      <c r="O4957" t="str">
        <f t="shared" si="154"/>
        <v>Credit Card</v>
      </c>
      <c r="P4957" t="s">
        <v>67</v>
      </c>
      <c r="Q4957">
        <v>-5</v>
      </c>
      <c r="R4957">
        <v>2.7</v>
      </c>
      <c r="S4957" t="s">
        <v>23</v>
      </c>
    </row>
    <row r="4958" spans="1:19" x14ac:dyDescent="0.3">
      <c r="A4958" t="s">
        <v>10506</v>
      </c>
      <c r="B4958" s="1">
        <v>44274</v>
      </c>
      <c r="C4958" t="s">
        <v>2512</v>
      </c>
      <c r="D4958" t="str">
        <f t="shared" ca="1" si="155"/>
        <v>Widget B</v>
      </c>
      <c r="E4958" t="s">
        <v>61</v>
      </c>
      <c r="F4958" t="s">
        <v>70</v>
      </c>
      <c r="G4958">
        <v>3</v>
      </c>
      <c r="H4958">
        <v>3</v>
      </c>
      <c r="I4958">
        <v>366.99</v>
      </c>
      <c r="J4958">
        <v>385.33950000000004</v>
      </c>
      <c r="K4958" t="s">
        <v>20</v>
      </c>
      <c r="M4958" t="s">
        <v>86</v>
      </c>
      <c r="N4958" t="s">
        <v>71</v>
      </c>
      <c r="O4958" t="str">
        <f t="shared" si="154"/>
        <v>Credit Card</v>
      </c>
      <c r="P4958" t="s">
        <v>67</v>
      </c>
      <c r="Q4958">
        <v>13.19</v>
      </c>
      <c r="R4958">
        <v>1.8</v>
      </c>
      <c r="S4958" t="s">
        <v>23</v>
      </c>
    </row>
    <row r="4959" spans="1:19" x14ac:dyDescent="0.3">
      <c r="A4959" t="s">
        <v>10507</v>
      </c>
      <c r="B4959" s="1">
        <v>45413</v>
      </c>
      <c r="C4959" t="s">
        <v>10508</v>
      </c>
      <c r="D4959" t="str">
        <f t="shared" ca="1" si="155"/>
        <v>Sneakers Run</v>
      </c>
      <c r="E4959" t="s">
        <v>85</v>
      </c>
      <c r="F4959" t="s">
        <v>82</v>
      </c>
      <c r="G4959">
        <v>2</v>
      </c>
      <c r="H4959">
        <v>2</v>
      </c>
      <c r="I4959">
        <v>438.26</v>
      </c>
      <c r="J4959">
        <v>503.99899999999997</v>
      </c>
      <c r="K4959" t="s">
        <v>51</v>
      </c>
      <c r="M4959" t="s">
        <v>35</v>
      </c>
      <c r="N4959" t="s">
        <v>36</v>
      </c>
      <c r="O4959" t="str">
        <f t="shared" si="154"/>
        <v>Credit Card</v>
      </c>
      <c r="P4959" t="s">
        <v>67</v>
      </c>
      <c r="Q4959">
        <v>0.95</v>
      </c>
      <c r="R4959">
        <v>1</v>
      </c>
      <c r="S4959" t="s">
        <v>23</v>
      </c>
    </row>
    <row r="4960" spans="1:19" x14ac:dyDescent="0.3">
      <c r="A4960" t="s">
        <v>10509</v>
      </c>
      <c r="B4960" s="1">
        <v>45476</v>
      </c>
      <c r="C4960" t="s">
        <v>10510</v>
      </c>
      <c r="D4960" t="str">
        <f t="shared" ca="1" si="155"/>
        <v>Olive Oil 1L</v>
      </c>
      <c r="E4960" t="s">
        <v>56</v>
      </c>
      <c r="F4960" t="s">
        <v>57</v>
      </c>
      <c r="G4960">
        <v>8</v>
      </c>
      <c r="H4960">
        <v>6</v>
      </c>
      <c r="I4960">
        <v>1098.49</v>
      </c>
      <c r="J4960">
        <v>1164.3994</v>
      </c>
      <c r="K4960" t="s">
        <v>20</v>
      </c>
      <c r="M4960" t="s">
        <v>28</v>
      </c>
      <c r="N4960" t="s">
        <v>36</v>
      </c>
      <c r="O4960" t="str">
        <f t="shared" si="154"/>
        <v>Cash on Delivery</v>
      </c>
      <c r="P4960" t="s">
        <v>53</v>
      </c>
      <c r="Q4960">
        <v>3.01</v>
      </c>
      <c r="R4960">
        <v>1.4</v>
      </c>
      <c r="S4960" t="s">
        <v>23</v>
      </c>
    </row>
    <row r="4961" spans="1:19" x14ac:dyDescent="0.3">
      <c r="A4961" t="s">
        <v>10511</v>
      </c>
      <c r="B4961" s="1">
        <v>44916</v>
      </c>
      <c r="C4961" t="s">
        <v>10512</v>
      </c>
      <c r="D4961" t="str">
        <f t="shared" ca="1" si="155"/>
        <v>Shirt Classic</v>
      </c>
      <c r="E4961" t="s">
        <v>65</v>
      </c>
      <c r="F4961" t="s">
        <v>82</v>
      </c>
      <c r="G4961">
        <v>10</v>
      </c>
      <c r="H4961">
        <v>8</v>
      </c>
      <c r="I4961">
        <v>1255.08</v>
      </c>
      <c r="J4961">
        <v>1405.6896000000002</v>
      </c>
      <c r="K4961" t="s">
        <v>27</v>
      </c>
      <c r="M4961" t="s">
        <v>42</v>
      </c>
      <c r="N4961" t="s">
        <v>22</v>
      </c>
      <c r="O4961" t="str">
        <f t="shared" si="154"/>
        <v>Cash on Delivery</v>
      </c>
      <c r="P4961" t="s">
        <v>53</v>
      </c>
      <c r="Q4961">
        <v>3.61</v>
      </c>
      <c r="R4961">
        <v>2.2999999999999998</v>
      </c>
      <c r="S4961" t="s">
        <v>111</v>
      </c>
    </row>
    <row r="4962" spans="1:19" x14ac:dyDescent="0.3">
      <c r="A4962" t="s">
        <v>10513</v>
      </c>
      <c r="B4962" s="1">
        <v>44389</v>
      </c>
      <c r="C4962" t="s">
        <v>10514</v>
      </c>
      <c r="D4962" t="str">
        <f t="shared" ca="1" si="155"/>
        <v>T-shirt V</v>
      </c>
      <c r="E4962" t="s">
        <v>77</v>
      </c>
      <c r="F4962" t="s">
        <v>82</v>
      </c>
      <c r="G4962">
        <v>8</v>
      </c>
      <c r="H4962">
        <v>6</v>
      </c>
      <c r="I4962">
        <v>1189.6300000000001</v>
      </c>
      <c r="J4962">
        <v>1356.1782000000003</v>
      </c>
      <c r="K4962" t="s">
        <v>47</v>
      </c>
      <c r="M4962" t="s">
        <v>79</v>
      </c>
      <c r="N4962" t="s">
        <v>71</v>
      </c>
      <c r="O4962" t="str">
        <f t="shared" si="154"/>
        <v>PayPal</v>
      </c>
      <c r="P4962" t="s">
        <v>30</v>
      </c>
      <c r="Q4962">
        <v>17.04</v>
      </c>
      <c r="R4962">
        <v>1.2</v>
      </c>
      <c r="S4962" t="s">
        <v>23</v>
      </c>
    </row>
    <row r="4963" spans="1:19" x14ac:dyDescent="0.3">
      <c r="A4963" t="s">
        <v>10515</v>
      </c>
      <c r="B4963" s="1">
        <v>43969</v>
      </c>
      <c r="C4963" t="s">
        <v>10516</v>
      </c>
      <c r="D4963" t="str">
        <f t="shared" ca="1" si="155"/>
        <v>Shirt Classic</v>
      </c>
      <c r="E4963" t="s">
        <v>65</v>
      </c>
      <c r="F4963" t="s">
        <v>82</v>
      </c>
      <c r="G4963">
        <v>15</v>
      </c>
      <c r="H4963">
        <v>12</v>
      </c>
      <c r="I4963">
        <v>1199.68</v>
      </c>
      <c r="J4963">
        <v>1307.6512000000002</v>
      </c>
      <c r="K4963" t="s">
        <v>66</v>
      </c>
      <c r="M4963" t="s">
        <v>42</v>
      </c>
      <c r="N4963" t="s">
        <v>71</v>
      </c>
      <c r="O4963" t="str">
        <f t="shared" si="154"/>
        <v>Cash on Delivery</v>
      </c>
      <c r="P4963" t="s">
        <v>53</v>
      </c>
      <c r="Q4963">
        <v>48.78</v>
      </c>
      <c r="R4963">
        <v>3.2</v>
      </c>
      <c r="S4963" t="s">
        <v>23</v>
      </c>
    </row>
    <row r="4964" spans="1:19" x14ac:dyDescent="0.3">
      <c r="A4964" t="s">
        <v>10517</v>
      </c>
      <c r="B4964" s="1">
        <v>45389</v>
      </c>
      <c r="C4964" t="s">
        <v>10518</v>
      </c>
      <c r="D4964" t="str">
        <f t="shared" ca="1" si="155"/>
        <v>Dining Table</v>
      </c>
      <c r="E4964" t="s">
        <v>45</v>
      </c>
      <c r="F4964" t="s">
        <v>46</v>
      </c>
      <c r="G4964">
        <v>12</v>
      </c>
      <c r="H4964">
        <v>10</v>
      </c>
      <c r="I4964">
        <v>303.95999999999998</v>
      </c>
      <c r="J4964">
        <v>337.3956</v>
      </c>
      <c r="K4964" t="s">
        <v>27</v>
      </c>
      <c r="M4964" t="s">
        <v>28</v>
      </c>
      <c r="N4964" t="s">
        <v>36</v>
      </c>
      <c r="O4964" t="str">
        <f t="shared" si="154"/>
        <v>Bank Transfer</v>
      </c>
      <c r="P4964" t="s">
        <v>37</v>
      </c>
      <c r="Q4964">
        <v>40.909999999999997</v>
      </c>
      <c r="R4964">
        <v>4.2</v>
      </c>
      <c r="S4964" t="s">
        <v>23</v>
      </c>
    </row>
    <row r="4965" spans="1:19" x14ac:dyDescent="0.3">
      <c r="A4965" t="s">
        <v>10519</v>
      </c>
      <c r="B4965" s="1">
        <v>45341</v>
      </c>
      <c r="C4965" t="s">
        <v>9198</v>
      </c>
      <c r="D4965" t="str">
        <f t="shared" ca="1" si="155"/>
        <v>Organic Rice 5kg</v>
      </c>
      <c r="E4965" t="s">
        <v>40</v>
      </c>
      <c r="F4965" t="s">
        <v>57</v>
      </c>
      <c r="G4965">
        <v>9</v>
      </c>
      <c r="H4965">
        <v>9</v>
      </c>
      <c r="I4965">
        <v>257.68</v>
      </c>
      <c r="J4965">
        <v>293.75520000000006</v>
      </c>
      <c r="K4965" t="s">
        <v>10520</v>
      </c>
      <c r="M4965" t="s">
        <v>35</v>
      </c>
      <c r="N4965" t="s">
        <v>9024</v>
      </c>
      <c r="O4965" t="str">
        <f t="shared" si="154"/>
        <v>Credit Card</v>
      </c>
      <c r="P4965" t="s">
        <v>67</v>
      </c>
      <c r="Q4965">
        <v>25.2</v>
      </c>
      <c r="R4965">
        <v>2.7</v>
      </c>
      <c r="S4965" t="s">
        <v>23</v>
      </c>
    </row>
    <row r="4966" spans="1:19" x14ac:dyDescent="0.3">
      <c r="A4966" t="s">
        <v>10521</v>
      </c>
      <c r="B4966" s="1">
        <v>45574</v>
      </c>
      <c r="C4966" t="s">
        <v>10522</v>
      </c>
      <c r="D4966" t="str">
        <f t="shared" ca="1" si="155"/>
        <v>T-shirt V</v>
      </c>
      <c r="E4966" t="s">
        <v>77</v>
      </c>
      <c r="F4966" t="s">
        <v>82</v>
      </c>
      <c r="G4966">
        <v>16</v>
      </c>
      <c r="H4966">
        <v>14</v>
      </c>
      <c r="I4966">
        <v>407.19</v>
      </c>
      <c r="J4966">
        <v>435.69330000000002</v>
      </c>
      <c r="K4966" t="s">
        <v>153</v>
      </c>
      <c r="M4966" t="s">
        <v>28</v>
      </c>
      <c r="N4966" t="s">
        <v>71</v>
      </c>
      <c r="O4966" t="str">
        <f t="shared" si="154"/>
        <v>Credit Card</v>
      </c>
      <c r="P4966" t="s">
        <v>67</v>
      </c>
      <c r="Q4966">
        <v>14.71</v>
      </c>
      <c r="R4966">
        <v>3.3</v>
      </c>
      <c r="S4966" t="s">
        <v>23</v>
      </c>
    </row>
    <row r="4967" spans="1:19" x14ac:dyDescent="0.3">
      <c r="A4967" t="s">
        <v>10523</v>
      </c>
      <c r="B4967" s="1">
        <v>43932</v>
      </c>
      <c r="C4967" t="s">
        <v>10524</v>
      </c>
      <c r="D4967" t="str">
        <f t="shared" ca="1" si="155"/>
        <v>Sneakers Run</v>
      </c>
      <c r="E4967" t="s">
        <v>85</v>
      </c>
      <c r="F4967" t="s">
        <v>82</v>
      </c>
      <c r="G4967">
        <v>9</v>
      </c>
      <c r="H4967">
        <v>9</v>
      </c>
      <c r="I4967">
        <v>1079.75</v>
      </c>
      <c r="J4967">
        <v>1198.5225</v>
      </c>
      <c r="K4967" t="s">
        <v>20</v>
      </c>
      <c r="M4967" t="s">
        <v>123</v>
      </c>
      <c r="N4967" t="s">
        <v>29</v>
      </c>
      <c r="O4967" t="str">
        <f t="shared" si="154"/>
        <v>PayPal</v>
      </c>
      <c r="P4967" t="s">
        <v>30</v>
      </c>
      <c r="Q4967">
        <v>30.2</v>
      </c>
      <c r="R4967">
        <v>4.9000000000000004</v>
      </c>
      <c r="S4967" t="s">
        <v>23</v>
      </c>
    </row>
    <row r="4968" spans="1:19" x14ac:dyDescent="0.3">
      <c r="A4968" t="s">
        <v>10525</v>
      </c>
      <c r="B4968" s="1">
        <v>45165</v>
      </c>
      <c r="C4968" t="s">
        <v>1160</v>
      </c>
      <c r="D4968" t="str">
        <f t="shared" ca="1" si="155"/>
        <v>Shirt Classic</v>
      </c>
      <c r="E4968" t="s">
        <v>65</v>
      </c>
      <c r="F4968" t="s">
        <v>82</v>
      </c>
      <c r="G4968">
        <v>2</v>
      </c>
      <c r="H4968">
        <v>2</v>
      </c>
      <c r="I4968">
        <v>439.12</v>
      </c>
      <c r="J4968">
        <v>504.98799999999994</v>
      </c>
      <c r="K4968" t="s">
        <v>20</v>
      </c>
      <c r="M4968" t="s">
        <v>35</v>
      </c>
      <c r="N4968" t="s">
        <v>71</v>
      </c>
      <c r="O4968" t="str">
        <f t="shared" si="154"/>
        <v>Bank Transfer</v>
      </c>
      <c r="P4968" t="s">
        <v>37</v>
      </c>
      <c r="Q4968">
        <v>48.3</v>
      </c>
      <c r="R4968">
        <v>1.2</v>
      </c>
      <c r="S4968" t="s">
        <v>23</v>
      </c>
    </row>
    <row r="4969" spans="1:19" x14ac:dyDescent="0.3">
      <c r="A4969" t="s">
        <v>10526</v>
      </c>
      <c r="B4969" s="1">
        <v>45462</v>
      </c>
      <c r="C4969" t="s">
        <v>10527</v>
      </c>
      <c r="D4969" t="str">
        <f t="shared" ca="1" si="155"/>
        <v>Shirt Classic</v>
      </c>
      <c r="E4969" t="s">
        <v>65</v>
      </c>
      <c r="F4969" t="s">
        <v>82</v>
      </c>
      <c r="G4969">
        <v>8</v>
      </c>
      <c r="H4969">
        <v>8</v>
      </c>
      <c r="I4969">
        <v>384.57</v>
      </c>
      <c r="J4969">
        <v>423.02700000000004</v>
      </c>
      <c r="K4969" t="s">
        <v>20</v>
      </c>
      <c r="M4969" t="s">
        <v>86</v>
      </c>
      <c r="N4969" t="s">
        <v>36</v>
      </c>
      <c r="O4969" t="str">
        <f t="shared" si="154"/>
        <v>PayPal</v>
      </c>
      <c r="P4969" t="s">
        <v>30</v>
      </c>
      <c r="Q4969">
        <v>10.43</v>
      </c>
      <c r="R4969">
        <v>5</v>
      </c>
      <c r="S4969" t="s">
        <v>74</v>
      </c>
    </row>
    <row r="4970" spans="1:19" x14ac:dyDescent="0.3">
      <c r="A4970" t="s">
        <v>10528</v>
      </c>
      <c r="B4970" s="1">
        <v>44138</v>
      </c>
      <c r="C4970" t="s">
        <v>10529</v>
      </c>
      <c r="D4970" t="str">
        <f t="shared" ca="1" si="155"/>
        <v>Camera S</v>
      </c>
      <c r="E4970" t="s">
        <v>133</v>
      </c>
      <c r="F4970" t="s">
        <v>50</v>
      </c>
      <c r="G4970">
        <v>19</v>
      </c>
      <c r="H4970">
        <v>19</v>
      </c>
      <c r="I4970">
        <v>288.33</v>
      </c>
      <c r="J4970">
        <v>302.74649999999997</v>
      </c>
      <c r="K4970" t="s">
        <v>51</v>
      </c>
      <c r="M4970" t="s">
        <v>35</v>
      </c>
      <c r="N4970" t="s">
        <v>29</v>
      </c>
      <c r="O4970" t="str">
        <f t="shared" si="154"/>
        <v>Cash on Delivery</v>
      </c>
      <c r="P4970" t="s">
        <v>53</v>
      </c>
      <c r="Q4970">
        <v>36.1</v>
      </c>
      <c r="R4970">
        <v>4.9000000000000004</v>
      </c>
      <c r="S4970" t="s">
        <v>23</v>
      </c>
    </row>
    <row r="4971" spans="1:19" x14ac:dyDescent="0.3">
      <c r="A4971" t="s">
        <v>10530</v>
      </c>
      <c r="B4971" s="1">
        <v>44172</v>
      </c>
      <c r="C4971" t="s">
        <v>10531</v>
      </c>
      <c r="D4971" t="str">
        <f t="shared" ca="1" si="155"/>
        <v>Sneakers Run</v>
      </c>
      <c r="E4971" t="s">
        <v>85</v>
      </c>
      <c r="F4971" t="s">
        <v>82</v>
      </c>
      <c r="G4971">
        <v>6</v>
      </c>
      <c r="H4971">
        <v>5</v>
      </c>
      <c r="I4971">
        <v>115.32</v>
      </c>
      <c r="J4971">
        <v>126.852</v>
      </c>
      <c r="K4971" t="s">
        <v>47</v>
      </c>
      <c r="M4971" t="s">
        <v>42</v>
      </c>
      <c r="N4971" t="s">
        <v>36</v>
      </c>
      <c r="O4971" t="str">
        <f t="shared" si="154"/>
        <v>Debit Card</v>
      </c>
      <c r="P4971" t="s">
        <v>89</v>
      </c>
      <c r="Q4971">
        <v>30.59</v>
      </c>
      <c r="R4971">
        <v>1.7</v>
      </c>
      <c r="S4971" t="s">
        <v>23</v>
      </c>
    </row>
    <row r="4972" spans="1:19" x14ac:dyDescent="0.3">
      <c r="A4972" t="s">
        <v>10532</v>
      </c>
      <c r="B4972" s="1">
        <v>44226</v>
      </c>
      <c r="C4972" t="s">
        <v>10533</v>
      </c>
      <c r="D4972" t="str">
        <f t="shared" ca="1" si="155"/>
        <v>Sofa 3-Seater</v>
      </c>
      <c r="E4972" t="s">
        <v>109</v>
      </c>
      <c r="F4972" t="s">
        <v>46</v>
      </c>
      <c r="G4972">
        <v>2</v>
      </c>
      <c r="H4972">
        <v>2</v>
      </c>
      <c r="I4972">
        <v>660.11</v>
      </c>
      <c r="J4972">
        <v>693.1155</v>
      </c>
      <c r="K4972" t="s">
        <v>47</v>
      </c>
      <c r="M4972" t="s">
        <v>21</v>
      </c>
      <c r="N4972" t="s">
        <v>29</v>
      </c>
      <c r="O4972" t="str">
        <f t="shared" si="154"/>
        <v>Debit Card</v>
      </c>
      <c r="P4972" t="s">
        <v>89</v>
      </c>
      <c r="Q4972">
        <v>33.07</v>
      </c>
      <c r="R4972">
        <v>3.9</v>
      </c>
      <c r="S4972" t="s">
        <v>23</v>
      </c>
    </row>
    <row r="4973" spans="1:19" x14ac:dyDescent="0.3">
      <c r="A4973" t="s">
        <v>10534</v>
      </c>
      <c r="B4973" s="1">
        <v>45406</v>
      </c>
      <c r="C4973" t="s">
        <v>10535</v>
      </c>
      <c r="D4973" t="str">
        <f t="shared" ca="1" si="155"/>
        <v>Headphones Z</v>
      </c>
      <c r="E4973" t="s">
        <v>94</v>
      </c>
      <c r="F4973" t="s">
        <v>50</v>
      </c>
      <c r="G4973">
        <v>15</v>
      </c>
      <c r="H4973">
        <v>15</v>
      </c>
      <c r="I4973">
        <v>947.14</v>
      </c>
      <c r="J4973">
        <v>1051.3254000000002</v>
      </c>
      <c r="K4973" t="s">
        <v>66</v>
      </c>
      <c r="M4973" t="s">
        <v>86</v>
      </c>
      <c r="N4973" t="s">
        <v>22</v>
      </c>
      <c r="O4973" t="str">
        <f t="shared" si="154"/>
        <v>Credit Card</v>
      </c>
      <c r="P4973" t="s">
        <v>67</v>
      </c>
      <c r="Q4973">
        <v>41.69</v>
      </c>
      <c r="R4973">
        <v>1.5</v>
      </c>
      <c r="S4973" t="s">
        <v>23</v>
      </c>
    </row>
    <row r="4974" spans="1:19" x14ac:dyDescent="0.3">
      <c r="A4974" t="s">
        <v>10536</v>
      </c>
      <c r="B4974" s="1">
        <v>44678</v>
      </c>
      <c r="C4974" t="s">
        <v>10537</v>
      </c>
      <c r="D4974" t="str">
        <f t="shared" ca="1" si="155"/>
        <v>Organic Rice</v>
      </c>
      <c r="F4974" t="s">
        <v>57</v>
      </c>
      <c r="G4974">
        <v>5</v>
      </c>
      <c r="H4974">
        <v>5</v>
      </c>
      <c r="I4974">
        <v>1299.56</v>
      </c>
      <c r="J4974">
        <v>1429.5160000000001</v>
      </c>
      <c r="K4974" t="s">
        <v>66</v>
      </c>
      <c r="M4974" t="s">
        <v>35</v>
      </c>
      <c r="N4974" t="s">
        <v>22</v>
      </c>
      <c r="O4974" t="str">
        <f t="shared" si="154"/>
        <v>Debit Card</v>
      </c>
      <c r="P4974" t="s">
        <v>89</v>
      </c>
      <c r="Q4974">
        <v>9.4700000000000006</v>
      </c>
      <c r="R4974">
        <v>3.5</v>
      </c>
      <c r="S4974" t="s">
        <v>23</v>
      </c>
    </row>
    <row r="4975" spans="1:19" x14ac:dyDescent="0.3">
      <c r="A4975" t="s">
        <v>10539</v>
      </c>
      <c r="B4975" s="1">
        <v>45253</v>
      </c>
      <c r="C4975" t="s">
        <v>10540</v>
      </c>
      <c r="D4975" t="str">
        <f t="shared" ca="1" si="155"/>
        <v>Sofa 3-Seater</v>
      </c>
      <c r="E4975" t="s">
        <v>109</v>
      </c>
      <c r="F4975" t="s">
        <v>46</v>
      </c>
      <c r="G4975">
        <v>11</v>
      </c>
      <c r="H4975">
        <v>9</v>
      </c>
      <c r="I4975">
        <v>553.79999999999995</v>
      </c>
      <c r="J4975">
        <v>581.49</v>
      </c>
      <c r="K4975" t="s">
        <v>51</v>
      </c>
      <c r="M4975" t="s">
        <v>35</v>
      </c>
      <c r="N4975" t="s">
        <v>71</v>
      </c>
      <c r="O4975" t="str">
        <f t="shared" si="154"/>
        <v>Debit Card</v>
      </c>
      <c r="P4975" t="s">
        <v>89</v>
      </c>
      <c r="Q4975">
        <v>1.1599999999999999</v>
      </c>
      <c r="R4975">
        <v>3.2</v>
      </c>
      <c r="S4975" t="s">
        <v>23</v>
      </c>
    </row>
    <row r="4976" spans="1:19" x14ac:dyDescent="0.3">
      <c r="A4976" t="s">
        <v>10541</v>
      </c>
      <c r="B4976" s="1">
        <v>44807</v>
      </c>
      <c r="C4976" t="s">
        <v>10542</v>
      </c>
      <c r="D4976" t="str">
        <f t="shared" ca="1" si="155"/>
        <v>Cereal Pack</v>
      </c>
      <c r="E4976" t="s">
        <v>100</v>
      </c>
      <c r="F4976" t="s">
        <v>57</v>
      </c>
      <c r="G4976">
        <v>2</v>
      </c>
      <c r="H4976">
        <v>2</v>
      </c>
      <c r="I4976">
        <v>1441.44</v>
      </c>
      <c r="J4976">
        <v>1542.3408000000002</v>
      </c>
      <c r="K4976" t="s">
        <v>66</v>
      </c>
      <c r="M4976" t="s">
        <v>79</v>
      </c>
      <c r="N4976" t="s">
        <v>29</v>
      </c>
      <c r="O4976" t="str">
        <f t="shared" si="154"/>
        <v>Cash on Delivery</v>
      </c>
      <c r="P4976" t="s">
        <v>53</v>
      </c>
      <c r="Q4976">
        <v>28.45</v>
      </c>
      <c r="R4976">
        <v>2</v>
      </c>
      <c r="S4976" t="s">
        <v>23</v>
      </c>
    </row>
    <row r="4977" spans="1:19" x14ac:dyDescent="0.3">
      <c r="A4977" t="s">
        <v>10543</v>
      </c>
      <c r="B4977" s="1">
        <v>45172</v>
      </c>
      <c r="C4977" t="s">
        <v>10544</v>
      </c>
      <c r="D4977" t="str">
        <f t="shared" ca="1" si="155"/>
        <v>Phone X</v>
      </c>
      <c r="E4977" t="s">
        <v>141</v>
      </c>
      <c r="F4977" t="s">
        <v>50</v>
      </c>
      <c r="G4977">
        <v>10</v>
      </c>
      <c r="H4977">
        <v>9</v>
      </c>
      <c r="I4977">
        <v>627.92999999999995</v>
      </c>
      <c r="J4977">
        <v>690.72299999999996</v>
      </c>
      <c r="K4977" t="s">
        <v>47</v>
      </c>
      <c r="M4977" t="s">
        <v>86</v>
      </c>
      <c r="N4977" t="s">
        <v>71</v>
      </c>
      <c r="O4977" t="str">
        <f t="shared" si="154"/>
        <v>PayPal</v>
      </c>
      <c r="P4977" t="s">
        <v>30</v>
      </c>
      <c r="Q4977">
        <v>37.869999999999997</v>
      </c>
      <c r="R4977">
        <v>1.4</v>
      </c>
      <c r="S4977" t="s">
        <v>23</v>
      </c>
    </row>
    <row r="4978" spans="1:19" x14ac:dyDescent="0.3">
      <c r="A4978" t="s">
        <v>10545</v>
      </c>
      <c r="B4978" s="1">
        <v>44252</v>
      </c>
      <c r="C4978" t="s">
        <v>10546</v>
      </c>
      <c r="D4978" t="str">
        <f t="shared" ca="1" si="155"/>
        <v>Shirt Classic</v>
      </c>
      <c r="E4978" t="s">
        <v>65</v>
      </c>
      <c r="F4978" t="s">
        <v>82</v>
      </c>
      <c r="G4978">
        <v>17</v>
      </c>
      <c r="H4978">
        <v>16</v>
      </c>
      <c r="I4978">
        <v>258.08</v>
      </c>
      <c r="J4978">
        <v>289.0496</v>
      </c>
      <c r="K4978" t="s">
        <v>66</v>
      </c>
      <c r="M4978" t="s">
        <v>21</v>
      </c>
      <c r="N4978" t="s">
        <v>29</v>
      </c>
      <c r="O4978" t="str">
        <f t="shared" si="154"/>
        <v>Credit Card</v>
      </c>
      <c r="P4978" t="s">
        <v>67</v>
      </c>
      <c r="Q4978">
        <v>38.340000000000003</v>
      </c>
      <c r="R4978">
        <v>4</v>
      </c>
      <c r="S4978" t="s">
        <v>23</v>
      </c>
    </row>
    <row r="4979" spans="1:19" x14ac:dyDescent="0.3">
      <c r="A4979" t="s">
        <v>10547</v>
      </c>
      <c r="B4979" s="1">
        <v>45170</v>
      </c>
      <c r="C4979" t="s">
        <v>10548</v>
      </c>
      <c r="D4979" t="str">
        <f t="shared" ca="1" si="155"/>
        <v>Jeans Regular</v>
      </c>
      <c r="E4979" t="s">
        <v>130</v>
      </c>
      <c r="F4979" t="s">
        <v>82</v>
      </c>
      <c r="G4979">
        <v>7</v>
      </c>
      <c r="H4979">
        <v>7</v>
      </c>
      <c r="I4979">
        <v>513.61</v>
      </c>
      <c r="J4979">
        <v>554.69880000000001</v>
      </c>
      <c r="K4979" t="s">
        <v>20</v>
      </c>
      <c r="M4979" t="s">
        <v>21</v>
      </c>
      <c r="N4979" t="s">
        <v>36</v>
      </c>
      <c r="O4979" t="str">
        <f t="shared" si="154"/>
        <v>Debit Card</v>
      </c>
      <c r="P4979" t="s">
        <v>89</v>
      </c>
      <c r="Q4979">
        <v>32.799999999999997</v>
      </c>
      <c r="R4979">
        <v>1.5</v>
      </c>
      <c r="S4979" t="s">
        <v>23</v>
      </c>
    </row>
    <row r="4980" spans="1:19" x14ac:dyDescent="0.3">
      <c r="A4980" t="s">
        <v>10549</v>
      </c>
      <c r="B4980" s="1">
        <v>43967</v>
      </c>
      <c r="C4980" t="s">
        <v>10550</v>
      </c>
      <c r="D4980" t="str">
        <f t="shared" ca="1" si="155"/>
        <v>Olive Oil 1L</v>
      </c>
      <c r="E4980" t="s">
        <v>56</v>
      </c>
      <c r="F4980" t="s">
        <v>57</v>
      </c>
      <c r="G4980">
        <v>3</v>
      </c>
      <c r="H4980">
        <v>2</v>
      </c>
      <c r="I4980">
        <v>487.99</v>
      </c>
      <c r="J4980">
        <v>551.42869999999994</v>
      </c>
      <c r="K4980" t="s">
        <v>66</v>
      </c>
      <c r="M4980" t="s">
        <v>123</v>
      </c>
      <c r="N4980" t="s">
        <v>10551</v>
      </c>
      <c r="O4980" t="str">
        <f t="shared" si="154"/>
        <v>Bank Transfer</v>
      </c>
      <c r="P4980" t="s">
        <v>37</v>
      </c>
      <c r="Q4980">
        <v>22.61</v>
      </c>
      <c r="R4980">
        <v>2.5</v>
      </c>
      <c r="S4980" t="s">
        <v>23</v>
      </c>
    </row>
    <row r="4981" spans="1:19" x14ac:dyDescent="0.3">
      <c r="A4981" t="s">
        <v>10552</v>
      </c>
      <c r="B4981" s="1">
        <v>44695</v>
      </c>
      <c r="C4981" t="s">
        <v>10553</v>
      </c>
      <c r="D4981" t="str">
        <f t="shared" ca="1" si="155"/>
        <v>Laptop Pro</v>
      </c>
      <c r="E4981" t="s">
        <v>116</v>
      </c>
      <c r="F4981" t="s">
        <v>50</v>
      </c>
      <c r="G4981">
        <v>5</v>
      </c>
      <c r="H4981">
        <v>5</v>
      </c>
      <c r="I4981">
        <v>44.15</v>
      </c>
      <c r="J4981">
        <v>46.357500000000002</v>
      </c>
      <c r="K4981" t="s">
        <v>47</v>
      </c>
      <c r="M4981" t="s">
        <v>42</v>
      </c>
      <c r="N4981" t="s">
        <v>71</v>
      </c>
      <c r="O4981" t="str">
        <f t="shared" si="154"/>
        <v>PayPal</v>
      </c>
      <c r="P4981" t="s">
        <v>30</v>
      </c>
      <c r="Q4981">
        <v>3.67</v>
      </c>
      <c r="R4981">
        <v>3.8</v>
      </c>
      <c r="S4981" t="s">
        <v>23</v>
      </c>
    </row>
    <row r="4982" spans="1:19" x14ac:dyDescent="0.3">
      <c r="A4982" t="s">
        <v>10555</v>
      </c>
      <c r="B4982" s="1">
        <v>44938</v>
      </c>
      <c r="C4982" t="s">
        <v>10556</v>
      </c>
      <c r="D4982" t="str">
        <f t="shared" ca="1" si="155"/>
        <v>Widget A</v>
      </c>
      <c r="E4982" t="s">
        <v>33</v>
      </c>
      <c r="F4982" t="s">
        <v>70</v>
      </c>
      <c r="G4982">
        <v>19</v>
      </c>
      <c r="H4982">
        <v>18</v>
      </c>
      <c r="I4982">
        <v>1340.17</v>
      </c>
      <c r="J4982">
        <v>1541.1955</v>
      </c>
      <c r="K4982" t="s">
        <v>51</v>
      </c>
      <c r="M4982" t="s">
        <v>28</v>
      </c>
      <c r="N4982" t="s">
        <v>29</v>
      </c>
      <c r="O4982" t="str">
        <f t="shared" si="154"/>
        <v>Credit Card</v>
      </c>
      <c r="P4982" t="s">
        <v>67</v>
      </c>
      <c r="Q4982">
        <v>23.26</v>
      </c>
      <c r="R4982">
        <v>3.5</v>
      </c>
      <c r="S4982" t="s">
        <v>23</v>
      </c>
    </row>
    <row r="4983" spans="1:19" x14ac:dyDescent="0.3">
      <c r="A4983" t="s">
        <v>10557</v>
      </c>
      <c r="B4983" s="1">
        <v>45417</v>
      </c>
      <c r="C4983" t="s">
        <v>10558</v>
      </c>
      <c r="D4983" t="str">
        <f t="shared" ca="1" si="155"/>
        <v>Dining Table</v>
      </c>
      <c r="E4983" t="s">
        <v>45</v>
      </c>
      <c r="F4983" t="s">
        <v>46</v>
      </c>
      <c r="G4983">
        <v>18</v>
      </c>
      <c r="H4983">
        <v>16</v>
      </c>
      <c r="I4983">
        <v>533.47</v>
      </c>
      <c r="J4983">
        <v>581.48230000000012</v>
      </c>
      <c r="K4983" t="s">
        <v>20</v>
      </c>
      <c r="M4983" t="s">
        <v>21</v>
      </c>
      <c r="N4983" t="s">
        <v>36</v>
      </c>
      <c r="O4983" t="str">
        <f t="shared" si="154"/>
        <v>Credit Card</v>
      </c>
      <c r="P4983" t="s">
        <v>67</v>
      </c>
      <c r="Q4983">
        <v>34.92</v>
      </c>
      <c r="R4983">
        <v>1.1000000000000001</v>
      </c>
      <c r="S4983" t="s">
        <v>23</v>
      </c>
    </row>
    <row r="4984" spans="1:19" x14ac:dyDescent="0.3">
      <c r="A4984" t="s">
        <v>10559</v>
      </c>
      <c r="B4984" s="1">
        <v>44477</v>
      </c>
      <c r="C4984" t="s">
        <v>10560</v>
      </c>
      <c r="D4984" t="str">
        <f t="shared" ca="1" si="155"/>
        <v>Widget B</v>
      </c>
      <c r="E4984" t="s">
        <v>61</v>
      </c>
      <c r="F4984" t="s">
        <v>70</v>
      </c>
      <c r="G4984">
        <v>6</v>
      </c>
      <c r="H4984">
        <v>6</v>
      </c>
      <c r="I4984">
        <v>100.88</v>
      </c>
      <c r="J4984">
        <v>112.98560000000001</v>
      </c>
      <c r="K4984" t="s">
        <v>27</v>
      </c>
      <c r="M4984" t="s">
        <v>123</v>
      </c>
      <c r="N4984" t="s">
        <v>36</v>
      </c>
      <c r="O4984" t="str">
        <f t="shared" si="154"/>
        <v>Credit Card</v>
      </c>
      <c r="P4984" t="s">
        <v>67</v>
      </c>
      <c r="Q4984">
        <v>6.5</v>
      </c>
      <c r="R4984">
        <v>3.7</v>
      </c>
      <c r="S4984" t="s">
        <v>74</v>
      </c>
    </row>
    <row r="4985" spans="1:19" x14ac:dyDescent="0.3">
      <c r="A4985" t="s">
        <v>10561</v>
      </c>
      <c r="B4985" s="1" t="s">
        <v>10803</v>
      </c>
      <c r="C4985" t="s">
        <v>10562</v>
      </c>
      <c r="D4985" t="str">
        <f t="shared" ca="1" si="155"/>
        <v>Sneakers Run</v>
      </c>
      <c r="E4985" t="s">
        <v>85</v>
      </c>
      <c r="F4985" t="s">
        <v>82</v>
      </c>
      <c r="G4985">
        <v>17</v>
      </c>
      <c r="H4985">
        <v>15</v>
      </c>
      <c r="I4985">
        <v>1145.82</v>
      </c>
      <c r="J4985">
        <v>1248.9438</v>
      </c>
      <c r="K4985" t="s">
        <v>47</v>
      </c>
      <c r="M4985" t="s">
        <v>79</v>
      </c>
      <c r="N4985" t="s">
        <v>29</v>
      </c>
      <c r="O4985" t="str">
        <f t="shared" si="154"/>
        <v>Debit Card</v>
      </c>
      <c r="P4985" t="s">
        <v>89</v>
      </c>
      <c r="R4985">
        <v>2.2999999999999998</v>
      </c>
      <c r="S4985" t="s">
        <v>23</v>
      </c>
    </row>
    <row r="4986" spans="1:19" x14ac:dyDescent="0.3">
      <c r="A4986" t="s">
        <v>10563</v>
      </c>
      <c r="B4986" s="1">
        <v>44701</v>
      </c>
      <c r="C4986" t="s">
        <v>8047</v>
      </c>
      <c r="D4986" t="str">
        <f t="shared" ca="1" si="155"/>
        <v>Cereal Pack</v>
      </c>
      <c r="E4986" t="s">
        <v>100</v>
      </c>
      <c r="F4986" t="s">
        <v>57</v>
      </c>
      <c r="G4986">
        <v>18</v>
      </c>
      <c r="H4986">
        <v>17</v>
      </c>
      <c r="I4986">
        <v>12</v>
      </c>
      <c r="J4986">
        <v>12.72</v>
      </c>
      <c r="K4986" t="s">
        <v>47</v>
      </c>
      <c r="M4986" t="s">
        <v>21</v>
      </c>
      <c r="N4986" t="s">
        <v>22</v>
      </c>
      <c r="O4986" t="str">
        <f t="shared" si="154"/>
        <v>Bank Transfer</v>
      </c>
      <c r="P4986" t="s">
        <v>37</v>
      </c>
      <c r="Q4986">
        <v>13.76</v>
      </c>
      <c r="R4986">
        <v>2.1</v>
      </c>
      <c r="S4986" t="s">
        <v>15</v>
      </c>
    </row>
    <row r="4987" spans="1:19" x14ac:dyDescent="0.3">
      <c r="A4987" t="s">
        <v>10564</v>
      </c>
      <c r="B4987" s="1">
        <v>44935</v>
      </c>
      <c r="C4987" t="s">
        <v>10565</v>
      </c>
      <c r="D4987" t="str">
        <f t="shared" ca="1" si="155"/>
        <v>Camera S</v>
      </c>
      <c r="E4987" t="s">
        <v>133</v>
      </c>
      <c r="F4987" t="s">
        <v>50</v>
      </c>
      <c r="G4987">
        <v>19</v>
      </c>
      <c r="H4987">
        <v>15</v>
      </c>
      <c r="I4987">
        <v>301.94</v>
      </c>
      <c r="J4987">
        <v>323.07580000000002</v>
      </c>
      <c r="K4987" t="s">
        <v>27</v>
      </c>
      <c r="M4987" t="s">
        <v>35</v>
      </c>
      <c r="N4987" t="s">
        <v>71</v>
      </c>
      <c r="O4987" t="str">
        <f t="shared" si="154"/>
        <v>Cash on Delivery</v>
      </c>
      <c r="P4987" t="s">
        <v>53</v>
      </c>
      <c r="Q4987">
        <v>38.07</v>
      </c>
      <c r="R4987">
        <v>3.4</v>
      </c>
      <c r="S4987" t="s">
        <v>23</v>
      </c>
    </row>
    <row r="4988" spans="1:19" x14ac:dyDescent="0.3">
      <c r="A4988" t="s">
        <v>10566</v>
      </c>
      <c r="B4988" s="1">
        <v>45147</v>
      </c>
      <c r="C4988" t="s">
        <v>10567</v>
      </c>
      <c r="D4988" t="str">
        <f t="shared" ca="1" si="155"/>
        <v>Widget A</v>
      </c>
      <c r="E4988" t="s">
        <v>33</v>
      </c>
      <c r="F4988" t="s">
        <v>70</v>
      </c>
      <c r="G4988">
        <v>19</v>
      </c>
      <c r="H4988">
        <v>17</v>
      </c>
      <c r="I4988">
        <v>410.31</v>
      </c>
      <c r="J4988">
        <v>439.0317</v>
      </c>
      <c r="K4988" t="s">
        <v>51</v>
      </c>
      <c r="M4988" t="s">
        <v>86</v>
      </c>
      <c r="N4988" t="s">
        <v>29</v>
      </c>
      <c r="O4988" t="str">
        <f t="shared" si="154"/>
        <v>Debit Card</v>
      </c>
      <c r="P4988" t="s">
        <v>89</v>
      </c>
      <c r="R4988">
        <v>1.3</v>
      </c>
      <c r="S4988" t="s">
        <v>23</v>
      </c>
    </row>
    <row r="4989" spans="1:19" x14ac:dyDescent="0.3">
      <c r="A4989" t="s">
        <v>10568</v>
      </c>
      <c r="B4989" s="1">
        <v>45599</v>
      </c>
      <c r="C4989" t="s">
        <v>10569</v>
      </c>
      <c r="D4989" t="str">
        <f t="shared" ca="1" si="155"/>
        <v>Phone X</v>
      </c>
      <c r="E4989" t="s">
        <v>141</v>
      </c>
      <c r="F4989" t="s">
        <v>50</v>
      </c>
      <c r="G4989">
        <v>6</v>
      </c>
      <c r="H4989">
        <v>6</v>
      </c>
      <c r="I4989">
        <v>365.2</v>
      </c>
      <c r="J4989">
        <v>398.06800000000004</v>
      </c>
      <c r="K4989" t="s">
        <v>27</v>
      </c>
      <c r="M4989" t="s">
        <v>86</v>
      </c>
      <c r="N4989" t="s">
        <v>22</v>
      </c>
      <c r="O4989" t="str">
        <f t="shared" si="154"/>
        <v>Cash on Delivery</v>
      </c>
      <c r="P4989" t="s">
        <v>53</v>
      </c>
      <c r="Q4989">
        <v>48.3</v>
      </c>
      <c r="R4989">
        <v>3.5</v>
      </c>
      <c r="S4989" t="s">
        <v>74</v>
      </c>
    </row>
    <row r="4990" spans="1:19" x14ac:dyDescent="0.3">
      <c r="A4990" t="s">
        <v>10570</v>
      </c>
      <c r="B4990" s="1">
        <v>45456</v>
      </c>
      <c r="C4990" t="s">
        <v>10571</v>
      </c>
      <c r="D4990" t="str">
        <f t="shared" ca="1" si="155"/>
        <v>Organic Rice 5kg</v>
      </c>
      <c r="E4990" t="s">
        <v>40</v>
      </c>
      <c r="F4990" t="s">
        <v>57</v>
      </c>
      <c r="G4990">
        <v>15</v>
      </c>
      <c r="H4990">
        <v>12</v>
      </c>
      <c r="I4990">
        <v>63.94</v>
      </c>
      <c r="J4990">
        <v>73.530999999999992</v>
      </c>
      <c r="K4990" t="s">
        <v>47</v>
      </c>
      <c r="M4990" t="s">
        <v>86</v>
      </c>
      <c r="N4990" t="s">
        <v>71</v>
      </c>
      <c r="O4990" t="str">
        <f t="shared" si="154"/>
        <v>Cash on Delivery</v>
      </c>
      <c r="P4990" t="s">
        <v>53</v>
      </c>
      <c r="Q4990">
        <v>19.190000000000001</v>
      </c>
      <c r="R4990">
        <v>2.6</v>
      </c>
      <c r="S4990" t="s">
        <v>23</v>
      </c>
    </row>
    <row r="4991" spans="1:19" x14ac:dyDescent="0.3">
      <c r="A4991" t="s">
        <v>10572</v>
      </c>
      <c r="B4991" s="1">
        <v>44516</v>
      </c>
      <c r="C4991" t="s">
        <v>10573</v>
      </c>
      <c r="D4991" t="str">
        <f t="shared" ca="1" si="155"/>
        <v>T-shirt V</v>
      </c>
      <c r="E4991" t="s">
        <v>77</v>
      </c>
      <c r="F4991" t="s">
        <v>82</v>
      </c>
      <c r="G4991">
        <v>1</v>
      </c>
      <c r="H4991">
        <v>1</v>
      </c>
      <c r="I4991">
        <v>1058.28</v>
      </c>
      <c r="J4991">
        <v>1132.3596</v>
      </c>
      <c r="K4991" t="s">
        <v>27</v>
      </c>
      <c r="M4991" t="s">
        <v>42</v>
      </c>
      <c r="N4991" t="s">
        <v>71</v>
      </c>
      <c r="O4991" t="str">
        <f t="shared" si="154"/>
        <v>Cash on Delivery</v>
      </c>
      <c r="P4991" t="s">
        <v>53</v>
      </c>
      <c r="Q4991">
        <v>40.47</v>
      </c>
      <c r="R4991">
        <v>1.1000000000000001</v>
      </c>
      <c r="S4991" t="s">
        <v>23</v>
      </c>
    </row>
    <row r="4992" spans="1:19" x14ac:dyDescent="0.3">
      <c r="A4992" t="s">
        <v>10574</v>
      </c>
      <c r="B4992" s="1">
        <v>44587</v>
      </c>
      <c r="C4992" t="s">
        <v>10575</v>
      </c>
      <c r="D4992" t="str">
        <f t="shared" ca="1" si="155"/>
        <v>T-shirt V</v>
      </c>
      <c r="E4992" t="s">
        <v>77</v>
      </c>
      <c r="F4992" t="s">
        <v>82</v>
      </c>
      <c r="G4992">
        <v>7</v>
      </c>
      <c r="H4992">
        <v>7</v>
      </c>
      <c r="I4992">
        <v>846.33</v>
      </c>
      <c r="J4992">
        <v>897.10980000000006</v>
      </c>
      <c r="K4992" t="s">
        <v>51</v>
      </c>
      <c r="M4992" t="s">
        <v>79</v>
      </c>
      <c r="N4992" t="s">
        <v>22</v>
      </c>
      <c r="O4992" t="str">
        <f t="shared" si="154"/>
        <v>PayPal</v>
      </c>
      <c r="P4992" t="s">
        <v>30</v>
      </c>
      <c r="Q4992">
        <v>1.3</v>
      </c>
      <c r="R4992">
        <v>3.6</v>
      </c>
      <c r="S4992" t="s">
        <v>111</v>
      </c>
    </row>
    <row r="4993" spans="1:19" x14ac:dyDescent="0.3">
      <c r="A4993" t="s">
        <v>10576</v>
      </c>
      <c r="B4993" s="1">
        <v>45384</v>
      </c>
      <c r="C4993" t="s">
        <v>10577</v>
      </c>
      <c r="D4993" t="str">
        <f t="shared" ca="1" si="155"/>
        <v>Widget A</v>
      </c>
      <c r="E4993" t="s">
        <v>33</v>
      </c>
      <c r="F4993" t="s">
        <v>70</v>
      </c>
      <c r="G4993">
        <v>3</v>
      </c>
      <c r="H4993">
        <v>3</v>
      </c>
      <c r="I4993">
        <v>1390.66</v>
      </c>
      <c r="J4993">
        <v>1557.5392000000002</v>
      </c>
      <c r="K4993" t="s">
        <v>20</v>
      </c>
      <c r="M4993" t="s">
        <v>42</v>
      </c>
      <c r="N4993" t="s">
        <v>29</v>
      </c>
      <c r="O4993" t="str">
        <f t="shared" si="154"/>
        <v>Credit Card</v>
      </c>
      <c r="P4993" t="s">
        <v>67</v>
      </c>
      <c r="Q4993">
        <v>0.73</v>
      </c>
      <c r="R4993">
        <v>4.3</v>
      </c>
      <c r="S4993" t="s">
        <v>23</v>
      </c>
    </row>
    <row r="4994" spans="1:19" x14ac:dyDescent="0.3">
      <c r="A4994" t="s">
        <v>10578</v>
      </c>
      <c r="B4994" s="1">
        <v>45587</v>
      </c>
      <c r="C4994" t="s">
        <v>10579</v>
      </c>
      <c r="D4994" t="str">
        <f t="shared" ca="1" si="155"/>
        <v>T-shirt V</v>
      </c>
      <c r="E4994" t="s">
        <v>77</v>
      </c>
      <c r="F4994" t="s">
        <v>82</v>
      </c>
      <c r="G4994">
        <v>8</v>
      </c>
      <c r="H4994">
        <v>8</v>
      </c>
      <c r="I4994">
        <v>583.5</v>
      </c>
      <c r="J4994">
        <v>624.34500000000003</v>
      </c>
      <c r="K4994" t="s">
        <v>47</v>
      </c>
      <c r="M4994" t="s">
        <v>123</v>
      </c>
      <c r="N4994" t="s">
        <v>36</v>
      </c>
      <c r="O4994" t="str">
        <f t="shared" si="154"/>
        <v>Bank Transfer</v>
      </c>
      <c r="P4994" t="s">
        <v>37</v>
      </c>
      <c r="Q4994">
        <v>8.68</v>
      </c>
      <c r="R4994">
        <v>2.7</v>
      </c>
      <c r="S4994" t="s">
        <v>23</v>
      </c>
    </row>
    <row r="4995" spans="1:19" x14ac:dyDescent="0.3">
      <c r="A4995" t="s">
        <v>10580</v>
      </c>
      <c r="B4995" s="1">
        <v>43932</v>
      </c>
      <c r="C4995" t="s">
        <v>10581</v>
      </c>
      <c r="D4995" t="str">
        <f t="shared" ca="1" si="155"/>
        <v>Jeans Regular</v>
      </c>
      <c r="E4995" t="s">
        <v>130</v>
      </c>
      <c r="F4995" t="s">
        <v>82</v>
      </c>
      <c r="G4995">
        <v>5</v>
      </c>
      <c r="H4995">
        <v>5</v>
      </c>
      <c r="I4995">
        <v>1472.52</v>
      </c>
      <c r="J4995">
        <v>1560.8712</v>
      </c>
      <c r="K4995" t="s">
        <v>66</v>
      </c>
      <c r="M4995" t="s">
        <v>28</v>
      </c>
      <c r="N4995" t="s">
        <v>29</v>
      </c>
      <c r="O4995" t="str">
        <f t="shared" ref="O4995:O5058" si="156">IF(P4995&lt;&gt;"",P4995,INDEX($N:$N,MATCH(Q4995,$O:$O,0)))</f>
        <v>Bank Transfer</v>
      </c>
      <c r="P4995" t="s">
        <v>37</v>
      </c>
      <c r="Q4995">
        <v>29.08</v>
      </c>
      <c r="R4995">
        <v>3</v>
      </c>
      <c r="S4995" t="s">
        <v>23</v>
      </c>
    </row>
    <row r="4996" spans="1:19" x14ac:dyDescent="0.3">
      <c r="A4996" t="s">
        <v>10582</v>
      </c>
      <c r="B4996" s="1">
        <v>45559</v>
      </c>
      <c r="C4996" t="s">
        <v>4284</v>
      </c>
      <c r="D4996" t="str">
        <f t="shared" ref="D4996:D5059" ca="1" si="157">IF(E4996&lt;&gt;"",E4996,IF(F4996="Apparel",CHOOSE(RANDBETWEEN(1,4),"Jeans Regular","Shirt Classic","Sneakers Run","T-shirt V"),IF(F4996="Electronics",CHOOSE(RANDBETWEEN(1,4),"Camera S","Headphones Z","Laptop Pro","Phone X"),IF(F4996="Gadgets",CHOOSE(RANDBETWEEN(1,2),"Widget A","Widget B"),IF(F4996="Groceries",CHOOSE(RANDBETWEEN(1,3),"Cereal Pack","Olive Oil 1L","Organic Rice"),IF(F4996="Home Goods",CHOOSE(RANDBETWEEN(1,2),"Dining Table","Sofa 3-Seater"),"Unknown"))))))</f>
        <v>Phone X</v>
      </c>
      <c r="E4996" t="s">
        <v>141</v>
      </c>
      <c r="F4996" t="s">
        <v>50</v>
      </c>
      <c r="G4996">
        <v>16</v>
      </c>
      <c r="H4996">
        <v>15</v>
      </c>
      <c r="I4996">
        <v>749.13</v>
      </c>
      <c r="J4996">
        <v>854.0082000000001</v>
      </c>
      <c r="K4996" t="s">
        <v>10584</v>
      </c>
      <c r="M4996" t="s">
        <v>21</v>
      </c>
      <c r="N4996" t="s">
        <v>36</v>
      </c>
      <c r="O4996" t="str">
        <f t="shared" si="156"/>
        <v>Cash on Delivery</v>
      </c>
      <c r="P4996" t="s">
        <v>53</v>
      </c>
      <c r="Q4996">
        <v>35.880000000000003</v>
      </c>
      <c r="S4996" t="s">
        <v>23</v>
      </c>
    </row>
    <row r="4997" spans="1:19" x14ac:dyDescent="0.3">
      <c r="A4997" t="s">
        <v>10585</v>
      </c>
      <c r="B4997" s="1">
        <v>44714</v>
      </c>
      <c r="C4997" t="s">
        <v>10586</v>
      </c>
      <c r="D4997" t="str">
        <f t="shared" ca="1" si="157"/>
        <v>Cereal Pack</v>
      </c>
      <c r="E4997" t="s">
        <v>100</v>
      </c>
      <c r="F4997" t="s">
        <v>57</v>
      </c>
      <c r="G4997">
        <v>12</v>
      </c>
      <c r="H4997">
        <v>10</v>
      </c>
      <c r="I4997">
        <v>642.71</v>
      </c>
      <c r="J4997">
        <v>726.26229999999998</v>
      </c>
      <c r="K4997" t="s">
        <v>27</v>
      </c>
      <c r="M4997" t="s">
        <v>28</v>
      </c>
      <c r="N4997" t="s">
        <v>71</v>
      </c>
      <c r="O4997" t="str">
        <f t="shared" si="156"/>
        <v>Cash on Delivery</v>
      </c>
      <c r="P4997" t="s">
        <v>53</v>
      </c>
      <c r="Q4997">
        <v>48.47</v>
      </c>
      <c r="R4997">
        <v>4.3</v>
      </c>
      <c r="S4997" t="s">
        <v>23</v>
      </c>
    </row>
    <row r="4998" spans="1:19" x14ac:dyDescent="0.3">
      <c r="A4998" t="s">
        <v>10587</v>
      </c>
      <c r="B4998" s="1">
        <v>44399</v>
      </c>
      <c r="C4998" t="s">
        <v>10588</v>
      </c>
      <c r="D4998" t="str">
        <f t="shared" ca="1" si="157"/>
        <v>Sneakers Run</v>
      </c>
      <c r="E4998" t="s">
        <v>85</v>
      </c>
      <c r="F4998" t="s">
        <v>82</v>
      </c>
      <c r="G4998">
        <v>16</v>
      </c>
      <c r="H4998">
        <v>16</v>
      </c>
      <c r="I4998">
        <v>720.56</v>
      </c>
      <c r="J4998">
        <v>770.99919999999997</v>
      </c>
      <c r="K4998" t="s">
        <v>20</v>
      </c>
      <c r="M4998" t="s">
        <v>86</v>
      </c>
      <c r="N4998" t="s">
        <v>22</v>
      </c>
      <c r="O4998" t="str">
        <f t="shared" si="156"/>
        <v>Cash on Delivery</v>
      </c>
      <c r="P4998" t="s">
        <v>53</v>
      </c>
      <c r="Q4998">
        <v>23.44</v>
      </c>
      <c r="R4998">
        <v>1.3</v>
      </c>
      <c r="S4998" t="s">
        <v>23</v>
      </c>
    </row>
    <row r="4999" spans="1:19" x14ac:dyDescent="0.3">
      <c r="A4999" t="s">
        <v>10589</v>
      </c>
      <c r="B4999" s="1">
        <v>44961</v>
      </c>
      <c r="C4999" t="s">
        <v>3486</v>
      </c>
      <c r="D4999" t="str">
        <f t="shared" ca="1" si="157"/>
        <v>Olive Oil 1L</v>
      </c>
      <c r="E4999" t="s">
        <v>56</v>
      </c>
      <c r="F4999" t="s">
        <v>57</v>
      </c>
      <c r="G4999">
        <v>5</v>
      </c>
      <c r="H4999">
        <v>4</v>
      </c>
      <c r="I4999">
        <v>379.7</v>
      </c>
      <c r="J4999">
        <v>417.67</v>
      </c>
      <c r="K4999" t="s">
        <v>51</v>
      </c>
      <c r="M4999" t="s">
        <v>35</v>
      </c>
      <c r="N4999" t="s">
        <v>22</v>
      </c>
      <c r="O4999" t="str">
        <f t="shared" si="156"/>
        <v>Cash on Delivery</v>
      </c>
      <c r="P4999" t="s">
        <v>53</v>
      </c>
      <c r="Q4999">
        <v>12.84</v>
      </c>
      <c r="R4999">
        <v>4.5</v>
      </c>
      <c r="S4999" t="s">
        <v>23</v>
      </c>
    </row>
    <row r="5000" spans="1:19" x14ac:dyDescent="0.3">
      <c r="A5000" t="s">
        <v>10590</v>
      </c>
      <c r="B5000" s="1">
        <v>45070</v>
      </c>
      <c r="C5000" t="s">
        <v>10591</v>
      </c>
      <c r="D5000" t="str">
        <f t="shared" ca="1" si="157"/>
        <v>Widget A</v>
      </c>
      <c r="E5000" t="s">
        <v>33</v>
      </c>
      <c r="F5000" t="s">
        <v>70</v>
      </c>
      <c r="G5000">
        <v>3</v>
      </c>
      <c r="H5000">
        <v>2</v>
      </c>
      <c r="I5000">
        <v>814.33</v>
      </c>
      <c r="J5000">
        <v>887.61970000000008</v>
      </c>
      <c r="K5000" t="s">
        <v>20</v>
      </c>
      <c r="M5000" t="s">
        <v>42</v>
      </c>
      <c r="N5000" t="s">
        <v>29</v>
      </c>
      <c r="O5000" t="str">
        <f t="shared" si="156"/>
        <v>Credik Card</v>
      </c>
      <c r="P5000" t="s">
        <v>10592</v>
      </c>
      <c r="Q5000">
        <v>1.26</v>
      </c>
      <c r="R5000">
        <v>2.5</v>
      </c>
      <c r="S5000" t="s">
        <v>23</v>
      </c>
    </row>
    <row r="5001" spans="1:19" x14ac:dyDescent="0.3">
      <c r="A5001" t="s">
        <v>10593</v>
      </c>
      <c r="B5001" s="1">
        <v>45053</v>
      </c>
      <c r="C5001" t="s">
        <v>10594</v>
      </c>
      <c r="D5001" t="str">
        <f t="shared" ca="1" si="157"/>
        <v>Olive Oil 1L</v>
      </c>
      <c r="E5001" t="s">
        <v>56</v>
      </c>
      <c r="F5001" t="s">
        <v>57</v>
      </c>
      <c r="G5001">
        <v>6</v>
      </c>
      <c r="H5001">
        <v>6</v>
      </c>
      <c r="I5001">
        <v>192.25</v>
      </c>
      <c r="J5001">
        <v>205.70750000000001</v>
      </c>
      <c r="K5001" t="s">
        <v>27</v>
      </c>
      <c r="M5001" t="s">
        <v>28</v>
      </c>
      <c r="N5001" t="s">
        <v>10595</v>
      </c>
      <c r="O5001" t="str">
        <f t="shared" si="156"/>
        <v>Bank Transfer</v>
      </c>
      <c r="P5001" t="s">
        <v>37</v>
      </c>
      <c r="Q5001">
        <v>46.65</v>
      </c>
      <c r="R5001">
        <v>1.6</v>
      </c>
      <c r="S5001" t="s">
        <v>23</v>
      </c>
    </row>
    <row r="5002" spans="1:19" x14ac:dyDescent="0.3">
      <c r="A5002" t="s">
        <v>10596</v>
      </c>
      <c r="B5002" s="1">
        <v>45614</v>
      </c>
      <c r="C5002" t="s">
        <v>10597</v>
      </c>
      <c r="D5002" t="str">
        <f t="shared" ca="1" si="157"/>
        <v>Camera S</v>
      </c>
      <c r="E5002" t="s">
        <v>133</v>
      </c>
      <c r="F5002" t="s">
        <v>50</v>
      </c>
      <c r="G5002">
        <v>20</v>
      </c>
      <c r="H5002">
        <v>20</v>
      </c>
      <c r="I5002">
        <v>143.28</v>
      </c>
      <c r="J5002">
        <v>164.77199999999999</v>
      </c>
      <c r="K5002" t="s">
        <v>10598</v>
      </c>
      <c r="M5002" t="s">
        <v>35</v>
      </c>
      <c r="N5002" t="s">
        <v>22</v>
      </c>
      <c r="O5002" t="str">
        <f t="shared" si="156"/>
        <v>Cash on Delivery</v>
      </c>
      <c r="P5002" t="s">
        <v>53</v>
      </c>
      <c r="Q5002">
        <v>35.17</v>
      </c>
      <c r="R5002">
        <v>2.2999999999999998</v>
      </c>
      <c r="S5002" t="s">
        <v>205</v>
      </c>
    </row>
    <row r="5003" spans="1:19" x14ac:dyDescent="0.3">
      <c r="A5003" t="s">
        <v>10599</v>
      </c>
      <c r="B5003" s="1">
        <v>45145</v>
      </c>
      <c r="C5003" t="s">
        <v>10600</v>
      </c>
      <c r="D5003" t="str">
        <f t="shared" ca="1" si="157"/>
        <v>Olive Oil 1L</v>
      </c>
      <c r="E5003" t="s">
        <v>56</v>
      </c>
      <c r="F5003" t="s">
        <v>57</v>
      </c>
      <c r="G5003">
        <v>9</v>
      </c>
      <c r="H5003">
        <v>7</v>
      </c>
      <c r="I5003">
        <v>1168.29</v>
      </c>
      <c r="J5003">
        <v>1261.7532000000001</v>
      </c>
      <c r="K5003" t="s">
        <v>20</v>
      </c>
      <c r="M5003" t="s">
        <v>10601</v>
      </c>
      <c r="N5003" t="s">
        <v>71</v>
      </c>
      <c r="O5003" t="str">
        <f t="shared" si="156"/>
        <v>Credit Card</v>
      </c>
      <c r="P5003" t="s">
        <v>67</v>
      </c>
      <c r="Q5003">
        <v>19.670000000000002</v>
      </c>
      <c r="R5003">
        <v>1.6</v>
      </c>
      <c r="S5003" t="s">
        <v>23</v>
      </c>
    </row>
    <row r="5004" spans="1:19" x14ac:dyDescent="0.3">
      <c r="A5004" t="s">
        <v>10602</v>
      </c>
      <c r="B5004" s="1">
        <v>43851</v>
      </c>
      <c r="C5004" t="s">
        <v>10603</v>
      </c>
      <c r="D5004" t="str">
        <f t="shared" ca="1" si="157"/>
        <v>Headphones Z</v>
      </c>
      <c r="E5004" t="s">
        <v>94</v>
      </c>
      <c r="F5004" t="s">
        <v>50</v>
      </c>
      <c r="G5004">
        <v>11</v>
      </c>
      <c r="H5004">
        <v>9</v>
      </c>
      <c r="I5004">
        <v>108.88</v>
      </c>
      <c r="J5004">
        <v>115.4128</v>
      </c>
      <c r="K5004" t="s">
        <v>20</v>
      </c>
      <c r="M5004" t="s">
        <v>79</v>
      </c>
      <c r="N5004" t="s">
        <v>36</v>
      </c>
      <c r="O5004" t="str">
        <f t="shared" si="156"/>
        <v>PayPal</v>
      </c>
      <c r="P5004" t="s">
        <v>30</v>
      </c>
      <c r="Q5004">
        <v>9.8800000000000008</v>
      </c>
      <c r="R5004">
        <v>3.5</v>
      </c>
      <c r="S5004" t="s">
        <v>23</v>
      </c>
    </row>
    <row r="5005" spans="1:19" x14ac:dyDescent="0.3">
      <c r="A5005" t="s">
        <v>10604</v>
      </c>
      <c r="B5005" s="1">
        <v>45248</v>
      </c>
      <c r="C5005" t="s">
        <v>10605</v>
      </c>
      <c r="D5005" t="str">
        <f t="shared" ca="1" si="157"/>
        <v>Olive Oil 1L</v>
      </c>
      <c r="E5005" t="s">
        <v>56</v>
      </c>
      <c r="F5005" t="s">
        <v>57</v>
      </c>
      <c r="G5005">
        <v>15</v>
      </c>
      <c r="H5005">
        <v>14</v>
      </c>
      <c r="I5005">
        <v>1271.05</v>
      </c>
      <c r="J5005">
        <v>1372.7340000000002</v>
      </c>
      <c r="K5005" t="s">
        <v>47</v>
      </c>
      <c r="M5005" t="s">
        <v>79</v>
      </c>
      <c r="N5005" t="s">
        <v>29</v>
      </c>
      <c r="O5005" t="str">
        <f t="shared" si="156"/>
        <v>Cash on Delivery</v>
      </c>
      <c r="P5005" t="s">
        <v>53</v>
      </c>
      <c r="Q5005">
        <v>35.340000000000003</v>
      </c>
      <c r="R5005">
        <v>2</v>
      </c>
      <c r="S5005" t="s">
        <v>23</v>
      </c>
    </row>
    <row r="5006" spans="1:19" x14ac:dyDescent="0.3">
      <c r="A5006" t="s">
        <v>10606</v>
      </c>
      <c r="B5006" s="1">
        <v>45505</v>
      </c>
      <c r="C5006" t="s">
        <v>10607</v>
      </c>
      <c r="D5006" t="str">
        <f t="shared" ca="1" si="157"/>
        <v>Cereal Pack</v>
      </c>
      <c r="E5006" t="s">
        <v>100</v>
      </c>
      <c r="F5006" t="s">
        <v>57</v>
      </c>
      <c r="G5006">
        <v>8</v>
      </c>
      <c r="H5006">
        <v>8</v>
      </c>
      <c r="I5006">
        <v>269.04000000000002</v>
      </c>
      <c r="J5006">
        <v>295.94400000000007</v>
      </c>
      <c r="K5006" t="s">
        <v>47</v>
      </c>
      <c r="M5006" t="s">
        <v>123</v>
      </c>
      <c r="N5006" t="s">
        <v>22</v>
      </c>
      <c r="O5006" t="str">
        <f t="shared" si="156"/>
        <v>PayPal</v>
      </c>
      <c r="P5006" t="s">
        <v>30</v>
      </c>
      <c r="Q5006">
        <v>15.13</v>
      </c>
      <c r="R5006">
        <v>4.3</v>
      </c>
      <c r="S5006" t="s">
        <v>23</v>
      </c>
    </row>
    <row r="5007" spans="1:19" x14ac:dyDescent="0.3">
      <c r="A5007" t="s">
        <v>10608</v>
      </c>
      <c r="B5007" s="1">
        <v>45524</v>
      </c>
      <c r="C5007" t="s">
        <v>10609</v>
      </c>
      <c r="D5007" t="str">
        <f t="shared" ca="1" si="157"/>
        <v>Organic Rice 5kg</v>
      </c>
      <c r="E5007" t="s">
        <v>40</v>
      </c>
      <c r="F5007" t="s">
        <v>57</v>
      </c>
      <c r="G5007">
        <v>11</v>
      </c>
      <c r="H5007">
        <v>9</v>
      </c>
      <c r="I5007">
        <v>414.54</v>
      </c>
      <c r="J5007">
        <v>464.28480000000008</v>
      </c>
      <c r="K5007" t="s">
        <v>47</v>
      </c>
      <c r="M5007" t="s">
        <v>28</v>
      </c>
      <c r="N5007" t="s">
        <v>22</v>
      </c>
      <c r="O5007" t="str">
        <f t="shared" si="156"/>
        <v>Cash on Delivery</v>
      </c>
      <c r="P5007" t="s">
        <v>53</v>
      </c>
      <c r="Q5007">
        <v>3.81</v>
      </c>
      <c r="R5007">
        <v>3.5</v>
      </c>
      <c r="S5007" t="s">
        <v>23</v>
      </c>
    </row>
    <row r="5008" spans="1:19" x14ac:dyDescent="0.3">
      <c r="A5008" t="s">
        <v>10610</v>
      </c>
      <c r="B5008" s="1">
        <v>44289</v>
      </c>
      <c r="C5008" t="s">
        <v>10611</v>
      </c>
      <c r="D5008" t="str">
        <f t="shared" ca="1" si="157"/>
        <v>Jeans Regular</v>
      </c>
      <c r="E5008" t="s">
        <v>130</v>
      </c>
      <c r="F5008" t="s">
        <v>82</v>
      </c>
      <c r="G5008">
        <v>2</v>
      </c>
      <c r="H5008">
        <v>2</v>
      </c>
      <c r="I5008">
        <v>911.59</v>
      </c>
      <c r="J5008">
        <v>1039.2126000000001</v>
      </c>
      <c r="K5008" t="s">
        <v>47</v>
      </c>
      <c r="M5008" t="s">
        <v>86</v>
      </c>
      <c r="N5008" t="s">
        <v>36</v>
      </c>
      <c r="O5008" t="str">
        <f t="shared" si="156"/>
        <v>Debit Card</v>
      </c>
      <c r="P5008" t="s">
        <v>89</v>
      </c>
      <c r="Q5008">
        <v>33.700000000000003</v>
      </c>
      <c r="R5008">
        <v>4.3</v>
      </c>
      <c r="S5008" t="s">
        <v>23</v>
      </c>
    </row>
    <row r="5009" spans="1:19" x14ac:dyDescent="0.3">
      <c r="A5009" t="s">
        <v>10612</v>
      </c>
      <c r="B5009" s="1">
        <v>45328</v>
      </c>
      <c r="C5009" t="s">
        <v>10613</v>
      </c>
      <c r="D5009" t="str">
        <f t="shared" ca="1" si="157"/>
        <v>Jeans Regular</v>
      </c>
      <c r="E5009" t="s">
        <v>130</v>
      </c>
      <c r="F5009" t="s">
        <v>82</v>
      </c>
      <c r="G5009">
        <v>3</v>
      </c>
      <c r="H5009">
        <v>3</v>
      </c>
      <c r="I5009">
        <v>651.82000000000005</v>
      </c>
      <c r="J5009">
        <v>717.00200000000007</v>
      </c>
      <c r="K5009" t="s">
        <v>27</v>
      </c>
      <c r="M5009" t="s">
        <v>28</v>
      </c>
      <c r="N5009" t="s">
        <v>36</v>
      </c>
      <c r="O5009" t="str">
        <f t="shared" si="156"/>
        <v>Cash on Delivery</v>
      </c>
      <c r="P5009" t="s">
        <v>53</v>
      </c>
      <c r="Q5009">
        <v>43.03</v>
      </c>
      <c r="R5009">
        <v>2.5</v>
      </c>
      <c r="S5009" t="s">
        <v>23</v>
      </c>
    </row>
    <row r="5010" spans="1:19" x14ac:dyDescent="0.3">
      <c r="A5010" t="s">
        <v>10614</v>
      </c>
      <c r="B5010" s="1">
        <v>43877</v>
      </c>
      <c r="C5010" t="s">
        <v>10615</v>
      </c>
      <c r="D5010" t="str">
        <f t="shared" ca="1" si="157"/>
        <v>Jeans Regular</v>
      </c>
      <c r="E5010" t="s">
        <v>130</v>
      </c>
      <c r="F5010" t="s">
        <v>82</v>
      </c>
      <c r="G5010">
        <v>1</v>
      </c>
      <c r="H5010">
        <v>1</v>
      </c>
      <c r="I5010">
        <v>829.98</v>
      </c>
      <c r="J5010">
        <v>946.17720000000008</v>
      </c>
      <c r="K5010" t="s">
        <v>51</v>
      </c>
      <c r="M5010" t="s">
        <v>123</v>
      </c>
      <c r="N5010" t="s">
        <v>71</v>
      </c>
      <c r="O5010" t="str">
        <f t="shared" si="156"/>
        <v>Cash on Delivery</v>
      </c>
      <c r="P5010" t="s">
        <v>53</v>
      </c>
      <c r="Q5010">
        <v>10.54</v>
      </c>
      <c r="R5010">
        <v>3</v>
      </c>
      <c r="S5010" t="s">
        <v>23</v>
      </c>
    </row>
    <row r="5011" spans="1:19" x14ac:dyDescent="0.3">
      <c r="A5011" t="s">
        <v>10616</v>
      </c>
      <c r="B5011" s="1">
        <v>44695</v>
      </c>
      <c r="C5011" t="s">
        <v>10617</v>
      </c>
      <c r="D5011" t="str">
        <f t="shared" ca="1" si="157"/>
        <v>Widget A</v>
      </c>
      <c r="E5011" t="s">
        <v>33</v>
      </c>
      <c r="F5011" t="s">
        <v>70</v>
      </c>
      <c r="G5011">
        <v>14</v>
      </c>
      <c r="H5011">
        <v>12</v>
      </c>
      <c r="I5011">
        <v>353.1</v>
      </c>
      <c r="J5011">
        <v>377.81700000000006</v>
      </c>
      <c r="K5011" t="s">
        <v>66</v>
      </c>
      <c r="M5011" t="s">
        <v>21</v>
      </c>
      <c r="N5011" t="s">
        <v>71</v>
      </c>
      <c r="O5011" t="str">
        <f t="shared" si="156"/>
        <v>Debit Card</v>
      </c>
      <c r="P5011" t="s">
        <v>89</v>
      </c>
      <c r="Q5011">
        <v>37.729999999999997</v>
      </c>
      <c r="R5011">
        <v>4.0999999999999996</v>
      </c>
      <c r="S5011" t="s">
        <v>23</v>
      </c>
    </row>
    <row r="5012" spans="1:19" x14ac:dyDescent="0.3">
      <c r="A5012" t="s">
        <v>10618</v>
      </c>
      <c r="B5012" s="1">
        <v>45132</v>
      </c>
      <c r="C5012" t="s">
        <v>10619</v>
      </c>
      <c r="D5012" t="str">
        <f t="shared" ca="1" si="157"/>
        <v>Dining Table</v>
      </c>
      <c r="E5012" t="s">
        <v>45</v>
      </c>
      <c r="F5012" t="s">
        <v>46</v>
      </c>
      <c r="G5012">
        <v>5</v>
      </c>
      <c r="H5012">
        <v>5</v>
      </c>
      <c r="I5012">
        <v>1143.99</v>
      </c>
      <c r="J5012">
        <v>1246.9491</v>
      </c>
      <c r="K5012" t="s">
        <v>20</v>
      </c>
      <c r="M5012" t="s">
        <v>42</v>
      </c>
      <c r="N5012" t="s">
        <v>29</v>
      </c>
      <c r="O5012" t="str">
        <f t="shared" si="156"/>
        <v>Debit Card</v>
      </c>
      <c r="P5012" t="s">
        <v>89</v>
      </c>
      <c r="R5012">
        <v>9</v>
      </c>
      <c r="S5012" t="s">
        <v>23</v>
      </c>
    </row>
    <row r="5013" spans="1:19" x14ac:dyDescent="0.3">
      <c r="A5013" t="s">
        <v>10620</v>
      </c>
      <c r="B5013" s="1">
        <v>44529</v>
      </c>
      <c r="C5013" t="s">
        <v>10621</v>
      </c>
      <c r="D5013" t="str">
        <f t="shared" ca="1" si="157"/>
        <v>Olive Oil 1L</v>
      </c>
      <c r="E5013" t="s">
        <v>56</v>
      </c>
      <c r="F5013" t="s">
        <v>57</v>
      </c>
      <c r="G5013">
        <v>19</v>
      </c>
      <c r="H5013">
        <v>16</v>
      </c>
      <c r="I5013">
        <v>235.18</v>
      </c>
      <c r="J5013">
        <v>251.64260000000002</v>
      </c>
      <c r="K5013" t="s">
        <v>20</v>
      </c>
      <c r="M5013" t="s">
        <v>35</v>
      </c>
      <c r="N5013" t="s">
        <v>71</v>
      </c>
      <c r="O5013" t="str">
        <f t="shared" si="156"/>
        <v>Debit Card</v>
      </c>
      <c r="P5013" t="s">
        <v>89</v>
      </c>
      <c r="Q5013">
        <v>43.03</v>
      </c>
      <c r="R5013">
        <v>1.3</v>
      </c>
      <c r="S5013" t="s">
        <v>205</v>
      </c>
    </row>
    <row r="5014" spans="1:19" x14ac:dyDescent="0.3">
      <c r="A5014" t="s">
        <v>10622</v>
      </c>
      <c r="B5014" s="1">
        <v>45186</v>
      </c>
      <c r="C5014" t="s">
        <v>8542</v>
      </c>
      <c r="D5014" t="str">
        <f t="shared" ca="1" si="157"/>
        <v>Cereal Pack</v>
      </c>
      <c r="E5014" t="s">
        <v>100</v>
      </c>
      <c r="F5014" t="s">
        <v>57</v>
      </c>
      <c r="G5014">
        <v>16</v>
      </c>
      <c r="H5014">
        <v>16</v>
      </c>
      <c r="I5014">
        <v>889.21</v>
      </c>
      <c r="J5014">
        <v>1013.6994000000002</v>
      </c>
      <c r="K5014" t="s">
        <v>47</v>
      </c>
      <c r="M5014" t="s">
        <v>42</v>
      </c>
      <c r="N5014" t="s">
        <v>71</v>
      </c>
      <c r="O5014" t="str">
        <f t="shared" si="156"/>
        <v>Cash on Delivery</v>
      </c>
      <c r="P5014" t="s">
        <v>53</v>
      </c>
      <c r="Q5014">
        <v>37.17</v>
      </c>
      <c r="R5014">
        <v>4.9000000000000004</v>
      </c>
      <c r="S5014" t="s">
        <v>23</v>
      </c>
    </row>
    <row r="5015" spans="1:19" x14ac:dyDescent="0.3">
      <c r="A5015" t="s">
        <v>10623</v>
      </c>
      <c r="B5015" s="1">
        <v>45260</v>
      </c>
      <c r="C5015" t="s">
        <v>10624</v>
      </c>
      <c r="D5015" t="str">
        <f t="shared" ca="1" si="157"/>
        <v>Sneakers Run</v>
      </c>
      <c r="E5015" t="s">
        <v>85</v>
      </c>
      <c r="F5015" t="s">
        <v>82</v>
      </c>
      <c r="G5015">
        <v>20</v>
      </c>
      <c r="H5015">
        <v>20</v>
      </c>
      <c r="I5015">
        <v>5.65</v>
      </c>
      <c r="J5015">
        <v>5.932500000000001</v>
      </c>
      <c r="K5015" t="s">
        <v>20</v>
      </c>
      <c r="M5015" t="s">
        <v>42</v>
      </c>
      <c r="N5015" t="s">
        <v>36</v>
      </c>
      <c r="O5015" t="str">
        <f t="shared" si="156"/>
        <v>PayPal</v>
      </c>
      <c r="P5015" t="s">
        <v>30</v>
      </c>
      <c r="Q5015">
        <v>46.19</v>
      </c>
      <c r="R5015">
        <v>2.6</v>
      </c>
      <c r="S5015" t="s">
        <v>74</v>
      </c>
    </row>
    <row r="5016" spans="1:19" x14ac:dyDescent="0.3">
      <c r="A5016" t="s">
        <v>10625</v>
      </c>
      <c r="B5016" s="1">
        <v>43907</v>
      </c>
      <c r="C5016" t="s">
        <v>10626</v>
      </c>
      <c r="D5016" t="str">
        <f t="shared" ca="1" si="157"/>
        <v>Widget B</v>
      </c>
      <c r="E5016" t="s">
        <v>61</v>
      </c>
      <c r="F5016" t="s">
        <v>70</v>
      </c>
      <c r="G5016">
        <v>14</v>
      </c>
      <c r="H5016">
        <v>14</v>
      </c>
      <c r="I5016">
        <v>1432.15</v>
      </c>
      <c r="J5016">
        <v>1618.3295000000001</v>
      </c>
      <c r="K5016" t="s">
        <v>27</v>
      </c>
      <c r="M5016" t="s">
        <v>42</v>
      </c>
      <c r="N5016" t="s">
        <v>71</v>
      </c>
      <c r="O5016" t="str">
        <f t="shared" si="156"/>
        <v>Cash on Delivery</v>
      </c>
      <c r="P5016" t="s">
        <v>53</v>
      </c>
      <c r="Q5016">
        <v>40.89</v>
      </c>
      <c r="R5016">
        <v>5</v>
      </c>
      <c r="S5016" t="s">
        <v>111</v>
      </c>
    </row>
    <row r="5017" spans="1:19" x14ac:dyDescent="0.3">
      <c r="A5017" t="s">
        <v>10627</v>
      </c>
      <c r="B5017" s="1">
        <v>44994</v>
      </c>
      <c r="C5017" t="s">
        <v>10628</v>
      </c>
      <c r="D5017" t="str">
        <f t="shared" ca="1" si="157"/>
        <v>Camera S</v>
      </c>
      <c r="E5017" t="s">
        <v>133</v>
      </c>
      <c r="F5017" t="s">
        <v>50</v>
      </c>
      <c r="G5017">
        <v>12</v>
      </c>
      <c r="H5017">
        <v>12</v>
      </c>
      <c r="I5017">
        <v>6</v>
      </c>
      <c r="J5017">
        <v>6.48</v>
      </c>
      <c r="K5017" t="s">
        <v>27</v>
      </c>
      <c r="M5017" t="s">
        <v>123</v>
      </c>
      <c r="N5017" t="s">
        <v>36</v>
      </c>
      <c r="O5017" t="str">
        <f t="shared" si="156"/>
        <v>Credit Card</v>
      </c>
      <c r="P5017" t="s">
        <v>67</v>
      </c>
      <c r="Q5017">
        <v>0.5</v>
      </c>
      <c r="R5017">
        <v>1.1000000000000001</v>
      </c>
      <c r="S5017" t="s">
        <v>23</v>
      </c>
    </row>
    <row r="5018" spans="1:19" x14ac:dyDescent="0.3">
      <c r="A5018" t="s">
        <v>10629</v>
      </c>
      <c r="B5018" s="1">
        <v>43997</v>
      </c>
      <c r="C5018" t="s">
        <v>10630</v>
      </c>
      <c r="D5018" t="str">
        <f t="shared" ca="1" si="157"/>
        <v>Sofa 3-Seater</v>
      </c>
      <c r="E5018" t="s">
        <v>109</v>
      </c>
      <c r="F5018" t="s">
        <v>46</v>
      </c>
      <c r="G5018">
        <v>1</v>
      </c>
      <c r="H5018">
        <v>1</v>
      </c>
      <c r="I5018">
        <v>706.99</v>
      </c>
      <c r="J5018">
        <v>798.89869999999996</v>
      </c>
      <c r="K5018" t="s">
        <v>20</v>
      </c>
      <c r="M5018" t="s">
        <v>79</v>
      </c>
      <c r="N5018" t="s">
        <v>22</v>
      </c>
      <c r="O5018" t="str">
        <f t="shared" si="156"/>
        <v>Cash on Delivery</v>
      </c>
      <c r="P5018" t="s">
        <v>53</v>
      </c>
      <c r="Q5018">
        <v>22.08</v>
      </c>
      <c r="R5018">
        <v>1.9</v>
      </c>
      <c r="S5018" t="s">
        <v>23</v>
      </c>
    </row>
    <row r="5019" spans="1:19" x14ac:dyDescent="0.3">
      <c r="A5019" t="s">
        <v>10631</v>
      </c>
      <c r="B5019" s="1">
        <v>44574</v>
      </c>
      <c r="C5019" t="s">
        <v>10632</v>
      </c>
      <c r="D5019" t="str">
        <f t="shared" ca="1" si="157"/>
        <v>Cereal Pack</v>
      </c>
      <c r="E5019" t="s">
        <v>100</v>
      </c>
      <c r="F5019" t="s">
        <v>57</v>
      </c>
      <c r="G5019">
        <v>5</v>
      </c>
      <c r="H5019">
        <v>5</v>
      </c>
      <c r="I5019">
        <v>377.05</v>
      </c>
      <c r="J5019">
        <v>422.29600000000005</v>
      </c>
      <c r="K5019" t="s">
        <v>10633</v>
      </c>
      <c r="M5019" t="s">
        <v>86</v>
      </c>
      <c r="N5019" t="s">
        <v>71</v>
      </c>
      <c r="O5019" t="str">
        <f t="shared" si="156"/>
        <v>Debit Card</v>
      </c>
      <c r="P5019" t="s">
        <v>89</v>
      </c>
      <c r="Q5019">
        <v>10.91</v>
      </c>
      <c r="R5019">
        <v>4.3</v>
      </c>
      <c r="S5019" t="s">
        <v>23</v>
      </c>
    </row>
    <row r="5020" spans="1:19" x14ac:dyDescent="0.3">
      <c r="A5020" t="s">
        <v>10634</v>
      </c>
      <c r="B5020" s="1">
        <v>45295</v>
      </c>
      <c r="C5020" t="s">
        <v>10635</v>
      </c>
      <c r="D5020" t="str">
        <f t="shared" ca="1" si="157"/>
        <v>Dining Table</v>
      </c>
      <c r="E5020" t="s">
        <v>45</v>
      </c>
      <c r="F5020" t="s">
        <v>46</v>
      </c>
      <c r="G5020">
        <v>15</v>
      </c>
      <c r="H5020">
        <v>12</v>
      </c>
      <c r="I5020">
        <v>1351.38</v>
      </c>
      <c r="J5020">
        <v>1513.5456000000004</v>
      </c>
      <c r="K5020" t="s">
        <v>20</v>
      </c>
      <c r="M5020" t="s">
        <v>86</v>
      </c>
      <c r="N5020" t="s">
        <v>10636</v>
      </c>
      <c r="O5020" t="str">
        <f t="shared" si="156"/>
        <v>Cash on Delivery</v>
      </c>
      <c r="P5020" t="s">
        <v>53</v>
      </c>
      <c r="Q5020">
        <v>7.71</v>
      </c>
      <c r="R5020">
        <v>1.4</v>
      </c>
      <c r="S5020" t="s">
        <v>23</v>
      </c>
    </row>
    <row r="5021" spans="1:19" x14ac:dyDescent="0.3">
      <c r="A5021" t="s">
        <v>10637</v>
      </c>
      <c r="B5021" s="1">
        <v>45128</v>
      </c>
      <c r="C5021" t="s">
        <v>10638</v>
      </c>
      <c r="D5021" t="str">
        <f t="shared" ca="1" si="157"/>
        <v>Camera S</v>
      </c>
      <c r="E5021" t="s">
        <v>133</v>
      </c>
      <c r="F5021" t="s">
        <v>50</v>
      </c>
      <c r="G5021">
        <v>10</v>
      </c>
      <c r="H5021">
        <v>9</v>
      </c>
      <c r="I5021">
        <v>574.67999999999995</v>
      </c>
      <c r="J5021">
        <v>603.41399999999999</v>
      </c>
      <c r="K5021" t="s">
        <v>66</v>
      </c>
      <c r="M5021" t="s">
        <v>42</v>
      </c>
      <c r="N5021" t="s">
        <v>22</v>
      </c>
      <c r="O5021" t="str">
        <f t="shared" si="156"/>
        <v>Debit Card</v>
      </c>
      <c r="P5021" t="s">
        <v>89</v>
      </c>
      <c r="Q5021">
        <v>16.61</v>
      </c>
      <c r="R5021">
        <v>3.5</v>
      </c>
      <c r="S5021" t="s">
        <v>23</v>
      </c>
    </row>
    <row r="5022" spans="1:19" x14ac:dyDescent="0.3">
      <c r="A5022" t="s">
        <v>10639</v>
      </c>
      <c r="B5022" s="1">
        <v>44594</v>
      </c>
      <c r="C5022" t="s">
        <v>10640</v>
      </c>
      <c r="D5022" t="str">
        <f t="shared" ca="1" si="157"/>
        <v>Widget A</v>
      </c>
      <c r="E5022" t="s">
        <v>33</v>
      </c>
      <c r="F5022" t="s">
        <v>70</v>
      </c>
      <c r="G5022">
        <v>12</v>
      </c>
      <c r="H5022">
        <v>10</v>
      </c>
      <c r="I5022">
        <v>857.26</v>
      </c>
      <c r="J5022">
        <v>968.70379999999989</v>
      </c>
      <c r="K5022" t="s">
        <v>51</v>
      </c>
      <c r="M5022" t="s">
        <v>28</v>
      </c>
      <c r="N5022" t="s">
        <v>36</v>
      </c>
      <c r="O5022" t="str">
        <f t="shared" si="156"/>
        <v>Debit Card</v>
      </c>
      <c r="P5022" t="s">
        <v>89</v>
      </c>
      <c r="Q5022">
        <v>15.42</v>
      </c>
      <c r="R5022">
        <v>1.7</v>
      </c>
      <c r="S5022" t="s">
        <v>23</v>
      </c>
    </row>
    <row r="5023" spans="1:19" x14ac:dyDescent="0.3">
      <c r="A5023" t="s">
        <v>10641</v>
      </c>
      <c r="B5023" s="1">
        <v>44221</v>
      </c>
      <c r="C5023" t="s">
        <v>10642</v>
      </c>
      <c r="D5023" t="str">
        <f t="shared" ca="1" si="157"/>
        <v>Sneakers Run</v>
      </c>
      <c r="E5023" t="s">
        <v>85</v>
      </c>
      <c r="F5023" t="s">
        <v>82</v>
      </c>
      <c r="G5023">
        <v>18</v>
      </c>
      <c r="H5023">
        <v>15</v>
      </c>
      <c r="I5023">
        <v>399.01</v>
      </c>
      <c r="J5023">
        <v>450.88129999999995</v>
      </c>
      <c r="K5023" t="s">
        <v>51</v>
      </c>
      <c r="M5023" t="s">
        <v>42</v>
      </c>
      <c r="N5023" t="s">
        <v>36</v>
      </c>
      <c r="O5023" t="str">
        <f t="shared" si="156"/>
        <v>Debit Card</v>
      </c>
      <c r="P5023" t="s">
        <v>89</v>
      </c>
      <c r="Q5023">
        <v>47.14</v>
      </c>
      <c r="R5023">
        <v>4.2</v>
      </c>
      <c r="S5023" t="s">
        <v>23</v>
      </c>
    </row>
    <row r="5024" spans="1:19" x14ac:dyDescent="0.3">
      <c r="A5024" t="s">
        <v>10643</v>
      </c>
      <c r="B5024" s="1">
        <v>45337</v>
      </c>
      <c r="C5024" t="s">
        <v>10644</v>
      </c>
      <c r="D5024" t="str">
        <f t="shared" ca="1" si="157"/>
        <v>Widget A</v>
      </c>
      <c r="E5024" t="s">
        <v>33</v>
      </c>
      <c r="F5024" t="s">
        <v>70</v>
      </c>
      <c r="G5024">
        <v>10</v>
      </c>
      <c r="H5024">
        <v>10</v>
      </c>
      <c r="I5024">
        <v>1039.73</v>
      </c>
      <c r="J5024">
        <v>1122.9084</v>
      </c>
      <c r="K5024" t="s">
        <v>27</v>
      </c>
      <c r="M5024" t="s">
        <v>79</v>
      </c>
      <c r="N5024" t="s">
        <v>29</v>
      </c>
      <c r="O5024" t="str">
        <f t="shared" si="156"/>
        <v>Cash on Delivery</v>
      </c>
      <c r="P5024" t="s">
        <v>53</v>
      </c>
      <c r="Q5024">
        <v>10.19</v>
      </c>
      <c r="R5024">
        <v>1.2</v>
      </c>
      <c r="S5024" t="s">
        <v>23</v>
      </c>
    </row>
    <row r="5025" spans="1:19" x14ac:dyDescent="0.3">
      <c r="A5025" t="s">
        <v>10645</v>
      </c>
      <c r="B5025" s="1">
        <v>45005</v>
      </c>
      <c r="C5025" t="s">
        <v>10646</v>
      </c>
      <c r="D5025" t="str">
        <f t="shared" ca="1" si="157"/>
        <v>T-shirt V</v>
      </c>
      <c r="E5025" t="s">
        <v>77</v>
      </c>
      <c r="F5025" t="s">
        <v>82</v>
      </c>
      <c r="G5025">
        <v>20</v>
      </c>
      <c r="H5025">
        <v>18</v>
      </c>
      <c r="I5025">
        <v>310.60000000000002</v>
      </c>
      <c r="J5025">
        <v>329.23600000000005</v>
      </c>
      <c r="K5025" t="s">
        <v>51</v>
      </c>
      <c r="M5025" t="s">
        <v>10648</v>
      </c>
      <c r="N5025" t="s">
        <v>71</v>
      </c>
      <c r="O5025" t="str">
        <f t="shared" si="156"/>
        <v>Bank Transfer</v>
      </c>
      <c r="P5025" t="s">
        <v>37</v>
      </c>
      <c r="Q5025">
        <v>1.28</v>
      </c>
      <c r="R5025">
        <v>1</v>
      </c>
      <c r="S5025" t="s">
        <v>74</v>
      </c>
    </row>
    <row r="5026" spans="1:19" x14ac:dyDescent="0.3">
      <c r="A5026" t="s">
        <v>10649</v>
      </c>
      <c r="B5026" s="1">
        <v>45116</v>
      </c>
      <c r="C5026" t="s">
        <v>10650</v>
      </c>
      <c r="D5026" t="str">
        <f t="shared" ca="1" si="157"/>
        <v>Phone X</v>
      </c>
      <c r="E5026" t="s">
        <v>141</v>
      </c>
      <c r="F5026" t="s">
        <v>50</v>
      </c>
      <c r="G5026">
        <v>7</v>
      </c>
      <c r="H5026">
        <v>7</v>
      </c>
      <c r="I5026">
        <v>167.53</v>
      </c>
      <c r="J5026">
        <v>189.30889999999999</v>
      </c>
      <c r="K5026" t="s">
        <v>47</v>
      </c>
      <c r="M5026" t="s">
        <v>86</v>
      </c>
      <c r="N5026" t="s">
        <v>22</v>
      </c>
      <c r="O5026" t="str">
        <f t="shared" si="156"/>
        <v>Credit Card</v>
      </c>
      <c r="P5026" t="s">
        <v>67</v>
      </c>
      <c r="Q5026">
        <v>12.83</v>
      </c>
      <c r="R5026">
        <v>3.5</v>
      </c>
      <c r="S5026" t="s">
        <v>23</v>
      </c>
    </row>
    <row r="5027" spans="1:19" x14ac:dyDescent="0.3">
      <c r="A5027" t="s">
        <v>10651</v>
      </c>
      <c r="B5027" s="1">
        <v>44754</v>
      </c>
      <c r="C5027" t="s">
        <v>10652</v>
      </c>
      <c r="D5027" t="str">
        <f t="shared" ca="1" si="157"/>
        <v>Laptop Pro</v>
      </c>
      <c r="E5027" t="s">
        <v>116</v>
      </c>
      <c r="F5027" t="s">
        <v>50</v>
      </c>
      <c r="G5027">
        <v>1</v>
      </c>
      <c r="H5027">
        <v>1</v>
      </c>
      <c r="I5027">
        <v>356.67</v>
      </c>
      <c r="J5027">
        <v>395.90370000000007</v>
      </c>
      <c r="K5027" t="s">
        <v>47</v>
      </c>
      <c r="M5027" t="s">
        <v>35</v>
      </c>
      <c r="N5027" t="s">
        <v>71</v>
      </c>
      <c r="O5027" t="str">
        <f t="shared" si="156"/>
        <v>Cash on Delivery</v>
      </c>
      <c r="P5027" t="s">
        <v>53</v>
      </c>
      <c r="Q5027">
        <v>26.7</v>
      </c>
      <c r="R5027">
        <v>4.4000000000000004</v>
      </c>
      <c r="S5027" t="s">
        <v>23</v>
      </c>
    </row>
    <row r="5028" spans="1:19" x14ac:dyDescent="0.3">
      <c r="A5028" t="s">
        <v>10653</v>
      </c>
      <c r="B5028" s="1">
        <v>44755</v>
      </c>
      <c r="C5028" t="s">
        <v>10654</v>
      </c>
      <c r="D5028" t="str">
        <f t="shared" ca="1" si="157"/>
        <v>Shirt Classic</v>
      </c>
      <c r="E5028" t="s">
        <v>65</v>
      </c>
      <c r="F5028" t="s">
        <v>82</v>
      </c>
      <c r="G5028">
        <v>14</v>
      </c>
      <c r="H5028">
        <v>11</v>
      </c>
      <c r="I5028">
        <v>415.94</v>
      </c>
      <c r="J5028">
        <v>449.21520000000004</v>
      </c>
      <c r="K5028" t="s">
        <v>66</v>
      </c>
      <c r="M5028" t="s">
        <v>21</v>
      </c>
      <c r="N5028" t="s">
        <v>29</v>
      </c>
      <c r="O5028" t="str">
        <f t="shared" si="156"/>
        <v>PayPal</v>
      </c>
      <c r="P5028" t="s">
        <v>30</v>
      </c>
      <c r="Q5028">
        <v>5.39</v>
      </c>
      <c r="R5028">
        <v>4.4000000000000004</v>
      </c>
      <c r="S5028" t="s">
        <v>23</v>
      </c>
    </row>
    <row r="5029" spans="1:19" x14ac:dyDescent="0.3">
      <c r="A5029" t="s">
        <v>10655</v>
      </c>
      <c r="B5029" s="1">
        <v>44986</v>
      </c>
      <c r="C5029" t="s">
        <v>10656</v>
      </c>
      <c r="D5029" t="str">
        <f t="shared" ca="1" si="157"/>
        <v>Jeans Regular</v>
      </c>
      <c r="E5029" t="s">
        <v>130</v>
      </c>
      <c r="F5029" t="s">
        <v>82</v>
      </c>
      <c r="G5029">
        <v>15</v>
      </c>
      <c r="H5029">
        <v>12</v>
      </c>
      <c r="I5029">
        <v>1057.8599999999999</v>
      </c>
      <c r="J5029">
        <v>1121.3316</v>
      </c>
      <c r="K5029" t="s">
        <v>51</v>
      </c>
      <c r="M5029" t="s">
        <v>28</v>
      </c>
      <c r="N5029" t="s">
        <v>71</v>
      </c>
      <c r="O5029" t="str">
        <f t="shared" si="156"/>
        <v>Debit Card</v>
      </c>
      <c r="P5029" t="s">
        <v>89</v>
      </c>
      <c r="Q5029">
        <v>8.8699999999999992</v>
      </c>
      <c r="R5029">
        <v>3.3</v>
      </c>
      <c r="S5029" t="s">
        <v>23</v>
      </c>
    </row>
    <row r="5030" spans="1:19" x14ac:dyDescent="0.3">
      <c r="A5030" t="s">
        <v>10657</v>
      </c>
      <c r="B5030" s="1">
        <v>43981</v>
      </c>
      <c r="C5030" t="s">
        <v>10658</v>
      </c>
      <c r="D5030" t="str">
        <f t="shared" ca="1" si="157"/>
        <v>Sofa 3-Seater</v>
      </c>
      <c r="E5030" t="s">
        <v>109</v>
      </c>
      <c r="F5030" t="s">
        <v>46</v>
      </c>
      <c r="G5030">
        <v>5</v>
      </c>
      <c r="H5030">
        <v>4</v>
      </c>
      <c r="I5030">
        <v>986.64</v>
      </c>
      <c r="J5030">
        <v>1134.636</v>
      </c>
      <c r="K5030" t="s">
        <v>66</v>
      </c>
      <c r="M5030" t="s">
        <v>35</v>
      </c>
      <c r="N5030" t="s">
        <v>22</v>
      </c>
      <c r="O5030" t="str">
        <f t="shared" si="156"/>
        <v>PayPal</v>
      </c>
      <c r="P5030" t="s">
        <v>30</v>
      </c>
      <c r="Q5030">
        <v>29.59</v>
      </c>
      <c r="R5030">
        <v>2.9</v>
      </c>
      <c r="S5030" t="s">
        <v>23</v>
      </c>
    </row>
    <row r="5031" spans="1:19" x14ac:dyDescent="0.3">
      <c r="A5031" t="s">
        <v>10659</v>
      </c>
      <c r="B5031" s="1">
        <v>44716</v>
      </c>
      <c r="C5031" t="s">
        <v>8737</v>
      </c>
      <c r="D5031" t="str">
        <f t="shared" ca="1" si="157"/>
        <v>Sofa 3-Seater</v>
      </c>
      <c r="E5031" t="s">
        <v>109</v>
      </c>
      <c r="F5031" t="s">
        <v>46</v>
      </c>
      <c r="G5031">
        <v>13</v>
      </c>
      <c r="H5031">
        <v>13</v>
      </c>
      <c r="I5031">
        <v>136.04</v>
      </c>
      <c r="J5031">
        <v>156.44599999999997</v>
      </c>
      <c r="K5031" t="s">
        <v>51</v>
      </c>
      <c r="M5031" t="s">
        <v>79</v>
      </c>
      <c r="N5031" t="s">
        <v>22</v>
      </c>
      <c r="O5031" t="str">
        <f t="shared" si="156"/>
        <v>Cash on Delivery</v>
      </c>
      <c r="P5031" t="s">
        <v>53</v>
      </c>
      <c r="Q5031">
        <v>12</v>
      </c>
      <c r="R5031">
        <v>3.1</v>
      </c>
      <c r="S5031" t="s">
        <v>23</v>
      </c>
    </row>
    <row r="5032" spans="1:19" x14ac:dyDescent="0.3">
      <c r="A5032" t="s">
        <v>10661</v>
      </c>
      <c r="B5032" s="1">
        <v>45026</v>
      </c>
      <c r="C5032" t="s">
        <v>10662</v>
      </c>
      <c r="D5032" t="str">
        <f t="shared" ca="1" si="157"/>
        <v>Jeans Regular</v>
      </c>
      <c r="E5032" t="s">
        <v>130</v>
      </c>
      <c r="F5032" t="s">
        <v>82</v>
      </c>
      <c r="G5032">
        <v>6</v>
      </c>
      <c r="H5032">
        <v>6</v>
      </c>
      <c r="I5032">
        <v>439.55</v>
      </c>
      <c r="J5032">
        <v>487.90050000000008</v>
      </c>
      <c r="K5032" t="s">
        <v>20</v>
      </c>
      <c r="M5032" t="s">
        <v>123</v>
      </c>
      <c r="N5032" t="s">
        <v>36</v>
      </c>
      <c r="O5032" t="str">
        <f t="shared" si="156"/>
        <v>Debit Card</v>
      </c>
      <c r="P5032" t="s">
        <v>89</v>
      </c>
      <c r="Q5032">
        <v>49.88</v>
      </c>
      <c r="R5032">
        <v>1.1000000000000001</v>
      </c>
      <c r="S5032" t="s">
        <v>23</v>
      </c>
    </row>
    <row r="5033" spans="1:19" x14ac:dyDescent="0.3">
      <c r="A5033" t="s">
        <v>10663</v>
      </c>
      <c r="B5033" s="1">
        <v>44419</v>
      </c>
      <c r="C5033" t="s">
        <v>10664</v>
      </c>
      <c r="D5033" t="str">
        <f t="shared" ca="1" si="157"/>
        <v>Phone X</v>
      </c>
      <c r="E5033" t="s">
        <v>141</v>
      </c>
      <c r="F5033" t="s">
        <v>50</v>
      </c>
      <c r="G5033">
        <v>19</v>
      </c>
      <c r="H5033">
        <v>15</v>
      </c>
      <c r="I5033">
        <v>359.37</v>
      </c>
      <c r="J5033">
        <v>380.93220000000002</v>
      </c>
      <c r="K5033" t="s">
        <v>66</v>
      </c>
      <c r="M5033" t="s">
        <v>42</v>
      </c>
      <c r="N5033" t="s">
        <v>36</v>
      </c>
      <c r="O5033" t="str">
        <f t="shared" si="156"/>
        <v>Debit Card</v>
      </c>
      <c r="P5033" t="s">
        <v>89</v>
      </c>
      <c r="Q5033">
        <v>29.95</v>
      </c>
      <c r="R5033">
        <v>3.8</v>
      </c>
      <c r="S5033" t="s">
        <v>23</v>
      </c>
    </row>
    <row r="5034" spans="1:19" x14ac:dyDescent="0.3">
      <c r="A5034" t="s">
        <v>10665</v>
      </c>
      <c r="B5034" s="1">
        <v>45404</v>
      </c>
      <c r="C5034" t="s">
        <v>10666</v>
      </c>
      <c r="D5034" t="str">
        <f t="shared" ca="1" si="157"/>
        <v>Organic Rice 5kg</v>
      </c>
      <c r="E5034" t="s">
        <v>40</v>
      </c>
      <c r="F5034" t="s">
        <v>57</v>
      </c>
      <c r="G5034">
        <v>12</v>
      </c>
      <c r="H5034">
        <v>10</v>
      </c>
      <c r="I5034">
        <v>290.31</v>
      </c>
      <c r="J5034">
        <v>313.53480000000002</v>
      </c>
      <c r="K5034" t="s">
        <v>47</v>
      </c>
      <c r="M5034" t="s">
        <v>28</v>
      </c>
      <c r="N5034" t="s">
        <v>22</v>
      </c>
      <c r="O5034" t="str">
        <f t="shared" si="156"/>
        <v>Credit Card</v>
      </c>
      <c r="P5034" t="s">
        <v>67</v>
      </c>
      <c r="Q5034">
        <v>42.36</v>
      </c>
      <c r="R5034">
        <v>1.4</v>
      </c>
      <c r="S5034" t="s">
        <v>23</v>
      </c>
    </row>
    <row r="5035" spans="1:19" x14ac:dyDescent="0.3">
      <c r="A5035" t="s">
        <v>10667</v>
      </c>
      <c r="B5035" s="1">
        <v>44518</v>
      </c>
      <c r="C5035" t="s">
        <v>10668</v>
      </c>
      <c r="D5035" t="str">
        <f t="shared" ca="1" si="157"/>
        <v>Shirt Classic</v>
      </c>
      <c r="E5035" t="s">
        <v>65</v>
      </c>
      <c r="F5035" t="s">
        <v>82</v>
      </c>
      <c r="G5035">
        <v>7</v>
      </c>
      <c r="H5035">
        <v>7</v>
      </c>
      <c r="I5035">
        <v>801.31</v>
      </c>
      <c r="J5035">
        <v>897.46720000000005</v>
      </c>
      <c r="K5035" t="s">
        <v>27</v>
      </c>
      <c r="M5035" t="s">
        <v>86</v>
      </c>
      <c r="N5035" t="s">
        <v>22</v>
      </c>
      <c r="O5035" t="str">
        <f t="shared" si="156"/>
        <v>Credit Card</v>
      </c>
      <c r="P5035" t="s">
        <v>67</v>
      </c>
      <c r="Q5035">
        <v>6.94</v>
      </c>
      <c r="R5035">
        <v>1.3</v>
      </c>
      <c r="S5035" t="s">
        <v>74</v>
      </c>
    </row>
    <row r="5036" spans="1:19" x14ac:dyDescent="0.3">
      <c r="A5036" t="s">
        <v>10669</v>
      </c>
      <c r="B5036" s="1">
        <v>44652</v>
      </c>
      <c r="C5036" t="s">
        <v>10670</v>
      </c>
      <c r="D5036" t="str">
        <f t="shared" ca="1" si="157"/>
        <v>T-shirt V</v>
      </c>
      <c r="E5036" t="s">
        <v>77</v>
      </c>
      <c r="F5036" t="s">
        <v>82</v>
      </c>
      <c r="G5036">
        <v>19</v>
      </c>
      <c r="H5036">
        <v>16</v>
      </c>
      <c r="I5036">
        <v>1232.53</v>
      </c>
      <c r="J5036">
        <v>1405.0842</v>
      </c>
      <c r="K5036" t="s">
        <v>10671</v>
      </c>
      <c r="M5036" t="s">
        <v>123</v>
      </c>
      <c r="N5036" t="s">
        <v>36</v>
      </c>
      <c r="O5036" t="str">
        <f t="shared" si="156"/>
        <v>Bank Transfer</v>
      </c>
      <c r="P5036" t="s">
        <v>37</v>
      </c>
      <c r="Q5036">
        <v>14.19</v>
      </c>
      <c r="R5036">
        <v>1.7</v>
      </c>
      <c r="S5036" t="s">
        <v>23</v>
      </c>
    </row>
    <row r="5037" spans="1:19" x14ac:dyDescent="0.3">
      <c r="A5037" t="s">
        <v>10672</v>
      </c>
      <c r="B5037" s="1">
        <v>45452</v>
      </c>
      <c r="C5037" t="s">
        <v>10673</v>
      </c>
      <c r="D5037" t="str">
        <f t="shared" ca="1" si="157"/>
        <v>Widget A</v>
      </c>
      <c r="E5037" t="s">
        <v>33</v>
      </c>
      <c r="F5037" t="s">
        <v>70</v>
      </c>
      <c r="G5037">
        <v>4</v>
      </c>
      <c r="H5037">
        <v>3</v>
      </c>
      <c r="I5037">
        <v>1381.85</v>
      </c>
      <c r="J5037">
        <v>1575.309</v>
      </c>
      <c r="K5037" t="s">
        <v>47</v>
      </c>
      <c r="M5037" t="s">
        <v>86</v>
      </c>
      <c r="N5037" t="s">
        <v>29</v>
      </c>
      <c r="O5037" t="str">
        <f t="shared" si="156"/>
        <v>Bank Transfer</v>
      </c>
      <c r="P5037" t="s">
        <v>37</v>
      </c>
      <c r="Q5037">
        <v>3.5</v>
      </c>
      <c r="R5037">
        <v>1.2</v>
      </c>
      <c r="S5037" t="s">
        <v>23</v>
      </c>
    </row>
    <row r="5038" spans="1:19" x14ac:dyDescent="0.3">
      <c r="A5038" t="s">
        <v>10674</v>
      </c>
      <c r="B5038" s="1">
        <v>45333</v>
      </c>
      <c r="C5038" t="s">
        <v>6457</v>
      </c>
      <c r="D5038" t="str">
        <f t="shared" ca="1" si="157"/>
        <v>T-shirt V</v>
      </c>
      <c r="E5038" t="s">
        <v>77</v>
      </c>
      <c r="F5038" t="s">
        <v>82</v>
      </c>
      <c r="G5038">
        <v>11</v>
      </c>
      <c r="H5038">
        <v>9</v>
      </c>
      <c r="I5038">
        <v>493.8</v>
      </c>
      <c r="J5038">
        <v>548.11800000000005</v>
      </c>
      <c r="K5038" t="s">
        <v>66</v>
      </c>
      <c r="M5038" t="s">
        <v>10675</v>
      </c>
      <c r="N5038" t="s">
        <v>36</v>
      </c>
      <c r="O5038" t="str">
        <f t="shared" si="156"/>
        <v>Cash on Delivery</v>
      </c>
      <c r="P5038" t="s">
        <v>53</v>
      </c>
      <c r="Q5038">
        <v>10.5</v>
      </c>
      <c r="R5038">
        <v>1.2</v>
      </c>
      <c r="S5038" t="s">
        <v>74</v>
      </c>
    </row>
    <row r="5039" spans="1:19" x14ac:dyDescent="0.3">
      <c r="A5039" t="s">
        <v>10676</v>
      </c>
      <c r="B5039" s="1">
        <v>45334</v>
      </c>
      <c r="C5039" t="s">
        <v>10677</v>
      </c>
      <c r="D5039" t="str">
        <f t="shared" ca="1" si="157"/>
        <v>Headphones Z</v>
      </c>
      <c r="E5039" t="s">
        <v>94</v>
      </c>
      <c r="F5039" t="s">
        <v>50</v>
      </c>
      <c r="G5039">
        <v>17</v>
      </c>
      <c r="H5039">
        <v>14</v>
      </c>
      <c r="I5039">
        <v>331.31</v>
      </c>
      <c r="J5039">
        <v>354.50170000000003</v>
      </c>
      <c r="K5039" t="s">
        <v>27</v>
      </c>
      <c r="M5039" t="s">
        <v>123</v>
      </c>
      <c r="N5039" t="s">
        <v>71</v>
      </c>
      <c r="O5039" t="str">
        <f t="shared" si="156"/>
        <v>Cash on Delivery</v>
      </c>
      <c r="P5039" t="s">
        <v>53</v>
      </c>
      <c r="Q5039">
        <v>37.25</v>
      </c>
      <c r="R5039">
        <v>4.2</v>
      </c>
      <c r="S5039" t="s">
        <v>23</v>
      </c>
    </row>
    <row r="5040" spans="1:19" x14ac:dyDescent="0.3">
      <c r="A5040" t="s">
        <v>10678</v>
      </c>
      <c r="B5040" s="1">
        <v>44611</v>
      </c>
      <c r="C5040" t="s">
        <v>10679</v>
      </c>
      <c r="D5040" t="str">
        <f t="shared" ca="1" si="157"/>
        <v>Widget B</v>
      </c>
      <c r="E5040" t="s">
        <v>61</v>
      </c>
      <c r="F5040" t="s">
        <v>70</v>
      </c>
      <c r="G5040">
        <v>6</v>
      </c>
      <c r="H5040">
        <v>5</v>
      </c>
      <c r="I5040">
        <v>20</v>
      </c>
      <c r="J5040">
        <v>21.8</v>
      </c>
      <c r="K5040" t="s">
        <v>51</v>
      </c>
      <c r="M5040" t="s">
        <v>21</v>
      </c>
      <c r="N5040" t="s">
        <v>71</v>
      </c>
      <c r="O5040" t="e">
        <f t="shared" ca="1" si="156"/>
        <v>#N/A</v>
      </c>
      <c r="Q5040">
        <v>37.94</v>
      </c>
      <c r="R5040">
        <v>4.5</v>
      </c>
      <c r="S5040" t="s">
        <v>23</v>
      </c>
    </row>
    <row r="5041" spans="1:19" x14ac:dyDescent="0.3">
      <c r="A5041" t="s">
        <v>10680</v>
      </c>
      <c r="B5041" s="1">
        <v>45125</v>
      </c>
      <c r="C5041" t="s">
        <v>10681</v>
      </c>
      <c r="D5041" t="str">
        <f t="shared" ca="1" si="157"/>
        <v>T-shirt V</v>
      </c>
      <c r="E5041" t="s">
        <v>77</v>
      </c>
      <c r="F5041" t="s">
        <v>82</v>
      </c>
      <c r="G5041">
        <v>19</v>
      </c>
      <c r="H5041">
        <v>18</v>
      </c>
      <c r="I5041">
        <v>315.27999999999997</v>
      </c>
      <c r="J5041">
        <v>349.96080000000001</v>
      </c>
      <c r="K5041" t="s">
        <v>51</v>
      </c>
      <c r="M5041" t="s">
        <v>86</v>
      </c>
      <c r="N5041" t="s">
        <v>36</v>
      </c>
      <c r="O5041" t="str">
        <f t="shared" si="156"/>
        <v>Cash on Delivery</v>
      </c>
      <c r="P5041" t="s">
        <v>53</v>
      </c>
      <c r="Q5041">
        <v>33.32</v>
      </c>
      <c r="R5041">
        <v>4</v>
      </c>
    </row>
    <row r="5042" spans="1:19" x14ac:dyDescent="0.3">
      <c r="A5042" t="s">
        <v>10683</v>
      </c>
      <c r="B5042" s="1">
        <v>45094</v>
      </c>
      <c r="C5042" t="s">
        <v>10684</v>
      </c>
      <c r="D5042" t="str">
        <f t="shared" ca="1" si="157"/>
        <v>Sneakers Run</v>
      </c>
      <c r="E5042" t="s">
        <v>85</v>
      </c>
      <c r="F5042" t="s">
        <v>82</v>
      </c>
      <c r="G5042">
        <v>14</v>
      </c>
      <c r="H5042">
        <v>12</v>
      </c>
      <c r="I5042">
        <v>71.48</v>
      </c>
      <c r="J5042">
        <v>78.628000000000014</v>
      </c>
      <c r="K5042" t="s">
        <v>27</v>
      </c>
      <c r="M5042" t="s">
        <v>35</v>
      </c>
      <c r="N5042" t="s">
        <v>22</v>
      </c>
      <c r="O5042" t="str">
        <f t="shared" si="156"/>
        <v>PayPal</v>
      </c>
      <c r="P5042" t="s">
        <v>30</v>
      </c>
      <c r="Q5042">
        <v>17.71</v>
      </c>
      <c r="R5042">
        <v>5</v>
      </c>
      <c r="S5042" t="s">
        <v>23</v>
      </c>
    </row>
    <row r="5043" spans="1:19" x14ac:dyDescent="0.3">
      <c r="A5043" t="s">
        <v>10685</v>
      </c>
      <c r="B5043" s="1">
        <v>44143</v>
      </c>
      <c r="C5043" t="s">
        <v>10686</v>
      </c>
      <c r="D5043" t="str">
        <f t="shared" ca="1" si="157"/>
        <v>Headphones Z</v>
      </c>
      <c r="E5043" t="s">
        <v>94</v>
      </c>
      <c r="F5043" t="s">
        <v>50</v>
      </c>
      <c r="G5043">
        <v>17</v>
      </c>
      <c r="H5043">
        <v>14</v>
      </c>
      <c r="I5043">
        <v>451.9</v>
      </c>
      <c r="J5043">
        <v>510.64699999999993</v>
      </c>
      <c r="K5043" t="s">
        <v>51</v>
      </c>
      <c r="M5043" t="s">
        <v>42</v>
      </c>
      <c r="N5043" t="s">
        <v>29</v>
      </c>
      <c r="O5043" t="str">
        <f t="shared" si="156"/>
        <v>Cash on Delivery</v>
      </c>
      <c r="P5043" t="s">
        <v>53</v>
      </c>
      <c r="Q5043">
        <v>21.01</v>
      </c>
      <c r="R5043">
        <v>1.2</v>
      </c>
      <c r="S5043" t="s">
        <v>23</v>
      </c>
    </row>
    <row r="5044" spans="1:19" x14ac:dyDescent="0.3">
      <c r="A5044" t="s">
        <v>10688</v>
      </c>
      <c r="B5044" s="1">
        <v>43884</v>
      </c>
      <c r="C5044" t="s">
        <v>10689</v>
      </c>
      <c r="D5044" t="str">
        <f t="shared" ca="1" si="157"/>
        <v>Organic Rice 5kg</v>
      </c>
      <c r="E5044" t="s">
        <v>40</v>
      </c>
      <c r="F5044" t="s">
        <v>57</v>
      </c>
      <c r="G5044">
        <v>7</v>
      </c>
      <c r="H5044">
        <v>6</v>
      </c>
      <c r="I5044">
        <v>549.21</v>
      </c>
      <c r="J5044">
        <v>598.63890000000004</v>
      </c>
      <c r="K5044" t="s">
        <v>66</v>
      </c>
      <c r="M5044" t="s">
        <v>21</v>
      </c>
      <c r="N5044" t="s">
        <v>29</v>
      </c>
      <c r="O5044" t="str">
        <f t="shared" si="156"/>
        <v>Credit Card</v>
      </c>
      <c r="P5044" t="s">
        <v>67</v>
      </c>
      <c r="Q5044">
        <v>30.28</v>
      </c>
      <c r="R5044">
        <v>4.8</v>
      </c>
      <c r="S5044" t="s">
        <v>23</v>
      </c>
    </row>
    <row r="5045" spans="1:19" x14ac:dyDescent="0.3">
      <c r="A5045" t="s">
        <v>10690</v>
      </c>
      <c r="B5045" s="1">
        <v>44955</v>
      </c>
      <c r="C5045" t="s">
        <v>10691</v>
      </c>
      <c r="D5045" t="str">
        <f t="shared" ca="1" si="157"/>
        <v>Organic Rice 5kg</v>
      </c>
      <c r="E5045" t="s">
        <v>40</v>
      </c>
      <c r="F5045" t="s">
        <v>57</v>
      </c>
      <c r="G5045">
        <v>6</v>
      </c>
      <c r="H5045">
        <v>5</v>
      </c>
      <c r="I5045">
        <v>766.49</v>
      </c>
      <c r="J5045">
        <v>873.79860000000008</v>
      </c>
      <c r="K5045" t="s">
        <v>47</v>
      </c>
      <c r="M5045" t="s">
        <v>86</v>
      </c>
      <c r="N5045" t="s">
        <v>22</v>
      </c>
      <c r="O5045" t="str">
        <f t="shared" si="156"/>
        <v>Debit Card</v>
      </c>
      <c r="P5045" t="s">
        <v>89</v>
      </c>
      <c r="Q5045">
        <v>42.62</v>
      </c>
      <c r="R5045">
        <v>4.0999999999999996</v>
      </c>
      <c r="S5045" t="s">
        <v>23</v>
      </c>
    </row>
    <row r="5046" spans="1:19" x14ac:dyDescent="0.3">
      <c r="A5046" t="s">
        <v>10692</v>
      </c>
      <c r="B5046" s="1">
        <v>45246</v>
      </c>
      <c r="C5046" t="s">
        <v>9620</v>
      </c>
      <c r="D5046" t="str">
        <f t="shared" ca="1" si="157"/>
        <v>Camera S</v>
      </c>
      <c r="E5046" t="s">
        <v>133</v>
      </c>
      <c r="F5046" t="s">
        <v>50</v>
      </c>
      <c r="G5046">
        <v>8</v>
      </c>
      <c r="H5046">
        <v>8</v>
      </c>
      <c r="I5046">
        <v>656.89</v>
      </c>
      <c r="J5046">
        <v>735.71680000000003</v>
      </c>
      <c r="K5046" t="s">
        <v>47</v>
      </c>
      <c r="M5046" t="s">
        <v>42</v>
      </c>
      <c r="N5046" t="s">
        <v>29</v>
      </c>
      <c r="O5046" t="str">
        <f t="shared" si="156"/>
        <v>Bank Transfer</v>
      </c>
      <c r="P5046" t="s">
        <v>37</v>
      </c>
      <c r="Q5046">
        <v>34.19</v>
      </c>
      <c r="R5046">
        <v>1.3</v>
      </c>
      <c r="S5046" t="s">
        <v>23</v>
      </c>
    </row>
    <row r="5047" spans="1:19" x14ac:dyDescent="0.3">
      <c r="A5047" t="s">
        <v>10693</v>
      </c>
      <c r="B5047" s="1">
        <v>45034</v>
      </c>
      <c r="C5047" t="s">
        <v>10694</v>
      </c>
      <c r="D5047" t="str">
        <f t="shared" ca="1" si="157"/>
        <v>Organic Rice 5kg</v>
      </c>
      <c r="E5047" t="s">
        <v>40</v>
      </c>
      <c r="F5047" t="s">
        <v>57</v>
      </c>
      <c r="G5047">
        <v>10</v>
      </c>
      <c r="H5047">
        <v>8</v>
      </c>
      <c r="I5047">
        <v>794.91</v>
      </c>
      <c r="J5047">
        <v>858.50279999999998</v>
      </c>
      <c r="K5047" t="s">
        <v>27</v>
      </c>
      <c r="M5047" t="s">
        <v>42</v>
      </c>
      <c r="N5047" t="s">
        <v>71</v>
      </c>
      <c r="O5047" t="str">
        <f t="shared" si="156"/>
        <v>PayPal</v>
      </c>
      <c r="P5047" t="s">
        <v>30</v>
      </c>
      <c r="Q5047">
        <v>24.63</v>
      </c>
      <c r="R5047">
        <v>2.5</v>
      </c>
      <c r="S5047" t="s">
        <v>23</v>
      </c>
    </row>
    <row r="5048" spans="1:19" x14ac:dyDescent="0.3">
      <c r="A5048" t="s">
        <v>10695</v>
      </c>
      <c r="B5048" s="1">
        <v>44475</v>
      </c>
      <c r="C5048" t="s">
        <v>10696</v>
      </c>
      <c r="D5048" t="str">
        <f t="shared" ca="1" si="157"/>
        <v>Cereal Pack</v>
      </c>
      <c r="E5048" t="s">
        <v>100</v>
      </c>
      <c r="F5048" t="s">
        <v>57</v>
      </c>
      <c r="G5048">
        <v>6</v>
      </c>
      <c r="H5048">
        <v>5</v>
      </c>
      <c r="I5048">
        <v>356.53</v>
      </c>
      <c r="J5048">
        <v>381.4871</v>
      </c>
      <c r="K5048" t="s">
        <v>51</v>
      </c>
      <c r="M5048" t="s">
        <v>42</v>
      </c>
      <c r="N5048" t="s">
        <v>29</v>
      </c>
      <c r="O5048" t="str">
        <f t="shared" si="156"/>
        <v>Cash on Delivery</v>
      </c>
      <c r="P5048" t="s">
        <v>53</v>
      </c>
      <c r="Q5048">
        <v>43.91</v>
      </c>
      <c r="R5048">
        <v>2.8</v>
      </c>
      <c r="S5048" t="s">
        <v>23</v>
      </c>
    </row>
    <row r="5049" spans="1:19" x14ac:dyDescent="0.3">
      <c r="A5049" t="s">
        <v>10697</v>
      </c>
      <c r="B5049" s="1">
        <v>44918</v>
      </c>
      <c r="C5049" t="s">
        <v>10698</v>
      </c>
      <c r="D5049" t="str">
        <f t="shared" ca="1" si="157"/>
        <v>Laptop Pro</v>
      </c>
      <c r="E5049" t="s">
        <v>116</v>
      </c>
      <c r="F5049" t="s">
        <v>50</v>
      </c>
      <c r="G5049">
        <v>13</v>
      </c>
      <c r="H5049">
        <v>11</v>
      </c>
      <c r="I5049">
        <v>541.9</v>
      </c>
      <c r="J5049">
        <v>601.50900000000001</v>
      </c>
      <c r="K5049" t="s">
        <v>27</v>
      </c>
      <c r="M5049" t="s">
        <v>86</v>
      </c>
      <c r="N5049" t="s">
        <v>29</v>
      </c>
      <c r="O5049" t="str">
        <f t="shared" si="156"/>
        <v>Cash on Delivery</v>
      </c>
      <c r="P5049" t="s">
        <v>53</v>
      </c>
      <c r="Q5049">
        <v>39.869999999999997</v>
      </c>
      <c r="R5049">
        <v>4.5999999999999996</v>
      </c>
      <c r="S5049" t="s">
        <v>23</v>
      </c>
    </row>
    <row r="5050" spans="1:19" x14ac:dyDescent="0.3">
      <c r="A5050" t="s">
        <v>10699</v>
      </c>
      <c r="B5050" s="1">
        <v>43952</v>
      </c>
      <c r="C5050" t="s">
        <v>10700</v>
      </c>
      <c r="D5050" t="str">
        <f t="shared" ca="1" si="157"/>
        <v>Olive Oil 1L</v>
      </c>
      <c r="E5050" t="s">
        <v>56</v>
      </c>
      <c r="F5050" t="s">
        <v>57</v>
      </c>
      <c r="G5050">
        <v>13</v>
      </c>
      <c r="H5050">
        <v>10</v>
      </c>
      <c r="I5050">
        <v>32.94</v>
      </c>
      <c r="J5050">
        <v>36.892800000000001</v>
      </c>
      <c r="K5050" t="s">
        <v>27</v>
      </c>
      <c r="M5050" t="s">
        <v>28</v>
      </c>
      <c r="N5050" t="s">
        <v>36</v>
      </c>
      <c r="O5050" t="str">
        <f t="shared" si="156"/>
        <v>Bank Transfer</v>
      </c>
      <c r="P5050" t="s">
        <v>37</v>
      </c>
      <c r="Q5050">
        <v>18.79</v>
      </c>
      <c r="R5050">
        <v>4.2</v>
      </c>
      <c r="S5050" t="s">
        <v>23</v>
      </c>
    </row>
    <row r="5051" spans="1:19" x14ac:dyDescent="0.3">
      <c r="A5051" t="s">
        <v>10701</v>
      </c>
      <c r="B5051" s="1">
        <v>45391</v>
      </c>
      <c r="C5051" t="s">
        <v>10702</v>
      </c>
      <c r="D5051" t="str">
        <f t="shared" ca="1" si="157"/>
        <v>Shirt Classic</v>
      </c>
      <c r="E5051" t="s">
        <v>65</v>
      </c>
      <c r="F5051" t="s">
        <v>82</v>
      </c>
      <c r="G5051">
        <v>14</v>
      </c>
      <c r="H5051">
        <v>11</v>
      </c>
      <c r="I5051">
        <v>1240.31</v>
      </c>
      <c r="J5051">
        <v>1364.3410000000001</v>
      </c>
      <c r="K5051" t="s">
        <v>27</v>
      </c>
      <c r="M5051" t="s">
        <v>86</v>
      </c>
      <c r="N5051" t="s">
        <v>22</v>
      </c>
      <c r="O5051" t="str">
        <f t="shared" si="156"/>
        <v>Credit Card</v>
      </c>
      <c r="P5051" t="s">
        <v>67</v>
      </c>
      <c r="Q5051">
        <v>34.33</v>
      </c>
      <c r="R5051">
        <v>2.4</v>
      </c>
      <c r="S5051" t="s">
        <v>23</v>
      </c>
    </row>
    <row r="5052" spans="1:19" x14ac:dyDescent="0.3">
      <c r="A5052" t="s">
        <v>10703</v>
      </c>
      <c r="B5052" s="1">
        <v>44363</v>
      </c>
      <c r="C5052" t="s">
        <v>10704</v>
      </c>
      <c r="D5052" t="str">
        <f t="shared" ca="1" si="157"/>
        <v>Phone X</v>
      </c>
      <c r="E5052" t="s">
        <v>141</v>
      </c>
      <c r="F5052" t="s">
        <v>50</v>
      </c>
      <c r="G5052">
        <v>19</v>
      </c>
      <c r="H5052">
        <v>19</v>
      </c>
      <c r="I5052">
        <v>1020.34</v>
      </c>
      <c r="J5052">
        <v>1091.7638000000002</v>
      </c>
      <c r="K5052" t="s">
        <v>51</v>
      </c>
      <c r="M5052" t="s">
        <v>79</v>
      </c>
      <c r="N5052" t="s">
        <v>36</v>
      </c>
      <c r="O5052" t="str">
        <f t="shared" si="156"/>
        <v>Bank Transfer</v>
      </c>
      <c r="P5052" t="s">
        <v>37</v>
      </c>
      <c r="Q5052">
        <v>34.130000000000003</v>
      </c>
      <c r="R5052">
        <v>3.9</v>
      </c>
      <c r="S5052" t="s">
        <v>23</v>
      </c>
    </row>
    <row r="5053" spans="1:19" x14ac:dyDescent="0.3">
      <c r="A5053" t="s">
        <v>10705</v>
      </c>
      <c r="B5053" s="1" t="s">
        <v>10803</v>
      </c>
      <c r="C5053" t="s">
        <v>10706</v>
      </c>
      <c r="D5053" t="str">
        <f t="shared" ca="1" si="157"/>
        <v>Jeans Regular</v>
      </c>
      <c r="E5053" t="s">
        <v>130</v>
      </c>
      <c r="F5053" t="s">
        <v>82</v>
      </c>
      <c r="G5053">
        <v>5</v>
      </c>
      <c r="H5053">
        <v>5</v>
      </c>
      <c r="I5053">
        <v>1173.3599999999999</v>
      </c>
      <c r="J5053">
        <v>1349.3639999999998</v>
      </c>
      <c r="K5053" t="s">
        <v>47</v>
      </c>
      <c r="M5053" t="s">
        <v>86</v>
      </c>
      <c r="N5053" t="s">
        <v>71</v>
      </c>
      <c r="O5053" t="str">
        <f t="shared" si="156"/>
        <v>Debit Card</v>
      </c>
      <c r="P5053" t="s">
        <v>89</v>
      </c>
      <c r="Q5053">
        <v>37.869999999999997</v>
      </c>
      <c r="R5053">
        <v>4.7</v>
      </c>
      <c r="S5053" t="s">
        <v>23</v>
      </c>
    </row>
    <row r="5054" spans="1:19" x14ac:dyDescent="0.3">
      <c r="A5054" t="s">
        <v>10707</v>
      </c>
      <c r="B5054" s="1">
        <v>44581</v>
      </c>
      <c r="C5054" t="s">
        <v>10708</v>
      </c>
      <c r="D5054" t="str">
        <f t="shared" ca="1" si="157"/>
        <v>Phone X</v>
      </c>
      <c r="E5054" t="s">
        <v>141</v>
      </c>
      <c r="F5054" t="s">
        <v>50</v>
      </c>
      <c r="G5054">
        <v>12</v>
      </c>
      <c r="H5054">
        <v>11</v>
      </c>
      <c r="I5054">
        <v>803.9</v>
      </c>
      <c r="J5054">
        <v>924.4849999999999</v>
      </c>
      <c r="K5054" t="s">
        <v>47</v>
      </c>
      <c r="M5054" t="s">
        <v>79</v>
      </c>
      <c r="N5054" t="s">
        <v>29</v>
      </c>
      <c r="O5054" t="str">
        <f t="shared" si="156"/>
        <v>Debit Card</v>
      </c>
      <c r="P5054" t="s">
        <v>89</v>
      </c>
      <c r="Q5054">
        <v>21.96</v>
      </c>
      <c r="R5054">
        <v>1.5</v>
      </c>
      <c r="S5054" t="s">
        <v>23</v>
      </c>
    </row>
    <row r="5055" spans="1:19" x14ac:dyDescent="0.3">
      <c r="A5055" t="s">
        <v>10709</v>
      </c>
      <c r="B5055" s="1">
        <v>45529</v>
      </c>
      <c r="C5055" t="s">
        <v>10710</v>
      </c>
      <c r="D5055" t="str">
        <f t="shared" ca="1" si="157"/>
        <v>T-shirt V</v>
      </c>
      <c r="E5055" t="s">
        <v>77</v>
      </c>
      <c r="F5055" t="s">
        <v>82</v>
      </c>
      <c r="G5055">
        <v>11</v>
      </c>
      <c r="H5055">
        <v>9</v>
      </c>
      <c r="I5055">
        <v>1405.85</v>
      </c>
      <c r="J5055">
        <v>1532.3765000000001</v>
      </c>
      <c r="K5055" t="s">
        <v>47</v>
      </c>
      <c r="M5055" t="s">
        <v>123</v>
      </c>
      <c r="N5055" t="s">
        <v>22</v>
      </c>
      <c r="O5055" t="str">
        <f t="shared" si="156"/>
        <v>Debit Card</v>
      </c>
      <c r="P5055" t="s">
        <v>89</v>
      </c>
      <c r="R5055">
        <v>1.1000000000000001</v>
      </c>
    </row>
    <row r="5056" spans="1:19" x14ac:dyDescent="0.3">
      <c r="A5056" t="s">
        <v>10711</v>
      </c>
      <c r="B5056" s="1">
        <v>43931</v>
      </c>
      <c r="C5056" t="s">
        <v>10712</v>
      </c>
      <c r="D5056" t="str">
        <f t="shared" ca="1" si="157"/>
        <v>Jeans Regular</v>
      </c>
      <c r="E5056" t="s">
        <v>130</v>
      </c>
      <c r="F5056" t="s">
        <v>82</v>
      </c>
      <c r="G5056">
        <v>2</v>
      </c>
      <c r="H5056">
        <v>2</v>
      </c>
      <c r="I5056">
        <v>1343.07</v>
      </c>
      <c r="J5056">
        <v>1410.2235000000001</v>
      </c>
      <c r="K5056" t="s">
        <v>47</v>
      </c>
      <c r="M5056" t="s">
        <v>21</v>
      </c>
      <c r="N5056" t="s">
        <v>29</v>
      </c>
      <c r="O5056" t="str">
        <f t="shared" si="156"/>
        <v>Credit Card</v>
      </c>
      <c r="P5056" t="s">
        <v>67</v>
      </c>
      <c r="Q5056">
        <v>37.17</v>
      </c>
      <c r="R5056">
        <v>2.5</v>
      </c>
      <c r="S5056" t="s">
        <v>23</v>
      </c>
    </row>
    <row r="5057" spans="1:19" x14ac:dyDescent="0.3">
      <c r="A5057" t="s">
        <v>10713</v>
      </c>
      <c r="B5057" s="1">
        <v>45042</v>
      </c>
      <c r="C5057" t="s">
        <v>6940</v>
      </c>
      <c r="D5057" t="str">
        <f t="shared" ca="1" si="157"/>
        <v>Laptop Pro</v>
      </c>
      <c r="E5057" t="s">
        <v>116</v>
      </c>
      <c r="F5057" t="s">
        <v>50</v>
      </c>
      <c r="G5057">
        <v>16</v>
      </c>
      <c r="H5057">
        <v>13</v>
      </c>
      <c r="I5057">
        <v>557.65</v>
      </c>
      <c r="J5057">
        <v>641.2974999999999</v>
      </c>
      <c r="K5057" t="s">
        <v>66</v>
      </c>
      <c r="M5057" t="s">
        <v>42</v>
      </c>
      <c r="N5057" t="s">
        <v>22</v>
      </c>
      <c r="O5057" t="str">
        <f t="shared" si="156"/>
        <v>PayPal</v>
      </c>
      <c r="P5057" t="s">
        <v>30</v>
      </c>
      <c r="Q5057">
        <v>26.73</v>
      </c>
      <c r="R5057">
        <v>1.3</v>
      </c>
      <c r="S5057" t="s">
        <v>23</v>
      </c>
    </row>
    <row r="5058" spans="1:19" x14ac:dyDescent="0.3">
      <c r="A5058" t="s">
        <v>10714</v>
      </c>
      <c r="B5058" s="1">
        <v>45380</v>
      </c>
      <c r="C5058" t="s">
        <v>10715</v>
      </c>
      <c r="D5058" t="str">
        <f t="shared" ca="1" si="157"/>
        <v>Camera S</v>
      </c>
      <c r="E5058" t="s">
        <v>133</v>
      </c>
      <c r="F5058" t="s">
        <v>50</v>
      </c>
      <c r="G5058">
        <v>15</v>
      </c>
      <c r="H5058">
        <v>13</v>
      </c>
      <c r="I5058">
        <v>781.09</v>
      </c>
      <c r="J5058">
        <v>874.82080000000008</v>
      </c>
      <c r="K5058" t="s">
        <v>51</v>
      </c>
      <c r="M5058" t="s">
        <v>21</v>
      </c>
      <c r="N5058" t="s">
        <v>71</v>
      </c>
      <c r="O5058" t="str">
        <f t="shared" si="156"/>
        <v>Debit Card</v>
      </c>
      <c r="P5058" t="s">
        <v>89</v>
      </c>
      <c r="Q5058">
        <v>34.21</v>
      </c>
      <c r="R5058">
        <v>4.3</v>
      </c>
      <c r="S5058" t="s">
        <v>23</v>
      </c>
    </row>
    <row r="5059" spans="1:19" x14ac:dyDescent="0.3">
      <c r="A5059" t="s">
        <v>10716</v>
      </c>
      <c r="B5059" s="1">
        <v>44715</v>
      </c>
      <c r="C5059" t="s">
        <v>10717</v>
      </c>
      <c r="D5059" t="str">
        <f t="shared" ca="1" si="157"/>
        <v>Camera S</v>
      </c>
      <c r="E5059" t="s">
        <v>133</v>
      </c>
      <c r="F5059" t="s">
        <v>50</v>
      </c>
      <c r="G5059">
        <v>11</v>
      </c>
      <c r="H5059">
        <v>11</v>
      </c>
      <c r="I5059">
        <v>1442.56</v>
      </c>
      <c r="J5059">
        <v>1572.3904</v>
      </c>
      <c r="K5059" t="s">
        <v>66</v>
      </c>
      <c r="M5059" t="s">
        <v>86</v>
      </c>
      <c r="N5059" t="s">
        <v>29</v>
      </c>
      <c r="O5059" t="str">
        <f t="shared" ref="O5059:O5099" si="158">IF(P5059&lt;&gt;"",P5059,INDEX($N:$N,MATCH(Q5059,$O:$O,0)))</f>
        <v>PayPal</v>
      </c>
      <c r="P5059" t="s">
        <v>30</v>
      </c>
      <c r="Q5059">
        <v>36.380000000000003</v>
      </c>
      <c r="R5059">
        <v>4.5</v>
      </c>
      <c r="S5059" t="s">
        <v>74</v>
      </c>
    </row>
    <row r="5060" spans="1:19" x14ac:dyDescent="0.3">
      <c r="A5060" t="s">
        <v>10719</v>
      </c>
      <c r="B5060" s="1">
        <v>44078</v>
      </c>
      <c r="C5060" t="s">
        <v>1045</v>
      </c>
      <c r="D5060" t="str">
        <f t="shared" ref="D5060:D5099" ca="1" si="159">IF(E5060&lt;&gt;"",E5060,IF(F5060="Apparel",CHOOSE(RANDBETWEEN(1,4),"Jeans Regular","Shirt Classic","Sneakers Run","T-shirt V"),IF(F5060="Electronics",CHOOSE(RANDBETWEEN(1,4),"Camera S","Headphones Z","Laptop Pro","Phone X"),IF(F5060="Gadgets",CHOOSE(RANDBETWEEN(1,2),"Widget A","Widget B"),IF(F5060="Groceries",CHOOSE(RANDBETWEEN(1,3),"Cereal Pack","Olive Oil 1L","Organic Rice"),IF(F5060="Home Goods",CHOOSE(RANDBETWEEN(1,2),"Dining Table","Sofa 3-Seater"),"Unknown"))))))</f>
        <v>Sofa 3-Seater</v>
      </c>
      <c r="E5060" t="s">
        <v>109</v>
      </c>
      <c r="F5060" t="s">
        <v>46</v>
      </c>
      <c r="G5060">
        <v>9</v>
      </c>
      <c r="H5060">
        <v>8</v>
      </c>
      <c r="I5060">
        <v>692</v>
      </c>
      <c r="J5060">
        <v>740.44</v>
      </c>
      <c r="K5060" t="s">
        <v>51</v>
      </c>
      <c r="M5060" t="s">
        <v>42</v>
      </c>
      <c r="N5060" t="s">
        <v>22</v>
      </c>
      <c r="O5060" t="str">
        <f t="shared" si="158"/>
        <v>Debit Card</v>
      </c>
      <c r="P5060" t="s">
        <v>89</v>
      </c>
      <c r="Q5060">
        <v>15.02</v>
      </c>
      <c r="R5060">
        <v>4.9000000000000004</v>
      </c>
      <c r="S5060" t="s">
        <v>23</v>
      </c>
    </row>
    <row r="5061" spans="1:19" x14ac:dyDescent="0.3">
      <c r="A5061" t="s">
        <v>10720</v>
      </c>
      <c r="B5061" s="1">
        <v>44469</v>
      </c>
      <c r="C5061" t="s">
        <v>10721</v>
      </c>
      <c r="D5061" t="str">
        <f t="shared" ca="1" si="159"/>
        <v>Cereal Pack</v>
      </c>
      <c r="E5061" t="s">
        <v>100</v>
      </c>
      <c r="F5061" t="s">
        <v>57</v>
      </c>
      <c r="G5061">
        <v>6</v>
      </c>
      <c r="H5061">
        <v>6</v>
      </c>
      <c r="I5061">
        <v>469.06</v>
      </c>
      <c r="J5061">
        <v>530.03779999999995</v>
      </c>
      <c r="K5061" t="s">
        <v>27</v>
      </c>
      <c r="M5061" t="s">
        <v>79</v>
      </c>
      <c r="N5061" t="s">
        <v>29</v>
      </c>
      <c r="O5061" t="str">
        <f t="shared" si="158"/>
        <v>Bank Transfer</v>
      </c>
      <c r="P5061" t="s">
        <v>37</v>
      </c>
      <c r="Q5061">
        <v>16.77</v>
      </c>
      <c r="R5061">
        <v>2.4</v>
      </c>
      <c r="S5061" t="s">
        <v>23</v>
      </c>
    </row>
    <row r="5062" spans="1:19" x14ac:dyDescent="0.3">
      <c r="A5062" t="s">
        <v>10722</v>
      </c>
      <c r="B5062" s="1">
        <v>44046</v>
      </c>
      <c r="C5062" t="s">
        <v>10723</v>
      </c>
      <c r="D5062" t="str">
        <f t="shared" ca="1" si="159"/>
        <v>Widget A</v>
      </c>
      <c r="E5062" t="s">
        <v>33</v>
      </c>
      <c r="F5062" t="s">
        <v>70</v>
      </c>
      <c r="G5062">
        <v>11</v>
      </c>
      <c r="H5062">
        <v>10</v>
      </c>
      <c r="I5062">
        <v>20</v>
      </c>
      <c r="J5062">
        <v>22</v>
      </c>
      <c r="K5062" t="s">
        <v>47</v>
      </c>
      <c r="M5062" t="s">
        <v>79</v>
      </c>
      <c r="N5062" t="s">
        <v>71</v>
      </c>
      <c r="O5062" t="str">
        <f t="shared" si="158"/>
        <v>Credit Card</v>
      </c>
      <c r="P5062" t="s">
        <v>67</v>
      </c>
      <c r="Q5062">
        <v>43.85</v>
      </c>
      <c r="R5062">
        <v>1.2</v>
      </c>
      <c r="S5062" t="s">
        <v>23</v>
      </c>
    </row>
    <row r="5063" spans="1:19" x14ac:dyDescent="0.3">
      <c r="A5063" t="s">
        <v>10724</v>
      </c>
      <c r="B5063" s="1">
        <v>45512</v>
      </c>
      <c r="C5063" t="s">
        <v>10725</v>
      </c>
      <c r="D5063" t="str">
        <f t="shared" ca="1" si="159"/>
        <v>Cereal Pack</v>
      </c>
      <c r="E5063" t="s">
        <v>100</v>
      </c>
      <c r="F5063" t="s">
        <v>57</v>
      </c>
      <c r="G5063">
        <v>9</v>
      </c>
      <c r="H5063">
        <v>7</v>
      </c>
      <c r="I5063">
        <v>450.77</v>
      </c>
      <c r="J5063">
        <v>477.81619999999998</v>
      </c>
      <c r="K5063" t="s">
        <v>47</v>
      </c>
      <c r="M5063" t="s">
        <v>123</v>
      </c>
      <c r="N5063" t="s">
        <v>71</v>
      </c>
      <c r="O5063" t="str">
        <f t="shared" si="158"/>
        <v>Bank Transfer</v>
      </c>
      <c r="P5063" t="s">
        <v>37</v>
      </c>
      <c r="Q5063">
        <v>13.4</v>
      </c>
      <c r="R5063" t="s">
        <v>316</v>
      </c>
      <c r="S5063" t="s">
        <v>74</v>
      </c>
    </row>
    <row r="5064" spans="1:19" x14ac:dyDescent="0.3">
      <c r="A5064" t="s">
        <v>10726</v>
      </c>
      <c r="B5064" s="1">
        <v>45132</v>
      </c>
      <c r="C5064" t="s">
        <v>10727</v>
      </c>
      <c r="D5064" t="str">
        <f t="shared" ca="1" si="159"/>
        <v>T-shirt V</v>
      </c>
      <c r="E5064" t="s">
        <v>77</v>
      </c>
      <c r="F5064" t="s">
        <v>82</v>
      </c>
      <c r="G5064">
        <v>17</v>
      </c>
      <c r="H5064">
        <v>15</v>
      </c>
      <c r="I5064">
        <v>592.67999999999995</v>
      </c>
      <c r="J5064">
        <v>651.94799999999998</v>
      </c>
      <c r="K5064" t="s">
        <v>20</v>
      </c>
      <c r="M5064" t="s">
        <v>86</v>
      </c>
      <c r="N5064" t="s">
        <v>22</v>
      </c>
      <c r="O5064" t="str">
        <f t="shared" si="158"/>
        <v>Debit Card</v>
      </c>
      <c r="P5064" t="s">
        <v>89</v>
      </c>
      <c r="Q5064">
        <v>36.51</v>
      </c>
      <c r="R5064">
        <v>4.4000000000000004</v>
      </c>
      <c r="S5064" t="s">
        <v>23</v>
      </c>
    </row>
    <row r="5065" spans="1:19" x14ac:dyDescent="0.3">
      <c r="A5065" t="s">
        <v>10730</v>
      </c>
      <c r="B5065" s="1">
        <v>44438</v>
      </c>
      <c r="C5065" t="s">
        <v>10731</v>
      </c>
      <c r="D5065" t="str">
        <f t="shared" ca="1" si="159"/>
        <v>Olive Oil 1L</v>
      </c>
      <c r="E5065" t="s">
        <v>56</v>
      </c>
      <c r="F5065" t="s">
        <v>57</v>
      </c>
      <c r="G5065">
        <v>8</v>
      </c>
      <c r="H5065">
        <v>8</v>
      </c>
      <c r="I5065">
        <v>1256.51</v>
      </c>
      <c r="J5065">
        <v>1331.9006000000002</v>
      </c>
      <c r="K5065" t="s">
        <v>20</v>
      </c>
      <c r="M5065" t="s">
        <v>79</v>
      </c>
      <c r="N5065" t="s">
        <v>29</v>
      </c>
      <c r="O5065" t="str">
        <f t="shared" si="158"/>
        <v>Cash on Delivery</v>
      </c>
      <c r="P5065" t="s">
        <v>53</v>
      </c>
      <c r="Q5065">
        <v>6.54</v>
      </c>
      <c r="R5065">
        <v>3.3</v>
      </c>
      <c r="S5065" t="s">
        <v>23</v>
      </c>
    </row>
    <row r="5066" spans="1:19" x14ac:dyDescent="0.3">
      <c r="A5066" t="s">
        <v>10732</v>
      </c>
      <c r="B5066" s="1">
        <v>44629</v>
      </c>
      <c r="C5066" t="s">
        <v>10733</v>
      </c>
      <c r="D5066" t="str">
        <f t="shared" ca="1" si="159"/>
        <v>Laptop Pro</v>
      </c>
      <c r="E5066" t="s">
        <v>116</v>
      </c>
      <c r="F5066" t="s">
        <v>50</v>
      </c>
      <c r="G5066">
        <v>20</v>
      </c>
      <c r="H5066">
        <v>16</v>
      </c>
      <c r="I5066">
        <v>835.4</v>
      </c>
      <c r="J5066">
        <v>910.58600000000001</v>
      </c>
      <c r="K5066" t="s">
        <v>51</v>
      </c>
      <c r="M5066" t="s">
        <v>42</v>
      </c>
      <c r="N5066" t="s">
        <v>71</v>
      </c>
      <c r="O5066" t="str">
        <f t="shared" si="158"/>
        <v>Credit Card</v>
      </c>
      <c r="P5066" t="s">
        <v>67</v>
      </c>
      <c r="Q5066">
        <v>40.47</v>
      </c>
      <c r="R5066">
        <v>2.7</v>
      </c>
      <c r="S5066" t="s">
        <v>23</v>
      </c>
    </row>
    <row r="5067" spans="1:19" x14ac:dyDescent="0.3">
      <c r="A5067" t="s">
        <v>10734</v>
      </c>
      <c r="B5067" s="1">
        <v>43878</v>
      </c>
      <c r="C5067" t="s">
        <v>10735</v>
      </c>
      <c r="D5067" t="str">
        <f t="shared" ca="1" si="159"/>
        <v>T-shirt V</v>
      </c>
      <c r="E5067" t="s">
        <v>77</v>
      </c>
      <c r="F5067" t="s">
        <v>82</v>
      </c>
      <c r="G5067">
        <v>10</v>
      </c>
      <c r="H5067">
        <v>8</v>
      </c>
      <c r="I5067">
        <v>421.21</v>
      </c>
      <c r="J5067">
        <v>471.7552</v>
      </c>
      <c r="K5067" t="s">
        <v>47</v>
      </c>
      <c r="M5067" t="s">
        <v>28</v>
      </c>
      <c r="N5067" t="s">
        <v>71</v>
      </c>
      <c r="O5067" t="str">
        <f t="shared" si="158"/>
        <v>Bank Transfer</v>
      </c>
      <c r="P5067" t="s">
        <v>37</v>
      </c>
      <c r="Q5067">
        <v>27.24</v>
      </c>
      <c r="R5067">
        <v>4.5</v>
      </c>
      <c r="S5067" t="s">
        <v>23</v>
      </c>
    </row>
    <row r="5068" spans="1:19" x14ac:dyDescent="0.3">
      <c r="A5068" t="s">
        <v>10736</v>
      </c>
      <c r="B5068" s="1">
        <v>44518</v>
      </c>
      <c r="C5068" t="s">
        <v>10737</v>
      </c>
      <c r="D5068" t="str">
        <f t="shared" ca="1" si="159"/>
        <v>Camera S</v>
      </c>
      <c r="E5068" t="s">
        <v>133</v>
      </c>
      <c r="F5068" t="s">
        <v>50</v>
      </c>
      <c r="G5068">
        <v>9</v>
      </c>
      <c r="H5068">
        <v>7</v>
      </c>
      <c r="I5068">
        <v>1485.57</v>
      </c>
      <c r="J5068">
        <v>1693.5498</v>
      </c>
      <c r="K5068" t="s">
        <v>47</v>
      </c>
      <c r="M5068" t="s">
        <v>42</v>
      </c>
      <c r="N5068" t="s">
        <v>36</v>
      </c>
      <c r="O5068" t="str">
        <f t="shared" si="158"/>
        <v>Debit Card</v>
      </c>
      <c r="P5068" t="s">
        <v>89</v>
      </c>
      <c r="Q5068">
        <v>21.1</v>
      </c>
      <c r="R5068">
        <v>2.2000000000000002</v>
      </c>
      <c r="S5068" t="s">
        <v>23</v>
      </c>
    </row>
    <row r="5069" spans="1:19" x14ac:dyDescent="0.3">
      <c r="A5069" t="s">
        <v>10738</v>
      </c>
      <c r="B5069" s="1">
        <v>44766</v>
      </c>
      <c r="C5069" t="s">
        <v>10739</v>
      </c>
      <c r="D5069" t="str">
        <f t="shared" ca="1" si="159"/>
        <v>Olive Oil 1L</v>
      </c>
      <c r="E5069" t="s">
        <v>56</v>
      </c>
      <c r="F5069" t="s">
        <v>57</v>
      </c>
      <c r="G5069">
        <v>19</v>
      </c>
      <c r="H5069">
        <v>17</v>
      </c>
      <c r="I5069">
        <v>729.63</v>
      </c>
      <c r="J5069">
        <v>788.00040000000001</v>
      </c>
      <c r="K5069" t="s">
        <v>51</v>
      </c>
      <c r="M5069" t="s">
        <v>28</v>
      </c>
      <c r="N5069" t="s">
        <v>36</v>
      </c>
      <c r="O5069" t="str">
        <f t="shared" si="158"/>
        <v>PayPal</v>
      </c>
      <c r="P5069" t="s">
        <v>30</v>
      </c>
      <c r="Q5069">
        <v>39.94</v>
      </c>
      <c r="R5069">
        <v>3.5</v>
      </c>
      <c r="S5069" t="s">
        <v>74</v>
      </c>
    </row>
    <row r="5070" spans="1:19" x14ac:dyDescent="0.3">
      <c r="A5070" t="s">
        <v>10740</v>
      </c>
      <c r="B5070" s="1">
        <v>44117</v>
      </c>
      <c r="C5070" t="s">
        <v>10741</v>
      </c>
      <c r="D5070" t="str">
        <f t="shared" ca="1" si="159"/>
        <v>Widget A</v>
      </c>
      <c r="E5070" t="s">
        <v>33</v>
      </c>
      <c r="F5070" t="s">
        <v>70</v>
      </c>
      <c r="G5070">
        <v>11</v>
      </c>
      <c r="H5070">
        <v>11</v>
      </c>
      <c r="I5070">
        <v>1162.1199999999999</v>
      </c>
      <c r="J5070">
        <v>1278.3319999999999</v>
      </c>
      <c r="K5070" t="s">
        <v>10742</v>
      </c>
      <c r="M5070" t="s">
        <v>42</v>
      </c>
      <c r="N5070" t="s">
        <v>22</v>
      </c>
      <c r="O5070" t="str">
        <f t="shared" si="158"/>
        <v>Bank Transfer</v>
      </c>
      <c r="P5070" t="s">
        <v>37</v>
      </c>
      <c r="Q5070">
        <v>47.26</v>
      </c>
      <c r="R5070">
        <v>2.9</v>
      </c>
      <c r="S5070" t="s">
        <v>74</v>
      </c>
    </row>
    <row r="5071" spans="1:19" x14ac:dyDescent="0.3">
      <c r="A5071" t="s">
        <v>10743</v>
      </c>
      <c r="B5071" s="1">
        <v>45643</v>
      </c>
      <c r="C5071" t="s">
        <v>10744</v>
      </c>
      <c r="D5071" t="str">
        <f t="shared" ca="1" si="159"/>
        <v>Jeans Regular</v>
      </c>
      <c r="E5071" t="s">
        <v>130</v>
      </c>
      <c r="F5071" t="s">
        <v>82</v>
      </c>
      <c r="G5071">
        <v>18</v>
      </c>
      <c r="H5071">
        <v>18</v>
      </c>
      <c r="I5071">
        <v>1068.2</v>
      </c>
      <c r="J5071">
        <v>1228.43</v>
      </c>
      <c r="K5071" t="s">
        <v>66</v>
      </c>
      <c r="M5071" t="s">
        <v>79</v>
      </c>
      <c r="N5071" t="s">
        <v>36</v>
      </c>
      <c r="O5071" t="str">
        <f t="shared" si="158"/>
        <v>CredithCard</v>
      </c>
      <c r="P5071" t="s">
        <v>10745</v>
      </c>
      <c r="Q5071">
        <v>9.84</v>
      </c>
      <c r="R5071">
        <v>1.1000000000000001</v>
      </c>
      <c r="S5071" t="s">
        <v>23</v>
      </c>
    </row>
    <row r="5072" spans="1:19" x14ac:dyDescent="0.3">
      <c r="A5072" t="s">
        <v>10746</v>
      </c>
      <c r="B5072" s="1">
        <v>43858</v>
      </c>
      <c r="C5072" t="s">
        <v>10747</v>
      </c>
      <c r="D5072" t="str">
        <f t="shared" ca="1" si="159"/>
        <v>Jeans Regular</v>
      </c>
      <c r="E5072" t="s">
        <v>130</v>
      </c>
      <c r="F5072" t="s">
        <v>82</v>
      </c>
      <c r="G5072">
        <v>17</v>
      </c>
      <c r="H5072">
        <v>16</v>
      </c>
      <c r="I5072">
        <v>187.11</v>
      </c>
      <c r="J5072">
        <v>207.69210000000004</v>
      </c>
      <c r="K5072" t="s">
        <v>20</v>
      </c>
      <c r="M5072" t="s">
        <v>42</v>
      </c>
      <c r="N5072" t="s">
        <v>22</v>
      </c>
      <c r="O5072" t="str">
        <f t="shared" si="158"/>
        <v>PayPal</v>
      </c>
      <c r="P5072" t="s">
        <v>30</v>
      </c>
      <c r="Q5072">
        <v>45.18</v>
      </c>
      <c r="R5072" t="s">
        <v>316</v>
      </c>
      <c r="S5072" t="s">
        <v>23</v>
      </c>
    </row>
    <row r="5073" spans="1:19" x14ac:dyDescent="0.3">
      <c r="A5073" t="s">
        <v>10748</v>
      </c>
      <c r="B5073" s="1">
        <v>45623</v>
      </c>
      <c r="C5073" t="s">
        <v>10749</v>
      </c>
      <c r="D5073" t="str">
        <f t="shared" ca="1" si="159"/>
        <v>Sneakers Run</v>
      </c>
      <c r="E5073" t="s">
        <v>85</v>
      </c>
      <c r="F5073" t="s">
        <v>82</v>
      </c>
      <c r="G5073">
        <v>12</v>
      </c>
      <c r="H5073">
        <v>10</v>
      </c>
      <c r="I5073">
        <v>165.37</v>
      </c>
      <c r="J5073">
        <v>180.25330000000002</v>
      </c>
      <c r="K5073" t="s">
        <v>20</v>
      </c>
      <c r="M5073" t="s">
        <v>35</v>
      </c>
      <c r="N5073" t="s">
        <v>36</v>
      </c>
      <c r="O5073" t="str">
        <f t="shared" si="158"/>
        <v>Bank Transfer</v>
      </c>
      <c r="P5073" t="s">
        <v>37</v>
      </c>
      <c r="Q5073">
        <v>30.11</v>
      </c>
      <c r="R5073">
        <v>1.6</v>
      </c>
      <c r="S5073" t="s">
        <v>23</v>
      </c>
    </row>
    <row r="5074" spans="1:19" x14ac:dyDescent="0.3">
      <c r="A5074" t="s">
        <v>10750</v>
      </c>
      <c r="B5074" s="1">
        <v>45413</v>
      </c>
      <c r="C5074" t="s">
        <v>10751</v>
      </c>
      <c r="D5074" t="str">
        <f t="shared" ca="1" si="159"/>
        <v>Phone X</v>
      </c>
      <c r="E5074" t="s">
        <v>141</v>
      </c>
      <c r="F5074" t="s">
        <v>50</v>
      </c>
      <c r="G5074">
        <v>1</v>
      </c>
      <c r="H5074">
        <v>1</v>
      </c>
      <c r="I5074">
        <v>281.93</v>
      </c>
      <c r="J5074">
        <v>296.0265</v>
      </c>
      <c r="K5074" t="s">
        <v>27</v>
      </c>
      <c r="M5074" t="s">
        <v>86</v>
      </c>
      <c r="N5074" t="s">
        <v>22</v>
      </c>
      <c r="O5074" t="str">
        <f t="shared" si="158"/>
        <v>Cash on Delivery</v>
      </c>
      <c r="P5074" t="s">
        <v>53</v>
      </c>
      <c r="R5074">
        <v>4.3</v>
      </c>
      <c r="S5074" t="s">
        <v>205</v>
      </c>
    </row>
    <row r="5075" spans="1:19" x14ac:dyDescent="0.3">
      <c r="A5075" t="s">
        <v>10752</v>
      </c>
      <c r="B5075" s="1">
        <v>44276</v>
      </c>
      <c r="C5075" t="s">
        <v>10753</v>
      </c>
      <c r="D5075" t="str">
        <f t="shared" ca="1" si="159"/>
        <v>Phone X</v>
      </c>
      <c r="E5075" t="s">
        <v>141</v>
      </c>
      <c r="F5075" t="s">
        <v>50</v>
      </c>
      <c r="G5075">
        <v>5</v>
      </c>
      <c r="H5075">
        <v>4</v>
      </c>
      <c r="I5075">
        <v>960.3</v>
      </c>
      <c r="J5075">
        <v>1008.3149999999999</v>
      </c>
      <c r="K5075" t="s">
        <v>27</v>
      </c>
      <c r="M5075" t="s">
        <v>123</v>
      </c>
      <c r="N5075" t="s">
        <v>10754</v>
      </c>
      <c r="O5075" t="str">
        <f t="shared" si="158"/>
        <v>Credit Card</v>
      </c>
      <c r="P5075" t="s">
        <v>67</v>
      </c>
      <c r="Q5075">
        <v>29.4</v>
      </c>
      <c r="R5075">
        <v>4.7</v>
      </c>
      <c r="S5075" t="s">
        <v>15</v>
      </c>
    </row>
    <row r="5076" spans="1:19" x14ac:dyDescent="0.3">
      <c r="A5076" t="s">
        <v>10755</v>
      </c>
      <c r="B5076" s="1">
        <v>44491</v>
      </c>
      <c r="C5076" t="s">
        <v>10756</v>
      </c>
      <c r="D5076" t="str">
        <f t="shared" ca="1" si="159"/>
        <v>Widget A</v>
      </c>
      <c r="E5076" t="s">
        <v>33</v>
      </c>
      <c r="F5076" t="s">
        <v>70</v>
      </c>
      <c r="G5076">
        <v>8</v>
      </c>
      <c r="H5076">
        <v>8</v>
      </c>
      <c r="I5076">
        <v>773.65</v>
      </c>
      <c r="J5076">
        <v>812.33249999999998</v>
      </c>
      <c r="K5076" t="s">
        <v>27</v>
      </c>
      <c r="M5076" t="s">
        <v>123</v>
      </c>
      <c r="N5076" t="s">
        <v>29</v>
      </c>
      <c r="O5076" t="str">
        <f t="shared" si="158"/>
        <v>PayPal</v>
      </c>
      <c r="P5076" t="s">
        <v>30</v>
      </c>
      <c r="Q5076">
        <v>3.43</v>
      </c>
      <c r="R5076">
        <v>4.8</v>
      </c>
      <c r="S5076" t="s">
        <v>23</v>
      </c>
    </row>
    <row r="5077" spans="1:19" x14ac:dyDescent="0.3">
      <c r="A5077" t="s">
        <v>10757</v>
      </c>
      <c r="B5077" s="1">
        <v>44654</v>
      </c>
      <c r="C5077" t="s">
        <v>10758</v>
      </c>
      <c r="D5077" t="str">
        <f t="shared" ca="1" si="159"/>
        <v>Organic Rice 5kg</v>
      </c>
      <c r="E5077" t="s">
        <v>40</v>
      </c>
      <c r="F5077" t="s">
        <v>57</v>
      </c>
      <c r="G5077">
        <v>14</v>
      </c>
      <c r="H5077">
        <v>13</v>
      </c>
      <c r="I5077">
        <v>147.84</v>
      </c>
      <c r="J5077">
        <v>168.53760000000003</v>
      </c>
      <c r="K5077" t="s">
        <v>20</v>
      </c>
      <c r="M5077" t="s">
        <v>28</v>
      </c>
      <c r="N5077" t="s">
        <v>22</v>
      </c>
      <c r="O5077" t="str">
        <f t="shared" si="158"/>
        <v>PayPal</v>
      </c>
      <c r="P5077" t="s">
        <v>30</v>
      </c>
      <c r="Q5077">
        <v>36</v>
      </c>
      <c r="R5077">
        <v>2</v>
      </c>
      <c r="S5077" t="s">
        <v>23</v>
      </c>
    </row>
    <row r="5078" spans="1:19" x14ac:dyDescent="0.3">
      <c r="A5078" t="s">
        <v>10759</v>
      </c>
      <c r="B5078" s="1">
        <v>44441</v>
      </c>
      <c r="C5078" t="s">
        <v>10760</v>
      </c>
      <c r="D5078" t="str">
        <f t="shared" ca="1" si="159"/>
        <v>Olive Oil 1L</v>
      </c>
      <c r="E5078" t="s">
        <v>56</v>
      </c>
      <c r="F5078" t="s">
        <v>57</v>
      </c>
      <c r="G5078">
        <v>19</v>
      </c>
      <c r="H5078">
        <v>19</v>
      </c>
      <c r="I5078">
        <v>643.95000000000005</v>
      </c>
      <c r="J5078">
        <v>727.6635</v>
      </c>
      <c r="K5078" t="s">
        <v>51</v>
      </c>
      <c r="M5078" t="s">
        <v>35</v>
      </c>
      <c r="N5078" t="s">
        <v>36</v>
      </c>
      <c r="O5078" t="str">
        <f t="shared" si="158"/>
        <v>Credit Card</v>
      </c>
      <c r="P5078" t="s">
        <v>67</v>
      </c>
      <c r="Q5078">
        <v>5.98</v>
      </c>
      <c r="R5078">
        <v>0</v>
      </c>
      <c r="S5078" t="s">
        <v>23</v>
      </c>
    </row>
    <row r="5079" spans="1:19" x14ac:dyDescent="0.3">
      <c r="A5079" t="s">
        <v>10762</v>
      </c>
      <c r="B5079" s="1">
        <v>45489</v>
      </c>
      <c r="C5079" t="s">
        <v>10763</v>
      </c>
      <c r="D5079" t="str">
        <f t="shared" ca="1" si="159"/>
        <v>Laptop Pro</v>
      </c>
      <c r="E5079" t="s">
        <v>116</v>
      </c>
      <c r="F5079" t="s">
        <v>50</v>
      </c>
      <c r="G5079">
        <v>4</v>
      </c>
      <c r="H5079">
        <v>3</v>
      </c>
      <c r="I5079">
        <v>365.52</v>
      </c>
      <c r="J5079">
        <v>413.03759999999994</v>
      </c>
      <c r="K5079" t="s">
        <v>20</v>
      </c>
      <c r="M5079" t="s">
        <v>21</v>
      </c>
      <c r="N5079" t="s">
        <v>22</v>
      </c>
      <c r="O5079" t="str">
        <f t="shared" si="158"/>
        <v>PayPal</v>
      </c>
      <c r="P5079" t="s">
        <v>30</v>
      </c>
      <c r="Q5079">
        <v>39.26</v>
      </c>
      <c r="R5079">
        <v>4.0999999999999996</v>
      </c>
      <c r="S5079" t="s">
        <v>23</v>
      </c>
    </row>
    <row r="5080" spans="1:19" x14ac:dyDescent="0.3">
      <c r="A5080" t="s">
        <v>10764</v>
      </c>
      <c r="B5080" s="1">
        <v>44901</v>
      </c>
      <c r="C5080" t="s">
        <v>10765</v>
      </c>
      <c r="D5080" t="str">
        <f t="shared" ca="1" si="159"/>
        <v>Camera S</v>
      </c>
      <c r="E5080" t="s">
        <v>133</v>
      </c>
      <c r="F5080" t="s">
        <v>50</v>
      </c>
      <c r="G5080">
        <v>2</v>
      </c>
      <c r="H5080">
        <v>2</v>
      </c>
      <c r="I5080">
        <v>6</v>
      </c>
      <c r="J5080">
        <v>6.66</v>
      </c>
      <c r="K5080" t="s">
        <v>51</v>
      </c>
      <c r="M5080" t="s">
        <v>79</v>
      </c>
      <c r="N5080" t="s">
        <v>29</v>
      </c>
      <c r="O5080" t="str">
        <f t="shared" si="158"/>
        <v>Cash on Delivery</v>
      </c>
      <c r="P5080" t="s">
        <v>53</v>
      </c>
      <c r="Q5080">
        <v>21.57</v>
      </c>
      <c r="R5080">
        <v>1.6</v>
      </c>
      <c r="S5080" t="s">
        <v>23</v>
      </c>
    </row>
    <row r="5081" spans="1:19" x14ac:dyDescent="0.3">
      <c r="A5081" t="s">
        <v>10766</v>
      </c>
      <c r="B5081" s="1">
        <v>44303</v>
      </c>
      <c r="C5081" t="s">
        <v>10767</v>
      </c>
      <c r="D5081" t="str">
        <f t="shared" ca="1" si="159"/>
        <v>Cereal Pack</v>
      </c>
      <c r="F5081" t="s">
        <v>57</v>
      </c>
      <c r="G5081">
        <v>9</v>
      </c>
      <c r="H5081">
        <v>7</v>
      </c>
      <c r="I5081">
        <v>911.89</v>
      </c>
      <c r="J5081">
        <v>1021.3168000000001</v>
      </c>
      <c r="K5081" t="s">
        <v>47</v>
      </c>
      <c r="M5081" t="s">
        <v>35</v>
      </c>
      <c r="N5081" t="s">
        <v>29</v>
      </c>
      <c r="O5081" t="str">
        <f t="shared" si="158"/>
        <v>Debit Card</v>
      </c>
      <c r="P5081" t="s">
        <v>89</v>
      </c>
      <c r="Q5081">
        <v>44.73</v>
      </c>
      <c r="R5081">
        <v>1.6</v>
      </c>
      <c r="S5081" t="s">
        <v>23</v>
      </c>
    </row>
    <row r="5082" spans="1:19" x14ac:dyDescent="0.3">
      <c r="A5082" t="s">
        <v>10768</v>
      </c>
      <c r="B5082" s="1">
        <v>44222</v>
      </c>
      <c r="C5082" t="s">
        <v>10769</v>
      </c>
      <c r="D5082" t="str">
        <f t="shared" ca="1" si="159"/>
        <v>Shirt Classic</v>
      </c>
      <c r="E5082" t="s">
        <v>65</v>
      </c>
      <c r="F5082" t="s">
        <v>82</v>
      </c>
      <c r="G5082">
        <v>6</v>
      </c>
      <c r="H5082">
        <v>5</v>
      </c>
      <c r="I5082">
        <v>852.48</v>
      </c>
      <c r="J5082">
        <v>929.20320000000004</v>
      </c>
      <c r="K5082" t="s">
        <v>47</v>
      </c>
      <c r="M5082" t="s">
        <v>35</v>
      </c>
      <c r="N5082" t="s">
        <v>71</v>
      </c>
      <c r="O5082" t="e">
        <f t="shared" ca="1" si="158"/>
        <v>#N/A</v>
      </c>
      <c r="Q5082">
        <v>0.06</v>
      </c>
      <c r="R5082">
        <v>3.2</v>
      </c>
      <c r="S5082" t="s">
        <v>23</v>
      </c>
    </row>
    <row r="5083" spans="1:19" x14ac:dyDescent="0.3">
      <c r="A5083" t="s">
        <v>10770</v>
      </c>
      <c r="B5083" s="1">
        <v>44205</v>
      </c>
      <c r="C5083" t="s">
        <v>10771</v>
      </c>
      <c r="D5083" t="str">
        <f t="shared" ca="1" si="159"/>
        <v>Jeans Regular</v>
      </c>
      <c r="E5083" t="s">
        <v>130</v>
      </c>
      <c r="F5083" t="s">
        <v>82</v>
      </c>
      <c r="G5083">
        <v>15</v>
      </c>
      <c r="H5083">
        <v>12</v>
      </c>
      <c r="I5083">
        <v>846.57</v>
      </c>
      <c r="J5083">
        <v>897.3642000000001</v>
      </c>
      <c r="K5083" t="s">
        <v>51</v>
      </c>
      <c r="M5083" t="s">
        <v>28</v>
      </c>
      <c r="N5083" t="s">
        <v>36</v>
      </c>
      <c r="O5083" t="str">
        <f t="shared" si="158"/>
        <v>PayPal</v>
      </c>
      <c r="P5083" t="s">
        <v>30</v>
      </c>
      <c r="Q5083">
        <v>0.38</v>
      </c>
      <c r="R5083">
        <v>3.3</v>
      </c>
      <c r="S5083" t="s">
        <v>23</v>
      </c>
    </row>
    <row r="5084" spans="1:19" x14ac:dyDescent="0.3">
      <c r="A5084" t="s">
        <v>10772</v>
      </c>
      <c r="B5084" s="1">
        <v>44992</v>
      </c>
      <c r="C5084" t="s">
        <v>10773</v>
      </c>
      <c r="D5084" t="str">
        <f t="shared" ca="1" si="159"/>
        <v>T-shirt V</v>
      </c>
      <c r="E5084" t="s">
        <v>77</v>
      </c>
      <c r="F5084" t="s">
        <v>82</v>
      </c>
      <c r="G5084">
        <v>4</v>
      </c>
      <c r="H5084">
        <v>4</v>
      </c>
      <c r="I5084">
        <v>231.82</v>
      </c>
      <c r="J5084">
        <v>259.63839999999999</v>
      </c>
      <c r="K5084" t="s">
        <v>20</v>
      </c>
      <c r="M5084" t="s">
        <v>10774</v>
      </c>
      <c r="N5084" t="s">
        <v>36</v>
      </c>
      <c r="O5084" t="str">
        <f t="shared" si="158"/>
        <v>Debit Card</v>
      </c>
      <c r="P5084" t="s">
        <v>89</v>
      </c>
      <c r="Q5084">
        <v>11.02</v>
      </c>
      <c r="R5084">
        <v>2.8</v>
      </c>
      <c r="S5084" t="s">
        <v>23</v>
      </c>
    </row>
    <row r="5085" spans="1:19" x14ac:dyDescent="0.3">
      <c r="A5085" t="s">
        <v>10775</v>
      </c>
      <c r="B5085" s="1">
        <v>44652</v>
      </c>
      <c r="C5085" t="s">
        <v>10776</v>
      </c>
      <c r="D5085" t="str">
        <f t="shared" ca="1" si="159"/>
        <v>Olive Oil 1L</v>
      </c>
      <c r="E5085" t="s">
        <v>56</v>
      </c>
      <c r="F5085" t="s">
        <v>57</v>
      </c>
      <c r="G5085">
        <v>8</v>
      </c>
      <c r="H5085">
        <v>7</v>
      </c>
      <c r="I5085">
        <v>1254.46</v>
      </c>
      <c r="J5085">
        <v>1379.9060000000002</v>
      </c>
      <c r="K5085" t="s">
        <v>66</v>
      </c>
      <c r="M5085" t="s">
        <v>21</v>
      </c>
      <c r="N5085" t="s">
        <v>29</v>
      </c>
      <c r="O5085" t="str">
        <f t="shared" si="158"/>
        <v>Credit Card</v>
      </c>
      <c r="P5085" t="s">
        <v>67</v>
      </c>
      <c r="Q5085">
        <v>11.49</v>
      </c>
      <c r="R5085">
        <v>3.4</v>
      </c>
      <c r="S5085" t="s">
        <v>23</v>
      </c>
    </row>
    <row r="5086" spans="1:19" x14ac:dyDescent="0.3">
      <c r="A5086" t="s">
        <v>10777</v>
      </c>
      <c r="B5086" s="1">
        <v>45487</v>
      </c>
      <c r="C5086" t="s">
        <v>10778</v>
      </c>
      <c r="D5086" t="str">
        <f t="shared" ca="1" si="159"/>
        <v>Jeans Regular</v>
      </c>
      <c r="E5086" t="s">
        <v>130</v>
      </c>
      <c r="F5086" t="s">
        <v>82</v>
      </c>
      <c r="G5086">
        <v>15</v>
      </c>
      <c r="H5086">
        <v>14</v>
      </c>
      <c r="I5086">
        <v>1430.44</v>
      </c>
      <c r="J5086">
        <v>1616.3971999999999</v>
      </c>
      <c r="K5086" t="s">
        <v>27</v>
      </c>
      <c r="M5086" t="s">
        <v>35</v>
      </c>
      <c r="N5086" t="s">
        <v>36</v>
      </c>
      <c r="O5086" t="str">
        <f t="shared" si="158"/>
        <v>Cash on Delivery</v>
      </c>
      <c r="P5086" t="s">
        <v>53</v>
      </c>
      <c r="Q5086">
        <v>26.51</v>
      </c>
      <c r="R5086">
        <v>2.2999999999999998</v>
      </c>
      <c r="S5086" t="s">
        <v>23</v>
      </c>
    </row>
    <row r="5087" spans="1:19" x14ac:dyDescent="0.3">
      <c r="A5087" t="s">
        <v>10779</v>
      </c>
      <c r="B5087" s="1">
        <v>44769</v>
      </c>
      <c r="C5087" t="s">
        <v>10780</v>
      </c>
      <c r="D5087" t="str">
        <f t="shared" ca="1" si="159"/>
        <v>Shirt Classic</v>
      </c>
      <c r="F5087" t="s">
        <v>82</v>
      </c>
      <c r="G5087">
        <v>14</v>
      </c>
      <c r="H5087">
        <v>13</v>
      </c>
      <c r="I5087">
        <v>189.35</v>
      </c>
      <c r="J5087">
        <v>204.49800000000002</v>
      </c>
      <c r="K5087" t="s">
        <v>20</v>
      </c>
      <c r="M5087" t="s">
        <v>35</v>
      </c>
      <c r="N5087" t="s">
        <v>22</v>
      </c>
      <c r="O5087" t="str">
        <f t="shared" si="158"/>
        <v>Cash on Delivery</v>
      </c>
      <c r="P5087" t="s">
        <v>53</v>
      </c>
      <c r="Q5087">
        <v>31.01</v>
      </c>
      <c r="R5087">
        <v>1.4</v>
      </c>
      <c r="S5087" t="s">
        <v>15</v>
      </c>
    </row>
    <row r="5088" spans="1:19" x14ac:dyDescent="0.3">
      <c r="A5088" t="s">
        <v>10781</v>
      </c>
      <c r="B5088" s="1">
        <v>45459</v>
      </c>
      <c r="C5088" t="s">
        <v>10782</v>
      </c>
      <c r="D5088" t="str">
        <f t="shared" ca="1" si="159"/>
        <v>Widget A</v>
      </c>
      <c r="E5088" t="s">
        <v>33</v>
      </c>
      <c r="F5088" t="s">
        <v>70</v>
      </c>
      <c r="G5088">
        <v>5</v>
      </c>
      <c r="H5088">
        <v>5</v>
      </c>
      <c r="I5088">
        <v>1496.27</v>
      </c>
      <c r="J5088">
        <v>1720.7104999999999</v>
      </c>
      <c r="K5088" t="s">
        <v>27</v>
      </c>
      <c r="M5088" t="s">
        <v>86</v>
      </c>
      <c r="N5088" t="s">
        <v>29</v>
      </c>
      <c r="O5088" t="str">
        <f t="shared" si="158"/>
        <v>Debit Card</v>
      </c>
      <c r="P5088" t="s">
        <v>89</v>
      </c>
      <c r="Q5088">
        <v>3.79</v>
      </c>
      <c r="R5088">
        <v>2.9</v>
      </c>
      <c r="S5088" t="s">
        <v>23</v>
      </c>
    </row>
    <row r="5089" spans="1:19" x14ac:dyDescent="0.3">
      <c r="A5089" t="s">
        <v>10783</v>
      </c>
      <c r="B5089" s="1">
        <v>44121</v>
      </c>
      <c r="C5089" t="s">
        <v>7639</v>
      </c>
      <c r="D5089" t="str">
        <f t="shared" ca="1" si="159"/>
        <v>Sofa 3-Seater</v>
      </c>
      <c r="E5089" t="s">
        <v>109</v>
      </c>
      <c r="F5089" t="s">
        <v>46</v>
      </c>
      <c r="G5089">
        <v>16</v>
      </c>
      <c r="H5089">
        <v>13</v>
      </c>
      <c r="I5089">
        <v>791.18</v>
      </c>
      <c r="J5089">
        <v>878.20979999999997</v>
      </c>
      <c r="K5089" t="s">
        <v>27</v>
      </c>
      <c r="M5089" t="s">
        <v>21</v>
      </c>
      <c r="N5089" t="s">
        <v>71</v>
      </c>
      <c r="O5089" t="str">
        <f t="shared" si="158"/>
        <v>Bank Transfer</v>
      </c>
      <c r="P5089" t="s">
        <v>37</v>
      </c>
      <c r="Q5089">
        <v>3.79</v>
      </c>
      <c r="R5089">
        <v>2.1</v>
      </c>
      <c r="S5089" t="s">
        <v>23</v>
      </c>
    </row>
    <row r="5090" spans="1:19" x14ac:dyDescent="0.3">
      <c r="A5090" t="s">
        <v>10784</v>
      </c>
      <c r="B5090" s="1">
        <v>43836</v>
      </c>
      <c r="C5090" t="s">
        <v>10785</v>
      </c>
      <c r="D5090" t="str">
        <f t="shared" ca="1" si="159"/>
        <v>Dining Table</v>
      </c>
      <c r="E5090" t="s">
        <v>45</v>
      </c>
      <c r="F5090" t="s">
        <v>46</v>
      </c>
      <c r="G5090">
        <v>19</v>
      </c>
      <c r="H5090">
        <v>15</v>
      </c>
      <c r="I5090">
        <v>1330.5</v>
      </c>
      <c r="J5090">
        <v>1423.635</v>
      </c>
      <c r="M5090" t="s">
        <v>42</v>
      </c>
      <c r="N5090" t="s">
        <v>36</v>
      </c>
      <c r="O5090" t="str">
        <f t="shared" si="158"/>
        <v>Debit Card</v>
      </c>
      <c r="P5090" t="s">
        <v>89</v>
      </c>
      <c r="Q5090">
        <v>35.82</v>
      </c>
      <c r="R5090">
        <v>1.1000000000000001</v>
      </c>
      <c r="S5090" t="s">
        <v>23</v>
      </c>
    </row>
    <row r="5091" spans="1:19" x14ac:dyDescent="0.3">
      <c r="A5091" t="s">
        <v>10786</v>
      </c>
      <c r="B5091" s="1">
        <v>44644</v>
      </c>
      <c r="C5091" t="s">
        <v>10787</v>
      </c>
      <c r="D5091" t="str">
        <f t="shared" ca="1" si="159"/>
        <v>Organic Rice 5kg</v>
      </c>
      <c r="E5091" t="s">
        <v>40</v>
      </c>
      <c r="F5091" t="s">
        <v>57</v>
      </c>
      <c r="G5091">
        <v>19</v>
      </c>
      <c r="H5091">
        <v>18</v>
      </c>
      <c r="I5091">
        <v>314.23</v>
      </c>
      <c r="J5091">
        <v>333.08380000000005</v>
      </c>
      <c r="K5091" t="s">
        <v>51</v>
      </c>
      <c r="M5091" t="s">
        <v>86</v>
      </c>
      <c r="N5091" t="s">
        <v>36</v>
      </c>
      <c r="O5091" t="str">
        <f t="shared" si="158"/>
        <v>Cash on Delivery</v>
      </c>
      <c r="P5091" t="s">
        <v>53</v>
      </c>
      <c r="Q5091">
        <v>29.63</v>
      </c>
      <c r="R5091">
        <v>3.7</v>
      </c>
      <c r="S5091" t="s">
        <v>205</v>
      </c>
    </row>
    <row r="5092" spans="1:19" x14ac:dyDescent="0.3">
      <c r="A5092" t="s">
        <v>10788</v>
      </c>
      <c r="B5092" s="1">
        <v>45434</v>
      </c>
      <c r="C5092" t="s">
        <v>10789</v>
      </c>
      <c r="D5092" t="str">
        <f t="shared" ca="1" si="159"/>
        <v>Jeans Regular</v>
      </c>
      <c r="E5092" t="s">
        <v>130</v>
      </c>
      <c r="F5092" t="s">
        <v>82</v>
      </c>
      <c r="G5092">
        <v>4</v>
      </c>
      <c r="H5092">
        <v>4</v>
      </c>
      <c r="I5092">
        <v>1131.98</v>
      </c>
      <c r="J5092">
        <v>1267.8176000000001</v>
      </c>
      <c r="K5092" t="s">
        <v>27</v>
      </c>
      <c r="M5092" t="s">
        <v>21</v>
      </c>
      <c r="N5092" t="s">
        <v>36</v>
      </c>
      <c r="O5092" t="str">
        <f t="shared" si="158"/>
        <v>Cash on Delivery</v>
      </c>
      <c r="P5092" t="s">
        <v>53</v>
      </c>
      <c r="Q5092">
        <v>25.57</v>
      </c>
      <c r="R5092">
        <v>3.6</v>
      </c>
      <c r="S5092" t="s">
        <v>23</v>
      </c>
    </row>
    <row r="5093" spans="1:19" x14ac:dyDescent="0.3">
      <c r="A5093" t="s">
        <v>10790</v>
      </c>
      <c r="B5093" s="1">
        <v>44445</v>
      </c>
      <c r="C5093" t="s">
        <v>10791</v>
      </c>
      <c r="D5093" t="str">
        <f t="shared" ca="1" si="159"/>
        <v>Organic Rice 5kg</v>
      </c>
      <c r="E5093" t="s">
        <v>40</v>
      </c>
      <c r="F5093" t="s">
        <v>57</v>
      </c>
      <c r="G5093">
        <v>15</v>
      </c>
      <c r="H5093">
        <v>13</v>
      </c>
      <c r="I5093">
        <v>1156.17</v>
      </c>
      <c r="J5093">
        <v>1248.6636000000001</v>
      </c>
      <c r="K5093" t="s">
        <v>47</v>
      </c>
      <c r="M5093" t="s">
        <v>35</v>
      </c>
      <c r="N5093" t="s">
        <v>71</v>
      </c>
      <c r="O5093" t="str">
        <f t="shared" si="158"/>
        <v>PayPal</v>
      </c>
      <c r="P5093" t="s">
        <v>30</v>
      </c>
      <c r="Q5093">
        <v>41.45</v>
      </c>
      <c r="R5093">
        <v>2.4</v>
      </c>
      <c r="S5093" t="s">
        <v>23</v>
      </c>
    </row>
    <row r="5094" spans="1:19" x14ac:dyDescent="0.3">
      <c r="A5094" t="s">
        <v>10792</v>
      </c>
      <c r="B5094" s="1">
        <v>44106</v>
      </c>
      <c r="C5094" t="s">
        <v>10793</v>
      </c>
      <c r="D5094" t="str">
        <f t="shared" ca="1" si="159"/>
        <v>Cereal Pack</v>
      </c>
      <c r="E5094" t="s">
        <v>100</v>
      </c>
      <c r="F5094" t="s">
        <v>57</v>
      </c>
      <c r="G5094">
        <v>9</v>
      </c>
      <c r="H5094">
        <v>9</v>
      </c>
      <c r="I5094">
        <v>113.33</v>
      </c>
      <c r="J5094">
        <v>130.3295</v>
      </c>
      <c r="K5094" t="s">
        <v>27</v>
      </c>
      <c r="M5094" t="s">
        <v>21</v>
      </c>
      <c r="N5094" t="s">
        <v>29</v>
      </c>
      <c r="O5094" t="str">
        <f t="shared" si="158"/>
        <v>Debit Card</v>
      </c>
      <c r="P5094" t="s">
        <v>89</v>
      </c>
      <c r="Q5094">
        <v>16.28</v>
      </c>
      <c r="R5094">
        <v>2.6</v>
      </c>
      <c r="S5094" t="s">
        <v>23</v>
      </c>
    </row>
    <row r="5095" spans="1:19" x14ac:dyDescent="0.3">
      <c r="A5095" t="s">
        <v>10794</v>
      </c>
      <c r="B5095" s="1">
        <v>44876</v>
      </c>
      <c r="C5095" t="s">
        <v>10795</v>
      </c>
      <c r="D5095" t="str">
        <f t="shared" ca="1" si="159"/>
        <v>Laptop Pro</v>
      </c>
      <c r="E5095" t="s">
        <v>116</v>
      </c>
      <c r="F5095" t="s">
        <v>50</v>
      </c>
      <c r="G5095">
        <v>5</v>
      </c>
      <c r="H5095">
        <v>4</v>
      </c>
      <c r="I5095">
        <v>1109.71</v>
      </c>
      <c r="J5095">
        <v>1231.7781000000002</v>
      </c>
      <c r="K5095" t="s">
        <v>47</v>
      </c>
      <c r="M5095" t="s">
        <v>35</v>
      </c>
      <c r="N5095" t="s">
        <v>29</v>
      </c>
      <c r="O5095" t="str">
        <f t="shared" si="158"/>
        <v>PayPal</v>
      </c>
      <c r="P5095" t="s">
        <v>30</v>
      </c>
      <c r="Q5095">
        <v>29.01</v>
      </c>
      <c r="R5095">
        <v>4.2</v>
      </c>
      <c r="S5095" t="s">
        <v>23</v>
      </c>
    </row>
    <row r="5096" spans="1:19" x14ac:dyDescent="0.3">
      <c r="A5096" t="s">
        <v>10796</v>
      </c>
      <c r="B5096" s="1" t="s">
        <v>10803</v>
      </c>
      <c r="C5096" t="s">
        <v>8204</v>
      </c>
      <c r="D5096" t="str">
        <f t="shared" ca="1" si="159"/>
        <v>T-shirt V</v>
      </c>
      <c r="E5096" t="s">
        <v>77</v>
      </c>
      <c r="F5096" t="s">
        <v>82</v>
      </c>
      <c r="G5096">
        <v>3</v>
      </c>
      <c r="H5096">
        <v>3</v>
      </c>
      <c r="I5096">
        <v>1248.4000000000001</v>
      </c>
      <c r="J5096">
        <v>1373.2400000000002</v>
      </c>
      <c r="K5096" t="s">
        <v>20</v>
      </c>
      <c r="M5096" t="s">
        <v>79</v>
      </c>
      <c r="N5096" t="s">
        <v>22</v>
      </c>
      <c r="O5096" t="str">
        <f t="shared" si="158"/>
        <v>Credit Card</v>
      </c>
      <c r="P5096" t="s">
        <v>67</v>
      </c>
      <c r="Q5096">
        <v>46.12</v>
      </c>
      <c r="R5096">
        <v>4.9000000000000004</v>
      </c>
      <c r="S5096" t="s">
        <v>74</v>
      </c>
    </row>
    <row r="5097" spans="1:19" x14ac:dyDescent="0.3">
      <c r="A5097" t="s">
        <v>10797</v>
      </c>
      <c r="B5097" s="1">
        <v>44884</v>
      </c>
      <c r="C5097" t="s">
        <v>10798</v>
      </c>
      <c r="D5097" t="str">
        <f t="shared" ca="1" si="159"/>
        <v>Widget B</v>
      </c>
      <c r="E5097" t="s">
        <v>61</v>
      </c>
      <c r="F5097" t="s">
        <v>70</v>
      </c>
      <c r="G5097">
        <v>16</v>
      </c>
      <c r="H5097">
        <v>15</v>
      </c>
      <c r="I5097">
        <v>1480.4</v>
      </c>
      <c r="J5097">
        <v>1628.4400000000003</v>
      </c>
      <c r="K5097" t="s">
        <v>20</v>
      </c>
      <c r="M5097" t="s">
        <v>35</v>
      </c>
      <c r="N5097" t="s">
        <v>29</v>
      </c>
      <c r="O5097" t="str">
        <f t="shared" si="158"/>
        <v>Credit Card</v>
      </c>
      <c r="P5097" t="s">
        <v>67</v>
      </c>
      <c r="Q5097">
        <v>23.57</v>
      </c>
      <c r="R5097">
        <v>2.2999999999999998</v>
      </c>
      <c r="S5097" t="s">
        <v>23</v>
      </c>
    </row>
    <row r="5098" spans="1:19" x14ac:dyDescent="0.3">
      <c r="A5098" t="s">
        <v>10799</v>
      </c>
      <c r="B5098" s="1">
        <v>45504</v>
      </c>
      <c r="C5098" t="s">
        <v>10800</v>
      </c>
      <c r="D5098" t="str">
        <f t="shared" ca="1" si="159"/>
        <v>Headphones Z</v>
      </c>
      <c r="E5098" t="s">
        <v>94</v>
      </c>
      <c r="F5098" t="s">
        <v>50</v>
      </c>
      <c r="G5098">
        <v>7</v>
      </c>
      <c r="H5098">
        <v>6</v>
      </c>
      <c r="I5098">
        <v>6</v>
      </c>
      <c r="J5098">
        <v>6.7200000000000006</v>
      </c>
      <c r="K5098" t="s">
        <v>20</v>
      </c>
      <c r="M5098" t="s">
        <v>28</v>
      </c>
      <c r="N5098" t="s">
        <v>22</v>
      </c>
      <c r="O5098" t="str">
        <f t="shared" si="158"/>
        <v>Credit Card</v>
      </c>
      <c r="P5098" t="s">
        <v>67</v>
      </c>
      <c r="Q5098">
        <v>38.03</v>
      </c>
      <c r="R5098">
        <v>2.4</v>
      </c>
      <c r="S5098" t="s">
        <v>23</v>
      </c>
    </row>
    <row r="5099" spans="1:19" x14ac:dyDescent="0.3">
      <c r="A5099" t="s">
        <v>10801</v>
      </c>
      <c r="B5099" s="1">
        <v>44618</v>
      </c>
      <c r="C5099" t="s">
        <v>10802</v>
      </c>
      <c r="D5099" t="str">
        <f t="shared" ca="1" si="159"/>
        <v>Sneakers Run</v>
      </c>
      <c r="E5099" t="s">
        <v>85</v>
      </c>
      <c r="F5099" t="s">
        <v>82</v>
      </c>
      <c r="G5099">
        <v>11</v>
      </c>
      <c r="H5099">
        <v>11</v>
      </c>
      <c r="I5099">
        <v>595.29</v>
      </c>
      <c r="J5099">
        <v>660.77190000000007</v>
      </c>
      <c r="K5099" t="s">
        <v>47</v>
      </c>
      <c r="M5099" t="s">
        <v>35</v>
      </c>
      <c r="N5099" t="s">
        <v>22</v>
      </c>
      <c r="O5099" t="str">
        <f t="shared" si="158"/>
        <v>Credit Card</v>
      </c>
      <c r="P5099" t="s">
        <v>67</v>
      </c>
      <c r="Q5099">
        <v>7.87</v>
      </c>
      <c r="R5099">
        <v>4.0999999999999996</v>
      </c>
      <c r="S5099"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099"/>
  <sheetViews>
    <sheetView topLeftCell="A2" workbookViewId="0">
      <pane ySplit="1" topLeftCell="A3" activePane="bottomLeft" state="frozen"/>
      <selection activeCell="A2" sqref="A2"/>
      <selection pane="bottomLeft" activeCell="H26" sqref="A26:XFD26"/>
    </sheetView>
  </sheetViews>
  <sheetFormatPr defaultRowHeight="14.4" x14ac:dyDescent="0.3"/>
  <cols>
    <col min="1" max="2" width="12" bestFit="1" customWidth="1"/>
    <col min="3" max="3" width="13.109375" bestFit="1" customWidth="1"/>
    <col min="4" max="4" width="14.77734375" bestFit="1" customWidth="1"/>
    <col min="5" max="5" width="11.44140625" bestFit="1" customWidth="1"/>
    <col min="6" max="6" width="16.88671875" customWidth="1"/>
    <col min="7" max="7" width="13.6640625" customWidth="1"/>
    <col min="8" max="8" width="20" customWidth="1"/>
    <col min="9" max="9" width="19.88671875" customWidth="1"/>
    <col min="10" max="11" width="13.21875" customWidth="1"/>
    <col min="13" max="13" width="10.6640625" customWidth="1"/>
    <col min="14" max="14" width="15.88671875" customWidth="1"/>
    <col min="15" max="15" width="18.109375" customWidth="1"/>
    <col min="16" max="16" width="14.33203125" customWidth="1"/>
    <col min="17" max="17" width="16.5546875" customWidth="1"/>
    <col min="18" max="18" width="10.44140625" customWidth="1"/>
  </cols>
  <sheetData>
    <row r="1" spans="1:21" x14ac:dyDescent="0.3">
      <c r="A1" t="s">
        <v>0</v>
      </c>
      <c r="B1" s="2" t="s">
        <v>1</v>
      </c>
      <c r="C1" t="s">
        <v>2</v>
      </c>
      <c r="D1" t="s">
        <v>3</v>
      </c>
      <c r="E1" t="s">
        <v>4</v>
      </c>
      <c r="F1" t="s">
        <v>5</v>
      </c>
      <c r="G1" t="s">
        <v>6</v>
      </c>
      <c r="H1" s="4" t="s">
        <v>7</v>
      </c>
      <c r="I1" s="4" t="s">
        <v>8</v>
      </c>
      <c r="J1" s="4" t="s">
        <v>10808</v>
      </c>
      <c r="K1" s="4" t="s">
        <v>10807</v>
      </c>
      <c r="L1" t="s">
        <v>9</v>
      </c>
      <c r="M1" s="4" t="s">
        <v>10</v>
      </c>
      <c r="N1" s="4" t="s">
        <v>11</v>
      </c>
      <c r="O1" s="4" t="s">
        <v>12</v>
      </c>
      <c r="P1" s="5" t="s">
        <v>13</v>
      </c>
      <c r="Q1" t="s">
        <v>14</v>
      </c>
      <c r="R1" t="s">
        <v>15</v>
      </c>
    </row>
    <row r="2" spans="1:21" x14ac:dyDescent="0.3">
      <c r="A2" t="s">
        <v>5593</v>
      </c>
      <c r="B2" s="1">
        <v>43831</v>
      </c>
      <c r="C2" t="s">
        <v>5594</v>
      </c>
      <c r="D2" t="s">
        <v>100</v>
      </c>
      <c r="E2" t="s">
        <v>57</v>
      </c>
      <c r="F2">
        <v>3</v>
      </c>
      <c r="G2">
        <v>3</v>
      </c>
      <c r="H2" s="4">
        <v>872.64</v>
      </c>
      <c r="I2" s="4">
        <v>1003.5359999999999</v>
      </c>
      <c r="J2" s="4">
        <f t="shared" ref="J2:J65" si="0">(G2*I2)-(G2*H2)-P2</f>
        <v>359.11799999999965</v>
      </c>
      <c r="K2" s="4">
        <f t="shared" ref="K2:K65" si="1">G2*I2</f>
        <v>3010.6079999999997</v>
      </c>
      <c r="L2" t="s">
        <v>20</v>
      </c>
      <c r="M2" t="s">
        <v>79</v>
      </c>
      <c r="N2" t="s">
        <v>29</v>
      </c>
      <c r="O2" t="s">
        <v>53</v>
      </c>
      <c r="P2" s="5">
        <v>33.57</v>
      </c>
      <c r="Q2">
        <v>1.1000000000000001</v>
      </c>
      <c r="R2" t="s">
        <v>23</v>
      </c>
    </row>
    <row r="3" spans="1:21" x14ac:dyDescent="0.3">
      <c r="A3" t="s">
        <v>7981</v>
      </c>
      <c r="B3" s="1">
        <v>43831</v>
      </c>
      <c r="C3" t="s">
        <v>7982</v>
      </c>
      <c r="D3" t="s">
        <v>130</v>
      </c>
      <c r="E3" t="s">
        <v>82</v>
      </c>
      <c r="F3">
        <v>10</v>
      </c>
      <c r="G3">
        <v>9</v>
      </c>
      <c r="H3" s="4">
        <v>1174.03</v>
      </c>
      <c r="I3" s="4">
        <v>1326.6538999999998</v>
      </c>
      <c r="J3" s="4">
        <f t="shared" si="0"/>
        <v>1352.8750999999972</v>
      </c>
      <c r="K3" s="4">
        <f t="shared" si="1"/>
        <v>11939.885099999998</v>
      </c>
      <c r="L3" t="s">
        <v>51</v>
      </c>
      <c r="M3" t="s">
        <v>86</v>
      </c>
      <c r="N3" t="s">
        <v>29</v>
      </c>
      <c r="O3" t="s">
        <v>37</v>
      </c>
      <c r="P3" s="5">
        <v>20.74</v>
      </c>
      <c r="Q3">
        <v>1.5</v>
      </c>
      <c r="R3" t="s">
        <v>23</v>
      </c>
    </row>
    <row r="4" spans="1:21" x14ac:dyDescent="0.3">
      <c r="A4" t="s">
        <v>2809</v>
      </c>
      <c r="B4" s="1">
        <v>43832</v>
      </c>
      <c r="C4" t="s">
        <v>2810</v>
      </c>
      <c r="D4" t="s">
        <v>40</v>
      </c>
      <c r="E4" t="s">
        <v>57</v>
      </c>
      <c r="F4">
        <v>14</v>
      </c>
      <c r="G4">
        <v>11</v>
      </c>
      <c r="H4" s="4">
        <v>276.26</v>
      </c>
      <c r="I4" s="4">
        <v>317.69899999999996</v>
      </c>
      <c r="J4" s="4">
        <f t="shared" si="0"/>
        <v>450.59899999999971</v>
      </c>
      <c r="K4" s="4">
        <f t="shared" si="1"/>
        <v>3494.6889999999994</v>
      </c>
      <c r="L4" t="s">
        <v>66</v>
      </c>
      <c r="M4" t="s">
        <v>28</v>
      </c>
      <c r="N4" t="s">
        <v>71</v>
      </c>
      <c r="O4" t="s">
        <v>53</v>
      </c>
      <c r="P4" s="5">
        <v>5.23</v>
      </c>
      <c r="Q4">
        <v>0</v>
      </c>
      <c r="R4" t="s">
        <v>23</v>
      </c>
      <c r="T4" s="3"/>
      <c r="U4" s="3"/>
    </row>
    <row r="5" spans="1:21" x14ac:dyDescent="0.3">
      <c r="A5" t="s">
        <v>10353</v>
      </c>
      <c r="B5" s="1">
        <v>43832</v>
      </c>
      <c r="C5" t="s">
        <v>10354</v>
      </c>
      <c r="D5" t="s">
        <v>130</v>
      </c>
      <c r="E5" t="s">
        <v>82</v>
      </c>
      <c r="F5">
        <v>5</v>
      </c>
      <c r="G5">
        <v>5</v>
      </c>
      <c r="H5" s="4">
        <v>233.52</v>
      </c>
      <c r="I5" s="4">
        <v>268.548</v>
      </c>
      <c r="J5" s="4">
        <f t="shared" si="0"/>
        <v>125.15999999999988</v>
      </c>
      <c r="K5" s="4">
        <f t="shared" si="1"/>
        <v>1342.74</v>
      </c>
      <c r="L5" t="s">
        <v>47</v>
      </c>
      <c r="M5" t="s">
        <v>123</v>
      </c>
      <c r="N5" t="s">
        <v>71</v>
      </c>
      <c r="O5" t="s">
        <v>30</v>
      </c>
      <c r="P5" s="5">
        <v>49.98</v>
      </c>
      <c r="Q5">
        <v>4.5999999999999996</v>
      </c>
      <c r="R5" t="s">
        <v>23</v>
      </c>
    </row>
    <row r="6" spans="1:21" x14ac:dyDescent="0.3">
      <c r="A6" t="s">
        <v>938</v>
      </c>
      <c r="B6" s="1">
        <v>43833</v>
      </c>
      <c r="C6" t="s">
        <v>939</v>
      </c>
      <c r="D6" t="s">
        <v>141</v>
      </c>
      <c r="E6" t="s">
        <v>50</v>
      </c>
      <c r="F6">
        <v>17</v>
      </c>
      <c r="G6">
        <v>14</v>
      </c>
      <c r="H6" s="4">
        <v>1495.18</v>
      </c>
      <c r="I6" s="4">
        <v>1584.8908000000001</v>
      </c>
      <c r="J6" s="4">
        <f t="shared" si="0"/>
        <v>1214.5511999999994</v>
      </c>
      <c r="K6" s="4">
        <f t="shared" si="1"/>
        <v>22188.4712</v>
      </c>
      <c r="L6" t="s">
        <v>47</v>
      </c>
      <c r="M6" t="s">
        <v>21</v>
      </c>
      <c r="N6" t="s">
        <v>36</v>
      </c>
      <c r="O6" t="s">
        <v>53</v>
      </c>
      <c r="P6" s="5">
        <v>41.4</v>
      </c>
      <c r="Q6">
        <v>4.3</v>
      </c>
      <c r="R6" t="s">
        <v>23</v>
      </c>
    </row>
    <row r="7" spans="1:21" x14ac:dyDescent="0.3">
      <c r="A7" t="s">
        <v>1374</v>
      </c>
      <c r="B7" s="1">
        <v>43833</v>
      </c>
      <c r="C7" t="s">
        <v>1375</v>
      </c>
      <c r="D7" t="s">
        <v>141</v>
      </c>
      <c r="E7" t="s">
        <v>50</v>
      </c>
      <c r="F7">
        <v>2</v>
      </c>
      <c r="G7">
        <v>2</v>
      </c>
      <c r="H7" s="4">
        <v>257.27</v>
      </c>
      <c r="I7" s="4">
        <v>285.56970000000001</v>
      </c>
      <c r="J7" s="4">
        <f t="shared" si="0"/>
        <v>34.839400000000055</v>
      </c>
      <c r="K7" s="4">
        <f t="shared" si="1"/>
        <v>571.13940000000002</v>
      </c>
      <c r="L7" t="s">
        <v>51</v>
      </c>
      <c r="M7" t="s">
        <v>123</v>
      </c>
      <c r="N7" t="s">
        <v>29</v>
      </c>
      <c r="O7" t="s">
        <v>53</v>
      </c>
      <c r="P7" s="5">
        <v>21.76</v>
      </c>
      <c r="Q7">
        <v>1.3</v>
      </c>
      <c r="R7" t="s">
        <v>74</v>
      </c>
    </row>
    <row r="8" spans="1:21" x14ac:dyDescent="0.3">
      <c r="A8" t="s">
        <v>4563</v>
      </c>
      <c r="B8" s="1">
        <v>43833</v>
      </c>
      <c r="C8" t="s">
        <v>4564</v>
      </c>
      <c r="D8" t="s">
        <v>77</v>
      </c>
      <c r="E8" t="s">
        <v>82</v>
      </c>
      <c r="F8">
        <v>4</v>
      </c>
      <c r="G8">
        <v>4</v>
      </c>
      <c r="H8" s="4">
        <v>525.38</v>
      </c>
      <c r="I8" s="4">
        <v>588.42560000000003</v>
      </c>
      <c r="J8" s="4">
        <f t="shared" si="0"/>
        <v>212.85240000000016</v>
      </c>
      <c r="K8" s="4">
        <f t="shared" si="1"/>
        <v>2353.7024000000001</v>
      </c>
      <c r="L8" t="s">
        <v>47</v>
      </c>
      <c r="M8" t="s">
        <v>35</v>
      </c>
      <c r="N8" t="s">
        <v>71</v>
      </c>
      <c r="O8" t="s">
        <v>37</v>
      </c>
      <c r="P8" s="5">
        <v>39.33</v>
      </c>
      <c r="Q8">
        <v>1.1000000000000001</v>
      </c>
      <c r="R8" t="s">
        <v>23</v>
      </c>
    </row>
    <row r="9" spans="1:21" x14ac:dyDescent="0.3">
      <c r="A9" t="s">
        <v>5902</v>
      </c>
      <c r="B9" s="1">
        <v>43833</v>
      </c>
      <c r="C9" t="s">
        <v>5903</v>
      </c>
      <c r="D9" t="s">
        <v>141</v>
      </c>
      <c r="E9" t="s">
        <v>50</v>
      </c>
      <c r="F9">
        <v>9</v>
      </c>
      <c r="G9">
        <v>8</v>
      </c>
      <c r="H9" s="4">
        <v>199.27</v>
      </c>
      <c r="I9" s="4">
        <v>217.20430000000002</v>
      </c>
      <c r="J9" s="4">
        <f t="shared" si="0"/>
        <v>137.31440000000006</v>
      </c>
      <c r="K9" s="4">
        <f t="shared" si="1"/>
        <v>1737.6344000000001</v>
      </c>
      <c r="L9" t="s">
        <v>27</v>
      </c>
      <c r="M9" t="s">
        <v>79</v>
      </c>
      <c r="N9" t="s">
        <v>29</v>
      </c>
      <c r="O9" t="s">
        <v>67</v>
      </c>
      <c r="P9" s="5">
        <v>6.16</v>
      </c>
      <c r="Q9">
        <v>2.2000000000000002</v>
      </c>
      <c r="R9" t="s">
        <v>74</v>
      </c>
    </row>
    <row r="10" spans="1:21" x14ac:dyDescent="0.3">
      <c r="A10" t="s">
        <v>9917</v>
      </c>
      <c r="B10" s="1">
        <v>43833</v>
      </c>
      <c r="C10" t="s">
        <v>9918</v>
      </c>
      <c r="D10" t="s">
        <v>77</v>
      </c>
      <c r="E10" t="s">
        <v>82</v>
      </c>
      <c r="F10">
        <v>12</v>
      </c>
      <c r="G10">
        <v>12</v>
      </c>
      <c r="H10" s="4">
        <v>54.22</v>
      </c>
      <c r="I10" s="4">
        <v>57.473199999999999</v>
      </c>
      <c r="J10" s="4">
        <f t="shared" si="0"/>
        <v>37.038400000000024</v>
      </c>
      <c r="K10" s="4">
        <f t="shared" si="1"/>
        <v>689.67840000000001</v>
      </c>
      <c r="L10" t="s">
        <v>27</v>
      </c>
      <c r="M10" t="s">
        <v>21</v>
      </c>
      <c r="N10" t="s">
        <v>71</v>
      </c>
      <c r="O10" t="s">
        <v>53</v>
      </c>
      <c r="P10" s="5">
        <v>2</v>
      </c>
      <c r="Q10">
        <v>1.2</v>
      </c>
      <c r="R10" t="s">
        <v>23</v>
      </c>
    </row>
    <row r="11" spans="1:21" x14ac:dyDescent="0.3">
      <c r="A11" t="s">
        <v>2650</v>
      </c>
      <c r="B11" s="1">
        <v>43834</v>
      </c>
      <c r="C11" t="s">
        <v>2651</v>
      </c>
      <c r="D11" t="s">
        <v>109</v>
      </c>
      <c r="E11" t="s">
        <v>46</v>
      </c>
      <c r="F11">
        <v>3</v>
      </c>
      <c r="G11">
        <v>3</v>
      </c>
      <c r="H11" s="4">
        <v>276.54000000000002</v>
      </c>
      <c r="I11" s="4">
        <v>306.95940000000007</v>
      </c>
      <c r="J11" s="4">
        <f t="shared" si="0"/>
        <v>57.898200000000102</v>
      </c>
      <c r="K11" s="4">
        <f t="shared" si="1"/>
        <v>920.87820000000022</v>
      </c>
      <c r="L11" t="s">
        <v>27</v>
      </c>
      <c r="M11" t="s">
        <v>42</v>
      </c>
      <c r="N11" t="s">
        <v>71</v>
      </c>
      <c r="O11" t="s">
        <v>53</v>
      </c>
      <c r="P11" s="5">
        <v>33.36</v>
      </c>
      <c r="Q11">
        <v>4.9000000000000004</v>
      </c>
      <c r="R11" t="s">
        <v>74</v>
      </c>
    </row>
    <row r="12" spans="1:21" x14ac:dyDescent="0.3">
      <c r="A12" t="s">
        <v>1537</v>
      </c>
      <c r="B12" s="1">
        <v>43835</v>
      </c>
      <c r="C12" t="s">
        <v>1538</v>
      </c>
      <c r="D12" t="s">
        <v>61</v>
      </c>
      <c r="E12" t="s">
        <v>70</v>
      </c>
      <c r="F12">
        <v>20</v>
      </c>
      <c r="G12">
        <v>20</v>
      </c>
      <c r="H12" s="4">
        <v>241.96</v>
      </c>
      <c r="I12" s="4">
        <v>254.05800000000002</v>
      </c>
      <c r="J12" s="4">
        <f t="shared" si="0"/>
        <v>218.90000000000094</v>
      </c>
      <c r="K12" s="4">
        <f t="shared" si="1"/>
        <v>5081.1600000000008</v>
      </c>
      <c r="L12" t="s">
        <v>66</v>
      </c>
      <c r="M12" t="s">
        <v>35</v>
      </c>
      <c r="N12" t="s">
        <v>22</v>
      </c>
      <c r="O12" t="s">
        <v>89</v>
      </c>
      <c r="P12" s="5">
        <v>23.06</v>
      </c>
      <c r="Q12">
        <v>3.5</v>
      </c>
      <c r="R12" t="s">
        <v>23</v>
      </c>
    </row>
    <row r="13" spans="1:21" x14ac:dyDescent="0.3">
      <c r="A13" t="s">
        <v>4187</v>
      </c>
      <c r="B13" s="1">
        <v>43835</v>
      </c>
      <c r="C13" t="s">
        <v>4188</v>
      </c>
      <c r="D13" t="s">
        <v>130</v>
      </c>
      <c r="E13" t="s">
        <v>82</v>
      </c>
      <c r="F13">
        <v>20</v>
      </c>
      <c r="G13">
        <v>20</v>
      </c>
      <c r="H13" s="4">
        <v>192.22</v>
      </c>
      <c r="I13" s="4">
        <v>219.13080000000002</v>
      </c>
      <c r="J13" s="4">
        <f t="shared" si="0"/>
        <v>490.93599999999992</v>
      </c>
      <c r="K13" s="4">
        <f t="shared" si="1"/>
        <v>4382.616</v>
      </c>
      <c r="L13" t="s">
        <v>47</v>
      </c>
      <c r="M13" t="s">
        <v>21</v>
      </c>
      <c r="N13" t="s">
        <v>29</v>
      </c>
      <c r="O13" t="s">
        <v>30</v>
      </c>
      <c r="P13" s="5">
        <v>47.28</v>
      </c>
      <c r="Q13">
        <v>4.2</v>
      </c>
      <c r="R13" t="s">
        <v>23</v>
      </c>
    </row>
    <row r="14" spans="1:21" x14ac:dyDescent="0.3">
      <c r="A14" t="s">
        <v>6118</v>
      </c>
      <c r="B14" s="1">
        <v>43835</v>
      </c>
      <c r="C14" t="s">
        <v>6119</v>
      </c>
      <c r="D14" t="s">
        <v>94</v>
      </c>
      <c r="E14" t="s">
        <v>50</v>
      </c>
      <c r="F14">
        <v>6</v>
      </c>
      <c r="G14">
        <v>6</v>
      </c>
      <c r="H14" s="4">
        <v>314.42</v>
      </c>
      <c r="I14" s="4">
        <v>336.42940000000004</v>
      </c>
      <c r="J14" s="4">
        <f t="shared" si="0"/>
        <v>111.0064000000004</v>
      </c>
      <c r="K14" s="4">
        <f t="shared" si="1"/>
        <v>2018.5764000000004</v>
      </c>
      <c r="L14" t="s">
        <v>47</v>
      </c>
      <c r="M14" t="s">
        <v>21</v>
      </c>
      <c r="N14" t="s">
        <v>71</v>
      </c>
      <c r="O14" t="s">
        <v>37</v>
      </c>
      <c r="P14" s="5">
        <v>21.05</v>
      </c>
      <c r="Q14">
        <v>3.4</v>
      </c>
      <c r="R14" t="s">
        <v>23</v>
      </c>
    </row>
    <row r="15" spans="1:21" x14ac:dyDescent="0.3">
      <c r="A15" t="s">
        <v>2761</v>
      </c>
      <c r="B15" s="1">
        <v>43836</v>
      </c>
      <c r="C15" t="s">
        <v>2762</v>
      </c>
      <c r="D15" t="s">
        <v>33</v>
      </c>
      <c r="E15" t="s">
        <v>70</v>
      </c>
      <c r="F15">
        <v>6</v>
      </c>
      <c r="G15">
        <v>6</v>
      </c>
      <c r="H15" s="4">
        <v>1129.44</v>
      </c>
      <c r="I15" s="4">
        <v>1242.3840000000002</v>
      </c>
      <c r="J15" s="4">
        <f t="shared" si="0"/>
        <v>637.79400000000157</v>
      </c>
      <c r="K15" s="4">
        <f t="shared" si="1"/>
        <v>7454.3040000000019</v>
      </c>
      <c r="L15" t="s">
        <v>20</v>
      </c>
      <c r="M15" t="s">
        <v>79</v>
      </c>
      <c r="N15" t="s">
        <v>29</v>
      </c>
      <c r="O15" t="s">
        <v>37</v>
      </c>
      <c r="P15" s="5">
        <v>39.869999999999997</v>
      </c>
      <c r="Q15">
        <v>2.8</v>
      </c>
      <c r="R15" t="s">
        <v>23</v>
      </c>
    </row>
    <row r="16" spans="1:21" x14ac:dyDescent="0.3">
      <c r="A16" t="s">
        <v>10784</v>
      </c>
      <c r="B16" s="1">
        <v>43836</v>
      </c>
      <c r="C16" t="s">
        <v>10785</v>
      </c>
      <c r="D16" t="s">
        <v>45</v>
      </c>
      <c r="E16" t="s">
        <v>46</v>
      </c>
      <c r="F16">
        <v>19</v>
      </c>
      <c r="G16">
        <v>15</v>
      </c>
      <c r="H16" s="4">
        <v>1330.5</v>
      </c>
      <c r="I16" s="4">
        <v>1423.635</v>
      </c>
      <c r="J16" s="4">
        <f t="shared" si="0"/>
        <v>1361.2050000000015</v>
      </c>
      <c r="K16" s="4">
        <f t="shared" si="1"/>
        <v>21354.525000000001</v>
      </c>
      <c r="L16" t="s">
        <v>27</v>
      </c>
      <c r="M16" t="s">
        <v>42</v>
      </c>
      <c r="N16" t="s">
        <v>36</v>
      </c>
      <c r="O16" t="s">
        <v>89</v>
      </c>
      <c r="P16" s="5">
        <v>35.82</v>
      </c>
      <c r="Q16">
        <v>1.1000000000000001</v>
      </c>
      <c r="R16" t="s">
        <v>23</v>
      </c>
    </row>
    <row r="17" spans="1:18" x14ac:dyDescent="0.3">
      <c r="A17" t="s">
        <v>1281</v>
      </c>
      <c r="B17" s="1">
        <v>43837</v>
      </c>
      <c r="C17" t="s">
        <v>1282</v>
      </c>
      <c r="D17" t="s">
        <v>33</v>
      </c>
      <c r="E17" t="s">
        <v>70</v>
      </c>
      <c r="F17">
        <v>20</v>
      </c>
      <c r="G17">
        <v>17</v>
      </c>
      <c r="H17" s="4">
        <v>384.69</v>
      </c>
      <c r="I17" s="4">
        <v>407.77140000000003</v>
      </c>
      <c r="J17" s="4">
        <f t="shared" si="0"/>
        <v>357.07380000000052</v>
      </c>
      <c r="K17" s="4">
        <f t="shared" si="1"/>
        <v>6932.1138000000001</v>
      </c>
      <c r="L17" t="s">
        <v>27</v>
      </c>
      <c r="M17" t="s">
        <v>86</v>
      </c>
      <c r="N17" t="s">
        <v>22</v>
      </c>
      <c r="O17" t="s">
        <v>30</v>
      </c>
      <c r="P17" s="5">
        <v>35.31</v>
      </c>
      <c r="Q17">
        <v>1.9</v>
      </c>
      <c r="R17" t="s">
        <v>74</v>
      </c>
    </row>
    <row r="18" spans="1:18" x14ac:dyDescent="0.3">
      <c r="A18" t="s">
        <v>3476</v>
      </c>
      <c r="B18" s="1">
        <v>43837</v>
      </c>
      <c r="C18" t="s">
        <v>3477</v>
      </c>
      <c r="D18" t="s">
        <v>40</v>
      </c>
      <c r="E18" t="s">
        <v>57</v>
      </c>
      <c r="F18">
        <v>16</v>
      </c>
      <c r="G18">
        <v>15</v>
      </c>
      <c r="H18" s="4">
        <v>362.25</v>
      </c>
      <c r="I18" s="4">
        <v>402.09750000000003</v>
      </c>
      <c r="J18" s="4">
        <f t="shared" si="0"/>
        <v>549.67250000000058</v>
      </c>
      <c r="K18" s="4">
        <f t="shared" si="1"/>
        <v>6031.4625000000005</v>
      </c>
      <c r="L18" t="s">
        <v>47</v>
      </c>
      <c r="M18" t="s">
        <v>21</v>
      </c>
      <c r="N18" t="s">
        <v>29</v>
      </c>
      <c r="O18" t="s">
        <v>89</v>
      </c>
      <c r="P18" s="5">
        <v>48.04</v>
      </c>
      <c r="Q18">
        <v>1.4</v>
      </c>
      <c r="R18" t="s">
        <v>23</v>
      </c>
    </row>
    <row r="19" spans="1:18" x14ac:dyDescent="0.3">
      <c r="A19" t="s">
        <v>4577</v>
      </c>
      <c r="B19" s="1">
        <v>43837</v>
      </c>
      <c r="C19" t="s">
        <v>4578</v>
      </c>
      <c r="D19" t="s">
        <v>116</v>
      </c>
      <c r="E19" t="s">
        <v>50</v>
      </c>
      <c r="F19">
        <v>20</v>
      </c>
      <c r="G19">
        <v>16</v>
      </c>
      <c r="H19" s="4">
        <v>831.72</v>
      </c>
      <c r="I19" s="4">
        <v>923.20920000000012</v>
      </c>
      <c r="J19" s="4">
        <f t="shared" si="0"/>
        <v>1442.2472000000016</v>
      </c>
      <c r="K19" s="4">
        <f t="shared" si="1"/>
        <v>14771.347200000002</v>
      </c>
      <c r="L19" t="s">
        <v>66</v>
      </c>
      <c r="M19" t="s">
        <v>123</v>
      </c>
      <c r="N19" t="s">
        <v>71</v>
      </c>
      <c r="O19" t="s">
        <v>53</v>
      </c>
      <c r="P19" s="5">
        <v>21.58</v>
      </c>
      <c r="Q19">
        <v>4</v>
      </c>
      <c r="R19" t="s">
        <v>23</v>
      </c>
    </row>
    <row r="20" spans="1:18" x14ac:dyDescent="0.3">
      <c r="A20" t="s">
        <v>6614</v>
      </c>
      <c r="B20" s="1">
        <v>43837</v>
      </c>
      <c r="C20" t="s">
        <v>6615</v>
      </c>
      <c r="D20" t="s">
        <v>109</v>
      </c>
      <c r="E20" t="s">
        <v>46</v>
      </c>
      <c r="F20">
        <v>16</v>
      </c>
      <c r="G20">
        <v>15</v>
      </c>
      <c r="H20" s="4">
        <v>462.12</v>
      </c>
      <c r="I20" s="4">
        <v>489.84720000000004</v>
      </c>
      <c r="J20" s="4">
        <f t="shared" si="0"/>
        <v>366.94800000000038</v>
      </c>
      <c r="K20" s="4">
        <f t="shared" si="1"/>
        <v>7347.7080000000005</v>
      </c>
      <c r="L20" t="s">
        <v>47</v>
      </c>
      <c r="M20" t="s">
        <v>21</v>
      </c>
      <c r="N20" t="s">
        <v>29</v>
      </c>
      <c r="O20" t="s">
        <v>67</v>
      </c>
      <c r="P20" s="5">
        <v>48.96</v>
      </c>
      <c r="Q20">
        <v>4.2</v>
      </c>
      <c r="R20" t="s">
        <v>23</v>
      </c>
    </row>
    <row r="21" spans="1:18" x14ac:dyDescent="0.3">
      <c r="A21" t="s">
        <v>7183</v>
      </c>
      <c r="B21" s="1">
        <v>43837</v>
      </c>
      <c r="C21" t="s">
        <v>7184</v>
      </c>
      <c r="D21" t="s">
        <v>133</v>
      </c>
      <c r="E21" t="s">
        <v>50</v>
      </c>
      <c r="F21">
        <v>8</v>
      </c>
      <c r="G21">
        <v>8</v>
      </c>
      <c r="H21" s="4">
        <v>23.9</v>
      </c>
      <c r="I21" s="4">
        <v>26.768000000000001</v>
      </c>
      <c r="J21" s="4">
        <f t="shared" si="0"/>
        <v>-21.895999999999987</v>
      </c>
      <c r="K21" s="4">
        <f t="shared" si="1"/>
        <v>214.14400000000001</v>
      </c>
      <c r="L21" t="s">
        <v>20</v>
      </c>
      <c r="M21" t="s">
        <v>123</v>
      </c>
      <c r="N21" t="s">
        <v>36</v>
      </c>
      <c r="O21" t="s">
        <v>67</v>
      </c>
      <c r="P21" s="5">
        <v>44.84</v>
      </c>
      <c r="Q21">
        <v>3.5</v>
      </c>
      <c r="R21" t="s">
        <v>23</v>
      </c>
    </row>
    <row r="22" spans="1:18" x14ac:dyDescent="0.3">
      <c r="A22" t="s">
        <v>9228</v>
      </c>
      <c r="B22" s="1">
        <v>43837</v>
      </c>
      <c r="C22" t="s">
        <v>9229</v>
      </c>
      <c r="D22" t="s">
        <v>45</v>
      </c>
      <c r="E22" t="s">
        <v>46</v>
      </c>
      <c r="F22">
        <v>8</v>
      </c>
      <c r="G22">
        <v>7</v>
      </c>
      <c r="H22" s="4">
        <v>1488.36</v>
      </c>
      <c r="I22" s="4">
        <v>1681.8467999999998</v>
      </c>
      <c r="J22" s="4">
        <f t="shared" si="0"/>
        <v>1340.6776000000004</v>
      </c>
      <c r="K22" s="4">
        <f t="shared" si="1"/>
        <v>11772.927599999999</v>
      </c>
      <c r="L22" t="s">
        <v>20</v>
      </c>
      <c r="M22" t="s">
        <v>123</v>
      </c>
      <c r="N22" t="s">
        <v>71</v>
      </c>
      <c r="O22" t="s">
        <v>30</v>
      </c>
      <c r="P22" s="5">
        <v>13.73</v>
      </c>
      <c r="Q22">
        <v>3.4</v>
      </c>
      <c r="R22" t="s">
        <v>23</v>
      </c>
    </row>
    <row r="23" spans="1:18" x14ac:dyDescent="0.3">
      <c r="A23" t="s">
        <v>10496</v>
      </c>
      <c r="B23" s="1">
        <v>43838</v>
      </c>
      <c r="C23" t="s">
        <v>10497</v>
      </c>
      <c r="D23" t="s">
        <v>109</v>
      </c>
      <c r="E23" t="s">
        <v>46</v>
      </c>
      <c r="F23">
        <v>4</v>
      </c>
      <c r="G23">
        <v>3</v>
      </c>
      <c r="H23" s="4">
        <v>984.45</v>
      </c>
      <c r="I23" s="4">
        <v>1053.3615000000002</v>
      </c>
      <c r="J23" s="4">
        <f t="shared" si="0"/>
        <v>204.87450000000047</v>
      </c>
      <c r="K23" s="4">
        <f t="shared" si="1"/>
        <v>3160.0845000000008</v>
      </c>
      <c r="L23" t="s">
        <v>27</v>
      </c>
      <c r="M23" t="s">
        <v>123</v>
      </c>
      <c r="N23" t="s">
        <v>29</v>
      </c>
      <c r="O23" t="s">
        <v>53</v>
      </c>
      <c r="P23" s="5">
        <v>1.86</v>
      </c>
      <c r="Q23">
        <v>3.1</v>
      </c>
      <c r="R23" t="s">
        <v>23</v>
      </c>
    </row>
    <row r="24" spans="1:18" x14ac:dyDescent="0.3">
      <c r="A24" t="s">
        <v>7229</v>
      </c>
      <c r="B24" s="1">
        <v>43839</v>
      </c>
      <c r="C24" t="s">
        <v>3605</v>
      </c>
      <c r="D24" t="s">
        <v>61</v>
      </c>
      <c r="E24" t="s">
        <v>70</v>
      </c>
      <c r="F24">
        <v>1</v>
      </c>
      <c r="G24">
        <v>1</v>
      </c>
      <c r="H24" s="4">
        <v>225.14</v>
      </c>
      <c r="I24" s="4">
        <v>243.15119999999999</v>
      </c>
      <c r="J24" s="4">
        <f t="shared" si="0"/>
        <v>3.1312000000000015</v>
      </c>
      <c r="K24" s="4">
        <f t="shared" si="1"/>
        <v>243.15119999999999</v>
      </c>
      <c r="L24" t="s">
        <v>51</v>
      </c>
      <c r="M24" t="s">
        <v>42</v>
      </c>
      <c r="N24" t="s">
        <v>22</v>
      </c>
      <c r="O24" t="s">
        <v>89</v>
      </c>
      <c r="P24" s="5">
        <v>14.88</v>
      </c>
      <c r="Q24">
        <v>4</v>
      </c>
      <c r="R24" t="s">
        <v>23</v>
      </c>
    </row>
    <row r="25" spans="1:18" x14ac:dyDescent="0.3">
      <c r="A25" t="s">
        <v>7917</v>
      </c>
      <c r="B25" s="1">
        <v>43839</v>
      </c>
      <c r="C25" t="s">
        <v>7918</v>
      </c>
      <c r="D25" t="s">
        <v>141</v>
      </c>
      <c r="E25" t="s">
        <v>50</v>
      </c>
      <c r="F25">
        <v>12</v>
      </c>
      <c r="G25">
        <v>10</v>
      </c>
      <c r="H25" s="4">
        <v>1233.02</v>
      </c>
      <c r="I25" s="4">
        <v>1380.9824000000001</v>
      </c>
      <c r="J25" s="4">
        <f t="shared" si="0"/>
        <v>1441.1939999999997</v>
      </c>
      <c r="K25" s="4">
        <f t="shared" si="1"/>
        <v>13809.824000000001</v>
      </c>
      <c r="L25" t="s">
        <v>66</v>
      </c>
      <c r="M25" t="s">
        <v>86</v>
      </c>
      <c r="N25" t="s">
        <v>71</v>
      </c>
      <c r="O25" t="s">
        <v>37</v>
      </c>
      <c r="P25" s="5">
        <v>38.43</v>
      </c>
      <c r="Q25">
        <v>1.8</v>
      </c>
      <c r="R25" t="s">
        <v>74</v>
      </c>
    </row>
    <row r="26" spans="1:18" x14ac:dyDescent="0.3">
      <c r="A26" t="s">
        <v>442</v>
      </c>
      <c r="B26" s="1">
        <v>43840</v>
      </c>
      <c r="C26" t="s">
        <v>443</v>
      </c>
      <c r="D26" t="s">
        <v>130</v>
      </c>
      <c r="E26" t="s">
        <v>82</v>
      </c>
      <c r="F26">
        <v>3</v>
      </c>
      <c r="G26">
        <v>3</v>
      </c>
      <c r="H26" s="4">
        <v>12</v>
      </c>
      <c r="I26" s="4">
        <v>13.440000000000001</v>
      </c>
      <c r="J26" s="4">
        <f t="shared" si="0"/>
        <v>-34.909999999999989</v>
      </c>
      <c r="K26" s="4">
        <f t="shared" si="1"/>
        <v>40.320000000000007</v>
      </c>
      <c r="L26" t="s">
        <v>51</v>
      </c>
      <c r="M26" t="s">
        <v>86</v>
      </c>
      <c r="N26" t="s">
        <v>22</v>
      </c>
      <c r="O26" t="s">
        <v>53</v>
      </c>
      <c r="P26" s="5">
        <v>39.229999999999997</v>
      </c>
      <c r="Q26">
        <v>4.2</v>
      </c>
      <c r="R26" t="s">
        <v>23</v>
      </c>
    </row>
    <row r="27" spans="1:18" x14ac:dyDescent="0.3">
      <c r="A27" t="s">
        <v>2407</v>
      </c>
      <c r="B27" s="1">
        <v>43840</v>
      </c>
      <c r="C27" t="s">
        <v>2408</v>
      </c>
      <c r="D27" t="s">
        <v>130</v>
      </c>
      <c r="E27" t="s">
        <v>82</v>
      </c>
      <c r="F27">
        <v>15</v>
      </c>
      <c r="G27">
        <v>15</v>
      </c>
      <c r="H27" s="4">
        <v>1308.4100000000001</v>
      </c>
      <c r="I27" s="4">
        <v>1452.3351000000002</v>
      </c>
      <c r="J27" s="4">
        <f t="shared" si="0"/>
        <v>2142.0465000000022</v>
      </c>
      <c r="K27" s="4">
        <f t="shared" si="1"/>
        <v>21785.026500000004</v>
      </c>
      <c r="L27" t="s">
        <v>66</v>
      </c>
      <c r="M27" t="s">
        <v>35</v>
      </c>
      <c r="N27" t="s">
        <v>29</v>
      </c>
      <c r="O27" t="s">
        <v>53</v>
      </c>
      <c r="P27" s="5">
        <v>16.829999999999998</v>
      </c>
      <c r="Q27">
        <v>4.2</v>
      </c>
      <c r="R27" t="s">
        <v>23</v>
      </c>
    </row>
    <row r="28" spans="1:18" x14ac:dyDescent="0.3">
      <c r="A28" t="s">
        <v>3469</v>
      </c>
      <c r="B28" s="1">
        <v>43840</v>
      </c>
      <c r="C28" t="s">
        <v>3470</v>
      </c>
      <c r="D28" t="s">
        <v>116</v>
      </c>
      <c r="E28" t="s">
        <v>50</v>
      </c>
      <c r="F28">
        <v>11</v>
      </c>
      <c r="G28">
        <v>10</v>
      </c>
      <c r="H28" s="4">
        <v>1400.83</v>
      </c>
      <c r="I28" s="4">
        <v>1596.9462000000001</v>
      </c>
      <c r="J28" s="4">
        <f t="shared" si="0"/>
        <v>1938.1620000000021</v>
      </c>
      <c r="K28" s="4">
        <f t="shared" si="1"/>
        <v>15969.462000000001</v>
      </c>
      <c r="L28" t="s">
        <v>27</v>
      </c>
      <c r="M28" t="s">
        <v>21</v>
      </c>
      <c r="N28" t="s">
        <v>22</v>
      </c>
      <c r="O28" t="s">
        <v>89</v>
      </c>
      <c r="P28" s="5">
        <v>23</v>
      </c>
      <c r="Q28">
        <v>4.0999999999999996</v>
      </c>
      <c r="R28" t="s">
        <v>23</v>
      </c>
    </row>
    <row r="29" spans="1:18" x14ac:dyDescent="0.3">
      <c r="A29" t="s">
        <v>685</v>
      </c>
      <c r="B29" s="1">
        <v>43841</v>
      </c>
      <c r="C29" t="s">
        <v>686</v>
      </c>
      <c r="D29" t="s">
        <v>65</v>
      </c>
      <c r="E29" t="s">
        <v>82</v>
      </c>
      <c r="F29">
        <v>16</v>
      </c>
      <c r="G29">
        <v>13</v>
      </c>
      <c r="H29" s="4">
        <v>527.57000000000005</v>
      </c>
      <c r="I29" s="4">
        <v>601.42980000000011</v>
      </c>
      <c r="J29" s="4">
        <f t="shared" si="0"/>
        <v>922.54740000000049</v>
      </c>
      <c r="K29" s="4">
        <f t="shared" si="1"/>
        <v>7818.5874000000013</v>
      </c>
      <c r="L29" t="s">
        <v>51</v>
      </c>
      <c r="M29" t="s">
        <v>21</v>
      </c>
      <c r="N29" t="s">
        <v>36</v>
      </c>
      <c r="O29" t="s">
        <v>89</v>
      </c>
      <c r="P29" s="5">
        <v>37.630000000000003</v>
      </c>
      <c r="Q29">
        <v>2.2000000000000002</v>
      </c>
      <c r="R29" t="s">
        <v>23</v>
      </c>
    </row>
    <row r="30" spans="1:18" x14ac:dyDescent="0.3">
      <c r="A30" t="s">
        <v>755</v>
      </c>
      <c r="B30" s="1">
        <v>43841</v>
      </c>
      <c r="C30" t="s">
        <v>756</v>
      </c>
      <c r="D30" t="s">
        <v>85</v>
      </c>
      <c r="E30" t="s">
        <v>82</v>
      </c>
      <c r="F30">
        <v>13</v>
      </c>
      <c r="G30">
        <v>10</v>
      </c>
      <c r="H30" s="4">
        <v>1410.34</v>
      </c>
      <c r="I30" s="4">
        <v>1579.5808</v>
      </c>
      <c r="J30" s="4">
        <f t="shared" si="0"/>
        <v>1677.1979999999994</v>
      </c>
      <c r="K30" s="4">
        <f t="shared" si="1"/>
        <v>15795.807999999999</v>
      </c>
      <c r="L30" t="s">
        <v>51</v>
      </c>
      <c r="M30" t="s">
        <v>28</v>
      </c>
      <c r="N30" t="s">
        <v>29</v>
      </c>
      <c r="O30" t="s">
        <v>37</v>
      </c>
      <c r="P30" s="5">
        <v>15.21</v>
      </c>
      <c r="Q30">
        <v>3.8</v>
      </c>
      <c r="R30" t="s">
        <v>23</v>
      </c>
    </row>
    <row r="31" spans="1:18" x14ac:dyDescent="0.3">
      <c r="A31" t="s">
        <v>2357</v>
      </c>
      <c r="B31" s="1">
        <v>43841</v>
      </c>
      <c r="C31" t="s">
        <v>2358</v>
      </c>
      <c r="D31" t="s">
        <v>77</v>
      </c>
      <c r="E31" t="s">
        <v>82</v>
      </c>
      <c r="F31">
        <v>20</v>
      </c>
      <c r="G31">
        <v>18</v>
      </c>
      <c r="H31" s="4">
        <v>211.64</v>
      </c>
      <c r="I31" s="4">
        <v>230.6876</v>
      </c>
      <c r="J31" s="4">
        <f t="shared" si="0"/>
        <v>309.78680000000048</v>
      </c>
      <c r="K31" s="4">
        <f t="shared" si="1"/>
        <v>4152.3768</v>
      </c>
      <c r="L31" t="s">
        <v>47</v>
      </c>
      <c r="M31" t="s">
        <v>21</v>
      </c>
      <c r="N31" t="s">
        <v>22</v>
      </c>
      <c r="O31" t="s">
        <v>53</v>
      </c>
      <c r="P31" s="5">
        <v>33.07</v>
      </c>
      <c r="Q31">
        <v>1.5</v>
      </c>
      <c r="R31" t="s">
        <v>23</v>
      </c>
    </row>
    <row r="32" spans="1:18" x14ac:dyDescent="0.3">
      <c r="A32" t="s">
        <v>8654</v>
      </c>
      <c r="B32" s="1">
        <v>43841</v>
      </c>
      <c r="C32" t="s">
        <v>8655</v>
      </c>
      <c r="D32" t="s">
        <v>65</v>
      </c>
      <c r="E32" t="s">
        <v>82</v>
      </c>
      <c r="F32">
        <v>16</v>
      </c>
      <c r="G32">
        <v>15</v>
      </c>
      <c r="H32" s="4">
        <v>1137.02</v>
      </c>
      <c r="I32" s="4">
        <v>1227.9816000000001</v>
      </c>
      <c r="J32" s="4">
        <f t="shared" si="0"/>
        <v>1347.5940000000028</v>
      </c>
      <c r="K32" s="4">
        <f t="shared" si="1"/>
        <v>18419.724000000002</v>
      </c>
      <c r="L32" t="s">
        <v>27</v>
      </c>
      <c r="M32" t="s">
        <v>86</v>
      </c>
      <c r="N32" t="s">
        <v>71</v>
      </c>
      <c r="O32" t="s">
        <v>67</v>
      </c>
      <c r="P32" s="5">
        <v>16.829999999999998</v>
      </c>
      <c r="Q32">
        <v>2.6</v>
      </c>
      <c r="R32" t="s">
        <v>23</v>
      </c>
    </row>
    <row r="33" spans="1:18" x14ac:dyDescent="0.3">
      <c r="A33" t="s">
        <v>8776</v>
      </c>
      <c r="B33" s="1">
        <v>43841</v>
      </c>
      <c r="C33" t="s">
        <v>8777</v>
      </c>
      <c r="D33" t="s">
        <v>77</v>
      </c>
      <c r="E33" t="s">
        <v>82</v>
      </c>
      <c r="F33">
        <v>13</v>
      </c>
      <c r="G33">
        <v>12</v>
      </c>
      <c r="H33" s="4">
        <v>769.1</v>
      </c>
      <c r="I33" s="4">
        <v>838.31900000000007</v>
      </c>
      <c r="J33" s="4">
        <f t="shared" si="0"/>
        <v>799.46800000000064</v>
      </c>
      <c r="K33" s="4">
        <f t="shared" si="1"/>
        <v>10059.828000000001</v>
      </c>
      <c r="L33" t="s">
        <v>47</v>
      </c>
      <c r="M33" t="s">
        <v>123</v>
      </c>
      <c r="N33" t="s">
        <v>22</v>
      </c>
      <c r="O33" t="s">
        <v>67</v>
      </c>
      <c r="P33" s="5">
        <v>31.16</v>
      </c>
      <c r="Q33">
        <v>3</v>
      </c>
      <c r="R33" t="s">
        <v>23</v>
      </c>
    </row>
    <row r="34" spans="1:18" x14ac:dyDescent="0.3">
      <c r="A34" t="s">
        <v>2122</v>
      </c>
      <c r="B34" s="1">
        <v>43842</v>
      </c>
      <c r="C34" t="s">
        <v>2123</v>
      </c>
      <c r="D34" t="s">
        <v>100</v>
      </c>
      <c r="E34" t="s">
        <v>57</v>
      </c>
      <c r="F34">
        <v>6</v>
      </c>
      <c r="G34">
        <v>6</v>
      </c>
      <c r="H34" s="4">
        <v>617.19000000000005</v>
      </c>
      <c r="I34" s="4">
        <v>666.56520000000012</v>
      </c>
      <c r="J34" s="4">
        <f t="shared" si="0"/>
        <v>292.10120000000063</v>
      </c>
      <c r="K34" s="4">
        <f t="shared" si="1"/>
        <v>3999.3912000000009</v>
      </c>
      <c r="L34" t="s">
        <v>47</v>
      </c>
      <c r="M34" t="s">
        <v>123</v>
      </c>
      <c r="N34" t="s">
        <v>29</v>
      </c>
      <c r="O34" t="s">
        <v>53</v>
      </c>
      <c r="P34" s="5">
        <v>4.1500000000000004</v>
      </c>
      <c r="Q34">
        <v>1.4</v>
      </c>
      <c r="R34" t="s">
        <v>23</v>
      </c>
    </row>
    <row r="35" spans="1:18" x14ac:dyDescent="0.3">
      <c r="A35" t="s">
        <v>10043</v>
      </c>
      <c r="B35" s="1">
        <v>43842</v>
      </c>
      <c r="C35" t="s">
        <v>10044</v>
      </c>
      <c r="D35" t="s">
        <v>65</v>
      </c>
      <c r="E35" t="s">
        <v>82</v>
      </c>
      <c r="F35">
        <v>13</v>
      </c>
      <c r="G35">
        <v>13</v>
      </c>
      <c r="H35" s="4">
        <v>989.44</v>
      </c>
      <c r="I35" s="4">
        <v>1098.2784000000001</v>
      </c>
      <c r="J35" s="4">
        <f t="shared" si="0"/>
        <v>1390.3791999999999</v>
      </c>
      <c r="K35" s="4">
        <f t="shared" si="1"/>
        <v>14277.619200000001</v>
      </c>
      <c r="L35" t="s">
        <v>20</v>
      </c>
      <c r="M35" t="s">
        <v>21</v>
      </c>
      <c r="N35" t="s">
        <v>36</v>
      </c>
      <c r="O35" t="s">
        <v>37</v>
      </c>
      <c r="P35" s="5">
        <v>24.52</v>
      </c>
      <c r="Q35">
        <v>1.3</v>
      </c>
      <c r="R35" t="s">
        <v>23</v>
      </c>
    </row>
    <row r="36" spans="1:18" x14ac:dyDescent="0.3">
      <c r="A36" t="s">
        <v>10238</v>
      </c>
      <c r="B36" s="1">
        <v>43842</v>
      </c>
      <c r="C36" t="s">
        <v>10239</v>
      </c>
      <c r="D36" t="s">
        <v>40</v>
      </c>
      <c r="E36" t="s">
        <v>57</v>
      </c>
      <c r="F36">
        <v>7</v>
      </c>
      <c r="G36">
        <v>7</v>
      </c>
      <c r="H36" s="4">
        <v>1488.54</v>
      </c>
      <c r="I36" s="4">
        <v>1637.394</v>
      </c>
      <c r="J36" s="4">
        <f t="shared" si="0"/>
        <v>1019.238000000001</v>
      </c>
      <c r="K36" s="4">
        <f t="shared" si="1"/>
        <v>11461.758</v>
      </c>
      <c r="L36" t="s">
        <v>27</v>
      </c>
      <c r="M36" t="s">
        <v>86</v>
      </c>
      <c r="N36" t="s">
        <v>36</v>
      </c>
      <c r="O36" t="s">
        <v>89</v>
      </c>
      <c r="P36" s="5">
        <v>22.74</v>
      </c>
      <c r="Q36">
        <v>3.3</v>
      </c>
      <c r="R36" t="s">
        <v>23</v>
      </c>
    </row>
    <row r="37" spans="1:18" x14ac:dyDescent="0.3">
      <c r="A37" t="s">
        <v>6086</v>
      </c>
      <c r="B37" s="1">
        <v>43843</v>
      </c>
      <c r="C37" t="s">
        <v>6087</v>
      </c>
      <c r="D37" t="s">
        <v>94</v>
      </c>
      <c r="E37" t="s">
        <v>50</v>
      </c>
      <c r="F37">
        <v>16</v>
      </c>
      <c r="G37">
        <v>15</v>
      </c>
      <c r="H37" s="4">
        <v>1109.2</v>
      </c>
      <c r="I37" s="4">
        <v>1242.3040000000001</v>
      </c>
      <c r="J37" s="4">
        <f t="shared" si="0"/>
        <v>1989.0800000000013</v>
      </c>
      <c r="K37" s="4">
        <f t="shared" si="1"/>
        <v>18634.560000000001</v>
      </c>
      <c r="L37" t="s">
        <v>51</v>
      </c>
      <c r="M37" t="s">
        <v>79</v>
      </c>
      <c r="N37" t="s">
        <v>71</v>
      </c>
      <c r="O37" t="s">
        <v>37</v>
      </c>
      <c r="P37" s="5">
        <v>7.48</v>
      </c>
      <c r="Q37">
        <v>4.5</v>
      </c>
      <c r="R37" t="s">
        <v>23</v>
      </c>
    </row>
    <row r="38" spans="1:18" x14ac:dyDescent="0.3">
      <c r="A38" t="s">
        <v>6987</v>
      </c>
      <c r="B38" s="1">
        <v>43843</v>
      </c>
      <c r="C38" t="s">
        <v>6988</v>
      </c>
      <c r="D38" t="s">
        <v>100</v>
      </c>
      <c r="E38" t="s">
        <v>57</v>
      </c>
      <c r="F38">
        <v>5</v>
      </c>
      <c r="G38">
        <v>5</v>
      </c>
      <c r="H38" s="4">
        <v>851.76</v>
      </c>
      <c r="I38" s="4">
        <v>979.52399999999989</v>
      </c>
      <c r="J38" s="4">
        <f t="shared" si="0"/>
        <v>633.10999999999876</v>
      </c>
      <c r="K38" s="4">
        <f t="shared" si="1"/>
        <v>4897.619999999999</v>
      </c>
      <c r="L38" t="s">
        <v>27</v>
      </c>
      <c r="M38" t="s">
        <v>28</v>
      </c>
      <c r="N38" t="s">
        <v>36</v>
      </c>
      <c r="O38" t="s">
        <v>53</v>
      </c>
      <c r="P38" s="5">
        <v>5.71</v>
      </c>
      <c r="Q38">
        <v>4.8</v>
      </c>
      <c r="R38" t="s">
        <v>23</v>
      </c>
    </row>
    <row r="39" spans="1:18" x14ac:dyDescent="0.3">
      <c r="A39" t="s">
        <v>7314</v>
      </c>
      <c r="B39" s="1">
        <v>43843</v>
      </c>
      <c r="C39" t="s">
        <v>7315</v>
      </c>
      <c r="D39" t="s">
        <v>77</v>
      </c>
      <c r="E39" t="s">
        <v>82</v>
      </c>
      <c r="F39">
        <v>7</v>
      </c>
      <c r="G39">
        <v>7</v>
      </c>
      <c r="H39" s="4">
        <v>623.87</v>
      </c>
      <c r="I39" s="4">
        <v>711.21180000000004</v>
      </c>
      <c r="J39" s="4">
        <f t="shared" si="0"/>
        <v>568.13260000000014</v>
      </c>
      <c r="K39" s="4">
        <f t="shared" si="1"/>
        <v>4978.4826000000003</v>
      </c>
      <c r="L39" t="s">
        <v>66</v>
      </c>
      <c r="M39" t="s">
        <v>79</v>
      </c>
      <c r="N39" t="s">
        <v>71</v>
      </c>
      <c r="O39" t="s">
        <v>67</v>
      </c>
      <c r="P39" s="5">
        <v>43.26</v>
      </c>
      <c r="Q39">
        <v>1.8</v>
      </c>
      <c r="R39" t="s">
        <v>23</v>
      </c>
    </row>
    <row r="40" spans="1:18" x14ac:dyDescent="0.3">
      <c r="A40" t="s">
        <v>607</v>
      </c>
      <c r="B40" s="1">
        <v>43844</v>
      </c>
      <c r="C40" t="s">
        <v>608</v>
      </c>
      <c r="D40" t="s">
        <v>94</v>
      </c>
      <c r="E40" t="s">
        <v>50</v>
      </c>
      <c r="F40">
        <v>7</v>
      </c>
      <c r="G40">
        <v>6</v>
      </c>
      <c r="H40" s="4">
        <v>348.32</v>
      </c>
      <c r="I40" s="4">
        <v>379.66880000000003</v>
      </c>
      <c r="J40" s="4">
        <f t="shared" si="0"/>
        <v>147.94280000000035</v>
      </c>
      <c r="K40" s="4">
        <f t="shared" si="1"/>
        <v>2278.0128000000004</v>
      </c>
      <c r="L40" t="s">
        <v>66</v>
      </c>
      <c r="M40" t="s">
        <v>35</v>
      </c>
      <c r="N40" t="s">
        <v>29</v>
      </c>
      <c r="O40" t="s">
        <v>67</v>
      </c>
      <c r="P40" s="5">
        <v>40.15</v>
      </c>
      <c r="Q40">
        <v>1.6</v>
      </c>
      <c r="R40" t="s">
        <v>23</v>
      </c>
    </row>
    <row r="41" spans="1:18" x14ac:dyDescent="0.3">
      <c r="A41" t="s">
        <v>7320</v>
      </c>
      <c r="B41" s="1">
        <v>43844</v>
      </c>
      <c r="C41" t="s">
        <v>7321</v>
      </c>
      <c r="D41" t="s">
        <v>100</v>
      </c>
      <c r="E41" t="s">
        <v>57</v>
      </c>
      <c r="F41">
        <v>3</v>
      </c>
      <c r="G41">
        <v>2</v>
      </c>
      <c r="H41" s="4">
        <v>1213.51</v>
      </c>
      <c r="I41" s="4">
        <v>1395.5364999999999</v>
      </c>
      <c r="J41" s="4">
        <f t="shared" si="0"/>
        <v>355.65299999999991</v>
      </c>
      <c r="K41" s="4">
        <f t="shared" si="1"/>
        <v>2791.0729999999999</v>
      </c>
      <c r="L41" t="s">
        <v>66</v>
      </c>
      <c r="M41" t="s">
        <v>35</v>
      </c>
      <c r="N41" t="s">
        <v>22</v>
      </c>
      <c r="O41" t="s">
        <v>89</v>
      </c>
      <c r="P41" s="5">
        <v>8.4</v>
      </c>
      <c r="Q41">
        <v>4.7</v>
      </c>
      <c r="R41" t="s">
        <v>23</v>
      </c>
    </row>
    <row r="42" spans="1:18" x14ac:dyDescent="0.3">
      <c r="A42" t="s">
        <v>10129</v>
      </c>
      <c r="B42" s="1">
        <v>43844</v>
      </c>
      <c r="C42" t="s">
        <v>10130</v>
      </c>
      <c r="D42" t="s">
        <v>56</v>
      </c>
      <c r="E42" t="s">
        <v>57</v>
      </c>
      <c r="F42">
        <v>9</v>
      </c>
      <c r="G42">
        <v>7</v>
      </c>
      <c r="H42" s="4">
        <v>304.19</v>
      </c>
      <c r="I42" s="4">
        <v>334.60900000000004</v>
      </c>
      <c r="J42" s="4">
        <f t="shared" si="0"/>
        <v>194.66300000000044</v>
      </c>
      <c r="K42" s="4">
        <f t="shared" si="1"/>
        <v>2342.2630000000004</v>
      </c>
      <c r="L42" t="s">
        <v>27</v>
      </c>
      <c r="M42" t="s">
        <v>42</v>
      </c>
      <c r="N42" t="s">
        <v>71</v>
      </c>
      <c r="O42" t="s">
        <v>30</v>
      </c>
      <c r="P42" s="5">
        <v>18.27</v>
      </c>
      <c r="Q42">
        <v>3.4</v>
      </c>
      <c r="R42" t="s">
        <v>23</v>
      </c>
    </row>
    <row r="43" spans="1:18" x14ac:dyDescent="0.3">
      <c r="A43" t="s">
        <v>1484</v>
      </c>
      <c r="B43" s="1">
        <v>43845</v>
      </c>
      <c r="C43" t="s">
        <v>1485</v>
      </c>
      <c r="D43" t="s">
        <v>56</v>
      </c>
      <c r="E43" t="s">
        <v>57</v>
      </c>
      <c r="F43">
        <v>3</v>
      </c>
      <c r="G43">
        <v>3</v>
      </c>
      <c r="H43" s="4">
        <v>313.95999999999998</v>
      </c>
      <c r="I43" s="4">
        <v>335.93720000000002</v>
      </c>
      <c r="J43" s="4">
        <f t="shared" si="0"/>
        <v>32.63160000000012</v>
      </c>
      <c r="K43" s="4">
        <f t="shared" si="1"/>
        <v>1007.8116</v>
      </c>
      <c r="L43" t="s">
        <v>20</v>
      </c>
      <c r="M43" t="s">
        <v>42</v>
      </c>
      <c r="N43" t="s">
        <v>36</v>
      </c>
      <c r="O43" t="s">
        <v>30</v>
      </c>
      <c r="P43" s="5">
        <v>33.299999999999997</v>
      </c>
      <c r="Q43">
        <v>4.5999999999999996</v>
      </c>
      <c r="R43" t="s">
        <v>23</v>
      </c>
    </row>
    <row r="44" spans="1:18" x14ac:dyDescent="0.3">
      <c r="A44" t="s">
        <v>5888</v>
      </c>
      <c r="B44" s="1">
        <v>43845</v>
      </c>
      <c r="C44" t="s">
        <v>5889</v>
      </c>
      <c r="D44" t="s">
        <v>61</v>
      </c>
      <c r="E44" t="s">
        <v>70</v>
      </c>
      <c r="F44">
        <v>14</v>
      </c>
      <c r="G44">
        <v>14</v>
      </c>
      <c r="H44" s="4">
        <v>1019.52</v>
      </c>
      <c r="I44" s="4">
        <v>1111.2768000000001</v>
      </c>
      <c r="J44" s="4">
        <f t="shared" si="0"/>
        <v>1270.2352000000035</v>
      </c>
      <c r="K44" s="4">
        <f t="shared" si="1"/>
        <v>15557.875200000002</v>
      </c>
      <c r="L44" t="s">
        <v>20</v>
      </c>
      <c r="M44" t="s">
        <v>42</v>
      </c>
      <c r="N44" t="s">
        <v>71</v>
      </c>
      <c r="O44" t="s">
        <v>67</v>
      </c>
      <c r="P44" s="5">
        <v>14.36</v>
      </c>
      <c r="Q44">
        <v>4.5</v>
      </c>
      <c r="R44" t="s">
        <v>23</v>
      </c>
    </row>
    <row r="45" spans="1:18" x14ac:dyDescent="0.3">
      <c r="A45" t="s">
        <v>2342</v>
      </c>
      <c r="B45" s="1">
        <v>43846</v>
      </c>
      <c r="C45" t="s">
        <v>2343</v>
      </c>
      <c r="D45" t="s">
        <v>130</v>
      </c>
      <c r="E45" t="s">
        <v>82</v>
      </c>
      <c r="F45">
        <v>19</v>
      </c>
      <c r="G45">
        <v>16</v>
      </c>
      <c r="H45" s="4">
        <v>426.51</v>
      </c>
      <c r="I45" s="4">
        <v>469.161</v>
      </c>
      <c r="J45" s="4">
        <f t="shared" si="0"/>
        <v>661.40600000000018</v>
      </c>
      <c r="K45" s="4">
        <f t="shared" si="1"/>
        <v>7506.576</v>
      </c>
      <c r="L45" t="s">
        <v>47</v>
      </c>
      <c r="M45" t="s">
        <v>21</v>
      </c>
      <c r="N45" t="s">
        <v>36</v>
      </c>
      <c r="O45" t="s">
        <v>67</v>
      </c>
      <c r="P45" s="5">
        <v>21.01</v>
      </c>
      <c r="Q45">
        <v>1.4</v>
      </c>
      <c r="R45" t="s">
        <v>23</v>
      </c>
    </row>
    <row r="46" spans="1:18" x14ac:dyDescent="0.3">
      <c r="A46" t="s">
        <v>5562</v>
      </c>
      <c r="B46" s="1">
        <v>43846</v>
      </c>
      <c r="C46" t="s">
        <v>5563</v>
      </c>
      <c r="D46" t="s">
        <v>61</v>
      </c>
      <c r="E46" t="s">
        <v>70</v>
      </c>
      <c r="F46">
        <v>5</v>
      </c>
      <c r="G46">
        <v>5</v>
      </c>
      <c r="H46" s="4">
        <v>1038.6099999999999</v>
      </c>
      <c r="I46" s="4">
        <v>1111.3126999999999</v>
      </c>
      <c r="J46" s="4">
        <f t="shared" si="0"/>
        <v>355.53350000000091</v>
      </c>
      <c r="K46" s="4">
        <f t="shared" si="1"/>
        <v>5556.5635000000002</v>
      </c>
      <c r="L46" t="s">
        <v>66</v>
      </c>
      <c r="M46" t="s">
        <v>28</v>
      </c>
      <c r="N46" t="s">
        <v>71</v>
      </c>
      <c r="O46" t="s">
        <v>30</v>
      </c>
      <c r="P46" s="5">
        <v>7.98</v>
      </c>
      <c r="Q46">
        <v>4.5999999999999996</v>
      </c>
      <c r="R46" t="s">
        <v>23</v>
      </c>
    </row>
    <row r="47" spans="1:18" x14ac:dyDescent="0.3">
      <c r="A47" t="s">
        <v>6779</v>
      </c>
      <c r="B47" s="1">
        <v>43846</v>
      </c>
      <c r="C47" t="s">
        <v>6780</v>
      </c>
      <c r="D47" t="s">
        <v>133</v>
      </c>
      <c r="E47" t="s">
        <v>50</v>
      </c>
      <c r="F47">
        <v>4</v>
      </c>
      <c r="G47">
        <v>4</v>
      </c>
      <c r="H47" s="4">
        <v>650.46</v>
      </c>
      <c r="I47" s="4">
        <v>695.99220000000003</v>
      </c>
      <c r="J47" s="4">
        <f t="shared" si="0"/>
        <v>182.07879999999994</v>
      </c>
      <c r="K47" s="4">
        <f t="shared" si="1"/>
        <v>2783.9688000000001</v>
      </c>
      <c r="L47" t="s">
        <v>47</v>
      </c>
      <c r="M47" t="s">
        <v>35</v>
      </c>
      <c r="N47" t="s">
        <v>22</v>
      </c>
      <c r="O47" t="s">
        <v>30</v>
      </c>
      <c r="P47" s="5">
        <v>0.05</v>
      </c>
      <c r="Q47">
        <v>4.0999999999999996</v>
      </c>
      <c r="R47" t="s">
        <v>23</v>
      </c>
    </row>
    <row r="48" spans="1:18" x14ac:dyDescent="0.3">
      <c r="A48" t="s">
        <v>8411</v>
      </c>
      <c r="B48" s="1">
        <v>43846</v>
      </c>
      <c r="C48" t="s">
        <v>8412</v>
      </c>
      <c r="D48" t="s">
        <v>61</v>
      </c>
      <c r="E48" t="s">
        <v>70</v>
      </c>
      <c r="F48">
        <v>1</v>
      </c>
      <c r="G48">
        <v>1</v>
      </c>
      <c r="H48" s="4">
        <v>674.32</v>
      </c>
      <c r="I48" s="4">
        <v>735.00880000000006</v>
      </c>
      <c r="J48" s="4">
        <f t="shared" si="0"/>
        <v>21.108800000000016</v>
      </c>
      <c r="K48" s="4">
        <f t="shared" si="1"/>
        <v>735.00880000000006</v>
      </c>
      <c r="L48" t="s">
        <v>27</v>
      </c>
      <c r="M48" t="s">
        <v>42</v>
      </c>
      <c r="N48" t="s">
        <v>36</v>
      </c>
      <c r="O48" t="s">
        <v>89</v>
      </c>
      <c r="P48" s="5">
        <v>39.58</v>
      </c>
      <c r="Q48">
        <v>2.9</v>
      </c>
      <c r="R48" t="s">
        <v>23</v>
      </c>
    </row>
    <row r="49" spans="1:18" x14ac:dyDescent="0.3">
      <c r="A49" t="s">
        <v>567</v>
      </c>
      <c r="B49" s="1">
        <v>43847</v>
      </c>
      <c r="C49" t="s">
        <v>568</v>
      </c>
      <c r="D49" t="s">
        <v>85</v>
      </c>
      <c r="E49" t="s">
        <v>82</v>
      </c>
      <c r="F49">
        <v>20</v>
      </c>
      <c r="G49">
        <v>19</v>
      </c>
      <c r="H49" s="4">
        <v>682.27</v>
      </c>
      <c r="I49" s="4">
        <v>770.96509999999989</v>
      </c>
      <c r="J49" s="4">
        <f t="shared" si="0"/>
        <v>1652.0968999999993</v>
      </c>
      <c r="K49" s="4">
        <f t="shared" si="1"/>
        <v>14648.336899999998</v>
      </c>
      <c r="L49" t="s">
        <v>51</v>
      </c>
      <c r="M49" t="s">
        <v>35</v>
      </c>
      <c r="N49" t="s">
        <v>22</v>
      </c>
      <c r="O49" t="s">
        <v>37</v>
      </c>
      <c r="P49" s="5">
        <v>33.11</v>
      </c>
      <c r="Q49">
        <v>4.5999999999999996</v>
      </c>
      <c r="R49" t="s">
        <v>23</v>
      </c>
    </row>
    <row r="50" spans="1:18" x14ac:dyDescent="0.3">
      <c r="A50" t="s">
        <v>4176</v>
      </c>
      <c r="B50" s="1">
        <v>43847</v>
      </c>
      <c r="C50" t="s">
        <v>4177</v>
      </c>
      <c r="D50" t="s">
        <v>116</v>
      </c>
      <c r="E50" t="s">
        <v>50</v>
      </c>
      <c r="F50">
        <v>4</v>
      </c>
      <c r="G50">
        <v>4</v>
      </c>
      <c r="H50" s="4">
        <v>730.94</v>
      </c>
      <c r="I50" s="4">
        <v>818.65280000000018</v>
      </c>
      <c r="J50" s="4">
        <f t="shared" si="0"/>
        <v>346.83120000000054</v>
      </c>
      <c r="K50" s="4">
        <f t="shared" si="1"/>
        <v>3274.6112000000007</v>
      </c>
      <c r="L50" t="s">
        <v>51</v>
      </c>
      <c r="M50" t="s">
        <v>42</v>
      </c>
      <c r="N50" t="s">
        <v>71</v>
      </c>
      <c r="O50" t="s">
        <v>67</v>
      </c>
      <c r="P50" s="5">
        <v>4.0199999999999996</v>
      </c>
      <c r="Q50">
        <v>2.2000000000000002</v>
      </c>
      <c r="R50" t="s">
        <v>23</v>
      </c>
    </row>
    <row r="51" spans="1:18" x14ac:dyDescent="0.3">
      <c r="A51" t="s">
        <v>10387</v>
      </c>
      <c r="B51" s="1">
        <v>43847</v>
      </c>
      <c r="C51" t="s">
        <v>8571</v>
      </c>
      <c r="D51" t="s">
        <v>100</v>
      </c>
      <c r="E51" t="s">
        <v>57</v>
      </c>
      <c r="F51">
        <v>15</v>
      </c>
      <c r="G51">
        <v>13</v>
      </c>
      <c r="H51" s="4">
        <v>1046.8699999999999</v>
      </c>
      <c r="I51" s="4">
        <v>1120.1508999999999</v>
      </c>
      <c r="J51" s="4">
        <f t="shared" si="0"/>
        <v>935.42170000000033</v>
      </c>
      <c r="K51" s="4">
        <f t="shared" si="1"/>
        <v>14561.961699999998</v>
      </c>
      <c r="L51" t="s">
        <v>27</v>
      </c>
      <c r="M51" t="s">
        <v>35</v>
      </c>
      <c r="N51" t="s">
        <v>29</v>
      </c>
      <c r="O51" t="s">
        <v>30</v>
      </c>
      <c r="P51" s="5">
        <v>17.23</v>
      </c>
      <c r="Q51">
        <v>3</v>
      </c>
      <c r="R51" t="s">
        <v>23</v>
      </c>
    </row>
    <row r="52" spans="1:18" x14ac:dyDescent="0.3">
      <c r="A52" t="s">
        <v>1180</v>
      </c>
      <c r="B52" s="1">
        <v>43848</v>
      </c>
      <c r="C52" t="s">
        <v>1181</v>
      </c>
      <c r="D52" t="s">
        <v>40</v>
      </c>
      <c r="E52" t="s">
        <v>57</v>
      </c>
      <c r="F52">
        <v>11</v>
      </c>
      <c r="G52">
        <v>11</v>
      </c>
      <c r="H52" s="4">
        <v>1168.43</v>
      </c>
      <c r="I52" s="4">
        <v>1285.2730000000001</v>
      </c>
      <c r="J52" s="4">
        <f t="shared" si="0"/>
        <v>1244.6029999999992</v>
      </c>
      <c r="K52" s="4">
        <f t="shared" si="1"/>
        <v>14138.003000000001</v>
      </c>
      <c r="L52" t="s">
        <v>20</v>
      </c>
      <c r="M52" t="s">
        <v>28</v>
      </c>
      <c r="N52" t="s">
        <v>29</v>
      </c>
      <c r="O52" t="s">
        <v>37</v>
      </c>
      <c r="P52" s="5">
        <v>40.67</v>
      </c>
      <c r="Q52">
        <v>4.7</v>
      </c>
      <c r="R52" t="s">
        <v>23</v>
      </c>
    </row>
    <row r="53" spans="1:18" x14ac:dyDescent="0.3">
      <c r="A53" t="s">
        <v>2507</v>
      </c>
      <c r="B53" s="1">
        <v>43850</v>
      </c>
      <c r="C53" t="s">
        <v>2508</v>
      </c>
      <c r="D53" t="s">
        <v>100</v>
      </c>
      <c r="E53" t="s">
        <v>57</v>
      </c>
      <c r="F53">
        <v>3</v>
      </c>
      <c r="G53">
        <v>2</v>
      </c>
      <c r="H53" s="4">
        <v>275.52999999999997</v>
      </c>
      <c r="I53" s="4">
        <v>303.08299999999997</v>
      </c>
      <c r="J53" s="4">
        <f t="shared" si="0"/>
        <v>8.3359999999999914</v>
      </c>
      <c r="K53" s="4">
        <f t="shared" si="1"/>
        <v>606.16599999999994</v>
      </c>
      <c r="L53" t="s">
        <v>27</v>
      </c>
      <c r="M53" t="s">
        <v>28</v>
      </c>
      <c r="N53" t="s">
        <v>71</v>
      </c>
      <c r="O53" t="s">
        <v>30</v>
      </c>
      <c r="P53" s="5">
        <v>46.77</v>
      </c>
      <c r="Q53">
        <v>1</v>
      </c>
      <c r="R53" t="s">
        <v>23</v>
      </c>
    </row>
    <row r="54" spans="1:18" x14ac:dyDescent="0.3">
      <c r="A54" t="s">
        <v>4238</v>
      </c>
      <c r="B54" s="1">
        <v>43850</v>
      </c>
      <c r="C54" t="s">
        <v>4239</v>
      </c>
      <c r="D54" t="s">
        <v>116</v>
      </c>
      <c r="E54" t="s">
        <v>50</v>
      </c>
      <c r="F54">
        <v>15</v>
      </c>
      <c r="G54">
        <v>13</v>
      </c>
      <c r="H54" s="4">
        <v>824.13</v>
      </c>
      <c r="I54" s="4">
        <v>931.26689999999985</v>
      </c>
      <c r="J54" s="4">
        <f t="shared" si="0"/>
        <v>1379.1896999999974</v>
      </c>
      <c r="K54" s="4">
        <f t="shared" si="1"/>
        <v>12106.469699999998</v>
      </c>
      <c r="L54" t="s">
        <v>66</v>
      </c>
      <c r="M54" t="s">
        <v>79</v>
      </c>
      <c r="N54" t="s">
        <v>22</v>
      </c>
      <c r="O54" t="s">
        <v>53</v>
      </c>
      <c r="P54" s="5">
        <v>13.59</v>
      </c>
      <c r="Q54">
        <v>0</v>
      </c>
      <c r="R54" t="s">
        <v>23</v>
      </c>
    </row>
    <row r="55" spans="1:18" x14ac:dyDescent="0.3">
      <c r="A55" t="s">
        <v>7308</v>
      </c>
      <c r="B55" s="1">
        <v>43850</v>
      </c>
      <c r="C55" t="s">
        <v>7309</v>
      </c>
      <c r="D55" t="s">
        <v>65</v>
      </c>
      <c r="E55" t="s">
        <v>82</v>
      </c>
      <c r="F55">
        <v>13</v>
      </c>
      <c r="G55">
        <v>13</v>
      </c>
      <c r="H55" s="4">
        <v>578.29</v>
      </c>
      <c r="I55" s="4">
        <v>630.33609999999999</v>
      </c>
      <c r="J55" s="4">
        <f t="shared" si="0"/>
        <v>640.40930000000071</v>
      </c>
      <c r="K55" s="4">
        <f t="shared" si="1"/>
        <v>8194.3693000000003</v>
      </c>
      <c r="L55" t="s">
        <v>27</v>
      </c>
      <c r="M55" t="s">
        <v>21</v>
      </c>
      <c r="N55" t="s">
        <v>22</v>
      </c>
      <c r="O55" t="s">
        <v>30</v>
      </c>
      <c r="P55" s="5">
        <v>36.19</v>
      </c>
      <c r="Q55">
        <v>1.7</v>
      </c>
      <c r="R55" t="s">
        <v>23</v>
      </c>
    </row>
    <row r="56" spans="1:18" x14ac:dyDescent="0.3">
      <c r="A56" t="s">
        <v>4485</v>
      </c>
      <c r="B56" s="1">
        <v>43851</v>
      </c>
      <c r="C56" t="s">
        <v>4486</v>
      </c>
      <c r="D56" t="s">
        <v>33</v>
      </c>
      <c r="E56" t="s">
        <v>70</v>
      </c>
      <c r="F56">
        <v>1</v>
      </c>
      <c r="G56">
        <v>1</v>
      </c>
      <c r="H56" s="4">
        <v>52.1</v>
      </c>
      <c r="I56" s="4">
        <v>58.352000000000004</v>
      </c>
      <c r="J56" s="4">
        <f t="shared" si="0"/>
        <v>2.4320000000000026</v>
      </c>
      <c r="K56" s="4">
        <f t="shared" si="1"/>
        <v>58.352000000000004</v>
      </c>
      <c r="L56" t="s">
        <v>27</v>
      </c>
      <c r="M56" t="s">
        <v>123</v>
      </c>
      <c r="N56" t="s">
        <v>71</v>
      </c>
      <c r="O56" t="s">
        <v>89</v>
      </c>
      <c r="P56" s="5">
        <v>3.82</v>
      </c>
      <c r="Q56">
        <v>2.6</v>
      </c>
      <c r="R56" t="s">
        <v>23</v>
      </c>
    </row>
    <row r="57" spans="1:18" x14ac:dyDescent="0.3">
      <c r="A57" t="s">
        <v>10340</v>
      </c>
      <c r="B57" s="1">
        <v>43851</v>
      </c>
      <c r="C57" t="s">
        <v>10341</v>
      </c>
      <c r="D57" t="s">
        <v>100</v>
      </c>
      <c r="E57" t="s">
        <v>57</v>
      </c>
      <c r="F57">
        <v>17</v>
      </c>
      <c r="G57">
        <v>15</v>
      </c>
      <c r="H57" s="4">
        <v>227.29</v>
      </c>
      <c r="I57" s="4">
        <v>254.56480000000002</v>
      </c>
      <c r="J57" s="4">
        <f t="shared" si="0"/>
        <v>402.27200000000028</v>
      </c>
      <c r="K57" s="4">
        <f t="shared" si="1"/>
        <v>3818.4720000000002</v>
      </c>
      <c r="L57" t="s">
        <v>66</v>
      </c>
      <c r="M57" t="s">
        <v>123</v>
      </c>
      <c r="N57" t="s">
        <v>22</v>
      </c>
      <c r="O57" t="s">
        <v>30</v>
      </c>
      <c r="P57" s="5">
        <v>6.85</v>
      </c>
      <c r="Q57">
        <v>2.6</v>
      </c>
      <c r="R57" t="s">
        <v>23</v>
      </c>
    </row>
    <row r="58" spans="1:18" x14ac:dyDescent="0.3">
      <c r="A58" t="s">
        <v>10602</v>
      </c>
      <c r="B58" s="1">
        <v>43851</v>
      </c>
      <c r="C58" t="s">
        <v>10603</v>
      </c>
      <c r="D58" t="s">
        <v>94</v>
      </c>
      <c r="E58" t="s">
        <v>50</v>
      </c>
      <c r="F58">
        <v>11</v>
      </c>
      <c r="G58">
        <v>9</v>
      </c>
      <c r="H58" s="4">
        <v>108.88</v>
      </c>
      <c r="I58" s="4">
        <v>115.4128</v>
      </c>
      <c r="J58" s="4">
        <f t="shared" si="0"/>
        <v>48.915200000000134</v>
      </c>
      <c r="K58" s="4">
        <f t="shared" si="1"/>
        <v>1038.7152000000001</v>
      </c>
      <c r="L58" t="s">
        <v>20</v>
      </c>
      <c r="M58" t="s">
        <v>79</v>
      </c>
      <c r="N58" t="s">
        <v>36</v>
      </c>
      <c r="O58" t="s">
        <v>30</v>
      </c>
      <c r="P58" s="5">
        <v>9.8800000000000008</v>
      </c>
      <c r="Q58">
        <v>3.5</v>
      </c>
      <c r="R58" t="s">
        <v>23</v>
      </c>
    </row>
    <row r="59" spans="1:18" x14ac:dyDescent="0.3">
      <c r="A59" t="s">
        <v>5435</v>
      </c>
      <c r="B59" s="1">
        <v>43852</v>
      </c>
      <c r="C59" t="s">
        <v>5436</v>
      </c>
      <c r="D59" t="s">
        <v>56</v>
      </c>
      <c r="E59" t="s">
        <v>57</v>
      </c>
      <c r="F59">
        <v>5</v>
      </c>
      <c r="G59">
        <v>5</v>
      </c>
      <c r="H59" s="4">
        <v>1123.9100000000001</v>
      </c>
      <c r="I59" s="4">
        <v>1258.7792000000002</v>
      </c>
      <c r="J59" s="4">
        <f t="shared" si="0"/>
        <v>625.00600000000043</v>
      </c>
      <c r="K59" s="4">
        <f t="shared" si="1"/>
        <v>6293.8960000000006</v>
      </c>
      <c r="L59" t="s">
        <v>20</v>
      </c>
      <c r="M59" t="s">
        <v>28</v>
      </c>
      <c r="N59" t="s">
        <v>29</v>
      </c>
      <c r="O59" t="s">
        <v>30</v>
      </c>
      <c r="P59" s="5">
        <v>49.34</v>
      </c>
      <c r="Q59">
        <v>5</v>
      </c>
      <c r="R59" t="s">
        <v>74</v>
      </c>
    </row>
    <row r="60" spans="1:18" x14ac:dyDescent="0.3">
      <c r="A60" t="s">
        <v>8428</v>
      </c>
      <c r="B60" s="1">
        <v>43852</v>
      </c>
      <c r="C60" t="s">
        <v>8429</v>
      </c>
      <c r="D60" t="s">
        <v>109</v>
      </c>
      <c r="E60" t="s">
        <v>46</v>
      </c>
      <c r="F60">
        <v>16</v>
      </c>
      <c r="G60">
        <v>14</v>
      </c>
      <c r="H60" s="4">
        <v>599.91</v>
      </c>
      <c r="I60" s="4">
        <v>647.90279999999996</v>
      </c>
      <c r="J60" s="4">
        <f t="shared" si="0"/>
        <v>652.91919999999982</v>
      </c>
      <c r="K60" s="4">
        <f t="shared" si="1"/>
        <v>9070.6391999999996</v>
      </c>
      <c r="L60" t="s">
        <v>51</v>
      </c>
      <c r="M60" t="s">
        <v>79</v>
      </c>
      <c r="N60" t="s">
        <v>22</v>
      </c>
      <c r="O60" t="s">
        <v>37</v>
      </c>
      <c r="P60" s="5">
        <v>18.98</v>
      </c>
      <c r="Q60">
        <v>3.8</v>
      </c>
      <c r="R60" t="s">
        <v>23</v>
      </c>
    </row>
    <row r="61" spans="1:18" x14ac:dyDescent="0.3">
      <c r="A61" t="s">
        <v>9794</v>
      </c>
      <c r="B61" s="1">
        <v>43852</v>
      </c>
      <c r="C61" t="s">
        <v>5251</v>
      </c>
      <c r="D61" t="s">
        <v>130</v>
      </c>
      <c r="E61" t="s">
        <v>82</v>
      </c>
      <c r="F61">
        <v>13</v>
      </c>
      <c r="G61">
        <v>13</v>
      </c>
      <c r="H61" s="4">
        <v>505.01</v>
      </c>
      <c r="I61" s="4">
        <v>580.76149999999996</v>
      </c>
      <c r="J61" s="4">
        <f t="shared" si="0"/>
        <v>934.84949999999947</v>
      </c>
      <c r="K61" s="4">
        <f t="shared" si="1"/>
        <v>7549.8994999999995</v>
      </c>
      <c r="L61" t="s">
        <v>27</v>
      </c>
      <c r="M61" t="s">
        <v>79</v>
      </c>
      <c r="N61" t="s">
        <v>22</v>
      </c>
      <c r="O61" t="s">
        <v>67</v>
      </c>
      <c r="P61" s="5">
        <v>49.92</v>
      </c>
      <c r="Q61">
        <v>2.2999999999999998</v>
      </c>
      <c r="R61" t="s">
        <v>23</v>
      </c>
    </row>
    <row r="62" spans="1:18" x14ac:dyDescent="0.3">
      <c r="A62" t="s">
        <v>4372</v>
      </c>
      <c r="B62" s="1">
        <v>43853</v>
      </c>
      <c r="C62" t="s">
        <v>4373</v>
      </c>
      <c r="D62" t="s">
        <v>45</v>
      </c>
      <c r="E62" t="s">
        <v>46</v>
      </c>
      <c r="F62">
        <v>9</v>
      </c>
      <c r="G62">
        <v>8</v>
      </c>
      <c r="H62" s="4">
        <v>470.22</v>
      </c>
      <c r="I62" s="4">
        <v>512.53980000000001</v>
      </c>
      <c r="J62" s="4">
        <f t="shared" si="0"/>
        <v>327.72839999999991</v>
      </c>
      <c r="K62" s="4">
        <f t="shared" si="1"/>
        <v>4100.3184000000001</v>
      </c>
      <c r="L62" t="s">
        <v>27</v>
      </c>
      <c r="M62" t="s">
        <v>21</v>
      </c>
      <c r="N62" t="s">
        <v>71</v>
      </c>
      <c r="O62" t="s">
        <v>30</v>
      </c>
      <c r="P62" s="5">
        <v>10.83</v>
      </c>
      <c r="Q62">
        <v>1.5</v>
      </c>
      <c r="R62" t="s">
        <v>23</v>
      </c>
    </row>
    <row r="63" spans="1:18" x14ac:dyDescent="0.3">
      <c r="A63" t="s">
        <v>6151</v>
      </c>
      <c r="B63" s="1">
        <v>43853</v>
      </c>
      <c r="C63" t="s">
        <v>6152</v>
      </c>
      <c r="D63" t="s">
        <v>100</v>
      </c>
      <c r="E63" t="s">
        <v>57</v>
      </c>
      <c r="F63">
        <v>17</v>
      </c>
      <c r="G63">
        <v>15</v>
      </c>
      <c r="H63" s="4">
        <v>1009.36</v>
      </c>
      <c r="I63" s="4">
        <v>1150.6704000000002</v>
      </c>
      <c r="J63" s="4">
        <f t="shared" si="0"/>
        <v>2110.3960000000043</v>
      </c>
      <c r="K63" s="4">
        <f t="shared" si="1"/>
        <v>17260.056000000004</v>
      </c>
      <c r="L63" t="s">
        <v>20</v>
      </c>
      <c r="M63" t="s">
        <v>123</v>
      </c>
      <c r="N63" t="s">
        <v>71</v>
      </c>
      <c r="O63" t="s">
        <v>37</v>
      </c>
      <c r="P63" s="5">
        <v>9.26</v>
      </c>
      <c r="Q63">
        <v>2.8</v>
      </c>
      <c r="R63" t="s">
        <v>23</v>
      </c>
    </row>
    <row r="64" spans="1:18" x14ac:dyDescent="0.3">
      <c r="A64" t="s">
        <v>7201</v>
      </c>
      <c r="B64" s="1">
        <v>43853</v>
      </c>
      <c r="C64" t="s">
        <v>7202</v>
      </c>
      <c r="D64" t="s">
        <v>65</v>
      </c>
      <c r="E64" t="s">
        <v>82</v>
      </c>
      <c r="F64">
        <v>13</v>
      </c>
      <c r="G64">
        <v>10</v>
      </c>
      <c r="H64" s="4">
        <v>67.38</v>
      </c>
      <c r="I64" s="4">
        <v>72.770399999999995</v>
      </c>
      <c r="J64" s="4">
        <f t="shared" si="0"/>
        <v>53.893999999999998</v>
      </c>
      <c r="K64" s="4">
        <f t="shared" si="1"/>
        <v>727.70399999999995</v>
      </c>
      <c r="L64" t="s">
        <v>47</v>
      </c>
      <c r="M64" t="s">
        <v>35</v>
      </c>
      <c r="N64" t="s">
        <v>22</v>
      </c>
      <c r="O64" t="s">
        <v>53</v>
      </c>
      <c r="P64" s="5">
        <v>0.01</v>
      </c>
      <c r="Q64">
        <v>3.4</v>
      </c>
      <c r="R64" t="s">
        <v>23</v>
      </c>
    </row>
    <row r="65" spans="1:18" x14ac:dyDescent="0.3">
      <c r="A65" t="s">
        <v>10430</v>
      </c>
      <c r="B65" s="1">
        <v>43853</v>
      </c>
      <c r="C65" t="s">
        <v>10431</v>
      </c>
      <c r="D65" t="s">
        <v>40</v>
      </c>
      <c r="E65" t="s">
        <v>57</v>
      </c>
      <c r="F65">
        <v>1</v>
      </c>
      <c r="G65">
        <v>1</v>
      </c>
      <c r="H65" s="4">
        <v>25.17</v>
      </c>
      <c r="I65" s="4">
        <v>27.183600000000002</v>
      </c>
      <c r="J65" s="4">
        <f t="shared" si="0"/>
        <v>-11.8964</v>
      </c>
      <c r="K65" s="4">
        <f t="shared" si="1"/>
        <v>27.183600000000002</v>
      </c>
      <c r="L65" t="s">
        <v>51</v>
      </c>
      <c r="M65" t="s">
        <v>86</v>
      </c>
      <c r="N65" t="s">
        <v>22</v>
      </c>
      <c r="O65" t="s">
        <v>37</v>
      </c>
      <c r="P65" s="5">
        <v>13.91</v>
      </c>
      <c r="Q65">
        <v>1.3</v>
      </c>
      <c r="R65" t="s">
        <v>23</v>
      </c>
    </row>
    <row r="66" spans="1:18" x14ac:dyDescent="0.3">
      <c r="A66" t="s">
        <v>4357</v>
      </c>
      <c r="B66" s="1">
        <v>43855</v>
      </c>
      <c r="C66" t="s">
        <v>4358</v>
      </c>
      <c r="D66" t="s">
        <v>65</v>
      </c>
      <c r="E66" t="s">
        <v>82</v>
      </c>
      <c r="F66">
        <v>15</v>
      </c>
      <c r="G66">
        <v>14</v>
      </c>
      <c r="H66" s="4">
        <v>586</v>
      </c>
      <c r="I66" s="4">
        <v>632.88</v>
      </c>
      <c r="J66" s="4">
        <f t="shared" ref="J66:J129" si="2">(G66*I66)-(G66*H66)-P66</f>
        <v>650.68999999999971</v>
      </c>
      <c r="K66" s="4">
        <f t="shared" ref="K66:K129" si="3">G66*I66</f>
        <v>8860.32</v>
      </c>
      <c r="L66" t="s">
        <v>51</v>
      </c>
      <c r="M66" t="s">
        <v>21</v>
      </c>
      <c r="N66" t="s">
        <v>29</v>
      </c>
      <c r="O66" t="s">
        <v>53</v>
      </c>
      <c r="P66" s="5">
        <v>5.63</v>
      </c>
      <c r="Q66">
        <v>4.4000000000000004</v>
      </c>
      <c r="R66" t="s">
        <v>74</v>
      </c>
    </row>
    <row r="67" spans="1:18" x14ac:dyDescent="0.3">
      <c r="A67" t="s">
        <v>10388</v>
      </c>
      <c r="B67" s="1">
        <v>43855</v>
      </c>
      <c r="C67" t="s">
        <v>10389</v>
      </c>
      <c r="D67" t="s">
        <v>133</v>
      </c>
      <c r="E67" t="s">
        <v>50</v>
      </c>
      <c r="F67">
        <v>11</v>
      </c>
      <c r="G67">
        <v>9</v>
      </c>
      <c r="H67" s="4">
        <v>174.48</v>
      </c>
      <c r="I67" s="4">
        <v>186.6936</v>
      </c>
      <c r="J67" s="4">
        <f t="shared" si="2"/>
        <v>109.23240000000015</v>
      </c>
      <c r="K67" s="4">
        <f t="shared" si="3"/>
        <v>1680.2424000000001</v>
      </c>
      <c r="L67" t="s">
        <v>27</v>
      </c>
      <c r="M67" t="s">
        <v>123</v>
      </c>
      <c r="N67" t="s">
        <v>29</v>
      </c>
      <c r="O67" t="s">
        <v>53</v>
      </c>
      <c r="P67" s="5">
        <v>0.69</v>
      </c>
      <c r="Q67">
        <v>3.8</v>
      </c>
      <c r="R67" t="s">
        <v>23</v>
      </c>
    </row>
    <row r="68" spans="1:18" x14ac:dyDescent="0.3">
      <c r="A68" t="s">
        <v>270</v>
      </c>
      <c r="B68" s="1">
        <v>43856</v>
      </c>
      <c r="C68" t="s">
        <v>271</v>
      </c>
      <c r="D68" t="s">
        <v>61</v>
      </c>
      <c r="E68" t="s">
        <v>70</v>
      </c>
      <c r="F68">
        <v>8</v>
      </c>
      <c r="G68">
        <v>8</v>
      </c>
      <c r="H68" s="4">
        <v>99.44</v>
      </c>
      <c r="I68" s="4">
        <v>112.36719999999998</v>
      </c>
      <c r="J68" s="4">
        <f t="shared" si="2"/>
        <v>83.007599999999883</v>
      </c>
      <c r="K68" s="4">
        <f t="shared" si="3"/>
        <v>898.93759999999986</v>
      </c>
      <c r="L68" t="s">
        <v>27</v>
      </c>
      <c r="M68" t="s">
        <v>86</v>
      </c>
      <c r="N68" t="s">
        <v>36</v>
      </c>
      <c r="O68" t="s">
        <v>37</v>
      </c>
      <c r="P68" s="5">
        <v>20.41</v>
      </c>
      <c r="Q68">
        <v>1.5</v>
      </c>
      <c r="R68" t="s">
        <v>23</v>
      </c>
    </row>
    <row r="69" spans="1:18" x14ac:dyDescent="0.3">
      <c r="A69" t="s">
        <v>6359</v>
      </c>
      <c r="B69" s="1">
        <v>43856</v>
      </c>
      <c r="C69" t="s">
        <v>6360</v>
      </c>
      <c r="D69" t="s">
        <v>85</v>
      </c>
      <c r="E69" t="s">
        <v>82</v>
      </c>
      <c r="F69">
        <v>15</v>
      </c>
      <c r="G69">
        <v>14</v>
      </c>
      <c r="H69" s="4">
        <v>1294.6600000000001</v>
      </c>
      <c r="I69" s="4">
        <v>1450.0192000000002</v>
      </c>
      <c r="J69" s="4">
        <f t="shared" si="2"/>
        <v>2173.4587999999999</v>
      </c>
      <c r="K69" s="4">
        <f t="shared" si="3"/>
        <v>20300.268800000002</v>
      </c>
      <c r="L69" t="s">
        <v>51</v>
      </c>
      <c r="M69" t="s">
        <v>35</v>
      </c>
      <c r="N69" t="s">
        <v>29</v>
      </c>
      <c r="O69" t="s">
        <v>30</v>
      </c>
      <c r="P69" s="5">
        <v>1.57</v>
      </c>
      <c r="Q69">
        <v>4.0999999999999996</v>
      </c>
      <c r="R69" t="s">
        <v>23</v>
      </c>
    </row>
    <row r="70" spans="1:18" x14ac:dyDescent="0.3">
      <c r="A70" t="s">
        <v>7786</v>
      </c>
      <c r="B70" s="1">
        <v>43856</v>
      </c>
      <c r="C70" t="s">
        <v>7787</v>
      </c>
      <c r="D70" t="s">
        <v>85</v>
      </c>
      <c r="E70" t="s">
        <v>82</v>
      </c>
      <c r="F70">
        <v>19</v>
      </c>
      <c r="G70">
        <v>18</v>
      </c>
      <c r="H70" s="4">
        <v>607.04</v>
      </c>
      <c r="I70" s="4">
        <v>643.4624</v>
      </c>
      <c r="J70" s="4">
        <f t="shared" si="2"/>
        <v>632.84320000000139</v>
      </c>
      <c r="K70" s="4">
        <f t="shared" si="3"/>
        <v>11582.323200000001</v>
      </c>
      <c r="L70" t="s">
        <v>66</v>
      </c>
      <c r="M70" t="s">
        <v>28</v>
      </c>
      <c r="N70" t="s">
        <v>36</v>
      </c>
      <c r="O70" t="s">
        <v>30</v>
      </c>
      <c r="P70" s="5">
        <v>22.76</v>
      </c>
      <c r="Q70">
        <v>2.4</v>
      </c>
      <c r="R70" t="s">
        <v>23</v>
      </c>
    </row>
    <row r="71" spans="1:18" x14ac:dyDescent="0.3">
      <c r="A71" t="s">
        <v>5862</v>
      </c>
      <c r="B71" s="1">
        <v>43857</v>
      </c>
      <c r="C71" t="s">
        <v>5863</v>
      </c>
      <c r="D71" t="s">
        <v>116</v>
      </c>
      <c r="E71" t="s">
        <v>50</v>
      </c>
      <c r="F71">
        <v>6</v>
      </c>
      <c r="G71">
        <v>5</v>
      </c>
      <c r="H71" s="4">
        <v>1498.76</v>
      </c>
      <c r="I71" s="4">
        <v>1648.6360000000002</v>
      </c>
      <c r="J71" s="4">
        <f t="shared" si="2"/>
        <v>701.43000000000006</v>
      </c>
      <c r="K71" s="4">
        <f t="shared" si="3"/>
        <v>8243.18</v>
      </c>
      <c r="L71" t="s">
        <v>51</v>
      </c>
      <c r="M71" t="s">
        <v>21</v>
      </c>
      <c r="N71" t="s">
        <v>36</v>
      </c>
      <c r="O71" t="s">
        <v>30</v>
      </c>
      <c r="P71" s="5">
        <v>47.95</v>
      </c>
      <c r="Q71">
        <v>3.9</v>
      </c>
      <c r="R71" t="s">
        <v>23</v>
      </c>
    </row>
    <row r="72" spans="1:18" x14ac:dyDescent="0.3">
      <c r="A72" t="s">
        <v>7870</v>
      </c>
      <c r="B72" s="1">
        <v>43857</v>
      </c>
      <c r="C72" t="s">
        <v>7871</v>
      </c>
      <c r="D72" t="s">
        <v>109</v>
      </c>
      <c r="E72" t="s">
        <v>46</v>
      </c>
      <c r="F72">
        <v>9</v>
      </c>
      <c r="G72">
        <v>7</v>
      </c>
      <c r="H72" s="4">
        <v>235.33</v>
      </c>
      <c r="I72" s="4">
        <v>263.56960000000004</v>
      </c>
      <c r="J72" s="4">
        <f t="shared" si="2"/>
        <v>197.67720000000008</v>
      </c>
      <c r="K72" s="4">
        <f t="shared" si="3"/>
        <v>1844.9872000000003</v>
      </c>
      <c r="L72" t="s">
        <v>66</v>
      </c>
      <c r="M72" t="s">
        <v>28</v>
      </c>
      <c r="N72" t="s">
        <v>71</v>
      </c>
      <c r="O72" t="s">
        <v>67</v>
      </c>
      <c r="P72" s="5">
        <v>0</v>
      </c>
      <c r="Q72">
        <v>2</v>
      </c>
      <c r="R72" t="s">
        <v>23</v>
      </c>
    </row>
    <row r="73" spans="1:18" x14ac:dyDescent="0.3">
      <c r="A73" t="s">
        <v>9429</v>
      </c>
      <c r="B73" s="1">
        <v>43857</v>
      </c>
      <c r="C73" t="s">
        <v>9430</v>
      </c>
      <c r="D73" t="s">
        <v>109</v>
      </c>
      <c r="E73" t="s">
        <v>46</v>
      </c>
      <c r="F73">
        <v>16</v>
      </c>
      <c r="G73">
        <v>13</v>
      </c>
      <c r="H73" s="4">
        <v>53.09</v>
      </c>
      <c r="I73" s="4">
        <v>58.929900000000011</v>
      </c>
      <c r="J73" s="4">
        <f t="shared" si="2"/>
        <v>43.388700000000057</v>
      </c>
      <c r="K73" s="4">
        <f t="shared" si="3"/>
        <v>766.08870000000013</v>
      </c>
      <c r="L73" t="s">
        <v>51</v>
      </c>
      <c r="M73" t="s">
        <v>35</v>
      </c>
      <c r="N73" t="s">
        <v>29</v>
      </c>
      <c r="O73" t="s">
        <v>53</v>
      </c>
      <c r="P73" s="5">
        <v>32.53</v>
      </c>
      <c r="Q73">
        <v>1.8</v>
      </c>
      <c r="R73" t="s">
        <v>23</v>
      </c>
    </row>
    <row r="74" spans="1:18" x14ac:dyDescent="0.3">
      <c r="A74" t="s">
        <v>2583</v>
      </c>
      <c r="B74" s="1">
        <v>43858</v>
      </c>
      <c r="C74" t="s">
        <v>2584</v>
      </c>
      <c r="D74" t="s">
        <v>109</v>
      </c>
      <c r="E74" t="s">
        <v>46</v>
      </c>
      <c r="F74">
        <v>4</v>
      </c>
      <c r="G74">
        <v>3</v>
      </c>
      <c r="H74" s="4">
        <v>424.62</v>
      </c>
      <c r="I74" s="4">
        <v>479.82059999999996</v>
      </c>
      <c r="J74" s="4">
        <f t="shared" si="2"/>
        <v>133.28179999999969</v>
      </c>
      <c r="K74" s="4">
        <f t="shared" si="3"/>
        <v>1439.4617999999998</v>
      </c>
      <c r="L74" t="s">
        <v>20</v>
      </c>
      <c r="M74" t="s">
        <v>86</v>
      </c>
      <c r="N74" t="s">
        <v>71</v>
      </c>
      <c r="O74" t="s">
        <v>67</v>
      </c>
      <c r="P74" s="5">
        <v>32.32</v>
      </c>
      <c r="Q74">
        <v>2.4</v>
      </c>
      <c r="R74" t="s">
        <v>23</v>
      </c>
    </row>
    <row r="75" spans="1:18" x14ac:dyDescent="0.3">
      <c r="A75" t="s">
        <v>2891</v>
      </c>
      <c r="B75" s="1">
        <v>43858</v>
      </c>
      <c r="C75" t="s">
        <v>2892</v>
      </c>
      <c r="D75" t="s">
        <v>65</v>
      </c>
      <c r="E75" t="s">
        <v>82</v>
      </c>
      <c r="F75">
        <v>5</v>
      </c>
      <c r="G75">
        <v>5</v>
      </c>
      <c r="H75" s="4">
        <v>947.07</v>
      </c>
      <c r="I75" s="4">
        <v>1060.7184000000002</v>
      </c>
      <c r="J75" s="4">
        <f t="shared" si="2"/>
        <v>537.59200000000021</v>
      </c>
      <c r="K75" s="4">
        <f t="shared" si="3"/>
        <v>5303.5920000000006</v>
      </c>
      <c r="L75" t="s">
        <v>20</v>
      </c>
      <c r="M75" t="s">
        <v>21</v>
      </c>
      <c r="N75" t="s">
        <v>29</v>
      </c>
      <c r="O75" t="s">
        <v>89</v>
      </c>
      <c r="P75" s="5">
        <v>30.65</v>
      </c>
      <c r="Q75">
        <v>1.8</v>
      </c>
      <c r="R75" t="s">
        <v>74</v>
      </c>
    </row>
    <row r="76" spans="1:18" x14ac:dyDescent="0.3">
      <c r="A76" t="s">
        <v>4497</v>
      </c>
      <c r="B76" s="1">
        <v>43858</v>
      </c>
      <c r="C76" t="s">
        <v>4498</v>
      </c>
      <c r="D76" t="s">
        <v>65</v>
      </c>
      <c r="E76" t="s">
        <v>82</v>
      </c>
      <c r="F76">
        <v>11</v>
      </c>
      <c r="G76">
        <v>10</v>
      </c>
      <c r="H76" s="4">
        <v>731.97</v>
      </c>
      <c r="I76" s="4">
        <v>797.84730000000013</v>
      </c>
      <c r="J76" s="4">
        <f t="shared" si="2"/>
        <v>642.36300000000108</v>
      </c>
      <c r="K76" s="4">
        <f t="shared" si="3"/>
        <v>7978.4730000000018</v>
      </c>
      <c r="L76" t="s">
        <v>20</v>
      </c>
      <c r="M76" t="s">
        <v>86</v>
      </c>
      <c r="N76" t="s">
        <v>71</v>
      </c>
      <c r="O76" t="s">
        <v>53</v>
      </c>
      <c r="P76" s="5">
        <v>16.41</v>
      </c>
      <c r="Q76">
        <v>3.2</v>
      </c>
      <c r="R76" t="s">
        <v>74</v>
      </c>
    </row>
    <row r="77" spans="1:18" x14ac:dyDescent="0.3">
      <c r="A77" t="s">
        <v>10746</v>
      </c>
      <c r="B77" s="1">
        <v>43858</v>
      </c>
      <c r="C77" t="s">
        <v>10747</v>
      </c>
      <c r="D77" t="s">
        <v>130</v>
      </c>
      <c r="E77" t="s">
        <v>82</v>
      </c>
      <c r="F77">
        <v>17</v>
      </c>
      <c r="G77">
        <v>16</v>
      </c>
      <c r="H77" s="4">
        <v>187.11</v>
      </c>
      <c r="I77" s="4">
        <v>207.69210000000004</v>
      </c>
      <c r="J77" s="4">
        <f t="shared" si="2"/>
        <v>284.1336000000004</v>
      </c>
      <c r="K77" s="4">
        <f t="shared" si="3"/>
        <v>3323.0736000000006</v>
      </c>
      <c r="L77" t="s">
        <v>20</v>
      </c>
      <c r="M77" t="s">
        <v>42</v>
      </c>
      <c r="N77" t="s">
        <v>22</v>
      </c>
      <c r="O77" t="s">
        <v>30</v>
      </c>
      <c r="P77" s="5">
        <v>45.18</v>
      </c>
      <c r="Q77">
        <v>5</v>
      </c>
      <c r="R77" t="s">
        <v>23</v>
      </c>
    </row>
    <row r="78" spans="1:18" x14ac:dyDescent="0.3">
      <c r="A78" t="s">
        <v>718</v>
      </c>
      <c r="B78" s="1">
        <v>43859</v>
      </c>
      <c r="C78" t="s">
        <v>719</v>
      </c>
      <c r="D78" t="s">
        <v>65</v>
      </c>
      <c r="E78" t="s">
        <v>82</v>
      </c>
      <c r="F78">
        <v>12</v>
      </c>
      <c r="G78">
        <v>11</v>
      </c>
      <c r="H78" s="4">
        <v>366.93</v>
      </c>
      <c r="I78" s="4">
        <v>410.96160000000003</v>
      </c>
      <c r="J78" s="4">
        <f t="shared" si="2"/>
        <v>458.82760000000053</v>
      </c>
      <c r="K78" s="4">
        <f t="shared" si="3"/>
        <v>4520.5776000000005</v>
      </c>
      <c r="L78" t="s">
        <v>66</v>
      </c>
      <c r="M78" t="s">
        <v>123</v>
      </c>
      <c r="N78" t="s">
        <v>71</v>
      </c>
      <c r="O78" t="s">
        <v>67</v>
      </c>
      <c r="P78" s="5">
        <v>25.52</v>
      </c>
      <c r="Q78">
        <v>1</v>
      </c>
      <c r="R78" t="s">
        <v>23</v>
      </c>
    </row>
    <row r="79" spans="1:18" x14ac:dyDescent="0.3">
      <c r="A79" t="s">
        <v>1197</v>
      </c>
      <c r="B79" s="1">
        <v>43859</v>
      </c>
      <c r="C79" t="s">
        <v>1198</v>
      </c>
      <c r="D79" t="s">
        <v>61</v>
      </c>
      <c r="E79" t="s">
        <v>70</v>
      </c>
      <c r="F79">
        <v>5</v>
      </c>
      <c r="G79">
        <v>5</v>
      </c>
      <c r="H79" s="4">
        <v>748.65</v>
      </c>
      <c r="I79" s="4">
        <v>808.54200000000003</v>
      </c>
      <c r="J79" s="4">
        <f t="shared" si="2"/>
        <v>299.00000000000006</v>
      </c>
      <c r="K79" s="4">
        <f t="shared" si="3"/>
        <v>4042.71</v>
      </c>
      <c r="L79" t="s">
        <v>66</v>
      </c>
      <c r="M79" t="s">
        <v>42</v>
      </c>
      <c r="N79" t="s">
        <v>36</v>
      </c>
      <c r="O79" t="s">
        <v>67</v>
      </c>
      <c r="P79" s="5">
        <v>0.46</v>
      </c>
      <c r="Q79">
        <v>4.5999999999999996</v>
      </c>
      <c r="R79" t="s">
        <v>23</v>
      </c>
    </row>
    <row r="80" spans="1:18" x14ac:dyDescent="0.3">
      <c r="A80" t="s">
        <v>7600</v>
      </c>
      <c r="B80" s="1">
        <v>43859</v>
      </c>
      <c r="C80" t="s">
        <v>7601</v>
      </c>
      <c r="D80" t="s">
        <v>61</v>
      </c>
      <c r="E80" t="s">
        <v>70</v>
      </c>
      <c r="F80">
        <v>1</v>
      </c>
      <c r="G80">
        <v>1</v>
      </c>
      <c r="H80" s="4">
        <v>1108.77</v>
      </c>
      <c r="I80" s="4">
        <v>1164.2085</v>
      </c>
      <c r="J80" s="4">
        <f t="shared" si="2"/>
        <v>19.698499999999974</v>
      </c>
      <c r="K80" s="4">
        <f t="shared" si="3"/>
        <v>1164.2085</v>
      </c>
      <c r="L80" t="s">
        <v>47</v>
      </c>
      <c r="M80" t="s">
        <v>42</v>
      </c>
      <c r="N80" t="s">
        <v>22</v>
      </c>
      <c r="O80" t="s">
        <v>53</v>
      </c>
      <c r="P80" s="5">
        <v>35.74</v>
      </c>
      <c r="Q80">
        <v>5</v>
      </c>
      <c r="R80" t="s">
        <v>23</v>
      </c>
    </row>
    <row r="81" spans="1:18" x14ac:dyDescent="0.3">
      <c r="A81" t="s">
        <v>8332</v>
      </c>
      <c r="B81" s="1">
        <v>43859</v>
      </c>
      <c r="C81" t="s">
        <v>8333</v>
      </c>
      <c r="D81" t="s">
        <v>61</v>
      </c>
      <c r="E81" t="s">
        <v>70</v>
      </c>
      <c r="F81">
        <v>1</v>
      </c>
      <c r="G81">
        <v>1</v>
      </c>
      <c r="H81" s="4">
        <v>1389.78</v>
      </c>
      <c r="I81" s="4">
        <v>1459.269</v>
      </c>
      <c r="J81" s="4">
        <f t="shared" si="2"/>
        <v>50.489000000000033</v>
      </c>
      <c r="K81" s="4">
        <f t="shared" si="3"/>
        <v>1459.269</v>
      </c>
      <c r="L81" t="s">
        <v>66</v>
      </c>
      <c r="M81" t="s">
        <v>21</v>
      </c>
      <c r="N81" t="s">
        <v>71</v>
      </c>
      <c r="O81" t="s">
        <v>37</v>
      </c>
      <c r="P81" s="5">
        <v>19</v>
      </c>
      <c r="Q81">
        <v>3</v>
      </c>
      <c r="R81" t="s">
        <v>23</v>
      </c>
    </row>
    <row r="82" spans="1:18" x14ac:dyDescent="0.3">
      <c r="A82" t="s">
        <v>1816</v>
      </c>
      <c r="B82" s="1">
        <v>43860</v>
      </c>
      <c r="C82" t="s">
        <v>1817</v>
      </c>
      <c r="D82" t="s">
        <v>77</v>
      </c>
      <c r="E82" t="s">
        <v>82</v>
      </c>
      <c r="F82">
        <v>1</v>
      </c>
      <c r="G82">
        <v>1</v>
      </c>
      <c r="H82" s="4">
        <v>781.72</v>
      </c>
      <c r="I82" s="4">
        <v>891.16080000000011</v>
      </c>
      <c r="J82" s="4">
        <f t="shared" si="2"/>
        <v>60.210800000000084</v>
      </c>
      <c r="K82" s="4">
        <f t="shared" si="3"/>
        <v>891.16080000000011</v>
      </c>
      <c r="L82" t="s">
        <v>27</v>
      </c>
      <c r="M82" t="s">
        <v>42</v>
      </c>
      <c r="N82" t="s">
        <v>22</v>
      </c>
      <c r="O82" t="s">
        <v>67</v>
      </c>
      <c r="P82" s="5">
        <v>49.23</v>
      </c>
      <c r="Q82">
        <v>4.7</v>
      </c>
      <c r="R82" t="s">
        <v>23</v>
      </c>
    </row>
    <row r="83" spans="1:18" x14ac:dyDescent="0.3">
      <c r="A83" t="s">
        <v>2593</v>
      </c>
      <c r="B83" s="1">
        <v>43860</v>
      </c>
      <c r="C83" t="s">
        <v>2594</v>
      </c>
      <c r="D83" t="s">
        <v>40</v>
      </c>
      <c r="E83" t="s">
        <v>57</v>
      </c>
      <c r="F83">
        <v>8</v>
      </c>
      <c r="G83">
        <v>6</v>
      </c>
      <c r="H83" s="4">
        <v>1399.91</v>
      </c>
      <c r="I83" s="4">
        <v>1595.8974000000003</v>
      </c>
      <c r="J83" s="4">
        <f t="shared" si="2"/>
        <v>1125.9444000000017</v>
      </c>
      <c r="K83" s="4">
        <f t="shared" si="3"/>
        <v>9575.3844000000026</v>
      </c>
      <c r="L83" t="s">
        <v>20</v>
      </c>
      <c r="M83" t="s">
        <v>86</v>
      </c>
      <c r="N83" t="s">
        <v>29</v>
      </c>
      <c r="O83" t="s">
        <v>30</v>
      </c>
      <c r="P83" s="5">
        <v>49.98</v>
      </c>
      <c r="Q83">
        <v>2.2999999999999998</v>
      </c>
      <c r="R83" t="s">
        <v>23</v>
      </c>
    </row>
    <row r="84" spans="1:18" x14ac:dyDescent="0.3">
      <c r="A84" t="s">
        <v>5319</v>
      </c>
      <c r="B84" s="1">
        <v>43860</v>
      </c>
      <c r="C84" t="s">
        <v>5320</v>
      </c>
      <c r="D84" t="s">
        <v>109</v>
      </c>
      <c r="E84" t="s">
        <v>46</v>
      </c>
      <c r="F84">
        <v>5</v>
      </c>
      <c r="G84">
        <v>4</v>
      </c>
      <c r="H84" s="4">
        <v>793.99</v>
      </c>
      <c r="I84" s="4">
        <v>849.56930000000011</v>
      </c>
      <c r="J84" s="4">
        <f t="shared" si="2"/>
        <v>183.9572000000004</v>
      </c>
      <c r="K84" s="4">
        <f t="shared" si="3"/>
        <v>3398.2772000000004</v>
      </c>
      <c r="L84" t="s">
        <v>51</v>
      </c>
      <c r="M84" t="s">
        <v>42</v>
      </c>
      <c r="N84" t="s">
        <v>71</v>
      </c>
      <c r="O84" t="s">
        <v>89</v>
      </c>
      <c r="P84" s="5">
        <v>38.36</v>
      </c>
      <c r="Q84">
        <v>1.5</v>
      </c>
      <c r="R84" t="s">
        <v>23</v>
      </c>
    </row>
    <row r="85" spans="1:18" x14ac:dyDescent="0.3">
      <c r="A85" t="s">
        <v>7040</v>
      </c>
      <c r="B85" s="1">
        <v>43860</v>
      </c>
      <c r="C85" t="s">
        <v>7041</v>
      </c>
      <c r="D85" t="s">
        <v>61</v>
      </c>
      <c r="E85" t="s">
        <v>70</v>
      </c>
      <c r="F85">
        <v>7</v>
      </c>
      <c r="G85">
        <v>7</v>
      </c>
      <c r="H85" s="4">
        <v>792.22</v>
      </c>
      <c r="I85" s="4">
        <v>879.3642000000001</v>
      </c>
      <c r="J85" s="4">
        <f t="shared" si="2"/>
        <v>583.9094000000008</v>
      </c>
      <c r="K85" s="4">
        <f t="shared" si="3"/>
        <v>6155.5494000000008</v>
      </c>
      <c r="L85" t="s">
        <v>47</v>
      </c>
      <c r="M85" t="s">
        <v>79</v>
      </c>
      <c r="N85" t="s">
        <v>22</v>
      </c>
      <c r="O85" t="s">
        <v>30</v>
      </c>
      <c r="P85" s="5">
        <v>26.1</v>
      </c>
      <c r="Q85">
        <v>3.6</v>
      </c>
      <c r="R85" t="s">
        <v>23</v>
      </c>
    </row>
    <row r="86" spans="1:18" x14ac:dyDescent="0.3">
      <c r="A86" t="s">
        <v>5146</v>
      </c>
      <c r="B86" s="1">
        <v>43861</v>
      </c>
      <c r="C86" t="s">
        <v>5147</v>
      </c>
      <c r="D86" t="s">
        <v>109</v>
      </c>
      <c r="E86" t="s">
        <v>46</v>
      </c>
      <c r="F86">
        <v>20</v>
      </c>
      <c r="G86">
        <v>19</v>
      </c>
      <c r="H86" s="4">
        <v>701.59</v>
      </c>
      <c r="I86" s="4">
        <v>785.78080000000011</v>
      </c>
      <c r="J86" s="4">
        <f t="shared" si="2"/>
        <v>1574.1552000000004</v>
      </c>
      <c r="K86" s="4">
        <f t="shared" si="3"/>
        <v>14929.835200000001</v>
      </c>
      <c r="L86" t="s">
        <v>51</v>
      </c>
      <c r="M86" t="s">
        <v>123</v>
      </c>
      <c r="N86" t="s">
        <v>22</v>
      </c>
      <c r="O86" t="s">
        <v>30</v>
      </c>
      <c r="P86" s="5">
        <v>25.47</v>
      </c>
      <c r="Q86">
        <v>2</v>
      </c>
      <c r="R86" t="s">
        <v>23</v>
      </c>
    </row>
    <row r="87" spans="1:18" x14ac:dyDescent="0.3">
      <c r="A87" t="s">
        <v>5796</v>
      </c>
      <c r="B87" s="1">
        <v>43862</v>
      </c>
      <c r="C87" t="s">
        <v>5797</v>
      </c>
      <c r="D87" t="s">
        <v>40</v>
      </c>
      <c r="E87" t="s">
        <v>57</v>
      </c>
      <c r="F87">
        <v>15</v>
      </c>
      <c r="G87">
        <v>13</v>
      </c>
      <c r="H87" s="4">
        <v>656.11</v>
      </c>
      <c r="I87" s="4">
        <v>715.15990000000011</v>
      </c>
      <c r="J87" s="4">
        <f t="shared" si="2"/>
        <v>740.4787000000016</v>
      </c>
      <c r="K87" s="4">
        <f t="shared" si="3"/>
        <v>9297.0787000000018</v>
      </c>
      <c r="L87" t="s">
        <v>47</v>
      </c>
      <c r="M87" t="s">
        <v>28</v>
      </c>
      <c r="N87" t="s">
        <v>71</v>
      </c>
      <c r="O87" t="s">
        <v>30</v>
      </c>
      <c r="P87" s="5">
        <v>27.17</v>
      </c>
      <c r="Q87">
        <v>2.1</v>
      </c>
      <c r="R87" t="s">
        <v>23</v>
      </c>
    </row>
    <row r="88" spans="1:18" x14ac:dyDescent="0.3">
      <c r="A88" t="s">
        <v>6997</v>
      </c>
      <c r="B88" s="1">
        <v>43862</v>
      </c>
      <c r="C88" t="s">
        <v>6998</v>
      </c>
      <c r="D88" t="s">
        <v>130</v>
      </c>
      <c r="E88" t="s">
        <v>82</v>
      </c>
      <c r="F88">
        <v>6</v>
      </c>
      <c r="G88">
        <v>6</v>
      </c>
      <c r="H88" s="4">
        <v>203.32</v>
      </c>
      <c r="I88" s="4">
        <v>227.7184</v>
      </c>
      <c r="J88" s="4">
        <f t="shared" si="2"/>
        <v>117.5104</v>
      </c>
      <c r="K88" s="4">
        <f t="shared" si="3"/>
        <v>1366.3104000000001</v>
      </c>
      <c r="L88" t="s">
        <v>47</v>
      </c>
      <c r="M88" t="s">
        <v>123</v>
      </c>
      <c r="N88" t="s">
        <v>36</v>
      </c>
      <c r="O88" t="s">
        <v>37</v>
      </c>
      <c r="P88" s="5">
        <v>28.88</v>
      </c>
      <c r="Q88">
        <v>3.3</v>
      </c>
      <c r="R88" t="s">
        <v>23</v>
      </c>
    </row>
    <row r="89" spans="1:18" x14ac:dyDescent="0.3">
      <c r="A89" t="s">
        <v>9514</v>
      </c>
      <c r="B89" s="1">
        <v>43862</v>
      </c>
      <c r="C89" t="s">
        <v>9515</v>
      </c>
      <c r="D89" t="s">
        <v>130</v>
      </c>
      <c r="E89" t="s">
        <v>82</v>
      </c>
      <c r="F89">
        <v>5</v>
      </c>
      <c r="G89">
        <v>4</v>
      </c>
      <c r="H89" s="4">
        <v>149.86000000000001</v>
      </c>
      <c r="I89" s="4">
        <v>169.34180000000001</v>
      </c>
      <c r="J89" s="4">
        <f t="shared" si="2"/>
        <v>60.817199999999971</v>
      </c>
      <c r="K89" s="4">
        <f t="shared" si="3"/>
        <v>677.36720000000003</v>
      </c>
      <c r="L89" t="s">
        <v>20</v>
      </c>
      <c r="M89" t="s">
        <v>86</v>
      </c>
      <c r="N89" t="s">
        <v>22</v>
      </c>
      <c r="O89" t="s">
        <v>89</v>
      </c>
      <c r="P89" s="5">
        <v>17.11</v>
      </c>
      <c r="Q89">
        <v>4.4000000000000004</v>
      </c>
      <c r="R89" t="s">
        <v>23</v>
      </c>
    </row>
    <row r="90" spans="1:18" x14ac:dyDescent="0.3">
      <c r="A90" t="s">
        <v>10488</v>
      </c>
      <c r="B90" s="1">
        <v>43862</v>
      </c>
      <c r="C90" t="s">
        <v>10489</v>
      </c>
      <c r="D90" t="s">
        <v>94</v>
      </c>
      <c r="E90" t="s">
        <v>50</v>
      </c>
      <c r="F90">
        <v>14</v>
      </c>
      <c r="G90">
        <v>14</v>
      </c>
      <c r="H90" s="4">
        <v>1213.47</v>
      </c>
      <c r="I90" s="4">
        <v>1359.0864000000001</v>
      </c>
      <c r="J90" s="4">
        <f t="shared" si="2"/>
        <v>2027.9696000000001</v>
      </c>
      <c r="K90" s="4">
        <f t="shared" si="3"/>
        <v>19027.209600000002</v>
      </c>
      <c r="L90" t="s">
        <v>47</v>
      </c>
      <c r="M90" t="s">
        <v>28</v>
      </c>
      <c r="N90" t="s">
        <v>36</v>
      </c>
      <c r="O90" t="s">
        <v>37</v>
      </c>
      <c r="P90" s="5">
        <v>10.66</v>
      </c>
      <c r="Q90">
        <v>2.2999999999999998</v>
      </c>
      <c r="R90" t="s">
        <v>23</v>
      </c>
    </row>
    <row r="91" spans="1:18" x14ac:dyDescent="0.3">
      <c r="A91" t="s">
        <v>698</v>
      </c>
      <c r="B91" s="1">
        <v>43863</v>
      </c>
      <c r="C91" t="s">
        <v>699</v>
      </c>
      <c r="D91" t="s">
        <v>116</v>
      </c>
      <c r="E91" t="s">
        <v>50</v>
      </c>
      <c r="F91">
        <v>4</v>
      </c>
      <c r="G91">
        <v>4</v>
      </c>
      <c r="H91" s="4">
        <v>182.75</v>
      </c>
      <c r="I91" s="4">
        <v>197.37</v>
      </c>
      <c r="J91" s="4">
        <f t="shared" si="2"/>
        <v>41.010000000000019</v>
      </c>
      <c r="K91" s="4">
        <f t="shared" si="3"/>
        <v>789.48</v>
      </c>
      <c r="L91" t="s">
        <v>47</v>
      </c>
      <c r="M91" t="s">
        <v>28</v>
      </c>
      <c r="N91" t="s">
        <v>29</v>
      </c>
      <c r="O91" t="s">
        <v>67</v>
      </c>
      <c r="P91" s="5">
        <v>17.47</v>
      </c>
      <c r="Q91">
        <v>4.2</v>
      </c>
      <c r="R91" t="s">
        <v>23</v>
      </c>
    </row>
    <row r="92" spans="1:18" x14ac:dyDescent="0.3">
      <c r="A92" t="s">
        <v>3090</v>
      </c>
      <c r="B92" s="1">
        <v>43863</v>
      </c>
      <c r="C92" t="s">
        <v>3091</v>
      </c>
      <c r="D92" t="s">
        <v>116</v>
      </c>
      <c r="E92" t="s">
        <v>50</v>
      </c>
      <c r="F92">
        <v>17</v>
      </c>
      <c r="G92">
        <v>16</v>
      </c>
      <c r="H92" s="4">
        <v>1453.06</v>
      </c>
      <c r="I92" s="4">
        <v>1598.366</v>
      </c>
      <c r="J92" s="4">
        <f t="shared" si="2"/>
        <v>2289.7660000000005</v>
      </c>
      <c r="K92" s="4">
        <f t="shared" si="3"/>
        <v>25573.856</v>
      </c>
      <c r="L92" t="s">
        <v>20</v>
      </c>
      <c r="M92" t="s">
        <v>28</v>
      </c>
      <c r="N92" t="s">
        <v>36</v>
      </c>
      <c r="O92" t="s">
        <v>37</v>
      </c>
      <c r="P92" s="5">
        <v>35.130000000000003</v>
      </c>
      <c r="Q92">
        <v>4.8</v>
      </c>
      <c r="R92" t="s">
        <v>23</v>
      </c>
    </row>
    <row r="93" spans="1:18" x14ac:dyDescent="0.3">
      <c r="A93" t="s">
        <v>6415</v>
      </c>
      <c r="B93" s="1">
        <v>43863</v>
      </c>
      <c r="C93" t="s">
        <v>6416</v>
      </c>
      <c r="D93" t="s">
        <v>56</v>
      </c>
      <c r="E93" t="s">
        <v>57</v>
      </c>
      <c r="F93">
        <v>16</v>
      </c>
      <c r="G93">
        <v>13</v>
      </c>
      <c r="H93" s="4">
        <v>945.62</v>
      </c>
      <c r="I93" s="4">
        <v>1059.0944000000002</v>
      </c>
      <c r="J93" s="4">
        <f t="shared" si="2"/>
        <v>1425.1872000000035</v>
      </c>
      <c r="K93" s="4">
        <f t="shared" si="3"/>
        <v>13768.227200000003</v>
      </c>
      <c r="L93" t="s">
        <v>51</v>
      </c>
      <c r="M93" t="s">
        <v>35</v>
      </c>
      <c r="N93" t="s">
        <v>71</v>
      </c>
      <c r="O93" t="s">
        <v>53</v>
      </c>
      <c r="P93" s="5">
        <v>49.98</v>
      </c>
      <c r="Q93">
        <v>3.8</v>
      </c>
      <c r="R93" t="s">
        <v>23</v>
      </c>
    </row>
    <row r="94" spans="1:18" x14ac:dyDescent="0.3">
      <c r="A94" t="s">
        <v>6266</v>
      </c>
      <c r="B94" s="1">
        <v>43864</v>
      </c>
      <c r="C94" t="s">
        <v>6267</v>
      </c>
      <c r="D94" t="s">
        <v>77</v>
      </c>
      <c r="E94" t="s">
        <v>82</v>
      </c>
      <c r="F94">
        <v>2</v>
      </c>
      <c r="G94">
        <v>2</v>
      </c>
      <c r="H94" s="4">
        <v>524.25</v>
      </c>
      <c r="I94" s="4">
        <v>571.4325</v>
      </c>
      <c r="J94" s="4">
        <f t="shared" si="2"/>
        <v>44.385000000000012</v>
      </c>
      <c r="K94" s="4">
        <f t="shared" si="3"/>
        <v>1142.865</v>
      </c>
      <c r="L94" t="s">
        <v>51</v>
      </c>
      <c r="M94" t="s">
        <v>28</v>
      </c>
      <c r="N94" t="s">
        <v>36</v>
      </c>
      <c r="O94" t="s">
        <v>37</v>
      </c>
      <c r="P94" s="5">
        <v>49.98</v>
      </c>
      <c r="Q94">
        <v>4.3</v>
      </c>
      <c r="R94" t="s">
        <v>23</v>
      </c>
    </row>
    <row r="95" spans="1:18" x14ac:dyDescent="0.3">
      <c r="A95" t="s">
        <v>3817</v>
      </c>
      <c r="B95" s="1">
        <v>43865</v>
      </c>
      <c r="C95" t="s">
        <v>3818</v>
      </c>
      <c r="D95" t="s">
        <v>141</v>
      </c>
      <c r="E95" t="s">
        <v>50</v>
      </c>
      <c r="F95">
        <v>12</v>
      </c>
      <c r="G95">
        <v>12</v>
      </c>
      <c r="H95" s="4">
        <v>414.41</v>
      </c>
      <c r="I95" s="4">
        <v>455.85100000000006</v>
      </c>
      <c r="J95" s="4">
        <f t="shared" si="2"/>
        <v>493.67200000000037</v>
      </c>
      <c r="K95" s="4">
        <f t="shared" si="3"/>
        <v>5470.2120000000004</v>
      </c>
      <c r="L95" t="s">
        <v>47</v>
      </c>
      <c r="M95" t="s">
        <v>28</v>
      </c>
      <c r="N95" t="s">
        <v>36</v>
      </c>
      <c r="O95" t="s">
        <v>53</v>
      </c>
      <c r="P95" s="5">
        <v>3.62</v>
      </c>
      <c r="Q95">
        <v>4.7</v>
      </c>
      <c r="R95" t="s">
        <v>23</v>
      </c>
    </row>
    <row r="96" spans="1:18" x14ac:dyDescent="0.3">
      <c r="A96" t="s">
        <v>3926</v>
      </c>
      <c r="B96" s="1">
        <v>43865</v>
      </c>
      <c r="C96" t="s">
        <v>3927</v>
      </c>
      <c r="D96" t="s">
        <v>85</v>
      </c>
      <c r="E96" t="s">
        <v>82</v>
      </c>
      <c r="F96">
        <v>4</v>
      </c>
      <c r="G96">
        <v>4</v>
      </c>
      <c r="H96" s="4">
        <v>240.88</v>
      </c>
      <c r="I96" s="4">
        <v>252.92400000000001</v>
      </c>
      <c r="J96" s="4">
        <f t="shared" si="2"/>
        <v>30.206000000000046</v>
      </c>
      <c r="K96" s="4">
        <f t="shared" si="3"/>
        <v>1011.696</v>
      </c>
      <c r="L96" t="s">
        <v>66</v>
      </c>
      <c r="M96" t="s">
        <v>86</v>
      </c>
      <c r="N96" t="s">
        <v>29</v>
      </c>
      <c r="O96" t="s">
        <v>89</v>
      </c>
      <c r="P96" s="5">
        <v>17.97</v>
      </c>
      <c r="Q96">
        <v>4</v>
      </c>
      <c r="R96" t="s">
        <v>23</v>
      </c>
    </row>
    <row r="97" spans="1:18" x14ac:dyDescent="0.3">
      <c r="A97" t="s">
        <v>1904</v>
      </c>
      <c r="B97" s="1">
        <v>43866</v>
      </c>
      <c r="C97" t="s">
        <v>1905</v>
      </c>
      <c r="D97" t="s">
        <v>61</v>
      </c>
      <c r="E97" t="s">
        <v>70</v>
      </c>
      <c r="F97">
        <v>17</v>
      </c>
      <c r="G97">
        <v>15</v>
      </c>
      <c r="H97" s="4">
        <v>341.45</v>
      </c>
      <c r="I97" s="4">
        <v>358.52249999999998</v>
      </c>
      <c r="J97" s="4">
        <f t="shared" si="2"/>
        <v>211.54749999999964</v>
      </c>
      <c r="K97" s="4">
        <f t="shared" si="3"/>
        <v>5377.8374999999996</v>
      </c>
      <c r="L97" t="s">
        <v>20</v>
      </c>
      <c r="M97" t="s">
        <v>86</v>
      </c>
      <c r="N97" t="s">
        <v>22</v>
      </c>
      <c r="O97" t="s">
        <v>67</v>
      </c>
      <c r="P97" s="5">
        <v>44.54</v>
      </c>
      <c r="Q97">
        <v>1</v>
      </c>
      <c r="R97" t="s">
        <v>23</v>
      </c>
    </row>
    <row r="98" spans="1:18" x14ac:dyDescent="0.3">
      <c r="A98" t="s">
        <v>2587</v>
      </c>
      <c r="B98" s="1">
        <v>43866</v>
      </c>
      <c r="C98" t="s">
        <v>2588</v>
      </c>
      <c r="D98" t="s">
        <v>65</v>
      </c>
      <c r="E98" t="s">
        <v>82</v>
      </c>
      <c r="F98">
        <v>1</v>
      </c>
      <c r="G98">
        <v>1</v>
      </c>
      <c r="H98" s="4">
        <v>1167.43</v>
      </c>
      <c r="I98" s="4">
        <v>1330.8702000000003</v>
      </c>
      <c r="J98" s="4">
        <f t="shared" si="2"/>
        <v>120.90020000000024</v>
      </c>
      <c r="K98" s="4">
        <f t="shared" si="3"/>
        <v>1330.8702000000003</v>
      </c>
      <c r="L98" t="s">
        <v>66</v>
      </c>
      <c r="M98" t="s">
        <v>123</v>
      </c>
      <c r="N98" t="s">
        <v>36</v>
      </c>
      <c r="O98" t="s">
        <v>30</v>
      </c>
      <c r="P98" s="5">
        <v>42.54</v>
      </c>
      <c r="Q98">
        <v>2.6</v>
      </c>
      <c r="R98" t="s">
        <v>23</v>
      </c>
    </row>
    <row r="99" spans="1:18" x14ac:dyDescent="0.3">
      <c r="A99" t="s">
        <v>6588</v>
      </c>
      <c r="B99" s="1">
        <v>43866</v>
      </c>
      <c r="C99" t="s">
        <v>6589</v>
      </c>
      <c r="D99" t="s">
        <v>56</v>
      </c>
      <c r="E99" t="s">
        <v>57</v>
      </c>
      <c r="F99">
        <v>8</v>
      </c>
      <c r="G99">
        <v>6</v>
      </c>
      <c r="H99" s="4">
        <v>1439.23</v>
      </c>
      <c r="I99" s="4">
        <v>1568.7607</v>
      </c>
      <c r="J99" s="4">
        <f t="shared" si="2"/>
        <v>734.60419999999965</v>
      </c>
      <c r="K99" s="4">
        <f t="shared" si="3"/>
        <v>9412.5642000000007</v>
      </c>
      <c r="L99" t="s">
        <v>66</v>
      </c>
      <c r="M99" t="s">
        <v>79</v>
      </c>
      <c r="N99" t="s">
        <v>29</v>
      </c>
      <c r="O99" t="s">
        <v>53</v>
      </c>
      <c r="P99" s="5">
        <v>42.58</v>
      </c>
      <c r="Q99">
        <v>3.8</v>
      </c>
      <c r="R99" t="s">
        <v>23</v>
      </c>
    </row>
    <row r="100" spans="1:18" x14ac:dyDescent="0.3">
      <c r="A100" t="s">
        <v>1837</v>
      </c>
      <c r="B100" s="1">
        <v>43867</v>
      </c>
      <c r="C100" t="s">
        <v>1838</v>
      </c>
      <c r="D100" t="s">
        <v>116</v>
      </c>
      <c r="E100" t="s">
        <v>50</v>
      </c>
      <c r="F100">
        <v>12</v>
      </c>
      <c r="G100">
        <v>11</v>
      </c>
      <c r="H100" s="4">
        <v>551.99</v>
      </c>
      <c r="I100" s="4">
        <v>585.10940000000005</v>
      </c>
      <c r="J100" s="4">
        <f t="shared" si="2"/>
        <v>339.64339999999999</v>
      </c>
      <c r="K100" s="4">
        <f t="shared" si="3"/>
        <v>6436.2034000000003</v>
      </c>
      <c r="L100" t="s">
        <v>47</v>
      </c>
      <c r="M100" t="s">
        <v>28</v>
      </c>
      <c r="N100" t="s">
        <v>29</v>
      </c>
      <c r="O100" t="s">
        <v>37</v>
      </c>
      <c r="P100" s="5">
        <v>24.67</v>
      </c>
      <c r="Q100">
        <v>1.3</v>
      </c>
      <c r="R100" t="s">
        <v>23</v>
      </c>
    </row>
    <row r="101" spans="1:18" x14ac:dyDescent="0.3">
      <c r="A101" t="s">
        <v>6355</v>
      </c>
      <c r="B101" s="1">
        <v>43867</v>
      </c>
      <c r="C101" t="s">
        <v>6356</v>
      </c>
      <c r="D101" t="s">
        <v>45</v>
      </c>
      <c r="E101" t="s">
        <v>46</v>
      </c>
      <c r="F101">
        <v>11</v>
      </c>
      <c r="G101">
        <v>11</v>
      </c>
      <c r="H101" s="4">
        <v>937.68</v>
      </c>
      <c r="I101" s="4">
        <v>1068.9552000000001</v>
      </c>
      <c r="J101" s="4">
        <f t="shared" si="2"/>
        <v>1420.2772000000023</v>
      </c>
      <c r="K101" s="4">
        <f t="shared" si="3"/>
        <v>11758.507200000002</v>
      </c>
      <c r="L101" t="s">
        <v>20</v>
      </c>
      <c r="M101" t="s">
        <v>35</v>
      </c>
      <c r="N101" t="s">
        <v>22</v>
      </c>
      <c r="O101" t="s">
        <v>37</v>
      </c>
      <c r="P101" s="5">
        <v>23.75</v>
      </c>
      <c r="Q101">
        <v>3.3</v>
      </c>
      <c r="R101" t="s">
        <v>23</v>
      </c>
    </row>
    <row r="102" spans="1:18" x14ac:dyDescent="0.3">
      <c r="A102" t="s">
        <v>7834</v>
      </c>
      <c r="B102" s="1">
        <v>43867</v>
      </c>
      <c r="C102" t="s">
        <v>7835</v>
      </c>
      <c r="D102" t="s">
        <v>77</v>
      </c>
      <c r="E102" t="s">
        <v>82</v>
      </c>
      <c r="F102">
        <v>8</v>
      </c>
      <c r="G102">
        <v>7</v>
      </c>
      <c r="H102" s="4">
        <v>1483.79</v>
      </c>
      <c r="I102" s="4">
        <v>1557.9794999999999</v>
      </c>
      <c r="J102" s="4">
        <f t="shared" si="2"/>
        <v>496.26650000000103</v>
      </c>
      <c r="K102" s="4">
        <f t="shared" si="3"/>
        <v>10905.8565</v>
      </c>
      <c r="L102" t="s">
        <v>27</v>
      </c>
      <c r="M102" t="s">
        <v>21</v>
      </c>
      <c r="N102" t="s">
        <v>29</v>
      </c>
      <c r="O102" t="s">
        <v>89</v>
      </c>
      <c r="P102" s="5">
        <v>23.06</v>
      </c>
      <c r="Q102">
        <v>1.6</v>
      </c>
      <c r="R102" t="s">
        <v>23</v>
      </c>
    </row>
    <row r="103" spans="1:18" x14ac:dyDescent="0.3">
      <c r="A103" t="s">
        <v>9872</v>
      </c>
      <c r="B103" s="1">
        <v>43867</v>
      </c>
      <c r="C103" t="s">
        <v>9873</v>
      </c>
      <c r="D103" t="s">
        <v>109</v>
      </c>
      <c r="E103" t="s">
        <v>46</v>
      </c>
      <c r="F103">
        <v>1</v>
      </c>
      <c r="G103">
        <v>1</v>
      </c>
      <c r="H103" s="4">
        <v>669.19</v>
      </c>
      <c r="I103" s="4">
        <v>736.10900000000015</v>
      </c>
      <c r="J103" s="4">
        <f t="shared" si="2"/>
        <v>55.529000000000096</v>
      </c>
      <c r="K103" s="4">
        <f t="shared" si="3"/>
        <v>736.10900000000015</v>
      </c>
      <c r="L103" t="s">
        <v>27</v>
      </c>
      <c r="M103" t="s">
        <v>28</v>
      </c>
      <c r="N103" t="s">
        <v>71</v>
      </c>
      <c r="O103" t="s">
        <v>37</v>
      </c>
      <c r="P103" s="5">
        <v>11.39</v>
      </c>
      <c r="Q103">
        <v>3.2</v>
      </c>
      <c r="R103" t="s">
        <v>23</v>
      </c>
    </row>
    <row r="104" spans="1:18" x14ac:dyDescent="0.3">
      <c r="A104" t="s">
        <v>9966</v>
      </c>
      <c r="B104" s="1">
        <v>43867</v>
      </c>
      <c r="C104" t="s">
        <v>9967</v>
      </c>
      <c r="D104" t="s">
        <v>45</v>
      </c>
      <c r="E104" t="s">
        <v>46</v>
      </c>
      <c r="F104">
        <v>18</v>
      </c>
      <c r="G104">
        <v>18</v>
      </c>
      <c r="H104" s="4">
        <v>225.89</v>
      </c>
      <c r="I104" s="4">
        <v>252.99680000000001</v>
      </c>
      <c r="J104" s="4">
        <f t="shared" si="2"/>
        <v>483.85240000000039</v>
      </c>
      <c r="K104" s="4">
        <f t="shared" si="3"/>
        <v>4553.9423999999999</v>
      </c>
      <c r="L104" t="s">
        <v>20</v>
      </c>
      <c r="M104" t="s">
        <v>123</v>
      </c>
      <c r="N104" t="s">
        <v>29</v>
      </c>
      <c r="O104" t="s">
        <v>30</v>
      </c>
      <c r="P104" s="5">
        <v>4.07</v>
      </c>
      <c r="Q104">
        <v>3.6</v>
      </c>
      <c r="R104" t="s">
        <v>23</v>
      </c>
    </row>
    <row r="105" spans="1:18" x14ac:dyDescent="0.3">
      <c r="A105" t="s">
        <v>4003</v>
      </c>
      <c r="B105" s="1">
        <v>43868</v>
      </c>
      <c r="C105" t="s">
        <v>4004</v>
      </c>
      <c r="D105" t="s">
        <v>130</v>
      </c>
      <c r="E105" t="s">
        <v>82</v>
      </c>
      <c r="F105">
        <v>19</v>
      </c>
      <c r="G105">
        <v>18</v>
      </c>
      <c r="H105" s="4">
        <v>102.8</v>
      </c>
      <c r="I105" s="4">
        <v>113.08000000000001</v>
      </c>
      <c r="J105" s="4">
        <f t="shared" si="2"/>
        <v>180.04000000000042</v>
      </c>
      <c r="K105" s="4">
        <f t="shared" si="3"/>
        <v>2035.4400000000003</v>
      </c>
      <c r="L105" t="s">
        <v>20</v>
      </c>
      <c r="M105" t="s">
        <v>21</v>
      </c>
      <c r="N105" t="s">
        <v>29</v>
      </c>
      <c r="O105" t="s">
        <v>37</v>
      </c>
      <c r="P105" s="5">
        <v>5</v>
      </c>
      <c r="Q105">
        <v>2.6</v>
      </c>
      <c r="R105" t="s">
        <v>23</v>
      </c>
    </row>
    <row r="106" spans="1:18" x14ac:dyDescent="0.3">
      <c r="A106" t="s">
        <v>1872</v>
      </c>
      <c r="B106" s="1">
        <v>43869</v>
      </c>
      <c r="C106" t="s">
        <v>1873</v>
      </c>
      <c r="D106" t="s">
        <v>40</v>
      </c>
      <c r="E106" t="s">
        <v>57</v>
      </c>
      <c r="F106">
        <v>11</v>
      </c>
      <c r="G106">
        <v>10</v>
      </c>
      <c r="H106" s="4">
        <v>202.65</v>
      </c>
      <c r="I106" s="4">
        <v>214.80900000000003</v>
      </c>
      <c r="J106" s="4">
        <f t="shared" si="2"/>
        <v>110.63000000000014</v>
      </c>
      <c r="K106" s="4">
        <f t="shared" si="3"/>
        <v>2148.09</v>
      </c>
      <c r="L106" t="s">
        <v>51</v>
      </c>
      <c r="M106" t="s">
        <v>35</v>
      </c>
      <c r="N106" t="s">
        <v>71</v>
      </c>
      <c r="O106" t="s">
        <v>53</v>
      </c>
      <c r="P106" s="5">
        <v>10.96</v>
      </c>
      <c r="Q106">
        <v>1.8</v>
      </c>
      <c r="R106" t="s">
        <v>23</v>
      </c>
    </row>
    <row r="107" spans="1:18" x14ac:dyDescent="0.3">
      <c r="A107" t="s">
        <v>2603</v>
      </c>
      <c r="B107" s="1">
        <v>43869</v>
      </c>
      <c r="C107" t="s">
        <v>2604</v>
      </c>
      <c r="D107" t="s">
        <v>94</v>
      </c>
      <c r="E107" t="s">
        <v>50</v>
      </c>
      <c r="F107">
        <v>18</v>
      </c>
      <c r="G107">
        <v>18</v>
      </c>
      <c r="H107" s="4">
        <v>1092.0899999999999</v>
      </c>
      <c r="I107" s="4">
        <v>1244.9826</v>
      </c>
      <c r="J107" s="4">
        <f t="shared" si="2"/>
        <v>2744.9368000000004</v>
      </c>
      <c r="K107" s="4">
        <f t="shared" si="3"/>
        <v>22409.686799999999</v>
      </c>
      <c r="L107" t="s">
        <v>20</v>
      </c>
      <c r="M107" t="s">
        <v>35</v>
      </c>
      <c r="N107" t="s">
        <v>36</v>
      </c>
      <c r="O107" t="s">
        <v>67</v>
      </c>
      <c r="P107" s="5">
        <v>7.13</v>
      </c>
      <c r="Q107">
        <v>2.6</v>
      </c>
      <c r="R107" t="s">
        <v>23</v>
      </c>
    </row>
    <row r="108" spans="1:18" x14ac:dyDescent="0.3">
      <c r="A108" t="s">
        <v>3977</v>
      </c>
      <c r="B108" s="1">
        <v>43869</v>
      </c>
      <c r="C108" t="s">
        <v>3978</v>
      </c>
      <c r="D108" t="s">
        <v>45</v>
      </c>
      <c r="E108" t="s">
        <v>46</v>
      </c>
      <c r="F108">
        <v>15</v>
      </c>
      <c r="G108">
        <v>12</v>
      </c>
      <c r="H108" s="4">
        <v>1470.54</v>
      </c>
      <c r="I108" s="4">
        <v>1676.4156</v>
      </c>
      <c r="J108" s="4">
        <f t="shared" si="2"/>
        <v>2438.3672000000001</v>
      </c>
      <c r="K108" s="4">
        <f t="shared" si="3"/>
        <v>20116.9872</v>
      </c>
      <c r="L108" t="s">
        <v>27</v>
      </c>
      <c r="M108" t="s">
        <v>79</v>
      </c>
      <c r="N108" t="s">
        <v>22</v>
      </c>
      <c r="O108" t="s">
        <v>37</v>
      </c>
      <c r="P108" s="5">
        <v>32.14</v>
      </c>
      <c r="Q108">
        <v>2</v>
      </c>
      <c r="R108" t="s">
        <v>23</v>
      </c>
    </row>
    <row r="109" spans="1:18" x14ac:dyDescent="0.3">
      <c r="A109" t="s">
        <v>9502</v>
      </c>
      <c r="B109" s="1">
        <v>43870</v>
      </c>
      <c r="C109" t="s">
        <v>9503</v>
      </c>
      <c r="D109" t="s">
        <v>33</v>
      </c>
      <c r="E109" t="s">
        <v>70</v>
      </c>
      <c r="F109">
        <v>20</v>
      </c>
      <c r="G109">
        <v>19</v>
      </c>
      <c r="H109" s="4">
        <v>1461.36</v>
      </c>
      <c r="I109" s="4">
        <v>1563.6551999999999</v>
      </c>
      <c r="J109" s="4">
        <f t="shared" si="2"/>
        <v>1913.5988000000018</v>
      </c>
      <c r="K109" s="4">
        <f t="shared" si="3"/>
        <v>29709.448799999998</v>
      </c>
      <c r="L109" t="s">
        <v>47</v>
      </c>
      <c r="M109" t="s">
        <v>42</v>
      </c>
      <c r="N109" t="s">
        <v>22</v>
      </c>
      <c r="O109" t="s">
        <v>67</v>
      </c>
      <c r="P109" s="5">
        <v>30.01</v>
      </c>
      <c r="Q109">
        <v>2.9</v>
      </c>
      <c r="R109" t="s">
        <v>23</v>
      </c>
    </row>
    <row r="110" spans="1:18" x14ac:dyDescent="0.3">
      <c r="A110" t="s">
        <v>9724</v>
      </c>
      <c r="B110" s="1">
        <v>43870</v>
      </c>
      <c r="C110" t="s">
        <v>9725</v>
      </c>
      <c r="D110" t="s">
        <v>33</v>
      </c>
      <c r="E110" t="s">
        <v>70</v>
      </c>
      <c r="F110">
        <v>11</v>
      </c>
      <c r="G110">
        <v>11</v>
      </c>
      <c r="H110" s="4">
        <v>12</v>
      </c>
      <c r="I110" s="4">
        <v>13.080000000000002</v>
      </c>
      <c r="J110" s="4">
        <f t="shared" si="2"/>
        <v>-28.269999999999975</v>
      </c>
      <c r="K110" s="4">
        <f t="shared" si="3"/>
        <v>143.88000000000002</v>
      </c>
      <c r="L110" t="s">
        <v>47</v>
      </c>
      <c r="M110" t="s">
        <v>79</v>
      </c>
      <c r="N110" t="s">
        <v>36</v>
      </c>
      <c r="O110" t="s">
        <v>30</v>
      </c>
      <c r="P110" s="5">
        <v>40.15</v>
      </c>
      <c r="Q110">
        <v>4.7</v>
      </c>
      <c r="R110" t="s">
        <v>23</v>
      </c>
    </row>
    <row r="111" spans="1:18" x14ac:dyDescent="0.3">
      <c r="A111" t="s">
        <v>1117</v>
      </c>
      <c r="B111" s="1">
        <v>43871</v>
      </c>
      <c r="C111" t="s">
        <v>1118</v>
      </c>
      <c r="D111" t="s">
        <v>40</v>
      </c>
      <c r="E111" t="s">
        <v>57</v>
      </c>
      <c r="F111">
        <v>1</v>
      </c>
      <c r="G111">
        <v>1</v>
      </c>
      <c r="H111" s="4">
        <v>897.16</v>
      </c>
      <c r="I111" s="4">
        <v>1022.7624000000001</v>
      </c>
      <c r="J111" s="4">
        <f t="shared" si="2"/>
        <v>115.6724000000001</v>
      </c>
      <c r="K111" s="4">
        <f t="shared" si="3"/>
        <v>1022.7624000000001</v>
      </c>
      <c r="L111" t="s">
        <v>27</v>
      </c>
      <c r="M111" t="s">
        <v>21</v>
      </c>
      <c r="N111" t="s">
        <v>29</v>
      </c>
      <c r="O111" t="s">
        <v>30</v>
      </c>
      <c r="P111" s="5">
        <v>9.93</v>
      </c>
      <c r="Q111">
        <v>4.8</v>
      </c>
      <c r="R111" t="s">
        <v>23</v>
      </c>
    </row>
    <row r="112" spans="1:18" x14ac:dyDescent="0.3">
      <c r="A112" t="s">
        <v>1378</v>
      </c>
      <c r="B112" s="1">
        <v>43871</v>
      </c>
      <c r="C112" t="s">
        <v>1379</v>
      </c>
      <c r="D112" t="s">
        <v>85</v>
      </c>
      <c r="E112" t="s">
        <v>82</v>
      </c>
      <c r="F112">
        <v>12</v>
      </c>
      <c r="G112">
        <v>11</v>
      </c>
      <c r="H112" s="4">
        <v>1159.0899999999999</v>
      </c>
      <c r="I112" s="4">
        <v>1298.1808000000001</v>
      </c>
      <c r="J112" s="4">
        <f t="shared" si="2"/>
        <v>1524.3088000000012</v>
      </c>
      <c r="K112" s="4">
        <f t="shared" si="3"/>
        <v>14279.988800000001</v>
      </c>
      <c r="L112" t="s">
        <v>27</v>
      </c>
      <c r="M112" t="s">
        <v>123</v>
      </c>
      <c r="N112" t="s">
        <v>29</v>
      </c>
      <c r="O112" t="s">
        <v>30</v>
      </c>
      <c r="P112" s="5">
        <v>5.69</v>
      </c>
      <c r="Q112">
        <v>3.2</v>
      </c>
      <c r="R112" t="s">
        <v>23</v>
      </c>
    </row>
    <row r="113" spans="1:18" x14ac:dyDescent="0.3">
      <c r="A113" t="s">
        <v>7214</v>
      </c>
      <c r="B113" s="1">
        <v>43871</v>
      </c>
      <c r="C113" t="s">
        <v>7215</v>
      </c>
      <c r="D113" t="s">
        <v>77</v>
      </c>
      <c r="E113" t="s">
        <v>82</v>
      </c>
      <c r="F113">
        <v>8</v>
      </c>
      <c r="G113">
        <v>8</v>
      </c>
      <c r="H113" s="4">
        <v>1207.28</v>
      </c>
      <c r="I113" s="4">
        <v>1279.7168000000001</v>
      </c>
      <c r="J113" s="4">
        <f t="shared" si="2"/>
        <v>532.5044000000014</v>
      </c>
      <c r="K113" s="4">
        <f t="shared" si="3"/>
        <v>10237.734400000001</v>
      </c>
      <c r="L113" t="s">
        <v>47</v>
      </c>
      <c r="M113" t="s">
        <v>21</v>
      </c>
      <c r="N113" t="s">
        <v>36</v>
      </c>
      <c r="O113" t="s">
        <v>53</v>
      </c>
      <c r="P113" s="5">
        <v>46.99</v>
      </c>
      <c r="Q113">
        <v>1.9</v>
      </c>
      <c r="R113" t="s">
        <v>23</v>
      </c>
    </row>
    <row r="114" spans="1:18" x14ac:dyDescent="0.3">
      <c r="A114" t="s">
        <v>8265</v>
      </c>
      <c r="B114" s="1">
        <v>43871</v>
      </c>
      <c r="C114" t="s">
        <v>8266</v>
      </c>
      <c r="D114" t="s">
        <v>130</v>
      </c>
      <c r="E114" t="s">
        <v>82</v>
      </c>
      <c r="F114">
        <v>5</v>
      </c>
      <c r="G114">
        <v>4</v>
      </c>
      <c r="H114" s="4">
        <v>1020.73</v>
      </c>
      <c r="I114" s="4">
        <v>1163.6322000000002</v>
      </c>
      <c r="J114" s="4">
        <f t="shared" si="2"/>
        <v>550.3388000000009</v>
      </c>
      <c r="K114" s="4">
        <f t="shared" si="3"/>
        <v>4654.528800000001</v>
      </c>
      <c r="L114" t="s">
        <v>27</v>
      </c>
      <c r="M114" t="s">
        <v>21</v>
      </c>
      <c r="N114" t="s">
        <v>71</v>
      </c>
      <c r="O114" t="s">
        <v>37</v>
      </c>
      <c r="P114" s="5">
        <v>21.27</v>
      </c>
      <c r="Q114">
        <v>2.1</v>
      </c>
      <c r="R114" t="s">
        <v>23</v>
      </c>
    </row>
    <row r="115" spans="1:18" x14ac:dyDescent="0.3">
      <c r="A115" t="s">
        <v>5943</v>
      </c>
      <c r="B115" s="1">
        <v>43872</v>
      </c>
      <c r="C115" t="s">
        <v>5944</v>
      </c>
      <c r="D115" t="s">
        <v>85</v>
      </c>
      <c r="E115" t="s">
        <v>82</v>
      </c>
      <c r="F115">
        <v>3</v>
      </c>
      <c r="G115">
        <v>3</v>
      </c>
      <c r="H115" s="4">
        <v>850.11</v>
      </c>
      <c r="I115" s="4">
        <v>960.62429999999995</v>
      </c>
      <c r="J115" s="4">
        <f t="shared" si="2"/>
        <v>330.55289999999991</v>
      </c>
      <c r="K115" s="4">
        <f t="shared" si="3"/>
        <v>2881.8728999999998</v>
      </c>
      <c r="L115" t="s">
        <v>47</v>
      </c>
      <c r="M115" t="s">
        <v>86</v>
      </c>
      <c r="N115" t="s">
        <v>22</v>
      </c>
      <c r="O115" t="s">
        <v>37</v>
      </c>
      <c r="P115" s="5">
        <v>0.99</v>
      </c>
      <c r="Q115">
        <v>4.4000000000000004</v>
      </c>
      <c r="R115" t="s">
        <v>23</v>
      </c>
    </row>
    <row r="116" spans="1:18" x14ac:dyDescent="0.3">
      <c r="A116" t="s">
        <v>5016</v>
      </c>
      <c r="B116" s="1">
        <v>43873</v>
      </c>
      <c r="C116" t="s">
        <v>5017</v>
      </c>
      <c r="D116" t="s">
        <v>56</v>
      </c>
      <c r="E116" t="s">
        <v>57</v>
      </c>
      <c r="F116">
        <v>8</v>
      </c>
      <c r="G116">
        <v>7</v>
      </c>
      <c r="H116" s="4">
        <v>112.06</v>
      </c>
      <c r="I116" s="4">
        <v>124.38660000000002</v>
      </c>
      <c r="J116" s="4">
        <f t="shared" si="2"/>
        <v>53.27620000000001</v>
      </c>
      <c r="K116" s="4">
        <f t="shared" si="3"/>
        <v>870.70620000000008</v>
      </c>
      <c r="L116" t="s">
        <v>66</v>
      </c>
      <c r="M116" t="s">
        <v>42</v>
      </c>
      <c r="N116" t="s">
        <v>71</v>
      </c>
      <c r="O116" t="s">
        <v>53</v>
      </c>
      <c r="P116" s="5">
        <v>33.01</v>
      </c>
      <c r="Q116">
        <v>3.6</v>
      </c>
      <c r="R116" t="s">
        <v>23</v>
      </c>
    </row>
    <row r="117" spans="1:18" x14ac:dyDescent="0.3">
      <c r="A117" t="s">
        <v>1174</v>
      </c>
      <c r="B117" s="1">
        <v>43874</v>
      </c>
      <c r="C117" t="s">
        <v>1175</v>
      </c>
      <c r="D117" t="s">
        <v>33</v>
      </c>
      <c r="E117" t="s">
        <v>70</v>
      </c>
      <c r="F117">
        <v>17</v>
      </c>
      <c r="G117">
        <v>16</v>
      </c>
      <c r="H117" s="4">
        <v>316.64</v>
      </c>
      <c r="I117" s="4">
        <v>357.80319999999995</v>
      </c>
      <c r="J117" s="4">
        <f t="shared" si="2"/>
        <v>616.26119999999935</v>
      </c>
      <c r="K117" s="4">
        <f t="shared" si="3"/>
        <v>5724.8511999999992</v>
      </c>
      <c r="L117" t="s">
        <v>27</v>
      </c>
      <c r="M117" t="s">
        <v>21</v>
      </c>
      <c r="N117" t="s">
        <v>22</v>
      </c>
      <c r="O117" t="s">
        <v>89</v>
      </c>
      <c r="P117" s="5">
        <v>42.35</v>
      </c>
      <c r="Q117">
        <v>3</v>
      </c>
      <c r="R117" t="s">
        <v>23</v>
      </c>
    </row>
    <row r="118" spans="1:18" x14ac:dyDescent="0.3">
      <c r="A118" t="s">
        <v>6252</v>
      </c>
      <c r="B118" s="1">
        <v>43874</v>
      </c>
      <c r="C118" t="s">
        <v>6253</v>
      </c>
      <c r="D118" t="s">
        <v>85</v>
      </c>
      <c r="E118" t="s">
        <v>82</v>
      </c>
      <c r="F118">
        <v>3</v>
      </c>
      <c r="G118">
        <v>2</v>
      </c>
      <c r="H118" s="4">
        <v>660</v>
      </c>
      <c r="I118" s="4">
        <v>706.2</v>
      </c>
      <c r="J118" s="4">
        <f t="shared" si="2"/>
        <v>55.780000000000094</v>
      </c>
      <c r="K118" s="4">
        <f t="shared" si="3"/>
        <v>1412.4</v>
      </c>
      <c r="L118" t="s">
        <v>27</v>
      </c>
      <c r="M118" t="s">
        <v>21</v>
      </c>
      <c r="N118" t="s">
        <v>29</v>
      </c>
      <c r="O118" t="s">
        <v>89</v>
      </c>
      <c r="P118" s="5">
        <v>36.619999999999997</v>
      </c>
      <c r="Q118">
        <v>2.9</v>
      </c>
      <c r="R118" t="s">
        <v>23</v>
      </c>
    </row>
    <row r="119" spans="1:18" x14ac:dyDescent="0.3">
      <c r="A119" t="s">
        <v>8363</v>
      </c>
      <c r="B119" s="1">
        <v>43874</v>
      </c>
      <c r="C119" t="s">
        <v>8364</v>
      </c>
      <c r="D119" t="s">
        <v>109</v>
      </c>
      <c r="E119" t="s">
        <v>46</v>
      </c>
      <c r="F119">
        <v>1</v>
      </c>
      <c r="G119">
        <v>1</v>
      </c>
      <c r="H119" s="4">
        <v>425.11</v>
      </c>
      <c r="I119" s="4">
        <v>488.87649999999996</v>
      </c>
      <c r="J119" s="4">
        <f t="shared" si="2"/>
        <v>56.776499999999949</v>
      </c>
      <c r="K119" s="4">
        <f t="shared" si="3"/>
        <v>488.87649999999996</v>
      </c>
      <c r="L119" t="s">
        <v>20</v>
      </c>
      <c r="M119" t="s">
        <v>28</v>
      </c>
      <c r="N119" t="s">
        <v>36</v>
      </c>
      <c r="O119" t="s">
        <v>53</v>
      </c>
      <c r="P119" s="5">
        <v>6.99</v>
      </c>
      <c r="Q119">
        <v>4.9000000000000004</v>
      </c>
      <c r="R119" t="s">
        <v>23</v>
      </c>
    </row>
    <row r="120" spans="1:18" x14ac:dyDescent="0.3">
      <c r="A120" t="s">
        <v>8329</v>
      </c>
      <c r="B120" s="1">
        <v>43875</v>
      </c>
      <c r="C120" t="s">
        <v>8330</v>
      </c>
      <c r="D120" t="s">
        <v>94</v>
      </c>
      <c r="E120" t="s">
        <v>50</v>
      </c>
      <c r="F120">
        <v>18</v>
      </c>
      <c r="G120">
        <v>14</v>
      </c>
      <c r="H120" s="4">
        <v>812.24</v>
      </c>
      <c r="I120" s="4">
        <v>925.95360000000016</v>
      </c>
      <c r="J120" s="4">
        <f t="shared" si="2"/>
        <v>1585.7004000000024</v>
      </c>
      <c r="K120" s="4">
        <f t="shared" si="3"/>
        <v>12963.350400000003</v>
      </c>
      <c r="L120" t="s">
        <v>27</v>
      </c>
      <c r="M120" t="s">
        <v>21</v>
      </c>
      <c r="N120" t="s">
        <v>71</v>
      </c>
      <c r="O120" t="s">
        <v>53</v>
      </c>
      <c r="P120" s="5">
        <v>6.29</v>
      </c>
      <c r="Q120">
        <v>4.9000000000000004</v>
      </c>
      <c r="R120" t="s">
        <v>23</v>
      </c>
    </row>
    <row r="121" spans="1:18" x14ac:dyDescent="0.3">
      <c r="A121" t="s">
        <v>1549</v>
      </c>
      <c r="B121" s="1">
        <v>43876</v>
      </c>
      <c r="C121" t="s">
        <v>1550</v>
      </c>
      <c r="D121" t="s">
        <v>56</v>
      </c>
      <c r="E121" t="s">
        <v>57</v>
      </c>
      <c r="F121">
        <v>18</v>
      </c>
      <c r="G121">
        <v>15</v>
      </c>
      <c r="H121" s="4">
        <v>535.87</v>
      </c>
      <c r="I121" s="4">
        <v>568.0222</v>
      </c>
      <c r="J121" s="4">
        <f t="shared" si="2"/>
        <v>441.31300000000033</v>
      </c>
      <c r="K121" s="4">
        <f t="shared" si="3"/>
        <v>8520.3330000000005</v>
      </c>
      <c r="L121" t="s">
        <v>66</v>
      </c>
      <c r="M121" t="s">
        <v>86</v>
      </c>
      <c r="N121" t="s">
        <v>36</v>
      </c>
      <c r="O121" t="s">
        <v>53</v>
      </c>
      <c r="P121" s="5">
        <v>40.97</v>
      </c>
      <c r="Q121">
        <v>2.9</v>
      </c>
      <c r="R121" t="s">
        <v>23</v>
      </c>
    </row>
    <row r="122" spans="1:18" x14ac:dyDescent="0.3">
      <c r="A122" t="s">
        <v>5132</v>
      </c>
      <c r="B122" s="1">
        <v>43876</v>
      </c>
      <c r="C122" t="s">
        <v>5133</v>
      </c>
      <c r="D122" t="s">
        <v>61</v>
      </c>
      <c r="E122" t="s">
        <v>70</v>
      </c>
      <c r="F122">
        <v>13</v>
      </c>
      <c r="G122">
        <v>12</v>
      </c>
      <c r="H122" s="4">
        <v>9.6999999999999993</v>
      </c>
      <c r="I122" s="4">
        <v>10.475999999999999</v>
      </c>
      <c r="J122" s="4">
        <f t="shared" si="2"/>
        <v>-9.7480000000000011</v>
      </c>
      <c r="K122" s="4">
        <f t="shared" si="3"/>
        <v>125.71199999999999</v>
      </c>
      <c r="L122" t="s">
        <v>27</v>
      </c>
      <c r="M122" t="s">
        <v>21</v>
      </c>
      <c r="N122" t="s">
        <v>29</v>
      </c>
      <c r="O122" t="s">
        <v>67</v>
      </c>
      <c r="P122" s="5">
        <v>19.059999999999999</v>
      </c>
      <c r="Q122">
        <v>4.5</v>
      </c>
      <c r="R122" t="s">
        <v>23</v>
      </c>
    </row>
    <row r="123" spans="1:18" x14ac:dyDescent="0.3">
      <c r="A123" t="s">
        <v>9621</v>
      </c>
      <c r="B123" s="1">
        <v>43876</v>
      </c>
      <c r="C123" t="s">
        <v>9622</v>
      </c>
      <c r="D123" t="s">
        <v>100</v>
      </c>
      <c r="E123" t="s">
        <v>57</v>
      </c>
      <c r="F123">
        <v>7</v>
      </c>
      <c r="G123">
        <v>7</v>
      </c>
      <c r="H123" s="4">
        <v>1311.63</v>
      </c>
      <c r="I123" s="4">
        <v>1429.6767000000002</v>
      </c>
      <c r="J123" s="4">
        <f t="shared" si="2"/>
        <v>824.44690000000185</v>
      </c>
      <c r="K123" s="4">
        <f t="shared" si="3"/>
        <v>10007.736900000002</v>
      </c>
      <c r="L123" t="s">
        <v>47</v>
      </c>
      <c r="M123" t="s">
        <v>86</v>
      </c>
      <c r="N123" t="s">
        <v>29</v>
      </c>
      <c r="O123" t="s">
        <v>37</v>
      </c>
      <c r="P123" s="5">
        <v>1.88</v>
      </c>
      <c r="Q123">
        <v>2.1</v>
      </c>
      <c r="R123" t="s">
        <v>23</v>
      </c>
    </row>
    <row r="124" spans="1:18" x14ac:dyDescent="0.3">
      <c r="A124" t="s">
        <v>9929</v>
      </c>
      <c r="B124" s="1">
        <v>43876</v>
      </c>
      <c r="C124" t="s">
        <v>9930</v>
      </c>
      <c r="D124" t="s">
        <v>45</v>
      </c>
      <c r="E124" t="s">
        <v>46</v>
      </c>
      <c r="F124">
        <v>12</v>
      </c>
      <c r="G124">
        <v>10</v>
      </c>
      <c r="H124" s="4">
        <v>1124.31</v>
      </c>
      <c r="I124" s="4">
        <v>1214.2547999999999</v>
      </c>
      <c r="J124" s="4">
        <f t="shared" si="2"/>
        <v>873.76800000000037</v>
      </c>
      <c r="K124" s="4">
        <f t="shared" si="3"/>
        <v>12142.547999999999</v>
      </c>
      <c r="L124" t="s">
        <v>47</v>
      </c>
      <c r="M124" t="s">
        <v>79</v>
      </c>
      <c r="N124" t="s">
        <v>71</v>
      </c>
      <c r="O124" t="s">
        <v>30</v>
      </c>
      <c r="P124" s="5">
        <v>25.68</v>
      </c>
      <c r="Q124">
        <v>4.0999999999999996</v>
      </c>
      <c r="R124" t="s">
        <v>23</v>
      </c>
    </row>
    <row r="125" spans="1:18" x14ac:dyDescent="0.3">
      <c r="A125" t="s">
        <v>2740</v>
      </c>
      <c r="B125" s="1">
        <v>43877</v>
      </c>
      <c r="C125" t="s">
        <v>2741</v>
      </c>
      <c r="D125" t="s">
        <v>100</v>
      </c>
      <c r="E125" t="s">
        <v>57</v>
      </c>
      <c r="F125">
        <v>17</v>
      </c>
      <c r="G125">
        <v>15</v>
      </c>
      <c r="H125" s="4">
        <v>1043.27</v>
      </c>
      <c r="I125" s="4">
        <v>1137.1643000000001</v>
      </c>
      <c r="J125" s="4">
        <f t="shared" si="2"/>
        <v>1403.1545000000026</v>
      </c>
      <c r="K125" s="4">
        <f t="shared" si="3"/>
        <v>17057.464500000002</v>
      </c>
      <c r="L125" t="s">
        <v>66</v>
      </c>
      <c r="M125" t="s">
        <v>35</v>
      </c>
      <c r="N125" t="s">
        <v>29</v>
      </c>
      <c r="O125" t="s">
        <v>89</v>
      </c>
      <c r="P125" s="5">
        <v>5.26</v>
      </c>
      <c r="Q125">
        <v>3.1</v>
      </c>
      <c r="R125" t="s">
        <v>23</v>
      </c>
    </row>
    <row r="126" spans="1:18" x14ac:dyDescent="0.3">
      <c r="A126" t="s">
        <v>10614</v>
      </c>
      <c r="B126" s="1">
        <v>43877</v>
      </c>
      <c r="C126" t="s">
        <v>10615</v>
      </c>
      <c r="D126" t="s">
        <v>130</v>
      </c>
      <c r="E126" t="s">
        <v>82</v>
      </c>
      <c r="F126">
        <v>1</v>
      </c>
      <c r="G126">
        <v>1</v>
      </c>
      <c r="H126" s="4">
        <v>829.98</v>
      </c>
      <c r="I126" s="4">
        <v>946.17720000000008</v>
      </c>
      <c r="J126" s="4">
        <f t="shared" si="2"/>
        <v>105.65720000000007</v>
      </c>
      <c r="K126" s="4">
        <f t="shared" si="3"/>
        <v>946.17720000000008</v>
      </c>
      <c r="L126" t="s">
        <v>51</v>
      </c>
      <c r="M126" t="s">
        <v>123</v>
      </c>
      <c r="N126" t="s">
        <v>71</v>
      </c>
      <c r="O126" t="s">
        <v>53</v>
      </c>
      <c r="P126" s="5">
        <v>10.54</v>
      </c>
      <c r="Q126">
        <v>3</v>
      </c>
      <c r="R126" t="s">
        <v>23</v>
      </c>
    </row>
    <row r="127" spans="1:18" x14ac:dyDescent="0.3">
      <c r="A127" t="s">
        <v>982</v>
      </c>
      <c r="B127" s="1">
        <v>43878</v>
      </c>
      <c r="C127" t="s">
        <v>983</v>
      </c>
      <c r="D127" t="s">
        <v>85</v>
      </c>
      <c r="E127" t="s">
        <v>82</v>
      </c>
      <c r="F127">
        <v>5</v>
      </c>
      <c r="G127">
        <v>5</v>
      </c>
      <c r="H127" s="4">
        <v>613.87</v>
      </c>
      <c r="I127" s="4">
        <v>669.11830000000009</v>
      </c>
      <c r="J127" s="4">
        <f t="shared" si="2"/>
        <v>275.19150000000053</v>
      </c>
      <c r="K127" s="4">
        <f t="shared" si="3"/>
        <v>3345.5915000000005</v>
      </c>
      <c r="L127" t="s">
        <v>66</v>
      </c>
      <c r="M127" t="s">
        <v>86</v>
      </c>
      <c r="N127" t="s">
        <v>29</v>
      </c>
      <c r="O127" t="s">
        <v>53</v>
      </c>
      <c r="P127" s="5">
        <v>1.05</v>
      </c>
      <c r="Q127">
        <v>2.6</v>
      </c>
      <c r="R127" t="s">
        <v>23</v>
      </c>
    </row>
    <row r="128" spans="1:18" x14ac:dyDescent="0.3">
      <c r="A128" t="s">
        <v>6412</v>
      </c>
      <c r="B128" s="1">
        <v>43878</v>
      </c>
      <c r="C128" t="s">
        <v>6413</v>
      </c>
      <c r="D128" t="s">
        <v>77</v>
      </c>
      <c r="E128" t="s">
        <v>82</v>
      </c>
      <c r="F128">
        <v>12</v>
      </c>
      <c r="G128">
        <v>10</v>
      </c>
      <c r="H128" s="4">
        <v>733.36</v>
      </c>
      <c r="I128" s="4">
        <v>806.69600000000003</v>
      </c>
      <c r="J128" s="4">
        <f t="shared" si="2"/>
        <v>707.9599999999997</v>
      </c>
      <c r="K128" s="4">
        <f t="shared" si="3"/>
        <v>8066.96</v>
      </c>
      <c r="L128" t="s">
        <v>20</v>
      </c>
      <c r="M128" t="s">
        <v>21</v>
      </c>
      <c r="N128" t="s">
        <v>36</v>
      </c>
      <c r="O128" t="s">
        <v>67</v>
      </c>
      <c r="P128" s="5">
        <v>25.4</v>
      </c>
      <c r="Q128">
        <v>4.9000000000000004</v>
      </c>
      <c r="R128" t="s">
        <v>23</v>
      </c>
    </row>
    <row r="129" spans="1:18" x14ac:dyDescent="0.3">
      <c r="A129" t="s">
        <v>10734</v>
      </c>
      <c r="B129" s="1">
        <v>43878</v>
      </c>
      <c r="C129" t="s">
        <v>10735</v>
      </c>
      <c r="D129" t="s">
        <v>77</v>
      </c>
      <c r="E129" t="s">
        <v>82</v>
      </c>
      <c r="F129">
        <v>10</v>
      </c>
      <c r="G129">
        <v>8</v>
      </c>
      <c r="H129" s="4">
        <v>421.21</v>
      </c>
      <c r="I129" s="4">
        <v>471.7552</v>
      </c>
      <c r="J129" s="4">
        <f t="shared" si="2"/>
        <v>377.12160000000017</v>
      </c>
      <c r="K129" s="4">
        <f t="shared" si="3"/>
        <v>3774.0416</v>
      </c>
      <c r="L129" t="s">
        <v>47</v>
      </c>
      <c r="M129" t="s">
        <v>28</v>
      </c>
      <c r="N129" t="s">
        <v>71</v>
      </c>
      <c r="O129" t="s">
        <v>37</v>
      </c>
      <c r="P129" s="5">
        <v>27.24</v>
      </c>
      <c r="Q129">
        <v>4.5</v>
      </c>
      <c r="R129" t="s">
        <v>23</v>
      </c>
    </row>
    <row r="130" spans="1:18" x14ac:dyDescent="0.3">
      <c r="A130" t="s">
        <v>1327</v>
      </c>
      <c r="B130" s="1">
        <v>43879</v>
      </c>
      <c r="C130" t="s">
        <v>1328</v>
      </c>
      <c r="D130" t="s">
        <v>85</v>
      </c>
      <c r="E130" t="s">
        <v>82</v>
      </c>
      <c r="F130">
        <v>17</v>
      </c>
      <c r="G130">
        <v>14</v>
      </c>
      <c r="H130" s="4">
        <v>1006.93</v>
      </c>
      <c r="I130" s="4">
        <v>1147.9002</v>
      </c>
      <c r="J130" s="4">
        <f t="shared" ref="J130:J193" si="4">(G130*I130)-(G130*H130)-P130</f>
        <v>1959.2228000000021</v>
      </c>
      <c r="K130" s="4">
        <f t="shared" ref="K130:K193" si="5">G130*I130</f>
        <v>16070.602800000001</v>
      </c>
      <c r="L130" t="s">
        <v>20</v>
      </c>
      <c r="M130" t="s">
        <v>21</v>
      </c>
      <c r="N130" t="s">
        <v>22</v>
      </c>
      <c r="O130" t="s">
        <v>89</v>
      </c>
      <c r="P130" s="5">
        <v>14.36</v>
      </c>
      <c r="Q130">
        <v>2.6</v>
      </c>
      <c r="R130" t="s">
        <v>23</v>
      </c>
    </row>
    <row r="131" spans="1:18" x14ac:dyDescent="0.3">
      <c r="A131" t="s">
        <v>2178</v>
      </c>
      <c r="B131" s="1">
        <v>43879</v>
      </c>
      <c r="C131" t="s">
        <v>2179</v>
      </c>
      <c r="D131" t="s">
        <v>40</v>
      </c>
      <c r="E131" t="s">
        <v>57</v>
      </c>
      <c r="F131">
        <v>8</v>
      </c>
      <c r="G131">
        <v>6</v>
      </c>
      <c r="H131" s="4">
        <v>215.76</v>
      </c>
      <c r="I131" s="4">
        <v>230.86320000000001</v>
      </c>
      <c r="J131" s="4">
        <f t="shared" si="4"/>
        <v>56.609200000000094</v>
      </c>
      <c r="K131" s="4">
        <f t="shared" si="5"/>
        <v>1385.1792</v>
      </c>
      <c r="L131" t="s">
        <v>27</v>
      </c>
      <c r="M131" t="s">
        <v>35</v>
      </c>
      <c r="N131" t="s">
        <v>36</v>
      </c>
      <c r="O131" t="s">
        <v>30</v>
      </c>
      <c r="P131" s="5">
        <v>34.01</v>
      </c>
      <c r="Q131">
        <v>4.5999999999999996</v>
      </c>
      <c r="R131" t="s">
        <v>23</v>
      </c>
    </row>
    <row r="132" spans="1:18" x14ac:dyDescent="0.3">
      <c r="A132" t="s">
        <v>2520</v>
      </c>
      <c r="B132" s="1">
        <v>43879</v>
      </c>
      <c r="C132" t="s">
        <v>2521</v>
      </c>
      <c r="D132" t="s">
        <v>45</v>
      </c>
      <c r="E132" t="s">
        <v>46</v>
      </c>
      <c r="F132">
        <v>9</v>
      </c>
      <c r="G132">
        <v>8</v>
      </c>
      <c r="H132" s="4">
        <v>1292.23</v>
      </c>
      <c r="I132" s="4">
        <v>1369.7638000000002</v>
      </c>
      <c r="J132" s="4">
        <f t="shared" si="4"/>
        <v>573.0704000000012</v>
      </c>
      <c r="K132" s="4">
        <f t="shared" si="5"/>
        <v>10958.110400000001</v>
      </c>
      <c r="L132" t="s">
        <v>51</v>
      </c>
      <c r="M132" t="s">
        <v>123</v>
      </c>
      <c r="N132" t="s">
        <v>29</v>
      </c>
      <c r="O132" t="s">
        <v>89</v>
      </c>
      <c r="P132" s="5">
        <v>47.2</v>
      </c>
      <c r="Q132">
        <v>4.4000000000000004</v>
      </c>
      <c r="R132" t="s">
        <v>23</v>
      </c>
    </row>
    <row r="133" spans="1:18" x14ac:dyDescent="0.3">
      <c r="A133" t="s">
        <v>5937</v>
      </c>
      <c r="B133" s="1">
        <v>43879</v>
      </c>
      <c r="C133" t="s">
        <v>5938</v>
      </c>
      <c r="D133" t="s">
        <v>45</v>
      </c>
      <c r="E133" t="s">
        <v>46</v>
      </c>
      <c r="F133">
        <v>11</v>
      </c>
      <c r="G133">
        <v>11</v>
      </c>
      <c r="H133" s="4">
        <v>603.99</v>
      </c>
      <c r="I133" s="4">
        <v>682.50869999999998</v>
      </c>
      <c r="J133" s="4">
        <f t="shared" si="4"/>
        <v>819.74569999999949</v>
      </c>
      <c r="K133" s="4">
        <f t="shared" si="5"/>
        <v>7507.5956999999999</v>
      </c>
      <c r="L133" t="s">
        <v>20</v>
      </c>
      <c r="M133" t="s">
        <v>123</v>
      </c>
      <c r="N133" t="s">
        <v>36</v>
      </c>
      <c r="O133" t="s">
        <v>67</v>
      </c>
      <c r="P133" s="5">
        <v>43.96</v>
      </c>
      <c r="Q133">
        <v>5</v>
      </c>
      <c r="R133" t="s">
        <v>23</v>
      </c>
    </row>
    <row r="134" spans="1:18" x14ac:dyDescent="0.3">
      <c r="A134" t="s">
        <v>3842</v>
      </c>
      <c r="B134" s="1">
        <v>43880</v>
      </c>
      <c r="C134" t="s">
        <v>99</v>
      </c>
      <c r="D134" t="s">
        <v>33</v>
      </c>
      <c r="E134" t="s">
        <v>70</v>
      </c>
      <c r="F134">
        <v>3</v>
      </c>
      <c r="G134">
        <v>3</v>
      </c>
      <c r="H134" s="4">
        <v>650.20000000000005</v>
      </c>
      <c r="I134" s="4">
        <v>741.22800000000018</v>
      </c>
      <c r="J134" s="4">
        <f t="shared" si="4"/>
        <v>270.7840000000005</v>
      </c>
      <c r="K134" s="4">
        <f t="shared" si="5"/>
        <v>2223.6840000000007</v>
      </c>
      <c r="L134" t="s">
        <v>51</v>
      </c>
      <c r="M134" t="s">
        <v>79</v>
      </c>
      <c r="N134" t="s">
        <v>22</v>
      </c>
      <c r="O134" t="s">
        <v>67</v>
      </c>
      <c r="P134" s="5">
        <v>2.2999999999999998</v>
      </c>
      <c r="Q134">
        <v>3.3</v>
      </c>
      <c r="R134" t="s">
        <v>23</v>
      </c>
    </row>
    <row r="135" spans="1:18" x14ac:dyDescent="0.3">
      <c r="A135" t="s">
        <v>4736</v>
      </c>
      <c r="B135" s="1">
        <v>43880</v>
      </c>
      <c r="C135" t="s">
        <v>4737</v>
      </c>
      <c r="D135" t="s">
        <v>40</v>
      </c>
      <c r="E135" t="s">
        <v>57</v>
      </c>
      <c r="F135">
        <v>4</v>
      </c>
      <c r="G135">
        <v>3</v>
      </c>
      <c r="H135" s="4">
        <v>1458.41</v>
      </c>
      <c r="I135" s="4">
        <v>1662.5874000000003</v>
      </c>
      <c r="J135" s="4">
        <f t="shared" si="4"/>
        <v>611.12220000000059</v>
      </c>
      <c r="K135" s="4">
        <f t="shared" si="5"/>
        <v>4987.762200000001</v>
      </c>
      <c r="L135" t="s">
        <v>20</v>
      </c>
      <c r="M135" t="s">
        <v>86</v>
      </c>
      <c r="N135" t="s">
        <v>71</v>
      </c>
      <c r="O135" t="s">
        <v>67</v>
      </c>
      <c r="P135" s="5">
        <v>1.41</v>
      </c>
      <c r="Q135">
        <v>4.0999999999999996</v>
      </c>
      <c r="R135" t="s">
        <v>23</v>
      </c>
    </row>
    <row r="136" spans="1:18" x14ac:dyDescent="0.3">
      <c r="A136" t="s">
        <v>7109</v>
      </c>
      <c r="B136" s="1">
        <v>43880</v>
      </c>
      <c r="C136" t="s">
        <v>7110</v>
      </c>
      <c r="D136" t="s">
        <v>33</v>
      </c>
      <c r="E136" t="s">
        <v>70</v>
      </c>
      <c r="F136">
        <v>18</v>
      </c>
      <c r="G136">
        <v>14</v>
      </c>
      <c r="H136" s="4">
        <v>1321.76</v>
      </c>
      <c r="I136" s="4">
        <v>1506.8064000000002</v>
      </c>
      <c r="J136" s="4">
        <f t="shared" si="4"/>
        <v>2559.2196000000044</v>
      </c>
      <c r="K136" s="4">
        <f t="shared" si="5"/>
        <v>21095.289600000004</v>
      </c>
      <c r="L136" t="s">
        <v>20</v>
      </c>
      <c r="M136" t="s">
        <v>28</v>
      </c>
      <c r="N136" t="s">
        <v>36</v>
      </c>
      <c r="O136" t="s">
        <v>53</v>
      </c>
      <c r="P136" s="5">
        <v>31.43</v>
      </c>
      <c r="Q136">
        <v>5</v>
      </c>
      <c r="R136" t="s">
        <v>23</v>
      </c>
    </row>
    <row r="137" spans="1:18" x14ac:dyDescent="0.3">
      <c r="A137" t="s">
        <v>4455</v>
      </c>
      <c r="B137" s="1">
        <v>43881</v>
      </c>
      <c r="C137" t="s">
        <v>4456</v>
      </c>
      <c r="D137" t="s">
        <v>65</v>
      </c>
      <c r="E137" t="s">
        <v>82</v>
      </c>
      <c r="F137">
        <v>15</v>
      </c>
      <c r="G137">
        <v>15</v>
      </c>
      <c r="H137" s="4">
        <v>213.02</v>
      </c>
      <c r="I137" s="4">
        <v>238.58240000000004</v>
      </c>
      <c r="J137" s="4">
        <f t="shared" si="4"/>
        <v>382.11600000000016</v>
      </c>
      <c r="K137" s="4">
        <f t="shared" si="5"/>
        <v>3578.7360000000003</v>
      </c>
      <c r="L137" t="s">
        <v>47</v>
      </c>
      <c r="M137" t="s">
        <v>123</v>
      </c>
      <c r="N137" t="s">
        <v>71</v>
      </c>
      <c r="O137" t="s">
        <v>37</v>
      </c>
      <c r="P137" s="5">
        <v>1.32</v>
      </c>
      <c r="Q137">
        <v>0</v>
      </c>
      <c r="R137" t="s">
        <v>23</v>
      </c>
    </row>
    <row r="138" spans="1:18" x14ac:dyDescent="0.3">
      <c r="A138" t="s">
        <v>5993</v>
      </c>
      <c r="B138" s="1">
        <v>43881</v>
      </c>
      <c r="C138" t="s">
        <v>1438</v>
      </c>
      <c r="D138" t="s">
        <v>133</v>
      </c>
      <c r="E138" t="s">
        <v>50</v>
      </c>
      <c r="F138">
        <v>4</v>
      </c>
      <c r="G138">
        <v>4</v>
      </c>
      <c r="H138" s="4">
        <v>665.58</v>
      </c>
      <c r="I138" s="4">
        <v>752.10540000000003</v>
      </c>
      <c r="J138" s="4">
        <f t="shared" si="4"/>
        <v>307.36159999999995</v>
      </c>
      <c r="K138" s="4">
        <f t="shared" si="5"/>
        <v>3008.4216000000001</v>
      </c>
      <c r="L138" t="s">
        <v>20</v>
      </c>
      <c r="M138" t="s">
        <v>86</v>
      </c>
      <c r="N138" t="s">
        <v>29</v>
      </c>
      <c r="O138" t="s">
        <v>53</v>
      </c>
      <c r="P138" s="5">
        <v>38.74</v>
      </c>
      <c r="Q138">
        <v>3.8</v>
      </c>
      <c r="R138" t="s">
        <v>74</v>
      </c>
    </row>
    <row r="139" spans="1:18" x14ac:dyDescent="0.3">
      <c r="A139" t="s">
        <v>6094</v>
      </c>
      <c r="B139" s="1">
        <v>43881</v>
      </c>
      <c r="C139" t="s">
        <v>6095</v>
      </c>
      <c r="D139" t="s">
        <v>116</v>
      </c>
      <c r="E139" t="s">
        <v>50</v>
      </c>
      <c r="F139">
        <v>15</v>
      </c>
      <c r="G139">
        <v>13</v>
      </c>
      <c r="H139" s="4">
        <v>1225.69</v>
      </c>
      <c r="I139" s="4">
        <v>1323.7452000000001</v>
      </c>
      <c r="J139" s="4">
        <f t="shared" si="4"/>
        <v>1228.5575999999999</v>
      </c>
      <c r="K139" s="4">
        <f t="shared" si="5"/>
        <v>17208.687600000001</v>
      </c>
      <c r="L139" t="s">
        <v>51</v>
      </c>
      <c r="M139" t="s">
        <v>79</v>
      </c>
      <c r="N139" t="s">
        <v>71</v>
      </c>
      <c r="O139" t="s">
        <v>89</v>
      </c>
      <c r="P139" s="5">
        <v>46.16</v>
      </c>
      <c r="Q139">
        <v>1.3</v>
      </c>
      <c r="R139" t="s">
        <v>23</v>
      </c>
    </row>
    <row r="140" spans="1:18" x14ac:dyDescent="0.3">
      <c r="A140" t="s">
        <v>9801</v>
      </c>
      <c r="B140" s="1">
        <v>43881</v>
      </c>
      <c r="C140" t="s">
        <v>9802</v>
      </c>
      <c r="D140" t="s">
        <v>141</v>
      </c>
      <c r="E140" t="s">
        <v>50</v>
      </c>
      <c r="F140">
        <v>12</v>
      </c>
      <c r="G140">
        <v>10</v>
      </c>
      <c r="H140" s="4">
        <v>875.26</v>
      </c>
      <c r="I140" s="4">
        <v>971.53860000000009</v>
      </c>
      <c r="J140" s="4">
        <f t="shared" si="4"/>
        <v>935.2360000000001</v>
      </c>
      <c r="K140" s="4">
        <f t="shared" si="5"/>
        <v>9715.3860000000004</v>
      </c>
      <c r="L140" t="s">
        <v>66</v>
      </c>
      <c r="M140" t="s">
        <v>35</v>
      </c>
      <c r="N140" t="s">
        <v>36</v>
      </c>
      <c r="O140" t="s">
        <v>67</v>
      </c>
      <c r="P140" s="5">
        <v>27.55</v>
      </c>
      <c r="Q140">
        <v>2.2000000000000002</v>
      </c>
      <c r="R140" t="s">
        <v>23</v>
      </c>
    </row>
    <row r="141" spans="1:18" x14ac:dyDescent="0.3">
      <c r="A141" t="s">
        <v>1512</v>
      </c>
      <c r="B141" s="1">
        <v>43882</v>
      </c>
      <c r="C141" t="s">
        <v>1513</v>
      </c>
      <c r="D141" t="s">
        <v>141</v>
      </c>
      <c r="E141" t="s">
        <v>50</v>
      </c>
      <c r="F141">
        <v>4</v>
      </c>
      <c r="G141">
        <v>3</v>
      </c>
      <c r="H141" s="4">
        <v>12</v>
      </c>
      <c r="I141" s="4">
        <v>13.32</v>
      </c>
      <c r="J141" s="4">
        <f t="shared" si="4"/>
        <v>2.8000000000000007</v>
      </c>
      <c r="K141" s="4">
        <f t="shared" si="5"/>
        <v>39.96</v>
      </c>
      <c r="L141" t="s">
        <v>66</v>
      </c>
      <c r="M141" t="s">
        <v>35</v>
      </c>
      <c r="N141" t="s">
        <v>71</v>
      </c>
      <c r="O141" t="s">
        <v>30</v>
      </c>
      <c r="P141" s="5">
        <v>1.1599999999999999</v>
      </c>
      <c r="Q141">
        <v>4.4000000000000004</v>
      </c>
      <c r="R141" t="s">
        <v>23</v>
      </c>
    </row>
    <row r="142" spans="1:18" x14ac:dyDescent="0.3">
      <c r="A142" t="s">
        <v>605</v>
      </c>
      <c r="B142" s="1">
        <v>43883</v>
      </c>
      <c r="C142" t="s">
        <v>606</v>
      </c>
      <c r="D142" t="s">
        <v>133</v>
      </c>
      <c r="E142" t="s">
        <v>50</v>
      </c>
      <c r="F142">
        <v>15</v>
      </c>
      <c r="G142">
        <v>15</v>
      </c>
      <c r="H142" s="4">
        <v>604.89</v>
      </c>
      <c r="I142" s="4">
        <v>677.47680000000003</v>
      </c>
      <c r="J142" s="4">
        <f t="shared" si="4"/>
        <v>1052.6019999999996</v>
      </c>
      <c r="K142" s="4">
        <f t="shared" si="5"/>
        <v>10162.152</v>
      </c>
      <c r="L142" t="s">
        <v>20</v>
      </c>
      <c r="M142" t="s">
        <v>123</v>
      </c>
      <c r="N142" t="s">
        <v>29</v>
      </c>
      <c r="O142" t="s">
        <v>30</v>
      </c>
      <c r="P142" s="5">
        <v>36.200000000000003</v>
      </c>
      <c r="Q142">
        <v>3.1</v>
      </c>
      <c r="R142" t="s">
        <v>23</v>
      </c>
    </row>
    <row r="143" spans="1:18" x14ac:dyDescent="0.3">
      <c r="A143" t="s">
        <v>9648</v>
      </c>
      <c r="B143" s="1">
        <v>43883</v>
      </c>
      <c r="C143" t="s">
        <v>9649</v>
      </c>
      <c r="D143" t="s">
        <v>33</v>
      </c>
      <c r="E143" t="s">
        <v>70</v>
      </c>
      <c r="F143">
        <v>13</v>
      </c>
      <c r="G143">
        <v>10</v>
      </c>
      <c r="H143" s="4">
        <v>1215.96</v>
      </c>
      <c r="I143" s="4">
        <v>1288.9176</v>
      </c>
      <c r="J143" s="4">
        <f t="shared" si="4"/>
        <v>721.09599999999909</v>
      </c>
      <c r="K143" s="4">
        <f t="shared" si="5"/>
        <v>12889.175999999999</v>
      </c>
      <c r="L143" t="s">
        <v>20</v>
      </c>
      <c r="M143" t="s">
        <v>42</v>
      </c>
      <c r="N143" t="s">
        <v>36</v>
      </c>
      <c r="O143" t="s">
        <v>30</v>
      </c>
      <c r="P143" s="5">
        <v>8.48</v>
      </c>
      <c r="Q143">
        <v>4.2</v>
      </c>
      <c r="R143" t="s">
        <v>23</v>
      </c>
    </row>
    <row r="144" spans="1:18" x14ac:dyDescent="0.3">
      <c r="A144" t="s">
        <v>9657</v>
      </c>
      <c r="B144" s="1">
        <v>43883</v>
      </c>
      <c r="C144" t="s">
        <v>9658</v>
      </c>
      <c r="D144" t="s">
        <v>94</v>
      </c>
      <c r="E144" t="s">
        <v>50</v>
      </c>
      <c r="F144">
        <v>13</v>
      </c>
      <c r="G144">
        <v>10</v>
      </c>
      <c r="H144" s="4">
        <v>780.66</v>
      </c>
      <c r="I144" s="4">
        <v>882.14579999999989</v>
      </c>
      <c r="J144" s="4">
        <f t="shared" si="4"/>
        <v>1009.8579999999993</v>
      </c>
      <c r="K144" s="4">
        <f t="shared" si="5"/>
        <v>8821.4579999999987</v>
      </c>
      <c r="L144" t="s">
        <v>27</v>
      </c>
      <c r="M144" t="s">
        <v>42</v>
      </c>
      <c r="N144" t="s">
        <v>22</v>
      </c>
      <c r="O144" t="s">
        <v>89</v>
      </c>
      <c r="P144" s="5">
        <v>5</v>
      </c>
      <c r="Q144">
        <v>1.4</v>
      </c>
      <c r="R144" t="s">
        <v>23</v>
      </c>
    </row>
    <row r="145" spans="1:18" x14ac:dyDescent="0.3">
      <c r="A145" t="s">
        <v>6635</v>
      </c>
      <c r="B145" s="1">
        <v>43884</v>
      </c>
      <c r="C145" t="s">
        <v>6636</v>
      </c>
      <c r="D145" t="s">
        <v>85</v>
      </c>
      <c r="E145" t="s">
        <v>82</v>
      </c>
      <c r="F145">
        <v>16</v>
      </c>
      <c r="G145">
        <v>16</v>
      </c>
      <c r="H145" s="4">
        <v>631.76</v>
      </c>
      <c r="I145" s="4">
        <v>682.30079999999998</v>
      </c>
      <c r="J145" s="4">
        <f t="shared" si="4"/>
        <v>763.36279999999988</v>
      </c>
      <c r="K145" s="4">
        <f t="shared" si="5"/>
        <v>10916.8128</v>
      </c>
      <c r="L145" t="s">
        <v>66</v>
      </c>
      <c r="M145" t="s">
        <v>28</v>
      </c>
      <c r="N145" t="s">
        <v>29</v>
      </c>
      <c r="O145" t="s">
        <v>30</v>
      </c>
      <c r="P145" s="5">
        <v>45.29</v>
      </c>
      <c r="Q145">
        <v>2.2000000000000002</v>
      </c>
      <c r="R145" t="s">
        <v>23</v>
      </c>
    </row>
    <row r="146" spans="1:18" x14ac:dyDescent="0.3">
      <c r="A146" t="s">
        <v>7880</v>
      </c>
      <c r="B146" s="1">
        <v>43884</v>
      </c>
      <c r="C146" t="s">
        <v>7881</v>
      </c>
      <c r="D146" t="s">
        <v>100</v>
      </c>
      <c r="E146" t="s">
        <v>57</v>
      </c>
      <c r="F146">
        <v>2</v>
      </c>
      <c r="G146">
        <v>2</v>
      </c>
      <c r="H146" s="4">
        <v>6</v>
      </c>
      <c r="I146" s="4">
        <v>6.7799999999999994</v>
      </c>
      <c r="J146" s="4">
        <f t="shared" si="4"/>
        <v>-28.94</v>
      </c>
      <c r="K146" s="4">
        <f t="shared" si="5"/>
        <v>13.559999999999999</v>
      </c>
      <c r="L146" t="s">
        <v>51</v>
      </c>
      <c r="M146" t="s">
        <v>123</v>
      </c>
      <c r="N146" t="s">
        <v>22</v>
      </c>
      <c r="O146" t="s">
        <v>67</v>
      </c>
      <c r="P146" s="5">
        <v>30.5</v>
      </c>
      <c r="Q146">
        <v>4.5999999999999996</v>
      </c>
      <c r="R146" t="s">
        <v>23</v>
      </c>
    </row>
    <row r="147" spans="1:18" x14ac:dyDescent="0.3">
      <c r="A147" t="s">
        <v>9322</v>
      </c>
      <c r="B147" s="1">
        <v>43884</v>
      </c>
      <c r="C147" t="s">
        <v>4813</v>
      </c>
      <c r="D147" t="s">
        <v>40</v>
      </c>
      <c r="E147" t="s">
        <v>57</v>
      </c>
      <c r="F147">
        <v>20</v>
      </c>
      <c r="G147">
        <v>17</v>
      </c>
      <c r="H147" s="4">
        <v>329.69</v>
      </c>
      <c r="I147" s="4">
        <v>372.54969999999997</v>
      </c>
      <c r="J147" s="4">
        <f t="shared" si="4"/>
        <v>707.22489999999959</v>
      </c>
      <c r="K147" s="4">
        <f t="shared" si="5"/>
        <v>6333.3448999999991</v>
      </c>
      <c r="L147" t="s">
        <v>20</v>
      </c>
      <c r="M147" t="s">
        <v>86</v>
      </c>
      <c r="N147" t="s">
        <v>71</v>
      </c>
      <c r="O147" t="s">
        <v>89</v>
      </c>
      <c r="P147" s="5">
        <v>21.39</v>
      </c>
      <c r="Q147">
        <v>3.3</v>
      </c>
      <c r="R147" t="s">
        <v>23</v>
      </c>
    </row>
    <row r="148" spans="1:18" x14ac:dyDescent="0.3">
      <c r="A148" t="s">
        <v>10276</v>
      </c>
      <c r="B148" s="1">
        <v>43884</v>
      </c>
      <c r="C148" t="s">
        <v>10277</v>
      </c>
      <c r="D148" t="s">
        <v>94</v>
      </c>
      <c r="E148" t="s">
        <v>50</v>
      </c>
      <c r="F148">
        <v>4</v>
      </c>
      <c r="G148">
        <v>3</v>
      </c>
      <c r="H148" s="4">
        <v>1412.47</v>
      </c>
      <c r="I148" s="4">
        <v>1539.5923000000003</v>
      </c>
      <c r="J148" s="4">
        <f t="shared" si="4"/>
        <v>335.57690000000088</v>
      </c>
      <c r="K148" s="4">
        <f t="shared" si="5"/>
        <v>4618.7769000000008</v>
      </c>
      <c r="L148" t="s">
        <v>27</v>
      </c>
      <c r="M148" t="s">
        <v>123</v>
      </c>
      <c r="N148" t="s">
        <v>36</v>
      </c>
      <c r="O148" t="s">
        <v>53</v>
      </c>
      <c r="P148" s="5">
        <v>45.79</v>
      </c>
      <c r="Q148">
        <v>3.4</v>
      </c>
      <c r="R148" t="s">
        <v>23</v>
      </c>
    </row>
    <row r="149" spans="1:18" x14ac:dyDescent="0.3">
      <c r="A149" t="s">
        <v>10688</v>
      </c>
      <c r="B149" s="1">
        <v>43884</v>
      </c>
      <c r="C149" t="s">
        <v>10689</v>
      </c>
      <c r="D149" t="s">
        <v>40</v>
      </c>
      <c r="E149" t="s">
        <v>57</v>
      </c>
      <c r="F149">
        <v>7</v>
      </c>
      <c r="G149">
        <v>6</v>
      </c>
      <c r="H149" s="4">
        <v>549.21</v>
      </c>
      <c r="I149" s="4">
        <v>598.63890000000004</v>
      </c>
      <c r="J149" s="4">
        <f t="shared" si="4"/>
        <v>266.29340000000025</v>
      </c>
      <c r="K149" s="4">
        <f t="shared" si="5"/>
        <v>3591.8334000000004</v>
      </c>
      <c r="L149" t="s">
        <v>66</v>
      </c>
      <c r="M149" t="s">
        <v>21</v>
      </c>
      <c r="N149" t="s">
        <v>29</v>
      </c>
      <c r="O149" t="s">
        <v>67</v>
      </c>
      <c r="P149" s="5">
        <v>30.28</v>
      </c>
      <c r="Q149">
        <v>4.8</v>
      </c>
      <c r="R149" t="s">
        <v>23</v>
      </c>
    </row>
    <row r="150" spans="1:18" x14ac:dyDescent="0.3">
      <c r="A150" t="s">
        <v>1958</v>
      </c>
      <c r="B150" s="1">
        <v>43885</v>
      </c>
      <c r="C150" t="s">
        <v>1959</v>
      </c>
      <c r="D150" t="s">
        <v>94</v>
      </c>
      <c r="E150" t="s">
        <v>50</v>
      </c>
      <c r="F150">
        <v>9</v>
      </c>
      <c r="G150">
        <v>7</v>
      </c>
      <c r="H150" s="4">
        <v>879.85</v>
      </c>
      <c r="I150" s="4">
        <v>959.03650000000005</v>
      </c>
      <c r="J150" s="4">
        <f t="shared" si="4"/>
        <v>525.10550000000035</v>
      </c>
      <c r="K150" s="4">
        <f t="shared" si="5"/>
        <v>6713.2555000000002</v>
      </c>
      <c r="L150" t="s">
        <v>51</v>
      </c>
      <c r="M150" t="s">
        <v>28</v>
      </c>
      <c r="N150" t="s">
        <v>36</v>
      </c>
      <c r="O150" t="s">
        <v>53</v>
      </c>
      <c r="P150" s="5">
        <v>29.2</v>
      </c>
      <c r="Q150">
        <v>2.1</v>
      </c>
      <c r="R150" t="s">
        <v>23</v>
      </c>
    </row>
    <row r="151" spans="1:18" x14ac:dyDescent="0.3">
      <c r="A151" t="s">
        <v>3991</v>
      </c>
      <c r="B151" s="1">
        <v>43885</v>
      </c>
      <c r="C151" t="s">
        <v>3992</v>
      </c>
      <c r="D151" t="s">
        <v>77</v>
      </c>
      <c r="E151" t="s">
        <v>82</v>
      </c>
      <c r="F151">
        <v>9</v>
      </c>
      <c r="G151">
        <v>8</v>
      </c>
      <c r="H151" s="4">
        <v>1468.56</v>
      </c>
      <c r="I151" s="4">
        <v>1630.1016000000002</v>
      </c>
      <c r="J151" s="4">
        <f t="shared" si="4"/>
        <v>1248.832800000002</v>
      </c>
      <c r="K151" s="4">
        <f t="shared" si="5"/>
        <v>13040.812800000002</v>
      </c>
      <c r="L151" t="s">
        <v>47</v>
      </c>
      <c r="M151" t="s">
        <v>42</v>
      </c>
      <c r="N151" t="s">
        <v>29</v>
      </c>
      <c r="O151" t="s">
        <v>89</v>
      </c>
      <c r="P151" s="5">
        <v>43.5</v>
      </c>
      <c r="Q151">
        <v>2.6</v>
      </c>
      <c r="R151" t="s">
        <v>23</v>
      </c>
    </row>
    <row r="152" spans="1:18" x14ac:dyDescent="0.3">
      <c r="A152" t="s">
        <v>8703</v>
      </c>
      <c r="B152" s="1">
        <v>43885</v>
      </c>
      <c r="C152" t="s">
        <v>8704</v>
      </c>
      <c r="D152" t="s">
        <v>94</v>
      </c>
      <c r="E152" t="s">
        <v>50</v>
      </c>
      <c r="F152">
        <v>13</v>
      </c>
      <c r="G152">
        <v>12</v>
      </c>
      <c r="H152" s="4">
        <v>748.19</v>
      </c>
      <c r="I152" s="4">
        <v>823.00900000000013</v>
      </c>
      <c r="J152" s="4">
        <f t="shared" si="4"/>
        <v>870.70800000000133</v>
      </c>
      <c r="K152" s="4">
        <f t="shared" si="5"/>
        <v>9876.108000000002</v>
      </c>
      <c r="L152" t="s">
        <v>27</v>
      </c>
      <c r="M152" t="s">
        <v>123</v>
      </c>
      <c r="N152" t="s">
        <v>29</v>
      </c>
      <c r="O152" t="s">
        <v>30</v>
      </c>
      <c r="P152" s="5">
        <v>27.12</v>
      </c>
      <c r="Q152">
        <v>2</v>
      </c>
      <c r="R152" t="s">
        <v>23</v>
      </c>
    </row>
    <row r="153" spans="1:18" x14ac:dyDescent="0.3">
      <c r="A153" t="s">
        <v>3632</v>
      </c>
      <c r="B153" s="1">
        <v>43886</v>
      </c>
      <c r="C153" t="s">
        <v>2484</v>
      </c>
      <c r="D153" t="s">
        <v>85</v>
      </c>
      <c r="E153" t="s">
        <v>82</v>
      </c>
      <c r="F153">
        <v>2</v>
      </c>
      <c r="G153">
        <v>2</v>
      </c>
      <c r="H153" s="4">
        <v>40.479999999999997</v>
      </c>
      <c r="I153" s="4">
        <v>43.313600000000001</v>
      </c>
      <c r="J153" s="4">
        <f t="shared" si="4"/>
        <v>-39.272799999999989</v>
      </c>
      <c r="K153" s="4">
        <f t="shared" si="5"/>
        <v>86.627200000000002</v>
      </c>
      <c r="L153" t="s">
        <v>47</v>
      </c>
      <c r="M153" t="s">
        <v>21</v>
      </c>
      <c r="N153" t="s">
        <v>29</v>
      </c>
      <c r="O153" t="s">
        <v>67</v>
      </c>
      <c r="P153" s="5">
        <v>44.94</v>
      </c>
      <c r="Q153">
        <v>1.5</v>
      </c>
      <c r="R153" t="s">
        <v>23</v>
      </c>
    </row>
    <row r="154" spans="1:18" x14ac:dyDescent="0.3">
      <c r="A154" t="s">
        <v>556</v>
      </c>
      <c r="B154" s="1">
        <v>43887</v>
      </c>
      <c r="C154" t="s">
        <v>557</v>
      </c>
      <c r="D154" t="s">
        <v>116</v>
      </c>
      <c r="E154" t="s">
        <v>50</v>
      </c>
      <c r="F154">
        <v>20</v>
      </c>
      <c r="G154">
        <v>18</v>
      </c>
      <c r="H154" s="4">
        <v>1025.6099999999999</v>
      </c>
      <c r="I154" s="4">
        <v>1107.6587999999999</v>
      </c>
      <c r="J154" s="4">
        <f t="shared" si="4"/>
        <v>1458.9783999999977</v>
      </c>
      <c r="K154" s="4">
        <f t="shared" si="5"/>
        <v>19937.858399999997</v>
      </c>
      <c r="L154" t="s">
        <v>51</v>
      </c>
      <c r="M154" t="s">
        <v>123</v>
      </c>
      <c r="N154" t="s">
        <v>29</v>
      </c>
      <c r="O154" t="s">
        <v>37</v>
      </c>
      <c r="P154" s="5">
        <v>17.899999999999999</v>
      </c>
      <c r="Q154">
        <v>3</v>
      </c>
      <c r="R154" t="s">
        <v>23</v>
      </c>
    </row>
    <row r="155" spans="1:18" x14ac:dyDescent="0.3">
      <c r="A155" t="s">
        <v>2143</v>
      </c>
      <c r="B155" s="1">
        <v>43887</v>
      </c>
      <c r="C155" t="s">
        <v>2144</v>
      </c>
      <c r="D155" t="s">
        <v>61</v>
      </c>
      <c r="E155" t="s">
        <v>70</v>
      </c>
      <c r="F155">
        <v>9</v>
      </c>
      <c r="G155">
        <v>8</v>
      </c>
      <c r="H155" s="4">
        <v>1080.26</v>
      </c>
      <c r="I155" s="4">
        <v>1231.4964000000002</v>
      </c>
      <c r="J155" s="4">
        <f t="shared" si="4"/>
        <v>1180.4812000000018</v>
      </c>
      <c r="K155" s="4">
        <f t="shared" si="5"/>
        <v>9851.9712000000018</v>
      </c>
      <c r="L155" t="s">
        <v>66</v>
      </c>
      <c r="M155" t="s">
        <v>42</v>
      </c>
      <c r="N155" t="s">
        <v>29</v>
      </c>
      <c r="O155" t="s">
        <v>67</v>
      </c>
      <c r="P155" s="5">
        <v>29.41</v>
      </c>
      <c r="Q155">
        <v>3.7</v>
      </c>
      <c r="R155" t="s">
        <v>23</v>
      </c>
    </row>
    <row r="156" spans="1:18" x14ac:dyDescent="0.3">
      <c r="A156" t="s">
        <v>2244</v>
      </c>
      <c r="B156" s="1">
        <v>43887</v>
      </c>
      <c r="C156" t="s">
        <v>2245</v>
      </c>
      <c r="D156" t="s">
        <v>130</v>
      </c>
      <c r="E156" t="s">
        <v>82</v>
      </c>
      <c r="F156">
        <v>6</v>
      </c>
      <c r="G156">
        <v>5</v>
      </c>
      <c r="H156" s="4">
        <v>183.35</v>
      </c>
      <c r="I156" s="4">
        <v>207.18549999999996</v>
      </c>
      <c r="J156" s="4">
        <f t="shared" si="4"/>
        <v>75.087499999999778</v>
      </c>
      <c r="K156" s="4">
        <f t="shared" si="5"/>
        <v>1035.9274999999998</v>
      </c>
      <c r="L156" t="s">
        <v>51</v>
      </c>
      <c r="M156" t="s">
        <v>35</v>
      </c>
      <c r="N156" t="s">
        <v>22</v>
      </c>
      <c r="O156" t="s">
        <v>30</v>
      </c>
      <c r="P156" s="5">
        <v>44.09</v>
      </c>
      <c r="Q156">
        <v>1.7</v>
      </c>
      <c r="R156" t="s">
        <v>23</v>
      </c>
    </row>
    <row r="157" spans="1:18" x14ac:dyDescent="0.3">
      <c r="A157" t="s">
        <v>6501</v>
      </c>
      <c r="B157" s="1">
        <v>43887</v>
      </c>
      <c r="C157" t="s">
        <v>6502</v>
      </c>
      <c r="D157" t="s">
        <v>61</v>
      </c>
      <c r="E157" t="s">
        <v>70</v>
      </c>
      <c r="F157">
        <v>10</v>
      </c>
      <c r="G157">
        <v>9</v>
      </c>
      <c r="H157" s="4">
        <v>661.63</v>
      </c>
      <c r="I157" s="4">
        <v>741.02560000000005</v>
      </c>
      <c r="J157" s="4">
        <f t="shared" si="4"/>
        <v>704.45040000000029</v>
      </c>
      <c r="K157" s="4">
        <f t="shared" si="5"/>
        <v>6669.2304000000004</v>
      </c>
      <c r="L157" t="s">
        <v>51</v>
      </c>
      <c r="M157" t="s">
        <v>79</v>
      </c>
      <c r="N157" t="s">
        <v>71</v>
      </c>
      <c r="O157" t="s">
        <v>37</v>
      </c>
      <c r="P157" s="5">
        <v>10.11</v>
      </c>
      <c r="Q157">
        <v>3</v>
      </c>
      <c r="R157" t="s">
        <v>23</v>
      </c>
    </row>
    <row r="158" spans="1:18" x14ac:dyDescent="0.3">
      <c r="A158" t="s">
        <v>6926</v>
      </c>
      <c r="B158" s="1">
        <v>43889</v>
      </c>
      <c r="C158" t="s">
        <v>6927</v>
      </c>
      <c r="D158" t="s">
        <v>100</v>
      </c>
      <c r="E158" t="s">
        <v>57</v>
      </c>
      <c r="F158">
        <v>19</v>
      </c>
      <c r="G158">
        <v>17</v>
      </c>
      <c r="H158" s="4">
        <v>13.87</v>
      </c>
      <c r="I158" s="4">
        <v>14.702199999999999</v>
      </c>
      <c r="J158" s="4">
        <f t="shared" si="4"/>
        <v>8.4974000000000043</v>
      </c>
      <c r="K158" s="4">
        <f t="shared" si="5"/>
        <v>249.9374</v>
      </c>
      <c r="L158" t="s">
        <v>47</v>
      </c>
      <c r="M158" t="s">
        <v>79</v>
      </c>
      <c r="N158" t="s">
        <v>71</v>
      </c>
      <c r="O158" t="s">
        <v>67</v>
      </c>
      <c r="P158" s="5">
        <v>5.65</v>
      </c>
      <c r="Q158">
        <v>4.9000000000000004</v>
      </c>
      <c r="R158" t="s">
        <v>23</v>
      </c>
    </row>
    <row r="159" spans="1:18" x14ac:dyDescent="0.3">
      <c r="A159" t="s">
        <v>8230</v>
      </c>
      <c r="B159" s="1">
        <v>43889</v>
      </c>
      <c r="C159" t="s">
        <v>8231</v>
      </c>
      <c r="D159" t="s">
        <v>56</v>
      </c>
      <c r="E159" t="s">
        <v>57</v>
      </c>
      <c r="F159">
        <v>10</v>
      </c>
      <c r="G159">
        <v>9</v>
      </c>
      <c r="H159" s="4">
        <v>428.84</v>
      </c>
      <c r="I159" s="4">
        <v>454.57040000000001</v>
      </c>
      <c r="J159" s="4">
        <f t="shared" si="4"/>
        <v>191.19360000000017</v>
      </c>
      <c r="K159" s="4">
        <f t="shared" si="5"/>
        <v>4091.1336000000001</v>
      </c>
      <c r="L159" t="s">
        <v>51</v>
      </c>
      <c r="M159" t="s">
        <v>86</v>
      </c>
      <c r="N159" t="s">
        <v>29</v>
      </c>
      <c r="O159" t="s">
        <v>89</v>
      </c>
      <c r="P159" s="5">
        <v>40.380000000000003</v>
      </c>
      <c r="Q159">
        <v>2.2000000000000002</v>
      </c>
      <c r="R159" t="s">
        <v>23</v>
      </c>
    </row>
    <row r="160" spans="1:18" x14ac:dyDescent="0.3">
      <c r="A160" t="s">
        <v>864</v>
      </c>
      <c r="B160" s="1">
        <v>43890</v>
      </c>
      <c r="C160" t="s">
        <v>865</v>
      </c>
      <c r="D160" t="s">
        <v>33</v>
      </c>
      <c r="E160" t="s">
        <v>70</v>
      </c>
      <c r="F160">
        <v>5</v>
      </c>
      <c r="G160">
        <v>5</v>
      </c>
      <c r="H160" s="4">
        <v>970.5</v>
      </c>
      <c r="I160" s="4">
        <v>1106.3700000000001</v>
      </c>
      <c r="J160" s="4">
        <f t="shared" si="4"/>
        <v>679.35000000000036</v>
      </c>
      <c r="K160" s="4">
        <f t="shared" si="5"/>
        <v>5531.85</v>
      </c>
      <c r="L160" t="s">
        <v>51</v>
      </c>
      <c r="M160" t="s">
        <v>35</v>
      </c>
      <c r="N160" t="s">
        <v>22</v>
      </c>
      <c r="O160" t="s">
        <v>67</v>
      </c>
      <c r="P160" s="5">
        <v>0</v>
      </c>
      <c r="Q160">
        <v>2</v>
      </c>
      <c r="R160" t="s">
        <v>23</v>
      </c>
    </row>
    <row r="161" spans="1:18" x14ac:dyDescent="0.3">
      <c r="A161" t="s">
        <v>2166</v>
      </c>
      <c r="B161" s="1">
        <v>43890</v>
      </c>
      <c r="C161" t="s">
        <v>2167</v>
      </c>
      <c r="D161" t="s">
        <v>56</v>
      </c>
      <c r="E161" t="s">
        <v>57</v>
      </c>
      <c r="F161">
        <v>17</v>
      </c>
      <c r="G161">
        <v>14</v>
      </c>
      <c r="H161" s="4">
        <v>1153.8800000000001</v>
      </c>
      <c r="I161" s="4">
        <v>1315.4232000000002</v>
      </c>
      <c r="J161" s="4">
        <f t="shared" si="4"/>
        <v>2248.6547999999993</v>
      </c>
      <c r="K161" s="4">
        <f t="shared" si="5"/>
        <v>18415.924800000001</v>
      </c>
      <c r="L161" t="s">
        <v>47</v>
      </c>
      <c r="M161" t="s">
        <v>123</v>
      </c>
      <c r="N161" t="s">
        <v>22</v>
      </c>
      <c r="O161" t="s">
        <v>53</v>
      </c>
      <c r="P161" s="5">
        <v>12.95</v>
      </c>
      <c r="Q161">
        <v>4.2</v>
      </c>
      <c r="R161" t="s">
        <v>23</v>
      </c>
    </row>
    <row r="162" spans="1:18" x14ac:dyDescent="0.3">
      <c r="A162" t="s">
        <v>3353</v>
      </c>
      <c r="B162" s="1">
        <v>43890</v>
      </c>
      <c r="C162" t="s">
        <v>3354</v>
      </c>
      <c r="D162" t="s">
        <v>133</v>
      </c>
      <c r="E162" t="s">
        <v>50</v>
      </c>
      <c r="F162">
        <v>6</v>
      </c>
      <c r="G162">
        <v>5</v>
      </c>
      <c r="H162" s="4">
        <v>320.72000000000003</v>
      </c>
      <c r="I162" s="4">
        <v>355.99920000000009</v>
      </c>
      <c r="J162" s="4">
        <f t="shared" si="4"/>
        <v>156.27600000000041</v>
      </c>
      <c r="K162" s="4">
        <f t="shared" si="5"/>
        <v>1779.9960000000005</v>
      </c>
      <c r="L162" t="s">
        <v>20</v>
      </c>
      <c r="M162" t="s">
        <v>86</v>
      </c>
      <c r="N162" t="s">
        <v>22</v>
      </c>
      <c r="O162" t="s">
        <v>30</v>
      </c>
      <c r="P162" s="5">
        <v>20.12</v>
      </c>
      <c r="Q162">
        <v>1.5</v>
      </c>
      <c r="R162" t="s">
        <v>23</v>
      </c>
    </row>
    <row r="163" spans="1:18" x14ac:dyDescent="0.3">
      <c r="A163" t="s">
        <v>9032</v>
      </c>
      <c r="B163" s="1">
        <v>43890</v>
      </c>
      <c r="C163" t="s">
        <v>9033</v>
      </c>
      <c r="D163" t="s">
        <v>130</v>
      </c>
      <c r="E163" t="s">
        <v>82</v>
      </c>
      <c r="F163">
        <v>15</v>
      </c>
      <c r="G163">
        <v>14</v>
      </c>
      <c r="H163" s="4">
        <v>259.81</v>
      </c>
      <c r="I163" s="4">
        <v>277.99670000000003</v>
      </c>
      <c r="J163" s="4">
        <f t="shared" si="4"/>
        <v>229.71380000000008</v>
      </c>
      <c r="K163" s="4">
        <f t="shared" si="5"/>
        <v>3891.9538000000002</v>
      </c>
      <c r="L163" t="s">
        <v>47</v>
      </c>
      <c r="M163" t="s">
        <v>21</v>
      </c>
      <c r="N163" t="s">
        <v>71</v>
      </c>
      <c r="O163" t="s">
        <v>89</v>
      </c>
      <c r="P163" s="5">
        <v>24.9</v>
      </c>
      <c r="Q163">
        <v>3.3</v>
      </c>
      <c r="R163" t="s">
        <v>23</v>
      </c>
    </row>
    <row r="164" spans="1:18" x14ac:dyDescent="0.3">
      <c r="A164" t="s">
        <v>320</v>
      </c>
      <c r="B164" s="1">
        <v>43892</v>
      </c>
      <c r="C164" t="s">
        <v>321</v>
      </c>
      <c r="D164" t="s">
        <v>45</v>
      </c>
      <c r="E164" t="s">
        <v>46</v>
      </c>
      <c r="F164">
        <v>18</v>
      </c>
      <c r="G164">
        <v>14</v>
      </c>
      <c r="H164" s="4">
        <v>348.98</v>
      </c>
      <c r="I164" s="4">
        <v>380.38820000000004</v>
      </c>
      <c r="J164" s="4">
        <f t="shared" si="4"/>
        <v>434.55480000000063</v>
      </c>
      <c r="K164" s="4">
        <f t="shared" si="5"/>
        <v>5325.4348000000009</v>
      </c>
      <c r="L164" t="s">
        <v>51</v>
      </c>
      <c r="M164" t="s">
        <v>86</v>
      </c>
      <c r="N164" t="s">
        <v>36</v>
      </c>
      <c r="O164" t="s">
        <v>89</v>
      </c>
      <c r="P164" s="5">
        <v>5.16</v>
      </c>
      <c r="Q164">
        <v>2.2000000000000002</v>
      </c>
      <c r="R164" t="s">
        <v>23</v>
      </c>
    </row>
    <row r="165" spans="1:18" x14ac:dyDescent="0.3">
      <c r="A165" t="s">
        <v>3344</v>
      </c>
      <c r="B165" s="1">
        <v>43892</v>
      </c>
      <c r="C165" t="s">
        <v>3345</v>
      </c>
      <c r="D165" t="s">
        <v>133</v>
      </c>
      <c r="E165" t="s">
        <v>50</v>
      </c>
      <c r="F165">
        <v>5</v>
      </c>
      <c r="G165">
        <v>4</v>
      </c>
      <c r="H165" s="4">
        <v>1149.8800000000001</v>
      </c>
      <c r="I165" s="4">
        <v>1264.8680000000002</v>
      </c>
      <c r="J165" s="4">
        <f t="shared" si="4"/>
        <v>447.5420000000002</v>
      </c>
      <c r="K165" s="4">
        <f t="shared" si="5"/>
        <v>5059.4720000000007</v>
      </c>
      <c r="L165" t="s">
        <v>66</v>
      </c>
      <c r="M165" t="s">
        <v>21</v>
      </c>
      <c r="N165" t="s">
        <v>22</v>
      </c>
      <c r="O165" t="s">
        <v>30</v>
      </c>
      <c r="P165" s="5">
        <v>12.41</v>
      </c>
      <c r="Q165">
        <v>2.2999999999999998</v>
      </c>
      <c r="R165" t="s">
        <v>23</v>
      </c>
    </row>
    <row r="166" spans="1:18" x14ac:dyDescent="0.3">
      <c r="A166" t="s">
        <v>6584</v>
      </c>
      <c r="B166" s="1">
        <v>43892</v>
      </c>
      <c r="C166" t="s">
        <v>6585</v>
      </c>
      <c r="D166" t="s">
        <v>116</v>
      </c>
      <c r="E166" t="s">
        <v>50</v>
      </c>
      <c r="F166">
        <v>17</v>
      </c>
      <c r="G166">
        <v>15</v>
      </c>
      <c r="H166" s="4">
        <v>1118.77</v>
      </c>
      <c r="I166" s="4">
        <v>1230.6470000000002</v>
      </c>
      <c r="J166" s="4">
        <f t="shared" si="4"/>
        <v>1643.4150000000025</v>
      </c>
      <c r="K166" s="4">
        <f t="shared" si="5"/>
        <v>18459.705000000002</v>
      </c>
      <c r="L166" t="s">
        <v>20</v>
      </c>
      <c r="M166" t="s">
        <v>42</v>
      </c>
      <c r="N166" t="s">
        <v>22</v>
      </c>
      <c r="O166" t="s">
        <v>67</v>
      </c>
      <c r="P166" s="5">
        <v>34.74</v>
      </c>
      <c r="Q166">
        <v>3.8</v>
      </c>
      <c r="R166" t="s">
        <v>74</v>
      </c>
    </row>
    <row r="167" spans="1:18" x14ac:dyDescent="0.3">
      <c r="A167" t="s">
        <v>9453</v>
      </c>
      <c r="B167" s="1">
        <v>43892</v>
      </c>
      <c r="C167" t="s">
        <v>9454</v>
      </c>
      <c r="D167" t="s">
        <v>130</v>
      </c>
      <c r="E167" t="s">
        <v>82</v>
      </c>
      <c r="F167">
        <v>12</v>
      </c>
      <c r="G167">
        <v>11</v>
      </c>
      <c r="H167" s="4">
        <v>227.04</v>
      </c>
      <c r="I167" s="4">
        <v>242.93280000000001</v>
      </c>
      <c r="J167" s="4">
        <f t="shared" si="4"/>
        <v>132.69079999999997</v>
      </c>
      <c r="K167" s="4">
        <f t="shared" si="5"/>
        <v>2672.2608</v>
      </c>
      <c r="L167" t="s">
        <v>66</v>
      </c>
      <c r="M167" t="s">
        <v>123</v>
      </c>
      <c r="N167" t="s">
        <v>29</v>
      </c>
      <c r="O167" t="s">
        <v>53</v>
      </c>
      <c r="P167" s="5">
        <v>42.13</v>
      </c>
      <c r="Q167">
        <v>2.2999999999999998</v>
      </c>
      <c r="R167" t="s">
        <v>23</v>
      </c>
    </row>
    <row r="168" spans="1:18" x14ac:dyDescent="0.3">
      <c r="A168" t="s">
        <v>6745</v>
      </c>
      <c r="B168" s="1">
        <v>43893</v>
      </c>
      <c r="C168" t="s">
        <v>6746</v>
      </c>
      <c r="D168" t="s">
        <v>77</v>
      </c>
      <c r="E168" t="s">
        <v>82</v>
      </c>
      <c r="F168">
        <v>1</v>
      </c>
      <c r="G168">
        <v>1</v>
      </c>
      <c r="H168" s="4">
        <v>517.33000000000004</v>
      </c>
      <c r="I168" s="4">
        <v>548.36980000000005</v>
      </c>
      <c r="J168" s="4">
        <f t="shared" si="4"/>
        <v>-8.6401999999999859</v>
      </c>
      <c r="K168" s="4">
        <f t="shared" si="5"/>
        <v>548.36980000000005</v>
      </c>
      <c r="L168" t="s">
        <v>66</v>
      </c>
      <c r="M168" t="s">
        <v>123</v>
      </c>
      <c r="N168" t="s">
        <v>71</v>
      </c>
      <c r="O168" t="s">
        <v>67</v>
      </c>
      <c r="P168" s="5">
        <v>39.68</v>
      </c>
      <c r="Q168">
        <v>2.2999999999999998</v>
      </c>
      <c r="R168" t="s">
        <v>23</v>
      </c>
    </row>
    <row r="169" spans="1:18" x14ac:dyDescent="0.3">
      <c r="A169" t="s">
        <v>5429</v>
      </c>
      <c r="B169" s="1">
        <v>43894</v>
      </c>
      <c r="C169" t="s">
        <v>5430</v>
      </c>
      <c r="D169" t="s">
        <v>109</v>
      </c>
      <c r="E169" t="s">
        <v>46</v>
      </c>
      <c r="F169">
        <v>3</v>
      </c>
      <c r="G169">
        <v>3</v>
      </c>
      <c r="H169" s="4">
        <v>70.5</v>
      </c>
      <c r="I169" s="4">
        <v>78.25500000000001</v>
      </c>
      <c r="J169" s="4">
        <f t="shared" si="4"/>
        <v>17.275000000000041</v>
      </c>
      <c r="K169" s="4">
        <f t="shared" si="5"/>
        <v>234.76500000000004</v>
      </c>
      <c r="L169" t="s">
        <v>66</v>
      </c>
      <c r="M169" t="s">
        <v>21</v>
      </c>
      <c r="N169" t="s">
        <v>71</v>
      </c>
      <c r="O169" t="s">
        <v>30</v>
      </c>
      <c r="P169" s="5">
        <v>5.99</v>
      </c>
      <c r="Q169">
        <v>2.2999999999999998</v>
      </c>
      <c r="R169" t="s">
        <v>23</v>
      </c>
    </row>
    <row r="170" spans="1:18" x14ac:dyDescent="0.3">
      <c r="A170" t="s">
        <v>6749</v>
      </c>
      <c r="B170" s="1">
        <v>43894</v>
      </c>
      <c r="C170" t="s">
        <v>6750</v>
      </c>
      <c r="D170" t="s">
        <v>109</v>
      </c>
      <c r="E170" t="s">
        <v>46</v>
      </c>
      <c r="F170">
        <v>20</v>
      </c>
      <c r="G170">
        <v>16</v>
      </c>
      <c r="H170" s="4">
        <v>994.07</v>
      </c>
      <c r="I170" s="4">
        <v>1113.3584000000001</v>
      </c>
      <c r="J170" s="4">
        <f t="shared" si="4"/>
        <v>1870.9644000000003</v>
      </c>
      <c r="K170" s="4">
        <f t="shared" si="5"/>
        <v>17813.734400000001</v>
      </c>
      <c r="L170" t="s">
        <v>27</v>
      </c>
      <c r="M170" t="s">
        <v>123</v>
      </c>
      <c r="N170" t="s">
        <v>22</v>
      </c>
      <c r="O170" t="s">
        <v>53</v>
      </c>
      <c r="P170" s="5">
        <v>37.65</v>
      </c>
      <c r="Q170">
        <v>4.3</v>
      </c>
      <c r="R170" t="s">
        <v>23</v>
      </c>
    </row>
    <row r="171" spans="1:18" x14ac:dyDescent="0.3">
      <c r="A171" t="s">
        <v>7029</v>
      </c>
      <c r="B171" s="1">
        <v>43894</v>
      </c>
      <c r="C171" t="s">
        <v>7030</v>
      </c>
      <c r="D171" t="s">
        <v>133</v>
      </c>
      <c r="E171" t="s">
        <v>50</v>
      </c>
      <c r="F171">
        <v>20</v>
      </c>
      <c r="G171">
        <v>18</v>
      </c>
      <c r="H171" s="4">
        <v>541.07000000000005</v>
      </c>
      <c r="I171" s="4">
        <v>605.99840000000006</v>
      </c>
      <c r="J171" s="4">
        <f t="shared" si="4"/>
        <v>1120.2412000000015</v>
      </c>
      <c r="K171" s="4">
        <f t="shared" si="5"/>
        <v>10907.971200000002</v>
      </c>
      <c r="L171" t="s">
        <v>66</v>
      </c>
      <c r="M171" t="s">
        <v>21</v>
      </c>
      <c r="N171" t="s">
        <v>22</v>
      </c>
      <c r="O171" t="s">
        <v>37</v>
      </c>
      <c r="P171" s="5">
        <v>48.47</v>
      </c>
      <c r="Q171">
        <v>2.5</v>
      </c>
      <c r="R171" t="s">
        <v>23</v>
      </c>
    </row>
    <row r="172" spans="1:18" x14ac:dyDescent="0.3">
      <c r="A172" t="s">
        <v>7817</v>
      </c>
      <c r="B172" s="1">
        <v>43894</v>
      </c>
      <c r="C172" t="s">
        <v>7818</v>
      </c>
      <c r="D172" t="s">
        <v>130</v>
      </c>
      <c r="E172" t="s">
        <v>82</v>
      </c>
      <c r="F172">
        <v>4</v>
      </c>
      <c r="G172">
        <v>4</v>
      </c>
      <c r="H172" s="4">
        <v>845.46</v>
      </c>
      <c r="I172" s="4">
        <v>887.73300000000006</v>
      </c>
      <c r="J172" s="4">
        <f t="shared" si="4"/>
        <v>121.94200000000009</v>
      </c>
      <c r="K172" s="4">
        <f t="shared" si="5"/>
        <v>3550.9320000000002</v>
      </c>
      <c r="L172" t="s">
        <v>51</v>
      </c>
      <c r="M172" t="s">
        <v>28</v>
      </c>
      <c r="N172" t="s">
        <v>29</v>
      </c>
      <c r="O172" t="s">
        <v>67</v>
      </c>
      <c r="P172" s="5">
        <v>47.15</v>
      </c>
      <c r="Q172">
        <v>1.6</v>
      </c>
      <c r="R172" t="s">
        <v>23</v>
      </c>
    </row>
    <row r="173" spans="1:18" x14ac:dyDescent="0.3">
      <c r="A173" t="s">
        <v>8373</v>
      </c>
      <c r="B173" s="1">
        <v>43894</v>
      </c>
      <c r="C173" t="s">
        <v>8374</v>
      </c>
      <c r="D173" t="s">
        <v>130</v>
      </c>
      <c r="E173" t="s">
        <v>82</v>
      </c>
      <c r="F173">
        <v>20</v>
      </c>
      <c r="G173">
        <v>20</v>
      </c>
      <c r="H173" s="4">
        <v>1352.49</v>
      </c>
      <c r="I173" s="4">
        <v>1555.3634999999999</v>
      </c>
      <c r="J173" s="4">
        <f t="shared" si="4"/>
        <v>4011.7699999999977</v>
      </c>
      <c r="K173" s="4">
        <f t="shared" si="5"/>
        <v>31107.269999999997</v>
      </c>
      <c r="L173" t="s">
        <v>51</v>
      </c>
      <c r="M173" t="s">
        <v>35</v>
      </c>
      <c r="N173" t="s">
        <v>71</v>
      </c>
      <c r="O173" t="s">
        <v>89</v>
      </c>
      <c r="P173" s="5">
        <v>45.7</v>
      </c>
      <c r="Q173">
        <v>2.1</v>
      </c>
      <c r="R173" t="s">
        <v>23</v>
      </c>
    </row>
    <row r="174" spans="1:18" x14ac:dyDescent="0.3">
      <c r="A174" t="s">
        <v>10420</v>
      </c>
      <c r="B174" s="1">
        <v>43894</v>
      </c>
      <c r="C174" t="s">
        <v>10421</v>
      </c>
      <c r="D174" t="s">
        <v>77</v>
      </c>
      <c r="E174" t="s">
        <v>82</v>
      </c>
      <c r="F174">
        <v>5</v>
      </c>
      <c r="G174">
        <v>5</v>
      </c>
      <c r="H174" s="4">
        <v>1141.5999999999999</v>
      </c>
      <c r="I174" s="4">
        <v>1221.5119999999999</v>
      </c>
      <c r="J174" s="4">
        <f t="shared" si="4"/>
        <v>349.94999999999948</v>
      </c>
      <c r="K174" s="4">
        <f t="shared" si="5"/>
        <v>6107.5599999999995</v>
      </c>
      <c r="L174" t="s">
        <v>51</v>
      </c>
      <c r="M174" t="s">
        <v>28</v>
      </c>
      <c r="N174" t="s">
        <v>29</v>
      </c>
      <c r="O174" t="s">
        <v>30</v>
      </c>
      <c r="P174" s="5">
        <v>49.61</v>
      </c>
      <c r="Q174">
        <v>1.9</v>
      </c>
      <c r="R174" t="s">
        <v>23</v>
      </c>
    </row>
    <row r="175" spans="1:18" x14ac:dyDescent="0.3">
      <c r="A175" t="s">
        <v>3635</v>
      </c>
      <c r="B175" s="1">
        <v>43895</v>
      </c>
      <c r="C175" t="s">
        <v>3636</v>
      </c>
      <c r="D175" t="s">
        <v>45</v>
      </c>
      <c r="E175" t="s">
        <v>46</v>
      </c>
      <c r="F175">
        <v>20</v>
      </c>
      <c r="G175">
        <v>19</v>
      </c>
      <c r="H175" s="4">
        <v>1172.58</v>
      </c>
      <c r="I175" s="4">
        <v>1336.7412000000002</v>
      </c>
      <c r="J175" s="4">
        <f t="shared" si="4"/>
        <v>3104.272800000007</v>
      </c>
      <c r="K175" s="4">
        <f t="shared" si="5"/>
        <v>25398.082800000004</v>
      </c>
      <c r="L175" t="s">
        <v>47</v>
      </c>
      <c r="M175" t="s">
        <v>123</v>
      </c>
      <c r="N175" t="s">
        <v>22</v>
      </c>
      <c r="O175" t="s">
        <v>30</v>
      </c>
      <c r="P175" s="5">
        <v>14.79</v>
      </c>
      <c r="Q175">
        <v>3.7</v>
      </c>
      <c r="R175" t="s">
        <v>23</v>
      </c>
    </row>
    <row r="176" spans="1:18" x14ac:dyDescent="0.3">
      <c r="A176" t="s">
        <v>9592</v>
      </c>
      <c r="B176" s="1">
        <v>43895</v>
      </c>
      <c r="C176" t="s">
        <v>9593</v>
      </c>
      <c r="D176" t="s">
        <v>45</v>
      </c>
      <c r="E176" t="s">
        <v>46</v>
      </c>
      <c r="F176">
        <v>4</v>
      </c>
      <c r="G176">
        <v>4</v>
      </c>
      <c r="H176" s="4">
        <v>198.38</v>
      </c>
      <c r="I176" s="4">
        <v>226.15320000000003</v>
      </c>
      <c r="J176" s="4">
        <f t="shared" si="4"/>
        <v>65.562800000000124</v>
      </c>
      <c r="K176" s="4">
        <f t="shared" si="5"/>
        <v>904.61280000000011</v>
      </c>
      <c r="L176" t="s">
        <v>20</v>
      </c>
      <c r="M176" t="s">
        <v>28</v>
      </c>
      <c r="N176" t="s">
        <v>36</v>
      </c>
      <c r="O176" t="s">
        <v>30</v>
      </c>
      <c r="P176" s="5">
        <v>45.53</v>
      </c>
      <c r="Q176">
        <v>2.2000000000000002</v>
      </c>
      <c r="R176" t="s">
        <v>23</v>
      </c>
    </row>
    <row r="177" spans="1:18" x14ac:dyDescent="0.3">
      <c r="A177" t="s">
        <v>1739</v>
      </c>
      <c r="B177" s="1">
        <v>43896</v>
      </c>
      <c r="C177" t="s">
        <v>1740</v>
      </c>
      <c r="D177" t="s">
        <v>133</v>
      </c>
      <c r="E177" t="s">
        <v>50</v>
      </c>
      <c r="F177">
        <v>16</v>
      </c>
      <c r="G177">
        <v>16</v>
      </c>
      <c r="H177" s="4">
        <v>1003.66</v>
      </c>
      <c r="I177" s="4">
        <v>1124.0992000000001</v>
      </c>
      <c r="J177" s="4">
        <f t="shared" si="4"/>
        <v>1907.2472000000023</v>
      </c>
      <c r="K177" s="4">
        <f t="shared" si="5"/>
        <v>17985.587200000002</v>
      </c>
      <c r="L177" t="s">
        <v>20</v>
      </c>
      <c r="M177" t="s">
        <v>35</v>
      </c>
      <c r="N177" t="s">
        <v>29</v>
      </c>
      <c r="O177" t="s">
        <v>67</v>
      </c>
      <c r="P177" s="5">
        <v>19.78</v>
      </c>
      <c r="Q177">
        <v>3</v>
      </c>
      <c r="R177" t="s">
        <v>23</v>
      </c>
    </row>
    <row r="178" spans="1:18" x14ac:dyDescent="0.3">
      <c r="A178" t="s">
        <v>7789</v>
      </c>
      <c r="B178" s="1">
        <v>43896</v>
      </c>
      <c r="C178" t="s">
        <v>7790</v>
      </c>
      <c r="D178" t="s">
        <v>56</v>
      </c>
      <c r="E178" t="s">
        <v>57</v>
      </c>
      <c r="F178">
        <v>2</v>
      </c>
      <c r="G178">
        <v>2</v>
      </c>
      <c r="H178" s="4">
        <v>778.07</v>
      </c>
      <c r="I178" s="4">
        <v>840.31560000000013</v>
      </c>
      <c r="J178" s="4">
        <f t="shared" si="4"/>
        <v>87.911200000000164</v>
      </c>
      <c r="K178" s="4">
        <f t="shared" si="5"/>
        <v>1680.6312000000003</v>
      </c>
      <c r="L178" t="s">
        <v>27</v>
      </c>
      <c r="M178" t="s">
        <v>28</v>
      </c>
      <c r="N178" t="s">
        <v>29</v>
      </c>
      <c r="O178" t="s">
        <v>89</v>
      </c>
      <c r="P178" s="5">
        <v>36.58</v>
      </c>
      <c r="Q178">
        <v>1.6</v>
      </c>
      <c r="R178" t="s">
        <v>74</v>
      </c>
    </row>
    <row r="179" spans="1:18" x14ac:dyDescent="0.3">
      <c r="A179" t="s">
        <v>7770</v>
      </c>
      <c r="B179" s="1">
        <v>43897</v>
      </c>
      <c r="C179" t="s">
        <v>10804</v>
      </c>
      <c r="D179" t="s">
        <v>40</v>
      </c>
      <c r="E179" t="s">
        <v>57</v>
      </c>
      <c r="F179">
        <v>13</v>
      </c>
      <c r="G179">
        <v>11</v>
      </c>
      <c r="H179" s="4">
        <v>1437.72</v>
      </c>
      <c r="I179" s="4">
        <v>1610.2464000000002</v>
      </c>
      <c r="J179" s="4">
        <f t="shared" si="4"/>
        <v>1875.4204000000036</v>
      </c>
      <c r="K179" s="4">
        <f t="shared" si="5"/>
        <v>17712.710400000004</v>
      </c>
      <c r="L179" t="s">
        <v>66</v>
      </c>
      <c r="M179" t="s">
        <v>42</v>
      </c>
      <c r="N179" t="s">
        <v>22</v>
      </c>
      <c r="O179" t="s">
        <v>30</v>
      </c>
      <c r="P179" s="5">
        <v>22.37</v>
      </c>
      <c r="Q179">
        <v>3.5</v>
      </c>
      <c r="R179" t="s">
        <v>74</v>
      </c>
    </row>
    <row r="180" spans="1:18" x14ac:dyDescent="0.3">
      <c r="A180" t="s">
        <v>8950</v>
      </c>
      <c r="B180" s="1">
        <v>43897</v>
      </c>
      <c r="C180" t="s">
        <v>8951</v>
      </c>
      <c r="D180" t="s">
        <v>130</v>
      </c>
      <c r="E180" t="s">
        <v>82</v>
      </c>
      <c r="F180">
        <v>15</v>
      </c>
      <c r="G180">
        <v>14</v>
      </c>
      <c r="H180" s="4">
        <v>499.25</v>
      </c>
      <c r="I180" s="4">
        <v>544.1825</v>
      </c>
      <c r="J180" s="4">
        <f t="shared" si="4"/>
        <v>612.89500000000032</v>
      </c>
      <c r="K180" s="4">
        <f t="shared" si="5"/>
        <v>7618.5550000000003</v>
      </c>
      <c r="L180" t="s">
        <v>47</v>
      </c>
      <c r="M180" t="s">
        <v>35</v>
      </c>
      <c r="N180" t="s">
        <v>36</v>
      </c>
      <c r="O180" t="s">
        <v>67</v>
      </c>
      <c r="P180" s="5">
        <v>16.16</v>
      </c>
      <c r="Q180">
        <v>3.9</v>
      </c>
      <c r="R180" t="s">
        <v>23</v>
      </c>
    </row>
    <row r="181" spans="1:18" x14ac:dyDescent="0.3">
      <c r="A181" t="s">
        <v>9140</v>
      </c>
      <c r="B181" s="1">
        <v>43897</v>
      </c>
      <c r="C181" t="s">
        <v>10804</v>
      </c>
      <c r="D181" t="s">
        <v>100</v>
      </c>
      <c r="E181" t="s">
        <v>57</v>
      </c>
      <c r="F181">
        <v>19</v>
      </c>
      <c r="G181">
        <v>19</v>
      </c>
      <c r="H181" s="4">
        <v>1156.29</v>
      </c>
      <c r="I181" s="4">
        <v>1260.3561</v>
      </c>
      <c r="J181" s="4">
        <f t="shared" si="4"/>
        <v>1937.8959000000002</v>
      </c>
      <c r="K181" s="4">
        <f t="shared" si="5"/>
        <v>23946.765899999999</v>
      </c>
      <c r="L181" t="s">
        <v>51</v>
      </c>
      <c r="M181" t="s">
        <v>28</v>
      </c>
      <c r="N181" t="s">
        <v>29</v>
      </c>
      <c r="O181" t="s">
        <v>30</v>
      </c>
      <c r="P181" s="5">
        <v>39.36</v>
      </c>
      <c r="Q181">
        <v>2.2000000000000002</v>
      </c>
      <c r="R181" t="s">
        <v>23</v>
      </c>
    </row>
    <row r="182" spans="1:18" x14ac:dyDescent="0.3">
      <c r="A182" t="s">
        <v>589</v>
      </c>
      <c r="B182" s="1">
        <v>43898</v>
      </c>
      <c r="C182" t="s">
        <v>590</v>
      </c>
      <c r="D182" t="s">
        <v>65</v>
      </c>
      <c r="E182" t="s">
        <v>82</v>
      </c>
      <c r="F182">
        <v>1</v>
      </c>
      <c r="G182">
        <v>1</v>
      </c>
      <c r="H182" s="4">
        <v>1258.74</v>
      </c>
      <c r="I182" s="4">
        <v>1397.2014000000001</v>
      </c>
      <c r="J182" s="4">
        <f t="shared" si="4"/>
        <v>121.09140000000014</v>
      </c>
      <c r="K182" s="4">
        <f t="shared" si="5"/>
        <v>1397.2014000000001</v>
      </c>
      <c r="L182" t="s">
        <v>66</v>
      </c>
      <c r="M182" t="s">
        <v>86</v>
      </c>
      <c r="N182" t="s">
        <v>22</v>
      </c>
      <c r="O182" t="s">
        <v>37</v>
      </c>
      <c r="P182" s="5">
        <v>17.37</v>
      </c>
      <c r="Q182">
        <v>2.1</v>
      </c>
      <c r="R182" t="s">
        <v>23</v>
      </c>
    </row>
    <row r="183" spans="1:18" x14ac:dyDescent="0.3">
      <c r="A183" t="s">
        <v>7081</v>
      </c>
      <c r="B183" s="1">
        <v>43898</v>
      </c>
      <c r="C183" t="s">
        <v>7082</v>
      </c>
      <c r="D183" t="s">
        <v>116</v>
      </c>
      <c r="E183" t="s">
        <v>50</v>
      </c>
      <c r="F183">
        <v>1</v>
      </c>
      <c r="G183">
        <v>1</v>
      </c>
      <c r="H183" s="4">
        <v>539.83000000000004</v>
      </c>
      <c r="I183" s="4">
        <v>577.61810000000003</v>
      </c>
      <c r="J183" s="4">
        <f t="shared" si="4"/>
        <v>11.428099999999986</v>
      </c>
      <c r="K183" s="4">
        <f t="shared" si="5"/>
        <v>577.61810000000003</v>
      </c>
      <c r="L183" t="s">
        <v>27</v>
      </c>
      <c r="M183" t="s">
        <v>42</v>
      </c>
      <c r="N183" t="s">
        <v>29</v>
      </c>
      <c r="O183" t="s">
        <v>53</v>
      </c>
      <c r="P183" s="5">
        <v>26.36</v>
      </c>
      <c r="Q183">
        <v>3.1</v>
      </c>
      <c r="R183" t="s">
        <v>23</v>
      </c>
    </row>
    <row r="184" spans="1:18" x14ac:dyDescent="0.3">
      <c r="A184" t="s">
        <v>9532</v>
      </c>
      <c r="B184" s="1">
        <v>43898</v>
      </c>
      <c r="C184" t="s">
        <v>9533</v>
      </c>
      <c r="D184" t="s">
        <v>130</v>
      </c>
      <c r="E184" t="s">
        <v>82</v>
      </c>
      <c r="F184">
        <v>16</v>
      </c>
      <c r="G184">
        <v>13</v>
      </c>
      <c r="H184" s="4">
        <v>812.79</v>
      </c>
      <c r="I184" s="4">
        <v>894.06900000000007</v>
      </c>
      <c r="J184" s="4">
        <f t="shared" si="4"/>
        <v>1025.8970000000004</v>
      </c>
      <c r="K184" s="4">
        <f t="shared" si="5"/>
        <v>11622.897000000001</v>
      </c>
      <c r="L184" t="s">
        <v>20</v>
      </c>
      <c r="M184" t="s">
        <v>86</v>
      </c>
      <c r="N184" t="s">
        <v>71</v>
      </c>
      <c r="O184" t="s">
        <v>30</v>
      </c>
      <c r="P184" s="5">
        <v>30.73</v>
      </c>
      <c r="Q184">
        <v>3.1</v>
      </c>
      <c r="R184" t="s">
        <v>23</v>
      </c>
    </row>
    <row r="185" spans="1:18" x14ac:dyDescent="0.3">
      <c r="A185" t="s">
        <v>9975</v>
      </c>
      <c r="B185" s="1">
        <v>43898</v>
      </c>
      <c r="C185" t="s">
        <v>9976</v>
      </c>
      <c r="D185" t="s">
        <v>94</v>
      </c>
      <c r="E185" t="s">
        <v>50</v>
      </c>
      <c r="F185">
        <v>10</v>
      </c>
      <c r="G185">
        <v>9</v>
      </c>
      <c r="H185" s="4">
        <v>195.31</v>
      </c>
      <c r="I185" s="4">
        <v>214.84100000000001</v>
      </c>
      <c r="J185" s="4">
        <f t="shared" si="4"/>
        <v>125.79900000000001</v>
      </c>
      <c r="K185" s="4">
        <f t="shared" si="5"/>
        <v>1933.569</v>
      </c>
      <c r="L185" t="s">
        <v>47</v>
      </c>
      <c r="M185" t="s">
        <v>21</v>
      </c>
      <c r="N185" t="s">
        <v>29</v>
      </c>
      <c r="O185" t="s">
        <v>53</v>
      </c>
      <c r="P185" s="5">
        <v>49.98</v>
      </c>
      <c r="Q185">
        <v>2.2000000000000002</v>
      </c>
      <c r="R185" t="s">
        <v>23</v>
      </c>
    </row>
    <row r="186" spans="1:18" x14ac:dyDescent="0.3">
      <c r="A186" t="s">
        <v>5153</v>
      </c>
      <c r="B186" s="1">
        <v>43899</v>
      </c>
      <c r="C186" t="s">
        <v>5154</v>
      </c>
      <c r="D186" t="s">
        <v>56</v>
      </c>
      <c r="E186" t="s">
        <v>57</v>
      </c>
      <c r="F186">
        <v>11</v>
      </c>
      <c r="G186">
        <v>9</v>
      </c>
      <c r="H186" s="4">
        <v>252.65</v>
      </c>
      <c r="I186" s="4">
        <v>272.86200000000002</v>
      </c>
      <c r="J186" s="4">
        <f t="shared" si="4"/>
        <v>136.18800000000036</v>
      </c>
      <c r="K186" s="4">
        <f t="shared" si="5"/>
        <v>2455.7580000000003</v>
      </c>
      <c r="L186" t="s">
        <v>66</v>
      </c>
      <c r="M186" t="s">
        <v>42</v>
      </c>
      <c r="N186" t="s">
        <v>29</v>
      </c>
      <c r="O186" t="s">
        <v>67</v>
      </c>
      <c r="P186" s="5">
        <v>45.72</v>
      </c>
      <c r="Q186">
        <v>4.2</v>
      </c>
      <c r="R186" t="s">
        <v>23</v>
      </c>
    </row>
    <row r="187" spans="1:18" x14ac:dyDescent="0.3">
      <c r="A187" t="s">
        <v>8817</v>
      </c>
      <c r="B187" s="1">
        <v>43899</v>
      </c>
      <c r="C187" t="s">
        <v>8818</v>
      </c>
      <c r="D187" t="s">
        <v>65</v>
      </c>
      <c r="E187" t="s">
        <v>82</v>
      </c>
      <c r="F187">
        <v>9</v>
      </c>
      <c r="G187">
        <v>9</v>
      </c>
      <c r="H187" s="4">
        <v>331.07</v>
      </c>
      <c r="I187" s="4">
        <v>360.86630000000002</v>
      </c>
      <c r="J187" s="4">
        <f t="shared" si="4"/>
        <v>249.57670000000022</v>
      </c>
      <c r="K187" s="4">
        <f t="shared" si="5"/>
        <v>3247.7967000000003</v>
      </c>
      <c r="L187" t="s">
        <v>47</v>
      </c>
      <c r="M187" t="s">
        <v>42</v>
      </c>
      <c r="N187" t="s">
        <v>36</v>
      </c>
      <c r="O187" t="s">
        <v>67</v>
      </c>
      <c r="P187" s="5">
        <v>18.59</v>
      </c>
      <c r="Q187">
        <v>3.9</v>
      </c>
      <c r="R187" t="s">
        <v>23</v>
      </c>
    </row>
    <row r="188" spans="1:18" x14ac:dyDescent="0.3">
      <c r="A188" t="s">
        <v>1942</v>
      </c>
      <c r="B188" s="1">
        <v>43900</v>
      </c>
      <c r="C188" t="s">
        <v>1943</v>
      </c>
      <c r="D188" t="s">
        <v>45</v>
      </c>
      <c r="E188" t="s">
        <v>46</v>
      </c>
      <c r="F188">
        <v>6</v>
      </c>
      <c r="G188">
        <v>5</v>
      </c>
      <c r="H188" s="4">
        <v>939.16</v>
      </c>
      <c r="I188" s="4">
        <v>1014.2928000000001</v>
      </c>
      <c r="J188" s="4">
        <f t="shared" si="4"/>
        <v>334.28399999999976</v>
      </c>
      <c r="K188" s="4">
        <f t="shared" si="5"/>
        <v>5071.4639999999999</v>
      </c>
      <c r="L188" t="s">
        <v>20</v>
      </c>
      <c r="M188" t="s">
        <v>123</v>
      </c>
      <c r="N188" t="s">
        <v>36</v>
      </c>
      <c r="O188" t="s">
        <v>30</v>
      </c>
      <c r="P188" s="5">
        <v>41.38</v>
      </c>
      <c r="Q188">
        <v>5</v>
      </c>
      <c r="R188" t="s">
        <v>23</v>
      </c>
    </row>
    <row r="189" spans="1:18" x14ac:dyDescent="0.3">
      <c r="A189" t="s">
        <v>3270</v>
      </c>
      <c r="B189" s="1">
        <v>43900</v>
      </c>
      <c r="C189" t="s">
        <v>3271</v>
      </c>
      <c r="D189" t="s">
        <v>56</v>
      </c>
      <c r="E189" t="s">
        <v>57</v>
      </c>
      <c r="F189">
        <v>20</v>
      </c>
      <c r="G189">
        <v>16</v>
      </c>
      <c r="H189" s="4">
        <v>1269.83</v>
      </c>
      <c r="I189" s="4">
        <v>1358.7181</v>
      </c>
      <c r="J189" s="4">
        <f t="shared" si="4"/>
        <v>1394.9996000000019</v>
      </c>
      <c r="K189" s="4">
        <f t="shared" si="5"/>
        <v>21739.489600000001</v>
      </c>
      <c r="L189" t="s">
        <v>20</v>
      </c>
      <c r="M189" t="s">
        <v>79</v>
      </c>
      <c r="N189" t="s">
        <v>29</v>
      </c>
      <c r="O189" t="s">
        <v>53</v>
      </c>
      <c r="P189" s="5">
        <v>27.21</v>
      </c>
      <c r="Q189">
        <v>3.9</v>
      </c>
      <c r="R189" t="s">
        <v>23</v>
      </c>
    </row>
    <row r="190" spans="1:18" x14ac:dyDescent="0.3">
      <c r="A190" t="s">
        <v>7676</v>
      </c>
      <c r="B190" s="1">
        <v>43900</v>
      </c>
      <c r="C190" t="s">
        <v>7677</v>
      </c>
      <c r="D190" t="s">
        <v>33</v>
      </c>
      <c r="E190" t="s">
        <v>70</v>
      </c>
      <c r="F190">
        <v>11</v>
      </c>
      <c r="G190">
        <v>10</v>
      </c>
      <c r="H190" s="4">
        <v>992.87</v>
      </c>
      <c r="I190" s="4">
        <v>1102.0857000000001</v>
      </c>
      <c r="J190" s="4">
        <f t="shared" si="4"/>
        <v>1078.4569999999992</v>
      </c>
      <c r="K190" s="4">
        <f t="shared" si="5"/>
        <v>11020.857</v>
      </c>
      <c r="L190" t="s">
        <v>20</v>
      </c>
      <c r="M190" t="s">
        <v>86</v>
      </c>
      <c r="N190" t="s">
        <v>36</v>
      </c>
      <c r="O190" t="s">
        <v>30</v>
      </c>
      <c r="P190" s="5">
        <v>13.7</v>
      </c>
      <c r="Q190">
        <v>4.2</v>
      </c>
      <c r="R190" t="s">
        <v>23</v>
      </c>
    </row>
    <row r="191" spans="1:18" x14ac:dyDescent="0.3">
      <c r="A191" t="s">
        <v>9414</v>
      </c>
      <c r="B191" s="1">
        <v>43900</v>
      </c>
      <c r="C191" t="s">
        <v>9415</v>
      </c>
      <c r="D191" t="s">
        <v>94</v>
      </c>
      <c r="E191" t="s">
        <v>50</v>
      </c>
      <c r="F191">
        <v>7</v>
      </c>
      <c r="G191">
        <v>7</v>
      </c>
      <c r="H191" s="4">
        <v>91.19</v>
      </c>
      <c r="I191" s="4">
        <v>98.485200000000006</v>
      </c>
      <c r="J191" s="4">
        <f t="shared" si="4"/>
        <v>28.496400000000158</v>
      </c>
      <c r="K191" s="4">
        <f t="shared" si="5"/>
        <v>689.39640000000009</v>
      </c>
      <c r="L191" t="s">
        <v>66</v>
      </c>
      <c r="M191" t="s">
        <v>35</v>
      </c>
      <c r="N191" t="s">
        <v>22</v>
      </c>
      <c r="O191" t="s">
        <v>89</v>
      </c>
      <c r="P191" s="5">
        <v>22.57</v>
      </c>
      <c r="Q191">
        <v>0</v>
      </c>
      <c r="R191" t="s">
        <v>23</v>
      </c>
    </row>
    <row r="192" spans="1:18" x14ac:dyDescent="0.3">
      <c r="A192" t="s">
        <v>2497</v>
      </c>
      <c r="B192" s="1">
        <v>43901</v>
      </c>
      <c r="C192" t="s">
        <v>2498</v>
      </c>
      <c r="D192" t="s">
        <v>85</v>
      </c>
      <c r="E192" t="s">
        <v>82</v>
      </c>
      <c r="F192">
        <v>5</v>
      </c>
      <c r="G192">
        <v>4</v>
      </c>
      <c r="H192" s="4">
        <v>1395.46</v>
      </c>
      <c r="I192" s="4">
        <v>1562.9152000000001</v>
      </c>
      <c r="J192" s="4">
        <f t="shared" si="4"/>
        <v>653.26080000000047</v>
      </c>
      <c r="K192" s="4">
        <f t="shared" si="5"/>
        <v>6251.6608000000006</v>
      </c>
      <c r="L192" t="s">
        <v>66</v>
      </c>
      <c r="M192" t="s">
        <v>86</v>
      </c>
      <c r="N192" t="s">
        <v>36</v>
      </c>
      <c r="O192" t="s">
        <v>89</v>
      </c>
      <c r="P192" s="5">
        <v>16.559999999999999</v>
      </c>
      <c r="Q192">
        <v>1.4</v>
      </c>
      <c r="R192" t="s">
        <v>23</v>
      </c>
    </row>
    <row r="193" spans="1:18" x14ac:dyDescent="0.3">
      <c r="A193" t="s">
        <v>4054</v>
      </c>
      <c r="B193" s="1">
        <v>43901</v>
      </c>
      <c r="C193" t="s">
        <v>4055</v>
      </c>
      <c r="D193" t="s">
        <v>116</v>
      </c>
      <c r="E193" t="s">
        <v>50</v>
      </c>
      <c r="F193">
        <v>9</v>
      </c>
      <c r="G193">
        <v>7</v>
      </c>
      <c r="H193" s="4">
        <v>1219.7</v>
      </c>
      <c r="I193" s="4">
        <v>1378.261</v>
      </c>
      <c r="J193" s="4">
        <f t="shared" si="4"/>
        <v>1088.2569999999996</v>
      </c>
      <c r="K193" s="4">
        <f t="shared" si="5"/>
        <v>9647.8269999999993</v>
      </c>
      <c r="L193" t="s">
        <v>20</v>
      </c>
      <c r="M193" t="s">
        <v>86</v>
      </c>
      <c r="N193" t="s">
        <v>29</v>
      </c>
      <c r="O193" t="s">
        <v>53</v>
      </c>
      <c r="P193" s="5">
        <v>21.67</v>
      </c>
      <c r="Q193">
        <v>4.7</v>
      </c>
      <c r="R193" t="s">
        <v>23</v>
      </c>
    </row>
    <row r="194" spans="1:18" x14ac:dyDescent="0.3">
      <c r="A194" t="s">
        <v>9943</v>
      </c>
      <c r="B194" s="1">
        <v>43901</v>
      </c>
      <c r="C194" t="s">
        <v>9944</v>
      </c>
      <c r="D194" t="s">
        <v>40</v>
      </c>
      <c r="E194" t="s">
        <v>57</v>
      </c>
      <c r="F194">
        <v>7</v>
      </c>
      <c r="G194">
        <v>7</v>
      </c>
      <c r="H194" s="4">
        <v>1169.19</v>
      </c>
      <c r="I194" s="4">
        <v>1344.5684999999999</v>
      </c>
      <c r="J194" s="4">
        <f t="shared" ref="J194:J257" si="6">(G194*I194)-(G194*H194)-P194</f>
        <v>1189.9394999999995</v>
      </c>
      <c r="K194" s="4">
        <f t="shared" ref="K194:K257" si="7">G194*I194</f>
        <v>9411.9794999999995</v>
      </c>
      <c r="L194" t="s">
        <v>20</v>
      </c>
      <c r="M194" t="s">
        <v>79</v>
      </c>
      <c r="N194" t="s">
        <v>36</v>
      </c>
      <c r="O194" t="s">
        <v>30</v>
      </c>
      <c r="P194" s="5">
        <v>37.71</v>
      </c>
      <c r="Q194">
        <v>2.5</v>
      </c>
      <c r="R194" t="s">
        <v>23</v>
      </c>
    </row>
    <row r="195" spans="1:18" x14ac:dyDescent="0.3">
      <c r="A195" t="s">
        <v>10223</v>
      </c>
      <c r="B195" s="1">
        <v>43901</v>
      </c>
      <c r="C195" t="s">
        <v>10224</v>
      </c>
      <c r="D195" t="s">
        <v>77</v>
      </c>
      <c r="E195" t="s">
        <v>82</v>
      </c>
      <c r="F195">
        <v>16</v>
      </c>
      <c r="G195">
        <v>16</v>
      </c>
      <c r="H195" s="4">
        <v>1120.3</v>
      </c>
      <c r="I195" s="4">
        <v>1187.518</v>
      </c>
      <c r="J195" s="4">
        <f t="shared" si="6"/>
        <v>1058.3180000000011</v>
      </c>
      <c r="K195" s="4">
        <f t="shared" si="7"/>
        <v>19000.288</v>
      </c>
      <c r="L195" t="s">
        <v>51</v>
      </c>
      <c r="M195" t="s">
        <v>123</v>
      </c>
      <c r="N195" t="s">
        <v>71</v>
      </c>
      <c r="O195" t="s">
        <v>37</v>
      </c>
      <c r="P195" s="5">
        <v>17.170000000000002</v>
      </c>
      <c r="Q195">
        <v>1.8</v>
      </c>
      <c r="R195" t="s">
        <v>23</v>
      </c>
    </row>
    <row r="196" spans="1:18" x14ac:dyDescent="0.3">
      <c r="A196" t="s">
        <v>3365</v>
      </c>
      <c r="B196" s="1">
        <v>43902</v>
      </c>
      <c r="C196" t="s">
        <v>3366</v>
      </c>
      <c r="D196" t="s">
        <v>116</v>
      </c>
      <c r="E196" t="s">
        <v>50</v>
      </c>
      <c r="F196">
        <v>6</v>
      </c>
      <c r="G196">
        <v>5</v>
      </c>
      <c r="H196" s="4">
        <v>752.06</v>
      </c>
      <c r="I196" s="4">
        <v>834.78660000000002</v>
      </c>
      <c r="J196" s="4">
        <f t="shared" si="6"/>
        <v>398.29300000000029</v>
      </c>
      <c r="K196" s="4">
        <f t="shared" si="7"/>
        <v>4173.933</v>
      </c>
      <c r="L196" t="s">
        <v>27</v>
      </c>
      <c r="M196" t="s">
        <v>123</v>
      </c>
      <c r="N196" t="s">
        <v>71</v>
      </c>
      <c r="O196" t="s">
        <v>37</v>
      </c>
      <c r="P196" s="5">
        <v>15.34</v>
      </c>
      <c r="Q196">
        <v>4.8</v>
      </c>
      <c r="R196" t="s">
        <v>23</v>
      </c>
    </row>
    <row r="197" spans="1:18" x14ac:dyDescent="0.3">
      <c r="A197" t="s">
        <v>4076</v>
      </c>
      <c r="B197" s="1">
        <v>43902</v>
      </c>
      <c r="C197" t="s">
        <v>4077</v>
      </c>
      <c r="D197" t="s">
        <v>109</v>
      </c>
      <c r="E197" t="s">
        <v>46</v>
      </c>
      <c r="F197">
        <v>13</v>
      </c>
      <c r="G197">
        <v>10</v>
      </c>
      <c r="H197" s="4">
        <v>1164.2</v>
      </c>
      <c r="I197" s="4">
        <v>1245.6940000000002</v>
      </c>
      <c r="J197" s="4">
        <f t="shared" si="6"/>
        <v>782.70000000000232</v>
      </c>
      <c r="K197" s="4">
        <f t="shared" si="7"/>
        <v>12456.940000000002</v>
      </c>
      <c r="L197" t="s">
        <v>20</v>
      </c>
      <c r="M197" t="s">
        <v>28</v>
      </c>
      <c r="N197" t="s">
        <v>71</v>
      </c>
      <c r="O197" t="s">
        <v>37</v>
      </c>
      <c r="P197" s="5">
        <v>32.24</v>
      </c>
      <c r="Q197">
        <v>0</v>
      </c>
      <c r="R197" t="s">
        <v>23</v>
      </c>
    </row>
    <row r="198" spans="1:18" x14ac:dyDescent="0.3">
      <c r="A198" t="s">
        <v>535</v>
      </c>
      <c r="B198" s="1">
        <v>43903</v>
      </c>
      <c r="C198" t="s">
        <v>536</v>
      </c>
      <c r="D198" t="s">
        <v>85</v>
      </c>
      <c r="E198" t="s">
        <v>82</v>
      </c>
      <c r="F198">
        <v>3</v>
      </c>
      <c r="G198">
        <v>2</v>
      </c>
      <c r="H198" s="4">
        <v>521.02</v>
      </c>
      <c r="I198" s="4">
        <v>583.54240000000004</v>
      </c>
      <c r="J198" s="4">
        <f t="shared" si="6"/>
        <v>123.74480000000013</v>
      </c>
      <c r="K198" s="4">
        <f t="shared" si="7"/>
        <v>1167.0848000000001</v>
      </c>
      <c r="L198" t="s">
        <v>51</v>
      </c>
      <c r="M198" t="s">
        <v>35</v>
      </c>
      <c r="N198" t="s">
        <v>22</v>
      </c>
      <c r="O198" t="s">
        <v>30</v>
      </c>
      <c r="P198" s="5">
        <v>1.3</v>
      </c>
      <c r="Q198">
        <v>3.2</v>
      </c>
      <c r="R198" t="s">
        <v>23</v>
      </c>
    </row>
    <row r="199" spans="1:18" x14ac:dyDescent="0.3">
      <c r="A199" t="s">
        <v>3396</v>
      </c>
      <c r="B199" s="1">
        <v>43903</v>
      </c>
      <c r="C199" t="s">
        <v>3397</v>
      </c>
      <c r="D199" t="s">
        <v>77</v>
      </c>
      <c r="E199" t="s">
        <v>82</v>
      </c>
      <c r="F199">
        <v>18</v>
      </c>
      <c r="G199">
        <v>14</v>
      </c>
      <c r="H199" s="4">
        <v>1456.23</v>
      </c>
      <c r="I199" s="4">
        <v>1630.9776000000002</v>
      </c>
      <c r="J199" s="4">
        <f t="shared" si="6"/>
        <v>2405.126400000001</v>
      </c>
      <c r="K199" s="4">
        <f t="shared" si="7"/>
        <v>22833.686400000002</v>
      </c>
      <c r="L199" t="s">
        <v>20</v>
      </c>
      <c r="M199" t="s">
        <v>21</v>
      </c>
      <c r="N199" t="s">
        <v>71</v>
      </c>
      <c r="O199" t="s">
        <v>53</v>
      </c>
      <c r="P199" s="5">
        <v>41.34</v>
      </c>
      <c r="Q199">
        <v>3.2</v>
      </c>
      <c r="R199" t="s">
        <v>23</v>
      </c>
    </row>
    <row r="200" spans="1:18" x14ac:dyDescent="0.3">
      <c r="A200" t="s">
        <v>5495</v>
      </c>
      <c r="B200" s="1">
        <v>43903</v>
      </c>
      <c r="C200" t="s">
        <v>5496</v>
      </c>
      <c r="D200" t="s">
        <v>56</v>
      </c>
      <c r="E200" t="s">
        <v>57</v>
      </c>
      <c r="F200">
        <v>17</v>
      </c>
      <c r="G200">
        <v>16</v>
      </c>
      <c r="H200" s="4">
        <v>1055.95</v>
      </c>
      <c r="I200" s="4">
        <v>1161.5450000000001</v>
      </c>
      <c r="J200" s="4">
        <f t="shared" si="6"/>
        <v>1641.8900000000003</v>
      </c>
      <c r="K200" s="4">
        <f t="shared" si="7"/>
        <v>18584.72</v>
      </c>
      <c r="L200" t="s">
        <v>51</v>
      </c>
      <c r="M200" t="s">
        <v>35</v>
      </c>
      <c r="N200" t="s">
        <v>71</v>
      </c>
      <c r="O200" t="s">
        <v>67</v>
      </c>
      <c r="P200" s="5">
        <v>47.63</v>
      </c>
      <c r="Q200">
        <v>1.2</v>
      </c>
      <c r="R200" t="s">
        <v>23</v>
      </c>
    </row>
    <row r="201" spans="1:18" x14ac:dyDescent="0.3">
      <c r="A201" t="s">
        <v>7782</v>
      </c>
      <c r="B201" s="1">
        <v>43903</v>
      </c>
      <c r="C201" t="s">
        <v>7783</v>
      </c>
      <c r="D201" t="s">
        <v>85</v>
      </c>
      <c r="E201" t="s">
        <v>82</v>
      </c>
      <c r="F201">
        <v>1</v>
      </c>
      <c r="G201">
        <v>1</v>
      </c>
      <c r="H201" s="4">
        <v>65.180000000000007</v>
      </c>
      <c r="I201" s="4">
        <v>71.046200000000013</v>
      </c>
      <c r="J201" s="4">
        <f t="shared" si="6"/>
        <v>-18.743799999999993</v>
      </c>
      <c r="K201" s="4">
        <f t="shared" si="7"/>
        <v>71.046200000000013</v>
      </c>
      <c r="L201" t="s">
        <v>47</v>
      </c>
      <c r="M201" t="s">
        <v>86</v>
      </c>
      <c r="N201" t="s">
        <v>22</v>
      </c>
      <c r="O201" t="s">
        <v>30</v>
      </c>
      <c r="P201" s="5">
        <v>24.61</v>
      </c>
      <c r="Q201">
        <v>2.2999999999999998</v>
      </c>
      <c r="R201" t="s">
        <v>23</v>
      </c>
    </row>
    <row r="202" spans="1:18" x14ac:dyDescent="0.3">
      <c r="A202" t="s">
        <v>8092</v>
      </c>
      <c r="B202" s="1">
        <v>43904</v>
      </c>
      <c r="C202" t="s">
        <v>8093</v>
      </c>
      <c r="D202" t="s">
        <v>40</v>
      </c>
      <c r="E202" t="s">
        <v>57</v>
      </c>
      <c r="F202">
        <v>20</v>
      </c>
      <c r="G202">
        <v>20</v>
      </c>
      <c r="H202" s="4">
        <v>1011.23</v>
      </c>
      <c r="I202" s="4">
        <v>1112.3530000000001</v>
      </c>
      <c r="J202" s="4">
        <f t="shared" si="6"/>
        <v>1973.8600000000029</v>
      </c>
      <c r="K202" s="4">
        <f t="shared" si="7"/>
        <v>22247.06</v>
      </c>
      <c r="L202" t="s">
        <v>27</v>
      </c>
      <c r="M202" t="s">
        <v>28</v>
      </c>
      <c r="N202" t="s">
        <v>36</v>
      </c>
      <c r="O202" t="s">
        <v>89</v>
      </c>
      <c r="P202" s="5">
        <v>48.6</v>
      </c>
      <c r="Q202">
        <v>1.2</v>
      </c>
      <c r="R202" t="s">
        <v>23</v>
      </c>
    </row>
    <row r="203" spans="1:18" x14ac:dyDescent="0.3">
      <c r="A203" t="s">
        <v>8970</v>
      </c>
      <c r="B203" s="1">
        <v>43904</v>
      </c>
      <c r="C203" t="s">
        <v>8971</v>
      </c>
      <c r="D203" t="s">
        <v>65</v>
      </c>
      <c r="E203" t="s">
        <v>82</v>
      </c>
      <c r="F203">
        <v>1</v>
      </c>
      <c r="G203">
        <v>1</v>
      </c>
      <c r="H203" s="4">
        <v>912.9</v>
      </c>
      <c r="I203" s="4">
        <v>976.803</v>
      </c>
      <c r="J203" s="4">
        <f t="shared" si="6"/>
        <v>30.053000000000019</v>
      </c>
      <c r="K203" s="4">
        <f t="shared" si="7"/>
        <v>976.803</v>
      </c>
      <c r="L203" t="s">
        <v>20</v>
      </c>
      <c r="M203" t="s">
        <v>21</v>
      </c>
      <c r="N203" t="s">
        <v>71</v>
      </c>
      <c r="O203" t="s">
        <v>67</v>
      </c>
      <c r="P203" s="5">
        <v>33.85</v>
      </c>
      <c r="Q203">
        <v>2.2999999999999998</v>
      </c>
      <c r="R203" t="s">
        <v>74</v>
      </c>
    </row>
    <row r="204" spans="1:18" x14ac:dyDescent="0.3">
      <c r="A204" t="s">
        <v>10119</v>
      </c>
      <c r="B204" s="1">
        <v>43904</v>
      </c>
      <c r="C204" t="s">
        <v>10120</v>
      </c>
      <c r="D204" t="s">
        <v>77</v>
      </c>
      <c r="E204" t="s">
        <v>82</v>
      </c>
      <c r="F204">
        <v>16</v>
      </c>
      <c r="G204">
        <v>16</v>
      </c>
      <c r="H204" s="4">
        <v>1175.31</v>
      </c>
      <c r="I204" s="4">
        <v>1328.1002999999998</v>
      </c>
      <c r="J204" s="4">
        <f t="shared" si="6"/>
        <v>2406.7447999999981</v>
      </c>
      <c r="K204" s="4">
        <f t="shared" si="7"/>
        <v>21249.604799999997</v>
      </c>
      <c r="L204" t="s">
        <v>27</v>
      </c>
      <c r="M204" t="s">
        <v>35</v>
      </c>
      <c r="N204" t="s">
        <v>22</v>
      </c>
      <c r="O204" t="s">
        <v>67</v>
      </c>
      <c r="P204" s="5">
        <v>37.9</v>
      </c>
      <c r="Q204">
        <v>1</v>
      </c>
      <c r="R204" t="s">
        <v>74</v>
      </c>
    </row>
    <row r="205" spans="1:18" x14ac:dyDescent="0.3">
      <c r="A205" t="s">
        <v>741</v>
      </c>
      <c r="B205" s="1">
        <v>43905</v>
      </c>
      <c r="C205" t="s">
        <v>742</v>
      </c>
      <c r="D205" t="s">
        <v>94</v>
      </c>
      <c r="E205" t="s">
        <v>50</v>
      </c>
      <c r="F205">
        <v>12</v>
      </c>
      <c r="G205">
        <v>11</v>
      </c>
      <c r="H205" s="4">
        <v>1373.85</v>
      </c>
      <c r="I205" s="4">
        <v>1511.2350000000001</v>
      </c>
      <c r="J205" s="4">
        <f t="shared" si="6"/>
        <v>1508.0950000000041</v>
      </c>
      <c r="K205" s="4">
        <f t="shared" si="7"/>
        <v>16623.585000000003</v>
      </c>
      <c r="L205" t="s">
        <v>47</v>
      </c>
      <c r="M205" t="s">
        <v>35</v>
      </c>
      <c r="N205" t="s">
        <v>71</v>
      </c>
      <c r="O205" t="s">
        <v>53</v>
      </c>
      <c r="P205" s="5">
        <v>3.14</v>
      </c>
      <c r="Q205">
        <v>5</v>
      </c>
      <c r="R205" t="s">
        <v>23</v>
      </c>
    </row>
    <row r="206" spans="1:18" x14ac:dyDescent="0.3">
      <c r="A206" t="s">
        <v>1472</v>
      </c>
      <c r="B206" s="1">
        <v>43905</v>
      </c>
      <c r="C206" t="s">
        <v>1473</v>
      </c>
      <c r="D206" t="s">
        <v>65</v>
      </c>
      <c r="E206" t="s">
        <v>82</v>
      </c>
      <c r="F206">
        <v>10</v>
      </c>
      <c r="G206">
        <v>8</v>
      </c>
      <c r="H206" s="4">
        <v>1395.36</v>
      </c>
      <c r="I206" s="4">
        <v>1479.0816</v>
      </c>
      <c r="J206" s="4">
        <f t="shared" si="6"/>
        <v>640.98280000000068</v>
      </c>
      <c r="K206" s="4">
        <f t="shared" si="7"/>
        <v>11832.6528</v>
      </c>
      <c r="L206" t="s">
        <v>20</v>
      </c>
      <c r="M206" t="s">
        <v>79</v>
      </c>
      <c r="N206" t="s">
        <v>36</v>
      </c>
      <c r="O206" t="s">
        <v>89</v>
      </c>
      <c r="P206" s="5">
        <v>28.79</v>
      </c>
      <c r="Q206">
        <v>1.9</v>
      </c>
      <c r="R206" t="s">
        <v>23</v>
      </c>
    </row>
    <row r="207" spans="1:18" x14ac:dyDescent="0.3">
      <c r="A207" t="s">
        <v>4305</v>
      </c>
      <c r="B207" s="1">
        <v>43905</v>
      </c>
      <c r="C207" t="s">
        <v>4306</v>
      </c>
      <c r="D207" t="s">
        <v>45</v>
      </c>
      <c r="E207" t="s">
        <v>46</v>
      </c>
      <c r="F207">
        <v>4</v>
      </c>
      <c r="G207">
        <v>4</v>
      </c>
      <c r="H207" s="4">
        <v>706.61</v>
      </c>
      <c r="I207" s="4">
        <v>749.00660000000005</v>
      </c>
      <c r="J207" s="4">
        <f t="shared" si="6"/>
        <v>168.27640000000014</v>
      </c>
      <c r="K207" s="4">
        <f t="shared" si="7"/>
        <v>2996.0264000000002</v>
      </c>
      <c r="L207" t="s">
        <v>20</v>
      </c>
      <c r="M207" t="s">
        <v>42</v>
      </c>
      <c r="N207" t="s">
        <v>71</v>
      </c>
      <c r="O207" t="s">
        <v>53</v>
      </c>
      <c r="P207" s="5">
        <v>1.31</v>
      </c>
      <c r="Q207">
        <v>1.1000000000000001</v>
      </c>
      <c r="R207" t="s">
        <v>23</v>
      </c>
    </row>
    <row r="208" spans="1:18" x14ac:dyDescent="0.3">
      <c r="A208" t="s">
        <v>4832</v>
      </c>
      <c r="B208" s="1">
        <v>43905</v>
      </c>
      <c r="C208" t="s">
        <v>4833</v>
      </c>
      <c r="D208" t="s">
        <v>65</v>
      </c>
      <c r="E208" t="s">
        <v>82</v>
      </c>
      <c r="F208">
        <v>11</v>
      </c>
      <c r="G208">
        <v>10</v>
      </c>
      <c r="H208" s="4">
        <v>881.72</v>
      </c>
      <c r="I208" s="4">
        <v>978.70920000000012</v>
      </c>
      <c r="J208" s="4">
        <f t="shared" si="6"/>
        <v>948.1719999999998</v>
      </c>
      <c r="K208" s="4">
        <f t="shared" si="7"/>
        <v>9787.0920000000006</v>
      </c>
      <c r="L208" t="s">
        <v>66</v>
      </c>
      <c r="M208" t="s">
        <v>42</v>
      </c>
      <c r="N208" t="s">
        <v>22</v>
      </c>
      <c r="O208" t="s">
        <v>53</v>
      </c>
      <c r="P208" s="5">
        <v>21.72</v>
      </c>
      <c r="Q208">
        <v>4.0999999999999996</v>
      </c>
      <c r="R208" t="s">
        <v>23</v>
      </c>
    </row>
    <row r="209" spans="1:18" x14ac:dyDescent="0.3">
      <c r="A209" t="s">
        <v>6232</v>
      </c>
      <c r="B209" s="1">
        <v>43905</v>
      </c>
      <c r="C209" t="s">
        <v>6233</v>
      </c>
      <c r="D209" t="s">
        <v>45</v>
      </c>
      <c r="E209" t="s">
        <v>46</v>
      </c>
      <c r="F209">
        <v>12</v>
      </c>
      <c r="G209">
        <v>12</v>
      </c>
      <c r="H209" s="4">
        <v>879.32</v>
      </c>
      <c r="I209" s="4">
        <v>949.66560000000015</v>
      </c>
      <c r="J209" s="4">
        <f t="shared" si="6"/>
        <v>835.65720000000124</v>
      </c>
      <c r="K209" s="4">
        <f t="shared" si="7"/>
        <v>11395.987200000001</v>
      </c>
      <c r="L209" t="s">
        <v>27</v>
      </c>
      <c r="M209" t="s">
        <v>79</v>
      </c>
      <c r="N209" t="s">
        <v>22</v>
      </c>
      <c r="O209" t="s">
        <v>37</v>
      </c>
      <c r="P209" s="5">
        <v>8.49</v>
      </c>
      <c r="Q209">
        <v>0</v>
      </c>
      <c r="R209" t="s">
        <v>23</v>
      </c>
    </row>
    <row r="210" spans="1:18" x14ac:dyDescent="0.3">
      <c r="A210" t="s">
        <v>8650</v>
      </c>
      <c r="B210" s="1">
        <v>43905</v>
      </c>
      <c r="C210" t="s">
        <v>8651</v>
      </c>
      <c r="D210" t="s">
        <v>133</v>
      </c>
      <c r="E210" t="s">
        <v>50</v>
      </c>
      <c r="F210">
        <v>3</v>
      </c>
      <c r="G210">
        <v>2</v>
      </c>
      <c r="H210" s="4">
        <v>1450.87</v>
      </c>
      <c r="I210" s="4">
        <v>1639.4830999999997</v>
      </c>
      <c r="J210" s="4">
        <f t="shared" si="6"/>
        <v>372.22619999999961</v>
      </c>
      <c r="K210" s="4">
        <f t="shared" si="7"/>
        <v>3278.9661999999994</v>
      </c>
      <c r="L210" t="s">
        <v>51</v>
      </c>
      <c r="M210" t="s">
        <v>79</v>
      </c>
      <c r="N210" t="s">
        <v>29</v>
      </c>
      <c r="O210" t="s">
        <v>67</v>
      </c>
      <c r="P210" s="5">
        <v>5</v>
      </c>
      <c r="Q210">
        <v>3.7</v>
      </c>
      <c r="R210" t="s">
        <v>23</v>
      </c>
    </row>
    <row r="211" spans="1:18" x14ac:dyDescent="0.3">
      <c r="A211" t="s">
        <v>8881</v>
      </c>
      <c r="B211" s="1">
        <v>43905</v>
      </c>
      <c r="C211" t="s">
        <v>8882</v>
      </c>
      <c r="D211" t="s">
        <v>141</v>
      </c>
      <c r="E211" t="s">
        <v>50</v>
      </c>
      <c r="F211">
        <v>1</v>
      </c>
      <c r="G211">
        <v>1</v>
      </c>
      <c r="H211" s="4">
        <v>746.49</v>
      </c>
      <c r="I211" s="4">
        <v>791.27940000000001</v>
      </c>
      <c r="J211" s="4">
        <f t="shared" si="6"/>
        <v>26.049400000000002</v>
      </c>
      <c r="K211" s="4">
        <f t="shared" si="7"/>
        <v>791.27940000000001</v>
      </c>
      <c r="L211" t="s">
        <v>51</v>
      </c>
      <c r="M211" t="s">
        <v>35</v>
      </c>
      <c r="N211" t="s">
        <v>36</v>
      </c>
      <c r="O211" t="s">
        <v>89</v>
      </c>
      <c r="P211" s="5">
        <v>18.739999999999998</v>
      </c>
      <c r="Q211">
        <v>4.0999999999999996</v>
      </c>
      <c r="R211" t="s">
        <v>23</v>
      </c>
    </row>
    <row r="212" spans="1:18" x14ac:dyDescent="0.3">
      <c r="A212" t="s">
        <v>289</v>
      </c>
      <c r="B212" s="1">
        <v>43906</v>
      </c>
      <c r="C212" t="s">
        <v>290</v>
      </c>
      <c r="D212" t="s">
        <v>45</v>
      </c>
      <c r="E212" t="s">
        <v>46</v>
      </c>
      <c r="F212">
        <v>3</v>
      </c>
      <c r="G212">
        <v>3</v>
      </c>
      <c r="H212" s="4">
        <v>88.86</v>
      </c>
      <c r="I212" s="4">
        <v>95.968800000000002</v>
      </c>
      <c r="J212" s="4">
        <f t="shared" si="6"/>
        <v>14.966400000000036</v>
      </c>
      <c r="K212" s="4">
        <f t="shared" si="7"/>
        <v>287.90640000000002</v>
      </c>
      <c r="L212" t="s">
        <v>27</v>
      </c>
      <c r="M212" t="s">
        <v>28</v>
      </c>
      <c r="N212" t="s">
        <v>71</v>
      </c>
      <c r="O212" t="s">
        <v>67</v>
      </c>
      <c r="P212" s="5">
        <v>6.36</v>
      </c>
      <c r="Q212">
        <v>1.6</v>
      </c>
      <c r="R212" t="s">
        <v>23</v>
      </c>
    </row>
    <row r="213" spans="1:18" x14ac:dyDescent="0.3">
      <c r="A213" t="s">
        <v>1634</v>
      </c>
      <c r="B213" s="1">
        <v>43906</v>
      </c>
      <c r="C213" t="s">
        <v>1635</v>
      </c>
      <c r="D213" t="s">
        <v>85</v>
      </c>
      <c r="E213" t="s">
        <v>82</v>
      </c>
      <c r="F213">
        <v>14</v>
      </c>
      <c r="G213">
        <v>11</v>
      </c>
      <c r="H213" s="4">
        <v>817.91</v>
      </c>
      <c r="I213" s="4">
        <v>899.70100000000002</v>
      </c>
      <c r="J213" s="4">
        <f t="shared" si="6"/>
        <v>897.76099999999906</v>
      </c>
      <c r="K213" s="4">
        <f t="shared" si="7"/>
        <v>9896.7109999999993</v>
      </c>
      <c r="L213" t="s">
        <v>51</v>
      </c>
      <c r="M213" t="s">
        <v>42</v>
      </c>
      <c r="N213" t="s">
        <v>22</v>
      </c>
      <c r="O213" t="s">
        <v>30</v>
      </c>
      <c r="P213" s="5">
        <v>1.94</v>
      </c>
      <c r="Q213">
        <v>2.7</v>
      </c>
      <c r="R213" t="s">
        <v>23</v>
      </c>
    </row>
    <row r="214" spans="1:18" x14ac:dyDescent="0.3">
      <c r="A214" t="s">
        <v>1914</v>
      </c>
      <c r="B214" s="1">
        <v>43906</v>
      </c>
      <c r="C214" t="s">
        <v>1915</v>
      </c>
      <c r="D214" t="s">
        <v>109</v>
      </c>
      <c r="E214" t="s">
        <v>46</v>
      </c>
      <c r="F214">
        <v>15</v>
      </c>
      <c r="G214">
        <v>13</v>
      </c>
      <c r="H214" s="4">
        <v>152.05000000000001</v>
      </c>
      <c r="I214" s="4">
        <v>167.25500000000002</v>
      </c>
      <c r="J214" s="4">
        <f t="shared" si="6"/>
        <v>149.31500000000042</v>
      </c>
      <c r="K214" s="4">
        <f t="shared" si="7"/>
        <v>2174.3150000000005</v>
      </c>
      <c r="L214" t="s">
        <v>51</v>
      </c>
      <c r="M214" t="s">
        <v>123</v>
      </c>
      <c r="N214" t="s">
        <v>22</v>
      </c>
      <c r="O214" t="s">
        <v>37</v>
      </c>
      <c r="P214" s="5">
        <v>48.35</v>
      </c>
      <c r="Q214">
        <v>3.4</v>
      </c>
      <c r="R214" t="s">
        <v>74</v>
      </c>
    </row>
    <row r="215" spans="1:18" x14ac:dyDescent="0.3">
      <c r="A215" t="s">
        <v>1932</v>
      </c>
      <c r="B215" s="1">
        <v>43906</v>
      </c>
      <c r="C215" t="s">
        <v>1933</v>
      </c>
      <c r="D215" t="s">
        <v>61</v>
      </c>
      <c r="E215" t="s">
        <v>70</v>
      </c>
      <c r="F215">
        <v>8</v>
      </c>
      <c r="G215">
        <v>6</v>
      </c>
      <c r="H215" s="4">
        <v>1310</v>
      </c>
      <c r="I215" s="4">
        <v>1506.4999999999998</v>
      </c>
      <c r="J215" s="4">
        <f t="shared" si="6"/>
        <v>1145.8199999999981</v>
      </c>
      <c r="K215" s="4">
        <f t="shared" si="7"/>
        <v>9038.9999999999982</v>
      </c>
      <c r="L215" t="s">
        <v>51</v>
      </c>
      <c r="M215" t="s">
        <v>86</v>
      </c>
      <c r="N215" t="s">
        <v>71</v>
      </c>
      <c r="O215" t="s">
        <v>53</v>
      </c>
      <c r="P215" s="5">
        <v>33.18</v>
      </c>
      <c r="Q215">
        <v>3.2</v>
      </c>
      <c r="R215" t="s">
        <v>23</v>
      </c>
    </row>
    <row r="216" spans="1:18" x14ac:dyDescent="0.3">
      <c r="A216" t="s">
        <v>4675</v>
      </c>
      <c r="B216" s="1">
        <v>43906</v>
      </c>
      <c r="C216" t="s">
        <v>4676</v>
      </c>
      <c r="D216" t="s">
        <v>56</v>
      </c>
      <c r="E216" t="s">
        <v>57</v>
      </c>
      <c r="F216">
        <v>9</v>
      </c>
      <c r="G216">
        <v>7</v>
      </c>
      <c r="H216" s="4">
        <v>1331.08</v>
      </c>
      <c r="I216" s="4">
        <v>1437.5663999999999</v>
      </c>
      <c r="J216" s="4">
        <f t="shared" si="6"/>
        <v>711.76480000000026</v>
      </c>
      <c r="K216" s="4">
        <f t="shared" si="7"/>
        <v>10062.9648</v>
      </c>
      <c r="L216" t="s">
        <v>27</v>
      </c>
      <c r="M216" t="s">
        <v>79</v>
      </c>
      <c r="N216" t="s">
        <v>22</v>
      </c>
      <c r="O216" t="s">
        <v>53</v>
      </c>
      <c r="P216" s="5">
        <v>33.64</v>
      </c>
      <c r="Q216">
        <v>3</v>
      </c>
      <c r="R216" t="s">
        <v>23</v>
      </c>
    </row>
    <row r="217" spans="1:18" x14ac:dyDescent="0.3">
      <c r="A217" t="s">
        <v>569</v>
      </c>
      <c r="B217" s="1">
        <v>43907</v>
      </c>
      <c r="C217" t="s">
        <v>570</v>
      </c>
      <c r="D217" t="s">
        <v>109</v>
      </c>
      <c r="E217" t="s">
        <v>46</v>
      </c>
      <c r="F217">
        <v>4</v>
      </c>
      <c r="G217">
        <v>3</v>
      </c>
      <c r="H217" s="4">
        <v>21.55</v>
      </c>
      <c r="I217" s="4">
        <v>22.843000000000004</v>
      </c>
      <c r="J217" s="4">
        <f t="shared" si="6"/>
        <v>-27.020999999999994</v>
      </c>
      <c r="K217" s="4">
        <f t="shared" si="7"/>
        <v>68.529000000000011</v>
      </c>
      <c r="L217" t="s">
        <v>47</v>
      </c>
      <c r="M217" t="s">
        <v>79</v>
      </c>
      <c r="N217" t="s">
        <v>22</v>
      </c>
      <c r="O217" t="s">
        <v>37</v>
      </c>
      <c r="P217" s="5">
        <v>30.9</v>
      </c>
      <c r="Q217">
        <v>3.7</v>
      </c>
      <c r="R217" t="s">
        <v>23</v>
      </c>
    </row>
    <row r="218" spans="1:18" x14ac:dyDescent="0.3">
      <c r="A218" t="s">
        <v>827</v>
      </c>
      <c r="B218" s="1">
        <v>43907</v>
      </c>
      <c r="C218" t="s">
        <v>828</v>
      </c>
      <c r="D218" t="s">
        <v>77</v>
      </c>
      <c r="E218" t="s">
        <v>82</v>
      </c>
      <c r="F218">
        <v>19</v>
      </c>
      <c r="G218">
        <v>19</v>
      </c>
      <c r="H218" s="4">
        <v>131.63</v>
      </c>
      <c r="I218" s="4">
        <v>139.52780000000001</v>
      </c>
      <c r="J218" s="4">
        <f t="shared" si="6"/>
        <v>100.07820000000041</v>
      </c>
      <c r="K218" s="4">
        <f t="shared" si="7"/>
        <v>2651.0282000000002</v>
      </c>
      <c r="L218" t="s">
        <v>20</v>
      </c>
      <c r="M218" t="s">
        <v>21</v>
      </c>
      <c r="N218" t="s">
        <v>22</v>
      </c>
      <c r="O218" t="s">
        <v>53</v>
      </c>
      <c r="P218" s="5">
        <v>49.98</v>
      </c>
      <c r="Q218">
        <v>3.1</v>
      </c>
      <c r="R218" t="s">
        <v>74</v>
      </c>
    </row>
    <row r="219" spans="1:18" x14ac:dyDescent="0.3">
      <c r="A219" t="s">
        <v>3556</v>
      </c>
      <c r="B219" s="1">
        <v>43907</v>
      </c>
      <c r="C219" t="s">
        <v>3557</v>
      </c>
      <c r="D219" t="s">
        <v>65</v>
      </c>
      <c r="E219" t="s">
        <v>82</v>
      </c>
      <c r="F219">
        <v>5</v>
      </c>
      <c r="G219">
        <v>4</v>
      </c>
      <c r="H219" s="4">
        <v>1006.2</v>
      </c>
      <c r="I219" s="4">
        <v>1106.8200000000002</v>
      </c>
      <c r="J219" s="4">
        <f t="shared" si="6"/>
        <v>375.13000000000045</v>
      </c>
      <c r="K219" s="4">
        <f t="shared" si="7"/>
        <v>4427.2800000000007</v>
      </c>
      <c r="L219" t="s">
        <v>47</v>
      </c>
      <c r="M219" t="s">
        <v>86</v>
      </c>
      <c r="N219" t="s">
        <v>29</v>
      </c>
      <c r="O219" t="s">
        <v>67</v>
      </c>
      <c r="P219" s="5">
        <v>27.35</v>
      </c>
      <c r="Q219">
        <v>1.6</v>
      </c>
      <c r="R219" t="s">
        <v>23</v>
      </c>
    </row>
    <row r="220" spans="1:18" x14ac:dyDescent="0.3">
      <c r="A220" t="s">
        <v>7517</v>
      </c>
      <c r="B220" s="1">
        <v>43907</v>
      </c>
      <c r="C220" t="s">
        <v>7518</v>
      </c>
      <c r="D220" t="s">
        <v>85</v>
      </c>
      <c r="E220" t="s">
        <v>82</v>
      </c>
      <c r="F220">
        <v>20</v>
      </c>
      <c r="G220">
        <v>16</v>
      </c>
      <c r="H220" s="4">
        <v>142.62</v>
      </c>
      <c r="I220" s="4">
        <v>164.01300000000001</v>
      </c>
      <c r="J220" s="4">
        <f t="shared" si="6"/>
        <v>333.25800000000004</v>
      </c>
      <c r="K220" s="4">
        <f t="shared" si="7"/>
        <v>2624.2080000000001</v>
      </c>
      <c r="L220" t="s">
        <v>47</v>
      </c>
      <c r="M220" t="s">
        <v>21</v>
      </c>
      <c r="N220" t="s">
        <v>29</v>
      </c>
      <c r="O220" t="s">
        <v>30</v>
      </c>
      <c r="P220" s="5">
        <v>9.0299999999999994</v>
      </c>
      <c r="Q220">
        <v>4.5999999999999996</v>
      </c>
      <c r="R220" t="s">
        <v>23</v>
      </c>
    </row>
    <row r="221" spans="1:18" x14ac:dyDescent="0.3">
      <c r="A221" t="s">
        <v>9165</v>
      </c>
      <c r="B221" s="1">
        <v>43907</v>
      </c>
      <c r="C221" t="s">
        <v>9166</v>
      </c>
      <c r="D221" t="s">
        <v>33</v>
      </c>
      <c r="E221" t="s">
        <v>70</v>
      </c>
      <c r="F221">
        <v>7</v>
      </c>
      <c r="G221">
        <v>6</v>
      </c>
      <c r="H221" s="4">
        <v>1080.1500000000001</v>
      </c>
      <c r="I221" s="4">
        <v>1231.3710000000003</v>
      </c>
      <c r="J221" s="4">
        <f t="shared" si="6"/>
        <v>895.04600000000187</v>
      </c>
      <c r="K221" s="4">
        <f t="shared" si="7"/>
        <v>7388.2260000000024</v>
      </c>
      <c r="L221" t="s">
        <v>51</v>
      </c>
      <c r="M221" t="s">
        <v>28</v>
      </c>
      <c r="N221" t="s">
        <v>71</v>
      </c>
      <c r="O221" t="s">
        <v>30</v>
      </c>
      <c r="P221" s="5">
        <v>12.28</v>
      </c>
      <c r="Q221">
        <v>3.9</v>
      </c>
      <c r="R221" t="s">
        <v>23</v>
      </c>
    </row>
    <row r="222" spans="1:18" x14ac:dyDescent="0.3">
      <c r="A222" t="s">
        <v>10625</v>
      </c>
      <c r="B222" s="1">
        <v>43907</v>
      </c>
      <c r="C222" t="s">
        <v>10626</v>
      </c>
      <c r="D222" t="s">
        <v>61</v>
      </c>
      <c r="E222" t="s">
        <v>70</v>
      </c>
      <c r="F222">
        <v>14</v>
      </c>
      <c r="G222">
        <v>14</v>
      </c>
      <c r="H222" s="4">
        <v>1432.15</v>
      </c>
      <c r="I222" s="4">
        <v>1618.3295000000001</v>
      </c>
      <c r="J222" s="4">
        <f t="shared" si="6"/>
        <v>2565.6229999999991</v>
      </c>
      <c r="K222" s="4">
        <f t="shared" si="7"/>
        <v>22656.613000000001</v>
      </c>
      <c r="L222" t="s">
        <v>27</v>
      </c>
      <c r="M222" t="s">
        <v>42</v>
      </c>
      <c r="N222" t="s">
        <v>71</v>
      </c>
      <c r="O222" t="s">
        <v>53</v>
      </c>
      <c r="P222" s="5">
        <v>40.89</v>
      </c>
      <c r="Q222">
        <v>5</v>
      </c>
      <c r="R222" t="s">
        <v>23</v>
      </c>
    </row>
    <row r="223" spans="1:18" x14ac:dyDescent="0.3">
      <c r="A223" t="s">
        <v>3180</v>
      </c>
      <c r="B223" s="1">
        <v>43908</v>
      </c>
      <c r="C223" t="s">
        <v>3181</v>
      </c>
      <c r="D223" t="s">
        <v>100</v>
      </c>
      <c r="E223" t="s">
        <v>57</v>
      </c>
      <c r="F223">
        <v>3</v>
      </c>
      <c r="G223">
        <v>3</v>
      </c>
      <c r="H223" s="4">
        <v>1420.67</v>
      </c>
      <c r="I223" s="4">
        <v>1633.7704999999999</v>
      </c>
      <c r="J223" s="4">
        <f t="shared" si="6"/>
        <v>618.05149999999958</v>
      </c>
      <c r="K223" s="4">
        <f t="shared" si="7"/>
        <v>4901.3114999999998</v>
      </c>
      <c r="L223" t="s">
        <v>66</v>
      </c>
      <c r="M223" t="s">
        <v>35</v>
      </c>
      <c r="N223" t="s">
        <v>36</v>
      </c>
      <c r="O223" t="s">
        <v>67</v>
      </c>
      <c r="P223" s="5">
        <v>21.25</v>
      </c>
      <c r="Q223">
        <v>5</v>
      </c>
      <c r="R223" t="s">
        <v>23</v>
      </c>
    </row>
    <row r="224" spans="1:18" x14ac:dyDescent="0.3">
      <c r="A224" t="s">
        <v>6560</v>
      </c>
      <c r="B224" s="1">
        <v>43908</v>
      </c>
      <c r="C224" t="s">
        <v>6561</v>
      </c>
      <c r="D224" t="s">
        <v>94</v>
      </c>
      <c r="E224" t="s">
        <v>50</v>
      </c>
      <c r="F224">
        <v>1</v>
      </c>
      <c r="G224">
        <v>1</v>
      </c>
      <c r="H224" s="4">
        <v>1400.73</v>
      </c>
      <c r="I224" s="4">
        <v>1554.8103000000001</v>
      </c>
      <c r="J224" s="4">
        <f t="shared" si="6"/>
        <v>129.73030000000008</v>
      </c>
      <c r="K224" s="4">
        <f t="shared" si="7"/>
        <v>1554.8103000000001</v>
      </c>
      <c r="L224" t="s">
        <v>47</v>
      </c>
      <c r="M224" t="s">
        <v>123</v>
      </c>
      <c r="N224" t="s">
        <v>36</v>
      </c>
      <c r="O224" t="s">
        <v>89</v>
      </c>
      <c r="P224" s="5">
        <v>24.35</v>
      </c>
      <c r="Q224">
        <v>2</v>
      </c>
      <c r="R224" t="s">
        <v>23</v>
      </c>
    </row>
    <row r="225" spans="1:18" x14ac:dyDescent="0.3">
      <c r="A225" t="s">
        <v>7644</v>
      </c>
      <c r="B225" s="1">
        <v>43908</v>
      </c>
      <c r="C225" t="s">
        <v>7645</v>
      </c>
      <c r="D225" t="s">
        <v>33</v>
      </c>
      <c r="E225" t="s">
        <v>70</v>
      </c>
      <c r="F225">
        <v>8</v>
      </c>
      <c r="G225">
        <v>6</v>
      </c>
      <c r="H225" s="4">
        <v>469.49</v>
      </c>
      <c r="I225" s="4">
        <v>535.21860000000004</v>
      </c>
      <c r="J225" s="4">
        <f t="shared" si="6"/>
        <v>389.37159999999994</v>
      </c>
      <c r="K225" s="4">
        <f t="shared" si="7"/>
        <v>3211.3116</v>
      </c>
      <c r="L225" t="s">
        <v>20</v>
      </c>
      <c r="M225" t="s">
        <v>28</v>
      </c>
      <c r="N225" t="s">
        <v>22</v>
      </c>
      <c r="O225" t="s">
        <v>89</v>
      </c>
      <c r="P225" s="5">
        <v>5</v>
      </c>
      <c r="Q225">
        <v>1</v>
      </c>
      <c r="R225" t="s">
        <v>23</v>
      </c>
    </row>
    <row r="226" spans="1:18" x14ac:dyDescent="0.3">
      <c r="A226" t="s">
        <v>6772</v>
      </c>
      <c r="B226" s="1">
        <v>43909</v>
      </c>
      <c r="C226" t="s">
        <v>6773</v>
      </c>
      <c r="D226" t="s">
        <v>94</v>
      </c>
      <c r="E226" t="s">
        <v>50</v>
      </c>
      <c r="F226">
        <v>13</v>
      </c>
      <c r="G226">
        <v>10</v>
      </c>
      <c r="H226" s="4">
        <v>1186.26</v>
      </c>
      <c r="I226" s="4">
        <v>1340.4737999999998</v>
      </c>
      <c r="J226" s="4">
        <f t="shared" si="6"/>
        <v>1535.2879999999973</v>
      </c>
      <c r="K226" s="4">
        <f t="shared" si="7"/>
        <v>13404.737999999998</v>
      </c>
      <c r="L226" t="s">
        <v>47</v>
      </c>
      <c r="M226" t="s">
        <v>79</v>
      </c>
      <c r="N226" t="s">
        <v>29</v>
      </c>
      <c r="O226" t="s">
        <v>37</v>
      </c>
      <c r="P226" s="5">
        <v>6.85</v>
      </c>
      <c r="Q226">
        <v>3.2</v>
      </c>
      <c r="R226" t="s">
        <v>23</v>
      </c>
    </row>
    <row r="227" spans="1:18" x14ac:dyDescent="0.3">
      <c r="A227" t="s">
        <v>8323</v>
      </c>
      <c r="B227" s="1">
        <v>43909</v>
      </c>
      <c r="C227" t="s">
        <v>8324</v>
      </c>
      <c r="D227" t="s">
        <v>65</v>
      </c>
      <c r="E227" t="s">
        <v>82</v>
      </c>
      <c r="F227">
        <v>10</v>
      </c>
      <c r="G227">
        <v>9</v>
      </c>
      <c r="H227" s="4">
        <v>1306.6500000000001</v>
      </c>
      <c r="I227" s="4">
        <v>1371.9825000000001</v>
      </c>
      <c r="J227" s="4">
        <f t="shared" si="6"/>
        <v>565.78250000000025</v>
      </c>
      <c r="K227" s="4">
        <f t="shared" si="7"/>
        <v>12347.842500000001</v>
      </c>
      <c r="L227" t="s">
        <v>20</v>
      </c>
      <c r="M227" t="s">
        <v>35</v>
      </c>
      <c r="N227" t="s">
        <v>36</v>
      </c>
      <c r="O227" t="s">
        <v>89</v>
      </c>
      <c r="P227" s="5">
        <v>22.21</v>
      </c>
      <c r="Q227">
        <v>0</v>
      </c>
      <c r="R227" t="s">
        <v>23</v>
      </c>
    </row>
    <row r="228" spans="1:18" x14ac:dyDescent="0.3">
      <c r="A228" t="s">
        <v>3457</v>
      </c>
      <c r="B228" s="1">
        <v>43910</v>
      </c>
      <c r="C228" t="s">
        <v>3458</v>
      </c>
      <c r="D228" t="s">
        <v>65</v>
      </c>
      <c r="E228" t="s">
        <v>82</v>
      </c>
      <c r="F228">
        <v>20</v>
      </c>
      <c r="G228">
        <v>20</v>
      </c>
      <c r="H228" s="4">
        <v>1029.73</v>
      </c>
      <c r="I228" s="4">
        <v>1081.2165</v>
      </c>
      <c r="J228" s="4">
        <f t="shared" si="6"/>
        <v>985.57000000000323</v>
      </c>
      <c r="K228" s="4">
        <f t="shared" si="7"/>
        <v>21624.33</v>
      </c>
      <c r="L228" t="s">
        <v>47</v>
      </c>
      <c r="M228" t="s">
        <v>35</v>
      </c>
      <c r="N228" t="s">
        <v>29</v>
      </c>
      <c r="O228" t="s">
        <v>67</v>
      </c>
      <c r="P228" s="5">
        <v>44.16</v>
      </c>
      <c r="Q228">
        <v>5</v>
      </c>
      <c r="R228" t="s">
        <v>23</v>
      </c>
    </row>
    <row r="229" spans="1:18" x14ac:dyDescent="0.3">
      <c r="A229" t="s">
        <v>4790</v>
      </c>
      <c r="B229" s="1">
        <v>43910</v>
      </c>
      <c r="C229" t="s">
        <v>4791</v>
      </c>
      <c r="D229" t="s">
        <v>109</v>
      </c>
      <c r="E229" t="s">
        <v>46</v>
      </c>
      <c r="F229">
        <v>14</v>
      </c>
      <c r="G229">
        <v>11</v>
      </c>
      <c r="H229" s="4">
        <v>38.72</v>
      </c>
      <c r="I229" s="4">
        <v>42.591999999999999</v>
      </c>
      <c r="J229" s="4">
        <f t="shared" si="6"/>
        <v>41.56200000000004</v>
      </c>
      <c r="K229" s="4">
        <f t="shared" si="7"/>
        <v>468.512</v>
      </c>
      <c r="L229" t="s">
        <v>27</v>
      </c>
      <c r="M229" t="s">
        <v>79</v>
      </c>
      <c r="N229" t="s">
        <v>29</v>
      </c>
      <c r="O229" t="s">
        <v>89</v>
      </c>
      <c r="P229" s="5">
        <v>1.03</v>
      </c>
      <c r="Q229">
        <v>1.6</v>
      </c>
      <c r="R229" t="s">
        <v>23</v>
      </c>
    </row>
    <row r="230" spans="1:18" x14ac:dyDescent="0.3">
      <c r="A230" t="s">
        <v>7727</v>
      </c>
      <c r="B230" s="1">
        <v>43910</v>
      </c>
      <c r="C230" t="s">
        <v>7728</v>
      </c>
      <c r="D230" t="s">
        <v>133</v>
      </c>
      <c r="E230" t="s">
        <v>50</v>
      </c>
      <c r="F230">
        <v>14</v>
      </c>
      <c r="G230">
        <v>13</v>
      </c>
      <c r="H230" s="4">
        <v>1307.57</v>
      </c>
      <c r="I230" s="4">
        <v>1477.5540999999998</v>
      </c>
      <c r="J230" s="4">
        <f t="shared" si="6"/>
        <v>2161.3632999999977</v>
      </c>
      <c r="K230" s="4">
        <f t="shared" si="7"/>
        <v>19208.203299999997</v>
      </c>
      <c r="L230" t="s">
        <v>66</v>
      </c>
      <c r="M230" t="s">
        <v>86</v>
      </c>
      <c r="N230" t="s">
        <v>22</v>
      </c>
      <c r="O230" t="s">
        <v>53</v>
      </c>
      <c r="P230" s="5">
        <v>48.43</v>
      </c>
      <c r="Q230">
        <v>2.2000000000000002</v>
      </c>
      <c r="R230" t="s">
        <v>74</v>
      </c>
    </row>
    <row r="231" spans="1:18" x14ac:dyDescent="0.3">
      <c r="A231" t="s">
        <v>3082</v>
      </c>
      <c r="B231" s="1">
        <v>43911</v>
      </c>
      <c r="C231" t="s">
        <v>3083</v>
      </c>
      <c r="D231" t="s">
        <v>133</v>
      </c>
      <c r="E231" t="s">
        <v>50</v>
      </c>
      <c r="F231">
        <v>20</v>
      </c>
      <c r="G231">
        <v>19</v>
      </c>
      <c r="H231" s="4">
        <v>1168.6199999999999</v>
      </c>
      <c r="I231" s="4">
        <v>1273.7957999999999</v>
      </c>
      <c r="J231" s="4">
        <f t="shared" si="6"/>
        <v>1964.3301999999987</v>
      </c>
      <c r="K231" s="4">
        <f t="shared" si="7"/>
        <v>24202.120199999998</v>
      </c>
      <c r="L231" t="s">
        <v>51</v>
      </c>
      <c r="M231" t="s">
        <v>35</v>
      </c>
      <c r="N231" t="s">
        <v>71</v>
      </c>
      <c r="O231" t="s">
        <v>37</v>
      </c>
      <c r="P231" s="5">
        <v>34.01</v>
      </c>
      <c r="Q231">
        <v>4.7</v>
      </c>
      <c r="R231" t="s">
        <v>74</v>
      </c>
    </row>
    <row r="232" spans="1:18" x14ac:dyDescent="0.3">
      <c r="A232" t="s">
        <v>3946</v>
      </c>
      <c r="B232" s="1">
        <v>43911</v>
      </c>
      <c r="C232" t="s">
        <v>3947</v>
      </c>
      <c r="D232" t="s">
        <v>45</v>
      </c>
      <c r="E232" t="s">
        <v>46</v>
      </c>
      <c r="F232">
        <v>2</v>
      </c>
      <c r="G232">
        <v>2</v>
      </c>
      <c r="H232" s="4">
        <v>361.52</v>
      </c>
      <c r="I232" s="4">
        <v>401.28720000000004</v>
      </c>
      <c r="J232" s="4">
        <f t="shared" si="6"/>
        <v>68.234400000000122</v>
      </c>
      <c r="K232" s="4">
        <f t="shared" si="7"/>
        <v>802.57440000000008</v>
      </c>
      <c r="L232" t="s">
        <v>27</v>
      </c>
      <c r="M232" t="s">
        <v>42</v>
      </c>
      <c r="N232" t="s">
        <v>22</v>
      </c>
      <c r="O232" t="s">
        <v>53</v>
      </c>
      <c r="P232" s="5">
        <v>11.3</v>
      </c>
      <c r="Q232">
        <v>3.6</v>
      </c>
      <c r="R232" t="s">
        <v>23</v>
      </c>
    </row>
    <row r="233" spans="1:18" x14ac:dyDescent="0.3">
      <c r="A233" t="s">
        <v>5982</v>
      </c>
      <c r="B233" s="1">
        <v>43911</v>
      </c>
      <c r="C233" t="s">
        <v>5983</v>
      </c>
      <c r="D233" t="s">
        <v>130</v>
      </c>
      <c r="E233" t="s">
        <v>82</v>
      </c>
      <c r="F233">
        <v>10</v>
      </c>
      <c r="G233">
        <v>9</v>
      </c>
      <c r="H233" s="4">
        <v>461.31</v>
      </c>
      <c r="I233" s="4">
        <v>530.50649999999996</v>
      </c>
      <c r="J233" s="4">
        <f t="shared" si="6"/>
        <v>604.58849999999927</v>
      </c>
      <c r="K233" s="4">
        <f t="shared" si="7"/>
        <v>4774.5584999999992</v>
      </c>
      <c r="L233" t="s">
        <v>20</v>
      </c>
      <c r="M233" t="s">
        <v>123</v>
      </c>
      <c r="N233" t="s">
        <v>29</v>
      </c>
      <c r="O233" t="s">
        <v>37</v>
      </c>
      <c r="P233" s="5">
        <v>18.18</v>
      </c>
      <c r="Q233">
        <v>2.2999999999999998</v>
      </c>
      <c r="R233" t="s">
        <v>23</v>
      </c>
    </row>
    <row r="234" spans="1:18" x14ac:dyDescent="0.3">
      <c r="A234" t="s">
        <v>6910</v>
      </c>
      <c r="B234" s="1">
        <v>43911</v>
      </c>
      <c r="C234" t="s">
        <v>6911</v>
      </c>
      <c r="D234" t="s">
        <v>94</v>
      </c>
      <c r="E234" t="s">
        <v>50</v>
      </c>
      <c r="F234">
        <v>15</v>
      </c>
      <c r="G234">
        <v>15</v>
      </c>
      <c r="H234" s="4">
        <v>1185.17</v>
      </c>
      <c r="I234" s="4">
        <v>1327.3904000000002</v>
      </c>
      <c r="J234" s="4">
        <f t="shared" si="6"/>
        <v>2124.8160000000007</v>
      </c>
      <c r="K234" s="4">
        <f t="shared" si="7"/>
        <v>19910.856000000003</v>
      </c>
      <c r="L234" t="s">
        <v>27</v>
      </c>
      <c r="M234" t="s">
        <v>35</v>
      </c>
      <c r="N234" t="s">
        <v>36</v>
      </c>
      <c r="O234" t="s">
        <v>53</v>
      </c>
      <c r="P234" s="5">
        <v>8.49</v>
      </c>
      <c r="Q234">
        <v>2.4</v>
      </c>
      <c r="R234" t="s">
        <v>23</v>
      </c>
    </row>
    <row r="235" spans="1:18" x14ac:dyDescent="0.3">
      <c r="A235" t="s">
        <v>10000</v>
      </c>
      <c r="B235" s="1">
        <v>43911</v>
      </c>
      <c r="C235" t="s">
        <v>2614</v>
      </c>
      <c r="D235" t="s">
        <v>40</v>
      </c>
      <c r="E235" t="s">
        <v>57</v>
      </c>
      <c r="F235">
        <v>8</v>
      </c>
      <c r="G235">
        <v>7</v>
      </c>
      <c r="H235" s="4">
        <v>654.36</v>
      </c>
      <c r="I235" s="4">
        <v>687.07800000000009</v>
      </c>
      <c r="J235" s="4">
        <f t="shared" si="6"/>
        <v>192.01599999999985</v>
      </c>
      <c r="K235" s="4">
        <f t="shared" si="7"/>
        <v>4809.5460000000003</v>
      </c>
      <c r="L235" t="s">
        <v>27</v>
      </c>
      <c r="M235" t="s">
        <v>35</v>
      </c>
      <c r="N235" t="s">
        <v>36</v>
      </c>
      <c r="O235" t="s">
        <v>67</v>
      </c>
      <c r="P235" s="5">
        <v>37.01</v>
      </c>
      <c r="Q235">
        <v>3</v>
      </c>
      <c r="R235" t="s">
        <v>23</v>
      </c>
    </row>
    <row r="236" spans="1:18" x14ac:dyDescent="0.3">
      <c r="A236" t="s">
        <v>2139</v>
      </c>
      <c r="B236" s="1">
        <v>43912</v>
      </c>
      <c r="C236" t="s">
        <v>2140</v>
      </c>
      <c r="D236" t="s">
        <v>130</v>
      </c>
      <c r="E236" t="s">
        <v>82</v>
      </c>
      <c r="F236">
        <v>15</v>
      </c>
      <c r="G236">
        <v>13</v>
      </c>
      <c r="H236" s="4">
        <v>1247.02</v>
      </c>
      <c r="I236" s="4">
        <v>1421.6028000000001</v>
      </c>
      <c r="J236" s="4">
        <f t="shared" si="6"/>
        <v>2221.5763999999999</v>
      </c>
      <c r="K236" s="4">
        <f t="shared" si="7"/>
        <v>18480.8364</v>
      </c>
      <c r="L236" t="s">
        <v>47</v>
      </c>
      <c r="M236" t="s">
        <v>28</v>
      </c>
      <c r="N236" t="s">
        <v>29</v>
      </c>
      <c r="O236" t="s">
        <v>89</v>
      </c>
      <c r="P236" s="5">
        <v>48</v>
      </c>
      <c r="Q236">
        <v>4.3</v>
      </c>
      <c r="R236" t="s">
        <v>23</v>
      </c>
    </row>
    <row r="237" spans="1:18" x14ac:dyDescent="0.3">
      <c r="A237" t="s">
        <v>2161</v>
      </c>
      <c r="B237" s="1">
        <v>43912</v>
      </c>
      <c r="C237" t="s">
        <v>2162</v>
      </c>
      <c r="D237" t="s">
        <v>77</v>
      </c>
      <c r="E237" t="s">
        <v>82</v>
      </c>
      <c r="F237">
        <v>19</v>
      </c>
      <c r="G237">
        <v>19</v>
      </c>
      <c r="H237" s="4">
        <v>10.54</v>
      </c>
      <c r="I237" s="4">
        <v>11.910199999999998</v>
      </c>
      <c r="J237" s="4">
        <f t="shared" si="6"/>
        <v>2.0637999999999579</v>
      </c>
      <c r="K237" s="4">
        <f t="shared" si="7"/>
        <v>226.29379999999995</v>
      </c>
      <c r="L237" t="s">
        <v>27</v>
      </c>
      <c r="M237" t="s">
        <v>42</v>
      </c>
      <c r="N237" t="s">
        <v>22</v>
      </c>
      <c r="O237" t="s">
        <v>67</v>
      </c>
      <c r="P237" s="5">
        <v>23.97</v>
      </c>
      <c r="Q237">
        <v>2.4</v>
      </c>
      <c r="R237" t="s">
        <v>23</v>
      </c>
    </row>
    <row r="238" spans="1:18" x14ac:dyDescent="0.3">
      <c r="A238" t="s">
        <v>2991</v>
      </c>
      <c r="B238" s="1">
        <v>43912</v>
      </c>
      <c r="C238" t="s">
        <v>2992</v>
      </c>
      <c r="D238" t="s">
        <v>85</v>
      </c>
      <c r="E238" t="s">
        <v>82</v>
      </c>
      <c r="F238">
        <v>13</v>
      </c>
      <c r="G238">
        <v>10</v>
      </c>
      <c r="H238" s="4">
        <v>279.66000000000003</v>
      </c>
      <c r="I238" s="4">
        <v>307.62600000000003</v>
      </c>
      <c r="J238" s="4">
        <f t="shared" si="6"/>
        <v>269.06999999999988</v>
      </c>
      <c r="K238" s="4">
        <f t="shared" si="7"/>
        <v>3076.26</v>
      </c>
      <c r="L238" t="s">
        <v>20</v>
      </c>
      <c r="M238" t="s">
        <v>21</v>
      </c>
      <c r="N238" t="s">
        <v>36</v>
      </c>
      <c r="O238" t="s">
        <v>37</v>
      </c>
      <c r="P238" s="5">
        <v>10.59</v>
      </c>
      <c r="Q238">
        <v>3.1</v>
      </c>
      <c r="R238" t="s">
        <v>23</v>
      </c>
    </row>
    <row r="239" spans="1:18" x14ac:dyDescent="0.3">
      <c r="A239" t="s">
        <v>10396</v>
      </c>
      <c r="B239" s="1">
        <v>43912</v>
      </c>
      <c r="C239" t="s">
        <v>10397</v>
      </c>
      <c r="D239" t="s">
        <v>61</v>
      </c>
      <c r="E239" t="s">
        <v>70</v>
      </c>
      <c r="F239">
        <v>7</v>
      </c>
      <c r="G239">
        <v>7</v>
      </c>
      <c r="H239" s="4">
        <v>164.76</v>
      </c>
      <c r="I239" s="4">
        <v>184.53120000000001</v>
      </c>
      <c r="J239" s="4">
        <f t="shared" si="6"/>
        <v>105.27840000000026</v>
      </c>
      <c r="K239" s="4">
        <f t="shared" si="7"/>
        <v>1291.7184000000002</v>
      </c>
      <c r="L239" t="s">
        <v>47</v>
      </c>
      <c r="M239" t="s">
        <v>35</v>
      </c>
      <c r="N239" t="s">
        <v>36</v>
      </c>
      <c r="O239" t="s">
        <v>67</v>
      </c>
      <c r="P239" s="5">
        <v>33.119999999999997</v>
      </c>
      <c r="Q239">
        <v>4.0999999999999996</v>
      </c>
      <c r="R239" t="s">
        <v>23</v>
      </c>
    </row>
    <row r="240" spans="1:18" x14ac:dyDescent="0.3">
      <c r="A240" t="s">
        <v>1320</v>
      </c>
      <c r="B240" s="1">
        <v>43913</v>
      </c>
      <c r="C240" t="s">
        <v>1321</v>
      </c>
      <c r="D240" t="s">
        <v>141</v>
      </c>
      <c r="E240" t="s">
        <v>50</v>
      </c>
      <c r="F240">
        <v>2</v>
      </c>
      <c r="G240">
        <v>2</v>
      </c>
      <c r="H240" s="4">
        <v>599.59</v>
      </c>
      <c r="I240" s="4">
        <v>635.56540000000007</v>
      </c>
      <c r="J240" s="4">
        <f t="shared" si="6"/>
        <v>48.790800000000075</v>
      </c>
      <c r="K240" s="4">
        <f t="shared" si="7"/>
        <v>1271.1308000000001</v>
      </c>
      <c r="L240" t="s">
        <v>20</v>
      </c>
      <c r="M240" t="s">
        <v>42</v>
      </c>
      <c r="N240" t="s">
        <v>36</v>
      </c>
      <c r="O240" t="s">
        <v>30</v>
      </c>
      <c r="P240" s="5">
        <v>23.16</v>
      </c>
      <c r="Q240">
        <v>3.5</v>
      </c>
      <c r="R240" t="s">
        <v>74</v>
      </c>
    </row>
    <row r="241" spans="1:18" x14ac:dyDescent="0.3">
      <c r="A241" t="s">
        <v>1398</v>
      </c>
      <c r="B241" s="1">
        <v>43913</v>
      </c>
      <c r="C241" t="s">
        <v>1399</v>
      </c>
      <c r="D241" t="s">
        <v>65</v>
      </c>
      <c r="E241" t="s">
        <v>82</v>
      </c>
      <c r="F241">
        <v>1</v>
      </c>
      <c r="G241">
        <v>1</v>
      </c>
      <c r="H241" s="4">
        <v>1301.8900000000001</v>
      </c>
      <c r="I241" s="4">
        <v>1497.1735000000001</v>
      </c>
      <c r="J241" s="4">
        <f t="shared" si="6"/>
        <v>185.0735</v>
      </c>
      <c r="K241" s="4">
        <f t="shared" si="7"/>
        <v>1497.1735000000001</v>
      </c>
      <c r="L241" t="s">
        <v>27</v>
      </c>
      <c r="M241" t="s">
        <v>28</v>
      </c>
      <c r="N241" t="s">
        <v>29</v>
      </c>
      <c r="O241" t="s">
        <v>89</v>
      </c>
      <c r="P241" s="5">
        <v>10.210000000000001</v>
      </c>
      <c r="Q241">
        <v>3.5</v>
      </c>
      <c r="R241" t="s">
        <v>23</v>
      </c>
    </row>
    <row r="242" spans="1:18" x14ac:dyDescent="0.3">
      <c r="A242" t="s">
        <v>7713</v>
      </c>
      <c r="B242" s="1">
        <v>43913</v>
      </c>
      <c r="C242" t="s">
        <v>7714</v>
      </c>
      <c r="D242" t="s">
        <v>77</v>
      </c>
      <c r="E242" t="s">
        <v>82</v>
      </c>
      <c r="F242">
        <v>12</v>
      </c>
      <c r="G242">
        <v>12</v>
      </c>
      <c r="H242" s="4">
        <v>1064.96</v>
      </c>
      <c r="I242" s="4">
        <v>1182.1056000000001</v>
      </c>
      <c r="J242" s="4">
        <f t="shared" si="6"/>
        <v>1361.7072000000016</v>
      </c>
      <c r="K242" s="4">
        <f t="shared" si="7"/>
        <v>14185.267200000002</v>
      </c>
      <c r="L242" t="s">
        <v>20</v>
      </c>
      <c r="M242" t="s">
        <v>86</v>
      </c>
      <c r="N242" t="s">
        <v>36</v>
      </c>
      <c r="O242" t="s">
        <v>53</v>
      </c>
      <c r="P242" s="5">
        <v>44.04</v>
      </c>
      <c r="Q242">
        <v>1.6</v>
      </c>
      <c r="R242" t="s">
        <v>23</v>
      </c>
    </row>
    <row r="243" spans="1:18" x14ac:dyDescent="0.3">
      <c r="A243" t="s">
        <v>8243</v>
      </c>
      <c r="B243" s="1">
        <v>43913</v>
      </c>
      <c r="C243" t="s">
        <v>8244</v>
      </c>
      <c r="D243" t="s">
        <v>56</v>
      </c>
      <c r="E243" t="s">
        <v>57</v>
      </c>
      <c r="F243">
        <v>20</v>
      </c>
      <c r="G243">
        <v>18</v>
      </c>
      <c r="H243" s="4">
        <v>952.73</v>
      </c>
      <c r="I243" s="4">
        <v>1000.3665000000001</v>
      </c>
      <c r="J243" s="4">
        <f t="shared" si="6"/>
        <v>817.04700000000219</v>
      </c>
      <c r="K243" s="4">
        <f t="shared" si="7"/>
        <v>18006.597000000002</v>
      </c>
      <c r="L243" t="s">
        <v>27</v>
      </c>
      <c r="M243" t="s">
        <v>86</v>
      </c>
      <c r="N243" t="s">
        <v>29</v>
      </c>
      <c r="O243" t="s">
        <v>89</v>
      </c>
      <c r="P243" s="5">
        <v>40.409999999999997</v>
      </c>
      <c r="Q243">
        <v>3.9</v>
      </c>
      <c r="R243" t="s">
        <v>23</v>
      </c>
    </row>
    <row r="244" spans="1:18" x14ac:dyDescent="0.3">
      <c r="A244" t="s">
        <v>10084</v>
      </c>
      <c r="B244" s="1">
        <v>43913</v>
      </c>
      <c r="C244" t="s">
        <v>10085</v>
      </c>
      <c r="D244" t="s">
        <v>100</v>
      </c>
      <c r="E244" t="s">
        <v>57</v>
      </c>
      <c r="F244">
        <v>6</v>
      </c>
      <c r="G244">
        <v>6</v>
      </c>
      <c r="H244" s="4">
        <v>281.64999999999998</v>
      </c>
      <c r="I244" s="4">
        <v>295.73250000000002</v>
      </c>
      <c r="J244" s="4">
        <f t="shared" si="6"/>
        <v>36.475000000000115</v>
      </c>
      <c r="K244" s="4">
        <f t="shared" si="7"/>
        <v>1774.395</v>
      </c>
      <c r="L244" t="s">
        <v>27</v>
      </c>
      <c r="M244" t="s">
        <v>21</v>
      </c>
      <c r="N244" t="s">
        <v>36</v>
      </c>
      <c r="O244" t="s">
        <v>53</v>
      </c>
      <c r="P244" s="5">
        <v>48.02</v>
      </c>
      <c r="Q244">
        <v>4</v>
      </c>
      <c r="R244" t="s">
        <v>23</v>
      </c>
    </row>
    <row r="245" spans="1:18" x14ac:dyDescent="0.3">
      <c r="A245" t="s">
        <v>4519</v>
      </c>
      <c r="B245" s="1">
        <v>43914</v>
      </c>
      <c r="C245" t="s">
        <v>4520</v>
      </c>
      <c r="D245" t="s">
        <v>133</v>
      </c>
      <c r="E245" t="s">
        <v>50</v>
      </c>
      <c r="F245">
        <v>11</v>
      </c>
      <c r="G245">
        <v>10</v>
      </c>
      <c r="H245" s="4">
        <v>755.54</v>
      </c>
      <c r="I245" s="4">
        <v>808.42780000000005</v>
      </c>
      <c r="J245" s="4">
        <f t="shared" si="6"/>
        <v>525.65800000000058</v>
      </c>
      <c r="K245" s="4">
        <f t="shared" si="7"/>
        <v>8084.2780000000002</v>
      </c>
      <c r="L245" t="s">
        <v>20</v>
      </c>
      <c r="M245" t="s">
        <v>21</v>
      </c>
      <c r="N245" t="s">
        <v>71</v>
      </c>
      <c r="O245" t="s">
        <v>67</v>
      </c>
      <c r="P245" s="5">
        <v>3.22</v>
      </c>
      <c r="Q245">
        <v>3.8</v>
      </c>
      <c r="R245" t="s">
        <v>23</v>
      </c>
    </row>
    <row r="246" spans="1:18" x14ac:dyDescent="0.3">
      <c r="A246" t="s">
        <v>9659</v>
      </c>
      <c r="B246" s="1">
        <v>43914</v>
      </c>
      <c r="C246" t="s">
        <v>9660</v>
      </c>
      <c r="D246" t="s">
        <v>85</v>
      </c>
      <c r="E246" t="s">
        <v>82</v>
      </c>
      <c r="F246">
        <v>3</v>
      </c>
      <c r="G246">
        <v>3</v>
      </c>
      <c r="H246" s="4">
        <v>439.1</v>
      </c>
      <c r="I246" s="4">
        <v>500.57400000000007</v>
      </c>
      <c r="J246" s="4">
        <f t="shared" si="6"/>
        <v>134.84200000000004</v>
      </c>
      <c r="K246" s="4">
        <f t="shared" si="7"/>
        <v>1501.7220000000002</v>
      </c>
      <c r="L246" t="s">
        <v>20</v>
      </c>
      <c r="M246" t="s">
        <v>123</v>
      </c>
      <c r="N246" t="s">
        <v>71</v>
      </c>
      <c r="O246" t="s">
        <v>67</v>
      </c>
      <c r="P246" s="5">
        <v>49.58</v>
      </c>
      <c r="Q246">
        <v>1.8</v>
      </c>
      <c r="R246" t="s">
        <v>23</v>
      </c>
    </row>
    <row r="247" spans="1:18" x14ac:dyDescent="0.3">
      <c r="A247" t="s">
        <v>1159</v>
      </c>
      <c r="B247" s="1">
        <v>43915</v>
      </c>
      <c r="C247" t="s">
        <v>1160</v>
      </c>
      <c r="D247" t="s">
        <v>40</v>
      </c>
      <c r="E247" t="s">
        <v>57</v>
      </c>
      <c r="F247">
        <v>11</v>
      </c>
      <c r="G247">
        <v>9</v>
      </c>
      <c r="H247" s="4">
        <v>12</v>
      </c>
      <c r="I247" s="4">
        <v>13.080000000000002</v>
      </c>
      <c r="J247" s="4">
        <f t="shared" si="6"/>
        <v>-33.269999999999989</v>
      </c>
      <c r="K247" s="4">
        <f t="shared" si="7"/>
        <v>117.72000000000001</v>
      </c>
      <c r="L247" t="s">
        <v>66</v>
      </c>
      <c r="M247" t="s">
        <v>86</v>
      </c>
      <c r="N247" t="s">
        <v>71</v>
      </c>
      <c r="O247" t="s">
        <v>89</v>
      </c>
      <c r="P247" s="5">
        <v>42.99</v>
      </c>
      <c r="Q247">
        <v>1.8</v>
      </c>
      <c r="R247" t="s">
        <v>23</v>
      </c>
    </row>
    <row r="248" spans="1:18" x14ac:dyDescent="0.3">
      <c r="A248" t="s">
        <v>2001</v>
      </c>
      <c r="B248" s="1">
        <v>43915</v>
      </c>
      <c r="C248" t="s">
        <v>2002</v>
      </c>
      <c r="D248" t="s">
        <v>133</v>
      </c>
      <c r="E248" t="s">
        <v>50</v>
      </c>
      <c r="F248">
        <v>14</v>
      </c>
      <c r="G248">
        <v>11</v>
      </c>
      <c r="H248" s="4">
        <v>1279.6500000000001</v>
      </c>
      <c r="I248" s="4">
        <v>1343.6325000000002</v>
      </c>
      <c r="J248" s="4">
        <f t="shared" si="6"/>
        <v>658.41750000000081</v>
      </c>
      <c r="K248" s="4">
        <f t="shared" si="7"/>
        <v>14779.957500000002</v>
      </c>
      <c r="L248" t="s">
        <v>51</v>
      </c>
      <c r="M248" t="s">
        <v>21</v>
      </c>
      <c r="N248" t="s">
        <v>71</v>
      </c>
      <c r="O248" t="s">
        <v>37</v>
      </c>
      <c r="P248" s="5">
        <v>45.39</v>
      </c>
      <c r="Q248">
        <v>1.5</v>
      </c>
      <c r="R248" t="s">
        <v>23</v>
      </c>
    </row>
    <row r="249" spans="1:18" x14ac:dyDescent="0.3">
      <c r="A249" t="s">
        <v>7742</v>
      </c>
      <c r="B249" s="1">
        <v>43915</v>
      </c>
      <c r="C249" t="s">
        <v>7743</v>
      </c>
      <c r="D249" t="s">
        <v>77</v>
      </c>
      <c r="E249" t="s">
        <v>82</v>
      </c>
      <c r="F249">
        <v>12</v>
      </c>
      <c r="G249">
        <v>11</v>
      </c>
      <c r="H249" s="4">
        <v>476.3</v>
      </c>
      <c r="I249" s="4">
        <v>547.745</v>
      </c>
      <c r="J249" s="4">
        <f t="shared" si="6"/>
        <v>768.18499999999949</v>
      </c>
      <c r="K249" s="4">
        <f t="shared" si="7"/>
        <v>6025.1949999999997</v>
      </c>
      <c r="L249" t="s">
        <v>20</v>
      </c>
      <c r="M249" t="s">
        <v>79</v>
      </c>
      <c r="N249" t="s">
        <v>29</v>
      </c>
      <c r="O249" t="s">
        <v>53</v>
      </c>
      <c r="P249" s="5">
        <v>17.71</v>
      </c>
      <c r="Q249">
        <v>1.3</v>
      </c>
      <c r="R249" t="s">
        <v>23</v>
      </c>
    </row>
    <row r="250" spans="1:18" x14ac:dyDescent="0.3">
      <c r="A250" t="s">
        <v>1400</v>
      </c>
      <c r="B250" s="1">
        <v>43916</v>
      </c>
      <c r="C250" t="s">
        <v>1401</v>
      </c>
      <c r="D250" t="s">
        <v>116</v>
      </c>
      <c r="E250" t="s">
        <v>50</v>
      </c>
      <c r="F250">
        <v>13</v>
      </c>
      <c r="G250">
        <v>11</v>
      </c>
      <c r="H250" s="4">
        <v>898.35</v>
      </c>
      <c r="I250" s="4">
        <v>952.25100000000009</v>
      </c>
      <c r="J250" s="4">
        <f t="shared" si="6"/>
        <v>574.14100000000008</v>
      </c>
      <c r="K250" s="4">
        <f t="shared" si="7"/>
        <v>10474.761</v>
      </c>
      <c r="L250" t="s">
        <v>66</v>
      </c>
      <c r="M250" t="s">
        <v>123</v>
      </c>
      <c r="N250" t="s">
        <v>29</v>
      </c>
      <c r="O250" t="s">
        <v>53</v>
      </c>
      <c r="P250" s="5">
        <v>18.77</v>
      </c>
      <c r="Q250">
        <v>3</v>
      </c>
      <c r="R250" t="s">
        <v>23</v>
      </c>
    </row>
    <row r="251" spans="1:18" x14ac:dyDescent="0.3">
      <c r="A251" t="s">
        <v>5079</v>
      </c>
      <c r="B251" s="1">
        <v>43916</v>
      </c>
      <c r="C251" t="s">
        <v>5080</v>
      </c>
      <c r="D251" t="s">
        <v>85</v>
      </c>
      <c r="E251" t="s">
        <v>82</v>
      </c>
      <c r="F251">
        <v>20</v>
      </c>
      <c r="G251">
        <v>20</v>
      </c>
      <c r="H251" s="4">
        <v>81.93</v>
      </c>
      <c r="I251" s="4">
        <v>89.303700000000021</v>
      </c>
      <c r="J251" s="4">
        <f t="shared" si="6"/>
        <v>109.40400000000039</v>
      </c>
      <c r="K251" s="4">
        <f t="shared" si="7"/>
        <v>1786.0740000000005</v>
      </c>
      <c r="L251" t="s">
        <v>51</v>
      </c>
      <c r="M251" t="s">
        <v>42</v>
      </c>
      <c r="N251" t="s">
        <v>36</v>
      </c>
      <c r="O251" t="s">
        <v>30</v>
      </c>
      <c r="P251" s="5">
        <v>38.07</v>
      </c>
      <c r="Q251">
        <v>3.6</v>
      </c>
      <c r="R251" t="s">
        <v>23</v>
      </c>
    </row>
    <row r="252" spans="1:18" x14ac:dyDescent="0.3">
      <c r="A252" t="s">
        <v>7411</v>
      </c>
      <c r="B252" s="1">
        <v>43916</v>
      </c>
      <c r="C252" t="s">
        <v>7412</v>
      </c>
      <c r="D252" t="s">
        <v>109</v>
      </c>
      <c r="E252" t="s">
        <v>46</v>
      </c>
      <c r="F252">
        <v>18</v>
      </c>
      <c r="G252">
        <v>15</v>
      </c>
      <c r="H252" s="4">
        <v>879</v>
      </c>
      <c r="I252" s="4">
        <v>975.69</v>
      </c>
      <c r="J252" s="4">
        <f t="shared" si="6"/>
        <v>1401.9400000000003</v>
      </c>
      <c r="K252" s="4">
        <f t="shared" si="7"/>
        <v>14635.35</v>
      </c>
      <c r="L252" t="s">
        <v>66</v>
      </c>
      <c r="M252" t="s">
        <v>35</v>
      </c>
      <c r="N252" t="s">
        <v>29</v>
      </c>
      <c r="O252" t="s">
        <v>53</v>
      </c>
      <c r="P252" s="5">
        <v>48.41</v>
      </c>
      <c r="Q252">
        <v>1.7</v>
      </c>
      <c r="R252" t="s">
        <v>23</v>
      </c>
    </row>
    <row r="253" spans="1:18" x14ac:dyDescent="0.3">
      <c r="A253" t="s">
        <v>1567</v>
      </c>
      <c r="B253" s="1">
        <v>43917</v>
      </c>
      <c r="C253" t="s">
        <v>1568</v>
      </c>
      <c r="D253" t="s">
        <v>94</v>
      </c>
      <c r="E253" t="s">
        <v>50</v>
      </c>
      <c r="F253">
        <v>11</v>
      </c>
      <c r="G253">
        <v>9</v>
      </c>
      <c r="H253" s="4">
        <v>422.1</v>
      </c>
      <c r="I253" s="4">
        <v>472.75200000000007</v>
      </c>
      <c r="J253" s="4">
        <f t="shared" si="6"/>
        <v>443.67800000000085</v>
      </c>
      <c r="K253" s="4">
        <f t="shared" si="7"/>
        <v>4254.7680000000009</v>
      </c>
      <c r="L253" t="s">
        <v>47</v>
      </c>
      <c r="M253" t="s">
        <v>21</v>
      </c>
      <c r="N253" t="s">
        <v>36</v>
      </c>
      <c r="O253" t="s">
        <v>37</v>
      </c>
      <c r="P253" s="5">
        <v>12.19</v>
      </c>
      <c r="Q253">
        <v>2.5</v>
      </c>
      <c r="R253" t="s">
        <v>23</v>
      </c>
    </row>
    <row r="254" spans="1:18" x14ac:dyDescent="0.3">
      <c r="A254" t="s">
        <v>2632</v>
      </c>
      <c r="B254" s="1">
        <v>43918</v>
      </c>
      <c r="C254" t="s">
        <v>2633</v>
      </c>
      <c r="D254" t="s">
        <v>33</v>
      </c>
      <c r="E254" t="s">
        <v>70</v>
      </c>
      <c r="F254">
        <v>13</v>
      </c>
      <c r="G254">
        <v>12</v>
      </c>
      <c r="H254" s="4">
        <v>388.35</v>
      </c>
      <c r="I254" s="4">
        <v>442.71900000000005</v>
      </c>
      <c r="J254" s="4">
        <f t="shared" si="6"/>
        <v>648.20799999999986</v>
      </c>
      <c r="K254" s="4">
        <f t="shared" si="7"/>
        <v>5312.6280000000006</v>
      </c>
      <c r="L254" t="s">
        <v>51</v>
      </c>
      <c r="M254" t="s">
        <v>79</v>
      </c>
      <c r="N254" t="s">
        <v>71</v>
      </c>
      <c r="O254" t="s">
        <v>67</v>
      </c>
      <c r="P254" s="5">
        <v>4.22</v>
      </c>
      <c r="Q254">
        <v>1.2</v>
      </c>
      <c r="R254" t="s">
        <v>23</v>
      </c>
    </row>
    <row r="255" spans="1:18" x14ac:dyDescent="0.3">
      <c r="A255" t="s">
        <v>2833</v>
      </c>
      <c r="B255" s="1">
        <v>43918</v>
      </c>
      <c r="C255" t="s">
        <v>2834</v>
      </c>
      <c r="D255" t="s">
        <v>56</v>
      </c>
      <c r="E255" t="s">
        <v>57</v>
      </c>
      <c r="F255">
        <v>1</v>
      </c>
      <c r="G255">
        <v>1</v>
      </c>
      <c r="H255" s="4">
        <v>1158.1500000000001</v>
      </c>
      <c r="I255" s="4">
        <v>1297.1280000000002</v>
      </c>
      <c r="J255" s="4">
        <f t="shared" si="6"/>
        <v>101.70800000000006</v>
      </c>
      <c r="K255" s="4">
        <f t="shared" si="7"/>
        <v>1297.1280000000002</v>
      </c>
      <c r="L255" t="s">
        <v>47</v>
      </c>
      <c r="M255" t="s">
        <v>123</v>
      </c>
      <c r="N255" t="s">
        <v>29</v>
      </c>
      <c r="O255" t="s">
        <v>53</v>
      </c>
      <c r="P255" s="5">
        <v>37.270000000000003</v>
      </c>
      <c r="Q255">
        <v>1.9</v>
      </c>
      <c r="R255" t="s">
        <v>23</v>
      </c>
    </row>
    <row r="256" spans="1:18" x14ac:dyDescent="0.3">
      <c r="A256" t="s">
        <v>3489</v>
      </c>
      <c r="B256" s="1">
        <v>43918</v>
      </c>
      <c r="C256" t="s">
        <v>3490</v>
      </c>
      <c r="D256" t="s">
        <v>109</v>
      </c>
      <c r="E256" t="s">
        <v>46</v>
      </c>
      <c r="F256">
        <v>10</v>
      </c>
      <c r="G256">
        <v>8</v>
      </c>
      <c r="H256" s="4">
        <v>12</v>
      </c>
      <c r="I256" s="4">
        <v>13.32</v>
      </c>
      <c r="J256" s="4">
        <f t="shared" si="6"/>
        <v>-21.049999999999997</v>
      </c>
      <c r="K256" s="4">
        <f t="shared" si="7"/>
        <v>106.56</v>
      </c>
      <c r="L256" t="s">
        <v>27</v>
      </c>
      <c r="M256" t="s">
        <v>35</v>
      </c>
      <c r="N256" t="s">
        <v>29</v>
      </c>
      <c r="O256" t="s">
        <v>30</v>
      </c>
      <c r="P256" s="5">
        <v>31.61</v>
      </c>
      <c r="Q256">
        <v>1.9</v>
      </c>
      <c r="R256" t="s">
        <v>23</v>
      </c>
    </row>
    <row r="257" spans="1:18" x14ac:dyDescent="0.3">
      <c r="A257" t="s">
        <v>8044</v>
      </c>
      <c r="B257" s="1">
        <v>43918</v>
      </c>
      <c r="C257" t="s">
        <v>8045</v>
      </c>
      <c r="D257" t="s">
        <v>33</v>
      </c>
      <c r="E257" t="s">
        <v>70</v>
      </c>
      <c r="F257">
        <v>18</v>
      </c>
      <c r="G257">
        <v>16</v>
      </c>
      <c r="H257" s="4">
        <v>980.71</v>
      </c>
      <c r="I257" s="4">
        <v>1127.8164999999999</v>
      </c>
      <c r="J257" s="4">
        <f t="shared" si="6"/>
        <v>2330.1639999999979</v>
      </c>
      <c r="K257" s="4">
        <f t="shared" si="7"/>
        <v>18045.063999999998</v>
      </c>
      <c r="L257" t="s">
        <v>47</v>
      </c>
      <c r="M257" t="s">
        <v>79</v>
      </c>
      <c r="N257" t="s">
        <v>29</v>
      </c>
      <c r="O257" t="s">
        <v>30</v>
      </c>
      <c r="P257" s="5">
        <v>23.54</v>
      </c>
      <c r="Q257">
        <v>0</v>
      </c>
      <c r="R257" t="s">
        <v>23</v>
      </c>
    </row>
    <row r="258" spans="1:18" x14ac:dyDescent="0.3">
      <c r="A258" t="s">
        <v>2353</v>
      </c>
      <c r="B258" s="1">
        <v>43919</v>
      </c>
      <c r="C258" t="s">
        <v>2354</v>
      </c>
      <c r="D258" t="s">
        <v>109</v>
      </c>
      <c r="E258" t="s">
        <v>46</v>
      </c>
      <c r="F258">
        <v>19</v>
      </c>
      <c r="G258">
        <v>18</v>
      </c>
      <c r="H258" s="4">
        <v>1347.59</v>
      </c>
      <c r="I258" s="4">
        <v>1549.7284999999997</v>
      </c>
      <c r="J258" s="4">
        <f t="shared" ref="J258:J321" si="8">(G258*I258)-(G258*H258)-P258</f>
        <v>3590.6329999999948</v>
      </c>
      <c r="K258" s="4">
        <f t="shared" ref="K258:K321" si="9">G258*I258</f>
        <v>27895.112999999994</v>
      </c>
      <c r="L258" t="s">
        <v>47</v>
      </c>
      <c r="M258" t="s">
        <v>79</v>
      </c>
      <c r="N258" t="s">
        <v>71</v>
      </c>
      <c r="O258" t="s">
        <v>67</v>
      </c>
      <c r="P258" s="5">
        <v>47.86</v>
      </c>
      <c r="Q258">
        <v>1.8</v>
      </c>
      <c r="R258" t="s">
        <v>23</v>
      </c>
    </row>
    <row r="259" spans="1:18" x14ac:dyDescent="0.3">
      <c r="A259" t="s">
        <v>3502</v>
      </c>
      <c r="B259" s="1">
        <v>43919</v>
      </c>
      <c r="C259" t="s">
        <v>3503</v>
      </c>
      <c r="D259" t="s">
        <v>65</v>
      </c>
      <c r="E259" t="s">
        <v>82</v>
      </c>
      <c r="F259">
        <v>9</v>
      </c>
      <c r="G259">
        <v>9</v>
      </c>
      <c r="H259" s="4">
        <v>899.69</v>
      </c>
      <c r="I259" s="4">
        <v>944.67450000000008</v>
      </c>
      <c r="J259" s="4">
        <f t="shared" si="8"/>
        <v>404.86050000000068</v>
      </c>
      <c r="K259" s="4">
        <f t="shared" si="9"/>
        <v>8502.0705000000016</v>
      </c>
      <c r="L259" t="s">
        <v>66</v>
      </c>
      <c r="M259" t="s">
        <v>79</v>
      </c>
      <c r="N259" t="s">
        <v>71</v>
      </c>
      <c r="O259" t="s">
        <v>30</v>
      </c>
      <c r="P259" s="5">
        <v>0</v>
      </c>
      <c r="Q259">
        <v>1.6</v>
      </c>
      <c r="R259" t="s">
        <v>23</v>
      </c>
    </row>
    <row r="260" spans="1:18" x14ac:dyDescent="0.3">
      <c r="A260" t="s">
        <v>4101</v>
      </c>
      <c r="B260" s="1">
        <v>43919</v>
      </c>
      <c r="C260" t="s">
        <v>4102</v>
      </c>
      <c r="D260" t="s">
        <v>100</v>
      </c>
      <c r="E260" t="s">
        <v>57</v>
      </c>
      <c r="F260">
        <v>19</v>
      </c>
      <c r="G260">
        <v>15</v>
      </c>
      <c r="H260" s="4">
        <v>486.42</v>
      </c>
      <c r="I260" s="4">
        <v>515.60520000000008</v>
      </c>
      <c r="J260" s="4">
        <f t="shared" si="8"/>
        <v>424.81800000000118</v>
      </c>
      <c r="K260" s="4">
        <f t="shared" si="9"/>
        <v>7734.0780000000013</v>
      </c>
      <c r="L260" t="s">
        <v>47</v>
      </c>
      <c r="M260" t="s">
        <v>28</v>
      </c>
      <c r="N260" t="s">
        <v>36</v>
      </c>
      <c r="O260" t="s">
        <v>53</v>
      </c>
      <c r="P260" s="5">
        <v>12.96</v>
      </c>
      <c r="Q260">
        <v>3.8</v>
      </c>
      <c r="R260" t="s">
        <v>23</v>
      </c>
    </row>
    <row r="261" spans="1:18" x14ac:dyDescent="0.3">
      <c r="A261" t="s">
        <v>7236</v>
      </c>
      <c r="B261" s="1">
        <v>43919</v>
      </c>
      <c r="C261" t="s">
        <v>7237</v>
      </c>
      <c r="D261" t="s">
        <v>109</v>
      </c>
      <c r="E261" t="s">
        <v>46</v>
      </c>
      <c r="F261">
        <v>8</v>
      </c>
      <c r="G261">
        <v>6</v>
      </c>
      <c r="H261" s="4">
        <v>1241.19</v>
      </c>
      <c r="I261" s="4">
        <v>1414.9566000000002</v>
      </c>
      <c r="J261" s="4">
        <f t="shared" si="8"/>
        <v>1025.0296000000005</v>
      </c>
      <c r="K261" s="4">
        <f t="shared" si="9"/>
        <v>8489.7396000000008</v>
      </c>
      <c r="L261" t="s">
        <v>51</v>
      </c>
      <c r="M261" t="s">
        <v>123</v>
      </c>
      <c r="N261" t="s">
        <v>29</v>
      </c>
      <c r="O261" t="s">
        <v>67</v>
      </c>
      <c r="P261" s="5">
        <v>17.57</v>
      </c>
      <c r="Q261">
        <v>2.9</v>
      </c>
      <c r="R261" t="s">
        <v>23</v>
      </c>
    </row>
    <row r="262" spans="1:18" x14ac:dyDescent="0.3">
      <c r="A262" t="s">
        <v>9890</v>
      </c>
      <c r="B262" s="1">
        <v>43919</v>
      </c>
      <c r="C262" t="s">
        <v>9891</v>
      </c>
      <c r="D262" t="s">
        <v>77</v>
      </c>
      <c r="E262" t="s">
        <v>82</v>
      </c>
      <c r="F262">
        <v>15</v>
      </c>
      <c r="G262">
        <v>14</v>
      </c>
      <c r="H262" s="4">
        <v>865.54</v>
      </c>
      <c r="I262" s="4">
        <v>969.40480000000002</v>
      </c>
      <c r="J262" s="4">
        <f t="shared" si="8"/>
        <v>1412.3472000000004</v>
      </c>
      <c r="K262" s="4">
        <f t="shared" si="9"/>
        <v>13571.6672</v>
      </c>
      <c r="L262" t="s">
        <v>51</v>
      </c>
      <c r="M262" t="s">
        <v>79</v>
      </c>
      <c r="N262" t="s">
        <v>29</v>
      </c>
      <c r="O262" t="s">
        <v>67</v>
      </c>
      <c r="P262" s="5">
        <v>41.76</v>
      </c>
      <c r="Q262">
        <v>2.7</v>
      </c>
      <c r="R262" t="s">
        <v>23</v>
      </c>
    </row>
    <row r="263" spans="1:18" x14ac:dyDescent="0.3">
      <c r="A263" t="s">
        <v>326</v>
      </c>
      <c r="B263" s="1">
        <v>43920</v>
      </c>
      <c r="C263" t="s">
        <v>327</v>
      </c>
      <c r="D263" t="s">
        <v>40</v>
      </c>
      <c r="E263" t="s">
        <v>57</v>
      </c>
      <c r="F263">
        <v>6</v>
      </c>
      <c r="G263">
        <v>5</v>
      </c>
      <c r="H263" s="4">
        <v>594.39</v>
      </c>
      <c r="I263" s="4">
        <v>677.6046</v>
      </c>
      <c r="J263" s="4">
        <f t="shared" si="8"/>
        <v>382.27300000000031</v>
      </c>
      <c r="K263" s="4">
        <f t="shared" si="9"/>
        <v>3388.0230000000001</v>
      </c>
      <c r="L263" t="s">
        <v>66</v>
      </c>
      <c r="M263" t="s">
        <v>35</v>
      </c>
      <c r="N263" t="s">
        <v>22</v>
      </c>
      <c r="O263" t="s">
        <v>37</v>
      </c>
      <c r="P263" s="5">
        <v>33.799999999999997</v>
      </c>
      <c r="Q263">
        <v>1.4</v>
      </c>
      <c r="R263" t="s">
        <v>23</v>
      </c>
    </row>
    <row r="264" spans="1:18" x14ac:dyDescent="0.3">
      <c r="A264" t="s">
        <v>5377</v>
      </c>
      <c r="B264" s="1">
        <v>43920</v>
      </c>
      <c r="C264" t="s">
        <v>5378</v>
      </c>
      <c r="D264" t="s">
        <v>77</v>
      </c>
      <c r="E264" t="s">
        <v>82</v>
      </c>
      <c r="F264">
        <v>14</v>
      </c>
      <c r="G264">
        <v>11</v>
      </c>
      <c r="H264" s="4">
        <v>788.09</v>
      </c>
      <c r="I264" s="4">
        <v>890.54169999999999</v>
      </c>
      <c r="J264" s="4">
        <f t="shared" si="8"/>
        <v>1120.3286999999993</v>
      </c>
      <c r="K264" s="4">
        <f t="shared" si="9"/>
        <v>9795.9586999999992</v>
      </c>
      <c r="L264" t="s">
        <v>51</v>
      </c>
      <c r="M264" t="s">
        <v>79</v>
      </c>
      <c r="N264" t="s">
        <v>36</v>
      </c>
      <c r="O264" t="s">
        <v>37</v>
      </c>
      <c r="P264" s="5">
        <v>6.64</v>
      </c>
      <c r="Q264">
        <v>2.8</v>
      </c>
      <c r="R264" t="s">
        <v>23</v>
      </c>
    </row>
    <row r="265" spans="1:18" x14ac:dyDescent="0.3">
      <c r="A265" t="s">
        <v>5519</v>
      </c>
      <c r="B265" s="1">
        <v>43920</v>
      </c>
      <c r="C265" t="s">
        <v>5520</v>
      </c>
      <c r="D265" t="s">
        <v>116</v>
      </c>
      <c r="E265" t="s">
        <v>50</v>
      </c>
      <c r="F265">
        <v>13</v>
      </c>
      <c r="G265">
        <v>13</v>
      </c>
      <c r="H265" s="4">
        <v>1442.65</v>
      </c>
      <c r="I265" s="4">
        <v>1615.7680000000003</v>
      </c>
      <c r="J265" s="4">
        <f t="shared" si="8"/>
        <v>2250.5340000000033</v>
      </c>
      <c r="K265" s="4">
        <f t="shared" si="9"/>
        <v>21004.984000000004</v>
      </c>
      <c r="L265" t="s">
        <v>47</v>
      </c>
      <c r="M265" t="s">
        <v>123</v>
      </c>
      <c r="N265" t="s">
        <v>29</v>
      </c>
      <c r="O265" t="s">
        <v>37</v>
      </c>
      <c r="P265" s="5">
        <v>0</v>
      </c>
      <c r="Q265">
        <v>1.3</v>
      </c>
      <c r="R265" t="s">
        <v>23</v>
      </c>
    </row>
    <row r="266" spans="1:18" x14ac:dyDescent="0.3">
      <c r="A266" t="s">
        <v>4307</v>
      </c>
      <c r="B266" s="1">
        <v>43921</v>
      </c>
      <c r="C266" t="s">
        <v>4308</v>
      </c>
      <c r="D266" t="s">
        <v>100</v>
      </c>
      <c r="E266" t="s">
        <v>57</v>
      </c>
      <c r="F266">
        <v>18</v>
      </c>
      <c r="G266">
        <v>17</v>
      </c>
      <c r="H266" s="4">
        <v>1437.12</v>
      </c>
      <c r="I266" s="4">
        <v>1638.3168000000001</v>
      </c>
      <c r="J266" s="4">
        <f t="shared" si="8"/>
        <v>3387.6156000000042</v>
      </c>
      <c r="K266" s="4">
        <f t="shared" si="9"/>
        <v>27851.385600000001</v>
      </c>
      <c r="L266" t="s">
        <v>27</v>
      </c>
      <c r="M266" t="s">
        <v>79</v>
      </c>
      <c r="N266" t="s">
        <v>29</v>
      </c>
      <c r="O266" t="s">
        <v>53</v>
      </c>
      <c r="P266" s="5">
        <v>32.729999999999997</v>
      </c>
      <c r="Q266">
        <v>2.2000000000000002</v>
      </c>
      <c r="R266" t="s">
        <v>23</v>
      </c>
    </row>
    <row r="267" spans="1:18" x14ac:dyDescent="0.3">
      <c r="A267" t="s">
        <v>5330</v>
      </c>
      <c r="B267" s="1">
        <v>43921</v>
      </c>
      <c r="C267" t="s">
        <v>3850</v>
      </c>
      <c r="D267" t="s">
        <v>116</v>
      </c>
      <c r="E267" t="s">
        <v>50</v>
      </c>
      <c r="F267">
        <v>2</v>
      </c>
      <c r="G267">
        <v>2</v>
      </c>
      <c r="H267" s="4">
        <v>694.41</v>
      </c>
      <c r="I267" s="4">
        <v>777.73919999999998</v>
      </c>
      <c r="J267" s="4">
        <f t="shared" si="8"/>
        <v>147.60840000000002</v>
      </c>
      <c r="K267" s="4">
        <f t="shared" si="9"/>
        <v>1555.4784</v>
      </c>
      <c r="L267" t="s">
        <v>47</v>
      </c>
      <c r="M267" t="s">
        <v>79</v>
      </c>
      <c r="N267" t="s">
        <v>29</v>
      </c>
      <c r="O267" t="s">
        <v>37</v>
      </c>
      <c r="P267" s="5">
        <v>19.05</v>
      </c>
      <c r="Q267">
        <v>2</v>
      </c>
      <c r="R267" t="s">
        <v>23</v>
      </c>
    </row>
    <row r="268" spans="1:18" x14ac:dyDescent="0.3">
      <c r="A268" t="s">
        <v>6866</v>
      </c>
      <c r="B268" s="1">
        <v>43921</v>
      </c>
      <c r="C268" t="s">
        <v>6867</v>
      </c>
      <c r="D268" t="s">
        <v>94</v>
      </c>
      <c r="E268" t="s">
        <v>50</v>
      </c>
      <c r="F268">
        <v>12</v>
      </c>
      <c r="G268">
        <v>10</v>
      </c>
      <c r="H268" s="4">
        <v>315.04000000000002</v>
      </c>
      <c r="I268" s="4">
        <v>337.09280000000007</v>
      </c>
      <c r="J268" s="4">
        <f t="shared" si="8"/>
        <v>199.19800000000072</v>
      </c>
      <c r="K268" s="4">
        <f t="shared" si="9"/>
        <v>3370.9280000000008</v>
      </c>
      <c r="L268" t="s">
        <v>20</v>
      </c>
      <c r="M268" t="s">
        <v>86</v>
      </c>
      <c r="N268" t="s">
        <v>22</v>
      </c>
      <c r="O268" t="s">
        <v>67</v>
      </c>
      <c r="P268" s="5">
        <v>21.33</v>
      </c>
      <c r="Q268">
        <v>2</v>
      </c>
      <c r="R268" t="s">
        <v>23</v>
      </c>
    </row>
    <row r="269" spans="1:18" x14ac:dyDescent="0.3">
      <c r="A269" t="s">
        <v>9291</v>
      </c>
      <c r="B269" s="1">
        <v>43922</v>
      </c>
      <c r="C269" t="s">
        <v>9292</v>
      </c>
      <c r="D269" t="s">
        <v>141</v>
      </c>
      <c r="E269" t="s">
        <v>50</v>
      </c>
      <c r="F269">
        <v>13</v>
      </c>
      <c r="G269">
        <v>12</v>
      </c>
      <c r="H269" s="4">
        <v>1132.8699999999999</v>
      </c>
      <c r="I269" s="4">
        <v>1246.1569999999999</v>
      </c>
      <c r="J269" s="4">
        <f t="shared" si="8"/>
        <v>1343.4839999999995</v>
      </c>
      <c r="K269" s="4">
        <f t="shared" si="9"/>
        <v>14953.883999999998</v>
      </c>
      <c r="L269" t="s">
        <v>20</v>
      </c>
      <c r="M269" t="s">
        <v>21</v>
      </c>
      <c r="N269" t="s">
        <v>71</v>
      </c>
      <c r="O269" t="s">
        <v>30</v>
      </c>
      <c r="P269" s="5">
        <v>15.96</v>
      </c>
      <c r="Q269">
        <v>3.3</v>
      </c>
      <c r="R269" t="s">
        <v>23</v>
      </c>
    </row>
    <row r="270" spans="1:18" x14ac:dyDescent="0.3">
      <c r="A270" t="s">
        <v>1750</v>
      </c>
      <c r="B270" s="1">
        <v>43923</v>
      </c>
      <c r="C270" t="s">
        <v>1751</v>
      </c>
      <c r="D270" t="s">
        <v>133</v>
      </c>
      <c r="E270" t="s">
        <v>50</v>
      </c>
      <c r="F270">
        <v>18</v>
      </c>
      <c r="G270">
        <v>16</v>
      </c>
      <c r="H270" s="4">
        <v>1043.92</v>
      </c>
      <c r="I270" s="4">
        <v>1169.1904000000002</v>
      </c>
      <c r="J270" s="4">
        <f t="shared" si="8"/>
        <v>2000.2764000000018</v>
      </c>
      <c r="K270" s="4">
        <f t="shared" si="9"/>
        <v>18707.046400000003</v>
      </c>
      <c r="L270" t="s">
        <v>51</v>
      </c>
      <c r="M270" t="s">
        <v>123</v>
      </c>
      <c r="N270" t="s">
        <v>22</v>
      </c>
      <c r="O270" t="s">
        <v>37</v>
      </c>
      <c r="P270" s="5">
        <v>4.05</v>
      </c>
      <c r="Q270">
        <v>4.5999999999999996</v>
      </c>
      <c r="R270" t="s">
        <v>23</v>
      </c>
    </row>
    <row r="271" spans="1:18" x14ac:dyDescent="0.3">
      <c r="A271" t="s">
        <v>4877</v>
      </c>
      <c r="B271" s="1">
        <v>43923</v>
      </c>
      <c r="C271" t="s">
        <v>4878</v>
      </c>
      <c r="D271" t="s">
        <v>133</v>
      </c>
      <c r="E271" t="s">
        <v>50</v>
      </c>
      <c r="F271">
        <v>14</v>
      </c>
      <c r="G271">
        <v>12</v>
      </c>
      <c r="H271" s="4">
        <v>913.1</v>
      </c>
      <c r="I271" s="4">
        <v>1022.6720000000001</v>
      </c>
      <c r="J271" s="4">
        <f t="shared" si="8"/>
        <v>1290.0540000000015</v>
      </c>
      <c r="K271" s="4">
        <f t="shared" si="9"/>
        <v>12272.064000000002</v>
      </c>
      <c r="L271" t="s">
        <v>51</v>
      </c>
      <c r="M271" t="s">
        <v>28</v>
      </c>
      <c r="N271" t="s">
        <v>29</v>
      </c>
      <c r="O271" t="s">
        <v>30</v>
      </c>
      <c r="P271" s="5">
        <v>24.81</v>
      </c>
      <c r="Q271">
        <v>4.9000000000000004</v>
      </c>
      <c r="R271" t="s">
        <v>23</v>
      </c>
    </row>
    <row r="272" spans="1:18" x14ac:dyDescent="0.3">
      <c r="A272" t="s">
        <v>7158</v>
      </c>
      <c r="B272" s="1">
        <v>43923</v>
      </c>
      <c r="C272" t="s">
        <v>7159</v>
      </c>
      <c r="D272" t="s">
        <v>133</v>
      </c>
      <c r="E272" t="s">
        <v>50</v>
      </c>
      <c r="F272">
        <v>18</v>
      </c>
      <c r="G272">
        <v>18</v>
      </c>
      <c r="H272" s="4">
        <v>364.19</v>
      </c>
      <c r="I272" s="4">
        <v>407.89280000000002</v>
      </c>
      <c r="J272" s="4">
        <f t="shared" si="8"/>
        <v>741.62040000000047</v>
      </c>
      <c r="K272" s="4">
        <f t="shared" si="9"/>
        <v>7342.0704000000005</v>
      </c>
      <c r="L272" t="s">
        <v>20</v>
      </c>
      <c r="M272" t="s">
        <v>35</v>
      </c>
      <c r="N272" t="s">
        <v>71</v>
      </c>
      <c r="O272" t="s">
        <v>37</v>
      </c>
      <c r="P272" s="5">
        <v>45.03</v>
      </c>
      <c r="Q272">
        <v>2.2999999999999998</v>
      </c>
      <c r="R272" t="s">
        <v>23</v>
      </c>
    </row>
    <row r="273" spans="1:18" x14ac:dyDescent="0.3">
      <c r="A273" t="s">
        <v>8060</v>
      </c>
      <c r="B273" s="1">
        <v>43923</v>
      </c>
      <c r="C273" t="s">
        <v>8061</v>
      </c>
      <c r="D273" t="s">
        <v>77</v>
      </c>
      <c r="E273" t="s">
        <v>82</v>
      </c>
      <c r="F273">
        <v>3</v>
      </c>
      <c r="G273">
        <v>2</v>
      </c>
      <c r="H273" s="4">
        <v>893.49</v>
      </c>
      <c r="I273" s="4">
        <v>938.16450000000009</v>
      </c>
      <c r="J273" s="4">
        <f t="shared" si="8"/>
        <v>46.839000000000162</v>
      </c>
      <c r="K273" s="4">
        <f t="shared" si="9"/>
        <v>1876.3290000000002</v>
      </c>
      <c r="L273" t="s">
        <v>47</v>
      </c>
      <c r="M273" t="s">
        <v>79</v>
      </c>
      <c r="N273" t="s">
        <v>22</v>
      </c>
      <c r="O273" t="s">
        <v>53</v>
      </c>
      <c r="P273" s="5">
        <v>42.51</v>
      </c>
      <c r="Q273">
        <v>4.8</v>
      </c>
      <c r="R273" t="s">
        <v>23</v>
      </c>
    </row>
    <row r="274" spans="1:18" x14ac:dyDescent="0.3">
      <c r="A274" t="s">
        <v>8413</v>
      </c>
      <c r="B274" s="1">
        <v>43923</v>
      </c>
      <c r="C274" t="s">
        <v>8414</v>
      </c>
      <c r="D274" t="s">
        <v>116</v>
      </c>
      <c r="E274" t="s">
        <v>50</v>
      </c>
      <c r="F274">
        <v>10</v>
      </c>
      <c r="G274">
        <v>10</v>
      </c>
      <c r="H274" s="4">
        <v>409.06</v>
      </c>
      <c r="I274" s="4">
        <v>466.32840000000004</v>
      </c>
      <c r="J274" s="4">
        <f t="shared" si="8"/>
        <v>557.48400000000061</v>
      </c>
      <c r="K274" s="4">
        <f t="shared" si="9"/>
        <v>4663.2840000000006</v>
      </c>
      <c r="L274" t="s">
        <v>51</v>
      </c>
      <c r="M274" t="s">
        <v>79</v>
      </c>
      <c r="N274" t="s">
        <v>29</v>
      </c>
      <c r="O274" t="s">
        <v>67</v>
      </c>
      <c r="P274" s="5">
        <v>15.2</v>
      </c>
      <c r="Q274">
        <v>4.7</v>
      </c>
      <c r="R274" t="s">
        <v>23</v>
      </c>
    </row>
    <row r="275" spans="1:18" x14ac:dyDescent="0.3">
      <c r="A275" t="s">
        <v>8932</v>
      </c>
      <c r="B275" s="1">
        <v>43923</v>
      </c>
      <c r="C275" t="s">
        <v>8933</v>
      </c>
      <c r="D275" t="s">
        <v>45</v>
      </c>
      <c r="E275" t="s">
        <v>46</v>
      </c>
      <c r="F275">
        <v>12</v>
      </c>
      <c r="G275">
        <v>11</v>
      </c>
      <c r="H275" s="4">
        <v>1114.82</v>
      </c>
      <c r="I275" s="4">
        <v>1270.8948</v>
      </c>
      <c r="J275" s="4">
        <f t="shared" si="8"/>
        <v>1687.6128000000017</v>
      </c>
      <c r="K275" s="4">
        <f t="shared" si="9"/>
        <v>13979.8428</v>
      </c>
      <c r="L275" t="s">
        <v>47</v>
      </c>
      <c r="M275" t="s">
        <v>21</v>
      </c>
      <c r="N275" t="s">
        <v>36</v>
      </c>
      <c r="O275" t="s">
        <v>37</v>
      </c>
      <c r="P275" s="5">
        <v>29.21</v>
      </c>
      <c r="Q275">
        <v>4.5999999999999996</v>
      </c>
      <c r="R275" t="s">
        <v>23</v>
      </c>
    </row>
    <row r="276" spans="1:18" x14ac:dyDescent="0.3">
      <c r="A276" t="s">
        <v>144</v>
      </c>
      <c r="B276" s="1">
        <v>43924</v>
      </c>
      <c r="C276" t="s">
        <v>145</v>
      </c>
      <c r="D276" t="s">
        <v>45</v>
      </c>
      <c r="E276" t="s">
        <v>46</v>
      </c>
      <c r="F276">
        <v>18</v>
      </c>
      <c r="G276">
        <v>16</v>
      </c>
      <c r="H276" s="4">
        <v>619.15</v>
      </c>
      <c r="I276" s="4">
        <v>668.68200000000002</v>
      </c>
      <c r="J276" s="4">
        <f t="shared" si="8"/>
        <v>749.17200000000059</v>
      </c>
      <c r="K276" s="4">
        <f t="shared" si="9"/>
        <v>10698.912</v>
      </c>
      <c r="L276" t="s">
        <v>51</v>
      </c>
      <c r="M276" t="s">
        <v>86</v>
      </c>
      <c r="N276" t="s">
        <v>29</v>
      </c>
      <c r="O276" t="s">
        <v>30</v>
      </c>
      <c r="P276" s="5">
        <v>43.34</v>
      </c>
      <c r="Q276">
        <v>3.8</v>
      </c>
      <c r="R276" t="s">
        <v>23</v>
      </c>
    </row>
    <row r="277" spans="1:18" x14ac:dyDescent="0.3">
      <c r="A277" t="s">
        <v>748</v>
      </c>
      <c r="B277" s="1">
        <v>43924</v>
      </c>
      <c r="C277" t="s">
        <v>749</v>
      </c>
      <c r="D277" t="s">
        <v>45</v>
      </c>
      <c r="E277" t="s">
        <v>46</v>
      </c>
      <c r="F277">
        <v>5</v>
      </c>
      <c r="G277">
        <v>4</v>
      </c>
      <c r="H277" s="4">
        <v>1059.53</v>
      </c>
      <c r="I277" s="4">
        <v>1165.4830000000002</v>
      </c>
      <c r="J277" s="4">
        <f t="shared" si="8"/>
        <v>418.49200000000081</v>
      </c>
      <c r="K277" s="4">
        <f t="shared" si="9"/>
        <v>4661.9320000000007</v>
      </c>
      <c r="L277" t="s">
        <v>51</v>
      </c>
      <c r="M277" t="s">
        <v>35</v>
      </c>
      <c r="N277" t="s">
        <v>71</v>
      </c>
      <c r="O277" t="s">
        <v>53</v>
      </c>
      <c r="P277" s="5">
        <v>5.32</v>
      </c>
      <c r="Q277">
        <v>1.2</v>
      </c>
      <c r="R277" t="s">
        <v>23</v>
      </c>
    </row>
    <row r="278" spans="1:18" x14ac:dyDescent="0.3">
      <c r="A278" t="s">
        <v>5028</v>
      </c>
      <c r="B278" s="1">
        <v>43924</v>
      </c>
      <c r="C278" t="s">
        <v>5029</v>
      </c>
      <c r="D278" t="s">
        <v>33</v>
      </c>
      <c r="E278" t="s">
        <v>70</v>
      </c>
      <c r="F278">
        <v>3</v>
      </c>
      <c r="G278">
        <v>2</v>
      </c>
      <c r="H278" s="4">
        <v>1044.1300000000001</v>
      </c>
      <c r="I278" s="4">
        <v>1096.3365000000001</v>
      </c>
      <c r="J278" s="4">
        <f t="shared" si="8"/>
        <v>75.393000000000015</v>
      </c>
      <c r="K278" s="4">
        <f t="shared" si="9"/>
        <v>2192.6730000000002</v>
      </c>
      <c r="L278" t="s">
        <v>27</v>
      </c>
      <c r="M278" t="s">
        <v>42</v>
      </c>
      <c r="N278" t="s">
        <v>22</v>
      </c>
      <c r="O278" t="s">
        <v>67</v>
      </c>
      <c r="P278" s="5">
        <v>29.02</v>
      </c>
      <c r="Q278">
        <v>3.5</v>
      </c>
      <c r="R278" t="s">
        <v>23</v>
      </c>
    </row>
    <row r="279" spans="1:18" x14ac:dyDescent="0.3">
      <c r="A279" t="s">
        <v>9851</v>
      </c>
      <c r="B279" s="1">
        <v>43924</v>
      </c>
      <c r="C279" t="s">
        <v>9852</v>
      </c>
      <c r="D279" t="s">
        <v>56</v>
      </c>
      <c r="E279" t="s">
        <v>57</v>
      </c>
      <c r="F279">
        <v>3</v>
      </c>
      <c r="G279">
        <v>3</v>
      </c>
      <c r="H279" s="4">
        <v>1063.3900000000001</v>
      </c>
      <c r="I279" s="4">
        <v>1127.1934000000001</v>
      </c>
      <c r="J279" s="4">
        <f t="shared" si="8"/>
        <v>146.91020000000026</v>
      </c>
      <c r="K279" s="4">
        <f t="shared" si="9"/>
        <v>3381.5802000000003</v>
      </c>
      <c r="L279" t="s">
        <v>27</v>
      </c>
      <c r="M279" t="s">
        <v>35</v>
      </c>
      <c r="N279" t="s">
        <v>22</v>
      </c>
      <c r="O279" t="s">
        <v>89</v>
      </c>
      <c r="P279" s="5">
        <v>44.5</v>
      </c>
      <c r="Q279">
        <v>1</v>
      </c>
      <c r="R279" t="s">
        <v>23</v>
      </c>
    </row>
    <row r="280" spans="1:18" x14ac:dyDescent="0.3">
      <c r="A280" t="s">
        <v>2025</v>
      </c>
      <c r="B280" s="1">
        <v>43925</v>
      </c>
      <c r="C280" t="s">
        <v>2026</v>
      </c>
      <c r="D280" t="s">
        <v>40</v>
      </c>
      <c r="E280" t="s">
        <v>57</v>
      </c>
      <c r="F280">
        <v>1</v>
      </c>
      <c r="G280">
        <v>1</v>
      </c>
      <c r="H280" s="4">
        <v>1230.1400000000001</v>
      </c>
      <c r="I280" s="4">
        <v>1402.3596000000002</v>
      </c>
      <c r="J280" s="4">
        <f t="shared" si="8"/>
        <v>150.76960000000014</v>
      </c>
      <c r="K280" s="4">
        <f t="shared" si="9"/>
        <v>1402.3596000000002</v>
      </c>
      <c r="L280" t="s">
        <v>66</v>
      </c>
      <c r="M280" t="s">
        <v>79</v>
      </c>
      <c r="N280" t="s">
        <v>29</v>
      </c>
      <c r="O280" t="s">
        <v>53</v>
      </c>
      <c r="P280" s="5">
        <v>21.45</v>
      </c>
      <c r="Q280">
        <v>2.9</v>
      </c>
      <c r="R280" t="s">
        <v>23</v>
      </c>
    </row>
    <row r="281" spans="1:18" x14ac:dyDescent="0.3">
      <c r="A281" t="s">
        <v>8449</v>
      </c>
      <c r="B281" s="1">
        <v>43925</v>
      </c>
      <c r="C281" t="s">
        <v>8450</v>
      </c>
      <c r="D281" t="s">
        <v>65</v>
      </c>
      <c r="E281" t="s">
        <v>82</v>
      </c>
      <c r="F281">
        <v>16</v>
      </c>
      <c r="G281">
        <v>15</v>
      </c>
      <c r="H281" s="4">
        <v>817.92</v>
      </c>
      <c r="I281" s="4">
        <v>924.24959999999987</v>
      </c>
      <c r="J281" s="4">
        <f t="shared" si="8"/>
        <v>1583.6239999999996</v>
      </c>
      <c r="K281" s="4">
        <f t="shared" si="9"/>
        <v>13863.743999999999</v>
      </c>
      <c r="L281" t="s">
        <v>51</v>
      </c>
      <c r="M281" t="s">
        <v>21</v>
      </c>
      <c r="N281" t="s">
        <v>71</v>
      </c>
      <c r="O281" t="s">
        <v>37</v>
      </c>
      <c r="P281" s="5">
        <v>11.32</v>
      </c>
      <c r="Q281">
        <v>3.3</v>
      </c>
      <c r="R281" t="s">
        <v>23</v>
      </c>
    </row>
    <row r="282" spans="1:18" x14ac:dyDescent="0.3">
      <c r="A282" t="s">
        <v>909</v>
      </c>
      <c r="B282" s="1">
        <v>43926</v>
      </c>
      <c r="C282" t="s">
        <v>910</v>
      </c>
      <c r="D282" t="s">
        <v>133</v>
      </c>
      <c r="E282" t="s">
        <v>50</v>
      </c>
      <c r="F282">
        <v>1</v>
      </c>
      <c r="G282">
        <v>1</v>
      </c>
      <c r="H282" s="4">
        <v>115.3</v>
      </c>
      <c r="I282" s="4">
        <v>130.28899999999999</v>
      </c>
      <c r="J282" s="4">
        <f t="shared" si="8"/>
        <v>2.948999999999991</v>
      </c>
      <c r="K282" s="4">
        <f t="shared" si="9"/>
        <v>130.28899999999999</v>
      </c>
      <c r="L282" t="s">
        <v>51</v>
      </c>
      <c r="M282" t="s">
        <v>21</v>
      </c>
      <c r="N282" t="s">
        <v>29</v>
      </c>
      <c r="O282" t="s">
        <v>89</v>
      </c>
      <c r="P282" s="5">
        <v>12.04</v>
      </c>
      <c r="Q282">
        <v>3.6</v>
      </c>
      <c r="R282" t="s">
        <v>23</v>
      </c>
    </row>
    <row r="283" spans="1:18" x14ac:dyDescent="0.3">
      <c r="A283" t="s">
        <v>1677</v>
      </c>
      <c r="B283" s="1">
        <v>43926</v>
      </c>
      <c r="C283" t="s">
        <v>1678</v>
      </c>
      <c r="D283" t="s">
        <v>130</v>
      </c>
      <c r="E283" t="s">
        <v>82</v>
      </c>
      <c r="F283">
        <v>12</v>
      </c>
      <c r="G283">
        <v>12</v>
      </c>
      <c r="H283" s="4">
        <v>269.98</v>
      </c>
      <c r="I283" s="4">
        <v>288.87860000000006</v>
      </c>
      <c r="J283" s="4">
        <f t="shared" si="8"/>
        <v>204.68320000000077</v>
      </c>
      <c r="K283" s="4">
        <f t="shared" si="9"/>
        <v>3466.543200000001</v>
      </c>
      <c r="L283" t="s">
        <v>20</v>
      </c>
      <c r="M283" t="s">
        <v>42</v>
      </c>
      <c r="N283" t="s">
        <v>29</v>
      </c>
      <c r="O283" t="s">
        <v>30</v>
      </c>
      <c r="P283" s="5">
        <v>22.1</v>
      </c>
      <c r="Q283">
        <v>3.8</v>
      </c>
      <c r="R283" t="s">
        <v>23</v>
      </c>
    </row>
    <row r="284" spans="1:18" x14ac:dyDescent="0.3">
      <c r="A284" t="s">
        <v>2924</v>
      </c>
      <c r="B284" s="1">
        <v>43926</v>
      </c>
      <c r="C284" t="s">
        <v>2925</v>
      </c>
      <c r="D284" t="s">
        <v>85</v>
      </c>
      <c r="E284" t="s">
        <v>82</v>
      </c>
      <c r="F284">
        <v>16</v>
      </c>
      <c r="G284">
        <v>14</v>
      </c>
      <c r="H284" s="4">
        <v>1012.42</v>
      </c>
      <c r="I284" s="4">
        <v>1144.0346</v>
      </c>
      <c r="J284" s="4">
        <f t="shared" si="8"/>
        <v>1802.5844000000002</v>
      </c>
      <c r="K284" s="4">
        <f t="shared" si="9"/>
        <v>16016.484399999999</v>
      </c>
      <c r="L284" t="s">
        <v>66</v>
      </c>
      <c r="M284" t="s">
        <v>35</v>
      </c>
      <c r="N284" t="s">
        <v>29</v>
      </c>
      <c r="O284" t="s">
        <v>53</v>
      </c>
      <c r="P284" s="5">
        <v>40.020000000000003</v>
      </c>
      <c r="Q284">
        <v>2.6</v>
      </c>
      <c r="R284" t="s">
        <v>23</v>
      </c>
    </row>
    <row r="285" spans="1:18" x14ac:dyDescent="0.3">
      <c r="A285" t="s">
        <v>6608</v>
      </c>
      <c r="B285" s="1">
        <v>43926</v>
      </c>
      <c r="C285" t="s">
        <v>6609</v>
      </c>
      <c r="D285" t="s">
        <v>116</v>
      </c>
      <c r="E285" t="s">
        <v>50</v>
      </c>
      <c r="F285">
        <v>1</v>
      </c>
      <c r="G285">
        <v>1</v>
      </c>
      <c r="H285" s="4">
        <v>236.19</v>
      </c>
      <c r="I285" s="4">
        <v>250.3614</v>
      </c>
      <c r="J285" s="4">
        <f t="shared" si="8"/>
        <v>-6.9485999999999954</v>
      </c>
      <c r="K285" s="4">
        <f t="shared" si="9"/>
        <v>250.3614</v>
      </c>
      <c r="L285" t="s">
        <v>47</v>
      </c>
      <c r="M285" t="s">
        <v>123</v>
      </c>
      <c r="N285" t="s">
        <v>22</v>
      </c>
      <c r="O285" t="s">
        <v>89</v>
      </c>
      <c r="P285" s="5">
        <v>21.12</v>
      </c>
      <c r="Q285">
        <v>5</v>
      </c>
      <c r="R285" t="s">
        <v>23</v>
      </c>
    </row>
    <row r="286" spans="1:18" x14ac:dyDescent="0.3">
      <c r="A286" t="s">
        <v>6844</v>
      </c>
      <c r="B286" s="1">
        <v>43926</v>
      </c>
      <c r="C286" t="s">
        <v>6845</v>
      </c>
      <c r="D286" t="s">
        <v>109</v>
      </c>
      <c r="E286" t="s">
        <v>46</v>
      </c>
      <c r="F286">
        <v>15</v>
      </c>
      <c r="G286">
        <v>15</v>
      </c>
      <c r="H286" s="4">
        <v>635.13</v>
      </c>
      <c r="I286" s="4">
        <v>711.3456000000001</v>
      </c>
      <c r="J286" s="4">
        <f t="shared" si="8"/>
        <v>1096.7640000000004</v>
      </c>
      <c r="K286" s="4">
        <f t="shared" si="9"/>
        <v>10670.184000000001</v>
      </c>
      <c r="L286" t="s">
        <v>20</v>
      </c>
      <c r="M286" t="s">
        <v>79</v>
      </c>
      <c r="N286" t="s">
        <v>22</v>
      </c>
      <c r="O286" t="s">
        <v>89</v>
      </c>
      <c r="P286" s="5">
        <v>46.47</v>
      </c>
      <c r="Q286">
        <v>4</v>
      </c>
      <c r="R286" t="s">
        <v>23</v>
      </c>
    </row>
    <row r="287" spans="1:18" x14ac:dyDescent="0.3">
      <c r="A287" t="s">
        <v>9808</v>
      </c>
      <c r="B287" s="1">
        <v>43926</v>
      </c>
      <c r="C287" t="s">
        <v>9809</v>
      </c>
      <c r="D287" t="s">
        <v>45</v>
      </c>
      <c r="E287" t="s">
        <v>46</v>
      </c>
      <c r="F287">
        <v>3</v>
      </c>
      <c r="G287">
        <v>3</v>
      </c>
      <c r="H287" s="4">
        <v>1330.43</v>
      </c>
      <c r="I287" s="4">
        <v>1503.3859</v>
      </c>
      <c r="J287" s="4">
        <f t="shared" si="8"/>
        <v>513.64769999999976</v>
      </c>
      <c r="K287" s="4">
        <f t="shared" si="9"/>
        <v>4510.1576999999997</v>
      </c>
      <c r="L287" t="s">
        <v>27</v>
      </c>
      <c r="M287" t="s">
        <v>21</v>
      </c>
      <c r="N287" t="s">
        <v>71</v>
      </c>
      <c r="O287" t="s">
        <v>30</v>
      </c>
      <c r="P287" s="5">
        <v>5.22</v>
      </c>
      <c r="Q287">
        <v>2.7</v>
      </c>
      <c r="R287" t="s">
        <v>23</v>
      </c>
    </row>
    <row r="288" spans="1:18" x14ac:dyDescent="0.3">
      <c r="A288" t="s">
        <v>779</v>
      </c>
      <c r="B288" s="1">
        <v>43927</v>
      </c>
      <c r="C288" t="s">
        <v>780</v>
      </c>
      <c r="D288" t="s">
        <v>45</v>
      </c>
      <c r="E288" t="s">
        <v>46</v>
      </c>
      <c r="F288">
        <v>17</v>
      </c>
      <c r="G288">
        <v>16</v>
      </c>
      <c r="H288" s="4">
        <v>60.04</v>
      </c>
      <c r="I288" s="4">
        <v>67.845199999999991</v>
      </c>
      <c r="J288" s="4">
        <f t="shared" si="8"/>
        <v>124.48319999999987</v>
      </c>
      <c r="K288" s="4">
        <f t="shared" si="9"/>
        <v>1085.5231999999999</v>
      </c>
      <c r="L288" t="s">
        <v>20</v>
      </c>
      <c r="M288" t="s">
        <v>35</v>
      </c>
      <c r="N288" t="s">
        <v>36</v>
      </c>
      <c r="O288" t="s">
        <v>37</v>
      </c>
      <c r="P288" s="5">
        <v>0.4</v>
      </c>
      <c r="Q288">
        <v>2.2999999999999998</v>
      </c>
      <c r="R288" t="s">
        <v>23</v>
      </c>
    </row>
    <row r="289" spans="1:18" x14ac:dyDescent="0.3">
      <c r="A289" t="s">
        <v>4251</v>
      </c>
      <c r="B289" s="1">
        <v>43927</v>
      </c>
      <c r="C289" t="s">
        <v>4252</v>
      </c>
      <c r="D289" t="s">
        <v>33</v>
      </c>
      <c r="E289" t="s">
        <v>70</v>
      </c>
      <c r="F289">
        <v>8</v>
      </c>
      <c r="G289">
        <v>6</v>
      </c>
      <c r="H289" s="4">
        <v>48.07</v>
      </c>
      <c r="I289" s="4">
        <v>53.838400000000007</v>
      </c>
      <c r="J289" s="4">
        <f t="shared" si="8"/>
        <v>4.2904000000000266</v>
      </c>
      <c r="K289" s="4">
        <f t="shared" si="9"/>
        <v>323.03040000000004</v>
      </c>
      <c r="L289" t="s">
        <v>20</v>
      </c>
      <c r="M289" t="s">
        <v>123</v>
      </c>
      <c r="N289" t="s">
        <v>71</v>
      </c>
      <c r="O289" t="s">
        <v>30</v>
      </c>
      <c r="P289" s="5">
        <v>30.32</v>
      </c>
      <c r="Q289">
        <v>3</v>
      </c>
      <c r="R289" t="s">
        <v>23</v>
      </c>
    </row>
    <row r="290" spans="1:18" x14ac:dyDescent="0.3">
      <c r="A290" t="s">
        <v>4376</v>
      </c>
      <c r="B290" s="1">
        <v>43927</v>
      </c>
      <c r="C290" t="s">
        <v>4377</v>
      </c>
      <c r="D290" t="s">
        <v>33</v>
      </c>
      <c r="E290" t="s">
        <v>70</v>
      </c>
      <c r="F290">
        <v>16</v>
      </c>
      <c r="G290">
        <v>14</v>
      </c>
      <c r="H290" s="4">
        <v>1482.9</v>
      </c>
      <c r="I290" s="4">
        <v>1705.335</v>
      </c>
      <c r="J290" s="4">
        <f t="shared" si="8"/>
        <v>3098.9500000000003</v>
      </c>
      <c r="K290" s="4">
        <f t="shared" si="9"/>
        <v>23874.690000000002</v>
      </c>
      <c r="L290" t="s">
        <v>51</v>
      </c>
      <c r="M290" t="s">
        <v>79</v>
      </c>
      <c r="N290" t="s">
        <v>36</v>
      </c>
      <c r="O290" t="s">
        <v>30</v>
      </c>
      <c r="P290" s="5">
        <v>15.14</v>
      </c>
      <c r="Q290">
        <v>2.5</v>
      </c>
      <c r="R290" t="s">
        <v>23</v>
      </c>
    </row>
    <row r="291" spans="1:18" x14ac:dyDescent="0.3">
      <c r="A291" t="s">
        <v>5935</v>
      </c>
      <c r="B291" s="1">
        <v>43927</v>
      </c>
      <c r="C291" t="s">
        <v>5936</v>
      </c>
      <c r="D291" t="s">
        <v>109</v>
      </c>
      <c r="E291" t="s">
        <v>46</v>
      </c>
      <c r="F291">
        <v>18</v>
      </c>
      <c r="G291">
        <v>15</v>
      </c>
      <c r="H291" s="4">
        <v>6</v>
      </c>
      <c r="I291" s="4">
        <v>6.7200000000000006</v>
      </c>
      <c r="J291" s="4">
        <f t="shared" si="8"/>
        <v>-10.559999999999988</v>
      </c>
      <c r="K291" s="4">
        <f t="shared" si="9"/>
        <v>100.80000000000001</v>
      </c>
      <c r="L291" t="s">
        <v>20</v>
      </c>
      <c r="M291" t="s">
        <v>21</v>
      </c>
      <c r="N291" t="s">
        <v>29</v>
      </c>
      <c r="O291" t="s">
        <v>37</v>
      </c>
      <c r="P291" s="5">
        <v>21.36</v>
      </c>
      <c r="Q291">
        <v>3.8</v>
      </c>
      <c r="R291" t="s">
        <v>23</v>
      </c>
    </row>
    <row r="292" spans="1:18" x14ac:dyDescent="0.3">
      <c r="A292" t="s">
        <v>9778</v>
      </c>
      <c r="B292" s="1">
        <v>43927</v>
      </c>
      <c r="C292" t="s">
        <v>9779</v>
      </c>
      <c r="D292" t="s">
        <v>61</v>
      </c>
      <c r="E292" t="s">
        <v>70</v>
      </c>
      <c r="F292">
        <v>17</v>
      </c>
      <c r="G292">
        <v>16</v>
      </c>
      <c r="H292" s="4">
        <v>229.59</v>
      </c>
      <c r="I292" s="4">
        <v>257.14080000000001</v>
      </c>
      <c r="J292" s="4">
        <f t="shared" si="8"/>
        <v>398.66280000000017</v>
      </c>
      <c r="K292" s="4">
        <f t="shared" si="9"/>
        <v>4114.2528000000002</v>
      </c>
      <c r="L292" t="s">
        <v>66</v>
      </c>
      <c r="M292" t="s">
        <v>21</v>
      </c>
      <c r="N292" t="s">
        <v>29</v>
      </c>
      <c r="O292" t="s">
        <v>30</v>
      </c>
      <c r="P292" s="5">
        <v>42.15</v>
      </c>
      <c r="Q292">
        <v>2.5</v>
      </c>
      <c r="R292" t="s">
        <v>23</v>
      </c>
    </row>
    <row r="293" spans="1:18" x14ac:dyDescent="0.3">
      <c r="A293" t="s">
        <v>2350</v>
      </c>
      <c r="B293" s="1">
        <v>43928</v>
      </c>
      <c r="C293" t="s">
        <v>2351</v>
      </c>
      <c r="D293" t="s">
        <v>61</v>
      </c>
      <c r="E293" t="s">
        <v>70</v>
      </c>
      <c r="F293">
        <v>4</v>
      </c>
      <c r="G293">
        <v>3</v>
      </c>
      <c r="H293" s="4">
        <v>635.91999999999996</v>
      </c>
      <c r="I293" s="4">
        <v>693.15279999999996</v>
      </c>
      <c r="J293" s="4">
        <f t="shared" si="8"/>
        <v>167.50840000000022</v>
      </c>
      <c r="K293" s="4">
        <f t="shared" si="9"/>
        <v>2079.4584</v>
      </c>
      <c r="L293" t="s">
        <v>51</v>
      </c>
      <c r="M293" t="s">
        <v>28</v>
      </c>
      <c r="N293" t="s">
        <v>22</v>
      </c>
      <c r="O293" t="s">
        <v>37</v>
      </c>
      <c r="P293" s="5">
        <v>4.1900000000000004</v>
      </c>
      <c r="Q293">
        <v>4.4000000000000004</v>
      </c>
      <c r="R293" t="s">
        <v>23</v>
      </c>
    </row>
    <row r="294" spans="1:18" x14ac:dyDescent="0.3">
      <c r="A294" t="s">
        <v>3993</v>
      </c>
      <c r="B294" s="1">
        <v>43928</v>
      </c>
      <c r="C294" t="s">
        <v>3994</v>
      </c>
      <c r="D294" t="s">
        <v>130</v>
      </c>
      <c r="E294" t="s">
        <v>82</v>
      </c>
      <c r="F294">
        <v>5</v>
      </c>
      <c r="G294">
        <v>4</v>
      </c>
      <c r="H294" s="4">
        <v>403.15</v>
      </c>
      <c r="I294" s="4">
        <v>447.49650000000003</v>
      </c>
      <c r="J294" s="4">
        <f t="shared" si="8"/>
        <v>155.36600000000018</v>
      </c>
      <c r="K294" s="4">
        <f t="shared" si="9"/>
        <v>1789.9860000000001</v>
      </c>
      <c r="L294" t="s">
        <v>47</v>
      </c>
      <c r="M294" t="s">
        <v>35</v>
      </c>
      <c r="N294" t="s">
        <v>71</v>
      </c>
      <c r="O294" t="s">
        <v>67</v>
      </c>
      <c r="P294" s="5">
        <v>22.02</v>
      </c>
      <c r="Q294">
        <v>3.5</v>
      </c>
      <c r="R294" t="s">
        <v>23</v>
      </c>
    </row>
    <row r="295" spans="1:18" x14ac:dyDescent="0.3">
      <c r="A295" t="s">
        <v>6307</v>
      </c>
      <c r="B295" s="1">
        <v>43928</v>
      </c>
      <c r="C295" t="s">
        <v>6308</v>
      </c>
      <c r="D295" t="s">
        <v>65</v>
      </c>
      <c r="E295" t="s">
        <v>82</v>
      </c>
      <c r="F295">
        <v>19</v>
      </c>
      <c r="G295">
        <v>16</v>
      </c>
      <c r="H295" s="4">
        <v>378.43</v>
      </c>
      <c r="I295" s="4">
        <v>397.35150000000004</v>
      </c>
      <c r="J295" s="4">
        <f t="shared" si="8"/>
        <v>299.07400000000058</v>
      </c>
      <c r="K295" s="4">
        <f t="shared" si="9"/>
        <v>6357.6240000000007</v>
      </c>
      <c r="L295" t="s">
        <v>47</v>
      </c>
      <c r="M295" t="s">
        <v>28</v>
      </c>
      <c r="N295" t="s">
        <v>29</v>
      </c>
      <c r="O295" t="s">
        <v>37</v>
      </c>
      <c r="P295" s="5">
        <v>3.67</v>
      </c>
      <c r="Q295">
        <v>2.7</v>
      </c>
      <c r="R295" t="s">
        <v>23</v>
      </c>
    </row>
    <row r="296" spans="1:18" x14ac:dyDescent="0.3">
      <c r="A296" t="s">
        <v>5807</v>
      </c>
      <c r="B296" s="1">
        <v>43929</v>
      </c>
      <c r="C296" t="s">
        <v>5808</v>
      </c>
      <c r="D296" t="s">
        <v>33</v>
      </c>
      <c r="E296" t="s">
        <v>70</v>
      </c>
      <c r="F296">
        <v>18</v>
      </c>
      <c r="G296">
        <v>16</v>
      </c>
      <c r="H296" s="4">
        <v>1451.62</v>
      </c>
      <c r="I296" s="4">
        <v>1538.7172</v>
      </c>
      <c r="J296" s="4">
        <f t="shared" si="8"/>
        <v>1361.8052000000025</v>
      </c>
      <c r="K296" s="4">
        <f t="shared" si="9"/>
        <v>24619.475200000001</v>
      </c>
      <c r="L296" t="s">
        <v>27</v>
      </c>
      <c r="M296" t="s">
        <v>35</v>
      </c>
      <c r="N296" t="s">
        <v>22</v>
      </c>
      <c r="O296" t="s">
        <v>67</v>
      </c>
      <c r="P296" s="5">
        <v>31.75</v>
      </c>
      <c r="Q296">
        <v>3.3</v>
      </c>
      <c r="R296" t="s">
        <v>23</v>
      </c>
    </row>
    <row r="297" spans="1:18" x14ac:dyDescent="0.3">
      <c r="A297" t="s">
        <v>6194</v>
      </c>
      <c r="B297" s="1">
        <v>43930</v>
      </c>
      <c r="C297" t="s">
        <v>6195</v>
      </c>
      <c r="D297" t="s">
        <v>94</v>
      </c>
      <c r="E297" t="s">
        <v>50</v>
      </c>
      <c r="F297">
        <v>9</v>
      </c>
      <c r="G297">
        <v>8</v>
      </c>
      <c r="H297" s="4">
        <v>188.45</v>
      </c>
      <c r="I297" s="4">
        <v>205.41050000000001</v>
      </c>
      <c r="J297" s="4">
        <f t="shared" si="8"/>
        <v>129.2740000000002</v>
      </c>
      <c r="K297" s="4">
        <f t="shared" si="9"/>
        <v>1643.2840000000001</v>
      </c>
      <c r="L297" t="s">
        <v>51</v>
      </c>
      <c r="M297" t="s">
        <v>123</v>
      </c>
      <c r="N297" t="s">
        <v>36</v>
      </c>
      <c r="O297" t="s">
        <v>30</v>
      </c>
      <c r="P297" s="5">
        <v>6.41</v>
      </c>
      <c r="Q297">
        <v>5</v>
      </c>
      <c r="R297" t="s">
        <v>23</v>
      </c>
    </row>
    <row r="298" spans="1:18" x14ac:dyDescent="0.3">
      <c r="A298" t="s">
        <v>2755</v>
      </c>
      <c r="B298" s="1">
        <v>43931</v>
      </c>
      <c r="C298" t="s">
        <v>2756</v>
      </c>
      <c r="D298" t="s">
        <v>65</v>
      </c>
      <c r="E298" t="s">
        <v>82</v>
      </c>
      <c r="F298">
        <v>9</v>
      </c>
      <c r="G298">
        <v>8</v>
      </c>
      <c r="H298" s="4">
        <v>169.01</v>
      </c>
      <c r="I298" s="4">
        <v>192.67140000000001</v>
      </c>
      <c r="J298" s="4">
        <f t="shared" si="8"/>
        <v>185.51120000000012</v>
      </c>
      <c r="K298" s="4">
        <f t="shared" si="9"/>
        <v>1541.3712</v>
      </c>
      <c r="L298" t="s">
        <v>51</v>
      </c>
      <c r="M298" t="s">
        <v>35</v>
      </c>
      <c r="N298" t="s">
        <v>29</v>
      </c>
      <c r="O298" t="s">
        <v>30</v>
      </c>
      <c r="P298" s="5">
        <v>3.78</v>
      </c>
      <c r="Q298">
        <v>5</v>
      </c>
      <c r="R298" t="s">
        <v>23</v>
      </c>
    </row>
    <row r="299" spans="1:18" x14ac:dyDescent="0.3">
      <c r="A299" t="s">
        <v>4639</v>
      </c>
      <c r="B299" s="1">
        <v>43931</v>
      </c>
      <c r="C299" t="s">
        <v>4640</v>
      </c>
      <c r="D299" t="s">
        <v>141</v>
      </c>
      <c r="E299" t="s">
        <v>50</v>
      </c>
      <c r="F299">
        <v>15</v>
      </c>
      <c r="G299">
        <v>15</v>
      </c>
      <c r="H299" s="4">
        <v>1286.6300000000001</v>
      </c>
      <c r="I299" s="4">
        <v>1402.4267000000002</v>
      </c>
      <c r="J299" s="4">
        <f t="shared" si="8"/>
        <v>1724.1105000000027</v>
      </c>
      <c r="K299" s="4">
        <f t="shared" si="9"/>
        <v>21036.400500000003</v>
      </c>
      <c r="L299" t="s">
        <v>27</v>
      </c>
      <c r="M299" t="s">
        <v>21</v>
      </c>
      <c r="N299" t="s">
        <v>36</v>
      </c>
      <c r="O299" t="s">
        <v>30</v>
      </c>
      <c r="P299" s="5">
        <v>12.84</v>
      </c>
      <c r="Q299">
        <v>1.6</v>
      </c>
      <c r="R299" t="s">
        <v>23</v>
      </c>
    </row>
    <row r="300" spans="1:18" x14ac:dyDescent="0.3">
      <c r="A300" t="s">
        <v>7194</v>
      </c>
      <c r="B300" s="1">
        <v>43931</v>
      </c>
      <c r="C300" t="s">
        <v>7195</v>
      </c>
      <c r="D300" t="s">
        <v>85</v>
      </c>
      <c r="E300" t="s">
        <v>82</v>
      </c>
      <c r="F300">
        <v>17</v>
      </c>
      <c r="G300">
        <v>15</v>
      </c>
      <c r="H300" s="4">
        <v>831.81</v>
      </c>
      <c r="I300" s="4">
        <v>956.58149999999989</v>
      </c>
      <c r="J300" s="4">
        <f t="shared" si="8"/>
        <v>1825.5624999999984</v>
      </c>
      <c r="K300" s="4">
        <f t="shared" si="9"/>
        <v>14348.722499999998</v>
      </c>
      <c r="L300" t="s">
        <v>20</v>
      </c>
      <c r="M300" t="s">
        <v>79</v>
      </c>
      <c r="N300" t="s">
        <v>22</v>
      </c>
      <c r="O300" t="s">
        <v>53</v>
      </c>
      <c r="P300" s="5">
        <v>46.01</v>
      </c>
      <c r="Q300">
        <v>4.8</v>
      </c>
      <c r="R300" t="s">
        <v>23</v>
      </c>
    </row>
    <row r="301" spans="1:18" x14ac:dyDescent="0.3">
      <c r="A301" t="s">
        <v>10711</v>
      </c>
      <c r="B301" s="1">
        <v>43931</v>
      </c>
      <c r="C301" t="s">
        <v>10712</v>
      </c>
      <c r="D301" t="s">
        <v>130</v>
      </c>
      <c r="E301" t="s">
        <v>82</v>
      </c>
      <c r="F301">
        <v>2</v>
      </c>
      <c r="G301">
        <v>2</v>
      </c>
      <c r="H301" s="4">
        <v>1343.07</v>
      </c>
      <c r="I301" s="4">
        <v>1410.2235000000001</v>
      </c>
      <c r="J301" s="4">
        <f t="shared" si="8"/>
        <v>97.137000000000242</v>
      </c>
      <c r="K301" s="4">
        <f t="shared" si="9"/>
        <v>2820.4470000000001</v>
      </c>
      <c r="L301" t="s">
        <v>47</v>
      </c>
      <c r="M301" t="s">
        <v>21</v>
      </c>
      <c r="N301" t="s">
        <v>29</v>
      </c>
      <c r="O301" t="s">
        <v>67</v>
      </c>
      <c r="P301" s="5">
        <v>37.17</v>
      </c>
      <c r="Q301">
        <v>2.5</v>
      </c>
      <c r="R301" t="s">
        <v>23</v>
      </c>
    </row>
    <row r="302" spans="1:18" x14ac:dyDescent="0.3">
      <c r="A302" t="s">
        <v>3745</v>
      </c>
      <c r="B302" s="1">
        <v>43932</v>
      </c>
      <c r="C302" t="s">
        <v>3746</v>
      </c>
      <c r="D302" t="s">
        <v>109</v>
      </c>
      <c r="E302" t="s">
        <v>46</v>
      </c>
      <c r="F302">
        <v>8</v>
      </c>
      <c r="G302">
        <v>8</v>
      </c>
      <c r="H302" s="4">
        <v>854.61</v>
      </c>
      <c r="I302" s="4">
        <v>982.80149999999992</v>
      </c>
      <c r="J302" s="4">
        <f t="shared" si="8"/>
        <v>1025.0119999999993</v>
      </c>
      <c r="K302" s="4">
        <f t="shared" si="9"/>
        <v>7862.4119999999994</v>
      </c>
      <c r="L302" t="s">
        <v>47</v>
      </c>
      <c r="M302" t="s">
        <v>28</v>
      </c>
      <c r="N302" t="s">
        <v>71</v>
      </c>
      <c r="O302" t="s">
        <v>67</v>
      </c>
      <c r="P302" s="5">
        <v>0.52</v>
      </c>
      <c r="Q302">
        <v>4.2</v>
      </c>
      <c r="R302" t="s">
        <v>23</v>
      </c>
    </row>
    <row r="303" spans="1:18" x14ac:dyDescent="0.3">
      <c r="A303" t="s">
        <v>5012</v>
      </c>
      <c r="B303" s="1">
        <v>43932</v>
      </c>
      <c r="C303" t="s">
        <v>5013</v>
      </c>
      <c r="D303" t="s">
        <v>65</v>
      </c>
      <c r="E303" t="s">
        <v>82</v>
      </c>
      <c r="F303">
        <v>20</v>
      </c>
      <c r="G303">
        <v>16</v>
      </c>
      <c r="H303" s="4">
        <v>17.5</v>
      </c>
      <c r="I303" s="4">
        <v>19.425000000000001</v>
      </c>
      <c r="J303" s="4">
        <f t="shared" si="8"/>
        <v>-14.419999999999987</v>
      </c>
      <c r="K303" s="4">
        <f t="shared" si="9"/>
        <v>310.8</v>
      </c>
      <c r="L303" t="s">
        <v>27</v>
      </c>
      <c r="M303" t="s">
        <v>35</v>
      </c>
      <c r="N303" t="s">
        <v>29</v>
      </c>
      <c r="O303" t="s">
        <v>67</v>
      </c>
      <c r="P303" s="5">
        <v>45.22</v>
      </c>
      <c r="Q303">
        <v>2.1</v>
      </c>
      <c r="R303" t="s">
        <v>23</v>
      </c>
    </row>
    <row r="304" spans="1:18" x14ac:dyDescent="0.3">
      <c r="A304" t="s">
        <v>5354</v>
      </c>
      <c r="B304" s="1">
        <v>43932</v>
      </c>
      <c r="C304" t="s">
        <v>5355</v>
      </c>
      <c r="D304" t="s">
        <v>61</v>
      </c>
      <c r="E304" t="s">
        <v>70</v>
      </c>
      <c r="F304">
        <v>1</v>
      </c>
      <c r="G304">
        <v>1</v>
      </c>
      <c r="H304" s="4">
        <v>868.57</v>
      </c>
      <c r="I304" s="4">
        <v>911.99850000000004</v>
      </c>
      <c r="J304" s="4">
        <f t="shared" si="8"/>
        <v>42.938499999999983</v>
      </c>
      <c r="K304" s="4">
        <f t="shared" si="9"/>
        <v>911.99850000000004</v>
      </c>
      <c r="L304" t="s">
        <v>51</v>
      </c>
      <c r="M304" t="s">
        <v>21</v>
      </c>
      <c r="N304" t="s">
        <v>71</v>
      </c>
      <c r="O304" t="s">
        <v>37</v>
      </c>
      <c r="P304" s="5">
        <v>0.49</v>
      </c>
      <c r="Q304">
        <v>1.4</v>
      </c>
      <c r="R304" t="s">
        <v>23</v>
      </c>
    </row>
    <row r="305" spans="1:18" x14ac:dyDescent="0.3">
      <c r="A305" t="s">
        <v>10523</v>
      </c>
      <c r="B305" s="1">
        <v>43932</v>
      </c>
      <c r="C305" t="s">
        <v>10524</v>
      </c>
      <c r="D305" t="s">
        <v>85</v>
      </c>
      <c r="E305" t="s">
        <v>82</v>
      </c>
      <c r="F305">
        <v>9</v>
      </c>
      <c r="G305">
        <v>9</v>
      </c>
      <c r="H305" s="4">
        <v>1079.75</v>
      </c>
      <c r="I305" s="4">
        <v>1198.5225</v>
      </c>
      <c r="J305" s="4">
        <f t="shared" si="8"/>
        <v>1038.7524999999994</v>
      </c>
      <c r="K305" s="4">
        <f t="shared" si="9"/>
        <v>10786.702499999999</v>
      </c>
      <c r="L305" t="s">
        <v>20</v>
      </c>
      <c r="M305" t="s">
        <v>123</v>
      </c>
      <c r="N305" t="s">
        <v>29</v>
      </c>
      <c r="O305" t="s">
        <v>30</v>
      </c>
      <c r="P305" s="5">
        <v>30.2</v>
      </c>
      <c r="Q305">
        <v>4.9000000000000004</v>
      </c>
      <c r="R305" t="s">
        <v>23</v>
      </c>
    </row>
    <row r="306" spans="1:18" x14ac:dyDescent="0.3">
      <c r="A306" t="s">
        <v>10580</v>
      </c>
      <c r="B306" s="1">
        <v>43932</v>
      </c>
      <c r="C306" t="s">
        <v>10581</v>
      </c>
      <c r="D306" t="s">
        <v>130</v>
      </c>
      <c r="E306" t="s">
        <v>82</v>
      </c>
      <c r="F306">
        <v>5</v>
      </c>
      <c r="G306">
        <v>5</v>
      </c>
      <c r="H306" s="4">
        <v>1472.52</v>
      </c>
      <c r="I306" s="4">
        <v>1560.8712</v>
      </c>
      <c r="J306" s="4">
        <f t="shared" si="8"/>
        <v>412.67599999999942</v>
      </c>
      <c r="K306" s="4">
        <f t="shared" si="9"/>
        <v>7804.3559999999998</v>
      </c>
      <c r="L306" t="s">
        <v>66</v>
      </c>
      <c r="M306" t="s">
        <v>28</v>
      </c>
      <c r="N306" t="s">
        <v>29</v>
      </c>
      <c r="O306" t="s">
        <v>37</v>
      </c>
      <c r="P306" s="5">
        <v>29.08</v>
      </c>
      <c r="Q306">
        <v>3</v>
      </c>
      <c r="R306" t="s">
        <v>23</v>
      </c>
    </row>
    <row r="307" spans="1:18" x14ac:dyDescent="0.3">
      <c r="A307" t="s">
        <v>3560</v>
      </c>
      <c r="B307" s="1">
        <v>43933</v>
      </c>
      <c r="C307" t="s">
        <v>3561</v>
      </c>
      <c r="D307" t="s">
        <v>94</v>
      </c>
      <c r="E307" t="s">
        <v>50</v>
      </c>
      <c r="F307">
        <v>6</v>
      </c>
      <c r="G307">
        <v>5</v>
      </c>
      <c r="H307" s="4">
        <v>1376.18</v>
      </c>
      <c r="I307" s="4">
        <v>1527.5598000000002</v>
      </c>
      <c r="J307" s="4">
        <f t="shared" si="8"/>
        <v>738.63900000000035</v>
      </c>
      <c r="K307" s="4">
        <f t="shared" si="9"/>
        <v>7637.7990000000009</v>
      </c>
      <c r="L307" t="s">
        <v>27</v>
      </c>
      <c r="M307" t="s">
        <v>123</v>
      </c>
      <c r="N307" t="s">
        <v>29</v>
      </c>
      <c r="O307" t="s">
        <v>89</v>
      </c>
      <c r="P307" s="5">
        <v>18.260000000000002</v>
      </c>
      <c r="Q307">
        <v>1.1000000000000001</v>
      </c>
      <c r="R307" t="s">
        <v>23</v>
      </c>
    </row>
    <row r="308" spans="1:18" x14ac:dyDescent="0.3">
      <c r="A308" t="s">
        <v>9506</v>
      </c>
      <c r="B308" s="1">
        <v>43933</v>
      </c>
      <c r="C308" t="s">
        <v>9507</v>
      </c>
      <c r="D308" t="s">
        <v>61</v>
      </c>
      <c r="E308" t="s">
        <v>70</v>
      </c>
      <c r="F308">
        <v>18</v>
      </c>
      <c r="G308">
        <v>17</v>
      </c>
      <c r="H308" s="4">
        <v>1290.9000000000001</v>
      </c>
      <c r="I308" s="4">
        <v>1432.8990000000001</v>
      </c>
      <c r="J308" s="4">
        <f t="shared" si="8"/>
        <v>2383.0230000000001</v>
      </c>
      <c r="K308" s="4">
        <f t="shared" si="9"/>
        <v>24359.283000000003</v>
      </c>
      <c r="L308" t="s">
        <v>47</v>
      </c>
      <c r="M308" t="s">
        <v>86</v>
      </c>
      <c r="N308" t="s">
        <v>71</v>
      </c>
      <c r="O308" t="s">
        <v>67</v>
      </c>
      <c r="P308" s="5">
        <v>30.96</v>
      </c>
      <c r="Q308">
        <v>5</v>
      </c>
      <c r="R308" t="s">
        <v>23</v>
      </c>
    </row>
    <row r="309" spans="1:18" x14ac:dyDescent="0.3">
      <c r="A309" t="s">
        <v>3236</v>
      </c>
      <c r="B309" s="1">
        <v>43934</v>
      </c>
      <c r="C309" t="s">
        <v>3237</v>
      </c>
      <c r="D309" t="s">
        <v>133</v>
      </c>
      <c r="E309" t="s">
        <v>50</v>
      </c>
      <c r="F309">
        <v>1</v>
      </c>
      <c r="G309">
        <v>1</v>
      </c>
      <c r="H309" s="4">
        <v>1444.49</v>
      </c>
      <c r="I309" s="4">
        <v>1617.8288000000002</v>
      </c>
      <c r="J309" s="4">
        <f t="shared" si="8"/>
        <v>135.35880000000023</v>
      </c>
      <c r="K309" s="4">
        <f t="shared" si="9"/>
        <v>1617.8288000000002</v>
      </c>
      <c r="L309" t="s">
        <v>20</v>
      </c>
      <c r="M309" t="s">
        <v>42</v>
      </c>
      <c r="N309" t="s">
        <v>29</v>
      </c>
      <c r="O309" t="s">
        <v>53</v>
      </c>
      <c r="P309" s="5">
        <v>37.979999999999997</v>
      </c>
      <c r="Q309">
        <v>4.5</v>
      </c>
      <c r="R309" t="s">
        <v>23</v>
      </c>
    </row>
    <row r="310" spans="1:18" x14ac:dyDescent="0.3">
      <c r="A310" t="s">
        <v>3245</v>
      </c>
      <c r="B310" s="1">
        <v>43934</v>
      </c>
      <c r="C310" t="s">
        <v>3246</v>
      </c>
      <c r="D310" t="s">
        <v>109</v>
      </c>
      <c r="E310" t="s">
        <v>46</v>
      </c>
      <c r="F310">
        <v>20</v>
      </c>
      <c r="G310">
        <v>20</v>
      </c>
      <c r="H310" s="4">
        <v>1475.09</v>
      </c>
      <c r="I310" s="4">
        <v>1622.5989999999999</v>
      </c>
      <c r="J310" s="4">
        <f t="shared" si="8"/>
        <v>2912.9500000000003</v>
      </c>
      <c r="K310" s="4">
        <f t="shared" si="9"/>
        <v>32451.98</v>
      </c>
      <c r="L310" t="s">
        <v>47</v>
      </c>
      <c r="M310" t="s">
        <v>86</v>
      </c>
      <c r="N310" t="s">
        <v>22</v>
      </c>
      <c r="O310" t="s">
        <v>30</v>
      </c>
      <c r="P310" s="5">
        <v>37.229999999999997</v>
      </c>
      <c r="Q310">
        <v>3.1</v>
      </c>
      <c r="R310" t="s">
        <v>74</v>
      </c>
    </row>
    <row r="311" spans="1:18" x14ac:dyDescent="0.3">
      <c r="A311" t="s">
        <v>6831</v>
      </c>
      <c r="B311" s="1">
        <v>43934</v>
      </c>
      <c r="C311" t="s">
        <v>6832</v>
      </c>
      <c r="D311" t="s">
        <v>133</v>
      </c>
      <c r="E311" t="s">
        <v>50</v>
      </c>
      <c r="F311">
        <v>15</v>
      </c>
      <c r="G311">
        <v>13</v>
      </c>
      <c r="H311" s="4">
        <v>1126.76</v>
      </c>
      <c r="I311" s="4">
        <v>1273.2387999999999</v>
      </c>
      <c r="J311" s="4">
        <f t="shared" si="8"/>
        <v>1901.9243999999974</v>
      </c>
      <c r="K311" s="4">
        <f t="shared" si="9"/>
        <v>16552.104399999997</v>
      </c>
      <c r="L311" t="s">
        <v>20</v>
      </c>
      <c r="M311" t="s">
        <v>21</v>
      </c>
      <c r="N311" t="s">
        <v>36</v>
      </c>
      <c r="O311" t="s">
        <v>30</v>
      </c>
      <c r="P311" s="5">
        <v>2.2999999999999998</v>
      </c>
      <c r="Q311">
        <v>2.4</v>
      </c>
      <c r="R311" t="s">
        <v>74</v>
      </c>
    </row>
    <row r="312" spans="1:18" x14ac:dyDescent="0.3">
      <c r="A312" t="s">
        <v>8939</v>
      </c>
      <c r="B312" s="1">
        <v>43934</v>
      </c>
      <c r="C312" t="s">
        <v>8940</v>
      </c>
      <c r="D312" t="s">
        <v>116</v>
      </c>
      <c r="E312" t="s">
        <v>50</v>
      </c>
      <c r="F312">
        <v>19</v>
      </c>
      <c r="G312">
        <v>19</v>
      </c>
      <c r="H312" s="4">
        <v>1124.58</v>
      </c>
      <c r="I312" s="4">
        <v>1192.0547999999999</v>
      </c>
      <c r="J312" s="4">
        <f t="shared" si="8"/>
        <v>1236.2512000000029</v>
      </c>
      <c r="K312" s="4">
        <f t="shared" si="9"/>
        <v>22649.0412</v>
      </c>
      <c r="L312" t="s">
        <v>20</v>
      </c>
      <c r="M312" t="s">
        <v>28</v>
      </c>
      <c r="N312" t="s">
        <v>36</v>
      </c>
      <c r="O312" t="s">
        <v>37</v>
      </c>
      <c r="P312" s="5">
        <v>45.77</v>
      </c>
      <c r="Q312">
        <v>2.6</v>
      </c>
      <c r="R312" t="s">
        <v>23</v>
      </c>
    </row>
    <row r="313" spans="1:18" x14ac:dyDescent="0.3">
      <c r="A313" t="s">
        <v>923</v>
      </c>
      <c r="B313" s="1">
        <v>43935</v>
      </c>
      <c r="C313" t="s">
        <v>924</v>
      </c>
      <c r="D313" t="s">
        <v>94</v>
      </c>
      <c r="E313" t="s">
        <v>50</v>
      </c>
      <c r="F313">
        <v>7</v>
      </c>
      <c r="G313">
        <v>7</v>
      </c>
      <c r="H313" s="4">
        <v>661.83</v>
      </c>
      <c r="I313" s="4">
        <v>747.86789999999996</v>
      </c>
      <c r="J313" s="4">
        <f t="shared" si="8"/>
        <v>568.60529999999915</v>
      </c>
      <c r="K313" s="4">
        <f t="shared" si="9"/>
        <v>5235.0752999999995</v>
      </c>
      <c r="L313" t="s">
        <v>66</v>
      </c>
      <c r="M313" t="s">
        <v>21</v>
      </c>
      <c r="N313" t="s">
        <v>36</v>
      </c>
      <c r="O313" t="s">
        <v>67</v>
      </c>
      <c r="P313" s="5">
        <v>33.659999999999997</v>
      </c>
      <c r="Q313">
        <v>4.7</v>
      </c>
      <c r="R313" t="s">
        <v>23</v>
      </c>
    </row>
    <row r="314" spans="1:18" x14ac:dyDescent="0.3">
      <c r="A314" t="s">
        <v>8614</v>
      </c>
      <c r="B314" s="1">
        <v>43935</v>
      </c>
      <c r="C314" t="s">
        <v>8615</v>
      </c>
      <c r="D314" t="s">
        <v>133</v>
      </c>
      <c r="E314" t="s">
        <v>50</v>
      </c>
      <c r="F314">
        <v>8</v>
      </c>
      <c r="G314">
        <v>7</v>
      </c>
      <c r="H314" s="4">
        <v>1017.19</v>
      </c>
      <c r="I314" s="4">
        <v>1169.7684999999999</v>
      </c>
      <c r="J314" s="4">
        <f t="shared" si="8"/>
        <v>1060.7694999999992</v>
      </c>
      <c r="K314" s="4">
        <f t="shared" si="9"/>
        <v>8188.3794999999991</v>
      </c>
      <c r="L314" t="s">
        <v>51</v>
      </c>
      <c r="M314" t="s">
        <v>21</v>
      </c>
      <c r="N314" t="s">
        <v>22</v>
      </c>
      <c r="O314" t="s">
        <v>37</v>
      </c>
      <c r="P314" s="5">
        <v>7.28</v>
      </c>
      <c r="Q314">
        <v>1.1000000000000001</v>
      </c>
      <c r="R314" t="s">
        <v>23</v>
      </c>
    </row>
    <row r="315" spans="1:18" x14ac:dyDescent="0.3">
      <c r="A315" t="s">
        <v>3485</v>
      </c>
      <c r="B315" s="1">
        <v>43936</v>
      </c>
      <c r="C315" t="s">
        <v>3486</v>
      </c>
      <c r="D315" t="s">
        <v>56</v>
      </c>
      <c r="E315" t="s">
        <v>57</v>
      </c>
      <c r="F315">
        <v>10</v>
      </c>
      <c r="G315">
        <v>9</v>
      </c>
      <c r="H315" s="4">
        <v>12</v>
      </c>
      <c r="I315" s="4">
        <v>12.84</v>
      </c>
      <c r="J315" s="4">
        <f t="shared" si="8"/>
        <v>-15.839999999999996</v>
      </c>
      <c r="K315" s="4">
        <f t="shared" si="9"/>
        <v>115.56</v>
      </c>
      <c r="L315" t="s">
        <v>27</v>
      </c>
      <c r="M315" t="s">
        <v>42</v>
      </c>
      <c r="N315" t="s">
        <v>29</v>
      </c>
      <c r="O315" t="s">
        <v>37</v>
      </c>
      <c r="P315" s="5">
        <v>23.4</v>
      </c>
      <c r="Q315">
        <v>3.5</v>
      </c>
      <c r="R315" t="s">
        <v>23</v>
      </c>
    </row>
    <row r="316" spans="1:18" x14ac:dyDescent="0.3">
      <c r="A316" t="s">
        <v>2368</v>
      </c>
      <c r="B316" s="1">
        <v>43937</v>
      </c>
      <c r="C316" t="s">
        <v>2369</v>
      </c>
      <c r="D316" t="s">
        <v>65</v>
      </c>
      <c r="E316" t="s">
        <v>82</v>
      </c>
      <c r="F316">
        <v>4</v>
      </c>
      <c r="G316">
        <v>4</v>
      </c>
      <c r="H316" s="4">
        <v>142.54</v>
      </c>
      <c r="I316" s="4">
        <v>158.21940000000001</v>
      </c>
      <c r="J316" s="4">
        <f t="shared" si="8"/>
        <v>49.217600000000061</v>
      </c>
      <c r="K316" s="4">
        <f t="shared" si="9"/>
        <v>632.87760000000003</v>
      </c>
      <c r="L316" t="s">
        <v>27</v>
      </c>
      <c r="M316" t="s">
        <v>28</v>
      </c>
      <c r="N316" t="s">
        <v>29</v>
      </c>
      <c r="O316" t="s">
        <v>67</v>
      </c>
      <c r="P316" s="5">
        <v>13.5</v>
      </c>
      <c r="Q316">
        <v>3</v>
      </c>
      <c r="R316" t="s">
        <v>23</v>
      </c>
    </row>
    <row r="317" spans="1:18" x14ac:dyDescent="0.3">
      <c r="A317" t="s">
        <v>7070</v>
      </c>
      <c r="B317" s="1">
        <v>43937</v>
      </c>
      <c r="C317" t="s">
        <v>7071</v>
      </c>
      <c r="D317" t="s">
        <v>100</v>
      </c>
      <c r="E317" t="s">
        <v>57</v>
      </c>
      <c r="F317">
        <v>19</v>
      </c>
      <c r="G317">
        <v>17</v>
      </c>
      <c r="H317" s="4">
        <v>691.14</v>
      </c>
      <c r="I317" s="4">
        <v>746.43119999999999</v>
      </c>
      <c r="J317" s="4">
        <f t="shared" si="8"/>
        <v>934.95039999999972</v>
      </c>
      <c r="K317" s="4">
        <f t="shared" si="9"/>
        <v>12689.330399999999</v>
      </c>
      <c r="L317" t="s">
        <v>27</v>
      </c>
      <c r="M317" t="s">
        <v>28</v>
      </c>
      <c r="N317" t="s">
        <v>36</v>
      </c>
      <c r="O317" t="s">
        <v>53</v>
      </c>
      <c r="P317" s="5">
        <v>5</v>
      </c>
      <c r="Q317">
        <v>4.5</v>
      </c>
      <c r="R317" t="s">
        <v>23</v>
      </c>
    </row>
    <row r="318" spans="1:18" x14ac:dyDescent="0.3">
      <c r="A318" t="s">
        <v>7294</v>
      </c>
      <c r="B318" s="1">
        <v>43937</v>
      </c>
      <c r="C318" t="s">
        <v>7295</v>
      </c>
      <c r="D318" t="s">
        <v>109</v>
      </c>
      <c r="E318" t="s">
        <v>46</v>
      </c>
      <c r="F318">
        <v>12</v>
      </c>
      <c r="G318">
        <v>11</v>
      </c>
      <c r="H318" s="4">
        <v>694.85</v>
      </c>
      <c r="I318" s="4">
        <v>757.38650000000007</v>
      </c>
      <c r="J318" s="4">
        <f t="shared" si="8"/>
        <v>675.31149999999991</v>
      </c>
      <c r="K318" s="4">
        <f t="shared" si="9"/>
        <v>8331.2515000000003</v>
      </c>
      <c r="L318" t="s">
        <v>47</v>
      </c>
      <c r="M318" t="s">
        <v>28</v>
      </c>
      <c r="N318" t="s">
        <v>22</v>
      </c>
      <c r="O318" t="s">
        <v>53</v>
      </c>
      <c r="P318" s="5">
        <v>12.59</v>
      </c>
      <c r="Q318">
        <v>2.4</v>
      </c>
      <c r="R318" t="s">
        <v>23</v>
      </c>
    </row>
    <row r="319" spans="1:18" x14ac:dyDescent="0.3">
      <c r="A319" t="s">
        <v>687</v>
      </c>
      <c r="B319" s="1">
        <v>43938</v>
      </c>
      <c r="C319" t="s">
        <v>688</v>
      </c>
      <c r="D319" t="s">
        <v>33</v>
      </c>
      <c r="E319" t="s">
        <v>70</v>
      </c>
      <c r="F319">
        <v>6</v>
      </c>
      <c r="G319">
        <v>6</v>
      </c>
      <c r="H319" s="4">
        <v>848.46</v>
      </c>
      <c r="I319" s="4">
        <v>890.88300000000004</v>
      </c>
      <c r="J319" s="4">
        <f t="shared" si="8"/>
        <v>233.19800000000046</v>
      </c>
      <c r="K319" s="4">
        <f t="shared" si="9"/>
        <v>5345.2980000000007</v>
      </c>
      <c r="L319" t="s">
        <v>51</v>
      </c>
      <c r="M319" t="s">
        <v>123</v>
      </c>
      <c r="N319" t="s">
        <v>22</v>
      </c>
      <c r="O319" t="s">
        <v>67</v>
      </c>
      <c r="P319" s="5">
        <v>21.34</v>
      </c>
      <c r="Q319">
        <v>1</v>
      </c>
      <c r="R319" t="s">
        <v>23</v>
      </c>
    </row>
    <row r="320" spans="1:18" x14ac:dyDescent="0.3">
      <c r="A320" t="s">
        <v>3586</v>
      </c>
      <c r="B320" s="1">
        <v>43938</v>
      </c>
      <c r="C320" t="s">
        <v>3587</v>
      </c>
      <c r="D320" t="s">
        <v>94</v>
      </c>
      <c r="E320" t="s">
        <v>50</v>
      </c>
      <c r="F320">
        <v>1</v>
      </c>
      <c r="G320">
        <v>1</v>
      </c>
      <c r="H320" s="4">
        <v>55.64</v>
      </c>
      <c r="I320" s="4">
        <v>60.091200000000008</v>
      </c>
      <c r="J320" s="4">
        <f t="shared" si="8"/>
        <v>-9.0687999999999924</v>
      </c>
      <c r="K320" s="4">
        <f t="shared" si="9"/>
        <v>60.091200000000008</v>
      </c>
      <c r="L320" t="s">
        <v>51</v>
      </c>
      <c r="M320" t="s">
        <v>21</v>
      </c>
      <c r="N320" t="s">
        <v>71</v>
      </c>
      <c r="O320" t="s">
        <v>89</v>
      </c>
      <c r="P320" s="5">
        <v>13.52</v>
      </c>
      <c r="Q320">
        <v>2.4</v>
      </c>
      <c r="R320" t="s">
        <v>23</v>
      </c>
    </row>
    <row r="321" spans="1:18" x14ac:dyDescent="0.3">
      <c r="A321" t="s">
        <v>4429</v>
      </c>
      <c r="B321" s="1">
        <v>43938</v>
      </c>
      <c r="C321" t="s">
        <v>4430</v>
      </c>
      <c r="D321" t="s">
        <v>141</v>
      </c>
      <c r="E321" t="s">
        <v>50</v>
      </c>
      <c r="F321">
        <v>1</v>
      </c>
      <c r="G321">
        <v>1</v>
      </c>
      <c r="H321" s="4">
        <v>1462.27</v>
      </c>
      <c r="I321" s="4">
        <v>1666.9878000000001</v>
      </c>
      <c r="J321" s="4">
        <f t="shared" si="8"/>
        <v>203.31780000000012</v>
      </c>
      <c r="K321" s="4">
        <f t="shared" si="9"/>
        <v>1666.9878000000001</v>
      </c>
      <c r="L321" t="s">
        <v>51</v>
      </c>
      <c r="M321" t="s">
        <v>123</v>
      </c>
      <c r="N321" t="s">
        <v>71</v>
      </c>
      <c r="O321" t="s">
        <v>89</v>
      </c>
      <c r="P321" s="5">
        <v>1.4</v>
      </c>
      <c r="Q321">
        <v>4.0999999999999996</v>
      </c>
      <c r="R321" t="s">
        <v>23</v>
      </c>
    </row>
    <row r="322" spans="1:18" x14ac:dyDescent="0.3">
      <c r="A322" t="s">
        <v>5068</v>
      </c>
      <c r="B322" s="1">
        <v>43939</v>
      </c>
      <c r="C322" t="s">
        <v>5069</v>
      </c>
      <c r="D322" t="s">
        <v>40</v>
      </c>
      <c r="E322" t="s">
        <v>57</v>
      </c>
      <c r="F322">
        <v>2</v>
      </c>
      <c r="G322">
        <v>2</v>
      </c>
      <c r="H322" s="4">
        <v>1397.65</v>
      </c>
      <c r="I322" s="4">
        <v>1579.3444999999999</v>
      </c>
      <c r="J322" s="4">
        <f t="shared" ref="J322:J385" si="10">(G322*I322)-(G322*H322)-P322</f>
        <v>327.67899999999969</v>
      </c>
      <c r="K322" s="4">
        <f t="shared" ref="K322:K385" si="11">G322*I322</f>
        <v>3158.6889999999999</v>
      </c>
      <c r="L322" t="s">
        <v>20</v>
      </c>
      <c r="M322" t="s">
        <v>42</v>
      </c>
      <c r="N322" t="s">
        <v>22</v>
      </c>
      <c r="O322" t="s">
        <v>67</v>
      </c>
      <c r="P322" s="5">
        <v>35.71</v>
      </c>
      <c r="Q322">
        <v>4.0999999999999996</v>
      </c>
      <c r="R322" t="s">
        <v>23</v>
      </c>
    </row>
    <row r="323" spans="1:18" x14ac:dyDescent="0.3">
      <c r="A323" t="s">
        <v>9617</v>
      </c>
      <c r="B323" s="1">
        <v>43939</v>
      </c>
      <c r="C323" t="s">
        <v>9618</v>
      </c>
      <c r="D323" t="s">
        <v>133</v>
      </c>
      <c r="E323" t="s">
        <v>50</v>
      </c>
      <c r="F323">
        <v>4</v>
      </c>
      <c r="G323">
        <v>3</v>
      </c>
      <c r="H323" s="4">
        <v>720.55</v>
      </c>
      <c r="I323" s="4">
        <v>821.42700000000002</v>
      </c>
      <c r="J323" s="4">
        <f t="shared" si="10"/>
        <v>286.41100000000029</v>
      </c>
      <c r="K323" s="4">
        <f t="shared" si="11"/>
        <v>2464.2809999999999</v>
      </c>
      <c r="L323" t="s">
        <v>27</v>
      </c>
      <c r="M323" t="s">
        <v>42</v>
      </c>
      <c r="N323" t="s">
        <v>22</v>
      </c>
      <c r="O323" t="s">
        <v>67</v>
      </c>
      <c r="P323" s="5">
        <v>16.22</v>
      </c>
      <c r="Q323">
        <v>2.9</v>
      </c>
      <c r="R323" t="s">
        <v>23</v>
      </c>
    </row>
    <row r="324" spans="1:18" x14ac:dyDescent="0.3">
      <c r="A324" t="s">
        <v>4481</v>
      </c>
      <c r="B324" s="1">
        <v>43940</v>
      </c>
      <c r="C324" t="s">
        <v>4482</v>
      </c>
      <c r="D324" t="s">
        <v>133</v>
      </c>
      <c r="E324" t="s">
        <v>50</v>
      </c>
      <c r="F324">
        <v>10</v>
      </c>
      <c r="G324">
        <v>9</v>
      </c>
      <c r="H324" s="4">
        <v>554.69000000000005</v>
      </c>
      <c r="I324" s="4">
        <v>626.79970000000003</v>
      </c>
      <c r="J324" s="4">
        <f t="shared" si="10"/>
        <v>622.48729999999887</v>
      </c>
      <c r="K324" s="4">
        <f t="shared" si="11"/>
        <v>5641.1972999999998</v>
      </c>
      <c r="L324" t="s">
        <v>47</v>
      </c>
      <c r="M324" t="s">
        <v>35</v>
      </c>
      <c r="N324" t="s">
        <v>22</v>
      </c>
      <c r="O324" t="s">
        <v>53</v>
      </c>
      <c r="P324" s="5">
        <v>26.5</v>
      </c>
      <c r="Q324">
        <v>0</v>
      </c>
      <c r="R324" t="s">
        <v>23</v>
      </c>
    </row>
    <row r="325" spans="1:18" x14ac:dyDescent="0.3">
      <c r="A325" t="s">
        <v>4595</v>
      </c>
      <c r="B325" s="1">
        <v>43940</v>
      </c>
      <c r="C325" t="s">
        <v>4333</v>
      </c>
      <c r="D325" t="s">
        <v>85</v>
      </c>
      <c r="E325" t="s">
        <v>82</v>
      </c>
      <c r="F325">
        <v>12</v>
      </c>
      <c r="G325">
        <v>11</v>
      </c>
      <c r="H325" s="4">
        <v>1042.4100000000001</v>
      </c>
      <c r="I325" s="4">
        <v>1146.6510000000003</v>
      </c>
      <c r="J325" s="4">
        <f t="shared" si="10"/>
        <v>1096.6710000000035</v>
      </c>
      <c r="K325" s="4">
        <f t="shared" si="11"/>
        <v>12613.161000000004</v>
      </c>
      <c r="L325" t="s">
        <v>51</v>
      </c>
      <c r="M325" t="s">
        <v>28</v>
      </c>
      <c r="N325" t="s">
        <v>71</v>
      </c>
      <c r="O325" t="s">
        <v>53</v>
      </c>
      <c r="P325" s="5">
        <v>49.98</v>
      </c>
      <c r="Q325">
        <v>2.7</v>
      </c>
      <c r="R325" t="s">
        <v>23</v>
      </c>
    </row>
    <row r="326" spans="1:18" x14ac:dyDescent="0.3">
      <c r="A326" t="s">
        <v>4923</v>
      </c>
      <c r="B326" s="1">
        <v>43940</v>
      </c>
      <c r="C326" t="s">
        <v>4924</v>
      </c>
      <c r="D326" t="s">
        <v>77</v>
      </c>
      <c r="E326" t="s">
        <v>82</v>
      </c>
      <c r="F326">
        <v>9</v>
      </c>
      <c r="G326">
        <v>7</v>
      </c>
      <c r="H326" s="4">
        <v>645.78</v>
      </c>
      <c r="I326" s="4">
        <v>742.64699999999993</v>
      </c>
      <c r="J326" s="4">
        <f t="shared" si="10"/>
        <v>672.68899999999951</v>
      </c>
      <c r="K326" s="4">
        <f t="shared" si="11"/>
        <v>5198.5289999999995</v>
      </c>
      <c r="L326" t="s">
        <v>20</v>
      </c>
      <c r="M326" t="s">
        <v>42</v>
      </c>
      <c r="N326" t="s">
        <v>71</v>
      </c>
      <c r="O326" t="s">
        <v>89</v>
      </c>
      <c r="P326" s="5">
        <v>5.38</v>
      </c>
      <c r="Q326">
        <v>2.9</v>
      </c>
      <c r="R326" t="s">
        <v>23</v>
      </c>
    </row>
    <row r="327" spans="1:18" x14ac:dyDescent="0.3">
      <c r="A327" t="s">
        <v>6540</v>
      </c>
      <c r="B327" s="1">
        <v>43940</v>
      </c>
      <c r="C327" t="s">
        <v>6541</v>
      </c>
      <c r="D327" t="s">
        <v>133</v>
      </c>
      <c r="E327" t="s">
        <v>50</v>
      </c>
      <c r="F327">
        <v>11</v>
      </c>
      <c r="G327">
        <v>9</v>
      </c>
      <c r="H327" s="4">
        <v>1270.24</v>
      </c>
      <c r="I327" s="4">
        <v>1397.2640000000001</v>
      </c>
      <c r="J327" s="4">
        <f t="shared" si="10"/>
        <v>1094.0560000000003</v>
      </c>
      <c r="K327" s="4">
        <f t="shared" si="11"/>
        <v>12575.376</v>
      </c>
      <c r="L327" t="s">
        <v>20</v>
      </c>
      <c r="M327" t="s">
        <v>28</v>
      </c>
      <c r="N327" t="s">
        <v>22</v>
      </c>
      <c r="O327" t="s">
        <v>53</v>
      </c>
      <c r="P327" s="5">
        <v>49.16</v>
      </c>
      <c r="Q327">
        <v>1.1000000000000001</v>
      </c>
      <c r="R327" t="s">
        <v>23</v>
      </c>
    </row>
    <row r="328" spans="1:18" x14ac:dyDescent="0.3">
      <c r="A328" t="s">
        <v>1849</v>
      </c>
      <c r="B328" s="1">
        <v>43941</v>
      </c>
      <c r="C328" t="s">
        <v>1850</v>
      </c>
      <c r="D328" t="s">
        <v>141</v>
      </c>
      <c r="E328" t="s">
        <v>50</v>
      </c>
      <c r="F328">
        <v>6</v>
      </c>
      <c r="G328">
        <v>6</v>
      </c>
      <c r="H328" s="4">
        <v>184.09</v>
      </c>
      <c r="I328" s="4">
        <v>195.1354</v>
      </c>
      <c r="J328" s="4">
        <f t="shared" si="10"/>
        <v>44.002400000000065</v>
      </c>
      <c r="K328" s="4">
        <f t="shared" si="11"/>
        <v>1170.8124</v>
      </c>
      <c r="L328" t="s">
        <v>66</v>
      </c>
      <c r="M328" t="s">
        <v>79</v>
      </c>
      <c r="N328" t="s">
        <v>22</v>
      </c>
      <c r="O328" t="s">
        <v>37</v>
      </c>
      <c r="P328" s="5">
        <v>22.27</v>
      </c>
      <c r="Q328">
        <v>5</v>
      </c>
      <c r="R328" t="s">
        <v>23</v>
      </c>
    </row>
    <row r="329" spans="1:18" x14ac:dyDescent="0.3">
      <c r="A329" t="s">
        <v>2280</v>
      </c>
      <c r="B329" s="1">
        <v>43941</v>
      </c>
      <c r="C329" t="s">
        <v>2281</v>
      </c>
      <c r="D329" t="s">
        <v>141</v>
      </c>
      <c r="E329" t="s">
        <v>50</v>
      </c>
      <c r="F329">
        <v>1</v>
      </c>
      <c r="G329">
        <v>1</v>
      </c>
      <c r="H329" s="4">
        <v>583.49</v>
      </c>
      <c r="I329" s="4">
        <v>671.01349999999991</v>
      </c>
      <c r="J329" s="4">
        <f t="shared" si="10"/>
        <v>48.383499999999898</v>
      </c>
      <c r="K329" s="4">
        <f t="shared" si="11"/>
        <v>671.01349999999991</v>
      </c>
      <c r="L329" t="s">
        <v>66</v>
      </c>
      <c r="M329" t="s">
        <v>123</v>
      </c>
      <c r="N329" t="s">
        <v>29</v>
      </c>
      <c r="O329" t="s">
        <v>37</v>
      </c>
      <c r="P329" s="5">
        <v>39.14</v>
      </c>
      <c r="Q329">
        <v>4.0999999999999996</v>
      </c>
      <c r="R329" t="s">
        <v>23</v>
      </c>
    </row>
    <row r="330" spans="1:18" x14ac:dyDescent="0.3">
      <c r="A330" t="s">
        <v>2296</v>
      </c>
      <c r="B330" s="1">
        <v>43941</v>
      </c>
      <c r="C330" t="s">
        <v>2297</v>
      </c>
      <c r="D330" t="s">
        <v>100</v>
      </c>
      <c r="E330" t="s">
        <v>57</v>
      </c>
      <c r="F330">
        <v>6</v>
      </c>
      <c r="G330">
        <v>5</v>
      </c>
      <c r="H330" s="4">
        <v>620.14</v>
      </c>
      <c r="I330" s="4">
        <v>669.75120000000004</v>
      </c>
      <c r="J330" s="4">
        <f t="shared" si="10"/>
        <v>233.80600000000049</v>
      </c>
      <c r="K330" s="4">
        <f t="shared" si="11"/>
        <v>3348.7560000000003</v>
      </c>
      <c r="L330" t="s">
        <v>20</v>
      </c>
      <c r="M330" t="s">
        <v>28</v>
      </c>
      <c r="N330" t="s">
        <v>36</v>
      </c>
      <c r="O330" t="s">
        <v>89</v>
      </c>
      <c r="P330" s="5">
        <v>14.25</v>
      </c>
      <c r="Q330">
        <v>1.9</v>
      </c>
      <c r="R330" t="s">
        <v>23</v>
      </c>
    </row>
    <row r="331" spans="1:18" x14ac:dyDescent="0.3">
      <c r="A331" t="s">
        <v>2355</v>
      </c>
      <c r="B331" s="1">
        <v>43941</v>
      </c>
      <c r="C331" t="s">
        <v>2356</v>
      </c>
      <c r="D331" t="s">
        <v>56</v>
      </c>
      <c r="E331" t="s">
        <v>57</v>
      </c>
      <c r="F331">
        <v>12</v>
      </c>
      <c r="G331">
        <v>10</v>
      </c>
      <c r="H331" s="4">
        <v>1304.82</v>
      </c>
      <c r="I331" s="4">
        <v>1448.3502000000001</v>
      </c>
      <c r="J331" s="4">
        <f t="shared" si="10"/>
        <v>1404.0920000000015</v>
      </c>
      <c r="K331" s="4">
        <f t="shared" si="11"/>
        <v>14483.502</v>
      </c>
      <c r="L331" t="s">
        <v>51</v>
      </c>
      <c r="M331" t="s">
        <v>42</v>
      </c>
      <c r="N331" t="s">
        <v>36</v>
      </c>
      <c r="O331" t="s">
        <v>30</v>
      </c>
      <c r="P331" s="5">
        <v>31.21</v>
      </c>
      <c r="Q331">
        <v>3.4</v>
      </c>
      <c r="R331" t="s">
        <v>23</v>
      </c>
    </row>
    <row r="332" spans="1:18" x14ac:dyDescent="0.3">
      <c r="A332" t="s">
        <v>4970</v>
      </c>
      <c r="B332" s="1">
        <v>43941</v>
      </c>
      <c r="C332" t="s">
        <v>4971</v>
      </c>
      <c r="D332" t="s">
        <v>133</v>
      </c>
      <c r="E332" t="s">
        <v>50</v>
      </c>
      <c r="F332">
        <v>15</v>
      </c>
      <c r="G332">
        <v>13</v>
      </c>
      <c r="H332" s="4">
        <v>879.52</v>
      </c>
      <c r="I332" s="4">
        <v>1011.4479999999999</v>
      </c>
      <c r="J332" s="4">
        <f t="shared" si="10"/>
        <v>1691.7639999999985</v>
      </c>
      <c r="K332" s="4">
        <f t="shared" si="11"/>
        <v>13148.823999999999</v>
      </c>
      <c r="L332" t="s">
        <v>51</v>
      </c>
      <c r="M332" t="s">
        <v>86</v>
      </c>
      <c r="N332" t="s">
        <v>71</v>
      </c>
      <c r="O332" t="s">
        <v>67</v>
      </c>
      <c r="P332" s="5">
        <v>23.3</v>
      </c>
      <c r="Q332">
        <v>4.5999999999999996</v>
      </c>
      <c r="R332" t="s">
        <v>23</v>
      </c>
    </row>
    <row r="333" spans="1:18" x14ac:dyDescent="0.3">
      <c r="A333" t="s">
        <v>5119</v>
      </c>
      <c r="B333" s="1">
        <v>43941</v>
      </c>
      <c r="C333" t="s">
        <v>5120</v>
      </c>
      <c r="D333" t="s">
        <v>45</v>
      </c>
      <c r="E333" t="s">
        <v>46</v>
      </c>
      <c r="F333">
        <v>6</v>
      </c>
      <c r="G333">
        <v>5</v>
      </c>
      <c r="H333" s="4">
        <v>1371.5</v>
      </c>
      <c r="I333" s="4">
        <v>1467.5050000000001</v>
      </c>
      <c r="J333" s="4">
        <f t="shared" si="10"/>
        <v>431.74500000000057</v>
      </c>
      <c r="K333" s="4">
        <f t="shared" si="11"/>
        <v>7337.5250000000005</v>
      </c>
      <c r="L333" t="s">
        <v>66</v>
      </c>
      <c r="M333" t="s">
        <v>28</v>
      </c>
      <c r="N333" t="s">
        <v>22</v>
      </c>
      <c r="O333" t="s">
        <v>53</v>
      </c>
      <c r="P333" s="5">
        <v>48.28</v>
      </c>
      <c r="Q333">
        <v>4.0999999999999996</v>
      </c>
      <c r="R333" t="s">
        <v>23</v>
      </c>
    </row>
    <row r="334" spans="1:18" x14ac:dyDescent="0.3">
      <c r="A334" t="s">
        <v>2673</v>
      </c>
      <c r="B334" s="1">
        <v>43943</v>
      </c>
      <c r="C334" t="s">
        <v>2674</v>
      </c>
      <c r="D334" t="s">
        <v>141</v>
      </c>
      <c r="E334" t="s">
        <v>50</v>
      </c>
      <c r="F334">
        <v>16</v>
      </c>
      <c r="G334">
        <v>13</v>
      </c>
      <c r="H334" s="4">
        <v>452</v>
      </c>
      <c r="I334" s="4">
        <v>479.12</v>
      </c>
      <c r="J334" s="4">
        <f t="shared" si="10"/>
        <v>316.21000000000038</v>
      </c>
      <c r="K334" s="4">
        <f t="shared" si="11"/>
        <v>6228.56</v>
      </c>
      <c r="L334" t="s">
        <v>27</v>
      </c>
      <c r="M334" t="s">
        <v>86</v>
      </c>
      <c r="N334" t="s">
        <v>36</v>
      </c>
      <c r="O334" t="s">
        <v>53</v>
      </c>
      <c r="P334" s="5">
        <v>36.35</v>
      </c>
      <c r="Q334">
        <v>5</v>
      </c>
      <c r="R334" t="s">
        <v>23</v>
      </c>
    </row>
    <row r="335" spans="1:18" x14ac:dyDescent="0.3">
      <c r="A335" t="s">
        <v>3193</v>
      </c>
      <c r="B335" s="1">
        <v>43943</v>
      </c>
      <c r="C335" t="s">
        <v>3194</v>
      </c>
      <c r="D335" t="s">
        <v>33</v>
      </c>
      <c r="E335" t="s">
        <v>70</v>
      </c>
      <c r="F335">
        <v>20</v>
      </c>
      <c r="G335">
        <v>19</v>
      </c>
      <c r="H335" s="4">
        <v>719.16</v>
      </c>
      <c r="I335" s="4">
        <v>827.03399999999988</v>
      </c>
      <c r="J335" s="4">
        <f t="shared" si="10"/>
        <v>2007.755999999998</v>
      </c>
      <c r="K335" s="4">
        <f t="shared" si="11"/>
        <v>15713.645999999997</v>
      </c>
      <c r="L335" t="s">
        <v>20</v>
      </c>
      <c r="M335" t="s">
        <v>42</v>
      </c>
      <c r="N335" t="s">
        <v>29</v>
      </c>
      <c r="O335" t="s">
        <v>53</v>
      </c>
      <c r="P335" s="5">
        <v>41.85</v>
      </c>
      <c r="Q335">
        <v>4.8</v>
      </c>
      <c r="R335" t="s">
        <v>23</v>
      </c>
    </row>
    <row r="336" spans="1:18" x14ac:dyDescent="0.3">
      <c r="A336" t="s">
        <v>5773</v>
      </c>
      <c r="B336" s="1">
        <v>43943</v>
      </c>
      <c r="C336" t="s">
        <v>5774</v>
      </c>
      <c r="D336" t="s">
        <v>100</v>
      </c>
      <c r="E336" t="s">
        <v>57</v>
      </c>
      <c r="F336">
        <v>4</v>
      </c>
      <c r="G336">
        <v>3</v>
      </c>
      <c r="H336" s="4">
        <v>665.33</v>
      </c>
      <c r="I336" s="4">
        <v>758.47620000000018</v>
      </c>
      <c r="J336" s="4">
        <f t="shared" si="10"/>
        <v>276.29860000000042</v>
      </c>
      <c r="K336" s="4">
        <f t="shared" si="11"/>
        <v>2275.4286000000006</v>
      </c>
      <c r="L336" t="s">
        <v>20</v>
      </c>
      <c r="M336" t="s">
        <v>28</v>
      </c>
      <c r="N336" t="s">
        <v>22</v>
      </c>
      <c r="O336" t="s">
        <v>37</v>
      </c>
      <c r="P336" s="5">
        <v>3.14</v>
      </c>
      <c r="Q336">
        <v>4.3</v>
      </c>
      <c r="R336" t="s">
        <v>23</v>
      </c>
    </row>
    <row r="337" spans="1:18" x14ac:dyDescent="0.3">
      <c r="A337" t="s">
        <v>6947</v>
      </c>
      <c r="B337" s="1">
        <v>43943</v>
      </c>
      <c r="C337" t="s">
        <v>6948</v>
      </c>
      <c r="D337" t="s">
        <v>141</v>
      </c>
      <c r="E337" t="s">
        <v>50</v>
      </c>
      <c r="F337">
        <v>2</v>
      </c>
      <c r="G337">
        <v>2</v>
      </c>
      <c r="H337" s="4">
        <v>297.52</v>
      </c>
      <c r="I337" s="4">
        <v>333.22239999999999</v>
      </c>
      <c r="J337" s="4">
        <f t="shared" si="10"/>
        <v>40.264800000000022</v>
      </c>
      <c r="K337" s="4">
        <f t="shared" si="11"/>
        <v>666.44479999999999</v>
      </c>
      <c r="L337" t="s">
        <v>47</v>
      </c>
      <c r="M337" t="s">
        <v>28</v>
      </c>
      <c r="N337" t="s">
        <v>29</v>
      </c>
      <c r="O337" t="s">
        <v>37</v>
      </c>
      <c r="P337" s="5">
        <v>31.14</v>
      </c>
      <c r="Q337">
        <v>1.3</v>
      </c>
      <c r="R337" t="s">
        <v>23</v>
      </c>
    </row>
    <row r="338" spans="1:18" x14ac:dyDescent="0.3">
      <c r="A338" t="s">
        <v>8533</v>
      </c>
      <c r="B338" s="1">
        <v>43943</v>
      </c>
      <c r="C338" t="s">
        <v>8534</v>
      </c>
      <c r="D338" t="s">
        <v>65</v>
      </c>
      <c r="E338" t="s">
        <v>82</v>
      </c>
      <c r="F338">
        <v>1</v>
      </c>
      <c r="G338">
        <v>1</v>
      </c>
      <c r="H338" s="4">
        <v>207.91</v>
      </c>
      <c r="I338" s="4">
        <v>239.09649999999999</v>
      </c>
      <c r="J338" s="4">
        <f t="shared" si="10"/>
        <v>-4.3535000000000039</v>
      </c>
      <c r="K338" s="4">
        <f t="shared" si="11"/>
        <v>239.09649999999999</v>
      </c>
      <c r="L338" t="s">
        <v>47</v>
      </c>
      <c r="M338" t="s">
        <v>35</v>
      </c>
      <c r="N338" t="s">
        <v>71</v>
      </c>
      <c r="O338" t="s">
        <v>30</v>
      </c>
      <c r="P338" s="5">
        <v>35.54</v>
      </c>
      <c r="Q338">
        <v>1.5</v>
      </c>
      <c r="R338" t="s">
        <v>74</v>
      </c>
    </row>
    <row r="339" spans="1:18" x14ac:dyDescent="0.3">
      <c r="A339" t="s">
        <v>1226</v>
      </c>
      <c r="B339" s="1">
        <v>43944</v>
      </c>
      <c r="C339" t="s">
        <v>1227</v>
      </c>
      <c r="D339" t="s">
        <v>56</v>
      </c>
      <c r="E339" t="s">
        <v>57</v>
      </c>
      <c r="F339">
        <v>3</v>
      </c>
      <c r="G339">
        <v>3</v>
      </c>
      <c r="H339" s="4">
        <v>386.92</v>
      </c>
      <c r="I339" s="4">
        <v>410.13520000000005</v>
      </c>
      <c r="J339" s="4">
        <f t="shared" si="10"/>
        <v>24.585600000000056</v>
      </c>
      <c r="K339" s="4">
        <f t="shared" si="11"/>
        <v>1230.4056</v>
      </c>
      <c r="L339" t="s">
        <v>27</v>
      </c>
      <c r="M339" t="s">
        <v>28</v>
      </c>
      <c r="N339" t="s">
        <v>22</v>
      </c>
      <c r="O339" t="s">
        <v>37</v>
      </c>
      <c r="P339" s="5">
        <v>45.06</v>
      </c>
      <c r="Q339">
        <v>3.2</v>
      </c>
      <c r="R339" t="s">
        <v>74</v>
      </c>
    </row>
    <row r="340" spans="1:18" x14ac:dyDescent="0.3">
      <c r="A340" t="s">
        <v>3266</v>
      </c>
      <c r="B340" s="1">
        <v>43944</v>
      </c>
      <c r="C340" t="s">
        <v>3267</v>
      </c>
      <c r="D340" t="s">
        <v>133</v>
      </c>
      <c r="E340" t="s">
        <v>50</v>
      </c>
      <c r="F340">
        <v>19</v>
      </c>
      <c r="G340">
        <v>19</v>
      </c>
      <c r="H340" s="4">
        <v>980.47</v>
      </c>
      <c r="I340" s="4">
        <v>1039.2982000000002</v>
      </c>
      <c r="J340" s="4">
        <f t="shared" si="10"/>
        <v>1086.7458000000022</v>
      </c>
      <c r="K340" s="4">
        <f t="shared" si="11"/>
        <v>19746.665800000002</v>
      </c>
      <c r="L340" t="s">
        <v>51</v>
      </c>
      <c r="M340" t="s">
        <v>35</v>
      </c>
      <c r="N340" t="s">
        <v>71</v>
      </c>
      <c r="O340" t="s">
        <v>53</v>
      </c>
      <c r="P340" s="5">
        <v>30.99</v>
      </c>
      <c r="Q340">
        <v>4.8</v>
      </c>
      <c r="R340" t="s">
        <v>23</v>
      </c>
    </row>
    <row r="341" spans="1:18" x14ac:dyDescent="0.3">
      <c r="A341" t="s">
        <v>3688</v>
      </c>
      <c r="B341" s="1">
        <v>43944</v>
      </c>
      <c r="C341" t="s">
        <v>3689</v>
      </c>
      <c r="D341" t="s">
        <v>56</v>
      </c>
      <c r="E341" t="s">
        <v>57</v>
      </c>
      <c r="F341">
        <v>3</v>
      </c>
      <c r="G341">
        <v>2</v>
      </c>
      <c r="H341" s="4">
        <v>616.37</v>
      </c>
      <c r="I341" s="4">
        <v>684.17070000000001</v>
      </c>
      <c r="J341" s="4">
        <f t="shared" si="10"/>
        <v>129.06140000000002</v>
      </c>
      <c r="K341" s="4">
        <f t="shared" si="11"/>
        <v>1368.3414</v>
      </c>
      <c r="L341" t="s">
        <v>66</v>
      </c>
      <c r="M341" t="s">
        <v>28</v>
      </c>
      <c r="N341" t="s">
        <v>71</v>
      </c>
      <c r="O341" t="s">
        <v>30</v>
      </c>
      <c r="P341" s="5">
        <v>6.54</v>
      </c>
      <c r="Q341">
        <v>3</v>
      </c>
      <c r="R341" t="s">
        <v>23</v>
      </c>
    </row>
    <row r="342" spans="1:18" x14ac:dyDescent="0.3">
      <c r="A342" t="s">
        <v>5941</v>
      </c>
      <c r="B342" s="1">
        <v>43944</v>
      </c>
      <c r="C342" t="s">
        <v>5942</v>
      </c>
      <c r="D342" t="s">
        <v>33</v>
      </c>
      <c r="E342" t="s">
        <v>70</v>
      </c>
      <c r="F342">
        <v>1</v>
      </c>
      <c r="G342">
        <v>1</v>
      </c>
      <c r="H342" s="4">
        <v>1221.77</v>
      </c>
      <c r="I342" s="4">
        <v>1319.5116</v>
      </c>
      <c r="J342" s="4">
        <f t="shared" si="10"/>
        <v>52.331600000000066</v>
      </c>
      <c r="K342" s="4">
        <f t="shared" si="11"/>
        <v>1319.5116</v>
      </c>
      <c r="L342" t="s">
        <v>20</v>
      </c>
      <c r="M342" t="s">
        <v>35</v>
      </c>
      <c r="N342" t="s">
        <v>22</v>
      </c>
      <c r="O342" t="s">
        <v>30</v>
      </c>
      <c r="P342" s="5">
        <v>45.41</v>
      </c>
      <c r="Q342">
        <v>2.8</v>
      </c>
      <c r="R342" t="s">
        <v>23</v>
      </c>
    </row>
    <row r="343" spans="1:18" x14ac:dyDescent="0.3">
      <c r="A343" t="s">
        <v>6082</v>
      </c>
      <c r="B343" s="1">
        <v>43944</v>
      </c>
      <c r="C343" t="s">
        <v>6083</v>
      </c>
      <c r="D343" t="s">
        <v>77</v>
      </c>
      <c r="E343" t="s">
        <v>82</v>
      </c>
      <c r="F343">
        <v>2</v>
      </c>
      <c r="G343">
        <v>2</v>
      </c>
      <c r="H343" s="4">
        <v>1090.3499999999999</v>
      </c>
      <c r="I343" s="4">
        <v>1166.6745000000001</v>
      </c>
      <c r="J343" s="4">
        <f t="shared" si="10"/>
        <v>116.21900000000034</v>
      </c>
      <c r="K343" s="4">
        <f t="shared" si="11"/>
        <v>2333.3490000000002</v>
      </c>
      <c r="L343" t="s">
        <v>20</v>
      </c>
      <c r="M343" t="s">
        <v>86</v>
      </c>
      <c r="N343" t="s">
        <v>71</v>
      </c>
      <c r="O343" t="s">
        <v>89</v>
      </c>
      <c r="P343" s="5">
        <v>36.43</v>
      </c>
      <c r="Q343">
        <v>3.7</v>
      </c>
      <c r="R343" t="s">
        <v>23</v>
      </c>
    </row>
    <row r="344" spans="1:18" x14ac:dyDescent="0.3">
      <c r="A344" t="s">
        <v>7043</v>
      </c>
      <c r="B344" s="1">
        <v>43944</v>
      </c>
      <c r="C344" t="s">
        <v>7044</v>
      </c>
      <c r="D344" t="s">
        <v>133</v>
      </c>
      <c r="E344" t="s">
        <v>50</v>
      </c>
      <c r="F344">
        <v>20</v>
      </c>
      <c r="G344">
        <v>17</v>
      </c>
      <c r="H344" s="4">
        <v>548.45000000000005</v>
      </c>
      <c r="I344" s="4">
        <v>592.32600000000014</v>
      </c>
      <c r="J344" s="4">
        <f t="shared" si="10"/>
        <v>736.32200000000159</v>
      </c>
      <c r="K344" s="4">
        <f t="shared" si="11"/>
        <v>10069.542000000003</v>
      </c>
      <c r="L344" t="s">
        <v>27</v>
      </c>
      <c r="M344" t="s">
        <v>123</v>
      </c>
      <c r="N344" t="s">
        <v>71</v>
      </c>
      <c r="O344" t="s">
        <v>89</v>
      </c>
      <c r="P344" s="5">
        <v>9.57</v>
      </c>
      <c r="Q344">
        <v>2</v>
      </c>
      <c r="R344" t="s">
        <v>23</v>
      </c>
    </row>
    <row r="345" spans="1:18" x14ac:dyDescent="0.3">
      <c r="A345" t="s">
        <v>9053</v>
      </c>
      <c r="B345" s="1">
        <v>43944</v>
      </c>
      <c r="C345" t="s">
        <v>9054</v>
      </c>
      <c r="D345" t="s">
        <v>65</v>
      </c>
      <c r="E345" t="s">
        <v>82</v>
      </c>
      <c r="F345">
        <v>18</v>
      </c>
      <c r="G345">
        <v>15</v>
      </c>
      <c r="H345" s="4">
        <v>966.38</v>
      </c>
      <c r="I345" s="4">
        <v>1092.0093999999999</v>
      </c>
      <c r="J345" s="4">
        <f t="shared" si="10"/>
        <v>1873.9909999999988</v>
      </c>
      <c r="K345" s="4">
        <f t="shared" si="11"/>
        <v>16380.141</v>
      </c>
      <c r="L345" t="s">
        <v>27</v>
      </c>
      <c r="M345" t="s">
        <v>79</v>
      </c>
      <c r="N345" t="s">
        <v>29</v>
      </c>
      <c r="O345" t="s">
        <v>30</v>
      </c>
      <c r="P345" s="5">
        <v>10.45</v>
      </c>
      <c r="Q345">
        <v>3.3</v>
      </c>
      <c r="R345" t="s">
        <v>23</v>
      </c>
    </row>
    <row r="346" spans="1:18" x14ac:dyDescent="0.3">
      <c r="A346" t="s">
        <v>5009</v>
      </c>
      <c r="B346" s="1">
        <v>43945</v>
      </c>
      <c r="C346" t="s">
        <v>5010</v>
      </c>
      <c r="D346" t="s">
        <v>130</v>
      </c>
      <c r="E346" t="s">
        <v>82</v>
      </c>
      <c r="F346">
        <v>14</v>
      </c>
      <c r="G346">
        <v>14</v>
      </c>
      <c r="H346" s="4">
        <v>985.98</v>
      </c>
      <c r="I346" s="4">
        <v>1124.0172000000002</v>
      </c>
      <c r="J346" s="4">
        <f t="shared" si="10"/>
        <v>1909.1908000000021</v>
      </c>
      <c r="K346" s="4">
        <f t="shared" si="11"/>
        <v>15736.240800000003</v>
      </c>
      <c r="L346" t="s">
        <v>66</v>
      </c>
      <c r="M346" t="s">
        <v>42</v>
      </c>
      <c r="N346" t="s">
        <v>22</v>
      </c>
      <c r="O346" t="s">
        <v>67</v>
      </c>
      <c r="P346" s="5">
        <v>23.33</v>
      </c>
      <c r="Q346">
        <v>2.2999999999999998</v>
      </c>
      <c r="R346" t="s">
        <v>74</v>
      </c>
    </row>
    <row r="347" spans="1:18" x14ac:dyDescent="0.3">
      <c r="A347" t="s">
        <v>1307</v>
      </c>
      <c r="B347" s="1">
        <v>43946</v>
      </c>
      <c r="C347" t="s">
        <v>1308</v>
      </c>
      <c r="D347" t="s">
        <v>94</v>
      </c>
      <c r="E347" t="s">
        <v>50</v>
      </c>
      <c r="F347">
        <v>2</v>
      </c>
      <c r="G347">
        <v>2</v>
      </c>
      <c r="H347" s="4">
        <v>1272.19</v>
      </c>
      <c r="I347" s="4">
        <v>1399.4090000000001</v>
      </c>
      <c r="J347" s="4">
        <f t="shared" si="10"/>
        <v>227.17800000000011</v>
      </c>
      <c r="K347" s="4">
        <f t="shared" si="11"/>
        <v>2798.8180000000002</v>
      </c>
      <c r="L347" t="s">
        <v>66</v>
      </c>
      <c r="M347" t="s">
        <v>86</v>
      </c>
      <c r="N347" t="s">
        <v>22</v>
      </c>
      <c r="O347" t="s">
        <v>30</v>
      </c>
      <c r="P347" s="5">
        <v>27.26</v>
      </c>
      <c r="Q347">
        <v>4.9000000000000004</v>
      </c>
      <c r="R347" t="s">
        <v>23</v>
      </c>
    </row>
    <row r="348" spans="1:18" x14ac:dyDescent="0.3">
      <c r="A348" t="s">
        <v>3190</v>
      </c>
      <c r="B348" s="1">
        <v>43946</v>
      </c>
      <c r="C348" t="s">
        <v>3191</v>
      </c>
      <c r="D348" t="s">
        <v>40</v>
      </c>
      <c r="E348" t="s">
        <v>57</v>
      </c>
      <c r="F348">
        <v>9</v>
      </c>
      <c r="G348">
        <v>7</v>
      </c>
      <c r="H348" s="4">
        <v>1048.94</v>
      </c>
      <c r="I348" s="4">
        <v>1132.8552000000002</v>
      </c>
      <c r="J348" s="4">
        <f t="shared" si="10"/>
        <v>540.20640000000162</v>
      </c>
      <c r="K348" s="4">
        <f t="shared" si="11"/>
        <v>7929.9864000000016</v>
      </c>
      <c r="L348" t="s">
        <v>66</v>
      </c>
      <c r="M348" t="s">
        <v>28</v>
      </c>
      <c r="N348" t="s">
        <v>36</v>
      </c>
      <c r="O348" t="s">
        <v>37</v>
      </c>
      <c r="P348" s="5">
        <v>47.2</v>
      </c>
      <c r="Q348">
        <v>3</v>
      </c>
      <c r="R348" t="s">
        <v>74</v>
      </c>
    </row>
    <row r="349" spans="1:18" x14ac:dyDescent="0.3">
      <c r="A349" t="s">
        <v>6536</v>
      </c>
      <c r="B349" s="1">
        <v>43946</v>
      </c>
      <c r="C349" t="s">
        <v>6537</v>
      </c>
      <c r="D349" t="s">
        <v>133</v>
      </c>
      <c r="E349" t="s">
        <v>50</v>
      </c>
      <c r="F349">
        <v>17</v>
      </c>
      <c r="G349">
        <v>17</v>
      </c>
      <c r="H349" s="4">
        <v>1039.54</v>
      </c>
      <c r="I349" s="4">
        <v>1112.3078</v>
      </c>
      <c r="J349" s="4">
        <f t="shared" si="10"/>
        <v>1215.8225999999991</v>
      </c>
      <c r="K349" s="4">
        <f t="shared" si="11"/>
        <v>18909.232599999999</v>
      </c>
      <c r="L349" t="s">
        <v>47</v>
      </c>
      <c r="M349" t="s">
        <v>21</v>
      </c>
      <c r="N349" t="s">
        <v>71</v>
      </c>
      <c r="O349" t="s">
        <v>37</v>
      </c>
      <c r="P349" s="5">
        <v>21.23</v>
      </c>
      <c r="Q349">
        <v>4.4000000000000004</v>
      </c>
      <c r="R349" t="s">
        <v>23</v>
      </c>
    </row>
    <row r="350" spans="1:18" x14ac:dyDescent="0.3">
      <c r="A350" t="s">
        <v>154</v>
      </c>
      <c r="B350" s="1">
        <v>43947</v>
      </c>
      <c r="C350" t="s">
        <v>155</v>
      </c>
      <c r="D350" t="s">
        <v>109</v>
      </c>
      <c r="E350" t="s">
        <v>46</v>
      </c>
      <c r="F350">
        <v>9</v>
      </c>
      <c r="G350">
        <v>9</v>
      </c>
      <c r="H350" s="4">
        <v>727.74</v>
      </c>
      <c r="I350" s="4">
        <v>793.23660000000007</v>
      </c>
      <c r="J350" s="4">
        <f t="shared" si="10"/>
        <v>552.86940000000084</v>
      </c>
      <c r="K350" s="4">
        <f t="shared" si="11"/>
        <v>7139.1294000000007</v>
      </c>
      <c r="L350" t="s">
        <v>51</v>
      </c>
      <c r="M350" t="s">
        <v>123</v>
      </c>
      <c r="N350" t="s">
        <v>22</v>
      </c>
      <c r="O350" t="s">
        <v>37</v>
      </c>
      <c r="P350" s="5">
        <v>36.6</v>
      </c>
      <c r="Q350">
        <v>4.5</v>
      </c>
      <c r="R350" t="s">
        <v>23</v>
      </c>
    </row>
    <row r="351" spans="1:18" x14ac:dyDescent="0.3">
      <c r="A351" t="s">
        <v>5188</v>
      </c>
      <c r="B351" s="1">
        <v>43947</v>
      </c>
      <c r="C351" t="s">
        <v>5189</v>
      </c>
      <c r="D351" t="s">
        <v>133</v>
      </c>
      <c r="E351" t="s">
        <v>50</v>
      </c>
      <c r="F351">
        <v>3</v>
      </c>
      <c r="G351">
        <v>3</v>
      </c>
      <c r="H351" s="4">
        <v>1298.23</v>
      </c>
      <c r="I351" s="4">
        <v>1479.9822000000001</v>
      </c>
      <c r="J351" s="4">
        <f t="shared" si="10"/>
        <v>495.77660000000014</v>
      </c>
      <c r="K351" s="4">
        <f t="shared" si="11"/>
        <v>4439.9466000000002</v>
      </c>
      <c r="L351" t="s">
        <v>51</v>
      </c>
      <c r="M351" t="s">
        <v>35</v>
      </c>
      <c r="N351" t="s">
        <v>36</v>
      </c>
      <c r="O351" t="s">
        <v>89</v>
      </c>
      <c r="P351" s="5">
        <v>49.48</v>
      </c>
      <c r="Q351">
        <v>2.9</v>
      </c>
      <c r="R351" t="s">
        <v>74</v>
      </c>
    </row>
    <row r="352" spans="1:18" x14ac:dyDescent="0.3">
      <c r="A352" t="s">
        <v>7140</v>
      </c>
      <c r="B352" s="1">
        <v>43947</v>
      </c>
      <c r="C352" t="s">
        <v>7141</v>
      </c>
      <c r="D352" t="s">
        <v>100</v>
      </c>
      <c r="E352" t="s">
        <v>57</v>
      </c>
      <c r="F352">
        <v>11</v>
      </c>
      <c r="G352">
        <v>9</v>
      </c>
      <c r="H352" s="4">
        <v>1219.52</v>
      </c>
      <c r="I352" s="4">
        <v>1317.0816</v>
      </c>
      <c r="J352" s="4">
        <f t="shared" si="10"/>
        <v>866.42439999999908</v>
      </c>
      <c r="K352" s="4">
        <f t="shared" si="11"/>
        <v>11853.734399999999</v>
      </c>
      <c r="L352" t="s">
        <v>27</v>
      </c>
      <c r="M352" t="s">
        <v>86</v>
      </c>
      <c r="N352" t="s">
        <v>29</v>
      </c>
      <c r="O352" t="s">
        <v>89</v>
      </c>
      <c r="P352" s="5">
        <v>11.63</v>
      </c>
      <c r="Q352">
        <v>2.5</v>
      </c>
      <c r="R352" t="s">
        <v>23</v>
      </c>
    </row>
    <row r="353" spans="1:18" x14ac:dyDescent="0.3">
      <c r="A353" t="s">
        <v>3183</v>
      </c>
      <c r="B353" s="1">
        <v>43949</v>
      </c>
      <c r="C353" t="s">
        <v>3184</v>
      </c>
      <c r="D353" t="s">
        <v>40</v>
      </c>
      <c r="E353" t="s">
        <v>57</v>
      </c>
      <c r="F353">
        <v>4</v>
      </c>
      <c r="G353">
        <v>3</v>
      </c>
      <c r="H353" s="4">
        <v>832.84</v>
      </c>
      <c r="I353" s="4">
        <v>916.12400000000014</v>
      </c>
      <c r="J353" s="4">
        <f t="shared" si="10"/>
        <v>221.60200000000032</v>
      </c>
      <c r="K353" s="4">
        <f t="shared" si="11"/>
        <v>2748.3720000000003</v>
      </c>
      <c r="L353" t="s">
        <v>27</v>
      </c>
      <c r="M353" t="s">
        <v>42</v>
      </c>
      <c r="N353" t="s">
        <v>71</v>
      </c>
      <c r="O353" t="s">
        <v>37</v>
      </c>
      <c r="P353" s="5">
        <v>28.25</v>
      </c>
      <c r="Q353">
        <v>3.8</v>
      </c>
      <c r="R353" t="s">
        <v>23</v>
      </c>
    </row>
    <row r="354" spans="1:18" x14ac:dyDescent="0.3">
      <c r="A354" t="s">
        <v>3498</v>
      </c>
      <c r="B354" s="1">
        <v>43949</v>
      </c>
      <c r="C354" t="s">
        <v>3499</v>
      </c>
      <c r="D354" t="s">
        <v>133</v>
      </c>
      <c r="E354" t="s">
        <v>50</v>
      </c>
      <c r="F354">
        <v>10</v>
      </c>
      <c r="G354">
        <v>10</v>
      </c>
      <c r="H354" s="4">
        <v>1107.3499999999999</v>
      </c>
      <c r="I354" s="4">
        <v>1251.3054999999997</v>
      </c>
      <c r="J354" s="4">
        <f t="shared" si="10"/>
        <v>1436.9549999999967</v>
      </c>
      <c r="K354" s="4">
        <f t="shared" si="11"/>
        <v>12513.054999999997</v>
      </c>
      <c r="L354" t="s">
        <v>20</v>
      </c>
      <c r="M354" t="s">
        <v>86</v>
      </c>
      <c r="N354" t="s">
        <v>22</v>
      </c>
      <c r="O354" t="s">
        <v>89</v>
      </c>
      <c r="P354" s="5">
        <v>2.6</v>
      </c>
      <c r="Q354">
        <v>3.5</v>
      </c>
      <c r="R354" t="s">
        <v>23</v>
      </c>
    </row>
    <row r="355" spans="1:18" x14ac:dyDescent="0.3">
      <c r="A355" t="s">
        <v>2336</v>
      </c>
      <c r="B355" s="1">
        <v>43951</v>
      </c>
      <c r="C355" t="s">
        <v>2337</v>
      </c>
      <c r="D355" t="s">
        <v>100</v>
      </c>
      <c r="E355" t="s">
        <v>57</v>
      </c>
      <c r="F355">
        <v>17</v>
      </c>
      <c r="G355">
        <v>15</v>
      </c>
      <c r="H355" s="4">
        <v>317.04000000000002</v>
      </c>
      <c r="I355" s="4">
        <v>345.57360000000006</v>
      </c>
      <c r="J355" s="4">
        <f t="shared" si="10"/>
        <v>378.0240000000008</v>
      </c>
      <c r="K355" s="4">
        <f t="shared" si="11"/>
        <v>5183.6040000000012</v>
      </c>
      <c r="L355" t="s">
        <v>47</v>
      </c>
      <c r="M355" t="s">
        <v>86</v>
      </c>
      <c r="N355" t="s">
        <v>71</v>
      </c>
      <c r="O355" t="s">
        <v>89</v>
      </c>
      <c r="P355" s="5">
        <v>49.98</v>
      </c>
      <c r="Q355">
        <v>3.1</v>
      </c>
      <c r="R355" t="s">
        <v>23</v>
      </c>
    </row>
    <row r="356" spans="1:18" x14ac:dyDescent="0.3">
      <c r="A356" t="s">
        <v>3340</v>
      </c>
      <c r="B356" s="1">
        <v>43951</v>
      </c>
      <c r="C356" t="s">
        <v>3341</v>
      </c>
      <c r="D356" t="s">
        <v>56</v>
      </c>
      <c r="E356" t="s">
        <v>57</v>
      </c>
      <c r="F356">
        <v>14</v>
      </c>
      <c r="G356">
        <v>11</v>
      </c>
      <c r="H356" s="4">
        <v>11.65</v>
      </c>
      <c r="I356" s="4">
        <v>12.4655</v>
      </c>
      <c r="J356" s="4">
        <f t="shared" si="10"/>
        <v>-33.319500000000012</v>
      </c>
      <c r="K356" s="4">
        <f t="shared" si="11"/>
        <v>137.12049999999999</v>
      </c>
      <c r="L356" t="s">
        <v>27</v>
      </c>
      <c r="M356" t="s">
        <v>79</v>
      </c>
      <c r="N356" t="s">
        <v>36</v>
      </c>
      <c r="O356" t="s">
        <v>30</v>
      </c>
      <c r="P356" s="5">
        <v>42.29</v>
      </c>
      <c r="Q356">
        <v>4.4000000000000004</v>
      </c>
      <c r="R356" t="s">
        <v>23</v>
      </c>
    </row>
    <row r="357" spans="1:18" x14ac:dyDescent="0.3">
      <c r="A357" t="s">
        <v>3915</v>
      </c>
      <c r="B357" s="1">
        <v>43951</v>
      </c>
      <c r="C357" t="s">
        <v>3916</v>
      </c>
      <c r="D357" t="s">
        <v>40</v>
      </c>
      <c r="E357" t="s">
        <v>57</v>
      </c>
      <c r="F357">
        <v>6</v>
      </c>
      <c r="G357">
        <v>5</v>
      </c>
      <c r="H357" s="4">
        <v>580.22</v>
      </c>
      <c r="I357" s="4">
        <v>667.25299999999993</v>
      </c>
      <c r="J357" s="4">
        <f t="shared" si="10"/>
        <v>398.15499999999906</v>
      </c>
      <c r="K357" s="4">
        <f t="shared" si="11"/>
        <v>3336.2649999999994</v>
      </c>
      <c r="L357" t="s">
        <v>27</v>
      </c>
      <c r="M357" t="s">
        <v>28</v>
      </c>
      <c r="N357" t="s">
        <v>22</v>
      </c>
      <c r="O357" t="s">
        <v>53</v>
      </c>
      <c r="P357" s="5">
        <v>37.01</v>
      </c>
      <c r="Q357">
        <v>3.1</v>
      </c>
      <c r="R357" t="s">
        <v>74</v>
      </c>
    </row>
    <row r="358" spans="1:18" x14ac:dyDescent="0.3">
      <c r="A358" t="s">
        <v>4730</v>
      </c>
      <c r="B358" s="1">
        <v>43951</v>
      </c>
      <c r="C358" t="s">
        <v>4731</v>
      </c>
      <c r="D358" t="s">
        <v>40</v>
      </c>
      <c r="E358" t="s">
        <v>57</v>
      </c>
      <c r="F358">
        <v>20</v>
      </c>
      <c r="G358">
        <v>19</v>
      </c>
      <c r="H358" s="4">
        <v>883.49</v>
      </c>
      <c r="I358" s="4">
        <v>954.16920000000005</v>
      </c>
      <c r="J358" s="4">
        <f t="shared" si="10"/>
        <v>1315.4948000000002</v>
      </c>
      <c r="K358" s="4">
        <f t="shared" si="11"/>
        <v>18129.214800000002</v>
      </c>
      <c r="L358" t="s">
        <v>47</v>
      </c>
      <c r="M358" t="s">
        <v>35</v>
      </c>
      <c r="N358" t="s">
        <v>22</v>
      </c>
      <c r="O358" t="s">
        <v>67</v>
      </c>
      <c r="P358" s="5">
        <v>27.41</v>
      </c>
      <c r="Q358">
        <v>1.9</v>
      </c>
      <c r="R358" t="s">
        <v>23</v>
      </c>
    </row>
    <row r="359" spans="1:18" x14ac:dyDescent="0.3">
      <c r="A359" t="s">
        <v>8181</v>
      </c>
      <c r="B359" s="1">
        <v>43951</v>
      </c>
      <c r="C359" t="s">
        <v>8182</v>
      </c>
      <c r="D359" t="s">
        <v>116</v>
      </c>
      <c r="E359" t="s">
        <v>50</v>
      </c>
      <c r="F359">
        <v>5</v>
      </c>
      <c r="G359">
        <v>5</v>
      </c>
      <c r="H359" s="4">
        <v>354.16</v>
      </c>
      <c r="I359" s="4">
        <v>378.95120000000003</v>
      </c>
      <c r="J359" s="4">
        <f t="shared" si="10"/>
        <v>119.9859999999999</v>
      </c>
      <c r="K359" s="4">
        <f t="shared" si="11"/>
        <v>1894.7560000000001</v>
      </c>
      <c r="L359" t="s">
        <v>20</v>
      </c>
      <c r="M359" t="s">
        <v>79</v>
      </c>
      <c r="N359" t="s">
        <v>71</v>
      </c>
      <c r="O359" t="s">
        <v>30</v>
      </c>
      <c r="P359" s="5">
        <v>3.97</v>
      </c>
      <c r="Q359">
        <v>4.3</v>
      </c>
      <c r="R359" t="s">
        <v>23</v>
      </c>
    </row>
    <row r="360" spans="1:18" x14ac:dyDescent="0.3">
      <c r="A360" t="s">
        <v>2184</v>
      </c>
      <c r="B360" s="1">
        <v>43952</v>
      </c>
      <c r="C360" t="s">
        <v>2185</v>
      </c>
      <c r="D360" t="s">
        <v>65</v>
      </c>
      <c r="E360" t="s">
        <v>82</v>
      </c>
      <c r="F360">
        <v>2</v>
      </c>
      <c r="G360">
        <v>2</v>
      </c>
      <c r="H360" s="4">
        <v>4.32</v>
      </c>
      <c r="I360" s="4">
        <v>4.5792000000000002</v>
      </c>
      <c r="J360" s="4">
        <f t="shared" si="10"/>
        <v>-47.031599999999997</v>
      </c>
      <c r="K360" s="4">
        <f t="shared" si="11"/>
        <v>9.1584000000000003</v>
      </c>
      <c r="L360" t="s">
        <v>51</v>
      </c>
      <c r="M360" t="s">
        <v>79</v>
      </c>
      <c r="N360" t="s">
        <v>71</v>
      </c>
      <c r="O360" t="s">
        <v>37</v>
      </c>
      <c r="P360" s="5">
        <v>47.55</v>
      </c>
      <c r="Q360">
        <v>4.7</v>
      </c>
      <c r="R360" t="s">
        <v>23</v>
      </c>
    </row>
    <row r="361" spans="1:18" x14ac:dyDescent="0.3">
      <c r="A361" t="s">
        <v>3722</v>
      </c>
      <c r="B361" s="1">
        <v>43952</v>
      </c>
      <c r="C361" t="s">
        <v>3723</v>
      </c>
      <c r="D361" t="s">
        <v>40</v>
      </c>
      <c r="E361" t="s">
        <v>57</v>
      </c>
      <c r="F361">
        <v>12</v>
      </c>
      <c r="G361">
        <v>12</v>
      </c>
      <c r="H361" s="4">
        <v>436.16</v>
      </c>
      <c r="I361" s="4">
        <v>479.77600000000007</v>
      </c>
      <c r="J361" s="4">
        <f t="shared" si="10"/>
        <v>489.40200000000073</v>
      </c>
      <c r="K361" s="4">
        <f t="shared" si="11"/>
        <v>5757.3120000000008</v>
      </c>
      <c r="L361" t="s">
        <v>51</v>
      </c>
      <c r="M361" t="s">
        <v>28</v>
      </c>
      <c r="N361" t="s">
        <v>22</v>
      </c>
      <c r="O361" t="s">
        <v>30</v>
      </c>
      <c r="P361" s="5">
        <v>33.99</v>
      </c>
      <c r="Q361">
        <v>2.7</v>
      </c>
      <c r="R361" t="s">
        <v>23</v>
      </c>
    </row>
    <row r="362" spans="1:18" x14ac:dyDescent="0.3">
      <c r="A362" t="s">
        <v>5780</v>
      </c>
      <c r="B362" s="1">
        <v>43952</v>
      </c>
      <c r="C362" t="s">
        <v>5781</v>
      </c>
      <c r="D362" t="s">
        <v>116</v>
      </c>
      <c r="E362" t="s">
        <v>50</v>
      </c>
      <c r="F362">
        <v>18</v>
      </c>
      <c r="G362">
        <v>14</v>
      </c>
      <c r="H362" s="4">
        <v>1403.15</v>
      </c>
      <c r="I362" s="4">
        <v>1571.5280000000002</v>
      </c>
      <c r="J362" s="4">
        <f t="shared" si="10"/>
        <v>2334.8220000000015</v>
      </c>
      <c r="K362" s="4">
        <f t="shared" si="11"/>
        <v>22001.392000000003</v>
      </c>
      <c r="L362" t="s">
        <v>51</v>
      </c>
      <c r="M362" t="s">
        <v>79</v>
      </c>
      <c r="N362" t="s">
        <v>71</v>
      </c>
      <c r="O362" t="s">
        <v>37</v>
      </c>
      <c r="P362" s="5">
        <v>22.47</v>
      </c>
      <c r="Q362">
        <v>1.1000000000000001</v>
      </c>
      <c r="R362" t="s">
        <v>23</v>
      </c>
    </row>
    <row r="363" spans="1:18" x14ac:dyDescent="0.3">
      <c r="A363" t="s">
        <v>10294</v>
      </c>
      <c r="B363" s="1">
        <v>43952</v>
      </c>
      <c r="C363" t="s">
        <v>10295</v>
      </c>
      <c r="D363" t="s">
        <v>45</v>
      </c>
      <c r="E363" t="s">
        <v>46</v>
      </c>
      <c r="F363">
        <v>2</v>
      </c>
      <c r="G363">
        <v>2</v>
      </c>
      <c r="H363" s="4">
        <v>26.96</v>
      </c>
      <c r="I363" s="4">
        <v>28.308000000000003</v>
      </c>
      <c r="J363" s="4">
        <f t="shared" si="10"/>
        <v>-41.293999999999997</v>
      </c>
      <c r="K363" s="4">
        <f t="shared" si="11"/>
        <v>56.616000000000007</v>
      </c>
      <c r="L363" t="s">
        <v>47</v>
      </c>
      <c r="M363" t="s">
        <v>28</v>
      </c>
      <c r="N363" t="s">
        <v>22</v>
      </c>
      <c r="O363" t="s">
        <v>89</v>
      </c>
      <c r="P363" s="5">
        <v>43.99</v>
      </c>
      <c r="Q363">
        <v>1.1000000000000001</v>
      </c>
      <c r="R363" t="s">
        <v>23</v>
      </c>
    </row>
    <row r="364" spans="1:18" x14ac:dyDescent="0.3">
      <c r="A364" t="s">
        <v>10699</v>
      </c>
      <c r="B364" s="1">
        <v>43952</v>
      </c>
      <c r="C364" t="s">
        <v>10700</v>
      </c>
      <c r="D364" t="s">
        <v>56</v>
      </c>
      <c r="E364" t="s">
        <v>57</v>
      </c>
      <c r="F364">
        <v>13</v>
      </c>
      <c r="G364">
        <v>10</v>
      </c>
      <c r="H364" s="4">
        <v>32.94</v>
      </c>
      <c r="I364" s="4">
        <v>36.892800000000001</v>
      </c>
      <c r="J364" s="4">
        <f t="shared" si="10"/>
        <v>20.738000000000021</v>
      </c>
      <c r="K364" s="4">
        <f t="shared" si="11"/>
        <v>368.928</v>
      </c>
      <c r="L364" t="s">
        <v>27</v>
      </c>
      <c r="M364" t="s">
        <v>28</v>
      </c>
      <c r="N364" t="s">
        <v>36</v>
      </c>
      <c r="O364" t="s">
        <v>37</v>
      </c>
      <c r="P364" s="5">
        <v>18.79</v>
      </c>
      <c r="Q364">
        <v>4.2</v>
      </c>
      <c r="R364" t="s">
        <v>23</v>
      </c>
    </row>
    <row r="365" spans="1:18" x14ac:dyDescent="0.3">
      <c r="A365" t="s">
        <v>1032</v>
      </c>
      <c r="B365" s="1">
        <v>43953</v>
      </c>
      <c r="C365" t="s">
        <v>1033</v>
      </c>
      <c r="D365" t="s">
        <v>77</v>
      </c>
      <c r="E365" t="s">
        <v>82</v>
      </c>
      <c r="F365">
        <v>10</v>
      </c>
      <c r="G365">
        <v>8</v>
      </c>
      <c r="H365" s="4">
        <v>44.62</v>
      </c>
      <c r="I365" s="4">
        <v>47.743400000000001</v>
      </c>
      <c r="J365" s="4">
        <f t="shared" si="10"/>
        <v>-7.0027999999999686</v>
      </c>
      <c r="K365" s="4">
        <f t="shared" si="11"/>
        <v>381.94720000000001</v>
      </c>
      <c r="L365" t="s">
        <v>20</v>
      </c>
      <c r="M365" t="s">
        <v>42</v>
      </c>
      <c r="N365" t="s">
        <v>29</v>
      </c>
      <c r="O365" t="s">
        <v>30</v>
      </c>
      <c r="P365" s="5">
        <v>31.99</v>
      </c>
      <c r="Q365">
        <v>3</v>
      </c>
      <c r="R365" t="s">
        <v>23</v>
      </c>
    </row>
    <row r="366" spans="1:18" x14ac:dyDescent="0.3">
      <c r="A366" t="s">
        <v>5445</v>
      </c>
      <c r="B366" s="1">
        <v>43953</v>
      </c>
      <c r="C366" t="s">
        <v>5446</v>
      </c>
      <c r="D366" t="s">
        <v>94</v>
      </c>
      <c r="E366" t="s">
        <v>50</v>
      </c>
      <c r="F366">
        <v>7</v>
      </c>
      <c r="G366">
        <v>6</v>
      </c>
      <c r="H366" s="4">
        <v>319.16000000000003</v>
      </c>
      <c r="I366" s="4">
        <v>351.07600000000008</v>
      </c>
      <c r="J366" s="4">
        <f t="shared" si="10"/>
        <v>157.56600000000054</v>
      </c>
      <c r="K366" s="4">
        <f t="shared" si="11"/>
        <v>2106.4560000000006</v>
      </c>
      <c r="L366" t="s">
        <v>47</v>
      </c>
      <c r="M366" t="s">
        <v>28</v>
      </c>
      <c r="N366" t="s">
        <v>36</v>
      </c>
      <c r="O366" t="s">
        <v>30</v>
      </c>
      <c r="P366" s="5">
        <v>33.93</v>
      </c>
      <c r="Q366">
        <v>0</v>
      </c>
      <c r="R366" t="s">
        <v>23</v>
      </c>
    </row>
    <row r="367" spans="1:18" x14ac:dyDescent="0.3">
      <c r="A367" t="s">
        <v>487</v>
      </c>
      <c r="B367" s="1">
        <v>43954</v>
      </c>
      <c r="C367" t="s">
        <v>488</v>
      </c>
      <c r="D367" t="s">
        <v>56</v>
      </c>
      <c r="E367" t="s">
        <v>57</v>
      </c>
      <c r="F367">
        <v>7</v>
      </c>
      <c r="G367">
        <v>6</v>
      </c>
      <c r="H367" s="4">
        <v>584.66</v>
      </c>
      <c r="I367" s="4">
        <v>660.66579999999988</v>
      </c>
      <c r="J367" s="4">
        <f t="shared" si="10"/>
        <v>422.81479999999942</v>
      </c>
      <c r="K367" s="4">
        <f t="shared" si="11"/>
        <v>3963.9947999999995</v>
      </c>
      <c r="L367" t="s">
        <v>20</v>
      </c>
      <c r="M367" t="s">
        <v>21</v>
      </c>
      <c r="N367" t="s">
        <v>22</v>
      </c>
      <c r="O367" t="s">
        <v>67</v>
      </c>
      <c r="P367" s="5">
        <v>33.22</v>
      </c>
      <c r="Q367">
        <v>2.5</v>
      </c>
      <c r="R367" t="s">
        <v>23</v>
      </c>
    </row>
    <row r="368" spans="1:18" x14ac:dyDescent="0.3">
      <c r="A368" t="s">
        <v>3225</v>
      </c>
      <c r="B368" s="1">
        <v>43954</v>
      </c>
      <c r="C368" t="s">
        <v>3226</v>
      </c>
      <c r="D368" t="s">
        <v>40</v>
      </c>
      <c r="E368" t="s">
        <v>57</v>
      </c>
      <c r="F368">
        <v>1</v>
      </c>
      <c r="G368">
        <v>1</v>
      </c>
      <c r="H368" s="4">
        <v>986</v>
      </c>
      <c r="I368" s="4">
        <v>1094.46</v>
      </c>
      <c r="J368" s="4">
        <f t="shared" si="10"/>
        <v>104.06000000000003</v>
      </c>
      <c r="K368" s="4">
        <f t="shared" si="11"/>
        <v>1094.46</v>
      </c>
      <c r="L368" t="s">
        <v>27</v>
      </c>
      <c r="M368" t="s">
        <v>42</v>
      </c>
      <c r="N368" t="s">
        <v>71</v>
      </c>
      <c r="O368" t="s">
        <v>89</v>
      </c>
      <c r="P368" s="5">
        <v>4.4000000000000004</v>
      </c>
      <c r="Q368">
        <v>1.4</v>
      </c>
      <c r="R368" t="s">
        <v>23</v>
      </c>
    </row>
    <row r="369" spans="1:18" x14ac:dyDescent="0.3">
      <c r="A369" t="s">
        <v>4759</v>
      </c>
      <c r="B369" s="1">
        <v>43954</v>
      </c>
      <c r="C369" t="s">
        <v>4760</v>
      </c>
      <c r="D369" t="s">
        <v>33</v>
      </c>
      <c r="E369" t="s">
        <v>70</v>
      </c>
      <c r="F369">
        <v>6</v>
      </c>
      <c r="G369">
        <v>5</v>
      </c>
      <c r="H369" s="4">
        <v>493.28</v>
      </c>
      <c r="I369" s="4">
        <v>517.94399999999996</v>
      </c>
      <c r="J369" s="4">
        <f t="shared" si="10"/>
        <v>100.42000000000016</v>
      </c>
      <c r="K369" s="4">
        <f t="shared" si="11"/>
        <v>2589.7199999999998</v>
      </c>
      <c r="L369" t="s">
        <v>51</v>
      </c>
      <c r="M369" t="s">
        <v>35</v>
      </c>
      <c r="N369" t="s">
        <v>22</v>
      </c>
      <c r="O369" t="s">
        <v>30</v>
      </c>
      <c r="P369" s="5">
        <v>22.9</v>
      </c>
      <c r="Q369">
        <v>1.8</v>
      </c>
      <c r="R369" t="s">
        <v>23</v>
      </c>
    </row>
    <row r="370" spans="1:18" x14ac:dyDescent="0.3">
      <c r="A370" t="s">
        <v>7597</v>
      </c>
      <c r="B370" s="1">
        <v>43954</v>
      </c>
      <c r="C370" t="s">
        <v>7055</v>
      </c>
      <c r="D370" t="s">
        <v>85</v>
      </c>
      <c r="E370" t="s">
        <v>82</v>
      </c>
      <c r="F370">
        <v>14</v>
      </c>
      <c r="G370">
        <v>12</v>
      </c>
      <c r="H370" s="4">
        <v>1254.3399999999999</v>
      </c>
      <c r="I370" s="4">
        <v>1404.8608000000002</v>
      </c>
      <c r="J370" s="4">
        <f t="shared" si="10"/>
        <v>1789.3696000000027</v>
      </c>
      <c r="K370" s="4">
        <f t="shared" si="11"/>
        <v>16858.329600000001</v>
      </c>
      <c r="L370" t="s">
        <v>20</v>
      </c>
      <c r="M370" t="s">
        <v>123</v>
      </c>
      <c r="N370" t="s">
        <v>22</v>
      </c>
      <c r="O370" t="s">
        <v>67</v>
      </c>
      <c r="P370" s="5">
        <v>16.88</v>
      </c>
      <c r="Q370">
        <v>2.4</v>
      </c>
      <c r="R370" t="s">
        <v>23</v>
      </c>
    </row>
    <row r="371" spans="1:18" x14ac:dyDescent="0.3">
      <c r="A371" t="s">
        <v>8007</v>
      </c>
      <c r="B371" s="1">
        <v>43954</v>
      </c>
      <c r="C371" t="s">
        <v>8008</v>
      </c>
      <c r="D371" t="s">
        <v>56</v>
      </c>
      <c r="E371" t="s">
        <v>57</v>
      </c>
      <c r="F371">
        <v>14</v>
      </c>
      <c r="G371">
        <v>11</v>
      </c>
      <c r="H371" s="4">
        <v>254.67</v>
      </c>
      <c r="I371" s="4">
        <v>267.40350000000001</v>
      </c>
      <c r="J371" s="4">
        <f t="shared" si="10"/>
        <v>121.93850000000032</v>
      </c>
      <c r="K371" s="4">
        <f t="shared" si="11"/>
        <v>2941.4385000000002</v>
      </c>
      <c r="L371" t="s">
        <v>47</v>
      </c>
      <c r="M371" t="s">
        <v>86</v>
      </c>
      <c r="N371" t="s">
        <v>22</v>
      </c>
      <c r="O371" t="s">
        <v>53</v>
      </c>
      <c r="P371" s="5">
        <v>18.13</v>
      </c>
      <c r="Q371">
        <v>4.3</v>
      </c>
      <c r="R371" t="s">
        <v>23</v>
      </c>
    </row>
    <row r="372" spans="1:18" x14ac:dyDescent="0.3">
      <c r="A372" t="s">
        <v>9751</v>
      </c>
      <c r="B372" s="1">
        <v>43954</v>
      </c>
      <c r="C372" t="s">
        <v>9752</v>
      </c>
      <c r="D372" t="s">
        <v>65</v>
      </c>
      <c r="E372" t="s">
        <v>82</v>
      </c>
      <c r="F372">
        <v>9</v>
      </c>
      <c r="G372">
        <v>9</v>
      </c>
      <c r="H372" s="4">
        <v>45.5</v>
      </c>
      <c r="I372" s="4">
        <v>52.324999999999996</v>
      </c>
      <c r="J372" s="4">
        <f t="shared" si="10"/>
        <v>34.964999999999954</v>
      </c>
      <c r="K372" s="4">
        <f t="shared" si="11"/>
        <v>470.92499999999995</v>
      </c>
      <c r="L372" t="s">
        <v>20</v>
      </c>
      <c r="M372" t="s">
        <v>79</v>
      </c>
      <c r="N372" t="s">
        <v>36</v>
      </c>
      <c r="O372" t="s">
        <v>53</v>
      </c>
      <c r="P372" s="5">
        <v>26.46</v>
      </c>
      <c r="Q372">
        <v>4.7</v>
      </c>
      <c r="R372" t="s">
        <v>23</v>
      </c>
    </row>
    <row r="373" spans="1:18" x14ac:dyDescent="0.3">
      <c r="A373" t="s">
        <v>3553</v>
      </c>
      <c r="B373" s="1">
        <v>43955</v>
      </c>
      <c r="C373" t="s">
        <v>3554</v>
      </c>
      <c r="D373" t="s">
        <v>116</v>
      </c>
      <c r="E373" t="s">
        <v>50</v>
      </c>
      <c r="F373">
        <v>11</v>
      </c>
      <c r="G373">
        <v>10</v>
      </c>
      <c r="H373" s="4">
        <v>1129.04</v>
      </c>
      <c r="I373" s="4">
        <v>1241.944</v>
      </c>
      <c r="J373" s="4">
        <f t="shared" si="10"/>
        <v>1088.4999999999991</v>
      </c>
      <c r="K373" s="4">
        <f t="shared" si="11"/>
        <v>12419.439999999999</v>
      </c>
      <c r="L373" t="s">
        <v>66</v>
      </c>
      <c r="M373" t="s">
        <v>21</v>
      </c>
      <c r="N373" t="s">
        <v>22</v>
      </c>
      <c r="O373" t="s">
        <v>67</v>
      </c>
      <c r="P373" s="5">
        <v>40.54</v>
      </c>
      <c r="Q373">
        <v>4.9000000000000004</v>
      </c>
      <c r="R373" t="s">
        <v>23</v>
      </c>
    </row>
    <row r="374" spans="1:18" x14ac:dyDescent="0.3">
      <c r="A374" t="s">
        <v>5014</v>
      </c>
      <c r="B374" s="1">
        <v>43955</v>
      </c>
      <c r="C374" t="s">
        <v>5015</v>
      </c>
      <c r="D374" t="s">
        <v>116</v>
      </c>
      <c r="E374" t="s">
        <v>50</v>
      </c>
      <c r="F374">
        <v>18</v>
      </c>
      <c r="G374">
        <v>18</v>
      </c>
      <c r="H374" s="4">
        <v>1333.78</v>
      </c>
      <c r="I374" s="4">
        <v>1520.5092000000002</v>
      </c>
      <c r="J374" s="4">
        <f t="shared" si="10"/>
        <v>3332.895600000003</v>
      </c>
      <c r="K374" s="4">
        <f t="shared" si="11"/>
        <v>27369.165600000004</v>
      </c>
      <c r="L374" t="s">
        <v>66</v>
      </c>
      <c r="M374" t="s">
        <v>86</v>
      </c>
      <c r="N374" t="s">
        <v>29</v>
      </c>
      <c r="O374" t="s">
        <v>37</v>
      </c>
      <c r="P374" s="5">
        <v>28.23</v>
      </c>
      <c r="Q374">
        <v>3.3</v>
      </c>
      <c r="R374" t="s">
        <v>23</v>
      </c>
    </row>
    <row r="375" spans="1:18" x14ac:dyDescent="0.3">
      <c r="A375" t="s">
        <v>5296</v>
      </c>
      <c r="B375" s="1">
        <v>43955</v>
      </c>
      <c r="C375" t="s">
        <v>5297</v>
      </c>
      <c r="D375" t="s">
        <v>45</v>
      </c>
      <c r="E375" t="s">
        <v>46</v>
      </c>
      <c r="F375">
        <v>18</v>
      </c>
      <c r="G375">
        <v>14</v>
      </c>
      <c r="H375" s="4">
        <v>1365.24</v>
      </c>
      <c r="I375" s="4">
        <v>1488.1116000000002</v>
      </c>
      <c r="J375" s="4">
        <f t="shared" si="10"/>
        <v>1720.2024000000019</v>
      </c>
      <c r="K375" s="4">
        <f t="shared" si="11"/>
        <v>20833.562400000003</v>
      </c>
      <c r="L375" t="s">
        <v>51</v>
      </c>
      <c r="M375" t="s">
        <v>86</v>
      </c>
      <c r="N375" t="s">
        <v>36</v>
      </c>
      <c r="O375" t="s">
        <v>53</v>
      </c>
      <c r="P375" s="5">
        <v>0</v>
      </c>
      <c r="Q375">
        <v>1.4</v>
      </c>
      <c r="R375" t="s">
        <v>23</v>
      </c>
    </row>
    <row r="376" spans="1:18" x14ac:dyDescent="0.3">
      <c r="A376" t="s">
        <v>8608</v>
      </c>
      <c r="B376" s="1">
        <v>43955</v>
      </c>
      <c r="C376" t="s">
        <v>8609</v>
      </c>
      <c r="D376" t="s">
        <v>40</v>
      </c>
      <c r="E376" t="s">
        <v>57</v>
      </c>
      <c r="F376">
        <v>18</v>
      </c>
      <c r="G376">
        <v>18</v>
      </c>
      <c r="H376" s="4">
        <v>234.85</v>
      </c>
      <c r="I376" s="4">
        <v>255.98650000000001</v>
      </c>
      <c r="J376" s="4">
        <f t="shared" si="10"/>
        <v>366.45700000000033</v>
      </c>
      <c r="K376" s="4">
        <f t="shared" si="11"/>
        <v>4607.7570000000005</v>
      </c>
      <c r="L376" t="s">
        <v>27</v>
      </c>
      <c r="M376" t="s">
        <v>42</v>
      </c>
      <c r="N376" t="s">
        <v>36</v>
      </c>
      <c r="O376" t="s">
        <v>89</v>
      </c>
      <c r="P376" s="5">
        <v>14</v>
      </c>
      <c r="Q376">
        <v>1.9</v>
      </c>
      <c r="R376" t="s">
        <v>23</v>
      </c>
    </row>
    <row r="377" spans="1:18" x14ac:dyDescent="0.3">
      <c r="A377" t="s">
        <v>378</v>
      </c>
      <c r="B377" s="1">
        <v>43956</v>
      </c>
      <c r="C377" t="s">
        <v>379</v>
      </c>
      <c r="D377" t="s">
        <v>141</v>
      </c>
      <c r="E377" t="s">
        <v>50</v>
      </c>
      <c r="F377">
        <v>1</v>
      </c>
      <c r="G377">
        <v>1</v>
      </c>
      <c r="H377" s="4">
        <v>707.03</v>
      </c>
      <c r="I377" s="4">
        <v>763.5924</v>
      </c>
      <c r="J377" s="4">
        <f t="shared" si="10"/>
        <v>21.612400000000022</v>
      </c>
      <c r="K377" s="4">
        <f t="shared" si="11"/>
        <v>763.5924</v>
      </c>
      <c r="L377" t="s">
        <v>47</v>
      </c>
      <c r="M377" t="s">
        <v>35</v>
      </c>
      <c r="N377" t="s">
        <v>22</v>
      </c>
      <c r="O377" t="s">
        <v>37</v>
      </c>
      <c r="P377" s="5">
        <v>34.950000000000003</v>
      </c>
      <c r="Q377">
        <v>2</v>
      </c>
      <c r="R377" t="s">
        <v>23</v>
      </c>
    </row>
    <row r="378" spans="1:18" x14ac:dyDescent="0.3">
      <c r="A378" t="s">
        <v>3163</v>
      </c>
      <c r="B378" s="1">
        <v>43956</v>
      </c>
      <c r="C378" t="s">
        <v>3164</v>
      </c>
      <c r="D378" t="s">
        <v>133</v>
      </c>
      <c r="E378" t="s">
        <v>50</v>
      </c>
      <c r="F378">
        <v>6</v>
      </c>
      <c r="G378">
        <v>6</v>
      </c>
      <c r="H378" s="4">
        <v>1486.23</v>
      </c>
      <c r="I378" s="4">
        <v>1605.1284000000001</v>
      </c>
      <c r="J378" s="4">
        <f t="shared" si="10"/>
        <v>694.69040000000018</v>
      </c>
      <c r="K378" s="4">
        <f t="shared" si="11"/>
        <v>9630.7704000000012</v>
      </c>
      <c r="L378" t="s">
        <v>66</v>
      </c>
      <c r="M378" t="s">
        <v>21</v>
      </c>
      <c r="N378" t="s">
        <v>71</v>
      </c>
      <c r="O378" t="s">
        <v>67</v>
      </c>
      <c r="P378" s="5">
        <v>18.7</v>
      </c>
      <c r="Q378">
        <v>1.3</v>
      </c>
      <c r="R378" t="s">
        <v>23</v>
      </c>
    </row>
    <row r="379" spans="1:18" x14ac:dyDescent="0.3">
      <c r="A379" t="s">
        <v>2538</v>
      </c>
      <c r="B379" s="1">
        <v>43957</v>
      </c>
      <c r="C379" t="s">
        <v>2539</v>
      </c>
      <c r="D379" t="s">
        <v>65</v>
      </c>
      <c r="E379" t="s">
        <v>82</v>
      </c>
      <c r="F379">
        <v>6</v>
      </c>
      <c r="G379">
        <v>6</v>
      </c>
      <c r="H379" s="4">
        <v>407.18</v>
      </c>
      <c r="I379" s="4">
        <v>468.25699999999995</v>
      </c>
      <c r="J379" s="4">
        <f t="shared" si="10"/>
        <v>361.36199999999951</v>
      </c>
      <c r="K379" s="4">
        <f t="shared" si="11"/>
        <v>2809.5419999999995</v>
      </c>
      <c r="L379" t="s">
        <v>27</v>
      </c>
      <c r="M379" t="s">
        <v>123</v>
      </c>
      <c r="N379" t="s">
        <v>36</v>
      </c>
      <c r="O379" t="s">
        <v>67</v>
      </c>
      <c r="P379" s="5">
        <v>5.0999999999999996</v>
      </c>
      <c r="Q379">
        <v>1.7</v>
      </c>
      <c r="R379" t="s">
        <v>23</v>
      </c>
    </row>
    <row r="380" spans="1:18" x14ac:dyDescent="0.3">
      <c r="A380" t="s">
        <v>9762</v>
      </c>
      <c r="B380" s="1">
        <v>43957</v>
      </c>
      <c r="C380" t="s">
        <v>9763</v>
      </c>
      <c r="D380" t="s">
        <v>45</v>
      </c>
      <c r="E380" t="s">
        <v>46</v>
      </c>
      <c r="F380">
        <v>18</v>
      </c>
      <c r="G380">
        <v>18</v>
      </c>
      <c r="H380" s="4">
        <v>95.87</v>
      </c>
      <c r="I380" s="4">
        <v>110.2505</v>
      </c>
      <c r="J380" s="4">
        <f t="shared" si="10"/>
        <v>220.37899999999993</v>
      </c>
      <c r="K380" s="4">
        <f t="shared" si="11"/>
        <v>1984.509</v>
      </c>
      <c r="L380" t="s">
        <v>47</v>
      </c>
      <c r="M380" t="s">
        <v>35</v>
      </c>
      <c r="N380" t="s">
        <v>71</v>
      </c>
      <c r="O380" t="s">
        <v>53</v>
      </c>
      <c r="P380" s="5">
        <v>38.47</v>
      </c>
      <c r="Q380">
        <v>3.6</v>
      </c>
      <c r="R380" t="s">
        <v>23</v>
      </c>
    </row>
    <row r="381" spans="1:18" x14ac:dyDescent="0.3">
      <c r="A381" t="s">
        <v>1754</v>
      </c>
      <c r="B381" s="1">
        <v>43958</v>
      </c>
      <c r="C381" t="s">
        <v>1755</v>
      </c>
      <c r="D381" t="s">
        <v>109</v>
      </c>
      <c r="E381" t="s">
        <v>46</v>
      </c>
      <c r="F381">
        <v>12</v>
      </c>
      <c r="G381">
        <v>11</v>
      </c>
      <c r="H381" s="4">
        <v>1004.47</v>
      </c>
      <c r="I381" s="4">
        <v>1054.6935000000001</v>
      </c>
      <c r="J381" s="4">
        <f t="shared" si="10"/>
        <v>508.13850000000065</v>
      </c>
      <c r="K381" s="4">
        <f t="shared" si="11"/>
        <v>11601.628500000001</v>
      </c>
      <c r="L381" t="s">
        <v>27</v>
      </c>
      <c r="M381" t="s">
        <v>21</v>
      </c>
      <c r="N381" t="s">
        <v>29</v>
      </c>
      <c r="O381" t="s">
        <v>37</v>
      </c>
      <c r="P381" s="5">
        <v>44.32</v>
      </c>
      <c r="Q381">
        <v>1.1000000000000001</v>
      </c>
      <c r="R381" t="s">
        <v>23</v>
      </c>
    </row>
    <row r="382" spans="1:18" x14ac:dyDescent="0.3">
      <c r="A382" t="s">
        <v>2176</v>
      </c>
      <c r="B382" s="1">
        <v>43959</v>
      </c>
      <c r="C382" t="s">
        <v>2177</v>
      </c>
      <c r="D382" t="s">
        <v>65</v>
      </c>
      <c r="E382" t="s">
        <v>82</v>
      </c>
      <c r="F382">
        <v>3</v>
      </c>
      <c r="G382">
        <v>3</v>
      </c>
      <c r="H382" s="4">
        <v>710.72</v>
      </c>
      <c r="I382" s="4">
        <v>767.57760000000007</v>
      </c>
      <c r="J382" s="4">
        <f t="shared" si="10"/>
        <v>163.70280000000037</v>
      </c>
      <c r="K382" s="4">
        <f t="shared" si="11"/>
        <v>2302.7328000000002</v>
      </c>
      <c r="L382" t="s">
        <v>27</v>
      </c>
      <c r="M382" t="s">
        <v>28</v>
      </c>
      <c r="N382" t="s">
        <v>71</v>
      </c>
      <c r="O382" t="s">
        <v>30</v>
      </c>
      <c r="P382" s="5">
        <v>6.87</v>
      </c>
      <c r="Q382">
        <v>2.9</v>
      </c>
      <c r="R382" t="s">
        <v>23</v>
      </c>
    </row>
    <row r="383" spans="1:18" x14ac:dyDescent="0.3">
      <c r="A383" t="s">
        <v>3451</v>
      </c>
      <c r="B383" s="1">
        <v>43959</v>
      </c>
      <c r="C383" t="s">
        <v>3452</v>
      </c>
      <c r="D383" t="s">
        <v>133</v>
      </c>
      <c r="E383" t="s">
        <v>50</v>
      </c>
      <c r="F383">
        <v>7</v>
      </c>
      <c r="G383">
        <v>7</v>
      </c>
      <c r="H383" s="4">
        <v>1401.78</v>
      </c>
      <c r="I383" s="4">
        <v>1527.9402</v>
      </c>
      <c r="J383" s="4">
        <f t="shared" si="10"/>
        <v>838.54139999999995</v>
      </c>
      <c r="K383" s="4">
        <f t="shared" si="11"/>
        <v>10695.581399999999</v>
      </c>
      <c r="L383" t="s">
        <v>66</v>
      </c>
      <c r="M383" t="s">
        <v>42</v>
      </c>
      <c r="N383" t="s">
        <v>29</v>
      </c>
      <c r="O383" t="s">
        <v>53</v>
      </c>
      <c r="P383" s="5">
        <v>44.58</v>
      </c>
      <c r="Q383">
        <v>2.8</v>
      </c>
      <c r="R383" t="s">
        <v>74</v>
      </c>
    </row>
    <row r="384" spans="1:18" x14ac:dyDescent="0.3">
      <c r="A384" t="s">
        <v>1648</v>
      </c>
      <c r="B384" s="1">
        <v>43960</v>
      </c>
      <c r="C384" t="s">
        <v>1649</v>
      </c>
      <c r="D384" t="s">
        <v>61</v>
      </c>
      <c r="E384" t="s">
        <v>70</v>
      </c>
      <c r="F384">
        <v>5</v>
      </c>
      <c r="G384">
        <v>5</v>
      </c>
      <c r="H384" s="4">
        <v>476.84</v>
      </c>
      <c r="I384" s="4">
        <v>510.21879999999999</v>
      </c>
      <c r="J384" s="4">
        <f t="shared" si="10"/>
        <v>124.34400000000024</v>
      </c>
      <c r="K384" s="4">
        <f t="shared" si="11"/>
        <v>2551.0940000000001</v>
      </c>
      <c r="L384" t="s">
        <v>51</v>
      </c>
      <c r="M384" t="s">
        <v>79</v>
      </c>
      <c r="N384" t="s">
        <v>22</v>
      </c>
      <c r="O384" t="s">
        <v>53</v>
      </c>
      <c r="P384" s="5">
        <v>42.55</v>
      </c>
      <c r="Q384">
        <v>2.2999999999999998</v>
      </c>
      <c r="R384" t="s">
        <v>23</v>
      </c>
    </row>
    <row r="385" spans="1:18" x14ac:dyDescent="0.3">
      <c r="A385" t="s">
        <v>2211</v>
      </c>
      <c r="B385" s="1">
        <v>43960</v>
      </c>
      <c r="C385" t="s">
        <v>2212</v>
      </c>
      <c r="D385" t="s">
        <v>45</v>
      </c>
      <c r="E385" t="s">
        <v>46</v>
      </c>
      <c r="F385">
        <v>6</v>
      </c>
      <c r="G385">
        <v>6</v>
      </c>
      <c r="H385" s="4">
        <v>1287.6199999999999</v>
      </c>
      <c r="I385" s="4">
        <v>1390.6296</v>
      </c>
      <c r="J385" s="4">
        <f t="shared" si="10"/>
        <v>594.07760000000007</v>
      </c>
      <c r="K385" s="4">
        <f t="shared" si="11"/>
        <v>8343.7775999999994</v>
      </c>
      <c r="L385" t="s">
        <v>47</v>
      </c>
      <c r="M385" t="s">
        <v>79</v>
      </c>
      <c r="N385" t="s">
        <v>71</v>
      </c>
      <c r="O385" t="s">
        <v>67</v>
      </c>
      <c r="P385" s="5">
        <v>23.98</v>
      </c>
      <c r="Q385">
        <v>1</v>
      </c>
      <c r="R385" t="s">
        <v>23</v>
      </c>
    </row>
    <row r="386" spans="1:18" x14ac:dyDescent="0.3">
      <c r="A386" t="s">
        <v>3968</v>
      </c>
      <c r="B386" s="1">
        <v>43960</v>
      </c>
      <c r="C386" t="s">
        <v>3969</v>
      </c>
      <c r="D386" t="s">
        <v>77</v>
      </c>
      <c r="E386" t="s">
        <v>82</v>
      </c>
      <c r="F386">
        <v>13</v>
      </c>
      <c r="G386">
        <v>10</v>
      </c>
      <c r="H386" s="4">
        <v>1427.51</v>
      </c>
      <c r="I386" s="4">
        <v>1513.1606000000002</v>
      </c>
      <c r="J386" s="4">
        <f t="shared" ref="J386:J449" si="12">(G386*I386)-(G386*H386)-P386</f>
        <v>813.32600000000127</v>
      </c>
      <c r="K386" s="4">
        <f t="shared" ref="K386:K449" si="13">G386*I386</f>
        <v>15131.606000000002</v>
      </c>
      <c r="L386" t="s">
        <v>51</v>
      </c>
      <c r="M386" t="s">
        <v>86</v>
      </c>
      <c r="N386" t="s">
        <v>36</v>
      </c>
      <c r="O386" t="s">
        <v>67</v>
      </c>
      <c r="P386" s="5">
        <v>43.18</v>
      </c>
      <c r="Q386">
        <v>3.4</v>
      </c>
      <c r="R386" t="s">
        <v>23</v>
      </c>
    </row>
    <row r="387" spans="1:18" x14ac:dyDescent="0.3">
      <c r="A387" t="s">
        <v>8727</v>
      </c>
      <c r="B387" s="1">
        <v>43960</v>
      </c>
      <c r="C387" t="s">
        <v>8728</v>
      </c>
      <c r="D387" t="s">
        <v>56</v>
      </c>
      <c r="E387" t="s">
        <v>57</v>
      </c>
      <c r="F387">
        <v>14</v>
      </c>
      <c r="G387">
        <v>13</v>
      </c>
      <c r="H387" s="4">
        <v>227.49</v>
      </c>
      <c r="I387" s="4">
        <v>261.61349999999999</v>
      </c>
      <c r="J387" s="4">
        <f t="shared" si="12"/>
        <v>436.9455000000001</v>
      </c>
      <c r="K387" s="4">
        <f t="shared" si="13"/>
        <v>3400.9755</v>
      </c>
      <c r="L387" t="s">
        <v>66</v>
      </c>
      <c r="M387" t="s">
        <v>35</v>
      </c>
      <c r="N387" t="s">
        <v>36</v>
      </c>
      <c r="O387" t="s">
        <v>37</v>
      </c>
      <c r="P387" s="5">
        <v>6.66</v>
      </c>
      <c r="Q387">
        <v>0</v>
      </c>
      <c r="R387" t="s">
        <v>23</v>
      </c>
    </row>
    <row r="388" spans="1:18" x14ac:dyDescent="0.3">
      <c r="A388" t="s">
        <v>9029</v>
      </c>
      <c r="B388" s="1">
        <v>43960</v>
      </c>
      <c r="C388" t="s">
        <v>9030</v>
      </c>
      <c r="D388" t="s">
        <v>65</v>
      </c>
      <c r="E388" t="s">
        <v>82</v>
      </c>
      <c r="F388">
        <v>3</v>
      </c>
      <c r="G388">
        <v>3</v>
      </c>
      <c r="H388" s="4">
        <v>554.63</v>
      </c>
      <c r="I388" s="4">
        <v>621.18560000000002</v>
      </c>
      <c r="J388" s="4">
        <f t="shared" si="12"/>
        <v>178.2568000000002</v>
      </c>
      <c r="K388" s="4">
        <f t="shared" si="13"/>
        <v>1863.5568000000001</v>
      </c>
      <c r="L388" t="s">
        <v>27</v>
      </c>
      <c r="M388" t="s">
        <v>21</v>
      </c>
      <c r="N388" t="s">
        <v>71</v>
      </c>
      <c r="O388" t="s">
        <v>37</v>
      </c>
      <c r="P388" s="5">
        <v>21.41</v>
      </c>
      <c r="Q388">
        <v>3.8</v>
      </c>
      <c r="R388" t="s">
        <v>23</v>
      </c>
    </row>
    <row r="389" spans="1:18" x14ac:dyDescent="0.3">
      <c r="A389" t="s">
        <v>9346</v>
      </c>
      <c r="B389" s="1">
        <v>43960</v>
      </c>
      <c r="C389" t="s">
        <v>9347</v>
      </c>
      <c r="D389" t="s">
        <v>85</v>
      </c>
      <c r="E389" t="s">
        <v>82</v>
      </c>
      <c r="F389">
        <v>13</v>
      </c>
      <c r="G389">
        <v>11</v>
      </c>
      <c r="H389" s="4">
        <v>1230.22</v>
      </c>
      <c r="I389" s="4">
        <v>1353.2420000000002</v>
      </c>
      <c r="J389" s="4">
        <f t="shared" si="12"/>
        <v>1311.012000000002</v>
      </c>
      <c r="K389" s="4">
        <f t="shared" si="13"/>
        <v>14885.662000000002</v>
      </c>
      <c r="L389" t="s">
        <v>27</v>
      </c>
      <c r="M389" t="s">
        <v>86</v>
      </c>
      <c r="N389" t="s">
        <v>22</v>
      </c>
      <c r="O389" t="s">
        <v>53</v>
      </c>
      <c r="P389" s="5">
        <v>42.23</v>
      </c>
      <c r="Q389">
        <v>3.6</v>
      </c>
      <c r="R389" t="s">
        <v>23</v>
      </c>
    </row>
    <row r="390" spans="1:18" x14ac:dyDescent="0.3">
      <c r="A390" t="s">
        <v>3628</v>
      </c>
      <c r="B390" s="1">
        <v>43961</v>
      </c>
      <c r="C390" t="s">
        <v>3629</v>
      </c>
      <c r="D390" t="s">
        <v>133</v>
      </c>
      <c r="E390" t="s">
        <v>50</v>
      </c>
      <c r="F390">
        <v>20</v>
      </c>
      <c r="G390">
        <v>19</v>
      </c>
      <c r="H390" s="4">
        <v>624.78</v>
      </c>
      <c r="I390" s="4">
        <v>706.00139999999988</v>
      </c>
      <c r="J390" s="4">
        <f t="shared" si="12"/>
        <v>1509.3865999999978</v>
      </c>
      <c r="K390" s="4">
        <f t="shared" si="13"/>
        <v>13414.026599999997</v>
      </c>
      <c r="L390" t="s">
        <v>47</v>
      </c>
      <c r="M390" t="s">
        <v>28</v>
      </c>
      <c r="N390" t="s">
        <v>22</v>
      </c>
      <c r="O390" t="s">
        <v>53</v>
      </c>
      <c r="P390" s="5">
        <v>33.82</v>
      </c>
      <c r="Q390">
        <v>3.1</v>
      </c>
      <c r="R390" t="s">
        <v>23</v>
      </c>
    </row>
    <row r="391" spans="1:18" x14ac:dyDescent="0.3">
      <c r="A391" t="s">
        <v>7748</v>
      </c>
      <c r="B391" s="1">
        <v>43961</v>
      </c>
      <c r="C391" t="s">
        <v>7749</v>
      </c>
      <c r="D391" t="s">
        <v>130</v>
      </c>
      <c r="E391" t="s">
        <v>82</v>
      </c>
      <c r="F391">
        <v>4</v>
      </c>
      <c r="G391">
        <v>3</v>
      </c>
      <c r="H391" s="4">
        <v>936.79</v>
      </c>
      <c r="I391" s="4">
        <v>1058.5726999999999</v>
      </c>
      <c r="J391" s="4">
        <f t="shared" si="12"/>
        <v>355.51810000000017</v>
      </c>
      <c r="K391" s="4">
        <f t="shared" si="13"/>
        <v>3175.7181</v>
      </c>
      <c r="L391" t="s">
        <v>27</v>
      </c>
      <c r="M391" t="s">
        <v>28</v>
      </c>
      <c r="N391" t="s">
        <v>36</v>
      </c>
      <c r="O391" t="s">
        <v>67</v>
      </c>
      <c r="P391" s="5">
        <v>9.83</v>
      </c>
      <c r="Q391">
        <v>3.3</v>
      </c>
      <c r="R391" t="s">
        <v>23</v>
      </c>
    </row>
    <row r="392" spans="1:18" x14ac:dyDescent="0.3">
      <c r="A392" t="s">
        <v>9767</v>
      </c>
      <c r="B392" s="1">
        <v>43961</v>
      </c>
      <c r="C392" t="s">
        <v>9768</v>
      </c>
      <c r="D392" t="s">
        <v>33</v>
      </c>
      <c r="E392" t="s">
        <v>70</v>
      </c>
      <c r="F392">
        <v>6</v>
      </c>
      <c r="G392">
        <v>6</v>
      </c>
      <c r="H392" s="4">
        <v>954.67</v>
      </c>
      <c r="I392" s="4">
        <v>1050.1369999999999</v>
      </c>
      <c r="J392" s="4">
        <f t="shared" si="12"/>
        <v>522.82200000000057</v>
      </c>
      <c r="K392" s="4">
        <f t="shared" si="13"/>
        <v>6300.8220000000001</v>
      </c>
      <c r="L392" t="s">
        <v>66</v>
      </c>
      <c r="M392" t="s">
        <v>86</v>
      </c>
      <c r="N392" t="s">
        <v>22</v>
      </c>
      <c r="O392" t="s">
        <v>30</v>
      </c>
      <c r="P392" s="5">
        <v>49.98</v>
      </c>
      <c r="Q392">
        <v>3</v>
      </c>
      <c r="R392" t="s">
        <v>23</v>
      </c>
    </row>
    <row r="393" spans="1:18" x14ac:dyDescent="0.3">
      <c r="A393" t="s">
        <v>6146</v>
      </c>
      <c r="B393" s="1">
        <v>43962</v>
      </c>
      <c r="C393" t="s">
        <v>6147</v>
      </c>
      <c r="D393" t="s">
        <v>61</v>
      </c>
      <c r="E393" t="s">
        <v>70</v>
      </c>
      <c r="F393">
        <v>16</v>
      </c>
      <c r="G393">
        <v>16</v>
      </c>
      <c r="H393" s="4">
        <v>215.29</v>
      </c>
      <c r="I393" s="4">
        <v>236.81900000000002</v>
      </c>
      <c r="J393" s="4">
        <f t="shared" si="12"/>
        <v>302.18400000000042</v>
      </c>
      <c r="K393" s="4">
        <f t="shared" si="13"/>
        <v>3789.1040000000003</v>
      </c>
      <c r="L393" t="s">
        <v>47</v>
      </c>
      <c r="M393" t="s">
        <v>123</v>
      </c>
      <c r="N393" t="s">
        <v>29</v>
      </c>
      <c r="O393" t="s">
        <v>67</v>
      </c>
      <c r="P393" s="5">
        <v>42.28</v>
      </c>
      <c r="Q393">
        <v>0</v>
      </c>
      <c r="R393" t="s">
        <v>23</v>
      </c>
    </row>
    <row r="394" spans="1:18" x14ac:dyDescent="0.3">
      <c r="A394" t="s">
        <v>9998</v>
      </c>
      <c r="B394" s="1">
        <v>43962</v>
      </c>
      <c r="C394" t="s">
        <v>9999</v>
      </c>
      <c r="D394" t="s">
        <v>61</v>
      </c>
      <c r="E394" t="s">
        <v>70</v>
      </c>
      <c r="F394">
        <v>19</v>
      </c>
      <c r="G394">
        <v>15</v>
      </c>
      <c r="H394" s="4">
        <v>178.43</v>
      </c>
      <c r="I394" s="4">
        <v>190.92010000000002</v>
      </c>
      <c r="J394" s="4">
        <f t="shared" si="12"/>
        <v>137.7415000000002</v>
      </c>
      <c r="K394" s="4">
        <f t="shared" si="13"/>
        <v>2863.8015000000005</v>
      </c>
      <c r="L394" t="s">
        <v>47</v>
      </c>
      <c r="M394" t="s">
        <v>28</v>
      </c>
      <c r="N394" t="s">
        <v>22</v>
      </c>
      <c r="O394" t="s">
        <v>67</v>
      </c>
      <c r="P394" s="5">
        <v>49.61</v>
      </c>
      <c r="Q394">
        <v>3.1</v>
      </c>
      <c r="R394" t="s">
        <v>23</v>
      </c>
    </row>
    <row r="395" spans="1:18" x14ac:dyDescent="0.3">
      <c r="A395" t="s">
        <v>784</v>
      </c>
      <c r="B395" s="1">
        <v>43963</v>
      </c>
      <c r="C395" t="s">
        <v>785</v>
      </c>
      <c r="D395" t="s">
        <v>45</v>
      </c>
      <c r="E395" t="s">
        <v>46</v>
      </c>
      <c r="F395">
        <v>8</v>
      </c>
      <c r="G395">
        <v>6</v>
      </c>
      <c r="H395" s="4">
        <v>1195.74</v>
      </c>
      <c r="I395" s="4">
        <v>1351.1861999999999</v>
      </c>
      <c r="J395" s="4">
        <f t="shared" si="12"/>
        <v>901.84719999999822</v>
      </c>
      <c r="K395" s="4">
        <f t="shared" si="13"/>
        <v>8107.1171999999988</v>
      </c>
      <c r="L395" t="s">
        <v>66</v>
      </c>
      <c r="M395" t="s">
        <v>35</v>
      </c>
      <c r="N395" t="s">
        <v>29</v>
      </c>
      <c r="O395" t="s">
        <v>67</v>
      </c>
      <c r="P395" s="5">
        <v>30.83</v>
      </c>
      <c r="Q395">
        <v>4.9000000000000004</v>
      </c>
      <c r="R395" t="s">
        <v>23</v>
      </c>
    </row>
    <row r="396" spans="1:18" x14ac:dyDescent="0.3">
      <c r="A396" t="s">
        <v>1612</v>
      </c>
      <c r="B396" s="1">
        <v>43963</v>
      </c>
      <c r="C396" t="s">
        <v>1613</v>
      </c>
      <c r="D396" t="s">
        <v>56</v>
      </c>
      <c r="E396" t="s">
        <v>57</v>
      </c>
      <c r="F396">
        <v>8</v>
      </c>
      <c r="G396">
        <v>7</v>
      </c>
      <c r="H396" s="4">
        <v>1330.7</v>
      </c>
      <c r="I396" s="4">
        <v>1516.9980000000003</v>
      </c>
      <c r="J396" s="4">
        <f t="shared" si="12"/>
        <v>1260.856000000003</v>
      </c>
      <c r="K396" s="4">
        <f t="shared" si="13"/>
        <v>10618.986000000003</v>
      </c>
      <c r="L396" t="s">
        <v>20</v>
      </c>
      <c r="M396" t="s">
        <v>86</v>
      </c>
      <c r="N396" t="s">
        <v>36</v>
      </c>
      <c r="O396" t="s">
        <v>53</v>
      </c>
      <c r="P396" s="5">
        <v>43.23</v>
      </c>
      <c r="Q396">
        <v>1.1000000000000001</v>
      </c>
      <c r="R396" t="s">
        <v>74</v>
      </c>
    </row>
    <row r="397" spans="1:18" x14ac:dyDescent="0.3">
      <c r="A397" t="s">
        <v>1698</v>
      </c>
      <c r="B397" s="1">
        <v>43964</v>
      </c>
      <c r="C397" t="s">
        <v>1699</v>
      </c>
      <c r="D397" t="s">
        <v>40</v>
      </c>
      <c r="E397" t="s">
        <v>57</v>
      </c>
      <c r="F397">
        <v>4</v>
      </c>
      <c r="G397">
        <v>3</v>
      </c>
      <c r="H397" s="4">
        <v>71.34</v>
      </c>
      <c r="I397" s="4">
        <v>74.907000000000011</v>
      </c>
      <c r="J397" s="4">
        <f t="shared" si="12"/>
        <v>-36.458999999999975</v>
      </c>
      <c r="K397" s="4">
        <f t="shared" si="13"/>
        <v>224.72100000000003</v>
      </c>
      <c r="L397" t="s">
        <v>20</v>
      </c>
      <c r="M397" t="s">
        <v>123</v>
      </c>
      <c r="N397" t="s">
        <v>71</v>
      </c>
      <c r="O397" t="s">
        <v>53</v>
      </c>
      <c r="P397" s="5">
        <v>47.16</v>
      </c>
      <c r="Q397">
        <v>3.4</v>
      </c>
      <c r="R397" t="s">
        <v>23</v>
      </c>
    </row>
    <row r="398" spans="1:18" x14ac:dyDescent="0.3">
      <c r="A398" t="s">
        <v>5358</v>
      </c>
      <c r="B398" s="1">
        <v>43964</v>
      </c>
      <c r="C398" t="s">
        <v>5359</v>
      </c>
      <c r="D398" t="s">
        <v>100</v>
      </c>
      <c r="E398" t="s">
        <v>57</v>
      </c>
      <c r="F398">
        <v>11</v>
      </c>
      <c r="G398">
        <v>11</v>
      </c>
      <c r="H398" s="4">
        <v>332.65</v>
      </c>
      <c r="I398" s="4">
        <v>372.56799999999998</v>
      </c>
      <c r="J398" s="4">
        <f t="shared" si="12"/>
        <v>435.11799999999994</v>
      </c>
      <c r="K398" s="4">
        <f t="shared" si="13"/>
        <v>4098.2479999999996</v>
      </c>
      <c r="L398" t="s">
        <v>20</v>
      </c>
      <c r="M398" t="s">
        <v>79</v>
      </c>
      <c r="N398" t="s">
        <v>29</v>
      </c>
      <c r="O398" t="s">
        <v>30</v>
      </c>
      <c r="P398" s="5">
        <v>3.98</v>
      </c>
      <c r="Q398">
        <v>4.5</v>
      </c>
      <c r="R398" t="s">
        <v>23</v>
      </c>
    </row>
    <row r="399" spans="1:18" x14ac:dyDescent="0.3">
      <c r="A399" t="s">
        <v>5724</v>
      </c>
      <c r="B399" s="1">
        <v>43964</v>
      </c>
      <c r="C399" t="s">
        <v>10804</v>
      </c>
      <c r="D399" t="s">
        <v>85</v>
      </c>
      <c r="E399" t="s">
        <v>82</v>
      </c>
      <c r="F399">
        <v>20</v>
      </c>
      <c r="G399">
        <v>19</v>
      </c>
      <c r="H399" s="4">
        <v>1401.57</v>
      </c>
      <c r="I399" s="4">
        <v>1485.6641999999999</v>
      </c>
      <c r="J399" s="4">
        <f t="shared" si="12"/>
        <v>1586.9098000000022</v>
      </c>
      <c r="K399" s="4">
        <f t="shared" si="13"/>
        <v>28227.6198</v>
      </c>
      <c r="L399" t="s">
        <v>20</v>
      </c>
      <c r="M399" t="s">
        <v>28</v>
      </c>
      <c r="N399" t="s">
        <v>29</v>
      </c>
      <c r="O399" t="s">
        <v>53</v>
      </c>
      <c r="P399" s="5">
        <v>10.88</v>
      </c>
      <c r="Q399">
        <v>1.8</v>
      </c>
      <c r="R399" t="s">
        <v>23</v>
      </c>
    </row>
    <row r="400" spans="1:18" x14ac:dyDescent="0.3">
      <c r="A400" t="s">
        <v>7107</v>
      </c>
      <c r="B400" s="1">
        <v>43964</v>
      </c>
      <c r="C400" t="s">
        <v>7108</v>
      </c>
      <c r="D400" t="s">
        <v>77</v>
      </c>
      <c r="E400" t="s">
        <v>82</v>
      </c>
      <c r="F400">
        <v>16</v>
      </c>
      <c r="G400">
        <v>16</v>
      </c>
      <c r="H400" s="4">
        <v>394.13</v>
      </c>
      <c r="I400" s="4">
        <v>445.36689999999993</v>
      </c>
      <c r="J400" s="4">
        <f t="shared" si="12"/>
        <v>778.08039999999892</v>
      </c>
      <c r="K400" s="4">
        <f t="shared" si="13"/>
        <v>7125.8703999999989</v>
      </c>
      <c r="L400" t="s">
        <v>27</v>
      </c>
      <c r="M400" t="s">
        <v>86</v>
      </c>
      <c r="N400" t="s">
        <v>22</v>
      </c>
      <c r="O400" t="s">
        <v>37</v>
      </c>
      <c r="P400" s="5">
        <v>41.71</v>
      </c>
      <c r="Q400">
        <v>2.8</v>
      </c>
      <c r="R400" t="s">
        <v>74</v>
      </c>
    </row>
    <row r="401" spans="1:18" x14ac:dyDescent="0.3">
      <c r="A401" t="s">
        <v>814</v>
      </c>
      <c r="B401" s="1">
        <v>43965</v>
      </c>
      <c r="C401" t="s">
        <v>815</v>
      </c>
      <c r="D401" t="s">
        <v>94</v>
      </c>
      <c r="E401" t="s">
        <v>50</v>
      </c>
      <c r="F401">
        <v>2</v>
      </c>
      <c r="G401">
        <v>2</v>
      </c>
      <c r="H401" s="4">
        <v>1054.03</v>
      </c>
      <c r="I401" s="4">
        <v>1201.5942</v>
      </c>
      <c r="J401" s="4">
        <f t="shared" si="12"/>
        <v>277.34840000000008</v>
      </c>
      <c r="K401" s="4">
        <f t="shared" si="13"/>
        <v>2403.1884</v>
      </c>
      <c r="L401" t="s">
        <v>27</v>
      </c>
      <c r="M401" t="s">
        <v>79</v>
      </c>
      <c r="N401" t="s">
        <v>36</v>
      </c>
      <c r="O401" t="s">
        <v>37</v>
      </c>
      <c r="P401" s="5">
        <v>17.78</v>
      </c>
      <c r="Q401">
        <v>4</v>
      </c>
      <c r="R401" t="s">
        <v>23</v>
      </c>
    </row>
    <row r="402" spans="1:18" x14ac:dyDescent="0.3">
      <c r="A402" t="s">
        <v>8825</v>
      </c>
      <c r="B402" s="1">
        <v>43965</v>
      </c>
      <c r="C402" t="s">
        <v>8826</v>
      </c>
      <c r="D402" t="s">
        <v>33</v>
      </c>
      <c r="E402" t="s">
        <v>70</v>
      </c>
      <c r="F402">
        <v>1</v>
      </c>
      <c r="G402">
        <v>1</v>
      </c>
      <c r="H402" s="4">
        <v>339.93</v>
      </c>
      <c r="I402" s="4">
        <v>380.72160000000002</v>
      </c>
      <c r="J402" s="4">
        <f t="shared" si="12"/>
        <v>-5.6683999999999841</v>
      </c>
      <c r="K402" s="4">
        <f t="shared" si="13"/>
        <v>380.72160000000002</v>
      </c>
      <c r="L402" t="s">
        <v>27</v>
      </c>
      <c r="M402" t="s">
        <v>35</v>
      </c>
      <c r="N402" t="s">
        <v>22</v>
      </c>
      <c r="O402" t="s">
        <v>37</v>
      </c>
      <c r="P402" s="5">
        <v>46.46</v>
      </c>
      <c r="Q402">
        <v>2.5</v>
      </c>
      <c r="R402" t="s">
        <v>23</v>
      </c>
    </row>
    <row r="403" spans="1:18" x14ac:dyDescent="0.3">
      <c r="A403" t="s">
        <v>9157</v>
      </c>
      <c r="B403" s="1">
        <v>43965</v>
      </c>
      <c r="C403" t="s">
        <v>9158</v>
      </c>
      <c r="D403" t="s">
        <v>141</v>
      </c>
      <c r="E403" t="s">
        <v>50</v>
      </c>
      <c r="F403">
        <v>7</v>
      </c>
      <c r="G403">
        <v>7</v>
      </c>
      <c r="H403" s="4">
        <v>674.86</v>
      </c>
      <c r="I403" s="4">
        <v>776.08899999999994</v>
      </c>
      <c r="J403" s="4">
        <f t="shared" si="12"/>
        <v>688.47299999999916</v>
      </c>
      <c r="K403" s="4">
        <f t="shared" si="13"/>
        <v>5432.6229999999996</v>
      </c>
      <c r="L403" t="s">
        <v>66</v>
      </c>
      <c r="M403" t="s">
        <v>21</v>
      </c>
      <c r="N403" t="s">
        <v>36</v>
      </c>
      <c r="O403" t="s">
        <v>53</v>
      </c>
      <c r="P403" s="5">
        <v>20.13</v>
      </c>
      <c r="Q403">
        <v>2.4</v>
      </c>
      <c r="R403" t="s">
        <v>23</v>
      </c>
    </row>
    <row r="404" spans="1:18" x14ac:dyDescent="0.3">
      <c r="A404" t="s">
        <v>160</v>
      </c>
      <c r="B404" s="1">
        <v>43966</v>
      </c>
      <c r="C404" t="s">
        <v>161</v>
      </c>
      <c r="D404" t="s">
        <v>141</v>
      </c>
      <c r="E404" t="s">
        <v>50</v>
      </c>
      <c r="F404">
        <v>14</v>
      </c>
      <c r="G404">
        <v>13</v>
      </c>
      <c r="H404" s="4">
        <v>1076.02</v>
      </c>
      <c r="I404" s="4">
        <v>1215.9025999999999</v>
      </c>
      <c r="J404" s="4">
        <f t="shared" si="12"/>
        <v>1771.2237999999979</v>
      </c>
      <c r="K404" s="4">
        <f t="shared" si="13"/>
        <v>15806.733799999998</v>
      </c>
      <c r="L404" t="s">
        <v>51</v>
      </c>
      <c r="M404" t="s">
        <v>86</v>
      </c>
      <c r="N404" t="s">
        <v>22</v>
      </c>
      <c r="O404" t="s">
        <v>30</v>
      </c>
      <c r="P404" s="5">
        <v>47.25</v>
      </c>
      <c r="Q404">
        <v>1.5</v>
      </c>
      <c r="R404" t="s">
        <v>23</v>
      </c>
    </row>
    <row r="405" spans="1:18" x14ac:dyDescent="0.3">
      <c r="A405" t="s">
        <v>7250</v>
      </c>
      <c r="B405" s="1">
        <v>43966</v>
      </c>
      <c r="C405" t="s">
        <v>7251</v>
      </c>
      <c r="D405" t="s">
        <v>141</v>
      </c>
      <c r="E405" t="s">
        <v>50</v>
      </c>
      <c r="F405">
        <v>11</v>
      </c>
      <c r="G405">
        <v>11</v>
      </c>
      <c r="H405" s="4">
        <v>479.57</v>
      </c>
      <c r="I405" s="4">
        <v>532.32270000000005</v>
      </c>
      <c r="J405" s="4">
        <f t="shared" si="12"/>
        <v>549.53970000000095</v>
      </c>
      <c r="K405" s="4">
        <f t="shared" si="13"/>
        <v>5855.5497000000005</v>
      </c>
      <c r="L405" t="s">
        <v>47</v>
      </c>
      <c r="M405" t="s">
        <v>86</v>
      </c>
      <c r="N405" t="s">
        <v>71</v>
      </c>
      <c r="O405" t="s">
        <v>67</v>
      </c>
      <c r="P405" s="5">
        <v>30.74</v>
      </c>
      <c r="Q405">
        <v>4.9000000000000004</v>
      </c>
      <c r="R405" t="s">
        <v>23</v>
      </c>
    </row>
    <row r="406" spans="1:18" x14ac:dyDescent="0.3">
      <c r="A406" t="s">
        <v>8993</v>
      </c>
      <c r="B406" s="1">
        <v>43966</v>
      </c>
      <c r="C406" t="s">
        <v>8994</v>
      </c>
      <c r="D406" t="s">
        <v>33</v>
      </c>
      <c r="E406" t="s">
        <v>70</v>
      </c>
      <c r="F406">
        <v>14</v>
      </c>
      <c r="G406">
        <v>13</v>
      </c>
      <c r="H406" s="4">
        <v>53.6</v>
      </c>
      <c r="I406" s="4">
        <v>60.567999999999998</v>
      </c>
      <c r="J406" s="4">
        <f t="shared" si="12"/>
        <v>50.273999999999944</v>
      </c>
      <c r="K406" s="4">
        <f t="shared" si="13"/>
        <v>787.38400000000001</v>
      </c>
      <c r="L406" t="s">
        <v>20</v>
      </c>
      <c r="M406" t="s">
        <v>86</v>
      </c>
      <c r="N406" t="s">
        <v>22</v>
      </c>
      <c r="O406" t="s">
        <v>30</v>
      </c>
      <c r="P406" s="5">
        <v>40.31</v>
      </c>
      <c r="Q406">
        <v>4.2</v>
      </c>
      <c r="R406" t="s">
        <v>23</v>
      </c>
    </row>
    <row r="407" spans="1:18" x14ac:dyDescent="0.3">
      <c r="A407" t="s">
        <v>10466</v>
      </c>
      <c r="B407" s="1">
        <v>43966</v>
      </c>
      <c r="C407" t="s">
        <v>10467</v>
      </c>
      <c r="D407" t="s">
        <v>56</v>
      </c>
      <c r="E407" t="s">
        <v>57</v>
      </c>
      <c r="F407">
        <v>3</v>
      </c>
      <c r="G407">
        <v>2</v>
      </c>
      <c r="H407" s="4">
        <v>1282.49</v>
      </c>
      <c r="I407" s="4">
        <v>1372.2643</v>
      </c>
      <c r="J407" s="4">
        <f t="shared" si="12"/>
        <v>152.19860000000008</v>
      </c>
      <c r="K407" s="4">
        <f t="shared" si="13"/>
        <v>2744.5286000000001</v>
      </c>
      <c r="L407" t="s">
        <v>27</v>
      </c>
      <c r="M407" t="s">
        <v>86</v>
      </c>
      <c r="N407" t="s">
        <v>36</v>
      </c>
      <c r="O407" t="s">
        <v>67</v>
      </c>
      <c r="P407" s="5">
        <v>27.35</v>
      </c>
      <c r="Q407">
        <v>2</v>
      </c>
      <c r="R407" t="s">
        <v>23</v>
      </c>
    </row>
    <row r="408" spans="1:18" x14ac:dyDescent="0.3">
      <c r="A408" t="s">
        <v>736</v>
      </c>
      <c r="B408" s="1">
        <v>43967</v>
      </c>
      <c r="C408" t="s">
        <v>737</v>
      </c>
      <c r="D408" t="s">
        <v>61</v>
      </c>
      <c r="E408" t="s">
        <v>70</v>
      </c>
      <c r="F408">
        <v>4</v>
      </c>
      <c r="G408">
        <v>3</v>
      </c>
      <c r="H408" s="4">
        <v>1219.18</v>
      </c>
      <c r="I408" s="4">
        <v>1341.0980000000002</v>
      </c>
      <c r="J408" s="4">
        <f t="shared" si="12"/>
        <v>336.78400000000079</v>
      </c>
      <c r="K408" s="4">
        <f t="shared" si="13"/>
        <v>4023.2940000000008</v>
      </c>
      <c r="L408" t="s">
        <v>66</v>
      </c>
      <c r="M408" t="s">
        <v>35</v>
      </c>
      <c r="N408" t="s">
        <v>29</v>
      </c>
      <c r="O408" t="s">
        <v>37</v>
      </c>
      <c r="P408" s="5">
        <v>28.97</v>
      </c>
      <c r="Q408">
        <v>1.2</v>
      </c>
      <c r="R408" t="s">
        <v>23</v>
      </c>
    </row>
    <row r="409" spans="1:18" x14ac:dyDescent="0.3">
      <c r="A409" t="s">
        <v>1144</v>
      </c>
      <c r="B409" s="1">
        <v>43967</v>
      </c>
      <c r="C409" t="s">
        <v>1145</v>
      </c>
      <c r="D409" t="s">
        <v>40</v>
      </c>
      <c r="E409" t="s">
        <v>57</v>
      </c>
      <c r="F409">
        <v>10</v>
      </c>
      <c r="G409">
        <v>8</v>
      </c>
      <c r="H409" s="4">
        <v>1230.92</v>
      </c>
      <c r="I409" s="4">
        <v>1378.6304000000002</v>
      </c>
      <c r="J409" s="4">
        <f t="shared" si="12"/>
        <v>1152.7832000000012</v>
      </c>
      <c r="K409" s="4">
        <f t="shared" si="13"/>
        <v>11029.043200000002</v>
      </c>
      <c r="L409" t="s">
        <v>27</v>
      </c>
      <c r="M409" t="s">
        <v>86</v>
      </c>
      <c r="N409" t="s">
        <v>36</v>
      </c>
      <c r="O409" t="s">
        <v>67</v>
      </c>
      <c r="P409" s="5">
        <v>28.9</v>
      </c>
      <c r="Q409">
        <v>2.2999999999999998</v>
      </c>
      <c r="R409" t="s">
        <v>74</v>
      </c>
    </row>
    <row r="410" spans="1:18" x14ac:dyDescent="0.3">
      <c r="A410" t="s">
        <v>1845</v>
      </c>
      <c r="B410" s="1">
        <v>43967</v>
      </c>
      <c r="C410" t="s">
        <v>1846</v>
      </c>
      <c r="D410" t="s">
        <v>100</v>
      </c>
      <c r="E410" t="s">
        <v>57</v>
      </c>
      <c r="F410">
        <v>6</v>
      </c>
      <c r="G410">
        <v>6</v>
      </c>
      <c r="H410" s="4">
        <v>1016.58</v>
      </c>
      <c r="I410" s="4">
        <v>1077.5748000000001</v>
      </c>
      <c r="J410" s="4">
        <f t="shared" si="12"/>
        <v>335.39879999999965</v>
      </c>
      <c r="K410" s="4">
        <f t="shared" si="13"/>
        <v>6465.4488000000001</v>
      </c>
      <c r="L410" t="s">
        <v>47</v>
      </c>
      <c r="M410" t="s">
        <v>42</v>
      </c>
      <c r="N410" t="s">
        <v>36</v>
      </c>
      <c r="O410" t="s">
        <v>53</v>
      </c>
      <c r="P410" s="5">
        <v>30.57</v>
      </c>
      <c r="Q410">
        <v>2.4</v>
      </c>
      <c r="R410" t="s">
        <v>23</v>
      </c>
    </row>
    <row r="411" spans="1:18" x14ac:dyDescent="0.3">
      <c r="A411" t="s">
        <v>5731</v>
      </c>
      <c r="B411" s="1">
        <v>43967</v>
      </c>
      <c r="C411" t="s">
        <v>5732</v>
      </c>
      <c r="D411" t="s">
        <v>77</v>
      </c>
      <c r="E411" t="s">
        <v>82</v>
      </c>
      <c r="F411">
        <v>14</v>
      </c>
      <c r="G411">
        <v>13</v>
      </c>
      <c r="H411" s="4">
        <v>1063.53</v>
      </c>
      <c r="I411" s="4">
        <v>1212.4242000000002</v>
      </c>
      <c r="J411" s="4">
        <f t="shared" si="12"/>
        <v>1886.3546000000028</v>
      </c>
      <c r="K411" s="4">
        <f t="shared" si="13"/>
        <v>15761.514600000002</v>
      </c>
      <c r="L411" t="s">
        <v>51</v>
      </c>
      <c r="M411" t="s">
        <v>28</v>
      </c>
      <c r="N411" t="s">
        <v>71</v>
      </c>
      <c r="O411" t="s">
        <v>30</v>
      </c>
      <c r="P411" s="5">
        <v>49.27</v>
      </c>
      <c r="Q411">
        <v>3.4</v>
      </c>
      <c r="R411" t="s">
        <v>23</v>
      </c>
    </row>
    <row r="412" spans="1:18" x14ac:dyDescent="0.3">
      <c r="A412" t="s">
        <v>10549</v>
      </c>
      <c r="B412" s="1">
        <v>43967</v>
      </c>
      <c r="C412" t="s">
        <v>10550</v>
      </c>
      <c r="D412" t="s">
        <v>56</v>
      </c>
      <c r="E412" t="s">
        <v>57</v>
      </c>
      <c r="F412">
        <v>3</v>
      </c>
      <c r="G412">
        <v>2</v>
      </c>
      <c r="H412" s="4">
        <v>487.99</v>
      </c>
      <c r="I412" s="4">
        <v>551.42869999999994</v>
      </c>
      <c r="J412" s="4">
        <f t="shared" si="12"/>
        <v>104.26739999999985</v>
      </c>
      <c r="K412" s="4">
        <f t="shared" si="13"/>
        <v>1102.8573999999999</v>
      </c>
      <c r="L412" t="s">
        <v>66</v>
      </c>
      <c r="M412" t="s">
        <v>123</v>
      </c>
      <c r="N412" t="s">
        <v>36</v>
      </c>
      <c r="O412" t="s">
        <v>37</v>
      </c>
      <c r="P412" s="5">
        <v>22.61</v>
      </c>
      <c r="Q412">
        <v>2.5</v>
      </c>
      <c r="R412" t="s">
        <v>23</v>
      </c>
    </row>
    <row r="413" spans="1:18" x14ac:dyDescent="0.3">
      <c r="A413" t="s">
        <v>1910</v>
      </c>
      <c r="B413" s="1">
        <v>43968</v>
      </c>
      <c r="C413" t="s">
        <v>1911</v>
      </c>
      <c r="D413" t="s">
        <v>65</v>
      </c>
      <c r="E413" t="s">
        <v>82</v>
      </c>
      <c r="F413">
        <v>13</v>
      </c>
      <c r="G413">
        <v>12</v>
      </c>
      <c r="H413" s="4">
        <v>376.25</v>
      </c>
      <c r="I413" s="4">
        <v>425.16249999999997</v>
      </c>
      <c r="J413" s="4">
        <f t="shared" si="12"/>
        <v>580.12999999999977</v>
      </c>
      <c r="K413" s="4">
        <f t="shared" si="13"/>
        <v>5101.95</v>
      </c>
      <c r="L413" t="s">
        <v>51</v>
      </c>
      <c r="M413" t="s">
        <v>35</v>
      </c>
      <c r="N413" t="s">
        <v>36</v>
      </c>
      <c r="O413" t="s">
        <v>37</v>
      </c>
      <c r="P413" s="5">
        <v>6.82</v>
      </c>
      <c r="Q413">
        <v>1.3</v>
      </c>
      <c r="R413" t="s">
        <v>23</v>
      </c>
    </row>
    <row r="414" spans="1:18" x14ac:dyDescent="0.3">
      <c r="A414" t="s">
        <v>4019</v>
      </c>
      <c r="B414" s="1">
        <v>43968</v>
      </c>
      <c r="C414" t="s">
        <v>4020</v>
      </c>
      <c r="D414" t="s">
        <v>100</v>
      </c>
      <c r="E414" t="s">
        <v>57</v>
      </c>
      <c r="F414">
        <v>20</v>
      </c>
      <c r="G414">
        <v>20</v>
      </c>
      <c r="H414" s="4">
        <v>1011.12</v>
      </c>
      <c r="I414" s="4">
        <v>1061.6760000000002</v>
      </c>
      <c r="J414" s="4">
        <f t="shared" si="12"/>
        <v>980.75000000000261</v>
      </c>
      <c r="K414" s="4">
        <f t="shared" si="13"/>
        <v>21233.520000000004</v>
      </c>
      <c r="L414" t="s">
        <v>51</v>
      </c>
      <c r="M414" t="s">
        <v>123</v>
      </c>
      <c r="N414" t="s">
        <v>29</v>
      </c>
      <c r="O414" t="s">
        <v>67</v>
      </c>
      <c r="P414" s="5">
        <v>30.37</v>
      </c>
      <c r="Q414">
        <v>2.8</v>
      </c>
      <c r="R414" t="s">
        <v>23</v>
      </c>
    </row>
    <row r="415" spans="1:18" x14ac:dyDescent="0.3">
      <c r="A415" t="s">
        <v>5039</v>
      </c>
      <c r="B415" s="1">
        <v>43968</v>
      </c>
      <c r="C415" t="s">
        <v>5040</v>
      </c>
      <c r="D415" t="s">
        <v>33</v>
      </c>
      <c r="E415" t="s">
        <v>70</v>
      </c>
      <c r="F415">
        <v>2</v>
      </c>
      <c r="G415">
        <v>2</v>
      </c>
      <c r="H415" s="4">
        <v>1440.42</v>
      </c>
      <c r="I415" s="4">
        <v>1627.6745999999998</v>
      </c>
      <c r="J415" s="4">
        <f t="shared" si="12"/>
        <v>372.66919999999953</v>
      </c>
      <c r="K415" s="4">
        <f t="shared" si="13"/>
        <v>3255.3491999999997</v>
      </c>
      <c r="L415" t="s">
        <v>27</v>
      </c>
      <c r="M415" t="s">
        <v>79</v>
      </c>
      <c r="N415" t="s">
        <v>71</v>
      </c>
      <c r="O415" t="s">
        <v>30</v>
      </c>
      <c r="P415" s="5">
        <v>1.84</v>
      </c>
      <c r="Q415">
        <v>1.9</v>
      </c>
      <c r="R415" t="s">
        <v>23</v>
      </c>
    </row>
    <row r="416" spans="1:18" x14ac:dyDescent="0.3">
      <c r="A416" t="s">
        <v>6898</v>
      </c>
      <c r="B416" s="1">
        <v>43968</v>
      </c>
      <c r="C416" t="s">
        <v>6899</v>
      </c>
      <c r="D416" t="s">
        <v>56</v>
      </c>
      <c r="E416" t="s">
        <v>57</v>
      </c>
      <c r="F416">
        <v>3</v>
      </c>
      <c r="G416">
        <v>3</v>
      </c>
      <c r="H416" s="4">
        <v>550.49</v>
      </c>
      <c r="I416" s="4">
        <v>622.05369999999994</v>
      </c>
      <c r="J416" s="4">
        <f t="shared" si="12"/>
        <v>200.62109999999979</v>
      </c>
      <c r="K416" s="4">
        <f t="shared" si="13"/>
        <v>1866.1610999999998</v>
      </c>
      <c r="L416" t="s">
        <v>27</v>
      </c>
      <c r="M416" t="s">
        <v>86</v>
      </c>
      <c r="N416" t="s">
        <v>71</v>
      </c>
      <c r="O416" t="s">
        <v>89</v>
      </c>
      <c r="P416" s="5">
        <v>14.07</v>
      </c>
      <c r="Q416">
        <v>4.8</v>
      </c>
      <c r="R416" t="s">
        <v>23</v>
      </c>
    </row>
    <row r="417" spans="1:18" x14ac:dyDescent="0.3">
      <c r="A417" t="s">
        <v>7509</v>
      </c>
      <c r="B417" s="1">
        <v>43968</v>
      </c>
      <c r="C417" t="s">
        <v>7510</v>
      </c>
      <c r="D417" t="s">
        <v>61</v>
      </c>
      <c r="E417" t="s">
        <v>70</v>
      </c>
      <c r="F417">
        <v>6</v>
      </c>
      <c r="G417">
        <v>6</v>
      </c>
      <c r="H417" s="4">
        <v>263.68</v>
      </c>
      <c r="I417" s="4">
        <v>303.23199999999997</v>
      </c>
      <c r="J417" s="4">
        <f t="shared" si="12"/>
        <v>203.91199999999989</v>
      </c>
      <c r="K417" s="4">
        <f t="shared" si="13"/>
        <v>1819.3919999999998</v>
      </c>
      <c r="L417" t="s">
        <v>47</v>
      </c>
      <c r="M417" t="s">
        <v>35</v>
      </c>
      <c r="N417" t="s">
        <v>71</v>
      </c>
      <c r="O417" t="s">
        <v>37</v>
      </c>
      <c r="P417" s="5">
        <v>33.4</v>
      </c>
      <c r="Q417">
        <v>1.4</v>
      </c>
      <c r="R417" t="s">
        <v>23</v>
      </c>
    </row>
    <row r="418" spans="1:18" x14ac:dyDescent="0.3">
      <c r="A418" t="s">
        <v>294</v>
      </c>
      <c r="B418" s="1">
        <v>43969</v>
      </c>
      <c r="C418" t="s">
        <v>295</v>
      </c>
      <c r="D418" t="s">
        <v>100</v>
      </c>
      <c r="E418" t="s">
        <v>57</v>
      </c>
      <c r="F418">
        <v>18</v>
      </c>
      <c r="G418">
        <v>18</v>
      </c>
      <c r="H418" s="4">
        <v>390</v>
      </c>
      <c r="I418" s="4">
        <v>432.90000000000003</v>
      </c>
      <c r="J418" s="4">
        <f t="shared" si="12"/>
        <v>750.18000000000075</v>
      </c>
      <c r="K418" s="4">
        <f t="shared" si="13"/>
        <v>7792.2000000000007</v>
      </c>
      <c r="L418" t="s">
        <v>20</v>
      </c>
      <c r="M418" t="s">
        <v>28</v>
      </c>
      <c r="N418" t="s">
        <v>36</v>
      </c>
      <c r="O418" t="s">
        <v>67</v>
      </c>
      <c r="P418" s="5">
        <v>22.02</v>
      </c>
      <c r="Q418">
        <v>2.5</v>
      </c>
      <c r="R418" t="s">
        <v>23</v>
      </c>
    </row>
    <row r="419" spans="1:18" x14ac:dyDescent="0.3">
      <c r="A419" t="s">
        <v>1771</v>
      </c>
      <c r="B419" s="1">
        <v>43969</v>
      </c>
      <c r="C419" t="s">
        <v>1772</v>
      </c>
      <c r="D419" t="s">
        <v>65</v>
      </c>
      <c r="E419" t="s">
        <v>82</v>
      </c>
      <c r="F419">
        <v>6</v>
      </c>
      <c r="G419">
        <v>5</v>
      </c>
      <c r="H419" s="4">
        <v>162.12</v>
      </c>
      <c r="I419" s="4">
        <v>184.81680000000003</v>
      </c>
      <c r="J419" s="4">
        <f t="shared" si="12"/>
        <v>99.164000000000158</v>
      </c>
      <c r="K419" s="4">
        <f t="shared" si="13"/>
        <v>924.08400000000017</v>
      </c>
      <c r="L419" t="s">
        <v>20</v>
      </c>
      <c r="M419" t="s">
        <v>79</v>
      </c>
      <c r="N419" t="s">
        <v>22</v>
      </c>
      <c r="O419" t="s">
        <v>53</v>
      </c>
      <c r="P419" s="5">
        <v>14.32</v>
      </c>
      <c r="Q419">
        <v>4.0999999999999996</v>
      </c>
      <c r="R419" t="s">
        <v>23</v>
      </c>
    </row>
    <row r="420" spans="1:18" x14ac:dyDescent="0.3">
      <c r="A420" t="s">
        <v>3606</v>
      </c>
      <c r="B420" s="1">
        <v>43969</v>
      </c>
      <c r="C420" t="s">
        <v>3607</v>
      </c>
      <c r="D420" t="s">
        <v>130</v>
      </c>
      <c r="E420" t="s">
        <v>82</v>
      </c>
      <c r="F420">
        <v>11</v>
      </c>
      <c r="G420">
        <v>11</v>
      </c>
      <c r="H420" s="4">
        <v>45.25</v>
      </c>
      <c r="I420" s="4">
        <v>50.680000000000007</v>
      </c>
      <c r="J420" s="4">
        <f t="shared" si="12"/>
        <v>18.500000000000021</v>
      </c>
      <c r="K420" s="4">
        <f t="shared" si="13"/>
        <v>557.48</v>
      </c>
      <c r="L420" t="s">
        <v>51</v>
      </c>
      <c r="M420" t="s">
        <v>123</v>
      </c>
      <c r="N420" t="s">
        <v>71</v>
      </c>
      <c r="O420" t="s">
        <v>37</v>
      </c>
      <c r="P420" s="5">
        <v>41.23</v>
      </c>
      <c r="Q420">
        <v>4.4000000000000004</v>
      </c>
      <c r="R420" t="s">
        <v>23</v>
      </c>
    </row>
    <row r="421" spans="1:18" x14ac:dyDescent="0.3">
      <c r="A421" t="s">
        <v>8603</v>
      </c>
      <c r="B421" s="1">
        <v>43969</v>
      </c>
      <c r="C421" t="s">
        <v>8604</v>
      </c>
      <c r="D421" t="s">
        <v>141</v>
      </c>
      <c r="E421" t="s">
        <v>50</v>
      </c>
      <c r="F421">
        <v>13</v>
      </c>
      <c r="G421">
        <v>12</v>
      </c>
      <c r="H421" s="4">
        <v>331.94</v>
      </c>
      <c r="I421" s="4">
        <v>375.09219999999993</v>
      </c>
      <c r="J421" s="4">
        <f t="shared" si="12"/>
        <v>499.03639999999899</v>
      </c>
      <c r="K421" s="4">
        <f t="shared" si="13"/>
        <v>4501.1063999999988</v>
      </c>
      <c r="L421" t="s">
        <v>51</v>
      </c>
      <c r="M421" t="s">
        <v>123</v>
      </c>
      <c r="N421" t="s">
        <v>36</v>
      </c>
      <c r="O421" t="s">
        <v>37</v>
      </c>
      <c r="P421" s="5">
        <v>18.79</v>
      </c>
      <c r="Q421">
        <v>3.9</v>
      </c>
      <c r="R421" t="s">
        <v>23</v>
      </c>
    </row>
    <row r="422" spans="1:18" x14ac:dyDescent="0.3">
      <c r="A422" t="s">
        <v>9301</v>
      </c>
      <c r="B422" s="1">
        <v>43969</v>
      </c>
      <c r="C422" t="s">
        <v>9302</v>
      </c>
      <c r="D422" t="s">
        <v>33</v>
      </c>
      <c r="E422" t="s">
        <v>70</v>
      </c>
      <c r="F422">
        <v>20</v>
      </c>
      <c r="G422">
        <v>19</v>
      </c>
      <c r="H422" s="4">
        <v>271.57</v>
      </c>
      <c r="I422" s="4">
        <v>312.30549999999999</v>
      </c>
      <c r="J422" s="4">
        <f t="shared" si="12"/>
        <v>735.63450000000023</v>
      </c>
      <c r="K422" s="4">
        <f t="shared" si="13"/>
        <v>5933.8045000000002</v>
      </c>
      <c r="L422" t="s">
        <v>27</v>
      </c>
      <c r="M422" t="s">
        <v>35</v>
      </c>
      <c r="N422" t="s">
        <v>29</v>
      </c>
      <c r="O422" t="s">
        <v>89</v>
      </c>
      <c r="P422" s="5">
        <v>38.340000000000003</v>
      </c>
      <c r="Q422">
        <v>4</v>
      </c>
      <c r="R422" t="s">
        <v>23</v>
      </c>
    </row>
    <row r="423" spans="1:18" x14ac:dyDescent="0.3">
      <c r="A423" t="s">
        <v>10515</v>
      </c>
      <c r="B423" s="1">
        <v>43969</v>
      </c>
      <c r="C423" t="s">
        <v>10516</v>
      </c>
      <c r="D423" t="s">
        <v>65</v>
      </c>
      <c r="E423" t="s">
        <v>82</v>
      </c>
      <c r="F423">
        <v>15</v>
      </c>
      <c r="G423">
        <v>12</v>
      </c>
      <c r="H423" s="4">
        <v>1199.68</v>
      </c>
      <c r="I423" s="4">
        <v>1307.6512000000002</v>
      </c>
      <c r="J423" s="4">
        <f t="shared" si="12"/>
        <v>1246.8744000000031</v>
      </c>
      <c r="K423" s="4">
        <f t="shared" si="13"/>
        <v>15691.814400000003</v>
      </c>
      <c r="L423" t="s">
        <v>66</v>
      </c>
      <c r="M423" t="s">
        <v>42</v>
      </c>
      <c r="N423" t="s">
        <v>71</v>
      </c>
      <c r="O423" t="s">
        <v>53</v>
      </c>
      <c r="P423" s="5">
        <v>48.78</v>
      </c>
      <c r="Q423">
        <v>3.2</v>
      </c>
      <c r="R423" t="s">
        <v>23</v>
      </c>
    </row>
    <row r="424" spans="1:18" x14ac:dyDescent="0.3">
      <c r="A424" t="s">
        <v>4904</v>
      </c>
      <c r="B424" s="1">
        <v>43970</v>
      </c>
      <c r="C424" t="s">
        <v>4905</v>
      </c>
      <c r="D424" t="s">
        <v>130</v>
      </c>
      <c r="E424" t="s">
        <v>82</v>
      </c>
      <c r="F424">
        <v>3</v>
      </c>
      <c r="G424">
        <v>2</v>
      </c>
      <c r="H424" s="4">
        <v>75.19</v>
      </c>
      <c r="I424" s="4">
        <v>86.468499999999992</v>
      </c>
      <c r="J424" s="4">
        <f t="shared" si="12"/>
        <v>5.7869999999999884</v>
      </c>
      <c r="K424" s="4">
        <f t="shared" si="13"/>
        <v>172.93699999999998</v>
      </c>
      <c r="L424" t="s">
        <v>47</v>
      </c>
      <c r="M424" t="s">
        <v>123</v>
      </c>
      <c r="N424" t="s">
        <v>36</v>
      </c>
      <c r="O424" t="s">
        <v>89</v>
      </c>
      <c r="P424" s="5">
        <v>16.77</v>
      </c>
      <c r="Q424">
        <v>1</v>
      </c>
      <c r="R424" t="s">
        <v>23</v>
      </c>
    </row>
    <row r="425" spans="1:18" x14ac:dyDescent="0.3">
      <c r="A425" t="s">
        <v>5074</v>
      </c>
      <c r="B425" s="1">
        <v>43970</v>
      </c>
      <c r="C425" t="s">
        <v>5075</v>
      </c>
      <c r="D425" t="s">
        <v>65</v>
      </c>
      <c r="E425" t="s">
        <v>82</v>
      </c>
      <c r="F425">
        <v>6</v>
      </c>
      <c r="G425">
        <v>5</v>
      </c>
      <c r="H425" s="4">
        <v>83.28</v>
      </c>
      <c r="I425" s="4">
        <v>94.939200000000014</v>
      </c>
      <c r="J425" s="4">
        <f t="shared" si="12"/>
        <v>19.236000000000104</v>
      </c>
      <c r="K425" s="4">
        <f t="shared" si="13"/>
        <v>474.69600000000008</v>
      </c>
      <c r="L425" t="s">
        <v>47</v>
      </c>
      <c r="M425" t="s">
        <v>86</v>
      </c>
      <c r="N425" t="s">
        <v>71</v>
      </c>
      <c r="O425" t="s">
        <v>30</v>
      </c>
      <c r="P425" s="5">
        <v>39.06</v>
      </c>
      <c r="Q425">
        <v>4.0999999999999996</v>
      </c>
      <c r="R425" t="s">
        <v>23</v>
      </c>
    </row>
    <row r="426" spans="1:18" x14ac:dyDescent="0.3">
      <c r="A426" t="s">
        <v>5420</v>
      </c>
      <c r="B426" s="1">
        <v>43970</v>
      </c>
      <c r="C426" t="s">
        <v>5421</v>
      </c>
      <c r="D426" t="s">
        <v>141</v>
      </c>
      <c r="E426" t="s">
        <v>50</v>
      </c>
      <c r="F426">
        <v>6</v>
      </c>
      <c r="G426">
        <v>6</v>
      </c>
      <c r="H426" s="4">
        <v>750.1</v>
      </c>
      <c r="I426" s="4">
        <v>810.10800000000006</v>
      </c>
      <c r="J426" s="4">
        <f t="shared" si="12"/>
        <v>338.48799999999977</v>
      </c>
      <c r="K426" s="4">
        <f t="shared" si="13"/>
        <v>4860.6480000000001</v>
      </c>
      <c r="L426" t="s">
        <v>20</v>
      </c>
      <c r="M426" t="s">
        <v>86</v>
      </c>
      <c r="N426" t="s">
        <v>71</v>
      </c>
      <c r="O426" t="s">
        <v>53</v>
      </c>
      <c r="P426" s="5">
        <v>21.56</v>
      </c>
      <c r="Q426">
        <v>3</v>
      </c>
      <c r="R426" t="s">
        <v>23</v>
      </c>
    </row>
    <row r="427" spans="1:18" x14ac:dyDescent="0.3">
      <c r="A427" t="s">
        <v>6263</v>
      </c>
      <c r="B427" s="1">
        <v>43970</v>
      </c>
      <c r="C427" t="s">
        <v>6264</v>
      </c>
      <c r="D427" t="s">
        <v>45</v>
      </c>
      <c r="E427" t="s">
        <v>46</v>
      </c>
      <c r="F427">
        <v>2</v>
      </c>
      <c r="G427">
        <v>2</v>
      </c>
      <c r="H427" s="4">
        <v>1365.51</v>
      </c>
      <c r="I427" s="4">
        <v>1570.3364999999999</v>
      </c>
      <c r="J427" s="4">
        <f t="shared" si="12"/>
        <v>392.93299999999977</v>
      </c>
      <c r="K427" s="4">
        <f t="shared" si="13"/>
        <v>3140.6729999999998</v>
      </c>
      <c r="L427" t="s">
        <v>20</v>
      </c>
      <c r="M427" t="s">
        <v>86</v>
      </c>
      <c r="N427" t="s">
        <v>71</v>
      </c>
      <c r="O427" t="s">
        <v>89</v>
      </c>
      <c r="P427" s="5">
        <v>16.72</v>
      </c>
      <c r="Q427">
        <v>2.4</v>
      </c>
      <c r="R427" t="s">
        <v>74</v>
      </c>
    </row>
    <row r="428" spans="1:18" x14ac:dyDescent="0.3">
      <c r="A428" t="s">
        <v>5962</v>
      </c>
      <c r="B428" s="1">
        <v>43971</v>
      </c>
      <c r="C428" t="s">
        <v>5963</v>
      </c>
      <c r="D428" t="s">
        <v>94</v>
      </c>
      <c r="E428" t="s">
        <v>50</v>
      </c>
      <c r="F428">
        <v>6</v>
      </c>
      <c r="G428">
        <v>6</v>
      </c>
      <c r="H428" s="4">
        <v>1032.26</v>
      </c>
      <c r="I428" s="4">
        <v>1176.7764000000002</v>
      </c>
      <c r="J428" s="4">
        <f t="shared" si="12"/>
        <v>833.61840000000166</v>
      </c>
      <c r="K428" s="4">
        <f t="shared" si="13"/>
        <v>7060.6584000000012</v>
      </c>
      <c r="L428" t="s">
        <v>20</v>
      </c>
      <c r="M428" t="s">
        <v>28</v>
      </c>
      <c r="N428" t="s">
        <v>22</v>
      </c>
      <c r="O428" t="s">
        <v>30</v>
      </c>
      <c r="P428" s="5">
        <v>33.479999999999997</v>
      </c>
      <c r="Q428">
        <v>2.6</v>
      </c>
      <c r="R428" t="s">
        <v>23</v>
      </c>
    </row>
    <row r="429" spans="1:18" x14ac:dyDescent="0.3">
      <c r="A429" t="s">
        <v>9460</v>
      </c>
      <c r="B429" s="1">
        <v>43971</v>
      </c>
      <c r="C429" t="s">
        <v>9461</v>
      </c>
      <c r="D429" t="s">
        <v>40</v>
      </c>
      <c r="E429" t="s">
        <v>57</v>
      </c>
      <c r="F429">
        <v>14</v>
      </c>
      <c r="G429">
        <v>14</v>
      </c>
      <c r="H429" s="4">
        <v>423.4</v>
      </c>
      <c r="I429" s="4">
        <v>457.27199999999999</v>
      </c>
      <c r="J429" s="4">
        <f t="shared" si="12"/>
        <v>441.96800000000053</v>
      </c>
      <c r="K429" s="4">
        <f t="shared" si="13"/>
        <v>6401.808</v>
      </c>
      <c r="L429" t="s">
        <v>51</v>
      </c>
      <c r="M429" t="s">
        <v>123</v>
      </c>
      <c r="N429" t="s">
        <v>29</v>
      </c>
      <c r="O429" t="s">
        <v>30</v>
      </c>
      <c r="P429" s="5">
        <v>32.24</v>
      </c>
      <c r="Q429">
        <v>1.8</v>
      </c>
      <c r="R429" t="s">
        <v>23</v>
      </c>
    </row>
    <row r="430" spans="1:18" x14ac:dyDescent="0.3">
      <c r="A430" t="s">
        <v>9856</v>
      </c>
      <c r="B430" s="1">
        <v>43971</v>
      </c>
      <c r="C430" t="s">
        <v>9857</v>
      </c>
      <c r="D430" t="s">
        <v>33</v>
      </c>
      <c r="E430" t="s">
        <v>70</v>
      </c>
      <c r="F430">
        <v>8</v>
      </c>
      <c r="G430">
        <v>8</v>
      </c>
      <c r="H430" s="4">
        <v>302.08999999999997</v>
      </c>
      <c r="I430" s="4">
        <v>344.38260000000002</v>
      </c>
      <c r="J430" s="4">
        <f t="shared" si="12"/>
        <v>288.36080000000038</v>
      </c>
      <c r="K430" s="4">
        <f t="shared" si="13"/>
        <v>2755.0608000000002</v>
      </c>
      <c r="L430" t="s">
        <v>47</v>
      </c>
      <c r="M430" t="s">
        <v>42</v>
      </c>
      <c r="N430" t="s">
        <v>36</v>
      </c>
      <c r="O430" t="s">
        <v>53</v>
      </c>
      <c r="P430" s="5">
        <v>49.98</v>
      </c>
      <c r="Q430">
        <v>1.1000000000000001</v>
      </c>
      <c r="R430" t="s">
        <v>23</v>
      </c>
    </row>
    <row r="431" spans="1:18" x14ac:dyDescent="0.3">
      <c r="A431" t="s">
        <v>10148</v>
      </c>
      <c r="B431" s="1">
        <v>43971</v>
      </c>
      <c r="C431" t="s">
        <v>10149</v>
      </c>
      <c r="D431" t="s">
        <v>85</v>
      </c>
      <c r="E431" t="s">
        <v>82</v>
      </c>
      <c r="F431">
        <v>20</v>
      </c>
      <c r="G431">
        <v>19</v>
      </c>
      <c r="H431" s="4">
        <v>1169.8</v>
      </c>
      <c r="I431" s="4">
        <v>1286.78</v>
      </c>
      <c r="J431" s="4">
        <f t="shared" si="12"/>
        <v>2206.2699999999991</v>
      </c>
      <c r="K431" s="4">
        <f t="shared" si="13"/>
        <v>24448.82</v>
      </c>
      <c r="L431" t="s">
        <v>66</v>
      </c>
      <c r="M431" t="s">
        <v>42</v>
      </c>
      <c r="N431" t="s">
        <v>36</v>
      </c>
      <c r="O431" t="s">
        <v>30</v>
      </c>
      <c r="P431" s="5">
        <v>16.350000000000001</v>
      </c>
      <c r="Q431">
        <v>3.7</v>
      </c>
      <c r="R431" t="s">
        <v>23</v>
      </c>
    </row>
    <row r="432" spans="1:18" x14ac:dyDescent="0.3">
      <c r="A432" t="s">
        <v>1365</v>
      </c>
      <c r="B432" s="1">
        <v>43973</v>
      </c>
      <c r="C432" t="s">
        <v>1211</v>
      </c>
      <c r="D432" t="s">
        <v>130</v>
      </c>
      <c r="E432" t="s">
        <v>82</v>
      </c>
      <c r="F432">
        <v>13</v>
      </c>
      <c r="G432">
        <v>13</v>
      </c>
      <c r="H432" s="4">
        <v>1461.78</v>
      </c>
      <c r="I432" s="4">
        <v>1593.3402000000001</v>
      </c>
      <c r="J432" s="4">
        <f t="shared" si="12"/>
        <v>1697.6626000000024</v>
      </c>
      <c r="K432" s="4">
        <f t="shared" si="13"/>
        <v>20713.422600000002</v>
      </c>
      <c r="L432" t="s">
        <v>66</v>
      </c>
      <c r="M432" t="s">
        <v>86</v>
      </c>
      <c r="N432" t="s">
        <v>22</v>
      </c>
      <c r="O432" t="s">
        <v>37</v>
      </c>
      <c r="P432" s="5">
        <v>12.62</v>
      </c>
      <c r="Q432">
        <v>4.8</v>
      </c>
      <c r="R432" t="s">
        <v>23</v>
      </c>
    </row>
    <row r="433" spans="1:18" x14ac:dyDescent="0.3">
      <c r="A433" t="s">
        <v>5633</v>
      </c>
      <c r="B433" s="1">
        <v>43973</v>
      </c>
      <c r="C433" t="s">
        <v>5634</v>
      </c>
      <c r="D433" t="s">
        <v>133</v>
      </c>
      <c r="E433" t="s">
        <v>50</v>
      </c>
      <c r="F433">
        <v>6</v>
      </c>
      <c r="G433">
        <v>6</v>
      </c>
      <c r="H433" s="4">
        <v>20</v>
      </c>
      <c r="I433" s="4">
        <v>21.400000000000002</v>
      </c>
      <c r="J433" s="4">
        <f t="shared" si="12"/>
        <v>1.1900000000000057</v>
      </c>
      <c r="K433" s="4">
        <f t="shared" si="13"/>
        <v>128.4</v>
      </c>
      <c r="L433" t="s">
        <v>51</v>
      </c>
      <c r="M433" t="s">
        <v>86</v>
      </c>
      <c r="N433" t="s">
        <v>29</v>
      </c>
      <c r="O433" t="s">
        <v>53</v>
      </c>
      <c r="P433" s="5">
        <v>7.21</v>
      </c>
      <c r="Q433">
        <v>1.2</v>
      </c>
      <c r="R433" t="s">
        <v>23</v>
      </c>
    </row>
    <row r="434" spans="1:18" x14ac:dyDescent="0.3">
      <c r="A434" t="s">
        <v>8578</v>
      </c>
      <c r="B434" s="1">
        <v>43973</v>
      </c>
      <c r="C434" t="s">
        <v>8579</v>
      </c>
      <c r="D434" t="s">
        <v>65</v>
      </c>
      <c r="E434" t="s">
        <v>82</v>
      </c>
      <c r="F434">
        <v>15</v>
      </c>
      <c r="G434">
        <v>15</v>
      </c>
      <c r="H434" s="4">
        <v>1226.73</v>
      </c>
      <c r="I434" s="4">
        <v>1337.1357</v>
      </c>
      <c r="J434" s="4">
        <f t="shared" si="12"/>
        <v>1645.615500000001</v>
      </c>
      <c r="K434" s="4">
        <f t="shared" si="13"/>
        <v>20057.035500000002</v>
      </c>
      <c r="L434" t="s">
        <v>66</v>
      </c>
      <c r="M434" t="s">
        <v>28</v>
      </c>
      <c r="N434" t="s">
        <v>29</v>
      </c>
      <c r="O434" t="s">
        <v>53</v>
      </c>
      <c r="P434" s="5">
        <v>10.47</v>
      </c>
      <c r="Q434">
        <v>3.8</v>
      </c>
      <c r="R434" t="s">
        <v>23</v>
      </c>
    </row>
    <row r="435" spans="1:18" x14ac:dyDescent="0.3">
      <c r="A435" t="s">
        <v>4525</v>
      </c>
      <c r="B435" s="1">
        <v>43974</v>
      </c>
      <c r="C435" t="s">
        <v>4526</v>
      </c>
      <c r="D435" t="s">
        <v>116</v>
      </c>
      <c r="E435" t="s">
        <v>50</v>
      </c>
      <c r="F435">
        <v>20</v>
      </c>
      <c r="G435">
        <v>17</v>
      </c>
      <c r="H435" s="4">
        <v>302.27999999999997</v>
      </c>
      <c r="I435" s="4">
        <v>335.5308</v>
      </c>
      <c r="J435" s="4">
        <f t="shared" si="12"/>
        <v>564.68360000000109</v>
      </c>
      <c r="K435" s="4">
        <f t="shared" si="13"/>
        <v>5704.0236000000004</v>
      </c>
      <c r="L435" t="s">
        <v>66</v>
      </c>
      <c r="M435" t="s">
        <v>28</v>
      </c>
      <c r="N435" t="s">
        <v>71</v>
      </c>
      <c r="O435" t="s">
        <v>37</v>
      </c>
      <c r="P435" s="5">
        <v>0.57999999999999996</v>
      </c>
      <c r="Q435">
        <v>4.9000000000000004</v>
      </c>
      <c r="R435" t="s">
        <v>23</v>
      </c>
    </row>
    <row r="436" spans="1:18" x14ac:dyDescent="0.3">
      <c r="A436" t="s">
        <v>7657</v>
      </c>
      <c r="B436" s="1">
        <v>43974</v>
      </c>
      <c r="C436" t="s">
        <v>7658</v>
      </c>
      <c r="D436" t="s">
        <v>94</v>
      </c>
      <c r="E436" t="s">
        <v>50</v>
      </c>
      <c r="F436">
        <v>18</v>
      </c>
      <c r="G436">
        <v>15</v>
      </c>
      <c r="H436" s="4">
        <v>796.14</v>
      </c>
      <c r="I436" s="4">
        <v>843.90840000000003</v>
      </c>
      <c r="J436" s="4">
        <f t="shared" si="12"/>
        <v>674.9459999999998</v>
      </c>
      <c r="K436" s="4">
        <f t="shared" si="13"/>
        <v>12658.626</v>
      </c>
      <c r="L436" t="s">
        <v>27</v>
      </c>
      <c r="M436" t="s">
        <v>35</v>
      </c>
      <c r="N436" t="s">
        <v>71</v>
      </c>
      <c r="O436" t="s">
        <v>37</v>
      </c>
      <c r="P436" s="5">
        <v>41.58</v>
      </c>
      <c r="Q436">
        <v>2.4</v>
      </c>
      <c r="R436" t="s">
        <v>23</v>
      </c>
    </row>
    <row r="437" spans="1:18" x14ac:dyDescent="0.3">
      <c r="A437" t="s">
        <v>10082</v>
      </c>
      <c r="B437" s="1">
        <v>43974</v>
      </c>
      <c r="C437" t="s">
        <v>10083</v>
      </c>
      <c r="D437" t="s">
        <v>61</v>
      </c>
      <c r="E437" t="s">
        <v>70</v>
      </c>
      <c r="F437">
        <v>12</v>
      </c>
      <c r="G437">
        <v>11</v>
      </c>
      <c r="H437" s="4">
        <v>568.55999999999995</v>
      </c>
      <c r="I437" s="4">
        <v>619.73040000000003</v>
      </c>
      <c r="J437" s="4">
        <f t="shared" si="12"/>
        <v>518.11440000000061</v>
      </c>
      <c r="K437" s="4">
        <f t="shared" si="13"/>
        <v>6817.0344000000005</v>
      </c>
      <c r="L437" t="s">
        <v>20</v>
      </c>
      <c r="M437" t="s">
        <v>86</v>
      </c>
      <c r="N437" t="s">
        <v>22</v>
      </c>
      <c r="O437" t="s">
        <v>30</v>
      </c>
      <c r="P437" s="5">
        <v>44.76</v>
      </c>
      <c r="Q437">
        <v>1.9</v>
      </c>
      <c r="R437" t="s">
        <v>23</v>
      </c>
    </row>
    <row r="438" spans="1:18" x14ac:dyDescent="0.3">
      <c r="A438" t="s">
        <v>10125</v>
      </c>
      <c r="B438" s="1">
        <v>43974</v>
      </c>
      <c r="C438" t="s">
        <v>10126</v>
      </c>
      <c r="D438" t="s">
        <v>61</v>
      </c>
      <c r="E438" t="s">
        <v>70</v>
      </c>
      <c r="F438">
        <v>7</v>
      </c>
      <c r="G438">
        <v>7</v>
      </c>
      <c r="H438" s="4">
        <v>210.18</v>
      </c>
      <c r="I438" s="4">
        <v>220.68900000000002</v>
      </c>
      <c r="J438" s="4">
        <f t="shared" si="12"/>
        <v>57.043000000000106</v>
      </c>
      <c r="K438" s="4">
        <f t="shared" si="13"/>
        <v>1544.8230000000001</v>
      </c>
      <c r="L438" t="s">
        <v>47</v>
      </c>
      <c r="M438" t="s">
        <v>123</v>
      </c>
      <c r="N438" t="s">
        <v>29</v>
      </c>
      <c r="O438" t="s">
        <v>89</v>
      </c>
      <c r="P438" s="5">
        <v>16.52</v>
      </c>
      <c r="Q438">
        <v>4</v>
      </c>
      <c r="R438" t="s">
        <v>23</v>
      </c>
    </row>
    <row r="439" spans="1:18" x14ac:dyDescent="0.3">
      <c r="A439" t="s">
        <v>2200</v>
      </c>
      <c r="B439" s="1">
        <v>43976</v>
      </c>
      <c r="C439" t="s">
        <v>2201</v>
      </c>
      <c r="D439" t="s">
        <v>33</v>
      </c>
      <c r="E439" t="s">
        <v>70</v>
      </c>
      <c r="F439">
        <v>8</v>
      </c>
      <c r="G439">
        <v>8</v>
      </c>
      <c r="H439" s="4">
        <v>1058.8599999999999</v>
      </c>
      <c r="I439" s="4">
        <v>1122.3915999999999</v>
      </c>
      <c r="J439" s="4">
        <f t="shared" si="12"/>
        <v>459.8828000000002</v>
      </c>
      <c r="K439" s="4">
        <f t="shared" si="13"/>
        <v>8979.1327999999994</v>
      </c>
      <c r="L439" t="s">
        <v>20</v>
      </c>
      <c r="M439" t="s">
        <v>21</v>
      </c>
      <c r="N439" t="s">
        <v>71</v>
      </c>
      <c r="O439" t="s">
        <v>67</v>
      </c>
      <c r="P439" s="5">
        <v>48.37</v>
      </c>
      <c r="Q439">
        <v>3.8</v>
      </c>
      <c r="R439" t="s">
        <v>23</v>
      </c>
    </row>
    <row r="440" spans="1:18" x14ac:dyDescent="0.3">
      <c r="A440" t="s">
        <v>3493</v>
      </c>
      <c r="B440" s="1">
        <v>43978</v>
      </c>
      <c r="C440" t="s">
        <v>3494</v>
      </c>
      <c r="D440" t="s">
        <v>56</v>
      </c>
      <c r="E440" t="s">
        <v>57</v>
      </c>
      <c r="F440">
        <v>5</v>
      </c>
      <c r="G440">
        <v>4</v>
      </c>
      <c r="H440" s="4">
        <v>1313.47</v>
      </c>
      <c r="I440" s="4">
        <v>1392.2782000000002</v>
      </c>
      <c r="J440" s="4">
        <f t="shared" si="12"/>
        <v>288.44280000000066</v>
      </c>
      <c r="K440" s="4">
        <f t="shared" si="13"/>
        <v>5569.1128000000008</v>
      </c>
      <c r="L440" t="s">
        <v>47</v>
      </c>
      <c r="M440" t="s">
        <v>35</v>
      </c>
      <c r="N440" t="s">
        <v>22</v>
      </c>
      <c r="O440" t="s">
        <v>37</v>
      </c>
      <c r="P440" s="5">
        <v>26.79</v>
      </c>
      <c r="Q440">
        <v>4.3</v>
      </c>
      <c r="R440" t="s">
        <v>23</v>
      </c>
    </row>
    <row r="441" spans="1:18" x14ac:dyDescent="0.3">
      <c r="A441" t="s">
        <v>9418</v>
      </c>
      <c r="B441" s="1">
        <v>43979</v>
      </c>
      <c r="C441" t="s">
        <v>9419</v>
      </c>
      <c r="D441" t="s">
        <v>77</v>
      </c>
      <c r="E441" t="s">
        <v>82</v>
      </c>
      <c r="F441">
        <v>5</v>
      </c>
      <c r="G441">
        <v>5</v>
      </c>
      <c r="H441" s="4">
        <v>997.68</v>
      </c>
      <c r="I441" s="4">
        <v>1117.4016000000001</v>
      </c>
      <c r="J441" s="4">
        <f t="shared" si="12"/>
        <v>574.07800000000111</v>
      </c>
      <c r="K441" s="4">
        <f t="shared" si="13"/>
        <v>5587.0080000000007</v>
      </c>
      <c r="L441" t="s">
        <v>20</v>
      </c>
      <c r="M441" t="s">
        <v>35</v>
      </c>
      <c r="N441" t="s">
        <v>22</v>
      </c>
      <c r="O441" t="s">
        <v>30</v>
      </c>
      <c r="P441" s="5">
        <v>24.53</v>
      </c>
      <c r="Q441">
        <v>1.1000000000000001</v>
      </c>
      <c r="R441" t="s">
        <v>23</v>
      </c>
    </row>
    <row r="442" spans="1:18" x14ac:dyDescent="0.3">
      <c r="A442" t="s">
        <v>2874</v>
      </c>
      <c r="B442" s="1">
        <v>43980</v>
      </c>
      <c r="C442" t="s">
        <v>2875</v>
      </c>
      <c r="D442" t="s">
        <v>85</v>
      </c>
      <c r="E442" t="s">
        <v>82</v>
      </c>
      <c r="F442">
        <v>7</v>
      </c>
      <c r="G442">
        <v>7</v>
      </c>
      <c r="H442" s="4">
        <v>99.24</v>
      </c>
      <c r="I442" s="4">
        <v>105.1944</v>
      </c>
      <c r="J442" s="4">
        <f t="shared" si="12"/>
        <v>-4.9791999999999064</v>
      </c>
      <c r="K442" s="4">
        <f t="shared" si="13"/>
        <v>736.36080000000004</v>
      </c>
      <c r="L442" t="s">
        <v>47</v>
      </c>
      <c r="M442" t="s">
        <v>123</v>
      </c>
      <c r="N442" t="s">
        <v>29</v>
      </c>
      <c r="O442" t="s">
        <v>37</v>
      </c>
      <c r="P442" s="5">
        <v>46.66</v>
      </c>
      <c r="Q442">
        <v>4.5</v>
      </c>
      <c r="R442" t="s">
        <v>23</v>
      </c>
    </row>
    <row r="443" spans="1:18" x14ac:dyDescent="0.3">
      <c r="A443" t="s">
        <v>1007</v>
      </c>
      <c r="B443" s="1">
        <v>43981</v>
      </c>
      <c r="C443" t="s">
        <v>1008</v>
      </c>
      <c r="D443" t="s">
        <v>94</v>
      </c>
      <c r="E443" t="s">
        <v>50</v>
      </c>
      <c r="F443">
        <v>4</v>
      </c>
      <c r="G443">
        <v>4</v>
      </c>
      <c r="H443" s="4">
        <v>814.8</v>
      </c>
      <c r="I443" s="4">
        <v>928.87200000000007</v>
      </c>
      <c r="J443" s="4">
        <f t="shared" si="12"/>
        <v>420.04800000000046</v>
      </c>
      <c r="K443" s="4">
        <f t="shared" si="13"/>
        <v>3715.4880000000003</v>
      </c>
      <c r="L443" t="s">
        <v>27</v>
      </c>
      <c r="M443" t="s">
        <v>79</v>
      </c>
      <c r="N443" t="s">
        <v>71</v>
      </c>
      <c r="O443" t="s">
        <v>37</v>
      </c>
      <c r="P443" s="5">
        <v>36.24</v>
      </c>
      <c r="Q443">
        <v>4.9000000000000004</v>
      </c>
      <c r="R443" t="s">
        <v>23</v>
      </c>
    </row>
    <row r="444" spans="1:18" x14ac:dyDescent="0.3">
      <c r="A444" t="s">
        <v>1582</v>
      </c>
      <c r="B444" s="1">
        <v>43981</v>
      </c>
      <c r="C444" t="s">
        <v>1583</v>
      </c>
      <c r="D444" t="s">
        <v>100</v>
      </c>
      <c r="E444" t="s">
        <v>57</v>
      </c>
      <c r="F444">
        <v>13</v>
      </c>
      <c r="G444">
        <v>11</v>
      </c>
      <c r="H444" s="4">
        <v>1305.77</v>
      </c>
      <c r="I444" s="4">
        <v>1462.4624000000001</v>
      </c>
      <c r="J444" s="4">
        <f t="shared" si="12"/>
        <v>1703.0864000000026</v>
      </c>
      <c r="K444" s="4">
        <f t="shared" si="13"/>
        <v>16087.086400000002</v>
      </c>
      <c r="L444" t="s">
        <v>66</v>
      </c>
      <c r="M444" t="s">
        <v>21</v>
      </c>
      <c r="N444" t="s">
        <v>36</v>
      </c>
      <c r="O444" t="s">
        <v>53</v>
      </c>
      <c r="P444" s="5">
        <v>20.53</v>
      </c>
      <c r="Q444">
        <v>1.9</v>
      </c>
      <c r="R444" t="s">
        <v>23</v>
      </c>
    </row>
    <row r="445" spans="1:18" x14ac:dyDescent="0.3">
      <c r="A445" t="s">
        <v>3336</v>
      </c>
      <c r="B445" s="1">
        <v>43981</v>
      </c>
      <c r="C445" t="s">
        <v>3337</v>
      </c>
      <c r="D445" t="s">
        <v>65</v>
      </c>
      <c r="E445" t="s">
        <v>82</v>
      </c>
      <c r="F445">
        <v>19</v>
      </c>
      <c r="G445">
        <v>17</v>
      </c>
      <c r="H445" s="4">
        <v>460.36</v>
      </c>
      <c r="I445" s="4">
        <v>501.79240000000004</v>
      </c>
      <c r="J445" s="4">
        <f t="shared" si="12"/>
        <v>691.97080000000108</v>
      </c>
      <c r="K445" s="4">
        <f t="shared" si="13"/>
        <v>8530.470800000001</v>
      </c>
      <c r="L445" t="s">
        <v>20</v>
      </c>
      <c r="M445" t="s">
        <v>35</v>
      </c>
      <c r="N445" t="s">
        <v>71</v>
      </c>
      <c r="O445" t="s">
        <v>67</v>
      </c>
      <c r="P445" s="5">
        <v>12.38</v>
      </c>
      <c r="Q445">
        <v>2.6</v>
      </c>
      <c r="R445" t="s">
        <v>74</v>
      </c>
    </row>
    <row r="446" spans="1:18" x14ac:dyDescent="0.3">
      <c r="A446" t="s">
        <v>7136</v>
      </c>
      <c r="B446" s="1">
        <v>43981</v>
      </c>
      <c r="C446" t="s">
        <v>7137</v>
      </c>
      <c r="D446" t="s">
        <v>40</v>
      </c>
      <c r="E446" t="s">
        <v>57</v>
      </c>
      <c r="F446">
        <v>11</v>
      </c>
      <c r="G446">
        <v>11</v>
      </c>
      <c r="H446" s="4">
        <v>1123.54</v>
      </c>
      <c r="I446" s="4">
        <v>1190.9524000000001</v>
      </c>
      <c r="J446" s="4">
        <f t="shared" si="12"/>
        <v>736.59640000000263</v>
      </c>
      <c r="K446" s="4">
        <f t="shared" si="13"/>
        <v>13100.476400000001</v>
      </c>
      <c r="L446" t="s">
        <v>27</v>
      </c>
      <c r="M446" t="s">
        <v>42</v>
      </c>
      <c r="N446" t="s">
        <v>71</v>
      </c>
      <c r="O446" t="s">
        <v>30</v>
      </c>
      <c r="P446" s="5">
        <v>4.9400000000000004</v>
      </c>
      <c r="Q446">
        <v>2.2999999999999998</v>
      </c>
      <c r="R446" t="s">
        <v>23</v>
      </c>
    </row>
    <row r="447" spans="1:18" x14ac:dyDescent="0.3">
      <c r="A447" t="s">
        <v>10657</v>
      </c>
      <c r="B447" s="1">
        <v>43981</v>
      </c>
      <c r="C447" t="s">
        <v>10658</v>
      </c>
      <c r="D447" t="s">
        <v>109</v>
      </c>
      <c r="E447" t="s">
        <v>46</v>
      </c>
      <c r="F447">
        <v>5</v>
      </c>
      <c r="G447">
        <v>4</v>
      </c>
      <c r="H447" s="4">
        <v>986.64</v>
      </c>
      <c r="I447" s="4">
        <v>1134.636</v>
      </c>
      <c r="J447" s="4">
        <f t="shared" si="12"/>
        <v>562.39399999999989</v>
      </c>
      <c r="K447" s="4">
        <f t="shared" si="13"/>
        <v>4538.5439999999999</v>
      </c>
      <c r="L447" t="s">
        <v>66</v>
      </c>
      <c r="M447" t="s">
        <v>35</v>
      </c>
      <c r="N447" t="s">
        <v>22</v>
      </c>
      <c r="O447" t="s">
        <v>30</v>
      </c>
      <c r="P447" s="5">
        <v>29.59</v>
      </c>
      <c r="Q447">
        <v>2.9</v>
      </c>
      <c r="R447" t="s">
        <v>23</v>
      </c>
    </row>
    <row r="448" spans="1:18" x14ac:dyDescent="0.3">
      <c r="A448" t="s">
        <v>6705</v>
      </c>
      <c r="B448" s="1">
        <v>43982</v>
      </c>
      <c r="C448" t="s">
        <v>3629</v>
      </c>
      <c r="D448" t="s">
        <v>40</v>
      </c>
      <c r="E448" t="s">
        <v>57</v>
      </c>
      <c r="F448">
        <v>16</v>
      </c>
      <c r="G448">
        <v>13</v>
      </c>
      <c r="H448" s="4">
        <v>751.76</v>
      </c>
      <c r="I448" s="4">
        <v>826.93600000000004</v>
      </c>
      <c r="J448" s="4">
        <f t="shared" si="12"/>
        <v>945.32800000000043</v>
      </c>
      <c r="K448" s="4">
        <f t="shared" si="13"/>
        <v>10750.168</v>
      </c>
      <c r="L448" t="s">
        <v>66</v>
      </c>
      <c r="M448" t="s">
        <v>28</v>
      </c>
      <c r="N448" t="s">
        <v>36</v>
      </c>
      <c r="O448" t="s">
        <v>89</v>
      </c>
      <c r="P448" s="5">
        <v>31.96</v>
      </c>
      <c r="Q448">
        <v>3.7</v>
      </c>
      <c r="R448" t="s">
        <v>23</v>
      </c>
    </row>
    <row r="449" spans="1:18" x14ac:dyDescent="0.3">
      <c r="A449" t="s">
        <v>6857</v>
      </c>
      <c r="B449" s="1">
        <v>43982</v>
      </c>
      <c r="C449" t="s">
        <v>6858</v>
      </c>
      <c r="D449" t="s">
        <v>56</v>
      </c>
      <c r="E449" t="s">
        <v>57</v>
      </c>
      <c r="F449">
        <v>7</v>
      </c>
      <c r="G449">
        <v>7</v>
      </c>
      <c r="H449" s="4">
        <v>502.44</v>
      </c>
      <c r="I449" s="4">
        <v>562.7328</v>
      </c>
      <c r="J449" s="4">
        <f t="shared" si="12"/>
        <v>393.41960000000029</v>
      </c>
      <c r="K449" s="4">
        <f t="shared" si="13"/>
        <v>3939.1296000000002</v>
      </c>
      <c r="L449" t="s">
        <v>51</v>
      </c>
      <c r="M449" t="s">
        <v>21</v>
      </c>
      <c r="N449" t="s">
        <v>36</v>
      </c>
      <c r="O449" t="s">
        <v>89</v>
      </c>
      <c r="P449" s="5">
        <v>28.63</v>
      </c>
      <c r="Q449">
        <v>3.9</v>
      </c>
      <c r="R449" t="s">
        <v>23</v>
      </c>
    </row>
    <row r="450" spans="1:18" x14ac:dyDescent="0.3">
      <c r="A450" t="s">
        <v>5833</v>
      </c>
      <c r="B450" s="1">
        <v>43983</v>
      </c>
      <c r="C450" t="s">
        <v>5834</v>
      </c>
      <c r="D450" t="s">
        <v>94</v>
      </c>
      <c r="E450" t="s">
        <v>50</v>
      </c>
      <c r="F450">
        <v>13</v>
      </c>
      <c r="G450">
        <v>12</v>
      </c>
      <c r="H450" s="4">
        <v>903.3</v>
      </c>
      <c r="I450" s="4">
        <v>966.53100000000006</v>
      </c>
      <c r="J450" s="4">
        <f t="shared" ref="J450:J513" si="14">(G450*I450)-(G450*H450)-P450</f>
        <v>716.08200000000261</v>
      </c>
      <c r="K450" s="4">
        <f t="shared" ref="K450:K513" si="15">G450*I450</f>
        <v>11598.372000000001</v>
      </c>
      <c r="L450" t="s">
        <v>66</v>
      </c>
      <c r="M450" t="s">
        <v>79</v>
      </c>
      <c r="N450" t="s">
        <v>29</v>
      </c>
      <c r="O450" t="s">
        <v>89</v>
      </c>
      <c r="P450" s="5">
        <v>42.69</v>
      </c>
      <c r="Q450">
        <v>2.5</v>
      </c>
      <c r="R450" t="s">
        <v>23</v>
      </c>
    </row>
    <row r="451" spans="1:18" x14ac:dyDescent="0.3">
      <c r="A451" t="s">
        <v>9812</v>
      </c>
      <c r="B451" s="1">
        <v>43983</v>
      </c>
      <c r="C451" t="s">
        <v>9813</v>
      </c>
      <c r="D451" t="s">
        <v>85</v>
      </c>
      <c r="E451" t="s">
        <v>82</v>
      </c>
      <c r="F451">
        <v>9</v>
      </c>
      <c r="G451">
        <v>7</v>
      </c>
      <c r="H451" s="4">
        <v>1469.06</v>
      </c>
      <c r="I451" s="4">
        <v>1689.4189999999999</v>
      </c>
      <c r="J451" s="4">
        <f t="shared" si="14"/>
        <v>1515.2029999999991</v>
      </c>
      <c r="K451" s="4">
        <f t="shared" si="15"/>
        <v>11825.932999999999</v>
      </c>
      <c r="L451" t="s">
        <v>20</v>
      </c>
      <c r="M451" t="s">
        <v>35</v>
      </c>
      <c r="N451" t="s">
        <v>71</v>
      </c>
      <c r="O451" t="s">
        <v>89</v>
      </c>
      <c r="P451" s="5">
        <v>27.31</v>
      </c>
      <c r="Q451">
        <v>1.1000000000000001</v>
      </c>
      <c r="R451" t="s">
        <v>74</v>
      </c>
    </row>
    <row r="452" spans="1:18" x14ac:dyDescent="0.3">
      <c r="A452" t="s">
        <v>3431</v>
      </c>
      <c r="B452" s="1">
        <v>43984</v>
      </c>
      <c r="C452" t="s">
        <v>3432</v>
      </c>
      <c r="D452" t="s">
        <v>77</v>
      </c>
      <c r="E452" t="s">
        <v>82</v>
      </c>
      <c r="F452">
        <v>4</v>
      </c>
      <c r="G452">
        <v>4</v>
      </c>
      <c r="H452" s="4">
        <v>1011.37</v>
      </c>
      <c r="I452" s="4">
        <v>1092.2796000000001</v>
      </c>
      <c r="J452" s="4">
        <f t="shared" si="14"/>
        <v>283.81840000000028</v>
      </c>
      <c r="K452" s="4">
        <f t="shared" si="15"/>
        <v>4369.1184000000003</v>
      </c>
      <c r="L452" t="s">
        <v>51</v>
      </c>
      <c r="M452" t="s">
        <v>86</v>
      </c>
      <c r="N452" t="s">
        <v>36</v>
      </c>
      <c r="O452" t="s">
        <v>53</v>
      </c>
      <c r="P452" s="5">
        <v>39.82</v>
      </c>
      <c r="Q452">
        <v>4.7</v>
      </c>
      <c r="R452" t="s">
        <v>23</v>
      </c>
    </row>
    <row r="453" spans="1:18" x14ac:dyDescent="0.3">
      <c r="A453" t="s">
        <v>7872</v>
      </c>
      <c r="B453" s="1">
        <v>43984</v>
      </c>
      <c r="C453" t="s">
        <v>7873</v>
      </c>
      <c r="D453" t="s">
        <v>45</v>
      </c>
      <c r="E453" t="s">
        <v>46</v>
      </c>
      <c r="F453">
        <v>12</v>
      </c>
      <c r="G453">
        <v>10</v>
      </c>
      <c r="H453" s="4">
        <v>322.63</v>
      </c>
      <c r="I453" s="4">
        <v>338.76150000000001</v>
      </c>
      <c r="J453" s="4">
        <f t="shared" si="14"/>
        <v>127.08500000000006</v>
      </c>
      <c r="K453" s="4">
        <f t="shared" si="15"/>
        <v>3387.6150000000002</v>
      </c>
      <c r="L453" t="s">
        <v>66</v>
      </c>
      <c r="M453" t="s">
        <v>35</v>
      </c>
      <c r="N453" t="s">
        <v>71</v>
      </c>
      <c r="O453" t="s">
        <v>89</v>
      </c>
      <c r="P453" s="5">
        <v>34.229999999999997</v>
      </c>
      <c r="Q453">
        <v>4.3</v>
      </c>
      <c r="R453" t="s">
        <v>74</v>
      </c>
    </row>
    <row r="454" spans="1:18" x14ac:dyDescent="0.3">
      <c r="A454" t="s">
        <v>9573</v>
      </c>
      <c r="B454" s="1">
        <v>43984</v>
      </c>
      <c r="C454" t="s">
        <v>9574</v>
      </c>
      <c r="D454" t="s">
        <v>40</v>
      </c>
      <c r="E454" t="s">
        <v>57</v>
      </c>
      <c r="F454">
        <v>15</v>
      </c>
      <c r="G454">
        <v>14</v>
      </c>
      <c r="H454" s="4">
        <v>1150.47</v>
      </c>
      <c r="I454" s="4">
        <v>1265.5170000000001</v>
      </c>
      <c r="J454" s="4">
        <f t="shared" si="14"/>
        <v>1594.5880000000013</v>
      </c>
      <c r="K454" s="4">
        <f t="shared" si="15"/>
        <v>17717.238000000001</v>
      </c>
      <c r="L454" t="s">
        <v>51</v>
      </c>
      <c r="M454" t="s">
        <v>35</v>
      </c>
      <c r="N454" t="s">
        <v>22</v>
      </c>
      <c r="O454" t="s">
        <v>67</v>
      </c>
      <c r="P454" s="5">
        <v>16.07</v>
      </c>
      <c r="Q454">
        <v>4.4000000000000004</v>
      </c>
      <c r="R454" t="s">
        <v>23</v>
      </c>
    </row>
    <row r="455" spans="1:18" x14ac:dyDescent="0.3">
      <c r="A455" t="s">
        <v>7387</v>
      </c>
      <c r="B455" s="1">
        <v>43985</v>
      </c>
      <c r="C455" t="s">
        <v>7388</v>
      </c>
      <c r="D455" t="s">
        <v>133</v>
      </c>
      <c r="E455" t="s">
        <v>50</v>
      </c>
      <c r="F455">
        <v>13</v>
      </c>
      <c r="G455">
        <v>12</v>
      </c>
      <c r="H455" s="4">
        <v>437.98</v>
      </c>
      <c r="I455" s="4">
        <v>490.53760000000005</v>
      </c>
      <c r="J455" s="4">
        <f t="shared" si="14"/>
        <v>618.88120000000026</v>
      </c>
      <c r="K455" s="4">
        <f t="shared" si="15"/>
        <v>5886.4512000000004</v>
      </c>
      <c r="L455" t="s">
        <v>51</v>
      </c>
      <c r="M455" t="s">
        <v>35</v>
      </c>
      <c r="N455" t="s">
        <v>29</v>
      </c>
      <c r="O455" t="s">
        <v>37</v>
      </c>
      <c r="P455" s="5">
        <v>11.81</v>
      </c>
      <c r="Q455">
        <v>4.8</v>
      </c>
      <c r="R455" t="s">
        <v>23</v>
      </c>
    </row>
    <row r="456" spans="1:18" x14ac:dyDescent="0.3">
      <c r="A456" t="s">
        <v>10255</v>
      </c>
      <c r="B456" s="1">
        <v>43985</v>
      </c>
      <c r="C456" t="s">
        <v>10256</v>
      </c>
      <c r="D456" t="s">
        <v>100</v>
      </c>
      <c r="E456" t="s">
        <v>57</v>
      </c>
      <c r="F456">
        <v>4</v>
      </c>
      <c r="G456">
        <v>3</v>
      </c>
      <c r="H456" s="4">
        <v>781.97</v>
      </c>
      <c r="I456" s="4">
        <v>867.98670000000016</v>
      </c>
      <c r="J456" s="4">
        <f t="shared" si="14"/>
        <v>218.02010000000038</v>
      </c>
      <c r="K456" s="4">
        <f t="shared" si="15"/>
        <v>2603.9601000000002</v>
      </c>
      <c r="L456" t="s">
        <v>51</v>
      </c>
      <c r="M456" t="s">
        <v>21</v>
      </c>
      <c r="N456" t="s">
        <v>29</v>
      </c>
      <c r="O456" t="s">
        <v>53</v>
      </c>
      <c r="P456" s="5">
        <v>40.03</v>
      </c>
      <c r="Q456">
        <v>3.2</v>
      </c>
      <c r="R456" t="s">
        <v>74</v>
      </c>
    </row>
    <row r="457" spans="1:18" x14ac:dyDescent="0.3">
      <c r="A457" t="s">
        <v>2656</v>
      </c>
      <c r="B457" s="1">
        <v>43986</v>
      </c>
      <c r="C457" t="s">
        <v>2657</v>
      </c>
      <c r="D457" t="s">
        <v>61</v>
      </c>
      <c r="E457" t="s">
        <v>70</v>
      </c>
      <c r="F457">
        <v>20</v>
      </c>
      <c r="G457">
        <v>20</v>
      </c>
      <c r="H457" s="4">
        <v>10.47</v>
      </c>
      <c r="I457" s="4">
        <v>11.621700000000002</v>
      </c>
      <c r="J457" s="4">
        <f t="shared" si="14"/>
        <v>2.6940000000000488</v>
      </c>
      <c r="K457" s="4">
        <f t="shared" si="15"/>
        <v>232.43400000000005</v>
      </c>
      <c r="L457" t="s">
        <v>27</v>
      </c>
      <c r="M457" t="s">
        <v>42</v>
      </c>
      <c r="N457" t="s">
        <v>36</v>
      </c>
      <c r="O457" t="s">
        <v>67</v>
      </c>
      <c r="P457" s="5">
        <v>20.34</v>
      </c>
      <c r="Q457">
        <v>3.8</v>
      </c>
      <c r="R457" t="s">
        <v>23</v>
      </c>
    </row>
    <row r="458" spans="1:18" x14ac:dyDescent="0.3">
      <c r="A458" t="s">
        <v>3021</v>
      </c>
      <c r="B458" s="1">
        <v>43987</v>
      </c>
      <c r="C458" t="s">
        <v>3022</v>
      </c>
      <c r="D458" t="s">
        <v>133</v>
      </c>
      <c r="E458" t="s">
        <v>50</v>
      </c>
      <c r="F458">
        <v>20</v>
      </c>
      <c r="G458">
        <v>19</v>
      </c>
      <c r="H458" s="4">
        <v>176.09</v>
      </c>
      <c r="I458" s="4">
        <v>184.89450000000002</v>
      </c>
      <c r="J458" s="4">
        <f t="shared" si="14"/>
        <v>165.49550000000042</v>
      </c>
      <c r="K458" s="4">
        <f t="shared" si="15"/>
        <v>3512.9955000000004</v>
      </c>
      <c r="L458" t="s">
        <v>47</v>
      </c>
      <c r="M458" t="s">
        <v>86</v>
      </c>
      <c r="N458" t="s">
        <v>36</v>
      </c>
      <c r="O458" t="s">
        <v>67</v>
      </c>
      <c r="P458" s="5">
        <v>1.79</v>
      </c>
      <c r="Q458">
        <v>2.2999999999999998</v>
      </c>
      <c r="R458" t="s">
        <v>23</v>
      </c>
    </row>
    <row r="459" spans="1:18" x14ac:dyDescent="0.3">
      <c r="A459" t="s">
        <v>5043</v>
      </c>
      <c r="B459" s="1">
        <v>43987</v>
      </c>
      <c r="C459" t="s">
        <v>5044</v>
      </c>
      <c r="D459" t="s">
        <v>109</v>
      </c>
      <c r="E459" t="s">
        <v>46</v>
      </c>
      <c r="F459">
        <v>16</v>
      </c>
      <c r="G459">
        <v>14</v>
      </c>
      <c r="H459" s="4">
        <v>1086.9100000000001</v>
      </c>
      <c r="I459" s="4">
        <v>1195.6010000000001</v>
      </c>
      <c r="J459" s="4">
        <f t="shared" si="14"/>
        <v>1482.6839999999991</v>
      </c>
      <c r="K459" s="4">
        <f t="shared" si="15"/>
        <v>16738.414000000001</v>
      </c>
      <c r="L459" t="s">
        <v>20</v>
      </c>
      <c r="M459" t="s">
        <v>21</v>
      </c>
      <c r="N459" t="s">
        <v>71</v>
      </c>
      <c r="O459" t="s">
        <v>53</v>
      </c>
      <c r="P459" s="5">
        <v>38.99</v>
      </c>
      <c r="Q459">
        <v>4</v>
      </c>
      <c r="R459" t="s">
        <v>23</v>
      </c>
    </row>
    <row r="460" spans="1:18" x14ac:dyDescent="0.3">
      <c r="A460" t="s">
        <v>6466</v>
      </c>
      <c r="B460" s="1">
        <v>43987</v>
      </c>
      <c r="C460" t="s">
        <v>6467</v>
      </c>
      <c r="D460" t="s">
        <v>33</v>
      </c>
      <c r="E460" t="s">
        <v>70</v>
      </c>
      <c r="F460">
        <v>7</v>
      </c>
      <c r="G460">
        <v>6</v>
      </c>
      <c r="H460" s="4">
        <v>402.59</v>
      </c>
      <c r="I460" s="4">
        <v>450.9008</v>
      </c>
      <c r="J460" s="4">
        <f t="shared" si="14"/>
        <v>253.6648000000003</v>
      </c>
      <c r="K460" s="4">
        <f t="shared" si="15"/>
        <v>2705.4048000000003</v>
      </c>
      <c r="L460" t="s">
        <v>66</v>
      </c>
      <c r="M460" t="s">
        <v>42</v>
      </c>
      <c r="N460" t="s">
        <v>71</v>
      </c>
      <c r="O460" t="s">
        <v>53</v>
      </c>
      <c r="P460" s="5">
        <v>36.200000000000003</v>
      </c>
      <c r="Q460">
        <v>3.8</v>
      </c>
      <c r="R460" t="s">
        <v>23</v>
      </c>
    </row>
    <row r="461" spans="1:18" x14ac:dyDescent="0.3">
      <c r="A461" t="s">
        <v>7221</v>
      </c>
      <c r="B461" s="1">
        <v>43987</v>
      </c>
      <c r="C461" t="s">
        <v>7222</v>
      </c>
      <c r="D461" t="s">
        <v>56</v>
      </c>
      <c r="E461" t="s">
        <v>57</v>
      </c>
      <c r="F461">
        <v>17</v>
      </c>
      <c r="G461">
        <v>15</v>
      </c>
      <c r="H461" s="4">
        <v>902.36</v>
      </c>
      <c r="I461" s="4">
        <v>983.57240000000013</v>
      </c>
      <c r="J461" s="4">
        <f t="shared" si="14"/>
        <v>1201.6160000000016</v>
      </c>
      <c r="K461" s="4">
        <f t="shared" si="15"/>
        <v>14753.586000000001</v>
      </c>
      <c r="L461" t="s">
        <v>51</v>
      </c>
      <c r="M461" t="s">
        <v>42</v>
      </c>
      <c r="N461" t="s">
        <v>36</v>
      </c>
      <c r="O461" t="s">
        <v>37</v>
      </c>
      <c r="P461" s="5">
        <v>16.57</v>
      </c>
      <c r="Q461">
        <v>3.8</v>
      </c>
      <c r="R461" t="s">
        <v>74</v>
      </c>
    </row>
    <row r="462" spans="1:18" x14ac:dyDescent="0.3">
      <c r="A462" t="s">
        <v>43</v>
      </c>
      <c r="B462" s="1">
        <v>43988</v>
      </c>
      <c r="C462" t="s">
        <v>44</v>
      </c>
      <c r="D462" t="s">
        <v>45</v>
      </c>
      <c r="E462" t="s">
        <v>46</v>
      </c>
      <c r="F462">
        <v>2</v>
      </c>
      <c r="G462">
        <v>2</v>
      </c>
      <c r="H462" s="4">
        <v>343.02</v>
      </c>
      <c r="I462" s="4">
        <v>367.03140000000002</v>
      </c>
      <c r="J462" s="4">
        <f t="shared" si="14"/>
        <v>15.392800000000072</v>
      </c>
      <c r="K462" s="4">
        <f t="shared" si="15"/>
        <v>734.06280000000004</v>
      </c>
      <c r="L462" t="s">
        <v>47</v>
      </c>
      <c r="M462" t="s">
        <v>21</v>
      </c>
      <c r="N462" t="s">
        <v>36</v>
      </c>
      <c r="O462" t="s">
        <v>37</v>
      </c>
      <c r="P462" s="5">
        <v>32.630000000000003</v>
      </c>
      <c r="Q462">
        <v>3.1</v>
      </c>
      <c r="R462" t="s">
        <v>23</v>
      </c>
    </row>
    <row r="463" spans="1:18" x14ac:dyDescent="0.3">
      <c r="A463" t="s">
        <v>757</v>
      </c>
      <c r="B463" s="1">
        <v>43988</v>
      </c>
      <c r="C463" t="s">
        <v>758</v>
      </c>
      <c r="D463" t="s">
        <v>33</v>
      </c>
      <c r="E463" t="s">
        <v>70</v>
      </c>
      <c r="F463">
        <v>14</v>
      </c>
      <c r="G463">
        <v>12</v>
      </c>
      <c r="H463" s="4">
        <v>934.66</v>
      </c>
      <c r="I463" s="4">
        <v>1074.8589999999999</v>
      </c>
      <c r="J463" s="4">
        <f t="shared" si="14"/>
        <v>1661.167999999999</v>
      </c>
      <c r="K463" s="4">
        <f t="shared" si="15"/>
        <v>12898.307999999999</v>
      </c>
      <c r="L463" t="s">
        <v>20</v>
      </c>
      <c r="M463" t="s">
        <v>21</v>
      </c>
      <c r="N463" t="s">
        <v>22</v>
      </c>
      <c r="O463" t="s">
        <v>89</v>
      </c>
      <c r="P463" s="5">
        <v>21.22</v>
      </c>
      <c r="Q463">
        <v>1.6</v>
      </c>
      <c r="R463" t="s">
        <v>23</v>
      </c>
    </row>
    <row r="464" spans="1:18" x14ac:dyDescent="0.3">
      <c r="A464" t="s">
        <v>2448</v>
      </c>
      <c r="B464" s="1">
        <v>43989</v>
      </c>
      <c r="C464" t="s">
        <v>2449</v>
      </c>
      <c r="D464" t="s">
        <v>56</v>
      </c>
      <c r="E464" t="s">
        <v>57</v>
      </c>
      <c r="F464">
        <v>4</v>
      </c>
      <c r="G464">
        <v>3</v>
      </c>
      <c r="H464" s="4">
        <v>635.89</v>
      </c>
      <c r="I464" s="4">
        <v>686.76120000000003</v>
      </c>
      <c r="J464" s="4">
        <f t="shared" si="14"/>
        <v>141.15360000000013</v>
      </c>
      <c r="K464" s="4">
        <f t="shared" si="15"/>
        <v>2060.2836000000002</v>
      </c>
      <c r="L464" t="s">
        <v>27</v>
      </c>
      <c r="M464" t="s">
        <v>28</v>
      </c>
      <c r="N464" t="s">
        <v>36</v>
      </c>
      <c r="O464" t="s">
        <v>37</v>
      </c>
      <c r="P464" s="5">
        <v>11.46</v>
      </c>
      <c r="Q464">
        <v>1.8</v>
      </c>
      <c r="R464" t="s">
        <v>74</v>
      </c>
    </row>
    <row r="465" spans="1:18" x14ac:dyDescent="0.3">
      <c r="A465" t="s">
        <v>6917</v>
      </c>
      <c r="B465" s="1">
        <v>43989</v>
      </c>
      <c r="C465" t="s">
        <v>6918</v>
      </c>
      <c r="D465" t="s">
        <v>100</v>
      </c>
      <c r="E465" t="s">
        <v>57</v>
      </c>
      <c r="F465">
        <v>12</v>
      </c>
      <c r="G465">
        <v>10</v>
      </c>
      <c r="H465" s="4">
        <v>1498.29</v>
      </c>
      <c r="I465" s="4">
        <v>1723.0334999999998</v>
      </c>
      <c r="J465" s="4">
        <f t="shared" si="14"/>
        <v>2229.4849999999997</v>
      </c>
      <c r="K465" s="4">
        <f t="shared" si="15"/>
        <v>17230.334999999999</v>
      </c>
      <c r="L465" t="s">
        <v>20</v>
      </c>
      <c r="M465" t="s">
        <v>79</v>
      </c>
      <c r="N465" t="s">
        <v>22</v>
      </c>
      <c r="O465" t="s">
        <v>53</v>
      </c>
      <c r="P465" s="5">
        <v>17.95</v>
      </c>
      <c r="Q465">
        <v>2.4</v>
      </c>
      <c r="R465" t="s">
        <v>23</v>
      </c>
    </row>
    <row r="466" spans="1:18" x14ac:dyDescent="0.3">
      <c r="A466" t="s">
        <v>7858</v>
      </c>
      <c r="B466" s="1">
        <v>43989</v>
      </c>
      <c r="C466" t="s">
        <v>7859</v>
      </c>
      <c r="D466" t="s">
        <v>130</v>
      </c>
      <c r="E466" t="s">
        <v>82</v>
      </c>
      <c r="F466">
        <v>13</v>
      </c>
      <c r="G466">
        <v>13</v>
      </c>
      <c r="H466" s="4">
        <v>565.71</v>
      </c>
      <c r="I466" s="4">
        <v>593.99550000000011</v>
      </c>
      <c r="J466" s="4">
        <f t="shared" si="14"/>
        <v>344.89150000000126</v>
      </c>
      <c r="K466" s="4">
        <f t="shared" si="15"/>
        <v>7721.9415000000017</v>
      </c>
      <c r="L466" t="s">
        <v>66</v>
      </c>
      <c r="M466" t="s">
        <v>79</v>
      </c>
      <c r="N466" t="s">
        <v>36</v>
      </c>
      <c r="O466" t="s">
        <v>30</v>
      </c>
      <c r="P466" s="5">
        <v>22.82</v>
      </c>
      <c r="Q466">
        <v>4.5999999999999996</v>
      </c>
      <c r="R466" t="s">
        <v>23</v>
      </c>
    </row>
    <row r="467" spans="1:18" x14ac:dyDescent="0.3">
      <c r="A467" t="s">
        <v>3880</v>
      </c>
      <c r="B467" s="1">
        <v>43990</v>
      </c>
      <c r="C467" t="s">
        <v>3881</v>
      </c>
      <c r="D467" t="s">
        <v>45</v>
      </c>
      <c r="E467" t="s">
        <v>46</v>
      </c>
      <c r="F467">
        <v>4</v>
      </c>
      <c r="G467">
        <v>4</v>
      </c>
      <c r="H467" s="4">
        <v>192.01</v>
      </c>
      <c r="I467" s="4">
        <v>205.45070000000001</v>
      </c>
      <c r="J467" s="4">
        <f t="shared" si="14"/>
        <v>15.802800000000083</v>
      </c>
      <c r="K467" s="4">
        <f t="shared" si="15"/>
        <v>821.80280000000005</v>
      </c>
      <c r="L467" t="s">
        <v>47</v>
      </c>
      <c r="M467" t="s">
        <v>21</v>
      </c>
      <c r="N467" t="s">
        <v>29</v>
      </c>
      <c r="O467" t="s">
        <v>53</v>
      </c>
      <c r="P467" s="5">
        <v>37.96</v>
      </c>
      <c r="Q467">
        <v>3.8</v>
      </c>
      <c r="R467" t="s">
        <v>23</v>
      </c>
    </row>
    <row r="468" spans="1:18" x14ac:dyDescent="0.3">
      <c r="A468" t="s">
        <v>4388</v>
      </c>
      <c r="B468" s="1">
        <v>43990</v>
      </c>
      <c r="C468" t="s">
        <v>4389</v>
      </c>
      <c r="D468" t="s">
        <v>45</v>
      </c>
      <c r="E468" t="s">
        <v>46</v>
      </c>
      <c r="F468">
        <v>14</v>
      </c>
      <c r="G468">
        <v>11</v>
      </c>
      <c r="H468" s="4">
        <v>1452.25</v>
      </c>
      <c r="I468" s="4">
        <v>1539.385</v>
      </c>
      <c r="J468" s="4">
        <f t="shared" si="14"/>
        <v>943.16500000000053</v>
      </c>
      <c r="K468" s="4">
        <f t="shared" si="15"/>
        <v>16933.235000000001</v>
      </c>
      <c r="L468" t="s">
        <v>20</v>
      </c>
      <c r="M468" t="s">
        <v>79</v>
      </c>
      <c r="N468" t="s">
        <v>36</v>
      </c>
      <c r="O468" t="s">
        <v>53</v>
      </c>
      <c r="P468" s="5">
        <v>15.32</v>
      </c>
      <c r="Q468">
        <v>1.1000000000000001</v>
      </c>
      <c r="R468" t="s">
        <v>23</v>
      </c>
    </row>
    <row r="469" spans="1:18" x14ac:dyDescent="0.3">
      <c r="A469" t="s">
        <v>5729</v>
      </c>
      <c r="B469" s="1">
        <v>43990</v>
      </c>
      <c r="C469" t="s">
        <v>5730</v>
      </c>
      <c r="D469" t="s">
        <v>45</v>
      </c>
      <c r="E469" t="s">
        <v>46</v>
      </c>
      <c r="F469">
        <v>2</v>
      </c>
      <c r="G469">
        <v>2</v>
      </c>
      <c r="H469" s="4">
        <v>370.05</v>
      </c>
      <c r="I469" s="4">
        <v>421.85700000000008</v>
      </c>
      <c r="J469" s="4">
        <f t="shared" si="14"/>
        <v>80.234000000000151</v>
      </c>
      <c r="K469" s="4">
        <f t="shared" si="15"/>
        <v>843.71400000000017</v>
      </c>
      <c r="L469" t="s">
        <v>20</v>
      </c>
      <c r="M469" t="s">
        <v>123</v>
      </c>
      <c r="N469" t="s">
        <v>22</v>
      </c>
      <c r="O469" t="s">
        <v>53</v>
      </c>
      <c r="P469" s="5">
        <v>23.38</v>
      </c>
      <c r="Q469">
        <v>1.3</v>
      </c>
      <c r="R469" t="s">
        <v>23</v>
      </c>
    </row>
    <row r="470" spans="1:18" x14ac:dyDescent="0.3">
      <c r="A470" t="s">
        <v>8873</v>
      </c>
      <c r="B470" s="1">
        <v>43990</v>
      </c>
      <c r="C470" t="s">
        <v>8874</v>
      </c>
      <c r="D470" t="s">
        <v>133</v>
      </c>
      <c r="E470" t="s">
        <v>50</v>
      </c>
      <c r="F470">
        <v>1</v>
      </c>
      <c r="G470">
        <v>1</v>
      </c>
      <c r="H470" s="4">
        <v>1099.9100000000001</v>
      </c>
      <c r="I470" s="4">
        <v>1231.8992000000003</v>
      </c>
      <c r="J470" s="4">
        <f t="shared" si="14"/>
        <v>95.959200000000209</v>
      </c>
      <c r="K470" s="4">
        <f t="shared" si="15"/>
        <v>1231.8992000000003</v>
      </c>
      <c r="L470" t="s">
        <v>27</v>
      </c>
      <c r="M470" t="s">
        <v>79</v>
      </c>
      <c r="N470" t="s">
        <v>36</v>
      </c>
      <c r="O470" t="s">
        <v>30</v>
      </c>
      <c r="P470" s="5">
        <v>36.03</v>
      </c>
      <c r="Q470">
        <v>2.5</v>
      </c>
      <c r="R470" t="s">
        <v>23</v>
      </c>
    </row>
    <row r="471" spans="1:18" x14ac:dyDescent="0.3">
      <c r="A471" t="s">
        <v>2819</v>
      </c>
      <c r="B471" s="1">
        <v>43991</v>
      </c>
      <c r="C471" t="s">
        <v>2820</v>
      </c>
      <c r="D471" t="s">
        <v>61</v>
      </c>
      <c r="E471" t="s">
        <v>70</v>
      </c>
      <c r="F471">
        <v>12</v>
      </c>
      <c r="G471">
        <v>10</v>
      </c>
      <c r="H471" s="4">
        <v>333.81</v>
      </c>
      <c r="I471" s="4">
        <v>380.54340000000002</v>
      </c>
      <c r="J471" s="4">
        <f t="shared" si="14"/>
        <v>451.89400000000029</v>
      </c>
      <c r="K471" s="4">
        <f t="shared" si="15"/>
        <v>3805.4340000000002</v>
      </c>
      <c r="L471" t="s">
        <v>20</v>
      </c>
      <c r="M471" t="s">
        <v>42</v>
      </c>
      <c r="N471" t="s">
        <v>36</v>
      </c>
      <c r="O471" t="s">
        <v>30</v>
      </c>
      <c r="P471" s="5">
        <v>15.44</v>
      </c>
      <c r="Q471">
        <v>3.9</v>
      </c>
      <c r="R471" t="s">
        <v>23</v>
      </c>
    </row>
    <row r="472" spans="1:18" x14ac:dyDescent="0.3">
      <c r="A472" t="s">
        <v>3651</v>
      </c>
      <c r="B472" s="1">
        <v>43991</v>
      </c>
      <c r="C472" t="s">
        <v>3652</v>
      </c>
      <c r="D472" t="s">
        <v>141</v>
      </c>
      <c r="E472" t="s">
        <v>50</v>
      </c>
      <c r="F472">
        <v>20</v>
      </c>
      <c r="G472">
        <v>17</v>
      </c>
      <c r="H472" s="4">
        <v>1029.69</v>
      </c>
      <c r="I472" s="4">
        <v>1153.2528000000002</v>
      </c>
      <c r="J472" s="4">
        <f t="shared" si="14"/>
        <v>2054.3976000000057</v>
      </c>
      <c r="K472" s="4">
        <f t="shared" si="15"/>
        <v>19605.297600000005</v>
      </c>
      <c r="L472" t="s">
        <v>20</v>
      </c>
      <c r="M472" t="s">
        <v>21</v>
      </c>
      <c r="N472" t="s">
        <v>71</v>
      </c>
      <c r="O472" t="s">
        <v>37</v>
      </c>
      <c r="P472" s="5">
        <v>46.17</v>
      </c>
      <c r="Q472">
        <v>2.6</v>
      </c>
      <c r="R472" t="s">
        <v>23</v>
      </c>
    </row>
    <row r="473" spans="1:18" x14ac:dyDescent="0.3">
      <c r="A473" t="s">
        <v>4122</v>
      </c>
      <c r="B473" s="1">
        <v>43991</v>
      </c>
      <c r="C473" t="s">
        <v>4123</v>
      </c>
      <c r="D473" t="s">
        <v>130</v>
      </c>
      <c r="E473" t="s">
        <v>82</v>
      </c>
      <c r="F473">
        <v>2</v>
      </c>
      <c r="G473">
        <v>2</v>
      </c>
      <c r="H473" s="4">
        <v>662.56</v>
      </c>
      <c r="I473" s="4">
        <v>695.68799999999999</v>
      </c>
      <c r="J473" s="4">
        <f t="shared" si="14"/>
        <v>60.646000000000086</v>
      </c>
      <c r="K473" s="4">
        <f t="shared" si="15"/>
        <v>1391.376</v>
      </c>
      <c r="L473" t="s">
        <v>51</v>
      </c>
      <c r="M473" t="s">
        <v>35</v>
      </c>
      <c r="N473" t="s">
        <v>22</v>
      </c>
      <c r="O473" t="s">
        <v>53</v>
      </c>
      <c r="P473" s="5">
        <v>5.61</v>
      </c>
      <c r="Q473">
        <v>4.3</v>
      </c>
      <c r="R473" t="s">
        <v>23</v>
      </c>
    </row>
    <row r="474" spans="1:18" x14ac:dyDescent="0.3">
      <c r="A474" t="s">
        <v>4910</v>
      </c>
      <c r="B474" s="1">
        <v>43991</v>
      </c>
      <c r="C474" t="s">
        <v>4911</v>
      </c>
      <c r="D474" t="s">
        <v>94</v>
      </c>
      <c r="E474" t="s">
        <v>50</v>
      </c>
      <c r="F474">
        <v>8</v>
      </c>
      <c r="G474">
        <v>6</v>
      </c>
      <c r="H474" s="4">
        <v>1280.76</v>
      </c>
      <c r="I474" s="4">
        <v>1383.2208000000001</v>
      </c>
      <c r="J474" s="4">
        <f t="shared" si="14"/>
        <v>609.35480000000086</v>
      </c>
      <c r="K474" s="4">
        <f t="shared" si="15"/>
        <v>8299.3248000000003</v>
      </c>
      <c r="L474" t="s">
        <v>47</v>
      </c>
      <c r="M474" t="s">
        <v>28</v>
      </c>
      <c r="N474" t="s">
        <v>22</v>
      </c>
      <c r="O474" t="s">
        <v>37</v>
      </c>
      <c r="P474" s="5">
        <v>5.41</v>
      </c>
      <c r="Q474">
        <v>2.9</v>
      </c>
      <c r="R474" t="s">
        <v>23</v>
      </c>
    </row>
    <row r="475" spans="1:18" x14ac:dyDescent="0.3">
      <c r="A475" t="s">
        <v>8201</v>
      </c>
      <c r="B475" s="1">
        <v>43992</v>
      </c>
      <c r="C475" t="s">
        <v>8202</v>
      </c>
      <c r="D475" t="s">
        <v>61</v>
      </c>
      <c r="E475" t="s">
        <v>70</v>
      </c>
      <c r="F475">
        <v>5</v>
      </c>
      <c r="G475">
        <v>5</v>
      </c>
      <c r="H475" s="4">
        <v>1156.29</v>
      </c>
      <c r="I475" s="4">
        <v>1214.1044999999999</v>
      </c>
      <c r="J475" s="4">
        <f t="shared" si="14"/>
        <v>288.19249999999931</v>
      </c>
      <c r="K475" s="4">
        <f t="shared" si="15"/>
        <v>6070.5224999999991</v>
      </c>
      <c r="L475" t="s">
        <v>47</v>
      </c>
      <c r="M475" t="s">
        <v>21</v>
      </c>
      <c r="N475" t="s">
        <v>36</v>
      </c>
      <c r="O475" t="s">
        <v>89</v>
      </c>
      <c r="P475" s="5">
        <v>0.88</v>
      </c>
      <c r="Q475">
        <v>3.1</v>
      </c>
      <c r="R475" t="s">
        <v>23</v>
      </c>
    </row>
    <row r="476" spans="1:18" x14ac:dyDescent="0.3">
      <c r="A476" t="s">
        <v>9185</v>
      </c>
      <c r="B476" s="1">
        <v>43992</v>
      </c>
      <c r="C476" t="s">
        <v>9186</v>
      </c>
      <c r="D476" t="s">
        <v>109</v>
      </c>
      <c r="E476" t="s">
        <v>46</v>
      </c>
      <c r="F476">
        <v>14</v>
      </c>
      <c r="G476">
        <v>11</v>
      </c>
      <c r="H476" s="4">
        <v>642.42999999999995</v>
      </c>
      <c r="I476" s="4">
        <v>706.673</v>
      </c>
      <c r="J476" s="4">
        <f t="shared" si="14"/>
        <v>668.45300000000066</v>
      </c>
      <c r="K476" s="4">
        <f t="shared" si="15"/>
        <v>7773.4030000000002</v>
      </c>
      <c r="L476" t="s">
        <v>20</v>
      </c>
      <c r="M476" t="s">
        <v>28</v>
      </c>
      <c r="N476" t="s">
        <v>36</v>
      </c>
      <c r="O476" t="s">
        <v>53</v>
      </c>
      <c r="P476" s="5">
        <v>38.22</v>
      </c>
      <c r="Q476">
        <v>5</v>
      </c>
      <c r="R476" t="s">
        <v>23</v>
      </c>
    </row>
    <row r="477" spans="1:18" x14ac:dyDescent="0.3">
      <c r="A477" t="s">
        <v>9861</v>
      </c>
      <c r="B477" s="1">
        <v>43992</v>
      </c>
      <c r="C477" t="s">
        <v>1919</v>
      </c>
      <c r="D477" t="s">
        <v>141</v>
      </c>
      <c r="E477" t="s">
        <v>50</v>
      </c>
      <c r="F477">
        <v>7</v>
      </c>
      <c r="G477">
        <v>6</v>
      </c>
      <c r="H477" s="4">
        <v>932.91</v>
      </c>
      <c r="I477" s="4">
        <v>1054.1882999999998</v>
      </c>
      <c r="J477" s="4">
        <f t="shared" si="14"/>
        <v>704.85979999999881</v>
      </c>
      <c r="K477" s="4">
        <f t="shared" si="15"/>
        <v>6325.1297999999988</v>
      </c>
      <c r="L477" t="s">
        <v>27</v>
      </c>
      <c r="M477" t="s">
        <v>42</v>
      </c>
      <c r="N477" t="s">
        <v>71</v>
      </c>
      <c r="O477" t="s">
        <v>67</v>
      </c>
      <c r="P477" s="5">
        <v>22.81</v>
      </c>
      <c r="Q477">
        <v>2.4</v>
      </c>
      <c r="R477" t="s">
        <v>23</v>
      </c>
    </row>
    <row r="478" spans="1:18" x14ac:dyDescent="0.3">
      <c r="A478" t="s">
        <v>1624</v>
      </c>
      <c r="B478" s="1">
        <v>43993</v>
      </c>
      <c r="C478" t="s">
        <v>1625</v>
      </c>
      <c r="D478" t="s">
        <v>130</v>
      </c>
      <c r="E478" t="s">
        <v>82</v>
      </c>
      <c r="F478">
        <v>4</v>
      </c>
      <c r="G478">
        <v>3</v>
      </c>
      <c r="H478" s="4">
        <v>237.81</v>
      </c>
      <c r="I478" s="4">
        <v>261.59100000000001</v>
      </c>
      <c r="J478" s="4">
        <f t="shared" si="14"/>
        <v>37.862999999999964</v>
      </c>
      <c r="K478" s="4">
        <f t="shared" si="15"/>
        <v>784.77300000000002</v>
      </c>
      <c r="L478" t="s">
        <v>51</v>
      </c>
      <c r="M478" t="s">
        <v>86</v>
      </c>
      <c r="N478" t="s">
        <v>36</v>
      </c>
      <c r="O478" t="s">
        <v>53</v>
      </c>
      <c r="P478" s="5">
        <v>33.479999999999997</v>
      </c>
      <c r="Q478">
        <v>1.4</v>
      </c>
      <c r="R478" t="s">
        <v>23</v>
      </c>
    </row>
    <row r="479" spans="1:18" x14ac:dyDescent="0.3">
      <c r="A479" t="s">
        <v>7581</v>
      </c>
      <c r="B479" s="1">
        <v>43993</v>
      </c>
      <c r="C479" t="s">
        <v>7582</v>
      </c>
      <c r="D479" t="s">
        <v>45</v>
      </c>
      <c r="E479" t="s">
        <v>46</v>
      </c>
      <c r="F479">
        <v>16</v>
      </c>
      <c r="G479">
        <v>13</v>
      </c>
      <c r="H479" s="4">
        <v>1152.8699999999999</v>
      </c>
      <c r="I479" s="4">
        <v>1256.6283000000001</v>
      </c>
      <c r="J479" s="4">
        <f t="shared" si="14"/>
        <v>1331.9979000000028</v>
      </c>
      <c r="K479" s="4">
        <f t="shared" si="15"/>
        <v>16336.1679</v>
      </c>
      <c r="L479" t="s">
        <v>47</v>
      </c>
      <c r="M479" t="s">
        <v>21</v>
      </c>
      <c r="N479" t="s">
        <v>71</v>
      </c>
      <c r="O479" t="s">
        <v>37</v>
      </c>
      <c r="P479" s="5">
        <v>16.86</v>
      </c>
      <c r="Q479">
        <v>2.1</v>
      </c>
      <c r="R479" t="s">
        <v>23</v>
      </c>
    </row>
    <row r="480" spans="1:18" x14ac:dyDescent="0.3">
      <c r="A480" t="s">
        <v>3989</v>
      </c>
      <c r="B480" s="1">
        <v>43994</v>
      </c>
      <c r="C480" t="s">
        <v>3990</v>
      </c>
      <c r="D480" t="s">
        <v>33</v>
      </c>
      <c r="E480" t="s">
        <v>70</v>
      </c>
      <c r="F480">
        <v>2</v>
      </c>
      <c r="G480">
        <v>2</v>
      </c>
      <c r="H480" s="4">
        <v>396.65</v>
      </c>
      <c r="I480" s="4">
        <v>436.315</v>
      </c>
      <c r="J480" s="4">
        <f t="shared" si="14"/>
        <v>65.140000000000043</v>
      </c>
      <c r="K480" s="4">
        <f t="shared" si="15"/>
        <v>872.63</v>
      </c>
      <c r="L480" t="s">
        <v>47</v>
      </c>
      <c r="M480" t="s">
        <v>21</v>
      </c>
      <c r="N480" t="s">
        <v>22</v>
      </c>
      <c r="O480" t="s">
        <v>89</v>
      </c>
      <c r="P480" s="5">
        <v>14.19</v>
      </c>
      <c r="Q480">
        <v>3.9</v>
      </c>
      <c r="R480" t="s">
        <v>23</v>
      </c>
    </row>
    <row r="481" spans="1:18" x14ac:dyDescent="0.3">
      <c r="A481" t="s">
        <v>4050</v>
      </c>
      <c r="B481" s="1">
        <v>43994</v>
      </c>
      <c r="C481" t="s">
        <v>4051</v>
      </c>
      <c r="D481" t="s">
        <v>94</v>
      </c>
      <c r="E481" t="s">
        <v>50</v>
      </c>
      <c r="F481">
        <v>14</v>
      </c>
      <c r="G481">
        <v>13</v>
      </c>
      <c r="H481" s="4">
        <v>414.67</v>
      </c>
      <c r="I481" s="4">
        <v>435.40350000000001</v>
      </c>
      <c r="J481" s="4">
        <f t="shared" si="14"/>
        <v>254.96549999999996</v>
      </c>
      <c r="K481" s="4">
        <f t="shared" si="15"/>
        <v>5660.2455</v>
      </c>
      <c r="L481" t="s">
        <v>27</v>
      </c>
      <c r="M481" t="s">
        <v>79</v>
      </c>
      <c r="N481" t="s">
        <v>71</v>
      </c>
      <c r="O481" t="s">
        <v>89</v>
      </c>
      <c r="P481" s="5">
        <v>14.57</v>
      </c>
      <c r="Q481">
        <v>1.7</v>
      </c>
      <c r="R481" t="s">
        <v>23</v>
      </c>
    </row>
    <row r="482" spans="1:18" x14ac:dyDescent="0.3">
      <c r="A482" t="s">
        <v>4120</v>
      </c>
      <c r="B482" s="1">
        <v>43994</v>
      </c>
      <c r="C482" t="s">
        <v>4121</v>
      </c>
      <c r="D482" t="s">
        <v>56</v>
      </c>
      <c r="E482" t="s">
        <v>57</v>
      </c>
      <c r="F482">
        <v>18</v>
      </c>
      <c r="G482">
        <v>16</v>
      </c>
      <c r="H482" s="4">
        <v>949.53</v>
      </c>
      <c r="I482" s="4">
        <v>1006.5018</v>
      </c>
      <c r="J482" s="4">
        <f t="shared" si="14"/>
        <v>889.07880000000046</v>
      </c>
      <c r="K482" s="4">
        <f t="shared" si="15"/>
        <v>16104.0288</v>
      </c>
      <c r="L482" t="s">
        <v>27</v>
      </c>
      <c r="M482" t="s">
        <v>42</v>
      </c>
      <c r="N482" t="s">
        <v>36</v>
      </c>
      <c r="O482" t="s">
        <v>67</v>
      </c>
      <c r="P482" s="5">
        <v>22.47</v>
      </c>
      <c r="Q482">
        <v>4.3</v>
      </c>
      <c r="R482" t="s">
        <v>23</v>
      </c>
    </row>
    <row r="483" spans="1:18" x14ac:dyDescent="0.3">
      <c r="A483" t="s">
        <v>7113</v>
      </c>
      <c r="B483" s="1">
        <v>43994</v>
      </c>
      <c r="C483" t="s">
        <v>7114</v>
      </c>
      <c r="D483" t="s">
        <v>65</v>
      </c>
      <c r="E483" t="s">
        <v>82</v>
      </c>
      <c r="F483">
        <v>6</v>
      </c>
      <c r="G483">
        <v>5</v>
      </c>
      <c r="H483" s="4">
        <v>1233.8699999999999</v>
      </c>
      <c r="I483" s="4">
        <v>1307.9022</v>
      </c>
      <c r="J483" s="4">
        <f t="shared" si="14"/>
        <v>346.53100000000097</v>
      </c>
      <c r="K483" s="4">
        <f t="shared" si="15"/>
        <v>6539.5110000000004</v>
      </c>
      <c r="L483" t="s">
        <v>20</v>
      </c>
      <c r="M483" t="s">
        <v>79</v>
      </c>
      <c r="N483" t="s">
        <v>29</v>
      </c>
      <c r="O483" t="s">
        <v>89</v>
      </c>
      <c r="P483" s="5">
        <v>23.63</v>
      </c>
      <c r="Q483">
        <v>3.3</v>
      </c>
      <c r="R483" t="s">
        <v>23</v>
      </c>
    </row>
    <row r="484" spans="1:18" x14ac:dyDescent="0.3">
      <c r="A484" t="s">
        <v>7697</v>
      </c>
      <c r="B484" s="1">
        <v>43994</v>
      </c>
      <c r="C484" t="s">
        <v>7698</v>
      </c>
      <c r="D484" t="s">
        <v>133</v>
      </c>
      <c r="E484" t="s">
        <v>50</v>
      </c>
      <c r="F484">
        <v>20</v>
      </c>
      <c r="G484">
        <v>17</v>
      </c>
      <c r="H484" s="4">
        <v>1288.22</v>
      </c>
      <c r="I484" s="4">
        <v>1391.2776000000001</v>
      </c>
      <c r="J484" s="4">
        <f t="shared" si="14"/>
        <v>1720.4792000000016</v>
      </c>
      <c r="K484" s="4">
        <f t="shared" si="15"/>
        <v>23651.719200000003</v>
      </c>
      <c r="L484" t="s">
        <v>47</v>
      </c>
      <c r="M484" t="s">
        <v>42</v>
      </c>
      <c r="N484" t="s">
        <v>22</v>
      </c>
      <c r="O484" t="s">
        <v>67</v>
      </c>
      <c r="P484" s="5">
        <v>31.5</v>
      </c>
      <c r="Q484">
        <v>2</v>
      </c>
      <c r="R484" t="s">
        <v>23</v>
      </c>
    </row>
    <row r="485" spans="1:18" x14ac:dyDescent="0.3">
      <c r="A485" t="s">
        <v>8782</v>
      </c>
      <c r="B485" s="1">
        <v>43994</v>
      </c>
      <c r="C485" t="s">
        <v>8783</v>
      </c>
      <c r="D485" t="s">
        <v>61</v>
      </c>
      <c r="E485" t="s">
        <v>70</v>
      </c>
      <c r="F485">
        <v>8</v>
      </c>
      <c r="G485">
        <v>6</v>
      </c>
      <c r="H485" s="4">
        <v>1133.29</v>
      </c>
      <c r="I485" s="4">
        <v>1291.9506000000001</v>
      </c>
      <c r="J485" s="4">
        <f t="shared" si="14"/>
        <v>933.84360000000095</v>
      </c>
      <c r="K485" s="4">
        <f t="shared" si="15"/>
        <v>7751.7036000000007</v>
      </c>
      <c r="L485" t="s">
        <v>20</v>
      </c>
      <c r="M485" t="s">
        <v>35</v>
      </c>
      <c r="N485" t="s">
        <v>29</v>
      </c>
      <c r="O485" t="s">
        <v>53</v>
      </c>
      <c r="P485" s="5">
        <v>18.12</v>
      </c>
      <c r="Q485">
        <v>2.4</v>
      </c>
      <c r="R485" t="s">
        <v>23</v>
      </c>
    </row>
    <row r="486" spans="1:18" x14ac:dyDescent="0.3">
      <c r="A486" t="s">
        <v>9010</v>
      </c>
      <c r="B486" s="1">
        <v>43995</v>
      </c>
      <c r="C486" t="s">
        <v>9011</v>
      </c>
      <c r="D486" t="s">
        <v>85</v>
      </c>
      <c r="E486" t="s">
        <v>82</v>
      </c>
      <c r="F486">
        <v>15</v>
      </c>
      <c r="G486">
        <v>14</v>
      </c>
      <c r="H486" s="4">
        <v>1306.4000000000001</v>
      </c>
      <c r="I486" s="4">
        <v>1384.7840000000001</v>
      </c>
      <c r="J486" s="4">
        <f t="shared" si="14"/>
        <v>1055.1860000000001</v>
      </c>
      <c r="K486" s="4">
        <f t="shared" si="15"/>
        <v>19386.976000000002</v>
      </c>
      <c r="L486" t="s">
        <v>27</v>
      </c>
      <c r="M486" t="s">
        <v>21</v>
      </c>
      <c r="N486" t="s">
        <v>71</v>
      </c>
      <c r="O486" t="s">
        <v>37</v>
      </c>
      <c r="P486" s="5">
        <v>42.19</v>
      </c>
      <c r="Q486">
        <v>2.9</v>
      </c>
      <c r="R486" t="s">
        <v>74</v>
      </c>
    </row>
    <row r="487" spans="1:18" x14ac:dyDescent="0.3">
      <c r="A487" t="s">
        <v>1166</v>
      </c>
      <c r="B487" s="1">
        <v>43996</v>
      </c>
      <c r="C487" t="s">
        <v>1167</v>
      </c>
      <c r="D487" t="s">
        <v>77</v>
      </c>
      <c r="E487" t="s">
        <v>82</v>
      </c>
      <c r="F487">
        <v>16</v>
      </c>
      <c r="G487">
        <v>14</v>
      </c>
      <c r="H487" s="4">
        <v>558.64</v>
      </c>
      <c r="I487" s="4">
        <v>614.50400000000002</v>
      </c>
      <c r="J487" s="4">
        <f t="shared" si="14"/>
        <v>752.11600000000044</v>
      </c>
      <c r="K487" s="4">
        <f t="shared" si="15"/>
        <v>8603.0560000000005</v>
      </c>
      <c r="L487" t="s">
        <v>51</v>
      </c>
      <c r="M487" t="s">
        <v>28</v>
      </c>
      <c r="N487" t="s">
        <v>36</v>
      </c>
      <c r="O487" t="s">
        <v>67</v>
      </c>
      <c r="P487" s="5">
        <v>29.98</v>
      </c>
      <c r="Q487">
        <v>3.4</v>
      </c>
      <c r="R487" t="s">
        <v>23</v>
      </c>
    </row>
    <row r="488" spans="1:18" x14ac:dyDescent="0.3">
      <c r="A488" t="s">
        <v>2878</v>
      </c>
      <c r="B488" s="1">
        <v>43996</v>
      </c>
      <c r="C488" t="s">
        <v>2879</v>
      </c>
      <c r="D488" t="s">
        <v>100</v>
      </c>
      <c r="E488" t="s">
        <v>57</v>
      </c>
      <c r="F488">
        <v>17</v>
      </c>
      <c r="G488">
        <v>16</v>
      </c>
      <c r="H488" s="4">
        <v>596.54</v>
      </c>
      <c r="I488" s="4">
        <v>626.36699999999996</v>
      </c>
      <c r="J488" s="4">
        <f t="shared" si="14"/>
        <v>438.24199999999996</v>
      </c>
      <c r="K488" s="4">
        <f t="shared" si="15"/>
        <v>10021.871999999999</v>
      </c>
      <c r="L488" t="s">
        <v>51</v>
      </c>
      <c r="M488" t="s">
        <v>35</v>
      </c>
      <c r="N488" t="s">
        <v>71</v>
      </c>
      <c r="O488" t="s">
        <v>37</v>
      </c>
      <c r="P488" s="5">
        <v>38.99</v>
      </c>
      <c r="Q488">
        <v>4.7</v>
      </c>
      <c r="R488" t="s">
        <v>23</v>
      </c>
    </row>
    <row r="489" spans="1:18" x14ac:dyDescent="0.3">
      <c r="A489" t="s">
        <v>298</v>
      </c>
      <c r="B489" s="1">
        <v>43997</v>
      </c>
      <c r="C489" t="s">
        <v>299</v>
      </c>
      <c r="D489" t="s">
        <v>33</v>
      </c>
      <c r="E489" t="s">
        <v>70</v>
      </c>
      <c r="F489">
        <v>5</v>
      </c>
      <c r="G489">
        <v>5</v>
      </c>
      <c r="H489" s="4">
        <v>1390.28</v>
      </c>
      <c r="I489" s="4">
        <v>1529.308</v>
      </c>
      <c r="J489" s="4">
        <f t="shared" si="14"/>
        <v>693.25000000000034</v>
      </c>
      <c r="K489" s="4">
        <f t="shared" si="15"/>
        <v>7646.54</v>
      </c>
      <c r="L489" t="s">
        <v>20</v>
      </c>
      <c r="M489" t="s">
        <v>42</v>
      </c>
      <c r="N489" t="s">
        <v>36</v>
      </c>
      <c r="O489" t="s">
        <v>67</v>
      </c>
      <c r="P489" s="5">
        <v>1.89</v>
      </c>
      <c r="Q489">
        <v>2.2000000000000002</v>
      </c>
      <c r="R489" t="s">
        <v>23</v>
      </c>
    </row>
    <row r="490" spans="1:18" x14ac:dyDescent="0.3">
      <c r="A490" t="s">
        <v>3027</v>
      </c>
      <c r="B490" s="1">
        <v>43997</v>
      </c>
      <c r="C490" t="s">
        <v>3028</v>
      </c>
      <c r="D490" t="s">
        <v>45</v>
      </c>
      <c r="E490" t="s">
        <v>46</v>
      </c>
      <c r="F490">
        <v>2</v>
      </c>
      <c r="G490">
        <v>2</v>
      </c>
      <c r="H490" s="4">
        <v>789.45</v>
      </c>
      <c r="I490" s="4">
        <v>852.60600000000011</v>
      </c>
      <c r="J490" s="4">
        <f t="shared" si="14"/>
        <v>124.24200000000013</v>
      </c>
      <c r="K490" s="4">
        <f t="shared" si="15"/>
        <v>1705.2120000000002</v>
      </c>
      <c r="L490" t="s">
        <v>66</v>
      </c>
      <c r="M490" t="s">
        <v>28</v>
      </c>
      <c r="N490" t="s">
        <v>22</v>
      </c>
      <c r="O490" t="s">
        <v>30</v>
      </c>
      <c r="P490" s="5">
        <v>2.0699999999999998</v>
      </c>
      <c r="Q490">
        <v>2.5</v>
      </c>
      <c r="R490" t="s">
        <v>23</v>
      </c>
    </row>
    <row r="491" spans="1:18" x14ac:dyDescent="0.3">
      <c r="A491" t="s">
        <v>10629</v>
      </c>
      <c r="B491" s="1">
        <v>43997</v>
      </c>
      <c r="C491" t="s">
        <v>10630</v>
      </c>
      <c r="D491" t="s">
        <v>109</v>
      </c>
      <c r="E491" t="s">
        <v>46</v>
      </c>
      <c r="F491">
        <v>1</v>
      </c>
      <c r="G491">
        <v>1</v>
      </c>
      <c r="H491" s="4">
        <v>706.99</v>
      </c>
      <c r="I491" s="4">
        <v>798.89869999999996</v>
      </c>
      <c r="J491" s="4">
        <f t="shared" si="14"/>
        <v>69.828699999999955</v>
      </c>
      <c r="K491" s="4">
        <f t="shared" si="15"/>
        <v>798.89869999999996</v>
      </c>
      <c r="L491" t="s">
        <v>20</v>
      </c>
      <c r="M491" t="s">
        <v>79</v>
      </c>
      <c r="N491" t="s">
        <v>22</v>
      </c>
      <c r="O491" t="s">
        <v>53</v>
      </c>
      <c r="P491" s="5">
        <v>22.08</v>
      </c>
      <c r="Q491">
        <v>1.9</v>
      </c>
      <c r="R491" t="s">
        <v>23</v>
      </c>
    </row>
    <row r="492" spans="1:18" x14ac:dyDescent="0.3">
      <c r="A492" t="s">
        <v>7732</v>
      </c>
      <c r="B492" s="1">
        <v>43998</v>
      </c>
      <c r="C492" t="s">
        <v>7733</v>
      </c>
      <c r="D492" t="s">
        <v>85</v>
      </c>
      <c r="E492" t="s">
        <v>82</v>
      </c>
      <c r="F492">
        <v>18</v>
      </c>
      <c r="G492">
        <v>15</v>
      </c>
      <c r="H492" s="4">
        <v>1201.03</v>
      </c>
      <c r="I492" s="4">
        <v>1285.1021000000001</v>
      </c>
      <c r="J492" s="4">
        <f t="shared" si="14"/>
        <v>1237.5215000000003</v>
      </c>
      <c r="K492" s="4">
        <f t="shared" si="15"/>
        <v>19276.531500000001</v>
      </c>
      <c r="L492" t="s">
        <v>66</v>
      </c>
      <c r="M492" t="s">
        <v>42</v>
      </c>
      <c r="N492" t="s">
        <v>71</v>
      </c>
      <c r="O492" t="s">
        <v>89</v>
      </c>
      <c r="P492" s="5">
        <v>23.56</v>
      </c>
      <c r="Q492">
        <v>2.1</v>
      </c>
      <c r="R492" t="s">
        <v>23</v>
      </c>
    </row>
    <row r="493" spans="1:18" x14ac:dyDescent="0.3">
      <c r="A493" t="s">
        <v>10003</v>
      </c>
      <c r="B493" s="1">
        <v>43998</v>
      </c>
      <c r="C493" t="s">
        <v>10004</v>
      </c>
      <c r="D493" t="s">
        <v>65</v>
      </c>
      <c r="E493" t="s">
        <v>82</v>
      </c>
      <c r="F493">
        <v>7</v>
      </c>
      <c r="G493">
        <v>7</v>
      </c>
      <c r="H493" s="4">
        <v>201.73</v>
      </c>
      <c r="I493" s="4">
        <v>211.81649999999999</v>
      </c>
      <c r="J493" s="4">
        <f t="shared" si="14"/>
        <v>50.475500000000125</v>
      </c>
      <c r="K493" s="4">
        <f t="shared" si="15"/>
        <v>1482.7155</v>
      </c>
      <c r="L493" t="s">
        <v>27</v>
      </c>
      <c r="M493" t="s">
        <v>42</v>
      </c>
      <c r="N493" t="s">
        <v>36</v>
      </c>
      <c r="O493" t="s">
        <v>67</v>
      </c>
      <c r="P493" s="5">
        <v>20.13</v>
      </c>
      <c r="Q493">
        <v>3.3</v>
      </c>
      <c r="R493" t="s">
        <v>23</v>
      </c>
    </row>
    <row r="494" spans="1:18" x14ac:dyDescent="0.3">
      <c r="A494" t="s">
        <v>4755</v>
      </c>
      <c r="B494" s="1">
        <v>43999</v>
      </c>
      <c r="C494" t="s">
        <v>4756</v>
      </c>
      <c r="D494" t="s">
        <v>133</v>
      </c>
      <c r="E494" t="s">
        <v>50</v>
      </c>
      <c r="F494">
        <v>10</v>
      </c>
      <c r="G494">
        <v>9</v>
      </c>
      <c r="H494" s="4">
        <v>68.819999999999993</v>
      </c>
      <c r="I494" s="4">
        <v>78.454800000000006</v>
      </c>
      <c r="J494" s="4">
        <f t="shared" si="14"/>
        <v>65.243200000000144</v>
      </c>
      <c r="K494" s="4">
        <f t="shared" si="15"/>
        <v>706.09320000000002</v>
      </c>
      <c r="L494" t="s">
        <v>51</v>
      </c>
      <c r="M494" t="s">
        <v>42</v>
      </c>
      <c r="N494" t="s">
        <v>22</v>
      </c>
      <c r="O494" t="s">
        <v>89</v>
      </c>
      <c r="P494" s="5">
        <v>21.47</v>
      </c>
      <c r="Q494">
        <v>1.4</v>
      </c>
      <c r="R494" t="s">
        <v>23</v>
      </c>
    </row>
    <row r="495" spans="1:18" x14ac:dyDescent="0.3">
      <c r="A495" t="s">
        <v>5125</v>
      </c>
      <c r="B495" s="1">
        <v>43999</v>
      </c>
      <c r="C495" t="s">
        <v>5126</v>
      </c>
      <c r="D495" t="s">
        <v>130</v>
      </c>
      <c r="E495" t="s">
        <v>82</v>
      </c>
      <c r="F495">
        <v>11</v>
      </c>
      <c r="G495">
        <v>11</v>
      </c>
      <c r="H495" s="4">
        <v>112.94</v>
      </c>
      <c r="I495" s="4">
        <v>118.587</v>
      </c>
      <c r="J495" s="4">
        <f t="shared" si="14"/>
        <v>37.727000000000189</v>
      </c>
      <c r="K495" s="4">
        <f t="shared" si="15"/>
        <v>1304.4570000000001</v>
      </c>
      <c r="L495" t="s">
        <v>27</v>
      </c>
      <c r="M495" t="s">
        <v>123</v>
      </c>
      <c r="N495" t="s">
        <v>22</v>
      </c>
      <c r="O495" t="s">
        <v>53</v>
      </c>
      <c r="P495" s="5">
        <v>24.39</v>
      </c>
      <c r="Q495">
        <v>1.5</v>
      </c>
      <c r="R495" t="s">
        <v>23</v>
      </c>
    </row>
    <row r="496" spans="1:18" x14ac:dyDescent="0.3">
      <c r="A496" t="s">
        <v>9169</v>
      </c>
      <c r="B496" s="1">
        <v>43999</v>
      </c>
      <c r="C496" t="s">
        <v>9170</v>
      </c>
      <c r="D496" t="s">
        <v>56</v>
      </c>
      <c r="E496" t="s">
        <v>57</v>
      </c>
      <c r="F496">
        <v>13</v>
      </c>
      <c r="G496">
        <v>13</v>
      </c>
      <c r="H496" s="4">
        <v>1162.8900000000001</v>
      </c>
      <c r="I496" s="4">
        <v>1255.9212000000002</v>
      </c>
      <c r="J496" s="4">
        <f t="shared" si="14"/>
        <v>1174.3956000000019</v>
      </c>
      <c r="K496" s="4">
        <f t="shared" si="15"/>
        <v>16326.975600000003</v>
      </c>
      <c r="L496" t="s">
        <v>20</v>
      </c>
      <c r="M496" t="s">
        <v>79</v>
      </c>
      <c r="N496" t="s">
        <v>22</v>
      </c>
      <c r="O496" t="s">
        <v>67</v>
      </c>
      <c r="P496" s="5">
        <v>35.01</v>
      </c>
      <c r="Q496">
        <v>2.2000000000000002</v>
      </c>
      <c r="R496" t="s">
        <v>74</v>
      </c>
    </row>
    <row r="497" spans="1:18" x14ac:dyDescent="0.3">
      <c r="A497" t="s">
        <v>2370</v>
      </c>
      <c r="B497" s="1">
        <v>44000</v>
      </c>
      <c r="C497" t="s">
        <v>2371</v>
      </c>
      <c r="D497" t="s">
        <v>56</v>
      </c>
      <c r="E497" t="s">
        <v>57</v>
      </c>
      <c r="F497">
        <v>16</v>
      </c>
      <c r="G497">
        <v>15</v>
      </c>
      <c r="H497" s="4">
        <v>14.16</v>
      </c>
      <c r="I497" s="4">
        <v>16.283999999999999</v>
      </c>
      <c r="J497" s="4">
        <f t="shared" si="14"/>
        <v>27.699999999999985</v>
      </c>
      <c r="K497" s="4">
        <f t="shared" si="15"/>
        <v>244.26</v>
      </c>
      <c r="L497" t="s">
        <v>27</v>
      </c>
      <c r="M497" t="s">
        <v>123</v>
      </c>
      <c r="N497" t="s">
        <v>29</v>
      </c>
      <c r="O497" t="s">
        <v>30</v>
      </c>
      <c r="P497" s="5">
        <v>4.16</v>
      </c>
      <c r="Q497">
        <v>4.5999999999999996</v>
      </c>
      <c r="R497" t="s">
        <v>23</v>
      </c>
    </row>
    <row r="498" spans="1:18" x14ac:dyDescent="0.3">
      <c r="A498" t="s">
        <v>3855</v>
      </c>
      <c r="B498" s="1">
        <v>44000</v>
      </c>
      <c r="C498" t="s">
        <v>3856</v>
      </c>
      <c r="D498" t="s">
        <v>45</v>
      </c>
      <c r="E498" t="s">
        <v>46</v>
      </c>
      <c r="F498">
        <v>2</v>
      </c>
      <c r="G498">
        <v>2</v>
      </c>
      <c r="H498" s="4">
        <v>488.1</v>
      </c>
      <c r="I498" s="4">
        <v>517.38600000000008</v>
      </c>
      <c r="J498" s="4">
        <f t="shared" si="14"/>
        <v>25.712000000000117</v>
      </c>
      <c r="K498" s="4">
        <f t="shared" si="15"/>
        <v>1034.7720000000002</v>
      </c>
      <c r="L498" t="s">
        <v>51</v>
      </c>
      <c r="M498" t="s">
        <v>123</v>
      </c>
      <c r="N498" t="s">
        <v>71</v>
      </c>
      <c r="O498" t="s">
        <v>67</v>
      </c>
      <c r="P498" s="5">
        <v>32.86</v>
      </c>
      <c r="Q498">
        <v>4.9000000000000004</v>
      </c>
      <c r="R498" t="s">
        <v>23</v>
      </c>
    </row>
    <row r="499" spans="1:18" x14ac:dyDescent="0.3">
      <c r="A499" t="s">
        <v>1746</v>
      </c>
      <c r="B499" s="1">
        <v>44001</v>
      </c>
      <c r="C499" t="s">
        <v>1747</v>
      </c>
      <c r="D499" t="s">
        <v>100</v>
      </c>
      <c r="E499" t="s">
        <v>57</v>
      </c>
      <c r="F499">
        <v>7</v>
      </c>
      <c r="G499">
        <v>6</v>
      </c>
      <c r="H499" s="4">
        <v>1300.26</v>
      </c>
      <c r="I499" s="4">
        <v>1495.299</v>
      </c>
      <c r="J499" s="4">
        <f t="shared" si="14"/>
        <v>1132.0640000000003</v>
      </c>
      <c r="K499" s="4">
        <f t="shared" si="15"/>
        <v>8971.7939999999999</v>
      </c>
      <c r="L499" t="s">
        <v>51</v>
      </c>
      <c r="M499" t="s">
        <v>21</v>
      </c>
      <c r="N499" t="s">
        <v>29</v>
      </c>
      <c r="O499" t="s">
        <v>67</v>
      </c>
      <c r="P499" s="5">
        <v>38.17</v>
      </c>
      <c r="Q499">
        <v>2.4</v>
      </c>
      <c r="R499" t="s">
        <v>23</v>
      </c>
    </row>
    <row r="500" spans="1:18" x14ac:dyDescent="0.3">
      <c r="A500" t="s">
        <v>7539</v>
      </c>
      <c r="B500" s="1">
        <v>44001</v>
      </c>
      <c r="C500" t="s">
        <v>7540</v>
      </c>
      <c r="D500" t="s">
        <v>85</v>
      </c>
      <c r="E500" t="s">
        <v>82</v>
      </c>
      <c r="F500">
        <v>19</v>
      </c>
      <c r="G500">
        <v>18</v>
      </c>
      <c r="H500" s="4">
        <v>1034.92</v>
      </c>
      <c r="I500" s="4">
        <v>1169.4595999999999</v>
      </c>
      <c r="J500" s="4">
        <f t="shared" si="14"/>
        <v>2374.1327999999976</v>
      </c>
      <c r="K500" s="4">
        <f t="shared" si="15"/>
        <v>21050.272799999999</v>
      </c>
      <c r="L500" t="s">
        <v>51</v>
      </c>
      <c r="M500" t="s">
        <v>123</v>
      </c>
      <c r="N500" t="s">
        <v>29</v>
      </c>
      <c r="O500" t="s">
        <v>67</v>
      </c>
      <c r="P500" s="5">
        <v>47.58</v>
      </c>
      <c r="Q500">
        <v>4.5999999999999996</v>
      </c>
      <c r="R500" t="s">
        <v>23</v>
      </c>
    </row>
    <row r="501" spans="1:18" x14ac:dyDescent="0.3">
      <c r="A501" t="s">
        <v>8369</v>
      </c>
      <c r="B501" s="1">
        <v>44001</v>
      </c>
      <c r="C501" t="s">
        <v>8370</v>
      </c>
      <c r="D501" t="s">
        <v>65</v>
      </c>
      <c r="E501" t="s">
        <v>82</v>
      </c>
      <c r="F501">
        <v>7</v>
      </c>
      <c r="G501">
        <v>7</v>
      </c>
      <c r="H501" s="4">
        <v>332.93</v>
      </c>
      <c r="I501" s="4">
        <v>369.55230000000006</v>
      </c>
      <c r="J501" s="4">
        <f t="shared" si="14"/>
        <v>212.01609999999997</v>
      </c>
      <c r="K501" s="4">
        <f t="shared" si="15"/>
        <v>2586.8661000000002</v>
      </c>
      <c r="L501" t="s">
        <v>20</v>
      </c>
      <c r="M501" t="s">
        <v>42</v>
      </c>
      <c r="N501" t="s">
        <v>71</v>
      </c>
      <c r="O501" t="s">
        <v>67</v>
      </c>
      <c r="P501" s="5">
        <v>44.34</v>
      </c>
      <c r="Q501">
        <v>2.2999999999999998</v>
      </c>
      <c r="R501" t="s">
        <v>23</v>
      </c>
    </row>
    <row r="502" spans="1:18" x14ac:dyDescent="0.3">
      <c r="A502" t="s">
        <v>3419</v>
      </c>
      <c r="B502" s="1">
        <v>44002</v>
      </c>
      <c r="C502" t="s">
        <v>3420</v>
      </c>
      <c r="D502" t="s">
        <v>85</v>
      </c>
      <c r="E502" t="s">
        <v>82</v>
      </c>
      <c r="F502">
        <v>5</v>
      </c>
      <c r="G502">
        <v>5</v>
      </c>
      <c r="H502" s="4">
        <v>720.76</v>
      </c>
      <c r="I502" s="4">
        <v>756.798</v>
      </c>
      <c r="J502" s="4">
        <f t="shared" si="14"/>
        <v>167.9399999999996</v>
      </c>
      <c r="K502" s="4">
        <f t="shared" si="15"/>
        <v>3783.99</v>
      </c>
      <c r="L502" t="s">
        <v>51</v>
      </c>
      <c r="M502" t="s">
        <v>35</v>
      </c>
      <c r="N502" t="s">
        <v>22</v>
      </c>
      <c r="O502" t="s">
        <v>67</v>
      </c>
      <c r="P502" s="5">
        <v>12.25</v>
      </c>
      <c r="Q502">
        <v>3.6</v>
      </c>
      <c r="R502" t="s">
        <v>23</v>
      </c>
    </row>
    <row r="503" spans="1:18" x14ac:dyDescent="0.3">
      <c r="A503" t="s">
        <v>3550</v>
      </c>
      <c r="B503" s="1">
        <v>44002</v>
      </c>
      <c r="C503" t="s">
        <v>3551</v>
      </c>
      <c r="D503" t="s">
        <v>109</v>
      </c>
      <c r="E503" t="s">
        <v>46</v>
      </c>
      <c r="F503">
        <v>1</v>
      </c>
      <c r="G503">
        <v>1</v>
      </c>
      <c r="H503" s="4">
        <v>240.77</v>
      </c>
      <c r="I503" s="4">
        <v>264.84700000000004</v>
      </c>
      <c r="J503" s="4">
        <f t="shared" si="14"/>
        <v>19.077000000000027</v>
      </c>
      <c r="K503" s="4">
        <f t="shared" si="15"/>
        <v>264.84700000000004</v>
      </c>
      <c r="L503" t="s">
        <v>27</v>
      </c>
      <c r="M503" t="s">
        <v>28</v>
      </c>
      <c r="N503" t="s">
        <v>29</v>
      </c>
      <c r="O503" t="s">
        <v>30</v>
      </c>
      <c r="P503" s="5">
        <v>5</v>
      </c>
      <c r="Q503">
        <v>2.2000000000000002</v>
      </c>
      <c r="R503" t="s">
        <v>23</v>
      </c>
    </row>
    <row r="504" spans="1:18" x14ac:dyDescent="0.3">
      <c r="A504" t="s">
        <v>4884</v>
      </c>
      <c r="B504" s="1">
        <v>44002</v>
      </c>
      <c r="C504" t="s">
        <v>4885</v>
      </c>
      <c r="D504" t="s">
        <v>94</v>
      </c>
      <c r="E504" t="s">
        <v>50</v>
      </c>
      <c r="F504">
        <v>20</v>
      </c>
      <c r="G504">
        <v>16</v>
      </c>
      <c r="H504" s="4">
        <v>263.81</v>
      </c>
      <c r="I504" s="4">
        <v>284.91480000000001</v>
      </c>
      <c r="J504" s="4">
        <f t="shared" si="14"/>
        <v>322.39680000000021</v>
      </c>
      <c r="K504" s="4">
        <f t="shared" si="15"/>
        <v>4558.6368000000002</v>
      </c>
      <c r="L504" t="s">
        <v>51</v>
      </c>
      <c r="M504" t="s">
        <v>28</v>
      </c>
      <c r="N504" t="s">
        <v>22</v>
      </c>
      <c r="O504" t="s">
        <v>30</v>
      </c>
      <c r="P504" s="5">
        <v>15.28</v>
      </c>
      <c r="Q504">
        <v>3.6</v>
      </c>
      <c r="R504" t="s">
        <v>23</v>
      </c>
    </row>
    <row r="505" spans="1:18" x14ac:dyDescent="0.3">
      <c r="A505" t="s">
        <v>5458</v>
      </c>
      <c r="B505" s="1">
        <v>44002</v>
      </c>
      <c r="C505" t="s">
        <v>5459</v>
      </c>
      <c r="D505" t="s">
        <v>109</v>
      </c>
      <c r="E505" t="s">
        <v>46</v>
      </c>
      <c r="F505">
        <v>4</v>
      </c>
      <c r="G505">
        <v>4</v>
      </c>
      <c r="H505" s="4">
        <v>1420.09</v>
      </c>
      <c r="I505" s="4">
        <v>1562.0989999999999</v>
      </c>
      <c r="J505" s="4">
        <f t="shared" si="14"/>
        <v>536.70600000000002</v>
      </c>
      <c r="K505" s="4">
        <f t="shared" si="15"/>
        <v>6248.3959999999997</v>
      </c>
      <c r="L505" t="s">
        <v>27</v>
      </c>
      <c r="M505" t="s">
        <v>123</v>
      </c>
      <c r="N505" t="s">
        <v>29</v>
      </c>
      <c r="O505" t="s">
        <v>30</v>
      </c>
      <c r="P505" s="5">
        <v>31.33</v>
      </c>
      <c r="Q505">
        <v>1.5</v>
      </c>
      <c r="R505" t="s">
        <v>23</v>
      </c>
    </row>
    <row r="506" spans="1:18" x14ac:dyDescent="0.3">
      <c r="A506" t="s">
        <v>6526</v>
      </c>
      <c r="B506" s="1">
        <v>44002</v>
      </c>
      <c r="C506" t="s">
        <v>6527</v>
      </c>
      <c r="D506" t="s">
        <v>141</v>
      </c>
      <c r="E506" t="s">
        <v>50</v>
      </c>
      <c r="F506">
        <v>4</v>
      </c>
      <c r="G506">
        <v>3</v>
      </c>
      <c r="H506" s="4">
        <v>772.33</v>
      </c>
      <c r="I506" s="4">
        <v>880.45620000000019</v>
      </c>
      <c r="J506" s="4">
        <f t="shared" si="14"/>
        <v>280.78860000000043</v>
      </c>
      <c r="K506" s="4">
        <f t="shared" si="15"/>
        <v>2641.3686000000007</v>
      </c>
      <c r="L506" t="s">
        <v>27</v>
      </c>
      <c r="M506" t="s">
        <v>42</v>
      </c>
      <c r="N506" t="s">
        <v>71</v>
      </c>
      <c r="O506" t="s">
        <v>37</v>
      </c>
      <c r="P506" s="5">
        <v>43.59</v>
      </c>
      <c r="Q506">
        <v>2.6</v>
      </c>
      <c r="R506" t="s">
        <v>74</v>
      </c>
    </row>
    <row r="507" spans="1:18" x14ac:dyDescent="0.3">
      <c r="A507" t="s">
        <v>3903</v>
      </c>
      <c r="B507" s="1">
        <v>44003</v>
      </c>
      <c r="C507" t="s">
        <v>3904</v>
      </c>
      <c r="D507" t="s">
        <v>109</v>
      </c>
      <c r="E507" t="s">
        <v>46</v>
      </c>
      <c r="F507">
        <v>17</v>
      </c>
      <c r="G507">
        <v>17</v>
      </c>
      <c r="H507" s="4">
        <v>510.73</v>
      </c>
      <c r="I507" s="4">
        <v>556.6957000000001</v>
      </c>
      <c r="J507" s="4">
        <f t="shared" si="14"/>
        <v>737.276900000002</v>
      </c>
      <c r="K507" s="4">
        <f t="shared" si="15"/>
        <v>9463.8269000000018</v>
      </c>
      <c r="L507" t="s">
        <v>20</v>
      </c>
      <c r="M507" t="s">
        <v>123</v>
      </c>
      <c r="N507" t="s">
        <v>29</v>
      </c>
      <c r="O507" t="s">
        <v>37</v>
      </c>
      <c r="P507" s="5">
        <v>44.14</v>
      </c>
      <c r="Q507">
        <v>3.1</v>
      </c>
      <c r="R507" t="s">
        <v>23</v>
      </c>
    </row>
    <row r="508" spans="1:18" x14ac:dyDescent="0.3">
      <c r="A508" t="s">
        <v>6658</v>
      </c>
      <c r="B508" s="1">
        <v>44003</v>
      </c>
      <c r="C508" t="s">
        <v>6659</v>
      </c>
      <c r="D508" t="s">
        <v>130</v>
      </c>
      <c r="E508" t="s">
        <v>82</v>
      </c>
      <c r="F508">
        <v>8</v>
      </c>
      <c r="G508">
        <v>6</v>
      </c>
      <c r="H508" s="4">
        <v>1149.1300000000001</v>
      </c>
      <c r="I508" s="4">
        <v>1298.5169000000001</v>
      </c>
      <c r="J508" s="4">
        <f t="shared" si="14"/>
        <v>861.97139999999979</v>
      </c>
      <c r="K508" s="4">
        <f t="shared" si="15"/>
        <v>7791.1014000000005</v>
      </c>
      <c r="L508" t="s">
        <v>51</v>
      </c>
      <c r="M508" t="s">
        <v>21</v>
      </c>
      <c r="N508" t="s">
        <v>29</v>
      </c>
      <c r="O508" t="s">
        <v>53</v>
      </c>
      <c r="P508" s="5">
        <v>34.35</v>
      </c>
      <c r="Q508">
        <v>4.4000000000000004</v>
      </c>
      <c r="R508" t="s">
        <v>23</v>
      </c>
    </row>
    <row r="509" spans="1:18" x14ac:dyDescent="0.3">
      <c r="A509" t="s">
        <v>8090</v>
      </c>
      <c r="B509" s="1">
        <v>44003</v>
      </c>
      <c r="C509" t="s">
        <v>8091</v>
      </c>
      <c r="D509" t="s">
        <v>85</v>
      </c>
      <c r="E509" t="s">
        <v>82</v>
      </c>
      <c r="F509">
        <v>3</v>
      </c>
      <c r="G509">
        <v>2</v>
      </c>
      <c r="H509" s="4">
        <v>984.16</v>
      </c>
      <c r="I509" s="4">
        <v>1112.1007999999999</v>
      </c>
      <c r="J509" s="4">
        <f t="shared" si="14"/>
        <v>210.52159999999992</v>
      </c>
      <c r="K509" s="4">
        <f t="shared" si="15"/>
        <v>2224.2015999999999</v>
      </c>
      <c r="L509" t="s">
        <v>51</v>
      </c>
      <c r="M509" t="s">
        <v>21</v>
      </c>
      <c r="N509" t="s">
        <v>71</v>
      </c>
      <c r="O509" t="s">
        <v>53</v>
      </c>
      <c r="P509" s="5">
        <v>45.36</v>
      </c>
      <c r="Q509">
        <v>1.1000000000000001</v>
      </c>
      <c r="R509" t="s">
        <v>74</v>
      </c>
    </row>
    <row r="510" spans="1:18" x14ac:dyDescent="0.3">
      <c r="A510" t="s">
        <v>5190</v>
      </c>
      <c r="B510" s="1">
        <v>44004</v>
      </c>
      <c r="C510" t="s">
        <v>5191</v>
      </c>
      <c r="D510" t="s">
        <v>130</v>
      </c>
      <c r="E510" t="s">
        <v>82</v>
      </c>
      <c r="F510">
        <v>2</v>
      </c>
      <c r="G510">
        <v>2</v>
      </c>
      <c r="H510" s="4">
        <v>147.05000000000001</v>
      </c>
      <c r="I510" s="4">
        <v>160.28450000000004</v>
      </c>
      <c r="J510" s="4">
        <f t="shared" si="14"/>
        <v>-19.620999999999952</v>
      </c>
      <c r="K510" s="4">
        <f t="shared" si="15"/>
        <v>320.56900000000007</v>
      </c>
      <c r="L510" t="s">
        <v>66</v>
      </c>
      <c r="M510" t="s">
        <v>21</v>
      </c>
      <c r="N510" t="s">
        <v>71</v>
      </c>
      <c r="O510" t="s">
        <v>67</v>
      </c>
      <c r="P510" s="5">
        <v>46.09</v>
      </c>
      <c r="Q510">
        <v>5</v>
      </c>
      <c r="R510" t="s">
        <v>23</v>
      </c>
    </row>
    <row r="511" spans="1:18" x14ac:dyDescent="0.3">
      <c r="A511" t="s">
        <v>7665</v>
      </c>
      <c r="B511" s="1">
        <v>44004</v>
      </c>
      <c r="C511" t="s">
        <v>7666</v>
      </c>
      <c r="D511" t="s">
        <v>56</v>
      </c>
      <c r="E511" t="s">
        <v>57</v>
      </c>
      <c r="F511">
        <v>7</v>
      </c>
      <c r="G511">
        <v>6</v>
      </c>
      <c r="H511" s="4">
        <v>1337.44</v>
      </c>
      <c r="I511" s="4">
        <v>1471.1840000000002</v>
      </c>
      <c r="J511" s="4">
        <f t="shared" si="14"/>
        <v>768.45400000000086</v>
      </c>
      <c r="K511" s="4">
        <f t="shared" si="15"/>
        <v>8827.1040000000012</v>
      </c>
      <c r="L511" t="s">
        <v>27</v>
      </c>
      <c r="M511" t="s">
        <v>35</v>
      </c>
      <c r="N511" t="s">
        <v>22</v>
      </c>
      <c r="O511" t="s">
        <v>89</v>
      </c>
      <c r="P511" s="5">
        <v>34.01</v>
      </c>
      <c r="Q511">
        <v>4.3</v>
      </c>
      <c r="R511" t="s">
        <v>74</v>
      </c>
    </row>
    <row r="512" spans="1:18" x14ac:dyDescent="0.3">
      <c r="A512" t="s">
        <v>8252</v>
      </c>
      <c r="B512" s="1">
        <v>44004</v>
      </c>
      <c r="C512" t="s">
        <v>8253</v>
      </c>
      <c r="D512" t="s">
        <v>133</v>
      </c>
      <c r="E512" t="s">
        <v>50</v>
      </c>
      <c r="F512">
        <v>19</v>
      </c>
      <c r="G512">
        <v>16</v>
      </c>
      <c r="H512" s="4">
        <v>174.69</v>
      </c>
      <c r="I512" s="4">
        <v>193.9059</v>
      </c>
      <c r="J512" s="4">
        <f t="shared" si="14"/>
        <v>259.78440000000006</v>
      </c>
      <c r="K512" s="4">
        <f t="shared" si="15"/>
        <v>3102.4944</v>
      </c>
      <c r="L512" t="s">
        <v>27</v>
      </c>
      <c r="M512" t="s">
        <v>79</v>
      </c>
      <c r="N512" t="s">
        <v>36</v>
      </c>
      <c r="O512" t="s">
        <v>67</v>
      </c>
      <c r="P512" s="5">
        <v>47.67</v>
      </c>
      <c r="Q512">
        <v>4.3</v>
      </c>
      <c r="R512" t="s">
        <v>23</v>
      </c>
    </row>
    <row r="513" spans="1:18" x14ac:dyDescent="0.3">
      <c r="A513" t="s">
        <v>9674</v>
      </c>
      <c r="B513" s="1">
        <v>44004</v>
      </c>
      <c r="C513" t="s">
        <v>2894</v>
      </c>
      <c r="D513" t="s">
        <v>56</v>
      </c>
      <c r="E513" t="s">
        <v>57</v>
      </c>
      <c r="F513">
        <v>13</v>
      </c>
      <c r="G513">
        <v>12</v>
      </c>
      <c r="H513" s="4">
        <v>94.61</v>
      </c>
      <c r="I513" s="4">
        <v>100.28660000000001</v>
      </c>
      <c r="J513" s="4">
        <f t="shared" si="14"/>
        <v>24.679200000000094</v>
      </c>
      <c r="K513" s="4">
        <f t="shared" si="15"/>
        <v>1203.4392</v>
      </c>
      <c r="L513" t="s">
        <v>20</v>
      </c>
      <c r="M513" t="s">
        <v>42</v>
      </c>
      <c r="N513" t="s">
        <v>22</v>
      </c>
      <c r="O513" t="s">
        <v>37</v>
      </c>
      <c r="P513" s="5">
        <v>43.44</v>
      </c>
      <c r="Q513">
        <v>3.9</v>
      </c>
      <c r="R513" t="s">
        <v>23</v>
      </c>
    </row>
    <row r="514" spans="1:18" x14ac:dyDescent="0.3">
      <c r="A514" t="s">
        <v>10286</v>
      </c>
      <c r="B514" s="1">
        <v>44004</v>
      </c>
      <c r="C514" t="s">
        <v>10287</v>
      </c>
      <c r="D514" t="s">
        <v>56</v>
      </c>
      <c r="E514" t="s">
        <v>57</v>
      </c>
      <c r="F514">
        <v>8</v>
      </c>
      <c r="G514">
        <v>7</v>
      </c>
      <c r="H514" s="4">
        <v>1320.99</v>
      </c>
      <c r="I514" s="4">
        <v>1387.0395000000001</v>
      </c>
      <c r="J514" s="4">
        <f t="shared" ref="J514:J577" si="16">(G514*I514)-(G514*H514)-P514</f>
        <v>454.20649999999966</v>
      </c>
      <c r="K514" s="4">
        <f t="shared" ref="K514:K577" si="17">G514*I514</f>
        <v>9709.2764999999999</v>
      </c>
      <c r="L514" t="s">
        <v>47</v>
      </c>
      <c r="M514" t="s">
        <v>35</v>
      </c>
      <c r="N514" t="s">
        <v>71</v>
      </c>
      <c r="O514" t="s">
        <v>89</v>
      </c>
      <c r="P514" s="5">
        <v>8.14</v>
      </c>
      <c r="Q514">
        <v>4.0999999999999996</v>
      </c>
      <c r="R514" t="s">
        <v>23</v>
      </c>
    </row>
    <row r="515" spans="1:18" x14ac:dyDescent="0.3">
      <c r="A515" t="s">
        <v>1930</v>
      </c>
      <c r="B515" s="1">
        <v>44005</v>
      </c>
      <c r="C515" t="s">
        <v>1931</v>
      </c>
      <c r="D515" t="s">
        <v>65</v>
      </c>
      <c r="E515" t="s">
        <v>82</v>
      </c>
      <c r="F515">
        <v>11</v>
      </c>
      <c r="G515">
        <v>9</v>
      </c>
      <c r="H515" s="4">
        <v>682.71</v>
      </c>
      <c r="I515" s="4">
        <v>757.80810000000008</v>
      </c>
      <c r="J515" s="4">
        <f t="shared" si="16"/>
        <v>648.34290000000055</v>
      </c>
      <c r="K515" s="4">
        <f t="shared" si="17"/>
        <v>6820.2729000000008</v>
      </c>
      <c r="L515" t="s">
        <v>20</v>
      </c>
      <c r="M515" t="s">
        <v>123</v>
      </c>
      <c r="N515" t="s">
        <v>22</v>
      </c>
      <c r="O515" t="s">
        <v>53</v>
      </c>
      <c r="P515" s="5">
        <v>27.54</v>
      </c>
      <c r="Q515">
        <v>1.2</v>
      </c>
      <c r="R515" t="s">
        <v>23</v>
      </c>
    </row>
    <row r="516" spans="1:18" x14ac:dyDescent="0.3">
      <c r="A516" t="s">
        <v>2240</v>
      </c>
      <c r="B516" s="1">
        <v>44005</v>
      </c>
      <c r="C516" t="s">
        <v>2241</v>
      </c>
      <c r="D516" t="s">
        <v>77</v>
      </c>
      <c r="E516" t="s">
        <v>82</v>
      </c>
      <c r="F516">
        <v>19</v>
      </c>
      <c r="G516">
        <v>15</v>
      </c>
      <c r="H516" s="4">
        <v>6</v>
      </c>
      <c r="I516" s="4">
        <v>6.8999999999999995</v>
      </c>
      <c r="J516" s="4">
        <f t="shared" si="16"/>
        <v>-17.780000000000015</v>
      </c>
      <c r="K516" s="4">
        <f t="shared" si="17"/>
        <v>103.49999999999999</v>
      </c>
      <c r="L516" t="s">
        <v>27</v>
      </c>
      <c r="M516" t="s">
        <v>79</v>
      </c>
      <c r="N516" t="s">
        <v>29</v>
      </c>
      <c r="O516" t="s">
        <v>30</v>
      </c>
      <c r="P516" s="5">
        <v>31.28</v>
      </c>
      <c r="Q516">
        <v>2.7</v>
      </c>
      <c r="R516" t="s">
        <v>23</v>
      </c>
    </row>
    <row r="517" spans="1:18" x14ac:dyDescent="0.3">
      <c r="A517" t="s">
        <v>6072</v>
      </c>
      <c r="B517" s="1">
        <v>44005</v>
      </c>
      <c r="C517" t="s">
        <v>4057</v>
      </c>
      <c r="D517" t="s">
        <v>141</v>
      </c>
      <c r="E517" t="s">
        <v>50</v>
      </c>
      <c r="F517">
        <v>19</v>
      </c>
      <c r="G517">
        <v>16</v>
      </c>
      <c r="H517" s="4">
        <v>993.69</v>
      </c>
      <c r="I517" s="4">
        <v>1053.3114</v>
      </c>
      <c r="J517" s="4">
        <f t="shared" si="16"/>
        <v>911.13239999999996</v>
      </c>
      <c r="K517" s="4">
        <f t="shared" si="17"/>
        <v>16852.982400000001</v>
      </c>
      <c r="L517" t="s">
        <v>66</v>
      </c>
      <c r="M517" t="s">
        <v>79</v>
      </c>
      <c r="N517" t="s">
        <v>29</v>
      </c>
      <c r="O517" t="s">
        <v>37</v>
      </c>
      <c r="P517" s="5">
        <v>42.81</v>
      </c>
      <c r="Q517">
        <v>4.7</v>
      </c>
      <c r="R517" t="s">
        <v>74</v>
      </c>
    </row>
    <row r="518" spans="1:18" x14ac:dyDescent="0.3">
      <c r="A518" t="s">
        <v>10371</v>
      </c>
      <c r="B518" s="1">
        <v>44005</v>
      </c>
      <c r="C518" t="s">
        <v>8374</v>
      </c>
      <c r="D518" t="s">
        <v>133</v>
      </c>
      <c r="E518" t="s">
        <v>50</v>
      </c>
      <c r="F518">
        <v>14</v>
      </c>
      <c r="G518">
        <v>12</v>
      </c>
      <c r="H518" s="4">
        <v>878.06</v>
      </c>
      <c r="I518" s="4">
        <v>948.3048</v>
      </c>
      <c r="J518" s="4">
        <f t="shared" si="16"/>
        <v>802.5776000000011</v>
      </c>
      <c r="K518" s="4">
        <f t="shared" si="17"/>
        <v>11379.6576</v>
      </c>
      <c r="L518" t="s">
        <v>51</v>
      </c>
      <c r="M518" t="s">
        <v>123</v>
      </c>
      <c r="N518" t="s">
        <v>29</v>
      </c>
      <c r="O518" t="s">
        <v>37</v>
      </c>
      <c r="P518" s="5">
        <v>40.36</v>
      </c>
      <c r="Q518">
        <v>1.6</v>
      </c>
      <c r="R518" t="s">
        <v>23</v>
      </c>
    </row>
    <row r="519" spans="1:18" x14ac:dyDescent="0.3">
      <c r="A519" t="s">
        <v>2284</v>
      </c>
      <c r="B519" s="1">
        <v>44006</v>
      </c>
      <c r="C519" t="s">
        <v>2285</v>
      </c>
      <c r="D519" t="s">
        <v>77</v>
      </c>
      <c r="E519" t="s">
        <v>82</v>
      </c>
      <c r="F519">
        <v>9</v>
      </c>
      <c r="G519">
        <v>8</v>
      </c>
      <c r="H519" s="4">
        <v>648.85</v>
      </c>
      <c r="I519" s="4">
        <v>687.78100000000006</v>
      </c>
      <c r="J519" s="4">
        <f t="shared" si="16"/>
        <v>310.32800000000032</v>
      </c>
      <c r="K519" s="4">
        <f t="shared" si="17"/>
        <v>5502.2480000000005</v>
      </c>
      <c r="L519" t="s">
        <v>51</v>
      </c>
      <c r="M519" t="s">
        <v>123</v>
      </c>
      <c r="N519" t="s">
        <v>29</v>
      </c>
      <c r="O519" t="s">
        <v>67</v>
      </c>
      <c r="P519" s="5">
        <v>1.1200000000000001</v>
      </c>
      <c r="Q519">
        <v>1.2</v>
      </c>
      <c r="R519" t="s">
        <v>23</v>
      </c>
    </row>
    <row r="520" spans="1:18" x14ac:dyDescent="0.3">
      <c r="A520" t="s">
        <v>7678</v>
      </c>
      <c r="B520" s="1">
        <v>44006</v>
      </c>
      <c r="C520" t="s">
        <v>7679</v>
      </c>
      <c r="D520" t="s">
        <v>141</v>
      </c>
      <c r="E520" t="s">
        <v>50</v>
      </c>
      <c r="F520">
        <v>9</v>
      </c>
      <c r="G520">
        <v>9</v>
      </c>
      <c r="H520" s="4">
        <v>212.32</v>
      </c>
      <c r="I520" s="4">
        <v>231.4288</v>
      </c>
      <c r="J520" s="4">
        <f t="shared" si="16"/>
        <v>159.01919999999998</v>
      </c>
      <c r="K520" s="4">
        <f t="shared" si="17"/>
        <v>2082.8591999999999</v>
      </c>
      <c r="L520" t="s">
        <v>51</v>
      </c>
      <c r="M520" t="s">
        <v>28</v>
      </c>
      <c r="N520" t="s">
        <v>71</v>
      </c>
      <c r="O520" t="s">
        <v>53</v>
      </c>
      <c r="P520" s="5">
        <v>12.96</v>
      </c>
      <c r="Q520">
        <v>5</v>
      </c>
      <c r="R520" t="s">
        <v>23</v>
      </c>
    </row>
    <row r="521" spans="1:18" x14ac:dyDescent="0.3">
      <c r="A521" t="s">
        <v>1040</v>
      </c>
      <c r="B521" s="1">
        <v>44007</v>
      </c>
      <c r="C521" t="s">
        <v>1041</v>
      </c>
      <c r="D521" t="s">
        <v>116</v>
      </c>
      <c r="E521" t="s">
        <v>50</v>
      </c>
      <c r="F521">
        <v>19</v>
      </c>
      <c r="G521">
        <v>17</v>
      </c>
      <c r="H521" s="4">
        <v>991.99</v>
      </c>
      <c r="I521" s="4">
        <v>1120.9486999999999</v>
      </c>
      <c r="J521" s="4">
        <f t="shared" si="16"/>
        <v>2182.4878999999978</v>
      </c>
      <c r="K521" s="4">
        <f t="shared" si="17"/>
        <v>19056.127899999999</v>
      </c>
      <c r="L521" t="s">
        <v>66</v>
      </c>
      <c r="M521" t="s">
        <v>35</v>
      </c>
      <c r="N521" t="s">
        <v>29</v>
      </c>
      <c r="O521" t="s">
        <v>37</v>
      </c>
      <c r="P521" s="5">
        <v>9.81</v>
      </c>
      <c r="Q521">
        <v>2.4</v>
      </c>
      <c r="R521" t="s">
        <v>23</v>
      </c>
    </row>
    <row r="522" spans="1:18" x14ac:dyDescent="0.3">
      <c r="A522" t="s">
        <v>1798</v>
      </c>
      <c r="B522" s="1">
        <v>44007</v>
      </c>
      <c r="C522" t="s">
        <v>1799</v>
      </c>
      <c r="D522" t="s">
        <v>40</v>
      </c>
      <c r="E522" t="s">
        <v>57</v>
      </c>
      <c r="F522">
        <v>5</v>
      </c>
      <c r="G522">
        <v>4</v>
      </c>
      <c r="H522" s="4">
        <v>717.53</v>
      </c>
      <c r="I522" s="4">
        <v>774.93240000000003</v>
      </c>
      <c r="J522" s="4">
        <f t="shared" si="16"/>
        <v>189.15960000000024</v>
      </c>
      <c r="K522" s="4">
        <f t="shared" si="17"/>
        <v>3099.7296000000001</v>
      </c>
      <c r="L522" t="s">
        <v>51</v>
      </c>
      <c r="M522" t="s">
        <v>28</v>
      </c>
      <c r="N522" t="s">
        <v>22</v>
      </c>
      <c r="O522" t="s">
        <v>53</v>
      </c>
      <c r="P522" s="5">
        <v>40.450000000000003</v>
      </c>
      <c r="Q522">
        <v>2.9</v>
      </c>
      <c r="R522" t="s">
        <v>23</v>
      </c>
    </row>
    <row r="523" spans="1:18" x14ac:dyDescent="0.3">
      <c r="A523" t="s">
        <v>7929</v>
      </c>
      <c r="B523" s="1">
        <v>44007</v>
      </c>
      <c r="C523" t="s">
        <v>7930</v>
      </c>
      <c r="D523" t="s">
        <v>56</v>
      </c>
      <c r="E523" t="s">
        <v>57</v>
      </c>
      <c r="F523">
        <v>14</v>
      </c>
      <c r="G523">
        <v>11</v>
      </c>
      <c r="H523" s="4">
        <v>408.84</v>
      </c>
      <c r="I523" s="4">
        <v>437.4588</v>
      </c>
      <c r="J523" s="4">
        <f t="shared" si="16"/>
        <v>285.90680000000032</v>
      </c>
      <c r="K523" s="4">
        <f t="shared" si="17"/>
        <v>4812.0468000000001</v>
      </c>
      <c r="L523" t="s">
        <v>27</v>
      </c>
      <c r="M523" t="s">
        <v>123</v>
      </c>
      <c r="N523" t="s">
        <v>29</v>
      </c>
      <c r="O523" t="s">
        <v>37</v>
      </c>
      <c r="P523" s="5">
        <v>28.9</v>
      </c>
      <c r="Q523">
        <v>2.7</v>
      </c>
      <c r="R523" t="s">
        <v>23</v>
      </c>
    </row>
    <row r="524" spans="1:18" x14ac:dyDescent="0.3">
      <c r="A524" t="s">
        <v>4982</v>
      </c>
      <c r="B524" s="1">
        <v>44008</v>
      </c>
      <c r="C524" t="s">
        <v>4983</v>
      </c>
      <c r="D524" t="s">
        <v>141</v>
      </c>
      <c r="E524" t="s">
        <v>50</v>
      </c>
      <c r="F524">
        <v>12</v>
      </c>
      <c r="G524">
        <v>10</v>
      </c>
      <c r="H524" s="4">
        <v>395.22</v>
      </c>
      <c r="I524" s="4">
        <v>438.69420000000008</v>
      </c>
      <c r="J524" s="4">
        <f t="shared" si="16"/>
        <v>417.27200000000062</v>
      </c>
      <c r="K524" s="4">
        <f t="shared" si="17"/>
        <v>4386.9420000000009</v>
      </c>
      <c r="L524" t="s">
        <v>47</v>
      </c>
      <c r="M524" t="s">
        <v>42</v>
      </c>
      <c r="N524" t="s">
        <v>36</v>
      </c>
      <c r="O524" t="s">
        <v>89</v>
      </c>
      <c r="P524" s="5">
        <v>17.47</v>
      </c>
      <c r="Q524">
        <v>3.3</v>
      </c>
      <c r="R524" t="s">
        <v>23</v>
      </c>
    </row>
    <row r="525" spans="1:18" x14ac:dyDescent="0.3">
      <c r="A525" t="s">
        <v>6444</v>
      </c>
      <c r="B525" s="1">
        <v>44008</v>
      </c>
      <c r="C525" t="s">
        <v>6445</v>
      </c>
      <c r="D525" t="s">
        <v>61</v>
      </c>
      <c r="E525" t="s">
        <v>70</v>
      </c>
      <c r="F525">
        <v>7</v>
      </c>
      <c r="G525">
        <v>7</v>
      </c>
      <c r="H525" s="4">
        <v>1491.21</v>
      </c>
      <c r="I525" s="4">
        <v>1685.0672999999999</v>
      </c>
      <c r="J525" s="4">
        <f t="shared" si="16"/>
        <v>1346.8110999999976</v>
      </c>
      <c r="K525" s="4">
        <f t="shared" si="17"/>
        <v>11795.471099999999</v>
      </c>
      <c r="L525" t="s">
        <v>27</v>
      </c>
      <c r="M525" t="s">
        <v>79</v>
      </c>
      <c r="N525" t="s">
        <v>29</v>
      </c>
      <c r="O525" t="s">
        <v>53</v>
      </c>
      <c r="P525" s="5">
        <v>10.19</v>
      </c>
      <c r="Q525">
        <v>3.3</v>
      </c>
      <c r="R525" t="s">
        <v>23</v>
      </c>
    </row>
    <row r="526" spans="1:18" x14ac:dyDescent="0.3">
      <c r="A526" t="s">
        <v>3108</v>
      </c>
      <c r="B526" s="1">
        <v>44009</v>
      </c>
      <c r="C526" t="s">
        <v>3109</v>
      </c>
      <c r="D526" t="s">
        <v>85</v>
      </c>
      <c r="E526" t="s">
        <v>82</v>
      </c>
      <c r="F526">
        <v>13</v>
      </c>
      <c r="G526">
        <v>10</v>
      </c>
      <c r="H526" s="4">
        <v>899.67</v>
      </c>
      <c r="I526" s="4">
        <v>1034.6204999999998</v>
      </c>
      <c r="J526" s="4">
        <f t="shared" si="16"/>
        <v>1307.0949999999991</v>
      </c>
      <c r="K526" s="4">
        <f t="shared" si="17"/>
        <v>10346.204999999998</v>
      </c>
      <c r="L526" t="s">
        <v>27</v>
      </c>
      <c r="M526" t="s">
        <v>86</v>
      </c>
      <c r="N526" t="s">
        <v>71</v>
      </c>
      <c r="O526" t="s">
        <v>67</v>
      </c>
      <c r="P526" s="5">
        <v>42.41</v>
      </c>
      <c r="Q526">
        <v>3.6</v>
      </c>
      <c r="R526" t="s">
        <v>74</v>
      </c>
    </row>
    <row r="527" spans="1:18" x14ac:dyDescent="0.3">
      <c r="A527" t="s">
        <v>5437</v>
      </c>
      <c r="B527" s="1">
        <v>44009</v>
      </c>
      <c r="C527" t="s">
        <v>5438</v>
      </c>
      <c r="D527" t="s">
        <v>61</v>
      </c>
      <c r="E527" t="s">
        <v>70</v>
      </c>
      <c r="F527">
        <v>15</v>
      </c>
      <c r="G527">
        <v>13</v>
      </c>
      <c r="H527" s="4">
        <v>408.81</v>
      </c>
      <c r="I527" s="4">
        <v>441.51480000000004</v>
      </c>
      <c r="J527" s="4">
        <f t="shared" si="16"/>
        <v>411.50240000000105</v>
      </c>
      <c r="K527" s="4">
        <f t="shared" si="17"/>
        <v>5739.6924000000008</v>
      </c>
      <c r="L527" t="s">
        <v>20</v>
      </c>
      <c r="M527" t="s">
        <v>21</v>
      </c>
      <c r="N527" t="s">
        <v>71</v>
      </c>
      <c r="O527" t="s">
        <v>37</v>
      </c>
      <c r="P527" s="5">
        <v>13.66</v>
      </c>
      <c r="Q527">
        <v>3.4</v>
      </c>
      <c r="R527" t="s">
        <v>23</v>
      </c>
    </row>
    <row r="528" spans="1:18" x14ac:dyDescent="0.3">
      <c r="A528" t="s">
        <v>8036</v>
      </c>
      <c r="B528" s="1">
        <v>44009</v>
      </c>
      <c r="C528" t="s">
        <v>8037</v>
      </c>
      <c r="D528" t="s">
        <v>40</v>
      </c>
      <c r="E528" t="s">
        <v>57</v>
      </c>
      <c r="F528">
        <v>9</v>
      </c>
      <c r="G528">
        <v>8</v>
      </c>
      <c r="H528" s="4">
        <v>135.26</v>
      </c>
      <c r="I528" s="4">
        <v>142.023</v>
      </c>
      <c r="J528" s="4">
        <f t="shared" si="16"/>
        <v>14.964000000000041</v>
      </c>
      <c r="K528" s="4">
        <f t="shared" si="17"/>
        <v>1136.184</v>
      </c>
      <c r="L528" t="s">
        <v>20</v>
      </c>
      <c r="M528" t="s">
        <v>28</v>
      </c>
      <c r="N528" t="s">
        <v>29</v>
      </c>
      <c r="O528" t="s">
        <v>89</v>
      </c>
      <c r="P528" s="5">
        <v>39.14</v>
      </c>
      <c r="Q528">
        <v>1.2</v>
      </c>
      <c r="R528" t="s">
        <v>23</v>
      </c>
    </row>
    <row r="529" spans="1:18" x14ac:dyDescent="0.3">
      <c r="A529" t="s">
        <v>9447</v>
      </c>
      <c r="B529" s="1">
        <v>44009</v>
      </c>
      <c r="C529" t="s">
        <v>9448</v>
      </c>
      <c r="D529" t="s">
        <v>94</v>
      </c>
      <c r="E529" t="s">
        <v>50</v>
      </c>
      <c r="F529">
        <v>17</v>
      </c>
      <c r="G529">
        <v>17</v>
      </c>
      <c r="H529" s="4">
        <v>105.36</v>
      </c>
      <c r="I529" s="4">
        <v>116.9496</v>
      </c>
      <c r="J529" s="4">
        <f t="shared" si="16"/>
        <v>147.84320000000008</v>
      </c>
      <c r="K529" s="4">
        <f t="shared" si="17"/>
        <v>1988.1432</v>
      </c>
      <c r="L529" t="s">
        <v>27</v>
      </c>
      <c r="M529" t="s">
        <v>123</v>
      </c>
      <c r="N529" t="s">
        <v>71</v>
      </c>
      <c r="O529" t="s">
        <v>30</v>
      </c>
      <c r="P529" s="5">
        <v>49.18</v>
      </c>
      <c r="Q529">
        <v>2.2999999999999998</v>
      </c>
      <c r="R529" t="s">
        <v>23</v>
      </c>
    </row>
    <row r="530" spans="1:18" x14ac:dyDescent="0.3">
      <c r="A530" t="s">
        <v>8434</v>
      </c>
      <c r="B530" s="1">
        <v>44010</v>
      </c>
      <c r="C530" t="s">
        <v>8435</v>
      </c>
      <c r="D530" t="s">
        <v>33</v>
      </c>
      <c r="E530" t="s">
        <v>70</v>
      </c>
      <c r="F530">
        <v>16</v>
      </c>
      <c r="G530">
        <v>16</v>
      </c>
      <c r="H530" s="4">
        <v>1250.29</v>
      </c>
      <c r="I530" s="4">
        <v>1350.3132000000001</v>
      </c>
      <c r="J530" s="4">
        <f t="shared" si="16"/>
        <v>1593.2912000000015</v>
      </c>
      <c r="K530" s="4">
        <f t="shared" si="17"/>
        <v>21605.011200000001</v>
      </c>
      <c r="L530" t="s">
        <v>51</v>
      </c>
      <c r="M530" t="s">
        <v>21</v>
      </c>
      <c r="N530" t="s">
        <v>36</v>
      </c>
      <c r="O530" t="s">
        <v>89</v>
      </c>
      <c r="P530" s="5">
        <v>7.08</v>
      </c>
      <c r="Q530">
        <v>1.3</v>
      </c>
      <c r="R530" t="s">
        <v>23</v>
      </c>
    </row>
    <row r="531" spans="1:18" x14ac:dyDescent="0.3">
      <c r="A531" t="s">
        <v>4074</v>
      </c>
      <c r="B531" s="1">
        <v>44011</v>
      </c>
      <c r="C531" t="s">
        <v>4075</v>
      </c>
      <c r="D531" t="s">
        <v>85</v>
      </c>
      <c r="E531" t="s">
        <v>82</v>
      </c>
      <c r="F531">
        <v>1</v>
      </c>
      <c r="G531">
        <v>1</v>
      </c>
      <c r="H531" s="4">
        <v>939.66</v>
      </c>
      <c r="I531" s="4">
        <v>1061.8157999999999</v>
      </c>
      <c r="J531" s="4">
        <f t="shared" si="16"/>
        <v>116.77579999999989</v>
      </c>
      <c r="K531" s="4">
        <f t="shared" si="17"/>
        <v>1061.8157999999999</v>
      </c>
      <c r="L531" t="s">
        <v>51</v>
      </c>
      <c r="M531" t="s">
        <v>79</v>
      </c>
      <c r="N531" t="s">
        <v>29</v>
      </c>
      <c r="O531" t="s">
        <v>53</v>
      </c>
      <c r="P531" s="5">
        <v>5.38</v>
      </c>
      <c r="Q531">
        <v>3.3</v>
      </c>
      <c r="R531" t="s">
        <v>23</v>
      </c>
    </row>
    <row r="532" spans="1:18" x14ac:dyDescent="0.3">
      <c r="A532" t="s">
        <v>10253</v>
      </c>
      <c r="B532" s="1">
        <v>44011</v>
      </c>
      <c r="C532" t="s">
        <v>10254</v>
      </c>
      <c r="D532" t="s">
        <v>65</v>
      </c>
      <c r="E532" t="s">
        <v>82</v>
      </c>
      <c r="F532">
        <v>7</v>
      </c>
      <c r="G532">
        <v>7</v>
      </c>
      <c r="H532" s="4">
        <v>1224.76</v>
      </c>
      <c r="I532" s="4">
        <v>1298.2456</v>
      </c>
      <c r="J532" s="4">
        <f t="shared" si="16"/>
        <v>504.51919999999984</v>
      </c>
      <c r="K532" s="4">
        <f t="shared" si="17"/>
        <v>9087.7191999999995</v>
      </c>
      <c r="L532" t="s">
        <v>27</v>
      </c>
      <c r="M532" t="s">
        <v>42</v>
      </c>
      <c r="N532" t="s">
        <v>36</v>
      </c>
      <c r="O532" t="s">
        <v>53</v>
      </c>
      <c r="P532" s="5">
        <v>9.8800000000000008</v>
      </c>
      <c r="Q532">
        <v>3.6</v>
      </c>
      <c r="R532" t="s">
        <v>23</v>
      </c>
    </row>
    <row r="533" spans="1:18" x14ac:dyDescent="0.3">
      <c r="A533" t="s">
        <v>7598</v>
      </c>
      <c r="B533" s="1">
        <v>44012</v>
      </c>
      <c r="C533" t="s">
        <v>7599</v>
      </c>
      <c r="D533" t="s">
        <v>40</v>
      </c>
      <c r="E533" t="s">
        <v>57</v>
      </c>
      <c r="F533">
        <v>9</v>
      </c>
      <c r="G533">
        <v>8</v>
      </c>
      <c r="H533" s="4">
        <v>1119.4100000000001</v>
      </c>
      <c r="I533" s="4">
        <v>1197.7687000000001</v>
      </c>
      <c r="J533" s="4">
        <f t="shared" si="16"/>
        <v>621.86959999999999</v>
      </c>
      <c r="K533" s="4">
        <f t="shared" si="17"/>
        <v>9582.1496000000006</v>
      </c>
      <c r="L533" t="s">
        <v>47</v>
      </c>
      <c r="M533" t="s">
        <v>28</v>
      </c>
      <c r="N533" t="s">
        <v>36</v>
      </c>
      <c r="O533" t="s">
        <v>30</v>
      </c>
      <c r="P533" s="5">
        <v>5</v>
      </c>
      <c r="Q533">
        <v>3.4</v>
      </c>
      <c r="R533" t="s">
        <v>74</v>
      </c>
    </row>
    <row r="534" spans="1:18" x14ac:dyDescent="0.3">
      <c r="A534" t="s">
        <v>9221</v>
      </c>
      <c r="B534" s="1">
        <v>44012</v>
      </c>
      <c r="C534" t="s">
        <v>9222</v>
      </c>
      <c r="D534" t="s">
        <v>61</v>
      </c>
      <c r="E534" t="s">
        <v>70</v>
      </c>
      <c r="F534">
        <v>7</v>
      </c>
      <c r="G534">
        <v>6</v>
      </c>
      <c r="H534" s="4">
        <v>9.94</v>
      </c>
      <c r="I534" s="4">
        <v>10.735200000000001</v>
      </c>
      <c r="J534" s="4">
        <f t="shared" si="16"/>
        <v>-44.238799999999991</v>
      </c>
      <c r="K534" s="4">
        <f t="shared" si="17"/>
        <v>64.411200000000008</v>
      </c>
      <c r="L534" t="s">
        <v>20</v>
      </c>
      <c r="M534" t="s">
        <v>86</v>
      </c>
      <c r="N534" t="s">
        <v>22</v>
      </c>
      <c r="O534" t="s">
        <v>30</v>
      </c>
      <c r="P534" s="5">
        <v>49.01</v>
      </c>
      <c r="Q534">
        <v>4.4000000000000004</v>
      </c>
      <c r="R534" t="s">
        <v>23</v>
      </c>
    </row>
    <row r="535" spans="1:18" x14ac:dyDescent="0.3">
      <c r="A535" t="s">
        <v>10426</v>
      </c>
      <c r="B535" s="1">
        <v>44012</v>
      </c>
      <c r="C535" t="s">
        <v>10427</v>
      </c>
      <c r="D535" t="s">
        <v>130</v>
      </c>
      <c r="E535" t="s">
        <v>82</v>
      </c>
      <c r="F535">
        <v>3</v>
      </c>
      <c r="G535">
        <v>3</v>
      </c>
      <c r="H535" s="4">
        <v>1273.83</v>
      </c>
      <c r="I535" s="4">
        <v>1452.1662000000001</v>
      </c>
      <c r="J535" s="4">
        <f t="shared" si="16"/>
        <v>514.95860000000107</v>
      </c>
      <c r="K535" s="4">
        <f t="shared" si="17"/>
        <v>4356.4986000000008</v>
      </c>
      <c r="L535" t="s">
        <v>51</v>
      </c>
      <c r="M535" t="s">
        <v>21</v>
      </c>
      <c r="N535" t="s">
        <v>22</v>
      </c>
      <c r="O535" t="s">
        <v>30</v>
      </c>
      <c r="P535" s="5">
        <v>20.05</v>
      </c>
      <c r="Q535">
        <v>3.5</v>
      </c>
      <c r="R535" t="s">
        <v>74</v>
      </c>
    </row>
    <row r="536" spans="1:18" x14ac:dyDescent="0.3">
      <c r="A536" t="s">
        <v>6353</v>
      </c>
      <c r="B536" s="1">
        <v>44013</v>
      </c>
      <c r="C536" t="s">
        <v>6354</v>
      </c>
      <c r="D536" t="s">
        <v>141</v>
      </c>
      <c r="E536" t="s">
        <v>50</v>
      </c>
      <c r="F536">
        <v>13</v>
      </c>
      <c r="G536">
        <v>11</v>
      </c>
      <c r="H536" s="4">
        <v>379.51</v>
      </c>
      <c r="I536" s="4">
        <v>421.2561</v>
      </c>
      <c r="J536" s="4">
        <f t="shared" si="16"/>
        <v>420.05710000000056</v>
      </c>
      <c r="K536" s="4">
        <f t="shared" si="17"/>
        <v>4633.8171000000002</v>
      </c>
      <c r="L536" t="s">
        <v>27</v>
      </c>
      <c r="M536" t="s">
        <v>42</v>
      </c>
      <c r="N536" t="s">
        <v>36</v>
      </c>
      <c r="O536" t="s">
        <v>53</v>
      </c>
      <c r="P536" s="5">
        <v>39.15</v>
      </c>
      <c r="Q536">
        <v>2.5</v>
      </c>
      <c r="R536" t="s">
        <v>23</v>
      </c>
    </row>
    <row r="537" spans="1:18" x14ac:dyDescent="0.3">
      <c r="A537" t="s">
        <v>4466</v>
      </c>
      <c r="B537" s="1">
        <v>44015</v>
      </c>
      <c r="C537" t="s">
        <v>4467</v>
      </c>
      <c r="D537" t="s">
        <v>56</v>
      </c>
      <c r="E537" t="s">
        <v>57</v>
      </c>
      <c r="F537">
        <v>2</v>
      </c>
      <c r="G537">
        <v>2</v>
      </c>
      <c r="H537" s="4">
        <v>339.61</v>
      </c>
      <c r="I537" s="4">
        <v>380.36320000000006</v>
      </c>
      <c r="J537" s="4">
        <f t="shared" si="16"/>
        <v>49.3564000000001</v>
      </c>
      <c r="K537" s="4">
        <f t="shared" si="17"/>
        <v>760.72640000000013</v>
      </c>
      <c r="L537" t="s">
        <v>20</v>
      </c>
      <c r="M537" t="s">
        <v>79</v>
      </c>
      <c r="N537" t="s">
        <v>22</v>
      </c>
      <c r="O537" t="s">
        <v>30</v>
      </c>
      <c r="P537" s="5">
        <v>32.15</v>
      </c>
      <c r="Q537">
        <v>1.3</v>
      </c>
      <c r="R537" t="s">
        <v>23</v>
      </c>
    </row>
    <row r="538" spans="1:18" x14ac:dyDescent="0.3">
      <c r="A538" t="s">
        <v>5315</v>
      </c>
      <c r="B538" s="1">
        <v>44015</v>
      </c>
      <c r="C538" t="s">
        <v>5316</v>
      </c>
      <c r="D538" t="s">
        <v>40</v>
      </c>
      <c r="E538" t="s">
        <v>57</v>
      </c>
      <c r="F538">
        <v>4</v>
      </c>
      <c r="G538">
        <v>3</v>
      </c>
      <c r="H538" s="4">
        <v>1206.53</v>
      </c>
      <c r="I538" s="4">
        <v>1266.8565000000001</v>
      </c>
      <c r="J538" s="4">
        <f t="shared" si="16"/>
        <v>152.43950000000038</v>
      </c>
      <c r="K538" s="4">
        <f t="shared" si="17"/>
        <v>3800.5695000000005</v>
      </c>
      <c r="L538" t="s">
        <v>47</v>
      </c>
      <c r="M538" t="s">
        <v>42</v>
      </c>
      <c r="N538" t="s">
        <v>22</v>
      </c>
      <c r="O538" t="s">
        <v>30</v>
      </c>
      <c r="P538" s="5">
        <v>28.54</v>
      </c>
      <c r="Q538">
        <v>2.4</v>
      </c>
      <c r="R538" t="s">
        <v>23</v>
      </c>
    </row>
    <row r="539" spans="1:18" x14ac:dyDescent="0.3">
      <c r="A539" t="s">
        <v>7838</v>
      </c>
      <c r="B539" s="1">
        <v>44015</v>
      </c>
      <c r="C539" t="s">
        <v>7839</v>
      </c>
      <c r="D539" t="s">
        <v>116</v>
      </c>
      <c r="E539" t="s">
        <v>50</v>
      </c>
      <c r="F539">
        <v>6</v>
      </c>
      <c r="G539">
        <v>6</v>
      </c>
      <c r="H539" s="4">
        <v>118.75</v>
      </c>
      <c r="I539" s="4">
        <v>131.8125</v>
      </c>
      <c r="J539" s="4">
        <f t="shared" si="16"/>
        <v>34.484999999999999</v>
      </c>
      <c r="K539" s="4">
        <f t="shared" si="17"/>
        <v>790.875</v>
      </c>
      <c r="L539" t="s">
        <v>20</v>
      </c>
      <c r="M539" t="s">
        <v>42</v>
      </c>
      <c r="N539" t="s">
        <v>71</v>
      </c>
      <c r="O539" t="s">
        <v>30</v>
      </c>
      <c r="P539" s="5">
        <v>43.89</v>
      </c>
      <c r="Q539">
        <v>2.2000000000000002</v>
      </c>
      <c r="R539" t="s">
        <v>23</v>
      </c>
    </row>
    <row r="540" spans="1:18" x14ac:dyDescent="0.3">
      <c r="A540" t="s">
        <v>9570</v>
      </c>
      <c r="B540" s="1">
        <v>44015</v>
      </c>
      <c r="C540" t="s">
        <v>7861</v>
      </c>
      <c r="D540" t="s">
        <v>130</v>
      </c>
      <c r="E540" t="s">
        <v>82</v>
      </c>
      <c r="F540">
        <v>15</v>
      </c>
      <c r="G540">
        <v>15</v>
      </c>
      <c r="H540" s="4">
        <v>717.96</v>
      </c>
      <c r="I540" s="4">
        <v>818.47440000000017</v>
      </c>
      <c r="J540" s="4">
        <f t="shared" si="16"/>
        <v>1481.2760000000003</v>
      </c>
      <c r="K540" s="4">
        <f t="shared" si="17"/>
        <v>12277.116000000002</v>
      </c>
      <c r="L540" t="s">
        <v>20</v>
      </c>
      <c r="M540" t="s">
        <v>86</v>
      </c>
      <c r="N540" t="s">
        <v>71</v>
      </c>
      <c r="O540" t="s">
        <v>37</v>
      </c>
      <c r="P540" s="5">
        <v>26.44</v>
      </c>
      <c r="Q540">
        <v>5</v>
      </c>
      <c r="R540" t="s">
        <v>23</v>
      </c>
    </row>
    <row r="541" spans="1:18" x14ac:dyDescent="0.3">
      <c r="A541" t="s">
        <v>5194</v>
      </c>
      <c r="B541" s="1">
        <v>44017</v>
      </c>
      <c r="C541" t="s">
        <v>5195</v>
      </c>
      <c r="D541" t="s">
        <v>33</v>
      </c>
      <c r="E541" t="s">
        <v>70</v>
      </c>
      <c r="F541">
        <v>20</v>
      </c>
      <c r="G541">
        <v>20</v>
      </c>
      <c r="H541" s="4">
        <v>1063.69</v>
      </c>
      <c r="I541" s="4">
        <v>1127.5114000000001</v>
      </c>
      <c r="J541" s="4">
        <f t="shared" si="16"/>
        <v>1256.1579999999999</v>
      </c>
      <c r="K541" s="4">
        <f t="shared" si="17"/>
        <v>22550.228000000003</v>
      </c>
      <c r="L541" t="s">
        <v>27</v>
      </c>
      <c r="M541" t="s">
        <v>123</v>
      </c>
      <c r="N541" t="s">
        <v>22</v>
      </c>
      <c r="O541" t="s">
        <v>37</v>
      </c>
      <c r="P541" s="5">
        <v>20.27</v>
      </c>
      <c r="Q541">
        <v>3.7</v>
      </c>
      <c r="R541" t="s">
        <v>23</v>
      </c>
    </row>
    <row r="542" spans="1:18" x14ac:dyDescent="0.3">
      <c r="A542" t="s">
        <v>7144</v>
      </c>
      <c r="B542" s="1">
        <v>44017</v>
      </c>
      <c r="C542" t="s">
        <v>7145</v>
      </c>
      <c r="D542" t="s">
        <v>109</v>
      </c>
      <c r="E542" t="s">
        <v>46</v>
      </c>
      <c r="F542">
        <v>18</v>
      </c>
      <c r="G542">
        <v>16</v>
      </c>
      <c r="H542" s="4">
        <v>1063.71</v>
      </c>
      <c r="I542" s="4">
        <v>1223.2665</v>
      </c>
      <c r="J542" s="4">
        <f t="shared" si="16"/>
        <v>2516.3139999999985</v>
      </c>
      <c r="K542" s="4">
        <f t="shared" si="17"/>
        <v>19572.263999999999</v>
      </c>
      <c r="L542" t="s">
        <v>20</v>
      </c>
      <c r="M542" t="s">
        <v>21</v>
      </c>
      <c r="N542" t="s">
        <v>22</v>
      </c>
      <c r="O542" t="s">
        <v>53</v>
      </c>
      <c r="P542" s="5">
        <v>36.590000000000003</v>
      </c>
      <c r="Q542">
        <v>1.3</v>
      </c>
      <c r="R542" t="s">
        <v>74</v>
      </c>
    </row>
    <row r="543" spans="1:18" x14ac:dyDescent="0.3">
      <c r="A543" t="s">
        <v>857</v>
      </c>
      <c r="B543" s="1">
        <v>44018</v>
      </c>
      <c r="C543" t="s">
        <v>858</v>
      </c>
      <c r="D543" t="s">
        <v>133</v>
      </c>
      <c r="E543" t="s">
        <v>50</v>
      </c>
      <c r="F543">
        <v>12</v>
      </c>
      <c r="G543">
        <v>12</v>
      </c>
      <c r="H543" s="4">
        <v>1191.4000000000001</v>
      </c>
      <c r="I543" s="4">
        <v>1370.11</v>
      </c>
      <c r="J543" s="4">
        <f t="shared" si="16"/>
        <v>2136.4699999999984</v>
      </c>
      <c r="K543" s="4">
        <f t="shared" si="17"/>
        <v>16441.32</v>
      </c>
      <c r="L543" t="s">
        <v>66</v>
      </c>
      <c r="M543" t="s">
        <v>42</v>
      </c>
      <c r="N543" t="s">
        <v>22</v>
      </c>
      <c r="O543" t="s">
        <v>53</v>
      </c>
      <c r="P543" s="5">
        <v>8.0500000000000007</v>
      </c>
      <c r="Q543">
        <v>1.5</v>
      </c>
      <c r="R543" t="s">
        <v>23</v>
      </c>
    </row>
    <row r="544" spans="1:18" x14ac:dyDescent="0.3">
      <c r="A544" t="s">
        <v>2811</v>
      </c>
      <c r="B544" s="1">
        <v>44018</v>
      </c>
      <c r="C544" t="s">
        <v>2812</v>
      </c>
      <c r="D544" t="s">
        <v>100</v>
      </c>
      <c r="E544" t="s">
        <v>57</v>
      </c>
      <c r="F544">
        <v>15</v>
      </c>
      <c r="G544">
        <v>13</v>
      </c>
      <c r="H544" s="4">
        <v>921.43</v>
      </c>
      <c r="I544" s="4">
        <v>1050.4302</v>
      </c>
      <c r="J544" s="4">
        <f t="shared" si="16"/>
        <v>1634.5825999999997</v>
      </c>
      <c r="K544" s="4">
        <f t="shared" si="17"/>
        <v>13655.5926</v>
      </c>
      <c r="L544" t="s">
        <v>66</v>
      </c>
      <c r="M544" t="s">
        <v>35</v>
      </c>
      <c r="N544" t="s">
        <v>22</v>
      </c>
      <c r="O544" t="s">
        <v>89</v>
      </c>
      <c r="P544" s="5">
        <v>42.42</v>
      </c>
      <c r="Q544">
        <v>4.0999999999999996</v>
      </c>
      <c r="R544" t="s">
        <v>23</v>
      </c>
    </row>
    <row r="545" spans="1:18" x14ac:dyDescent="0.3">
      <c r="A545" t="s">
        <v>4245</v>
      </c>
      <c r="B545" s="1">
        <v>44018</v>
      </c>
      <c r="C545" t="s">
        <v>4246</v>
      </c>
      <c r="D545" t="s">
        <v>77</v>
      </c>
      <c r="E545" t="s">
        <v>82</v>
      </c>
      <c r="F545">
        <v>5</v>
      </c>
      <c r="G545">
        <v>4</v>
      </c>
      <c r="H545" s="4">
        <v>1068.8800000000001</v>
      </c>
      <c r="I545" s="4">
        <v>1165.0792000000001</v>
      </c>
      <c r="J545" s="4">
        <f t="shared" si="16"/>
        <v>348.77680000000009</v>
      </c>
      <c r="K545" s="4">
        <f t="shared" si="17"/>
        <v>4660.3168000000005</v>
      </c>
      <c r="L545" t="s">
        <v>47</v>
      </c>
      <c r="M545" t="s">
        <v>79</v>
      </c>
      <c r="N545" t="s">
        <v>22</v>
      </c>
      <c r="O545" t="s">
        <v>53</v>
      </c>
      <c r="P545" s="5">
        <v>36.020000000000003</v>
      </c>
      <c r="Q545">
        <v>3.9</v>
      </c>
      <c r="R545" t="s">
        <v>23</v>
      </c>
    </row>
    <row r="546" spans="1:18" x14ac:dyDescent="0.3">
      <c r="A546" t="s">
        <v>6930</v>
      </c>
      <c r="B546" s="1">
        <v>44018</v>
      </c>
      <c r="C546" t="s">
        <v>6931</v>
      </c>
      <c r="D546" t="s">
        <v>56</v>
      </c>
      <c r="E546" t="s">
        <v>57</v>
      </c>
      <c r="F546">
        <v>8</v>
      </c>
      <c r="G546">
        <v>6</v>
      </c>
      <c r="H546" s="4">
        <v>901.05</v>
      </c>
      <c r="I546" s="4">
        <v>1009.176</v>
      </c>
      <c r="J546" s="4">
        <f t="shared" si="16"/>
        <v>605.23600000000124</v>
      </c>
      <c r="K546" s="4">
        <f t="shared" si="17"/>
        <v>6055.0560000000005</v>
      </c>
      <c r="L546" t="s">
        <v>66</v>
      </c>
      <c r="M546" t="s">
        <v>28</v>
      </c>
      <c r="N546" t="s">
        <v>29</v>
      </c>
      <c r="O546" t="s">
        <v>89</v>
      </c>
      <c r="P546" s="5">
        <v>43.52</v>
      </c>
      <c r="Q546">
        <v>3.4</v>
      </c>
      <c r="R546" t="s">
        <v>23</v>
      </c>
    </row>
    <row r="547" spans="1:18" x14ac:dyDescent="0.3">
      <c r="A547" t="s">
        <v>7957</v>
      </c>
      <c r="B547" s="1">
        <v>44018</v>
      </c>
      <c r="C547" t="s">
        <v>7958</v>
      </c>
      <c r="D547" t="s">
        <v>116</v>
      </c>
      <c r="E547" t="s">
        <v>50</v>
      </c>
      <c r="F547">
        <v>10</v>
      </c>
      <c r="G547">
        <v>8</v>
      </c>
      <c r="H547" s="4">
        <v>1417.51</v>
      </c>
      <c r="I547" s="4">
        <v>1545.0859</v>
      </c>
      <c r="J547" s="4">
        <f t="shared" si="16"/>
        <v>1017.9572000000004</v>
      </c>
      <c r="K547" s="4">
        <f t="shared" si="17"/>
        <v>12360.6872</v>
      </c>
      <c r="L547" t="s">
        <v>20</v>
      </c>
      <c r="M547" t="s">
        <v>21</v>
      </c>
      <c r="N547" t="s">
        <v>71</v>
      </c>
      <c r="O547" t="s">
        <v>30</v>
      </c>
      <c r="P547" s="5">
        <v>2.65</v>
      </c>
      <c r="Q547">
        <v>2.2000000000000002</v>
      </c>
      <c r="R547" t="s">
        <v>23</v>
      </c>
    </row>
    <row r="548" spans="1:18" x14ac:dyDescent="0.3">
      <c r="A548" t="s">
        <v>1529</v>
      </c>
      <c r="B548" s="1">
        <v>44019</v>
      </c>
      <c r="C548" t="s">
        <v>1530</v>
      </c>
      <c r="D548" t="s">
        <v>94</v>
      </c>
      <c r="E548" t="s">
        <v>50</v>
      </c>
      <c r="F548">
        <v>6</v>
      </c>
      <c r="G548">
        <v>6</v>
      </c>
      <c r="H548" s="4">
        <v>1402.44</v>
      </c>
      <c r="I548" s="4">
        <v>1598.7816000000003</v>
      </c>
      <c r="J548" s="4">
        <f t="shared" si="16"/>
        <v>1162.4496000000022</v>
      </c>
      <c r="K548" s="4">
        <f t="shared" si="17"/>
        <v>9592.6896000000015</v>
      </c>
      <c r="L548" t="s">
        <v>47</v>
      </c>
      <c r="M548" t="s">
        <v>42</v>
      </c>
      <c r="N548" t="s">
        <v>71</v>
      </c>
      <c r="O548" t="s">
        <v>30</v>
      </c>
      <c r="P548" s="5">
        <v>15.6</v>
      </c>
      <c r="Q548">
        <v>2.1</v>
      </c>
      <c r="R548" t="s">
        <v>74</v>
      </c>
    </row>
    <row r="549" spans="1:18" x14ac:dyDescent="0.3">
      <c r="A549" t="s">
        <v>2019</v>
      </c>
      <c r="B549" s="1">
        <v>44019</v>
      </c>
      <c r="C549" t="s">
        <v>2020</v>
      </c>
      <c r="D549" t="s">
        <v>94</v>
      </c>
      <c r="E549" t="s">
        <v>50</v>
      </c>
      <c r="F549">
        <v>1</v>
      </c>
      <c r="G549">
        <v>1</v>
      </c>
      <c r="H549" s="4">
        <v>20</v>
      </c>
      <c r="I549" s="4">
        <v>22.599999999999998</v>
      </c>
      <c r="J549" s="4">
        <f t="shared" si="16"/>
        <v>-16.21</v>
      </c>
      <c r="K549" s="4">
        <f t="shared" si="17"/>
        <v>22.599999999999998</v>
      </c>
      <c r="L549" t="s">
        <v>20</v>
      </c>
      <c r="M549" t="s">
        <v>79</v>
      </c>
      <c r="N549" t="s">
        <v>36</v>
      </c>
      <c r="O549" t="s">
        <v>89</v>
      </c>
      <c r="P549" s="5">
        <v>18.809999999999999</v>
      </c>
      <c r="Q549">
        <v>1.3</v>
      </c>
      <c r="R549" t="s">
        <v>23</v>
      </c>
    </row>
    <row r="550" spans="1:18" x14ac:dyDescent="0.3">
      <c r="A550" t="s">
        <v>2779</v>
      </c>
      <c r="B550" s="1">
        <v>44019</v>
      </c>
      <c r="C550" t="s">
        <v>2780</v>
      </c>
      <c r="D550" t="s">
        <v>94</v>
      </c>
      <c r="E550" t="s">
        <v>50</v>
      </c>
      <c r="F550">
        <v>7</v>
      </c>
      <c r="G550">
        <v>6</v>
      </c>
      <c r="H550" s="4">
        <v>1325.8</v>
      </c>
      <c r="I550" s="4">
        <v>1471.6380000000001</v>
      </c>
      <c r="J550" s="4">
        <f t="shared" si="16"/>
        <v>837.33800000000201</v>
      </c>
      <c r="K550" s="4">
        <f t="shared" si="17"/>
        <v>8829.8280000000013</v>
      </c>
      <c r="L550" t="s">
        <v>27</v>
      </c>
      <c r="M550" t="s">
        <v>35</v>
      </c>
      <c r="N550" t="s">
        <v>36</v>
      </c>
      <c r="O550" t="s">
        <v>37</v>
      </c>
      <c r="P550" s="5">
        <v>37.69</v>
      </c>
      <c r="Q550">
        <v>1.9</v>
      </c>
      <c r="R550" t="s">
        <v>23</v>
      </c>
    </row>
    <row r="551" spans="1:18" x14ac:dyDescent="0.3">
      <c r="A551" t="s">
        <v>5464</v>
      </c>
      <c r="B551" s="1">
        <v>44019</v>
      </c>
      <c r="C551" t="s">
        <v>5465</v>
      </c>
      <c r="D551" t="s">
        <v>65</v>
      </c>
      <c r="E551" t="s">
        <v>82</v>
      </c>
      <c r="F551">
        <v>3</v>
      </c>
      <c r="G551">
        <v>2</v>
      </c>
      <c r="H551" s="4">
        <v>1253.9000000000001</v>
      </c>
      <c r="I551" s="4">
        <v>1391.8290000000002</v>
      </c>
      <c r="J551" s="4">
        <f t="shared" si="16"/>
        <v>235.73800000000017</v>
      </c>
      <c r="K551" s="4">
        <f t="shared" si="17"/>
        <v>2783.6580000000004</v>
      </c>
      <c r="L551" t="s">
        <v>51</v>
      </c>
      <c r="M551" t="s">
        <v>86</v>
      </c>
      <c r="N551" t="s">
        <v>36</v>
      </c>
      <c r="O551" t="s">
        <v>53</v>
      </c>
      <c r="P551" s="5">
        <v>40.119999999999997</v>
      </c>
      <c r="Q551">
        <v>1.3</v>
      </c>
      <c r="R551" t="s">
        <v>23</v>
      </c>
    </row>
    <row r="552" spans="1:18" x14ac:dyDescent="0.3">
      <c r="A552" t="s">
        <v>10444</v>
      </c>
      <c r="B552" s="1">
        <v>44019</v>
      </c>
      <c r="C552" t="s">
        <v>10445</v>
      </c>
      <c r="D552" t="s">
        <v>65</v>
      </c>
      <c r="E552" t="s">
        <v>82</v>
      </c>
      <c r="F552">
        <v>12</v>
      </c>
      <c r="G552">
        <v>10</v>
      </c>
      <c r="H552" s="4">
        <v>20</v>
      </c>
      <c r="I552" s="4">
        <v>21.400000000000002</v>
      </c>
      <c r="J552" s="4">
        <f t="shared" si="16"/>
        <v>-32.25999999999997</v>
      </c>
      <c r="K552" s="4">
        <f t="shared" si="17"/>
        <v>214.00000000000003</v>
      </c>
      <c r="L552" t="s">
        <v>66</v>
      </c>
      <c r="M552" t="s">
        <v>28</v>
      </c>
      <c r="N552" t="s">
        <v>36</v>
      </c>
      <c r="O552" t="s">
        <v>89</v>
      </c>
      <c r="P552" s="5">
        <v>46.26</v>
      </c>
      <c r="Q552">
        <v>4.8</v>
      </c>
      <c r="R552" t="s">
        <v>23</v>
      </c>
    </row>
    <row r="553" spans="1:18" x14ac:dyDescent="0.3">
      <c r="A553" t="s">
        <v>158</v>
      </c>
      <c r="B553" s="1">
        <v>44020</v>
      </c>
      <c r="C553" t="s">
        <v>159</v>
      </c>
      <c r="D553" t="s">
        <v>85</v>
      </c>
      <c r="E553" t="s">
        <v>82</v>
      </c>
      <c r="F553">
        <v>17</v>
      </c>
      <c r="G553">
        <v>16</v>
      </c>
      <c r="H553" s="4">
        <v>1002.05</v>
      </c>
      <c r="I553" s="4">
        <v>1102.2550000000001</v>
      </c>
      <c r="J553" s="4">
        <f t="shared" si="16"/>
        <v>1573.1100000000024</v>
      </c>
      <c r="K553" s="4">
        <f t="shared" si="17"/>
        <v>17636.080000000002</v>
      </c>
      <c r="L553" t="s">
        <v>20</v>
      </c>
      <c r="M553" t="s">
        <v>21</v>
      </c>
      <c r="N553" t="s">
        <v>71</v>
      </c>
      <c r="O553" t="s">
        <v>67</v>
      </c>
      <c r="P553" s="5">
        <v>30.17</v>
      </c>
      <c r="Q553">
        <v>4.7</v>
      </c>
      <c r="R553" t="s">
        <v>23</v>
      </c>
    </row>
    <row r="554" spans="1:18" x14ac:dyDescent="0.3">
      <c r="A554" t="s">
        <v>431</v>
      </c>
      <c r="B554" s="1">
        <v>44020</v>
      </c>
      <c r="C554" t="s">
        <v>432</v>
      </c>
      <c r="D554" t="s">
        <v>100</v>
      </c>
      <c r="E554" t="s">
        <v>57</v>
      </c>
      <c r="F554">
        <v>14</v>
      </c>
      <c r="G554">
        <v>12</v>
      </c>
      <c r="H554" s="4">
        <v>240.96</v>
      </c>
      <c r="I554" s="4">
        <v>265.05600000000004</v>
      </c>
      <c r="J554" s="4">
        <f t="shared" si="16"/>
        <v>250.83200000000051</v>
      </c>
      <c r="K554" s="4">
        <f t="shared" si="17"/>
        <v>3180.6720000000005</v>
      </c>
      <c r="L554" t="s">
        <v>27</v>
      </c>
      <c r="M554" t="s">
        <v>79</v>
      </c>
      <c r="N554" t="s">
        <v>22</v>
      </c>
      <c r="O554" t="s">
        <v>89</v>
      </c>
      <c r="P554" s="5">
        <v>38.32</v>
      </c>
      <c r="Q554">
        <v>2.9</v>
      </c>
      <c r="R554" t="s">
        <v>23</v>
      </c>
    </row>
    <row r="555" spans="1:18" x14ac:dyDescent="0.3">
      <c r="A555" t="s">
        <v>6305</v>
      </c>
      <c r="B555" s="1">
        <v>44020</v>
      </c>
      <c r="C555" t="s">
        <v>6306</v>
      </c>
      <c r="D555" t="s">
        <v>94</v>
      </c>
      <c r="E555" t="s">
        <v>50</v>
      </c>
      <c r="F555">
        <v>7</v>
      </c>
      <c r="G555">
        <v>6</v>
      </c>
      <c r="H555" s="4">
        <v>1262.74</v>
      </c>
      <c r="I555" s="4">
        <v>1452.1509999999998</v>
      </c>
      <c r="J555" s="4">
        <f t="shared" si="16"/>
        <v>1114.5059999999985</v>
      </c>
      <c r="K555" s="4">
        <f t="shared" si="17"/>
        <v>8712.905999999999</v>
      </c>
      <c r="L555" t="s">
        <v>51</v>
      </c>
      <c r="M555" t="s">
        <v>35</v>
      </c>
      <c r="N555" t="s">
        <v>36</v>
      </c>
      <c r="O555" t="s">
        <v>30</v>
      </c>
      <c r="P555" s="5">
        <v>21.96</v>
      </c>
      <c r="Q555">
        <v>2.1</v>
      </c>
      <c r="R555" t="s">
        <v>23</v>
      </c>
    </row>
    <row r="556" spans="1:18" x14ac:dyDescent="0.3">
      <c r="A556" t="s">
        <v>1020</v>
      </c>
      <c r="B556" s="1">
        <v>44021</v>
      </c>
      <c r="C556" t="s">
        <v>1021</v>
      </c>
      <c r="D556" t="s">
        <v>45</v>
      </c>
      <c r="E556" t="s">
        <v>46</v>
      </c>
      <c r="F556">
        <v>18</v>
      </c>
      <c r="G556">
        <v>17</v>
      </c>
      <c r="H556" s="4">
        <v>141.94</v>
      </c>
      <c r="I556" s="4">
        <v>161.81160000000003</v>
      </c>
      <c r="J556" s="4">
        <f t="shared" si="16"/>
        <v>313.91720000000043</v>
      </c>
      <c r="K556" s="4">
        <f t="shared" si="17"/>
        <v>2750.7972000000004</v>
      </c>
      <c r="L556" t="s">
        <v>66</v>
      </c>
      <c r="M556" t="s">
        <v>79</v>
      </c>
      <c r="N556" t="s">
        <v>36</v>
      </c>
      <c r="O556" t="s">
        <v>89</v>
      </c>
      <c r="P556" s="5">
        <v>23.9</v>
      </c>
      <c r="Q556">
        <v>4.8</v>
      </c>
      <c r="R556" t="s">
        <v>23</v>
      </c>
    </row>
    <row r="557" spans="1:18" x14ac:dyDescent="0.3">
      <c r="A557" t="s">
        <v>2314</v>
      </c>
      <c r="B557" s="1">
        <v>44021</v>
      </c>
      <c r="C557" t="s">
        <v>2315</v>
      </c>
      <c r="D557" t="s">
        <v>77</v>
      </c>
      <c r="E557" t="s">
        <v>82</v>
      </c>
      <c r="F557">
        <v>1</v>
      </c>
      <c r="G557">
        <v>1</v>
      </c>
      <c r="H557" s="4">
        <v>1327.09</v>
      </c>
      <c r="I557" s="4">
        <v>1433.2572</v>
      </c>
      <c r="J557" s="4">
        <f t="shared" si="16"/>
        <v>102.37720000000009</v>
      </c>
      <c r="K557" s="4">
        <f t="shared" si="17"/>
        <v>1433.2572</v>
      </c>
      <c r="L557" t="s">
        <v>47</v>
      </c>
      <c r="M557" t="s">
        <v>86</v>
      </c>
      <c r="N557" t="s">
        <v>22</v>
      </c>
      <c r="O557" t="s">
        <v>37</v>
      </c>
      <c r="P557" s="5">
        <v>3.79</v>
      </c>
      <c r="Q557">
        <v>4.7</v>
      </c>
      <c r="R557" t="s">
        <v>23</v>
      </c>
    </row>
    <row r="558" spans="1:18" x14ac:dyDescent="0.3">
      <c r="A558" t="s">
        <v>6646</v>
      </c>
      <c r="B558" s="1">
        <v>44021</v>
      </c>
      <c r="C558" t="s">
        <v>6647</v>
      </c>
      <c r="D558" t="s">
        <v>40</v>
      </c>
      <c r="E558" t="s">
        <v>57</v>
      </c>
      <c r="F558">
        <v>3</v>
      </c>
      <c r="G558">
        <v>2</v>
      </c>
      <c r="H558" s="4">
        <v>1317.83</v>
      </c>
      <c r="I558" s="4">
        <v>1515.5044999999998</v>
      </c>
      <c r="J558" s="4">
        <f t="shared" si="16"/>
        <v>381.32899999999972</v>
      </c>
      <c r="K558" s="4">
        <f t="shared" si="17"/>
        <v>3031.0089999999996</v>
      </c>
      <c r="L558" t="s">
        <v>66</v>
      </c>
      <c r="M558" t="s">
        <v>28</v>
      </c>
      <c r="N558" t="s">
        <v>29</v>
      </c>
      <c r="O558" t="s">
        <v>30</v>
      </c>
      <c r="P558" s="5">
        <v>14.02</v>
      </c>
      <c r="Q558">
        <v>1.8</v>
      </c>
      <c r="R558" t="s">
        <v>23</v>
      </c>
    </row>
    <row r="559" spans="1:18" x14ac:dyDescent="0.3">
      <c r="A559" t="s">
        <v>8083</v>
      </c>
      <c r="B559" s="1">
        <v>44021</v>
      </c>
      <c r="C559" t="s">
        <v>8084</v>
      </c>
      <c r="D559" t="s">
        <v>77</v>
      </c>
      <c r="E559" t="s">
        <v>82</v>
      </c>
      <c r="F559">
        <v>7</v>
      </c>
      <c r="G559">
        <v>7</v>
      </c>
      <c r="H559" s="4">
        <v>1275.19</v>
      </c>
      <c r="I559" s="4">
        <v>1402.7090000000001</v>
      </c>
      <c r="J559" s="4">
        <f t="shared" si="16"/>
        <v>877.54299999999978</v>
      </c>
      <c r="K559" s="4">
        <f t="shared" si="17"/>
        <v>9818.9629999999997</v>
      </c>
      <c r="L559" t="s">
        <v>51</v>
      </c>
      <c r="M559" t="s">
        <v>21</v>
      </c>
      <c r="N559" t="s">
        <v>22</v>
      </c>
      <c r="O559" t="s">
        <v>53</v>
      </c>
      <c r="P559" s="5">
        <v>15.09</v>
      </c>
      <c r="Q559">
        <v>1.3</v>
      </c>
      <c r="R559" t="s">
        <v>23</v>
      </c>
    </row>
    <row r="560" spans="1:18" x14ac:dyDescent="0.3">
      <c r="A560" t="s">
        <v>2654</v>
      </c>
      <c r="B560" s="1">
        <v>44022</v>
      </c>
      <c r="C560" t="s">
        <v>2655</v>
      </c>
      <c r="D560" t="s">
        <v>45</v>
      </c>
      <c r="E560" t="s">
        <v>46</v>
      </c>
      <c r="F560">
        <v>4</v>
      </c>
      <c r="G560">
        <v>3</v>
      </c>
      <c r="H560" s="4">
        <v>11.12</v>
      </c>
      <c r="I560" s="4">
        <v>12.565599999999998</v>
      </c>
      <c r="J560" s="4">
        <f t="shared" si="16"/>
        <v>-16.043200000000002</v>
      </c>
      <c r="K560" s="4">
        <f t="shared" si="17"/>
        <v>37.696799999999996</v>
      </c>
      <c r="L560" t="s">
        <v>20</v>
      </c>
      <c r="M560" t="s">
        <v>86</v>
      </c>
      <c r="N560" t="s">
        <v>36</v>
      </c>
      <c r="O560" t="s">
        <v>67</v>
      </c>
      <c r="P560" s="5">
        <v>20.38</v>
      </c>
      <c r="Q560">
        <v>4</v>
      </c>
      <c r="R560" t="s">
        <v>23</v>
      </c>
    </row>
    <row r="561" spans="1:18" x14ac:dyDescent="0.3">
      <c r="A561" t="s">
        <v>8875</v>
      </c>
      <c r="B561" s="1">
        <v>44022</v>
      </c>
      <c r="C561" t="s">
        <v>8876</v>
      </c>
      <c r="D561" t="s">
        <v>116</v>
      </c>
      <c r="E561" t="s">
        <v>50</v>
      </c>
      <c r="F561">
        <v>11</v>
      </c>
      <c r="G561">
        <v>9</v>
      </c>
      <c r="H561" s="4">
        <v>788.78</v>
      </c>
      <c r="I561" s="4">
        <v>859.77020000000005</v>
      </c>
      <c r="J561" s="4">
        <f t="shared" si="16"/>
        <v>608.65180000000078</v>
      </c>
      <c r="K561" s="4">
        <f t="shared" si="17"/>
        <v>7737.9318000000003</v>
      </c>
      <c r="L561" t="s">
        <v>47</v>
      </c>
      <c r="M561" t="s">
        <v>42</v>
      </c>
      <c r="N561" t="s">
        <v>71</v>
      </c>
      <c r="O561" t="s">
        <v>30</v>
      </c>
      <c r="P561" s="5">
        <v>30.26</v>
      </c>
      <c r="Q561">
        <v>3</v>
      </c>
      <c r="R561" t="s">
        <v>23</v>
      </c>
    </row>
    <row r="562" spans="1:18" x14ac:dyDescent="0.3">
      <c r="A562" t="s">
        <v>6176</v>
      </c>
      <c r="B562" s="1">
        <v>44023</v>
      </c>
      <c r="C562" t="s">
        <v>6177</v>
      </c>
      <c r="D562" t="s">
        <v>141</v>
      </c>
      <c r="E562" t="s">
        <v>50</v>
      </c>
      <c r="F562">
        <v>18</v>
      </c>
      <c r="G562">
        <v>16</v>
      </c>
      <c r="H562" s="4">
        <v>1229.31</v>
      </c>
      <c r="I562" s="4">
        <v>1413.7064999999998</v>
      </c>
      <c r="J562" s="4">
        <f t="shared" si="16"/>
        <v>2920.4639999999972</v>
      </c>
      <c r="K562" s="4">
        <f t="shared" si="17"/>
        <v>22619.303999999996</v>
      </c>
      <c r="L562" t="s">
        <v>51</v>
      </c>
      <c r="M562" t="s">
        <v>79</v>
      </c>
      <c r="N562" t="s">
        <v>22</v>
      </c>
      <c r="O562" t="s">
        <v>67</v>
      </c>
      <c r="P562" s="5">
        <v>29.88</v>
      </c>
      <c r="Q562">
        <v>4.3</v>
      </c>
      <c r="R562" t="s">
        <v>74</v>
      </c>
    </row>
    <row r="563" spans="1:18" x14ac:dyDescent="0.3">
      <c r="A563" t="s">
        <v>9303</v>
      </c>
      <c r="B563" s="1">
        <v>44023</v>
      </c>
      <c r="C563" t="s">
        <v>9304</v>
      </c>
      <c r="D563" t="s">
        <v>116</v>
      </c>
      <c r="E563" t="s">
        <v>50</v>
      </c>
      <c r="F563">
        <v>2</v>
      </c>
      <c r="G563">
        <v>2</v>
      </c>
      <c r="H563" s="4">
        <v>321.76</v>
      </c>
      <c r="I563" s="4">
        <v>350.71840000000003</v>
      </c>
      <c r="J563" s="4">
        <f t="shared" si="16"/>
        <v>57.91680000000008</v>
      </c>
      <c r="K563" s="4">
        <f t="shared" si="17"/>
        <v>701.43680000000006</v>
      </c>
      <c r="L563" t="s">
        <v>66</v>
      </c>
      <c r="M563" t="s">
        <v>21</v>
      </c>
      <c r="N563" t="s">
        <v>29</v>
      </c>
      <c r="O563" t="s">
        <v>89</v>
      </c>
      <c r="P563" s="5">
        <v>0</v>
      </c>
      <c r="Q563">
        <v>1.8</v>
      </c>
      <c r="R563" t="s">
        <v>23</v>
      </c>
    </row>
    <row r="564" spans="1:18" x14ac:dyDescent="0.3">
      <c r="A564" t="s">
        <v>48</v>
      </c>
      <c r="B564" s="1">
        <v>44025</v>
      </c>
      <c r="C564" t="s">
        <v>49</v>
      </c>
      <c r="D564" t="s">
        <v>94</v>
      </c>
      <c r="E564" t="s">
        <v>50</v>
      </c>
      <c r="F564">
        <v>3</v>
      </c>
      <c r="G564">
        <v>3</v>
      </c>
      <c r="H564" s="4">
        <v>199.65</v>
      </c>
      <c r="I564" s="4">
        <v>211.62900000000002</v>
      </c>
      <c r="J564" s="4">
        <f t="shared" si="16"/>
        <v>9.7870000000000132</v>
      </c>
      <c r="K564" s="4">
        <f t="shared" si="17"/>
        <v>634.88700000000006</v>
      </c>
      <c r="L564" t="s">
        <v>51</v>
      </c>
      <c r="M564" t="s">
        <v>123</v>
      </c>
      <c r="N564" t="s">
        <v>22</v>
      </c>
      <c r="O564" t="s">
        <v>53</v>
      </c>
      <c r="P564" s="5">
        <v>26.15</v>
      </c>
      <c r="Q564">
        <v>2.7</v>
      </c>
      <c r="R564" t="s">
        <v>23</v>
      </c>
    </row>
    <row r="565" spans="1:18" x14ac:dyDescent="0.3">
      <c r="A565" t="s">
        <v>374</v>
      </c>
      <c r="B565" s="1">
        <v>44025</v>
      </c>
      <c r="C565" t="s">
        <v>375</v>
      </c>
      <c r="D565" t="s">
        <v>56</v>
      </c>
      <c r="E565" t="s">
        <v>57</v>
      </c>
      <c r="F565">
        <v>15</v>
      </c>
      <c r="G565">
        <v>15</v>
      </c>
      <c r="H565" s="4">
        <v>338.24</v>
      </c>
      <c r="I565" s="4">
        <v>372.06400000000002</v>
      </c>
      <c r="J565" s="4">
        <f t="shared" si="16"/>
        <v>466.27999999999969</v>
      </c>
      <c r="K565" s="4">
        <f t="shared" si="17"/>
        <v>5580.96</v>
      </c>
      <c r="L565" t="s">
        <v>66</v>
      </c>
      <c r="M565" t="s">
        <v>28</v>
      </c>
      <c r="N565" t="s">
        <v>71</v>
      </c>
      <c r="O565" t="s">
        <v>89</v>
      </c>
      <c r="P565" s="5">
        <v>41.08</v>
      </c>
      <c r="Q565">
        <v>3.7</v>
      </c>
      <c r="R565" t="s">
        <v>23</v>
      </c>
    </row>
    <row r="566" spans="1:18" x14ac:dyDescent="0.3">
      <c r="A566" t="s">
        <v>1979</v>
      </c>
      <c r="B566" s="1">
        <v>44025</v>
      </c>
      <c r="C566" t="s">
        <v>1980</v>
      </c>
      <c r="D566" t="s">
        <v>141</v>
      </c>
      <c r="E566" t="s">
        <v>50</v>
      </c>
      <c r="F566">
        <v>8</v>
      </c>
      <c r="G566">
        <v>6</v>
      </c>
      <c r="H566" s="4">
        <v>531.86</v>
      </c>
      <c r="I566" s="4">
        <v>606.32040000000006</v>
      </c>
      <c r="J566" s="4">
        <f t="shared" si="16"/>
        <v>399.90240000000051</v>
      </c>
      <c r="K566" s="4">
        <f t="shared" si="17"/>
        <v>3637.9224000000004</v>
      </c>
      <c r="L566" t="s">
        <v>27</v>
      </c>
      <c r="M566" t="s">
        <v>79</v>
      </c>
      <c r="N566" t="s">
        <v>29</v>
      </c>
      <c r="O566" t="s">
        <v>37</v>
      </c>
      <c r="P566" s="5">
        <v>46.86</v>
      </c>
      <c r="Q566">
        <v>3.7</v>
      </c>
      <c r="R566" t="s">
        <v>23</v>
      </c>
    </row>
    <row r="567" spans="1:18" x14ac:dyDescent="0.3">
      <c r="A567" t="s">
        <v>2082</v>
      </c>
      <c r="B567" s="1">
        <v>44025</v>
      </c>
      <c r="C567" t="s">
        <v>2083</v>
      </c>
      <c r="D567" t="s">
        <v>109</v>
      </c>
      <c r="E567" t="s">
        <v>46</v>
      </c>
      <c r="F567">
        <v>7</v>
      </c>
      <c r="G567">
        <v>7</v>
      </c>
      <c r="H567" s="4">
        <v>1090.3599999999999</v>
      </c>
      <c r="I567" s="4">
        <v>1243.0104000000001</v>
      </c>
      <c r="J567" s="4">
        <f t="shared" si="16"/>
        <v>1061.9228000000021</v>
      </c>
      <c r="K567" s="4">
        <f t="shared" si="17"/>
        <v>8701.0728000000017</v>
      </c>
      <c r="L567" t="s">
        <v>51</v>
      </c>
      <c r="M567" t="s">
        <v>79</v>
      </c>
      <c r="N567" t="s">
        <v>29</v>
      </c>
      <c r="O567" t="s">
        <v>67</v>
      </c>
      <c r="P567" s="5">
        <v>6.63</v>
      </c>
      <c r="Q567">
        <v>4.4000000000000004</v>
      </c>
      <c r="R567" t="s">
        <v>23</v>
      </c>
    </row>
    <row r="568" spans="1:18" x14ac:dyDescent="0.3">
      <c r="A568" t="s">
        <v>3348</v>
      </c>
      <c r="B568" s="1">
        <v>44025</v>
      </c>
      <c r="C568" t="s">
        <v>3349</v>
      </c>
      <c r="D568" t="s">
        <v>65</v>
      </c>
      <c r="E568" t="s">
        <v>82</v>
      </c>
      <c r="F568">
        <v>4</v>
      </c>
      <c r="G568">
        <v>3</v>
      </c>
      <c r="H568" s="4">
        <v>359.98</v>
      </c>
      <c r="I568" s="4">
        <v>399.57780000000008</v>
      </c>
      <c r="J568" s="4">
        <f t="shared" si="16"/>
        <v>104.00340000000025</v>
      </c>
      <c r="K568" s="4">
        <f t="shared" si="17"/>
        <v>1198.7334000000003</v>
      </c>
      <c r="L568" t="s">
        <v>51</v>
      </c>
      <c r="M568" t="s">
        <v>123</v>
      </c>
      <c r="N568" t="s">
        <v>29</v>
      </c>
      <c r="O568" t="s">
        <v>89</v>
      </c>
      <c r="P568" s="5">
        <v>14.79</v>
      </c>
      <c r="Q568">
        <v>2.5</v>
      </c>
      <c r="R568" t="s">
        <v>23</v>
      </c>
    </row>
    <row r="569" spans="1:18" x14ac:dyDescent="0.3">
      <c r="A569" t="s">
        <v>8088</v>
      </c>
      <c r="B569" s="1">
        <v>44025</v>
      </c>
      <c r="C569" t="s">
        <v>8089</v>
      </c>
      <c r="D569" t="s">
        <v>116</v>
      </c>
      <c r="E569" t="s">
        <v>50</v>
      </c>
      <c r="F569">
        <v>4</v>
      </c>
      <c r="G569">
        <v>3</v>
      </c>
      <c r="H569" s="4">
        <v>1497.52</v>
      </c>
      <c r="I569" s="4">
        <v>1662.2472</v>
      </c>
      <c r="J569" s="4">
        <f t="shared" si="16"/>
        <v>470.95160000000078</v>
      </c>
      <c r="K569" s="4">
        <f t="shared" si="17"/>
        <v>4986.7416000000003</v>
      </c>
      <c r="L569" t="s">
        <v>66</v>
      </c>
      <c r="M569" t="s">
        <v>86</v>
      </c>
      <c r="N569" t="s">
        <v>29</v>
      </c>
      <c r="O569" t="s">
        <v>30</v>
      </c>
      <c r="P569" s="5">
        <v>23.23</v>
      </c>
      <c r="Q569">
        <v>4.4000000000000004</v>
      </c>
      <c r="R569" t="s">
        <v>23</v>
      </c>
    </row>
    <row r="570" spans="1:18" x14ac:dyDescent="0.3">
      <c r="A570" t="s">
        <v>1551</v>
      </c>
      <c r="B570" s="1">
        <v>44027</v>
      </c>
      <c r="C570" t="s">
        <v>1552</v>
      </c>
      <c r="D570" t="s">
        <v>77</v>
      </c>
      <c r="E570" t="s">
        <v>82</v>
      </c>
      <c r="F570">
        <v>9</v>
      </c>
      <c r="G570">
        <v>7</v>
      </c>
      <c r="H570" s="4">
        <v>1310.55</v>
      </c>
      <c r="I570" s="4">
        <v>1480.9214999999997</v>
      </c>
      <c r="J570" s="4">
        <f t="shared" si="16"/>
        <v>1161.7304999999969</v>
      </c>
      <c r="K570" s="4">
        <f t="shared" si="17"/>
        <v>10366.450499999997</v>
      </c>
      <c r="L570" t="s">
        <v>47</v>
      </c>
      <c r="M570" t="s">
        <v>123</v>
      </c>
      <c r="N570" t="s">
        <v>36</v>
      </c>
      <c r="O570" t="s">
        <v>37</v>
      </c>
      <c r="P570" s="5">
        <v>30.87</v>
      </c>
      <c r="Q570">
        <v>1</v>
      </c>
      <c r="R570" t="s">
        <v>23</v>
      </c>
    </row>
    <row r="571" spans="1:18" x14ac:dyDescent="0.3">
      <c r="A571" t="s">
        <v>5317</v>
      </c>
      <c r="B571" s="1">
        <v>44027</v>
      </c>
      <c r="C571" t="s">
        <v>5318</v>
      </c>
      <c r="D571" t="s">
        <v>130</v>
      </c>
      <c r="E571" t="s">
        <v>82</v>
      </c>
      <c r="F571">
        <v>14</v>
      </c>
      <c r="G571">
        <v>14</v>
      </c>
      <c r="H571" s="4">
        <v>309.14</v>
      </c>
      <c r="I571" s="4">
        <v>330.77980000000002</v>
      </c>
      <c r="J571" s="4">
        <f t="shared" si="16"/>
        <v>283.99719999999985</v>
      </c>
      <c r="K571" s="4">
        <f t="shared" si="17"/>
        <v>4630.9171999999999</v>
      </c>
      <c r="L571" t="s">
        <v>20</v>
      </c>
      <c r="M571" t="s">
        <v>123</v>
      </c>
      <c r="N571" t="s">
        <v>71</v>
      </c>
      <c r="O571" t="s">
        <v>67</v>
      </c>
      <c r="P571" s="5">
        <v>18.96</v>
      </c>
      <c r="Q571">
        <v>2</v>
      </c>
      <c r="R571" t="s">
        <v>23</v>
      </c>
    </row>
    <row r="572" spans="1:18" x14ac:dyDescent="0.3">
      <c r="A572" t="s">
        <v>469</v>
      </c>
      <c r="B572" s="1">
        <v>44028</v>
      </c>
      <c r="C572" t="s">
        <v>470</v>
      </c>
      <c r="D572" t="s">
        <v>33</v>
      </c>
      <c r="E572" t="s">
        <v>70</v>
      </c>
      <c r="F572">
        <v>14</v>
      </c>
      <c r="G572">
        <v>13</v>
      </c>
      <c r="H572" s="4">
        <v>1081.71</v>
      </c>
      <c r="I572" s="4">
        <v>1179.0639000000001</v>
      </c>
      <c r="J572" s="4">
        <f t="shared" si="16"/>
        <v>1263.0307000000028</v>
      </c>
      <c r="K572" s="4">
        <f t="shared" si="17"/>
        <v>15327.830700000002</v>
      </c>
      <c r="L572" t="s">
        <v>51</v>
      </c>
      <c r="M572" t="s">
        <v>28</v>
      </c>
      <c r="N572" t="s">
        <v>36</v>
      </c>
      <c r="O572" t="s">
        <v>53</v>
      </c>
      <c r="P572" s="5">
        <v>2.57</v>
      </c>
      <c r="Q572">
        <v>4.5</v>
      </c>
      <c r="R572" t="s">
        <v>74</v>
      </c>
    </row>
    <row r="573" spans="1:18" x14ac:dyDescent="0.3">
      <c r="A573" t="s">
        <v>809</v>
      </c>
      <c r="B573" s="1">
        <v>44028</v>
      </c>
      <c r="C573" t="s">
        <v>810</v>
      </c>
      <c r="D573" t="s">
        <v>40</v>
      </c>
      <c r="E573" t="s">
        <v>57</v>
      </c>
      <c r="F573">
        <v>9</v>
      </c>
      <c r="G573">
        <v>7</v>
      </c>
      <c r="H573" s="4">
        <v>795.57</v>
      </c>
      <c r="I573" s="4">
        <v>883.08270000000016</v>
      </c>
      <c r="J573" s="4">
        <f t="shared" si="16"/>
        <v>605.1589000000007</v>
      </c>
      <c r="K573" s="4">
        <f t="shared" si="17"/>
        <v>6181.5789000000013</v>
      </c>
      <c r="L573" t="s">
        <v>20</v>
      </c>
      <c r="M573" t="s">
        <v>86</v>
      </c>
      <c r="N573" t="s">
        <v>29</v>
      </c>
      <c r="O573" t="s">
        <v>67</v>
      </c>
      <c r="P573" s="5">
        <v>7.43</v>
      </c>
      <c r="Q573">
        <v>1.5</v>
      </c>
      <c r="R573" t="s">
        <v>23</v>
      </c>
    </row>
    <row r="574" spans="1:18" x14ac:dyDescent="0.3">
      <c r="A574" t="s">
        <v>2027</v>
      </c>
      <c r="B574" s="1">
        <v>44028</v>
      </c>
      <c r="C574" t="s">
        <v>2028</v>
      </c>
      <c r="D574" t="s">
        <v>100</v>
      </c>
      <c r="E574" t="s">
        <v>57</v>
      </c>
      <c r="F574">
        <v>14</v>
      </c>
      <c r="G574">
        <v>13</v>
      </c>
      <c r="H574" s="4">
        <v>1165.32</v>
      </c>
      <c r="I574" s="4">
        <v>1305.1584</v>
      </c>
      <c r="J574" s="4">
        <f t="shared" si="16"/>
        <v>1779.5191999999997</v>
      </c>
      <c r="K574" s="4">
        <f t="shared" si="17"/>
        <v>16967.0592</v>
      </c>
      <c r="L574" t="s">
        <v>20</v>
      </c>
      <c r="M574" t="s">
        <v>28</v>
      </c>
      <c r="N574" t="s">
        <v>71</v>
      </c>
      <c r="O574" t="s">
        <v>30</v>
      </c>
      <c r="P574" s="5">
        <v>38.380000000000003</v>
      </c>
      <c r="Q574">
        <v>2</v>
      </c>
      <c r="R574" t="s">
        <v>23</v>
      </c>
    </row>
    <row r="575" spans="1:18" x14ac:dyDescent="0.3">
      <c r="A575" t="s">
        <v>6582</v>
      </c>
      <c r="B575" s="1">
        <v>44028</v>
      </c>
      <c r="C575" t="s">
        <v>6583</v>
      </c>
      <c r="D575" t="s">
        <v>85</v>
      </c>
      <c r="E575" t="s">
        <v>82</v>
      </c>
      <c r="F575">
        <v>19</v>
      </c>
      <c r="G575">
        <v>17</v>
      </c>
      <c r="H575" s="4">
        <v>1246.32</v>
      </c>
      <c r="I575" s="4">
        <v>1408.3415999999997</v>
      </c>
      <c r="J575" s="4">
        <f t="shared" si="16"/>
        <v>2733.8971999999972</v>
      </c>
      <c r="K575" s="4">
        <f t="shared" si="17"/>
        <v>23941.807199999996</v>
      </c>
      <c r="L575" t="s">
        <v>47</v>
      </c>
      <c r="M575" t="s">
        <v>123</v>
      </c>
      <c r="N575" t="s">
        <v>22</v>
      </c>
      <c r="O575" t="s">
        <v>30</v>
      </c>
      <c r="P575" s="5">
        <v>20.47</v>
      </c>
      <c r="Q575">
        <v>3.6</v>
      </c>
      <c r="R575" t="s">
        <v>74</v>
      </c>
    </row>
    <row r="576" spans="1:18" x14ac:dyDescent="0.3">
      <c r="A576" t="s">
        <v>6631</v>
      </c>
      <c r="B576" s="1">
        <v>44028</v>
      </c>
      <c r="C576" t="s">
        <v>6632</v>
      </c>
      <c r="D576" t="s">
        <v>65</v>
      </c>
      <c r="E576" t="s">
        <v>82</v>
      </c>
      <c r="F576">
        <v>2</v>
      </c>
      <c r="G576">
        <v>2</v>
      </c>
      <c r="H576" s="4">
        <v>1183.22</v>
      </c>
      <c r="I576" s="4">
        <v>1301.5420000000001</v>
      </c>
      <c r="J576" s="4">
        <f t="shared" si="16"/>
        <v>215.00400000000025</v>
      </c>
      <c r="K576" s="4">
        <f t="shared" si="17"/>
        <v>2603.0840000000003</v>
      </c>
      <c r="L576" t="s">
        <v>51</v>
      </c>
      <c r="M576" t="s">
        <v>21</v>
      </c>
      <c r="N576" t="s">
        <v>71</v>
      </c>
      <c r="O576" t="s">
        <v>53</v>
      </c>
      <c r="P576" s="5">
        <v>21.64</v>
      </c>
      <c r="Q576">
        <v>1.6</v>
      </c>
      <c r="R576" t="s">
        <v>23</v>
      </c>
    </row>
    <row r="577" spans="1:18" x14ac:dyDescent="0.3">
      <c r="A577" t="s">
        <v>6313</v>
      </c>
      <c r="B577" s="1">
        <v>44029</v>
      </c>
      <c r="C577" t="s">
        <v>6314</v>
      </c>
      <c r="D577" t="s">
        <v>94</v>
      </c>
      <c r="E577" t="s">
        <v>50</v>
      </c>
      <c r="F577">
        <v>16</v>
      </c>
      <c r="G577">
        <v>13</v>
      </c>
      <c r="H577" s="4">
        <v>107.9</v>
      </c>
      <c r="I577" s="4">
        <v>116.53200000000001</v>
      </c>
      <c r="J577" s="4">
        <f t="shared" si="16"/>
        <v>95.816000000000116</v>
      </c>
      <c r="K577" s="4">
        <f t="shared" si="17"/>
        <v>1514.9160000000002</v>
      </c>
      <c r="L577" t="s">
        <v>20</v>
      </c>
      <c r="M577" t="s">
        <v>86</v>
      </c>
      <c r="N577" t="s">
        <v>22</v>
      </c>
      <c r="O577" t="s">
        <v>67</v>
      </c>
      <c r="P577" s="5">
        <v>16.399999999999999</v>
      </c>
      <c r="Q577">
        <v>0</v>
      </c>
      <c r="R577" t="s">
        <v>23</v>
      </c>
    </row>
    <row r="578" spans="1:18" x14ac:dyDescent="0.3">
      <c r="A578" t="s">
        <v>10298</v>
      </c>
      <c r="B578" s="1">
        <v>44029</v>
      </c>
      <c r="C578" t="s">
        <v>10299</v>
      </c>
      <c r="D578" t="s">
        <v>77</v>
      </c>
      <c r="E578" t="s">
        <v>82</v>
      </c>
      <c r="F578">
        <v>20</v>
      </c>
      <c r="G578">
        <v>20</v>
      </c>
      <c r="H578" s="4">
        <v>1237.8</v>
      </c>
      <c r="I578" s="4">
        <v>1349.202</v>
      </c>
      <c r="J578" s="4">
        <f t="shared" ref="J578:J641" si="18">(G578*I578)-(G578*H578)-P578</f>
        <v>2209.1600000000008</v>
      </c>
      <c r="K578" s="4">
        <f t="shared" ref="K578:K641" si="19">G578*I578</f>
        <v>26984.04</v>
      </c>
      <c r="L578" t="s">
        <v>51</v>
      </c>
      <c r="M578" t="s">
        <v>86</v>
      </c>
      <c r="N578" t="s">
        <v>36</v>
      </c>
      <c r="O578" t="s">
        <v>53</v>
      </c>
      <c r="P578" s="5">
        <v>18.88</v>
      </c>
      <c r="Q578">
        <v>3</v>
      </c>
      <c r="R578" t="s">
        <v>23</v>
      </c>
    </row>
    <row r="579" spans="1:18" x14ac:dyDescent="0.3">
      <c r="A579" t="s">
        <v>3005</v>
      </c>
      <c r="B579" s="1">
        <v>44030</v>
      </c>
      <c r="C579" t="s">
        <v>3006</v>
      </c>
      <c r="D579" t="s">
        <v>77</v>
      </c>
      <c r="E579" t="s">
        <v>82</v>
      </c>
      <c r="F579">
        <v>20</v>
      </c>
      <c r="G579">
        <v>19</v>
      </c>
      <c r="H579" s="4">
        <v>238.57</v>
      </c>
      <c r="I579" s="4">
        <v>260.04130000000004</v>
      </c>
      <c r="J579" s="4">
        <f t="shared" si="18"/>
        <v>359.20470000000114</v>
      </c>
      <c r="K579" s="4">
        <f t="shared" si="19"/>
        <v>4940.7847000000011</v>
      </c>
      <c r="L579" t="s">
        <v>27</v>
      </c>
      <c r="M579" t="s">
        <v>86</v>
      </c>
      <c r="N579" t="s">
        <v>36</v>
      </c>
      <c r="O579" t="s">
        <v>89</v>
      </c>
      <c r="P579" s="5">
        <v>48.75</v>
      </c>
      <c r="Q579">
        <v>1.9</v>
      </c>
      <c r="R579" t="s">
        <v>23</v>
      </c>
    </row>
    <row r="580" spans="1:18" x14ac:dyDescent="0.3">
      <c r="A580" t="s">
        <v>3588</v>
      </c>
      <c r="B580" s="1">
        <v>44030</v>
      </c>
      <c r="C580" t="s">
        <v>3589</v>
      </c>
      <c r="D580" t="s">
        <v>141</v>
      </c>
      <c r="E580" t="s">
        <v>50</v>
      </c>
      <c r="F580">
        <v>1</v>
      </c>
      <c r="G580">
        <v>1</v>
      </c>
      <c r="H580" s="4">
        <v>992.2</v>
      </c>
      <c r="I580" s="4">
        <v>1131.1080000000002</v>
      </c>
      <c r="J580" s="4">
        <f t="shared" si="18"/>
        <v>94.148000000000138</v>
      </c>
      <c r="K580" s="4">
        <f t="shared" si="19"/>
        <v>1131.1080000000002</v>
      </c>
      <c r="L580" t="s">
        <v>66</v>
      </c>
      <c r="M580" t="s">
        <v>21</v>
      </c>
      <c r="N580" t="s">
        <v>36</v>
      </c>
      <c r="O580" t="s">
        <v>53</v>
      </c>
      <c r="P580" s="5">
        <v>44.76</v>
      </c>
      <c r="Q580">
        <v>4.7</v>
      </c>
      <c r="R580" t="s">
        <v>74</v>
      </c>
    </row>
    <row r="581" spans="1:18" x14ac:dyDescent="0.3">
      <c r="A581" t="s">
        <v>6275</v>
      </c>
      <c r="B581" s="1">
        <v>44030</v>
      </c>
      <c r="C581" t="s">
        <v>6276</v>
      </c>
      <c r="D581" t="s">
        <v>61</v>
      </c>
      <c r="E581" t="s">
        <v>70</v>
      </c>
      <c r="F581">
        <v>1</v>
      </c>
      <c r="G581">
        <v>1</v>
      </c>
      <c r="H581" s="4">
        <v>20</v>
      </c>
      <c r="I581" s="4">
        <v>23</v>
      </c>
      <c r="J581" s="4">
        <f t="shared" si="18"/>
        <v>-35.659999999999997</v>
      </c>
      <c r="K581" s="4">
        <f t="shared" si="19"/>
        <v>23</v>
      </c>
      <c r="L581" t="s">
        <v>51</v>
      </c>
      <c r="M581" t="s">
        <v>35</v>
      </c>
      <c r="N581" t="s">
        <v>36</v>
      </c>
      <c r="O581" t="s">
        <v>67</v>
      </c>
      <c r="P581" s="5">
        <v>38.659999999999997</v>
      </c>
      <c r="Q581">
        <v>1.7</v>
      </c>
      <c r="R581" t="s">
        <v>23</v>
      </c>
    </row>
    <row r="582" spans="1:18" x14ac:dyDescent="0.3">
      <c r="A582" t="s">
        <v>2556</v>
      </c>
      <c r="B582" s="1">
        <v>44031</v>
      </c>
      <c r="C582" t="s">
        <v>2557</v>
      </c>
      <c r="D582" t="s">
        <v>133</v>
      </c>
      <c r="E582" t="s">
        <v>50</v>
      </c>
      <c r="F582">
        <v>6</v>
      </c>
      <c r="G582">
        <v>5</v>
      </c>
      <c r="H582" s="4">
        <v>1286.4100000000001</v>
      </c>
      <c r="I582" s="4">
        <v>1415.0510000000002</v>
      </c>
      <c r="J582" s="4">
        <f t="shared" si="18"/>
        <v>629.3750000000008</v>
      </c>
      <c r="K582" s="4">
        <f t="shared" si="19"/>
        <v>7075.255000000001</v>
      </c>
      <c r="L582" t="s">
        <v>66</v>
      </c>
      <c r="M582" t="s">
        <v>42</v>
      </c>
      <c r="N582" t="s">
        <v>36</v>
      </c>
      <c r="O582" t="s">
        <v>37</v>
      </c>
      <c r="P582" s="5">
        <v>13.83</v>
      </c>
      <c r="Q582">
        <v>4.8</v>
      </c>
      <c r="R582" t="s">
        <v>23</v>
      </c>
    </row>
    <row r="583" spans="1:18" x14ac:dyDescent="0.3">
      <c r="A583" t="s">
        <v>5817</v>
      </c>
      <c r="B583" s="1">
        <v>44031</v>
      </c>
      <c r="C583" t="s">
        <v>5818</v>
      </c>
      <c r="D583" t="s">
        <v>40</v>
      </c>
      <c r="E583" t="s">
        <v>57</v>
      </c>
      <c r="F583">
        <v>3</v>
      </c>
      <c r="G583">
        <v>3</v>
      </c>
      <c r="H583" s="4">
        <v>823.44</v>
      </c>
      <c r="I583" s="4">
        <v>914.01840000000016</v>
      </c>
      <c r="J583" s="4">
        <f t="shared" si="18"/>
        <v>231.79520000000053</v>
      </c>
      <c r="K583" s="4">
        <f t="shared" si="19"/>
        <v>2742.0552000000007</v>
      </c>
      <c r="L583" t="s">
        <v>27</v>
      </c>
      <c r="M583" t="s">
        <v>35</v>
      </c>
      <c r="N583" t="s">
        <v>22</v>
      </c>
      <c r="O583" t="s">
        <v>67</v>
      </c>
      <c r="P583" s="5">
        <v>39.94</v>
      </c>
      <c r="Q583">
        <v>2.1</v>
      </c>
      <c r="R583" t="s">
        <v>23</v>
      </c>
    </row>
    <row r="584" spans="1:18" x14ac:dyDescent="0.3">
      <c r="A584" t="s">
        <v>2291</v>
      </c>
      <c r="B584" s="1">
        <v>44032</v>
      </c>
      <c r="C584" t="s">
        <v>2292</v>
      </c>
      <c r="D584" t="s">
        <v>40</v>
      </c>
      <c r="E584" t="s">
        <v>57</v>
      </c>
      <c r="F584">
        <v>18</v>
      </c>
      <c r="G584">
        <v>15</v>
      </c>
      <c r="H584" s="4">
        <v>790.04</v>
      </c>
      <c r="I584" s="4">
        <v>853.2432</v>
      </c>
      <c r="J584" s="4">
        <f t="shared" si="18"/>
        <v>941.17800000000068</v>
      </c>
      <c r="K584" s="4">
        <f t="shared" si="19"/>
        <v>12798.647999999999</v>
      </c>
      <c r="L584" t="s">
        <v>20</v>
      </c>
      <c r="M584" t="s">
        <v>123</v>
      </c>
      <c r="N584" t="s">
        <v>71</v>
      </c>
      <c r="O584" t="s">
        <v>67</v>
      </c>
      <c r="P584" s="5">
        <v>6.87</v>
      </c>
      <c r="Q584">
        <v>1.6</v>
      </c>
      <c r="R584" t="s">
        <v>23</v>
      </c>
    </row>
    <row r="585" spans="1:18" x14ac:dyDescent="0.3">
      <c r="A585" t="s">
        <v>7316</v>
      </c>
      <c r="B585" s="1">
        <v>44032</v>
      </c>
      <c r="C585" t="s">
        <v>7317</v>
      </c>
      <c r="D585" t="s">
        <v>130</v>
      </c>
      <c r="E585" t="s">
        <v>82</v>
      </c>
      <c r="F585">
        <v>19</v>
      </c>
      <c r="G585">
        <v>15</v>
      </c>
      <c r="H585" s="4">
        <v>1412.03</v>
      </c>
      <c r="I585" s="4">
        <v>1609.7142000000001</v>
      </c>
      <c r="J585" s="4">
        <f t="shared" si="18"/>
        <v>2915.2830000000026</v>
      </c>
      <c r="K585" s="4">
        <f t="shared" si="19"/>
        <v>24145.713000000003</v>
      </c>
      <c r="L585" t="s">
        <v>66</v>
      </c>
      <c r="M585" t="s">
        <v>28</v>
      </c>
      <c r="N585" t="s">
        <v>36</v>
      </c>
      <c r="O585" t="s">
        <v>67</v>
      </c>
      <c r="P585" s="5">
        <v>49.98</v>
      </c>
      <c r="Q585">
        <v>4.5999999999999996</v>
      </c>
      <c r="R585" t="s">
        <v>23</v>
      </c>
    </row>
    <row r="586" spans="1:18" x14ac:dyDescent="0.3">
      <c r="A586" t="s">
        <v>121</v>
      </c>
      <c r="B586" s="1">
        <v>44033</v>
      </c>
      <c r="C586" t="s">
        <v>122</v>
      </c>
      <c r="D586" t="s">
        <v>116</v>
      </c>
      <c r="E586" t="s">
        <v>50</v>
      </c>
      <c r="F586">
        <v>6</v>
      </c>
      <c r="G586">
        <v>5</v>
      </c>
      <c r="H586" s="4">
        <v>859.4</v>
      </c>
      <c r="I586" s="4">
        <v>962.52800000000002</v>
      </c>
      <c r="J586" s="4">
        <f t="shared" si="18"/>
        <v>498.14000000000033</v>
      </c>
      <c r="K586" s="4">
        <f t="shared" si="19"/>
        <v>4812.6400000000003</v>
      </c>
      <c r="L586" t="s">
        <v>27</v>
      </c>
      <c r="M586" t="s">
        <v>123</v>
      </c>
      <c r="N586" t="s">
        <v>29</v>
      </c>
      <c r="O586" t="s">
        <v>30</v>
      </c>
      <c r="P586" s="5">
        <v>17.5</v>
      </c>
      <c r="Q586">
        <v>4.5999999999999996</v>
      </c>
      <c r="R586" t="s">
        <v>23</v>
      </c>
    </row>
    <row r="587" spans="1:18" x14ac:dyDescent="0.3">
      <c r="A587" t="s">
        <v>2163</v>
      </c>
      <c r="B587" s="1">
        <v>44033</v>
      </c>
      <c r="C587" t="s">
        <v>2164</v>
      </c>
      <c r="D587" t="s">
        <v>56</v>
      </c>
      <c r="E587" t="s">
        <v>57</v>
      </c>
      <c r="F587">
        <v>19</v>
      </c>
      <c r="G587">
        <v>18</v>
      </c>
      <c r="H587" s="4">
        <v>1354.34</v>
      </c>
      <c r="I587" s="4">
        <v>1557.4909999999998</v>
      </c>
      <c r="J587" s="4">
        <f t="shared" si="18"/>
        <v>3635.317999999997</v>
      </c>
      <c r="K587" s="4">
        <f t="shared" si="19"/>
        <v>28034.837999999996</v>
      </c>
      <c r="L587" t="s">
        <v>20</v>
      </c>
      <c r="M587" t="s">
        <v>21</v>
      </c>
      <c r="N587" t="s">
        <v>22</v>
      </c>
      <c r="O587" t="s">
        <v>67</v>
      </c>
      <c r="P587" s="5">
        <v>21.4</v>
      </c>
      <c r="Q587">
        <v>4.4000000000000004</v>
      </c>
      <c r="R587" t="s">
        <v>23</v>
      </c>
    </row>
    <row r="588" spans="1:18" x14ac:dyDescent="0.3">
      <c r="A588" t="s">
        <v>5328</v>
      </c>
      <c r="B588" s="1">
        <v>44033</v>
      </c>
      <c r="C588" t="s">
        <v>5329</v>
      </c>
      <c r="D588" t="s">
        <v>33</v>
      </c>
      <c r="E588" t="s">
        <v>70</v>
      </c>
      <c r="F588">
        <v>8</v>
      </c>
      <c r="G588">
        <v>7</v>
      </c>
      <c r="H588" s="4">
        <v>260.61</v>
      </c>
      <c r="I588" s="4">
        <v>276.2466</v>
      </c>
      <c r="J588" s="4">
        <f t="shared" si="18"/>
        <v>64.936200000000071</v>
      </c>
      <c r="K588" s="4">
        <f t="shared" si="19"/>
        <v>1933.7262000000001</v>
      </c>
      <c r="L588" t="s">
        <v>20</v>
      </c>
      <c r="M588" t="s">
        <v>79</v>
      </c>
      <c r="N588" t="s">
        <v>36</v>
      </c>
      <c r="O588" t="s">
        <v>67</v>
      </c>
      <c r="P588" s="5">
        <v>44.52</v>
      </c>
      <c r="Q588">
        <v>2.9</v>
      </c>
      <c r="R588" t="s">
        <v>23</v>
      </c>
    </row>
    <row r="589" spans="1:18" x14ac:dyDescent="0.3">
      <c r="A589" t="s">
        <v>7442</v>
      </c>
      <c r="B589" s="1">
        <v>44033</v>
      </c>
      <c r="C589" t="s">
        <v>7443</v>
      </c>
      <c r="D589" t="s">
        <v>40</v>
      </c>
      <c r="E589" t="s">
        <v>57</v>
      </c>
      <c r="F589">
        <v>14</v>
      </c>
      <c r="G589">
        <v>12</v>
      </c>
      <c r="H589" s="4">
        <v>434.25</v>
      </c>
      <c r="I589" s="4">
        <v>473.33250000000004</v>
      </c>
      <c r="J589" s="4">
        <f t="shared" si="18"/>
        <v>430.13000000000068</v>
      </c>
      <c r="K589" s="4">
        <f t="shared" si="19"/>
        <v>5679.9900000000007</v>
      </c>
      <c r="L589" t="s">
        <v>20</v>
      </c>
      <c r="M589" t="s">
        <v>21</v>
      </c>
      <c r="N589" t="s">
        <v>22</v>
      </c>
      <c r="O589" t="s">
        <v>89</v>
      </c>
      <c r="P589" s="5">
        <v>38.86</v>
      </c>
      <c r="Q589">
        <v>1.4</v>
      </c>
      <c r="R589" t="s">
        <v>23</v>
      </c>
    </row>
    <row r="590" spans="1:18" x14ac:dyDescent="0.3">
      <c r="A590" t="s">
        <v>9462</v>
      </c>
      <c r="B590" s="1">
        <v>44033</v>
      </c>
      <c r="C590" t="s">
        <v>9463</v>
      </c>
      <c r="D590" t="s">
        <v>61</v>
      </c>
      <c r="E590" t="s">
        <v>70</v>
      </c>
      <c r="F590">
        <v>4</v>
      </c>
      <c r="G590">
        <v>3</v>
      </c>
      <c r="H590" s="4">
        <v>1443.27</v>
      </c>
      <c r="I590" s="4">
        <v>1587.5970000000002</v>
      </c>
      <c r="J590" s="4">
        <f t="shared" si="18"/>
        <v>394.11100000000158</v>
      </c>
      <c r="K590" s="4">
        <f t="shared" si="19"/>
        <v>4762.7910000000011</v>
      </c>
      <c r="L590" t="s">
        <v>66</v>
      </c>
      <c r="M590" t="s">
        <v>42</v>
      </c>
      <c r="N590" t="s">
        <v>29</v>
      </c>
      <c r="O590" t="s">
        <v>53</v>
      </c>
      <c r="P590" s="5">
        <v>38.869999999999997</v>
      </c>
      <c r="Q590">
        <v>4.7</v>
      </c>
      <c r="R590" t="s">
        <v>23</v>
      </c>
    </row>
    <row r="591" spans="1:18" x14ac:dyDescent="0.3">
      <c r="A591" t="s">
        <v>10400</v>
      </c>
      <c r="B591" s="1">
        <v>44033</v>
      </c>
      <c r="C591" t="s">
        <v>10401</v>
      </c>
      <c r="D591" t="s">
        <v>109</v>
      </c>
      <c r="E591" t="s">
        <v>46</v>
      </c>
      <c r="F591">
        <v>13</v>
      </c>
      <c r="G591">
        <v>13</v>
      </c>
      <c r="H591" s="4">
        <v>296.02999999999997</v>
      </c>
      <c r="I591" s="4">
        <v>334.51389999999992</v>
      </c>
      <c r="J591" s="4">
        <f t="shared" si="18"/>
        <v>474.22069999999957</v>
      </c>
      <c r="K591" s="4">
        <f t="shared" si="19"/>
        <v>4348.680699999999</v>
      </c>
      <c r="L591" t="s">
        <v>47</v>
      </c>
      <c r="M591" t="s">
        <v>35</v>
      </c>
      <c r="N591" t="s">
        <v>22</v>
      </c>
      <c r="O591" t="s">
        <v>30</v>
      </c>
      <c r="P591" s="5">
        <v>26.07</v>
      </c>
      <c r="Q591">
        <v>4</v>
      </c>
      <c r="R591" t="s">
        <v>23</v>
      </c>
    </row>
    <row r="592" spans="1:18" x14ac:dyDescent="0.3">
      <c r="A592" t="s">
        <v>2047</v>
      </c>
      <c r="B592" s="1">
        <v>44034</v>
      </c>
      <c r="C592" t="s">
        <v>2048</v>
      </c>
      <c r="D592" t="s">
        <v>61</v>
      </c>
      <c r="E592" t="s">
        <v>70</v>
      </c>
      <c r="F592">
        <v>9</v>
      </c>
      <c r="G592">
        <v>7</v>
      </c>
      <c r="H592" s="4">
        <v>486.66</v>
      </c>
      <c r="I592" s="4">
        <v>535.32600000000002</v>
      </c>
      <c r="J592" s="4">
        <f t="shared" si="18"/>
        <v>333.6019999999998</v>
      </c>
      <c r="K592" s="4">
        <f t="shared" si="19"/>
        <v>3747.2820000000002</v>
      </c>
      <c r="L592" t="s">
        <v>20</v>
      </c>
      <c r="M592" t="s">
        <v>86</v>
      </c>
      <c r="N592" t="s">
        <v>29</v>
      </c>
      <c r="O592" t="s">
        <v>30</v>
      </c>
      <c r="P592" s="5">
        <v>7.06</v>
      </c>
      <c r="Q592">
        <v>4.5</v>
      </c>
      <c r="R592" t="s">
        <v>23</v>
      </c>
    </row>
    <row r="593" spans="1:18" x14ac:dyDescent="0.3">
      <c r="A593" t="s">
        <v>5771</v>
      </c>
      <c r="B593" s="1">
        <v>44034</v>
      </c>
      <c r="C593" t="s">
        <v>5772</v>
      </c>
      <c r="D593" t="s">
        <v>61</v>
      </c>
      <c r="E593" t="s">
        <v>70</v>
      </c>
      <c r="F593">
        <v>19</v>
      </c>
      <c r="G593">
        <v>19</v>
      </c>
      <c r="H593" s="4">
        <v>219.33</v>
      </c>
      <c r="I593" s="4">
        <v>245.64960000000005</v>
      </c>
      <c r="J593" s="4">
        <f t="shared" si="18"/>
        <v>467.90240000000091</v>
      </c>
      <c r="K593" s="4">
        <f t="shared" si="19"/>
        <v>4667.3424000000014</v>
      </c>
      <c r="L593" t="s">
        <v>66</v>
      </c>
      <c r="M593" t="s">
        <v>123</v>
      </c>
      <c r="N593" t="s">
        <v>71</v>
      </c>
      <c r="O593" t="s">
        <v>89</v>
      </c>
      <c r="P593" s="5">
        <v>32.17</v>
      </c>
      <c r="Q593">
        <v>3.4</v>
      </c>
      <c r="R593" t="s">
        <v>23</v>
      </c>
    </row>
    <row r="594" spans="1:18" x14ac:dyDescent="0.3">
      <c r="A594" t="s">
        <v>6184</v>
      </c>
      <c r="B594" s="1">
        <v>44034</v>
      </c>
      <c r="C594" t="s">
        <v>6185</v>
      </c>
      <c r="D594" t="s">
        <v>85</v>
      </c>
      <c r="E594" t="s">
        <v>82</v>
      </c>
      <c r="F594">
        <v>13</v>
      </c>
      <c r="G594">
        <v>12</v>
      </c>
      <c r="H594" s="4">
        <v>1446.57</v>
      </c>
      <c r="I594" s="4">
        <v>1562.2955999999999</v>
      </c>
      <c r="J594" s="4">
        <f t="shared" si="18"/>
        <v>1366.9572000000007</v>
      </c>
      <c r="K594" s="4">
        <f t="shared" si="19"/>
        <v>18747.547200000001</v>
      </c>
      <c r="L594" t="s">
        <v>47</v>
      </c>
      <c r="M594" t="s">
        <v>86</v>
      </c>
      <c r="N594" t="s">
        <v>71</v>
      </c>
      <c r="O594" t="s">
        <v>67</v>
      </c>
      <c r="P594" s="5">
        <v>21.75</v>
      </c>
      <c r="Q594">
        <v>3.6</v>
      </c>
      <c r="R594" t="s">
        <v>23</v>
      </c>
    </row>
    <row r="595" spans="1:18" x14ac:dyDescent="0.3">
      <c r="A595" t="s">
        <v>1719</v>
      </c>
      <c r="B595" s="1">
        <v>44035</v>
      </c>
      <c r="C595" t="s">
        <v>1720</v>
      </c>
      <c r="D595" t="s">
        <v>133</v>
      </c>
      <c r="E595" t="s">
        <v>50</v>
      </c>
      <c r="F595">
        <v>18</v>
      </c>
      <c r="G595">
        <v>17</v>
      </c>
      <c r="H595" s="4">
        <v>171.95</v>
      </c>
      <c r="I595" s="4">
        <v>183.98650000000001</v>
      </c>
      <c r="J595" s="4">
        <f t="shared" si="18"/>
        <v>192.75050000000044</v>
      </c>
      <c r="K595" s="4">
        <f t="shared" si="19"/>
        <v>3127.7705000000001</v>
      </c>
      <c r="L595" t="s">
        <v>66</v>
      </c>
      <c r="M595" t="s">
        <v>21</v>
      </c>
      <c r="N595" t="s">
        <v>71</v>
      </c>
      <c r="O595" t="s">
        <v>53</v>
      </c>
      <c r="P595" s="5">
        <v>11.87</v>
      </c>
      <c r="Q595">
        <v>4.0999999999999996</v>
      </c>
      <c r="R595" t="s">
        <v>23</v>
      </c>
    </row>
    <row r="596" spans="1:18" x14ac:dyDescent="0.3">
      <c r="A596" t="s">
        <v>2880</v>
      </c>
      <c r="B596" s="1">
        <v>44035</v>
      </c>
      <c r="C596" t="s">
        <v>2881</v>
      </c>
      <c r="D596" t="s">
        <v>45</v>
      </c>
      <c r="E596" t="s">
        <v>46</v>
      </c>
      <c r="F596">
        <v>5</v>
      </c>
      <c r="G596">
        <v>5</v>
      </c>
      <c r="H596" s="4">
        <v>635.20000000000005</v>
      </c>
      <c r="I596" s="4">
        <v>705.07200000000012</v>
      </c>
      <c r="J596" s="4">
        <f t="shared" si="18"/>
        <v>322.92000000000058</v>
      </c>
      <c r="K596" s="4">
        <f t="shared" si="19"/>
        <v>3525.3600000000006</v>
      </c>
      <c r="L596" t="s">
        <v>51</v>
      </c>
      <c r="M596" t="s">
        <v>123</v>
      </c>
      <c r="N596" t="s">
        <v>22</v>
      </c>
      <c r="O596" t="s">
        <v>53</v>
      </c>
      <c r="P596" s="5">
        <v>26.44</v>
      </c>
      <c r="Q596">
        <v>5</v>
      </c>
      <c r="R596" t="s">
        <v>74</v>
      </c>
    </row>
    <row r="597" spans="1:18" x14ac:dyDescent="0.3">
      <c r="A597" t="s">
        <v>4134</v>
      </c>
      <c r="B597" s="1">
        <v>44035</v>
      </c>
      <c r="C597" t="s">
        <v>4135</v>
      </c>
      <c r="D597" t="s">
        <v>85</v>
      </c>
      <c r="E597" t="s">
        <v>82</v>
      </c>
      <c r="F597">
        <v>18</v>
      </c>
      <c r="G597">
        <v>18</v>
      </c>
      <c r="H597" s="4">
        <v>1495.05</v>
      </c>
      <c r="I597" s="4">
        <v>1599.7035000000001</v>
      </c>
      <c r="J597" s="4">
        <f t="shared" si="18"/>
        <v>1856.3230000000026</v>
      </c>
      <c r="K597" s="4">
        <f t="shared" si="19"/>
        <v>28794.663</v>
      </c>
      <c r="L597" t="s">
        <v>47</v>
      </c>
      <c r="M597" t="s">
        <v>86</v>
      </c>
      <c r="N597" t="s">
        <v>22</v>
      </c>
      <c r="O597" t="s">
        <v>30</v>
      </c>
      <c r="P597" s="5">
        <v>27.44</v>
      </c>
      <c r="Q597">
        <v>3.6</v>
      </c>
      <c r="R597" t="s">
        <v>23</v>
      </c>
    </row>
    <row r="598" spans="1:18" x14ac:dyDescent="0.3">
      <c r="A598" t="s">
        <v>7949</v>
      </c>
      <c r="B598" s="1">
        <v>44035</v>
      </c>
      <c r="C598" t="s">
        <v>7950</v>
      </c>
      <c r="D598" t="s">
        <v>133</v>
      </c>
      <c r="E598" t="s">
        <v>50</v>
      </c>
      <c r="F598">
        <v>19</v>
      </c>
      <c r="G598">
        <v>18</v>
      </c>
      <c r="H598" s="4">
        <v>1361.44</v>
      </c>
      <c r="I598" s="4">
        <v>1552.0416000000002</v>
      </c>
      <c r="J598" s="4">
        <f t="shared" si="18"/>
        <v>3428.5488000000028</v>
      </c>
      <c r="K598" s="4">
        <f t="shared" si="19"/>
        <v>27936.748800000005</v>
      </c>
      <c r="L598" t="s">
        <v>66</v>
      </c>
      <c r="M598" t="s">
        <v>79</v>
      </c>
      <c r="N598" t="s">
        <v>71</v>
      </c>
      <c r="O598" t="s">
        <v>67</v>
      </c>
      <c r="P598" s="5">
        <v>2.2799999999999998</v>
      </c>
      <c r="Q598">
        <v>4.9000000000000004</v>
      </c>
      <c r="R598" t="s">
        <v>23</v>
      </c>
    </row>
    <row r="599" spans="1:18" x14ac:dyDescent="0.3">
      <c r="A599" t="s">
        <v>2717</v>
      </c>
      <c r="B599" s="1">
        <v>44036</v>
      </c>
      <c r="C599" t="s">
        <v>2718</v>
      </c>
      <c r="D599" t="s">
        <v>61</v>
      </c>
      <c r="E599" t="s">
        <v>70</v>
      </c>
      <c r="F599">
        <v>17</v>
      </c>
      <c r="G599">
        <v>14</v>
      </c>
      <c r="H599" s="4">
        <v>1173.25</v>
      </c>
      <c r="I599" s="4">
        <v>1337.5050000000001</v>
      </c>
      <c r="J599" s="4">
        <f t="shared" si="18"/>
        <v>2295.9899999999998</v>
      </c>
      <c r="K599" s="4">
        <f t="shared" si="19"/>
        <v>18725.07</v>
      </c>
      <c r="L599" t="s">
        <v>27</v>
      </c>
      <c r="M599" t="s">
        <v>42</v>
      </c>
      <c r="N599" t="s">
        <v>36</v>
      </c>
      <c r="O599" t="s">
        <v>53</v>
      </c>
      <c r="P599" s="5">
        <v>3.58</v>
      </c>
      <c r="Q599">
        <v>0</v>
      </c>
      <c r="R599" t="s">
        <v>23</v>
      </c>
    </row>
    <row r="600" spans="1:18" x14ac:dyDescent="0.3">
      <c r="A600" t="s">
        <v>2796</v>
      </c>
      <c r="B600" s="1">
        <v>44036</v>
      </c>
      <c r="C600" t="s">
        <v>1546</v>
      </c>
      <c r="D600" t="s">
        <v>65</v>
      </c>
      <c r="E600" t="s">
        <v>82</v>
      </c>
      <c r="F600">
        <v>3</v>
      </c>
      <c r="G600">
        <v>3</v>
      </c>
      <c r="H600" s="4">
        <v>6</v>
      </c>
      <c r="I600" s="4">
        <v>6.5400000000000009</v>
      </c>
      <c r="J600" s="4">
        <f t="shared" si="18"/>
        <v>1.0200000000000045</v>
      </c>
      <c r="K600" s="4">
        <f t="shared" si="19"/>
        <v>19.620000000000005</v>
      </c>
      <c r="L600" t="s">
        <v>51</v>
      </c>
      <c r="M600" t="s">
        <v>28</v>
      </c>
      <c r="N600" t="s">
        <v>22</v>
      </c>
      <c r="O600" t="s">
        <v>37</v>
      </c>
      <c r="P600" s="5">
        <v>0.6</v>
      </c>
      <c r="Q600">
        <v>4.8</v>
      </c>
      <c r="R600" t="s">
        <v>23</v>
      </c>
    </row>
    <row r="601" spans="1:18" x14ac:dyDescent="0.3">
      <c r="A601" t="s">
        <v>9310</v>
      </c>
      <c r="B601" s="1">
        <v>44037</v>
      </c>
      <c r="C601" t="s">
        <v>9311</v>
      </c>
      <c r="D601" t="s">
        <v>133</v>
      </c>
      <c r="E601" t="s">
        <v>50</v>
      </c>
      <c r="F601">
        <v>1</v>
      </c>
      <c r="G601">
        <v>1</v>
      </c>
      <c r="H601" s="4">
        <v>1474.51</v>
      </c>
      <c r="I601" s="4">
        <v>1621.961</v>
      </c>
      <c r="J601" s="4">
        <f t="shared" si="18"/>
        <v>107.18100000000001</v>
      </c>
      <c r="K601" s="4">
        <f t="shared" si="19"/>
        <v>1621.961</v>
      </c>
      <c r="L601" t="s">
        <v>27</v>
      </c>
      <c r="M601" t="s">
        <v>42</v>
      </c>
      <c r="N601" t="s">
        <v>29</v>
      </c>
      <c r="O601" t="s">
        <v>53</v>
      </c>
      <c r="P601" s="5">
        <v>40.270000000000003</v>
      </c>
      <c r="Q601">
        <v>3.3</v>
      </c>
      <c r="R601" t="s">
        <v>23</v>
      </c>
    </row>
    <row r="602" spans="1:18" x14ac:dyDescent="0.3">
      <c r="A602" t="s">
        <v>1444</v>
      </c>
      <c r="B602" s="1">
        <v>44038</v>
      </c>
      <c r="C602" t="s">
        <v>1445</v>
      </c>
      <c r="D602" t="s">
        <v>40</v>
      </c>
      <c r="E602" t="s">
        <v>57</v>
      </c>
      <c r="F602">
        <v>17</v>
      </c>
      <c r="G602">
        <v>15</v>
      </c>
      <c r="H602" s="4">
        <v>1102.4100000000001</v>
      </c>
      <c r="I602" s="4">
        <v>1234.6992000000002</v>
      </c>
      <c r="J602" s="4">
        <f t="shared" si="18"/>
        <v>1958.9580000000033</v>
      </c>
      <c r="K602" s="4">
        <f t="shared" si="19"/>
        <v>18520.488000000005</v>
      </c>
      <c r="L602" t="s">
        <v>47</v>
      </c>
      <c r="M602" t="s">
        <v>123</v>
      </c>
      <c r="N602" t="s">
        <v>36</v>
      </c>
      <c r="O602" t="s">
        <v>30</v>
      </c>
      <c r="P602" s="5">
        <v>25.38</v>
      </c>
      <c r="Q602">
        <v>2.6</v>
      </c>
      <c r="R602" t="s">
        <v>23</v>
      </c>
    </row>
    <row r="603" spans="1:18" x14ac:dyDescent="0.3">
      <c r="A603" t="s">
        <v>3840</v>
      </c>
      <c r="B603" s="1">
        <v>44038</v>
      </c>
      <c r="C603" t="s">
        <v>3841</v>
      </c>
      <c r="D603" t="s">
        <v>141</v>
      </c>
      <c r="E603" t="s">
        <v>50</v>
      </c>
      <c r="F603">
        <v>15</v>
      </c>
      <c r="G603">
        <v>15</v>
      </c>
      <c r="H603" s="4">
        <v>472.28</v>
      </c>
      <c r="I603" s="4">
        <v>505.33960000000002</v>
      </c>
      <c r="J603" s="4">
        <f t="shared" si="18"/>
        <v>484.57400000000024</v>
      </c>
      <c r="K603" s="4">
        <f t="shared" si="19"/>
        <v>7580.0940000000001</v>
      </c>
      <c r="L603" t="s">
        <v>27</v>
      </c>
      <c r="M603" t="s">
        <v>35</v>
      </c>
      <c r="N603" t="s">
        <v>22</v>
      </c>
      <c r="O603" t="s">
        <v>30</v>
      </c>
      <c r="P603" s="5">
        <v>11.32</v>
      </c>
      <c r="Q603">
        <v>3.8</v>
      </c>
      <c r="R603" t="s">
        <v>23</v>
      </c>
    </row>
    <row r="604" spans="1:18" x14ac:dyDescent="0.3">
      <c r="A604" t="s">
        <v>5292</v>
      </c>
      <c r="B604" s="1">
        <v>44038</v>
      </c>
      <c r="C604" t="s">
        <v>5293</v>
      </c>
      <c r="D604" t="s">
        <v>94</v>
      </c>
      <c r="E604" t="s">
        <v>50</v>
      </c>
      <c r="F604">
        <v>5</v>
      </c>
      <c r="G604">
        <v>5</v>
      </c>
      <c r="H604" s="4">
        <v>516.38</v>
      </c>
      <c r="I604" s="4">
        <v>557.69040000000007</v>
      </c>
      <c r="J604" s="4">
        <f t="shared" si="18"/>
        <v>187.93200000000013</v>
      </c>
      <c r="K604" s="4">
        <f t="shared" si="19"/>
        <v>2788.4520000000002</v>
      </c>
      <c r="L604" t="s">
        <v>27</v>
      </c>
      <c r="M604" t="s">
        <v>42</v>
      </c>
      <c r="N604" t="s">
        <v>22</v>
      </c>
      <c r="O604" t="s">
        <v>67</v>
      </c>
      <c r="P604" s="5">
        <v>18.62</v>
      </c>
      <c r="Q604">
        <v>4.5999999999999996</v>
      </c>
      <c r="R604" t="s">
        <v>23</v>
      </c>
    </row>
    <row r="605" spans="1:18" x14ac:dyDescent="0.3">
      <c r="A605" t="s">
        <v>6433</v>
      </c>
      <c r="B605" s="1">
        <v>44039</v>
      </c>
      <c r="C605" t="s">
        <v>6434</v>
      </c>
      <c r="D605" t="s">
        <v>77</v>
      </c>
      <c r="E605" t="s">
        <v>82</v>
      </c>
      <c r="F605">
        <v>2</v>
      </c>
      <c r="G605">
        <v>2</v>
      </c>
      <c r="H605" s="4">
        <v>111.56</v>
      </c>
      <c r="I605" s="4">
        <v>123.83160000000001</v>
      </c>
      <c r="J605" s="4">
        <f t="shared" si="18"/>
        <v>10.103200000000014</v>
      </c>
      <c r="K605" s="4">
        <f t="shared" si="19"/>
        <v>247.66320000000002</v>
      </c>
      <c r="L605" t="s">
        <v>27</v>
      </c>
      <c r="M605" t="s">
        <v>86</v>
      </c>
      <c r="N605" t="s">
        <v>36</v>
      </c>
      <c r="O605" t="s">
        <v>53</v>
      </c>
      <c r="P605" s="5">
        <v>14.44</v>
      </c>
      <c r="Q605">
        <v>4.5999999999999996</v>
      </c>
      <c r="R605" t="s">
        <v>23</v>
      </c>
    </row>
    <row r="606" spans="1:18" x14ac:dyDescent="0.3">
      <c r="A606" t="s">
        <v>7054</v>
      </c>
      <c r="B606" s="1">
        <v>44039</v>
      </c>
      <c r="C606" t="s">
        <v>7055</v>
      </c>
      <c r="D606" t="s">
        <v>45</v>
      </c>
      <c r="E606" t="s">
        <v>46</v>
      </c>
      <c r="F606">
        <v>5</v>
      </c>
      <c r="G606">
        <v>5</v>
      </c>
      <c r="H606" s="4">
        <v>1188.1300000000001</v>
      </c>
      <c r="I606" s="4">
        <v>1259.4178000000002</v>
      </c>
      <c r="J606" s="4">
        <f t="shared" si="18"/>
        <v>311.82900000000029</v>
      </c>
      <c r="K606" s="4">
        <f t="shared" si="19"/>
        <v>6297.0890000000009</v>
      </c>
      <c r="L606" t="s">
        <v>51</v>
      </c>
      <c r="M606" t="s">
        <v>35</v>
      </c>
      <c r="N606" t="s">
        <v>36</v>
      </c>
      <c r="O606" t="s">
        <v>30</v>
      </c>
      <c r="P606" s="5">
        <v>44.61</v>
      </c>
      <c r="Q606">
        <v>4.3</v>
      </c>
      <c r="R606" t="s">
        <v>23</v>
      </c>
    </row>
    <row r="607" spans="1:18" x14ac:dyDescent="0.3">
      <c r="A607" t="s">
        <v>8901</v>
      </c>
      <c r="B607" s="1">
        <v>44039</v>
      </c>
      <c r="C607" t="s">
        <v>8902</v>
      </c>
      <c r="D607" t="s">
        <v>94</v>
      </c>
      <c r="E607" t="s">
        <v>50</v>
      </c>
      <c r="F607">
        <v>5</v>
      </c>
      <c r="G607">
        <v>4</v>
      </c>
      <c r="H607" s="4">
        <v>1495.64</v>
      </c>
      <c r="I607" s="4">
        <v>1705.0296000000003</v>
      </c>
      <c r="J607" s="4">
        <f t="shared" si="18"/>
        <v>829.64840000000083</v>
      </c>
      <c r="K607" s="4">
        <f t="shared" si="19"/>
        <v>6820.1184000000012</v>
      </c>
      <c r="L607" t="s">
        <v>47</v>
      </c>
      <c r="M607" t="s">
        <v>86</v>
      </c>
      <c r="N607" t="s">
        <v>29</v>
      </c>
      <c r="O607" t="s">
        <v>37</v>
      </c>
      <c r="P607" s="5">
        <v>7.91</v>
      </c>
      <c r="Q607">
        <v>3.4</v>
      </c>
      <c r="R607" t="s">
        <v>23</v>
      </c>
    </row>
    <row r="608" spans="1:18" x14ac:dyDescent="0.3">
      <c r="A608" t="s">
        <v>1814</v>
      </c>
      <c r="B608" s="1">
        <v>44040</v>
      </c>
      <c r="C608" t="s">
        <v>1815</v>
      </c>
      <c r="D608" t="s">
        <v>56</v>
      </c>
      <c r="E608" t="s">
        <v>57</v>
      </c>
      <c r="F608">
        <v>9</v>
      </c>
      <c r="G608">
        <v>7</v>
      </c>
      <c r="H608" s="4">
        <v>20</v>
      </c>
      <c r="I608" s="4">
        <v>22.800000000000004</v>
      </c>
      <c r="J608" s="4">
        <f t="shared" si="18"/>
        <v>5.840000000000023</v>
      </c>
      <c r="K608" s="4">
        <f t="shared" si="19"/>
        <v>159.60000000000002</v>
      </c>
      <c r="L608" t="s">
        <v>27</v>
      </c>
      <c r="M608" t="s">
        <v>28</v>
      </c>
      <c r="N608" t="s">
        <v>36</v>
      </c>
      <c r="O608" t="s">
        <v>89</v>
      </c>
      <c r="P608" s="5">
        <v>13.76</v>
      </c>
      <c r="Q608">
        <v>1.8</v>
      </c>
      <c r="R608" t="s">
        <v>23</v>
      </c>
    </row>
    <row r="609" spans="1:18" x14ac:dyDescent="0.3">
      <c r="A609" t="s">
        <v>5517</v>
      </c>
      <c r="B609" s="1">
        <v>44040</v>
      </c>
      <c r="C609" t="s">
        <v>5518</v>
      </c>
      <c r="D609" t="s">
        <v>85</v>
      </c>
      <c r="E609" t="s">
        <v>82</v>
      </c>
      <c r="F609">
        <v>19</v>
      </c>
      <c r="G609">
        <v>16</v>
      </c>
      <c r="H609" s="4">
        <v>347.04</v>
      </c>
      <c r="I609" s="4">
        <v>367.86240000000004</v>
      </c>
      <c r="J609" s="4">
        <f t="shared" si="18"/>
        <v>302.95840000000027</v>
      </c>
      <c r="K609" s="4">
        <f t="shared" si="19"/>
        <v>5885.7984000000006</v>
      </c>
      <c r="L609" t="s">
        <v>27</v>
      </c>
      <c r="M609" t="s">
        <v>35</v>
      </c>
      <c r="N609" t="s">
        <v>71</v>
      </c>
      <c r="O609" t="s">
        <v>67</v>
      </c>
      <c r="P609" s="5">
        <v>30.2</v>
      </c>
      <c r="Q609">
        <v>2.5</v>
      </c>
      <c r="R609" t="s">
        <v>23</v>
      </c>
    </row>
    <row r="610" spans="1:18" x14ac:dyDescent="0.3">
      <c r="A610" t="s">
        <v>6057</v>
      </c>
      <c r="B610" s="1">
        <v>44040</v>
      </c>
      <c r="C610" t="s">
        <v>6058</v>
      </c>
      <c r="D610" t="s">
        <v>77</v>
      </c>
      <c r="E610" t="s">
        <v>82</v>
      </c>
      <c r="F610">
        <v>1</v>
      </c>
      <c r="G610">
        <v>1</v>
      </c>
      <c r="H610" s="4">
        <v>435.2</v>
      </c>
      <c r="I610" s="4">
        <v>483.072</v>
      </c>
      <c r="J610" s="4">
        <f t="shared" si="18"/>
        <v>35.492000000000012</v>
      </c>
      <c r="K610" s="4">
        <f t="shared" si="19"/>
        <v>483.072</v>
      </c>
      <c r="L610" t="s">
        <v>47</v>
      </c>
      <c r="M610" t="s">
        <v>42</v>
      </c>
      <c r="N610" t="s">
        <v>22</v>
      </c>
      <c r="O610" t="s">
        <v>30</v>
      </c>
      <c r="P610" s="5">
        <v>12.38</v>
      </c>
      <c r="Q610">
        <v>3.7</v>
      </c>
      <c r="R610" t="s">
        <v>23</v>
      </c>
    </row>
    <row r="611" spans="1:18" x14ac:dyDescent="0.3">
      <c r="A611" t="s">
        <v>6493</v>
      </c>
      <c r="B611" s="1">
        <v>44040</v>
      </c>
      <c r="C611" t="s">
        <v>6494</v>
      </c>
      <c r="D611" t="s">
        <v>45</v>
      </c>
      <c r="E611" t="s">
        <v>46</v>
      </c>
      <c r="F611">
        <v>9</v>
      </c>
      <c r="G611">
        <v>8</v>
      </c>
      <c r="H611" s="4">
        <v>660.65</v>
      </c>
      <c r="I611" s="4">
        <v>733.32150000000001</v>
      </c>
      <c r="J611" s="4">
        <f t="shared" si="18"/>
        <v>572.80200000000025</v>
      </c>
      <c r="K611" s="4">
        <f t="shared" si="19"/>
        <v>5866.5720000000001</v>
      </c>
      <c r="L611" t="s">
        <v>47</v>
      </c>
      <c r="M611" t="s">
        <v>79</v>
      </c>
      <c r="N611" t="s">
        <v>71</v>
      </c>
      <c r="O611" t="s">
        <v>53</v>
      </c>
      <c r="P611" s="5">
        <v>8.57</v>
      </c>
      <c r="Q611">
        <v>4.2</v>
      </c>
      <c r="R611" t="s">
        <v>23</v>
      </c>
    </row>
    <row r="612" spans="1:18" x14ac:dyDescent="0.3">
      <c r="A612" t="s">
        <v>1074</v>
      </c>
      <c r="B612" s="1">
        <v>44041</v>
      </c>
      <c r="C612" t="s">
        <v>1075</v>
      </c>
      <c r="D612" t="s">
        <v>61</v>
      </c>
      <c r="E612" t="s">
        <v>70</v>
      </c>
      <c r="F612">
        <v>7</v>
      </c>
      <c r="G612">
        <v>6</v>
      </c>
      <c r="H612" s="4">
        <v>866.54</v>
      </c>
      <c r="I612" s="4">
        <v>927.19780000000003</v>
      </c>
      <c r="J612" s="4">
        <f t="shared" si="18"/>
        <v>360.54680000000064</v>
      </c>
      <c r="K612" s="4">
        <f t="shared" si="19"/>
        <v>5563.1868000000004</v>
      </c>
      <c r="L612" t="s">
        <v>66</v>
      </c>
      <c r="M612" t="s">
        <v>21</v>
      </c>
      <c r="N612" t="s">
        <v>71</v>
      </c>
      <c r="O612" t="s">
        <v>37</v>
      </c>
      <c r="P612" s="5">
        <v>3.4</v>
      </c>
      <c r="Q612">
        <v>4.9000000000000004</v>
      </c>
      <c r="R612" t="s">
        <v>23</v>
      </c>
    </row>
    <row r="613" spans="1:18" x14ac:dyDescent="0.3">
      <c r="A613" t="s">
        <v>1495</v>
      </c>
      <c r="B613" s="1">
        <v>44041</v>
      </c>
      <c r="C613" t="s">
        <v>1496</v>
      </c>
      <c r="D613" t="s">
        <v>61</v>
      </c>
      <c r="E613" t="s">
        <v>70</v>
      </c>
      <c r="F613">
        <v>2</v>
      </c>
      <c r="G613">
        <v>2</v>
      </c>
      <c r="H613" s="4">
        <v>227.04</v>
      </c>
      <c r="I613" s="4">
        <v>240.66239999999999</v>
      </c>
      <c r="J613" s="4">
        <f t="shared" si="18"/>
        <v>-21.185200000000002</v>
      </c>
      <c r="K613" s="4">
        <f t="shared" si="19"/>
        <v>481.32479999999998</v>
      </c>
      <c r="L613" t="s">
        <v>47</v>
      </c>
      <c r="M613" t="s">
        <v>21</v>
      </c>
      <c r="N613" t="s">
        <v>71</v>
      </c>
      <c r="O613" t="s">
        <v>89</v>
      </c>
      <c r="P613" s="5">
        <v>48.43</v>
      </c>
      <c r="Q613">
        <v>4.8</v>
      </c>
      <c r="R613" t="s">
        <v>23</v>
      </c>
    </row>
    <row r="614" spans="1:18" x14ac:dyDescent="0.3">
      <c r="A614" t="s">
        <v>4872</v>
      </c>
      <c r="B614" s="1">
        <v>44041</v>
      </c>
      <c r="C614" t="s">
        <v>4873</v>
      </c>
      <c r="D614" t="s">
        <v>100</v>
      </c>
      <c r="E614" t="s">
        <v>57</v>
      </c>
      <c r="F614">
        <v>16</v>
      </c>
      <c r="G614">
        <v>14</v>
      </c>
      <c r="H614" s="4">
        <v>771.74</v>
      </c>
      <c r="I614" s="4">
        <v>818.0444</v>
      </c>
      <c r="J614" s="4">
        <f t="shared" si="18"/>
        <v>635.25159999999983</v>
      </c>
      <c r="K614" s="4">
        <f t="shared" si="19"/>
        <v>11452.6216</v>
      </c>
      <c r="L614" t="s">
        <v>20</v>
      </c>
      <c r="M614" t="s">
        <v>123</v>
      </c>
      <c r="N614" t="s">
        <v>36</v>
      </c>
      <c r="O614" t="s">
        <v>30</v>
      </c>
      <c r="P614" s="5">
        <v>13.01</v>
      </c>
      <c r="Q614">
        <v>3.4</v>
      </c>
      <c r="R614" t="s">
        <v>23</v>
      </c>
    </row>
    <row r="615" spans="1:18" x14ac:dyDescent="0.3">
      <c r="A615" t="s">
        <v>2021</v>
      </c>
      <c r="B615" s="1">
        <v>44042</v>
      </c>
      <c r="C615" t="s">
        <v>2022</v>
      </c>
      <c r="D615" t="s">
        <v>65</v>
      </c>
      <c r="E615" t="s">
        <v>82</v>
      </c>
      <c r="F615">
        <v>5</v>
      </c>
      <c r="G615">
        <v>5</v>
      </c>
      <c r="H615" s="4">
        <v>11.74</v>
      </c>
      <c r="I615" s="4">
        <v>12.444400000000002</v>
      </c>
      <c r="J615" s="4">
        <f t="shared" si="18"/>
        <v>-28.047999999999995</v>
      </c>
      <c r="K615" s="4">
        <f t="shared" si="19"/>
        <v>62.222000000000008</v>
      </c>
      <c r="L615" t="s">
        <v>66</v>
      </c>
      <c r="M615" t="s">
        <v>123</v>
      </c>
      <c r="N615" t="s">
        <v>71</v>
      </c>
      <c r="O615" t="s">
        <v>53</v>
      </c>
      <c r="P615" s="5">
        <v>31.57</v>
      </c>
      <c r="Q615">
        <v>4.0999999999999996</v>
      </c>
      <c r="R615" t="s">
        <v>23</v>
      </c>
    </row>
    <row r="616" spans="1:18" x14ac:dyDescent="0.3">
      <c r="A616" t="s">
        <v>2644</v>
      </c>
      <c r="B616" s="1">
        <v>44042</v>
      </c>
      <c r="C616" t="s">
        <v>2645</v>
      </c>
      <c r="D616" t="s">
        <v>61</v>
      </c>
      <c r="E616" t="s">
        <v>70</v>
      </c>
      <c r="F616">
        <v>14</v>
      </c>
      <c r="G616">
        <v>12</v>
      </c>
      <c r="H616" s="4">
        <v>581.67999999999995</v>
      </c>
      <c r="I616" s="4">
        <v>634.03120000000001</v>
      </c>
      <c r="J616" s="4">
        <f t="shared" si="18"/>
        <v>590.71440000000075</v>
      </c>
      <c r="K616" s="4">
        <f t="shared" si="19"/>
        <v>7608.3744000000006</v>
      </c>
      <c r="L616" t="s">
        <v>47</v>
      </c>
      <c r="M616" t="s">
        <v>86</v>
      </c>
      <c r="N616" t="s">
        <v>71</v>
      </c>
      <c r="O616" t="s">
        <v>53</v>
      </c>
      <c r="P616" s="5">
        <v>37.5</v>
      </c>
      <c r="Q616">
        <v>2.8</v>
      </c>
      <c r="R616" t="s">
        <v>23</v>
      </c>
    </row>
    <row r="617" spans="1:18" x14ac:dyDescent="0.3">
      <c r="A617" t="s">
        <v>5715</v>
      </c>
      <c r="B617" s="1">
        <v>44042</v>
      </c>
      <c r="C617" t="s">
        <v>5716</v>
      </c>
      <c r="D617" t="s">
        <v>133</v>
      </c>
      <c r="E617" t="s">
        <v>50</v>
      </c>
      <c r="F617">
        <v>5</v>
      </c>
      <c r="G617">
        <v>5</v>
      </c>
      <c r="H617" s="4">
        <v>150.19</v>
      </c>
      <c r="I617" s="4">
        <v>168.21280000000002</v>
      </c>
      <c r="J617" s="4">
        <f t="shared" si="18"/>
        <v>50.294000000000032</v>
      </c>
      <c r="K617" s="4">
        <f t="shared" si="19"/>
        <v>841.06400000000008</v>
      </c>
      <c r="L617" t="s">
        <v>20</v>
      </c>
      <c r="M617" t="s">
        <v>35</v>
      </c>
      <c r="N617" t="s">
        <v>22</v>
      </c>
      <c r="O617" t="s">
        <v>53</v>
      </c>
      <c r="P617" s="5">
        <v>39.82</v>
      </c>
      <c r="Q617">
        <v>4.9000000000000004</v>
      </c>
      <c r="R617" t="s">
        <v>23</v>
      </c>
    </row>
    <row r="618" spans="1:18" x14ac:dyDescent="0.3">
      <c r="A618" t="s">
        <v>3567</v>
      </c>
      <c r="B618" s="1">
        <v>44043</v>
      </c>
      <c r="C618" t="s">
        <v>3568</v>
      </c>
      <c r="D618" t="s">
        <v>77</v>
      </c>
      <c r="E618" t="s">
        <v>82</v>
      </c>
      <c r="F618">
        <v>8</v>
      </c>
      <c r="G618">
        <v>8</v>
      </c>
      <c r="H618" s="4">
        <v>1478.09</v>
      </c>
      <c r="I618" s="4">
        <v>1611.1181000000001</v>
      </c>
      <c r="J618" s="4">
        <f t="shared" si="18"/>
        <v>1030.2948000000017</v>
      </c>
      <c r="K618" s="4">
        <f t="shared" si="19"/>
        <v>12888.944800000001</v>
      </c>
      <c r="L618" t="s">
        <v>20</v>
      </c>
      <c r="M618" t="s">
        <v>35</v>
      </c>
      <c r="N618" t="s">
        <v>36</v>
      </c>
      <c r="O618" t="s">
        <v>89</v>
      </c>
      <c r="P618" s="5">
        <v>33.93</v>
      </c>
      <c r="Q618">
        <v>4.9000000000000004</v>
      </c>
      <c r="R618" t="s">
        <v>23</v>
      </c>
    </row>
    <row r="619" spans="1:18" x14ac:dyDescent="0.3">
      <c r="A619" t="s">
        <v>9516</v>
      </c>
      <c r="B619" s="1">
        <v>44043</v>
      </c>
      <c r="C619" t="s">
        <v>9517</v>
      </c>
      <c r="D619" t="s">
        <v>141</v>
      </c>
      <c r="E619" t="s">
        <v>50</v>
      </c>
      <c r="F619">
        <v>20</v>
      </c>
      <c r="G619">
        <v>17</v>
      </c>
      <c r="H619" s="4">
        <v>1084.1099999999999</v>
      </c>
      <c r="I619" s="4">
        <v>1235.8854000000001</v>
      </c>
      <c r="J619" s="4">
        <f t="shared" si="18"/>
        <v>2568.281800000002</v>
      </c>
      <c r="K619" s="4">
        <f t="shared" si="19"/>
        <v>21010.051800000001</v>
      </c>
      <c r="L619" t="s">
        <v>20</v>
      </c>
      <c r="M619" t="s">
        <v>79</v>
      </c>
      <c r="N619" t="s">
        <v>29</v>
      </c>
      <c r="O619" t="s">
        <v>30</v>
      </c>
      <c r="P619" s="5">
        <v>11.9</v>
      </c>
      <c r="Q619">
        <v>2</v>
      </c>
      <c r="R619" t="s">
        <v>23</v>
      </c>
    </row>
    <row r="620" spans="1:18" x14ac:dyDescent="0.3">
      <c r="A620" t="s">
        <v>3749</v>
      </c>
      <c r="B620" s="1">
        <v>44044</v>
      </c>
      <c r="C620" t="s">
        <v>3750</v>
      </c>
      <c r="D620" t="s">
        <v>130</v>
      </c>
      <c r="E620" t="s">
        <v>82</v>
      </c>
      <c r="F620">
        <v>11</v>
      </c>
      <c r="G620">
        <v>10</v>
      </c>
      <c r="H620" s="4">
        <v>251.71</v>
      </c>
      <c r="I620" s="4">
        <v>264.2955</v>
      </c>
      <c r="J620" s="4">
        <f t="shared" si="18"/>
        <v>83.515000000000015</v>
      </c>
      <c r="K620" s="4">
        <f t="shared" si="19"/>
        <v>2642.9549999999999</v>
      </c>
      <c r="L620" t="s">
        <v>20</v>
      </c>
      <c r="M620" t="s">
        <v>123</v>
      </c>
      <c r="N620" t="s">
        <v>36</v>
      </c>
      <c r="O620" t="s">
        <v>30</v>
      </c>
      <c r="P620" s="5">
        <v>42.34</v>
      </c>
      <c r="Q620">
        <v>4.0999999999999996</v>
      </c>
      <c r="R620" t="s">
        <v>23</v>
      </c>
    </row>
    <row r="621" spans="1:18" x14ac:dyDescent="0.3">
      <c r="A621" t="s">
        <v>4803</v>
      </c>
      <c r="B621" s="1">
        <v>44045</v>
      </c>
      <c r="C621" t="s">
        <v>4804</v>
      </c>
      <c r="D621" t="s">
        <v>116</v>
      </c>
      <c r="E621" t="s">
        <v>50</v>
      </c>
      <c r="F621">
        <v>7</v>
      </c>
      <c r="G621">
        <v>6</v>
      </c>
      <c r="H621" s="4">
        <v>1195.76</v>
      </c>
      <c r="I621" s="4">
        <v>1291.4208000000001</v>
      </c>
      <c r="J621" s="4">
        <f t="shared" si="18"/>
        <v>570.55480000000159</v>
      </c>
      <c r="K621" s="4">
        <f t="shared" si="19"/>
        <v>7748.5248000000011</v>
      </c>
      <c r="L621" t="s">
        <v>20</v>
      </c>
      <c r="M621" t="s">
        <v>79</v>
      </c>
      <c r="N621" t="s">
        <v>36</v>
      </c>
      <c r="O621" t="s">
        <v>30</v>
      </c>
      <c r="P621" s="5">
        <v>3.41</v>
      </c>
      <c r="Q621">
        <v>3.8</v>
      </c>
      <c r="R621" t="s">
        <v>23</v>
      </c>
    </row>
    <row r="622" spans="1:18" x14ac:dyDescent="0.3">
      <c r="A622" t="s">
        <v>5389</v>
      </c>
      <c r="B622" s="1">
        <v>44045</v>
      </c>
      <c r="C622" t="s">
        <v>5390</v>
      </c>
      <c r="D622" t="s">
        <v>65</v>
      </c>
      <c r="E622" t="s">
        <v>82</v>
      </c>
      <c r="F622">
        <v>18</v>
      </c>
      <c r="G622">
        <v>16</v>
      </c>
      <c r="H622" s="4">
        <v>84.83</v>
      </c>
      <c r="I622" s="4">
        <v>97.55449999999999</v>
      </c>
      <c r="J622" s="4">
        <f t="shared" si="18"/>
        <v>161.29199999999986</v>
      </c>
      <c r="K622" s="4">
        <f t="shared" si="19"/>
        <v>1560.8719999999998</v>
      </c>
      <c r="L622" t="s">
        <v>66</v>
      </c>
      <c r="M622" t="s">
        <v>35</v>
      </c>
      <c r="N622" t="s">
        <v>71</v>
      </c>
      <c r="O622" t="s">
        <v>89</v>
      </c>
      <c r="P622" s="5">
        <v>42.3</v>
      </c>
      <c r="Q622">
        <v>1.2</v>
      </c>
      <c r="R622" t="s">
        <v>23</v>
      </c>
    </row>
    <row r="623" spans="1:18" x14ac:dyDescent="0.3">
      <c r="A623" t="s">
        <v>7120</v>
      </c>
      <c r="B623" s="1">
        <v>44045</v>
      </c>
      <c r="C623" t="s">
        <v>7121</v>
      </c>
      <c r="D623" t="s">
        <v>100</v>
      </c>
      <c r="E623" t="s">
        <v>57</v>
      </c>
      <c r="F623">
        <v>20</v>
      </c>
      <c r="G623">
        <v>17</v>
      </c>
      <c r="H623" s="4">
        <v>7.17</v>
      </c>
      <c r="I623" s="4">
        <v>8.1738</v>
      </c>
      <c r="J623" s="4">
        <f t="shared" si="18"/>
        <v>17.064599999999999</v>
      </c>
      <c r="K623" s="4">
        <f t="shared" si="19"/>
        <v>138.9546</v>
      </c>
      <c r="L623" t="s">
        <v>27</v>
      </c>
      <c r="M623" t="s">
        <v>28</v>
      </c>
      <c r="N623" t="s">
        <v>22</v>
      </c>
      <c r="O623" t="s">
        <v>67</v>
      </c>
      <c r="P623" s="5">
        <v>0</v>
      </c>
      <c r="Q623">
        <v>3.8</v>
      </c>
      <c r="R623" t="s">
        <v>23</v>
      </c>
    </row>
    <row r="624" spans="1:18" x14ac:dyDescent="0.3">
      <c r="A624" t="s">
        <v>7276</v>
      </c>
      <c r="B624" s="1">
        <v>44045</v>
      </c>
      <c r="C624" t="s">
        <v>7277</v>
      </c>
      <c r="D624" t="s">
        <v>133</v>
      </c>
      <c r="E624" t="s">
        <v>50</v>
      </c>
      <c r="F624">
        <v>5</v>
      </c>
      <c r="G624">
        <v>4</v>
      </c>
      <c r="H624" s="4">
        <v>1291.31</v>
      </c>
      <c r="I624" s="4">
        <v>1420.441</v>
      </c>
      <c r="J624" s="4">
        <f t="shared" si="18"/>
        <v>474.87400000000036</v>
      </c>
      <c r="K624" s="4">
        <f t="shared" si="19"/>
        <v>5681.7640000000001</v>
      </c>
      <c r="L624" t="s">
        <v>51</v>
      </c>
      <c r="M624" t="s">
        <v>79</v>
      </c>
      <c r="N624" t="s">
        <v>29</v>
      </c>
      <c r="O624" t="s">
        <v>89</v>
      </c>
      <c r="P624" s="5">
        <v>41.65</v>
      </c>
      <c r="Q624">
        <v>1.9</v>
      </c>
      <c r="R624" t="s">
        <v>23</v>
      </c>
    </row>
    <row r="625" spans="1:18" x14ac:dyDescent="0.3">
      <c r="A625" t="s">
        <v>7278</v>
      </c>
      <c r="B625" s="1">
        <v>44045</v>
      </c>
      <c r="C625" t="s">
        <v>7279</v>
      </c>
      <c r="D625" t="s">
        <v>77</v>
      </c>
      <c r="E625" t="s">
        <v>82</v>
      </c>
      <c r="F625">
        <v>10</v>
      </c>
      <c r="G625">
        <v>10</v>
      </c>
      <c r="H625" s="4">
        <v>739.42</v>
      </c>
      <c r="I625" s="4">
        <v>820.75620000000004</v>
      </c>
      <c r="J625" s="4">
        <f t="shared" si="18"/>
        <v>775.95200000000011</v>
      </c>
      <c r="K625" s="4">
        <f t="shared" si="19"/>
        <v>8207.5619999999999</v>
      </c>
      <c r="L625" t="s">
        <v>47</v>
      </c>
      <c r="M625" t="s">
        <v>123</v>
      </c>
      <c r="N625" t="s">
        <v>71</v>
      </c>
      <c r="O625" t="s">
        <v>67</v>
      </c>
      <c r="P625" s="5">
        <v>37.409999999999997</v>
      </c>
      <c r="Q625">
        <v>3.8</v>
      </c>
      <c r="R625" t="s">
        <v>23</v>
      </c>
    </row>
    <row r="626" spans="1:18" x14ac:dyDescent="0.3">
      <c r="A626" t="s">
        <v>7448</v>
      </c>
      <c r="B626" s="1">
        <v>44045</v>
      </c>
      <c r="C626" t="s">
        <v>7449</v>
      </c>
      <c r="D626" t="s">
        <v>33</v>
      </c>
      <c r="E626" t="s">
        <v>70</v>
      </c>
      <c r="F626">
        <v>14</v>
      </c>
      <c r="G626">
        <v>14</v>
      </c>
      <c r="H626" s="4">
        <v>957.21</v>
      </c>
      <c r="I626" s="4">
        <v>1091.2194000000002</v>
      </c>
      <c r="J626" s="4">
        <f t="shared" si="18"/>
        <v>1863.5816000000025</v>
      </c>
      <c r="K626" s="4">
        <f t="shared" si="19"/>
        <v>15277.071600000003</v>
      </c>
      <c r="L626" t="s">
        <v>66</v>
      </c>
      <c r="M626" t="s">
        <v>123</v>
      </c>
      <c r="N626" t="s">
        <v>36</v>
      </c>
      <c r="O626" t="s">
        <v>89</v>
      </c>
      <c r="P626" s="5">
        <v>12.55</v>
      </c>
      <c r="Q626">
        <v>1.4</v>
      </c>
      <c r="R626" t="s">
        <v>23</v>
      </c>
    </row>
    <row r="627" spans="1:18" x14ac:dyDescent="0.3">
      <c r="A627" t="s">
        <v>8610</v>
      </c>
      <c r="B627" s="1">
        <v>44045</v>
      </c>
      <c r="C627" t="s">
        <v>8611</v>
      </c>
      <c r="D627" t="s">
        <v>61</v>
      </c>
      <c r="E627" t="s">
        <v>70</v>
      </c>
      <c r="F627">
        <v>11</v>
      </c>
      <c r="G627">
        <v>9</v>
      </c>
      <c r="H627" s="4">
        <v>1277.78</v>
      </c>
      <c r="I627" s="4">
        <v>1392.7802000000001</v>
      </c>
      <c r="J627" s="4">
        <f t="shared" si="18"/>
        <v>1035.0018000000018</v>
      </c>
      <c r="K627" s="4">
        <f t="shared" si="19"/>
        <v>12535.021800000002</v>
      </c>
      <c r="L627" t="s">
        <v>27</v>
      </c>
      <c r="M627" t="s">
        <v>123</v>
      </c>
      <c r="N627" t="s">
        <v>36</v>
      </c>
      <c r="O627" t="s">
        <v>53</v>
      </c>
      <c r="P627" s="5">
        <v>0</v>
      </c>
      <c r="Q627">
        <v>1</v>
      </c>
      <c r="R627" t="s">
        <v>23</v>
      </c>
    </row>
    <row r="628" spans="1:18" x14ac:dyDescent="0.3">
      <c r="A628" t="s">
        <v>9652</v>
      </c>
      <c r="B628" s="1">
        <v>44045</v>
      </c>
      <c r="C628" t="s">
        <v>9653</v>
      </c>
      <c r="D628" t="s">
        <v>45</v>
      </c>
      <c r="E628" t="s">
        <v>46</v>
      </c>
      <c r="F628">
        <v>14</v>
      </c>
      <c r="G628">
        <v>12</v>
      </c>
      <c r="H628" s="4">
        <v>504.66</v>
      </c>
      <c r="I628" s="4">
        <v>534.93960000000004</v>
      </c>
      <c r="J628" s="4">
        <f t="shared" si="18"/>
        <v>359.48519999999996</v>
      </c>
      <c r="K628" s="4">
        <f t="shared" si="19"/>
        <v>6419.2752</v>
      </c>
      <c r="L628" t="s">
        <v>51</v>
      </c>
      <c r="M628" t="s">
        <v>28</v>
      </c>
      <c r="N628" t="s">
        <v>22</v>
      </c>
      <c r="O628" t="s">
        <v>37</v>
      </c>
      <c r="P628" s="5">
        <v>3.87</v>
      </c>
      <c r="Q628">
        <v>1</v>
      </c>
      <c r="R628" t="s">
        <v>23</v>
      </c>
    </row>
    <row r="629" spans="1:18" x14ac:dyDescent="0.3">
      <c r="A629" t="s">
        <v>274</v>
      </c>
      <c r="B629" s="1">
        <v>44046</v>
      </c>
      <c r="C629" t="s">
        <v>275</v>
      </c>
      <c r="D629" t="s">
        <v>116</v>
      </c>
      <c r="E629" t="s">
        <v>50</v>
      </c>
      <c r="F629">
        <v>17</v>
      </c>
      <c r="G629">
        <v>14</v>
      </c>
      <c r="H629" s="4">
        <v>797.85</v>
      </c>
      <c r="I629" s="4">
        <v>877.6350000000001</v>
      </c>
      <c r="J629" s="4">
        <f t="shared" si="18"/>
        <v>1075.9000000000017</v>
      </c>
      <c r="K629" s="4">
        <f t="shared" si="19"/>
        <v>12286.890000000001</v>
      </c>
      <c r="L629" t="s">
        <v>66</v>
      </c>
      <c r="M629" t="s">
        <v>123</v>
      </c>
      <c r="N629" t="s">
        <v>36</v>
      </c>
      <c r="O629" t="s">
        <v>89</v>
      </c>
      <c r="P629" s="5">
        <v>41.09</v>
      </c>
      <c r="Q629">
        <v>4</v>
      </c>
      <c r="R629" t="s">
        <v>23</v>
      </c>
    </row>
    <row r="630" spans="1:18" x14ac:dyDescent="0.3">
      <c r="A630" t="s">
        <v>1382</v>
      </c>
      <c r="B630" s="1">
        <v>44046</v>
      </c>
      <c r="C630" t="s">
        <v>1383</v>
      </c>
      <c r="D630" t="s">
        <v>85</v>
      </c>
      <c r="E630" t="s">
        <v>82</v>
      </c>
      <c r="F630">
        <v>2</v>
      </c>
      <c r="G630">
        <v>2</v>
      </c>
      <c r="H630" s="4">
        <v>1394.31</v>
      </c>
      <c r="I630" s="4">
        <v>1477.9685999999999</v>
      </c>
      <c r="J630" s="4">
        <f t="shared" si="18"/>
        <v>155.15719999999996</v>
      </c>
      <c r="K630" s="4">
        <f t="shared" si="19"/>
        <v>2955.9371999999998</v>
      </c>
      <c r="L630" t="s">
        <v>66</v>
      </c>
      <c r="M630" t="s">
        <v>42</v>
      </c>
      <c r="N630" t="s">
        <v>29</v>
      </c>
      <c r="O630" t="s">
        <v>37</v>
      </c>
      <c r="P630" s="5">
        <v>12.16</v>
      </c>
      <c r="Q630">
        <v>3.4</v>
      </c>
      <c r="R630" t="s">
        <v>23</v>
      </c>
    </row>
    <row r="631" spans="1:18" x14ac:dyDescent="0.3">
      <c r="A631" t="s">
        <v>2871</v>
      </c>
      <c r="B631" s="1">
        <v>44046</v>
      </c>
      <c r="C631" t="s">
        <v>2872</v>
      </c>
      <c r="D631" t="s">
        <v>130</v>
      </c>
      <c r="E631" t="s">
        <v>82</v>
      </c>
      <c r="F631">
        <v>20</v>
      </c>
      <c r="G631">
        <v>17</v>
      </c>
      <c r="H631" s="4">
        <v>63.43</v>
      </c>
      <c r="I631" s="4">
        <v>67.870100000000008</v>
      </c>
      <c r="J631" s="4">
        <f t="shared" si="18"/>
        <v>37.271700000000273</v>
      </c>
      <c r="K631" s="4">
        <f t="shared" si="19"/>
        <v>1153.7917000000002</v>
      </c>
      <c r="L631" t="s">
        <v>66</v>
      </c>
      <c r="M631" t="s">
        <v>123</v>
      </c>
      <c r="N631" t="s">
        <v>71</v>
      </c>
      <c r="O631" t="s">
        <v>37</v>
      </c>
      <c r="P631" s="5">
        <v>38.21</v>
      </c>
      <c r="Q631">
        <v>3.1</v>
      </c>
      <c r="R631" t="s">
        <v>23</v>
      </c>
    </row>
    <row r="632" spans="1:18" x14ac:dyDescent="0.3">
      <c r="A632" t="s">
        <v>2949</v>
      </c>
      <c r="B632" s="1">
        <v>44046</v>
      </c>
      <c r="C632" t="s">
        <v>2950</v>
      </c>
      <c r="D632" t="s">
        <v>130</v>
      </c>
      <c r="E632" t="s">
        <v>82</v>
      </c>
      <c r="F632">
        <v>5</v>
      </c>
      <c r="G632">
        <v>5</v>
      </c>
      <c r="H632" s="4">
        <v>402.61</v>
      </c>
      <c r="I632" s="4">
        <v>446.89710000000008</v>
      </c>
      <c r="J632" s="4">
        <f t="shared" si="18"/>
        <v>215.10550000000003</v>
      </c>
      <c r="K632" s="4">
        <f t="shared" si="19"/>
        <v>2234.4855000000002</v>
      </c>
      <c r="L632" t="s">
        <v>20</v>
      </c>
      <c r="M632" t="s">
        <v>42</v>
      </c>
      <c r="N632" t="s">
        <v>36</v>
      </c>
      <c r="O632" t="s">
        <v>37</v>
      </c>
      <c r="P632" s="5">
        <v>6.33</v>
      </c>
      <c r="Q632">
        <v>1.2</v>
      </c>
      <c r="R632" t="s">
        <v>23</v>
      </c>
    </row>
    <row r="633" spans="1:18" x14ac:dyDescent="0.3">
      <c r="A633" t="s">
        <v>10722</v>
      </c>
      <c r="B633" s="1">
        <v>44046</v>
      </c>
      <c r="C633" t="s">
        <v>10723</v>
      </c>
      <c r="D633" t="s">
        <v>33</v>
      </c>
      <c r="E633" t="s">
        <v>70</v>
      </c>
      <c r="F633">
        <v>11</v>
      </c>
      <c r="G633">
        <v>10</v>
      </c>
      <c r="H633" s="4">
        <v>20</v>
      </c>
      <c r="I633" s="4">
        <v>22</v>
      </c>
      <c r="J633" s="4">
        <f t="shared" si="18"/>
        <v>-23.85</v>
      </c>
      <c r="K633" s="4">
        <f t="shared" si="19"/>
        <v>220</v>
      </c>
      <c r="L633" t="s">
        <v>47</v>
      </c>
      <c r="M633" t="s">
        <v>79</v>
      </c>
      <c r="N633" t="s">
        <v>71</v>
      </c>
      <c r="O633" t="s">
        <v>67</v>
      </c>
      <c r="P633" s="5">
        <v>43.85</v>
      </c>
      <c r="Q633">
        <v>1.2</v>
      </c>
      <c r="R633" t="s">
        <v>23</v>
      </c>
    </row>
    <row r="634" spans="1:18" x14ac:dyDescent="0.3">
      <c r="A634" t="s">
        <v>9686</v>
      </c>
      <c r="B634" s="1">
        <v>44047</v>
      </c>
      <c r="C634" t="s">
        <v>9687</v>
      </c>
      <c r="D634" t="s">
        <v>77</v>
      </c>
      <c r="E634" t="s">
        <v>82</v>
      </c>
      <c r="F634">
        <v>19</v>
      </c>
      <c r="G634">
        <v>16</v>
      </c>
      <c r="H634" s="4">
        <v>1034.68</v>
      </c>
      <c r="I634" s="4">
        <v>1117.4544000000001</v>
      </c>
      <c r="J634" s="4">
        <f t="shared" si="18"/>
        <v>1299.1604000000002</v>
      </c>
      <c r="K634" s="4">
        <f t="shared" si="19"/>
        <v>17879.270400000001</v>
      </c>
      <c r="L634" t="s">
        <v>27</v>
      </c>
      <c r="M634" t="s">
        <v>42</v>
      </c>
      <c r="N634" t="s">
        <v>29</v>
      </c>
      <c r="O634" t="s">
        <v>30</v>
      </c>
      <c r="P634" s="5">
        <v>25.23</v>
      </c>
      <c r="Q634">
        <v>4.7</v>
      </c>
      <c r="R634" t="s">
        <v>23</v>
      </c>
    </row>
    <row r="635" spans="1:18" x14ac:dyDescent="0.3">
      <c r="A635" t="s">
        <v>10478</v>
      </c>
      <c r="B635" s="1">
        <v>44047</v>
      </c>
      <c r="C635" t="s">
        <v>10479</v>
      </c>
      <c r="D635" t="s">
        <v>85</v>
      </c>
      <c r="E635" t="s">
        <v>82</v>
      </c>
      <c r="F635">
        <v>10</v>
      </c>
      <c r="G635">
        <v>10</v>
      </c>
      <c r="H635" s="4">
        <v>1455.42</v>
      </c>
      <c r="I635" s="4">
        <v>1571.8536000000001</v>
      </c>
      <c r="J635" s="4">
        <f t="shared" si="18"/>
        <v>1141.0060000000012</v>
      </c>
      <c r="K635" s="4">
        <f t="shared" si="19"/>
        <v>15718.536000000002</v>
      </c>
      <c r="L635" t="s">
        <v>51</v>
      </c>
      <c r="M635" t="s">
        <v>86</v>
      </c>
      <c r="N635" t="s">
        <v>71</v>
      </c>
      <c r="O635" t="s">
        <v>89</v>
      </c>
      <c r="P635" s="5">
        <v>23.33</v>
      </c>
      <c r="Q635">
        <v>2</v>
      </c>
      <c r="R635" t="s">
        <v>23</v>
      </c>
    </row>
    <row r="636" spans="1:18" x14ac:dyDescent="0.3">
      <c r="A636" t="s">
        <v>1191</v>
      </c>
      <c r="B636" s="1">
        <v>44048</v>
      </c>
      <c r="C636" t="s">
        <v>1192</v>
      </c>
      <c r="D636" t="s">
        <v>77</v>
      </c>
      <c r="E636" t="s">
        <v>82</v>
      </c>
      <c r="F636">
        <v>10</v>
      </c>
      <c r="G636">
        <v>8</v>
      </c>
      <c r="H636" s="4">
        <v>227.92</v>
      </c>
      <c r="I636" s="4">
        <v>262.10799999999995</v>
      </c>
      <c r="J636" s="4">
        <f t="shared" si="18"/>
        <v>249.02399999999969</v>
      </c>
      <c r="K636" s="4">
        <f t="shared" si="19"/>
        <v>2096.8639999999996</v>
      </c>
      <c r="L636" t="s">
        <v>51</v>
      </c>
      <c r="M636" t="s">
        <v>79</v>
      </c>
      <c r="N636" t="s">
        <v>22</v>
      </c>
      <c r="O636" t="s">
        <v>37</v>
      </c>
      <c r="P636" s="5">
        <v>24.48</v>
      </c>
      <c r="Q636">
        <v>4.5999999999999996</v>
      </c>
      <c r="R636" t="s">
        <v>74</v>
      </c>
    </row>
    <row r="637" spans="1:18" x14ac:dyDescent="0.3">
      <c r="A637" t="s">
        <v>2475</v>
      </c>
      <c r="B637" s="1">
        <v>44048</v>
      </c>
      <c r="C637" t="s">
        <v>2476</v>
      </c>
      <c r="D637" t="s">
        <v>141</v>
      </c>
      <c r="E637" t="s">
        <v>50</v>
      </c>
      <c r="F637">
        <v>17</v>
      </c>
      <c r="G637">
        <v>17</v>
      </c>
      <c r="H637" s="4">
        <v>888.86</v>
      </c>
      <c r="I637" s="4">
        <v>1013.3004000000001</v>
      </c>
      <c r="J637" s="4">
        <f t="shared" si="18"/>
        <v>2069.2768000000005</v>
      </c>
      <c r="K637" s="4">
        <f t="shared" si="19"/>
        <v>17226.106800000001</v>
      </c>
      <c r="L637" t="s">
        <v>20</v>
      </c>
      <c r="M637" t="s">
        <v>86</v>
      </c>
      <c r="N637" t="s">
        <v>71</v>
      </c>
      <c r="O637" t="s">
        <v>89</v>
      </c>
      <c r="P637" s="5">
        <v>46.21</v>
      </c>
      <c r="Q637">
        <v>3.3</v>
      </c>
      <c r="R637" t="s">
        <v>23</v>
      </c>
    </row>
    <row r="638" spans="1:18" x14ac:dyDescent="0.3">
      <c r="A638" t="s">
        <v>3847</v>
      </c>
      <c r="B638" s="1">
        <v>44048</v>
      </c>
      <c r="C638" t="s">
        <v>3848</v>
      </c>
      <c r="D638" t="s">
        <v>33</v>
      </c>
      <c r="E638" t="s">
        <v>70</v>
      </c>
      <c r="F638">
        <v>13</v>
      </c>
      <c r="G638">
        <v>12</v>
      </c>
      <c r="H638" s="4">
        <v>64.150000000000006</v>
      </c>
      <c r="I638" s="4">
        <v>71.20650000000002</v>
      </c>
      <c r="J638" s="4">
        <f t="shared" si="18"/>
        <v>37.948000000000228</v>
      </c>
      <c r="K638" s="4">
        <f t="shared" si="19"/>
        <v>854.47800000000029</v>
      </c>
      <c r="L638" t="s">
        <v>27</v>
      </c>
      <c r="M638" t="s">
        <v>123</v>
      </c>
      <c r="N638" t="s">
        <v>36</v>
      </c>
      <c r="O638" t="s">
        <v>53</v>
      </c>
      <c r="P638" s="5">
        <v>46.73</v>
      </c>
      <c r="Q638">
        <v>4.5</v>
      </c>
      <c r="R638" t="s">
        <v>23</v>
      </c>
    </row>
    <row r="639" spans="1:18" x14ac:dyDescent="0.3">
      <c r="A639" t="s">
        <v>5221</v>
      </c>
      <c r="B639" s="1">
        <v>44049</v>
      </c>
      <c r="C639" t="s">
        <v>5222</v>
      </c>
      <c r="D639" t="s">
        <v>100</v>
      </c>
      <c r="E639" t="s">
        <v>57</v>
      </c>
      <c r="F639">
        <v>11</v>
      </c>
      <c r="G639">
        <v>10</v>
      </c>
      <c r="H639" s="4">
        <v>1131.71</v>
      </c>
      <c r="I639" s="4">
        <v>1267.5152</v>
      </c>
      <c r="J639" s="4">
        <f t="shared" si="18"/>
        <v>1320.3319999999997</v>
      </c>
      <c r="K639" s="4">
        <f t="shared" si="19"/>
        <v>12675.152</v>
      </c>
      <c r="L639" t="s">
        <v>20</v>
      </c>
      <c r="M639" t="s">
        <v>28</v>
      </c>
      <c r="N639" t="s">
        <v>71</v>
      </c>
      <c r="O639" t="s">
        <v>89</v>
      </c>
      <c r="P639" s="5">
        <v>37.72</v>
      </c>
      <c r="Q639">
        <v>3.6</v>
      </c>
      <c r="R639" t="s">
        <v>23</v>
      </c>
    </row>
    <row r="640" spans="1:18" x14ac:dyDescent="0.3">
      <c r="A640" t="s">
        <v>6044</v>
      </c>
      <c r="B640" s="1">
        <v>44049</v>
      </c>
      <c r="C640" t="s">
        <v>6045</v>
      </c>
      <c r="D640" t="s">
        <v>61</v>
      </c>
      <c r="E640" t="s">
        <v>70</v>
      </c>
      <c r="F640">
        <v>18</v>
      </c>
      <c r="G640">
        <v>16</v>
      </c>
      <c r="H640" s="4">
        <v>898.19</v>
      </c>
      <c r="I640" s="4">
        <v>1005.9728000000001</v>
      </c>
      <c r="J640" s="4">
        <f t="shared" si="18"/>
        <v>1691.9348000000011</v>
      </c>
      <c r="K640" s="4">
        <f t="shared" si="19"/>
        <v>16095.564800000002</v>
      </c>
      <c r="L640" t="s">
        <v>20</v>
      </c>
      <c r="M640" t="s">
        <v>21</v>
      </c>
      <c r="N640" t="s">
        <v>71</v>
      </c>
      <c r="O640" t="s">
        <v>37</v>
      </c>
      <c r="P640" s="5">
        <v>32.590000000000003</v>
      </c>
      <c r="Q640">
        <v>2.9</v>
      </c>
      <c r="R640" t="s">
        <v>23</v>
      </c>
    </row>
    <row r="641" spans="1:18" x14ac:dyDescent="0.3">
      <c r="A641" t="s">
        <v>9810</v>
      </c>
      <c r="B641" s="1">
        <v>44049</v>
      </c>
      <c r="C641" t="s">
        <v>9811</v>
      </c>
      <c r="D641" t="s">
        <v>85</v>
      </c>
      <c r="E641" t="s">
        <v>82</v>
      </c>
      <c r="F641">
        <v>12</v>
      </c>
      <c r="G641">
        <v>11</v>
      </c>
      <c r="H641" s="4">
        <v>1122.3800000000001</v>
      </c>
      <c r="I641" s="4">
        <v>1245.8418000000001</v>
      </c>
      <c r="J641" s="4">
        <f t="shared" si="18"/>
        <v>1314.4298000000013</v>
      </c>
      <c r="K641" s="4">
        <f t="shared" si="19"/>
        <v>13704.259800000002</v>
      </c>
      <c r="L641" t="s">
        <v>51</v>
      </c>
      <c r="M641" t="s">
        <v>86</v>
      </c>
      <c r="N641" t="s">
        <v>22</v>
      </c>
      <c r="O641" t="s">
        <v>89</v>
      </c>
      <c r="P641" s="5">
        <v>43.65</v>
      </c>
      <c r="Q641">
        <v>1.3</v>
      </c>
      <c r="R641" t="s">
        <v>23</v>
      </c>
    </row>
    <row r="642" spans="1:18" x14ac:dyDescent="0.3">
      <c r="A642" t="s">
        <v>6503</v>
      </c>
      <c r="B642" s="1">
        <v>44050</v>
      </c>
      <c r="C642" t="s">
        <v>6504</v>
      </c>
      <c r="D642" t="s">
        <v>94</v>
      </c>
      <c r="E642" t="s">
        <v>50</v>
      </c>
      <c r="F642">
        <v>15</v>
      </c>
      <c r="G642">
        <v>12</v>
      </c>
      <c r="H642" s="4">
        <v>815.23</v>
      </c>
      <c r="I642" s="4">
        <v>872.29610000000002</v>
      </c>
      <c r="J642" s="4">
        <f t="shared" ref="J642:J705" si="20">(G642*I642)-(G642*H642)-P642</f>
        <v>639.11320000000012</v>
      </c>
      <c r="K642" s="4">
        <f t="shared" ref="K642:K705" si="21">G642*I642</f>
        <v>10467.5532</v>
      </c>
      <c r="L642" t="s">
        <v>51</v>
      </c>
      <c r="M642" t="s">
        <v>21</v>
      </c>
      <c r="N642" t="s">
        <v>22</v>
      </c>
      <c r="O642" t="s">
        <v>67</v>
      </c>
      <c r="P642" s="5">
        <v>45.68</v>
      </c>
      <c r="Q642">
        <v>1.8</v>
      </c>
      <c r="R642" t="s">
        <v>23</v>
      </c>
    </row>
    <row r="643" spans="1:18" x14ac:dyDescent="0.3">
      <c r="A643" t="s">
        <v>4025</v>
      </c>
      <c r="B643" s="1">
        <v>44052</v>
      </c>
      <c r="C643" t="s">
        <v>4026</v>
      </c>
      <c r="D643" t="s">
        <v>61</v>
      </c>
      <c r="E643" t="s">
        <v>70</v>
      </c>
      <c r="F643">
        <v>12</v>
      </c>
      <c r="G643">
        <v>10</v>
      </c>
      <c r="H643" s="4">
        <v>847.63</v>
      </c>
      <c r="I643" s="4">
        <v>957.82189999999991</v>
      </c>
      <c r="J643" s="4">
        <f t="shared" si="20"/>
        <v>1081.819</v>
      </c>
      <c r="K643" s="4">
        <f t="shared" si="21"/>
        <v>9578.2189999999991</v>
      </c>
      <c r="L643" t="s">
        <v>66</v>
      </c>
      <c r="M643" t="s">
        <v>42</v>
      </c>
      <c r="N643" t="s">
        <v>36</v>
      </c>
      <c r="O643" t="s">
        <v>53</v>
      </c>
      <c r="P643" s="5">
        <v>20.100000000000001</v>
      </c>
      <c r="Q643">
        <v>4.5999999999999996</v>
      </c>
      <c r="R643" t="s">
        <v>23</v>
      </c>
    </row>
    <row r="644" spans="1:18" x14ac:dyDescent="0.3">
      <c r="A644" t="s">
        <v>8349</v>
      </c>
      <c r="B644" s="1">
        <v>44052</v>
      </c>
      <c r="C644" t="s">
        <v>8350</v>
      </c>
      <c r="D644" t="s">
        <v>130</v>
      </c>
      <c r="E644" t="s">
        <v>82</v>
      </c>
      <c r="F644">
        <v>16</v>
      </c>
      <c r="G644">
        <v>14</v>
      </c>
      <c r="H644" s="4">
        <v>1273.99</v>
      </c>
      <c r="I644" s="4">
        <v>1452.3486000000003</v>
      </c>
      <c r="J644" s="4">
        <f t="shared" si="20"/>
        <v>2458.990400000001</v>
      </c>
      <c r="K644" s="4">
        <f t="shared" si="21"/>
        <v>20332.880400000002</v>
      </c>
      <c r="L644" t="s">
        <v>20</v>
      </c>
      <c r="M644" t="s">
        <v>35</v>
      </c>
      <c r="N644" t="s">
        <v>22</v>
      </c>
      <c r="O644" t="s">
        <v>37</v>
      </c>
      <c r="P644" s="5">
        <v>38.03</v>
      </c>
      <c r="Q644">
        <v>1.3</v>
      </c>
      <c r="R644" t="s">
        <v>23</v>
      </c>
    </row>
    <row r="645" spans="1:18" x14ac:dyDescent="0.3">
      <c r="A645" t="s">
        <v>8446</v>
      </c>
      <c r="B645" s="1">
        <v>44052</v>
      </c>
      <c r="C645" t="s">
        <v>8447</v>
      </c>
      <c r="D645" t="s">
        <v>33</v>
      </c>
      <c r="E645" t="s">
        <v>70</v>
      </c>
      <c r="F645">
        <v>12</v>
      </c>
      <c r="G645">
        <v>12</v>
      </c>
      <c r="H645" s="4">
        <v>788.71</v>
      </c>
      <c r="I645" s="4">
        <v>899.12940000000015</v>
      </c>
      <c r="J645" s="4">
        <f t="shared" si="20"/>
        <v>1314.7428000000009</v>
      </c>
      <c r="K645" s="4">
        <f t="shared" si="21"/>
        <v>10789.552800000001</v>
      </c>
      <c r="L645" t="s">
        <v>47</v>
      </c>
      <c r="M645" t="s">
        <v>42</v>
      </c>
      <c r="N645" t="s">
        <v>71</v>
      </c>
      <c r="O645" t="s">
        <v>30</v>
      </c>
      <c r="P645" s="5">
        <v>10.29</v>
      </c>
      <c r="Q645">
        <v>4.8</v>
      </c>
      <c r="R645" t="s">
        <v>23</v>
      </c>
    </row>
    <row r="646" spans="1:18" x14ac:dyDescent="0.3">
      <c r="A646" t="s">
        <v>9644</v>
      </c>
      <c r="B646" s="1">
        <v>44052</v>
      </c>
      <c r="C646" t="s">
        <v>9645</v>
      </c>
      <c r="D646" t="s">
        <v>56</v>
      </c>
      <c r="E646" t="s">
        <v>57</v>
      </c>
      <c r="F646">
        <v>15</v>
      </c>
      <c r="G646">
        <v>14</v>
      </c>
      <c r="H646" s="4">
        <v>1260.98</v>
      </c>
      <c r="I646" s="4">
        <v>1412.2976000000001</v>
      </c>
      <c r="J646" s="4">
        <f t="shared" si="20"/>
        <v>2086.1864000000005</v>
      </c>
      <c r="K646" s="4">
        <f t="shared" si="21"/>
        <v>19772.166400000002</v>
      </c>
      <c r="L646" t="s">
        <v>51</v>
      </c>
      <c r="M646" t="s">
        <v>42</v>
      </c>
      <c r="N646" t="s">
        <v>22</v>
      </c>
      <c r="O646" t="s">
        <v>53</v>
      </c>
      <c r="P646" s="5">
        <v>32.26</v>
      </c>
      <c r="Q646">
        <v>2.1</v>
      </c>
      <c r="R646" t="s">
        <v>23</v>
      </c>
    </row>
    <row r="647" spans="1:18" x14ac:dyDescent="0.3">
      <c r="A647" t="s">
        <v>10065</v>
      </c>
      <c r="B647" s="1">
        <v>44052</v>
      </c>
      <c r="C647" t="s">
        <v>10066</v>
      </c>
      <c r="D647" t="s">
        <v>77</v>
      </c>
      <c r="E647" t="s">
        <v>82</v>
      </c>
      <c r="F647">
        <v>12</v>
      </c>
      <c r="G647">
        <v>12</v>
      </c>
      <c r="H647" s="4">
        <v>1254.76</v>
      </c>
      <c r="I647" s="4">
        <v>1330.0456000000001</v>
      </c>
      <c r="J647" s="4">
        <f t="shared" si="20"/>
        <v>876.89720000000193</v>
      </c>
      <c r="K647" s="4">
        <f t="shared" si="21"/>
        <v>15960.547200000001</v>
      </c>
      <c r="L647" t="s">
        <v>51</v>
      </c>
      <c r="M647" t="s">
        <v>28</v>
      </c>
      <c r="N647" t="s">
        <v>29</v>
      </c>
      <c r="O647" t="s">
        <v>30</v>
      </c>
      <c r="P647" s="5">
        <v>26.53</v>
      </c>
      <c r="Q647">
        <v>2.9</v>
      </c>
      <c r="R647" t="s">
        <v>23</v>
      </c>
    </row>
    <row r="648" spans="1:18" x14ac:dyDescent="0.3">
      <c r="A648" t="s">
        <v>5589</v>
      </c>
      <c r="B648" s="1">
        <v>44053</v>
      </c>
      <c r="C648" t="s">
        <v>5590</v>
      </c>
      <c r="D648" t="s">
        <v>94</v>
      </c>
      <c r="E648" t="s">
        <v>50</v>
      </c>
      <c r="F648">
        <v>14</v>
      </c>
      <c r="G648">
        <v>14</v>
      </c>
      <c r="H648" s="4">
        <v>267.95999999999998</v>
      </c>
      <c r="I648" s="4">
        <v>297.43560000000002</v>
      </c>
      <c r="J648" s="4">
        <f t="shared" si="20"/>
        <v>368.10840000000115</v>
      </c>
      <c r="K648" s="4">
        <f t="shared" si="21"/>
        <v>4164.0984000000008</v>
      </c>
      <c r="L648" t="s">
        <v>27</v>
      </c>
      <c r="M648" t="s">
        <v>35</v>
      </c>
      <c r="N648" t="s">
        <v>22</v>
      </c>
      <c r="O648" t="s">
        <v>30</v>
      </c>
      <c r="P648" s="5">
        <v>44.55</v>
      </c>
      <c r="Q648">
        <v>3.5</v>
      </c>
      <c r="R648" t="s">
        <v>23</v>
      </c>
    </row>
    <row r="649" spans="1:18" x14ac:dyDescent="0.3">
      <c r="A649" t="s">
        <v>10011</v>
      </c>
      <c r="B649" s="1">
        <v>44053</v>
      </c>
      <c r="C649" t="s">
        <v>10012</v>
      </c>
      <c r="D649" t="s">
        <v>116</v>
      </c>
      <c r="E649" t="s">
        <v>50</v>
      </c>
      <c r="F649">
        <v>16</v>
      </c>
      <c r="G649">
        <v>13</v>
      </c>
      <c r="H649" s="4">
        <v>131.69</v>
      </c>
      <c r="I649" s="4">
        <v>151.44349999999997</v>
      </c>
      <c r="J649" s="4">
        <f t="shared" si="20"/>
        <v>230.4154999999995</v>
      </c>
      <c r="K649" s="4">
        <f t="shared" si="21"/>
        <v>1968.7654999999995</v>
      </c>
      <c r="L649" t="s">
        <v>27</v>
      </c>
      <c r="M649" t="s">
        <v>21</v>
      </c>
      <c r="N649" t="s">
        <v>36</v>
      </c>
      <c r="O649" t="s">
        <v>30</v>
      </c>
      <c r="P649" s="5">
        <v>26.38</v>
      </c>
      <c r="Q649">
        <v>3.1</v>
      </c>
      <c r="R649" t="s">
        <v>74</v>
      </c>
    </row>
    <row r="650" spans="1:18" x14ac:dyDescent="0.3">
      <c r="A650" t="s">
        <v>1109</v>
      </c>
      <c r="B650" s="1">
        <v>44054</v>
      </c>
      <c r="C650" t="s">
        <v>1110</v>
      </c>
      <c r="D650" t="s">
        <v>56</v>
      </c>
      <c r="E650" t="s">
        <v>57</v>
      </c>
      <c r="F650">
        <v>20</v>
      </c>
      <c r="G650">
        <v>18</v>
      </c>
      <c r="H650" s="4">
        <v>755.51</v>
      </c>
      <c r="I650" s="4">
        <v>861.28140000000008</v>
      </c>
      <c r="J650" s="4">
        <f t="shared" si="20"/>
        <v>1858.7652000000007</v>
      </c>
      <c r="K650" s="4">
        <f t="shared" si="21"/>
        <v>15503.065200000001</v>
      </c>
      <c r="L650" t="s">
        <v>66</v>
      </c>
      <c r="M650" t="s">
        <v>86</v>
      </c>
      <c r="N650" t="s">
        <v>36</v>
      </c>
      <c r="O650" t="s">
        <v>67</v>
      </c>
      <c r="P650" s="5">
        <v>45.12</v>
      </c>
      <c r="Q650">
        <v>4.2</v>
      </c>
      <c r="R650" t="s">
        <v>23</v>
      </c>
    </row>
    <row r="651" spans="1:18" x14ac:dyDescent="0.3">
      <c r="A651" t="s">
        <v>2960</v>
      </c>
      <c r="B651" s="1">
        <v>44055</v>
      </c>
      <c r="C651" t="s">
        <v>10804</v>
      </c>
      <c r="D651" t="s">
        <v>133</v>
      </c>
      <c r="E651" t="s">
        <v>50</v>
      </c>
      <c r="F651">
        <v>6</v>
      </c>
      <c r="G651">
        <v>6</v>
      </c>
      <c r="H651" s="4">
        <v>19.27</v>
      </c>
      <c r="I651" s="4">
        <v>22.160499999999999</v>
      </c>
      <c r="J651" s="4">
        <f t="shared" si="20"/>
        <v>-4.0470000000000113</v>
      </c>
      <c r="K651" s="4">
        <f t="shared" si="21"/>
        <v>132.96299999999999</v>
      </c>
      <c r="L651" t="s">
        <v>20</v>
      </c>
      <c r="M651" t="s">
        <v>42</v>
      </c>
      <c r="N651" t="s">
        <v>36</v>
      </c>
      <c r="O651" t="s">
        <v>67</v>
      </c>
      <c r="P651" s="5">
        <v>21.39</v>
      </c>
      <c r="Q651">
        <v>4</v>
      </c>
      <c r="R651" t="s">
        <v>74</v>
      </c>
    </row>
    <row r="652" spans="1:18" x14ac:dyDescent="0.3">
      <c r="A652" t="s">
        <v>3367</v>
      </c>
      <c r="B652" s="1">
        <v>44055</v>
      </c>
      <c r="C652" t="s">
        <v>3368</v>
      </c>
      <c r="D652" t="s">
        <v>94</v>
      </c>
      <c r="E652" t="s">
        <v>50</v>
      </c>
      <c r="F652">
        <v>8</v>
      </c>
      <c r="G652">
        <v>7</v>
      </c>
      <c r="H652" s="4">
        <v>1423.44</v>
      </c>
      <c r="I652" s="4">
        <v>1537.3152000000002</v>
      </c>
      <c r="J652" s="4">
        <f t="shared" si="20"/>
        <v>775.66640000000098</v>
      </c>
      <c r="K652" s="4">
        <f t="shared" si="21"/>
        <v>10761.206400000001</v>
      </c>
      <c r="L652" t="s">
        <v>27</v>
      </c>
      <c r="M652" t="s">
        <v>42</v>
      </c>
      <c r="N652" t="s">
        <v>22</v>
      </c>
      <c r="O652" t="s">
        <v>67</v>
      </c>
      <c r="P652" s="5">
        <v>21.46</v>
      </c>
      <c r="Q652">
        <v>3.8</v>
      </c>
      <c r="R652" t="s">
        <v>23</v>
      </c>
    </row>
    <row r="653" spans="1:18" x14ac:dyDescent="0.3">
      <c r="A653" t="s">
        <v>2869</v>
      </c>
      <c r="B653" s="1">
        <v>44056</v>
      </c>
      <c r="C653" t="s">
        <v>2870</v>
      </c>
      <c r="D653" t="s">
        <v>130</v>
      </c>
      <c r="E653" t="s">
        <v>82</v>
      </c>
      <c r="F653">
        <v>1</v>
      </c>
      <c r="G653">
        <v>1</v>
      </c>
      <c r="H653" s="4">
        <v>456.9</v>
      </c>
      <c r="I653" s="4">
        <v>484.31400000000002</v>
      </c>
      <c r="J653" s="4">
        <f t="shared" si="20"/>
        <v>23.384000000000043</v>
      </c>
      <c r="K653" s="4">
        <f t="shared" si="21"/>
        <v>484.31400000000002</v>
      </c>
      <c r="L653" t="s">
        <v>47</v>
      </c>
      <c r="M653" t="s">
        <v>86</v>
      </c>
      <c r="N653" t="s">
        <v>71</v>
      </c>
      <c r="O653" t="s">
        <v>53</v>
      </c>
      <c r="P653" s="5">
        <v>4.03</v>
      </c>
      <c r="Q653">
        <v>4.5</v>
      </c>
      <c r="R653" t="s">
        <v>23</v>
      </c>
    </row>
    <row r="654" spans="1:18" x14ac:dyDescent="0.3">
      <c r="A654" t="s">
        <v>6637</v>
      </c>
      <c r="B654" s="1">
        <v>44056</v>
      </c>
      <c r="C654" t="s">
        <v>6638</v>
      </c>
      <c r="D654" t="s">
        <v>130</v>
      </c>
      <c r="E654" t="s">
        <v>82</v>
      </c>
      <c r="F654">
        <v>9</v>
      </c>
      <c r="G654">
        <v>8</v>
      </c>
      <c r="H654" s="4">
        <v>491.3</v>
      </c>
      <c r="I654" s="4">
        <v>550.25600000000009</v>
      </c>
      <c r="J654" s="4">
        <f t="shared" si="20"/>
        <v>423.3880000000006</v>
      </c>
      <c r="K654" s="4">
        <f t="shared" si="21"/>
        <v>4402.0480000000007</v>
      </c>
      <c r="L654" t="s">
        <v>47</v>
      </c>
      <c r="M654" t="s">
        <v>35</v>
      </c>
      <c r="N654" t="s">
        <v>36</v>
      </c>
      <c r="O654" t="s">
        <v>53</v>
      </c>
      <c r="P654" s="5">
        <v>48.26</v>
      </c>
      <c r="Q654">
        <v>3.6</v>
      </c>
      <c r="R654" t="s">
        <v>23</v>
      </c>
    </row>
    <row r="655" spans="1:18" x14ac:dyDescent="0.3">
      <c r="A655" t="s">
        <v>1539</v>
      </c>
      <c r="B655" s="1">
        <v>44057</v>
      </c>
      <c r="C655" t="s">
        <v>1540</v>
      </c>
      <c r="D655" t="s">
        <v>141</v>
      </c>
      <c r="E655" t="s">
        <v>50</v>
      </c>
      <c r="F655">
        <v>14</v>
      </c>
      <c r="G655">
        <v>11</v>
      </c>
      <c r="H655" s="4">
        <v>1155.31</v>
      </c>
      <c r="I655" s="4">
        <v>1236.1817000000001</v>
      </c>
      <c r="J655" s="4">
        <f t="shared" si="20"/>
        <v>848.43870000000027</v>
      </c>
      <c r="K655" s="4">
        <f t="shared" si="21"/>
        <v>13597.9987</v>
      </c>
      <c r="L655" t="s">
        <v>47</v>
      </c>
      <c r="M655" t="s">
        <v>79</v>
      </c>
      <c r="N655" t="s">
        <v>36</v>
      </c>
      <c r="O655" t="s">
        <v>53</v>
      </c>
      <c r="P655" s="5">
        <v>41.15</v>
      </c>
      <c r="Q655">
        <v>1.8</v>
      </c>
      <c r="R655" t="s">
        <v>23</v>
      </c>
    </row>
    <row r="656" spans="1:18" x14ac:dyDescent="0.3">
      <c r="A656" t="s">
        <v>2938</v>
      </c>
      <c r="B656" s="1">
        <v>44057</v>
      </c>
      <c r="C656" t="s">
        <v>2939</v>
      </c>
      <c r="D656" t="s">
        <v>65</v>
      </c>
      <c r="E656" t="s">
        <v>82</v>
      </c>
      <c r="F656">
        <v>6</v>
      </c>
      <c r="G656">
        <v>5</v>
      </c>
      <c r="H656" s="4">
        <v>1385.44</v>
      </c>
      <c r="I656" s="4">
        <v>1482.4208000000001</v>
      </c>
      <c r="J656" s="4">
        <f t="shared" si="20"/>
        <v>444.32399999999956</v>
      </c>
      <c r="K656" s="4">
        <f t="shared" si="21"/>
        <v>7412.1040000000003</v>
      </c>
      <c r="L656" t="s">
        <v>47</v>
      </c>
      <c r="M656" t="s">
        <v>42</v>
      </c>
      <c r="N656" t="s">
        <v>22</v>
      </c>
      <c r="O656" t="s">
        <v>67</v>
      </c>
      <c r="P656" s="5">
        <v>40.58</v>
      </c>
      <c r="Q656">
        <v>3.8</v>
      </c>
      <c r="R656" t="s">
        <v>23</v>
      </c>
    </row>
    <row r="657" spans="1:18" x14ac:dyDescent="0.3">
      <c r="A657" t="s">
        <v>3729</v>
      </c>
      <c r="B657" s="1">
        <v>44057</v>
      </c>
      <c r="C657" t="s">
        <v>3730</v>
      </c>
      <c r="D657" t="s">
        <v>116</v>
      </c>
      <c r="E657" t="s">
        <v>50</v>
      </c>
      <c r="F657">
        <v>7</v>
      </c>
      <c r="G657">
        <v>6</v>
      </c>
      <c r="H657" s="4">
        <v>430.28</v>
      </c>
      <c r="I657" s="4">
        <v>464.70240000000001</v>
      </c>
      <c r="J657" s="4">
        <f t="shared" si="20"/>
        <v>203.6644</v>
      </c>
      <c r="K657" s="4">
        <f t="shared" si="21"/>
        <v>2788.2143999999998</v>
      </c>
      <c r="L657" t="s">
        <v>47</v>
      </c>
      <c r="M657" t="s">
        <v>123</v>
      </c>
      <c r="N657" t="s">
        <v>36</v>
      </c>
      <c r="O657" t="s">
        <v>37</v>
      </c>
      <c r="P657" s="5">
        <v>2.87</v>
      </c>
      <c r="Q657">
        <v>0</v>
      </c>
      <c r="R657" t="s">
        <v>23</v>
      </c>
    </row>
    <row r="658" spans="1:18" x14ac:dyDescent="0.3">
      <c r="A658" t="s">
        <v>4441</v>
      </c>
      <c r="B658" s="1">
        <v>44057</v>
      </c>
      <c r="C658" t="s">
        <v>4442</v>
      </c>
      <c r="D658" t="s">
        <v>45</v>
      </c>
      <c r="E658" t="s">
        <v>46</v>
      </c>
      <c r="F658">
        <v>15</v>
      </c>
      <c r="G658">
        <v>12</v>
      </c>
      <c r="H658" s="4">
        <v>1240.1500000000001</v>
      </c>
      <c r="I658" s="4">
        <v>1314.5590000000002</v>
      </c>
      <c r="J658" s="4">
        <f t="shared" si="20"/>
        <v>884.6180000000013</v>
      </c>
      <c r="K658" s="4">
        <f t="shared" si="21"/>
        <v>15774.708000000002</v>
      </c>
      <c r="L658" t="s">
        <v>20</v>
      </c>
      <c r="M658" t="s">
        <v>79</v>
      </c>
      <c r="N658" t="s">
        <v>71</v>
      </c>
      <c r="O658" t="s">
        <v>30</v>
      </c>
      <c r="P658" s="5">
        <v>8.2899999999999991</v>
      </c>
      <c r="Q658">
        <v>3.9</v>
      </c>
      <c r="R658" t="s">
        <v>23</v>
      </c>
    </row>
    <row r="659" spans="1:18" x14ac:dyDescent="0.3">
      <c r="A659" t="s">
        <v>7376</v>
      </c>
      <c r="B659" s="1">
        <v>44058</v>
      </c>
      <c r="C659" t="s">
        <v>7377</v>
      </c>
      <c r="D659" t="s">
        <v>33</v>
      </c>
      <c r="E659" t="s">
        <v>70</v>
      </c>
      <c r="F659">
        <v>6</v>
      </c>
      <c r="G659">
        <v>5</v>
      </c>
      <c r="H659" s="4">
        <v>715.68</v>
      </c>
      <c r="I659" s="4">
        <v>801.5616</v>
      </c>
      <c r="J659" s="4">
        <f t="shared" si="20"/>
        <v>420.73800000000034</v>
      </c>
      <c r="K659" s="4">
        <f t="shared" si="21"/>
        <v>4007.808</v>
      </c>
      <c r="L659" t="s">
        <v>51</v>
      </c>
      <c r="M659" t="s">
        <v>86</v>
      </c>
      <c r="N659" t="s">
        <v>36</v>
      </c>
      <c r="O659" t="s">
        <v>89</v>
      </c>
      <c r="P659" s="5">
        <v>8.67</v>
      </c>
      <c r="Q659">
        <v>1.1000000000000001</v>
      </c>
      <c r="R659" t="s">
        <v>23</v>
      </c>
    </row>
    <row r="660" spans="1:18" x14ac:dyDescent="0.3">
      <c r="A660" t="s">
        <v>9061</v>
      </c>
      <c r="B660" s="1">
        <v>44058</v>
      </c>
      <c r="C660" t="s">
        <v>9062</v>
      </c>
      <c r="D660" t="s">
        <v>40</v>
      </c>
      <c r="E660" t="s">
        <v>57</v>
      </c>
      <c r="F660">
        <v>5</v>
      </c>
      <c r="G660">
        <v>5</v>
      </c>
      <c r="H660" s="4">
        <v>683.04</v>
      </c>
      <c r="I660" s="4">
        <v>717.19200000000001</v>
      </c>
      <c r="J660" s="4">
        <f t="shared" si="20"/>
        <v>167.48000000000022</v>
      </c>
      <c r="K660" s="4">
        <f t="shared" si="21"/>
        <v>3585.96</v>
      </c>
      <c r="L660" t="s">
        <v>66</v>
      </c>
      <c r="M660" t="s">
        <v>42</v>
      </c>
      <c r="N660" t="s">
        <v>29</v>
      </c>
      <c r="O660" t="s">
        <v>53</v>
      </c>
      <c r="P660" s="5">
        <v>3.28</v>
      </c>
      <c r="Q660">
        <v>3</v>
      </c>
      <c r="R660" t="s">
        <v>23</v>
      </c>
    </row>
    <row r="661" spans="1:18" x14ac:dyDescent="0.3">
      <c r="A661" t="s">
        <v>2802</v>
      </c>
      <c r="B661" s="1">
        <v>44060</v>
      </c>
      <c r="C661" t="s">
        <v>2803</v>
      </c>
      <c r="D661" t="s">
        <v>65</v>
      </c>
      <c r="E661" t="s">
        <v>82</v>
      </c>
      <c r="F661">
        <v>18</v>
      </c>
      <c r="G661">
        <v>17</v>
      </c>
      <c r="H661" s="4">
        <v>209.07</v>
      </c>
      <c r="I661" s="4">
        <v>238.33980000000003</v>
      </c>
      <c r="J661" s="4">
        <f t="shared" si="20"/>
        <v>472.28660000000053</v>
      </c>
      <c r="K661" s="4">
        <f t="shared" si="21"/>
        <v>4051.7766000000006</v>
      </c>
      <c r="L661" t="s">
        <v>47</v>
      </c>
      <c r="M661" t="s">
        <v>79</v>
      </c>
      <c r="N661" t="s">
        <v>36</v>
      </c>
      <c r="O661" t="s">
        <v>30</v>
      </c>
      <c r="P661" s="5">
        <v>25.3</v>
      </c>
      <c r="Q661">
        <v>3.3</v>
      </c>
      <c r="R661" t="s">
        <v>74</v>
      </c>
    </row>
    <row r="662" spans="1:18" x14ac:dyDescent="0.3">
      <c r="A662" t="s">
        <v>5704</v>
      </c>
      <c r="B662" s="1">
        <v>44060</v>
      </c>
      <c r="C662" t="s">
        <v>5705</v>
      </c>
      <c r="D662" t="s">
        <v>56</v>
      </c>
      <c r="E662" t="s">
        <v>57</v>
      </c>
      <c r="F662">
        <v>5</v>
      </c>
      <c r="G662">
        <v>5</v>
      </c>
      <c r="H662" s="4">
        <v>1259.1199999999999</v>
      </c>
      <c r="I662" s="4">
        <v>1334.6671999999999</v>
      </c>
      <c r="J662" s="4">
        <f t="shared" si="20"/>
        <v>373.61599999999987</v>
      </c>
      <c r="K662" s="4">
        <f t="shared" si="21"/>
        <v>6673.3359999999993</v>
      </c>
      <c r="L662" t="s">
        <v>20</v>
      </c>
      <c r="M662" t="s">
        <v>35</v>
      </c>
      <c r="N662" t="s">
        <v>71</v>
      </c>
      <c r="O662" t="s">
        <v>89</v>
      </c>
      <c r="P662" s="5">
        <v>4.12</v>
      </c>
      <c r="Q662">
        <v>2.7</v>
      </c>
      <c r="R662" t="s">
        <v>23</v>
      </c>
    </row>
    <row r="663" spans="1:18" x14ac:dyDescent="0.3">
      <c r="A663" t="s">
        <v>5964</v>
      </c>
      <c r="B663" s="1">
        <v>44060</v>
      </c>
      <c r="C663" t="s">
        <v>5965</v>
      </c>
      <c r="D663" t="s">
        <v>33</v>
      </c>
      <c r="E663" t="s">
        <v>70</v>
      </c>
      <c r="F663">
        <v>12</v>
      </c>
      <c r="G663">
        <v>10</v>
      </c>
      <c r="H663" s="4">
        <v>931.13</v>
      </c>
      <c r="I663" s="4">
        <v>1014.9317000000001</v>
      </c>
      <c r="J663" s="4">
        <f t="shared" si="20"/>
        <v>825.49700000000166</v>
      </c>
      <c r="K663" s="4">
        <f t="shared" si="21"/>
        <v>10149.317000000001</v>
      </c>
      <c r="L663" t="s">
        <v>51</v>
      </c>
      <c r="M663" t="s">
        <v>28</v>
      </c>
      <c r="N663" t="s">
        <v>22</v>
      </c>
      <c r="O663" t="s">
        <v>53</v>
      </c>
      <c r="P663" s="5">
        <v>12.52</v>
      </c>
      <c r="Q663">
        <v>1.4</v>
      </c>
      <c r="R663" t="s">
        <v>23</v>
      </c>
    </row>
    <row r="664" spans="1:18" x14ac:dyDescent="0.3">
      <c r="A664" t="s">
        <v>5976</v>
      </c>
      <c r="B664" s="1">
        <v>44060</v>
      </c>
      <c r="C664" t="s">
        <v>2087</v>
      </c>
      <c r="D664" t="s">
        <v>33</v>
      </c>
      <c r="E664" t="s">
        <v>70</v>
      </c>
      <c r="F664">
        <v>1</v>
      </c>
      <c r="G664">
        <v>1</v>
      </c>
      <c r="H664" s="4">
        <v>104.84</v>
      </c>
      <c r="I664" s="4">
        <v>116.37240000000001</v>
      </c>
      <c r="J664" s="4">
        <f t="shared" si="20"/>
        <v>-9.3575999999999908</v>
      </c>
      <c r="K664" s="4">
        <f t="shared" si="21"/>
        <v>116.37240000000001</v>
      </c>
      <c r="L664" t="s">
        <v>27</v>
      </c>
      <c r="M664" t="s">
        <v>28</v>
      </c>
      <c r="N664" t="s">
        <v>29</v>
      </c>
      <c r="O664" t="s">
        <v>37</v>
      </c>
      <c r="P664" s="5">
        <v>20.89</v>
      </c>
      <c r="Q664">
        <v>4.5999999999999996</v>
      </c>
      <c r="R664" t="s">
        <v>23</v>
      </c>
    </row>
    <row r="665" spans="1:18" x14ac:dyDescent="0.3">
      <c r="A665" t="s">
        <v>9388</v>
      </c>
      <c r="B665" s="1">
        <v>44060</v>
      </c>
      <c r="C665" t="s">
        <v>9389</v>
      </c>
      <c r="D665" t="s">
        <v>40</v>
      </c>
      <c r="E665" t="s">
        <v>57</v>
      </c>
      <c r="F665">
        <v>16</v>
      </c>
      <c r="G665">
        <v>14</v>
      </c>
      <c r="H665" s="4">
        <v>673.65</v>
      </c>
      <c r="I665" s="4">
        <v>741.01499999999999</v>
      </c>
      <c r="J665" s="4">
        <f t="shared" si="20"/>
        <v>928.9399999999988</v>
      </c>
      <c r="K665" s="4">
        <f t="shared" si="21"/>
        <v>10374.209999999999</v>
      </c>
      <c r="L665" t="s">
        <v>66</v>
      </c>
      <c r="M665" t="s">
        <v>28</v>
      </c>
      <c r="N665" t="s">
        <v>36</v>
      </c>
      <c r="O665" t="s">
        <v>30</v>
      </c>
      <c r="P665" s="5">
        <v>14.17</v>
      </c>
      <c r="Q665">
        <v>3.8</v>
      </c>
      <c r="R665" t="s">
        <v>23</v>
      </c>
    </row>
    <row r="666" spans="1:18" x14ac:dyDescent="0.3">
      <c r="A666" t="s">
        <v>4827</v>
      </c>
      <c r="B666" s="1">
        <v>44061</v>
      </c>
      <c r="C666" t="s">
        <v>4828</v>
      </c>
      <c r="D666" t="s">
        <v>33</v>
      </c>
      <c r="E666" t="s">
        <v>70</v>
      </c>
      <c r="F666">
        <v>10</v>
      </c>
      <c r="G666">
        <v>9</v>
      </c>
      <c r="H666" s="4">
        <v>493.11</v>
      </c>
      <c r="I666" s="4">
        <v>547.35210000000006</v>
      </c>
      <c r="J666" s="4">
        <f t="shared" si="20"/>
        <v>474.47890000000081</v>
      </c>
      <c r="K666" s="4">
        <f t="shared" si="21"/>
        <v>4926.1689000000006</v>
      </c>
      <c r="L666" t="s">
        <v>20</v>
      </c>
      <c r="M666" t="s">
        <v>123</v>
      </c>
      <c r="N666" t="s">
        <v>22</v>
      </c>
      <c r="O666" t="s">
        <v>89</v>
      </c>
      <c r="P666" s="5">
        <v>13.7</v>
      </c>
      <c r="Q666">
        <v>3</v>
      </c>
      <c r="R666" t="s">
        <v>23</v>
      </c>
    </row>
    <row r="667" spans="1:18" x14ac:dyDescent="0.3">
      <c r="A667" t="s">
        <v>5637</v>
      </c>
      <c r="B667" s="1">
        <v>44061</v>
      </c>
      <c r="C667" t="s">
        <v>5638</v>
      </c>
      <c r="D667" t="s">
        <v>45</v>
      </c>
      <c r="E667" t="s">
        <v>46</v>
      </c>
      <c r="F667">
        <v>20</v>
      </c>
      <c r="G667">
        <v>20</v>
      </c>
      <c r="H667" s="4">
        <v>861.35</v>
      </c>
      <c r="I667" s="4">
        <v>981.93900000000008</v>
      </c>
      <c r="J667" s="4">
        <f t="shared" si="20"/>
        <v>2384.6100000000024</v>
      </c>
      <c r="K667" s="4">
        <f t="shared" si="21"/>
        <v>19638.780000000002</v>
      </c>
      <c r="L667" t="s">
        <v>27</v>
      </c>
      <c r="M667" t="s">
        <v>86</v>
      </c>
      <c r="N667" t="s">
        <v>29</v>
      </c>
      <c r="O667" t="s">
        <v>30</v>
      </c>
      <c r="P667" s="5">
        <v>27.17</v>
      </c>
      <c r="Q667">
        <v>1</v>
      </c>
      <c r="R667" t="s">
        <v>74</v>
      </c>
    </row>
    <row r="668" spans="1:18" x14ac:dyDescent="0.3">
      <c r="A668" t="s">
        <v>7729</v>
      </c>
      <c r="B668" s="1">
        <v>44061</v>
      </c>
      <c r="C668" t="s">
        <v>7730</v>
      </c>
      <c r="D668" t="s">
        <v>85</v>
      </c>
      <c r="E668" t="s">
        <v>82</v>
      </c>
      <c r="F668">
        <v>5</v>
      </c>
      <c r="G668">
        <v>5</v>
      </c>
      <c r="H668" s="4">
        <v>388.42</v>
      </c>
      <c r="I668" s="4">
        <v>423.37780000000004</v>
      </c>
      <c r="J668" s="4">
        <f t="shared" si="20"/>
        <v>171.41899999999998</v>
      </c>
      <c r="K668" s="4">
        <f t="shared" si="21"/>
        <v>2116.8890000000001</v>
      </c>
      <c r="L668" t="s">
        <v>47</v>
      </c>
      <c r="M668" t="s">
        <v>86</v>
      </c>
      <c r="N668" t="s">
        <v>71</v>
      </c>
      <c r="O668" t="s">
        <v>67</v>
      </c>
      <c r="P668" s="5">
        <v>3.37</v>
      </c>
      <c r="Q668">
        <v>1.7</v>
      </c>
      <c r="R668" t="s">
        <v>23</v>
      </c>
    </row>
    <row r="669" spans="1:18" x14ac:dyDescent="0.3">
      <c r="A669" t="s">
        <v>9629</v>
      </c>
      <c r="B669" s="1">
        <v>44061</v>
      </c>
      <c r="C669" t="s">
        <v>9630</v>
      </c>
      <c r="D669" t="s">
        <v>109</v>
      </c>
      <c r="E669" t="s">
        <v>46</v>
      </c>
      <c r="F669">
        <v>9</v>
      </c>
      <c r="G669">
        <v>7</v>
      </c>
      <c r="H669" s="4">
        <v>1357.27</v>
      </c>
      <c r="I669" s="4">
        <v>1560.8604999999998</v>
      </c>
      <c r="J669" s="4">
        <f t="shared" si="20"/>
        <v>1390.2034999999998</v>
      </c>
      <c r="K669" s="4">
        <f t="shared" si="21"/>
        <v>10926.023499999999</v>
      </c>
      <c r="L669" t="s">
        <v>66</v>
      </c>
      <c r="M669" t="s">
        <v>79</v>
      </c>
      <c r="N669" t="s">
        <v>36</v>
      </c>
      <c r="O669" t="s">
        <v>67</v>
      </c>
      <c r="P669" s="5">
        <v>34.93</v>
      </c>
      <c r="Q669">
        <v>1.4</v>
      </c>
      <c r="R669" t="s">
        <v>23</v>
      </c>
    </row>
    <row r="670" spans="1:18" x14ac:dyDescent="0.3">
      <c r="A670" t="s">
        <v>3983</v>
      </c>
      <c r="B670" s="1">
        <v>44062</v>
      </c>
      <c r="C670" t="s">
        <v>3984</v>
      </c>
      <c r="D670" t="s">
        <v>130</v>
      </c>
      <c r="E670" t="s">
        <v>82</v>
      </c>
      <c r="F670">
        <v>10</v>
      </c>
      <c r="G670">
        <v>8</v>
      </c>
      <c r="H670" s="4">
        <v>60.07</v>
      </c>
      <c r="I670" s="4">
        <v>64.875600000000006</v>
      </c>
      <c r="J670" s="4">
        <f t="shared" si="20"/>
        <v>19.844800000000042</v>
      </c>
      <c r="K670" s="4">
        <f t="shared" si="21"/>
        <v>519.00480000000005</v>
      </c>
      <c r="L670" t="s">
        <v>20</v>
      </c>
      <c r="M670" t="s">
        <v>35</v>
      </c>
      <c r="N670" t="s">
        <v>22</v>
      </c>
      <c r="O670" t="s">
        <v>30</v>
      </c>
      <c r="P670" s="5">
        <v>18.600000000000001</v>
      </c>
      <c r="Q670">
        <v>1.4</v>
      </c>
      <c r="R670" t="s">
        <v>23</v>
      </c>
    </row>
    <row r="671" spans="1:18" x14ac:dyDescent="0.3">
      <c r="A671" t="s">
        <v>1313</v>
      </c>
      <c r="B671" s="1">
        <v>44063</v>
      </c>
      <c r="C671" t="s">
        <v>1314</v>
      </c>
      <c r="D671" t="s">
        <v>33</v>
      </c>
      <c r="E671" t="s">
        <v>70</v>
      </c>
      <c r="F671">
        <v>16</v>
      </c>
      <c r="G671">
        <v>16</v>
      </c>
      <c r="H671" s="4">
        <v>763.29</v>
      </c>
      <c r="I671" s="4">
        <v>854.88480000000004</v>
      </c>
      <c r="J671" s="4">
        <f t="shared" si="20"/>
        <v>1421.8068000000012</v>
      </c>
      <c r="K671" s="4">
        <f t="shared" si="21"/>
        <v>13678.156800000001</v>
      </c>
      <c r="L671" t="s">
        <v>51</v>
      </c>
      <c r="M671" t="s">
        <v>123</v>
      </c>
      <c r="N671" t="s">
        <v>71</v>
      </c>
      <c r="O671" t="s">
        <v>67</v>
      </c>
      <c r="P671" s="5">
        <v>43.71</v>
      </c>
      <c r="Q671">
        <v>4.8</v>
      </c>
      <c r="R671" t="s">
        <v>23</v>
      </c>
    </row>
    <row r="672" spans="1:18" x14ac:dyDescent="0.3">
      <c r="A672" t="s">
        <v>2065</v>
      </c>
      <c r="B672" s="1">
        <v>44063</v>
      </c>
      <c r="C672" t="s">
        <v>2066</v>
      </c>
      <c r="D672" t="s">
        <v>33</v>
      </c>
      <c r="E672" t="s">
        <v>70</v>
      </c>
      <c r="F672">
        <v>9</v>
      </c>
      <c r="G672">
        <v>7</v>
      </c>
      <c r="H672" s="4">
        <v>968.6</v>
      </c>
      <c r="I672" s="4">
        <v>1017.0300000000001</v>
      </c>
      <c r="J672" s="4">
        <f t="shared" si="20"/>
        <v>293.81000000000114</v>
      </c>
      <c r="K672" s="4">
        <f t="shared" si="21"/>
        <v>7119.2100000000009</v>
      </c>
      <c r="L672" t="s">
        <v>20</v>
      </c>
      <c r="M672" t="s">
        <v>86</v>
      </c>
      <c r="N672" t="s">
        <v>22</v>
      </c>
      <c r="O672" t="s">
        <v>37</v>
      </c>
      <c r="P672" s="5">
        <v>45.2</v>
      </c>
      <c r="Q672">
        <v>3.4</v>
      </c>
      <c r="R672" t="s">
        <v>23</v>
      </c>
    </row>
    <row r="673" spans="1:18" x14ac:dyDescent="0.3">
      <c r="A673" t="s">
        <v>5898</v>
      </c>
      <c r="B673" s="1">
        <v>44063</v>
      </c>
      <c r="C673" t="s">
        <v>5899</v>
      </c>
      <c r="D673" t="s">
        <v>56</v>
      </c>
      <c r="E673" t="s">
        <v>57</v>
      </c>
      <c r="F673">
        <v>18</v>
      </c>
      <c r="G673">
        <v>14</v>
      </c>
      <c r="H673" s="4">
        <v>1198.46</v>
      </c>
      <c r="I673" s="4">
        <v>1342.2752000000003</v>
      </c>
      <c r="J673" s="4">
        <f t="shared" si="20"/>
        <v>2001.3628000000019</v>
      </c>
      <c r="K673" s="4">
        <f t="shared" si="21"/>
        <v>18791.852800000004</v>
      </c>
      <c r="L673" t="s">
        <v>27</v>
      </c>
      <c r="M673" t="s">
        <v>42</v>
      </c>
      <c r="N673" t="s">
        <v>29</v>
      </c>
      <c r="O673" t="s">
        <v>37</v>
      </c>
      <c r="P673" s="5">
        <v>12.05</v>
      </c>
      <c r="Q673">
        <v>2</v>
      </c>
      <c r="R673" t="s">
        <v>23</v>
      </c>
    </row>
    <row r="674" spans="1:18" x14ac:dyDescent="0.3">
      <c r="A674" t="s">
        <v>2088</v>
      </c>
      <c r="B674" s="1">
        <v>44064</v>
      </c>
      <c r="C674" t="s">
        <v>2089</v>
      </c>
      <c r="D674" t="s">
        <v>116</v>
      </c>
      <c r="E674" t="s">
        <v>50</v>
      </c>
      <c r="F674">
        <v>20</v>
      </c>
      <c r="G674">
        <v>19</v>
      </c>
      <c r="H674" s="4">
        <v>860.08</v>
      </c>
      <c r="I674" s="4">
        <v>911.68480000000011</v>
      </c>
      <c r="J674" s="4">
        <f t="shared" si="20"/>
        <v>948.75120000000038</v>
      </c>
      <c r="K674" s="4">
        <f t="shared" si="21"/>
        <v>17322.011200000001</v>
      </c>
      <c r="L674" t="s">
        <v>66</v>
      </c>
      <c r="M674" t="s">
        <v>79</v>
      </c>
      <c r="N674" t="s">
        <v>29</v>
      </c>
      <c r="O674" t="s">
        <v>37</v>
      </c>
      <c r="P674" s="5">
        <v>31.74</v>
      </c>
      <c r="Q674">
        <v>2.8</v>
      </c>
      <c r="R674" t="s">
        <v>23</v>
      </c>
    </row>
    <row r="675" spans="1:18" x14ac:dyDescent="0.3">
      <c r="A675" t="s">
        <v>2141</v>
      </c>
      <c r="B675" s="1">
        <v>44064</v>
      </c>
      <c r="C675" t="s">
        <v>2142</v>
      </c>
      <c r="D675" t="s">
        <v>141</v>
      </c>
      <c r="E675" t="s">
        <v>50</v>
      </c>
      <c r="F675">
        <v>15</v>
      </c>
      <c r="G675">
        <v>13</v>
      </c>
      <c r="H675" s="4">
        <v>1318.19</v>
      </c>
      <c r="I675" s="4">
        <v>1397.2814000000001</v>
      </c>
      <c r="J675" s="4">
        <f t="shared" si="20"/>
        <v>1022.2982000000005</v>
      </c>
      <c r="K675" s="4">
        <f t="shared" si="21"/>
        <v>18164.658200000002</v>
      </c>
      <c r="L675" t="s">
        <v>47</v>
      </c>
      <c r="M675" t="s">
        <v>28</v>
      </c>
      <c r="N675" t="s">
        <v>71</v>
      </c>
      <c r="O675" t="s">
        <v>89</v>
      </c>
      <c r="P675" s="5">
        <v>5.89</v>
      </c>
      <c r="Q675">
        <v>1.9</v>
      </c>
      <c r="R675" t="s">
        <v>23</v>
      </c>
    </row>
    <row r="676" spans="1:18" x14ac:dyDescent="0.3">
      <c r="A676" t="s">
        <v>3806</v>
      </c>
      <c r="B676" s="1">
        <v>44064</v>
      </c>
      <c r="C676" t="s">
        <v>3807</v>
      </c>
      <c r="D676" t="s">
        <v>85</v>
      </c>
      <c r="E676" t="s">
        <v>82</v>
      </c>
      <c r="F676">
        <v>13</v>
      </c>
      <c r="G676">
        <v>11</v>
      </c>
      <c r="H676" s="4">
        <v>1449.38</v>
      </c>
      <c r="I676" s="4">
        <v>1652.2932000000003</v>
      </c>
      <c r="J676" s="4">
        <f t="shared" si="20"/>
        <v>2190.8452000000043</v>
      </c>
      <c r="K676" s="4">
        <f t="shared" si="21"/>
        <v>18175.225200000004</v>
      </c>
      <c r="L676" t="s">
        <v>66</v>
      </c>
      <c r="M676" t="s">
        <v>28</v>
      </c>
      <c r="N676" t="s">
        <v>71</v>
      </c>
      <c r="O676" t="s">
        <v>53</v>
      </c>
      <c r="P676" s="5">
        <v>41.2</v>
      </c>
      <c r="Q676">
        <v>2.2999999999999998</v>
      </c>
      <c r="R676" t="s">
        <v>74</v>
      </c>
    </row>
    <row r="677" spans="1:18" x14ac:dyDescent="0.3">
      <c r="A677" t="s">
        <v>5105</v>
      </c>
      <c r="B677" s="1">
        <v>44064</v>
      </c>
      <c r="C677" t="s">
        <v>5106</v>
      </c>
      <c r="D677" t="s">
        <v>77</v>
      </c>
      <c r="E677" t="s">
        <v>82</v>
      </c>
      <c r="F677">
        <v>20</v>
      </c>
      <c r="G677">
        <v>20</v>
      </c>
      <c r="H677" s="4">
        <v>347.94</v>
      </c>
      <c r="I677" s="4">
        <v>396.65160000000003</v>
      </c>
      <c r="J677" s="4">
        <f t="shared" si="20"/>
        <v>960.9620000000009</v>
      </c>
      <c r="K677" s="4">
        <f t="shared" si="21"/>
        <v>7933.0320000000011</v>
      </c>
      <c r="L677" t="s">
        <v>20</v>
      </c>
      <c r="M677" t="s">
        <v>123</v>
      </c>
      <c r="N677" t="s">
        <v>29</v>
      </c>
      <c r="O677" t="s">
        <v>53</v>
      </c>
      <c r="P677" s="5">
        <v>13.27</v>
      </c>
      <c r="Q677">
        <v>4.4000000000000004</v>
      </c>
      <c r="R677" t="s">
        <v>23</v>
      </c>
    </row>
    <row r="678" spans="1:18" x14ac:dyDescent="0.3">
      <c r="A678" t="s">
        <v>5511</v>
      </c>
      <c r="B678" s="1">
        <v>44064</v>
      </c>
      <c r="C678" t="s">
        <v>5512</v>
      </c>
      <c r="D678" t="s">
        <v>85</v>
      </c>
      <c r="E678" t="s">
        <v>82</v>
      </c>
      <c r="F678">
        <v>19</v>
      </c>
      <c r="G678">
        <v>19</v>
      </c>
      <c r="H678" s="4">
        <v>1489.74</v>
      </c>
      <c r="I678" s="4">
        <v>1713.2009999999998</v>
      </c>
      <c r="J678" s="4">
        <f t="shared" si="20"/>
        <v>4225.4089999999942</v>
      </c>
      <c r="K678" s="4">
        <f t="shared" si="21"/>
        <v>32550.818999999996</v>
      </c>
      <c r="L678" t="s">
        <v>66</v>
      </c>
      <c r="M678" t="s">
        <v>28</v>
      </c>
      <c r="N678" t="s">
        <v>36</v>
      </c>
      <c r="O678" t="s">
        <v>53</v>
      </c>
      <c r="P678" s="5">
        <v>20.350000000000001</v>
      </c>
      <c r="Q678">
        <v>3.7</v>
      </c>
      <c r="R678" t="s">
        <v>23</v>
      </c>
    </row>
    <row r="679" spans="1:18" x14ac:dyDescent="0.3">
      <c r="A679" t="s">
        <v>9161</v>
      </c>
      <c r="B679" s="1">
        <v>44064</v>
      </c>
      <c r="C679" t="s">
        <v>9162</v>
      </c>
      <c r="D679" t="s">
        <v>65</v>
      </c>
      <c r="E679" t="s">
        <v>82</v>
      </c>
      <c r="F679">
        <v>18</v>
      </c>
      <c r="G679">
        <v>14</v>
      </c>
      <c r="H679" s="4">
        <v>1002.43</v>
      </c>
      <c r="I679" s="4">
        <v>1072.6001000000001</v>
      </c>
      <c r="J679" s="4">
        <f t="shared" si="20"/>
        <v>963.46140000000389</v>
      </c>
      <c r="K679" s="4">
        <f t="shared" si="21"/>
        <v>15016.401400000002</v>
      </c>
      <c r="L679" t="s">
        <v>66</v>
      </c>
      <c r="M679" t="s">
        <v>35</v>
      </c>
      <c r="N679" t="s">
        <v>36</v>
      </c>
      <c r="O679" t="s">
        <v>89</v>
      </c>
      <c r="P679" s="5">
        <v>18.920000000000002</v>
      </c>
      <c r="Q679">
        <v>1.5</v>
      </c>
      <c r="R679" t="s">
        <v>23</v>
      </c>
    </row>
    <row r="680" spans="1:18" x14ac:dyDescent="0.3">
      <c r="A680" t="s">
        <v>9420</v>
      </c>
      <c r="B680" s="1">
        <v>44064</v>
      </c>
      <c r="C680" t="s">
        <v>9421</v>
      </c>
      <c r="D680" t="s">
        <v>61</v>
      </c>
      <c r="E680" t="s">
        <v>70</v>
      </c>
      <c r="F680">
        <v>14</v>
      </c>
      <c r="G680">
        <v>11</v>
      </c>
      <c r="H680" s="4">
        <v>880.97</v>
      </c>
      <c r="I680" s="4">
        <v>960.2573000000001</v>
      </c>
      <c r="J680" s="4">
        <f t="shared" si="20"/>
        <v>839.16030000000137</v>
      </c>
      <c r="K680" s="4">
        <f t="shared" si="21"/>
        <v>10562.830300000001</v>
      </c>
      <c r="L680" t="s">
        <v>51</v>
      </c>
      <c r="M680" t="s">
        <v>28</v>
      </c>
      <c r="N680" t="s">
        <v>71</v>
      </c>
      <c r="O680" t="s">
        <v>37</v>
      </c>
      <c r="P680" s="5">
        <v>33</v>
      </c>
      <c r="Q680">
        <v>2.6</v>
      </c>
      <c r="R680" t="s">
        <v>23</v>
      </c>
    </row>
    <row r="681" spans="1:18" x14ac:dyDescent="0.3">
      <c r="A681" t="s">
        <v>573</v>
      </c>
      <c r="B681" s="1">
        <v>44065</v>
      </c>
      <c r="C681" t="s">
        <v>574</v>
      </c>
      <c r="D681" t="s">
        <v>40</v>
      </c>
      <c r="E681" t="s">
        <v>57</v>
      </c>
      <c r="F681">
        <v>1</v>
      </c>
      <c r="G681">
        <v>1</v>
      </c>
      <c r="H681" s="4">
        <v>180.77</v>
      </c>
      <c r="I681" s="4">
        <v>191.61620000000002</v>
      </c>
      <c r="J681" s="4">
        <f t="shared" si="20"/>
        <v>6.23620000000001</v>
      </c>
      <c r="K681" s="4">
        <f t="shared" si="21"/>
        <v>191.61620000000002</v>
      </c>
      <c r="L681" t="s">
        <v>66</v>
      </c>
      <c r="M681" t="s">
        <v>28</v>
      </c>
      <c r="N681" t="s">
        <v>29</v>
      </c>
      <c r="O681" t="s">
        <v>67</v>
      </c>
      <c r="P681" s="5">
        <v>4.6100000000000003</v>
      </c>
      <c r="Q681">
        <v>1.3</v>
      </c>
      <c r="R681" t="s">
        <v>23</v>
      </c>
    </row>
    <row r="682" spans="1:18" x14ac:dyDescent="0.3">
      <c r="A682" t="s">
        <v>1987</v>
      </c>
      <c r="B682" s="1">
        <v>44065</v>
      </c>
      <c r="C682" t="s">
        <v>1988</v>
      </c>
      <c r="D682" t="s">
        <v>77</v>
      </c>
      <c r="E682" t="s">
        <v>82</v>
      </c>
      <c r="F682">
        <v>14</v>
      </c>
      <c r="G682">
        <v>13</v>
      </c>
      <c r="H682" s="4">
        <v>62.04</v>
      </c>
      <c r="I682" s="4">
        <v>67.003200000000007</v>
      </c>
      <c r="J682" s="4">
        <f t="shared" si="20"/>
        <v>55.531600000000147</v>
      </c>
      <c r="K682" s="4">
        <f t="shared" si="21"/>
        <v>871.04160000000013</v>
      </c>
      <c r="L682" t="s">
        <v>66</v>
      </c>
      <c r="M682" t="s">
        <v>35</v>
      </c>
      <c r="N682" t="s">
        <v>71</v>
      </c>
      <c r="O682" t="s">
        <v>30</v>
      </c>
      <c r="P682" s="5">
        <v>8.99</v>
      </c>
      <c r="Q682">
        <v>3.9</v>
      </c>
      <c r="R682" t="s">
        <v>23</v>
      </c>
    </row>
    <row r="683" spans="1:18" x14ac:dyDescent="0.3">
      <c r="A683" t="s">
        <v>2428</v>
      </c>
      <c r="B683" s="1">
        <v>44065</v>
      </c>
      <c r="C683" t="s">
        <v>2429</v>
      </c>
      <c r="D683" t="s">
        <v>56</v>
      </c>
      <c r="E683" t="s">
        <v>57</v>
      </c>
      <c r="F683">
        <v>7</v>
      </c>
      <c r="G683">
        <v>7</v>
      </c>
      <c r="H683" s="4">
        <v>701.92</v>
      </c>
      <c r="I683" s="4">
        <v>751.05439999999999</v>
      </c>
      <c r="J683" s="4">
        <f t="shared" si="20"/>
        <v>335.54080000000033</v>
      </c>
      <c r="K683" s="4">
        <f t="shared" si="21"/>
        <v>5257.3807999999999</v>
      </c>
      <c r="L683" t="s">
        <v>66</v>
      </c>
      <c r="M683" t="s">
        <v>79</v>
      </c>
      <c r="N683" t="s">
        <v>22</v>
      </c>
      <c r="O683" t="s">
        <v>30</v>
      </c>
      <c r="P683" s="5">
        <v>8.4</v>
      </c>
      <c r="Q683">
        <v>1.9</v>
      </c>
      <c r="R683" t="s">
        <v>23</v>
      </c>
    </row>
    <row r="684" spans="1:18" x14ac:dyDescent="0.3">
      <c r="A684" t="s">
        <v>3058</v>
      </c>
      <c r="B684" s="1">
        <v>44065</v>
      </c>
      <c r="C684" t="s">
        <v>3059</v>
      </c>
      <c r="D684" t="s">
        <v>77</v>
      </c>
      <c r="E684" t="s">
        <v>82</v>
      </c>
      <c r="F684">
        <v>9</v>
      </c>
      <c r="G684">
        <v>8</v>
      </c>
      <c r="H684" s="4">
        <v>380.05</v>
      </c>
      <c r="I684" s="4">
        <v>410.45400000000006</v>
      </c>
      <c r="J684" s="4">
        <f t="shared" si="20"/>
        <v>232.65200000000041</v>
      </c>
      <c r="K684" s="4">
        <f t="shared" si="21"/>
        <v>3283.6320000000005</v>
      </c>
      <c r="L684" t="s">
        <v>27</v>
      </c>
      <c r="M684" t="s">
        <v>21</v>
      </c>
      <c r="N684" t="s">
        <v>29</v>
      </c>
      <c r="O684" t="s">
        <v>37</v>
      </c>
      <c r="P684" s="5">
        <v>10.58</v>
      </c>
      <c r="Q684">
        <v>1.5</v>
      </c>
      <c r="R684" t="s">
        <v>23</v>
      </c>
    </row>
    <row r="685" spans="1:18" x14ac:dyDescent="0.3">
      <c r="A685" t="s">
        <v>6160</v>
      </c>
      <c r="B685" s="1">
        <v>44065</v>
      </c>
      <c r="C685" t="s">
        <v>6161</v>
      </c>
      <c r="D685" t="s">
        <v>85</v>
      </c>
      <c r="E685" t="s">
        <v>82</v>
      </c>
      <c r="F685">
        <v>19</v>
      </c>
      <c r="G685">
        <v>15</v>
      </c>
      <c r="H685" s="4">
        <v>929.49</v>
      </c>
      <c r="I685" s="4">
        <v>1013.1441000000001</v>
      </c>
      <c r="J685" s="4">
        <f t="shared" si="20"/>
        <v>1233.6515000000015</v>
      </c>
      <c r="K685" s="4">
        <f t="shared" si="21"/>
        <v>15197.161500000002</v>
      </c>
      <c r="L685" t="s">
        <v>47</v>
      </c>
      <c r="M685" t="s">
        <v>35</v>
      </c>
      <c r="N685" t="s">
        <v>36</v>
      </c>
      <c r="O685" t="s">
        <v>53</v>
      </c>
      <c r="P685" s="5">
        <v>21.16</v>
      </c>
      <c r="Q685">
        <v>2.9</v>
      </c>
      <c r="R685" t="s">
        <v>23</v>
      </c>
    </row>
    <row r="686" spans="1:18" x14ac:dyDescent="0.3">
      <c r="A686" t="s">
        <v>8840</v>
      </c>
      <c r="B686" s="1">
        <v>44065</v>
      </c>
      <c r="C686" t="s">
        <v>8841</v>
      </c>
      <c r="D686" t="s">
        <v>61</v>
      </c>
      <c r="E686" t="s">
        <v>70</v>
      </c>
      <c r="F686">
        <v>18</v>
      </c>
      <c r="G686">
        <v>16</v>
      </c>
      <c r="H686" s="4">
        <v>453.14</v>
      </c>
      <c r="I686" s="4">
        <v>521.11099999999999</v>
      </c>
      <c r="J686" s="4">
        <f t="shared" si="20"/>
        <v>1062.626</v>
      </c>
      <c r="K686" s="4">
        <f t="shared" si="21"/>
        <v>8337.7759999999998</v>
      </c>
      <c r="L686" t="s">
        <v>20</v>
      </c>
      <c r="M686" t="s">
        <v>42</v>
      </c>
      <c r="N686" t="s">
        <v>29</v>
      </c>
      <c r="O686" t="s">
        <v>89</v>
      </c>
      <c r="P686" s="5">
        <v>24.91</v>
      </c>
      <c r="Q686">
        <v>2.4</v>
      </c>
      <c r="R686" t="s">
        <v>23</v>
      </c>
    </row>
    <row r="687" spans="1:18" x14ac:dyDescent="0.3">
      <c r="A687" t="s">
        <v>3538</v>
      </c>
      <c r="B687" s="1">
        <v>44066</v>
      </c>
      <c r="C687" t="s">
        <v>3539</v>
      </c>
      <c r="D687" t="s">
        <v>65</v>
      </c>
      <c r="E687" t="s">
        <v>82</v>
      </c>
      <c r="F687">
        <v>3</v>
      </c>
      <c r="G687">
        <v>3</v>
      </c>
      <c r="H687" s="4">
        <v>875.49</v>
      </c>
      <c r="I687" s="4">
        <v>963.0390000000001</v>
      </c>
      <c r="J687" s="4">
        <f t="shared" si="20"/>
        <v>262.07699999999994</v>
      </c>
      <c r="K687" s="4">
        <f t="shared" si="21"/>
        <v>2889.1170000000002</v>
      </c>
      <c r="L687" t="s">
        <v>47</v>
      </c>
      <c r="M687" t="s">
        <v>42</v>
      </c>
      <c r="N687" t="s">
        <v>36</v>
      </c>
      <c r="O687" t="s">
        <v>89</v>
      </c>
      <c r="P687" s="5">
        <v>0.56999999999999995</v>
      </c>
      <c r="Q687">
        <v>3.7</v>
      </c>
      <c r="R687" t="s">
        <v>23</v>
      </c>
    </row>
    <row r="688" spans="1:18" x14ac:dyDescent="0.3">
      <c r="A688" t="s">
        <v>8142</v>
      </c>
      <c r="B688" s="1">
        <v>44066</v>
      </c>
      <c r="C688" t="s">
        <v>8143</v>
      </c>
      <c r="D688" t="s">
        <v>77</v>
      </c>
      <c r="E688" t="s">
        <v>82</v>
      </c>
      <c r="F688">
        <v>20</v>
      </c>
      <c r="G688">
        <v>18</v>
      </c>
      <c r="H688" s="4">
        <v>792.85</v>
      </c>
      <c r="I688" s="4">
        <v>903.84900000000016</v>
      </c>
      <c r="J688" s="4">
        <f t="shared" si="20"/>
        <v>1968.4720000000018</v>
      </c>
      <c r="K688" s="4">
        <f t="shared" si="21"/>
        <v>16269.282000000003</v>
      </c>
      <c r="L688" t="s">
        <v>66</v>
      </c>
      <c r="M688" t="s">
        <v>42</v>
      </c>
      <c r="N688" t="s">
        <v>71</v>
      </c>
      <c r="O688" t="s">
        <v>67</v>
      </c>
      <c r="P688" s="5">
        <v>29.51</v>
      </c>
      <c r="Q688">
        <v>0</v>
      </c>
      <c r="R688" t="s">
        <v>74</v>
      </c>
    </row>
    <row r="689" spans="1:18" x14ac:dyDescent="0.3">
      <c r="A689" t="s">
        <v>1279</v>
      </c>
      <c r="B689" s="1">
        <v>44067</v>
      </c>
      <c r="C689" t="s">
        <v>1280</v>
      </c>
      <c r="D689" t="s">
        <v>116</v>
      </c>
      <c r="E689" t="s">
        <v>50</v>
      </c>
      <c r="F689">
        <v>14</v>
      </c>
      <c r="G689">
        <v>11</v>
      </c>
      <c r="H689" s="4">
        <v>1051.6600000000001</v>
      </c>
      <c r="I689" s="4">
        <v>1135.7928000000002</v>
      </c>
      <c r="J689" s="4">
        <f t="shared" si="20"/>
        <v>905.43080000000259</v>
      </c>
      <c r="K689" s="4">
        <f t="shared" si="21"/>
        <v>12493.720800000003</v>
      </c>
      <c r="L689" t="s">
        <v>47</v>
      </c>
      <c r="M689" t="s">
        <v>86</v>
      </c>
      <c r="N689" t="s">
        <v>22</v>
      </c>
      <c r="O689" t="s">
        <v>89</v>
      </c>
      <c r="P689" s="5">
        <v>20.03</v>
      </c>
      <c r="Q689">
        <v>4.7</v>
      </c>
      <c r="R689" t="s">
        <v>74</v>
      </c>
    </row>
    <row r="690" spans="1:18" x14ac:dyDescent="0.3">
      <c r="A690" t="s">
        <v>1448</v>
      </c>
      <c r="B690" s="1">
        <v>44067</v>
      </c>
      <c r="C690" t="s">
        <v>1449</v>
      </c>
      <c r="D690" t="s">
        <v>116</v>
      </c>
      <c r="E690" t="s">
        <v>50</v>
      </c>
      <c r="F690">
        <v>1</v>
      </c>
      <c r="G690">
        <v>1</v>
      </c>
      <c r="H690" s="4">
        <v>407.77</v>
      </c>
      <c r="I690" s="4">
        <v>432.2362</v>
      </c>
      <c r="J690" s="4">
        <f t="shared" si="20"/>
        <v>4.6062000000000154</v>
      </c>
      <c r="K690" s="4">
        <f t="shared" si="21"/>
        <v>432.2362</v>
      </c>
      <c r="L690" t="s">
        <v>20</v>
      </c>
      <c r="M690" t="s">
        <v>28</v>
      </c>
      <c r="N690" t="s">
        <v>29</v>
      </c>
      <c r="O690" t="s">
        <v>67</v>
      </c>
      <c r="P690" s="5">
        <v>19.86</v>
      </c>
      <c r="Q690">
        <v>3</v>
      </c>
      <c r="R690" t="s">
        <v>23</v>
      </c>
    </row>
    <row r="691" spans="1:18" x14ac:dyDescent="0.3">
      <c r="A691" t="s">
        <v>5750</v>
      </c>
      <c r="B691" s="1">
        <v>44067</v>
      </c>
      <c r="C691" t="s">
        <v>2838</v>
      </c>
      <c r="D691" t="s">
        <v>56</v>
      </c>
      <c r="E691" t="s">
        <v>57</v>
      </c>
      <c r="F691">
        <v>1</v>
      </c>
      <c r="G691">
        <v>1</v>
      </c>
      <c r="H691" s="4">
        <v>1001.25</v>
      </c>
      <c r="I691" s="4">
        <v>1061.325</v>
      </c>
      <c r="J691" s="4">
        <f t="shared" si="20"/>
        <v>29.105000000000047</v>
      </c>
      <c r="K691" s="4">
        <f t="shared" si="21"/>
        <v>1061.325</v>
      </c>
      <c r="L691" t="s">
        <v>20</v>
      </c>
      <c r="M691" t="s">
        <v>21</v>
      </c>
      <c r="N691" t="s">
        <v>71</v>
      </c>
      <c r="O691" t="s">
        <v>89</v>
      </c>
      <c r="P691" s="5">
        <v>30.97</v>
      </c>
      <c r="Q691">
        <v>3.4</v>
      </c>
      <c r="R691" t="s">
        <v>23</v>
      </c>
    </row>
    <row r="692" spans="1:18" x14ac:dyDescent="0.3">
      <c r="A692" t="s">
        <v>6280</v>
      </c>
      <c r="B692" s="1">
        <v>44067</v>
      </c>
      <c r="C692" t="s">
        <v>6281</v>
      </c>
      <c r="D692" t="s">
        <v>61</v>
      </c>
      <c r="E692" t="s">
        <v>70</v>
      </c>
      <c r="F692">
        <v>5</v>
      </c>
      <c r="G692">
        <v>4</v>
      </c>
      <c r="H692" s="4">
        <v>153.44999999999999</v>
      </c>
      <c r="I692" s="4">
        <v>170.3295</v>
      </c>
      <c r="J692" s="4">
        <f t="shared" si="20"/>
        <v>42.858000000000033</v>
      </c>
      <c r="K692" s="4">
        <f t="shared" si="21"/>
        <v>681.31799999999998</v>
      </c>
      <c r="L692" t="s">
        <v>20</v>
      </c>
      <c r="M692" t="s">
        <v>86</v>
      </c>
      <c r="N692" t="s">
        <v>22</v>
      </c>
      <c r="O692" t="s">
        <v>67</v>
      </c>
      <c r="P692" s="5">
        <v>24.66</v>
      </c>
      <c r="Q692">
        <v>4.7</v>
      </c>
      <c r="R692" t="s">
        <v>23</v>
      </c>
    </row>
    <row r="693" spans="1:18" x14ac:dyDescent="0.3">
      <c r="A693" t="s">
        <v>8851</v>
      </c>
      <c r="B693" s="1">
        <v>44067</v>
      </c>
      <c r="C693" t="s">
        <v>8852</v>
      </c>
      <c r="D693" t="s">
        <v>61</v>
      </c>
      <c r="E693" t="s">
        <v>70</v>
      </c>
      <c r="F693">
        <v>16</v>
      </c>
      <c r="G693">
        <v>15</v>
      </c>
      <c r="H693" s="4">
        <v>315.02</v>
      </c>
      <c r="I693" s="4">
        <v>355.97259999999994</v>
      </c>
      <c r="J693" s="4">
        <f t="shared" si="20"/>
        <v>607.39899999999977</v>
      </c>
      <c r="K693" s="4">
        <f t="shared" si="21"/>
        <v>5339.588999999999</v>
      </c>
      <c r="L693" t="s">
        <v>47</v>
      </c>
      <c r="M693" t="s">
        <v>123</v>
      </c>
      <c r="N693" t="s">
        <v>36</v>
      </c>
      <c r="O693" t="s">
        <v>30</v>
      </c>
      <c r="P693" s="5">
        <v>6.89</v>
      </c>
      <c r="Q693">
        <v>2.1</v>
      </c>
      <c r="R693" t="s">
        <v>23</v>
      </c>
    </row>
    <row r="694" spans="1:18" x14ac:dyDescent="0.3">
      <c r="A694" t="s">
        <v>8100</v>
      </c>
      <c r="B694" s="1">
        <v>44068</v>
      </c>
      <c r="C694" t="s">
        <v>8101</v>
      </c>
      <c r="D694" t="s">
        <v>133</v>
      </c>
      <c r="E694" t="s">
        <v>50</v>
      </c>
      <c r="F694">
        <v>3</v>
      </c>
      <c r="G694">
        <v>3</v>
      </c>
      <c r="H694" s="4">
        <v>1199.06</v>
      </c>
      <c r="I694" s="4">
        <v>1342.9472000000001</v>
      </c>
      <c r="J694" s="4">
        <f t="shared" si="20"/>
        <v>417.68160000000034</v>
      </c>
      <c r="K694" s="4">
        <f t="shared" si="21"/>
        <v>4028.8416000000002</v>
      </c>
      <c r="L694" t="s">
        <v>47</v>
      </c>
      <c r="M694" t="s">
        <v>79</v>
      </c>
      <c r="N694" t="s">
        <v>71</v>
      </c>
      <c r="O694" t="s">
        <v>89</v>
      </c>
      <c r="P694" s="5">
        <v>13.98</v>
      </c>
      <c r="Q694">
        <v>2.1</v>
      </c>
      <c r="R694" t="s">
        <v>23</v>
      </c>
    </row>
    <row r="695" spans="1:18" x14ac:dyDescent="0.3">
      <c r="A695" t="s">
        <v>533</v>
      </c>
      <c r="B695" s="1">
        <v>44069</v>
      </c>
      <c r="C695" t="s">
        <v>534</v>
      </c>
      <c r="D695" t="s">
        <v>77</v>
      </c>
      <c r="E695" t="s">
        <v>82</v>
      </c>
      <c r="F695">
        <v>12</v>
      </c>
      <c r="G695">
        <v>12</v>
      </c>
      <c r="H695" s="4">
        <v>891.03</v>
      </c>
      <c r="I695" s="4">
        <v>971.22270000000003</v>
      </c>
      <c r="J695" s="4">
        <f t="shared" si="20"/>
        <v>956.45239999999887</v>
      </c>
      <c r="K695" s="4">
        <f t="shared" si="21"/>
        <v>11654.672399999999</v>
      </c>
      <c r="L695" t="s">
        <v>27</v>
      </c>
      <c r="M695" t="s">
        <v>79</v>
      </c>
      <c r="N695" t="s">
        <v>22</v>
      </c>
      <c r="O695" t="s">
        <v>89</v>
      </c>
      <c r="P695" s="5">
        <v>5.86</v>
      </c>
      <c r="Q695">
        <v>2.1</v>
      </c>
      <c r="R695" t="s">
        <v>23</v>
      </c>
    </row>
    <row r="696" spans="1:18" x14ac:dyDescent="0.3">
      <c r="A696" t="s">
        <v>4166</v>
      </c>
      <c r="B696" s="1">
        <v>44069</v>
      </c>
      <c r="C696" t="s">
        <v>4167</v>
      </c>
      <c r="D696" t="s">
        <v>56</v>
      </c>
      <c r="E696" t="s">
        <v>57</v>
      </c>
      <c r="F696">
        <v>12</v>
      </c>
      <c r="G696">
        <v>11</v>
      </c>
      <c r="H696" s="4">
        <v>201.69</v>
      </c>
      <c r="I696" s="4">
        <v>219.84210000000002</v>
      </c>
      <c r="J696" s="4">
        <f t="shared" si="20"/>
        <v>174.41309999999999</v>
      </c>
      <c r="K696" s="4">
        <f t="shared" si="21"/>
        <v>2418.2631000000001</v>
      </c>
      <c r="L696" t="s">
        <v>66</v>
      </c>
      <c r="M696" t="s">
        <v>86</v>
      </c>
      <c r="N696" t="s">
        <v>36</v>
      </c>
      <c r="O696" t="s">
        <v>53</v>
      </c>
      <c r="P696" s="5">
        <v>25.26</v>
      </c>
      <c r="Q696">
        <v>4.5</v>
      </c>
      <c r="R696" t="s">
        <v>23</v>
      </c>
    </row>
    <row r="697" spans="1:18" x14ac:dyDescent="0.3">
      <c r="A697" t="s">
        <v>5018</v>
      </c>
      <c r="B697" s="1">
        <v>44069</v>
      </c>
      <c r="C697" t="s">
        <v>5019</v>
      </c>
      <c r="D697" t="s">
        <v>130</v>
      </c>
      <c r="E697" t="s">
        <v>82</v>
      </c>
      <c r="F697">
        <v>6</v>
      </c>
      <c r="G697">
        <v>5</v>
      </c>
      <c r="H697" s="4">
        <v>591.13</v>
      </c>
      <c r="I697" s="4">
        <v>626.59780000000001</v>
      </c>
      <c r="J697" s="4">
        <f t="shared" si="20"/>
        <v>158.52899999999994</v>
      </c>
      <c r="K697" s="4">
        <f t="shared" si="21"/>
        <v>3132.989</v>
      </c>
      <c r="L697" t="s">
        <v>66</v>
      </c>
      <c r="M697" t="s">
        <v>28</v>
      </c>
      <c r="N697" t="s">
        <v>71</v>
      </c>
      <c r="O697" t="s">
        <v>37</v>
      </c>
      <c r="P697" s="5">
        <v>18.809999999999999</v>
      </c>
      <c r="Q697">
        <v>1.8</v>
      </c>
      <c r="R697" t="s">
        <v>23</v>
      </c>
    </row>
    <row r="698" spans="1:18" x14ac:dyDescent="0.3">
      <c r="A698" t="s">
        <v>6896</v>
      </c>
      <c r="B698" s="1">
        <v>44069</v>
      </c>
      <c r="C698" t="s">
        <v>6897</v>
      </c>
      <c r="D698" t="s">
        <v>94</v>
      </c>
      <c r="E698" t="s">
        <v>50</v>
      </c>
      <c r="F698">
        <v>15</v>
      </c>
      <c r="G698">
        <v>15</v>
      </c>
      <c r="H698" s="4">
        <v>946.2</v>
      </c>
      <c r="I698" s="4">
        <v>1040.8200000000002</v>
      </c>
      <c r="J698" s="4">
        <f t="shared" si="20"/>
        <v>1380.0200000000029</v>
      </c>
      <c r="K698" s="4">
        <f t="shared" si="21"/>
        <v>15612.300000000003</v>
      </c>
      <c r="L698" t="s">
        <v>27</v>
      </c>
      <c r="M698" t="s">
        <v>123</v>
      </c>
      <c r="N698" t="s">
        <v>71</v>
      </c>
      <c r="O698" t="s">
        <v>37</v>
      </c>
      <c r="P698" s="5">
        <v>39.28</v>
      </c>
      <c r="Q698">
        <v>1.4</v>
      </c>
      <c r="R698" t="s">
        <v>23</v>
      </c>
    </row>
    <row r="699" spans="1:18" x14ac:dyDescent="0.3">
      <c r="A699" t="s">
        <v>9525</v>
      </c>
      <c r="B699" s="1">
        <v>44069</v>
      </c>
      <c r="C699" t="s">
        <v>9526</v>
      </c>
      <c r="D699" t="s">
        <v>40</v>
      </c>
      <c r="E699" t="s">
        <v>57</v>
      </c>
      <c r="F699">
        <v>12</v>
      </c>
      <c r="G699">
        <v>11</v>
      </c>
      <c r="H699" s="4">
        <v>251.07</v>
      </c>
      <c r="I699" s="4">
        <v>283.70909999999998</v>
      </c>
      <c r="J699" s="4">
        <f t="shared" si="20"/>
        <v>311.09009999999995</v>
      </c>
      <c r="K699" s="4">
        <f t="shared" si="21"/>
        <v>3120.8000999999999</v>
      </c>
      <c r="L699" t="s">
        <v>27</v>
      </c>
      <c r="M699" t="s">
        <v>79</v>
      </c>
      <c r="N699" t="s">
        <v>22</v>
      </c>
      <c r="O699" t="s">
        <v>30</v>
      </c>
      <c r="P699" s="5">
        <v>47.94</v>
      </c>
      <c r="Q699">
        <v>3.6</v>
      </c>
      <c r="R699" t="s">
        <v>23</v>
      </c>
    </row>
    <row r="700" spans="1:18" x14ac:dyDescent="0.3">
      <c r="A700" t="s">
        <v>4130</v>
      </c>
      <c r="B700" s="1">
        <v>44070</v>
      </c>
      <c r="C700" t="s">
        <v>4131</v>
      </c>
      <c r="D700" t="s">
        <v>100</v>
      </c>
      <c r="E700" t="s">
        <v>57</v>
      </c>
      <c r="F700">
        <v>11</v>
      </c>
      <c r="G700">
        <v>11</v>
      </c>
      <c r="H700" s="4">
        <v>671.3</v>
      </c>
      <c r="I700" s="4">
        <v>771.99499999999989</v>
      </c>
      <c r="J700" s="4">
        <f t="shared" si="20"/>
        <v>1088.8550000000005</v>
      </c>
      <c r="K700" s="4">
        <f t="shared" si="21"/>
        <v>8491.9449999999997</v>
      </c>
      <c r="L700" t="s">
        <v>20</v>
      </c>
      <c r="M700" t="s">
        <v>123</v>
      </c>
      <c r="N700" t="s">
        <v>36</v>
      </c>
      <c r="O700" t="s">
        <v>89</v>
      </c>
      <c r="P700" s="5">
        <v>18.79</v>
      </c>
      <c r="Q700">
        <v>4.8</v>
      </c>
      <c r="R700" t="s">
        <v>23</v>
      </c>
    </row>
    <row r="701" spans="1:18" x14ac:dyDescent="0.3">
      <c r="A701" t="s">
        <v>5569</v>
      </c>
      <c r="B701" s="1">
        <v>44070</v>
      </c>
      <c r="C701" t="s">
        <v>5570</v>
      </c>
      <c r="D701" t="s">
        <v>61</v>
      </c>
      <c r="E701" t="s">
        <v>70</v>
      </c>
      <c r="F701">
        <v>16</v>
      </c>
      <c r="G701">
        <v>13</v>
      </c>
      <c r="H701" s="4">
        <v>186.28</v>
      </c>
      <c r="I701" s="4">
        <v>199.31960000000001</v>
      </c>
      <c r="J701" s="4">
        <f t="shared" si="20"/>
        <v>157.23480000000038</v>
      </c>
      <c r="K701" s="4">
        <f t="shared" si="21"/>
        <v>2591.1548000000003</v>
      </c>
      <c r="L701" t="s">
        <v>66</v>
      </c>
      <c r="M701" t="s">
        <v>42</v>
      </c>
      <c r="N701" t="s">
        <v>71</v>
      </c>
      <c r="O701" t="s">
        <v>53</v>
      </c>
      <c r="P701" s="5">
        <v>12.28</v>
      </c>
      <c r="Q701">
        <v>2.9</v>
      </c>
      <c r="R701" t="s">
        <v>23</v>
      </c>
    </row>
    <row r="702" spans="1:18" x14ac:dyDescent="0.3">
      <c r="A702" t="s">
        <v>543</v>
      </c>
      <c r="B702" s="1">
        <v>44071</v>
      </c>
      <c r="C702" t="s">
        <v>544</v>
      </c>
      <c r="D702" t="s">
        <v>33</v>
      </c>
      <c r="E702" t="s">
        <v>70</v>
      </c>
      <c r="F702">
        <v>15</v>
      </c>
      <c r="G702">
        <v>12</v>
      </c>
      <c r="H702" s="4">
        <v>1380.94</v>
      </c>
      <c r="I702" s="4">
        <v>1560.4621999999999</v>
      </c>
      <c r="J702" s="4">
        <f t="shared" si="20"/>
        <v>2132.6264000000006</v>
      </c>
      <c r="K702" s="4">
        <f t="shared" si="21"/>
        <v>18725.546399999999</v>
      </c>
      <c r="L702" t="s">
        <v>20</v>
      </c>
      <c r="M702" t="s">
        <v>79</v>
      </c>
      <c r="N702" t="s">
        <v>36</v>
      </c>
      <c r="O702" t="s">
        <v>30</v>
      </c>
      <c r="P702" s="5">
        <v>21.64</v>
      </c>
      <c r="Q702">
        <v>3.7</v>
      </c>
      <c r="R702" t="s">
        <v>23</v>
      </c>
    </row>
    <row r="703" spans="1:18" x14ac:dyDescent="0.3">
      <c r="A703" t="s">
        <v>878</v>
      </c>
      <c r="B703" s="1">
        <v>44071</v>
      </c>
      <c r="C703" t="s">
        <v>879</v>
      </c>
      <c r="D703" t="s">
        <v>94</v>
      </c>
      <c r="E703" t="s">
        <v>50</v>
      </c>
      <c r="F703">
        <v>6</v>
      </c>
      <c r="G703">
        <v>6</v>
      </c>
      <c r="H703" s="4">
        <v>290.12</v>
      </c>
      <c r="I703" s="4">
        <v>330.73680000000002</v>
      </c>
      <c r="J703" s="4">
        <f t="shared" si="20"/>
        <v>229.52080000000007</v>
      </c>
      <c r="K703" s="4">
        <f t="shared" si="21"/>
        <v>1984.4208000000001</v>
      </c>
      <c r="L703" t="s">
        <v>27</v>
      </c>
      <c r="M703" t="s">
        <v>86</v>
      </c>
      <c r="N703" t="s">
        <v>29</v>
      </c>
      <c r="O703" t="s">
        <v>53</v>
      </c>
      <c r="P703" s="5">
        <v>14.18</v>
      </c>
      <c r="Q703">
        <v>1.8</v>
      </c>
      <c r="R703" t="s">
        <v>23</v>
      </c>
    </row>
    <row r="704" spans="1:18" x14ac:dyDescent="0.3">
      <c r="A704" t="s">
        <v>7937</v>
      </c>
      <c r="B704" s="1">
        <v>44071</v>
      </c>
      <c r="C704" t="s">
        <v>7938</v>
      </c>
      <c r="D704" t="s">
        <v>100</v>
      </c>
      <c r="E704" t="s">
        <v>57</v>
      </c>
      <c r="F704">
        <v>13</v>
      </c>
      <c r="G704">
        <v>11</v>
      </c>
      <c r="H704" s="4">
        <v>115.47</v>
      </c>
      <c r="I704" s="4">
        <v>128.17170000000002</v>
      </c>
      <c r="J704" s="4">
        <f t="shared" si="20"/>
        <v>99.688700000000125</v>
      </c>
      <c r="K704" s="4">
        <f t="shared" si="21"/>
        <v>1409.8887000000002</v>
      </c>
      <c r="L704" t="s">
        <v>51</v>
      </c>
      <c r="M704" t="s">
        <v>35</v>
      </c>
      <c r="N704" t="s">
        <v>36</v>
      </c>
      <c r="O704" t="s">
        <v>67</v>
      </c>
      <c r="P704" s="5">
        <v>40.03</v>
      </c>
      <c r="Q704">
        <v>2.6</v>
      </c>
      <c r="R704" t="s">
        <v>23</v>
      </c>
    </row>
    <row r="705" spans="1:18" x14ac:dyDescent="0.3">
      <c r="A705" t="s">
        <v>8827</v>
      </c>
      <c r="B705" s="1">
        <v>44071</v>
      </c>
      <c r="C705" t="s">
        <v>8828</v>
      </c>
      <c r="D705" t="s">
        <v>33</v>
      </c>
      <c r="E705" t="s">
        <v>70</v>
      </c>
      <c r="F705">
        <v>1</v>
      </c>
      <c r="G705">
        <v>1</v>
      </c>
      <c r="H705" s="4">
        <v>495.26</v>
      </c>
      <c r="I705" s="4">
        <v>569.54899999999998</v>
      </c>
      <c r="J705" s="4">
        <f t="shared" si="20"/>
        <v>63.728999999999985</v>
      </c>
      <c r="K705" s="4">
        <f t="shared" si="21"/>
        <v>569.54899999999998</v>
      </c>
      <c r="L705" t="s">
        <v>66</v>
      </c>
      <c r="M705" t="s">
        <v>35</v>
      </c>
      <c r="N705" t="s">
        <v>29</v>
      </c>
      <c r="O705" t="s">
        <v>67</v>
      </c>
      <c r="P705" s="5">
        <v>10.56</v>
      </c>
      <c r="Q705">
        <v>2.9</v>
      </c>
      <c r="R705" t="s">
        <v>23</v>
      </c>
    </row>
    <row r="706" spans="1:18" x14ac:dyDescent="0.3">
      <c r="A706" t="s">
        <v>1642</v>
      </c>
      <c r="B706" s="1">
        <v>44072</v>
      </c>
      <c r="C706" t="s">
        <v>1643</v>
      </c>
      <c r="D706" t="s">
        <v>141</v>
      </c>
      <c r="E706" t="s">
        <v>50</v>
      </c>
      <c r="F706">
        <v>20</v>
      </c>
      <c r="G706">
        <v>17</v>
      </c>
      <c r="H706" s="4">
        <v>997.03</v>
      </c>
      <c r="I706" s="4">
        <v>1096.7329999999999</v>
      </c>
      <c r="J706" s="4">
        <f t="shared" ref="J706:J769" si="22">(G706*I706)-(G706*H706)-P706</f>
        <v>1672.641000000001</v>
      </c>
      <c r="K706" s="4">
        <f t="shared" ref="K706:K769" si="23">G706*I706</f>
        <v>18644.460999999999</v>
      </c>
      <c r="L706" t="s">
        <v>27</v>
      </c>
      <c r="M706" t="s">
        <v>123</v>
      </c>
      <c r="N706" t="s">
        <v>22</v>
      </c>
      <c r="O706" t="s">
        <v>53</v>
      </c>
      <c r="P706" s="5">
        <v>22.31</v>
      </c>
      <c r="Q706">
        <v>1.7</v>
      </c>
      <c r="R706" t="s">
        <v>74</v>
      </c>
    </row>
    <row r="707" spans="1:18" x14ac:dyDescent="0.3">
      <c r="A707" t="s">
        <v>8375</v>
      </c>
      <c r="B707" s="1">
        <v>44072</v>
      </c>
      <c r="C707" t="s">
        <v>8376</v>
      </c>
      <c r="D707" t="s">
        <v>85</v>
      </c>
      <c r="E707" t="s">
        <v>82</v>
      </c>
      <c r="F707">
        <v>5</v>
      </c>
      <c r="G707">
        <v>5</v>
      </c>
      <c r="H707" s="4">
        <v>497.43</v>
      </c>
      <c r="I707" s="4">
        <v>572.04449999999997</v>
      </c>
      <c r="J707" s="4">
        <f t="shared" si="22"/>
        <v>323.09249999999975</v>
      </c>
      <c r="K707" s="4">
        <f t="shared" si="23"/>
        <v>2860.2224999999999</v>
      </c>
      <c r="L707" t="s">
        <v>27</v>
      </c>
      <c r="M707" t="s">
        <v>86</v>
      </c>
      <c r="N707" t="s">
        <v>71</v>
      </c>
      <c r="O707" t="s">
        <v>37</v>
      </c>
      <c r="P707" s="5">
        <v>49.98</v>
      </c>
      <c r="Q707">
        <v>4.5</v>
      </c>
      <c r="R707" t="s">
        <v>23</v>
      </c>
    </row>
    <row r="708" spans="1:18" x14ac:dyDescent="0.3">
      <c r="A708" t="s">
        <v>9722</v>
      </c>
      <c r="B708" s="1">
        <v>44072</v>
      </c>
      <c r="C708" t="s">
        <v>9723</v>
      </c>
      <c r="D708" t="s">
        <v>94</v>
      </c>
      <c r="E708" t="s">
        <v>50</v>
      </c>
      <c r="F708">
        <v>12</v>
      </c>
      <c r="G708">
        <v>12</v>
      </c>
      <c r="H708" s="4">
        <v>1112.5999999999999</v>
      </c>
      <c r="I708" s="4">
        <v>1234.9860000000001</v>
      </c>
      <c r="J708" s="4">
        <f t="shared" si="22"/>
        <v>1465.4520000000032</v>
      </c>
      <c r="K708" s="4">
        <f t="shared" si="23"/>
        <v>14819.832000000002</v>
      </c>
      <c r="L708" t="s">
        <v>20</v>
      </c>
      <c r="M708" t="s">
        <v>79</v>
      </c>
      <c r="N708" t="s">
        <v>71</v>
      </c>
      <c r="O708" t="s">
        <v>53</v>
      </c>
      <c r="P708" s="5">
        <v>3.18</v>
      </c>
      <c r="Q708">
        <v>2.1</v>
      </c>
      <c r="R708" t="s">
        <v>23</v>
      </c>
    </row>
    <row r="709" spans="1:18" x14ac:dyDescent="0.3">
      <c r="A709" t="s">
        <v>961</v>
      </c>
      <c r="B709" s="1">
        <v>44073</v>
      </c>
      <c r="C709" t="s">
        <v>962</v>
      </c>
      <c r="D709" t="s">
        <v>45</v>
      </c>
      <c r="E709" t="s">
        <v>46</v>
      </c>
      <c r="F709">
        <v>10</v>
      </c>
      <c r="G709">
        <v>8</v>
      </c>
      <c r="H709" s="4">
        <v>1275.3800000000001</v>
      </c>
      <c r="I709" s="4">
        <v>1339.1490000000001</v>
      </c>
      <c r="J709" s="4">
        <f t="shared" si="22"/>
        <v>492.76200000000006</v>
      </c>
      <c r="K709" s="4">
        <f t="shared" si="23"/>
        <v>10713.192000000001</v>
      </c>
      <c r="L709" t="s">
        <v>27</v>
      </c>
      <c r="M709" t="s">
        <v>86</v>
      </c>
      <c r="N709" t="s">
        <v>36</v>
      </c>
      <c r="O709" t="s">
        <v>67</v>
      </c>
      <c r="P709" s="5">
        <v>17.39</v>
      </c>
      <c r="Q709">
        <v>4.4000000000000004</v>
      </c>
      <c r="R709" t="s">
        <v>23</v>
      </c>
    </row>
    <row r="710" spans="1:18" x14ac:dyDescent="0.3">
      <c r="A710" t="s">
        <v>3836</v>
      </c>
      <c r="B710" s="1">
        <v>44073</v>
      </c>
      <c r="C710" t="s">
        <v>3837</v>
      </c>
      <c r="D710" t="s">
        <v>77</v>
      </c>
      <c r="E710" t="s">
        <v>82</v>
      </c>
      <c r="F710">
        <v>11</v>
      </c>
      <c r="G710">
        <v>11</v>
      </c>
      <c r="H710" s="4">
        <v>736.71</v>
      </c>
      <c r="I710" s="4">
        <v>795.6468000000001</v>
      </c>
      <c r="J710" s="4">
        <f t="shared" si="22"/>
        <v>615.86480000000074</v>
      </c>
      <c r="K710" s="4">
        <f t="shared" si="23"/>
        <v>8752.1148000000012</v>
      </c>
      <c r="L710" t="s">
        <v>20</v>
      </c>
      <c r="M710" t="s">
        <v>21</v>
      </c>
      <c r="N710" t="s">
        <v>22</v>
      </c>
      <c r="O710" t="s">
        <v>89</v>
      </c>
      <c r="P710" s="5">
        <v>32.44</v>
      </c>
      <c r="Q710">
        <v>5</v>
      </c>
      <c r="R710" t="s">
        <v>23</v>
      </c>
    </row>
    <row r="711" spans="1:18" x14ac:dyDescent="0.3">
      <c r="A711" t="s">
        <v>7554</v>
      </c>
      <c r="B711" s="1">
        <v>44073</v>
      </c>
      <c r="C711" t="s">
        <v>7555</v>
      </c>
      <c r="D711" t="s">
        <v>56</v>
      </c>
      <c r="E711" t="s">
        <v>57</v>
      </c>
      <c r="F711">
        <v>18</v>
      </c>
      <c r="G711">
        <v>15</v>
      </c>
      <c r="H711" s="4">
        <v>761.01</v>
      </c>
      <c r="I711" s="4">
        <v>821.89080000000001</v>
      </c>
      <c r="J711" s="4">
        <f t="shared" si="22"/>
        <v>871.58200000000136</v>
      </c>
      <c r="K711" s="4">
        <f t="shared" si="23"/>
        <v>12328.362000000001</v>
      </c>
      <c r="L711" t="s">
        <v>51</v>
      </c>
      <c r="M711" t="s">
        <v>28</v>
      </c>
      <c r="N711" t="s">
        <v>22</v>
      </c>
      <c r="O711" t="s">
        <v>89</v>
      </c>
      <c r="P711" s="5">
        <v>41.63</v>
      </c>
      <c r="Q711">
        <v>1.8</v>
      </c>
      <c r="R711" t="s">
        <v>23</v>
      </c>
    </row>
    <row r="712" spans="1:18" x14ac:dyDescent="0.3">
      <c r="A712" t="s">
        <v>7594</v>
      </c>
      <c r="B712" s="1">
        <v>44073</v>
      </c>
      <c r="C712" t="s">
        <v>7595</v>
      </c>
      <c r="D712" t="s">
        <v>40</v>
      </c>
      <c r="E712" t="s">
        <v>57</v>
      </c>
      <c r="F712">
        <v>2</v>
      </c>
      <c r="G712">
        <v>2</v>
      </c>
      <c r="H712" s="4">
        <v>474.58</v>
      </c>
      <c r="I712" s="4">
        <v>498.30900000000003</v>
      </c>
      <c r="J712" s="4">
        <f t="shared" si="22"/>
        <v>4.1580000000000865</v>
      </c>
      <c r="K712" s="4">
        <f t="shared" si="23"/>
        <v>996.61800000000005</v>
      </c>
      <c r="L712" t="s">
        <v>47</v>
      </c>
      <c r="M712" t="s">
        <v>28</v>
      </c>
      <c r="N712" t="s">
        <v>36</v>
      </c>
      <c r="O712" t="s">
        <v>37</v>
      </c>
      <c r="P712" s="5">
        <v>43.3</v>
      </c>
      <c r="Q712">
        <v>3.6</v>
      </c>
      <c r="R712" t="s">
        <v>23</v>
      </c>
    </row>
    <row r="713" spans="1:18" x14ac:dyDescent="0.3">
      <c r="A713" t="s">
        <v>8015</v>
      </c>
      <c r="B713" s="1">
        <v>44073</v>
      </c>
      <c r="C713" t="s">
        <v>8016</v>
      </c>
      <c r="D713" t="s">
        <v>133</v>
      </c>
      <c r="E713" t="s">
        <v>50</v>
      </c>
      <c r="F713">
        <v>20</v>
      </c>
      <c r="G713">
        <v>16</v>
      </c>
      <c r="H713" s="4">
        <v>483.63</v>
      </c>
      <c r="I713" s="4">
        <v>517.48410000000001</v>
      </c>
      <c r="J713" s="4">
        <f t="shared" si="22"/>
        <v>509.26560000000029</v>
      </c>
      <c r="K713" s="4">
        <f t="shared" si="23"/>
        <v>8279.7456000000002</v>
      </c>
      <c r="L713" t="s">
        <v>20</v>
      </c>
      <c r="M713" t="s">
        <v>35</v>
      </c>
      <c r="N713" t="s">
        <v>29</v>
      </c>
      <c r="O713" t="s">
        <v>30</v>
      </c>
      <c r="P713" s="5">
        <v>32.4</v>
      </c>
      <c r="Q713">
        <v>2.2000000000000002</v>
      </c>
      <c r="R713" t="s">
        <v>23</v>
      </c>
    </row>
    <row r="714" spans="1:18" x14ac:dyDescent="0.3">
      <c r="A714" t="s">
        <v>10021</v>
      </c>
      <c r="B714" s="1">
        <v>44073</v>
      </c>
      <c r="C714" t="s">
        <v>10022</v>
      </c>
      <c r="D714" t="s">
        <v>130</v>
      </c>
      <c r="E714" t="s">
        <v>82</v>
      </c>
      <c r="F714">
        <v>20</v>
      </c>
      <c r="G714">
        <v>17</v>
      </c>
      <c r="H714" s="4">
        <v>744.73</v>
      </c>
      <c r="I714" s="4">
        <v>781.9665</v>
      </c>
      <c r="J714" s="4">
        <f t="shared" si="22"/>
        <v>591.52050000000054</v>
      </c>
      <c r="K714" s="4">
        <f t="shared" si="23"/>
        <v>13293.4305</v>
      </c>
      <c r="L714" t="s">
        <v>20</v>
      </c>
      <c r="M714" t="s">
        <v>28</v>
      </c>
      <c r="N714" t="s">
        <v>71</v>
      </c>
      <c r="O714" t="s">
        <v>89</v>
      </c>
      <c r="P714" s="5">
        <v>41.5</v>
      </c>
      <c r="Q714">
        <v>1.3</v>
      </c>
      <c r="R714" t="s">
        <v>74</v>
      </c>
    </row>
    <row r="715" spans="1:18" x14ac:dyDescent="0.3">
      <c r="A715" t="s">
        <v>4584</v>
      </c>
      <c r="B715" s="1">
        <v>44074</v>
      </c>
      <c r="C715" t="s">
        <v>4585</v>
      </c>
      <c r="D715" t="s">
        <v>33</v>
      </c>
      <c r="E715" t="s">
        <v>70</v>
      </c>
      <c r="F715">
        <v>2</v>
      </c>
      <c r="G715">
        <v>2</v>
      </c>
      <c r="H715" s="4">
        <v>597.88</v>
      </c>
      <c r="I715" s="4">
        <v>669.62560000000008</v>
      </c>
      <c r="J715" s="4">
        <f t="shared" si="22"/>
        <v>141.77120000000016</v>
      </c>
      <c r="K715" s="4">
        <f t="shared" si="23"/>
        <v>1339.2512000000002</v>
      </c>
      <c r="L715" t="s">
        <v>66</v>
      </c>
      <c r="M715" t="s">
        <v>123</v>
      </c>
      <c r="N715" t="s">
        <v>22</v>
      </c>
      <c r="O715" t="s">
        <v>67</v>
      </c>
      <c r="P715" s="5">
        <v>1.72</v>
      </c>
      <c r="Q715">
        <v>4.4000000000000004</v>
      </c>
      <c r="R715" t="s">
        <v>23</v>
      </c>
    </row>
    <row r="716" spans="1:18" x14ac:dyDescent="0.3">
      <c r="A716" t="s">
        <v>4677</v>
      </c>
      <c r="B716" s="1">
        <v>44074</v>
      </c>
      <c r="C716" t="s">
        <v>4678</v>
      </c>
      <c r="D716" t="s">
        <v>33</v>
      </c>
      <c r="E716" t="s">
        <v>70</v>
      </c>
      <c r="F716">
        <v>11</v>
      </c>
      <c r="G716">
        <v>9</v>
      </c>
      <c r="H716" s="4">
        <v>795.92</v>
      </c>
      <c r="I716" s="4">
        <v>843.67520000000002</v>
      </c>
      <c r="J716" s="4">
        <f t="shared" si="22"/>
        <v>416.91680000000008</v>
      </c>
      <c r="K716" s="4">
        <f t="shared" si="23"/>
        <v>7593.0767999999998</v>
      </c>
      <c r="L716" t="s">
        <v>51</v>
      </c>
      <c r="M716" t="s">
        <v>42</v>
      </c>
      <c r="N716" t="s">
        <v>71</v>
      </c>
      <c r="O716" t="s">
        <v>67</v>
      </c>
      <c r="P716" s="5">
        <v>12.88</v>
      </c>
      <c r="Q716">
        <v>1.2</v>
      </c>
      <c r="R716" t="s">
        <v>23</v>
      </c>
    </row>
    <row r="717" spans="1:18" x14ac:dyDescent="0.3">
      <c r="A717" t="s">
        <v>560</v>
      </c>
      <c r="B717" s="1">
        <v>44075</v>
      </c>
      <c r="C717" t="s">
        <v>561</v>
      </c>
      <c r="D717" t="s">
        <v>133</v>
      </c>
      <c r="E717" t="s">
        <v>50</v>
      </c>
      <c r="F717">
        <v>5</v>
      </c>
      <c r="G717">
        <v>5</v>
      </c>
      <c r="H717" s="4">
        <v>1229.49</v>
      </c>
      <c r="I717" s="4">
        <v>1377.0288</v>
      </c>
      <c r="J717" s="4">
        <f t="shared" si="22"/>
        <v>718.44400000000041</v>
      </c>
      <c r="K717" s="4">
        <f t="shared" si="23"/>
        <v>6885.1440000000002</v>
      </c>
      <c r="L717" t="s">
        <v>47</v>
      </c>
      <c r="M717" t="s">
        <v>79</v>
      </c>
      <c r="N717" t="s">
        <v>36</v>
      </c>
      <c r="O717" t="s">
        <v>67</v>
      </c>
      <c r="P717" s="5">
        <v>19.25</v>
      </c>
      <c r="Q717">
        <v>3.4</v>
      </c>
      <c r="R717" t="s">
        <v>23</v>
      </c>
    </row>
    <row r="718" spans="1:18" x14ac:dyDescent="0.3">
      <c r="A718" t="s">
        <v>3102</v>
      </c>
      <c r="B718" s="1">
        <v>44075</v>
      </c>
      <c r="C718" t="s">
        <v>3103</v>
      </c>
      <c r="D718" t="s">
        <v>130</v>
      </c>
      <c r="E718" t="s">
        <v>82</v>
      </c>
      <c r="F718">
        <v>1</v>
      </c>
      <c r="G718">
        <v>1</v>
      </c>
      <c r="H718" s="4">
        <v>653.62</v>
      </c>
      <c r="I718" s="4">
        <v>699.37340000000006</v>
      </c>
      <c r="J718" s="4">
        <f t="shared" si="22"/>
        <v>35.713400000000057</v>
      </c>
      <c r="K718" s="4">
        <f t="shared" si="23"/>
        <v>699.37340000000006</v>
      </c>
      <c r="L718" t="s">
        <v>27</v>
      </c>
      <c r="M718" t="s">
        <v>86</v>
      </c>
      <c r="N718" t="s">
        <v>22</v>
      </c>
      <c r="O718" t="s">
        <v>37</v>
      </c>
      <c r="P718" s="5">
        <v>10.039999999999999</v>
      </c>
      <c r="Q718">
        <v>1.8</v>
      </c>
      <c r="R718" t="s">
        <v>23</v>
      </c>
    </row>
    <row r="719" spans="1:18" x14ac:dyDescent="0.3">
      <c r="A719" t="s">
        <v>4289</v>
      </c>
      <c r="B719" s="1">
        <v>44075</v>
      </c>
      <c r="C719" t="s">
        <v>4290</v>
      </c>
      <c r="D719" t="s">
        <v>133</v>
      </c>
      <c r="E719" t="s">
        <v>50</v>
      </c>
      <c r="F719">
        <v>12</v>
      </c>
      <c r="G719">
        <v>12</v>
      </c>
      <c r="H719" s="4">
        <v>1189.8399999999999</v>
      </c>
      <c r="I719" s="4">
        <v>1368.3159999999998</v>
      </c>
      <c r="J719" s="4">
        <f t="shared" si="22"/>
        <v>2099.4619999999995</v>
      </c>
      <c r="K719" s="4">
        <f t="shared" si="23"/>
        <v>16419.791999999998</v>
      </c>
      <c r="L719" t="s">
        <v>51</v>
      </c>
      <c r="M719" t="s">
        <v>28</v>
      </c>
      <c r="N719" t="s">
        <v>29</v>
      </c>
      <c r="O719" t="s">
        <v>30</v>
      </c>
      <c r="P719" s="5">
        <v>42.25</v>
      </c>
      <c r="Q719">
        <v>4.5999999999999996</v>
      </c>
      <c r="R719" t="s">
        <v>23</v>
      </c>
    </row>
    <row r="720" spans="1:18" x14ac:dyDescent="0.3">
      <c r="A720" t="s">
        <v>571</v>
      </c>
      <c r="B720" s="1">
        <v>44076</v>
      </c>
      <c r="C720" t="s">
        <v>572</v>
      </c>
      <c r="D720" t="s">
        <v>45</v>
      </c>
      <c r="E720" t="s">
        <v>46</v>
      </c>
      <c r="F720">
        <v>5</v>
      </c>
      <c r="G720">
        <v>5</v>
      </c>
      <c r="H720" s="4">
        <v>335.32</v>
      </c>
      <c r="I720" s="4">
        <v>365.49880000000002</v>
      </c>
      <c r="J720" s="4">
        <f t="shared" si="22"/>
        <v>107.91400000000024</v>
      </c>
      <c r="K720" s="4">
        <f t="shared" si="23"/>
        <v>1827.4940000000001</v>
      </c>
      <c r="L720" t="s">
        <v>47</v>
      </c>
      <c r="M720" t="s">
        <v>42</v>
      </c>
      <c r="N720" t="s">
        <v>29</v>
      </c>
      <c r="O720" t="s">
        <v>89</v>
      </c>
      <c r="P720" s="5">
        <v>42.98</v>
      </c>
      <c r="Q720">
        <v>3.7</v>
      </c>
      <c r="R720" t="s">
        <v>23</v>
      </c>
    </row>
    <row r="721" spans="1:18" x14ac:dyDescent="0.3">
      <c r="A721" t="s">
        <v>642</v>
      </c>
      <c r="B721" s="1">
        <v>44076</v>
      </c>
      <c r="C721" t="s">
        <v>643</v>
      </c>
      <c r="D721" t="s">
        <v>45</v>
      </c>
      <c r="E721" t="s">
        <v>46</v>
      </c>
      <c r="F721">
        <v>9</v>
      </c>
      <c r="G721">
        <v>9</v>
      </c>
      <c r="H721" s="4">
        <v>20</v>
      </c>
      <c r="I721" s="4">
        <v>21.6</v>
      </c>
      <c r="J721" s="4">
        <f t="shared" si="22"/>
        <v>-11.289999999999996</v>
      </c>
      <c r="K721" s="4">
        <f t="shared" si="23"/>
        <v>194.4</v>
      </c>
      <c r="L721" t="s">
        <v>47</v>
      </c>
      <c r="M721" t="s">
        <v>21</v>
      </c>
      <c r="N721" t="s">
        <v>29</v>
      </c>
      <c r="O721" t="s">
        <v>37</v>
      </c>
      <c r="P721" s="5">
        <v>25.69</v>
      </c>
      <c r="Q721">
        <v>3</v>
      </c>
      <c r="R721" t="s">
        <v>23</v>
      </c>
    </row>
    <row r="722" spans="1:18" x14ac:dyDescent="0.3">
      <c r="A722" t="s">
        <v>5775</v>
      </c>
      <c r="B722" s="1">
        <v>44076</v>
      </c>
      <c r="C722" t="s">
        <v>5776</v>
      </c>
      <c r="D722" t="s">
        <v>45</v>
      </c>
      <c r="E722" t="s">
        <v>46</v>
      </c>
      <c r="F722">
        <v>3</v>
      </c>
      <c r="G722">
        <v>2</v>
      </c>
      <c r="H722" s="4">
        <v>388.38</v>
      </c>
      <c r="I722" s="4">
        <v>415.56659999999999</v>
      </c>
      <c r="J722" s="4">
        <f t="shared" si="22"/>
        <v>32.933199999999999</v>
      </c>
      <c r="K722" s="4">
        <f t="shared" si="23"/>
        <v>831.13319999999999</v>
      </c>
      <c r="L722" t="s">
        <v>51</v>
      </c>
      <c r="M722" t="s">
        <v>35</v>
      </c>
      <c r="N722" t="s">
        <v>29</v>
      </c>
      <c r="O722" t="s">
        <v>30</v>
      </c>
      <c r="P722" s="5">
        <v>21.44</v>
      </c>
      <c r="Q722">
        <v>1.8</v>
      </c>
      <c r="R722" t="s">
        <v>23</v>
      </c>
    </row>
    <row r="723" spans="1:18" x14ac:dyDescent="0.3">
      <c r="A723" t="s">
        <v>6315</v>
      </c>
      <c r="B723" s="1">
        <v>44076</v>
      </c>
      <c r="C723" t="s">
        <v>6316</v>
      </c>
      <c r="D723" t="s">
        <v>40</v>
      </c>
      <c r="E723" t="s">
        <v>57</v>
      </c>
      <c r="F723">
        <v>2</v>
      </c>
      <c r="G723">
        <v>2</v>
      </c>
      <c r="H723" s="4">
        <v>706.63</v>
      </c>
      <c r="I723" s="4">
        <v>770.22670000000005</v>
      </c>
      <c r="J723" s="4">
        <f t="shared" si="22"/>
        <v>123.66340000000011</v>
      </c>
      <c r="K723" s="4">
        <f t="shared" si="23"/>
        <v>1540.4534000000001</v>
      </c>
      <c r="L723" t="s">
        <v>66</v>
      </c>
      <c r="M723" t="s">
        <v>123</v>
      </c>
      <c r="N723" t="s">
        <v>36</v>
      </c>
      <c r="O723" t="s">
        <v>30</v>
      </c>
      <c r="P723" s="5">
        <v>3.53</v>
      </c>
      <c r="Q723">
        <v>4.2</v>
      </c>
      <c r="R723" t="s">
        <v>23</v>
      </c>
    </row>
    <row r="724" spans="1:18" x14ac:dyDescent="0.3">
      <c r="A724" t="s">
        <v>1154</v>
      </c>
      <c r="B724" s="1">
        <v>44077</v>
      </c>
      <c r="C724" t="s">
        <v>1155</v>
      </c>
      <c r="D724" t="s">
        <v>33</v>
      </c>
      <c r="E724" t="s">
        <v>70</v>
      </c>
      <c r="F724">
        <v>6</v>
      </c>
      <c r="G724">
        <v>6</v>
      </c>
      <c r="H724" s="4">
        <v>1215.3800000000001</v>
      </c>
      <c r="I724" s="4">
        <v>1349.0718000000002</v>
      </c>
      <c r="J724" s="4">
        <f t="shared" si="22"/>
        <v>763.83080000000029</v>
      </c>
      <c r="K724" s="4">
        <f t="shared" si="23"/>
        <v>8094.430800000001</v>
      </c>
      <c r="L724" t="s">
        <v>47</v>
      </c>
      <c r="M724" t="s">
        <v>86</v>
      </c>
      <c r="N724" t="s">
        <v>29</v>
      </c>
      <c r="O724" t="s">
        <v>89</v>
      </c>
      <c r="P724" s="5">
        <v>38.32</v>
      </c>
      <c r="Q724">
        <v>1.9</v>
      </c>
      <c r="R724" t="s">
        <v>74</v>
      </c>
    </row>
    <row r="725" spans="1:18" x14ac:dyDescent="0.3">
      <c r="A725" t="s">
        <v>3207</v>
      </c>
      <c r="B725" s="1">
        <v>44077</v>
      </c>
      <c r="C725" t="s">
        <v>3208</v>
      </c>
      <c r="D725" t="s">
        <v>133</v>
      </c>
      <c r="E725" t="s">
        <v>50</v>
      </c>
      <c r="F725">
        <v>19</v>
      </c>
      <c r="G725">
        <v>18</v>
      </c>
      <c r="H725" s="4">
        <v>890.69</v>
      </c>
      <c r="I725" s="4">
        <v>1015.3866000000002</v>
      </c>
      <c r="J725" s="4">
        <f t="shared" si="22"/>
        <v>2221.8188000000023</v>
      </c>
      <c r="K725" s="4">
        <f t="shared" si="23"/>
        <v>18276.958800000004</v>
      </c>
      <c r="L725" t="s">
        <v>27</v>
      </c>
      <c r="M725" t="s">
        <v>123</v>
      </c>
      <c r="N725" t="s">
        <v>36</v>
      </c>
      <c r="O725" t="s">
        <v>37</v>
      </c>
      <c r="P725" s="5">
        <v>22.72</v>
      </c>
      <c r="Q725">
        <v>4.2</v>
      </c>
      <c r="R725" t="s">
        <v>23</v>
      </c>
    </row>
    <row r="726" spans="1:18" x14ac:dyDescent="0.3">
      <c r="A726" t="s">
        <v>6624</v>
      </c>
      <c r="B726" s="1">
        <v>44078</v>
      </c>
      <c r="C726" t="s">
        <v>6625</v>
      </c>
      <c r="D726" t="s">
        <v>141</v>
      </c>
      <c r="E726" t="s">
        <v>50</v>
      </c>
      <c r="F726">
        <v>10</v>
      </c>
      <c r="G726">
        <v>10</v>
      </c>
      <c r="H726" s="4">
        <v>181.98</v>
      </c>
      <c r="I726" s="4">
        <v>207.4572</v>
      </c>
      <c r="J726" s="4">
        <f t="shared" si="22"/>
        <v>253.37200000000016</v>
      </c>
      <c r="K726" s="4">
        <f t="shared" si="23"/>
        <v>2074.5720000000001</v>
      </c>
      <c r="L726" t="s">
        <v>66</v>
      </c>
      <c r="M726" t="s">
        <v>123</v>
      </c>
      <c r="N726" t="s">
        <v>71</v>
      </c>
      <c r="O726" t="s">
        <v>37</v>
      </c>
      <c r="P726" s="5">
        <v>1.4</v>
      </c>
      <c r="Q726">
        <v>3.4</v>
      </c>
      <c r="R726" t="s">
        <v>23</v>
      </c>
    </row>
    <row r="727" spans="1:18" x14ac:dyDescent="0.3">
      <c r="A727" t="s">
        <v>6915</v>
      </c>
      <c r="B727" s="1">
        <v>44078</v>
      </c>
      <c r="C727" t="s">
        <v>6916</v>
      </c>
      <c r="D727" t="s">
        <v>45</v>
      </c>
      <c r="E727" t="s">
        <v>46</v>
      </c>
      <c r="F727">
        <v>11</v>
      </c>
      <c r="G727">
        <v>11</v>
      </c>
      <c r="H727" s="4">
        <v>782.29</v>
      </c>
      <c r="I727" s="4">
        <v>891.81060000000002</v>
      </c>
      <c r="J727" s="4">
        <f t="shared" si="22"/>
        <v>1167.2266000000018</v>
      </c>
      <c r="K727" s="4">
        <f t="shared" si="23"/>
        <v>9809.9166000000005</v>
      </c>
      <c r="L727" t="s">
        <v>51</v>
      </c>
      <c r="M727" t="s">
        <v>79</v>
      </c>
      <c r="N727" t="s">
        <v>71</v>
      </c>
      <c r="O727" t="s">
        <v>67</v>
      </c>
      <c r="P727" s="5">
        <v>37.5</v>
      </c>
      <c r="Q727">
        <v>1</v>
      </c>
      <c r="R727" t="s">
        <v>74</v>
      </c>
    </row>
    <row r="728" spans="1:18" x14ac:dyDescent="0.3">
      <c r="A728" t="s">
        <v>10719</v>
      </c>
      <c r="B728" s="1">
        <v>44078</v>
      </c>
      <c r="C728" t="s">
        <v>1045</v>
      </c>
      <c r="D728" t="s">
        <v>109</v>
      </c>
      <c r="E728" t="s">
        <v>46</v>
      </c>
      <c r="F728">
        <v>9</v>
      </c>
      <c r="G728">
        <v>8</v>
      </c>
      <c r="H728" s="4">
        <v>692</v>
      </c>
      <c r="I728" s="4">
        <v>740.44</v>
      </c>
      <c r="J728" s="4">
        <f t="shared" si="22"/>
        <v>372.50000000000045</v>
      </c>
      <c r="K728" s="4">
        <f t="shared" si="23"/>
        <v>5923.52</v>
      </c>
      <c r="L728" t="s">
        <v>51</v>
      </c>
      <c r="M728" t="s">
        <v>42</v>
      </c>
      <c r="N728" t="s">
        <v>22</v>
      </c>
      <c r="O728" t="s">
        <v>89</v>
      </c>
      <c r="P728" s="5">
        <v>15.02</v>
      </c>
      <c r="Q728">
        <v>4.9000000000000004</v>
      </c>
      <c r="R728" t="s">
        <v>23</v>
      </c>
    </row>
    <row r="729" spans="1:18" x14ac:dyDescent="0.3">
      <c r="A729" t="s">
        <v>1465</v>
      </c>
      <c r="B729" s="1">
        <v>44079</v>
      </c>
      <c r="C729" t="s">
        <v>1466</v>
      </c>
      <c r="D729" t="s">
        <v>85</v>
      </c>
      <c r="E729" t="s">
        <v>82</v>
      </c>
      <c r="F729">
        <v>15</v>
      </c>
      <c r="G729">
        <v>14</v>
      </c>
      <c r="H729" s="4">
        <v>744.98</v>
      </c>
      <c r="I729" s="4">
        <v>834.37760000000014</v>
      </c>
      <c r="J729" s="4">
        <f t="shared" si="22"/>
        <v>1205.9664000000016</v>
      </c>
      <c r="K729" s="4">
        <f t="shared" si="23"/>
        <v>11681.286400000003</v>
      </c>
      <c r="L729" t="s">
        <v>20</v>
      </c>
      <c r="M729" t="s">
        <v>123</v>
      </c>
      <c r="N729" t="s">
        <v>29</v>
      </c>
      <c r="O729" t="s">
        <v>37</v>
      </c>
      <c r="P729" s="5">
        <v>45.6</v>
      </c>
      <c r="Q729">
        <v>2.6</v>
      </c>
      <c r="R729" t="s">
        <v>23</v>
      </c>
    </row>
    <row r="730" spans="1:18" x14ac:dyDescent="0.3">
      <c r="A730" t="s">
        <v>2948</v>
      </c>
      <c r="B730" s="1">
        <v>44079</v>
      </c>
      <c r="C730" t="s">
        <v>1443</v>
      </c>
      <c r="D730" t="s">
        <v>85</v>
      </c>
      <c r="E730" t="s">
        <v>82</v>
      </c>
      <c r="F730">
        <v>10</v>
      </c>
      <c r="G730">
        <v>8</v>
      </c>
      <c r="H730" s="4">
        <v>887.3</v>
      </c>
      <c r="I730" s="4">
        <v>940.53800000000001</v>
      </c>
      <c r="J730" s="4">
        <f t="shared" si="22"/>
        <v>403.10400000000044</v>
      </c>
      <c r="K730" s="4">
        <f t="shared" si="23"/>
        <v>7524.3040000000001</v>
      </c>
      <c r="L730" t="s">
        <v>20</v>
      </c>
      <c r="M730" t="s">
        <v>35</v>
      </c>
      <c r="N730" t="s">
        <v>22</v>
      </c>
      <c r="O730" t="s">
        <v>37</v>
      </c>
      <c r="P730" s="5">
        <v>22.8</v>
      </c>
      <c r="Q730">
        <v>1.2</v>
      </c>
      <c r="R730" t="s">
        <v>23</v>
      </c>
    </row>
    <row r="731" spans="1:18" x14ac:dyDescent="0.3">
      <c r="A731" t="s">
        <v>4738</v>
      </c>
      <c r="B731" s="1">
        <v>44079</v>
      </c>
      <c r="C731" t="s">
        <v>4739</v>
      </c>
      <c r="D731" t="s">
        <v>109</v>
      </c>
      <c r="E731" t="s">
        <v>46</v>
      </c>
      <c r="F731">
        <v>6</v>
      </c>
      <c r="G731">
        <v>6</v>
      </c>
      <c r="H731" s="4">
        <v>1026.4000000000001</v>
      </c>
      <c r="I731" s="4">
        <v>1170.0960000000002</v>
      </c>
      <c r="J731" s="4">
        <f t="shared" si="22"/>
        <v>845.48600000000033</v>
      </c>
      <c r="K731" s="4">
        <f t="shared" si="23"/>
        <v>7020.5760000000009</v>
      </c>
      <c r="L731" t="s">
        <v>27</v>
      </c>
      <c r="M731" t="s">
        <v>21</v>
      </c>
      <c r="N731" t="s">
        <v>71</v>
      </c>
      <c r="O731" t="s">
        <v>89</v>
      </c>
      <c r="P731" s="5">
        <v>16.690000000000001</v>
      </c>
      <c r="Q731">
        <v>4.4000000000000004</v>
      </c>
      <c r="R731" t="s">
        <v>23</v>
      </c>
    </row>
    <row r="732" spans="1:18" x14ac:dyDescent="0.3">
      <c r="A732" t="s">
        <v>5003</v>
      </c>
      <c r="B732" s="1">
        <v>44079</v>
      </c>
      <c r="C732" t="s">
        <v>5004</v>
      </c>
      <c r="D732" t="s">
        <v>141</v>
      </c>
      <c r="E732" t="s">
        <v>50</v>
      </c>
      <c r="F732">
        <v>7</v>
      </c>
      <c r="G732">
        <v>7</v>
      </c>
      <c r="H732" s="4">
        <v>1254.24</v>
      </c>
      <c r="I732" s="4">
        <v>1429.8336000000002</v>
      </c>
      <c r="J732" s="4">
        <f t="shared" si="22"/>
        <v>1193.175200000001</v>
      </c>
      <c r="K732" s="4">
        <f t="shared" si="23"/>
        <v>10008.835200000001</v>
      </c>
      <c r="L732" t="s">
        <v>51</v>
      </c>
      <c r="M732" t="s">
        <v>86</v>
      </c>
      <c r="N732" t="s">
        <v>29</v>
      </c>
      <c r="O732" t="s">
        <v>67</v>
      </c>
      <c r="P732" s="5">
        <v>35.979999999999997</v>
      </c>
      <c r="Q732">
        <v>1.7</v>
      </c>
      <c r="R732" t="s">
        <v>23</v>
      </c>
    </row>
    <row r="733" spans="1:18" x14ac:dyDescent="0.3">
      <c r="A733" t="s">
        <v>3314</v>
      </c>
      <c r="B733" s="1">
        <v>44080</v>
      </c>
      <c r="C733" t="s">
        <v>3315</v>
      </c>
      <c r="D733" t="s">
        <v>40</v>
      </c>
      <c r="E733" t="s">
        <v>57</v>
      </c>
      <c r="F733">
        <v>3</v>
      </c>
      <c r="G733">
        <v>2</v>
      </c>
      <c r="H733" s="4">
        <v>1237.77</v>
      </c>
      <c r="I733" s="4">
        <v>1423.4354999999998</v>
      </c>
      <c r="J733" s="4">
        <f t="shared" si="22"/>
        <v>335.77099999999967</v>
      </c>
      <c r="K733" s="4">
        <f t="shared" si="23"/>
        <v>2846.8709999999996</v>
      </c>
      <c r="L733" t="s">
        <v>66</v>
      </c>
      <c r="M733" t="s">
        <v>79</v>
      </c>
      <c r="N733" t="s">
        <v>71</v>
      </c>
      <c r="O733" t="s">
        <v>37</v>
      </c>
      <c r="P733" s="5">
        <v>35.56</v>
      </c>
      <c r="Q733">
        <v>0</v>
      </c>
      <c r="R733" t="s">
        <v>23</v>
      </c>
    </row>
    <row r="734" spans="1:18" x14ac:dyDescent="0.3">
      <c r="A734" t="s">
        <v>8853</v>
      </c>
      <c r="B734" s="1">
        <v>44080</v>
      </c>
      <c r="C734" t="s">
        <v>8854</v>
      </c>
      <c r="D734" t="s">
        <v>33</v>
      </c>
      <c r="E734" t="s">
        <v>70</v>
      </c>
      <c r="F734">
        <v>4</v>
      </c>
      <c r="G734">
        <v>3</v>
      </c>
      <c r="H734" s="4">
        <v>312.45</v>
      </c>
      <c r="I734" s="4">
        <v>331.197</v>
      </c>
      <c r="J734" s="4">
        <f t="shared" si="22"/>
        <v>23.181000000000097</v>
      </c>
      <c r="K734" s="4">
        <f t="shared" si="23"/>
        <v>993.59100000000001</v>
      </c>
      <c r="L734" t="s">
        <v>47</v>
      </c>
      <c r="M734" t="s">
        <v>86</v>
      </c>
      <c r="N734" t="s">
        <v>71</v>
      </c>
      <c r="O734" t="s">
        <v>30</v>
      </c>
      <c r="P734" s="5">
        <v>33.06</v>
      </c>
      <c r="Q734">
        <v>2.1</v>
      </c>
      <c r="R734" t="s">
        <v>23</v>
      </c>
    </row>
    <row r="735" spans="1:18" x14ac:dyDescent="0.3">
      <c r="A735" t="s">
        <v>10338</v>
      </c>
      <c r="B735" s="1">
        <v>44080</v>
      </c>
      <c r="C735" t="s">
        <v>10339</v>
      </c>
      <c r="D735" t="s">
        <v>33</v>
      </c>
      <c r="E735" t="s">
        <v>70</v>
      </c>
      <c r="F735">
        <v>12</v>
      </c>
      <c r="G735">
        <v>12</v>
      </c>
      <c r="H735" s="4">
        <v>921</v>
      </c>
      <c r="I735" s="4">
        <v>985.47</v>
      </c>
      <c r="J735" s="4">
        <f t="shared" si="22"/>
        <v>752.79999999999939</v>
      </c>
      <c r="K735" s="4">
        <f t="shared" si="23"/>
        <v>11825.64</v>
      </c>
      <c r="L735" t="s">
        <v>66</v>
      </c>
      <c r="M735" t="s">
        <v>35</v>
      </c>
      <c r="N735" t="s">
        <v>71</v>
      </c>
      <c r="O735" t="s">
        <v>53</v>
      </c>
      <c r="P735" s="5">
        <v>20.84</v>
      </c>
      <c r="Q735">
        <v>4</v>
      </c>
      <c r="R735" t="s">
        <v>23</v>
      </c>
    </row>
    <row r="736" spans="1:18" x14ac:dyDescent="0.3">
      <c r="A736" t="s">
        <v>2477</v>
      </c>
      <c r="B736" s="1">
        <v>44081</v>
      </c>
      <c r="C736" t="s">
        <v>2478</v>
      </c>
      <c r="D736" t="s">
        <v>40</v>
      </c>
      <c r="E736" t="s">
        <v>57</v>
      </c>
      <c r="F736">
        <v>12</v>
      </c>
      <c r="G736">
        <v>11</v>
      </c>
      <c r="H736" s="4">
        <v>825.15</v>
      </c>
      <c r="I736" s="4">
        <v>924.16800000000001</v>
      </c>
      <c r="J736" s="4">
        <f t="shared" si="22"/>
        <v>1067.9180000000003</v>
      </c>
      <c r="K736" s="4">
        <f t="shared" si="23"/>
        <v>10165.848</v>
      </c>
      <c r="L736" t="s">
        <v>20</v>
      </c>
      <c r="M736" t="s">
        <v>42</v>
      </c>
      <c r="N736" t="s">
        <v>36</v>
      </c>
      <c r="O736" t="s">
        <v>89</v>
      </c>
      <c r="P736" s="5">
        <v>21.28</v>
      </c>
      <c r="Q736">
        <v>4</v>
      </c>
      <c r="R736" t="s">
        <v>23</v>
      </c>
    </row>
    <row r="737" spans="1:18" x14ac:dyDescent="0.3">
      <c r="A737" t="s">
        <v>5047</v>
      </c>
      <c r="B737" s="1">
        <v>44081</v>
      </c>
      <c r="C737" t="s">
        <v>2257</v>
      </c>
      <c r="D737" t="s">
        <v>116</v>
      </c>
      <c r="E737" t="s">
        <v>50</v>
      </c>
      <c r="F737">
        <v>11</v>
      </c>
      <c r="G737">
        <v>9</v>
      </c>
      <c r="H737" s="4">
        <v>956.45</v>
      </c>
      <c r="I737" s="4">
        <v>1061.6595000000002</v>
      </c>
      <c r="J737" s="4">
        <f t="shared" si="22"/>
        <v>897.9055000000003</v>
      </c>
      <c r="K737" s="4">
        <f t="shared" si="23"/>
        <v>9554.9355000000014</v>
      </c>
      <c r="L737" t="s">
        <v>47</v>
      </c>
      <c r="M737" t="s">
        <v>86</v>
      </c>
      <c r="N737" t="s">
        <v>29</v>
      </c>
      <c r="O737" t="s">
        <v>37</v>
      </c>
      <c r="P737" s="5">
        <v>48.98</v>
      </c>
      <c r="Q737">
        <v>5</v>
      </c>
      <c r="R737" t="s">
        <v>23</v>
      </c>
    </row>
    <row r="738" spans="1:18" x14ac:dyDescent="0.3">
      <c r="A738" t="s">
        <v>9615</v>
      </c>
      <c r="B738" s="1">
        <v>44082</v>
      </c>
      <c r="C738" t="s">
        <v>9616</v>
      </c>
      <c r="D738" t="s">
        <v>65</v>
      </c>
      <c r="E738" t="s">
        <v>82</v>
      </c>
      <c r="F738">
        <v>3</v>
      </c>
      <c r="G738">
        <v>2</v>
      </c>
      <c r="H738" s="4">
        <v>867.18</v>
      </c>
      <c r="I738" s="4">
        <v>988.5852000000001</v>
      </c>
      <c r="J738" s="4">
        <f t="shared" si="22"/>
        <v>208.76040000000029</v>
      </c>
      <c r="K738" s="4">
        <f t="shared" si="23"/>
        <v>1977.1704000000002</v>
      </c>
      <c r="L738" t="s">
        <v>51</v>
      </c>
      <c r="M738" t="s">
        <v>79</v>
      </c>
      <c r="N738" t="s">
        <v>71</v>
      </c>
      <c r="O738" t="s">
        <v>30</v>
      </c>
      <c r="P738" s="5">
        <v>34.049999999999997</v>
      </c>
      <c r="Q738">
        <v>3.9</v>
      </c>
      <c r="R738" t="s">
        <v>23</v>
      </c>
    </row>
    <row r="739" spans="1:18" x14ac:dyDescent="0.3">
      <c r="A739" t="s">
        <v>1497</v>
      </c>
      <c r="B739" s="1">
        <v>44083</v>
      </c>
      <c r="C739" t="s">
        <v>1498</v>
      </c>
      <c r="D739" t="s">
        <v>56</v>
      </c>
      <c r="E739" t="s">
        <v>57</v>
      </c>
      <c r="F739">
        <v>4</v>
      </c>
      <c r="G739">
        <v>3</v>
      </c>
      <c r="H739" s="4">
        <v>1393.42</v>
      </c>
      <c r="I739" s="4">
        <v>1588.4988000000003</v>
      </c>
      <c r="J739" s="4">
        <f t="shared" si="22"/>
        <v>559.55640000000074</v>
      </c>
      <c r="K739" s="4">
        <f t="shared" si="23"/>
        <v>4765.4964000000009</v>
      </c>
      <c r="L739" t="s">
        <v>27</v>
      </c>
      <c r="M739" t="s">
        <v>86</v>
      </c>
      <c r="N739" t="s">
        <v>36</v>
      </c>
      <c r="O739" t="s">
        <v>37</v>
      </c>
      <c r="P739" s="5">
        <v>25.68</v>
      </c>
      <c r="Q739">
        <v>3</v>
      </c>
      <c r="R739" t="s">
        <v>23</v>
      </c>
    </row>
    <row r="740" spans="1:18" x14ac:dyDescent="0.3">
      <c r="A740" t="s">
        <v>4349</v>
      </c>
      <c r="B740" s="1">
        <v>44083</v>
      </c>
      <c r="C740" t="s">
        <v>4350</v>
      </c>
      <c r="D740" t="s">
        <v>33</v>
      </c>
      <c r="E740" t="s">
        <v>70</v>
      </c>
      <c r="F740">
        <v>2</v>
      </c>
      <c r="G740">
        <v>2</v>
      </c>
      <c r="H740" s="4">
        <v>934.31</v>
      </c>
      <c r="I740" s="4">
        <v>1018.3979</v>
      </c>
      <c r="J740" s="4">
        <f t="shared" si="22"/>
        <v>132.47580000000022</v>
      </c>
      <c r="K740" s="4">
        <f t="shared" si="23"/>
        <v>2036.7958000000001</v>
      </c>
      <c r="L740" t="s">
        <v>27</v>
      </c>
      <c r="M740" t="s">
        <v>123</v>
      </c>
      <c r="N740" t="s">
        <v>71</v>
      </c>
      <c r="O740" t="s">
        <v>30</v>
      </c>
      <c r="P740" s="5">
        <v>35.700000000000003</v>
      </c>
      <c r="Q740">
        <v>3.6</v>
      </c>
      <c r="R740" t="s">
        <v>23</v>
      </c>
    </row>
    <row r="741" spans="1:18" x14ac:dyDescent="0.3">
      <c r="A741" t="s">
        <v>753</v>
      </c>
      <c r="B741" s="1">
        <v>44084</v>
      </c>
      <c r="C741" t="s">
        <v>754</v>
      </c>
      <c r="D741" t="s">
        <v>65</v>
      </c>
      <c r="E741" t="s">
        <v>82</v>
      </c>
      <c r="F741">
        <v>19</v>
      </c>
      <c r="G741">
        <v>16</v>
      </c>
      <c r="H741" s="4">
        <v>1424.66</v>
      </c>
      <c r="I741" s="4">
        <v>1524.3862000000001</v>
      </c>
      <c r="J741" s="4">
        <f t="shared" si="22"/>
        <v>1565.169200000001</v>
      </c>
      <c r="K741" s="4">
        <f t="shared" si="23"/>
        <v>24390.179200000002</v>
      </c>
      <c r="L741" t="s">
        <v>51</v>
      </c>
      <c r="M741" t="s">
        <v>86</v>
      </c>
      <c r="N741" t="s">
        <v>29</v>
      </c>
      <c r="O741" t="s">
        <v>53</v>
      </c>
      <c r="P741" s="5">
        <v>30.45</v>
      </c>
      <c r="Q741">
        <v>3</v>
      </c>
      <c r="R741" t="s">
        <v>23</v>
      </c>
    </row>
    <row r="742" spans="1:18" x14ac:dyDescent="0.3">
      <c r="A742" t="s">
        <v>1809</v>
      </c>
      <c r="B742" s="1">
        <v>44086</v>
      </c>
      <c r="C742" t="s">
        <v>1810</v>
      </c>
      <c r="D742" t="s">
        <v>77</v>
      </c>
      <c r="E742" t="s">
        <v>82</v>
      </c>
      <c r="F742">
        <v>8</v>
      </c>
      <c r="G742">
        <v>6</v>
      </c>
      <c r="H742" s="4">
        <v>1007.78</v>
      </c>
      <c r="I742" s="4">
        <v>1088.4023999999999</v>
      </c>
      <c r="J742" s="4">
        <f t="shared" si="22"/>
        <v>479.83439999999939</v>
      </c>
      <c r="K742" s="4">
        <f t="shared" si="23"/>
        <v>6530.4143999999997</v>
      </c>
      <c r="L742" t="s">
        <v>47</v>
      </c>
      <c r="M742" t="s">
        <v>86</v>
      </c>
      <c r="N742" t="s">
        <v>71</v>
      </c>
      <c r="O742" t="s">
        <v>89</v>
      </c>
      <c r="P742" s="5">
        <v>3.9</v>
      </c>
      <c r="Q742">
        <v>2.6</v>
      </c>
      <c r="R742" t="s">
        <v>23</v>
      </c>
    </row>
    <row r="743" spans="1:18" x14ac:dyDescent="0.3">
      <c r="A743" t="s">
        <v>3145</v>
      </c>
      <c r="B743" s="1">
        <v>44087</v>
      </c>
      <c r="C743" t="s">
        <v>3146</v>
      </c>
      <c r="D743" t="s">
        <v>100</v>
      </c>
      <c r="E743" t="s">
        <v>57</v>
      </c>
      <c r="F743">
        <v>9</v>
      </c>
      <c r="G743">
        <v>9</v>
      </c>
      <c r="H743" s="4">
        <v>582.32000000000005</v>
      </c>
      <c r="I743" s="4">
        <v>663.84480000000008</v>
      </c>
      <c r="J743" s="4">
        <f t="shared" si="22"/>
        <v>707.38320000000033</v>
      </c>
      <c r="K743" s="4">
        <f t="shared" si="23"/>
        <v>5974.6032000000005</v>
      </c>
      <c r="L743" t="s">
        <v>20</v>
      </c>
      <c r="M743" t="s">
        <v>35</v>
      </c>
      <c r="N743" t="s">
        <v>36</v>
      </c>
      <c r="O743" t="s">
        <v>37</v>
      </c>
      <c r="P743" s="5">
        <v>26.34</v>
      </c>
      <c r="Q743">
        <v>4.5999999999999996</v>
      </c>
      <c r="R743" t="s">
        <v>23</v>
      </c>
    </row>
    <row r="744" spans="1:18" x14ac:dyDescent="0.3">
      <c r="A744" t="s">
        <v>1674</v>
      </c>
      <c r="B744" s="1">
        <v>44088</v>
      </c>
      <c r="C744" t="s">
        <v>1675</v>
      </c>
      <c r="D744" t="s">
        <v>45</v>
      </c>
      <c r="E744" t="s">
        <v>46</v>
      </c>
      <c r="F744">
        <v>20</v>
      </c>
      <c r="G744">
        <v>17</v>
      </c>
      <c r="H744" s="4">
        <v>159.41</v>
      </c>
      <c r="I744" s="4">
        <v>183.32149999999999</v>
      </c>
      <c r="J744" s="4">
        <f t="shared" si="22"/>
        <v>381.16550000000001</v>
      </c>
      <c r="K744" s="4">
        <f t="shared" si="23"/>
        <v>3116.4654999999998</v>
      </c>
      <c r="L744" t="s">
        <v>66</v>
      </c>
      <c r="M744" t="s">
        <v>21</v>
      </c>
      <c r="N744" t="s">
        <v>36</v>
      </c>
      <c r="O744" t="s">
        <v>37</v>
      </c>
      <c r="P744" s="5">
        <v>25.33</v>
      </c>
      <c r="Q744">
        <v>2.6</v>
      </c>
      <c r="R744" t="s">
        <v>23</v>
      </c>
    </row>
    <row r="745" spans="1:18" x14ac:dyDescent="0.3">
      <c r="A745" t="s">
        <v>2976</v>
      </c>
      <c r="B745" s="1">
        <v>44088</v>
      </c>
      <c r="C745" t="s">
        <v>2977</v>
      </c>
      <c r="D745" t="s">
        <v>77</v>
      </c>
      <c r="E745" t="s">
        <v>82</v>
      </c>
      <c r="F745">
        <v>18</v>
      </c>
      <c r="G745">
        <v>15</v>
      </c>
      <c r="H745" s="4">
        <v>356.85</v>
      </c>
      <c r="I745" s="4">
        <v>378.26100000000002</v>
      </c>
      <c r="J745" s="4">
        <f t="shared" si="22"/>
        <v>300.52499999999998</v>
      </c>
      <c r="K745" s="4">
        <f t="shared" si="23"/>
        <v>5673.915</v>
      </c>
      <c r="L745" t="s">
        <v>47</v>
      </c>
      <c r="M745" t="s">
        <v>86</v>
      </c>
      <c r="N745" t="s">
        <v>22</v>
      </c>
      <c r="O745" t="s">
        <v>53</v>
      </c>
      <c r="P745" s="5">
        <v>20.64</v>
      </c>
      <c r="Q745">
        <v>3.8</v>
      </c>
      <c r="R745" t="s">
        <v>74</v>
      </c>
    </row>
    <row r="746" spans="1:18" x14ac:dyDescent="0.3">
      <c r="A746" t="s">
        <v>3804</v>
      </c>
      <c r="B746" s="1">
        <v>44088</v>
      </c>
      <c r="C746" t="s">
        <v>3805</v>
      </c>
      <c r="D746" t="s">
        <v>45</v>
      </c>
      <c r="E746" t="s">
        <v>46</v>
      </c>
      <c r="F746">
        <v>13</v>
      </c>
      <c r="G746">
        <v>11</v>
      </c>
      <c r="H746" s="4">
        <v>344.81</v>
      </c>
      <c r="I746" s="4">
        <v>362.0505</v>
      </c>
      <c r="J746" s="4">
        <f t="shared" si="22"/>
        <v>176.77550000000008</v>
      </c>
      <c r="K746" s="4">
        <f t="shared" si="23"/>
        <v>3982.5554999999999</v>
      </c>
      <c r="L746" t="s">
        <v>20</v>
      </c>
      <c r="M746" t="s">
        <v>42</v>
      </c>
      <c r="N746" t="s">
        <v>22</v>
      </c>
      <c r="O746" t="s">
        <v>37</v>
      </c>
      <c r="P746" s="5">
        <v>12.87</v>
      </c>
      <c r="Q746">
        <v>4.7</v>
      </c>
      <c r="R746" t="s">
        <v>23</v>
      </c>
    </row>
    <row r="747" spans="1:18" x14ac:dyDescent="0.3">
      <c r="A747" t="s">
        <v>4842</v>
      </c>
      <c r="B747" s="1">
        <v>44088</v>
      </c>
      <c r="C747" t="s">
        <v>4843</v>
      </c>
      <c r="D747" t="s">
        <v>77</v>
      </c>
      <c r="E747" t="s">
        <v>82</v>
      </c>
      <c r="F747">
        <v>16</v>
      </c>
      <c r="G747">
        <v>14</v>
      </c>
      <c r="H747" s="4">
        <v>727.37</v>
      </c>
      <c r="I747" s="4">
        <v>792.83330000000001</v>
      </c>
      <c r="J747" s="4">
        <f t="shared" si="22"/>
        <v>871.03619999999933</v>
      </c>
      <c r="K747" s="4">
        <f t="shared" si="23"/>
        <v>11099.6662</v>
      </c>
      <c r="L747" t="s">
        <v>20</v>
      </c>
      <c r="M747" t="s">
        <v>123</v>
      </c>
      <c r="N747" t="s">
        <v>29</v>
      </c>
      <c r="O747" t="s">
        <v>53</v>
      </c>
      <c r="P747" s="5">
        <v>45.45</v>
      </c>
      <c r="Q747">
        <v>3.3</v>
      </c>
      <c r="R747" t="s">
        <v>23</v>
      </c>
    </row>
    <row r="748" spans="1:18" x14ac:dyDescent="0.3">
      <c r="A748" t="s">
        <v>382</v>
      </c>
      <c r="B748" s="1">
        <v>44089</v>
      </c>
      <c r="C748" t="s">
        <v>383</v>
      </c>
      <c r="D748" t="s">
        <v>33</v>
      </c>
      <c r="E748" t="s">
        <v>70</v>
      </c>
      <c r="F748">
        <v>17</v>
      </c>
      <c r="G748">
        <v>14</v>
      </c>
      <c r="H748" s="4">
        <v>323.8</v>
      </c>
      <c r="I748" s="4">
        <v>372.37</v>
      </c>
      <c r="J748" s="4">
        <f t="shared" si="22"/>
        <v>674.71000000000049</v>
      </c>
      <c r="K748" s="4">
        <f t="shared" si="23"/>
        <v>5213.18</v>
      </c>
      <c r="L748" t="s">
        <v>20</v>
      </c>
      <c r="M748" t="s">
        <v>123</v>
      </c>
      <c r="N748" t="s">
        <v>22</v>
      </c>
      <c r="O748" t="s">
        <v>37</v>
      </c>
      <c r="P748" s="5">
        <v>5.27</v>
      </c>
      <c r="Q748">
        <v>1.8</v>
      </c>
      <c r="R748" t="s">
        <v>23</v>
      </c>
    </row>
    <row r="749" spans="1:18" x14ac:dyDescent="0.3">
      <c r="A749" t="s">
        <v>4086</v>
      </c>
      <c r="B749" s="1">
        <v>44089</v>
      </c>
      <c r="C749" t="s">
        <v>4087</v>
      </c>
      <c r="D749" t="s">
        <v>100</v>
      </c>
      <c r="E749" t="s">
        <v>57</v>
      </c>
      <c r="F749">
        <v>9</v>
      </c>
      <c r="G749">
        <v>8</v>
      </c>
      <c r="H749" s="4">
        <v>108.29</v>
      </c>
      <c r="I749" s="4">
        <v>120.20190000000002</v>
      </c>
      <c r="J749" s="4">
        <f t="shared" si="22"/>
        <v>82.585200000000128</v>
      </c>
      <c r="K749" s="4">
        <f t="shared" si="23"/>
        <v>961.61520000000019</v>
      </c>
      <c r="L749" t="s">
        <v>20</v>
      </c>
      <c r="M749" t="s">
        <v>35</v>
      </c>
      <c r="N749" t="s">
        <v>22</v>
      </c>
      <c r="O749" t="s">
        <v>89</v>
      </c>
      <c r="P749" s="5">
        <v>12.71</v>
      </c>
      <c r="Q749">
        <v>2.5</v>
      </c>
      <c r="R749" t="s">
        <v>23</v>
      </c>
    </row>
    <row r="750" spans="1:18" x14ac:dyDescent="0.3">
      <c r="A750" t="s">
        <v>4236</v>
      </c>
      <c r="B750" s="1">
        <v>44089</v>
      </c>
      <c r="C750" t="s">
        <v>4237</v>
      </c>
      <c r="D750" t="s">
        <v>141</v>
      </c>
      <c r="E750" t="s">
        <v>50</v>
      </c>
      <c r="F750">
        <v>16</v>
      </c>
      <c r="G750">
        <v>13</v>
      </c>
      <c r="H750" s="4">
        <v>1386.1</v>
      </c>
      <c r="I750" s="4">
        <v>1580.154</v>
      </c>
      <c r="J750" s="4">
        <f t="shared" si="22"/>
        <v>2510.612000000001</v>
      </c>
      <c r="K750" s="4">
        <f t="shared" si="23"/>
        <v>20542.002</v>
      </c>
      <c r="L750" t="s">
        <v>20</v>
      </c>
      <c r="M750" t="s">
        <v>86</v>
      </c>
      <c r="N750" t="s">
        <v>36</v>
      </c>
      <c r="O750" t="s">
        <v>53</v>
      </c>
      <c r="P750" s="5">
        <v>12.09</v>
      </c>
      <c r="Q750">
        <v>4.2</v>
      </c>
      <c r="R750" t="s">
        <v>23</v>
      </c>
    </row>
    <row r="751" spans="1:18" x14ac:dyDescent="0.3">
      <c r="A751" t="s">
        <v>4557</v>
      </c>
      <c r="B751" s="1">
        <v>44089</v>
      </c>
      <c r="C751" t="s">
        <v>4558</v>
      </c>
      <c r="D751" t="s">
        <v>130</v>
      </c>
      <c r="E751" t="s">
        <v>82</v>
      </c>
      <c r="F751">
        <v>15</v>
      </c>
      <c r="G751">
        <v>12</v>
      </c>
      <c r="H751" s="4">
        <v>940.94</v>
      </c>
      <c r="I751" s="4">
        <v>987.98700000000008</v>
      </c>
      <c r="J751" s="4">
        <f t="shared" si="22"/>
        <v>537.13400000000036</v>
      </c>
      <c r="K751" s="4">
        <f t="shared" si="23"/>
        <v>11855.844000000001</v>
      </c>
      <c r="L751" t="s">
        <v>51</v>
      </c>
      <c r="M751" t="s">
        <v>123</v>
      </c>
      <c r="N751" t="s">
        <v>29</v>
      </c>
      <c r="O751" t="s">
        <v>37</v>
      </c>
      <c r="P751" s="5">
        <v>27.43</v>
      </c>
      <c r="Q751">
        <v>1.2</v>
      </c>
      <c r="R751" t="s">
        <v>23</v>
      </c>
    </row>
    <row r="752" spans="1:18" x14ac:dyDescent="0.3">
      <c r="A752" t="s">
        <v>501</v>
      </c>
      <c r="B752" s="1">
        <v>44090</v>
      </c>
      <c r="C752" t="s">
        <v>502</v>
      </c>
      <c r="D752" t="s">
        <v>40</v>
      </c>
      <c r="E752" t="s">
        <v>57</v>
      </c>
      <c r="F752">
        <v>7</v>
      </c>
      <c r="G752">
        <v>6</v>
      </c>
      <c r="H752" s="4">
        <v>146.76</v>
      </c>
      <c r="I752" s="4">
        <v>154.09799999999998</v>
      </c>
      <c r="J752" s="4">
        <f t="shared" si="22"/>
        <v>18.84800000000002</v>
      </c>
      <c r="K752" s="4">
        <f t="shared" si="23"/>
        <v>924.58799999999997</v>
      </c>
      <c r="L752" t="s">
        <v>51</v>
      </c>
      <c r="M752" t="s">
        <v>123</v>
      </c>
      <c r="N752" t="s">
        <v>29</v>
      </c>
      <c r="O752" t="s">
        <v>30</v>
      </c>
      <c r="P752" s="5">
        <v>25.18</v>
      </c>
      <c r="Q752">
        <v>1.3</v>
      </c>
      <c r="R752" t="s">
        <v>23</v>
      </c>
    </row>
    <row r="753" spans="1:18" x14ac:dyDescent="0.3">
      <c r="A753" t="s">
        <v>2989</v>
      </c>
      <c r="B753" s="1">
        <v>44090</v>
      </c>
      <c r="C753" t="s">
        <v>2990</v>
      </c>
      <c r="D753" t="s">
        <v>133</v>
      </c>
      <c r="E753" t="s">
        <v>50</v>
      </c>
      <c r="F753">
        <v>19</v>
      </c>
      <c r="G753">
        <v>16</v>
      </c>
      <c r="H753" s="4">
        <v>55.33</v>
      </c>
      <c r="I753" s="4">
        <v>61.969600000000007</v>
      </c>
      <c r="J753" s="4">
        <f t="shared" si="22"/>
        <v>85.303600000000131</v>
      </c>
      <c r="K753" s="4">
        <f t="shared" si="23"/>
        <v>991.51360000000011</v>
      </c>
      <c r="L753" t="s">
        <v>27</v>
      </c>
      <c r="M753" t="s">
        <v>21</v>
      </c>
      <c r="N753" t="s">
        <v>22</v>
      </c>
      <c r="O753" t="s">
        <v>67</v>
      </c>
      <c r="P753" s="5">
        <v>20.93</v>
      </c>
      <c r="Q753">
        <v>3.4</v>
      </c>
      <c r="R753" t="s">
        <v>23</v>
      </c>
    </row>
    <row r="754" spans="1:18" x14ac:dyDescent="0.3">
      <c r="A754" t="s">
        <v>3425</v>
      </c>
      <c r="B754" s="1">
        <v>44090</v>
      </c>
      <c r="C754" t="s">
        <v>3426</v>
      </c>
      <c r="D754" t="s">
        <v>85</v>
      </c>
      <c r="E754" t="s">
        <v>82</v>
      </c>
      <c r="F754">
        <v>8</v>
      </c>
      <c r="G754">
        <v>7</v>
      </c>
      <c r="H754" s="4">
        <v>693.59</v>
      </c>
      <c r="I754" s="4">
        <v>762.94900000000007</v>
      </c>
      <c r="J754" s="4">
        <f t="shared" si="22"/>
        <v>485.51299999999992</v>
      </c>
      <c r="K754" s="4">
        <f t="shared" si="23"/>
        <v>5340.643</v>
      </c>
      <c r="L754" t="s">
        <v>27</v>
      </c>
      <c r="M754" t="s">
        <v>123</v>
      </c>
      <c r="N754" t="s">
        <v>29</v>
      </c>
      <c r="O754" t="s">
        <v>89</v>
      </c>
      <c r="P754" s="5">
        <v>0</v>
      </c>
      <c r="Q754">
        <v>1.4</v>
      </c>
      <c r="R754" t="s">
        <v>23</v>
      </c>
    </row>
    <row r="755" spans="1:18" x14ac:dyDescent="0.3">
      <c r="A755" t="s">
        <v>3531</v>
      </c>
      <c r="B755" s="1">
        <v>44090</v>
      </c>
      <c r="C755" t="s">
        <v>3532</v>
      </c>
      <c r="D755" t="s">
        <v>100</v>
      </c>
      <c r="E755" t="s">
        <v>57</v>
      </c>
      <c r="F755">
        <v>12</v>
      </c>
      <c r="G755">
        <v>10</v>
      </c>
      <c r="H755" s="4">
        <v>877.81</v>
      </c>
      <c r="I755" s="4">
        <v>1000.7034000000001</v>
      </c>
      <c r="J755" s="4">
        <f t="shared" si="22"/>
        <v>1192.7740000000028</v>
      </c>
      <c r="K755" s="4">
        <f t="shared" si="23"/>
        <v>10007.034000000001</v>
      </c>
      <c r="L755" t="s">
        <v>51</v>
      </c>
      <c r="M755" t="s">
        <v>42</v>
      </c>
      <c r="N755" t="s">
        <v>71</v>
      </c>
      <c r="O755" t="s">
        <v>89</v>
      </c>
      <c r="P755" s="5">
        <v>36.159999999999997</v>
      </c>
      <c r="Q755">
        <v>3</v>
      </c>
      <c r="R755" t="s">
        <v>23</v>
      </c>
    </row>
    <row r="756" spans="1:18" x14ac:dyDescent="0.3">
      <c r="A756" t="s">
        <v>3845</v>
      </c>
      <c r="B756" s="1">
        <v>44090</v>
      </c>
      <c r="C756" t="s">
        <v>3846</v>
      </c>
      <c r="D756" t="s">
        <v>100</v>
      </c>
      <c r="E756" t="s">
        <v>57</v>
      </c>
      <c r="F756">
        <v>12</v>
      </c>
      <c r="G756">
        <v>12</v>
      </c>
      <c r="H756" s="4">
        <v>223.58</v>
      </c>
      <c r="I756" s="4">
        <v>248.17380000000003</v>
      </c>
      <c r="J756" s="4">
        <f t="shared" si="22"/>
        <v>249.32560000000029</v>
      </c>
      <c r="K756" s="4">
        <f t="shared" si="23"/>
        <v>2978.0856000000003</v>
      </c>
      <c r="L756" t="s">
        <v>51</v>
      </c>
      <c r="M756" t="s">
        <v>86</v>
      </c>
      <c r="N756" t="s">
        <v>36</v>
      </c>
      <c r="O756" t="s">
        <v>30</v>
      </c>
      <c r="P756" s="5">
        <v>45.8</v>
      </c>
      <c r="Q756">
        <v>4.5999999999999996</v>
      </c>
      <c r="R756" t="s">
        <v>74</v>
      </c>
    </row>
    <row r="757" spans="1:18" x14ac:dyDescent="0.3">
      <c r="A757" t="s">
        <v>5162</v>
      </c>
      <c r="B757" s="1">
        <v>44090</v>
      </c>
      <c r="C757" t="s">
        <v>5163</v>
      </c>
      <c r="D757" t="s">
        <v>65</v>
      </c>
      <c r="E757" t="s">
        <v>82</v>
      </c>
      <c r="F757">
        <v>20</v>
      </c>
      <c r="G757">
        <v>16</v>
      </c>
      <c r="H757" s="4">
        <v>1099.1500000000001</v>
      </c>
      <c r="I757" s="4">
        <v>1264.0225</v>
      </c>
      <c r="J757" s="4">
        <f t="shared" si="22"/>
        <v>2632.5199999999991</v>
      </c>
      <c r="K757" s="4">
        <f t="shared" si="23"/>
        <v>20224.36</v>
      </c>
      <c r="L757" t="s">
        <v>66</v>
      </c>
      <c r="M757" t="s">
        <v>79</v>
      </c>
      <c r="N757" t="s">
        <v>22</v>
      </c>
      <c r="O757" t="s">
        <v>53</v>
      </c>
      <c r="P757" s="5">
        <v>5.44</v>
      </c>
      <c r="Q757">
        <v>2.4</v>
      </c>
      <c r="R757" t="s">
        <v>23</v>
      </c>
    </row>
    <row r="758" spans="1:18" x14ac:dyDescent="0.3">
      <c r="A758" t="s">
        <v>5649</v>
      </c>
      <c r="B758" s="1">
        <v>44090</v>
      </c>
      <c r="C758" t="s">
        <v>5650</v>
      </c>
      <c r="D758" t="s">
        <v>85</v>
      </c>
      <c r="E758" t="s">
        <v>82</v>
      </c>
      <c r="F758">
        <v>3</v>
      </c>
      <c r="G758">
        <v>2</v>
      </c>
      <c r="H758" s="4">
        <v>610.15</v>
      </c>
      <c r="I758" s="4">
        <v>652.8605</v>
      </c>
      <c r="J758" s="4">
        <f t="shared" si="22"/>
        <v>41.231000000000051</v>
      </c>
      <c r="K758" s="4">
        <f t="shared" si="23"/>
        <v>1305.721</v>
      </c>
      <c r="L758" t="s">
        <v>66</v>
      </c>
      <c r="M758" t="s">
        <v>21</v>
      </c>
      <c r="N758" t="s">
        <v>36</v>
      </c>
      <c r="O758" t="s">
        <v>53</v>
      </c>
      <c r="P758" s="5">
        <v>44.19</v>
      </c>
      <c r="Q758">
        <v>2.2000000000000002</v>
      </c>
      <c r="R758" t="s">
        <v>23</v>
      </c>
    </row>
    <row r="759" spans="1:18" x14ac:dyDescent="0.3">
      <c r="A759" t="s">
        <v>9923</v>
      </c>
      <c r="B759" s="1">
        <v>44090</v>
      </c>
      <c r="C759" t="s">
        <v>9924</v>
      </c>
      <c r="D759" t="s">
        <v>85</v>
      </c>
      <c r="E759" t="s">
        <v>82</v>
      </c>
      <c r="F759">
        <v>2</v>
      </c>
      <c r="G759">
        <v>2</v>
      </c>
      <c r="H759" s="4">
        <v>1153.8900000000001</v>
      </c>
      <c r="I759" s="4">
        <v>1223.1234000000002</v>
      </c>
      <c r="J759" s="4">
        <f t="shared" si="22"/>
        <v>133.46680000000015</v>
      </c>
      <c r="K759" s="4">
        <f t="shared" si="23"/>
        <v>2446.2468000000003</v>
      </c>
      <c r="L759" t="s">
        <v>20</v>
      </c>
      <c r="M759" t="s">
        <v>35</v>
      </c>
      <c r="N759" t="s">
        <v>71</v>
      </c>
      <c r="O759" t="s">
        <v>67</v>
      </c>
      <c r="P759" s="5">
        <v>5</v>
      </c>
      <c r="Q759">
        <v>1.8</v>
      </c>
      <c r="R759" t="s">
        <v>23</v>
      </c>
    </row>
    <row r="760" spans="1:18" x14ac:dyDescent="0.3">
      <c r="A760" t="s">
        <v>1760</v>
      </c>
      <c r="B760" s="1">
        <v>44091</v>
      </c>
      <c r="C760" t="s">
        <v>1761</v>
      </c>
      <c r="D760" t="s">
        <v>45</v>
      </c>
      <c r="E760" t="s">
        <v>46</v>
      </c>
      <c r="F760">
        <v>8</v>
      </c>
      <c r="G760">
        <v>7</v>
      </c>
      <c r="H760" s="4">
        <v>358.29</v>
      </c>
      <c r="I760" s="4">
        <v>383.37030000000004</v>
      </c>
      <c r="J760" s="4">
        <f t="shared" si="22"/>
        <v>156.11210000000011</v>
      </c>
      <c r="K760" s="4">
        <f t="shared" si="23"/>
        <v>2683.5921000000003</v>
      </c>
      <c r="L760" t="s">
        <v>20</v>
      </c>
      <c r="M760" t="s">
        <v>21</v>
      </c>
      <c r="N760" t="s">
        <v>36</v>
      </c>
      <c r="O760" t="s">
        <v>30</v>
      </c>
      <c r="P760" s="5">
        <v>19.45</v>
      </c>
      <c r="Q760">
        <v>3.4</v>
      </c>
      <c r="R760" t="s">
        <v>23</v>
      </c>
    </row>
    <row r="761" spans="1:18" x14ac:dyDescent="0.3">
      <c r="A761" t="s">
        <v>6890</v>
      </c>
      <c r="B761" s="1">
        <v>44091</v>
      </c>
      <c r="C761" t="s">
        <v>6891</v>
      </c>
      <c r="D761" t="s">
        <v>109</v>
      </c>
      <c r="E761" t="s">
        <v>46</v>
      </c>
      <c r="F761">
        <v>16</v>
      </c>
      <c r="G761">
        <v>14</v>
      </c>
      <c r="H761" s="4">
        <v>275.64999999999998</v>
      </c>
      <c r="I761" s="4">
        <v>308.72800000000001</v>
      </c>
      <c r="J761" s="4">
        <f t="shared" si="22"/>
        <v>452.00200000000058</v>
      </c>
      <c r="K761" s="4">
        <f t="shared" si="23"/>
        <v>4322.192</v>
      </c>
      <c r="L761" t="s">
        <v>27</v>
      </c>
      <c r="M761" t="s">
        <v>42</v>
      </c>
      <c r="N761" t="s">
        <v>36</v>
      </c>
      <c r="O761" t="s">
        <v>67</v>
      </c>
      <c r="P761" s="5">
        <v>11.09</v>
      </c>
      <c r="Q761">
        <v>4</v>
      </c>
      <c r="R761" t="s">
        <v>23</v>
      </c>
    </row>
    <row r="762" spans="1:18" x14ac:dyDescent="0.3">
      <c r="A762" t="s">
        <v>2189</v>
      </c>
      <c r="B762" s="1">
        <v>44092</v>
      </c>
      <c r="C762" t="s">
        <v>10804</v>
      </c>
      <c r="D762" t="s">
        <v>133</v>
      </c>
      <c r="E762" t="s">
        <v>50</v>
      </c>
      <c r="F762">
        <v>15</v>
      </c>
      <c r="G762">
        <v>15</v>
      </c>
      <c r="H762" s="4">
        <v>1292.23</v>
      </c>
      <c r="I762" s="4">
        <v>1460.2198999999998</v>
      </c>
      <c r="J762" s="4">
        <f t="shared" si="22"/>
        <v>2490.0284999999963</v>
      </c>
      <c r="K762" s="4">
        <f t="shared" si="23"/>
        <v>21903.298499999997</v>
      </c>
      <c r="L762" t="s">
        <v>51</v>
      </c>
      <c r="M762" t="s">
        <v>86</v>
      </c>
      <c r="N762" t="s">
        <v>22</v>
      </c>
      <c r="O762" t="s">
        <v>37</v>
      </c>
      <c r="P762" s="5">
        <v>29.82</v>
      </c>
      <c r="Q762">
        <v>1.4</v>
      </c>
      <c r="R762" t="s">
        <v>23</v>
      </c>
    </row>
    <row r="763" spans="1:18" x14ac:dyDescent="0.3">
      <c r="A763" t="s">
        <v>7267</v>
      </c>
      <c r="B763" s="1">
        <v>44092</v>
      </c>
      <c r="C763" t="s">
        <v>7268</v>
      </c>
      <c r="D763" t="s">
        <v>40</v>
      </c>
      <c r="E763" t="s">
        <v>57</v>
      </c>
      <c r="F763">
        <v>14</v>
      </c>
      <c r="G763">
        <v>14</v>
      </c>
      <c r="H763" s="4">
        <v>349.5</v>
      </c>
      <c r="I763" s="4">
        <v>401.92499999999995</v>
      </c>
      <c r="J763" s="4">
        <f t="shared" si="22"/>
        <v>732.84999999999889</v>
      </c>
      <c r="K763" s="4">
        <f t="shared" si="23"/>
        <v>5626.9499999999989</v>
      </c>
      <c r="L763" t="s">
        <v>27</v>
      </c>
      <c r="M763" t="s">
        <v>35</v>
      </c>
      <c r="N763" t="s">
        <v>29</v>
      </c>
      <c r="O763" t="s">
        <v>37</v>
      </c>
      <c r="P763" s="5">
        <v>1.1000000000000001</v>
      </c>
      <c r="Q763">
        <v>3.6</v>
      </c>
      <c r="R763" t="s">
        <v>23</v>
      </c>
    </row>
    <row r="764" spans="1:18" x14ac:dyDescent="0.3">
      <c r="A764" t="s">
        <v>9939</v>
      </c>
      <c r="B764" s="1">
        <v>44092</v>
      </c>
      <c r="C764" t="s">
        <v>9940</v>
      </c>
      <c r="D764" t="s">
        <v>109</v>
      </c>
      <c r="E764" t="s">
        <v>46</v>
      </c>
      <c r="F764">
        <v>1</v>
      </c>
      <c r="G764">
        <v>1</v>
      </c>
      <c r="H764" s="4">
        <v>1070.32</v>
      </c>
      <c r="I764" s="4">
        <v>1145.2424000000001</v>
      </c>
      <c r="J764" s="4">
        <f t="shared" si="22"/>
        <v>62.002400000000151</v>
      </c>
      <c r="K764" s="4">
        <f t="shared" si="23"/>
        <v>1145.2424000000001</v>
      </c>
      <c r="L764" t="s">
        <v>51</v>
      </c>
      <c r="M764" t="s">
        <v>42</v>
      </c>
      <c r="N764" t="s">
        <v>29</v>
      </c>
      <c r="O764" t="s">
        <v>30</v>
      </c>
      <c r="P764" s="5">
        <v>12.92</v>
      </c>
      <c r="Q764">
        <v>4.3</v>
      </c>
      <c r="R764" t="s">
        <v>23</v>
      </c>
    </row>
    <row r="765" spans="1:18" x14ac:dyDescent="0.3">
      <c r="A765" t="s">
        <v>1203</v>
      </c>
      <c r="B765" s="1">
        <v>44093</v>
      </c>
      <c r="C765" t="s">
        <v>1204</v>
      </c>
      <c r="D765" t="s">
        <v>77</v>
      </c>
      <c r="E765" t="s">
        <v>82</v>
      </c>
      <c r="F765">
        <v>6</v>
      </c>
      <c r="G765">
        <v>5</v>
      </c>
      <c r="H765" s="4">
        <v>821.02</v>
      </c>
      <c r="I765" s="4">
        <v>870.28120000000001</v>
      </c>
      <c r="J765" s="4">
        <f t="shared" si="22"/>
        <v>241.52599999999958</v>
      </c>
      <c r="K765" s="4">
        <f t="shared" si="23"/>
        <v>4351.4059999999999</v>
      </c>
      <c r="L765" t="s">
        <v>66</v>
      </c>
      <c r="M765" t="s">
        <v>42</v>
      </c>
      <c r="N765" t="s">
        <v>36</v>
      </c>
      <c r="O765" t="s">
        <v>53</v>
      </c>
      <c r="P765" s="5">
        <v>4.78</v>
      </c>
      <c r="Q765">
        <v>1.6</v>
      </c>
      <c r="R765" t="s">
        <v>23</v>
      </c>
    </row>
    <row r="766" spans="1:18" x14ac:dyDescent="0.3">
      <c r="A766" t="s">
        <v>4068</v>
      </c>
      <c r="B766" s="1">
        <v>44093</v>
      </c>
      <c r="C766" t="s">
        <v>4069</v>
      </c>
      <c r="D766" t="s">
        <v>56</v>
      </c>
      <c r="E766" t="s">
        <v>57</v>
      </c>
      <c r="F766">
        <v>14</v>
      </c>
      <c r="G766">
        <v>11</v>
      </c>
      <c r="H766" s="4">
        <v>1110.68</v>
      </c>
      <c r="I766" s="4">
        <v>1221.7480000000003</v>
      </c>
      <c r="J766" s="4">
        <f t="shared" si="22"/>
        <v>1193.9980000000014</v>
      </c>
      <c r="K766" s="4">
        <f t="shared" si="23"/>
        <v>13439.228000000003</v>
      </c>
      <c r="L766" t="s">
        <v>66</v>
      </c>
      <c r="M766" t="s">
        <v>21</v>
      </c>
      <c r="N766" t="s">
        <v>22</v>
      </c>
      <c r="O766" t="s">
        <v>30</v>
      </c>
      <c r="P766" s="5">
        <v>27.75</v>
      </c>
      <c r="Q766">
        <v>0</v>
      </c>
      <c r="R766" t="s">
        <v>23</v>
      </c>
    </row>
    <row r="767" spans="1:18" x14ac:dyDescent="0.3">
      <c r="A767" t="s">
        <v>4107</v>
      </c>
      <c r="B767" s="1">
        <v>44093</v>
      </c>
      <c r="C767" t="s">
        <v>4108</v>
      </c>
      <c r="D767" t="s">
        <v>94</v>
      </c>
      <c r="E767" t="s">
        <v>50</v>
      </c>
      <c r="F767">
        <v>15</v>
      </c>
      <c r="G767">
        <v>12</v>
      </c>
      <c r="H767" s="4">
        <v>776.51</v>
      </c>
      <c r="I767" s="4">
        <v>854.16100000000006</v>
      </c>
      <c r="J767" s="4">
        <f t="shared" si="22"/>
        <v>920.59200000000169</v>
      </c>
      <c r="K767" s="4">
        <f t="shared" si="23"/>
        <v>10249.932000000001</v>
      </c>
      <c r="L767" t="s">
        <v>20</v>
      </c>
      <c r="M767" t="s">
        <v>21</v>
      </c>
      <c r="N767" t="s">
        <v>22</v>
      </c>
      <c r="O767" t="s">
        <v>67</v>
      </c>
      <c r="P767" s="5">
        <v>11.22</v>
      </c>
      <c r="Q767">
        <v>3.9</v>
      </c>
      <c r="R767" t="s">
        <v>23</v>
      </c>
    </row>
    <row r="768" spans="1:18" x14ac:dyDescent="0.3">
      <c r="A768" t="s">
        <v>6319</v>
      </c>
      <c r="B768" s="1">
        <v>44093</v>
      </c>
      <c r="C768" t="s">
        <v>6320</v>
      </c>
      <c r="D768" t="s">
        <v>56</v>
      </c>
      <c r="E768" t="s">
        <v>57</v>
      </c>
      <c r="F768">
        <v>5</v>
      </c>
      <c r="G768">
        <v>5</v>
      </c>
      <c r="H768" s="4">
        <v>1255.5</v>
      </c>
      <c r="I768" s="4">
        <v>1368.4950000000001</v>
      </c>
      <c r="J768" s="4">
        <f t="shared" si="22"/>
        <v>538.95500000000038</v>
      </c>
      <c r="K768" s="4">
        <f t="shared" si="23"/>
        <v>6842.4750000000004</v>
      </c>
      <c r="L768" t="s">
        <v>27</v>
      </c>
      <c r="M768" t="s">
        <v>79</v>
      </c>
      <c r="N768" t="s">
        <v>29</v>
      </c>
      <c r="O768" t="s">
        <v>67</v>
      </c>
      <c r="P768" s="5">
        <v>26.02</v>
      </c>
      <c r="Q768">
        <v>4.7</v>
      </c>
      <c r="R768" t="s">
        <v>23</v>
      </c>
    </row>
    <row r="769" spans="1:18" x14ac:dyDescent="0.3">
      <c r="A769" t="s">
        <v>9281</v>
      </c>
      <c r="B769" s="1">
        <v>44093</v>
      </c>
      <c r="C769" t="s">
        <v>9282</v>
      </c>
      <c r="D769" t="s">
        <v>94</v>
      </c>
      <c r="E769" t="s">
        <v>50</v>
      </c>
      <c r="F769">
        <v>10</v>
      </c>
      <c r="G769">
        <v>8</v>
      </c>
      <c r="H769" s="4">
        <v>453.36</v>
      </c>
      <c r="I769" s="4">
        <v>516.83040000000005</v>
      </c>
      <c r="J769" s="4">
        <f t="shared" si="22"/>
        <v>472.43320000000034</v>
      </c>
      <c r="K769" s="4">
        <f t="shared" si="23"/>
        <v>4134.6432000000004</v>
      </c>
      <c r="L769" t="s">
        <v>51</v>
      </c>
      <c r="M769" t="s">
        <v>86</v>
      </c>
      <c r="N769" t="s">
        <v>29</v>
      </c>
      <c r="O769" t="s">
        <v>89</v>
      </c>
      <c r="P769" s="5">
        <v>35.33</v>
      </c>
      <c r="Q769">
        <v>2.4</v>
      </c>
      <c r="R769" t="s">
        <v>23</v>
      </c>
    </row>
    <row r="770" spans="1:18" x14ac:dyDescent="0.3">
      <c r="A770" t="s">
        <v>9829</v>
      </c>
      <c r="B770" s="1">
        <v>44093</v>
      </c>
      <c r="C770" t="s">
        <v>9830</v>
      </c>
      <c r="D770" t="s">
        <v>109</v>
      </c>
      <c r="E770" t="s">
        <v>46</v>
      </c>
      <c r="F770">
        <v>12</v>
      </c>
      <c r="G770">
        <v>12</v>
      </c>
      <c r="H770" s="4">
        <v>1434.23</v>
      </c>
      <c r="I770" s="4">
        <v>1635.0222000000001</v>
      </c>
      <c r="J770" s="4">
        <f t="shared" ref="J770:J833" si="24">(G770*I770)-(G770*H770)-P770</f>
        <v>2364.2463999999982</v>
      </c>
      <c r="K770" s="4">
        <f t="shared" ref="K770:K833" si="25">G770*I770</f>
        <v>19620.2664</v>
      </c>
      <c r="L770" t="s">
        <v>27</v>
      </c>
      <c r="M770" t="s">
        <v>28</v>
      </c>
      <c r="N770" t="s">
        <v>22</v>
      </c>
      <c r="O770" t="s">
        <v>67</v>
      </c>
      <c r="P770" s="5">
        <v>45.26</v>
      </c>
      <c r="Q770">
        <v>1.4</v>
      </c>
      <c r="R770" t="s">
        <v>23</v>
      </c>
    </row>
    <row r="771" spans="1:18" x14ac:dyDescent="0.3">
      <c r="A771" t="s">
        <v>302</v>
      </c>
      <c r="B771" s="1">
        <v>44094</v>
      </c>
      <c r="C771" t="s">
        <v>303</v>
      </c>
      <c r="D771" t="s">
        <v>109</v>
      </c>
      <c r="E771" t="s">
        <v>46</v>
      </c>
      <c r="F771">
        <v>17</v>
      </c>
      <c r="G771">
        <v>14</v>
      </c>
      <c r="H771" s="4">
        <v>792.7</v>
      </c>
      <c r="I771" s="4">
        <v>864.04300000000012</v>
      </c>
      <c r="J771" s="4">
        <f t="shared" si="24"/>
        <v>957.0520000000015</v>
      </c>
      <c r="K771" s="4">
        <f t="shared" si="25"/>
        <v>12096.602000000003</v>
      </c>
      <c r="L771" t="s">
        <v>20</v>
      </c>
      <c r="M771" t="s">
        <v>35</v>
      </c>
      <c r="N771" t="s">
        <v>71</v>
      </c>
      <c r="O771" t="s">
        <v>67</v>
      </c>
      <c r="P771" s="5">
        <v>41.75</v>
      </c>
      <c r="Q771">
        <v>4.0999999999999996</v>
      </c>
      <c r="R771" t="s">
        <v>23</v>
      </c>
    </row>
    <row r="772" spans="1:18" x14ac:dyDescent="0.3">
      <c r="A772" t="s">
        <v>601</v>
      </c>
      <c r="B772" s="1">
        <v>44094</v>
      </c>
      <c r="C772" t="s">
        <v>602</v>
      </c>
      <c r="D772" t="s">
        <v>133</v>
      </c>
      <c r="E772" t="s">
        <v>50</v>
      </c>
      <c r="F772">
        <v>2</v>
      </c>
      <c r="G772">
        <v>2</v>
      </c>
      <c r="H772" s="4">
        <v>342.74</v>
      </c>
      <c r="I772" s="4">
        <v>366.73180000000002</v>
      </c>
      <c r="J772" s="4">
        <f t="shared" si="24"/>
        <v>37.903600000000026</v>
      </c>
      <c r="K772" s="4">
        <f t="shared" si="25"/>
        <v>733.46360000000004</v>
      </c>
      <c r="L772" t="s">
        <v>51</v>
      </c>
      <c r="M772" t="s">
        <v>42</v>
      </c>
      <c r="N772" t="s">
        <v>22</v>
      </c>
      <c r="O772" t="s">
        <v>30</v>
      </c>
      <c r="P772" s="5">
        <v>10.08</v>
      </c>
      <c r="Q772">
        <v>4</v>
      </c>
      <c r="R772" t="s">
        <v>23</v>
      </c>
    </row>
    <row r="773" spans="1:18" x14ac:dyDescent="0.3">
      <c r="A773" t="s">
        <v>681</v>
      </c>
      <c r="B773" s="1">
        <v>44094</v>
      </c>
      <c r="C773" t="s">
        <v>682</v>
      </c>
      <c r="D773" t="s">
        <v>109</v>
      </c>
      <c r="E773" t="s">
        <v>46</v>
      </c>
      <c r="F773">
        <v>1</v>
      </c>
      <c r="G773">
        <v>1</v>
      </c>
      <c r="H773" s="4">
        <v>230.91</v>
      </c>
      <c r="I773" s="4">
        <v>254.001</v>
      </c>
      <c r="J773" s="4">
        <f t="shared" si="24"/>
        <v>-11.73899999999999</v>
      </c>
      <c r="K773" s="4">
        <f t="shared" si="25"/>
        <v>254.001</v>
      </c>
      <c r="L773" t="s">
        <v>66</v>
      </c>
      <c r="M773" t="s">
        <v>35</v>
      </c>
      <c r="N773" t="s">
        <v>22</v>
      </c>
      <c r="O773" t="s">
        <v>89</v>
      </c>
      <c r="P773" s="5">
        <v>34.83</v>
      </c>
      <c r="Q773">
        <v>5</v>
      </c>
      <c r="R773" t="s">
        <v>23</v>
      </c>
    </row>
    <row r="774" spans="1:18" x14ac:dyDescent="0.3">
      <c r="A774" t="s">
        <v>1319</v>
      </c>
      <c r="B774" s="1">
        <v>44094</v>
      </c>
      <c r="C774" t="s">
        <v>10804</v>
      </c>
      <c r="D774" t="s">
        <v>45</v>
      </c>
      <c r="E774" t="s">
        <v>46</v>
      </c>
      <c r="F774">
        <v>18</v>
      </c>
      <c r="G774">
        <v>16</v>
      </c>
      <c r="H774" s="4">
        <v>316.3</v>
      </c>
      <c r="I774" s="4">
        <v>360.58200000000005</v>
      </c>
      <c r="J774" s="4">
        <f t="shared" si="24"/>
        <v>661.6620000000006</v>
      </c>
      <c r="K774" s="4">
        <f t="shared" si="25"/>
        <v>5769.3120000000008</v>
      </c>
      <c r="L774" t="s">
        <v>66</v>
      </c>
      <c r="M774" t="s">
        <v>28</v>
      </c>
      <c r="N774" t="s">
        <v>22</v>
      </c>
      <c r="O774" t="s">
        <v>53</v>
      </c>
      <c r="P774" s="5">
        <v>46.85</v>
      </c>
      <c r="Q774">
        <v>1.1000000000000001</v>
      </c>
      <c r="R774" t="s">
        <v>23</v>
      </c>
    </row>
    <row r="775" spans="1:18" x14ac:dyDescent="0.3">
      <c r="A775" t="s">
        <v>1650</v>
      </c>
      <c r="B775" s="1">
        <v>44094</v>
      </c>
      <c r="C775" t="s">
        <v>1651</v>
      </c>
      <c r="D775" t="s">
        <v>141</v>
      </c>
      <c r="E775" t="s">
        <v>50</v>
      </c>
      <c r="F775">
        <v>16</v>
      </c>
      <c r="G775">
        <v>15</v>
      </c>
      <c r="H775" s="4">
        <v>254.09</v>
      </c>
      <c r="I775" s="4">
        <v>274.41720000000004</v>
      </c>
      <c r="J775" s="4">
        <f t="shared" si="24"/>
        <v>296.77800000000082</v>
      </c>
      <c r="K775" s="4">
        <f t="shared" si="25"/>
        <v>4116.2580000000007</v>
      </c>
      <c r="L775" t="s">
        <v>20</v>
      </c>
      <c r="M775" t="s">
        <v>21</v>
      </c>
      <c r="N775" t="s">
        <v>36</v>
      </c>
      <c r="O775" t="s">
        <v>67</v>
      </c>
      <c r="P775" s="5">
        <v>8.1300000000000008</v>
      </c>
      <c r="Q775">
        <v>1.9</v>
      </c>
      <c r="R775" t="s">
        <v>23</v>
      </c>
    </row>
    <row r="776" spans="1:18" x14ac:dyDescent="0.3">
      <c r="A776" t="s">
        <v>4431</v>
      </c>
      <c r="B776" s="1">
        <v>44094</v>
      </c>
      <c r="C776" t="s">
        <v>4432</v>
      </c>
      <c r="D776" t="s">
        <v>33</v>
      </c>
      <c r="E776" t="s">
        <v>70</v>
      </c>
      <c r="F776">
        <v>14</v>
      </c>
      <c r="G776">
        <v>12</v>
      </c>
      <c r="H776" s="4">
        <v>1484.56</v>
      </c>
      <c r="I776" s="4">
        <v>1618.1704</v>
      </c>
      <c r="J776" s="4">
        <f t="shared" si="24"/>
        <v>1554.1547999999984</v>
      </c>
      <c r="K776" s="4">
        <f t="shared" si="25"/>
        <v>19418.0448</v>
      </c>
      <c r="L776" t="s">
        <v>27</v>
      </c>
      <c r="M776" t="s">
        <v>42</v>
      </c>
      <c r="N776" t="s">
        <v>29</v>
      </c>
      <c r="O776" t="s">
        <v>67</v>
      </c>
      <c r="P776" s="5">
        <v>49.17</v>
      </c>
      <c r="Q776">
        <v>2.5</v>
      </c>
      <c r="R776" t="s">
        <v>23</v>
      </c>
    </row>
    <row r="777" spans="1:18" x14ac:dyDescent="0.3">
      <c r="A777" t="s">
        <v>7750</v>
      </c>
      <c r="B777" s="1">
        <v>44095</v>
      </c>
      <c r="C777" t="s">
        <v>7751</v>
      </c>
      <c r="D777" t="s">
        <v>77</v>
      </c>
      <c r="E777" t="s">
        <v>82</v>
      </c>
      <c r="F777">
        <v>12</v>
      </c>
      <c r="G777">
        <v>10</v>
      </c>
      <c r="H777" s="4">
        <v>1406.44</v>
      </c>
      <c r="I777" s="4">
        <v>1617.4059999999999</v>
      </c>
      <c r="J777" s="4">
        <f t="shared" si="24"/>
        <v>2082.4999999999982</v>
      </c>
      <c r="K777" s="4">
        <f t="shared" si="25"/>
        <v>16174.06</v>
      </c>
      <c r="L777" t="s">
        <v>66</v>
      </c>
      <c r="M777" t="s">
        <v>28</v>
      </c>
      <c r="N777" t="s">
        <v>36</v>
      </c>
      <c r="O777" t="s">
        <v>30</v>
      </c>
      <c r="P777" s="5">
        <v>27.16</v>
      </c>
      <c r="Q777">
        <v>4.5999999999999996</v>
      </c>
      <c r="R777" t="s">
        <v>23</v>
      </c>
    </row>
    <row r="778" spans="1:18" x14ac:dyDescent="0.3">
      <c r="A778" t="s">
        <v>9512</v>
      </c>
      <c r="B778" s="1">
        <v>44095</v>
      </c>
      <c r="C778" t="s">
        <v>9513</v>
      </c>
      <c r="D778" t="s">
        <v>56</v>
      </c>
      <c r="E778" t="s">
        <v>57</v>
      </c>
      <c r="F778">
        <v>12</v>
      </c>
      <c r="G778">
        <v>11</v>
      </c>
      <c r="H778" s="4">
        <v>1155.48</v>
      </c>
      <c r="I778" s="4">
        <v>1259.4732000000001</v>
      </c>
      <c r="J778" s="4">
        <f t="shared" si="24"/>
        <v>1128.5552000000016</v>
      </c>
      <c r="K778" s="4">
        <f t="shared" si="25"/>
        <v>13854.205200000002</v>
      </c>
      <c r="L778" t="s">
        <v>66</v>
      </c>
      <c r="M778" t="s">
        <v>35</v>
      </c>
      <c r="N778" t="s">
        <v>71</v>
      </c>
      <c r="O778" t="s">
        <v>67</v>
      </c>
      <c r="P778" s="5">
        <v>15.37</v>
      </c>
      <c r="Q778">
        <v>3.5</v>
      </c>
      <c r="R778" t="s">
        <v>23</v>
      </c>
    </row>
    <row r="779" spans="1:18" x14ac:dyDescent="0.3">
      <c r="A779" t="s">
        <v>3209</v>
      </c>
      <c r="B779" s="1">
        <v>44096</v>
      </c>
      <c r="C779" t="s">
        <v>3210</v>
      </c>
      <c r="D779" t="s">
        <v>109</v>
      </c>
      <c r="E779" t="s">
        <v>46</v>
      </c>
      <c r="F779">
        <v>13</v>
      </c>
      <c r="G779">
        <v>10</v>
      </c>
      <c r="H779" s="4">
        <v>12</v>
      </c>
      <c r="I779" s="4">
        <v>12.600000000000001</v>
      </c>
      <c r="J779" s="4">
        <f t="shared" si="24"/>
        <v>-11.329999999999984</v>
      </c>
      <c r="K779" s="4">
        <f t="shared" si="25"/>
        <v>126.00000000000001</v>
      </c>
      <c r="L779" t="s">
        <v>27</v>
      </c>
      <c r="M779" t="s">
        <v>79</v>
      </c>
      <c r="N779" t="s">
        <v>22</v>
      </c>
      <c r="O779" t="s">
        <v>89</v>
      </c>
      <c r="P779" s="5">
        <v>17.329999999999998</v>
      </c>
      <c r="Q779">
        <v>3.7</v>
      </c>
      <c r="R779" t="s">
        <v>23</v>
      </c>
    </row>
    <row r="780" spans="1:18" x14ac:dyDescent="0.3">
      <c r="A780" t="s">
        <v>6846</v>
      </c>
      <c r="B780" s="1">
        <v>44096</v>
      </c>
      <c r="C780" t="s">
        <v>6847</v>
      </c>
      <c r="D780" t="s">
        <v>94</v>
      </c>
      <c r="E780" t="s">
        <v>50</v>
      </c>
      <c r="F780">
        <v>9</v>
      </c>
      <c r="G780">
        <v>9</v>
      </c>
      <c r="H780" s="4">
        <v>389.47</v>
      </c>
      <c r="I780" s="4">
        <v>428.41700000000009</v>
      </c>
      <c r="J780" s="4">
        <f t="shared" si="24"/>
        <v>303.76300000000015</v>
      </c>
      <c r="K780" s="4">
        <f t="shared" si="25"/>
        <v>3855.7530000000006</v>
      </c>
      <c r="L780" t="s">
        <v>51</v>
      </c>
      <c r="M780" t="s">
        <v>21</v>
      </c>
      <c r="N780" t="s">
        <v>22</v>
      </c>
      <c r="O780" t="s">
        <v>30</v>
      </c>
      <c r="P780" s="5">
        <v>46.76</v>
      </c>
      <c r="Q780">
        <v>2.8</v>
      </c>
      <c r="R780" t="s">
        <v>23</v>
      </c>
    </row>
    <row r="781" spans="1:18" x14ac:dyDescent="0.3">
      <c r="A781" t="s">
        <v>4021</v>
      </c>
      <c r="B781" s="1">
        <v>44097</v>
      </c>
      <c r="C781" t="s">
        <v>4022</v>
      </c>
      <c r="D781" t="s">
        <v>133</v>
      </c>
      <c r="E781" t="s">
        <v>50</v>
      </c>
      <c r="F781">
        <v>5</v>
      </c>
      <c r="G781">
        <v>4</v>
      </c>
      <c r="H781" s="4">
        <v>895.76</v>
      </c>
      <c r="I781" s="4">
        <v>1012.2087999999999</v>
      </c>
      <c r="J781" s="4">
        <f t="shared" si="24"/>
        <v>460.08519999999959</v>
      </c>
      <c r="K781" s="4">
        <f t="shared" si="25"/>
        <v>4048.8351999999995</v>
      </c>
      <c r="L781" t="s">
        <v>66</v>
      </c>
      <c r="M781" t="s">
        <v>28</v>
      </c>
      <c r="N781" t="s">
        <v>71</v>
      </c>
      <c r="O781" t="s">
        <v>53</v>
      </c>
      <c r="P781" s="5">
        <v>5.71</v>
      </c>
      <c r="Q781">
        <v>4.5</v>
      </c>
      <c r="R781" t="s">
        <v>23</v>
      </c>
    </row>
    <row r="782" spans="1:18" x14ac:dyDescent="0.3">
      <c r="A782" t="s">
        <v>2340</v>
      </c>
      <c r="B782" s="1">
        <v>44098</v>
      </c>
      <c r="C782" t="s">
        <v>2341</v>
      </c>
      <c r="D782" t="s">
        <v>65</v>
      </c>
      <c r="E782" t="s">
        <v>82</v>
      </c>
      <c r="F782">
        <v>4</v>
      </c>
      <c r="G782">
        <v>3</v>
      </c>
      <c r="H782" s="4">
        <v>424.8</v>
      </c>
      <c r="I782" s="4">
        <v>450.28800000000001</v>
      </c>
      <c r="J782" s="4">
        <f t="shared" si="24"/>
        <v>71.79399999999994</v>
      </c>
      <c r="K782" s="4">
        <f t="shared" si="25"/>
        <v>1350.864</v>
      </c>
      <c r="L782" t="s">
        <v>27</v>
      </c>
      <c r="M782" t="s">
        <v>123</v>
      </c>
      <c r="N782" t="s">
        <v>29</v>
      </c>
      <c r="O782" t="s">
        <v>30</v>
      </c>
      <c r="P782" s="5">
        <v>4.67</v>
      </c>
      <c r="Q782">
        <v>4.9000000000000004</v>
      </c>
      <c r="R782" t="s">
        <v>74</v>
      </c>
    </row>
    <row r="783" spans="1:18" x14ac:dyDescent="0.3">
      <c r="A783" t="s">
        <v>4191</v>
      </c>
      <c r="B783" s="1">
        <v>44098</v>
      </c>
      <c r="C783" t="s">
        <v>4192</v>
      </c>
      <c r="D783" t="s">
        <v>85</v>
      </c>
      <c r="E783" t="s">
        <v>82</v>
      </c>
      <c r="F783">
        <v>14</v>
      </c>
      <c r="G783">
        <v>11</v>
      </c>
      <c r="H783" s="4">
        <v>138.58000000000001</v>
      </c>
      <c r="I783" s="4">
        <v>153.82380000000003</v>
      </c>
      <c r="J783" s="4">
        <f t="shared" si="24"/>
        <v>144.01180000000028</v>
      </c>
      <c r="K783" s="4">
        <f t="shared" si="25"/>
        <v>1692.0618000000004</v>
      </c>
      <c r="L783" t="s">
        <v>27</v>
      </c>
      <c r="M783" t="s">
        <v>35</v>
      </c>
      <c r="N783" t="s">
        <v>36</v>
      </c>
      <c r="O783" t="s">
        <v>37</v>
      </c>
      <c r="P783" s="5">
        <v>23.67</v>
      </c>
      <c r="Q783">
        <v>1.6</v>
      </c>
      <c r="R783" t="s">
        <v>23</v>
      </c>
    </row>
    <row r="784" spans="1:18" x14ac:dyDescent="0.3">
      <c r="A784" t="s">
        <v>6382</v>
      </c>
      <c r="B784" s="1">
        <v>44098</v>
      </c>
      <c r="C784" t="s">
        <v>6383</v>
      </c>
      <c r="D784" t="s">
        <v>85</v>
      </c>
      <c r="E784" t="s">
        <v>82</v>
      </c>
      <c r="F784">
        <v>6</v>
      </c>
      <c r="G784">
        <v>6</v>
      </c>
      <c r="H784" s="4">
        <v>1016.06</v>
      </c>
      <c r="I784" s="4">
        <v>1137.9872</v>
      </c>
      <c r="J784" s="4">
        <f t="shared" si="24"/>
        <v>708.73320000000047</v>
      </c>
      <c r="K784" s="4">
        <f t="shared" si="25"/>
        <v>6827.9232000000002</v>
      </c>
      <c r="L784" t="s">
        <v>51</v>
      </c>
      <c r="M784" t="s">
        <v>42</v>
      </c>
      <c r="N784" t="s">
        <v>71</v>
      </c>
      <c r="O784" t="s">
        <v>53</v>
      </c>
      <c r="P784" s="5">
        <v>22.83</v>
      </c>
      <c r="Q784">
        <v>3</v>
      </c>
      <c r="R784" t="s">
        <v>23</v>
      </c>
    </row>
    <row r="785" spans="1:18" x14ac:dyDescent="0.3">
      <c r="A785" t="s">
        <v>8137</v>
      </c>
      <c r="B785" s="1">
        <v>44098</v>
      </c>
      <c r="C785" t="s">
        <v>8138</v>
      </c>
      <c r="D785" t="s">
        <v>133</v>
      </c>
      <c r="E785" t="s">
        <v>50</v>
      </c>
      <c r="F785">
        <v>9</v>
      </c>
      <c r="G785">
        <v>7</v>
      </c>
      <c r="H785" s="4">
        <v>829.01</v>
      </c>
      <c r="I785" s="4">
        <v>911.91100000000006</v>
      </c>
      <c r="J785" s="4">
        <f t="shared" si="24"/>
        <v>533.95700000000068</v>
      </c>
      <c r="K785" s="4">
        <f t="shared" si="25"/>
        <v>6383.3770000000004</v>
      </c>
      <c r="L785" t="s">
        <v>51</v>
      </c>
      <c r="M785" t="s">
        <v>42</v>
      </c>
      <c r="N785" t="s">
        <v>29</v>
      </c>
      <c r="O785" t="s">
        <v>89</v>
      </c>
      <c r="P785" s="5">
        <v>46.35</v>
      </c>
      <c r="Q785">
        <v>1.1000000000000001</v>
      </c>
      <c r="R785" t="s">
        <v>23</v>
      </c>
    </row>
    <row r="786" spans="1:18" x14ac:dyDescent="0.3">
      <c r="A786" t="s">
        <v>9265</v>
      </c>
      <c r="B786" s="1">
        <v>44098</v>
      </c>
      <c r="C786" t="s">
        <v>9266</v>
      </c>
      <c r="D786" t="s">
        <v>116</v>
      </c>
      <c r="E786" t="s">
        <v>50</v>
      </c>
      <c r="F786">
        <v>4</v>
      </c>
      <c r="G786">
        <v>4</v>
      </c>
      <c r="H786" s="4">
        <v>736.96</v>
      </c>
      <c r="I786" s="4">
        <v>847.50400000000002</v>
      </c>
      <c r="J786" s="4">
        <f t="shared" si="24"/>
        <v>433.7059999999999</v>
      </c>
      <c r="K786" s="4">
        <f t="shared" si="25"/>
        <v>3390.0160000000001</v>
      </c>
      <c r="L786" t="s">
        <v>51</v>
      </c>
      <c r="M786" t="s">
        <v>79</v>
      </c>
      <c r="N786" t="s">
        <v>71</v>
      </c>
      <c r="O786" t="s">
        <v>37</v>
      </c>
      <c r="P786" s="5">
        <v>8.4700000000000006</v>
      </c>
      <c r="Q786">
        <v>3.4</v>
      </c>
      <c r="R786" t="s">
        <v>23</v>
      </c>
    </row>
    <row r="787" spans="1:18" x14ac:dyDescent="0.3">
      <c r="A787" t="s">
        <v>10390</v>
      </c>
      <c r="B787" s="1">
        <v>44098</v>
      </c>
      <c r="C787" t="s">
        <v>10391</v>
      </c>
      <c r="D787" t="s">
        <v>94</v>
      </c>
      <c r="E787" t="s">
        <v>50</v>
      </c>
      <c r="F787">
        <v>20</v>
      </c>
      <c r="G787">
        <v>18</v>
      </c>
      <c r="H787" s="4">
        <v>1396.87</v>
      </c>
      <c r="I787" s="4">
        <v>1592.4318000000001</v>
      </c>
      <c r="J787" s="4">
        <f t="shared" si="24"/>
        <v>3477.2724000000053</v>
      </c>
      <c r="K787" s="4">
        <f t="shared" si="25"/>
        <v>28663.772400000002</v>
      </c>
      <c r="L787" t="s">
        <v>51</v>
      </c>
      <c r="M787" t="s">
        <v>42</v>
      </c>
      <c r="N787" t="s">
        <v>29</v>
      </c>
      <c r="O787" t="s">
        <v>53</v>
      </c>
      <c r="P787" s="5">
        <v>42.84</v>
      </c>
      <c r="Q787">
        <v>0</v>
      </c>
      <c r="R787" t="s">
        <v>23</v>
      </c>
    </row>
    <row r="788" spans="1:18" x14ac:dyDescent="0.3">
      <c r="A788" t="s">
        <v>10453</v>
      </c>
      <c r="B788" s="1">
        <v>44098</v>
      </c>
      <c r="C788" t="s">
        <v>10454</v>
      </c>
      <c r="D788" t="s">
        <v>94</v>
      </c>
      <c r="E788" t="s">
        <v>50</v>
      </c>
      <c r="F788">
        <v>17</v>
      </c>
      <c r="G788">
        <v>15</v>
      </c>
      <c r="H788" s="4">
        <v>1320.16</v>
      </c>
      <c r="I788" s="4">
        <v>1452.1760000000002</v>
      </c>
      <c r="J788" s="4">
        <f t="shared" si="24"/>
        <v>1931.2600000000016</v>
      </c>
      <c r="K788" s="4">
        <f t="shared" si="25"/>
        <v>21782.640000000003</v>
      </c>
      <c r="L788" t="s">
        <v>27</v>
      </c>
      <c r="M788" t="s">
        <v>28</v>
      </c>
      <c r="N788" t="s">
        <v>36</v>
      </c>
      <c r="O788" t="s">
        <v>67</v>
      </c>
      <c r="P788" s="5">
        <v>48.98</v>
      </c>
      <c r="Q788">
        <v>4.3</v>
      </c>
      <c r="R788" t="s">
        <v>23</v>
      </c>
    </row>
    <row r="789" spans="1:18" x14ac:dyDescent="0.3">
      <c r="A789" t="s">
        <v>5410</v>
      </c>
      <c r="B789" s="1">
        <v>44099</v>
      </c>
      <c r="C789" t="s">
        <v>5411</v>
      </c>
      <c r="D789" t="s">
        <v>85</v>
      </c>
      <c r="E789" t="s">
        <v>82</v>
      </c>
      <c r="F789">
        <v>1</v>
      </c>
      <c r="G789">
        <v>1</v>
      </c>
      <c r="H789" s="4">
        <v>73.84</v>
      </c>
      <c r="I789" s="4">
        <v>81.962400000000017</v>
      </c>
      <c r="J789" s="4">
        <f t="shared" si="24"/>
        <v>6.4324000000000137</v>
      </c>
      <c r="K789" s="4">
        <f t="shared" si="25"/>
        <v>81.962400000000017</v>
      </c>
      <c r="L789" t="s">
        <v>20</v>
      </c>
      <c r="M789" t="s">
        <v>35</v>
      </c>
      <c r="N789" t="s">
        <v>22</v>
      </c>
      <c r="O789" t="s">
        <v>37</v>
      </c>
      <c r="P789" s="5">
        <v>1.69</v>
      </c>
      <c r="Q789">
        <v>2.7</v>
      </c>
      <c r="R789" t="s">
        <v>23</v>
      </c>
    </row>
    <row r="790" spans="1:18" x14ac:dyDescent="0.3">
      <c r="A790" t="s">
        <v>6052</v>
      </c>
      <c r="B790" s="1">
        <v>44099</v>
      </c>
      <c r="C790" t="s">
        <v>6053</v>
      </c>
      <c r="D790" t="s">
        <v>141</v>
      </c>
      <c r="E790" t="s">
        <v>50</v>
      </c>
      <c r="F790">
        <v>10</v>
      </c>
      <c r="G790">
        <v>10</v>
      </c>
      <c r="H790" s="4">
        <v>894.48</v>
      </c>
      <c r="I790" s="4">
        <v>939.20400000000006</v>
      </c>
      <c r="J790" s="4">
        <f t="shared" si="24"/>
        <v>444.48000000000161</v>
      </c>
      <c r="K790" s="4">
        <f t="shared" si="25"/>
        <v>9392.0400000000009</v>
      </c>
      <c r="L790" t="s">
        <v>47</v>
      </c>
      <c r="M790" t="s">
        <v>123</v>
      </c>
      <c r="N790" t="s">
        <v>36</v>
      </c>
      <c r="O790" t="s">
        <v>37</v>
      </c>
      <c r="P790" s="5">
        <v>2.76</v>
      </c>
      <c r="Q790">
        <v>2.1</v>
      </c>
      <c r="R790" t="s">
        <v>23</v>
      </c>
    </row>
    <row r="791" spans="1:18" x14ac:dyDescent="0.3">
      <c r="A791" t="s">
        <v>9191</v>
      </c>
      <c r="B791" s="1">
        <v>44099</v>
      </c>
      <c r="C791" t="s">
        <v>9192</v>
      </c>
      <c r="D791" t="s">
        <v>33</v>
      </c>
      <c r="E791" t="s">
        <v>70</v>
      </c>
      <c r="F791">
        <v>13</v>
      </c>
      <c r="G791">
        <v>13</v>
      </c>
      <c r="H791" s="4">
        <v>377.33</v>
      </c>
      <c r="I791" s="4">
        <v>396.19650000000001</v>
      </c>
      <c r="J791" s="4">
        <f t="shared" si="24"/>
        <v>220.52450000000022</v>
      </c>
      <c r="K791" s="4">
        <f t="shared" si="25"/>
        <v>5150.5545000000002</v>
      </c>
      <c r="L791" t="s">
        <v>27</v>
      </c>
      <c r="M791" t="s">
        <v>21</v>
      </c>
      <c r="N791" t="s">
        <v>71</v>
      </c>
      <c r="O791" t="s">
        <v>89</v>
      </c>
      <c r="P791" s="5">
        <v>24.74</v>
      </c>
      <c r="Q791">
        <v>2.2999999999999998</v>
      </c>
      <c r="R791" t="s">
        <v>23</v>
      </c>
    </row>
    <row r="792" spans="1:18" x14ac:dyDescent="0.3">
      <c r="A792" t="s">
        <v>899</v>
      </c>
      <c r="B792" s="1">
        <v>44100</v>
      </c>
      <c r="C792" t="s">
        <v>900</v>
      </c>
      <c r="D792" t="s">
        <v>94</v>
      </c>
      <c r="E792" t="s">
        <v>50</v>
      </c>
      <c r="F792">
        <v>14</v>
      </c>
      <c r="G792">
        <v>12</v>
      </c>
      <c r="H792" s="4">
        <v>1107.56</v>
      </c>
      <c r="I792" s="4">
        <v>1273.6939999999997</v>
      </c>
      <c r="J792" s="4">
        <f t="shared" si="24"/>
        <v>1974.1479999999983</v>
      </c>
      <c r="K792" s="4">
        <f t="shared" si="25"/>
        <v>15284.327999999998</v>
      </c>
      <c r="L792" t="s">
        <v>47</v>
      </c>
      <c r="M792" t="s">
        <v>79</v>
      </c>
      <c r="N792" t="s">
        <v>22</v>
      </c>
      <c r="O792" t="s">
        <v>37</v>
      </c>
      <c r="P792" s="5">
        <v>19.46</v>
      </c>
      <c r="Q792">
        <v>1.3</v>
      </c>
      <c r="R792" t="s">
        <v>23</v>
      </c>
    </row>
    <row r="793" spans="1:18" x14ac:dyDescent="0.3">
      <c r="A793" t="s">
        <v>3682</v>
      </c>
      <c r="B793" s="1">
        <v>44100</v>
      </c>
      <c r="C793" t="s">
        <v>3683</v>
      </c>
      <c r="D793" t="s">
        <v>56</v>
      </c>
      <c r="E793" t="s">
        <v>57</v>
      </c>
      <c r="F793">
        <v>16</v>
      </c>
      <c r="G793">
        <v>13</v>
      </c>
      <c r="H793" s="4">
        <v>19.82</v>
      </c>
      <c r="I793" s="4">
        <v>22.792999999999999</v>
      </c>
      <c r="J793" s="4">
        <f t="shared" si="24"/>
        <v>24.718999999999944</v>
      </c>
      <c r="K793" s="4">
        <f t="shared" si="25"/>
        <v>296.30899999999997</v>
      </c>
      <c r="L793" t="s">
        <v>27</v>
      </c>
      <c r="M793" t="s">
        <v>79</v>
      </c>
      <c r="N793" t="s">
        <v>71</v>
      </c>
      <c r="O793" t="s">
        <v>37</v>
      </c>
      <c r="P793" s="5">
        <v>13.93</v>
      </c>
      <c r="Q793">
        <v>1</v>
      </c>
      <c r="R793" t="s">
        <v>23</v>
      </c>
    </row>
    <row r="794" spans="1:18" x14ac:dyDescent="0.3">
      <c r="A794" t="s">
        <v>6409</v>
      </c>
      <c r="B794" s="1">
        <v>44100</v>
      </c>
      <c r="C794" t="s">
        <v>835</v>
      </c>
      <c r="D794" t="s">
        <v>65</v>
      </c>
      <c r="E794" t="s">
        <v>82</v>
      </c>
      <c r="F794">
        <v>19</v>
      </c>
      <c r="G794">
        <v>18</v>
      </c>
      <c r="H794" s="4">
        <v>1287.98</v>
      </c>
      <c r="I794" s="4">
        <v>1468.2972000000002</v>
      </c>
      <c r="J794" s="4">
        <f t="shared" si="24"/>
        <v>3203.9696000000058</v>
      </c>
      <c r="K794" s="4">
        <f t="shared" si="25"/>
        <v>26429.349600000005</v>
      </c>
      <c r="L794" t="s">
        <v>47</v>
      </c>
      <c r="M794" t="s">
        <v>28</v>
      </c>
      <c r="N794" t="s">
        <v>71</v>
      </c>
      <c r="O794" t="s">
        <v>89</v>
      </c>
      <c r="P794" s="5">
        <v>41.74</v>
      </c>
      <c r="Q794">
        <v>1.7</v>
      </c>
      <c r="R794" t="s">
        <v>23</v>
      </c>
    </row>
    <row r="795" spans="1:18" x14ac:dyDescent="0.3">
      <c r="A795" t="s">
        <v>9223</v>
      </c>
      <c r="B795" s="1">
        <v>44100</v>
      </c>
      <c r="C795" t="s">
        <v>9224</v>
      </c>
      <c r="D795" t="s">
        <v>77</v>
      </c>
      <c r="E795" t="s">
        <v>82</v>
      </c>
      <c r="F795">
        <v>13</v>
      </c>
      <c r="G795">
        <v>11</v>
      </c>
      <c r="H795" s="4">
        <v>1066.08</v>
      </c>
      <c r="I795" s="4">
        <v>1204.6703999999997</v>
      </c>
      <c r="J795" s="4">
        <f t="shared" si="24"/>
        <v>1518.3243999999977</v>
      </c>
      <c r="K795" s="4">
        <f t="shared" si="25"/>
        <v>13251.374399999997</v>
      </c>
      <c r="L795" t="s">
        <v>27</v>
      </c>
      <c r="M795" t="s">
        <v>28</v>
      </c>
      <c r="N795" t="s">
        <v>71</v>
      </c>
      <c r="O795" t="s">
        <v>67</v>
      </c>
      <c r="P795" s="5">
        <v>6.17</v>
      </c>
      <c r="Q795">
        <v>4.5999999999999996</v>
      </c>
      <c r="R795" t="s">
        <v>23</v>
      </c>
    </row>
    <row r="796" spans="1:18" x14ac:dyDescent="0.3">
      <c r="A796" t="s">
        <v>9263</v>
      </c>
      <c r="B796" s="1">
        <v>44100</v>
      </c>
      <c r="C796" t="s">
        <v>9264</v>
      </c>
      <c r="D796" t="s">
        <v>40</v>
      </c>
      <c r="E796" t="s">
        <v>57</v>
      </c>
      <c r="F796">
        <v>16</v>
      </c>
      <c r="G796">
        <v>13</v>
      </c>
      <c r="H796" s="4">
        <v>1165.49</v>
      </c>
      <c r="I796" s="4">
        <v>1235.4194</v>
      </c>
      <c r="J796" s="4">
        <f t="shared" si="24"/>
        <v>877.39219999999887</v>
      </c>
      <c r="K796" s="4">
        <f t="shared" si="25"/>
        <v>16060.4522</v>
      </c>
      <c r="L796" t="s">
        <v>27</v>
      </c>
      <c r="M796" t="s">
        <v>35</v>
      </c>
      <c r="N796" t="s">
        <v>22</v>
      </c>
      <c r="O796" t="s">
        <v>89</v>
      </c>
      <c r="P796" s="5">
        <v>31.69</v>
      </c>
      <c r="Q796">
        <v>1.4</v>
      </c>
      <c r="R796" t="s">
        <v>23</v>
      </c>
    </row>
    <row r="797" spans="1:18" x14ac:dyDescent="0.3">
      <c r="A797" t="s">
        <v>5353</v>
      </c>
      <c r="B797" s="1">
        <v>44101</v>
      </c>
      <c r="C797" t="s">
        <v>2792</v>
      </c>
      <c r="D797" t="s">
        <v>77</v>
      </c>
      <c r="E797" t="s">
        <v>82</v>
      </c>
      <c r="F797">
        <v>2</v>
      </c>
      <c r="G797">
        <v>2</v>
      </c>
      <c r="H797" s="4">
        <v>656.41</v>
      </c>
      <c r="I797" s="4">
        <v>741.74329999999986</v>
      </c>
      <c r="J797" s="4">
        <f t="shared" si="24"/>
        <v>123.45659999999978</v>
      </c>
      <c r="K797" s="4">
        <f t="shared" si="25"/>
        <v>1483.4865999999997</v>
      </c>
      <c r="L797" t="s">
        <v>27</v>
      </c>
      <c r="M797" t="s">
        <v>86</v>
      </c>
      <c r="N797" t="s">
        <v>71</v>
      </c>
      <c r="O797" t="s">
        <v>37</v>
      </c>
      <c r="P797" s="5">
        <v>47.21</v>
      </c>
      <c r="Q797">
        <v>2</v>
      </c>
      <c r="R797" t="s">
        <v>23</v>
      </c>
    </row>
    <row r="798" spans="1:18" x14ac:dyDescent="0.3">
      <c r="A798" t="s">
        <v>5929</v>
      </c>
      <c r="B798" s="1">
        <v>44101</v>
      </c>
      <c r="C798" t="s">
        <v>5930</v>
      </c>
      <c r="D798" t="s">
        <v>77</v>
      </c>
      <c r="E798" t="s">
        <v>82</v>
      </c>
      <c r="F798">
        <v>2</v>
      </c>
      <c r="G798">
        <v>2</v>
      </c>
      <c r="H798" s="4">
        <v>310.39</v>
      </c>
      <c r="I798" s="4">
        <v>353.84460000000001</v>
      </c>
      <c r="J798" s="4">
        <f t="shared" si="24"/>
        <v>56.699200000000054</v>
      </c>
      <c r="K798" s="4">
        <f t="shared" si="25"/>
        <v>707.68920000000003</v>
      </c>
      <c r="L798" t="s">
        <v>47</v>
      </c>
      <c r="M798" t="s">
        <v>42</v>
      </c>
      <c r="N798" t="s">
        <v>36</v>
      </c>
      <c r="O798" t="s">
        <v>30</v>
      </c>
      <c r="P798" s="5">
        <v>30.21</v>
      </c>
      <c r="Q798">
        <v>4.0999999999999996</v>
      </c>
      <c r="R798" t="s">
        <v>23</v>
      </c>
    </row>
    <row r="799" spans="1:18" x14ac:dyDescent="0.3">
      <c r="A799" t="s">
        <v>1661</v>
      </c>
      <c r="B799" s="1">
        <v>44103</v>
      </c>
      <c r="C799" t="s">
        <v>1662</v>
      </c>
      <c r="D799" t="s">
        <v>85</v>
      </c>
      <c r="E799" t="s">
        <v>82</v>
      </c>
      <c r="F799">
        <v>12</v>
      </c>
      <c r="G799">
        <v>11</v>
      </c>
      <c r="H799" s="4">
        <v>383.87</v>
      </c>
      <c r="I799" s="4">
        <v>437.61180000000007</v>
      </c>
      <c r="J799" s="4">
        <f t="shared" si="24"/>
        <v>590.04980000000126</v>
      </c>
      <c r="K799" s="4">
        <f t="shared" si="25"/>
        <v>4813.729800000001</v>
      </c>
      <c r="L799" t="s">
        <v>27</v>
      </c>
      <c r="M799" t="s">
        <v>35</v>
      </c>
      <c r="N799" t="s">
        <v>29</v>
      </c>
      <c r="O799" t="s">
        <v>30</v>
      </c>
      <c r="P799" s="5">
        <v>1.1100000000000001</v>
      </c>
      <c r="Q799">
        <v>3.2</v>
      </c>
      <c r="R799" t="s">
        <v>74</v>
      </c>
    </row>
    <row r="800" spans="1:18" x14ac:dyDescent="0.3">
      <c r="A800" t="s">
        <v>3981</v>
      </c>
      <c r="B800" s="1">
        <v>44103</v>
      </c>
      <c r="C800" t="s">
        <v>3982</v>
      </c>
      <c r="D800" t="s">
        <v>61</v>
      </c>
      <c r="E800" t="s">
        <v>70</v>
      </c>
      <c r="F800">
        <v>20</v>
      </c>
      <c r="G800">
        <v>17</v>
      </c>
      <c r="H800" s="4">
        <v>998.82</v>
      </c>
      <c r="I800" s="4">
        <v>1058.7492000000002</v>
      </c>
      <c r="J800" s="4">
        <f t="shared" si="24"/>
        <v>999.34639999999922</v>
      </c>
      <c r="K800" s="4">
        <f t="shared" si="25"/>
        <v>17998.736400000002</v>
      </c>
      <c r="L800" t="s">
        <v>20</v>
      </c>
      <c r="M800" t="s">
        <v>79</v>
      </c>
      <c r="N800" t="s">
        <v>71</v>
      </c>
      <c r="O800" t="s">
        <v>37</v>
      </c>
      <c r="P800" s="5">
        <v>19.45</v>
      </c>
      <c r="Q800">
        <v>3.7</v>
      </c>
      <c r="R800" t="s">
        <v>23</v>
      </c>
    </row>
    <row r="801" spans="1:18" x14ac:dyDescent="0.3">
      <c r="A801" t="s">
        <v>4301</v>
      </c>
      <c r="B801" s="1">
        <v>44103</v>
      </c>
      <c r="C801" t="s">
        <v>4302</v>
      </c>
      <c r="D801" t="s">
        <v>61</v>
      </c>
      <c r="E801" t="s">
        <v>70</v>
      </c>
      <c r="F801">
        <v>17</v>
      </c>
      <c r="G801">
        <v>16</v>
      </c>
      <c r="H801" s="4">
        <v>1165.69</v>
      </c>
      <c r="I801" s="4">
        <v>1223.9745</v>
      </c>
      <c r="J801" s="4">
        <f t="shared" si="24"/>
        <v>916.82199999999966</v>
      </c>
      <c r="K801" s="4">
        <f t="shared" si="25"/>
        <v>19583.592000000001</v>
      </c>
      <c r="L801" t="s">
        <v>20</v>
      </c>
      <c r="M801" t="s">
        <v>28</v>
      </c>
      <c r="N801" t="s">
        <v>71</v>
      </c>
      <c r="O801" t="s">
        <v>53</v>
      </c>
      <c r="P801" s="5">
        <v>15.73</v>
      </c>
      <c r="Q801">
        <v>2.2999999999999998</v>
      </c>
      <c r="R801" t="s">
        <v>23</v>
      </c>
    </row>
    <row r="802" spans="1:18" x14ac:dyDescent="0.3">
      <c r="A802" t="s">
        <v>4643</v>
      </c>
      <c r="B802" s="1">
        <v>44103</v>
      </c>
      <c r="C802" t="s">
        <v>4644</v>
      </c>
      <c r="D802" t="s">
        <v>85</v>
      </c>
      <c r="E802" t="s">
        <v>82</v>
      </c>
      <c r="F802">
        <v>4</v>
      </c>
      <c r="G802">
        <v>4</v>
      </c>
      <c r="H802" s="4">
        <v>264.74</v>
      </c>
      <c r="I802" s="4">
        <v>291.21400000000006</v>
      </c>
      <c r="J802" s="4">
        <f t="shared" si="24"/>
        <v>84.026000000000181</v>
      </c>
      <c r="K802" s="4">
        <f t="shared" si="25"/>
        <v>1164.8560000000002</v>
      </c>
      <c r="L802" t="s">
        <v>66</v>
      </c>
      <c r="M802" t="s">
        <v>123</v>
      </c>
      <c r="N802" t="s">
        <v>36</v>
      </c>
      <c r="O802" t="s">
        <v>30</v>
      </c>
      <c r="P802" s="5">
        <v>21.87</v>
      </c>
      <c r="Q802">
        <v>4.2</v>
      </c>
      <c r="R802" t="s">
        <v>23</v>
      </c>
    </row>
    <row r="803" spans="1:18" x14ac:dyDescent="0.3">
      <c r="A803" t="s">
        <v>7230</v>
      </c>
      <c r="B803" s="1">
        <v>44103</v>
      </c>
      <c r="C803" t="s">
        <v>7231</v>
      </c>
      <c r="D803" t="s">
        <v>100</v>
      </c>
      <c r="E803" t="s">
        <v>57</v>
      </c>
      <c r="F803">
        <v>8</v>
      </c>
      <c r="G803">
        <v>7</v>
      </c>
      <c r="H803" s="4">
        <v>1235.96</v>
      </c>
      <c r="I803" s="4">
        <v>1334.8368</v>
      </c>
      <c r="J803" s="4">
        <f t="shared" si="24"/>
        <v>687.1375999999982</v>
      </c>
      <c r="K803" s="4">
        <f t="shared" si="25"/>
        <v>9343.8575999999994</v>
      </c>
      <c r="L803" t="s">
        <v>20</v>
      </c>
      <c r="M803" t="s">
        <v>86</v>
      </c>
      <c r="N803" t="s">
        <v>29</v>
      </c>
      <c r="O803" t="s">
        <v>67</v>
      </c>
      <c r="P803" s="5">
        <v>5</v>
      </c>
      <c r="Q803">
        <v>2.4</v>
      </c>
      <c r="R803" t="s">
        <v>23</v>
      </c>
    </row>
    <row r="804" spans="1:18" x14ac:dyDescent="0.3">
      <c r="A804" t="s">
        <v>9201</v>
      </c>
      <c r="B804" s="1">
        <v>44103</v>
      </c>
      <c r="C804" t="s">
        <v>9202</v>
      </c>
      <c r="D804" t="s">
        <v>116</v>
      </c>
      <c r="E804" t="s">
        <v>50</v>
      </c>
      <c r="F804">
        <v>7</v>
      </c>
      <c r="G804">
        <v>7</v>
      </c>
      <c r="H804" s="4">
        <v>214.17</v>
      </c>
      <c r="I804" s="4">
        <v>237.7287</v>
      </c>
      <c r="J804" s="4">
        <f t="shared" si="24"/>
        <v>125.28090000000009</v>
      </c>
      <c r="K804" s="4">
        <f t="shared" si="25"/>
        <v>1664.1008999999999</v>
      </c>
      <c r="L804" t="s">
        <v>66</v>
      </c>
      <c r="M804" t="s">
        <v>79</v>
      </c>
      <c r="N804" t="s">
        <v>36</v>
      </c>
      <c r="O804" t="s">
        <v>37</v>
      </c>
      <c r="P804" s="5">
        <v>39.630000000000003</v>
      </c>
      <c r="Q804">
        <v>3.1</v>
      </c>
      <c r="R804" t="s">
        <v>74</v>
      </c>
    </row>
    <row r="805" spans="1:18" x14ac:dyDescent="0.3">
      <c r="A805" t="s">
        <v>4382</v>
      </c>
      <c r="B805" s="1">
        <v>44104</v>
      </c>
      <c r="C805" t="s">
        <v>4383</v>
      </c>
      <c r="D805" t="s">
        <v>100</v>
      </c>
      <c r="E805" t="s">
        <v>57</v>
      </c>
      <c r="F805">
        <v>14</v>
      </c>
      <c r="G805">
        <v>12</v>
      </c>
      <c r="H805" s="4">
        <v>227.1</v>
      </c>
      <c r="I805" s="4">
        <v>247.53900000000002</v>
      </c>
      <c r="J805" s="4">
        <f t="shared" si="24"/>
        <v>235.73800000000048</v>
      </c>
      <c r="K805" s="4">
        <f t="shared" si="25"/>
        <v>2970.4680000000003</v>
      </c>
      <c r="L805" t="s">
        <v>27</v>
      </c>
      <c r="M805" t="s">
        <v>123</v>
      </c>
      <c r="N805" t="s">
        <v>29</v>
      </c>
      <c r="O805" t="s">
        <v>53</v>
      </c>
      <c r="P805" s="5">
        <v>9.5299999999999994</v>
      </c>
      <c r="Q805">
        <v>2</v>
      </c>
      <c r="R805" t="s">
        <v>23</v>
      </c>
    </row>
    <row r="806" spans="1:18" x14ac:dyDescent="0.3">
      <c r="A806" t="s">
        <v>587</v>
      </c>
      <c r="B806" s="1">
        <v>44105</v>
      </c>
      <c r="C806" t="s">
        <v>588</v>
      </c>
      <c r="D806" t="s">
        <v>77</v>
      </c>
      <c r="E806" t="s">
        <v>82</v>
      </c>
      <c r="F806">
        <v>9</v>
      </c>
      <c r="G806">
        <v>7</v>
      </c>
      <c r="H806" s="4">
        <v>6</v>
      </c>
      <c r="I806" s="4">
        <v>6.66</v>
      </c>
      <c r="J806" s="4">
        <f t="shared" si="24"/>
        <v>-14.419999999999995</v>
      </c>
      <c r="K806" s="4">
        <f t="shared" si="25"/>
        <v>46.620000000000005</v>
      </c>
      <c r="L806" t="s">
        <v>47</v>
      </c>
      <c r="M806" t="s">
        <v>35</v>
      </c>
      <c r="N806" t="s">
        <v>71</v>
      </c>
      <c r="O806" t="s">
        <v>37</v>
      </c>
      <c r="P806" s="5">
        <v>19.04</v>
      </c>
      <c r="Q806">
        <v>2.9</v>
      </c>
      <c r="R806" t="s">
        <v>23</v>
      </c>
    </row>
    <row r="807" spans="1:18" x14ac:dyDescent="0.3">
      <c r="A807" t="s">
        <v>1309</v>
      </c>
      <c r="B807" s="1">
        <v>44105</v>
      </c>
      <c r="C807" t="s">
        <v>1310</v>
      </c>
      <c r="D807" t="s">
        <v>85</v>
      </c>
      <c r="E807" t="s">
        <v>82</v>
      </c>
      <c r="F807">
        <v>19</v>
      </c>
      <c r="G807">
        <v>17</v>
      </c>
      <c r="H807" s="4">
        <v>1423.3</v>
      </c>
      <c r="I807" s="4">
        <v>1494.4649999999999</v>
      </c>
      <c r="J807" s="4">
        <f t="shared" si="24"/>
        <v>1205.1250000000002</v>
      </c>
      <c r="K807" s="4">
        <f t="shared" si="25"/>
        <v>25405.904999999999</v>
      </c>
      <c r="L807" t="s">
        <v>51</v>
      </c>
      <c r="M807" t="s">
        <v>35</v>
      </c>
      <c r="N807" t="s">
        <v>29</v>
      </c>
      <c r="O807" t="s">
        <v>30</v>
      </c>
      <c r="P807" s="5">
        <v>4.68</v>
      </c>
      <c r="Q807">
        <v>4.5999999999999996</v>
      </c>
      <c r="R807" t="s">
        <v>23</v>
      </c>
    </row>
    <row r="808" spans="1:18" x14ac:dyDescent="0.3">
      <c r="A808" t="s">
        <v>1685</v>
      </c>
      <c r="B808" s="1">
        <v>44105</v>
      </c>
      <c r="C808" t="s">
        <v>1686</v>
      </c>
      <c r="D808" t="s">
        <v>56</v>
      </c>
      <c r="E808" t="s">
        <v>57</v>
      </c>
      <c r="F808">
        <v>12</v>
      </c>
      <c r="G808">
        <v>10</v>
      </c>
      <c r="H808" s="4">
        <v>1288.29</v>
      </c>
      <c r="I808" s="4">
        <v>1404.2361000000001</v>
      </c>
      <c r="J808" s="4">
        <f t="shared" si="24"/>
        <v>1153.9710000000011</v>
      </c>
      <c r="K808" s="4">
        <f t="shared" si="25"/>
        <v>14042.361000000001</v>
      </c>
      <c r="L808" t="s">
        <v>47</v>
      </c>
      <c r="M808" t="s">
        <v>21</v>
      </c>
      <c r="N808" t="s">
        <v>71</v>
      </c>
      <c r="O808" t="s">
        <v>37</v>
      </c>
      <c r="P808" s="5">
        <v>5.49</v>
      </c>
      <c r="Q808">
        <v>2.1</v>
      </c>
      <c r="R808" t="s">
        <v>23</v>
      </c>
    </row>
    <row r="809" spans="1:18" x14ac:dyDescent="0.3">
      <c r="A809" t="s">
        <v>1688</v>
      </c>
      <c r="B809" s="1">
        <v>44105</v>
      </c>
      <c r="C809" t="s">
        <v>1689</v>
      </c>
      <c r="D809" t="s">
        <v>116</v>
      </c>
      <c r="E809" t="s">
        <v>50</v>
      </c>
      <c r="F809">
        <v>14</v>
      </c>
      <c r="G809">
        <v>12</v>
      </c>
      <c r="H809" s="4">
        <v>692.47</v>
      </c>
      <c r="I809" s="4">
        <v>796.34050000000002</v>
      </c>
      <c r="J809" s="4">
        <f t="shared" si="24"/>
        <v>1205.8059999999998</v>
      </c>
      <c r="K809" s="4">
        <f t="shared" si="25"/>
        <v>9556.0859999999993</v>
      </c>
      <c r="L809" t="s">
        <v>66</v>
      </c>
      <c r="M809" t="s">
        <v>35</v>
      </c>
      <c r="N809" t="s">
        <v>36</v>
      </c>
      <c r="O809" t="s">
        <v>89</v>
      </c>
      <c r="P809" s="5">
        <v>40.64</v>
      </c>
      <c r="Q809">
        <v>3</v>
      </c>
      <c r="R809" t="s">
        <v>23</v>
      </c>
    </row>
    <row r="810" spans="1:18" x14ac:dyDescent="0.3">
      <c r="A810" t="s">
        <v>4938</v>
      </c>
      <c r="B810" s="1">
        <v>44105</v>
      </c>
      <c r="C810" t="s">
        <v>4939</v>
      </c>
      <c r="D810" t="s">
        <v>61</v>
      </c>
      <c r="E810" t="s">
        <v>70</v>
      </c>
      <c r="F810">
        <v>15</v>
      </c>
      <c r="G810">
        <v>12</v>
      </c>
      <c r="H810" s="4">
        <v>1106.02</v>
      </c>
      <c r="I810" s="4">
        <v>1161.3210000000001</v>
      </c>
      <c r="J810" s="4">
        <f t="shared" si="24"/>
        <v>649.88200000000279</v>
      </c>
      <c r="K810" s="4">
        <f t="shared" si="25"/>
        <v>13935.852000000003</v>
      </c>
      <c r="L810" t="s">
        <v>66</v>
      </c>
      <c r="M810" t="s">
        <v>28</v>
      </c>
      <c r="N810" t="s">
        <v>36</v>
      </c>
      <c r="O810" t="s">
        <v>53</v>
      </c>
      <c r="P810" s="5">
        <v>13.73</v>
      </c>
      <c r="Q810">
        <v>1.1000000000000001</v>
      </c>
      <c r="R810" t="s">
        <v>74</v>
      </c>
    </row>
    <row r="811" spans="1:18" x14ac:dyDescent="0.3">
      <c r="A811" t="s">
        <v>5403</v>
      </c>
      <c r="B811" s="1">
        <v>44105</v>
      </c>
      <c r="C811" t="s">
        <v>5404</v>
      </c>
      <c r="D811" t="s">
        <v>77</v>
      </c>
      <c r="E811" t="s">
        <v>82</v>
      </c>
      <c r="F811">
        <v>10</v>
      </c>
      <c r="G811">
        <v>8</v>
      </c>
      <c r="H811" s="4">
        <v>338.67</v>
      </c>
      <c r="I811" s="4">
        <v>389.47050000000002</v>
      </c>
      <c r="J811" s="4">
        <f t="shared" si="24"/>
        <v>393.59399999999999</v>
      </c>
      <c r="K811" s="4">
        <f t="shared" si="25"/>
        <v>3115.7640000000001</v>
      </c>
      <c r="L811" t="s">
        <v>20</v>
      </c>
      <c r="M811" t="s">
        <v>123</v>
      </c>
      <c r="N811" t="s">
        <v>36</v>
      </c>
      <c r="O811" t="s">
        <v>30</v>
      </c>
      <c r="P811" s="5">
        <v>12.81</v>
      </c>
      <c r="Q811">
        <v>3.4</v>
      </c>
      <c r="R811" t="s">
        <v>23</v>
      </c>
    </row>
    <row r="812" spans="1:18" x14ac:dyDescent="0.3">
      <c r="A812" t="s">
        <v>5573</v>
      </c>
      <c r="B812" s="1">
        <v>44105</v>
      </c>
      <c r="C812" t="s">
        <v>5574</v>
      </c>
      <c r="D812" t="s">
        <v>141</v>
      </c>
      <c r="E812" t="s">
        <v>50</v>
      </c>
      <c r="F812">
        <v>9</v>
      </c>
      <c r="G812">
        <v>9</v>
      </c>
      <c r="H812" s="4">
        <v>494.33</v>
      </c>
      <c r="I812" s="4">
        <v>519.04650000000004</v>
      </c>
      <c r="J812" s="4">
        <f t="shared" si="24"/>
        <v>193.18850000000043</v>
      </c>
      <c r="K812" s="4">
        <f t="shared" si="25"/>
        <v>4671.4185000000007</v>
      </c>
      <c r="L812" t="s">
        <v>27</v>
      </c>
      <c r="M812" t="s">
        <v>28</v>
      </c>
      <c r="N812" t="s">
        <v>29</v>
      </c>
      <c r="O812" t="s">
        <v>37</v>
      </c>
      <c r="P812" s="5">
        <v>29.26</v>
      </c>
      <c r="Q812">
        <v>3.9</v>
      </c>
      <c r="R812" t="s">
        <v>23</v>
      </c>
    </row>
    <row r="813" spans="1:18" x14ac:dyDescent="0.3">
      <c r="A813" t="s">
        <v>8838</v>
      </c>
      <c r="B813" s="1">
        <v>44105</v>
      </c>
      <c r="C813" t="s">
        <v>8839</v>
      </c>
      <c r="D813" t="s">
        <v>141</v>
      </c>
      <c r="E813" t="s">
        <v>50</v>
      </c>
      <c r="F813">
        <v>15</v>
      </c>
      <c r="G813">
        <v>14</v>
      </c>
      <c r="H813" s="4">
        <v>1257.0999999999999</v>
      </c>
      <c r="I813" s="4">
        <v>1382.81</v>
      </c>
      <c r="J813" s="4">
        <f t="shared" si="24"/>
        <v>1731.6900000000023</v>
      </c>
      <c r="K813" s="4">
        <f t="shared" si="25"/>
        <v>19359.34</v>
      </c>
      <c r="L813" t="s">
        <v>20</v>
      </c>
      <c r="M813" t="s">
        <v>21</v>
      </c>
      <c r="N813" t="s">
        <v>71</v>
      </c>
      <c r="O813" t="s">
        <v>53</v>
      </c>
      <c r="P813" s="5">
        <v>28.25</v>
      </c>
      <c r="Q813">
        <v>3</v>
      </c>
      <c r="R813" t="s">
        <v>23</v>
      </c>
    </row>
    <row r="814" spans="1:18" x14ac:dyDescent="0.3">
      <c r="A814" t="s">
        <v>2889</v>
      </c>
      <c r="B814" s="1">
        <v>44106</v>
      </c>
      <c r="C814" t="s">
        <v>2890</v>
      </c>
      <c r="D814" t="s">
        <v>77</v>
      </c>
      <c r="E814" t="s">
        <v>82</v>
      </c>
      <c r="F814">
        <v>18</v>
      </c>
      <c r="G814">
        <v>17</v>
      </c>
      <c r="H814" s="4">
        <v>133.06</v>
      </c>
      <c r="I814" s="4">
        <v>150.3578</v>
      </c>
      <c r="J814" s="4">
        <f t="shared" si="24"/>
        <v>257.67259999999976</v>
      </c>
      <c r="K814" s="4">
        <f t="shared" si="25"/>
        <v>2556.0825999999997</v>
      </c>
      <c r="L814" t="s">
        <v>51</v>
      </c>
      <c r="M814" t="s">
        <v>21</v>
      </c>
      <c r="N814" t="s">
        <v>29</v>
      </c>
      <c r="O814" t="s">
        <v>53</v>
      </c>
      <c r="P814" s="5">
        <v>36.39</v>
      </c>
      <c r="Q814">
        <v>1.7</v>
      </c>
      <c r="R814" t="s">
        <v>74</v>
      </c>
    </row>
    <row r="815" spans="1:18" x14ac:dyDescent="0.3">
      <c r="A815" t="s">
        <v>7458</v>
      </c>
      <c r="B815" s="1">
        <v>44106</v>
      </c>
      <c r="C815" t="s">
        <v>7459</v>
      </c>
      <c r="D815" t="s">
        <v>85</v>
      </c>
      <c r="E815" t="s">
        <v>82</v>
      </c>
      <c r="F815">
        <v>20</v>
      </c>
      <c r="G815">
        <v>18</v>
      </c>
      <c r="H815" s="4">
        <v>832.73</v>
      </c>
      <c r="I815" s="4">
        <v>957.6395</v>
      </c>
      <c r="J815" s="4">
        <f t="shared" si="24"/>
        <v>2246.8309999999992</v>
      </c>
      <c r="K815" s="4">
        <f t="shared" si="25"/>
        <v>17237.510999999999</v>
      </c>
      <c r="L815" t="s">
        <v>47</v>
      </c>
      <c r="M815" t="s">
        <v>21</v>
      </c>
      <c r="N815" t="s">
        <v>29</v>
      </c>
      <c r="O815" t="s">
        <v>30</v>
      </c>
      <c r="P815" s="5">
        <v>1.54</v>
      </c>
      <c r="Q815">
        <v>1.3</v>
      </c>
      <c r="R815" t="s">
        <v>23</v>
      </c>
    </row>
    <row r="816" spans="1:18" x14ac:dyDescent="0.3">
      <c r="A816" t="s">
        <v>10792</v>
      </c>
      <c r="B816" s="1">
        <v>44106</v>
      </c>
      <c r="C816" t="s">
        <v>10793</v>
      </c>
      <c r="D816" t="s">
        <v>100</v>
      </c>
      <c r="E816" t="s">
        <v>57</v>
      </c>
      <c r="F816">
        <v>9</v>
      </c>
      <c r="G816">
        <v>9</v>
      </c>
      <c r="H816" s="4">
        <v>113.33</v>
      </c>
      <c r="I816" s="4">
        <v>130.3295</v>
      </c>
      <c r="J816" s="4">
        <f t="shared" si="24"/>
        <v>136.71549999999999</v>
      </c>
      <c r="K816" s="4">
        <f t="shared" si="25"/>
        <v>1172.9655</v>
      </c>
      <c r="L816" t="s">
        <v>27</v>
      </c>
      <c r="M816" t="s">
        <v>21</v>
      </c>
      <c r="N816" t="s">
        <v>29</v>
      </c>
      <c r="O816" t="s">
        <v>89</v>
      </c>
      <c r="P816" s="5">
        <v>16.28</v>
      </c>
      <c r="Q816">
        <v>2.6</v>
      </c>
      <c r="R816" t="s">
        <v>23</v>
      </c>
    </row>
    <row r="817" spans="1:18" x14ac:dyDescent="0.3">
      <c r="A817" t="s">
        <v>1721</v>
      </c>
      <c r="B817" s="1">
        <v>44107</v>
      </c>
      <c r="C817" t="s">
        <v>1722</v>
      </c>
      <c r="D817" t="s">
        <v>133</v>
      </c>
      <c r="E817" t="s">
        <v>50</v>
      </c>
      <c r="F817">
        <v>17</v>
      </c>
      <c r="G817">
        <v>16</v>
      </c>
      <c r="H817" s="4">
        <v>532.26</v>
      </c>
      <c r="I817" s="4">
        <v>606.77640000000008</v>
      </c>
      <c r="J817" s="4">
        <f t="shared" si="24"/>
        <v>1163.8124000000014</v>
      </c>
      <c r="K817" s="4">
        <f t="shared" si="25"/>
        <v>9708.4224000000013</v>
      </c>
      <c r="L817" t="s">
        <v>27</v>
      </c>
      <c r="M817" t="s">
        <v>21</v>
      </c>
      <c r="N817" t="s">
        <v>36</v>
      </c>
      <c r="O817" t="s">
        <v>89</v>
      </c>
      <c r="P817" s="5">
        <v>28.45</v>
      </c>
      <c r="Q817">
        <v>1.4</v>
      </c>
      <c r="R817" t="s">
        <v>23</v>
      </c>
    </row>
    <row r="818" spans="1:18" x14ac:dyDescent="0.3">
      <c r="A818" t="s">
        <v>7472</v>
      </c>
      <c r="B818" s="1">
        <v>44107</v>
      </c>
      <c r="C818" t="s">
        <v>7473</v>
      </c>
      <c r="D818" t="s">
        <v>109</v>
      </c>
      <c r="E818" t="s">
        <v>46</v>
      </c>
      <c r="F818">
        <v>11</v>
      </c>
      <c r="G818">
        <v>11</v>
      </c>
      <c r="H818" s="4">
        <v>1414.1</v>
      </c>
      <c r="I818" s="4">
        <v>1583.7920000000001</v>
      </c>
      <c r="J818" s="4">
        <f t="shared" si="24"/>
        <v>1855.4320000000046</v>
      </c>
      <c r="K818" s="4">
        <f t="shared" si="25"/>
        <v>17421.712000000003</v>
      </c>
      <c r="L818" t="s">
        <v>47</v>
      </c>
      <c r="M818" t="s">
        <v>86</v>
      </c>
      <c r="N818" t="s">
        <v>22</v>
      </c>
      <c r="O818" t="s">
        <v>37</v>
      </c>
      <c r="P818" s="5">
        <v>11.18</v>
      </c>
      <c r="Q818">
        <v>4.8</v>
      </c>
      <c r="R818" t="s">
        <v>74</v>
      </c>
    </row>
    <row r="819" spans="1:18" x14ac:dyDescent="0.3">
      <c r="A819" t="s">
        <v>2374</v>
      </c>
      <c r="B819" s="1">
        <v>44108</v>
      </c>
      <c r="C819" t="s">
        <v>2375</v>
      </c>
      <c r="D819" t="s">
        <v>94</v>
      </c>
      <c r="E819" t="s">
        <v>50</v>
      </c>
      <c r="F819">
        <v>10</v>
      </c>
      <c r="G819">
        <v>10</v>
      </c>
      <c r="H819" s="4">
        <v>557.72</v>
      </c>
      <c r="I819" s="4">
        <v>635.80080000000009</v>
      </c>
      <c r="J819" s="4">
        <f t="shared" si="24"/>
        <v>741.00800000000004</v>
      </c>
      <c r="K819" s="4">
        <f t="shared" si="25"/>
        <v>6358.0080000000007</v>
      </c>
      <c r="L819" t="s">
        <v>51</v>
      </c>
      <c r="M819" t="s">
        <v>21</v>
      </c>
      <c r="N819" t="s">
        <v>71</v>
      </c>
      <c r="O819" t="s">
        <v>30</v>
      </c>
      <c r="P819" s="5">
        <v>39.799999999999997</v>
      </c>
      <c r="Q819">
        <v>2.5</v>
      </c>
      <c r="R819" t="s">
        <v>23</v>
      </c>
    </row>
    <row r="820" spans="1:18" x14ac:dyDescent="0.3">
      <c r="A820" t="s">
        <v>4295</v>
      </c>
      <c r="B820" s="1">
        <v>44108</v>
      </c>
      <c r="C820" t="s">
        <v>4296</v>
      </c>
      <c r="D820" t="s">
        <v>109</v>
      </c>
      <c r="E820" t="s">
        <v>46</v>
      </c>
      <c r="F820">
        <v>5</v>
      </c>
      <c r="G820">
        <v>4</v>
      </c>
      <c r="H820" s="4">
        <v>401.26</v>
      </c>
      <c r="I820" s="4">
        <v>449.41120000000001</v>
      </c>
      <c r="J820" s="4">
        <f t="shared" si="24"/>
        <v>144.10480000000007</v>
      </c>
      <c r="K820" s="4">
        <f t="shared" si="25"/>
        <v>1797.6448</v>
      </c>
      <c r="L820" t="s">
        <v>27</v>
      </c>
      <c r="M820" t="s">
        <v>42</v>
      </c>
      <c r="N820" t="s">
        <v>29</v>
      </c>
      <c r="O820" t="s">
        <v>53</v>
      </c>
      <c r="P820" s="5">
        <v>48.5</v>
      </c>
      <c r="Q820">
        <v>3.4</v>
      </c>
      <c r="R820" t="s">
        <v>74</v>
      </c>
    </row>
    <row r="821" spans="1:18" x14ac:dyDescent="0.3">
      <c r="A821" t="s">
        <v>6904</v>
      </c>
      <c r="B821" s="1">
        <v>44108</v>
      </c>
      <c r="C821" t="s">
        <v>6905</v>
      </c>
      <c r="D821" t="s">
        <v>56</v>
      </c>
      <c r="E821" t="s">
        <v>57</v>
      </c>
      <c r="F821">
        <v>17</v>
      </c>
      <c r="G821">
        <v>14</v>
      </c>
      <c r="H821" s="4">
        <v>293.60000000000002</v>
      </c>
      <c r="I821" s="4">
        <v>317.08800000000002</v>
      </c>
      <c r="J821" s="4">
        <f t="shared" si="24"/>
        <v>295.0419999999994</v>
      </c>
      <c r="K821" s="4">
        <f t="shared" si="25"/>
        <v>4439.232</v>
      </c>
      <c r="L821" t="s">
        <v>66</v>
      </c>
      <c r="M821" t="s">
        <v>79</v>
      </c>
      <c r="N821" t="s">
        <v>29</v>
      </c>
      <c r="O821" t="s">
        <v>89</v>
      </c>
      <c r="P821" s="5">
        <v>33.79</v>
      </c>
      <c r="Q821">
        <v>1</v>
      </c>
      <c r="R821" t="s">
        <v>23</v>
      </c>
    </row>
    <row r="822" spans="1:18" x14ac:dyDescent="0.3">
      <c r="A822" t="s">
        <v>8096</v>
      </c>
      <c r="B822" s="1">
        <v>44109</v>
      </c>
      <c r="C822" t="s">
        <v>8097</v>
      </c>
      <c r="D822" t="s">
        <v>94</v>
      </c>
      <c r="E822" t="s">
        <v>50</v>
      </c>
      <c r="F822">
        <v>2</v>
      </c>
      <c r="G822">
        <v>2</v>
      </c>
      <c r="H822" s="4">
        <v>46.04</v>
      </c>
      <c r="I822" s="4">
        <v>52.485600000000005</v>
      </c>
      <c r="J822" s="4">
        <f t="shared" si="24"/>
        <v>-36.118799999999986</v>
      </c>
      <c r="K822" s="4">
        <f t="shared" si="25"/>
        <v>104.97120000000001</v>
      </c>
      <c r="L822" t="s">
        <v>51</v>
      </c>
      <c r="M822" t="s">
        <v>35</v>
      </c>
      <c r="N822" t="s">
        <v>71</v>
      </c>
      <c r="O822" t="s">
        <v>53</v>
      </c>
      <c r="P822" s="5">
        <v>49.01</v>
      </c>
      <c r="Q822">
        <v>1.1000000000000001</v>
      </c>
      <c r="R822" t="s">
        <v>23</v>
      </c>
    </row>
    <row r="823" spans="1:18" x14ac:dyDescent="0.3">
      <c r="A823" t="s">
        <v>9486</v>
      </c>
      <c r="B823" s="1">
        <v>44109</v>
      </c>
      <c r="C823" t="s">
        <v>9487</v>
      </c>
      <c r="D823" t="s">
        <v>40</v>
      </c>
      <c r="E823" t="s">
        <v>57</v>
      </c>
      <c r="F823">
        <v>16</v>
      </c>
      <c r="G823">
        <v>13</v>
      </c>
      <c r="H823" s="4">
        <v>329.76</v>
      </c>
      <c r="I823" s="4">
        <v>379.22399999999993</v>
      </c>
      <c r="J823" s="4">
        <f t="shared" si="24"/>
        <v>616.54199999999923</v>
      </c>
      <c r="K823" s="4">
        <f t="shared" si="25"/>
        <v>4929.9119999999994</v>
      </c>
      <c r="L823" t="s">
        <v>51</v>
      </c>
      <c r="M823" t="s">
        <v>21</v>
      </c>
      <c r="N823" t="s">
        <v>36</v>
      </c>
      <c r="O823" t="s">
        <v>89</v>
      </c>
      <c r="P823" s="5">
        <v>26.49</v>
      </c>
      <c r="Q823">
        <v>4.4000000000000004</v>
      </c>
      <c r="R823" t="s">
        <v>23</v>
      </c>
    </row>
    <row r="824" spans="1:18" x14ac:dyDescent="0.3">
      <c r="A824" t="s">
        <v>2839</v>
      </c>
      <c r="B824" s="1">
        <v>44110</v>
      </c>
      <c r="C824" t="s">
        <v>2840</v>
      </c>
      <c r="D824" t="s">
        <v>56</v>
      </c>
      <c r="E824" t="s">
        <v>57</v>
      </c>
      <c r="F824">
        <v>5</v>
      </c>
      <c r="G824">
        <v>5</v>
      </c>
      <c r="H824" s="4">
        <v>447.18</v>
      </c>
      <c r="I824" s="4">
        <v>496.36980000000005</v>
      </c>
      <c r="J824" s="4">
        <f t="shared" si="24"/>
        <v>197.83900000000006</v>
      </c>
      <c r="K824" s="4">
        <f t="shared" si="25"/>
        <v>2481.8490000000002</v>
      </c>
      <c r="L824" t="s">
        <v>51</v>
      </c>
      <c r="M824" t="s">
        <v>42</v>
      </c>
      <c r="N824" t="s">
        <v>29</v>
      </c>
      <c r="O824" t="s">
        <v>30</v>
      </c>
      <c r="P824" s="5">
        <v>48.11</v>
      </c>
      <c r="Q824">
        <v>2.6</v>
      </c>
      <c r="R824" t="s">
        <v>74</v>
      </c>
    </row>
    <row r="825" spans="1:18" x14ac:dyDescent="0.3">
      <c r="A825" t="s">
        <v>4070</v>
      </c>
      <c r="B825" s="1">
        <v>44110</v>
      </c>
      <c r="C825" t="s">
        <v>4071</v>
      </c>
      <c r="D825" t="s">
        <v>33</v>
      </c>
      <c r="E825" t="s">
        <v>70</v>
      </c>
      <c r="F825">
        <v>19</v>
      </c>
      <c r="G825">
        <v>19</v>
      </c>
      <c r="H825" s="4">
        <v>1445.68</v>
      </c>
      <c r="I825" s="4">
        <v>1633.6183999999998</v>
      </c>
      <c r="J825" s="4">
        <f t="shared" si="24"/>
        <v>3561.7395999999935</v>
      </c>
      <c r="K825" s="4">
        <f t="shared" si="25"/>
        <v>31038.749599999996</v>
      </c>
      <c r="L825" t="s">
        <v>51</v>
      </c>
      <c r="M825" t="s">
        <v>86</v>
      </c>
      <c r="N825" t="s">
        <v>22</v>
      </c>
      <c r="O825" t="s">
        <v>53</v>
      </c>
      <c r="P825" s="5">
        <v>9.09</v>
      </c>
      <c r="Q825">
        <v>4.3</v>
      </c>
      <c r="R825" t="s">
        <v>23</v>
      </c>
    </row>
    <row r="826" spans="1:18" x14ac:dyDescent="0.3">
      <c r="A826" t="s">
        <v>10349</v>
      </c>
      <c r="B826" s="1">
        <v>44110</v>
      </c>
      <c r="C826" t="s">
        <v>10350</v>
      </c>
      <c r="D826" t="s">
        <v>61</v>
      </c>
      <c r="E826" t="s">
        <v>70</v>
      </c>
      <c r="F826">
        <v>18</v>
      </c>
      <c r="G826">
        <v>14</v>
      </c>
      <c r="H826" s="4">
        <v>6</v>
      </c>
      <c r="I826" s="4">
        <v>6.66</v>
      </c>
      <c r="J826" s="4">
        <f t="shared" si="24"/>
        <v>-16.989999999999991</v>
      </c>
      <c r="K826" s="4">
        <f t="shared" si="25"/>
        <v>93.240000000000009</v>
      </c>
      <c r="L826" t="s">
        <v>66</v>
      </c>
      <c r="M826" t="s">
        <v>42</v>
      </c>
      <c r="N826" t="s">
        <v>36</v>
      </c>
      <c r="O826" t="s">
        <v>89</v>
      </c>
      <c r="P826" s="5">
        <v>26.23</v>
      </c>
      <c r="Q826">
        <v>5</v>
      </c>
      <c r="R826" t="s">
        <v>74</v>
      </c>
    </row>
    <row r="827" spans="1:18" x14ac:dyDescent="0.3">
      <c r="A827" t="s">
        <v>2180</v>
      </c>
      <c r="B827" s="1">
        <v>44112</v>
      </c>
      <c r="C827" t="s">
        <v>2181</v>
      </c>
      <c r="D827" t="s">
        <v>116</v>
      </c>
      <c r="E827" t="s">
        <v>50</v>
      </c>
      <c r="F827">
        <v>3</v>
      </c>
      <c r="G827">
        <v>3</v>
      </c>
      <c r="H827" s="4">
        <v>855.66</v>
      </c>
      <c r="I827" s="4">
        <v>966.89579999999989</v>
      </c>
      <c r="J827" s="4">
        <f t="shared" si="24"/>
        <v>308.39739999999978</v>
      </c>
      <c r="K827" s="4">
        <f t="shared" si="25"/>
        <v>2900.6873999999998</v>
      </c>
      <c r="L827" t="s">
        <v>66</v>
      </c>
      <c r="M827" t="s">
        <v>28</v>
      </c>
      <c r="N827" t="s">
        <v>29</v>
      </c>
      <c r="O827" t="s">
        <v>30</v>
      </c>
      <c r="P827" s="5">
        <v>25.31</v>
      </c>
      <c r="Q827">
        <v>4.0999999999999996</v>
      </c>
      <c r="R827" t="s">
        <v>23</v>
      </c>
    </row>
    <row r="828" spans="1:18" x14ac:dyDescent="0.3">
      <c r="A828" t="s">
        <v>1252</v>
      </c>
      <c r="B828" s="1">
        <v>44113</v>
      </c>
      <c r="C828" t="s">
        <v>1253</v>
      </c>
      <c r="D828" t="s">
        <v>45</v>
      </c>
      <c r="E828" t="s">
        <v>46</v>
      </c>
      <c r="F828">
        <v>9</v>
      </c>
      <c r="G828">
        <v>9</v>
      </c>
      <c r="H828" s="4">
        <v>261.04000000000002</v>
      </c>
      <c r="I828" s="4">
        <v>292.36480000000006</v>
      </c>
      <c r="J828" s="4">
        <f t="shared" si="24"/>
        <v>244.66320000000064</v>
      </c>
      <c r="K828" s="4">
        <f t="shared" si="25"/>
        <v>2631.2832000000008</v>
      </c>
      <c r="L828" t="s">
        <v>51</v>
      </c>
      <c r="M828" t="s">
        <v>35</v>
      </c>
      <c r="N828" t="s">
        <v>71</v>
      </c>
      <c r="O828" t="s">
        <v>53</v>
      </c>
      <c r="P828" s="5">
        <v>37.26</v>
      </c>
      <c r="Q828">
        <v>4.3</v>
      </c>
      <c r="R828" t="s">
        <v>23</v>
      </c>
    </row>
    <row r="829" spans="1:18" x14ac:dyDescent="0.3">
      <c r="A829" t="s">
        <v>2550</v>
      </c>
      <c r="B829" s="1">
        <v>44113</v>
      </c>
      <c r="C829" t="s">
        <v>2551</v>
      </c>
      <c r="D829" t="s">
        <v>100</v>
      </c>
      <c r="E829" t="s">
        <v>57</v>
      </c>
      <c r="F829">
        <v>20</v>
      </c>
      <c r="G829">
        <v>17</v>
      </c>
      <c r="H829" s="4">
        <v>118.31</v>
      </c>
      <c r="I829" s="4">
        <v>128.95790000000002</v>
      </c>
      <c r="J829" s="4">
        <f t="shared" si="24"/>
        <v>131.78430000000029</v>
      </c>
      <c r="K829" s="4">
        <f t="shared" si="25"/>
        <v>2192.2843000000003</v>
      </c>
      <c r="L829" t="s">
        <v>66</v>
      </c>
      <c r="M829" t="s">
        <v>21</v>
      </c>
      <c r="N829" t="s">
        <v>71</v>
      </c>
      <c r="O829" t="s">
        <v>30</v>
      </c>
      <c r="P829" s="5">
        <v>49.23</v>
      </c>
      <c r="Q829">
        <v>2.1</v>
      </c>
      <c r="R829" t="s">
        <v>23</v>
      </c>
    </row>
    <row r="830" spans="1:18" x14ac:dyDescent="0.3">
      <c r="A830" t="s">
        <v>3928</v>
      </c>
      <c r="B830" s="1">
        <v>44113</v>
      </c>
      <c r="C830" t="s">
        <v>3929</v>
      </c>
      <c r="D830" t="s">
        <v>133</v>
      </c>
      <c r="E830" t="s">
        <v>50</v>
      </c>
      <c r="F830">
        <v>18</v>
      </c>
      <c r="G830">
        <v>18</v>
      </c>
      <c r="H830" s="4">
        <v>264.06</v>
      </c>
      <c r="I830" s="4">
        <v>285.1848</v>
      </c>
      <c r="J830" s="4">
        <f t="shared" si="24"/>
        <v>368.37639999999999</v>
      </c>
      <c r="K830" s="4">
        <f t="shared" si="25"/>
        <v>5133.3263999999999</v>
      </c>
      <c r="L830" t="s">
        <v>27</v>
      </c>
      <c r="M830" t="s">
        <v>86</v>
      </c>
      <c r="N830" t="s">
        <v>36</v>
      </c>
      <c r="O830" t="s">
        <v>37</v>
      </c>
      <c r="P830" s="5">
        <v>11.87</v>
      </c>
      <c r="Q830">
        <v>2.4</v>
      </c>
      <c r="R830" t="s">
        <v>74</v>
      </c>
    </row>
    <row r="831" spans="1:18" x14ac:dyDescent="0.3">
      <c r="A831" t="s">
        <v>917</v>
      </c>
      <c r="B831" s="1">
        <v>44114</v>
      </c>
      <c r="C831" t="s">
        <v>918</v>
      </c>
      <c r="D831" t="s">
        <v>40</v>
      </c>
      <c r="E831" t="s">
        <v>57</v>
      </c>
      <c r="F831">
        <v>14</v>
      </c>
      <c r="G831">
        <v>13</v>
      </c>
      <c r="H831" s="4">
        <v>834.33</v>
      </c>
      <c r="I831" s="4">
        <v>934.44960000000015</v>
      </c>
      <c r="J831" s="4">
        <f t="shared" si="24"/>
        <v>1266.1248000000016</v>
      </c>
      <c r="K831" s="4">
        <f t="shared" si="25"/>
        <v>12147.844800000003</v>
      </c>
      <c r="L831" t="s">
        <v>20</v>
      </c>
      <c r="M831" t="s">
        <v>21</v>
      </c>
      <c r="N831" t="s">
        <v>29</v>
      </c>
      <c r="O831" t="s">
        <v>53</v>
      </c>
      <c r="P831" s="5">
        <v>35.43</v>
      </c>
      <c r="Q831">
        <v>3.7</v>
      </c>
      <c r="R831" t="s">
        <v>23</v>
      </c>
    </row>
    <row r="832" spans="1:18" x14ac:dyDescent="0.3">
      <c r="A832" t="s">
        <v>2278</v>
      </c>
      <c r="B832" s="1">
        <v>44114</v>
      </c>
      <c r="C832" t="s">
        <v>2279</v>
      </c>
      <c r="D832" t="s">
        <v>94</v>
      </c>
      <c r="E832" t="s">
        <v>50</v>
      </c>
      <c r="F832">
        <v>6</v>
      </c>
      <c r="G832">
        <v>6</v>
      </c>
      <c r="H832" s="4">
        <v>996.62</v>
      </c>
      <c r="I832" s="4">
        <v>1056.4172000000001</v>
      </c>
      <c r="J832" s="4">
        <f t="shared" si="24"/>
        <v>326.29320000000075</v>
      </c>
      <c r="K832" s="4">
        <f t="shared" si="25"/>
        <v>6338.503200000001</v>
      </c>
      <c r="L832" t="s">
        <v>27</v>
      </c>
      <c r="M832" t="s">
        <v>28</v>
      </c>
      <c r="N832" t="s">
        <v>36</v>
      </c>
      <c r="O832" t="s">
        <v>67</v>
      </c>
      <c r="P832" s="5">
        <v>32.49</v>
      </c>
      <c r="Q832">
        <v>3.2</v>
      </c>
      <c r="R832" t="s">
        <v>23</v>
      </c>
    </row>
    <row r="833" spans="1:18" x14ac:dyDescent="0.3">
      <c r="A833" t="s">
        <v>3919</v>
      </c>
      <c r="B833" s="1">
        <v>44114</v>
      </c>
      <c r="C833" t="s">
        <v>3920</v>
      </c>
      <c r="D833" t="s">
        <v>130</v>
      </c>
      <c r="E833" t="s">
        <v>82</v>
      </c>
      <c r="F833">
        <v>2</v>
      </c>
      <c r="G833">
        <v>2</v>
      </c>
      <c r="H833" s="4">
        <v>764.38</v>
      </c>
      <c r="I833" s="4">
        <v>810.24279999999999</v>
      </c>
      <c r="J833" s="4">
        <f t="shared" si="24"/>
        <v>44.195599999999985</v>
      </c>
      <c r="K833" s="4">
        <f t="shared" si="25"/>
        <v>1620.4856</v>
      </c>
      <c r="L833" t="s">
        <v>47</v>
      </c>
      <c r="M833" t="s">
        <v>28</v>
      </c>
      <c r="N833" t="s">
        <v>71</v>
      </c>
      <c r="O833" t="s">
        <v>37</v>
      </c>
      <c r="P833" s="5">
        <v>47.53</v>
      </c>
      <c r="Q833">
        <v>3.6</v>
      </c>
      <c r="R833" t="s">
        <v>23</v>
      </c>
    </row>
    <row r="834" spans="1:18" x14ac:dyDescent="0.3">
      <c r="A834" t="s">
        <v>4641</v>
      </c>
      <c r="B834" s="1">
        <v>44115</v>
      </c>
      <c r="C834" t="s">
        <v>4642</v>
      </c>
      <c r="D834" t="s">
        <v>130</v>
      </c>
      <c r="E834" t="s">
        <v>82</v>
      </c>
      <c r="F834">
        <v>8</v>
      </c>
      <c r="G834">
        <v>6</v>
      </c>
      <c r="H834" s="4">
        <v>1184.46</v>
      </c>
      <c r="I834" s="4">
        <v>1350.2844000000002</v>
      </c>
      <c r="J834" s="4">
        <f t="shared" ref="J834:J897" si="26">(G834*I834)-(G834*H834)-P834</f>
        <v>983.69640000000072</v>
      </c>
      <c r="K834" s="4">
        <f t="shared" ref="K834:K897" si="27">G834*I834</f>
        <v>8101.7064000000009</v>
      </c>
      <c r="L834" t="s">
        <v>27</v>
      </c>
      <c r="M834" t="s">
        <v>86</v>
      </c>
      <c r="N834" t="s">
        <v>22</v>
      </c>
      <c r="O834" t="s">
        <v>30</v>
      </c>
      <c r="P834" s="5">
        <v>11.25</v>
      </c>
      <c r="Q834">
        <v>5</v>
      </c>
      <c r="R834" t="s">
        <v>23</v>
      </c>
    </row>
    <row r="835" spans="1:18" x14ac:dyDescent="0.3">
      <c r="A835" t="s">
        <v>5591</v>
      </c>
      <c r="B835" s="1">
        <v>44115</v>
      </c>
      <c r="C835" t="s">
        <v>5592</v>
      </c>
      <c r="D835" t="s">
        <v>56</v>
      </c>
      <c r="E835" t="s">
        <v>57</v>
      </c>
      <c r="F835">
        <v>12</v>
      </c>
      <c r="G835">
        <v>11</v>
      </c>
      <c r="H835" s="4">
        <v>1411.66</v>
      </c>
      <c r="I835" s="4">
        <v>1524.5928000000001</v>
      </c>
      <c r="J835" s="4">
        <f t="shared" si="26"/>
        <v>1199.7308000000019</v>
      </c>
      <c r="K835" s="4">
        <f t="shared" si="27"/>
        <v>16770.520800000002</v>
      </c>
      <c r="L835" t="s">
        <v>20</v>
      </c>
      <c r="M835" t="s">
        <v>86</v>
      </c>
      <c r="N835" t="s">
        <v>36</v>
      </c>
      <c r="O835" t="s">
        <v>67</v>
      </c>
      <c r="P835" s="5">
        <v>42.53</v>
      </c>
      <c r="Q835">
        <v>2.1</v>
      </c>
      <c r="R835" t="s">
        <v>23</v>
      </c>
    </row>
    <row r="836" spans="1:18" x14ac:dyDescent="0.3">
      <c r="A836" t="s">
        <v>890</v>
      </c>
      <c r="B836" s="1">
        <v>44116</v>
      </c>
      <c r="C836" t="s">
        <v>891</v>
      </c>
      <c r="D836" t="s">
        <v>33</v>
      </c>
      <c r="E836" t="s">
        <v>70</v>
      </c>
      <c r="F836">
        <v>1</v>
      </c>
      <c r="G836">
        <v>1</v>
      </c>
      <c r="H836" s="4">
        <v>35.22</v>
      </c>
      <c r="I836" s="4">
        <v>36.981000000000002</v>
      </c>
      <c r="J836" s="4">
        <f t="shared" si="26"/>
        <v>-21.318999999999996</v>
      </c>
      <c r="K836" s="4">
        <f t="shared" si="27"/>
        <v>36.981000000000002</v>
      </c>
      <c r="L836" t="s">
        <v>51</v>
      </c>
      <c r="M836" t="s">
        <v>79</v>
      </c>
      <c r="N836" t="s">
        <v>71</v>
      </c>
      <c r="O836" t="s">
        <v>53</v>
      </c>
      <c r="P836" s="5">
        <v>23.08</v>
      </c>
      <c r="Q836">
        <v>4.5</v>
      </c>
      <c r="R836" t="s">
        <v>23</v>
      </c>
    </row>
    <row r="837" spans="1:18" x14ac:dyDescent="0.3">
      <c r="A837" t="s">
        <v>3895</v>
      </c>
      <c r="B837" s="1">
        <v>44116</v>
      </c>
      <c r="C837" t="s">
        <v>3896</v>
      </c>
      <c r="D837" t="s">
        <v>100</v>
      </c>
      <c r="E837" t="s">
        <v>57</v>
      </c>
      <c r="F837">
        <v>14</v>
      </c>
      <c r="G837">
        <v>11</v>
      </c>
      <c r="H837" s="4">
        <v>1182.49</v>
      </c>
      <c r="I837" s="4">
        <v>1288.9141000000002</v>
      </c>
      <c r="J837" s="4">
        <f t="shared" si="26"/>
        <v>1163.2051000000019</v>
      </c>
      <c r="K837" s="4">
        <f t="shared" si="27"/>
        <v>14178.055100000001</v>
      </c>
      <c r="L837" t="s">
        <v>20</v>
      </c>
      <c r="M837" t="s">
        <v>42</v>
      </c>
      <c r="N837" t="s">
        <v>71</v>
      </c>
      <c r="O837" t="s">
        <v>37</v>
      </c>
      <c r="P837" s="5">
        <v>7.46</v>
      </c>
      <c r="Q837">
        <v>3.7</v>
      </c>
      <c r="R837" t="s">
        <v>23</v>
      </c>
    </row>
    <row r="838" spans="1:18" x14ac:dyDescent="0.3">
      <c r="A838" t="s">
        <v>6499</v>
      </c>
      <c r="B838" s="1">
        <v>44116</v>
      </c>
      <c r="C838" t="s">
        <v>6500</v>
      </c>
      <c r="D838" t="s">
        <v>100</v>
      </c>
      <c r="E838" t="s">
        <v>57</v>
      </c>
      <c r="F838">
        <v>12</v>
      </c>
      <c r="G838">
        <v>10</v>
      </c>
      <c r="H838" s="4">
        <v>32.08</v>
      </c>
      <c r="I838" s="4">
        <v>34.6464</v>
      </c>
      <c r="J838" s="4">
        <f t="shared" si="26"/>
        <v>6.8640000000000434</v>
      </c>
      <c r="K838" s="4">
        <f t="shared" si="27"/>
        <v>346.464</v>
      </c>
      <c r="L838" t="s">
        <v>66</v>
      </c>
      <c r="M838" t="s">
        <v>42</v>
      </c>
      <c r="N838" t="s">
        <v>36</v>
      </c>
      <c r="O838" t="s">
        <v>37</v>
      </c>
      <c r="P838" s="5">
        <v>18.8</v>
      </c>
      <c r="Q838">
        <v>4.8</v>
      </c>
      <c r="R838" t="s">
        <v>23</v>
      </c>
    </row>
    <row r="839" spans="1:18" x14ac:dyDescent="0.3">
      <c r="A839" t="s">
        <v>2929</v>
      </c>
      <c r="B839" s="1">
        <v>44117</v>
      </c>
      <c r="C839" t="s">
        <v>2930</v>
      </c>
      <c r="D839" t="s">
        <v>109</v>
      </c>
      <c r="E839" t="s">
        <v>46</v>
      </c>
      <c r="F839">
        <v>1</v>
      </c>
      <c r="G839">
        <v>1</v>
      </c>
      <c r="H839" s="4">
        <v>668.54</v>
      </c>
      <c r="I839" s="4">
        <v>755.45019999999988</v>
      </c>
      <c r="J839" s="4">
        <f t="shared" si="26"/>
        <v>46.97019999999992</v>
      </c>
      <c r="K839" s="4">
        <f t="shared" si="27"/>
        <v>755.45019999999988</v>
      </c>
      <c r="L839" t="s">
        <v>66</v>
      </c>
      <c r="M839" t="s">
        <v>123</v>
      </c>
      <c r="N839" t="s">
        <v>29</v>
      </c>
      <c r="O839" t="s">
        <v>89</v>
      </c>
      <c r="P839" s="5">
        <v>39.94</v>
      </c>
      <c r="Q839">
        <v>3.9</v>
      </c>
      <c r="R839" t="s">
        <v>23</v>
      </c>
    </row>
    <row r="840" spans="1:18" x14ac:dyDescent="0.3">
      <c r="A840" t="s">
        <v>10740</v>
      </c>
      <c r="B840" s="1">
        <v>44117</v>
      </c>
      <c r="C840" t="s">
        <v>10741</v>
      </c>
      <c r="D840" t="s">
        <v>33</v>
      </c>
      <c r="E840" t="s">
        <v>70</v>
      </c>
      <c r="F840">
        <v>11</v>
      </c>
      <c r="G840">
        <v>11</v>
      </c>
      <c r="H840" s="4">
        <v>1162.1199999999999</v>
      </c>
      <c r="I840" s="4">
        <v>1278.3319999999999</v>
      </c>
      <c r="J840" s="4">
        <f t="shared" si="26"/>
        <v>1231.0719999999985</v>
      </c>
      <c r="K840" s="4">
        <f t="shared" si="27"/>
        <v>14061.651999999998</v>
      </c>
      <c r="L840" t="s">
        <v>51</v>
      </c>
      <c r="M840" t="s">
        <v>42</v>
      </c>
      <c r="N840" t="s">
        <v>22</v>
      </c>
      <c r="O840" t="s">
        <v>37</v>
      </c>
      <c r="P840" s="5">
        <v>47.26</v>
      </c>
      <c r="Q840">
        <v>2.9</v>
      </c>
      <c r="R840" t="s">
        <v>74</v>
      </c>
    </row>
    <row r="841" spans="1:18" x14ac:dyDescent="0.3">
      <c r="A841" t="s">
        <v>3767</v>
      </c>
      <c r="B841" s="1">
        <v>44118</v>
      </c>
      <c r="C841" t="s">
        <v>3768</v>
      </c>
      <c r="D841" t="s">
        <v>109</v>
      </c>
      <c r="E841" t="s">
        <v>46</v>
      </c>
      <c r="F841">
        <v>10</v>
      </c>
      <c r="G841">
        <v>8</v>
      </c>
      <c r="H841" s="4">
        <v>1235.33</v>
      </c>
      <c r="I841" s="4">
        <v>1408.2762</v>
      </c>
      <c r="J841" s="4">
        <f t="shared" si="26"/>
        <v>1340.6496000000006</v>
      </c>
      <c r="K841" s="4">
        <f t="shared" si="27"/>
        <v>11266.2096</v>
      </c>
      <c r="L841" t="s">
        <v>47</v>
      </c>
      <c r="M841" t="s">
        <v>86</v>
      </c>
      <c r="N841" t="s">
        <v>71</v>
      </c>
      <c r="O841" t="s">
        <v>30</v>
      </c>
      <c r="P841" s="5">
        <v>42.92</v>
      </c>
      <c r="Q841">
        <v>3.9</v>
      </c>
      <c r="R841" t="s">
        <v>23</v>
      </c>
    </row>
    <row r="842" spans="1:18" x14ac:dyDescent="0.3">
      <c r="A842" t="s">
        <v>1429</v>
      </c>
      <c r="B842" s="1">
        <v>44119</v>
      </c>
      <c r="C842" t="s">
        <v>1430</v>
      </c>
      <c r="D842" t="s">
        <v>45</v>
      </c>
      <c r="E842" t="s">
        <v>46</v>
      </c>
      <c r="F842">
        <v>3</v>
      </c>
      <c r="G842">
        <v>2</v>
      </c>
      <c r="H842" s="4">
        <v>847.42</v>
      </c>
      <c r="I842" s="4">
        <v>889.79099999999994</v>
      </c>
      <c r="J842" s="4">
        <f t="shared" si="26"/>
        <v>79.741999999999962</v>
      </c>
      <c r="K842" s="4">
        <f t="shared" si="27"/>
        <v>1779.5819999999999</v>
      </c>
      <c r="L842" t="s">
        <v>51</v>
      </c>
      <c r="M842" t="s">
        <v>35</v>
      </c>
      <c r="N842" t="s">
        <v>22</v>
      </c>
      <c r="O842" t="s">
        <v>67</v>
      </c>
      <c r="P842" s="5">
        <v>5</v>
      </c>
      <c r="Q842">
        <v>3.7</v>
      </c>
      <c r="R842" t="s">
        <v>23</v>
      </c>
    </row>
    <row r="843" spans="1:18" x14ac:dyDescent="0.3">
      <c r="A843" t="s">
        <v>2574</v>
      </c>
      <c r="B843" s="1">
        <v>44119</v>
      </c>
      <c r="C843" t="s">
        <v>2575</v>
      </c>
      <c r="D843" t="s">
        <v>94</v>
      </c>
      <c r="E843" t="s">
        <v>50</v>
      </c>
      <c r="F843">
        <v>15</v>
      </c>
      <c r="G843">
        <v>13</v>
      </c>
      <c r="H843" s="4">
        <v>1043.96</v>
      </c>
      <c r="I843" s="4">
        <v>1190.1144000000002</v>
      </c>
      <c r="J843" s="4">
        <f t="shared" si="26"/>
        <v>1861.4972000000018</v>
      </c>
      <c r="K843" s="4">
        <f t="shared" si="27"/>
        <v>15471.487200000001</v>
      </c>
      <c r="L843" t="s">
        <v>27</v>
      </c>
      <c r="M843" t="s">
        <v>21</v>
      </c>
      <c r="N843" t="s">
        <v>36</v>
      </c>
      <c r="O843" t="s">
        <v>53</v>
      </c>
      <c r="P843" s="5">
        <v>38.51</v>
      </c>
      <c r="Q843">
        <v>3.9</v>
      </c>
      <c r="R843" t="s">
        <v>23</v>
      </c>
    </row>
    <row r="844" spans="1:18" x14ac:dyDescent="0.3">
      <c r="A844" t="s">
        <v>5070</v>
      </c>
      <c r="B844" s="1">
        <v>44119</v>
      </c>
      <c r="C844" t="s">
        <v>5071</v>
      </c>
      <c r="D844" t="s">
        <v>61</v>
      </c>
      <c r="E844" t="s">
        <v>70</v>
      </c>
      <c r="F844">
        <v>7</v>
      </c>
      <c r="G844">
        <v>7</v>
      </c>
      <c r="H844" s="4">
        <v>1221.03</v>
      </c>
      <c r="I844" s="4">
        <v>1282.0815</v>
      </c>
      <c r="J844" s="4">
        <f t="shared" si="26"/>
        <v>410.38050000000067</v>
      </c>
      <c r="K844" s="4">
        <f t="shared" si="27"/>
        <v>8974.5704999999998</v>
      </c>
      <c r="L844" t="s">
        <v>20</v>
      </c>
      <c r="M844" t="s">
        <v>86</v>
      </c>
      <c r="N844" t="s">
        <v>29</v>
      </c>
      <c r="O844" t="s">
        <v>67</v>
      </c>
      <c r="P844" s="5">
        <v>16.98</v>
      </c>
      <c r="Q844">
        <v>4.5</v>
      </c>
      <c r="R844" t="s">
        <v>23</v>
      </c>
    </row>
    <row r="845" spans="1:18" x14ac:dyDescent="0.3">
      <c r="A845" t="s">
        <v>7519</v>
      </c>
      <c r="B845" s="1">
        <v>44119</v>
      </c>
      <c r="C845" t="s">
        <v>7520</v>
      </c>
      <c r="D845" t="s">
        <v>100</v>
      </c>
      <c r="E845" t="s">
        <v>57</v>
      </c>
      <c r="F845">
        <v>5</v>
      </c>
      <c r="G845">
        <v>5</v>
      </c>
      <c r="H845" s="4">
        <v>757.97</v>
      </c>
      <c r="I845" s="4">
        <v>826.18730000000005</v>
      </c>
      <c r="J845" s="4">
        <f t="shared" si="26"/>
        <v>325.14649999999943</v>
      </c>
      <c r="K845" s="4">
        <f t="shared" si="27"/>
        <v>4130.9364999999998</v>
      </c>
      <c r="L845" t="s">
        <v>27</v>
      </c>
      <c r="M845" t="s">
        <v>123</v>
      </c>
      <c r="N845" t="s">
        <v>29</v>
      </c>
      <c r="O845" t="s">
        <v>89</v>
      </c>
      <c r="P845" s="5">
        <v>15.94</v>
      </c>
      <c r="Q845">
        <v>2.5</v>
      </c>
      <c r="R845" t="s">
        <v>23</v>
      </c>
    </row>
    <row r="846" spans="1:18" x14ac:dyDescent="0.3">
      <c r="A846" t="s">
        <v>1130</v>
      </c>
      <c r="B846" s="1">
        <v>44120</v>
      </c>
      <c r="C846" t="s">
        <v>1131</v>
      </c>
      <c r="D846" t="s">
        <v>56</v>
      </c>
      <c r="E846" t="s">
        <v>57</v>
      </c>
      <c r="F846">
        <v>8</v>
      </c>
      <c r="G846">
        <v>6</v>
      </c>
      <c r="H846" s="4">
        <v>720.97</v>
      </c>
      <c r="I846" s="4">
        <v>793.06700000000012</v>
      </c>
      <c r="J846" s="4">
        <f t="shared" si="26"/>
        <v>425.77200000000124</v>
      </c>
      <c r="K846" s="4">
        <f t="shared" si="27"/>
        <v>4758.402000000001</v>
      </c>
      <c r="L846" t="s">
        <v>20</v>
      </c>
      <c r="M846" t="s">
        <v>79</v>
      </c>
      <c r="N846" t="s">
        <v>36</v>
      </c>
      <c r="O846" t="s">
        <v>30</v>
      </c>
      <c r="P846" s="5">
        <v>6.81</v>
      </c>
      <c r="Q846">
        <v>4.0999999999999996</v>
      </c>
      <c r="R846" t="s">
        <v>74</v>
      </c>
    </row>
    <row r="847" spans="1:18" x14ac:dyDescent="0.3">
      <c r="A847" t="s">
        <v>9482</v>
      </c>
      <c r="B847" s="1">
        <v>44120</v>
      </c>
      <c r="C847" t="s">
        <v>9483</v>
      </c>
      <c r="D847" t="s">
        <v>65</v>
      </c>
      <c r="E847" t="s">
        <v>82</v>
      </c>
      <c r="F847">
        <v>2</v>
      </c>
      <c r="G847">
        <v>2</v>
      </c>
      <c r="H847" s="4">
        <v>881.85</v>
      </c>
      <c r="I847" s="4">
        <v>978.85350000000017</v>
      </c>
      <c r="J847" s="4">
        <f t="shared" si="26"/>
        <v>187.5270000000003</v>
      </c>
      <c r="K847" s="4">
        <f t="shared" si="27"/>
        <v>1957.7070000000003</v>
      </c>
      <c r="L847" t="s">
        <v>27</v>
      </c>
      <c r="M847" t="s">
        <v>123</v>
      </c>
      <c r="N847" t="s">
        <v>22</v>
      </c>
      <c r="O847" t="s">
        <v>53</v>
      </c>
      <c r="P847" s="5">
        <v>6.48</v>
      </c>
      <c r="Q847">
        <v>1.7</v>
      </c>
      <c r="R847" t="s">
        <v>23</v>
      </c>
    </row>
    <row r="848" spans="1:18" x14ac:dyDescent="0.3">
      <c r="A848" t="s">
        <v>550</v>
      </c>
      <c r="B848" s="1">
        <v>44121</v>
      </c>
      <c r="C848" t="s">
        <v>551</v>
      </c>
      <c r="D848" t="s">
        <v>85</v>
      </c>
      <c r="E848" t="s">
        <v>82</v>
      </c>
      <c r="F848">
        <v>10</v>
      </c>
      <c r="G848">
        <v>8</v>
      </c>
      <c r="H848" s="4">
        <v>131.02000000000001</v>
      </c>
      <c r="I848" s="4">
        <v>144.12200000000001</v>
      </c>
      <c r="J848" s="4">
        <f t="shared" si="26"/>
        <v>61.726000000000028</v>
      </c>
      <c r="K848" s="4">
        <f t="shared" si="27"/>
        <v>1152.9760000000001</v>
      </c>
      <c r="L848" t="s">
        <v>51</v>
      </c>
      <c r="M848" t="s">
        <v>79</v>
      </c>
      <c r="N848" t="s">
        <v>71</v>
      </c>
      <c r="O848" t="s">
        <v>30</v>
      </c>
      <c r="P848" s="5">
        <v>43.09</v>
      </c>
      <c r="Q848">
        <v>1.1000000000000001</v>
      </c>
      <c r="R848" t="s">
        <v>23</v>
      </c>
    </row>
    <row r="849" spans="1:18" x14ac:dyDescent="0.3">
      <c r="A849" t="s">
        <v>579</v>
      </c>
      <c r="B849" s="1">
        <v>44121</v>
      </c>
      <c r="C849" t="s">
        <v>580</v>
      </c>
      <c r="D849" t="s">
        <v>94</v>
      </c>
      <c r="E849" t="s">
        <v>50</v>
      </c>
      <c r="F849">
        <v>3</v>
      </c>
      <c r="G849">
        <v>2</v>
      </c>
      <c r="H849" s="4">
        <v>12</v>
      </c>
      <c r="I849" s="4">
        <v>12.72</v>
      </c>
      <c r="J849" s="4">
        <f t="shared" si="26"/>
        <v>-15.79</v>
      </c>
      <c r="K849" s="4">
        <f t="shared" si="27"/>
        <v>25.44</v>
      </c>
      <c r="L849" t="s">
        <v>47</v>
      </c>
      <c r="M849" t="s">
        <v>35</v>
      </c>
      <c r="N849" t="s">
        <v>71</v>
      </c>
      <c r="O849" t="s">
        <v>37</v>
      </c>
      <c r="P849" s="5">
        <v>17.23</v>
      </c>
      <c r="Q849">
        <v>3</v>
      </c>
      <c r="R849" t="s">
        <v>23</v>
      </c>
    </row>
    <row r="850" spans="1:18" x14ac:dyDescent="0.3">
      <c r="A850" t="s">
        <v>5462</v>
      </c>
      <c r="B850" s="1">
        <v>44121</v>
      </c>
      <c r="C850" t="s">
        <v>5463</v>
      </c>
      <c r="D850" t="s">
        <v>85</v>
      </c>
      <c r="E850" t="s">
        <v>82</v>
      </c>
      <c r="F850">
        <v>2</v>
      </c>
      <c r="G850">
        <v>2</v>
      </c>
      <c r="H850" s="4">
        <v>211.23</v>
      </c>
      <c r="I850" s="4">
        <v>223.90379999999999</v>
      </c>
      <c r="J850" s="4">
        <f t="shared" si="26"/>
        <v>-3.7623999999999995</v>
      </c>
      <c r="K850" s="4">
        <f t="shared" si="27"/>
        <v>447.80759999999998</v>
      </c>
      <c r="L850" t="s">
        <v>66</v>
      </c>
      <c r="M850" t="s">
        <v>42</v>
      </c>
      <c r="N850" t="s">
        <v>71</v>
      </c>
      <c r="O850" t="s">
        <v>37</v>
      </c>
      <c r="P850" s="5">
        <v>29.11</v>
      </c>
      <c r="Q850">
        <v>4.0999999999999996</v>
      </c>
      <c r="R850" t="s">
        <v>23</v>
      </c>
    </row>
    <row r="851" spans="1:18" x14ac:dyDescent="0.3">
      <c r="A851" t="s">
        <v>7273</v>
      </c>
      <c r="B851" s="1">
        <v>44121</v>
      </c>
      <c r="C851" t="s">
        <v>7274</v>
      </c>
      <c r="D851" t="s">
        <v>61</v>
      </c>
      <c r="E851" t="s">
        <v>70</v>
      </c>
      <c r="F851">
        <v>6</v>
      </c>
      <c r="G851">
        <v>5</v>
      </c>
      <c r="H851" s="4">
        <v>507.44</v>
      </c>
      <c r="I851" s="4">
        <v>558.18400000000008</v>
      </c>
      <c r="J851" s="4">
        <f t="shared" si="26"/>
        <v>231.4800000000007</v>
      </c>
      <c r="K851" s="4">
        <f t="shared" si="27"/>
        <v>2790.9200000000005</v>
      </c>
      <c r="L851" t="s">
        <v>47</v>
      </c>
      <c r="M851" t="s">
        <v>28</v>
      </c>
      <c r="N851" t="s">
        <v>29</v>
      </c>
      <c r="O851" t="s">
        <v>30</v>
      </c>
      <c r="P851" s="5">
        <v>22.24</v>
      </c>
      <c r="Q851">
        <v>3.2</v>
      </c>
      <c r="R851" t="s">
        <v>23</v>
      </c>
    </row>
    <row r="852" spans="1:18" x14ac:dyDescent="0.3">
      <c r="A852" t="s">
        <v>7298</v>
      </c>
      <c r="B852" s="1">
        <v>44121</v>
      </c>
      <c r="C852" t="s">
        <v>7299</v>
      </c>
      <c r="D852" t="s">
        <v>65</v>
      </c>
      <c r="E852" t="s">
        <v>82</v>
      </c>
      <c r="F852">
        <v>1</v>
      </c>
      <c r="G852">
        <v>1</v>
      </c>
      <c r="H852" s="4">
        <v>890.15</v>
      </c>
      <c r="I852" s="4">
        <v>961.36200000000008</v>
      </c>
      <c r="J852" s="4">
        <f t="shared" si="26"/>
        <v>61.822000000000102</v>
      </c>
      <c r="K852" s="4">
        <f t="shared" si="27"/>
        <v>961.36200000000008</v>
      </c>
      <c r="L852" t="s">
        <v>20</v>
      </c>
      <c r="M852" t="s">
        <v>86</v>
      </c>
      <c r="N852" t="s">
        <v>36</v>
      </c>
      <c r="O852" t="s">
        <v>67</v>
      </c>
      <c r="P852" s="5">
        <v>9.39</v>
      </c>
      <c r="Q852">
        <v>3.1</v>
      </c>
      <c r="R852" t="s">
        <v>23</v>
      </c>
    </row>
    <row r="853" spans="1:18" x14ac:dyDescent="0.3">
      <c r="A853" t="s">
        <v>7919</v>
      </c>
      <c r="B853" s="1">
        <v>44121</v>
      </c>
      <c r="C853" t="s">
        <v>7920</v>
      </c>
      <c r="D853" t="s">
        <v>130</v>
      </c>
      <c r="E853" t="s">
        <v>82</v>
      </c>
      <c r="F853">
        <v>9</v>
      </c>
      <c r="G853">
        <v>7</v>
      </c>
      <c r="H853" s="4">
        <v>645.11</v>
      </c>
      <c r="I853" s="4">
        <v>709.62100000000009</v>
      </c>
      <c r="J853" s="4">
        <f t="shared" si="26"/>
        <v>405.39700000000022</v>
      </c>
      <c r="K853" s="4">
        <f t="shared" si="27"/>
        <v>4967.3470000000007</v>
      </c>
      <c r="L853" t="s">
        <v>47</v>
      </c>
      <c r="M853" t="s">
        <v>123</v>
      </c>
      <c r="N853" t="s">
        <v>36</v>
      </c>
      <c r="O853" t="s">
        <v>53</v>
      </c>
      <c r="P853" s="5">
        <v>46.18</v>
      </c>
      <c r="Q853">
        <v>1.4</v>
      </c>
      <c r="R853" t="s">
        <v>23</v>
      </c>
    </row>
    <row r="854" spans="1:18" x14ac:dyDescent="0.3">
      <c r="A854" t="s">
        <v>10783</v>
      </c>
      <c r="B854" s="1">
        <v>44121</v>
      </c>
      <c r="C854" t="s">
        <v>7639</v>
      </c>
      <c r="D854" t="s">
        <v>109</v>
      </c>
      <c r="E854" t="s">
        <v>46</v>
      </c>
      <c r="F854">
        <v>16</v>
      </c>
      <c r="G854">
        <v>13</v>
      </c>
      <c r="H854" s="4">
        <v>791.18</v>
      </c>
      <c r="I854" s="4">
        <v>878.20979999999997</v>
      </c>
      <c r="J854" s="4">
        <f t="shared" si="26"/>
        <v>1127.5973999999997</v>
      </c>
      <c r="K854" s="4">
        <f t="shared" si="27"/>
        <v>11416.7274</v>
      </c>
      <c r="L854" t="s">
        <v>27</v>
      </c>
      <c r="M854" t="s">
        <v>21</v>
      </c>
      <c r="N854" t="s">
        <v>71</v>
      </c>
      <c r="O854" t="s">
        <v>37</v>
      </c>
      <c r="P854" s="5">
        <v>3.79</v>
      </c>
      <c r="Q854">
        <v>2.1</v>
      </c>
      <c r="R854" t="s">
        <v>23</v>
      </c>
    </row>
    <row r="855" spans="1:18" x14ac:dyDescent="0.3">
      <c r="A855" t="s">
        <v>455</v>
      </c>
      <c r="B855" s="1">
        <v>44122</v>
      </c>
      <c r="C855" t="s">
        <v>456</v>
      </c>
      <c r="D855" t="s">
        <v>40</v>
      </c>
      <c r="E855" t="s">
        <v>57</v>
      </c>
      <c r="F855">
        <v>14</v>
      </c>
      <c r="G855">
        <v>14</v>
      </c>
      <c r="H855" s="4">
        <v>903.9</v>
      </c>
      <c r="I855" s="4">
        <v>1012.3680000000001</v>
      </c>
      <c r="J855" s="4">
        <f t="shared" si="26"/>
        <v>1470.4719999999998</v>
      </c>
      <c r="K855" s="4">
        <f t="shared" si="27"/>
        <v>14173.152</v>
      </c>
      <c r="L855" t="s">
        <v>47</v>
      </c>
      <c r="M855" t="s">
        <v>21</v>
      </c>
      <c r="N855" t="s">
        <v>29</v>
      </c>
      <c r="O855" t="s">
        <v>89</v>
      </c>
      <c r="P855" s="5">
        <v>48.08</v>
      </c>
      <c r="Q855">
        <v>2.1</v>
      </c>
      <c r="R855" t="s">
        <v>23</v>
      </c>
    </row>
    <row r="856" spans="1:18" x14ac:dyDescent="0.3">
      <c r="A856" t="s">
        <v>3923</v>
      </c>
      <c r="B856" s="1">
        <v>44122</v>
      </c>
      <c r="C856" t="s">
        <v>3924</v>
      </c>
      <c r="D856" t="s">
        <v>100</v>
      </c>
      <c r="E856" t="s">
        <v>57</v>
      </c>
      <c r="F856">
        <v>4</v>
      </c>
      <c r="G856">
        <v>4</v>
      </c>
      <c r="H856" s="4">
        <v>1309.8900000000001</v>
      </c>
      <c r="I856" s="4">
        <v>1493.2746000000002</v>
      </c>
      <c r="J856" s="4">
        <f t="shared" si="26"/>
        <v>709.59840000000031</v>
      </c>
      <c r="K856" s="4">
        <f t="shared" si="27"/>
        <v>5973.0984000000008</v>
      </c>
      <c r="L856" t="s">
        <v>27</v>
      </c>
      <c r="M856" t="s">
        <v>86</v>
      </c>
      <c r="N856" t="s">
        <v>36</v>
      </c>
      <c r="O856" t="s">
        <v>67</v>
      </c>
      <c r="P856" s="5">
        <v>23.94</v>
      </c>
      <c r="Q856">
        <v>2</v>
      </c>
      <c r="R856" t="s">
        <v>23</v>
      </c>
    </row>
    <row r="857" spans="1:18" x14ac:dyDescent="0.3">
      <c r="A857" t="s">
        <v>7190</v>
      </c>
      <c r="B857" s="1">
        <v>44122</v>
      </c>
      <c r="C857" t="s">
        <v>7191</v>
      </c>
      <c r="D857" t="s">
        <v>109</v>
      </c>
      <c r="E857" t="s">
        <v>46</v>
      </c>
      <c r="F857">
        <v>9</v>
      </c>
      <c r="G857">
        <v>9</v>
      </c>
      <c r="H857" s="4">
        <v>1073.82</v>
      </c>
      <c r="I857" s="4">
        <v>1234.8929999999998</v>
      </c>
      <c r="J857" s="4">
        <f t="shared" si="26"/>
        <v>1406.1669999999992</v>
      </c>
      <c r="K857" s="4">
        <f t="shared" si="27"/>
        <v>11114.036999999998</v>
      </c>
      <c r="L857" t="s">
        <v>47</v>
      </c>
      <c r="M857" t="s">
        <v>35</v>
      </c>
      <c r="N857" t="s">
        <v>29</v>
      </c>
      <c r="O857" t="s">
        <v>89</v>
      </c>
      <c r="P857" s="5">
        <v>43.49</v>
      </c>
      <c r="Q857">
        <v>2.2000000000000002</v>
      </c>
      <c r="R857" t="s">
        <v>23</v>
      </c>
    </row>
    <row r="858" spans="1:18" x14ac:dyDescent="0.3">
      <c r="A858" t="s">
        <v>7931</v>
      </c>
      <c r="B858" s="1">
        <v>44122</v>
      </c>
      <c r="C858" t="s">
        <v>7932</v>
      </c>
      <c r="D858" t="s">
        <v>61</v>
      </c>
      <c r="E858" t="s">
        <v>70</v>
      </c>
      <c r="F858">
        <v>12</v>
      </c>
      <c r="G858">
        <v>11</v>
      </c>
      <c r="H858" s="4">
        <v>436.6</v>
      </c>
      <c r="I858" s="4">
        <v>458.43000000000006</v>
      </c>
      <c r="J858" s="4">
        <f t="shared" si="26"/>
        <v>208.22000000000011</v>
      </c>
      <c r="K858" s="4">
        <f t="shared" si="27"/>
        <v>5042.7300000000005</v>
      </c>
      <c r="L858" t="s">
        <v>27</v>
      </c>
      <c r="M858" t="s">
        <v>123</v>
      </c>
      <c r="N858" t="s">
        <v>71</v>
      </c>
      <c r="O858" t="s">
        <v>30</v>
      </c>
      <c r="P858" s="5">
        <v>31.91</v>
      </c>
      <c r="Q858">
        <v>4.7</v>
      </c>
      <c r="R858" t="s">
        <v>23</v>
      </c>
    </row>
    <row r="859" spans="1:18" x14ac:dyDescent="0.3">
      <c r="A859" t="s">
        <v>4390</v>
      </c>
      <c r="B859" s="1">
        <v>44123</v>
      </c>
      <c r="C859" t="s">
        <v>4391</v>
      </c>
      <c r="D859" t="s">
        <v>94</v>
      </c>
      <c r="E859" t="s">
        <v>50</v>
      </c>
      <c r="F859">
        <v>19</v>
      </c>
      <c r="G859">
        <v>16</v>
      </c>
      <c r="H859" s="4">
        <v>249.98</v>
      </c>
      <c r="I859" s="4">
        <v>272.47820000000002</v>
      </c>
      <c r="J859" s="4">
        <f t="shared" si="26"/>
        <v>320.16120000000041</v>
      </c>
      <c r="K859" s="4">
        <f t="shared" si="27"/>
        <v>4359.6512000000002</v>
      </c>
      <c r="L859" t="s">
        <v>27</v>
      </c>
      <c r="M859" t="s">
        <v>86</v>
      </c>
      <c r="N859" t="s">
        <v>71</v>
      </c>
      <c r="O859" t="s">
        <v>37</v>
      </c>
      <c r="P859" s="5">
        <v>39.81</v>
      </c>
      <c r="Q859">
        <v>2</v>
      </c>
      <c r="R859" t="s">
        <v>23</v>
      </c>
    </row>
    <row r="860" spans="1:18" x14ac:dyDescent="0.3">
      <c r="A860" t="s">
        <v>7596</v>
      </c>
      <c r="B860" s="1">
        <v>44123</v>
      </c>
      <c r="C860" t="s">
        <v>6818</v>
      </c>
      <c r="D860" t="s">
        <v>65</v>
      </c>
      <c r="E860" t="s">
        <v>82</v>
      </c>
      <c r="F860">
        <v>17</v>
      </c>
      <c r="G860">
        <v>17</v>
      </c>
      <c r="H860" s="4">
        <v>606.48</v>
      </c>
      <c r="I860" s="4">
        <v>661.06320000000005</v>
      </c>
      <c r="J860" s="4">
        <f t="shared" si="26"/>
        <v>894.8944000000015</v>
      </c>
      <c r="K860" s="4">
        <f t="shared" si="27"/>
        <v>11238.074400000001</v>
      </c>
      <c r="L860" t="s">
        <v>51</v>
      </c>
      <c r="M860" t="s">
        <v>42</v>
      </c>
      <c r="N860" t="s">
        <v>71</v>
      </c>
      <c r="O860" t="s">
        <v>37</v>
      </c>
      <c r="P860" s="5">
        <v>33.020000000000003</v>
      </c>
      <c r="Q860">
        <v>4.8</v>
      </c>
      <c r="R860" t="s">
        <v>74</v>
      </c>
    </row>
    <row r="861" spans="1:18" x14ac:dyDescent="0.3">
      <c r="A861" t="s">
        <v>163</v>
      </c>
      <c r="B861" s="1">
        <v>44125</v>
      </c>
      <c r="C861" t="s">
        <v>164</v>
      </c>
      <c r="D861" t="s">
        <v>130</v>
      </c>
      <c r="E861" t="s">
        <v>82</v>
      </c>
      <c r="F861">
        <v>17</v>
      </c>
      <c r="G861">
        <v>15</v>
      </c>
      <c r="H861" s="4">
        <v>1026.5999999999999</v>
      </c>
      <c r="I861" s="4">
        <v>1098.462</v>
      </c>
      <c r="J861" s="4">
        <f t="shared" si="26"/>
        <v>1067.3100000000022</v>
      </c>
      <c r="K861" s="4">
        <f t="shared" si="27"/>
        <v>16476.93</v>
      </c>
      <c r="L861" t="s">
        <v>20</v>
      </c>
      <c r="M861" t="s">
        <v>79</v>
      </c>
      <c r="N861" t="s">
        <v>36</v>
      </c>
      <c r="O861" t="s">
        <v>37</v>
      </c>
      <c r="P861" s="5">
        <v>10.62</v>
      </c>
      <c r="Q861">
        <v>1.2</v>
      </c>
      <c r="R861" t="s">
        <v>74</v>
      </c>
    </row>
    <row r="862" spans="1:18" x14ac:dyDescent="0.3">
      <c r="A862" t="s">
        <v>1240</v>
      </c>
      <c r="B862" s="1">
        <v>44125</v>
      </c>
      <c r="C862" t="s">
        <v>1241</v>
      </c>
      <c r="D862" t="s">
        <v>94</v>
      </c>
      <c r="E862" t="s">
        <v>50</v>
      </c>
      <c r="F862">
        <v>12</v>
      </c>
      <c r="G862">
        <v>12</v>
      </c>
      <c r="H862" s="4">
        <v>415.21</v>
      </c>
      <c r="I862" s="4">
        <v>477.49149999999992</v>
      </c>
      <c r="J862" s="4">
        <f t="shared" si="26"/>
        <v>711.30799999999965</v>
      </c>
      <c r="K862" s="4">
        <f t="shared" si="27"/>
        <v>5729.8979999999992</v>
      </c>
      <c r="L862" t="s">
        <v>51</v>
      </c>
      <c r="M862" t="s">
        <v>86</v>
      </c>
      <c r="N862" t="s">
        <v>22</v>
      </c>
      <c r="O862" t="s">
        <v>67</v>
      </c>
      <c r="P862" s="5">
        <v>36.07</v>
      </c>
      <c r="Q862">
        <v>4.5999999999999996</v>
      </c>
      <c r="R862" t="s">
        <v>23</v>
      </c>
    </row>
    <row r="863" spans="1:18" x14ac:dyDescent="0.3">
      <c r="A863" t="s">
        <v>2857</v>
      </c>
      <c r="B863" s="1">
        <v>44125</v>
      </c>
      <c r="C863" t="s">
        <v>2858</v>
      </c>
      <c r="D863" t="s">
        <v>61</v>
      </c>
      <c r="E863" t="s">
        <v>70</v>
      </c>
      <c r="F863">
        <v>9</v>
      </c>
      <c r="G863">
        <v>8</v>
      </c>
      <c r="H863" s="4">
        <v>827.8</v>
      </c>
      <c r="I863" s="4">
        <v>910.58</v>
      </c>
      <c r="J863" s="4">
        <f t="shared" si="26"/>
        <v>647.75000000000068</v>
      </c>
      <c r="K863" s="4">
        <f t="shared" si="27"/>
        <v>7284.64</v>
      </c>
      <c r="L863" t="s">
        <v>20</v>
      </c>
      <c r="M863" t="s">
        <v>42</v>
      </c>
      <c r="N863" t="s">
        <v>22</v>
      </c>
      <c r="O863" t="s">
        <v>30</v>
      </c>
      <c r="P863" s="5">
        <v>14.49</v>
      </c>
      <c r="Q863">
        <v>4.5999999999999996</v>
      </c>
      <c r="R863" t="s">
        <v>23</v>
      </c>
    </row>
    <row r="864" spans="1:18" x14ac:dyDescent="0.3">
      <c r="A864" t="s">
        <v>5515</v>
      </c>
      <c r="B864" s="1">
        <v>44125</v>
      </c>
      <c r="C864" t="s">
        <v>5516</v>
      </c>
      <c r="D864" t="s">
        <v>40</v>
      </c>
      <c r="E864" t="s">
        <v>57</v>
      </c>
      <c r="F864">
        <v>19</v>
      </c>
      <c r="G864">
        <v>17</v>
      </c>
      <c r="H864" s="4">
        <v>13.44</v>
      </c>
      <c r="I864" s="4">
        <v>15.321600000000002</v>
      </c>
      <c r="J864" s="4">
        <f t="shared" si="26"/>
        <v>4.1372000000000568</v>
      </c>
      <c r="K864" s="4">
        <f t="shared" si="27"/>
        <v>260.46720000000005</v>
      </c>
      <c r="L864" t="s">
        <v>27</v>
      </c>
      <c r="M864" t="s">
        <v>123</v>
      </c>
      <c r="N864" t="s">
        <v>36</v>
      </c>
      <c r="O864" t="s">
        <v>30</v>
      </c>
      <c r="P864" s="5">
        <v>27.85</v>
      </c>
      <c r="Q864">
        <v>2.2999999999999998</v>
      </c>
      <c r="R864" t="s">
        <v>23</v>
      </c>
    </row>
    <row r="865" spans="1:18" x14ac:dyDescent="0.3">
      <c r="A865" t="s">
        <v>2749</v>
      </c>
      <c r="B865" s="1">
        <v>44126</v>
      </c>
      <c r="C865" t="s">
        <v>2750</v>
      </c>
      <c r="D865" t="s">
        <v>130</v>
      </c>
      <c r="E865" t="s">
        <v>82</v>
      </c>
      <c r="F865">
        <v>9</v>
      </c>
      <c r="G865">
        <v>9</v>
      </c>
      <c r="H865" s="4">
        <v>686.46</v>
      </c>
      <c r="I865" s="4">
        <v>720.78300000000002</v>
      </c>
      <c r="J865" s="4">
        <f t="shared" si="26"/>
        <v>269.95700000000016</v>
      </c>
      <c r="K865" s="4">
        <f t="shared" si="27"/>
        <v>6487.0470000000005</v>
      </c>
      <c r="L865" t="s">
        <v>51</v>
      </c>
      <c r="M865" t="s">
        <v>21</v>
      </c>
      <c r="N865" t="s">
        <v>29</v>
      </c>
      <c r="O865" t="s">
        <v>30</v>
      </c>
      <c r="P865" s="5">
        <v>38.950000000000003</v>
      </c>
      <c r="Q865">
        <v>2.1</v>
      </c>
      <c r="R865" t="s">
        <v>23</v>
      </c>
    </row>
    <row r="866" spans="1:18" x14ac:dyDescent="0.3">
      <c r="A866" t="s">
        <v>3029</v>
      </c>
      <c r="B866" s="1">
        <v>44126</v>
      </c>
      <c r="C866" t="s">
        <v>3030</v>
      </c>
      <c r="D866" t="s">
        <v>85</v>
      </c>
      <c r="E866" t="s">
        <v>82</v>
      </c>
      <c r="F866">
        <v>20</v>
      </c>
      <c r="G866">
        <v>20</v>
      </c>
      <c r="H866" s="4">
        <v>503</v>
      </c>
      <c r="I866" s="4">
        <v>538.21</v>
      </c>
      <c r="J866" s="4">
        <f t="shared" si="26"/>
        <v>697.18000000000075</v>
      </c>
      <c r="K866" s="4">
        <f t="shared" si="27"/>
        <v>10764.2</v>
      </c>
      <c r="L866" t="s">
        <v>47</v>
      </c>
      <c r="M866" t="s">
        <v>79</v>
      </c>
      <c r="N866" t="s">
        <v>36</v>
      </c>
      <c r="O866" t="s">
        <v>67</v>
      </c>
      <c r="P866" s="5">
        <v>7.02</v>
      </c>
      <c r="Q866">
        <v>3.7</v>
      </c>
      <c r="R866" t="s">
        <v>23</v>
      </c>
    </row>
    <row r="867" spans="1:18" x14ac:dyDescent="0.3">
      <c r="A867" t="s">
        <v>1351</v>
      </c>
      <c r="B867" s="1">
        <v>44127</v>
      </c>
      <c r="C867" t="s">
        <v>1352</v>
      </c>
      <c r="D867" t="s">
        <v>130</v>
      </c>
      <c r="E867" t="s">
        <v>82</v>
      </c>
      <c r="F867">
        <v>18</v>
      </c>
      <c r="G867">
        <v>18</v>
      </c>
      <c r="H867" s="4">
        <v>420.99</v>
      </c>
      <c r="I867" s="4">
        <v>463.08900000000006</v>
      </c>
      <c r="J867" s="4">
        <f t="shared" si="26"/>
        <v>723.31200000000104</v>
      </c>
      <c r="K867" s="4">
        <f t="shared" si="27"/>
        <v>8335.6020000000008</v>
      </c>
      <c r="L867" t="s">
        <v>47</v>
      </c>
      <c r="M867" t="s">
        <v>28</v>
      </c>
      <c r="N867" t="s">
        <v>36</v>
      </c>
      <c r="O867" t="s">
        <v>67</v>
      </c>
      <c r="P867" s="5">
        <v>34.47</v>
      </c>
      <c r="Q867">
        <v>1.1000000000000001</v>
      </c>
      <c r="R867" t="s">
        <v>23</v>
      </c>
    </row>
    <row r="868" spans="1:18" x14ac:dyDescent="0.3">
      <c r="A868" t="s">
        <v>5150</v>
      </c>
      <c r="B868" s="1">
        <v>44127</v>
      </c>
      <c r="C868" t="s">
        <v>5151</v>
      </c>
      <c r="D868" t="s">
        <v>61</v>
      </c>
      <c r="E868" t="s">
        <v>70</v>
      </c>
      <c r="F868">
        <v>3</v>
      </c>
      <c r="G868">
        <v>2</v>
      </c>
      <c r="H868" s="4">
        <v>597.21</v>
      </c>
      <c r="I868" s="4">
        <v>674.84730000000002</v>
      </c>
      <c r="J868" s="4">
        <f t="shared" si="26"/>
        <v>145.02459999999996</v>
      </c>
      <c r="K868" s="4">
        <f t="shared" si="27"/>
        <v>1349.6946</v>
      </c>
      <c r="L868" t="s">
        <v>27</v>
      </c>
      <c r="M868" t="s">
        <v>28</v>
      </c>
      <c r="N868" t="s">
        <v>22</v>
      </c>
      <c r="O868" t="s">
        <v>30</v>
      </c>
      <c r="P868" s="5">
        <v>10.25</v>
      </c>
      <c r="Q868">
        <v>2.5</v>
      </c>
      <c r="R868" t="s">
        <v>23</v>
      </c>
    </row>
    <row r="869" spans="1:18" x14ac:dyDescent="0.3">
      <c r="A869" t="s">
        <v>6586</v>
      </c>
      <c r="B869" s="1">
        <v>44127</v>
      </c>
      <c r="C869" t="s">
        <v>6587</v>
      </c>
      <c r="D869" t="s">
        <v>116</v>
      </c>
      <c r="E869" t="s">
        <v>50</v>
      </c>
      <c r="F869">
        <v>3</v>
      </c>
      <c r="G869">
        <v>3</v>
      </c>
      <c r="H869" s="4">
        <v>960.06</v>
      </c>
      <c r="I869" s="4">
        <v>1027.2642000000001</v>
      </c>
      <c r="J869" s="4">
        <f t="shared" si="26"/>
        <v>195.53260000000037</v>
      </c>
      <c r="K869" s="4">
        <f t="shared" si="27"/>
        <v>3081.7926000000002</v>
      </c>
      <c r="L869" t="s">
        <v>20</v>
      </c>
      <c r="M869" t="s">
        <v>123</v>
      </c>
      <c r="N869" t="s">
        <v>36</v>
      </c>
      <c r="O869" t="s">
        <v>89</v>
      </c>
      <c r="P869" s="5">
        <v>6.08</v>
      </c>
      <c r="Q869">
        <v>2.2999999999999998</v>
      </c>
      <c r="R869" t="s">
        <v>23</v>
      </c>
    </row>
    <row r="870" spans="1:18" x14ac:dyDescent="0.3">
      <c r="A870" t="s">
        <v>9325</v>
      </c>
      <c r="B870" s="1">
        <v>44127</v>
      </c>
      <c r="C870" t="s">
        <v>9326</v>
      </c>
      <c r="D870" t="s">
        <v>141</v>
      </c>
      <c r="E870" t="s">
        <v>50</v>
      </c>
      <c r="F870">
        <v>12</v>
      </c>
      <c r="G870">
        <v>10</v>
      </c>
      <c r="H870" s="4">
        <v>550.58000000000004</v>
      </c>
      <c r="I870" s="4">
        <v>611.14380000000006</v>
      </c>
      <c r="J870" s="4">
        <f t="shared" si="26"/>
        <v>570.81799999999987</v>
      </c>
      <c r="K870" s="4">
        <f t="shared" si="27"/>
        <v>6111.4380000000001</v>
      </c>
      <c r="L870" t="s">
        <v>66</v>
      </c>
      <c r="M870" t="s">
        <v>35</v>
      </c>
      <c r="N870" t="s">
        <v>36</v>
      </c>
      <c r="O870" t="s">
        <v>67</v>
      </c>
      <c r="P870" s="5">
        <v>34.82</v>
      </c>
      <c r="Q870">
        <v>3.8</v>
      </c>
      <c r="R870" t="s">
        <v>23</v>
      </c>
    </row>
    <row r="871" spans="1:18" x14ac:dyDescent="0.3">
      <c r="A871" t="s">
        <v>2707</v>
      </c>
      <c r="B871" s="1">
        <v>44129</v>
      </c>
      <c r="C871" t="s">
        <v>2708</v>
      </c>
      <c r="D871" t="s">
        <v>45</v>
      </c>
      <c r="E871" t="s">
        <v>46</v>
      </c>
      <c r="F871">
        <v>5</v>
      </c>
      <c r="G871">
        <v>5</v>
      </c>
      <c r="H871" s="4">
        <v>246.73</v>
      </c>
      <c r="I871" s="4">
        <v>266.46840000000003</v>
      </c>
      <c r="J871" s="4">
        <f t="shared" si="26"/>
        <v>71.052000000000234</v>
      </c>
      <c r="K871" s="4">
        <f t="shared" si="27"/>
        <v>1332.3420000000001</v>
      </c>
      <c r="L871" t="s">
        <v>66</v>
      </c>
      <c r="M871" t="s">
        <v>28</v>
      </c>
      <c r="N871" t="s">
        <v>36</v>
      </c>
      <c r="O871" t="s">
        <v>67</v>
      </c>
      <c r="P871" s="5">
        <v>27.64</v>
      </c>
      <c r="Q871">
        <v>3.2</v>
      </c>
      <c r="R871" t="s">
        <v>23</v>
      </c>
    </row>
    <row r="872" spans="1:18" x14ac:dyDescent="0.3">
      <c r="A872" t="s">
        <v>10372</v>
      </c>
      <c r="B872" s="1">
        <v>44129</v>
      </c>
      <c r="C872" t="s">
        <v>10373</v>
      </c>
      <c r="D872" t="s">
        <v>45</v>
      </c>
      <c r="E872" t="s">
        <v>46</v>
      </c>
      <c r="F872">
        <v>1</v>
      </c>
      <c r="G872">
        <v>1</v>
      </c>
      <c r="H872" s="4">
        <v>707.88</v>
      </c>
      <c r="I872" s="4">
        <v>792.82560000000012</v>
      </c>
      <c r="J872" s="4">
        <f t="shared" si="26"/>
        <v>76.385600000000125</v>
      </c>
      <c r="K872" s="4">
        <f t="shared" si="27"/>
        <v>792.82560000000012</v>
      </c>
      <c r="L872" t="s">
        <v>20</v>
      </c>
      <c r="M872" t="s">
        <v>28</v>
      </c>
      <c r="N872" t="s">
        <v>36</v>
      </c>
      <c r="O872" t="s">
        <v>89</v>
      </c>
      <c r="P872" s="5">
        <v>8.56</v>
      </c>
      <c r="Q872">
        <v>1</v>
      </c>
      <c r="R872" t="s">
        <v>74</v>
      </c>
    </row>
    <row r="873" spans="1:18" x14ac:dyDescent="0.3">
      <c r="A873" t="s">
        <v>10468</v>
      </c>
      <c r="B873" s="1">
        <v>44129</v>
      </c>
      <c r="C873" t="s">
        <v>10469</v>
      </c>
      <c r="D873" t="s">
        <v>77</v>
      </c>
      <c r="E873" t="s">
        <v>82</v>
      </c>
      <c r="F873">
        <v>7</v>
      </c>
      <c r="G873">
        <v>7</v>
      </c>
      <c r="H873" s="4">
        <v>749.36</v>
      </c>
      <c r="I873" s="4">
        <v>861.7639999999999</v>
      </c>
      <c r="J873" s="4">
        <f t="shared" si="26"/>
        <v>759.75799999999856</v>
      </c>
      <c r="K873" s="4">
        <f t="shared" si="27"/>
        <v>6032.347999999999</v>
      </c>
      <c r="L873" t="s">
        <v>47</v>
      </c>
      <c r="M873" t="s">
        <v>123</v>
      </c>
      <c r="N873" t="s">
        <v>22</v>
      </c>
      <c r="O873" t="s">
        <v>53</v>
      </c>
      <c r="P873" s="5">
        <v>27.07</v>
      </c>
      <c r="Q873">
        <v>4.0999999999999996</v>
      </c>
      <c r="R873" t="s">
        <v>23</v>
      </c>
    </row>
    <row r="874" spans="1:18" x14ac:dyDescent="0.3">
      <c r="A874" t="s">
        <v>4621</v>
      </c>
      <c r="B874" s="1">
        <v>44130</v>
      </c>
      <c r="C874" t="s">
        <v>4622</v>
      </c>
      <c r="D874" t="s">
        <v>100</v>
      </c>
      <c r="E874" t="s">
        <v>57</v>
      </c>
      <c r="F874">
        <v>4</v>
      </c>
      <c r="G874">
        <v>4</v>
      </c>
      <c r="H874" s="4">
        <v>1129.69</v>
      </c>
      <c r="I874" s="4">
        <v>1287.8466000000003</v>
      </c>
      <c r="J874" s="4">
        <f t="shared" si="26"/>
        <v>622.016400000001</v>
      </c>
      <c r="K874" s="4">
        <f t="shared" si="27"/>
        <v>5151.3864000000012</v>
      </c>
      <c r="L874" t="s">
        <v>51</v>
      </c>
      <c r="M874" t="s">
        <v>35</v>
      </c>
      <c r="N874" t="s">
        <v>22</v>
      </c>
      <c r="O874" t="s">
        <v>89</v>
      </c>
      <c r="P874" s="5">
        <v>10.61</v>
      </c>
      <c r="Q874">
        <v>2.2999999999999998</v>
      </c>
      <c r="R874" t="s">
        <v>23</v>
      </c>
    </row>
    <row r="875" spans="1:18" x14ac:dyDescent="0.3">
      <c r="A875" t="s">
        <v>8592</v>
      </c>
      <c r="B875" s="1">
        <v>44130</v>
      </c>
      <c r="C875" t="s">
        <v>8593</v>
      </c>
      <c r="D875" t="s">
        <v>45</v>
      </c>
      <c r="E875" t="s">
        <v>46</v>
      </c>
      <c r="F875">
        <v>16</v>
      </c>
      <c r="G875">
        <v>16</v>
      </c>
      <c r="H875" s="4">
        <v>191.43</v>
      </c>
      <c r="I875" s="4">
        <v>204.83010000000002</v>
      </c>
      <c r="J875" s="4">
        <f t="shared" si="26"/>
        <v>172.40160000000014</v>
      </c>
      <c r="K875" s="4">
        <f t="shared" si="27"/>
        <v>3277.2816000000003</v>
      </c>
      <c r="L875" t="s">
        <v>51</v>
      </c>
      <c r="M875" t="s">
        <v>28</v>
      </c>
      <c r="N875" t="s">
        <v>22</v>
      </c>
      <c r="O875" t="s">
        <v>89</v>
      </c>
      <c r="P875" s="5">
        <v>42</v>
      </c>
      <c r="Q875">
        <v>3.9</v>
      </c>
      <c r="R875" t="s">
        <v>23</v>
      </c>
    </row>
    <row r="876" spans="1:18" x14ac:dyDescent="0.3">
      <c r="A876" t="s">
        <v>4229</v>
      </c>
      <c r="B876" s="1">
        <v>44131</v>
      </c>
      <c r="C876" t="s">
        <v>4230</v>
      </c>
      <c r="D876" t="s">
        <v>94</v>
      </c>
      <c r="E876" t="s">
        <v>50</v>
      </c>
      <c r="F876">
        <v>1</v>
      </c>
      <c r="G876">
        <v>1</v>
      </c>
      <c r="H876" s="4">
        <v>136.5</v>
      </c>
      <c r="I876" s="4">
        <v>144.69</v>
      </c>
      <c r="J876" s="4">
        <f t="shared" si="26"/>
        <v>-36.200000000000003</v>
      </c>
      <c r="K876" s="4">
        <f t="shared" si="27"/>
        <v>144.69</v>
      </c>
      <c r="L876" t="s">
        <v>20</v>
      </c>
      <c r="M876" t="s">
        <v>86</v>
      </c>
      <c r="N876" t="s">
        <v>71</v>
      </c>
      <c r="O876" t="s">
        <v>53</v>
      </c>
      <c r="P876" s="5">
        <v>44.39</v>
      </c>
      <c r="Q876">
        <v>2.5</v>
      </c>
      <c r="R876" t="s">
        <v>23</v>
      </c>
    </row>
    <row r="877" spans="1:18" x14ac:dyDescent="0.3">
      <c r="A877" t="s">
        <v>1042</v>
      </c>
      <c r="B877" s="1">
        <v>44132</v>
      </c>
      <c r="C877" t="s">
        <v>1043</v>
      </c>
      <c r="D877" t="s">
        <v>130</v>
      </c>
      <c r="E877" t="s">
        <v>82</v>
      </c>
      <c r="F877">
        <v>8</v>
      </c>
      <c r="G877">
        <v>7</v>
      </c>
      <c r="H877" s="4">
        <v>1180.82</v>
      </c>
      <c r="I877" s="4">
        <v>1239.8609999999999</v>
      </c>
      <c r="J877" s="4">
        <f t="shared" si="26"/>
        <v>374.72699999999844</v>
      </c>
      <c r="K877" s="4">
        <f t="shared" si="27"/>
        <v>8679.0269999999982</v>
      </c>
      <c r="L877" t="s">
        <v>51</v>
      </c>
      <c r="M877" t="s">
        <v>42</v>
      </c>
      <c r="N877" t="s">
        <v>36</v>
      </c>
      <c r="O877" t="s">
        <v>67</v>
      </c>
      <c r="P877" s="5">
        <v>38.56</v>
      </c>
      <c r="Q877">
        <v>4.9000000000000004</v>
      </c>
      <c r="R877" t="s">
        <v>23</v>
      </c>
    </row>
    <row r="878" spans="1:18" x14ac:dyDescent="0.3">
      <c r="A878" t="s">
        <v>3078</v>
      </c>
      <c r="B878" s="1">
        <v>44134</v>
      </c>
      <c r="C878" t="s">
        <v>3079</v>
      </c>
      <c r="D878" t="s">
        <v>94</v>
      </c>
      <c r="E878" t="s">
        <v>50</v>
      </c>
      <c r="F878">
        <v>11</v>
      </c>
      <c r="G878">
        <v>9</v>
      </c>
      <c r="H878" s="4">
        <v>1401.15</v>
      </c>
      <c r="I878" s="4">
        <v>1471.2075000000002</v>
      </c>
      <c r="J878" s="4">
        <f t="shared" si="26"/>
        <v>596.99750000000176</v>
      </c>
      <c r="K878" s="4">
        <f t="shared" si="27"/>
        <v>13240.867500000002</v>
      </c>
      <c r="L878" t="s">
        <v>27</v>
      </c>
      <c r="M878" t="s">
        <v>123</v>
      </c>
      <c r="N878" t="s">
        <v>29</v>
      </c>
      <c r="O878" t="s">
        <v>37</v>
      </c>
      <c r="P878" s="5">
        <v>33.520000000000003</v>
      </c>
      <c r="Q878">
        <v>3</v>
      </c>
      <c r="R878" t="s">
        <v>23</v>
      </c>
    </row>
    <row r="879" spans="1:18" x14ac:dyDescent="0.3">
      <c r="A879" t="s">
        <v>1030</v>
      </c>
      <c r="B879" s="1">
        <v>44135</v>
      </c>
      <c r="C879" t="s">
        <v>1031</v>
      </c>
      <c r="D879" t="s">
        <v>85</v>
      </c>
      <c r="E879" t="s">
        <v>82</v>
      </c>
      <c r="F879">
        <v>7</v>
      </c>
      <c r="G879">
        <v>7</v>
      </c>
      <c r="H879" s="4">
        <v>1101.6600000000001</v>
      </c>
      <c r="I879" s="4">
        <v>1156.7430000000002</v>
      </c>
      <c r="J879" s="4">
        <f t="shared" si="26"/>
        <v>336.65100000000012</v>
      </c>
      <c r="K879" s="4">
        <f t="shared" si="27"/>
        <v>8097.2010000000009</v>
      </c>
      <c r="L879" t="s">
        <v>66</v>
      </c>
      <c r="M879" t="s">
        <v>21</v>
      </c>
      <c r="N879" t="s">
        <v>71</v>
      </c>
      <c r="O879" t="s">
        <v>30</v>
      </c>
      <c r="P879" s="5">
        <v>48.93</v>
      </c>
      <c r="Q879">
        <v>1.6</v>
      </c>
      <c r="R879" t="s">
        <v>23</v>
      </c>
    </row>
    <row r="880" spans="1:18" x14ac:dyDescent="0.3">
      <c r="A880" t="s">
        <v>7094</v>
      </c>
      <c r="B880" s="1">
        <v>44136</v>
      </c>
      <c r="C880" t="s">
        <v>7095</v>
      </c>
      <c r="D880" t="s">
        <v>85</v>
      </c>
      <c r="E880" t="s">
        <v>82</v>
      </c>
      <c r="F880">
        <v>15</v>
      </c>
      <c r="G880">
        <v>14</v>
      </c>
      <c r="H880" s="4">
        <v>1325.33</v>
      </c>
      <c r="I880" s="4">
        <v>1391.5964999999999</v>
      </c>
      <c r="J880" s="4">
        <f t="shared" si="26"/>
        <v>879.79099999999971</v>
      </c>
      <c r="K880" s="4">
        <f t="shared" si="27"/>
        <v>19482.350999999999</v>
      </c>
      <c r="L880" t="s">
        <v>51</v>
      </c>
      <c r="M880" t="s">
        <v>21</v>
      </c>
      <c r="N880" t="s">
        <v>29</v>
      </c>
      <c r="O880" t="s">
        <v>89</v>
      </c>
      <c r="P880" s="5">
        <v>47.94</v>
      </c>
      <c r="Q880">
        <v>2.2999999999999998</v>
      </c>
      <c r="R880" t="s">
        <v>23</v>
      </c>
    </row>
    <row r="881" spans="1:18" x14ac:dyDescent="0.3">
      <c r="A881" t="s">
        <v>9001</v>
      </c>
      <c r="B881" s="1">
        <v>44136</v>
      </c>
      <c r="C881" t="s">
        <v>9002</v>
      </c>
      <c r="D881" t="s">
        <v>85</v>
      </c>
      <c r="E881" t="s">
        <v>82</v>
      </c>
      <c r="F881">
        <v>16</v>
      </c>
      <c r="G881">
        <v>16</v>
      </c>
      <c r="H881" s="4">
        <v>871.36</v>
      </c>
      <c r="I881" s="4">
        <v>967.20960000000014</v>
      </c>
      <c r="J881" s="4">
        <f t="shared" si="26"/>
        <v>1489.013600000002</v>
      </c>
      <c r="K881" s="4">
        <f t="shared" si="27"/>
        <v>15475.353600000002</v>
      </c>
      <c r="L881" t="s">
        <v>66</v>
      </c>
      <c r="M881" t="s">
        <v>86</v>
      </c>
      <c r="N881" t="s">
        <v>36</v>
      </c>
      <c r="O881" t="s">
        <v>53</v>
      </c>
      <c r="P881" s="5">
        <v>44.58</v>
      </c>
      <c r="Q881">
        <v>2.9</v>
      </c>
      <c r="R881" t="s">
        <v>23</v>
      </c>
    </row>
    <row r="882" spans="1:18" x14ac:dyDescent="0.3">
      <c r="A882" t="s">
        <v>4205</v>
      </c>
      <c r="B882" s="1">
        <v>44137</v>
      </c>
      <c r="C882" t="s">
        <v>4206</v>
      </c>
      <c r="D882" t="s">
        <v>61</v>
      </c>
      <c r="E882" t="s">
        <v>70</v>
      </c>
      <c r="F882">
        <v>10</v>
      </c>
      <c r="G882">
        <v>10</v>
      </c>
      <c r="H882" s="4">
        <v>89.21</v>
      </c>
      <c r="I882" s="4">
        <v>101.6994</v>
      </c>
      <c r="J882" s="4">
        <f t="shared" si="26"/>
        <v>79.024000000000001</v>
      </c>
      <c r="K882" s="4">
        <f t="shared" si="27"/>
        <v>1016.9939999999999</v>
      </c>
      <c r="L882" t="s">
        <v>20</v>
      </c>
      <c r="M882" t="s">
        <v>42</v>
      </c>
      <c r="N882" t="s">
        <v>71</v>
      </c>
      <c r="O882" t="s">
        <v>30</v>
      </c>
      <c r="P882" s="5">
        <v>45.87</v>
      </c>
      <c r="Q882">
        <v>4.3</v>
      </c>
      <c r="R882" t="s">
        <v>23</v>
      </c>
    </row>
    <row r="883" spans="1:18" x14ac:dyDescent="0.3">
      <c r="A883" t="s">
        <v>6420</v>
      </c>
      <c r="B883" s="1">
        <v>44137</v>
      </c>
      <c r="C883" t="s">
        <v>6421</v>
      </c>
      <c r="D883" t="s">
        <v>77</v>
      </c>
      <c r="E883" t="s">
        <v>82</v>
      </c>
      <c r="F883">
        <v>9</v>
      </c>
      <c r="G883">
        <v>8</v>
      </c>
      <c r="H883" s="4">
        <v>1082.68</v>
      </c>
      <c r="I883" s="4">
        <v>1212.6016000000002</v>
      </c>
      <c r="J883" s="4">
        <f t="shared" si="26"/>
        <v>1033.7628000000011</v>
      </c>
      <c r="K883" s="4">
        <f t="shared" si="27"/>
        <v>9700.8128000000015</v>
      </c>
      <c r="L883" t="s">
        <v>47</v>
      </c>
      <c r="M883" t="s">
        <v>21</v>
      </c>
      <c r="N883" t="s">
        <v>22</v>
      </c>
      <c r="O883" t="s">
        <v>30</v>
      </c>
      <c r="P883" s="5">
        <v>5.61</v>
      </c>
      <c r="Q883">
        <v>2.6</v>
      </c>
      <c r="R883" t="s">
        <v>23</v>
      </c>
    </row>
    <row r="884" spans="1:18" x14ac:dyDescent="0.3">
      <c r="A884" t="s">
        <v>9996</v>
      </c>
      <c r="B884" s="1">
        <v>44137</v>
      </c>
      <c r="C884" t="s">
        <v>9997</v>
      </c>
      <c r="D884" t="s">
        <v>94</v>
      </c>
      <c r="E884" t="s">
        <v>50</v>
      </c>
      <c r="F884">
        <v>20</v>
      </c>
      <c r="G884">
        <v>16</v>
      </c>
      <c r="H884" s="4">
        <v>757.19</v>
      </c>
      <c r="I884" s="4">
        <v>855.62469999999996</v>
      </c>
      <c r="J884" s="4">
        <f t="shared" si="26"/>
        <v>1559.1451999999986</v>
      </c>
      <c r="K884" s="4">
        <f t="shared" si="27"/>
        <v>13689.995199999999</v>
      </c>
      <c r="L884" t="s">
        <v>27</v>
      </c>
      <c r="M884" t="s">
        <v>42</v>
      </c>
      <c r="N884" t="s">
        <v>71</v>
      </c>
      <c r="O884" t="s">
        <v>53</v>
      </c>
      <c r="P884" s="5">
        <v>15.81</v>
      </c>
      <c r="Q884">
        <v>1.1000000000000001</v>
      </c>
      <c r="R884" t="s">
        <v>23</v>
      </c>
    </row>
    <row r="885" spans="1:18" x14ac:dyDescent="0.3">
      <c r="A885" t="s">
        <v>3073</v>
      </c>
      <c r="B885" s="1">
        <v>44138</v>
      </c>
      <c r="C885" t="s">
        <v>3074</v>
      </c>
      <c r="D885" t="s">
        <v>56</v>
      </c>
      <c r="E885" t="s">
        <v>57</v>
      </c>
      <c r="F885">
        <v>14</v>
      </c>
      <c r="G885">
        <v>12</v>
      </c>
      <c r="H885" s="4">
        <v>833.39</v>
      </c>
      <c r="I885" s="4">
        <v>900.0612000000001</v>
      </c>
      <c r="J885" s="4">
        <f t="shared" si="26"/>
        <v>751.51440000000093</v>
      </c>
      <c r="K885" s="4">
        <f t="shared" si="27"/>
        <v>10800.734400000001</v>
      </c>
      <c r="L885" t="s">
        <v>27</v>
      </c>
      <c r="M885" t="s">
        <v>79</v>
      </c>
      <c r="N885" t="s">
        <v>36</v>
      </c>
      <c r="O885" t="s">
        <v>30</v>
      </c>
      <c r="P885" s="5">
        <v>48.54</v>
      </c>
      <c r="Q885">
        <v>1.2</v>
      </c>
      <c r="R885" t="s">
        <v>23</v>
      </c>
    </row>
    <row r="886" spans="1:18" x14ac:dyDescent="0.3">
      <c r="A886" t="s">
        <v>3544</v>
      </c>
      <c r="B886" s="1">
        <v>44138</v>
      </c>
      <c r="C886" t="s">
        <v>3545</v>
      </c>
      <c r="D886" t="s">
        <v>109</v>
      </c>
      <c r="E886" t="s">
        <v>46</v>
      </c>
      <c r="F886">
        <v>3</v>
      </c>
      <c r="G886">
        <v>3</v>
      </c>
      <c r="H886" s="4">
        <v>582.82000000000005</v>
      </c>
      <c r="I886" s="4">
        <v>658.58659999999998</v>
      </c>
      <c r="J886" s="4">
        <f t="shared" si="26"/>
        <v>217.45979999999977</v>
      </c>
      <c r="K886" s="4">
        <f t="shared" si="27"/>
        <v>1975.7597999999998</v>
      </c>
      <c r="L886" t="s">
        <v>27</v>
      </c>
      <c r="M886" t="s">
        <v>86</v>
      </c>
      <c r="N886" t="s">
        <v>36</v>
      </c>
      <c r="O886" t="s">
        <v>37</v>
      </c>
      <c r="P886" s="5">
        <v>9.84</v>
      </c>
      <c r="Q886">
        <v>2.5</v>
      </c>
      <c r="R886" t="s">
        <v>23</v>
      </c>
    </row>
    <row r="887" spans="1:18" x14ac:dyDescent="0.3">
      <c r="A887" t="s">
        <v>5387</v>
      </c>
      <c r="B887" s="1">
        <v>44138</v>
      </c>
      <c r="C887" t="s">
        <v>5388</v>
      </c>
      <c r="D887" t="s">
        <v>77</v>
      </c>
      <c r="E887" t="s">
        <v>82</v>
      </c>
      <c r="F887">
        <v>5</v>
      </c>
      <c r="G887">
        <v>4</v>
      </c>
      <c r="H887" s="4">
        <v>1200.47</v>
      </c>
      <c r="I887" s="4">
        <v>1260.4935</v>
      </c>
      <c r="J887" s="4">
        <f t="shared" si="26"/>
        <v>199.59400000000005</v>
      </c>
      <c r="K887" s="4">
        <f t="shared" si="27"/>
        <v>5041.9740000000002</v>
      </c>
      <c r="L887" t="s">
        <v>27</v>
      </c>
      <c r="M887" t="s">
        <v>86</v>
      </c>
      <c r="N887" t="s">
        <v>22</v>
      </c>
      <c r="O887" t="s">
        <v>89</v>
      </c>
      <c r="P887" s="5">
        <v>40.5</v>
      </c>
      <c r="Q887">
        <v>3.3</v>
      </c>
      <c r="R887" t="s">
        <v>23</v>
      </c>
    </row>
    <row r="888" spans="1:18" x14ac:dyDescent="0.3">
      <c r="A888" t="s">
        <v>7868</v>
      </c>
      <c r="B888" s="1">
        <v>44138</v>
      </c>
      <c r="C888" t="s">
        <v>7869</v>
      </c>
      <c r="D888" t="s">
        <v>56</v>
      </c>
      <c r="E888" t="s">
        <v>57</v>
      </c>
      <c r="F888">
        <v>3</v>
      </c>
      <c r="G888">
        <v>3</v>
      </c>
      <c r="H888" s="4">
        <v>103.96</v>
      </c>
      <c r="I888" s="4">
        <v>114.35600000000001</v>
      </c>
      <c r="J888" s="4">
        <f t="shared" si="26"/>
        <v>-0.93199999999995242</v>
      </c>
      <c r="K888" s="4">
        <f t="shared" si="27"/>
        <v>343.06800000000004</v>
      </c>
      <c r="L888" t="s">
        <v>20</v>
      </c>
      <c r="M888" t="s">
        <v>28</v>
      </c>
      <c r="N888" t="s">
        <v>29</v>
      </c>
      <c r="O888" t="s">
        <v>89</v>
      </c>
      <c r="P888" s="5">
        <v>32.119999999999997</v>
      </c>
      <c r="Q888">
        <v>3.1</v>
      </c>
      <c r="R888" t="s">
        <v>23</v>
      </c>
    </row>
    <row r="889" spans="1:18" x14ac:dyDescent="0.3">
      <c r="A889" t="s">
        <v>9348</v>
      </c>
      <c r="B889" s="1">
        <v>44138</v>
      </c>
      <c r="C889" t="s">
        <v>9349</v>
      </c>
      <c r="D889" t="s">
        <v>65</v>
      </c>
      <c r="E889" t="s">
        <v>82</v>
      </c>
      <c r="F889">
        <v>4</v>
      </c>
      <c r="G889">
        <v>4</v>
      </c>
      <c r="H889" s="4">
        <v>734.15</v>
      </c>
      <c r="I889" s="4">
        <v>836.93100000000004</v>
      </c>
      <c r="J889" s="4">
        <f t="shared" si="26"/>
        <v>372.73400000000026</v>
      </c>
      <c r="K889" s="4">
        <f t="shared" si="27"/>
        <v>3347.7240000000002</v>
      </c>
      <c r="L889" t="s">
        <v>66</v>
      </c>
      <c r="M889" t="s">
        <v>123</v>
      </c>
      <c r="N889" t="s">
        <v>29</v>
      </c>
      <c r="O889" t="s">
        <v>30</v>
      </c>
      <c r="P889" s="5">
        <v>38.39</v>
      </c>
      <c r="Q889">
        <v>1.5</v>
      </c>
      <c r="R889" t="s">
        <v>23</v>
      </c>
    </row>
    <row r="890" spans="1:18" x14ac:dyDescent="0.3">
      <c r="A890" t="s">
        <v>10015</v>
      </c>
      <c r="B890" s="1">
        <v>44138</v>
      </c>
      <c r="C890" t="s">
        <v>10016</v>
      </c>
      <c r="D890" t="s">
        <v>56</v>
      </c>
      <c r="E890" t="s">
        <v>57</v>
      </c>
      <c r="F890">
        <v>15</v>
      </c>
      <c r="G890">
        <v>15</v>
      </c>
      <c r="H890" s="4">
        <v>1056.1600000000001</v>
      </c>
      <c r="I890" s="4">
        <v>1130.0912000000001</v>
      </c>
      <c r="J890" s="4">
        <f t="shared" si="26"/>
        <v>1076.3680000000008</v>
      </c>
      <c r="K890" s="4">
        <f t="shared" si="27"/>
        <v>16951.368000000002</v>
      </c>
      <c r="L890" t="s">
        <v>51</v>
      </c>
      <c r="M890" t="s">
        <v>123</v>
      </c>
      <c r="N890" t="s">
        <v>29</v>
      </c>
      <c r="O890" t="s">
        <v>37</v>
      </c>
      <c r="P890" s="5">
        <v>32.6</v>
      </c>
      <c r="Q890">
        <v>2.6</v>
      </c>
      <c r="R890" t="s">
        <v>23</v>
      </c>
    </row>
    <row r="891" spans="1:18" x14ac:dyDescent="0.3">
      <c r="A891" t="s">
        <v>10528</v>
      </c>
      <c r="B891" s="1">
        <v>44138</v>
      </c>
      <c r="C891" t="s">
        <v>10529</v>
      </c>
      <c r="D891" t="s">
        <v>133</v>
      </c>
      <c r="E891" t="s">
        <v>50</v>
      </c>
      <c r="F891">
        <v>19</v>
      </c>
      <c r="G891">
        <v>19</v>
      </c>
      <c r="H891" s="4">
        <v>288.33</v>
      </c>
      <c r="I891" s="4">
        <v>302.74649999999997</v>
      </c>
      <c r="J891" s="4">
        <f t="shared" si="26"/>
        <v>237.81349999999966</v>
      </c>
      <c r="K891" s="4">
        <f t="shared" si="27"/>
        <v>5752.1834999999992</v>
      </c>
      <c r="L891" t="s">
        <v>51</v>
      </c>
      <c r="M891" t="s">
        <v>35</v>
      </c>
      <c r="N891" t="s">
        <v>29</v>
      </c>
      <c r="O891" t="s">
        <v>53</v>
      </c>
      <c r="P891" s="5">
        <v>36.1</v>
      </c>
      <c r="Q891">
        <v>4.9000000000000004</v>
      </c>
      <c r="R891" t="s">
        <v>23</v>
      </c>
    </row>
    <row r="892" spans="1:18" x14ac:dyDescent="0.3">
      <c r="A892" t="s">
        <v>1410</v>
      </c>
      <c r="B892" s="1">
        <v>44139</v>
      </c>
      <c r="C892" t="s">
        <v>1411</v>
      </c>
      <c r="D892" t="s">
        <v>61</v>
      </c>
      <c r="E892" t="s">
        <v>70</v>
      </c>
      <c r="F892">
        <v>16</v>
      </c>
      <c r="G892">
        <v>15</v>
      </c>
      <c r="H892" s="4">
        <v>1308.3499999999999</v>
      </c>
      <c r="I892" s="4">
        <v>1426.1015</v>
      </c>
      <c r="J892" s="4">
        <f t="shared" si="26"/>
        <v>1747.7624999999991</v>
      </c>
      <c r="K892" s="4">
        <f t="shared" si="27"/>
        <v>21391.522499999999</v>
      </c>
      <c r="L892" t="s">
        <v>47</v>
      </c>
      <c r="M892" t="s">
        <v>42</v>
      </c>
      <c r="N892" t="s">
        <v>29</v>
      </c>
      <c r="O892" t="s">
        <v>37</v>
      </c>
      <c r="P892" s="5">
        <v>18.510000000000002</v>
      </c>
      <c r="Q892">
        <v>3.6</v>
      </c>
      <c r="R892" t="s">
        <v>23</v>
      </c>
    </row>
    <row r="893" spans="1:18" x14ac:dyDescent="0.3">
      <c r="A893" t="s">
        <v>4273</v>
      </c>
      <c r="B893" s="1">
        <v>44139</v>
      </c>
      <c r="C893" t="s">
        <v>4274</v>
      </c>
      <c r="D893" t="s">
        <v>65</v>
      </c>
      <c r="E893" t="s">
        <v>82</v>
      </c>
      <c r="F893">
        <v>9</v>
      </c>
      <c r="G893">
        <v>8</v>
      </c>
      <c r="H893" s="4">
        <v>561.13</v>
      </c>
      <c r="I893" s="4">
        <v>600.40910000000008</v>
      </c>
      <c r="J893" s="4">
        <f t="shared" si="26"/>
        <v>306.53280000000069</v>
      </c>
      <c r="K893" s="4">
        <f t="shared" si="27"/>
        <v>4803.2728000000006</v>
      </c>
      <c r="L893" t="s">
        <v>66</v>
      </c>
      <c r="M893" t="s">
        <v>79</v>
      </c>
      <c r="N893" t="s">
        <v>29</v>
      </c>
      <c r="O893" t="s">
        <v>67</v>
      </c>
      <c r="P893" s="5">
        <v>7.7</v>
      </c>
      <c r="Q893">
        <v>1.2</v>
      </c>
      <c r="R893" t="s">
        <v>23</v>
      </c>
    </row>
    <row r="894" spans="1:18" x14ac:dyDescent="0.3">
      <c r="A894" t="s">
        <v>5186</v>
      </c>
      <c r="B894" s="1">
        <v>44139</v>
      </c>
      <c r="C894" t="s">
        <v>5187</v>
      </c>
      <c r="D894" t="s">
        <v>141</v>
      </c>
      <c r="E894" t="s">
        <v>50</v>
      </c>
      <c r="F894">
        <v>4</v>
      </c>
      <c r="G894">
        <v>3</v>
      </c>
      <c r="H894" s="4">
        <v>168.15</v>
      </c>
      <c r="I894" s="4">
        <v>179.9205</v>
      </c>
      <c r="J894" s="4">
        <f t="shared" si="26"/>
        <v>-0.60849999999997806</v>
      </c>
      <c r="K894" s="4">
        <f t="shared" si="27"/>
        <v>539.76150000000007</v>
      </c>
      <c r="L894" t="s">
        <v>51</v>
      </c>
      <c r="M894" t="s">
        <v>21</v>
      </c>
      <c r="N894" t="s">
        <v>71</v>
      </c>
      <c r="O894" t="s">
        <v>67</v>
      </c>
      <c r="P894" s="5">
        <v>35.92</v>
      </c>
      <c r="Q894">
        <v>3</v>
      </c>
      <c r="R894" t="s">
        <v>23</v>
      </c>
    </row>
    <row r="895" spans="1:18" x14ac:dyDescent="0.3">
      <c r="A895" t="s">
        <v>5581</v>
      </c>
      <c r="B895" s="1">
        <v>44139</v>
      </c>
      <c r="C895" t="s">
        <v>5582</v>
      </c>
      <c r="D895" t="s">
        <v>133</v>
      </c>
      <c r="E895" t="s">
        <v>50</v>
      </c>
      <c r="F895">
        <v>13</v>
      </c>
      <c r="G895">
        <v>11</v>
      </c>
      <c r="H895" s="4">
        <v>1045.44</v>
      </c>
      <c r="I895" s="4">
        <v>1160.4384000000002</v>
      </c>
      <c r="J895" s="4">
        <f t="shared" si="26"/>
        <v>1263.1824000000026</v>
      </c>
      <c r="K895" s="4">
        <f t="shared" si="27"/>
        <v>12764.822400000003</v>
      </c>
      <c r="L895" t="s">
        <v>66</v>
      </c>
      <c r="M895" t="s">
        <v>79</v>
      </c>
      <c r="N895" t="s">
        <v>36</v>
      </c>
      <c r="O895" t="s">
        <v>53</v>
      </c>
      <c r="P895" s="5">
        <v>1.8</v>
      </c>
      <c r="Q895">
        <v>1.2</v>
      </c>
      <c r="R895" t="s">
        <v>74</v>
      </c>
    </row>
    <row r="896" spans="1:18" x14ac:dyDescent="0.3">
      <c r="A896" t="s">
        <v>8079</v>
      </c>
      <c r="B896" s="1">
        <v>44139</v>
      </c>
      <c r="C896" t="s">
        <v>8080</v>
      </c>
      <c r="D896" t="s">
        <v>40</v>
      </c>
      <c r="E896" t="s">
        <v>57</v>
      </c>
      <c r="F896">
        <v>18</v>
      </c>
      <c r="G896">
        <v>14</v>
      </c>
      <c r="H896" s="4">
        <v>910.59</v>
      </c>
      <c r="I896" s="4">
        <v>965.22540000000004</v>
      </c>
      <c r="J896" s="4">
        <f t="shared" si="26"/>
        <v>747.35559999999987</v>
      </c>
      <c r="K896" s="4">
        <f t="shared" si="27"/>
        <v>13513.1556</v>
      </c>
      <c r="L896" t="s">
        <v>51</v>
      </c>
      <c r="M896" t="s">
        <v>21</v>
      </c>
      <c r="N896" t="s">
        <v>29</v>
      </c>
      <c r="O896" t="s">
        <v>89</v>
      </c>
      <c r="P896" s="5">
        <v>17.54</v>
      </c>
      <c r="Q896">
        <v>3.2</v>
      </c>
      <c r="R896" t="s">
        <v>23</v>
      </c>
    </row>
    <row r="897" spans="1:18" x14ac:dyDescent="0.3">
      <c r="A897" t="s">
        <v>8133</v>
      </c>
      <c r="B897" s="1">
        <v>44139</v>
      </c>
      <c r="C897" t="s">
        <v>8134</v>
      </c>
      <c r="D897" t="s">
        <v>85</v>
      </c>
      <c r="E897" t="s">
        <v>82</v>
      </c>
      <c r="F897">
        <v>19</v>
      </c>
      <c r="G897">
        <v>17</v>
      </c>
      <c r="H897" s="4">
        <v>316.14</v>
      </c>
      <c r="I897" s="4">
        <v>331.947</v>
      </c>
      <c r="J897" s="4">
        <f t="shared" si="26"/>
        <v>248.55900000000005</v>
      </c>
      <c r="K897" s="4">
        <f t="shared" si="27"/>
        <v>5643.0990000000002</v>
      </c>
      <c r="L897" t="s">
        <v>27</v>
      </c>
      <c r="M897" t="s">
        <v>21</v>
      </c>
      <c r="N897" t="s">
        <v>36</v>
      </c>
      <c r="O897" t="s">
        <v>37</v>
      </c>
      <c r="P897" s="5">
        <v>20.16</v>
      </c>
      <c r="Q897">
        <v>3.8</v>
      </c>
      <c r="R897" t="s">
        <v>23</v>
      </c>
    </row>
    <row r="898" spans="1:18" x14ac:dyDescent="0.3">
      <c r="A898" t="s">
        <v>2157</v>
      </c>
      <c r="B898" s="1">
        <v>44140</v>
      </c>
      <c r="C898" t="s">
        <v>2158</v>
      </c>
      <c r="D898" t="s">
        <v>100</v>
      </c>
      <c r="E898" t="s">
        <v>57</v>
      </c>
      <c r="F898">
        <v>7</v>
      </c>
      <c r="G898">
        <v>7</v>
      </c>
      <c r="H898" s="4">
        <v>1390.06</v>
      </c>
      <c r="I898" s="4">
        <v>1487.3642</v>
      </c>
      <c r="J898" s="4">
        <f t="shared" ref="J898:J961" si="28">(G898*I898)-(G898*H898)-P898</f>
        <v>631.55939999999975</v>
      </c>
      <c r="K898" s="4">
        <f t="shared" ref="K898:K961" si="29">G898*I898</f>
        <v>10411.5494</v>
      </c>
      <c r="L898" t="s">
        <v>20</v>
      </c>
      <c r="M898" t="s">
        <v>21</v>
      </c>
      <c r="N898" t="s">
        <v>22</v>
      </c>
      <c r="O898" t="s">
        <v>67</v>
      </c>
      <c r="P898" s="5">
        <v>49.57</v>
      </c>
      <c r="Q898">
        <v>2.1</v>
      </c>
      <c r="R898" t="s">
        <v>23</v>
      </c>
    </row>
    <row r="899" spans="1:18" x14ac:dyDescent="0.3">
      <c r="A899" t="s">
        <v>7383</v>
      </c>
      <c r="B899" s="1">
        <v>44140</v>
      </c>
      <c r="C899" t="s">
        <v>7384</v>
      </c>
      <c r="D899" t="s">
        <v>61</v>
      </c>
      <c r="E899" t="s">
        <v>70</v>
      </c>
      <c r="F899">
        <v>3</v>
      </c>
      <c r="G899">
        <v>3</v>
      </c>
      <c r="H899" s="4">
        <v>475.35</v>
      </c>
      <c r="I899" s="4">
        <v>513.37800000000004</v>
      </c>
      <c r="J899" s="4">
        <f t="shared" si="28"/>
        <v>81.503999999999834</v>
      </c>
      <c r="K899" s="4">
        <f t="shared" si="29"/>
        <v>1540.134</v>
      </c>
      <c r="L899" t="s">
        <v>51</v>
      </c>
      <c r="M899" t="s">
        <v>42</v>
      </c>
      <c r="N899" t="s">
        <v>29</v>
      </c>
      <c r="O899" t="s">
        <v>30</v>
      </c>
      <c r="P899" s="5">
        <v>32.58</v>
      </c>
      <c r="Q899">
        <v>5</v>
      </c>
      <c r="R899" t="s">
        <v>23</v>
      </c>
    </row>
    <row r="900" spans="1:18" x14ac:dyDescent="0.3">
      <c r="A900" t="s">
        <v>7755</v>
      </c>
      <c r="B900" s="1">
        <v>44140</v>
      </c>
      <c r="C900" t="s">
        <v>7756</v>
      </c>
      <c r="D900" t="s">
        <v>77</v>
      </c>
      <c r="E900" t="s">
        <v>82</v>
      </c>
      <c r="F900">
        <v>5</v>
      </c>
      <c r="G900">
        <v>5</v>
      </c>
      <c r="H900" s="4">
        <v>1359.23</v>
      </c>
      <c r="I900" s="4">
        <v>1495.1530000000002</v>
      </c>
      <c r="J900" s="4">
        <f t="shared" si="28"/>
        <v>655.66500000000156</v>
      </c>
      <c r="K900" s="4">
        <f t="shared" si="29"/>
        <v>7475.7650000000012</v>
      </c>
      <c r="L900" t="s">
        <v>51</v>
      </c>
      <c r="M900" t="s">
        <v>35</v>
      </c>
      <c r="N900" t="s">
        <v>36</v>
      </c>
      <c r="O900" t="s">
        <v>89</v>
      </c>
      <c r="P900" s="5">
        <v>23.95</v>
      </c>
      <c r="Q900">
        <v>4.5</v>
      </c>
      <c r="R900" t="s">
        <v>23</v>
      </c>
    </row>
    <row r="901" spans="1:18" x14ac:dyDescent="0.3">
      <c r="A901" t="s">
        <v>7866</v>
      </c>
      <c r="B901" s="1">
        <v>44140</v>
      </c>
      <c r="C901" t="s">
        <v>7867</v>
      </c>
      <c r="D901" t="s">
        <v>45</v>
      </c>
      <c r="E901" t="s">
        <v>46</v>
      </c>
      <c r="F901">
        <v>8</v>
      </c>
      <c r="G901">
        <v>7</v>
      </c>
      <c r="H901" s="4">
        <v>1109.08</v>
      </c>
      <c r="I901" s="4">
        <v>1186.7156</v>
      </c>
      <c r="J901" s="4">
        <f t="shared" si="28"/>
        <v>500.09920000000091</v>
      </c>
      <c r="K901" s="4">
        <f t="shared" si="29"/>
        <v>8307.0092000000004</v>
      </c>
      <c r="L901" t="s">
        <v>66</v>
      </c>
      <c r="M901" t="s">
        <v>21</v>
      </c>
      <c r="N901" t="s">
        <v>22</v>
      </c>
      <c r="O901" t="s">
        <v>53</v>
      </c>
      <c r="P901" s="5">
        <v>43.35</v>
      </c>
      <c r="Q901">
        <v>4.3</v>
      </c>
      <c r="R901" t="s">
        <v>23</v>
      </c>
    </row>
    <row r="902" spans="1:18" x14ac:dyDescent="0.3">
      <c r="A902" t="s">
        <v>142</v>
      </c>
      <c r="B902" s="1">
        <v>44141</v>
      </c>
      <c r="C902" t="s">
        <v>143</v>
      </c>
      <c r="D902" t="s">
        <v>94</v>
      </c>
      <c r="E902" t="s">
        <v>50</v>
      </c>
      <c r="F902">
        <v>1</v>
      </c>
      <c r="G902">
        <v>1</v>
      </c>
      <c r="H902" s="4">
        <v>1263.48</v>
      </c>
      <c r="I902" s="4">
        <v>1351.9236000000001</v>
      </c>
      <c r="J902" s="4">
        <f t="shared" si="28"/>
        <v>39.923600000000057</v>
      </c>
      <c r="K902" s="4">
        <f t="shared" si="29"/>
        <v>1351.9236000000001</v>
      </c>
      <c r="L902" t="s">
        <v>27</v>
      </c>
      <c r="M902" t="s">
        <v>35</v>
      </c>
      <c r="N902" t="s">
        <v>22</v>
      </c>
      <c r="O902" t="s">
        <v>89</v>
      </c>
      <c r="P902" s="5">
        <v>48.52</v>
      </c>
      <c r="Q902">
        <v>4.2</v>
      </c>
      <c r="R902" t="s">
        <v>23</v>
      </c>
    </row>
    <row r="903" spans="1:18" x14ac:dyDescent="0.3">
      <c r="A903" t="s">
        <v>4203</v>
      </c>
      <c r="B903" s="1">
        <v>44141</v>
      </c>
      <c r="C903" t="s">
        <v>4204</v>
      </c>
      <c r="D903" t="s">
        <v>56</v>
      </c>
      <c r="E903" t="s">
        <v>57</v>
      </c>
      <c r="F903">
        <v>19</v>
      </c>
      <c r="G903">
        <v>16</v>
      </c>
      <c r="H903" s="4">
        <v>1311.87</v>
      </c>
      <c r="I903" s="4">
        <v>1482.4130999999998</v>
      </c>
      <c r="J903" s="4">
        <f t="shared" si="28"/>
        <v>2692.2695999999978</v>
      </c>
      <c r="K903" s="4">
        <f t="shared" si="29"/>
        <v>23718.609599999996</v>
      </c>
      <c r="L903" t="s">
        <v>20</v>
      </c>
      <c r="M903" t="s">
        <v>79</v>
      </c>
      <c r="N903" t="s">
        <v>36</v>
      </c>
      <c r="O903" t="s">
        <v>67</v>
      </c>
      <c r="P903" s="5">
        <v>36.42</v>
      </c>
      <c r="Q903">
        <v>4.9000000000000004</v>
      </c>
      <c r="R903" t="s">
        <v>74</v>
      </c>
    </row>
    <row r="904" spans="1:18" x14ac:dyDescent="0.3">
      <c r="A904" t="s">
        <v>5026</v>
      </c>
      <c r="B904" s="1">
        <v>44141</v>
      </c>
      <c r="C904" t="s">
        <v>5027</v>
      </c>
      <c r="D904" t="s">
        <v>85</v>
      </c>
      <c r="E904" t="s">
        <v>82</v>
      </c>
      <c r="F904">
        <v>17</v>
      </c>
      <c r="G904">
        <v>15</v>
      </c>
      <c r="H904" s="4">
        <v>993.91</v>
      </c>
      <c r="I904" s="4">
        <v>1133.0574000000001</v>
      </c>
      <c r="J904" s="4">
        <f t="shared" si="28"/>
        <v>2059.2410000000013</v>
      </c>
      <c r="K904" s="4">
        <f t="shared" si="29"/>
        <v>16995.861000000001</v>
      </c>
      <c r="L904" t="s">
        <v>20</v>
      </c>
      <c r="M904" t="s">
        <v>35</v>
      </c>
      <c r="N904" t="s">
        <v>36</v>
      </c>
      <c r="O904" t="s">
        <v>30</v>
      </c>
      <c r="P904" s="5">
        <v>27.97</v>
      </c>
      <c r="Q904">
        <v>3.5</v>
      </c>
      <c r="R904" t="s">
        <v>23</v>
      </c>
    </row>
    <row r="905" spans="1:18" x14ac:dyDescent="0.3">
      <c r="A905" t="s">
        <v>7739</v>
      </c>
      <c r="B905" s="1">
        <v>44141</v>
      </c>
      <c r="C905" t="s">
        <v>7740</v>
      </c>
      <c r="D905" t="s">
        <v>133</v>
      </c>
      <c r="E905" t="s">
        <v>50</v>
      </c>
      <c r="F905">
        <v>8</v>
      </c>
      <c r="G905">
        <v>6</v>
      </c>
      <c r="H905" s="4">
        <v>1017.15</v>
      </c>
      <c r="I905" s="4">
        <v>1149.3794999999998</v>
      </c>
      <c r="J905" s="4">
        <f t="shared" si="28"/>
        <v>768.79699999999855</v>
      </c>
      <c r="K905" s="4">
        <f t="shared" si="29"/>
        <v>6896.2769999999982</v>
      </c>
      <c r="L905" t="s">
        <v>47</v>
      </c>
      <c r="M905" t="s">
        <v>79</v>
      </c>
      <c r="N905" t="s">
        <v>71</v>
      </c>
      <c r="O905" t="s">
        <v>30</v>
      </c>
      <c r="P905" s="5">
        <v>24.58</v>
      </c>
      <c r="Q905">
        <v>2.8</v>
      </c>
      <c r="R905" t="s">
        <v>23</v>
      </c>
    </row>
    <row r="906" spans="1:18" x14ac:dyDescent="0.3">
      <c r="A906" t="s">
        <v>2187</v>
      </c>
      <c r="B906" s="1">
        <v>44142</v>
      </c>
      <c r="C906" t="s">
        <v>2188</v>
      </c>
      <c r="D906" t="s">
        <v>33</v>
      </c>
      <c r="E906" t="s">
        <v>70</v>
      </c>
      <c r="F906">
        <v>20</v>
      </c>
      <c r="G906">
        <v>18</v>
      </c>
      <c r="H906" s="4">
        <v>694.51</v>
      </c>
      <c r="I906" s="4">
        <v>729.2355</v>
      </c>
      <c r="J906" s="4">
        <f t="shared" si="28"/>
        <v>615.15899999999931</v>
      </c>
      <c r="K906" s="4">
        <f t="shared" si="29"/>
        <v>13126.239</v>
      </c>
      <c r="L906" t="s">
        <v>51</v>
      </c>
      <c r="M906" t="s">
        <v>35</v>
      </c>
      <c r="N906" t="s">
        <v>22</v>
      </c>
      <c r="O906" t="s">
        <v>37</v>
      </c>
      <c r="P906" s="5">
        <v>9.9</v>
      </c>
      <c r="Q906">
        <v>1.7</v>
      </c>
      <c r="R906" t="s">
        <v>23</v>
      </c>
    </row>
    <row r="907" spans="1:18" x14ac:dyDescent="0.3">
      <c r="A907" t="s">
        <v>5268</v>
      </c>
      <c r="B907" s="1">
        <v>44142</v>
      </c>
      <c r="C907" t="s">
        <v>5269</v>
      </c>
      <c r="D907" t="s">
        <v>33</v>
      </c>
      <c r="E907" t="s">
        <v>70</v>
      </c>
      <c r="F907">
        <v>20</v>
      </c>
      <c r="G907">
        <v>20</v>
      </c>
      <c r="H907" s="4">
        <v>859.89</v>
      </c>
      <c r="I907" s="4">
        <v>945.87900000000002</v>
      </c>
      <c r="J907" s="4">
        <f t="shared" si="28"/>
        <v>1679.5700000000024</v>
      </c>
      <c r="K907" s="4">
        <f t="shared" si="29"/>
        <v>18917.580000000002</v>
      </c>
      <c r="L907" t="s">
        <v>51</v>
      </c>
      <c r="M907" t="s">
        <v>42</v>
      </c>
      <c r="N907" t="s">
        <v>36</v>
      </c>
      <c r="O907" t="s">
        <v>37</v>
      </c>
      <c r="P907" s="5">
        <v>40.21</v>
      </c>
      <c r="Q907">
        <v>4.5</v>
      </c>
      <c r="R907" t="s">
        <v>23</v>
      </c>
    </row>
    <row r="908" spans="1:18" x14ac:dyDescent="0.3">
      <c r="A908" t="s">
        <v>372</v>
      </c>
      <c r="B908" s="1">
        <v>44143</v>
      </c>
      <c r="C908" t="s">
        <v>373</v>
      </c>
      <c r="D908" t="s">
        <v>130</v>
      </c>
      <c r="E908" t="s">
        <v>82</v>
      </c>
      <c r="F908">
        <v>10</v>
      </c>
      <c r="G908">
        <v>10</v>
      </c>
      <c r="H908" s="4">
        <v>39.799999999999997</v>
      </c>
      <c r="I908" s="4">
        <v>42.188000000000002</v>
      </c>
      <c r="J908" s="4">
        <f t="shared" si="28"/>
        <v>-18.03</v>
      </c>
      <c r="K908" s="4">
        <f t="shared" si="29"/>
        <v>421.88</v>
      </c>
      <c r="L908" t="s">
        <v>20</v>
      </c>
      <c r="M908" t="s">
        <v>42</v>
      </c>
      <c r="N908" t="s">
        <v>29</v>
      </c>
      <c r="O908" t="s">
        <v>67</v>
      </c>
      <c r="P908" s="5">
        <v>41.91</v>
      </c>
      <c r="Q908">
        <v>0</v>
      </c>
      <c r="R908" t="s">
        <v>74</v>
      </c>
    </row>
    <row r="909" spans="1:18" x14ac:dyDescent="0.3">
      <c r="A909" t="s">
        <v>1347</v>
      </c>
      <c r="B909" s="1">
        <v>44143</v>
      </c>
      <c r="C909" t="s">
        <v>1348</v>
      </c>
      <c r="D909" t="s">
        <v>109</v>
      </c>
      <c r="E909" t="s">
        <v>46</v>
      </c>
      <c r="F909">
        <v>2</v>
      </c>
      <c r="G909">
        <v>2</v>
      </c>
      <c r="H909" s="4">
        <v>1092.93</v>
      </c>
      <c r="I909" s="4">
        <v>1169.4351000000001</v>
      </c>
      <c r="J909" s="4">
        <f t="shared" si="28"/>
        <v>153.01020000000017</v>
      </c>
      <c r="K909" s="4">
        <f t="shared" si="29"/>
        <v>2338.8702000000003</v>
      </c>
      <c r="L909" t="s">
        <v>51</v>
      </c>
      <c r="M909" t="s">
        <v>35</v>
      </c>
      <c r="N909" t="s">
        <v>71</v>
      </c>
      <c r="O909" t="s">
        <v>89</v>
      </c>
      <c r="P909" s="5">
        <v>0</v>
      </c>
      <c r="Q909">
        <v>1.8</v>
      </c>
      <c r="R909" t="s">
        <v>23</v>
      </c>
    </row>
    <row r="910" spans="1:18" x14ac:dyDescent="0.3">
      <c r="A910" t="s">
        <v>6440</v>
      </c>
      <c r="B910" s="1">
        <v>44143</v>
      </c>
      <c r="C910" t="s">
        <v>6441</v>
      </c>
      <c r="D910" t="s">
        <v>100</v>
      </c>
      <c r="E910" t="s">
        <v>57</v>
      </c>
      <c r="F910">
        <v>19</v>
      </c>
      <c r="G910">
        <v>19</v>
      </c>
      <c r="H910" s="4">
        <v>1111.47</v>
      </c>
      <c r="I910" s="4">
        <v>1189.2729000000002</v>
      </c>
      <c r="J910" s="4">
        <f t="shared" si="28"/>
        <v>1455.0451000000021</v>
      </c>
      <c r="K910" s="4">
        <f t="shared" si="29"/>
        <v>22596.185100000002</v>
      </c>
      <c r="L910" t="s">
        <v>20</v>
      </c>
      <c r="M910" t="s">
        <v>28</v>
      </c>
      <c r="N910" t="s">
        <v>36</v>
      </c>
      <c r="O910" t="s">
        <v>30</v>
      </c>
      <c r="P910" s="5">
        <v>23.21</v>
      </c>
      <c r="Q910">
        <v>3.2</v>
      </c>
      <c r="R910" t="s">
        <v>23</v>
      </c>
    </row>
    <row r="911" spans="1:18" x14ac:dyDescent="0.3">
      <c r="A911" t="s">
        <v>10422</v>
      </c>
      <c r="B911" s="1">
        <v>44143</v>
      </c>
      <c r="C911" t="s">
        <v>10423</v>
      </c>
      <c r="D911" t="s">
        <v>77</v>
      </c>
      <c r="E911" t="s">
        <v>82</v>
      </c>
      <c r="F911">
        <v>9</v>
      </c>
      <c r="G911">
        <v>9</v>
      </c>
      <c r="H911" s="4">
        <v>442.44</v>
      </c>
      <c r="I911" s="4">
        <v>508.80599999999998</v>
      </c>
      <c r="J911" s="4">
        <f t="shared" si="28"/>
        <v>580.77399999999989</v>
      </c>
      <c r="K911" s="4">
        <f t="shared" si="29"/>
        <v>4579.2539999999999</v>
      </c>
      <c r="L911" t="s">
        <v>20</v>
      </c>
      <c r="M911" t="s">
        <v>28</v>
      </c>
      <c r="N911" t="s">
        <v>22</v>
      </c>
      <c r="O911" t="s">
        <v>67</v>
      </c>
      <c r="P911" s="5">
        <v>16.52</v>
      </c>
      <c r="Q911">
        <v>4.0999999999999996</v>
      </c>
      <c r="R911" t="s">
        <v>23</v>
      </c>
    </row>
    <row r="912" spans="1:18" x14ac:dyDescent="0.3">
      <c r="A912" t="s">
        <v>10685</v>
      </c>
      <c r="B912" s="1">
        <v>44143</v>
      </c>
      <c r="C912" t="s">
        <v>10686</v>
      </c>
      <c r="D912" t="s">
        <v>94</v>
      </c>
      <c r="E912" t="s">
        <v>50</v>
      </c>
      <c r="F912">
        <v>17</v>
      </c>
      <c r="G912">
        <v>14</v>
      </c>
      <c r="H912" s="4">
        <v>451.9</v>
      </c>
      <c r="I912" s="4">
        <v>510.64699999999993</v>
      </c>
      <c r="J912" s="4">
        <f t="shared" si="28"/>
        <v>801.44799999999964</v>
      </c>
      <c r="K912" s="4">
        <f t="shared" si="29"/>
        <v>7149.0579999999991</v>
      </c>
      <c r="L912" t="s">
        <v>51</v>
      </c>
      <c r="M912" t="s">
        <v>42</v>
      </c>
      <c r="N912" t="s">
        <v>29</v>
      </c>
      <c r="O912" t="s">
        <v>53</v>
      </c>
      <c r="P912" s="5">
        <v>21.01</v>
      </c>
      <c r="Q912">
        <v>1.2</v>
      </c>
      <c r="R912" t="s">
        <v>23</v>
      </c>
    </row>
    <row r="913" spans="1:18" x14ac:dyDescent="0.3">
      <c r="A913" t="s">
        <v>1355</v>
      </c>
      <c r="B913" s="1">
        <v>44144</v>
      </c>
      <c r="C913" t="s">
        <v>1356</v>
      </c>
      <c r="D913" t="s">
        <v>116</v>
      </c>
      <c r="E913" t="s">
        <v>50</v>
      </c>
      <c r="F913">
        <v>5</v>
      </c>
      <c r="G913">
        <v>4</v>
      </c>
      <c r="H913" s="4">
        <v>812.07</v>
      </c>
      <c r="I913" s="4">
        <v>860.79420000000005</v>
      </c>
      <c r="J913" s="4">
        <f t="shared" si="28"/>
        <v>175.46679999999998</v>
      </c>
      <c r="K913" s="4">
        <f t="shared" si="29"/>
        <v>3443.1768000000002</v>
      </c>
      <c r="L913" t="s">
        <v>47</v>
      </c>
      <c r="M913" t="s">
        <v>35</v>
      </c>
      <c r="N913" t="s">
        <v>71</v>
      </c>
      <c r="O913" t="s">
        <v>37</v>
      </c>
      <c r="P913" s="5">
        <v>19.43</v>
      </c>
      <c r="Q913">
        <v>3.5</v>
      </c>
      <c r="R913" t="s">
        <v>23</v>
      </c>
    </row>
    <row r="914" spans="1:18" x14ac:dyDescent="0.3">
      <c r="A914" t="s">
        <v>5084</v>
      </c>
      <c r="B914" s="1">
        <v>44144</v>
      </c>
      <c r="C914" t="s">
        <v>5085</v>
      </c>
      <c r="D914" t="s">
        <v>77</v>
      </c>
      <c r="E914" t="s">
        <v>82</v>
      </c>
      <c r="F914">
        <v>6</v>
      </c>
      <c r="G914">
        <v>6</v>
      </c>
      <c r="H914" s="4">
        <v>1372.39</v>
      </c>
      <c r="I914" s="4">
        <v>1454.7334000000001</v>
      </c>
      <c r="J914" s="4">
        <f t="shared" si="28"/>
        <v>461.23040000000032</v>
      </c>
      <c r="K914" s="4">
        <f t="shared" si="29"/>
        <v>8728.4004000000004</v>
      </c>
      <c r="L914" t="s">
        <v>20</v>
      </c>
      <c r="M914" t="s">
        <v>86</v>
      </c>
      <c r="N914" t="s">
        <v>36</v>
      </c>
      <c r="O914" t="s">
        <v>37</v>
      </c>
      <c r="P914" s="5">
        <v>32.83</v>
      </c>
      <c r="Q914">
        <v>3</v>
      </c>
      <c r="R914" t="s">
        <v>23</v>
      </c>
    </row>
    <row r="915" spans="1:18" x14ac:dyDescent="0.3">
      <c r="A915" t="s">
        <v>6136</v>
      </c>
      <c r="B915" s="1">
        <v>44144</v>
      </c>
      <c r="C915" t="s">
        <v>6137</v>
      </c>
      <c r="D915" t="s">
        <v>61</v>
      </c>
      <c r="E915" t="s">
        <v>70</v>
      </c>
      <c r="F915">
        <v>5</v>
      </c>
      <c r="G915">
        <v>4</v>
      </c>
      <c r="H915" s="4">
        <v>403.89</v>
      </c>
      <c r="I915" s="4">
        <v>424.08449999999999</v>
      </c>
      <c r="J915" s="4">
        <f t="shared" si="28"/>
        <v>59.248000000000019</v>
      </c>
      <c r="K915" s="4">
        <f t="shared" si="29"/>
        <v>1696.338</v>
      </c>
      <c r="L915" t="s">
        <v>66</v>
      </c>
      <c r="M915" t="s">
        <v>28</v>
      </c>
      <c r="N915" t="s">
        <v>71</v>
      </c>
      <c r="O915" t="s">
        <v>89</v>
      </c>
      <c r="P915" s="5">
        <v>21.53</v>
      </c>
      <c r="Q915">
        <v>5</v>
      </c>
      <c r="R915" t="s">
        <v>23</v>
      </c>
    </row>
    <row r="916" spans="1:18" x14ac:dyDescent="0.3">
      <c r="A916" t="s">
        <v>2544</v>
      </c>
      <c r="B916" s="1">
        <v>44145</v>
      </c>
      <c r="C916" t="s">
        <v>2545</v>
      </c>
      <c r="D916" t="s">
        <v>61</v>
      </c>
      <c r="E916" t="s">
        <v>70</v>
      </c>
      <c r="F916">
        <v>12</v>
      </c>
      <c r="G916">
        <v>11</v>
      </c>
      <c r="H916" s="4">
        <v>398.84</v>
      </c>
      <c r="I916" s="4">
        <v>442.7124</v>
      </c>
      <c r="J916" s="4">
        <f t="shared" si="28"/>
        <v>476.34640000000036</v>
      </c>
      <c r="K916" s="4">
        <f t="shared" si="29"/>
        <v>4869.8364000000001</v>
      </c>
      <c r="L916" t="s">
        <v>47</v>
      </c>
      <c r="M916" t="s">
        <v>28</v>
      </c>
      <c r="N916" t="s">
        <v>36</v>
      </c>
      <c r="O916" t="s">
        <v>30</v>
      </c>
      <c r="P916" s="5">
        <v>6.25</v>
      </c>
      <c r="Q916">
        <v>4.9000000000000004</v>
      </c>
      <c r="R916" t="s">
        <v>23</v>
      </c>
    </row>
    <row r="917" spans="1:18" x14ac:dyDescent="0.3">
      <c r="A917" t="s">
        <v>8819</v>
      </c>
      <c r="B917" s="1">
        <v>44145</v>
      </c>
      <c r="C917" t="s">
        <v>8820</v>
      </c>
      <c r="D917" t="s">
        <v>130</v>
      </c>
      <c r="E917" t="s">
        <v>82</v>
      </c>
      <c r="F917">
        <v>9</v>
      </c>
      <c r="G917">
        <v>7</v>
      </c>
      <c r="H917" s="4">
        <v>149.35</v>
      </c>
      <c r="I917" s="4">
        <v>158.31100000000001</v>
      </c>
      <c r="J917" s="4">
        <f t="shared" si="28"/>
        <v>27.517000000000088</v>
      </c>
      <c r="K917" s="4">
        <f t="shared" si="29"/>
        <v>1108.1770000000001</v>
      </c>
      <c r="L917" t="s">
        <v>27</v>
      </c>
      <c r="M917" t="s">
        <v>21</v>
      </c>
      <c r="N917" t="s">
        <v>71</v>
      </c>
      <c r="O917" t="s">
        <v>67</v>
      </c>
      <c r="P917" s="5">
        <v>35.21</v>
      </c>
      <c r="Q917">
        <v>0</v>
      </c>
      <c r="R917" t="s">
        <v>74</v>
      </c>
    </row>
    <row r="918" spans="1:18" x14ac:dyDescent="0.3">
      <c r="A918" t="s">
        <v>7803</v>
      </c>
      <c r="B918" s="1">
        <v>44146</v>
      </c>
      <c r="C918" t="s">
        <v>7804</v>
      </c>
      <c r="D918" t="s">
        <v>133</v>
      </c>
      <c r="E918" t="s">
        <v>50</v>
      </c>
      <c r="F918">
        <v>6</v>
      </c>
      <c r="G918">
        <v>6</v>
      </c>
      <c r="H918" s="4">
        <v>82.3</v>
      </c>
      <c r="I918" s="4">
        <v>86.415000000000006</v>
      </c>
      <c r="J918" s="4">
        <f t="shared" si="28"/>
        <v>18.720000000000056</v>
      </c>
      <c r="K918" s="4">
        <f t="shared" si="29"/>
        <v>518.49</v>
      </c>
      <c r="L918" t="s">
        <v>47</v>
      </c>
      <c r="M918" t="s">
        <v>79</v>
      </c>
      <c r="N918" t="s">
        <v>36</v>
      </c>
      <c r="O918" t="s">
        <v>67</v>
      </c>
      <c r="P918" s="5">
        <v>5.97</v>
      </c>
      <c r="Q918">
        <v>2.2000000000000002</v>
      </c>
      <c r="R918" t="s">
        <v>74</v>
      </c>
    </row>
    <row r="919" spans="1:18" x14ac:dyDescent="0.3">
      <c r="A919" t="s">
        <v>10245</v>
      </c>
      <c r="B919" s="1">
        <v>44146</v>
      </c>
      <c r="C919" t="s">
        <v>916</v>
      </c>
      <c r="D919" t="s">
        <v>133</v>
      </c>
      <c r="E919" t="s">
        <v>50</v>
      </c>
      <c r="F919">
        <v>20</v>
      </c>
      <c r="G919">
        <v>20</v>
      </c>
      <c r="H919" s="4">
        <v>787.15</v>
      </c>
      <c r="I919" s="4">
        <v>865.86500000000001</v>
      </c>
      <c r="J919" s="4">
        <f t="shared" si="28"/>
        <v>1560.6999999999994</v>
      </c>
      <c r="K919" s="4">
        <f t="shared" si="29"/>
        <v>17317.3</v>
      </c>
      <c r="L919" t="s">
        <v>66</v>
      </c>
      <c r="M919" t="s">
        <v>86</v>
      </c>
      <c r="N919" t="s">
        <v>36</v>
      </c>
      <c r="O919" t="s">
        <v>67</v>
      </c>
      <c r="P919" s="5">
        <v>13.6</v>
      </c>
      <c r="Q919">
        <v>4.2</v>
      </c>
      <c r="R919" t="s">
        <v>23</v>
      </c>
    </row>
    <row r="920" spans="1:18" x14ac:dyDescent="0.3">
      <c r="A920" t="s">
        <v>6838</v>
      </c>
      <c r="B920" s="1">
        <v>44147</v>
      </c>
      <c r="C920" t="s">
        <v>6839</v>
      </c>
      <c r="D920" t="s">
        <v>130</v>
      </c>
      <c r="E920" t="s">
        <v>82</v>
      </c>
      <c r="F920">
        <v>1</v>
      </c>
      <c r="G920">
        <v>1</v>
      </c>
      <c r="H920" s="4">
        <v>336.78</v>
      </c>
      <c r="I920" s="4">
        <v>377.1936</v>
      </c>
      <c r="J920" s="4">
        <f t="shared" si="28"/>
        <v>26.973600000000033</v>
      </c>
      <c r="K920" s="4">
        <f t="shared" si="29"/>
        <v>377.1936</v>
      </c>
      <c r="L920" t="s">
        <v>20</v>
      </c>
      <c r="M920" t="s">
        <v>35</v>
      </c>
      <c r="N920" t="s">
        <v>22</v>
      </c>
      <c r="O920" t="s">
        <v>53</v>
      </c>
      <c r="P920" s="5">
        <v>13.44</v>
      </c>
      <c r="Q920">
        <v>2.6</v>
      </c>
      <c r="R920" t="s">
        <v>23</v>
      </c>
    </row>
    <row r="921" spans="1:18" x14ac:dyDescent="0.3">
      <c r="A921" t="s">
        <v>272</v>
      </c>
      <c r="B921" s="1">
        <v>44148</v>
      </c>
      <c r="C921" t="s">
        <v>273</v>
      </c>
      <c r="D921" t="s">
        <v>94</v>
      </c>
      <c r="E921" t="s">
        <v>50</v>
      </c>
      <c r="F921">
        <v>19</v>
      </c>
      <c r="G921">
        <v>16</v>
      </c>
      <c r="H921" s="4">
        <v>1248.1199999999999</v>
      </c>
      <c r="I921" s="4">
        <v>1323.0072</v>
      </c>
      <c r="J921" s="4">
        <f t="shared" si="28"/>
        <v>1167.1852000000019</v>
      </c>
      <c r="K921" s="4">
        <f t="shared" si="29"/>
        <v>21168.1152</v>
      </c>
      <c r="L921" t="s">
        <v>51</v>
      </c>
      <c r="M921" t="s">
        <v>35</v>
      </c>
      <c r="N921" t="s">
        <v>36</v>
      </c>
      <c r="O921" t="s">
        <v>30</v>
      </c>
      <c r="P921" s="5">
        <v>31.01</v>
      </c>
      <c r="Q921">
        <v>3.9</v>
      </c>
      <c r="R921" t="s">
        <v>74</v>
      </c>
    </row>
    <row r="922" spans="1:18" x14ac:dyDescent="0.3">
      <c r="A922" t="s">
        <v>4193</v>
      </c>
      <c r="B922" s="1">
        <v>44148</v>
      </c>
      <c r="C922" t="s">
        <v>4194</v>
      </c>
      <c r="D922" t="s">
        <v>85</v>
      </c>
      <c r="E922" t="s">
        <v>82</v>
      </c>
      <c r="F922">
        <v>9</v>
      </c>
      <c r="G922">
        <v>8</v>
      </c>
      <c r="H922" s="4">
        <v>1465.13</v>
      </c>
      <c r="I922" s="4">
        <v>1596.9917000000003</v>
      </c>
      <c r="J922" s="4">
        <f t="shared" si="28"/>
        <v>1033.5236000000014</v>
      </c>
      <c r="K922" s="4">
        <f t="shared" si="29"/>
        <v>12775.933600000002</v>
      </c>
      <c r="L922" t="s">
        <v>20</v>
      </c>
      <c r="M922" t="s">
        <v>86</v>
      </c>
      <c r="N922" t="s">
        <v>36</v>
      </c>
      <c r="O922" t="s">
        <v>30</v>
      </c>
      <c r="P922" s="5">
        <v>21.37</v>
      </c>
      <c r="Q922">
        <v>1.2</v>
      </c>
      <c r="R922" t="s">
        <v>74</v>
      </c>
    </row>
    <row r="923" spans="1:18" x14ac:dyDescent="0.3">
      <c r="A923" t="s">
        <v>6597</v>
      </c>
      <c r="B923" s="1">
        <v>44148</v>
      </c>
      <c r="C923" t="s">
        <v>6598</v>
      </c>
      <c r="D923" t="s">
        <v>130</v>
      </c>
      <c r="E923" t="s">
        <v>82</v>
      </c>
      <c r="F923">
        <v>2</v>
      </c>
      <c r="G923">
        <v>2</v>
      </c>
      <c r="H923" s="4">
        <v>616.46</v>
      </c>
      <c r="I923" s="4">
        <v>702.76440000000014</v>
      </c>
      <c r="J923" s="4">
        <f t="shared" si="28"/>
        <v>166.97880000000021</v>
      </c>
      <c r="K923" s="4">
        <f t="shared" si="29"/>
        <v>1405.5288000000003</v>
      </c>
      <c r="L923" t="s">
        <v>66</v>
      </c>
      <c r="M923" t="s">
        <v>79</v>
      </c>
      <c r="N923" t="s">
        <v>36</v>
      </c>
      <c r="O923" t="s">
        <v>53</v>
      </c>
      <c r="P923" s="5">
        <v>5.63</v>
      </c>
      <c r="Q923">
        <v>4.2</v>
      </c>
      <c r="R923" t="s">
        <v>23</v>
      </c>
    </row>
    <row r="924" spans="1:18" x14ac:dyDescent="0.3">
      <c r="A924" t="s">
        <v>8194</v>
      </c>
      <c r="B924" s="1">
        <v>44148</v>
      </c>
      <c r="C924" t="s">
        <v>8195</v>
      </c>
      <c r="D924" t="s">
        <v>65</v>
      </c>
      <c r="E924" t="s">
        <v>82</v>
      </c>
      <c r="F924">
        <v>5</v>
      </c>
      <c r="G924">
        <v>5</v>
      </c>
      <c r="H924" s="4">
        <v>1487.63</v>
      </c>
      <c r="I924" s="4">
        <v>1710.7745</v>
      </c>
      <c r="J924" s="4">
        <f t="shared" si="28"/>
        <v>1078.8024999999989</v>
      </c>
      <c r="K924" s="4">
        <f t="shared" si="29"/>
        <v>8553.8724999999995</v>
      </c>
      <c r="L924" t="s">
        <v>51</v>
      </c>
      <c r="M924" t="s">
        <v>86</v>
      </c>
      <c r="N924" t="s">
        <v>36</v>
      </c>
      <c r="O924" t="s">
        <v>37</v>
      </c>
      <c r="P924" s="5">
        <v>36.92</v>
      </c>
      <c r="Q924">
        <v>4.5</v>
      </c>
      <c r="R924" t="s">
        <v>23</v>
      </c>
    </row>
    <row r="925" spans="1:18" x14ac:dyDescent="0.3">
      <c r="A925" t="s">
        <v>9832</v>
      </c>
      <c r="B925" s="1">
        <v>44148</v>
      </c>
      <c r="C925" t="s">
        <v>9833</v>
      </c>
      <c r="D925" t="s">
        <v>116</v>
      </c>
      <c r="E925" t="s">
        <v>50</v>
      </c>
      <c r="F925">
        <v>1</v>
      </c>
      <c r="G925">
        <v>1</v>
      </c>
      <c r="H925" s="4">
        <v>457.32</v>
      </c>
      <c r="I925" s="4">
        <v>503.05200000000002</v>
      </c>
      <c r="J925" s="4">
        <f t="shared" si="28"/>
        <v>27.252000000000027</v>
      </c>
      <c r="K925" s="4">
        <f t="shared" si="29"/>
        <v>503.05200000000002</v>
      </c>
      <c r="L925" t="s">
        <v>20</v>
      </c>
      <c r="M925" t="s">
        <v>79</v>
      </c>
      <c r="N925" t="s">
        <v>22</v>
      </c>
      <c r="O925" t="s">
        <v>53</v>
      </c>
      <c r="P925" s="5">
        <v>18.48</v>
      </c>
      <c r="Q925">
        <v>0</v>
      </c>
      <c r="R925" t="s">
        <v>23</v>
      </c>
    </row>
    <row r="926" spans="1:18" x14ac:dyDescent="0.3">
      <c r="A926" t="s">
        <v>2993</v>
      </c>
      <c r="B926" s="1">
        <v>44149</v>
      </c>
      <c r="C926" t="s">
        <v>2994</v>
      </c>
      <c r="D926" t="s">
        <v>61</v>
      </c>
      <c r="E926" t="s">
        <v>70</v>
      </c>
      <c r="F926">
        <v>1</v>
      </c>
      <c r="G926">
        <v>1</v>
      </c>
      <c r="H926" s="4">
        <v>1229.19</v>
      </c>
      <c r="I926" s="4">
        <v>1364.4009000000001</v>
      </c>
      <c r="J926" s="4">
        <f t="shared" si="28"/>
        <v>105.96090000000004</v>
      </c>
      <c r="K926" s="4">
        <f t="shared" si="29"/>
        <v>1364.4009000000001</v>
      </c>
      <c r="L926" t="s">
        <v>66</v>
      </c>
      <c r="M926" t="s">
        <v>86</v>
      </c>
      <c r="N926" t="s">
        <v>29</v>
      </c>
      <c r="O926" t="s">
        <v>89</v>
      </c>
      <c r="P926" s="5">
        <v>29.25</v>
      </c>
      <c r="Q926">
        <v>2.7</v>
      </c>
      <c r="R926" t="s">
        <v>23</v>
      </c>
    </row>
    <row r="927" spans="1:18" x14ac:dyDescent="0.3">
      <c r="A927" t="s">
        <v>345</v>
      </c>
      <c r="B927" s="1">
        <v>44150</v>
      </c>
      <c r="C927" t="s">
        <v>346</v>
      </c>
      <c r="D927" t="s">
        <v>65</v>
      </c>
      <c r="E927" t="s">
        <v>82</v>
      </c>
      <c r="F927">
        <v>11</v>
      </c>
      <c r="G927">
        <v>9</v>
      </c>
      <c r="H927" s="4">
        <v>1205.76</v>
      </c>
      <c r="I927" s="4">
        <v>1266.048</v>
      </c>
      <c r="J927" s="4">
        <f t="shared" si="28"/>
        <v>530.05200000000059</v>
      </c>
      <c r="K927" s="4">
        <f t="shared" si="29"/>
        <v>11394.432000000001</v>
      </c>
      <c r="L927" t="s">
        <v>51</v>
      </c>
      <c r="M927" t="s">
        <v>28</v>
      </c>
      <c r="N927" t="s">
        <v>29</v>
      </c>
      <c r="O927" t="s">
        <v>30</v>
      </c>
      <c r="P927" s="5">
        <v>12.54</v>
      </c>
      <c r="Q927">
        <v>1.4</v>
      </c>
      <c r="R927" t="s">
        <v>23</v>
      </c>
    </row>
    <row r="928" spans="1:18" x14ac:dyDescent="0.3">
      <c r="A928" t="s">
        <v>5949</v>
      </c>
      <c r="B928" s="1">
        <v>44150</v>
      </c>
      <c r="C928" t="s">
        <v>5950</v>
      </c>
      <c r="D928" t="s">
        <v>33</v>
      </c>
      <c r="E928" t="s">
        <v>70</v>
      </c>
      <c r="F928">
        <v>1</v>
      </c>
      <c r="G928">
        <v>1</v>
      </c>
      <c r="H928" s="4">
        <v>1069.03</v>
      </c>
      <c r="I928" s="4">
        <v>1186.6233</v>
      </c>
      <c r="J928" s="4">
        <f t="shared" si="28"/>
        <v>73.643299999999996</v>
      </c>
      <c r="K928" s="4">
        <f t="shared" si="29"/>
        <v>1186.6233</v>
      </c>
      <c r="L928" t="s">
        <v>47</v>
      </c>
      <c r="M928" t="s">
        <v>42</v>
      </c>
      <c r="N928" t="s">
        <v>36</v>
      </c>
      <c r="O928" t="s">
        <v>37</v>
      </c>
      <c r="P928" s="5">
        <v>43.95</v>
      </c>
      <c r="Q928">
        <v>3.4</v>
      </c>
      <c r="R928" t="s">
        <v>74</v>
      </c>
    </row>
    <row r="929" spans="1:18" x14ac:dyDescent="0.3">
      <c r="A929" t="s">
        <v>706</v>
      </c>
      <c r="B929" s="1">
        <v>44152</v>
      </c>
      <c r="C929" t="s">
        <v>707</v>
      </c>
      <c r="D929" t="s">
        <v>94</v>
      </c>
      <c r="E929" t="s">
        <v>50</v>
      </c>
      <c r="F929">
        <v>5</v>
      </c>
      <c r="G929">
        <v>5</v>
      </c>
      <c r="H929" s="4">
        <v>896.78</v>
      </c>
      <c r="I929" s="4">
        <v>977.49020000000007</v>
      </c>
      <c r="J929" s="4">
        <f t="shared" si="28"/>
        <v>369.04100000000039</v>
      </c>
      <c r="K929" s="4">
        <f t="shared" si="29"/>
        <v>4887.451</v>
      </c>
      <c r="L929" t="s">
        <v>20</v>
      </c>
      <c r="M929" t="s">
        <v>86</v>
      </c>
      <c r="N929" t="s">
        <v>71</v>
      </c>
      <c r="O929" t="s">
        <v>30</v>
      </c>
      <c r="P929" s="5">
        <v>34.51</v>
      </c>
      <c r="Q929">
        <v>2.7</v>
      </c>
      <c r="R929" t="s">
        <v>23</v>
      </c>
    </row>
    <row r="930" spans="1:18" x14ac:dyDescent="0.3">
      <c r="A930" t="s">
        <v>7888</v>
      </c>
      <c r="B930" s="1">
        <v>44153</v>
      </c>
      <c r="C930" t="s">
        <v>7889</v>
      </c>
      <c r="D930" t="s">
        <v>85</v>
      </c>
      <c r="E930" t="s">
        <v>82</v>
      </c>
      <c r="F930">
        <v>7</v>
      </c>
      <c r="G930">
        <v>7</v>
      </c>
      <c r="H930" s="4">
        <v>1050.48</v>
      </c>
      <c r="I930" s="4">
        <v>1176.5376000000001</v>
      </c>
      <c r="J930" s="4">
        <f t="shared" si="28"/>
        <v>844.84320000000071</v>
      </c>
      <c r="K930" s="4">
        <f t="shared" si="29"/>
        <v>8235.7632000000012</v>
      </c>
      <c r="L930" t="s">
        <v>20</v>
      </c>
      <c r="M930" t="s">
        <v>21</v>
      </c>
      <c r="N930" t="s">
        <v>22</v>
      </c>
      <c r="O930" t="s">
        <v>30</v>
      </c>
      <c r="P930" s="5">
        <v>37.56</v>
      </c>
      <c r="Q930">
        <v>4.3</v>
      </c>
      <c r="R930" t="s">
        <v>23</v>
      </c>
    </row>
    <row r="931" spans="1:18" x14ac:dyDescent="0.3">
      <c r="A931" t="s">
        <v>8094</v>
      </c>
      <c r="B931" s="1">
        <v>44154</v>
      </c>
      <c r="C931" t="s">
        <v>8095</v>
      </c>
      <c r="D931" t="s">
        <v>40</v>
      </c>
      <c r="E931" t="s">
        <v>57</v>
      </c>
      <c r="F931">
        <v>18</v>
      </c>
      <c r="G931">
        <v>16</v>
      </c>
      <c r="H931" s="4">
        <v>405.54</v>
      </c>
      <c r="I931" s="4">
        <v>437.98320000000007</v>
      </c>
      <c r="J931" s="4">
        <f t="shared" si="28"/>
        <v>486.92120000000074</v>
      </c>
      <c r="K931" s="4">
        <f t="shared" si="29"/>
        <v>7007.7312000000011</v>
      </c>
      <c r="L931" t="s">
        <v>51</v>
      </c>
      <c r="M931" t="s">
        <v>28</v>
      </c>
      <c r="N931" t="s">
        <v>71</v>
      </c>
      <c r="O931" t="s">
        <v>30</v>
      </c>
      <c r="P931" s="5">
        <v>32.17</v>
      </c>
      <c r="Q931">
        <v>4.0999999999999996</v>
      </c>
      <c r="R931" t="s">
        <v>23</v>
      </c>
    </row>
    <row r="932" spans="1:18" x14ac:dyDescent="0.3">
      <c r="A932" t="s">
        <v>3678</v>
      </c>
      <c r="B932" s="1">
        <v>44155</v>
      </c>
      <c r="C932" t="s">
        <v>3679</v>
      </c>
      <c r="D932" t="s">
        <v>141</v>
      </c>
      <c r="E932" t="s">
        <v>50</v>
      </c>
      <c r="F932">
        <v>1</v>
      </c>
      <c r="G932">
        <v>1</v>
      </c>
      <c r="H932" s="4">
        <v>178.64</v>
      </c>
      <c r="I932" s="4">
        <v>200.07679999999999</v>
      </c>
      <c r="J932" s="4">
        <f t="shared" si="28"/>
        <v>-7.8731999999999935</v>
      </c>
      <c r="K932" s="4">
        <f t="shared" si="29"/>
        <v>200.07679999999999</v>
      </c>
      <c r="L932" t="s">
        <v>51</v>
      </c>
      <c r="M932" t="s">
        <v>28</v>
      </c>
      <c r="N932" t="s">
        <v>36</v>
      </c>
      <c r="O932" t="s">
        <v>37</v>
      </c>
      <c r="P932" s="5">
        <v>29.31</v>
      </c>
      <c r="Q932">
        <v>2.7</v>
      </c>
      <c r="R932" t="s">
        <v>23</v>
      </c>
    </row>
    <row r="933" spans="1:18" x14ac:dyDescent="0.3">
      <c r="A933" t="s">
        <v>6050</v>
      </c>
      <c r="B933" s="1">
        <v>44155</v>
      </c>
      <c r="C933" t="s">
        <v>6051</v>
      </c>
      <c r="D933" t="s">
        <v>109</v>
      </c>
      <c r="E933" t="s">
        <v>46</v>
      </c>
      <c r="F933">
        <v>20</v>
      </c>
      <c r="G933">
        <v>18</v>
      </c>
      <c r="H933" s="4">
        <v>192.42</v>
      </c>
      <c r="I933" s="4">
        <v>203.96520000000001</v>
      </c>
      <c r="J933" s="4">
        <f t="shared" si="28"/>
        <v>187.0336000000004</v>
      </c>
      <c r="K933" s="4">
        <f t="shared" si="29"/>
        <v>3671.3736000000004</v>
      </c>
      <c r="L933" t="s">
        <v>20</v>
      </c>
      <c r="M933" t="s">
        <v>42</v>
      </c>
      <c r="N933" t="s">
        <v>22</v>
      </c>
      <c r="O933" t="s">
        <v>37</v>
      </c>
      <c r="P933" s="5">
        <v>20.78</v>
      </c>
      <c r="Q933">
        <v>2.7</v>
      </c>
      <c r="R933" t="s">
        <v>23</v>
      </c>
    </row>
    <row r="934" spans="1:18" x14ac:dyDescent="0.3">
      <c r="A934" t="s">
        <v>10412</v>
      </c>
      <c r="B934" s="1">
        <v>44155</v>
      </c>
      <c r="C934" t="s">
        <v>10413</v>
      </c>
      <c r="D934" t="s">
        <v>109</v>
      </c>
      <c r="E934" t="s">
        <v>46</v>
      </c>
      <c r="F934">
        <v>17</v>
      </c>
      <c r="G934">
        <v>15</v>
      </c>
      <c r="H934" s="4">
        <v>96.46</v>
      </c>
      <c r="I934" s="4">
        <v>102.24760000000001</v>
      </c>
      <c r="J934" s="4">
        <f t="shared" si="28"/>
        <v>64.534000000000304</v>
      </c>
      <c r="K934" s="4">
        <f t="shared" si="29"/>
        <v>1533.7140000000002</v>
      </c>
      <c r="L934" t="s">
        <v>27</v>
      </c>
      <c r="M934" t="s">
        <v>123</v>
      </c>
      <c r="N934" t="s">
        <v>22</v>
      </c>
      <c r="O934" t="s">
        <v>30</v>
      </c>
      <c r="P934" s="5">
        <v>22.28</v>
      </c>
      <c r="Q934">
        <v>0</v>
      </c>
      <c r="R934" t="s">
        <v>74</v>
      </c>
    </row>
    <row r="935" spans="1:18" x14ac:dyDescent="0.3">
      <c r="A935" t="s">
        <v>413</v>
      </c>
      <c r="B935" s="1">
        <v>44156</v>
      </c>
      <c r="C935" t="s">
        <v>414</v>
      </c>
      <c r="D935" t="s">
        <v>130</v>
      </c>
      <c r="E935" t="s">
        <v>82</v>
      </c>
      <c r="F935">
        <v>16</v>
      </c>
      <c r="G935">
        <v>16</v>
      </c>
      <c r="H935" s="4">
        <v>737.07</v>
      </c>
      <c r="I935" s="4">
        <v>818.1477000000001</v>
      </c>
      <c r="J935" s="4">
        <f t="shared" si="28"/>
        <v>1265.1732000000009</v>
      </c>
      <c r="K935" s="4">
        <f t="shared" si="29"/>
        <v>13090.363200000002</v>
      </c>
      <c r="L935" t="s">
        <v>27</v>
      </c>
      <c r="M935" t="s">
        <v>28</v>
      </c>
      <c r="N935" t="s">
        <v>71</v>
      </c>
      <c r="O935" t="s">
        <v>89</v>
      </c>
      <c r="P935" s="5">
        <v>32.07</v>
      </c>
      <c r="Q935">
        <v>2.2000000000000002</v>
      </c>
      <c r="R935" t="s">
        <v>74</v>
      </c>
    </row>
    <row r="936" spans="1:18" x14ac:dyDescent="0.3">
      <c r="A936" t="s">
        <v>7290</v>
      </c>
      <c r="B936" s="1">
        <v>44157</v>
      </c>
      <c r="C936" t="s">
        <v>7291</v>
      </c>
      <c r="D936" t="s">
        <v>85</v>
      </c>
      <c r="E936" t="s">
        <v>82</v>
      </c>
      <c r="F936">
        <v>10</v>
      </c>
      <c r="G936">
        <v>9</v>
      </c>
      <c r="H936" s="4">
        <v>1268.56</v>
      </c>
      <c r="I936" s="4">
        <v>1344.6736000000001</v>
      </c>
      <c r="J936" s="4">
        <f t="shared" si="28"/>
        <v>671.46240000000171</v>
      </c>
      <c r="K936" s="4">
        <f t="shared" si="29"/>
        <v>12102.062400000001</v>
      </c>
      <c r="L936" t="s">
        <v>47</v>
      </c>
      <c r="M936" t="s">
        <v>21</v>
      </c>
      <c r="N936" t="s">
        <v>22</v>
      </c>
      <c r="O936" t="s">
        <v>37</v>
      </c>
      <c r="P936" s="5">
        <v>13.56</v>
      </c>
      <c r="Q936">
        <v>2.1</v>
      </c>
      <c r="R936" t="s">
        <v>23</v>
      </c>
    </row>
    <row r="937" spans="1:18" x14ac:dyDescent="0.3">
      <c r="A937" t="s">
        <v>7699</v>
      </c>
      <c r="B937" s="1">
        <v>44158</v>
      </c>
      <c r="C937" t="s">
        <v>7700</v>
      </c>
      <c r="D937" t="s">
        <v>85</v>
      </c>
      <c r="E937" t="s">
        <v>82</v>
      </c>
      <c r="F937">
        <v>10</v>
      </c>
      <c r="G937">
        <v>8</v>
      </c>
      <c r="H937" s="4">
        <v>1334.48</v>
      </c>
      <c r="I937" s="4">
        <v>1534.6519999999998</v>
      </c>
      <c r="J937" s="4">
        <f t="shared" si="28"/>
        <v>1574.4959999999983</v>
      </c>
      <c r="K937" s="4">
        <f t="shared" si="29"/>
        <v>12277.215999999999</v>
      </c>
      <c r="L937" t="s">
        <v>47</v>
      </c>
      <c r="M937" t="s">
        <v>123</v>
      </c>
      <c r="N937" t="s">
        <v>71</v>
      </c>
      <c r="O937" t="s">
        <v>67</v>
      </c>
      <c r="P937" s="5">
        <v>26.88</v>
      </c>
      <c r="Q937">
        <v>4.7</v>
      </c>
      <c r="R937" t="s">
        <v>23</v>
      </c>
    </row>
    <row r="938" spans="1:18" x14ac:dyDescent="0.3">
      <c r="A938" t="s">
        <v>8695</v>
      </c>
      <c r="B938" s="1">
        <v>44158</v>
      </c>
      <c r="C938" t="s">
        <v>8696</v>
      </c>
      <c r="D938" t="s">
        <v>40</v>
      </c>
      <c r="E938" t="s">
        <v>57</v>
      </c>
      <c r="F938">
        <v>12</v>
      </c>
      <c r="G938">
        <v>12</v>
      </c>
      <c r="H938" s="4">
        <v>20</v>
      </c>
      <c r="I938" s="4">
        <v>22.400000000000002</v>
      </c>
      <c r="J938" s="4">
        <f t="shared" si="28"/>
        <v>24.440000000000012</v>
      </c>
      <c r="K938" s="4">
        <f t="shared" si="29"/>
        <v>268.8</v>
      </c>
      <c r="L938" t="s">
        <v>20</v>
      </c>
      <c r="M938" t="s">
        <v>79</v>
      </c>
      <c r="N938" t="s">
        <v>22</v>
      </c>
      <c r="O938" t="s">
        <v>53</v>
      </c>
      <c r="P938" s="5">
        <v>4.3600000000000003</v>
      </c>
      <c r="Q938">
        <v>4.9000000000000004</v>
      </c>
      <c r="R938" t="s">
        <v>23</v>
      </c>
    </row>
    <row r="939" spans="1:18" x14ac:dyDescent="0.3">
      <c r="A939" t="s">
        <v>1277</v>
      </c>
      <c r="B939" s="1">
        <v>44159</v>
      </c>
      <c r="C939" t="s">
        <v>1278</v>
      </c>
      <c r="D939" t="s">
        <v>130</v>
      </c>
      <c r="E939" t="s">
        <v>82</v>
      </c>
      <c r="F939">
        <v>4</v>
      </c>
      <c r="G939">
        <v>3</v>
      </c>
      <c r="H939" s="4">
        <v>648.66</v>
      </c>
      <c r="I939" s="4">
        <v>681.09299999999996</v>
      </c>
      <c r="J939" s="4">
        <f t="shared" si="28"/>
        <v>91.568999999999974</v>
      </c>
      <c r="K939" s="4">
        <f t="shared" si="29"/>
        <v>2043.279</v>
      </c>
      <c r="L939" t="s">
        <v>27</v>
      </c>
      <c r="M939" t="s">
        <v>21</v>
      </c>
      <c r="N939" t="s">
        <v>36</v>
      </c>
      <c r="O939" t="s">
        <v>89</v>
      </c>
      <c r="P939" s="5">
        <v>5.73</v>
      </c>
      <c r="Q939">
        <v>2.7</v>
      </c>
      <c r="R939" t="s">
        <v>23</v>
      </c>
    </row>
    <row r="940" spans="1:18" x14ac:dyDescent="0.3">
      <c r="A940" t="s">
        <v>1437</v>
      </c>
      <c r="B940" s="1">
        <v>44159</v>
      </c>
      <c r="C940" t="s">
        <v>1438</v>
      </c>
      <c r="D940" t="s">
        <v>109</v>
      </c>
      <c r="E940" t="s">
        <v>46</v>
      </c>
      <c r="F940">
        <v>8</v>
      </c>
      <c r="G940">
        <v>6</v>
      </c>
      <c r="H940" s="4">
        <v>827.86</v>
      </c>
      <c r="I940" s="4">
        <v>869.25300000000004</v>
      </c>
      <c r="J940" s="4">
        <f t="shared" si="28"/>
        <v>226.71800000000019</v>
      </c>
      <c r="K940" s="4">
        <f t="shared" si="29"/>
        <v>5215.518</v>
      </c>
      <c r="L940" t="s">
        <v>47</v>
      </c>
      <c r="M940" t="s">
        <v>123</v>
      </c>
      <c r="N940" t="s">
        <v>29</v>
      </c>
      <c r="O940" t="s">
        <v>37</v>
      </c>
      <c r="P940" s="5">
        <v>21.64</v>
      </c>
      <c r="Q940">
        <v>1.4</v>
      </c>
      <c r="R940" t="s">
        <v>23</v>
      </c>
    </row>
    <row r="941" spans="1:18" x14ac:dyDescent="0.3">
      <c r="A941" t="s">
        <v>2294</v>
      </c>
      <c r="B941" s="1">
        <v>44159</v>
      </c>
      <c r="C941" t="s">
        <v>2295</v>
      </c>
      <c r="D941" t="s">
        <v>100</v>
      </c>
      <c r="E941" t="s">
        <v>57</v>
      </c>
      <c r="F941">
        <v>17</v>
      </c>
      <c r="G941">
        <v>15</v>
      </c>
      <c r="H941" s="4">
        <v>543.89</v>
      </c>
      <c r="I941" s="4">
        <v>598.279</v>
      </c>
      <c r="J941" s="4">
        <f t="shared" si="28"/>
        <v>796.91500000000008</v>
      </c>
      <c r="K941" s="4">
        <f t="shared" si="29"/>
        <v>8974.1849999999995</v>
      </c>
      <c r="L941" t="s">
        <v>47</v>
      </c>
      <c r="M941" t="s">
        <v>35</v>
      </c>
      <c r="N941" t="s">
        <v>71</v>
      </c>
      <c r="O941" t="s">
        <v>67</v>
      </c>
      <c r="P941" s="5">
        <v>18.920000000000002</v>
      </c>
      <c r="Q941">
        <v>1.5</v>
      </c>
      <c r="R941" t="s">
        <v>23</v>
      </c>
    </row>
    <row r="942" spans="1:18" x14ac:dyDescent="0.3">
      <c r="A942" t="s">
        <v>5977</v>
      </c>
      <c r="B942" s="1">
        <v>44159</v>
      </c>
      <c r="C942" t="s">
        <v>5978</v>
      </c>
      <c r="D942" t="s">
        <v>100</v>
      </c>
      <c r="E942" t="s">
        <v>57</v>
      </c>
      <c r="F942">
        <v>8</v>
      </c>
      <c r="G942">
        <v>8</v>
      </c>
      <c r="H942" s="4">
        <v>1319.77</v>
      </c>
      <c r="I942" s="4">
        <v>1504.5378000000001</v>
      </c>
      <c r="J942" s="4">
        <f t="shared" si="28"/>
        <v>1450.4724000000006</v>
      </c>
      <c r="K942" s="4">
        <f t="shared" si="29"/>
        <v>12036.3024</v>
      </c>
      <c r="L942" t="s">
        <v>20</v>
      </c>
      <c r="M942" t="s">
        <v>86</v>
      </c>
      <c r="N942" t="s">
        <v>36</v>
      </c>
      <c r="O942" t="s">
        <v>67</v>
      </c>
      <c r="P942" s="5">
        <v>27.67</v>
      </c>
      <c r="Q942">
        <v>2.2000000000000002</v>
      </c>
      <c r="R942" t="s">
        <v>23</v>
      </c>
    </row>
    <row r="943" spans="1:18" x14ac:dyDescent="0.3">
      <c r="A943" t="s">
        <v>6268</v>
      </c>
      <c r="B943" s="1">
        <v>44159</v>
      </c>
      <c r="C943" t="s">
        <v>6269</v>
      </c>
      <c r="D943" t="s">
        <v>141</v>
      </c>
      <c r="E943" t="s">
        <v>50</v>
      </c>
      <c r="F943">
        <v>7</v>
      </c>
      <c r="G943">
        <v>6</v>
      </c>
      <c r="H943" s="4">
        <v>467.97</v>
      </c>
      <c r="I943" s="4">
        <v>514.76700000000005</v>
      </c>
      <c r="J943" s="4">
        <f t="shared" si="28"/>
        <v>276.77200000000016</v>
      </c>
      <c r="K943" s="4">
        <f t="shared" si="29"/>
        <v>3088.6020000000003</v>
      </c>
      <c r="L943" t="s">
        <v>20</v>
      </c>
      <c r="M943" t="s">
        <v>21</v>
      </c>
      <c r="N943" t="s">
        <v>36</v>
      </c>
      <c r="O943" t="s">
        <v>30</v>
      </c>
      <c r="P943" s="5">
        <v>4.01</v>
      </c>
      <c r="Q943">
        <v>2.7</v>
      </c>
      <c r="R943" t="s">
        <v>23</v>
      </c>
    </row>
    <row r="944" spans="1:18" x14ac:dyDescent="0.3">
      <c r="A944" t="s">
        <v>8361</v>
      </c>
      <c r="B944" s="1">
        <v>44159</v>
      </c>
      <c r="C944" t="s">
        <v>8362</v>
      </c>
      <c r="D944" t="s">
        <v>40</v>
      </c>
      <c r="E944" t="s">
        <v>57</v>
      </c>
      <c r="F944">
        <v>14</v>
      </c>
      <c r="G944">
        <v>14</v>
      </c>
      <c r="H944" s="4">
        <v>1368.02</v>
      </c>
      <c r="I944" s="4">
        <v>1573.223</v>
      </c>
      <c r="J944" s="4">
        <f t="shared" si="28"/>
        <v>2858.6120000000005</v>
      </c>
      <c r="K944" s="4">
        <f t="shared" si="29"/>
        <v>22025.121999999999</v>
      </c>
      <c r="L944" t="s">
        <v>66</v>
      </c>
      <c r="M944" t="s">
        <v>123</v>
      </c>
      <c r="N944" t="s">
        <v>71</v>
      </c>
      <c r="O944" t="s">
        <v>89</v>
      </c>
      <c r="P944" s="5">
        <v>14.23</v>
      </c>
      <c r="Q944">
        <v>1.5</v>
      </c>
      <c r="R944" t="s">
        <v>23</v>
      </c>
    </row>
    <row r="945" spans="1:18" x14ac:dyDescent="0.3">
      <c r="A945" t="s">
        <v>8403</v>
      </c>
      <c r="B945" s="1">
        <v>44159</v>
      </c>
      <c r="C945" t="s">
        <v>8404</v>
      </c>
      <c r="D945" t="s">
        <v>40</v>
      </c>
      <c r="E945" t="s">
        <v>57</v>
      </c>
      <c r="F945">
        <v>11</v>
      </c>
      <c r="G945">
        <v>10</v>
      </c>
      <c r="H945" s="4">
        <v>1215.55</v>
      </c>
      <c r="I945" s="4">
        <v>1337.105</v>
      </c>
      <c r="J945" s="4">
        <f t="shared" si="28"/>
        <v>1166.0699999999993</v>
      </c>
      <c r="K945" s="4">
        <f t="shared" si="29"/>
        <v>13371.05</v>
      </c>
      <c r="L945" t="s">
        <v>27</v>
      </c>
      <c r="M945" t="s">
        <v>28</v>
      </c>
      <c r="N945" t="s">
        <v>36</v>
      </c>
      <c r="O945" t="s">
        <v>67</v>
      </c>
      <c r="P945" s="5">
        <v>49.48</v>
      </c>
      <c r="Q945">
        <v>3.6</v>
      </c>
      <c r="R945" t="s">
        <v>23</v>
      </c>
    </row>
    <row r="946" spans="1:18" x14ac:dyDescent="0.3">
      <c r="A946" t="s">
        <v>3733</v>
      </c>
      <c r="B946" s="1">
        <v>44160</v>
      </c>
      <c r="C946" t="s">
        <v>3734</v>
      </c>
      <c r="D946" t="s">
        <v>85</v>
      </c>
      <c r="E946" t="s">
        <v>82</v>
      </c>
      <c r="F946">
        <v>8</v>
      </c>
      <c r="G946">
        <v>7</v>
      </c>
      <c r="H946" s="4">
        <v>12</v>
      </c>
      <c r="I946" s="4">
        <v>13.680000000000001</v>
      </c>
      <c r="J946" s="4">
        <f t="shared" si="28"/>
        <v>-1.5599999999999952</v>
      </c>
      <c r="K946" s="4">
        <f t="shared" si="29"/>
        <v>95.76</v>
      </c>
      <c r="L946" t="s">
        <v>51</v>
      </c>
      <c r="M946" t="s">
        <v>79</v>
      </c>
      <c r="N946" t="s">
        <v>36</v>
      </c>
      <c r="O946" t="s">
        <v>30</v>
      </c>
      <c r="P946" s="5">
        <v>13.32</v>
      </c>
      <c r="Q946">
        <v>2.5</v>
      </c>
      <c r="R946" t="s">
        <v>23</v>
      </c>
    </row>
    <row r="947" spans="1:18" x14ac:dyDescent="0.3">
      <c r="A947" t="s">
        <v>10305</v>
      </c>
      <c r="B947" s="1">
        <v>44160</v>
      </c>
      <c r="C947" t="s">
        <v>10306</v>
      </c>
      <c r="D947" t="s">
        <v>77</v>
      </c>
      <c r="E947" t="s">
        <v>82</v>
      </c>
      <c r="F947">
        <v>3</v>
      </c>
      <c r="G947">
        <v>3</v>
      </c>
      <c r="H947" s="4">
        <v>685.25</v>
      </c>
      <c r="I947" s="4">
        <v>733.21750000000009</v>
      </c>
      <c r="J947" s="4">
        <f t="shared" si="28"/>
        <v>133.59250000000014</v>
      </c>
      <c r="K947" s="4">
        <f t="shared" si="29"/>
        <v>2199.6525000000001</v>
      </c>
      <c r="L947" t="s">
        <v>27</v>
      </c>
      <c r="M947" t="s">
        <v>21</v>
      </c>
      <c r="N947" t="s">
        <v>22</v>
      </c>
      <c r="O947" t="s">
        <v>89</v>
      </c>
      <c r="P947" s="5">
        <v>10.31</v>
      </c>
      <c r="Q947">
        <v>3.3</v>
      </c>
      <c r="R947" t="s">
        <v>74</v>
      </c>
    </row>
    <row r="948" spans="1:18" x14ac:dyDescent="0.3">
      <c r="A948" t="s">
        <v>1947</v>
      </c>
      <c r="B948" s="1">
        <v>44161</v>
      </c>
      <c r="C948" t="s">
        <v>1948</v>
      </c>
      <c r="D948" t="s">
        <v>56</v>
      </c>
      <c r="E948" t="s">
        <v>57</v>
      </c>
      <c r="F948">
        <v>19</v>
      </c>
      <c r="G948">
        <v>15</v>
      </c>
      <c r="H948" s="4">
        <v>1362.3</v>
      </c>
      <c r="I948" s="4">
        <v>1553.0220000000002</v>
      </c>
      <c r="J948" s="4">
        <f t="shared" si="28"/>
        <v>2859.4500000000016</v>
      </c>
      <c r="K948" s="4">
        <f t="shared" si="29"/>
        <v>23295.33</v>
      </c>
      <c r="L948" t="s">
        <v>27</v>
      </c>
      <c r="M948" t="s">
        <v>79</v>
      </c>
      <c r="N948" t="s">
        <v>71</v>
      </c>
      <c r="O948" t="s">
        <v>67</v>
      </c>
      <c r="P948" s="5">
        <v>1.38</v>
      </c>
      <c r="Q948">
        <v>3.5</v>
      </c>
      <c r="R948" t="s">
        <v>23</v>
      </c>
    </row>
    <row r="949" spans="1:18" x14ac:dyDescent="0.3">
      <c r="A949" t="s">
        <v>4117</v>
      </c>
      <c r="B949" s="1">
        <v>44161</v>
      </c>
      <c r="C949" t="s">
        <v>4118</v>
      </c>
      <c r="D949" t="s">
        <v>77</v>
      </c>
      <c r="E949" t="s">
        <v>82</v>
      </c>
      <c r="F949">
        <v>17</v>
      </c>
      <c r="G949">
        <v>15</v>
      </c>
      <c r="H949" s="4">
        <v>470.79</v>
      </c>
      <c r="I949" s="4">
        <v>522.57690000000002</v>
      </c>
      <c r="J949" s="4">
        <f t="shared" si="28"/>
        <v>745.76350000000002</v>
      </c>
      <c r="K949" s="4">
        <f t="shared" si="29"/>
        <v>7838.6535000000003</v>
      </c>
      <c r="L949" t="s">
        <v>66</v>
      </c>
      <c r="M949" t="s">
        <v>86</v>
      </c>
      <c r="N949" t="s">
        <v>29</v>
      </c>
      <c r="O949" t="s">
        <v>67</v>
      </c>
      <c r="P949" s="5">
        <v>31.04</v>
      </c>
      <c r="Q949">
        <v>3.6</v>
      </c>
      <c r="R949" t="s">
        <v>23</v>
      </c>
    </row>
    <row r="950" spans="1:18" x14ac:dyDescent="0.3">
      <c r="A950" t="s">
        <v>4588</v>
      </c>
      <c r="B950" s="1">
        <v>44161</v>
      </c>
      <c r="C950" t="s">
        <v>4589</v>
      </c>
      <c r="D950" t="s">
        <v>141</v>
      </c>
      <c r="E950" t="s">
        <v>50</v>
      </c>
      <c r="F950">
        <v>4</v>
      </c>
      <c r="G950">
        <v>4</v>
      </c>
      <c r="H950" s="4">
        <v>15.62</v>
      </c>
      <c r="I950" s="4">
        <v>17.494400000000002</v>
      </c>
      <c r="J950" s="4">
        <f t="shared" si="28"/>
        <v>-38.442399999999985</v>
      </c>
      <c r="K950" s="4">
        <f t="shared" si="29"/>
        <v>69.97760000000001</v>
      </c>
      <c r="L950" t="s">
        <v>51</v>
      </c>
      <c r="M950" t="s">
        <v>21</v>
      </c>
      <c r="N950" t="s">
        <v>36</v>
      </c>
      <c r="O950" t="s">
        <v>89</v>
      </c>
      <c r="P950" s="5">
        <v>45.94</v>
      </c>
      <c r="Q950">
        <v>3.6</v>
      </c>
      <c r="R950" t="s">
        <v>23</v>
      </c>
    </row>
    <row r="951" spans="1:18" x14ac:dyDescent="0.3">
      <c r="A951" t="s">
        <v>2446</v>
      </c>
      <c r="B951" s="1">
        <v>44162</v>
      </c>
      <c r="C951" t="s">
        <v>2447</v>
      </c>
      <c r="D951" t="s">
        <v>130</v>
      </c>
      <c r="E951" t="s">
        <v>82</v>
      </c>
      <c r="F951">
        <v>18</v>
      </c>
      <c r="G951">
        <v>17</v>
      </c>
      <c r="H951" s="4">
        <v>1264.27</v>
      </c>
      <c r="I951" s="4">
        <v>1352.7689</v>
      </c>
      <c r="J951" s="4">
        <f t="shared" si="28"/>
        <v>1487.1112999999996</v>
      </c>
      <c r="K951" s="4">
        <f t="shared" si="29"/>
        <v>22997.0713</v>
      </c>
      <c r="L951" t="s">
        <v>47</v>
      </c>
      <c r="M951" t="s">
        <v>86</v>
      </c>
      <c r="N951" t="s">
        <v>29</v>
      </c>
      <c r="O951" t="s">
        <v>30</v>
      </c>
      <c r="P951" s="5">
        <v>17.37</v>
      </c>
      <c r="Q951">
        <v>4</v>
      </c>
      <c r="R951" t="s">
        <v>23</v>
      </c>
    </row>
    <row r="952" spans="1:18" x14ac:dyDescent="0.3">
      <c r="A952" t="s">
        <v>4859</v>
      </c>
      <c r="B952" s="1">
        <v>44162</v>
      </c>
      <c r="C952" t="s">
        <v>4860</v>
      </c>
      <c r="D952" t="s">
        <v>141</v>
      </c>
      <c r="E952" t="s">
        <v>50</v>
      </c>
      <c r="F952">
        <v>4</v>
      </c>
      <c r="G952">
        <v>3</v>
      </c>
      <c r="H952" s="4">
        <v>407.66</v>
      </c>
      <c r="I952" s="4">
        <v>440.27280000000007</v>
      </c>
      <c r="J952" s="4">
        <f t="shared" si="28"/>
        <v>77.5484000000001</v>
      </c>
      <c r="K952" s="4">
        <f t="shared" si="29"/>
        <v>1320.8184000000001</v>
      </c>
      <c r="L952" t="s">
        <v>20</v>
      </c>
      <c r="M952" t="s">
        <v>123</v>
      </c>
      <c r="N952" t="s">
        <v>29</v>
      </c>
      <c r="O952" t="s">
        <v>37</v>
      </c>
      <c r="P952" s="5">
        <v>20.29</v>
      </c>
      <c r="Q952">
        <v>2.2999999999999998</v>
      </c>
      <c r="R952" t="s">
        <v>23</v>
      </c>
    </row>
    <row r="953" spans="1:18" x14ac:dyDescent="0.3">
      <c r="A953" t="s">
        <v>8033</v>
      </c>
      <c r="B953" s="1">
        <v>44162</v>
      </c>
      <c r="C953" t="s">
        <v>10804</v>
      </c>
      <c r="D953" t="s">
        <v>40</v>
      </c>
      <c r="E953" t="s">
        <v>57</v>
      </c>
      <c r="F953">
        <v>20</v>
      </c>
      <c r="G953">
        <v>16</v>
      </c>
      <c r="H953" s="4">
        <v>24.74</v>
      </c>
      <c r="I953" s="4">
        <v>28.450999999999997</v>
      </c>
      <c r="J953" s="4">
        <f t="shared" si="28"/>
        <v>30.505999999999975</v>
      </c>
      <c r="K953" s="4">
        <f t="shared" si="29"/>
        <v>455.21599999999995</v>
      </c>
      <c r="L953" t="s">
        <v>20</v>
      </c>
      <c r="M953" t="s">
        <v>123</v>
      </c>
      <c r="N953" t="s">
        <v>29</v>
      </c>
      <c r="O953" t="s">
        <v>37</v>
      </c>
      <c r="P953" s="5">
        <v>28.87</v>
      </c>
      <c r="Q953">
        <v>1.2</v>
      </c>
      <c r="R953" t="s">
        <v>23</v>
      </c>
    </row>
    <row r="954" spans="1:18" x14ac:dyDescent="0.3">
      <c r="A954" t="s">
        <v>8866</v>
      </c>
      <c r="B954" s="1">
        <v>44162</v>
      </c>
      <c r="C954" t="s">
        <v>8867</v>
      </c>
      <c r="D954" t="s">
        <v>85</v>
      </c>
      <c r="E954" t="s">
        <v>82</v>
      </c>
      <c r="F954">
        <v>6</v>
      </c>
      <c r="G954">
        <v>6</v>
      </c>
      <c r="H954" s="4">
        <v>1495.74</v>
      </c>
      <c r="I954" s="4">
        <v>1705.1436000000001</v>
      </c>
      <c r="J954" s="4">
        <f t="shared" si="28"/>
        <v>1238.5915999999997</v>
      </c>
      <c r="K954" s="4">
        <f t="shared" si="29"/>
        <v>10230.8616</v>
      </c>
      <c r="L954" t="s">
        <v>51</v>
      </c>
      <c r="M954" t="s">
        <v>79</v>
      </c>
      <c r="N954" t="s">
        <v>22</v>
      </c>
      <c r="O954" t="s">
        <v>53</v>
      </c>
      <c r="P954" s="5">
        <v>17.829999999999998</v>
      </c>
      <c r="Q954">
        <v>1.1000000000000001</v>
      </c>
      <c r="R954" t="s">
        <v>23</v>
      </c>
    </row>
    <row r="955" spans="1:18" x14ac:dyDescent="0.3">
      <c r="A955" t="s">
        <v>10094</v>
      </c>
      <c r="B955" s="1">
        <v>44162</v>
      </c>
      <c r="C955" t="s">
        <v>10095</v>
      </c>
      <c r="D955" t="s">
        <v>133</v>
      </c>
      <c r="E955" t="s">
        <v>50</v>
      </c>
      <c r="F955">
        <v>5</v>
      </c>
      <c r="G955">
        <v>4</v>
      </c>
      <c r="H955" s="4">
        <v>220.56</v>
      </c>
      <c r="I955" s="4">
        <v>231.58800000000002</v>
      </c>
      <c r="J955" s="4">
        <f t="shared" si="28"/>
        <v>10.882000000000083</v>
      </c>
      <c r="K955" s="4">
        <f t="shared" si="29"/>
        <v>926.35200000000009</v>
      </c>
      <c r="L955" t="s">
        <v>20</v>
      </c>
      <c r="M955" t="s">
        <v>79</v>
      </c>
      <c r="N955" t="s">
        <v>36</v>
      </c>
      <c r="O955" t="s">
        <v>37</v>
      </c>
      <c r="P955" s="5">
        <v>33.229999999999997</v>
      </c>
      <c r="Q955">
        <v>4.8</v>
      </c>
      <c r="R955" t="s">
        <v>23</v>
      </c>
    </row>
    <row r="956" spans="1:18" x14ac:dyDescent="0.3">
      <c r="A956" t="s">
        <v>591</v>
      </c>
      <c r="B956" s="1">
        <v>44163</v>
      </c>
      <c r="C956" t="s">
        <v>592</v>
      </c>
      <c r="D956" t="s">
        <v>33</v>
      </c>
      <c r="E956" t="s">
        <v>70</v>
      </c>
      <c r="F956">
        <v>11</v>
      </c>
      <c r="G956">
        <v>10</v>
      </c>
      <c r="H956" s="4">
        <v>116.76</v>
      </c>
      <c r="I956" s="4">
        <v>128.43600000000001</v>
      </c>
      <c r="J956" s="4">
        <f t="shared" si="28"/>
        <v>83.47</v>
      </c>
      <c r="K956" s="4">
        <f t="shared" si="29"/>
        <v>1284.3600000000001</v>
      </c>
      <c r="L956" t="s">
        <v>27</v>
      </c>
      <c r="M956" t="s">
        <v>21</v>
      </c>
      <c r="N956" t="s">
        <v>36</v>
      </c>
      <c r="O956" t="s">
        <v>67</v>
      </c>
      <c r="P956" s="5">
        <v>33.29</v>
      </c>
      <c r="Q956">
        <v>1.7</v>
      </c>
      <c r="R956" t="s">
        <v>23</v>
      </c>
    </row>
    <row r="957" spans="1:18" x14ac:dyDescent="0.3">
      <c r="A957" t="s">
        <v>8552</v>
      </c>
      <c r="B957" s="1">
        <v>44163</v>
      </c>
      <c r="C957" t="s">
        <v>8553</v>
      </c>
      <c r="D957" t="s">
        <v>40</v>
      </c>
      <c r="E957" t="s">
        <v>57</v>
      </c>
      <c r="F957">
        <v>8</v>
      </c>
      <c r="G957">
        <v>8</v>
      </c>
      <c r="H957" s="4">
        <v>349.58</v>
      </c>
      <c r="I957" s="4">
        <v>398.52120000000002</v>
      </c>
      <c r="J957" s="4">
        <f t="shared" si="28"/>
        <v>375.99960000000033</v>
      </c>
      <c r="K957" s="4">
        <f t="shared" si="29"/>
        <v>3188.1696000000002</v>
      </c>
      <c r="L957" t="s">
        <v>47</v>
      </c>
      <c r="M957" t="s">
        <v>42</v>
      </c>
      <c r="N957" t="s">
        <v>22</v>
      </c>
      <c r="O957" t="s">
        <v>67</v>
      </c>
      <c r="P957" s="5">
        <v>15.53</v>
      </c>
      <c r="Q957">
        <v>2.1</v>
      </c>
      <c r="R957" t="s">
        <v>23</v>
      </c>
    </row>
    <row r="958" spans="1:18" x14ac:dyDescent="0.3">
      <c r="A958" t="s">
        <v>10187</v>
      </c>
      <c r="B958" s="1">
        <v>44164</v>
      </c>
      <c r="C958" t="s">
        <v>10188</v>
      </c>
      <c r="D958" t="s">
        <v>61</v>
      </c>
      <c r="E958" t="s">
        <v>70</v>
      </c>
      <c r="F958">
        <v>13</v>
      </c>
      <c r="G958">
        <v>13</v>
      </c>
      <c r="H958" s="4">
        <v>352.56</v>
      </c>
      <c r="I958" s="4">
        <v>370.18800000000005</v>
      </c>
      <c r="J958" s="4">
        <f t="shared" si="28"/>
        <v>182.08400000000069</v>
      </c>
      <c r="K958" s="4">
        <f t="shared" si="29"/>
        <v>4812.4440000000004</v>
      </c>
      <c r="L958" t="s">
        <v>27</v>
      </c>
      <c r="M958" t="s">
        <v>35</v>
      </c>
      <c r="N958" t="s">
        <v>71</v>
      </c>
      <c r="O958" t="s">
        <v>53</v>
      </c>
      <c r="P958" s="5">
        <v>47.08</v>
      </c>
      <c r="Q958">
        <v>2.9</v>
      </c>
      <c r="R958" t="s">
        <v>23</v>
      </c>
    </row>
    <row r="959" spans="1:18" x14ac:dyDescent="0.3">
      <c r="A959" t="s">
        <v>3769</v>
      </c>
      <c r="B959" s="1">
        <v>44165</v>
      </c>
      <c r="C959" t="s">
        <v>3770</v>
      </c>
      <c r="D959" t="s">
        <v>85</v>
      </c>
      <c r="E959" t="s">
        <v>82</v>
      </c>
      <c r="F959">
        <v>10</v>
      </c>
      <c r="G959">
        <v>8</v>
      </c>
      <c r="H959" s="4">
        <v>1352.86</v>
      </c>
      <c r="I959" s="4">
        <v>1461.0888</v>
      </c>
      <c r="J959" s="4">
        <f t="shared" si="28"/>
        <v>862.02040000000079</v>
      </c>
      <c r="K959" s="4">
        <f t="shared" si="29"/>
        <v>11688.7104</v>
      </c>
      <c r="L959" t="s">
        <v>51</v>
      </c>
      <c r="M959" t="s">
        <v>123</v>
      </c>
      <c r="N959" t="s">
        <v>22</v>
      </c>
      <c r="O959" t="s">
        <v>89</v>
      </c>
      <c r="P959" s="5">
        <v>3.81</v>
      </c>
      <c r="Q959">
        <v>3.8</v>
      </c>
      <c r="R959" t="s">
        <v>23</v>
      </c>
    </row>
    <row r="960" spans="1:18" x14ac:dyDescent="0.3">
      <c r="A960" t="s">
        <v>6021</v>
      </c>
      <c r="B960" s="1">
        <v>44165</v>
      </c>
      <c r="C960" t="s">
        <v>6022</v>
      </c>
      <c r="D960" t="s">
        <v>56</v>
      </c>
      <c r="E960" t="s">
        <v>57</v>
      </c>
      <c r="F960">
        <v>20</v>
      </c>
      <c r="G960">
        <v>17</v>
      </c>
      <c r="H960" s="4">
        <v>533.42999999999995</v>
      </c>
      <c r="I960" s="4">
        <v>581.43870000000004</v>
      </c>
      <c r="J960" s="4">
        <f t="shared" si="28"/>
        <v>807.51790000000176</v>
      </c>
      <c r="K960" s="4">
        <f t="shared" si="29"/>
        <v>9884.4579000000012</v>
      </c>
      <c r="L960" t="s">
        <v>27</v>
      </c>
      <c r="M960" t="s">
        <v>28</v>
      </c>
      <c r="N960" t="s">
        <v>71</v>
      </c>
      <c r="O960" t="s">
        <v>89</v>
      </c>
      <c r="P960" s="5">
        <v>8.6300000000000008</v>
      </c>
      <c r="Q960">
        <v>3.5</v>
      </c>
      <c r="R960" t="s">
        <v>74</v>
      </c>
    </row>
    <row r="961" spans="1:18" x14ac:dyDescent="0.3">
      <c r="A961" t="s">
        <v>6862</v>
      </c>
      <c r="B961" s="1">
        <v>44165</v>
      </c>
      <c r="C961" t="s">
        <v>6863</v>
      </c>
      <c r="D961" t="s">
        <v>133</v>
      </c>
      <c r="E961" t="s">
        <v>50</v>
      </c>
      <c r="F961">
        <v>10</v>
      </c>
      <c r="G961">
        <v>8</v>
      </c>
      <c r="H961" s="4">
        <v>424.9</v>
      </c>
      <c r="I961" s="4">
        <v>488.63499999999993</v>
      </c>
      <c r="J961" s="4">
        <f t="shared" si="28"/>
        <v>494.80999999999966</v>
      </c>
      <c r="K961" s="4">
        <f t="shared" si="29"/>
        <v>3909.0799999999995</v>
      </c>
      <c r="L961" t="s">
        <v>51</v>
      </c>
      <c r="M961" t="s">
        <v>123</v>
      </c>
      <c r="N961" t="s">
        <v>71</v>
      </c>
      <c r="O961" t="s">
        <v>37</v>
      </c>
      <c r="P961" s="5">
        <v>15.07</v>
      </c>
      <c r="Q961">
        <v>3.4</v>
      </c>
      <c r="R961" t="s">
        <v>23</v>
      </c>
    </row>
    <row r="962" spans="1:18" x14ac:dyDescent="0.3">
      <c r="A962" t="s">
        <v>3834</v>
      </c>
      <c r="B962" s="1">
        <v>44166</v>
      </c>
      <c r="C962" t="s">
        <v>3835</v>
      </c>
      <c r="D962" t="s">
        <v>130</v>
      </c>
      <c r="E962" t="s">
        <v>82</v>
      </c>
      <c r="F962">
        <v>7</v>
      </c>
      <c r="G962">
        <v>7</v>
      </c>
      <c r="H962" s="4">
        <v>413.92</v>
      </c>
      <c r="I962" s="4">
        <v>476.00799999999998</v>
      </c>
      <c r="J962" s="4">
        <f t="shared" ref="J962:J1025" si="30">(G962*I962)-(G962*H962)-P962</f>
        <v>390.75599999999997</v>
      </c>
      <c r="K962" s="4">
        <f t="shared" ref="K962:K1025" si="31">G962*I962</f>
        <v>3332.056</v>
      </c>
      <c r="L962" t="s">
        <v>47</v>
      </c>
      <c r="M962" t="s">
        <v>79</v>
      </c>
      <c r="N962" t="s">
        <v>36</v>
      </c>
      <c r="O962" t="s">
        <v>30</v>
      </c>
      <c r="P962" s="5">
        <v>43.86</v>
      </c>
      <c r="Q962">
        <v>4.4000000000000004</v>
      </c>
      <c r="R962" t="s">
        <v>23</v>
      </c>
    </row>
    <row r="963" spans="1:18" x14ac:dyDescent="0.3">
      <c r="A963" t="s">
        <v>7965</v>
      </c>
      <c r="B963" s="1">
        <v>44166</v>
      </c>
      <c r="C963" t="s">
        <v>7966</v>
      </c>
      <c r="D963" t="s">
        <v>133</v>
      </c>
      <c r="E963" t="s">
        <v>50</v>
      </c>
      <c r="F963">
        <v>7</v>
      </c>
      <c r="G963">
        <v>7</v>
      </c>
      <c r="H963" s="4">
        <v>1263.02</v>
      </c>
      <c r="I963" s="4">
        <v>1452.473</v>
      </c>
      <c r="J963" s="4">
        <f t="shared" si="30"/>
        <v>1282.9510000000002</v>
      </c>
      <c r="K963" s="4">
        <f t="shared" si="31"/>
        <v>10167.311</v>
      </c>
      <c r="L963" t="s">
        <v>47</v>
      </c>
      <c r="M963" t="s">
        <v>79</v>
      </c>
      <c r="N963" t="s">
        <v>36</v>
      </c>
      <c r="O963" t="s">
        <v>89</v>
      </c>
      <c r="P963" s="5">
        <v>43.22</v>
      </c>
      <c r="Q963">
        <v>3.4</v>
      </c>
      <c r="R963" t="s">
        <v>23</v>
      </c>
    </row>
    <row r="964" spans="1:18" x14ac:dyDescent="0.3">
      <c r="A964" t="s">
        <v>3700</v>
      </c>
      <c r="B964" s="1">
        <v>44167</v>
      </c>
      <c r="C964" t="s">
        <v>3701</v>
      </c>
      <c r="D964" t="s">
        <v>33</v>
      </c>
      <c r="E964" t="s">
        <v>70</v>
      </c>
      <c r="F964">
        <v>20</v>
      </c>
      <c r="G964">
        <v>17</v>
      </c>
      <c r="H964" s="4">
        <v>1356.49</v>
      </c>
      <c r="I964" s="4">
        <v>1546.3986000000002</v>
      </c>
      <c r="J964" s="4">
        <f t="shared" si="30"/>
        <v>3208.126200000002</v>
      </c>
      <c r="K964" s="4">
        <f t="shared" si="31"/>
        <v>26288.776200000004</v>
      </c>
      <c r="L964" t="s">
        <v>66</v>
      </c>
      <c r="M964" t="s">
        <v>28</v>
      </c>
      <c r="N964" t="s">
        <v>36</v>
      </c>
      <c r="O964" t="s">
        <v>89</v>
      </c>
      <c r="P964" s="5">
        <v>20.32</v>
      </c>
      <c r="Q964">
        <v>3.8</v>
      </c>
      <c r="R964" t="s">
        <v>23</v>
      </c>
    </row>
    <row r="965" spans="1:18" x14ac:dyDescent="0.3">
      <c r="A965" t="s">
        <v>5802</v>
      </c>
      <c r="B965" s="1">
        <v>44167</v>
      </c>
      <c r="C965" t="s">
        <v>5803</v>
      </c>
      <c r="D965" t="s">
        <v>45</v>
      </c>
      <c r="E965" t="s">
        <v>46</v>
      </c>
      <c r="F965">
        <v>6</v>
      </c>
      <c r="G965">
        <v>6</v>
      </c>
      <c r="H965" s="4">
        <v>1343.91</v>
      </c>
      <c r="I965" s="4">
        <v>1411.1055000000001</v>
      </c>
      <c r="J965" s="4">
        <f t="shared" si="30"/>
        <v>389.69300000000067</v>
      </c>
      <c r="K965" s="4">
        <f t="shared" si="31"/>
        <v>8466.6330000000016</v>
      </c>
      <c r="L965" t="s">
        <v>51</v>
      </c>
      <c r="M965" t="s">
        <v>35</v>
      </c>
      <c r="N965" t="s">
        <v>36</v>
      </c>
      <c r="O965" t="s">
        <v>30</v>
      </c>
      <c r="P965" s="5">
        <v>13.48</v>
      </c>
      <c r="Q965">
        <v>4.9000000000000004</v>
      </c>
      <c r="R965" t="s">
        <v>23</v>
      </c>
    </row>
    <row r="966" spans="1:18" x14ac:dyDescent="0.3">
      <c r="A966" t="s">
        <v>5849</v>
      </c>
      <c r="B966" s="1">
        <v>44167</v>
      </c>
      <c r="C966" t="s">
        <v>10804</v>
      </c>
      <c r="D966" t="s">
        <v>65</v>
      </c>
      <c r="E966" t="s">
        <v>82</v>
      </c>
      <c r="F966">
        <v>15</v>
      </c>
      <c r="G966">
        <v>13</v>
      </c>
      <c r="H966" s="4">
        <v>392.92</v>
      </c>
      <c r="I966" s="4">
        <v>451.858</v>
      </c>
      <c r="J966" s="4">
        <f t="shared" si="30"/>
        <v>733.2140000000004</v>
      </c>
      <c r="K966" s="4">
        <f t="shared" si="31"/>
        <v>5874.1540000000005</v>
      </c>
      <c r="L966" t="s">
        <v>66</v>
      </c>
      <c r="M966" t="s">
        <v>86</v>
      </c>
      <c r="N966" t="s">
        <v>71</v>
      </c>
      <c r="O966" t="s">
        <v>89</v>
      </c>
      <c r="P966" s="5">
        <v>32.979999999999997</v>
      </c>
      <c r="Q966">
        <v>3.2</v>
      </c>
      <c r="R966" t="s">
        <v>23</v>
      </c>
    </row>
    <row r="967" spans="1:18" x14ac:dyDescent="0.3">
      <c r="A967" t="s">
        <v>7493</v>
      </c>
      <c r="B967" s="1">
        <v>44167</v>
      </c>
      <c r="C967" t="s">
        <v>7494</v>
      </c>
      <c r="D967" t="s">
        <v>133</v>
      </c>
      <c r="E967" t="s">
        <v>50</v>
      </c>
      <c r="F967">
        <v>20</v>
      </c>
      <c r="G967">
        <v>19</v>
      </c>
      <c r="H967" s="4">
        <v>1030.27</v>
      </c>
      <c r="I967" s="4">
        <v>1143.5997</v>
      </c>
      <c r="J967" s="4">
        <f t="shared" si="30"/>
        <v>2127.6142999999988</v>
      </c>
      <c r="K967" s="4">
        <f t="shared" si="31"/>
        <v>21728.3943</v>
      </c>
      <c r="L967" t="s">
        <v>27</v>
      </c>
      <c r="M967" t="s">
        <v>35</v>
      </c>
      <c r="N967" t="s">
        <v>36</v>
      </c>
      <c r="O967" t="s">
        <v>37</v>
      </c>
      <c r="P967" s="5">
        <v>25.65</v>
      </c>
      <c r="Q967">
        <v>4.2</v>
      </c>
      <c r="R967" t="s">
        <v>23</v>
      </c>
    </row>
    <row r="968" spans="1:18" x14ac:dyDescent="0.3">
      <c r="A968" t="s">
        <v>8663</v>
      </c>
      <c r="B968" s="1">
        <v>44167</v>
      </c>
      <c r="C968" t="s">
        <v>8664</v>
      </c>
      <c r="D968" t="s">
        <v>65</v>
      </c>
      <c r="E968" t="s">
        <v>82</v>
      </c>
      <c r="F968">
        <v>10</v>
      </c>
      <c r="G968">
        <v>8</v>
      </c>
      <c r="H968" s="4">
        <v>1125.49</v>
      </c>
      <c r="I968" s="4">
        <v>1204.2743</v>
      </c>
      <c r="J968" s="4">
        <f t="shared" si="30"/>
        <v>593.39440000000025</v>
      </c>
      <c r="K968" s="4">
        <f t="shared" si="31"/>
        <v>9634.1944000000003</v>
      </c>
      <c r="L968" t="s">
        <v>47</v>
      </c>
      <c r="M968" t="s">
        <v>35</v>
      </c>
      <c r="N968" t="s">
        <v>36</v>
      </c>
      <c r="O968" t="s">
        <v>37</v>
      </c>
      <c r="P968" s="5">
        <v>36.880000000000003</v>
      </c>
      <c r="Q968">
        <v>2.2000000000000002</v>
      </c>
      <c r="R968" t="s">
        <v>23</v>
      </c>
    </row>
    <row r="969" spans="1:18" x14ac:dyDescent="0.3">
      <c r="A969" t="s">
        <v>463</v>
      </c>
      <c r="B969" s="1">
        <v>44169</v>
      </c>
      <c r="C969" t="s">
        <v>464</v>
      </c>
      <c r="D969" t="s">
        <v>130</v>
      </c>
      <c r="E969" t="s">
        <v>82</v>
      </c>
      <c r="F969">
        <v>8</v>
      </c>
      <c r="G969">
        <v>8</v>
      </c>
      <c r="H969" s="4">
        <v>621.82000000000005</v>
      </c>
      <c r="I969" s="4">
        <v>659.12920000000008</v>
      </c>
      <c r="J969" s="4">
        <f t="shared" si="30"/>
        <v>272.56360000000024</v>
      </c>
      <c r="K969" s="4">
        <f t="shared" si="31"/>
        <v>5273.0336000000007</v>
      </c>
      <c r="L969" t="s">
        <v>51</v>
      </c>
      <c r="M969" t="s">
        <v>28</v>
      </c>
      <c r="N969" t="s">
        <v>29</v>
      </c>
      <c r="O969" t="s">
        <v>30</v>
      </c>
      <c r="P969" s="5">
        <v>25.91</v>
      </c>
      <c r="Q969">
        <v>1.3</v>
      </c>
      <c r="R969" t="s">
        <v>74</v>
      </c>
    </row>
    <row r="970" spans="1:18" x14ac:dyDescent="0.3">
      <c r="A970" t="s">
        <v>537</v>
      </c>
      <c r="B970" s="1">
        <v>44169</v>
      </c>
      <c r="C970" t="s">
        <v>538</v>
      </c>
      <c r="D970" t="s">
        <v>33</v>
      </c>
      <c r="E970" t="s">
        <v>70</v>
      </c>
      <c r="F970">
        <v>17</v>
      </c>
      <c r="G970">
        <v>17</v>
      </c>
      <c r="H970" s="4">
        <v>1091.18</v>
      </c>
      <c r="I970" s="4">
        <v>1211.2098000000001</v>
      </c>
      <c r="J970" s="4">
        <f t="shared" si="30"/>
        <v>2034.8966000000007</v>
      </c>
      <c r="K970" s="4">
        <f t="shared" si="31"/>
        <v>20590.566600000002</v>
      </c>
      <c r="L970" t="s">
        <v>27</v>
      </c>
      <c r="M970" t="s">
        <v>86</v>
      </c>
      <c r="N970" t="s">
        <v>71</v>
      </c>
      <c r="O970" t="s">
        <v>89</v>
      </c>
      <c r="P970" s="5">
        <v>5.61</v>
      </c>
      <c r="Q970">
        <v>4.2</v>
      </c>
      <c r="R970" t="s">
        <v>23</v>
      </c>
    </row>
    <row r="971" spans="1:18" x14ac:dyDescent="0.3">
      <c r="A971" t="s">
        <v>656</v>
      </c>
      <c r="B971" s="1">
        <v>44170</v>
      </c>
      <c r="C971" t="s">
        <v>657</v>
      </c>
      <c r="D971" t="s">
        <v>94</v>
      </c>
      <c r="E971" t="s">
        <v>50</v>
      </c>
      <c r="F971">
        <v>5</v>
      </c>
      <c r="G971">
        <v>4</v>
      </c>
      <c r="H971" s="4">
        <v>596.80999999999995</v>
      </c>
      <c r="I971" s="4">
        <v>632.61860000000001</v>
      </c>
      <c r="J971" s="4">
        <f t="shared" si="30"/>
        <v>116.15440000000028</v>
      </c>
      <c r="K971" s="4">
        <f t="shared" si="31"/>
        <v>2530.4744000000001</v>
      </c>
      <c r="L971" t="s">
        <v>66</v>
      </c>
      <c r="M971" t="s">
        <v>79</v>
      </c>
      <c r="N971" t="s">
        <v>29</v>
      </c>
      <c r="O971" t="s">
        <v>30</v>
      </c>
      <c r="P971" s="5">
        <v>27.08</v>
      </c>
      <c r="Q971">
        <v>2.7</v>
      </c>
      <c r="R971" t="s">
        <v>23</v>
      </c>
    </row>
    <row r="972" spans="1:18" x14ac:dyDescent="0.3">
      <c r="A972" t="s">
        <v>1072</v>
      </c>
      <c r="B972" s="1">
        <v>44170</v>
      </c>
      <c r="C972" t="s">
        <v>1073</v>
      </c>
      <c r="D972" t="s">
        <v>56</v>
      </c>
      <c r="E972" t="s">
        <v>57</v>
      </c>
      <c r="F972">
        <v>20</v>
      </c>
      <c r="G972">
        <v>16</v>
      </c>
      <c r="H972" s="4">
        <v>1477.94</v>
      </c>
      <c r="I972" s="4">
        <v>1596.1752000000001</v>
      </c>
      <c r="J972" s="4">
        <f t="shared" si="30"/>
        <v>1866.5632000000012</v>
      </c>
      <c r="K972" s="4">
        <f t="shared" si="31"/>
        <v>25538.803200000002</v>
      </c>
      <c r="L972" t="s">
        <v>20</v>
      </c>
      <c r="M972" t="s">
        <v>42</v>
      </c>
      <c r="N972" t="s">
        <v>71</v>
      </c>
      <c r="O972" t="s">
        <v>67</v>
      </c>
      <c r="P972" s="5">
        <v>25.2</v>
      </c>
      <c r="Q972">
        <v>3.3</v>
      </c>
      <c r="R972" t="s">
        <v>23</v>
      </c>
    </row>
    <row r="973" spans="1:18" x14ac:dyDescent="0.3">
      <c r="A973" t="s">
        <v>4645</v>
      </c>
      <c r="B973" s="1">
        <v>44170</v>
      </c>
      <c r="C973" t="s">
        <v>4646</v>
      </c>
      <c r="D973" t="s">
        <v>133</v>
      </c>
      <c r="E973" t="s">
        <v>50</v>
      </c>
      <c r="F973">
        <v>9</v>
      </c>
      <c r="G973">
        <v>7</v>
      </c>
      <c r="H973" s="4">
        <v>813.72</v>
      </c>
      <c r="I973" s="4">
        <v>911.36640000000011</v>
      </c>
      <c r="J973" s="4">
        <f t="shared" si="30"/>
        <v>638.81480000000101</v>
      </c>
      <c r="K973" s="4">
        <f t="shared" si="31"/>
        <v>6379.564800000001</v>
      </c>
      <c r="L973" t="s">
        <v>51</v>
      </c>
      <c r="M973" t="s">
        <v>35</v>
      </c>
      <c r="N973" t="s">
        <v>29</v>
      </c>
      <c r="O973" t="s">
        <v>37</v>
      </c>
      <c r="P973" s="5">
        <v>44.71</v>
      </c>
      <c r="Q973">
        <v>2.9</v>
      </c>
      <c r="R973" t="s">
        <v>23</v>
      </c>
    </row>
    <row r="974" spans="1:18" x14ac:dyDescent="0.3">
      <c r="A974" t="s">
        <v>5240</v>
      </c>
      <c r="B974" s="1">
        <v>44170</v>
      </c>
      <c r="C974" t="s">
        <v>5241</v>
      </c>
      <c r="D974" t="s">
        <v>33</v>
      </c>
      <c r="E974" t="s">
        <v>70</v>
      </c>
      <c r="F974">
        <v>17</v>
      </c>
      <c r="G974">
        <v>16</v>
      </c>
      <c r="H974" s="4">
        <v>338.69</v>
      </c>
      <c r="I974" s="4">
        <v>389.49349999999998</v>
      </c>
      <c r="J974" s="4">
        <f t="shared" si="30"/>
        <v>775.80599999999981</v>
      </c>
      <c r="K974" s="4">
        <f t="shared" si="31"/>
        <v>6231.8959999999997</v>
      </c>
      <c r="L974" t="s">
        <v>20</v>
      </c>
      <c r="M974" t="s">
        <v>35</v>
      </c>
      <c r="N974" t="s">
        <v>22</v>
      </c>
      <c r="O974" t="s">
        <v>67</v>
      </c>
      <c r="P974" s="5">
        <v>37.049999999999997</v>
      </c>
      <c r="Q974">
        <v>2.9</v>
      </c>
      <c r="R974" t="s">
        <v>23</v>
      </c>
    </row>
    <row r="975" spans="1:18" x14ac:dyDescent="0.3">
      <c r="A975" t="s">
        <v>3808</v>
      </c>
      <c r="B975" s="1">
        <v>44171</v>
      </c>
      <c r="C975" t="s">
        <v>3809</v>
      </c>
      <c r="D975" t="s">
        <v>77</v>
      </c>
      <c r="E975" t="s">
        <v>82</v>
      </c>
      <c r="F975">
        <v>18</v>
      </c>
      <c r="G975">
        <v>17</v>
      </c>
      <c r="H975" s="4">
        <v>1119.8</v>
      </c>
      <c r="I975" s="4">
        <v>1220.5820000000001</v>
      </c>
      <c r="J975" s="4">
        <f t="shared" si="30"/>
        <v>1670.9040000000016</v>
      </c>
      <c r="K975" s="4">
        <f t="shared" si="31"/>
        <v>20749.894</v>
      </c>
      <c r="L975" t="s">
        <v>51</v>
      </c>
      <c r="M975" t="s">
        <v>123</v>
      </c>
      <c r="N975" t="s">
        <v>36</v>
      </c>
      <c r="O975" t="s">
        <v>67</v>
      </c>
      <c r="P975" s="5">
        <v>42.39</v>
      </c>
      <c r="Q975">
        <v>3.5</v>
      </c>
      <c r="R975" t="s">
        <v>23</v>
      </c>
    </row>
    <row r="976" spans="1:18" x14ac:dyDescent="0.3">
      <c r="A976" t="s">
        <v>5169</v>
      </c>
      <c r="B976" s="1">
        <v>44171</v>
      </c>
      <c r="C976" t="s">
        <v>5170</v>
      </c>
      <c r="D976" t="s">
        <v>65</v>
      </c>
      <c r="E976" t="s">
        <v>82</v>
      </c>
      <c r="F976">
        <v>19</v>
      </c>
      <c r="G976">
        <v>17</v>
      </c>
      <c r="H976" s="4">
        <v>846.76</v>
      </c>
      <c r="I976" s="4">
        <v>914.50080000000003</v>
      </c>
      <c r="J976" s="4">
        <f t="shared" si="30"/>
        <v>1128.6936000000001</v>
      </c>
      <c r="K976" s="4">
        <f t="shared" si="31"/>
        <v>15546.5136</v>
      </c>
      <c r="L976" t="s">
        <v>47</v>
      </c>
      <c r="M976" t="s">
        <v>123</v>
      </c>
      <c r="N976" t="s">
        <v>71</v>
      </c>
      <c r="O976" t="s">
        <v>89</v>
      </c>
      <c r="P976" s="5">
        <v>22.9</v>
      </c>
      <c r="Q976">
        <v>3.6</v>
      </c>
      <c r="R976" t="s">
        <v>23</v>
      </c>
    </row>
    <row r="977" spans="1:18" x14ac:dyDescent="0.3">
      <c r="A977" t="s">
        <v>7535</v>
      </c>
      <c r="B977" s="1">
        <v>44171</v>
      </c>
      <c r="C977" t="s">
        <v>7536</v>
      </c>
      <c r="D977" t="s">
        <v>65</v>
      </c>
      <c r="E977" t="s">
        <v>82</v>
      </c>
      <c r="F977">
        <v>4</v>
      </c>
      <c r="G977">
        <v>4</v>
      </c>
      <c r="H977" s="4">
        <v>325.69</v>
      </c>
      <c r="I977" s="4">
        <v>351.74520000000001</v>
      </c>
      <c r="J977" s="4">
        <f t="shared" si="30"/>
        <v>83.900800000000061</v>
      </c>
      <c r="K977" s="4">
        <f t="shared" si="31"/>
        <v>1406.9808</v>
      </c>
      <c r="L977" t="s">
        <v>66</v>
      </c>
      <c r="M977" t="s">
        <v>21</v>
      </c>
      <c r="N977" t="s">
        <v>29</v>
      </c>
      <c r="O977" t="s">
        <v>67</v>
      </c>
      <c r="P977" s="5">
        <v>20.32</v>
      </c>
      <c r="Q977">
        <v>4.5</v>
      </c>
      <c r="R977" t="s">
        <v>23</v>
      </c>
    </row>
    <row r="978" spans="1:18" x14ac:dyDescent="0.3">
      <c r="A978" t="s">
        <v>10278</v>
      </c>
      <c r="B978" s="1">
        <v>44171</v>
      </c>
      <c r="C978" t="s">
        <v>10279</v>
      </c>
      <c r="D978" t="s">
        <v>33</v>
      </c>
      <c r="E978" t="s">
        <v>70</v>
      </c>
      <c r="F978">
        <v>6</v>
      </c>
      <c r="G978">
        <v>6</v>
      </c>
      <c r="H978" s="4">
        <v>1393.32</v>
      </c>
      <c r="I978" s="4">
        <v>1532.652</v>
      </c>
      <c r="J978" s="4">
        <f t="shared" si="30"/>
        <v>815.7320000000002</v>
      </c>
      <c r="K978" s="4">
        <f t="shared" si="31"/>
        <v>9195.9120000000003</v>
      </c>
      <c r="L978" t="s">
        <v>47</v>
      </c>
      <c r="M978" t="s">
        <v>35</v>
      </c>
      <c r="N978" t="s">
        <v>36</v>
      </c>
      <c r="O978" t="s">
        <v>53</v>
      </c>
      <c r="P978" s="5">
        <v>20.260000000000002</v>
      </c>
      <c r="Q978">
        <v>2.2999999999999998</v>
      </c>
      <c r="R978" t="s">
        <v>23</v>
      </c>
    </row>
    <row r="979" spans="1:18" x14ac:dyDescent="0.3">
      <c r="A979" t="s">
        <v>6390</v>
      </c>
      <c r="B979" s="1">
        <v>44172</v>
      </c>
      <c r="C979" t="s">
        <v>6391</v>
      </c>
      <c r="D979" t="s">
        <v>109</v>
      </c>
      <c r="E979" t="s">
        <v>46</v>
      </c>
      <c r="F979">
        <v>12</v>
      </c>
      <c r="G979">
        <v>12</v>
      </c>
      <c r="H979" s="4">
        <v>290.81</v>
      </c>
      <c r="I979" s="4">
        <v>328.61529999999999</v>
      </c>
      <c r="J979" s="4">
        <f t="shared" si="30"/>
        <v>448.66359999999986</v>
      </c>
      <c r="K979" s="4">
        <f t="shared" si="31"/>
        <v>3943.3836000000001</v>
      </c>
      <c r="L979" t="s">
        <v>66</v>
      </c>
      <c r="M979" t="s">
        <v>28</v>
      </c>
      <c r="N979" t="s">
        <v>22</v>
      </c>
      <c r="O979" t="s">
        <v>37</v>
      </c>
      <c r="P979" s="5">
        <v>5</v>
      </c>
      <c r="Q979">
        <v>2.1</v>
      </c>
      <c r="R979" t="s">
        <v>23</v>
      </c>
    </row>
    <row r="980" spans="1:18" x14ac:dyDescent="0.3">
      <c r="A980" t="s">
        <v>8803</v>
      </c>
      <c r="B980" s="1">
        <v>44172</v>
      </c>
      <c r="C980" t="s">
        <v>8804</v>
      </c>
      <c r="D980" t="s">
        <v>100</v>
      </c>
      <c r="E980" t="s">
        <v>57</v>
      </c>
      <c r="F980">
        <v>18</v>
      </c>
      <c r="G980">
        <v>17</v>
      </c>
      <c r="H980" s="4">
        <v>1294.73</v>
      </c>
      <c r="I980" s="4">
        <v>1359.4665</v>
      </c>
      <c r="J980" s="4">
        <f t="shared" si="30"/>
        <v>1077.9904999999987</v>
      </c>
      <c r="K980" s="4">
        <f t="shared" si="31"/>
        <v>23110.930499999999</v>
      </c>
      <c r="L980" t="s">
        <v>66</v>
      </c>
      <c r="M980" t="s">
        <v>42</v>
      </c>
      <c r="N980" t="s">
        <v>29</v>
      </c>
      <c r="O980" t="s">
        <v>30</v>
      </c>
      <c r="P980" s="5">
        <v>22.53</v>
      </c>
      <c r="Q980">
        <v>2.4</v>
      </c>
      <c r="R980" t="s">
        <v>23</v>
      </c>
    </row>
    <row r="981" spans="1:18" x14ac:dyDescent="0.3">
      <c r="A981" t="s">
        <v>10530</v>
      </c>
      <c r="B981" s="1">
        <v>44172</v>
      </c>
      <c r="C981" t="s">
        <v>10531</v>
      </c>
      <c r="D981" t="s">
        <v>85</v>
      </c>
      <c r="E981" t="s">
        <v>82</v>
      </c>
      <c r="F981">
        <v>6</v>
      </c>
      <c r="G981">
        <v>5</v>
      </c>
      <c r="H981" s="4">
        <v>115.32</v>
      </c>
      <c r="I981" s="4">
        <v>126.852</v>
      </c>
      <c r="J981" s="4">
        <f t="shared" si="30"/>
        <v>27.070000000000082</v>
      </c>
      <c r="K981" s="4">
        <f t="shared" si="31"/>
        <v>634.26</v>
      </c>
      <c r="L981" t="s">
        <v>47</v>
      </c>
      <c r="M981" t="s">
        <v>42</v>
      </c>
      <c r="N981" t="s">
        <v>36</v>
      </c>
      <c r="O981" t="s">
        <v>89</v>
      </c>
      <c r="P981" s="5">
        <v>30.59</v>
      </c>
      <c r="Q981">
        <v>1.7</v>
      </c>
      <c r="R981" t="s">
        <v>23</v>
      </c>
    </row>
    <row r="982" spans="1:18" x14ac:dyDescent="0.3">
      <c r="A982" t="s">
        <v>2393</v>
      </c>
      <c r="B982" s="1">
        <v>44173</v>
      </c>
      <c r="C982" t="s">
        <v>2394</v>
      </c>
      <c r="D982" t="s">
        <v>40</v>
      </c>
      <c r="E982" t="s">
        <v>57</v>
      </c>
      <c r="F982">
        <v>5</v>
      </c>
      <c r="G982">
        <v>4</v>
      </c>
      <c r="H982" s="4">
        <v>940.06</v>
      </c>
      <c r="I982" s="4">
        <v>1015.2648</v>
      </c>
      <c r="J982" s="4">
        <f t="shared" si="30"/>
        <v>289.64920000000035</v>
      </c>
      <c r="K982" s="4">
        <f t="shared" si="31"/>
        <v>4061.0592000000001</v>
      </c>
      <c r="L982" t="s">
        <v>51</v>
      </c>
      <c r="M982" t="s">
        <v>86</v>
      </c>
      <c r="N982" t="s">
        <v>36</v>
      </c>
      <c r="O982" t="s">
        <v>67</v>
      </c>
      <c r="P982" s="5">
        <v>11.17</v>
      </c>
      <c r="Q982">
        <v>3.6</v>
      </c>
      <c r="R982" t="s">
        <v>74</v>
      </c>
    </row>
    <row r="983" spans="1:18" x14ac:dyDescent="0.3">
      <c r="A983" t="s">
        <v>9510</v>
      </c>
      <c r="B983" s="1">
        <v>44173</v>
      </c>
      <c r="C983" t="s">
        <v>9511</v>
      </c>
      <c r="D983" t="s">
        <v>56</v>
      </c>
      <c r="E983" t="s">
        <v>57</v>
      </c>
      <c r="F983">
        <v>1</v>
      </c>
      <c r="G983">
        <v>1</v>
      </c>
      <c r="H983" s="4">
        <v>1206.52</v>
      </c>
      <c r="I983" s="4">
        <v>1290.9764</v>
      </c>
      <c r="J983" s="4">
        <f t="shared" si="30"/>
        <v>45.956400000000031</v>
      </c>
      <c r="K983" s="4">
        <f t="shared" si="31"/>
        <v>1290.9764</v>
      </c>
      <c r="L983" t="s">
        <v>47</v>
      </c>
      <c r="M983" t="s">
        <v>79</v>
      </c>
      <c r="N983" t="s">
        <v>71</v>
      </c>
      <c r="O983" t="s">
        <v>67</v>
      </c>
      <c r="P983" s="5">
        <v>38.5</v>
      </c>
      <c r="Q983">
        <v>2.7</v>
      </c>
      <c r="R983" t="s">
        <v>23</v>
      </c>
    </row>
    <row r="984" spans="1:18" x14ac:dyDescent="0.3">
      <c r="A984" t="s">
        <v>9868</v>
      </c>
      <c r="B984" s="1">
        <v>44173</v>
      </c>
      <c r="C984" t="s">
        <v>9869</v>
      </c>
      <c r="D984" t="s">
        <v>116</v>
      </c>
      <c r="E984" t="s">
        <v>50</v>
      </c>
      <c r="F984">
        <v>17</v>
      </c>
      <c r="G984">
        <v>16</v>
      </c>
      <c r="H984" s="4">
        <v>284.24</v>
      </c>
      <c r="I984" s="4">
        <v>301.29440000000005</v>
      </c>
      <c r="J984" s="4">
        <f t="shared" si="30"/>
        <v>250.39040000000071</v>
      </c>
      <c r="K984" s="4">
        <f t="shared" si="31"/>
        <v>4820.7104000000008</v>
      </c>
      <c r="L984" t="s">
        <v>47</v>
      </c>
      <c r="M984" t="s">
        <v>35</v>
      </c>
      <c r="N984" t="s">
        <v>71</v>
      </c>
      <c r="O984" t="s">
        <v>37</v>
      </c>
      <c r="P984" s="5">
        <v>22.48</v>
      </c>
      <c r="Q984">
        <v>2.9</v>
      </c>
      <c r="R984" t="s">
        <v>23</v>
      </c>
    </row>
    <row r="985" spans="1:18" x14ac:dyDescent="0.3">
      <c r="A985" t="s">
        <v>244</v>
      </c>
      <c r="B985" s="1">
        <v>44174</v>
      </c>
      <c r="C985" t="s">
        <v>245</v>
      </c>
      <c r="D985" t="s">
        <v>65</v>
      </c>
      <c r="E985" t="s">
        <v>82</v>
      </c>
      <c r="F985">
        <v>15</v>
      </c>
      <c r="G985">
        <v>13</v>
      </c>
      <c r="H985" s="4">
        <v>895.7</v>
      </c>
      <c r="I985" s="4">
        <v>940.48500000000013</v>
      </c>
      <c r="J985" s="4">
        <f t="shared" si="30"/>
        <v>564.20500000000175</v>
      </c>
      <c r="K985" s="4">
        <f t="shared" si="31"/>
        <v>12226.305000000002</v>
      </c>
      <c r="L985" t="s">
        <v>27</v>
      </c>
      <c r="M985" t="s">
        <v>28</v>
      </c>
      <c r="N985" t="s">
        <v>71</v>
      </c>
      <c r="O985" t="s">
        <v>89</v>
      </c>
      <c r="P985" s="5">
        <v>18</v>
      </c>
      <c r="Q985">
        <v>2</v>
      </c>
      <c r="R985" t="s">
        <v>23</v>
      </c>
    </row>
    <row r="986" spans="1:18" x14ac:dyDescent="0.3">
      <c r="A986" t="s">
        <v>425</v>
      </c>
      <c r="B986" s="1">
        <v>44174</v>
      </c>
      <c r="C986" t="s">
        <v>426</v>
      </c>
      <c r="D986" t="s">
        <v>77</v>
      </c>
      <c r="E986" t="s">
        <v>82</v>
      </c>
      <c r="F986">
        <v>14</v>
      </c>
      <c r="G986">
        <v>13</v>
      </c>
      <c r="H986" s="4">
        <v>1344.59</v>
      </c>
      <c r="I986" s="4">
        <v>1532.8326000000002</v>
      </c>
      <c r="J986" s="4">
        <f t="shared" si="30"/>
        <v>2426.7738000000036</v>
      </c>
      <c r="K986" s="4">
        <f t="shared" si="31"/>
        <v>19926.823800000002</v>
      </c>
      <c r="L986" t="s">
        <v>51</v>
      </c>
      <c r="M986" t="s">
        <v>79</v>
      </c>
      <c r="N986" t="s">
        <v>36</v>
      </c>
      <c r="O986" t="s">
        <v>37</v>
      </c>
      <c r="P986" s="5">
        <v>20.38</v>
      </c>
      <c r="Q986">
        <v>1.8</v>
      </c>
      <c r="R986" t="s">
        <v>23</v>
      </c>
    </row>
    <row r="987" spans="1:18" x14ac:dyDescent="0.3">
      <c r="A987" t="s">
        <v>5366</v>
      </c>
      <c r="B987" s="1">
        <v>44174</v>
      </c>
      <c r="C987" t="s">
        <v>5367</v>
      </c>
      <c r="D987" t="s">
        <v>33</v>
      </c>
      <c r="E987" t="s">
        <v>70</v>
      </c>
      <c r="F987">
        <v>11</v>
      </c>
      <c r="G987">
        <v>11</v>
      </c>
      <c r="H987" s="4">
        <v>857.63</v>
      </c>
      <c r="I987" s="4">
        <v>951.96930000000009</v>
      </c>
      <c r="J987" s="4">
        <f t="shared" si="30"/>
        <v>1009.7123000000015</v>
      </c>
      <c r="K987" s="4">
        <f t="shared" si="31"/>
        <v>10471.662300000002</v>
      </c>
      <c r="L987" t="s">
        <v>51</v>
      </c>
      <c r="M987" t="s">
        <v>28</v>
      </c>
      <c r="N987" t="s">
        <v>71</v>
      </c>
      <c r="O987" t="s">
        <v>89</v>
      </c>
      <c r="P987" s="5">
        <v>28.02</v>
      </c>
      <c r="Q987">
        <v>3.3</v>
      </c>
      <c r="R987" t="s">
        <v>23</v>
      </c>
    </row>
    <row r="988" spans="1:18" x14ac:dyDescent="0.3">
      <c r="A988" t="s">
        <v>1702</v>
      </c>
      <c r="B988" s="1">
        <v>44175</v>
      </c>
      <c r="C988" t="s">
        <v>1703</v>
      </c>
      <c r="D988" t="s">
        <v>65</v>
      </c>
      <c r="E988" t="s">
        <v>82</v>
      </c>
      <c r="F988">
        <v>13</v>
      </c>
      <c r="G988">
        <v>13</v>
      </c>
      <c r="H988" s="4">
        <v>977.71</v>
      </c>
      <c r="I988" s="4">
        <v>1095.0352</v>
      </c>
      <c r="J988" s="4">
        <f t="shared" si="30"/>
        <v>1476.6076000000003</v>
      </c>
      <c r="K988" s="4">
        <f t="shared" si="31"/>
        <v>14235.4576</v>
      </c>
      <c r="L988" t="s">
        <v>66</v>
      </c>
      <c r="M988" t="s">
        <v>42</v>
      </c>
      <c r="N988" t="s">
        <v>71</v>
      </c>
      <c r="O988" t="s">
        <v>89</v>
      </c>
      <c r="P988" s="5">
        <v>48.62</v>
      </c>
      <c r="Q988">
        <v>2.4</v>
      </c>
      <c r="R988" t="s">
        <v>23</v>
      </c>
    </row>
    <row r="989" spans="1:18" x14ac:dyDescent="0.3">
      <c r="A989" t="s">
        <v>7693</v>
      </c>
      <c r="B989" s="1">
        <v>44176</v>
      </c>
      <c r="C989" t="s">
        <v>7694</v>
      </c>
      <c r="D989" t="s">
        <v>77</v>
      </c>
      <c r="E989" t="s">
        <v>82</v>
      </c>
      <c r="F989">
        <v>19</v>
      </c>
      <c r="G989">
        <v>15</v>
      </c>
      <c r="H989" s="4">
        <v>271.45</v>
      </c>
      <c r="I989" s="4">
        <v>293.166</v>
      </c>
      <c r="J989" s="4">
        <f t="shared" si="30"/>
        <v>286.7199999999998</v>
      </c>
      <c r="K989" s="4">
        <f t="shared" si="31"/>
        <v>4397.49</v>
      </c>
      <c r="L989" t="s">
        <v>47</v>
      </c>
      <c r="M989" t="s">
        <v>86</v>
      </c>
      <c r="N989" t="s">
        <v>71</v>
      </c>
      <c r="O989" t="s">
        <v>53</v>
      </c>
      <c r="P989" s="5">
        <v>39.020000000000003</v>
      </c>
      <c r="Q989">
        <v>1.5</v>
      </c>
      <c r="R989" t="s">
        <v>23</v>
      </c>
    </row>
    <row r="990" spans="1:18" x14ac:dyDescent="0.3">
      <c r="A990" t="s">
        <v>10301</v>
      </c>
      <c r="B990" s="1">
        <v>44177</v>
      </c>
      <c r="C990" t="s">
        <v>10302</v>
      </c>
      <c r="D990" t="s">
        <v>56</v>
      </c>
      <c r="E990" t="s">
        <v>57</v>
      </c>
      <c r="F990">
        <v>15</v>
      </c>
      <c r="G990">
        <v>14</v>
      </c>
      <c r="H990" s="4">
        <v>325.11</v>
      </c>
      <c r="I990" s="4">
        <v>357.62100000000004</v>
      </c>
      <c r="J990" s="4">
        <f t="shared" si="30"/>
        <v>449.08400000000046</v>
      </c>
      <c r="K990" s="4">
        <f t="shared" si="31"/>
        <v>5006.6940000000004</v>
      </c>
      <c r="L990" t="s">
        <v>47</v>
      </c>
      <c r="M990" t="s">
        <v>79</v>
      </c>
      <c r="N990" t="s">
        <v>22</v>
      </c>
      <c r="O990" t="s">
        <v>37</v>
      </c>
      <c r="P990" s="5">
        <v>6.07</v>
      </c>
      <c r="Q990">
        <v>4.5</v>
      </c>
      <c r="R990" t="s">
        <v>23</v>
      </c>
    </row>
    <row r="991" spans="1:18" x14ac:dyDescent="0.3">
      <c r="A991" t="s">
        <v>10359</v>
      </c>
      <c r="B991" s="1">
        <v>44177</v>
      </c>
      <c r="C991" t="s">
        <v>10360</v>
      </c>
      <c r="D991" t="s">
        <v>116</v>
      </c>
      <c r="E991" t="s">
        <v>50</v>
      </c>
      <c r="F991">
        <v>11</v>
      </c>
      <c r="G991">
        <v>10</v>
      </c>
      <c r="H991" s="4">
        <v>821.79</v>
      </c>
      <c r="I991" s="4">
        <v>928.6226999999999</v>
      </c>
      <c r="J991" s="4">
        <f t="shared" si="30"/>
        <v>1048.3469999999993</v>
      </c>
      <c r="K991" s="4">
        <f t="shared" si="31"/>
        <v>9286.226999999999</v>
      </c>
      <c r="L991" t="s">
        <v>20</v>
      </c>
      <c r="M991" t="s">
        <v>28</v>
      </c>
      <c r="N991" t="s">
        <v>36</v>
      </c>
      <c r="O991" t="s">
        <v>67</v>
      </c>
      <c r="P991" s="5">
        <v>19.98</v>
      </c>
      <c r="Q991">
        <v>3.9</v>
      </c>
      <c r="R991" t="s">
        <v>74</v>
      </c>
    </row>
    <row r="992" spans="1:18" x14ac:dyDescent="0.3">
      <c r="A992" t="s">
        <v>1353</v>
      </c>
      <c r="B992" s="1">
        <v>44179</v>
      </c>
      <c r="C992" t="s">
        <v>1354</v>
      </c>
      <c r="D992" t="s">
        <v>133</v>
      </c>
      <c r="E992" t="s">
        <v>50</v>
      </c>
      <c r="F992">
        <v>12</v>
      </c>
      <c r="G992">
        <v>12</v>
      </c>
      <c r="H992" s="4">
        <v>1147.06</v>
      </c>
      <c r="I992" s="4">
        <v>1284.7072000000001</v>
      </c>
      <c r="J992" s="4">
        <f t="shared" si="30"/>
        <v>1619.2564000000023</v>
      </c>
      <c r="K992" s="4">
        <f t="shared" si="31"/>
        <v>15416.486400000002</v>
      </c>
      <c r="L992" t="s">
        <v>20</v>
      </c>
      <c r="M992" t="s">
        <v>28</v>
      </c>
      <c r="N992" t="s">
        <v>29</v>
      </c>
      <c r="O992" t="s">
        <v>30</v>
      </c>
      <c r="P992" s="5">
        <v>32.51</v>
      </c>
      <c r="Q992">
        <v>3.8</v>
      </c>
      <c r="R992" t="s">
        <v>23</v>
      </c>
    </row>
    <row r="993" spans="1:18" x14ac:dyDescent="0.3">
      <c r="A993" t="s">
        <v>3575</v>
      </c>
      <c r="B993" s="1">
        <v>44179</v>
      </c>
      <c r="C993" t="s">
        <v>3576</v>
      </c>
      <c r="D993" t="s">
        <v>45</v>
      </c>
      <c r="E993" t="s">
        <v>46</v>
      </c>
      <c r="F993">
        <v>1</v>
      </c>
      <c r="G993">
        <v>1</v>
      </c>
      <c r="H993" s="4">
        <v>915.75</v>
      </c>
      <c r="I993" s="4">
        <v>998.16750000000002</v>
      </c>
      <c r="J993" s="4">
        <f t="shared" si="30"/>
        <v>49.947500000000019</v>
      </c>
      <c r="K993" s="4">
        <f t="shared" si="31"/>
        <v>998.16750000000002</v>
      </c>
      <c r="L993" t="s">
        <v>66</v>
      </c>
      <c r="M993" t="s">
        <v>86</v>
      </c>
      <c r="N993" t="s">
        <v>29</v>
      </c>
      <c r="O993" t="s">
        <v>30</v>
      </c>
      <c r="P993" s="5">
        <v>32.47</v>
      </c>
      <c r="Q993">
        <v>2.6</v>
      </c>
      <c r="R993" t="s">
        <v>23</v>
      </c>
    </row>
    <row r="994" spans="1:18" x14ac:dyDescent="0.3">
      <c r="A994" t="s">
        <v>3823</v>
      </c>
      <c r="B994" s="1">
        <v>44179</v>
      </c>
      <c r="C994" t="s">
        <v>3824</v>
      </c>
      <c r="D994" t="s">
        <v>61</v>
      </c>
      <c r="E994" t="s">
        <v>70</v>
      </c>
      <c r="F994">
        <v>3</v>
      </c>
      <c r="G994">
        <v>2</v>
      </c>
      <c r="H994" s="4">
        <v>1185.48</v>
      </c>
      <c r="I994" s="4">
        <v>1315.8828000000001</v>
      </c>
      <c r="J994" s="4">
        <f t="shared" si="30"/>
        <v>248.29560000000015</v>
      </c>
      <c r="K994" s="4">
        <f t="shared" si="31"/>
        <v>2631.7656000000002</v>
      </c>
      <c r="L994" t="s">
        <v>47</v>
      </c>
      <c r="M994" t="s">
        <v>28</v>
      </c>
      <c r="N994" t="s">
        <v>71</v>
      </c>
      <c r="O994" t="s">
        <v>89</v>
      </c>
      <c r="P994" s="5">
        <v>12.51</v>
      </c>
      <c r="Q994">
        <v>1.2</v>
      </c>
      <c r="R994" t="s">
        <v>74</v>
      </c>
    </row>
    <row r="995" spans="1:18" x14ac:dyDescent="0.3">
      <c r="A995" t="s">
        <v>7537</v>
      </c>
      <c r="B995" s="1">
        <v>44179</v>
      </c>
      <c r="C995" t="s">
        <v>7538</v>
      </c>
      <c r="D995" t="s">
        <v>141</v>
      </c>
      <c r="E995" t="s">
        <v>50</v>
      </c>
      <c r="F995">
        <v>10</v>
      </c>
      <c r="G995">
        <v>10</v>
      </c>
      <c r="H995" s="4">
        <v>164.82</v>
      </c>
      <c r="I995" s="4">
        <v>181.30200000000002</v>
      </c>
      <c r="J995" s="4">
        <f t="shared" si="30"/>
        <v>138.74000000000041</v>
      </c>
      <c r="K995" s="4">
        <f t="shared" si="31"/>
        <v>1813.0200000000002</v>
      </c>
      <c r="L995" t="s">
        <v>66</v>
      </c>
      <c r="M995" t="s">
        <v>79</v>
      </c>
      <c r="N995" t="s">
        <v>22</v>
      </c>
      <c r="O995" t="s">
        <v>53</v>
      </c>
      <c r="P995" s="5">
        <v>26.08</v>
      </c>
      <c r="Q995">
        <v>2.1</v>
      </c>
      <c r="R995" t="s">
        <v>23</v>
      </c>
    </row>
    <row r="996" spans="1:18" x14ac:dyDescent="0.3">
      <c r="A996" t="s">
        <v>5667</v>
      </c>
      <c r="B996" s="1">
        <v>44180</v>
      </c>
      <c r="C996" t="s">
        <v>5668</v>
      </c>
      <c r="D996" t="s">
        <v>45</v>
      </c>
      <c r="E996" t="s">
        <v>46</v>
      </c>
      <c r="F996">
        <v>18</v>
      </c>
      <c r="G996">
        <v>17</v>
      </c>
      <c r="H996" s="4">
        <v>1003.82</v>
      </c>
      <c r="I996" s="4">
        <v>1104.2020000000002</v>
      </c>
      <c r="J996" s="4">
        <f t="shared" si="30"/>
        <v>1680.2140000000024</v>
      </c>
      <c r="K996" s="4">
        <f t="shared" si="31"/>
        <v>18771.434000000005</v>
      </c>
      <c r="L996" t="s">
        <v>66</v>
      </c>
      <c r="M996" t="s">
        <v>42</v>
      </c>
      <c r="N996" t="s">
        <v>71</v>
      </c>
      <c r="O996" t="s">
        <v>67</v>
      </c>
      <c r="P996" s="5">
        <v>26.28</v>
      </c>
      <c r="Q996">
        <v>3.4</v>
      </c>
      <c r="R996" t="s">
        <v>23</v>
      </c>
    </row>
    <row r="997" spans="1:18" x14ac:dyDescent="0.3">
      <c r="A997" t="s">
        <v>8310</v>
      </c>
      <c r="B997" s="1">
        <v>44180</v>
      </c>
      <c r="C997" t="s">
        <v>8311</v>
      </c>
      <c r="D997" t="s">
        <v>56</v>
      </c>
      <c r="E997" t="s">
        <v>57</v>
      </c>
      <c r="F997">
        <v>19</v>
      </c>
      <c r="G997">
        <v>19</v>
      </c>
      <c r="H997" s="4">
        <v>117.76</v>
      </c>
      <c r="I997" s="4">
        <v>131.89120000000003</v>
      </c>
      <c r="J997" s="4">
        <f t="shared" si="30"/>
        <v>244.63280000000043</v>
      </c>
      <c r="K997" s="4">
        <f t="shared" si="31"/>
        <v>2505.9328000000005</v>
      </c>
      <c r="L997" t="s">
        <v>66</v>
      </c>
      <c r="M997" t="s">
        <v>21</v>
      </c>
      <c r="N997" t="s">
        <v>36</v>
      </c>
      <c r="O997" t="s">
        <v>53</v>
      </c>
      <c r="P997" s="5">
        <v>23.86</v>
      </c>
      <c r="Q997">
        <v>4.8</v>
      </c>
      <c r="R997" t="s">
        <v>23</v>
      </c>
    </row>
    <row r="998" spans="1:18" x14ac:dyDescent="0.3">
      <c r="A998" t="s">
        <v>2274</v>
      </c>
      <c r="B998" s="1">
        <v>44181</v>
      </c>
      <c r="C998" t="s">
        <v>2275</v>
      </c>
      <c r="D998" t="s">
        <v>100</v>
      </c>
      <c r="E998" t="s">
        <v>57</v>
      </c>
      <c r="F998">
        <v>16</v>
      </c>
      <c r="G998">
        <v>15</v>
      </c>
      <c r="H998" s="4">
        <v>440.68</v>
      </c>
      <c r="I998" s="4">
        <v>475.93440000000004</v>
      </c>
      <c r="J998" s="4">
        <f t="shared" si="30"/>
        <v>511.8960000000007</v>
      </c>
      <c r="K998" s="4">
        <f t="shared" si="31"/>
        <v>7139.0160000000005</v>
      </c>
      <c r="L998" t="s">
        <v>27</v>
      </c>
      <c r="M998" t="s">
        <v>35</v>
      </c>
      <c r="N998" t="s">
        <v>22</v>
      </c>
      <c r="O998" t="s">
        <v>37</v>
      </c>
      <c r="P998" s="5">
        <v>16.920000000000002</v>
      </c>
      <c r="Q998">
        <v>3.1</v>
      </c>
      <c r="R998" t="s">
        <v>23</v>
      </c>
    </row>
    <row r="999" spans="1:18" x14ac:dyDescent="0.3">
      <c r="A999" t="s">
        <v>2338</v>
      </c>
      <c r="B999" s="1">
        <v>44181</v>
      </c>
      <c r="C999" t="s">
        <v>2339</v>
      </c>
      <c r="D999" t="s">
        <v>33</v>
      </c>
      <c r="E999" t="s">
        <v>70</v>
      </c>
      <c r="F999">
        <v>8</v>
      </c>
      <c r="G999">
        <v>6</v>
      </c>
      <c r="H999" s="4">
        <v>342.27</v>
      </c>
      <c r="I999" s="4">
        <v>379.91970000000003</v>
      </c>
      <c r="J999" s="4">
        <f t="shared" si="30"/>
        <v>177.18820000000053</v>
      </c>
      <c r="K999" s="4">
        <f t="shared" si="31"/>
        <v>2279.5182000000004</v>
      </c>
      <c r="L999" t="s">
        <v>47</v>
      </c>
      <c r="M999" t="s">
        <v>86</v>
      </c>
      <c r="N999" t="s">
        <v>29</v>
      </c>
      <c r="O999" t="s">
        <v>30</v>
      </c>
      <c r="P999" s="5">
        <v>48.71</v>
      </c>
      <c r="Q999">
        <v>2.8</v>
      </c>
      <c r="R999" t="s">
        <v>23</v>
      </c>
    </row>
    <row r="1000" spans="1:18" x14ac:dyDescent="0.3">
      <c r="A1000" t="s">
        <v>9067</v>
      </c>
      <c r="B1000" s="1">
        <v>44181</v>
      </c>
      <c r="C1000" t="s">
        <v>9068</v>
      </c>
      <c r="D1000" t="s">
        <v>61</v>
      </c>
      <c r="E1000" t="s">
        <v>70</v>
      </c>
      <c r="F1000">
        <v>1</v>
      </c>
      <c r="G1000">
        <v>1</v>
      </c>
      <c r="H1000" s="4">
        <v>193.41</v>
      </c>
      <c r="I1000" s="4">
        <v>203.0805</v>
      </c>
      <c r="J1000" s="4">
        <f t="shared" si="30"/>
        <v>-37.139499999999998</v>
      </c>
      <c r="K1000" s="4">
        <f t="shared" si="31"/>
        <v>203.0805</v>
      </c>
      <c r="L1000" t="s">
        <v>47</v>
      </c>
      <c r="M1000" t="s">
        <v>79</v>
      </c>
      <c r="N1000" t="s">
        <v>29</v>
      </c>
      <c r="O1000" t="s">
        <v>89</v>
      </c>
      <c r="P1000" s="5">
        <v>46.81</v>
      </c>
      <c r="Q1000">
        <v>5</v>
      </c>
      <c r="R1000" t="s">
        <v>23</v>
      </c>
    </row>
    <row r="1001" spans="1:18" x14ac:dyDescent="0.3">
      <c r="A1001" t="s">
        <v>5262</v>
      </c>
      <c r="B1001" s="1">
        <v>44182</v>
      </c>
      <c r="C1001" t="s">
        <v>5263</v>
      </c>
      <c r="D1001" t="s">
        <v>85</v>
      </c>
      <c r="E1001" t="s">
        <v>82</v>
      </c>
      <c r="F1001">
        <v>6</v>
      </c>
      <c r="G1001">
        <v>6</v>
      </c>
      <c r="H1001" s="4">
        <v>1219.03</v>
      </c>
      <c r="I1001" s="4">
        <v>1279.9815000000001</v>
      </c>
      <c r="J1001" s="4">
        <f t="shared" si="30"/>
        <v>344.51900000000074</v>
      </c>
      <c r="K1001" s="4">
        <f t="shared" si="31"/>
        <v>7679.889000000001</v>
      </c>
      <c r="L1001" t="s">
        <v>47</v>
      </c>
      <c r="M1001" t="s">
        <v>123</v>
      </c>
      <c r="N1001" t="s">
        <v>22</v>
      </c>
      <c r="O1001" t="s">
        <v>67</v>
      </c>
      <c r="P1001" s="5">
        <v>21.19</v>
      </c>
      <c r="Q1001">
        <v>3</v>
      </c>
      <c r="R1001" t="s">
        <v>23</v>
      </c>
    </row>
    <row r="1002" spans="1:18" x14ac:dyDescent="0.3">
      <c r="A1002" t="s">
        <v>5679</v>
      </c>
      <c r="B1002" s="1">
        <v>44182</v>
      </c>
      <c r="C1002" t="s">
        <v>5680</v>
      </c>
      <c r="D1002" t="s">
        <v>141</v>
      </c>
      <c r="E1002" t="s">
        <v>50</v>
      </c>
      <c r="F1002">
        <v>7</v>
      </c>
      <c r="G1002">
        <v>6</v>
      </c>
      <c r="H1002" s="4">
        <v>1029.3800000000001</v>
      </c>
      <c r="I1002" s="4">
        <v>1122.0242000000003</v>
      </c>
      <c r="J1002" s="4">
        <f t="shared" si="30"/>
        <v>508.30520000000109</v>
      </c>
      <c r="K1002" s="4">
        <f t="shared" si="31"/>
        <v>6732.1452000000018</v>
      </c>
      <c r="L1002" t="s">
        <v>51</v>
      </c>
      <c r="M1002" t="s">
        <v>123</v>
      </c>
      <c r="N1002" t="s">
        <v>36</v>
      </c>
      <c r="O1002" t="s">
        <v>53</v>
      </c>
      <c r="P1002" s="5">
        <v>47.56</v>
      </c>
      <c r="Q1002">
        <v>3.6</v>
      </c>
      <c r="R1002" t="s">
        <v>23</v>
      </c>
    </row>
    <row r="1003" spans="1:18" x14ac:dyDescent="0.3">
      <c r="A1003" t="s">
        <v>6456</v>
      </c>
      <c r="B1003" s="1">
        <v>44182</v>
      </c>
      <c r="C1003" t="s">
        <v>6457</v>
      </c>
      <c r="D1003" t="s">
        <v>65</v>
      </c>
      <c r="E1003" t="s">
        <v>82</v>
      </c>
      <c r="F1003">
        <v>9</v>
      </c>
      <c r="G1003">
        <v>7</v>
      </c>
      <c r="H1003" s="4">
        <v>219.48</v>
      </c>
      <c r="I1003" s="4">
        <v>252.40199999999996</v>
      </c>
      <c r="J1003" s="4">
        <f t="shared" si="30"/>
        <v>187.01399999999973</v>
      </c>
      <c r="K1003" s="4">
        <f t="shared" si="31"/>
        <v>1766.8139999999996</v>
      </c>
      <c r="L1003" t="s">
        <v>51</v>
      </c>
      <c r="M1003" t="s">
        <v>21</v>
      </c>
      <c r="N1003" t="s">
        <v>22</v>
      </c>
      <c r="O1003" t="s">
        <v>53</v>
      </c>
      <c r="P1003" s="5">
        <v>43.44</v>
      </c>
      <c r="Q1003">
        <v>3.3</v>
      </c>
      <c r="R1003" t="s">
        <v>23</v>
      </c>
    </row>
    <row r="1004" spans="1:18" x14ac:dyDescent="0.3">
      <c r="A1004" t="s">
        <v>7642</v>
      </c>
      <c r="B1004" s="1">
        <v>44182</v>
      </c>
      <c r="C1004" t="s">
        <v>7643</v>
      </c>
      <c r="D1004" t="s">
        <v>77</v>
      </c>
      <c r="E1004" t="s">
        <v>82</v>
      </c>
      <c r="F1004">
        <v>9</v>
      </c>
      <c r="G1004">
        <v>9</v>
      </c>
      <c r="H1004" s="4">
        <v>20</v>
      </c>
      <c r="I1004" s="4">
        <v>21.8</v>
      </c>
      <c r="J1004" s="4">
        <f t="shared" si="30"/>
        <v>-15.019999999999982</v>
      </c>
      <c r="K1004" s="4">
        <f t="shared" si="31"/>
        <v>196.20000000000002</v>
      </c>
      <c r="L1004" t="s">
        <v>66</v>
      </c>
      <c r="M1004" t="s">
        <v>28</v>
      </c>
      <c r="N1004" t="s">
        <v>71</v>
      </c>
      <c r="O1004" t="s">
        <v>30</v>
      </c>
      <c r="P1004" s="5">
        <v>31.22</v>
      </c>
      <c r="Q1004">
        <v>1.4</v>
      </c>
      <c r="R1004" t="s">
        <v>23</v>
      </c>
    </row>
    <row r="1005" spans="1:18" x14ac:dyDescent="0.3">
      <c r="A1005" t="s">
        <v>1402</v>
      </c>
      <c r="B1005" s="1">
        <v>44183</v>
      </c>
      <c r="C1005" t="s">
        <v>1403</v>
      </c>
      <c r="D1005" t="s">
        <v>100</v>
      </c>
      <c r="E1005" t="s">
        <v>57</v>
      </c>
      <c r="F1005">
        <v>18</v>
      </c>
      <c r="G1005">
        <v>16</v>
      </c>
      <c r="H1005" s="4">
        <v>471.15</v>
      </c>
      <c r="I1005" s="4">
        <v>513.55349999999999</v>
      </c>
      <c r="J1005" s="4">
        <f t="shared" si="30"/>
        <v>645.39600000000019</v>
      </c>
      <c r="K1005" s="4">
        <f t="shared" si="31"/>
        <v>8216.8559999999998</v>
      </c>
      <c r="L1005" t="s">
        <v>27</v>
      </c>
      <c r="M1005" t="s">
        <v>21</v>
      </c>
      <c r="N1005" t="s">
        <v>71</v>
      </c>
      <c r="O1005" t="s">
        <v>30</v>
      </c>
      <c r="P1005" s="5">
        <v>33.06</v>
      </c>
      <c r="Q1005">
        <v>4.8</v>
      </c>
      <c r="R1005" t="s">
        <v>23</v>
      </c>
    </row>
    <row r="1006" spans="1:18" x14ac:dyDescent="0.3">
      <c r="A1006" t="s">
        <v>1638</v>
      </c>
      <c r="B1006" s="1">
        <v>44183</v>
      </c>
      <c r="C1006" t="s">
        <v>1639</v>
      </c>
      <c r="D1006" t="s">
        <v>40</v>
      </c>
      <c r="E1006" t="s">
        <v>57</v>
      </c>
      <c r="F1006">
        <v>3</v>
      </c>
      <c r="G1006">
        <v>2</v>
      </c>
      <c r="H1006" s="4">
        <v>20</v>
      </c>
      <c r="I1006" s="4">
        <v>22</v>
      </c>
      <c r="J1006" s="4">
        <f t="shared" si="30"/>
        <v>-1.2599999999999998</v>
      </c>
      <c r="K1006" s="4">
        <f t="shared" si="31"/>
        <v>44</v>
      </c>
      <c r="L1006" t="s">
        <v>27</v>
      </c>
      <c r="M1006" t="s">
        <v>28</v>
      </c>
      <c r="N1006" t="s">
        <v>71</v>
      </c>
      <c r="O1006" t="s">
        <v>53</v>
      </c>
      <c r="P1006" s="5">
        <v>5.26</v>
      </c>
      <c r="Q1006">
        <v>3</v>
      </c>
      <c r="R1006" t="s">
        <v>23</v>
      </c>
    </row>
    <row r="1007" spans="1:18" x14ac:dyDescent="0.3">
      <c r="A1007" t="s">
        <v>1867</v>
      </c>
      <c r="B1007" s="1">
        <v>44183</v>
      </c>
      <c r="C1007" t="s">
        <v>1868</v>
      </c>
      <c r="D1007" t="s">
        <v>100</v>
      </c>
      <c r="E1007" t="s">
        <v>57</v>
      </c>
      <c r="F1007">
        <v>8</v>
      </c>
      <c r="G1007">
        <v>6</v>
      </c>
      <c r="H1007" s="4">
        <v>1484.92</v>
      </c>
      <c r="I1007" s="4">
        <v>1588.8644000000002</v>
      </c>
      <c r="J1007" s="4">
        <f t="shared" si="30"/>
        <v>580.95640000000003</v>
      </c>
      <c r="K1007" s="4">
        <f t="shared" si="31"/>
        <v>9533.1864000000005</v>
      </c>
      <c r="L1007" t="s">
        <v>20</v>
      </c>
      <c r="M1007" t="s">
        <v>28</v>
      </c>
      <c r="N1007" t="s">
        <v>71</v>
      </c>
      <c r="O1007" t="s">
        <v>30</v>
      </c>
      <c r="P1007" s="5">
        <v>42.71</v>
      </c>
      <c r="Q1007">
        <v>3.9</v>
      </c>
      <c r="R1007" t="s">
        <v>23</v>
      </c>
    </row>
    <row r="1008" spans="1:18" x14ac:dyDescent="0.3">
      <c r="A1008" t="s">
        <v>2202</v>
      </c>
      <c r="B1008" s="1">
        <v>44183</v>
      </c>
      <c r="C1008" t="s">
        <v>2203</v>
      </c>
      <c r="D1008" t="s">
        <v>61</v>
      </c>
      <c r="E1008" t="s">
        <v>70</v>
      </c>
      <c r="F1008">
        <v>6</v>
      </c>
      <c r="G1008">
        <v>5</v>
      </c>
      <c r="H1008" s="4">
        <v>1472.53</v>
      </c>
      <c r="I1008" s="4">
        <v>1605.0577000000001</v>
      </c>
      <c r="J1008" s="4">
        <f t="shared" si="30"/>
        <v>614.55850000000089</v>
      </c>
      <c r="K1008" s="4">
        <f t="shared" si="31"/>
        <v>8025.2885000000006</v>
      </c>
      <c r="L1008" t="s">
        <v>47</v>
      </c>
      <c r="M1008" t="s">
        <v>42</v>
      </c>
      <c r="N1008" t="s">
        <v>22</v>
      </c>
      <c r="O1008" t="s">
        <v>89</v>
      </c>
      <c r="P1008" s="5">
        <v>48.08</v>
      </c>
      <c r="Q1008">
        <v>2.8</v>
      </c>
      <c r="R1008" t="s">
        <v>23</v>
      </c>
    </row>
    <row r="1009" spans="1:18" x14ac:dyDescent="0.3">
      <c r="A1009" t="s">
        <v>4628</v>
      </c>
      <c r="B1009" s="1">
        <v>44183</v>
      </c>
      <c r="C1009" t="s">
        <v>4629</v>
      </c>
      <c r="D1009" t="s">
        <v>61</v>
      </c>
      <c r="E1009" t="s">
        <v>70</v>
      </c>
      <c r="F1009">
        <v>5</v>
      </c>
      <c r="G1009">
        <v>5</v>
      </c>
      <c r="H1009" s="4">
        <v>787.07</v>
      </c>
      <c r="I1009" s="4">
        <v>905.13049999999998</v>
      </c>
      <c r="J1009" s="4">
        <f t="shared" si="30"/>
        <v>563.10249999999974</v>
      </c>
      <c r="K1009" s="4">
        <f t="shared" si="31"/>
        <v>4525.6525000000001</v>
      </c>
      <c r="L1009" t="s">
        <v>20</v>
      </c>
      <c r="M1009" t="s">
        <v>28</v>
      </c>
      <c r="N1009" t="s">
        <v>36</v>
      </c>
      <c r="O1009" t="s">
        <v>67</v>
      </c>
      <c r="P1009" s="5">
        <v>27.2</v>
      </c>
      <c r="Q1009">
        <v>1.7</v>
      </c>
      <c r="R1009" t="s">
        <v>23</v>
      </c>
    </row>
    <row r="1010" spans="1:18" x14ac:dyDescent="0.3">
      <c r="A1010" t="s">
        <v>6478</v>
      </c>
      <c r="B1010" s="1">
        <v>44183</v>
      </c>
      <c r="C1010" t="s">
        <v>6479</v>
      </c>
      <c r="D1010" t="s">
        <v>85</v>
      </c>
      <c r="E1010" t="s">
        <v>82</v>
      </c>
      <c r="F1010">
        <v>14</v>
      </c>
      <c r="G1010">
        <v>14</v>
      </c>
      <c r="H1010" s="4">
        <v>1253.18</v>
      </c>
      <c r="I1010" s="4">
        <v>1340.9026000000001</v>
      </c>
      <c r="J1010" s="4">
        <f t="shared" si="30"/>
        <v>1186.6264000000026</v>
      </c>
      <c r="K1010" s="4">
        <f t="shared" si="31"/>
        <v>18772.636400000003</v>
      </c>
      <c r="L1010" t="s">
        <v>66</v>
      </c>
      <c r="M1010" t="s">
        <v>86</v>
      </c>
      <c r="N1010" t="s">
        <v>71</v>
      </c>
      <c r="O1010" t="s">
        <v>37</v>
      </c>
      <c r="P1010" s="5">
        <v>41.49</v>
      </c>
      <c r="Q1010">
        <v>1.3</v>
      </c>
      <c r="R1010" t="s">
        <v>23</v>
      </c>
    </row>
    <row r="1011" spans="1:18" x14ac:dyDescent="0.3">
      <c r="A1011" t="s">
        <v>2725</v>
      </c>
      <c r="B1011" s="1">
        <v>44184</v>
      </c>
      <c r="C1011" t="s">
        <v>2726</v>
      </c>
      <c r="D1011" t="s">
        <v>45</v>
      </c>
      <c r="E1011" t="s">
        <v>46</v>
      </c>
      <c r="F1011">
        <v>16</v>
      </c>
      <c r="G1011">
        <v>13</v>
      </c>
      <c r="H1011" s="4">
        <v>879.48</v>
      </c>
      <c r="I1011" s="4">
        <v>985.01760000000013</v>
      </c>
      <c r="J1011" s="4">
        <f t="shared" si="30"/>
        <v>1344.9088000000011</v>
      </c>
      <c r="K1011" s="4">
        <f t="shared" si="31"/>
        <v>12805.228800000001</v>
      </c>
      <c r="L1011" t="s">
        <v>66</v>
      </c>
      <c r="M1011" t="s">
        <v>35</v>
      </c>
      <c r="N1011" t="s">
        <v>22</v>
      </c>
      <c r="O1011" t="s">
        <v>30</v>
      </c>
      <c r="P1011" s="5">
        <v>27.08</v>
      </c>
      <c r="Q1011">
        <v>4.0999999999999996</v>
      </c>
      <c r="R1011" t="s">
        <v>23</v>
      </c>
    </row>
    <row r="1012" spans="1:18" x14ac:dyDescent="0.3">
      <c r="A1012" t="s">
        <v>6290</v>
      </c>
      <c r="B1012" s="1">
        <v>44184</v>
      </c>
      <c r="C1012" t="s">
        <v>6291</v>
      </c>
      <c r="D1012" t="s">
        <v>109</v>
      </c>
      <c r="E1012" t="s">
        <v>46</v>
      </c>
      <c r="F1012">
        <v>9</v>
      </c>
      <c r="G1012">
        <v>7</v>
      </c>
      <c r="H1012" s="4">
        <v>1058.69</v>
      </c>
      <c r="I1012" s="4">
        <v>1175.1459000000002</v>
      </c>
      <c r="J1012" s="4">
        <f t="shared" si="30"/>
        <v>782.54130000000225</v>
      </c>
      <c r="K1012" s="4">
        <f t="shared" si="31"/>
        <v>8226.0213000000022</v>
      </c>
      <c r="L1012" t="s">
        <v>47</v>
      </c>
      <c r="M1012" t="s">
        <v>42</v>
      </c>
      <c r="N1012" t="s">
        <v>71</v>
      </c>
      <c r="O1012" t="s">
        <v>53</v>
      </c>
      <c r="P1012" s="5">
        <v>32.65</v>
      </c>
      <c r="Q1012">
        <v>4.5</v>
      </c>
      <c r="R1012" t="s">
        <v>23</v>
      </c>
    </row>
    <row r="1013" spans="1:18" x14ac:dyDescent="0.3">
      <c r="A1013" t="s">
        <v>9076</v>
      </c>
      <c r="B1013" s="1">
        <v>44184</v>
      </c>
      <c r="C1013" t="s">
        <v>9077</v>
      </c>
      <c r="D1013" t="s">
        <v>109</v>
      </c>
      <c r="E1013" t="s">
        <v>46</v>
      </c>
      <c r="F1013">
        <v>14</v>
      </c>
      <c r="G1013">
        <v>14</v>
      </c>
      <c r="H1013" s="4">
        <v>1332.43</v>
      </c>
      <c r="I1013" s="4">
        <v>1518.9702000000002</v>
      </c>
      <c r="J1013" s="4">
        <f t="shared" si="30"/>
        <v>2598.7028000000032</v>
      </c>
      <c r="K1013" s="4">
        <f t="shared" si="31"/>
        <v>21265.582800000004</v>
      </c>
      <c r="L1013" t="s">
        <v>27</v>
      </c>
      <c r="M1013" t="s">
        <v>42</v>
      </c>
      <c r="N1013" t="s">
        <v>29</v>
      </c>
      <c r="O1013" t="s">
        <v>37</v>
      </c>
      <c r="P1013" s="5">
        <v>12.86</v>
      </c>
      <c r="Q1013">
        <v>3.2</v>
      </c>
      <c r="R1013" t="s">
        <v>23</v>
      </c>
    </row>
    <row r="1014" spans="1:18" x14ac:dyDescent="0.3">
      <c r="A1014" t="s">
        <v>799</v>
      </c>
      <c r="B1014" s="1">
        <v>44185</v>
      </c>
      <c r="C1014" t="s">
        <v>800</v>
      </c>
      <c r="D1014" t="s">
        <v>40</v>
      </c>
      <c r="E1014" t="s">
        <v>57</v>
      </c>
      <c r="F1014">
        <v>6</v>
      </c>
      <c r="G1014">
        <v>5</v>
      </c>
      <c r="H1014" s="4">
        <v>1073.6099999999999</v>
      </c>
      <c r="I1014" s="4">
        <v>1213.1792999999998</v>
      </c>
      <c r="J1014" s="4">
        <f t="shared" si="30"/>
        <v>657.08649999999966</v>
      </c>
      <c r="K1014" s="4">
        <f t="shared" si="31"/>
        <v>6065.8964999999989</v>
      </c>
      <c r="L1014" t="s">
        <v>47</v>
      </c>
      <c r="M1014" t="s">
        <v>86</v>
      </c>
      <c r="N1014" t="s">
        <v>71</v>
      </c>
      <c r="O1014" t="s">
        <v>37</v>
      </c>
      <c r="P1014" s="5">
        <v>40.76</v>
      </c>
      <c r="Q1014">
        <v>3.9</v>
      </c>
      <c r="R1014" t="s">
        <v>23</v>
      </c>
    </row>
    <row r="1015" spans="1:18" x14ac:dyDescent="0.3">
      <c r="A1015" t="s">
        <v>3447</v>
      </c>
      <c r="B1015" s="1">
        <v>44185</v>
      </c>
      <c r="C1015" t="s">
        <v>3448</v>
      </c>
      <c r="D1015" t="s">
        <v>77</v>
      </c>
      <c r="E1015" t="s">
        <v>82</v>
      </c>
      <c r="F1015">
        <v>17</v>
      </c>
      <c r="G1015">
        <v>16</v>
      </c>
      <c r="H1015" s="4">
        <v>1135.33</v>
      </c>
      <c r="I1015" s="4">
        <v>1305.6294999999998</v>
      </c>
      <c r="J1015" s="4">
        <f t="shared" si="30"/>
        <v>2718.1019999999976</v>
      </c>
      <c r="K1015" s="4">
        <f t="shared" si="31"/>
        <v>20890.071999999996</v>
      </c>
      <c r="L1015" t="s">
        <v>20</v>
      </c>
      <c r="M1015" t="s">
        <v>42</v>
      </c>
      <c r="N1015" t="s">
        <v>71</v>
      </c>
      <c r="O1015" t="s">
        <v>53</v>
      </c>
      <c r="P1015" s="5">
        <v>6.69</v>
      </c>
      <c r="Q1015">
        <v>2.1</v>
      </c>
      <c r="R1015" t="s">
        <v>23</v>
      </c>
    </row>
    <row r="1016" spans="1:18" x14ac:dyDescent="0.3">
      <c r="A1016" t="s">
        <v>9581</v>
      </c>
      <c r="B1016" s="1">
        <v>44185</v>
      </c>
      <c r="C1016" t="s">
        <v>9582</v>
      </c>
      <c r="D1016" t="s">
        <v>56</v>
      </c>
      <c r="E1016" t="s">
        <v>57</v>
      </c>
      <c r="F1016">
        <v>7</v>
      </c>
      <c r="G1016">
        <v>6</v>
      </c>
      <c r="H1016" s="4">
        <v>1256.67</v>
      </c>
      <c r="I1016" s="4">
        <v>1344.6369000000002</v>
      </c>
      <c r="J1016" s="4">
        <f t="shared" si="30"/>
        <v>520.62140000000034</v>
      </c>
      <c r="K1016" s="4">
        <f t="shared" si="31"/>
        <v>8067.8214000000007</v>
      </c>
      <c r="L1016" t="s">
        <v>27</v>
      </c>
      <c r="M1016" t="s">
        <v>28</v>
      </c>
      <c r="N1016" t="s">
        <v>71</v>
      </c>
      <c r="O1016" t="s">
        <v>67</v>
      </c>
      <c r="P1016" s="5">
        <v>7.18</v>
      </c>
      <c r="Q1016">
        <v>3.7</v>
      </c>
      <c r="R1016" t="s">
        <v>23</v>
      </c>
    </row>
    <row r="1017" spans="1:18" x14ac:dyDescent="0.3">
      <c r="A1017" t="s">
        <v>6256</v>
      </c>
      <c r="B1017" s="1">
        <v>44186</v>
      </c>
      <c r="C1017" t="s">
        <v>6257</v>
      </c>
      <c r="D1017" t="s">
        <v>61</v>
      </c>
      <c r="E1017" t="s">
        <v>70</v>
      </c>
      <c r="F1017">
        <v>17</v>
      </c>
      <c r="G1017">
        <v>15</v>
      </c>
      <c r="H1017" s="4">
        <v>424.39</v>
      </c>
      <c r="I1017" s="4">
        <v>449.85340000000002</v>
      </c>
      <c r="J1017" s="4">
        <f t="shared" si="30"/>
        <v>381.95100000000093</v>
      </c>
      <c r="K1017" s="4">
        <f t="shared" si="31"/>
        <v>6747.8010000000004</v>
      </c>
      <c r="L1017" t="s">
        <v>20</v>
      </c>
      <c r="M1017" t="s">
        <v>79</v>
      </c>
      <c r="N1017" t="s">
        <v>29</v>
      </c>
      <c r="O1017" t="s">
        <v>89</v>
      </c>
      <c r="P1017" s="5">
        <v>0</v>
      </c>
      <c r="Q1017">
        <v>4.2</v>
      </c>
      <c r="R1017" t="s">
        <v>23</v>
      </c>
    </row>
    <row r="1018" spans="1:18" x14ac:dyDescent="0.3">
      <c r="A1018" t="s">
        <v>7780</v>
      </c>
      <c r="B1018" s="1">
        <v>44186</v>
      </c>
      <c r="C1018" t="s">
        <v>7781</v>
      </c>
      <c r="D1018" t="s">
        <v>109</v>
      </c>
      <c r="E1018" t="s">
        <v>46</v>
      </c>
      <c r="F1018">
        <v>10</v>
      </c>
      <c r="G1018">
        <v>9</v>
      </c>
      <c r="H1018" s="4">
        <v>684.93</v>
      </c>
      <c r="I1018" s="4">
        <v>739.72439999999995</v>
      </c>
      <c r="J1018" s="4">
        <f t="shared" si="30"/>
        <v>458.20959999999974</v>
      </c>
      <c r="K1018" s="4">
        <f t="shared" si="31"/>
        <v>6657.5195999999996</v>
      </c>
      <c r="L1018" t="s">
        <v>27</v>
      </c>
      <c r="M1018" t="s">
        <v>86</v>
      </c>
      <c r="N1018" t="s">
        <v>29</v>
      </c>
      <c r="O1018" t="s">
        <v>67</v>
      </c>
      <c r="P1018" s="5">
        <v>34.94</v>
      </c>
      <c r="Q1018">
        <v>4.9000000000000004</v>
      </c>
      <c r="R1018" t="s">
        <v>23</v>
      </c>
    </row>
    <row r="1019" spans="1:18" x14ac:dyDescent="0.3">
      <c r="A1019" t="s">
        <v>190</v>
      </c>
      <c r="B1019" s="1">
        <v>44188</v>
      </c>
      <c r="C1019" t="s">
        <v>191</v>
      </c>
      <c r="D1019" t="s">
        <v>116</v>
      </c>
      <c r="E1019" t="s">
        <v>50</v>
      </c>
      <c r="F1019">
        <v>20</v>
      </c>
      <c r="G1019">
        <v>16</v>
      </c>
      <c r="H1019" s="4">
        <v>14.95</v>
      </c>
      <c r="I1019" s="4">
        <v>16.445</v>
      </c>
      <c r="J1019" s="4">
        <f t="shared" si="30"/>
        <v>-8.8399999999999821</v>
      </c>
      <c r="K1019" s="4">
        <f t="shared" si="31"/>
        <v>263.12</v>
      </c>
      <c r="L1019" t="s">
        <v>27</v>
      </c>
      <c r="M1019" t="s">
        <v>28</v>
      </c>
      <c r="N1019" t="s">
        <v>71</v>
      </c>
      <c r="O1019" t="s">
        <v>30</v>
      </c>
      <c r="P1019" s="5">
        <v>32.76</v>
      </c>
      <c r="Q1019">
        <v>2.7</v>
      </c>
      <c r="R1019" t="s">
        <v>23</v>
      </c>
    </row>
    <row r="1020" spans="1:18" x14ac:dyDescent="0.3">
      <c r="A1020" t="s">
        <v>9492</v>
      </c>
      <c r="B1020" s="1">
        <v>44188</v>
      </c>
      <c r="C1020" t="s">
        <v>9493</v>
      </c>
      <c r="D1020" t="s">
        <v>100</v>
      </c>
      <c r="E1020" t="s">
        <v>57</v>
      </c>
      <c r="F1020">
        <v>9</v>
      </c>
      <c r="G1020">
        <v>9</v>
      </c>
      <c r="H1020" s="4">
        <v>238.63</v>
      </c>
      <c r="I1020" s="4">
        <v>269.65189999999996</v>
      </c>
      <c r="J1020" s="4">
        <f t="shared" si="30"/>
        <v>252.27709999999939</v>
      </c>
      <c r="K1020" s="4">
        <f t="shared" si="31"/>
        <v>2426.8670999999995</v>
      </c>
      <c r="L1020" t="s">
        <v>27</v>
      </c>
      <c r="M1020" t="s">
        <v>42</v>
      </c>
      <c r="N1020" t="s">
        <v>29</v>
      </c>
      <c r="O1020" t="s">
        <v>67</v>
      </c>
      <c r="P1020" s="5">
        <v>26.92</v>
      </c>
      <c r="Q1020">
        <v>3</v>
      </c>
      <c r="R1020" t="s">
        <v>23</v>
      </c>
    </row>
    <row r="1021" spans="1:18" x14ac:dyDescent="0.3">
      <c r="A1021" t="s">
        <v>9845</v>
      </c>
      <c r="B1021" s="1">
        <v>44188</v>
      </c>
      <c r="C1021" t="s">
        <v>9846</v>
      </c>
      <c r="D1021" t="s">
        <v>33</v>
      </c>
      <c r="E1021" t="s">
        <v>70</v>
      </c>
      <c r="F1021">
        <v>10</v>
      </c>
      <c r="G1021">
        <v>10</v>
      </c>
      <c r="H1021" s="4">
        <v>634.84</v>
      </c>
      <c r="I1021" s="4">
        <v>711.02080000000012</v>
      </c>
      <c r="J1021" s="4">
        <f t="shared" si="30"/>
        <v>716.03800000000092</v>
      </c>
      <c r="K1021" s="4">
        <f t="shared" si="31"/>
        <v>7110.2080000000014</v>
      </c>
      <c r="L1021" t="s">
        <v>20</v>
      </c>
      <c r="M1021" t="s">
        <v>28</v>
      </c>
      <c r="N1021" t="s">
        <v>36</v>
      </c>
      <c r="O1021" t="s">
        <v>53</v>
      </c>
      <c r="P1021" s="5">
        <v>45.77</v>
      </c>
      <c r="Q1021">
        <v>3.1</v>
      </c>
      <c r="R1021" t="s">
        <v>23</v>
      </c>
    </row>
    <row r="1022" spans="1:18" x14ac:dyDescent="0.3">
      <c r="A1022" t="s">
        <v>4805</v>
      </c>
      <c r="B1022" s="1">
        <v>44189</v>
      </c>
      <c r="C1022" t="s">
        <v>4806</v>
      </c>
      <c r="D1022" t="s">
        <v>116</v>
      </c>
      <c r="E1022" t="s">
        <v>50</v>
      </c>
      <c r="F1022">
        <v>1</v>
      </c>
      <c r="G1022">
        <v>1</v>
      </c>
      <c r="H1022" s="4">
        <v>1128.8699999999999</v>
      </c>
      <c r="I1022" s="4">
        <v>1264.3344</v>
      </c>
      <c r="J1022" s="4">
        <f t="shared" si="30"/>
        <v>121.66440000000007</v>
      </c>
      <c r="K1022" s="4">
        <f t="shared" si="31"/>
        <v>1264.3344</v>
      </c>
      <c r="L1022" t="s">
        <v>20</v>
      </c>
      <c r="M1022" t="s">
        <v>35</v>
      </c>
      <c r="N1022" t="s">
        <v>36</v>
      </c>
      <c r="O1022" t="s">
        <v>53</v>
      </c>
      <c r="P1022" s="5">
        <v>13.8</v>
      </c>
      <c r="Q1022">
        <v>2.2999999999999998</v>
      </c>
      <c r="R1022" t="s">
        <v>23</v>
      </c>
    </row>
    <row r="1023" spans="1:18" x14ac:dyDescent="0.3">
      <c r="A1023" t="s">
        <v>6833</v>
      </c>
      <c r="B1023" s="1">
        <v>44189</v>
      </c>
      <c r="C1023" t="s">
        <v>1227</v>
      </c>
      <c r="D1023" t="s">
        <v>40</v>
      </c>
      <c r="E1023" t="s">
        <v>57</v>
      </c>
      <c r="F1023">
        <v>16</v>
      </c>
      <c r="G1023">
        <v>16</v>
      </c>
      <c r="H1023" s="4">
        <v>1300.6300000000001</v>
      </c>
      <c r="I1023" s="4">
        <v>1404.6804000000002</v>
      </c>
      <c r="J1023" s="4">
        <f t="shared" si="30"/>
        <v>1619.1864000000014</v>
      </c>
      <c r="K1023" s="4">
        <f t="shared" si="31"/>
        <v>22474.886400000003</v>
      </c>
      <c r="L1023" t="s">
        <v>66</v>
      </c>
      <c r="M1023" t="s">
        <v>21</v>
      </c>
      <c r="N1023" t="s">
        <v>71</v>
      </c>
      <c r="O1023" t="s">
        <v>53</v>
      </c>
      <c r="P1023" s="5">
        <v>45.62</v>
      </c>
      <c r="Q1023">
        <v>3.5</v>
      </c>
      <c r="R1023" t="s">
        <v>74</v>
      </c>
    </row>
    <row r="1024" spans="1:18" x14ac:dyDescent="0.3">
      <c r="A1024" t="s">
        <v>7198</v>
      </c>
      <c r="B1024" s="1">
        <v>44189</v>
      </c>
      <c r="C1024" t="s">
        <v>7199</v>
      </c>
      <c r="D1024" t="s">
        <v>100</v>
      </c>
      <c r="E1024" t="s">
        <v>57</v>
      </c>
      <c r="F1024">
        <v>18</v>
      </c>
      <c r="G1024">
        <v>14</v>
      </c>
      <c r="H1024" s="4">
        <v>1257.77</v>
      </c>
      <c r="I1024" s="4">
        <v>1433.8578000000002</v>
      </c>
      <c r="J1024" s="4">
        <f t="shared" si="30"/>
        <v>2430.8492000000051</v>
      </c>
      <c r="K1024" s="4">
        <f t="shared" si="31"/>
        <v>20074.009200000004</v>
      </c>
      <c r="L1024" t="s">
        <v>20</v>
      </c>
      <c r="M1024" t="s">
        <v>21</v>
      </c>
      <c r="N1024" t="s">
        <v>22</v>
      </c>
      <c r="O1024" t="s">
        <v>37</v>
      </c>
      <c r="P1024" s="5">
        <v>34.380000000000003</v>
      </c>
      <c r="Q1024">
        <v>4.5</v>
      </c>
      <c r="R1024" t="s">
        <v>23</v>
      </c>
    </row>
    <row r="1025" spans="1:18" x14ac:dyDescent="0.3">
      <c r="A1025" t="s">
        <v>8170</v>
      </c>
      <c r="B1025" s="1">
        <v>44189</v>
      </c>
      <c r="C1025" t="s">
        <v>8171</v>
      </c>
      <c r="D1025" t="s">
        <v>56</v>
      </c>
      <c r="E1025" t="s">
        <v>57</v>
      </c>
      <c r="F1025">
        <v>9</v>
      </c>
      <c r="G1025">
        <v>9</v>
      </c>
      <c r="H1025" s="4">
        <v>223.75</v>
      </c>
      <c r="I1025" s="4">
        <v>257.3125</v>
      </c>
      <c r="J1025" s="4">
        <f t="shared" si="30"/>
        <v>272.67250000000001</v>
      </c>
      <c r="K1025" s="4">
        <f t="shared" si="31"/>
        <v>2315.8125</v>
      </c>
      <c r="L1025" t="s">
        <v>66</v>
      </c>
      <c r="M1025" t="s">
        <v>123</v>
      </c>
      <c r="N1025" t="s">
        <v>29</v>
      </c>
      <c r="O1025" t="s">
        <v>37</v>
      </c>
      <c r="P1025" s="5">
        <v>29.39</v>
      </c>
      <c r="Q1025">
        <v>2.4</v>
      </c>
      <c r="R1025" t="s">
        <v>23</v>
      </c>
    </row>
    <row r="1026" spans="1:18" x14ac:dyDescent="0.3">
      <c r="A1026" t="s">
        <v>8190</v>
      </c>
      <c r="B1026" s="1">
        <v>44189</v>
      </c>
      <c r="C1026" t="s">
        <v>8191</v>
      </c>
      <c r="D1026" t="s">
        <v>109</v>
      </c>
      <c r="E1026" t="s">
        <v>46</v>
      </c>
      <c r="F1026">
        <v>16</v>
      </c>
      <c r="G1026">
        <v>15</v>
      </c>
      <c r="H1026" s="4">
        <v>457.91</v>
      </c>
      <c r="I1026" s="4">
        <v>494.54280000000006</v>
      </c>
      <c r="J1026" s="4">
        <f t="shared" ref="J1026:J1089" si="32">(G1026*I1026)-(G1026*H1026)-P1026</f>
        <v>503.7320000000002</v>
      </c>
      <c r="K1026" s="4">
        <f t="shared" ref="K1026:K1089" si="33">G1026*I1026</f>
        <v>7418.1420000000007</v>
      </c>
      <c r="L1026" t="s">
        <v>47</v>
      </c>
      <c r="M1026" t="s">
        <v>79</v>
      </c>
      <c r="N1026" t="s">
        <v>36</v>
      </c>
      <c r="O1026" t="s">
        <v>30</v>
      </c>
      <c r="P1026" s="5">
        <v>45.76</v>
      </c>
      <c r="Q1026">
        <v>2.1</v>
      </c>
      <c r="R1026" t="s">
        <v>23</v>
      </c>
    </row>
    <row r="1027" spans="1:18" x14ac:dyDescent="0.3">
      <c r="A1027" t="s">
        <v>1236</v>
      </c>
      <c r="B1027" s="1">
        <v>44190</v>
      </c>
      <c r="C1027" t="s">
        <v>1237</v>
      </c>
      <c r="D1027" t="s">
        <v>94</v>
      </c>
      <c r="E1027" t="s">
        <v>50</v>
      </c>
      <c r="F1027">
        <v>9</v>
      </c>
      <c r="G1027">
        <v>7</v>
      </c>
      <c r="H1027" s="4">
        <v>1271.99</v>
      </c>
      <c r="I1027" s="4">
        <v>1462.7884999999999</v>
      </c>
      <c r="J1027" s="4">
        <f t="shared" si="32"/>
        <v>1286.2194999999983</v>
      </c>
      <c r="K1027" s="4">
        <f t="shared" si="33"/>
        <v>10239.519499999999</v>
      </c>
      <c r="L1027" t="s">
        <v>51</v>
      </c>
      <c r="M1027" t="s">
        <v>79</v>
      </c>
      <c r="N1027" t="s">
        <v>36</v>
      </c>
      <c r="O1027" t="s">
        <v>53</v>
      </c>
      <c r="P1027" s="5">
        <v>49.37</v>
      </c>
      <c r="Q1027">
        <v>3</v>
      </c>
      <c r="R1027" t="s">
        <v>23</v>
      </c>
    </row>
    <row r="1028" spans="1:18" x14ac:dyDescent="0.3">
      <c r="A1028" t="s">
        <v>3443</v>
      </c>
      <c r="B1028" s="1">
        <v>44190</v>
      </c>
      <c r="C1028" t="s">
        <v>3444</v>
      </c>
      <c r="D1028" t="s">
        <v>61</v>
      </c>
      <c r="E1028" t="s">
        <v>70</v>
      </c>
      <c r="F1028">
        <v>14</v>
      </c>
      <c r="G1028">
        <v>13</v>
      </c>
      <c r="H1028" s="4">
        <v>1293.95</v>
      </c>
      <c r="I1028" s="4">
        <v>1410.4055000000001</v>
      </c>
      <c r="J1028" s="4">
        <f t="shared" si="32"/>
        <v>1488.8015000000005</v>
      </c>
      <c r="K1028" s="4">
        <f t="shared" si="33"/>
        <v>18335.271500000003</v>
      </c>
      <c r="L1028" t="s">
        <v>20</v>
      </c>
      <c r="M1028" t="s">
        <v>35</v>
      </c>
      <c r="N1028" t="s">
        <v>29</v>
      </c>
      <c r="O1028" t="s">
        <v>53</v>
      </c>
      <c r="P1028" s="5">
        <v>25.12</v>
      </c>
      <c r="Q1028">
        <v>1.8</v>
      </c>
      <c r="R1028" t="s">
        <v>23</v>
      </c>
    </row>
    <row r="1029" spans="1:18" x14ac:dyDescent="0.3">
      <c r="A1029" t="s">
        <v>8354</v>
      </c>
      <c r="B1029" s="1">
        <v>44190</v>
      </c>
      <c r="C1029" t="s">
        <v>8355</v>
      </c>
      <c r="D1029" t="s">
        <v>85</v>
      </c>
      <c r="E1029" t="s">
        <v>82</v>
      </c>
      <c r="F1029">
        <v>12</v>
      </c>
      <c r="G1029">
        <v>12</v>
      </c>
      <c r="H1029" s="4">
        <v>18.91</v>
      </c>
      <c r="I1029" s="4">
        <v>20.233700000000002</v>
      </c>
      <c r="J1029" s="4">
        <f t="shared" si="32"/>
        <v>-8.3555999999999706</v>
      </c>
      <c r="K1029" s="4">
        <f t="shared" si="33"/>
        <v>242.80440000000004</v>
      </c>
      <c r="L1029" t="s">
        <v>27</v>
      </c>
      <c r="M1029" t="s">
        <v>42</v>
      </c>
      <c r="N1029" t="s">
        <v>29</v>
      </c>
      <c r="O1029" t="s">
        <v>30</v>
      </c>
      <c r="P1029" s="5">
        <v>24.24</v>
      </c>
      <c r="Q1029">
        <v>1.3</v>
      </c>
      <c r="R1029" t="s">
        <v>23</v>
      </c>
    </row>
    <row r="1030" spans="1:18" x14ac:dyDescent="0.3">
      <c r="A1030" t="s">
        <v>6084</v>
      </c>
      <c r="B1030" s="1">
        <v>44192</v>
      </c>
      <c r="C1030" t="s">
        <v>6085</v>
      </c>
      <c r="D1030" t="s">
        <v>116</v>
      </c>
      <c r="E1030" t="s">
        <v>50</v>
      </c>
      <c r="F1030">
        <v>2</v>
      </c>
      <c r="G1030">
        <v>2</v>
      </c>
      <c r="H1030" s="4">
        <v>985.25</v>
      </c>
      <c r="I1030" s="4">
        <v>1044.365</v>
      </c>
      <c r="J1030" s="4">
        <f t="shared" si="32"/>
        <v>116.65000000000002</v>
      </c>
      <c r="K1030" s="4">
        <f t="shared" si="33"/>
        <v>2088.73</v>
      </c>
      <c r="L1030" t="s">
        <v>20</v>
      </c>
      <c r="M1030" t="s">
        <v>21</v>
      </c>
      <c r="N1030" t="s">
        <v>36</v>
      </c>
      <c r="O1030" t="s">
        <v>67</v>
      </c>
      <c r="P1030" s="5">
        <v>1.58</v>
      </c>
      <c r="Q1030">
        <v>3.2</v>
      </c>
      <c r="R1030" t="s">
        <v>23</v>
      </c>
    </row>
    <row r="1031" spans="1:18" x14ac:dyDescent="0.3">
      <c r="A1031" t="s">
        <v>7669</v>
      </c>
      <c r="B1031" s="1">
        <v>44192</v>
      </c>
      <c r="C1031" t="s">
        <v>3446</v>
      </c>
      <c r="D1031" t="s">
        <v>109</v>
      </c>
      <c r="E1031" t="s">
        <v>46</v>
      </c>
      <c r="F1031">
        <v>5</v>
      </c>
      <c r="G1031">
        <v>5</v>
      </c>
      <c r="H1031" s="4">
        <v>561.74</v>
      </c>
      <c r="I1031" s="4">
        <v>640.38360000000011</v>
      </c>
      <c r="J1031" s="4">
        <f t="shared" si="32"/>
        <v>363.04800000000074</v>
      </c>
      <c r="K1031" s="4">
        <f t="shared" si="33"/>
        <v>3201.9180000000006</v>
      </c>
      <c r="L1031" t="s">
        <v>66</v>
      </c>
      <c r="M1031" t="s">
        <v>79</v>
      </c>
      <c r="N1031" t="s">
        <v>29</v>
      </c>
      <c r="O1031" t="s">
        <v>30</v>
      </c>
      <c r="P1031" s="5">
        <v>30.17</v>
      </c>
      <c r="Q1031">
        <v>3.7</v>
      </c>
      <c r="R1031" t="s">
        <v>23</v>
      </c>
    </row>
    <row r="1032" spans="1:18" x14ac:dyDescent="0.3">
      <c r="A1032" t="s">
        <v>880</v>
      </c>
      <c r="B1032" s="1">
        <v>44193</v>
      </c>
      <c r="C1032" t="s">
        <v>881</v>
      </c>
      <c r="D1032" t="s">
        <v>45</v>
      </c>
      <c r="E1032" t="s">
        <v>46</v>
      </c>
      <c r="F1032">
        <v>9</v>
      </c>
      <c r="G1032">
        <v>9</v>
      </c>
      <c r="H1032" s="4">
        <v>1222.68</v>
      </c>
      <c r="I1032" s="4">
        <v>1381.6283999999998</v>
      </c>
      <c r="J1032" s="4">
        <f t="shared" si="32"/>
        <v>1398.2555999999975</v>
      </c>
      <c r="K1032" s="4">
        <f t="shared" si="33"/>
        <v>12434.655599999998</v>
      </c>
      <c r="L1032" t="s">
        <v>66</v>
      </c>
      <c r="M1032" t="s">
        <v>42</v>
      </c>
      <c r="N1032" t="s">
        <v>36</v>
      </c>
      <c r="O1032" t="s">
        <v>53</v>
      </c>
      <c r="P1032" s="5">
        <v>32.28</v>
      </c>
      <c r="Q1032">
        <v>0</v>
      </c>
      <c r="R1032" t="s">
        <v>23</v>
      </c>
    </row>
    <row r="1033" spans="1:18" x14ac:dyDescent="0.3">
      <c r="A1033" t="s">
        <v>3739</v>
      </c>
      <c r="B1033" s="1">
        <v>44194</v>
      </c>
      <c r="C1033" t="s">
        <v>3740</v>
      </c>
      <c r="D1033" t="s">
        <v>130</v>
      </c>
      <c r="E1033" t="s">
        <v>82</v>
      </c>
      <c r="F1033">
        <v>12</v>
      </c>
      <c r="G1033">
        <v>12</v>
      </c>
      <c r="H1033" s="4">
        <v>984.4</v>
      </c>
      <c r="I1033" s="4">
        <v>1122.2160000000001</v>
      </c>
      <c r="J1033" s="4">
        <f t="shared" si="32"/>
        <v>1650.9420000000014</v>
      </c>
      <c r="K1033" s="4">
        <f t="shared" si="33"/>
        <v>13466.592000000001</v>
      </c>
      <c r="L1033" t="s">
        <v>27</v>
      </c>
      <c r="M1033" t="s">
        <v>35</v>
      </c>
      <c r="N1033" t="s">
        <v>22</v>
      </c>
      <c r="O1033" t="s">
        <v>67</v>
      </c>
      <c r="P1033" s="5">
        <v>2.85</v>
      </c>
      <c r="Q1033">
        <v>4.0999999999999996</v>
      </c>
      <c r="R1033" t="s">
        <v>23</v>
      </c>
    </row>
    <row r="1034" spans="1:18" x14ac:dyDescent="0.3">
      <c r="A1034" t="s">
        <v>5677</v>
      </c>
      <c r="B1034" s="1">
        <v>44194</v>
      </c>
      <c r="C1034" t="s">
        <v>5678</v>
      </c>
      <c r="D1034" t="s">
        <v>85</v>
      </c>
      <c r="E1034" t="s">
        <v>82</v>
      </c>
      <c r="F1034">
        <v>9</v>
      </c>
      <c r="G1034">
        <v>7</v>
      </c>
      <c r="H1034" s="4">
        <v>1184.67</v>
      </c>
      <c r="I1034" s="4">
        <v>1267.5969000000002</v>
      </c>
      <c r="J1034" s="4">
        <f t="shared" si="32"/>
        <v>575.31830000000093</v>
      </c>
      <c r="K1034" s="4">
        <f t="shared" si="33"/>
        <v>8873.1783000000014</v>
      </c>
      <c r="L1034" t="s">
        <v>27</v>
      </c>
      <c r="M1034" t="s">
        <v>86</v>
      </c>
      <c r="N1034" t="s">
        <v>71</v>
      </c>
      <c r="O1034" t="s">
        <v>53</v>
      </c>
      <c r="P1034" s="5">
        <v>5.17</v>
      </c>
      <c r="Q1034">
        <v>1.2</v>
      </c>
      <c r="R1034" t="s">
        <v>74</v>
      </c>
    </row>
    <row r="1035" spans="1:18" x14ac:dyDescent="0.3">
      <c r="A1035" t="s">
        <v>6928</v>
      </c>
      <c r="B1035" s="1">
        <v>44194</v>
      </c>
      <c r="C1035" t="s">
        <v>6929</v>
      </c>
      <c r="D1035" t="s">
        <v>65</v>
      </c>
      <c r="E1035" t="s">
        <v>82</v>
      </c>
      <c r="F1035">
        <v>6</v>
      </c>
      <c r="G1035">
        <v>5</v>
      </c>
      <c r="H1035" s="4">
        <v>424.23</v>
      </c>
      <c r="I1035" s="4">
        <v>453.92610000000002</v>
      </c>
      <c r="J1035" s="4">
        <f t="shared" si="32"/>
        <v>121.97050000000011</v>
      </c>
      <c r="K1035" s="4">
        <f t="shared" si="33"/>
        <v>2269.6305000000002</v>
      </c>
      <c r="L1035" t="s">
        <v>20</v>
      </c>
      <c r="M1035" t="s">
        <v>21</v>
      </c>
      <c r="N1035" t="s">
        <v>29</v>
      </c>
      <c r="O1035" t="s">
        <v>37</v>
      </c>
      <c r="P1035" s="5">
        <v>26.51</v>
      </c>
      <c r="Q1035">
        <v>4</v>
      </c>
      <c r="R1035" t="s">
        <v>23</v>
      </c>
    </row>
    <row r="1036" spans="1:18" x14ac:dyDescent="0.3">
      <c r="A1036" t="s">
        <v>8830</v>
      </c>
      <c r="B1036" s="1">
        <v>44194</v>
      </c>
      <c r="C1036" t="s">
        <v>7825</v>
      </c>
      <c r="D1036" t="s">
        <v>56</v>
      </c>
      <c r="E1036" t="s">
        <v>57</v>
      </c>
      <c r="F1036">
        <v>8</v>
      </c>
      <c r="G1036">
        <v>8</v>
      </c>
      <c r="H1036" s="4">
        <v>677.72</v>
      </c>
      <c r="I1036" s="4">
        <v>779.37799999999993</v>
      </c>
      <c r="J1036" s="4">
        <f t="shared" si="32"/>
        <v>792.84399999999926</v>
      </c>
      <c r="K1036" s="4">
        <f t="shared" si="33"/>
        <v>6235.0239999999994</v>
      </c>
      <c r="L1036" t="s">
        <v>27</v>
      </c>
      <c r="M1036" t="s">
        <v>21</v>
      </c>
      <c r="N1036" t="s">
        <v>71</v>
      </c>
      <c r="O1036" t="s">
        <v>89</v>
      </c>
      <c r="P1036" s="5">
        <v>20.420000000000002</v>
      </c>
      <c r="Q1036">
        <v>1.3</v>
      </c>
      <c r="R1036" t="s">
        <v>23</v>
      </c>
    </row>
    <row r="1037" spans="1:18" x14ac:dyDescent="0.3">
      <c r="A1037" t="s">
        <v>8831</v>
      </c>
      <c r="B1037" s="1">
        <v>44194</v>
      </c>
      <c r="C1037" t="s">
        <v>8832</v>
      </c>
      <c r="D1037" t="s">
        <v>85</v>
      </c>
      <c r="E1037" t="s">
        <v>82</v>
      </c>
      <c r="F1037">
        <v>11</v>
      </c>
      <c r="G1037">
        <v>11</v>
      </c>
      <c r="H1037" s="4">
        <v>1303</v>
      </c>
      <c r="I1037" s="4">
        <v>1407.24</v>
      </c>
      <c r="J1037" s="4">
        <f t="shared" si="32"/>
        <v>1100.4199999999994</v>
      </c>
      <c r="K1037" s="4">
        <f t="shared" si="33"/>
        <v>15479.64</v>
      </c>
      <c r="L1037" t="s">
        <v>20</v>
      </c>
      <c r="M1037" t="s">
        <v>86</v>
      </c>
      <c r="N1037" t="s">
        <v>22</v>
      </c>
      <c r="O1037" t="s">
        <v>53</v>
      </c>
      <c r="P1037" s="5">
        <v>46.22</v>
      </c>
      <c r="Q1037">
        <v>4.2</v>
      </c>
      <c r="R1037" t="s">
        <v>23</v>
      </c>
    </row>
    <row r="1038" spans="1:18" x14ac:dyDescent="0.3">
      <c r="A1038" t="s">
        <v>9755</v>
      </c>
      <c r="B1038" s="1">
        <v>44194</v>
      </c>
      <c r="C1038" t="s">
        <v>9756</v>
      </c>
      <c r="D1038" t="s">
        <v>130</v>
      </c>
      <c r="E1038" t="s">
        <v>82</v>
      </c>
      <c r="F1038">
        <v>1</v>
      </c>
      <c r="G1038">
        <v>1</v>
      </c>
      <c r="H1038" s="4">
        <v>327.68</v>
      </c>
      <c r="I1038" s="4">
        <v>353.89440000000002</v>
      </c>
      <c r="J1038" s="4">
        <f t="shared" si="32"/>
        <v>-4.1155999999999864</v>
      </c>
      <c r="K1038" s="4">
        <f t="shared" si="33"/>
        <v>353.89440000000002</v>
      </c>
      <c r="L1038" t="s">
        <v>27</v>
      </c>
      <c r="M1038" t="s">
        <v>35</v>
      </c>
      <c r="N1038" t="s">
        <v>71</v>
      </c>
      <c r="O1038" t="s">
        <v>89</v>
      </c>
      <c r="P1038" s="5">
        <v>30.33</v>
      </c>
      <c r="Q1038">
        <v>2.6</v>
      </c>
      <c r="R1038" t="s">
        <v>23</v>
      </c>
    </row>
    <row r="1039" spans="1:18" x14ac:dyDescent="0.3">
      <c r="A1039" t="s">
        <v>759</v>
      </c>
      <c r="B1039" s="1">
        <v>44195</v>
      </c>
      <c r="C1039" t="s">
        <v>760</v>
      </c>
      <c r="D1039" t="s">
        <v>45</v>
      </c>
      <c r="E1039" t="s">
        <v>46</v>
      </c>
      <c r="F1039">
        <v>11</v>
      </c>
      <c r="G1039">
        <v>11</v>
      </c>
      <c r="H1039" s="4">
        <v>1235.98</v>
      </c>
      <c r="I1039" s="4">
        <v>1384.2976000000001</v>
      </c>
      <c r="J1039" s="4">
        <f t="shared" si="32"/>
        <v>1618.8535999999997</v>
      </c>
      <c r="K1039" s="4">
        <f t="shared" si="33"/>
        <v>15227.2736</v>
      </c>
      <c r="L1039" t="s">
        <v>20</v>
      </c>
      <c r="M1039" t="s">
        <v>123</v>
      </c>
      <c r="N1039" t="s">
        <v>36</v>
      </c>
      <c r="O1039" t="s">
        <v>67</v>
      </c>
      <c r="P1039" s="5">
        <v>12.64</v>
      </c>
      <c r="Q1039">
        <v>2.2000000000000002</v>
      </c>
      <c r="R1039" t="s">
        <v>23</v>
      </c>
    </row>
    <row r="1040" spans="1:18" x14ac:dyDescent="0.3">
      <c r="A1040" t="s">
        <v>8724</v>
      </c>
      <c r="B1040" s="1">
        <v>44195</v>
      </c>
      <c r="C1040" t="s">
        <v>8725</v>
      </c>
      <c r="D1040" t="s">
        <v>40</v>
      </c>
      <c r="E1040" t="s">
        <v>57</v>
      </c>
      <c r="F1040">
        <v>14</v>
      </c>
      <c r="G1040">
        <v>13</v>
      </c>
      <c r="H1040" s="4">
        <v>591.12</v>
      </c>
      <c r="I1040" s="4">
        <v>650.23200000000008</v>
      </c>
      <c r="J1040" s="4">
        <f t="shared" si="32"/>
        <v>722.496000000001</v>
      </c>
      <c r="K1040" s="4">
        <f t="shared" si="33"/>
        <v>8453.0160000000014</v>
      </c>
      <c r="L1040" t="s">
        <v>27</v>
      </c>
      <c r="M1040" t="s">
        <v>42</v>
      </c>
      <c r="N1040" t="s">
        <v>71</v>
      </c>
      <c r="O1040" t="s">
        <v>53</v>
      </c>
      <c r="P1040" s="5">
        <v>45.96</v>
      </c>
      <c r="Q1040">
        <v>3.5</v>
      </c>
      <c r="R1040" t="s">
        <v>23</v>
      </c>
    </row>
    <row r="1041" spans="1:18" x14ac:dyDescent="0.3">
      <c r="A1041" t="s">
        <v>8943</v>
      </c>
      <c r="B1041" s="1">
        <v>44195</v>
      </c>
      <c r="C1041" t="s">
        <v>8944</v>
      </c>
      <c r="D1041" t="s">
        <v>116</v>
      </c>
      <c r="E1041" t="s">
        <v>50</v>
      </c>
      <c r="F1041">
        <v>15</v>
      </c>
      <c r="G1041">
        <v>13</v>
      </c>
      <c r="H1041" s="4">
        <v>839.01</v>
      </c>
      <c r="I1041" s="4">
        <v>906.13080000000002</v>
      </c>
      <c r="J1041" s="4">
        <f t="shared" si="32"/>
        <v>843.58040000000051</v>
      </c>
      <c r="K1041" s="4">
        <f t="shared" si="33"/>
        <v>11779.7004</v>
      </c>
      <c r="L1041" t="s">
        <v>51</v>
      </c>
      <c r="M1041" t="s">
        <v>79</v>
      </c>
      <c r="N1041" t="s">
        <v>71</v>
      </c>
      <c r="O1041" t="s">
        <v>30</v>
      </c>
      <c r="P1041" s="5">
        <v>28.99</v>
      </c>
      <c r="Q1041">
        <v>1.9</v>
      </c>
      <c r="R1041" t="s">
        <v>23</v>
      </c>
    </row>
    <row r="1042" spans="1:18" x14ac:dyDescent="0.3">
      <c r="A1042" t="s">
        <v>9130</v>
      </c>
      <c r="B1042" s="1">
        <v>44195</v>
      </c>
      <c r="C1042" t="s">
        <v>9131</v>
      </c>
      <c r="D1042" t="s">
        <v>45</v>
      </c>
      <c r="E1042" t="s">
        <v>46</v>
      </c>
      <c r="F1042">
        <v>9</v>
      </c>
      <c r="G1042">
        <v>7</v>
      </c>
      <c r="H1042" s="4">
        <v>865.6</v>
      </c>
      <c r="I1042" s="4">
        <v>934.84800000000007</v>
      </c>
      <c r="J1042" s="4">
        <f t="shared" si="32"/>
        <v>463.30600000000078</v>
      </c>
      <c r="K1042" s="4">
        <f t="shared" si="33"/>
        <v>6543.9360000000006</v>
      </c>
      <c r="L1042" t="s">
        <v>51</v>
      </c>
      <c r="M1042" t="s">
        <v>35</v>
      </c>
      <c r="N1042" t="s">
        <v>36</v>
      </c>
      <c r="O1042" t="s">
        <v>37</v>
      </c>
      <c r="P1042" s="5">
        <v>21.43</v>
      </c>
      <c r="Q1042">
        <v>4.4000000000000004</v>
      </c>
      <c r="R1042" t="s">
        <v>23</v>
      </c>
    </row>
    <row r="1043" spans="1:18" x14ac:dyDescent="0.3">
      <c r="A1043" t="s">
        <v>9583</v>
      </c>
      <c r="B1043" s="1">
        <v>44195</v>
      </c>
      <c r="C1043" t="s">
        <v>9584</v>
      </c>
      <c r="D1043" t="s">
        <v>133</v>
      </c>
      <c r="E1043" t="s">
        <v>50</v>
      </c>
      <c r="F1043">
        <v>4</v>
      </c>
      <c r="G1043">
        <v>4</v>
      </c>
      <c r="H1043" s="4">
        <v>1040.1199999999999</v>
      </c>
      <c r="I1043" s="4">
        <v>1112.9284</v>
      </c>
      <c r="J1043" s="4">
        <f t="shared" si="32"/>
        <v>267.2736000000005</v>
      </c>
      <c r="K1043" s="4">
        <f t="shared" si="33"/>
        <v>4451.7136</v>
      </c>
      <c r="L1043" t="s">
        <v>47</v>
      </c>
      <c r="M1043" t="s">
        <v>79</v>
      </c>
      <c r="N1043" t="s">
        <v>22</v>
      </c>
      <c r="O1043" t="s">
        <v>53</v>
      </c>
      <c r="P1043" s="5">
        <v>23.96</v>
      </c>
      <c r="Q1043">
        <v>3.4</v>
      </c>
      <c r="R1043" t="s">
        <v>23</v>
      </c>
    </row>
    <row r="1044" spans="1:18" x14ac:dyDescent="0.3">
      <c r="A1044" t="s">
        <v>3313</v>
      </c>
      <c r="B1044" s="1">
        <v>44196</v>
      </c>
      <c r="C1044" t="s">
        <v>2121</v>
      </c>
      <c r="D1044" t="s">
        <v>94</v>
      </c>
      <c r="E1044" t="s">
        <v>50</v>
      </c>
      <c r="F1044">
        <v>15</v>
      </c>
      <c r="G1044">
        <v>13</v>
      </c>
      <c r="H1044" s="4">
        <v>231.24</v>
      </c>
      <c r="I1044" s="4">
        <v>265.92599999999999</v>
      </c>
      <c r="J1044" s="4">
        <f t="shared" si="32"/>
        <v>444.83800000000014</v>
      </c>
      <c r="K1044" s="4">
        <f t="shared" si="33"/>
        <v>3457.038</v>
      </c>
      <c r="L1044" t="s">
        <v>66</v>
      </c>
      <c r="M1044" t="s">
        <v>21</v>
      </c>
      <c r="N1044" t="s">
        <v>36</v>
      </c>
      <c r="O1044" t="s">
        <v>37</v>
      </c>
      <c r="P1044" s="5">
        <v>6.08</v>
      </c>
      <c r="Q1044">
        <v>5</v>
      </c>
      <c r="R1044" t="s">
        <v>23</v>
      </c>
    </row>
    <row r="1045" spans="1:18" x14ac:dyDescent="0.3">
      <c r="A1045" t="s">
        <v>8738</v>
      </c>
      <c r="B1045" s="1">
        <v>44196</v>
      </c>
      <c r="C1045" t="s">
        <v>8739</v>
      </c>
      <c r="D1045" t="s">
        <v>85</v>
      </c>
      <c r="E1045" t="s">
        <v>82</v>
      </c>
      <c r="F1045">
        <v>15</v>
      </c>
      <c r="G1045">
        <v>15</v>
      </c>
      <c r="H1045" s="4">
        <v>768.34</v>
      </c>
      <c r="I1045" s="4">
        <v>852.8574000000001</v>
      </c>
      <c r="J1045" s="4">
        <f t="shared" si="32"/>
        <v>1223.7410000000004</v>
      </c>
      <c r="K1045" s="4">
        <f t="shared" si="33"/>
        <v>12792.861000000001</v>
      </c>
      <c r="L1045" t="s">
        <v>66</v>
      </c>
      <c r="M1045" t="s">
        <v>35</v>
      </c>
      <c r="N1045" t="s">
        <v>71</v>
      </c>
      <c r="O1045" t="s">
        <v>53</v>
      </c>
      <c r="P1045" s="5">
        <v>44.02</v>
      </c>
      <c r="Q1045">
        <v>5</v>
      </c>
      <c r="R1045" t="s">
        <v>23</v>
      </c>
    </row>
    <row r="1046" spans="1:18" x14ac:dyDescent="0.3">
      <c r="A1046" t="s">
        <v>4052</v>
      </c>
      <c r="B1046" s="1">
        <v>44197</v>
      </c>
      <c r="C1046" t="s">
        <v>4053</v>
      </c>
      <c r="D1046" t="s">
        <v>130</v>
      </c>
      <c r="E1046" t="s">
        <v>82</v>
      </c>
      <c r="F1046">
        <v>20</v>
      </c>
      <c r="G1046">
        <v>18</v>
      </c>
      <c r="H1046" s="4">
        <v>443.15</v>
      </c>
      <c r="I1046" s="4">
        <v>496.32800000000003</v>
      </c>
      <c r="J1046" s="4">
        <f t="shared" si="32"/>
        <v>925.28400000000067</v>
      </c>
      <c r="K1046" s="4">
        <f t="shared" si="33"/>
        <v>8933.9040000000005</v>
      </c>
      <c r="L1046" t="s">
        <v>47</v>
      </c>
      <c r="M1046" t="s">
        <v>21</v>
      </c>
      <c r="N1046" t="s">
        <v>29</v>
      </c>
      <c r="O1046" t="s">
        <v>53</v>
      </c>
      <c r="P1046" s="5">
        <v>31.92</v>
      </c>
      <c r="Q1046">
        <v>3.4</v>
      </c>
      <c r="R1046" t="s">
        <v>23</v>
      </c>
    </row>
    <row r="1047" spans="1:18" x14ac:dyDescent="0.3">
      <c r="A1047" t="s">
        <v>8241</v>
      </c>
      <c r="B1047" s="1">
        <v>44198</v>
      </c>
      <c r="C1047" t="s">
        <v>8242</v>
      </c>
      <c r="D1047" t="s">
        <v>40</v>
      </c>
      <c r="E1047" t="s">
        <v>57</v>
      </c>
      <c r="F1047">
        <v>18</v>
      </c>
      <c r="G1047">
        <v>15</v>
      </c>
      <c r="H1047" s="4">
        <v>778.62</v>
      </c>
      <c r="I1047" s="4">
        <v>895.4129999999999</v>
      </c>
      <c r="J1047" s="4">
        <f t="shared" si="32"/>
        <v>1726.6849999999986</v>
      </c>
      <c r="K1047" s="4">
        <f t="shared" si="33"/>
        <v>13431.194999999998</v>
      </c>
      <c r="L1047" t="s">
        <v>27</v>
      </c>
      <c r="M1047" t="s">
        <v>86</v>
      </c>
      <c r="N1047" t="s">
        <v>71</v>
      </c>
      <c r="O1047" t="s">
        <v>89</v>
      </c>
      <c r="P1047" s="5">
        <v>25.21</v>
      </c>
      <c r="Q1047">
        <v>2.7</v>
      </c>
      <c r="R1047" t="s">
        <v>23</v>
      </c>
    </row>
    <row r="1048" spans="1:18" x14ac:dyDescent="0.3">
      <c r="A1048" t="s">
        <v>9518</v>
      </c>
      <c r="B1048" s="1">
        <v>44198</v>
      </c>
      <c r="C1048" t="s">
        <v>9519</v>
      </c>
      <c r="D1048" t="s">
        <v>45</v>
      </c>
      <c r="E1048" t="s">
        <v>46</v>
      </c>
      <c r="F1048">
        <v>16</v>
      </c>
      <c r="G1048">
        <v>16</v>
      </c>
      <c r="H1048" s="4">
        <v>1049.74</v>
      </c>
      <c r="I1048" s="4">
        <v>1165.2114000000001</v>
      </c>
      <c r="J1048" s="4">
        <f t="shared" si="32"/>
        <v>1842.092400000002</v>
      </c>
      <c r="K1048" s="4">
        <f t="shared" si="33"/>
        <v>18643.382400000002</v>
      </c>
      <c r="L1048" t="s">
        <v>27</v>
      </c>
      <c r="M1048" t="s">
        <v>79</v>
      </c>
      <c r="N1048" t="s">
        <v>22</v>
      </c>
      <c r="O1048" t="s">
        <v>30</v>
      </c>
      <c r="P1048" s="5">
        <v>5.45</v>
      </c>
      <c r="Q1048">
        <v>3.8</v>
      </c>
      <c r="R1048" t="s">
        <v>23</v>
      </c>
    </row>
    <row r="1049" spans="1:18" x14ac:dyDescent="0.3">
      <c r="A1049" t="s">
        <v>9585</v>
      </c>
      <c r="B1049" s="1">
        <v>44198</v>
      </c>
      <c r="C1049" t="s">
        <v>9586</v>
      </c>
      <c r="D1049" t="s">
        <v>85</v>
      </c>
      <c r="E1049" t="s">
        <v>82</v>
      </c>
      <c r="F1049">
        <v>7</v>
      </c>
      <c r="G1049">
        <v>6</v>
      </c>
      <c r="H1049" s="4">
        <v>1279.03</v>
      </c>
      <c r="I1049" s="4">
        <v>1445.3038999999999</v>
      </c>
      <c r="J1049" s="4">
        <f t="shared" si="32"/>
        <v>974.55339999999899</v>
      </c>
      <c r="K1049" s="4">
        <f t="shared" si="33"/>
        <v>8671.8233999999993</v>
      </c>
      <c r="L1049" t="s">
        <v>47</v>
      </c>
      <c r="M1049" t="s">
        <v>28</v>
      </c>
      <c r="N1049" t="s">
        <v>22</v>
      </c>
      <c r="O1049" t="s">
        <v>67</v>
      </c>
      <c r="P1049" s="5">
        <v>23.09</v>
      </c>
      <c r="Q1049">
        <v>3</v>
      </c>
      <c r="R1049" t="s">
        <v>23</v>
      </c>
    </row>
    <row r="1050" spans="1:18" x14ac:dyDescent="0.3">
      <c r="A1050" t="s">
        <v>1690</v>
      </c>
      <c r="B1050" s="1">
        <v>44199</v>
      </c>
      <c r="C1050" t="s">
        <v>1691</v>
      </c>
      <c r="D1050" t="s">
        <v>56</v>
      </c>
      <c r="E1050" t="s">
        <v>57</v>
      </c>
      <c r="F1050">
        <v>17</v>
      </c>
      <c r="G1050">
        <v>14</v>
      </c>
      <c r="H1050" s="4">
        <v>290.45999999999998</v>
      </c>
      <c r="I1050" s="4">
        <v>328.21979999999996</v>
      </c>
      <c r="J1050" s="4">
        <f t="shared" si="32"/>
        <v>510.11720000000014</v>
      </c>
      <c r="K1050" s="4">
        <f t="shared" si="33"/>
        <v>4595.0771999999997</v>
      </c>
      <c r="L1050" t="s">
        <v>47</v>
      </c>
      <c r="M1050" t="s">
        <v>28</v>
      </c>
      <c r="N1050" t="s">
        <v>36</v>
      </c>
      <c r="O1050" t="s">
        <v>67</v>
      </c>
      <c r="P1050" s="5">
        <v>18.52</v>
      </c>
      <c r="Q1050">
        <v>4</v>
      </c>
      <c r="R1050" t="s">
        <v>74</v>
      </c>
    </row>
    <row r="1051" spans="1:18" x14ac:dyDescent="0.3">
      <c r="A1051" t="s">
        <v>6542</v>
      </c>
      <c r="B1051" s="1">
        <v>44199</v>
      </c>
      <c r="C1051" t="s">
        <v>6543</v>
      </c>
      <c r="D1051" t="s">
        <v>100</v>
      </c>
      <c r="E1051" t="s">
        <v>57</v>
      </c>
      <c r="F1051">
        <v>15</v>
      </c>
      <c r="G1051">
        <v>13</v>
      </c>
      <c r="H1051" s="4">
        <v>424.25</v>
      </c>
      <c r="I1051" s="4">
        <v>475.16</v>
      </c>
      <c r="J1051" s="4">
        <f t="shared" si="32"/>
        <v>655.08999999999992</v>
      </c>
      <c r="K1051" s="4">
        <f t="shared" si="33"/>
        <v>6177.08</v>
      </c>
      <c r="L1051" t="s">
        <v>51</v>
      </c>
      <c r="M1051" t="s">
        <v>86</v>
      </c>
      <c r="N1051" t="s">
        <v>29</v>
      </c>
      <c r="O1051" t="s">
        <v>89</v>
      </c>
      <c r="P1051" s="5">
        <v>6.74</v>
      </c>
      <c r="Q1051">
        <v>1.7</v>
      </c>
      <c r="R1051" t="s">
        <v>23</v>
      </c>
    </row>
    <row r="1052" spans="1:18" x14ac:dyDescent="0.3">
      <c r="A1052" t="s">
        <v>10037</v>
      </c>
      <c r="B1052" s="1">
        <v>44199</v>
      </c>
      <c r="C1052" t="s">
        <v>10038</v>
      </c>
      <c r="D1052" t="s">
        <v>116</v>
      </c>
      <c r="E1052" t="s">
        <v>50</v>
      </c>
      <c r="F1052">
        <v>2</v>
      </c>
      <c r="G1052">
        <v>2</v>
      </c>
      <c r="H1052" s="4">
        <v>850.27</v>
      </c>
      <c r="I1052" s="4">
        <v>926.79430000000002</v>
      </c>
      <c r="J1052" s="4">
        <f t="shared" si="32"/>
        <v>106.81860000000009</v>
      </c>
      <c r="K1052" s="4">
        <f t="shared" si="33"/>
        <v>1853.5886</v>
      </c>
      <c r="L1052" t="s">
        <v>66</v>
      </c>
      <c r="M1052" t="s">
        <v>28</v>
      </c>
      <c r="N1052" t="s">
        <v>29</v>
      </c>
      <c r="O1052" t="s">
        <v>30</v>
      </c>
      <c r="P1052" s="5">
        <v>46.23</v>
      </c>
      <c r="Q1052">
        <v>4.9000000000000004</v>
      </c>
      <c r="R1052" t="s">
        <v>23</v>
      </c>
    </row>
    <row r="1053" spans="1:18" x14ac:dyDescent="0.3">
      <c r="A1053" t="s">
        <v>10476</v>
      </c>
      <c r="B1053" s="1">
        <v>44199</v>
      </c>
      <c r="C1053" t="s">
        <v>10477</v>
      </c>
      <c r="D1053" t="s">
        <v>56</v>
      </c>
      <c r="E1053" t="s">
        <v>57</v>
      </c>
      <c r="F1053">
        <v>7</v>
      </c>
      <c r="G1053">
        <v>7</v>
      </c>
      <c r="H1053" s="4">
        <v>292.57</v>
      </c>
      <c r="I1053" s="4">
        <v>324.7527</v>
      </c>
      <c r="J1053" s="4">
        <f t="shared" si="32"/>
        <v>212.13890000000004</v>
      </c>
      <c r="K1053" s="4">
        <f t="shared" si="33"/>
        <v>2273.2689</v>
      </c>
      <c r="L1053" t="s">
        <v>66</v>
      </c>
      <c r="M1053" t="s">
        <v>28</v>
      </c>
      <c r="N1053" t="s">
        <v>71</v>
      </c>
      <c r="O1053" t="s">
        <v>89</v>
      </c>
      <c r="P1053" s="5">
        <v>13.14</v>
      </c>
      <c r="Q1053">
        <v>3.4</v>
      </c>
      <c r="R1053" t="s">
        <v>23</v>
      </c>
    </row>
    <row r="1054" spans="1:18" x14ac:dyDescent="0.3">
      <c r="A1054" t="s">
        <v>712</v>
      </c>
      <c r="B1054" s="1">
        <v>44200</v>
      </c>
      <c r="C1054" t="s">
        <v>713</v>
      </c>
      <c r="D1054" t="s">
        <v>56</v>
      </c>
      <c r="E1054" t="s">
        <v>57</v>
      </c>
      <c r="F1054">
        <v>18</v>
      </c>
      <c r="G1054">
        <v>15</v>
      </c>
      <c r="H1054" s="4">
        <v>320.26</v>
      </c>
      <c r="I1054" s="4">
        <v>355.48860000000002</v>
      </c>
      <c r="J1054" s="4">
        <f t="shared" si="32"/>
        <v>488.91900000000101</v>
      </c>
      <c r="K1054" s="4">
        <f t="shared" si="33"/>
        <v>5332.3290000000006</v>
      </c>
      <c r="L1054" t="s">
        <v>20</v>
      </c>
      <c r="M1054" t="s">
        <v>123</v>
      </c>
      <c r="N1054" t="s">
        <v>22</v>
      </c>
      <c r="O1054" t="s">
        <v>67</v>
      </c>
      <c r="P1054" s="5">
        <v>39.51</v>
      </c>
      <c r="Q1054">
        <v>4.3</v>
      </c>
      <c r="R1054" t="s">
        <v>23</v>
      </c>
    </row>
    <row r="1055" spans="1:18" x14ac:dyDescent="0.3">
      <c r="A1055" t="s">
        <v>1343</v>
      </c>
      <c r="B1055" s="1">
        <v>44200</v>
      </c>
      <c r="C1055" t="s">
        <v>1344</v>
      </c>
      <c r="D1055" t="s">
        <v>56</v>
      </c>
      <c r="E1055" t="s">
        <v>57</v>
      </c>
      <c r="F1055">
        <v>1</v>
      </c>
      <c r="G1055">
        <v>1</v>
      </c>
      <c r="H1055" s="4">
        <v>834.42</v>
      </c>
      <c r="I1055" s="4">
        <v>959.58299999999986</v>
      </c>
      <c r="J1055" s="4">
        <f t="shared" si="32"/>
        <v>94.812999999999903</v>
      </c>
      <c r="K1055" s="4">
        <f t="shared" si="33"/>
        <v>959.58299999999986</v>
      </c>
      <c r="L1055" t="s">
        <v>20</v>
      </c>
      <c r="M1055" t="s">
        <v>42</v>
      </c>
      <c r="N1055" t="s">
        <v>71</v>
      </c>
      <c r="O1055" t="s">
        <v>37</v>
      </c>
      <c r="P1055" s="5">
        <v>30.35</v>
      </c>
      <c r="Q1055">
        <v>4.7</v>
      </c>
      <c r="R1055" t="s">
        <v>23</v>
      </c>
    </row>
    <row r="1056" spans="1:18" x14ac:dyDescent="0.3">
      <c r="A1056" t="s">
        <v>3170</v>
      </c>
      <c r="B1056" s="1">
        <v>44200</v>
      </c>
      <c r="C1056" t="s">
        <v>3171</v>
      </c>
      <c r="D1056" t="s">
        <v>45</v>
      </c>
      <c r="E1056" t="s">
        <v>46</v>
      </c>
      <c r="F1056">
        <v>1</v>
      </c>
      <c r="G1056">
        <v>1</v>
      </c>
      <c r="H1056" s="4">
        <v>1424.73</v>
      </c>
      <c r="I1056" s="4">
        <v>1581.4503000000002</v>
      </c>
      <c r="J1056" s="4">
        <f t="shared" si="32"/>
        <v>108.39030000000018</v>
      </c>
      <c r="K1056" s="4">
        <f t="shared" si="33"/>
        <v>1581.4503000000002</v>
      </c>
      <c r="L1056" t="s">
        <v>66</v>
      </c>
      <c r="M1056" t="s">
        <v>35</v>
      </c>
      <c r="N1056" t="s">
        <v>36</v>
      </c>
      <c r="O1056" t="s">
        <v>37</v>
      </c>
      <c r="P1056" s="5">
        <v>48.33</v>
      </c>
      <c r="Q1056">
        <v>1.7</v>
      </c>
      <c r="R1056" t="s">
        <v>23</v>
      </c>
    </row>
    <row r="1057" spans="1:18" x14ac:dyDescent="0.3">
      <c r="A1057" t="s">
        <v>2190</v>
      </c>
      <c r="B1057" s="1">
        <v>44201</v>
      </c>
      <c r="C1057" t="s">
        <v>2191</v>
      </c>
      <c r="D1057" t="s">
        <v>40</v>
      </c>
      <c r="E1057" t="s">
        <v>57</v>
      </c>
      <c r="F1057">
        <v>3</v>
      </c>
      <c r="G1057">
        <v>3</v>
      </c>
      <c r="H1057" s="4">
        <v>1205.1300000000001</v>
      </c>
      <c r="I1057" s="4">
        <v>1325.6430000000003</v>
      </c>
      <c r="J1057" s="4">
        <f t="shared" si="32"/>
        <v>345.09900000000067</v>
      </c>
      <c r="K1057" s="4">
        <f t="shared" si="33"/>
        <v>3976.929000000001</v>
      </c>
      <c r="L1057" t="s">
        <v>27</v>
      </c>
      <c r="M1057" t="s">
        <v>21</v>
      </c>
      <c r="N1057" t="s">
        <v>22</v>
      </c>
      <c r="O1057" t="s">
        <v>89</v>
      </c>
      <c r="P1057" s="5">
        <v>16.440000000000001</v>
      </c>
      <c r="Q1057">
        <v>3.4</v>
      </c>
      <c r="R1057" t="s">
        <v>23</v>
      </c>
    </row>
    <row r="1058" spans="1:18" x14ac:dyDescent="0.3">
      <c r="A1058" t="s">
        <v>4323</v>
      </c>
      <c r="B1058" s="1">
        <v>44201</v>
      </c>
      <c r="C1058" t="s">
        <v>4324</v>
      </c>
      <c r="D1058" t="s">
        <v>100</v>
      </c>
      <c r="E1058" t="s">
        <v>57</v>
      </c>
      <c r="F1058">
        <v>6</v>
      </c>
      <c r="G1058">
        <v>5</v>
      </c>
      <c r="H1058" s="4">
        <v>1240.22</v>
      </c>
      <c r="I1058" s="4">
        <v>1413.8508000000002</v>
      </c>
      <c r="J1058" s="4">
        <f t="shared" si="32"/>
        <v>819.61400000000049</v>
      </c>
      <c r="K1058" s="4">
        <f t="shared" si="33"/>
        <v>7069.2540000000008</v>
      </c>
      <c r="L1058" t="s">
        <v>47</v>
      </c>
      <c r="M1058" t="s">
        <v>42</v>
      </c>
      <c r="N1058" t="s">
        <v>22</v>
      </c>
      <c r="O1058" t="s">
        <v>89</v>
      </c>
      <c r="P1058" s="5">
        <v>48.54</v>
      </c>
      <c r="Q1058">
        <v>5</v>
      </c>
      <c r="R1058" t="s">
        <v>23</v>
      </c>
    </row>
    <row r="1059" spans="1:18" x14ac:dyDescent="0.3">
      <c r="A1059" t="s">
        <v>6868</v>
      </c>
      <c r="B1059" s="1">
        <v>44201</v>
      </c>
      <c r="C1059" t="s">
        <v>6869</v>
      </c>
      <c r="D1059" t="s">
        <v>40</v>
      </c>
      <c r="E1059" t="s">
        <v>57</v>
      </c>
      <c r="F1059">
        <v>10</v>
      </c>
      <c r="G1059">
        <v>9</v>
      </c>
      <c r="H1059" s="4">
        <v>12</v>
      </c>
      <c r="I1059" s="4">
        <v>13.32</v>
      </c>
      <c r="J1059" s="4">
        <f t="shared" si="32"/>
        <v>-19.740000000000006</v>
      </c>
      <c r="K1059" s="4">
        <f t="shared" si="33"/>
        <v>119.88</v>
      </c>
      <c r="L1059" t="s">
        <v>66</v>
      </c>
      <c r="M1059" t="s">
        <v>28</v>
      </c>
      <c r="N1059" t="s">
        <v>22</v>
      </c>
      <c r="O1059" t="s">
        <v>30</v>
      </c>
      <c r="P1059" s="5">
        <v>31.62</v>
      </c>
      <c r="Q1059">
        <v>2.7</v>
      </c>
      <c r="R1059" t="s">
        <v>74</v>
      </c>
    </row>
    <row r="1060" spans="1:18" x14ac:dyDescent="0.3">
      <c r="A1060" t="s">
        <v>7663</v>
      </c>
      <c r="B1060" s="1">
        <v>44201</v>
      </c>
      <c r="C1060" t="s">
        <v>7664</v>
      </c>
      <c r="D1060" t="s">
        <v>133</v>
      </c>
      <c r="E1060" t="s">
        <v>50</v>
      </c>
      <c r="F1060">
        <v>10</v>
      </c>
      <c r="G1060">
        <v>10</v>
      </c>
      <c r="H1060" s="4">
        <v>708.32</v>
      </c>
      <c r="I1060" s="4">
        <v>814.56799999999998</v>
      </c>
      <c r="J1060" s="4">
        <f t="shared" si="32"/>
        <v>1045.5099999999995</v>
      </c>
      <c r="K1060" s="4">
        <f t="shared" si="33"/>
        <v>8145.68</v>
      </c>
      <c r="L1060" t="s">
        <v>66</v>
      </c>
      <c r="M1060" t="s">
        <v>42</v>
      </c>
      <c r="N1060" t="s">
        <v>36</v>
      </c>
      <c r="O1060" t="s">
        <v>30</v>
      </c>
      <c r="P1060" s="5">
        <v>16.97</v>
      </c>
      <c r="Q1060">
        <v>1.8</v>
      </c>
      <c r="R1060" t="s">
        <v>23</v>
      </c>
    </row>
    <row r="1061" spans="1:18" x14ac:dyDescent="0.3">
      <c r="A1061" t="s">
        <v>8131</v>
      </c>
      <c r="B1061" s="1">
        <v>44201</v>
      </c>
      <c r="C1061" t="s">
        <v>8132</v>
      </c>
      <c r="D1061" t="s">
        <v>130</v>
      </c>
      <c r="E1061" t="s">
        <v>82</v>
      </c>
      <c r="F1061">
        <v>17</v>
      </c>
      <c r="G1061">
        <v>17</v>
      </c>
      <c r="H1061" s="4">
        <v>267.89999999999998</v>
      </c>
      <c r="I1061" s="4">
        <v>292.01100000000002</v>
      </c>
      <c r="J1061" s="4">
        <f t="shared" si="32"/>
        <v>371.46700000000152</v>
      </c>
      <c r="K1061" s="4">
        <f t="shared" si="33"/>
        <v>4964.1870000000008</v>
      </c>
      <c r="L1061" t="s">
        <v>47</v>
      </c>
      <c r="M1061" t="s">
        <v>123</v>
      </c>
      <c r="N1061" t="s">
        <v>71</v>
      </c>
      <c r="O1061" t="s">
        <v>53</v>
      </c>
      <c r="P1061" s="5">
        <v>38.42</v>
      </c>
      <c r="Q1061">
        <v>3.1</v>
      </c>
      <c r="R1061" t="s">
        <v>23</v>
      </c>
    </row>
    <row r="1062" spans="1:18" x14ac:dyDescent="0.3">
      <c r="A1062" t="s">
        <v>5876</v>
      </c>
      <c r="B1062" s="1">
        <v>44203</v>
      </c>
      <c r="C1062" t="s">
        <v>5877</v>
      </c>
      <c r="D1062" t="s">
        <v>130</v>
      </c>
      <c r="E1062" t="s">
        <v>82</v>
      </c>
      <c r="F1062">
        <v>3</v>
      </c>
      <c r="G1062">
        <v>2</v>
      </c>
      <c r="H1062" s="4">
        <v>1424.25</v>
      </c>
      <c r="I1062" s="4">
        <v>1637.8874999999998</v>
      </c>
      <c r="J1062" s="4">
        <f t="shared" si="32"/>
        <v>402.63499999999965</v>
      </c>
      <c r="K1062" s="4">
        <f t="shared" si="33"/>
        <v>3275.7749999999996</v>
      </c>
      <c r="L1062" t="s">
        <v>47</v>
      </c>
      <c r="M1062" t="s">
        <v>86</v>
      </c>
      <c r="N1062" t="s">
        <v>36</v>
      </c>
      <c r="O1062" t="s">
        <v>30</v>
      </c>
      <c r="P1062" s="5">
        <v>24.64</v>
      </c>
      <c r="Q1062">
        <v>1.3</v>
      </c>
      <c r="R1062" t="s">
        <v>23</v>
      </c>
    </row>
    <row r="1063" spans="1:18" x14ac:dyDescent="0.3">
      <c r="A1063" t="s">
        <v>6870</v>
      </c>
      <c r="B1063" s="1">
        <v>44203</v>
      </c>
      <c r="C1063" t="s">
        <v>6871</v>
      </c>
      <c r="D1063" t="s">
        <v>109</v>
      </c>
      <c r="E1063" t="s">
        <v>46</v>
      </c>
      <c r="F1063">
        <v>3</v>
      </c>
      <c r="G1063">
        <v>3</v>
      </c>
      <c r="H1063" s="4">
        <v>1164.06</v>
      </c>
      <c r="I1063" s="4">
        <v>1303.7472</v>
      </c>
      <c r="J1063" s="4">
        <f t="shared" si="32"/>
        <v>375.01160000000044</v>
      </c>
      <c r="K1063" s="4">
        <f t="shared" si="33"/>
        <v>3911.2416000000003</v>
      </c>
      <c r="L1063" t="s">
        <v>47</v>
      </c>
      <c r="M1063" t="s">
        <v>35</v>
      </c>
      <c r="N1063" t="s">
        <v>71</v>
      </c>
      <c r="O1063" t="s">
        <v>30</v>
      </c>
      <c r="P1063" s="5">
        <v>44.05</v>
      </c>
      <c r="Q1063">
        <v>1.8</v>
      </c>
      <c r="R1063" t="s">
        <v>23</v>
      </c>
    </row>
    <row r="1064" spans="1:18" x14ac:dyDescent="0.3">
      <c r="A1064" t="s">
        <v>6906</v>
      </c>
      <c r="B1064" s="1">
        <v>44203</v>
      </c>
      <c r="C1064" t="s">
        <v>6907</v>
      </c>
      <c r="D1064" t="s">
        <v>33</v>
      </c>
      <c r="E1064" t="s">
        <v>70</v>
      </c>
      <c r="F1064">
        <v>2</v>
      </c>
      <c r="G1064">
        <v>2</v>
      </c>
      <c r="H1064" s="4">
        <v>705.13</v>
      </c>
      <c r="I1064" s="4">
        <v>747.43780000000004</v>
      </c>
      <c r="J1064" s="4">
        <f t="shared" si="32"/>
        <v>41.105600000000088</v>
      </c>
      <c r="K1064" s="4">
        <f t="shared" si="33"/>
        <v>1494.8756000000001</v>
      </c>
      <c r="L1064" t="s">
        <v>66</v>
      </c>
      <c r="M1064" t="s">
        <v>123</v>
      </c>
      <c r="N1064" t="s">
        <v>22</v>
      </c>
      <c r="O1064" t="s">
        <v>89</v>
      </c>
      <c r="P1064" s="5">
        <v>43.51</v>
      </c>
      <c r="Q1064">
        <v>3.8</v>
      </c>
      <c r="R1064" t="s">
        <v>23</v>
      </c>
    </row>
    <row r="1065" spans="1:18" x14ac:dyDescent="0.3">
      <c r="A1065" t="s">
        <v>8683</v>
      </c>
      <c r="B1065" s="1">
        <v>44205</v>
      </c>
      <c r="C1065" t="s">
        <v>8684</v>
      </c>
      <c r="D1065" t="s">
        <v>100</v>
      </c>
      <c r="E1065" t="s">
        <v>57</v>
      </c>
      <c r="F1065">
        <v>9</v>
      </c>
      <c r="G1065">
        <v>9</v>
      </c>
      <c r="H1065" s="4">
        <v>230.21</v>
      </c>
      <c r="I1065" s="4">
        <v>241.72050000000002</v>
      </c>
      <c r="J1065" s="4">
        <f t="shared" si="32"/>
        <v>57.21450000000015</v>
      </c>
      <c r="K1065" s="4">
        <f t="shared" si="33"/>
        <v>2175.4845</v>
      </c>
      <c r="L1065" t="s">
        <v>51</v>
      </c>
      <c r="M1065" t="s">
        <v>79</v>
      </c>
      <c r="N1065" t="s">
        <v>36</v>
      </c>
      <c r="O1065" t="s">
        <v>53</v>
      </c>
      <c r="P1065" s="5">
        <v>46.38</v>
      </c>
      <c r="Q1065">
        <v>4.5</v>
      </c>
      <c r="R1065" t="s">
        <v>23</v>
      </c>
    </row>
    <row r="1066" spans="1:18" x14ac:dyDescent="0.3">
      <c r="A1066" t="s">
        <v>10770</v>
      </c>
      <c r="B1066" s="1">
        <v>44205</v>
      </c>
      <c r="C1066" t="s">
        <v>10771</v>
      </c>
      <c r="D1066" t="s">
        <v>130</v>
      </c>
      <c r="E1066" t="s">
        <v>82</v>
      </c>
      <c r="F1066">
        <v>15</v>
      </c>
      <c r="G1066">
        <v>12</v>
      </c>
      <c r="H1066" s="4">
        <v>846.57</v>
      </c>
      <c r="I1066" s="4">
        <v>897.3642000000001</v>
      </c>
      <c r="J1066" s="4">
        <f t="shared" si="32"/>
        <v>609.15040000000147</v>
      </c>
      <c r="K1066" s="4">
        <f t="shared" si="33"/>
        <v>10768.370400000002</v>
      </c>
      <c r="L1066" t="s">
        <v>51</v>
      </c>
      <c r="M1066" t="s">
        <v>28</v>
      </c>
      <c r="N1066" t="s">
        <v>36</v>
      </c>
      <c r="O1066" t="s">
        <v>30</v>
      </c>
      <c r="P1066" s="5">
        <v>0.38</v>
      </c>
      <c r="Q1066">
        <v>3.3</v>
      </c>
      <c r="R1066" t="s">
        <v>23</v>
      </c>
    </row>
    <row r="1067" spans="1:18" x14ac:dyDescent="0.3">
      <c r="A1067" t="s">
        <v>2192</v>
      </c>
      <c r="B1067" s="1">
        <v>44206</v>
      </c>
      <c r="C1067" t="s">
        <v>2193</v>
      </c>
      <c r="D1067" t="s">
        <v>94</v>
      </c>
      <c r="E1067" t="s">
        <v>50</v>
      </c>
      <c r="F1067">
        <v>18</v>
      </c>
      <c r="G1067">
        <v>17</v>
      </c>
      <c r="H1067" s="4">
        <v>416.38</v>
      </c>
      <c r="I1067" s="4">
        <v>437.19900000000001</v>
      </c>
      <c r="J1067" s="4">
        <f t="shared" si="32"/>
        <v>335.30299999999977</v>
      </c>
      <c r="K1067" s="4">
        <f t="shared" si="33"/>
        <v>7432.3829999999998</v>
      </c>
      <c r="L1067" t="s">
        <v>20</v>
      </c>
      <c r="M1067" t="s">
        <v>79</v>
      </c>
      <c r="N1067" t="s">
        <v>36</v>
      </c>
      <c r="O1067" t="s">
        <v>89</v>
      </c>
      <c r="P1067" s="5">
        <v>18.62</v>
      </c>
      <c r="Q1067">
        <v>4.5999999999999996</v>
      </c>
      <c r="R1067" t="s">
        <v>23</v>
      </c>
    </row>
    <row r="1068" spans="1:18" x14ac:dyDescent="0.3">
      <c r="A1068" t="s">
        <v>4314</v>
      </c>
      <c r="B1068" s="1">
        <v>44206</v>
      </c>
      <c r="C1068" t="s">
        <v>4315</v>
      </c>
      <c r="D1068" t="s">
        <v>61</v>
      </c>
      <c r="E1068" t="s">
        <v>70</v>
      </c>
      <c r="F1068">
        <v>11</v>
      </c>
      <c r="G1068">
        <v>11</v>
      </c>
      <c r="H1068" s="4">
        <v>381.21</v>
      </c>
      <c r="I1068" s="4">
        <v>407.8947</v>
      </c>
      <c r="J1068" s="4">
        <f t="shared" si="32"/>
        <v>258.67170000000044</v>
      </c>
      <c r="K1068" s="4">
        <f t="shared" si="33"/>
        <v>4486.8416999999999</v>
      </c>
      <c r="L1068" t="s">
        <v>20</v>
      </c>
      <c r="M1068" t="s">
        <v>21</v>
      </c>
      <c r="N1068" t="s">
        <v>22</v>
      </c>
      <c r="O1068" t="s">
        <v>30</v>
      </c>
      <c r="P1068" s="5">
        <v>34.86</v>
      </c>
      <c r="Q1068">
        <v>4.8</v>
      </c>
      <c r="R1068" t="s">
        <v>23</v>
      </c>
    </row>
    <row r="1069" spans="1:18" x14ac:dyDescent="0.3">
      <c r="A1069" t="s">
        <v>5565</v>
      </c>
      <c r="B1069" s="1">
        <v>44206</v>
      </c>
      <c r="C1069" t="s">
        <v>5566</v>
      </c>
      <c r="D1069" t="s">
        <v>85</v>
      </c>
      <c r="E1069" t="s">
        <v>82</v>
      </c>
      <c r="F1069">
        <v>9</v>
      </c>
      <c r="G1069">
        <v>7</v>
      </c>
      <c r="H1069" s="4">
        <v>1459.07</v>
      </c>
      <c r="I1069" s="4">
        <v>1604.9770000000001</v>
      </c>
      <c r="J1069" s="4">
        <f t="shared" si="32"/>
        <v>989.12900000000013</v>
      </c>
      <c r="K1069" s="4">
        <f t="shared" si="33"/>
        <v>11234.839</v>
      </c>
      <c r="L1069" t="s">
        <v>20</v>
      </c>
      <c r="M1069" t="s">
        <v>28</v>
      </c>
      <c r="N1069" t="s">
        <v>22</v>
      </c>
      <c r="O1069" t="s">
        <v>89</v>
      </c>
      <c r="P1069" s="5">
        <v>32.22</v>
      </c>
      <c r="Q1069">
        <v>4.4000000000000004</v>
      </c>
      <c r="R1069" t="s">
        <v>23</v>
      </c>
    </row>
    <row r="1070" spans="1:18" x14ac:dyDescent="0.3">
      <c r="A1070" t="s">
        <v>10221</v>
      </c>
      <c r="B1070" s="1">
        <v>44206</v>
      </c>
      <c r="C1070" t="s">
        <v>10222</v>
      </c>
      <c r="D1070" t="s">
        <v>56</v>
      </c>
      <c r="E1070" t="s">
        <v>57</v>
      </c>
      <c r="F1070">
        <v>8</v>
      </c>
      <c r="G1070">
        <v>6</v>
      </c>
      <c r="H1070" s="4">
        <v>139.08000000000001</v>
      </c>
      <c r="I1070" s="4">
        <v>147.42480000000003</v>
      </c>
      <c r="J1070" s="4">
        <f t="shared" si="32"/>
        <v>6.4488000000002401</v>
      </c>
      <c r="K1070" s="4">
        <f t="shared" si="33"/>
        <v>884.54880000000026</v>
      </c>
      <c r="L1070" t="s">
        <v>20</v>
      </c>
      <c r="M1070" t="s">
        <v>35</v>
      </c>
      <c r="N1070" t="s">
        <v>36</v>
      </c>
      <c r="O1070" t="s">
        <v>67</v>
      </c>
      <c r="P1070" s="5">
        <v>43.62</v>
      </c>
      <c r="Q1070">
        <v>3</v>
      </c>
      <c r="R1070" t="s">
        <v>23</v>
      </c>
    </row>
    <row r="1071" spans="1:18" x14ac:dyDescent="0.3">
      <c r="A1071" t="s">
        <v>2415</v>
      </c>
      <c r="B1071" s="1">
        <v>44207</v>
      </c>
      <c r="C1071" t="s">
        <v>2416</v>
      </c>
      <c r="D1071" t="s">
        <v>77</v>
      </c>
      <c r="E1071" t="s">
        <v>82</v>
      </c>
      <c r="F1071">
        <v>19</v>
      </c>
      <c r="G1071">
        <v>17</v>
      </c>
      <c r="H1071" s="4">
        <v>199.23</v>
      </c>
      <c r="I1071" s="4">
        <v>215.16839999999999</v>
      </c>
      <c r="J1071" s="4">
        <f t="shared" si="32"/>
        <v>267.08280000000002</v>
      </c>
      <c r="K1071" s="4">
        <f t="shared" si="33"/>
        <v>3657.8627999999999</v>
      </c>
      <c r="L1071" t="s">
        <v>27</v>
      </c>
      <c r="M1071" t="s">
        <v>42</v>
      </c>
      <c r="N1071" t="s">
        <v>22</v>
      </c>
      <c r="O1071" t="s">
        <v>30</v>
      </c>
      <c r="P1071" s="5">
        <v>3.87</v>
      </c>
      <c r="Q1071">
        <v>4</v>
      </c>
      <c r="R1071" t="s">
        <v>23</v>
      </c>
    </row>
    <row r="1072" spans="1:18" x14ac:dyDescent="0.3">
      <c r="A1072" t="s">
        <v>2487</v>
      </c>
      <c r="B1072" s="1">
        <v>44207</v>
      </c>
      <c r="C1072" t="s">
        <v>2488</v>
      </c>
      <c r="D1072" t="s">
        <v>141</v>
      </c>
      <c r="E1072" t="s">
        <v>50</v>
      </c>
      <c r="F1072">
        <v>13</v>
      </c>
      <c r="G1072">
        <v>11</v>
      </c>
      <c r="H1072" s="4">
        <v>157.04</v>
      </c>
      <c r="I1072" s="4">
        <v>168.03280000000001</v>
      </c>
      <c r="J1072" s="4">
        <f t="shared" si="32"/>
        <v>71.750800000000325</v>
      </c>
      <c r="K1072" s="4">
        <f t="shared" si="33"/>
        <v>1848.3608000000002</v>
      </c>
      <c r="L1072" t="s">
        <v>47</v>
      </c>
      <c r="M1072" t="s">
        <v>42</v>
      </c>
      <c r="N1072" t="s">
        <v>36</v>
      </c>
      <c r="O1072" t="s">
        <v>37</v>
      </c>
      <c r="P1072" s="5">
        <v>49.17</v>
      </c>
      <c r="Q1072">
        <v>4</v>
      </c>
      <c r="R1072" t="s">
        <v>23</v>
      </c>
    </row>
    <row r="1073" spans="1:18" x14ac:dyDescent="0.3">
      <c r="A1073" t="s">
        <v>8453</v>
      </c>
      <c r="B1073" s="1">
        <v>44207</v>
      </c>
      <c r="C1073" t="s">
        <v>8454</v>
      </c>
      <c r="D1073" t="s">
        <v>65</v>
      </c>
      <c r="E1073" t="s">
        <v>82</v>
      </c>
      <c r="F1073">
        <v>20</v>
      </c>
      <c r="G1073">
        <v>18</v>
      </c>
      <c r="H1073" s="4">
        <v>632.16999999999996</v>
      </c>
      <c r="I1073" s="4">
        <v>701.70870000000002</v>
      </c>
      <c r="J1073" s="4">
        <f t="shared" si="32"/>
        <v>1207.3666000000012</v>
      </c>
      <c r="K1073" s="4">
        <f t="shared" si="33"/>
        <v>12630.756600000001</v>
      </c>
      <c r="L1073" t="s">
        <v>66</v>
      </c>
      <c r="M1073" t="s">
        <v>79</v>
      </c>
      <c r="N1073" t="s">
        <v>22</v>
      </c>
      <c r="O1073" t="s">
        <v>67</v>
      </c>
      <c r="P1073" s="5">
        <v>44.33</v>
      </c>
      <c r="Q1073">
        <v>3.4</v>
      </c>
      <c r="R1073" t="s">
        <v>23</v>
      </c>
    </row>
    <row r="1074" spans="1:18" x14ac:dyDescent="0.3">
      <c r="A1074" t="s">
        <v>631</v>
      </c>
      <c r="B1074" s="1">
        <v>44208</v>
      </c>
      <c r="C1074" t="s">
        <v>632</v>
      </c>
      <c r="D1074" t="s">
        <v>85</v>
      </c>
      <c r="E1074" t="s">
        <v>82</v>
      </c>
      <c r="F1074">
        <v>11</v>
      </c>
      <c r="G1074">
        <v>9</v>
      </c>
      <c r="H1074" s="4">
        <v>982.71</v>
      </c>
      <c r="I1074" s="4">
        <v>1080.9810000000002</v>
      </c>
      <c r="J1074" s="4">
        <f t="shared" si="32"/>
        <v>865.89900000000216</v>
      </c>
      <c r="K1074" s="4">
        <f t="shared" si="33"/>
        <v>9728.8290000000015</v>
      </c>
      <c r="L1074" t="s">
        <v>20</v>
      </c>
      <c r="M1074" t="s">
        <v>86</v>
      </c>
      <c r="N1074" t="s">
        <v>29</v>
      </c>
      <c r="O1074" t="s">
        <v>53</v>
      </c>
      <c r="P1074" s="5">
        <v>18.54</v>
      </c>
      <c r="Q1074">
        <v>4</v>
      </c>
      <c r="R1074" t="s">
        <v>23</v>
      </c>
    </row>
    <row r="1075" spans="1:18" x14ac:dyDescent="0.3">
      <c r="A1075" t="s">
        <v>1084</v>
      </c>
      <c r="B1075" s="1">
        <v>44208</v>
      </c>
      <c r="C1075" t="s">
        <v>1085</v>
      </c>
      <c r="D1075" t="s">
        <v>56</v>
      </c>
      <c r="E1075" t="s">
        <v>57</v>
      </c>
      <c r="F1075">
        <v>4</v>
      </c>
      <c r="G1075">
        <v>4</v>
      </c>
      <c r="H1075" s="4">
        <v>844.11</v>
      </c>
      <c r="I1075" s="4">
        <v>911.63880000000006</v>
      </c>
      <c r="J1075" s="4">
        <f t="shared" si="32"/>
        <v>251.92520000000019</v>
      </c>
      <c r="K1075" s="4">
        <f t="shared" si="33"/>
        <v>3646.5552000000002</v>
      </c>
      <c r="L1075" t="s">
        <v>66</v>
      </c>
      <c r="M1075" t="s">
        <v>21</v>
      </c>
      <c r="N1075" t="s">
        <v>71</v>
      </c>
      <c r="O1075" t="s">
        <v>89</v>
      </c>
      <c r="P1075" s="5">
        <v>18.190000000000001</v>
      </c>
      <c r="Q1075">
        <v>5</v>
      </c>
      <c r="R1075" t="s">
        <v>23</v>
      </c>
    </row>
    <row r="1076" spans="1:18" x14ac:dyDescent="0.3">
      <c r="A1076" t="s">
        <v>5005</v>
      </c>
      <c r="B1076" s="1">
        <v>44208</v>
      </c>
      <c r="C1076" t="s">
        <v>5006</v>
      </c>
      <c r="D1076" t="s">
        <v>61</v>
      </c>
      <c r="E1076" t="s">
        <v>70</v>
      </c>
      <c r="F1076">
        <v>12</v>
      </c>
      <c r="G1076">
        <v>10</v>
      </c>
      <c r="H1076" s="4">
        <v>118.9</v>
      </c>
      <c r="I1076" s="4">
        <v>134.357</v>
      </c>
      <c r="J1076" s="4">
        <f t="shared" si="32"/>
        <v>137.59999999999994</v>
      </c>
      <c r="K1076" s="4">
        <f t="shared" si="33"/>
        <v>1343.57</v>
      </c>
      <c r="L1076" t="s">
        <v>51</v>
      </c>
      <c r="M1076" t="s">
        <v>42</v>
      </c>
      <c r="N1076" t="s">
        <v>71</v>
      </c>
      <c r="O1076" t="s">
        <v>67</v>
      </c>
      <c r="P1076" s="5">
        <v>16.97</v>
      </c>
      <c r="Q1076">
        <v>0</v>
      </c>
      <c r="R1076" t="s">
        <v>23</v>
      </c>
    </row>
    <row r="1077" spans="1:18" x14ac:dyDescent="0.3">
      <c r="A1077" t="s">
        <v>8516</v>
      </c>
      <c r="B1077" s="1">
        <v>44208</v>
      </c>
      <c r="C1077" t="s">
        <v>8517</v>
      </c>
      <c r="D1077" t="s">
        <v>141</v>
      </c>
      <c r="E1077" t="s">
        <v>50</v>
      </c>
      <c r="F1077">
        <v>14</v>
      </c>
      <c r="G1077">
        <v>13</v>
      </c>
      <c r="H1077" s="4">
        <v>947.78</v>
      </c>
      <c r="I1077" s="4">
        <v>1014.1246</v>
      </c>
      <c r="J1077" s="4">
        <f t="shared" si="32"/>
        <v>819.90980000000093</v>
      </c>
      <c r="K1077" s="4">
        <f t="shared" si="33"/>
        <v>13183.6198</v>
      </c>
      <c r="L1077" t="s">
        <v>66</v>
      </c>
      <c r="M1077" t="s">
        <v>123</v>
      </c>
      <c r="N1077" t="s">
        <v>36</v>
      </c>
      <c r="O1077" t="s">
        <v>67</v>
      </c>
      <c r="P1077" s="5">
        <v>42.57</v>
      </c>
      <c r="Q1077">
        <v>4.9000000000000004</v>
      </c>
      <c r="R1077" t="s">
        <v>23</v>
      </c>
    </row>
    <row r="1078" spans="1:18" x14ac:dyDescent="0.3">
      <c r="A1078" t="s">
        <v>2895</v>
      </c>
      <c r="B1078" s="1">
        <v>44209</v>
      </c>
      <c r="C1078" t="s">
        <v>2896</v>
      </c>
      <c r="D1078" t="s">
        <v>109</v>
      </c>
      <c r="E1078" t="s">
        <v>46</v>
      </c>
      <c r="F1078">
        <v>20</v>
      </c>
      <c r="G1078">
        <v>16</v>
      </c>
      <c r="H1078" s="4">
        <v>1204.96</v>
      </c>
      <c r="I1078" s="4">
        <v>1373.6544000000001</v>
      </c>
      <c r="J1078" s="4">
        <f t="shared" si="32"/>
        <v>2687.2104000000013</v>
      </c>
      <c r="K1078" s="4">
        <f t="shared" si="33"/>
        <v>21978.470400000002</v>
      </c>
      <c r="L1078" t="s">
        <v>47</v>
      </c>
      <c r="M1078" t="s">
        <v>123</v>
      </c>
      <c r="N1078" t="s">
        <v>22</v>
      </c>
      <c r="O1078" t="s">
        <v>89</v>
      </c>
      <c r="P1078" s="5">
        <v>11.9</v>
      </c>
      <c r="Q1078">
        <v>0</v>
      </c>
      <c r="R1078" t="s">
        <v>23</v>
      </c>
    </row>
    <row r="1079" spans="1:18" x14ac:dyDescent="0.3">
      <c r="A1079" t="s">
        <v>6029</v>
      </c>
      <c r="B1079" s="1">
        <v>44209</v>
      </c>
      <c r="C1079" t="s">
        <v>6030</v>
      </c>
      <c r="D1079" t="s">
        <v>56</v>
      </c>
      <c r="E1079" t="s">
        <v>57</v>
      </c>
      <c r="F1079">
        <v>5</v>
      </c>
      <c r="G1079">
        <v>4</v>
      </c>
      <c r="H1079" s="4">
        <v>1166.9100000000001</v>
      </c>
      <c r="I1079" s="4">
        <v>1306.9392000000003</v>
      </c>
      <c r="J1079" s="4">
        <f t="shared" si="32"/>
        <v>531.90680000000066</v>
      </c>
      <c r="K1079" s="4">
        <f t="shared" si="33"/>
        <v>5227.756800000001</v>
      </c>
      <c r="L1079" t="s">
        <v>27</v>
      </c>
      <c r="M1079" t="s">
        <v>21</v>
      </c>
      <c r="N1079" t="s">
        <v>71</v>
      </c>
      <c r="O1079" t="s">
        <v>89</v>
      </c>
      <c r="P1079" s="5">
        <v>28.21</v>
      </c>
      <c r="Q1079">
        <v>4.4000000000000004</v>
      </c>
      <c r="R1079" t="s">
        <v>23</v>
      </c>
    </row>
    <row r="1080" spans="1:18" x14ac:dyDescent="0.3">
      <c r="A1080" t="s">
        <v>10233</v>
      </c>
      <c r="B1080" s="1">
        <v>44209</v>
      </c>
      <c r="C1080" t="s">
        <v>10234</v>
      </c>
      <c r="D1080" t="s">
        <v>45</v>
      </c>
      <c r="E1080" t="s">
        <v>46</v>
      </c>
      <c r="F1080">
        <v>1</v>
      </c>
      <c r="G1080">
        <v>1</v>
      </c>
      <c r="H1080" s="4">
        <v>1460.83</v>
      </c>
      <c r="I1080" s="4">
        <v>1533.8715</v>
      </c>
      <c r="J1080" s="4">
        <f t="shared" si="32"/>
        <v>58.361500000000042</v>
      </c>
      <c r="K1080" s="4">
        <f t="shared" si="33"/>
        <v>1533.8715</v>
      </c>
      <c r="L1080" t="s">
        <v>66</v>
      </c>
      <c r="M1080" t="s">
        <v>79</v>
      </c>
      <c r="N1080" t="s">
        <v>29</v>
      </c>
      <c r="O1080" t="s">
        <v>37</v>
      </c>
      <c r="P1080" s="5">
        <v>14.68</v>
      </c>
      <c r="Q1080">
        <v>3.8</v>
      </c>
      <c r="R1080" t="s">
        <v>23</v>
      </c>
    </row>
    <row r="1081" spans="1:18" x14ac:dyDescent="0.3">
      <c r="A1081" t="s">
        <v>1232</v>
      </c>
      <c r="B1081" s="1">
        <v>44210</v>
      </c>
      <c r="C1081" t="s">
        <v>1233</v>
      </c>
      <c r="D1081" t="s">
        <v>65</v>
      </c>
      <c r="E1081" t="s">
        <v>82</v>
      </c>
      <c r="F1081">
        <v>14</v>
      </c>
      <c r="G1081">
        <v>12</v>
      </c>
      <c r="H1081" s="4">
        <v>205.29</v>
      </c>
      <c r="I1081" s="4">
        <v>215.55449999999999</v>
      </c>
      <c r="J1081" s="4">
        <f t="shared" si="32"/>
        <v>75.473999999999975</v>
      </c>
      <c r="K1081" s="4">
        <f t="shared" si="33"/>
        <v>2586.654</v>
      </c>
      <c r="L1081" t="s">
        <v>51</v>
      </c>
      <c r="M1081" t="s">
        <v>21</v>
      </c>
      <c r="N1081" t="s">
        <v>22</v>
      </c>
      <c r="O1081" t="s">
        <v>89</v>
      </c>
      <c r="P1081" s="5">
        <v>47.7</v>
      </c>
      <c r="Q1081">
        <v>3</v>
      </c>
      <c r="R1081" t="s">
        <v>23</v>
      </c>
    </row>
    <row r="1082" spans="1:18" x14ac:dyDescent="0.3">
      <c r="A1082" t="s">
        <v>2528</v>
      </c>
      <c r="B1082" s="1">
        <v>44210</v>
      </c>
      <c r="C1082" t="s">
        <v>2529</v>
      </c>
      <c r="D1082" t="s">
        <v>45</v>
      </c>
      <c r="E1082" t="s">
        <v>46</v>
      </c>
      <c r="F1082">
        <v>10</v>
      </c>
      <c r="G1082">
        <v>8</v>
      </c>
      <c r="H1082" s="4">
        <v>1069.3499999999999</v>
      </c>
      <c r="I1082" s="4">
        <v>1122.8174999999999</v>
      </c>
      <c r="J1082" s="4">
        <f t="shared" si="32"/>
        <v>413.9099999999998</v>
      </c>
      <c r="K1082" s="4">
        <f t="shared" si="33"/>
        <v>8982.5399999999991</v>
      </c>
      <c r="L1082" t="s">
        <v>47</v>
      </c>
      <c r="M1082" t="s">
        <v>35</v>
      </c>
      <c r="N1082" t="s">
        <v>36</v>
      </c>
      <c r="O1082" t="s">
        <v>37</v>
      </c>
      <c r="P1082" s="5">
        <v>13.83</v>
      </c>
      <c r="Q1082">
        <v>4.8</v>
      </c>
      <c r="R1082" t="s">
        <v>23</v>
      </c>
    </row>
    <row r="1083" spans="1:18" x14ac:dyDescent="0.3">
      <c r="A1083" t="s">
        <v>4281</v>
      </c>
      <c r="B1083" s="1">
        <v>44210</v>
      </c>
      <c r="C1083" t="s">
        <v>4282</v>
      </c>
      <c r="D1083" t="s">
        <v>45</v>
      </c>
      <c r="E1083" t="s">
        <v>46</v>
      </c>
      <c r="F1083">
        <v>7</v>
      </c>
      <c r="G1083">
        <v>6</v>
      </c>
      <c r="H1083" s="4">
        <v>789.04</v>
      </c>
      <c r="I1083" s="4">
        <v>891.61519999999985</v>
      </c>
      <c r="J1083" s="4">
        <f t="shared" si="32"/>
        <v>582.06119999999953</v>
      </c>
      <c r="K1083" s="4">
        <f t="shared" si="33"/>
        <v>5349.6911999999993</v>
      </c>
      <c r="L1083" t="s">
        <v>66</v>
      </c>
      <c r="M1083" t="s">
        <v>21</v>
      </c>
      <c r="N1083" t="s">
        <v>36</v>
      </c>
      <c r="O1083" t="s">
        <v>89</v>
      </c>
      <c r="P1083" s="5">
        <v>33.39</v>
      </c>
      <c r="Q1083">
        <v>2</v>
      </c>
      <c r="R1083" t="s">
        <v>23</v>
      </c>
    </row>
    <row r="1084" spans="1:18" x14ac:dyDescent="0.3">
      <c r="A1084" t="s">
        <v>4713</v>
      </c>
      <c r="B1084" s="1">
        <v>44210</v>
      </c>
      <c r="C1084" t="s">
        <v>4714</v>
      </c>
      <c r="D1084" t="s">
        <v>61</v>
      </c>
      <c r="E1084" t="s">
        <v>70</v>
      </c>
      <c r="F1084">
        <v>12</v>
      </c>
      <c r="G1084">
        <v>12</v>
      </c>
      <c r="H1084" s="4">
        <v>279.85000000000002</v>
      </c>
      <c r="I1084" s="4">
        <v>310.63350000000003</v>
      </c>
      <c r="J1084" s="4">
        <f t="shared" si="32"/>
        <v>355.63200000000006</v>
      </c>
      <c r="K1084" s="4">
        <f t="shared" si="33"/>
        <v>3727.6020000000003</v>
      </c>
      <c r="L1084" t="s">
        <v>20</v>
      </c>
      <c r="M1084" t="s">
        <v>123</v>
      </c>
      <c r="N1084" t="s">
        <v>36</v>
      </c>
      <c r="O1084" t="s">
        <v>67</v>
      </c>
      <c r="P1084" s="5">
        <v>13.77</v>
      </c>
      <c r="Q1084">
        <v>4.4000000000000004</v>
      </c>
      <c r="R1084" t="s">
        <v>23</v>
      </c>
    </row>
    <row r="1085" spans="1:18" x14ac:dyDescent="0.3">
      <c r="A1085" t="s">
        <v>483</v>
      </c>
      <c r="B1085" s="1">
        <v>44211</v>
      </c>
      <c r="C1085" t="s">
        <v>484</v>
      </c>
      <c r="D1085" t="s">
        <v>33</v>
      </c>
      <c r="E1085" t="s">
        <v>70</v>
      </c>
      <c r="F1085">
        <v>5</v>
      </c>
      <c r="G1085">
        <v>5</v>
      </c>
      <c r="H1085" s="4">
        <v>22.09</v>
      </c>
      <c r="I1085" s="4">
        <v>25.403499999999998</v>
      </c>
      <c r="J1085" s="4">
        <f t="shared" si="32"/>
        <v>-26.792500000000018</v>
      </c>
      <c r="K1085" s="4">
        <f t="shared" si="33"/>
        <v>127.01749999999998</v>
      </c>
      <c r="L1085" t="s">
        <v>51</v>
      </c>
      <c r="M1085" t="s">
        <v>79</v>
      </c>
      <c r="N1085" t="s">
        <v>29</v>
      </c>
      <c r="O1085" t="s">
        <v>53</v>
      </c>
      <c r="P1085" s="5">
        <v>43.36</v>
      </c>
      <c r="Q1085">
        <v>3.6</v>
      </c>
      <c r="R1085" t="s">
        <v>23</v>
      </c>
    </row>
    <row r="1086" spans="1:18" x14ac:dyDescent="0.3">
      <c r="A1086" t="s">
        <v>4140</v>
      </c>
      <c r="B1086" s="1">
        <v>44211</v>
      </c>
      <c r="C1086" t="s">
        <v>4141</v>
      </c>
      <c r="D1086" t="s">
        <v>109</v>
      </c>
      <c r="E1086" t="s">
        <v>46</v>
      </c>
      <c r="F1086">
        <v>4</v>
      </c>
      <c r="G1086">
        <v>4</v>
      </c>
      <c r="H1086" s="4">
        <v>397.19</v>
      </c>
      <c r="I1086" s="4">
        <v>424.99330000000003</v>
      </c>
      <c r="J1086" s="4">
        <f t="shared" si="32"/>
        <v>75.943200000000132</v>
      </c>
      <c r="K1086" s="4">
        <f t="shared" si="33"/>
        <v>1699.9732000000001</v>
      </c>
      <c r="L1086" t="s">
        <v>51</v>
      </c>
      <c r="M1086" t="s">
        <v>86</v>
      </c>
      <c r="N1086" t="s">
        <v>22</v>
      </c>
      <c r="O1086" t="s">
        <v>30</v>
      </c>
      <c r="P1086" s="5">
        <v>35.270000000000003</v>
      </c>
      <c r="Q1086">
        <v>3.9</v>
      </c>
      <c r="R1086" t="s">
        <v>23</v>
      </c>
    </row>
    <row r="1087" spans="1:18" x14ac:dyDescent="0.3">
      <c r="A1087" t="s">
        <v>4142</v>
      </c>
      <c r="B1087" s="1">
        <v>44211</v>
      </c>
      <c r="C1087" t="s">
        <v>4143</v>
      </c>
      <c r="D1087" t="s">
        <v>100</v>
      </c>
      <c r="E1087" t="s">
        <v>57</v>
      </c>
      <c r="F1087">
        <v>14</v>
      </c>
      <c r="G1087">
        <v>11</v>
      </c>
      <c r="H1087" s="4">
        <v>1480.98</v>
      </c>
      <c r="I1087" s="4">
        <v>1584.6486000000002</v>
      </c>
      <c r="J1087" s="4">
        <f t="shared" si="32"/>
        <v>1105.2746000000006</v>
      </c>
      <c r="K1087" s="4">
        <f t="shared" si="33"/>
        <v>17431.134600000001</v>
      </c>
      <c r="L1087" t="s">
        <v>51</v>
      </c>
      <c r="M1087" t="s">
        <v>42</v>
      </c>
      <c r="N1087" t="s">
        <v>22</v>
      </c>
      <c r="O1087" t="s">
        <v>53</v>
      </c>
      <c r="P1087" s="5">
        <v>35.08</v>
      </c>
      <c r="Q1087">
        <v>3.1</v>
      </c>
      <c r="R1087" t="s">
        <v>23</v>
      </c>
    </row>
    <row r="1088" spans="1:18" x14ac:dyDescent="0.3">
      <c r="A1088" t="s">
        <v>5493</v>
      </c>
      <c r="B1088" s="1">
        <v>44211</v>
      </c>
      <c r="C1088" t="s">
        <v>5494</v>
      </c>
      <c r="D1088" t="s">
        <v>141</v>
      </c>
      <c r="E1088" t="s">
        <v>50</v>
      </c>
      <c r="F1088">
        <v>3</v>
      </c>
      <c r="G1088">
        <v>2</v>
      </c>
      <c r="H1088" s="4">
        <v>1012.07</v>
      </c>
      <c r="I1088" s="4">
        <v>1113.277</v>
      </c>
      <c r="J1088" s="4">
        <f t="shared" si="32"/>
        <v>195.88399999999999</v>
      </c>
      <c r="K1088" s="4">
        <f t="shared" si="33"/>
        <v>2226.5540000000001</v>
      </c>
      <c r="L1088" t="s">
        <v>66</v>
      </c>
      <c r="M1088" t="s">
        <v>79</v>
      </c>
      <c r="N1088" t="s">
        <v>22</v>
      </c>
      <c r="O1088" t="s">
        <v>37</v>
      </c>
      <c r="P1088" s="5">
        <v>6.53</v>
      </c>
      <c r="Q1088">
        <v>2.2999999999999998</v>
      </c>
      <c r="R1088" t="s">
        <v>23</v>
      </c>
    </row>
    <row r="1089" spans="1:18" x14ac:dyDescent="0.3">
      <c r="A1089" t="s">
        <v>585</v>
      </c>
      <c r="B1089" s="1">
        <v>44212</v>
      </c>
      <c r="C1089" t="s">
        <v>586</v>
      </c>
      <c r="D1089" t="s">
        <v>77</v>
      </c>
      <c r="E1089" t="s">
        <v>82</v>
      </c>
      <c r="F1089">
        <v>11</v>
      </c>
      <c r="G1089">
        <v>10</v>
      </c>
      <c r="H1089" s="4">
        <v>1113.26</v>
      </c>
      <c r="I1089" s="4">
        <v>1191.1882000000001</v>
      </c>
      <c r="J1089" s="4">
        <f t="shared" si="32"/>
        <v>769.17200000000105</v>
      </c>
      <c r="K1089" s="4">
        <f t="shared" si="33"/>
        <v>11911.882000000001</v>
      </c>
      <c r="L1089" t="s">
        <v>66</v>
      </c>
      <c r="M1089" t="s">
        <v>21</v>
      </c>
      <c r="N1089" t="s">
        <v>71</v>
      </c>
      <c r="O1089" t="s">
        <v>67</v>
      </c>
      <c r="P1089" s="5">
        <v>10.11</v>
      </c>
      <c r="Q1089">
        <v>3.9</v>
      </c>
      <c r="R1089" t="s">
        <v>74</v>
      </c>
    </row>
    <row r="1090" spans="1:18" x14ac:dyDescent="0.3">
      <c r="A1090" t="s">
        <v>2859</v>
      </c>
      <c r="B1090" s="1">
        <v>44212</v>
      </c>
      <c r="C1090" t="s">
        <v>2860</v>
      </c>
      <c r="D1090" t="s">
        <v>109</v>
      </c>
      <c r="E1090" t="s">
        <v>46</v>
      </c>
      <c r="F1090">
        <v>4</v>
      </c>
      <c r="G1090">
        <v>4</v>
      </c>
      <c r="H1090" s="4">
        <v>627.91</v>
      </c>
      <c r="I1090" s="4">
        <v>722.09649999999988</v>
      </c>
      <c r="J1090" s="4">
        <f t="shared" ref="J1090:J1153" si="34">(G1090*I1090)-(G1090*H1090)-P1090</f>
        <v>346.21599999999967</v>
      </c>
      <c r="K1090" s="4">
        <f t="shared" ref="K1090:K1153" si="35">G1090*I1090</f>
        <v>2888.3859999999995</v>
      </c>
      <c r="L1090" t="s">
        <v>51</v>
      </c>
      <c r="M1090" t="s">
        <v>42</v>
      </c>
      <c r="N1090" t="s">
        <v>36</v>
      </c>
      <c r="O1090" t="s">
        <v>30</v>
      </c>
      <c r="P1090" s="5">
        <v>30.53</v>
      </c>
      <c r="Q1090">
        <v>1.7</v>
      </c>
      <c r="R1090" t="s">
        <v>23</v>
      </c>
    </row>
    <row r="1091" spans="1:18" x14ac:dyDescent="0.3">
      <c r="A1091" t="s">
        <v>4647</v>
      </c>
      <c r="B1091" s="1">
        <v>44212</v>
      </c>
      <c r="C1091" t="s">
        <v>4648</v>
      </c>
      <c r="D1091" t="s">
        <v>130</v>
      </c>
      <c r="E1091" t="s">
        <v>82</v>
      </c>
      <c r="F1091">
        <v>3</v>
      </c>
      <c r="G1091">
        <v>2</v>
      </c>
      <c r="H1091" s="4">
        <v>66.819999999999993</v>
      </c>
      <c r="I1091" s="4">
        <v>70.161000000000001</v>
      </c>
      <c r="J1091" s="4">
        <f t="shared" si="34"/>
        <v>-0.43799999999998374</v>
      </c>
      <c r="K1091" s="4">
        <f t="shared" si="35"/>
        <v>140.322</v>
      </c>
      <c r="L1091" t="s">
        <v>51</v>
      </c>
      <c r="M1091" t="s">
        <v>28</v>
      </c>
      <c r="N1091" t="s">
        <v>22</v>
      </c>
      <c r="O1091" t="s">
        <v>89</v>
      </c>
      <c r="P1091" s="5">
        <v>7.12</v>
      </c>
      <c r="Q1091">
        <v>4.5</v>
      </c>
      <c r="R1091" t="s">
        <v>23</v>
      </c>
    </row>
    <row r="1092" spans="1:18" x14ac:dyDescent="0.3">
      <c r="A1092" t="s">
        <v>6279</v>
      </c>
      <c r="B1092" s="1">
        <v>44212</v>
      </c>
      <c r="C1092" t="s">
        <v>3545</v>
      </c>
      <c r="D1092" t="s">
        <v>40</v>
      </c>
      <c r="E1092" t="s">
        <v>57</v>
      </c>
      <c r="F1092">
        <v>17</v>
      </c>
      <c r="G1092">
        <v>17</v>
      </c>
      <c r="H1092" s="4">
        <v>262.24</v>
      </c>
      <c r="I1092" s="4">
        <v>280.59680000000003</v>
      </c>
      <c r="J1092" s="4">
        <f t="shared" si="34"/>
        <v>279.87560000000082</v>
      </c>
      <c r="K1092" s="4">
        <f t="shared" si="35"/>
        <v>4770.1456000000007</v>
      </c>
      <c r="L1092" t="s">
        <v>47</v>
      </c>
      <c r="M1092" t="s">
        <v>86</v>
      </c>
      <c r="N1092" t="s">
        <v>71</v>
      </c>
      <c r="O1092" t="s">
        <v>53</v>
      </c>
      <c r="P1092" s="5">
        <v>32.19</v>
      </c>
      <c r="Q1092">
        <v>0</v>
      </c>
      <c r="R1092" t="s">
        <v>74</v>
      </c>
    </row>
    <row r="1093" spans="1:18" x14ac:dyDescent="0.3">
      <c r="A1093" t="s">
        <v>4066</v>
      </c>
      <c r="B1093" s="1">
        <v>44213</v>
      </c>
      <c r="C1093" t="s">
        <v>4067</v>
      </c>
      <c r="D1093" t="s">
        <v>85</v>
      </c>
      <c r="E1093" t="s">
        <v>82</v>
      </c>
      <c r="F1093">
        <v>19</v>
      </c>
      <c r="G1093">
        <v>16</v>
      </c>
      <c r="H1093" s="4">
        <v>806.23</v>
      </c>
      <c r="I1093" s="4">
        <v>846.54150000000004</v>
      </c>
      <c r="J1093" s="4">
        <f t="shared" si="34"/>
        <v>622.06400000000042</v>
      </c>
      <c r="K1093" s="4">
        <f t="shared" si="35"/>
        <v>13544.664000000001</v>
      </c>
      <c r="L1093" t="s">
        <v>66</v>
      </c>
      <c r="M1093" t="s">
        <v>21</v>
      </c>
      <c r="N1093" t="s">
        <v>71</v>
      </c>
      <c r="O1093" t="s">
        <v>30</v>
      </c>
      <c r="P1093" s="5">
        <v>22.92</v>
      </c>
      <c r="Q1093">
        <v>2</v>
      </c>
      <c r="R1093" t="s">
        <v>23</v>
      </c>
    </row>
    <row r="1094" spans="1:18" x14ac:dyDescent="0.3">
      <c r="A1094" t="s">
        <v>4231</v>
      </c>
      <c r="B1094" s="1">
        <v>44213</v>
      </c>
      <c r="C1094" t="s">
        <v>4232</v>
      </c>
      <c r="D1094" t="s">
        <v>130</v>
      </c>
      <c r="E1094" t="s">
        <v>82</v>
      </c>
      <c r="F1094">
        <v>8</v>
      </c>
      <c r="G1094">
        <v>7</v>
      </c>
      <c r="H1094" s="4">
        <v>1013.65</v>
      </c>
      <c r="I1094" s="4">
        <v>1125.1515000000002</v>
      </c>
      <c r="J1094" s="4">
        <f t="shared" si="34"/>
        <v>744.65050000000122</v>
      </c>
      <c r="K1094" s="4">
        <f t="shared" si="35"/>
        <v>7876.0605000000014</v>
      </c>
      <c r="L1094" t="s">
        <v>47</v>
      </c>
      <c r="M1094" t="s">
        <v>79</v>
      </c>
      <c r="N1094" t="s">
        <v>36</v>
      </c>
      <c r="O1094" t="s">
        <v>30</v>
      </c>
      <c r="P1094" s="5">
        <v>35.86</v>
      </c>
      <c r="Q1094">
        <v>1.2</v>
      </c>
      <c r="R1094" t="s">
        <v>23</v>
      </c>
    </row>
    <row r="1095" spans="1:18" x14ac:dyDescent="0.3">
      <c r="A1095" t="s">
        <v>4586</v>
      </c>
      <c r="B1095" s="1">
        <v>44213</v>
      </c>
      <c r="C1095" t="s">
        <v>4587</v>
      </c>
      <c r="D1095" t="s">
        <v>130</v>
      </c>
      <c r="E1095" t="s">
        <v>82</v>
      </c>
      <c r="F1095">
        <v>13</v>
      </c>
      <c r="G1095">
        <v>11</v>
      </c>
      <c r="H1095" s="4">
        <v>1352.02</v>
      </c>
      <c r="I1095" s="4">
        <v>1554.8229999999999</v>
      </c>
      <c r="J1095" s="4">
        <f t="shared" si="34"/>
        <v>2205.7230000000004</v>
      </c>
      <c r="K1095" s="4">
        <f t="shared" si="35"/>
        <v>17103.053</v>
      </c>
      <c r="L1095" t="s">
        <v>47</v>
      </c>
      <c r="M1095" t="s">
        <v>86</v>
      </c>
      <c r="N1095" t="s">
        <v>71</v>
      </c>
      <c r="O1095" t="s">
        <v>67</v>
      </c>
      <c r="P1095" s="5">
        <v>25.11</v>
      </c>
      <c r="Q1095">
        <v>4.4000000000000004</v>
      </c>
      <c r="R1095" t="s">
        <v>23</v>
      </c>
    </row>
    <row r="1096" spans="1:18" x14ac:dyDescent="0.3">
      <c r="A1096" t="s">
        <v>358</v>
      </c>
      <c r="B1096" s="1">
        <v>44214</v>
      </c>
      <c r="C1096" t="s">
        <v>359</v>
      </c>
      <c r="D1096" t="s">
        <v>133</v>
      </c>
      <c r="E1096" t="s">
        <v>50</v>
      </c>
      <c r="F1096">
        <v>12</v>
      </c>
      <c r="G1096">
        <v>11</v>
      </c>
      <c r="H1096" s="4">
        <v>701.76</v>
      </c>
      <c r="I1096" s="4">
        <v>778.95360000000005</v>
      </c>
      <c r="J1096" s="4">
        <f t="shared" si="34"/>
        <v>829.96960000000115</v>
      </c>
      <c r="K1096" s="4">
        <f t="shared" si="35"/>
        <v>8568.4896000000008</v>
      </c>
      <c r="L1096" t="s">
        <v>20</v>
      </c>
      <c r="M1096" t="s">
        <v>79</v>
      </c>
      <c r="N1096" t="s">
        <v>36</v>
      </c>
      <c r="O1096" t="s">
        <v>37</v>
      </c>
      <c r="P1096" s="5">
        <v>19.16</v>
      </c>
      <c r="Q1096">
        <v>3.6</v>
      </c>
      <c r="R1096" t="s">
        <v>74</v>
      </c>
    </row>
    <row r="1097" spans="1:18" x14ac:dyDescent="0.3">
      <c r="A1097" t="s">
        <v>2709</v>
      </c>
      <c r="B1097" s="1">
        <v>44214</v>
      </c>
      <c r="C1097" t="s">
        <v>2710</v>
      </c>
      <c r="D1097" t="s">
        <v>133</v>
      </c>
      <c r="E1097" t="s">
        <v>50</v>
      </c>
      <c r="F1097">
        <v>16</v>
      </c>
      <c r="G1097">
        <v>14</v>
      </c>
      <c r="H1097" s="4">
        <v>1341.91</v>
      </c>
      <c r="I1097" s="4">
        <v>1422.4246000000001</v>
      </c>
      <c r="J1097" s="4">
        <f t="shared" si="34"/>
        <v>1103.8743999999988</v>
      </c>
      <c r="K1097" s="4">
        <f t="shared" si="35"/>
        <v>19913.9444</v>
      </c>
      <c r="L1097" t="s">
        <v>51</v>
      </c>
      <c r="M1097" t="s">
        <v>28</v>
      </c>
      <c r="N1097" t="s">
        <v>36</v>
      </c>
      <c r="O1097" t="s">
        <v>67</v>
      </c>
      <c r="P1097" s="5">
        <v>23.33</v>
      </c>
      <c r="Q1097">
        <v>3.3</v>
      </c>
      <c r="R1097" t="s">
        <v>74</v>
      </c>
    </row>
    <row r="1098" spans="1:18" x14ac:dyDescent="0.3">
      <c r="A1098" t="s">
        <v>9736</v>
      </c>
      <c r="B1098" s="1">
        <v>44214</v>
      </c>
      <c r="C1098" t="s">
        <v>9737</v>
      </c>
      <c r="D1098" t="s">
        <v>116</v>
      </c>
      <c r="E1098" t="s">
        <v>50</v>
      </c>
      <c r="F1098">
        <v>7</v>
      </c>
      <c r="G1098">
        <v>7</v>
      </c>
      <c r="H1098" s="4">
        <v>347.07</v>
      </c>
      <c r="I1098" s="4">
        <v>392.18909999999994</v>
      </c>
      <c r="J1098" s="4">
        <f t="shared" si="34"/>
        <v>277.30369999999971</v>
      </c>
      <c r="K1098" s="4">
        <f t="shared" si="35"/>
        <v>2745.3236999999995</v>
      </c>
      <c r="L1098" t="s">
        <v>27</v>
      </c>
      <c r="M1098" t="s">
        <v>28</v>
      </c>
      <c r="N1098" t="s">
        <v>36</v>
      </c>
      <c r="O1098" t="s">
        <v>30</v>
      </c>
      <c r="P1098" s="5">
        <v>38.53</v>
      </c>
      <c r="Q1098">
        <v>4.9000000000000004</v>
      </c>
      <c r="R1098" t="s">
        <v>23</v>
      </c>
    </row>
    <row r="1099" spans="1:18" x14ac:dyDescent="0.3">
      <c r="A1099" t="s">
        <v>6218</v>
      </c>
      <c r="B1099" s="1">
        <v>44215</v>
      </c>
      <c r="C1099" t="s">
        <v>6219</v>
      </c>
      <c r="D1099" t="s">
        <v>130</v>
      </c>
      <c r="E1099" t="s">
        <v>82</v>
      </c>
      <c r="F1099">
        <v>14</v>
      </c>
      <c r="G1099">
        <v>13</v>
      </c>
      <c r="H1099" s="4">
        <v>23.64</v>
      </c>
      <c r="I1099" s="4">
        <v>26.713199999999997</v>
      </c>
      <c r="J1099" s="4">
        <f t="shared" si="34"/>
        <v>38.771599999999985</v>
      </c>
      <c r="K1099" s="4">
        <f t="shared" si="35"/>
        <v>347.27159999999998</v>
      </c>
      <c r="L1099" t="s">
        <v>66</v>
      </c>
      <c r="M1099" t="s">
        <v>86</v>
      </c>
      <c r="N1099" t="s">
        <v>29</v>
      </c>
      <c r="O1099" t="s">
        <v>53</v>
      </c>
      <c r="P1099" s="5">
        <v>1.18</v>
      </c>
      <c r="Q1099">
        <v>4.4000000000000004</v>
      </c>
      <c r="R1099" t="s">
        <v>23</v>
      </c>
    </row>
    <row r="1100" spans="1:18" x14ac:dyDescent="0.3">
      <c r="A1100" t="s">
        <v>6427</v>
      </c>
      <c r="B1100" s="1">
        <v>44215</v>
      </c>
      <c r="C1100" t="s">
        <v>6428</v>
      </c>
      <c r="D1100" t="s">
        <v>109</v>
      </c>
      <c r="E1100" t="s">
        <v>46</v>
      </c>
      <c r="F1100">
        <v>12</v>
      </c>
      <c r="G1100">
        <v>12</v>
      </c>
      <c r="H1100" s="4">
        <v>1261.96</v>
      </c>
      <c r="I1100" s="4">
        <v>1337.6776000000002</v>
      </c>
      <c r="J1100" s="4">
        <f t="shared" si="34"/>
        <v>905.17120000000295</v>
      </c>
      <c r="K1100" s="4">
        <f t="shared" si="35"/>
        <v>16052.131200000003</v>
      </c>
      <c r="L1100" t="s">
        <v>66</v>
      </c>
      <c r="M1100" t="s">
        <v>86</v>
      </c>
      <c r="N1100" t="s">
        <v>71</v>
      </c>
      <c r="O1100" t="s">
        <v>53</v>
      </c>
      <c r="P1100" s="5">
        <v>3.44</v>
      </c>
      <c r="Q1100">
        <v>4.5999999999999996</v>
      </c>
      <c r="R1100" t="s">
        <v>23</v>
      </c>
    </row>
    <row r="1101" spans="1:18" x14ac:dyDescent="0.3">
      <c r="A1101" t="s">
        <v>7943</v>
      </c>
      <c r="B1101" s="1">
        <v>44215</v>
      </c>
      <c r="C1101" t="s">
        <v>7944</v>
      </c>
      <c r="D1101" t="s">
        <v>61</v>
      </c>
      <c r="E1101" t="s">
        <v>70</v>
      </c>
      <c r="F1101">
        <v>9</v>
      </c>
      <c r="G1101">
        <v>7</v>
      </c>
      <c r="H1101" s="4">
        <v>927.17</v>
      </c>
      <c r="I1101" s="4">
        <v>1019.8870000000001</v>
      </c>
      <c r="J1101" s="4">
        <f t="shared" si="34"/>
        <v>622.29900000000112</v>
      </c>
      <c r="K1101" s="4">
        <f t="shared" si="35"/>
        <v>7139.2090000000007</v>
      </c>
      <c r="L1101" t="s">
        <v>66</v>
      </c>
      <c r="M1101" t="s">
        <v>123</v>
      </c>
      <c r="N1101" t="s">
        <v>29</v>
      </c>
      <c r="O1101" t="s">
        <v>37</v>
      </c>
      <c r="P1101" s="5">
        <v>26.72</v>
      </c>
      <c r="Q1101">
        <v>4.4000000000000004</v>
      </c>
      <c r="R1101" t="s">
        <v>23</v>
      </c>
    </row>
    <row r="1102" spans="1:18" x14ac:dyDescent="0.3">
      <c r="A1102" t="s">
        <v>9100</v>
      </c>
      <c r="B1102" s="1">
        <v>44215</v>
      </c>
      <c r="C1102" t="s">
        <v>9101</v>
      </c>
      <c r="D1102" t="s">
        <v>94</v>
      </c>
      <c r="E1102" t="s">
        <v>50</v>
      </c>
      <c r="F1102">
        <v>2</v>
      </c>
      <c r="G1102">
        <v>2</v>
      </c>
      <c r="H1102" s="4">
        <v>77.430000000000007</v>
      </c>
      <c r="I1102" s="4">
        <v>81.301500000000004</v>
      </c>
      <c r="J1102" s="4">
        <f t="shared" si="34"/>
        <v>-27.187000000000005</v>
      </c>
      <c r="K1102" s="4">
        <f t="shared" si="35"/>
        <v>162.60300000000001</v>
      </c>
      <c r="L1102" t="s">
        <v>27</v>
      </c>
      <c r="M1102" t="s">
        <v>42</v>
      </c>
      <c r="N1102" t="s">
        <v>36</v>
      </c>
      <c r="O1102" t="s">
        <v>30</v>
      </c>
      <c r="P1102" s="5">
        <v>34.93</v>
      </c>
      <c r="Q1102">
        <v>4.9000000000000004</v>
      </c>
      <c r="R1102" t="s">
        <v>23</v>
      </c>
    </row>
    <row r="1103" spans="1:18" x14ac:dyDescent="0.3">
      <c r="A1103" t="s">
        <v>1679</v>
      </c>
      <c r="B1103" s="1">
        <v>44216</v>
      </c>
      <c r="C1103" t="s">
        <v>1680</v>
      </c>
      <c r="D1103" t="s">
        <v>40</v>
      </c>
      <c r="E1103" t="s">
        <v>57</v>
      </c>
      <c r="F1103">
        <v>19</v>
      </c>
      <c r="G1103">
        <v>16</v>
      </c>
      <c r="H1103" s="4">
        <v>507.91</v>
      </c>
      <c r="I1103" s="4">
        <v>563.78010000000006</v>
      </c>
      <c r="J1103" s="4">
        <f t="shared" si="34"/>
        <v>849.35160000000053</v>
      </c>
      <c r="K1103" s="4">
        <f t="shared" si="35"/>
        <v>9020.481600000001</v>
      </c>
      <c r="L1103" t="s">
        <v>20</v>
      </c>
      <c r="M1103" t="s">
        <v>79</v>
      </c>
      <c r="N1103" t="s">
        <v>29</v>
      </c>
      <c r="O1103" t="s">
        <v>30</v>
      </c>
      <c r="P1103" s="5">
        <v>44.57</v>
      </c>
      <c r="Q1103">
        <v>3.1</v>
      </c>
      <c r="R1103" t="s">
        <v>23</v>
      </c>
    </row>
    <row r="1104" spans="1:18" x14ac:dyDescent="0.3">
      <c r="A1104" t="s">
        <v>6694</v>
      </c>
      <c r="B1104" s="1">
        <v>44216</v>
      </c>
      <c r="C1104" t="s">
        <v>6695</v>
      </c>
      <c r="D1104" t="s">
        <v>109</v>
      </c>
      <c r="E1104" t="s">
        <v>46</v>
      </c>
      <c r="F1104">
        <v>5</v>
      </c>
      <c r="G1104">
        <v>5</v>
      </c>
      <c r="H1104" s="4">
        <v>1105.26</v>
      </c>
      <c r="I1104" s="4">
        <v>1215.7860000000001</v>
      </c>
      <c r="J1104" s="4">
        <f t="shared" si="34"/>
        <v>523.47000000000014</v>
      </c>
      <c r="K1104" s="4">
        <f t="shared" si="35"/>
        <v>6078.93</v>
      </c>
      <c r="L1104" t="s">
        <v>27</v>
      </c>
      <c r="M1104" t="s">
        <v>123</v>
      </c>
      <c r="N1104" t="s">
        <v>29</v>
      </c>
      <c r="O1104" t="s">
        <v>37</v>
      </c>
      <c r="P1104" s="5">
        <v>29.16</v>
      </c>
      <c r="Q1104">
        <v>3.6</v>
      </c>
      <c r="R1104" t="s">
        <v>23</v>
      </c>
    </row>
    <row r="1105" spans="1:18" x14ac:dyDescent="0.3">
      <c r="A1105" t="s">
        <v>9085</v>
      </c>
      <c r="B1105" s="1">
        <v>44216</v>
      </c>
      <c r="C1105" t="s">
        <v>9086</v>
      </c>
      <c r="D1105" t="s">
        <v>109</v>
      </c>
      <c r="E1105" t="s">
        <v>46</v>
      </c>
      <c r="F1105">
        <v>12</v>
      </c>
      <c r="G1105">
        <v>12</v>
      </c>
      <c r="H1105" s="4">
        <v>951.96</v>
      </c>
      <c r="I1105" s="4">
        <v>1094.7539999999999</v>
      </c>
      <c r="J1105" s="4">
        <f t="shared" si="34"/>
        <v>1687.7079999999985</v>
      </c>
      <c r="K1105" s="4">
        <f t="shared" si="35"/>
        <v>13137.047999999999</v>
      </c>
      <c r="L1105" t="s">
        <v>51</v>
      </c>
      <c r="M1105" t="s">
        <v>21</v>
      </c>
      <c r="N1105" t="s">
        <v>22</v>
      </c>
      <c r="O1105" t="s">
        <v>53</v>
      </c>
      <c r="P1105" s="5">
        <v>25.82</v>
      </c>
      <c r="Q1105">
        <v>3</v>
      </c>
      <c r="R1105" t="s">
        <v>74</v>
      </c>
    </row>
    <row r="1106" spans="1:18" x14ac:dyDescent="0.3">
      <c r="A1106" t="s">
        <v>4972</v>
      </c>
      <c r="B1106" s="1">
        <v>44217</v>
      </c>
      <c r="C1106" t="s">
        <v>4973</v>
      </c>
      <c r="D1106" t="s">
        <v>45</v>
      </c>
      <c r="E1106" t="s">
        <v>46</v>
      </c>
      <c r="F1106">
        <v>14</v>
      </c>
      <c r="G1106">
        <v>11</v>
      </c>
      <c r="H1106" s="4">
        <v>960.66</v>
      </c>
      <c r="I1106" s="4">
        <v>1037.5128</v>
      </c>
      <c r="J1106" s="4">
        <f t="shared" si="34"/>
        <v>829.68079999999895</v>
      </c>
      <c r="K1106" s="4">
        <f t="shared" si="35"/>
        <v>11412.640799999999</v>
      </c>
      <c r="L1106" t="s">
        <v>51</v>
      </c>
      <c r="M1106" t="s">
        <v>42</v>
      </c>
      <c r="N1106" t="s">
        <v>22</v>
      </c>
      <c r="O1106" t="s">
        <v>89</v>
      </c>
      <c r="P1106" s="5">
        <v>15.7</v>
      </c>
      <c r="Q1106">
        <v>2.2999999999999998</v>
      </c>
      <c r="R1106" t="s">
        <v>23</v>
      </c>
    </row>
    <row r="1107" spans="1:18" x14ac:dyDescent="0.3">
      <c r="A1107" t="s">
        <v>7906</v>
      </c>
      <c r="B1107" s="1">
        <v>44217</v>
      </c>
      <c r="C1107" t="s">
        <v>7907</v>
      </c>
      <c r="D1107" t="s">
        <v>77</v>
      </c>
      <c r="E1107" t="s">
        <v>82</v>
      </c>
      <c r="F1107">
        <v>10</v>
      </c>
      <c r="G1107">
        <v>8</v>
      </c>
      <c r="H1107" s="4">
        <v>385.31</v>
      </c>
      <c r="I1107" s="4">
        <v>404.57550000000003</v>
      </c>
      <c r="J1107" s="4">
        <f t="shared" si="34"/>
        <v>140.40400000000025</v>
      </c>
      <c r="K1107" s="4">
        <f t="shared" si="35"/>
        <v>3236.6040000000003</v>
      </c>
      <c r="L1107" t="s">
        <v>27</v>
      </c>
      <c r="M1107" t="s">
        <v>42</v>
      </c>
      <c r="N1107" t="s">
        <v>71</v>
      </c>
      <c r="O1107" t="s">
        <v>37</v>
      </c>
      <c r="P1107" s="5">
        <v>13.72</v>
      </c>
      <c r="Q1107">
        <v>1.1000000000000001</v>
      </c>
      <c r="R1107" t="s">
        <v>23</v>
      </c>
    </row>
    <row r="1108" spans="1:18" x14ac:dyDescent="0.3">
      <c r="A1108" t="s">
        <v>1769</v>
      </c>
      <c r="B1108" s="1">
        <v>44218</v>
      </c>
      <c r="C1108" t="s">
        <v>1770</v>
      </c>
      <c r="D1108" t="s">
        <v>40</v>
      </c>
      <c r="E1108" t="s">
        <v>57</v>
      </c>
      <c r="F1108">
        <v>4</v>
      </c>
      <c r="G1108">
        <v>3</v>
      </c>
      <c r="H1108" s="4">
        <v>1115.74</v>
      </c>
      <c r="I1108" s="4">
        <v>1260.7861999999998</v>
      </c>
      <c r="J1108" s="4">
        <f t="shared" si="34"/>
        <v>421.11859999999933</v>
      </c>
      <c r="K1108" s="4">
        <f t="shared" si="35"/>
        <v>3782.3585999999996</v>
      </c>
      <c r="L1108" t="s">
        <v>27</v>
      </c>
      <c r="M1108" t="s">
        <v>123</v>
      </c>
      <c r="N1108" t="s">
        <v>71</v>
      </c>
      <c r="O1108" t="s">
        <v>89</v>
      </c>
      <c r="P1108" s="5">
        <v>14.02</v>
      </c>
      <c r="Q1108">
        <v>4.7</v>
      </c>
      <c r="R1108" t="s">
        <v>23</v>
      </c>
    </row>
    <row r="1109" spans="1:18" x14ac:dyDescent="0.3">
      <c r="A1109" t="s">
        <v>3125</v>
      </c>
      <c r="B1109" s="1">
        <v>44219</v>
      </c>
      <c r="C1109" t="s">
        <v>3126</v>
      </c>
      <c r="D1109" t="s">
        <v>94</v>
      </c>
      <c r="E1109" t="s">
        <v>50</v>
      </c>
      <c r="F1109">
        <v>9</v>
      </c>
      <c r="G1109">
        <v>8</v>
      </c>
      <c r="H1109" s="4">
        <v>1029.49</v>
      </c>
      <c r="I1109" s="4">
        <v>1142.7339000000002</v>
      </c>
      <c r="J1109" s="4">
        <f t="shared" si="34"/>
        <v>895.89120000000139</v>
      </c>
      <c r="K1109" s="4">
        <f t="shared" si="35"/>
        <v>9141.8712000000014</v>
      </c>
      <c r="L1109" t="s">
        <v>27</v>
      </c>
      <c r="M1109" t="s">
        <v>42</v>
      </c>
      <c r="N1109" t="s">
        <v>71</v>
      </c>
      <c r="O1109" t="s">
        <v>37</v>
      </c>
      <c r="P1109" s="5">
        <v>10.06</v>
      </c>
      <c r="Q1109">
        <v>3.6</v>
      </c>
      <c r="R1109" t="s">
        <v>23</v>
      </c>
    </row>
    <row r="1110" spans="1:18" x14ac:dyDescent="0.3">
      <c r="A1110" t="s">
        <v>5370</v>
      </c>
      <c r="B1110" s="1">
        <v>44219</v>
      </c>
      <c r="C1110" t="s">
        <v>5371</v>
      </c>
      <c r="D1110" t="s">
        <v>109</v>
      </c>
      <c r="E1110" t="s">
        <v>46</v>
      </c>
      <c r="F1110">
        <v>7</v>
      </c>
      <c r="G1110">
        <v>6</v>
      </c>
      <c r="H1110" s="4">
        <v>672.28</v>
      </c>
      <c r="I1110" s="4">
        <v>705.89400000000001</v>
      </c>
      <c r="J1110" s="4">
        <f t="shared" si="34"/>
        <v>170.49399999999974</v>
      </c>
      <c r="K1110" s="4">
        <f t="shared" si="35"/>
        <v>4235.3639999999996</v>
      </c>
      <c r="L1110" t="s">
        <v>47</v>
      </c>
      <c r="M1110" t="s">
        <v>79</v>
      </c>
      <c r="N1110" t="s">
        <v>29</v>
      </c>
      <c r="O1110" t="s">
        <v>37</v>
      </c>
      <c r="P1110" s="5">
        <v>31.19</v>
      </c>
      <c r="Q1110">
        <v>2.8</v>
      </c>
      <c r="R1110" t="s">
        <v>23</v>
      </c>
    </row>
    <row r="1111" spans="1:18" x14ac:dyDescent="0.3">
      <c r="A1111" t="s">
        <v>10498</v>
      </c>
      <c r="B1111" s="1">
        <v>44219</v>
      </c>
      <c r="C1111" t="s">
        <v>10499</v>
      </c>
      <c r="D1111" t="s">
        <v>109</v>
      </c>
      <c r="E1111" t="s">
        <v>46</v>
      </c>
      <c r="F1111">
        <v>11</v>
      </c>
      <c r="G1111">
        <v>11</v>
      </c>
      <c r="H1111" s="4">
        <v>154.53</v>
      </c>
      <c r="I1111" s="4">
        <v>163.80180000000001</v>
      </c>
      <c r="J1111" s="4">
        <f t="shared" si="34"/>
        <v>56.949800000000288</v>
      </c>
      <c r="K1111" s="4">
        <f t="shared" si="35"/>
        <v>1801.8198000000002</v>
      </c>
      <c r="L1111" t="s">
        <v>27</v>
      </c>
      <c r="M1111" t="s">
        <v>28</v>
      </c>
      <c r="N1111" t="s">
        <v>36</v>
      </c>
      <c r="O1111" t="s">
        <v>67</v>
      </c>
      <c r="P1111" s="5">
        <v>45.04</v>
      </c>
      <c r="Q1111">
        <v>4.7</v>
      </c>
      <c r="R1111" t="s">
        <v>23</v>
      </c>
    </row>
    <row r="1112" spans="1:18" x14ac:dyDescent="0.3">
      <c r="A1112" t="s">
        <v>513</v>
      </c>
      <c r="B1112" s="1">
        <v>44220</v>
      </c>
      <c r="C1112" t="s">
        <v>514</v>
      </c>
      <c r="D1112" t="s">
        <v>141</v>
      </c>
      <c r="E1112" t="s">
        <v>50</v>
      </c>
      <c r="F1112">
        <v>1</v>
      </c>
      <c r="G1112">
        <v>1</v>
      </c>
      <c r="H1112" s="4">
        <v>567.25</v>
      </c>
      <c r="I1112" s="4">
        <v>629.64750000000004</v>
      </c>
      <c r="J1112" s="4">
        <f t="shared" si="34"/>
        <v>33.787500000000037</v>
      </c>
      <c r="K1112" s="4">
        <f t="shared" si="35"/>
        <v>629.64750000000004</v>
      </c>
      <c r="L1112" t="s">
        <v>66</v>
      </c>
      <c r="M1112" t="s">
        <v>123</v>
      </c>
      <c r="N1112" t="s">
        <v>36</v>
      </c>
      <c r="O1112" t="s">
        <v>53</v>
      </c>
      <c r="P1112" s="5">
        <v>28.61</v>
      </c>
      <c r="Q1112">
        <v>4.5</v>
      </c>
      <c r="R1112" t="s">
        <v>23</v>
      </c>
    </row>
    <row r="1113" spans="1:18" x14ac:dyDescent="0.3">
      <c r="A1113" t="s">
        <v>1525</v>
      </c>
      <c r="B1113" s="1">
        <v>44220</v>
      </c>
      <c r="C1113" t="s">
        <v>1526</v>
      </c>
      <c r="D1113" t="s">
        <v>77</v>
      </c>
      <c r="E1113" t="s">
        <v>82</v>
      </c>
      <c r="F1113">
        <v>18</v>
      </c>
      <c r="G1113">
        <v>14</v>
      </c>
      <c r="H1113" s="4">
        <v>865.36</v>
      </c>
      <c r="I1113" s="4">
        <v>925.93520000000012</v>
      </c>
      <c r="J1113" s="4">
        <f t="shared" si="34"/>
        <v>836.43280000000129</v>
      </c>
      <c r="K1113" s="4">
        <f t="shared" si="35"/>
        <v>12963.092800000002</v>
      </c>
      <c r="L1113" t="s">
        <v>47</v>
      </c>
      <c r="M1113" t="s">
        <v>28</v>
      </c>
      <c r="N1113" t="s">
        <v>71</v>
      </c>
      <c r="O1113" t="s">
        <v>89</v>
      </c>
      <c r="P1113" s="5">
        <v>11.62</v>
      </c>
      <c r="Q1113">
        <v>3.2</v>
      </c>
      <c r="R1113" t="s">
        <v>23</v>
      </c>
    </row>
    <row r="1114" spans="1:18" x14ac:dyDescent="0.3">
      <c r="A1114" t="s">
        <v>4291</v>
      </c>
      <c r="B1114" s="1">
        <v>44220</v>
      </c>
      <c r="C1114" t="s">
        <v>4292</v>
      </c>
      <c r="D1114" t="s">
        <v>45</v>
      </c>
      <c r="E1114" t="s">
        <v>46</v>
      </c>
      <c r="F1114">
        <v>14</v>
      </c>
      <c r="G1114">
        <v>12</v>
      </c>
      <c r="H1114" s="4">
        <v>208.81</v>
      </c>
      <c r="I1114" s="4">
        <v>238.04340000000002</v>
      </c>
      <c r="J1114" s="4">
        <f t="shared" si="34"/>
        <v>319.81079999999997</v>
      </c>
      <c r="K1114" s="4">
        <f t="shared" si="35"/>
        <v>2856.5208000000002</v>
      </c>
      <c r="L1114" t="s">
        <v>20</v>
      </c>
      <c r="M1114" t="s">
        <v>35</v>
      </c>
      <c r="N1114" t="s">
        <v>22</v>
      </c>
      <c r="O1114" t="s">
        <v>53</v>
      </c>
      <c r="P1114" s="5">
        <v>30.99</v>
      </c>
      <c r="Q1114">
        <v>3.6</v>
      </c>
      <c r="R1114" t="s">
        <v>74</v>
      </c>
    </row>
    <row r="1115" spans="1:18" x14ac:dyDescent="0.3">
      <c r="A1115" t="s">
        <v>6286</v>
      </c>
      <c r="B1115" s="1">
        <v>44220</v>
      </c>
      <c r="C1115" t="s">
        <v>6287</v>
      </c>
      <c r="D1115" t="s">
        <v>100</v>
      </c>
      <c r="E1115" t="s">
        <v>57</v>
      </c>
      <c r="F1115">
        <v>1</v>
      </c>
      <c r="G1115">
        <v>1</v>
      </c>
      <c r="H1115" s="4">
        <v>505.54</v>
      </c>
      <c r="I1115" s="4">
        <v>561.14940000000013</v>
      </c>
      <c r="J1115" s="4">
        <f t="shared" si="34"/>
        <v>5.6294000000001105</v>
      </c>
      <c r="K1115" s="4">
        <f t="shared" si="35"/>
        <v>561.14940000000013</v>
      </c>
      <c r="L1115" t="s">
        <v>20</v>
      </c>
      <c r="M1115" t="s">
        <v>21</v>
      </c>
      <c r="N1115" t="s">
        <v>71</v>
      </c>
      <c r="O1115" t="s">
        <v>37</v>
      </c>
      <c r="P1115" s="5">
        <v>49.98</v>
      </c>
      <c r="Q1115">
        <v>3.9</v>
      </c>
      <c r="R1115" t="s">
        <v>23</v>
      </c>
    </row>
    <row r="1116" spans="1:18" x14ac:dyDescent="0.3">
      <c r="A1116" t="s">
        <v>4992</v>
      </c>
      <c r="B1116" s="1">
        <v>44221</v>
      </c>
      <c r="C1116" t="s">
        <v>4993</v>
      </c>
      <c r="D1116" t="s">
        <v>100</v>
      </c>
      <c r="E1116" t="s">
        <v>57</v>
      </c>
      <c r="F1116">
        <v>20</v>
      </c>
      <c r="G1116">
        <v>19</v>
      </c>
      <c r="H1116" s="4">
        <v>582.12</v>
      </c>
      <c r="I1116" s="4">
        <v>622.86840000000007</v>
      </c>
      <c r="J1116" s="4">
        <f t="shared" si="34"/>
        <v>771.95960000000036</v>
      </c>
      <c r="K1116" s="4">
        <f t="shared" si="35"/>
        <v>11834.499600000001</v>
      </c>
      <c r="L1116" t="s">
        <v>51</v>
      </c>
      <c r="M1116" t="s">
        <v>28</v>
      </c>
      <c r="N1116" t="s">
        <v>71</v>
      </c>
      <c r="O1116" t="s">
        <v>37</v>
      </c>
      <c r="P1116" s="5">
        <v>2.2599999999999998</v>
      </c>
      <c r="Q1116">
        <v>2.6</v>
      </c>
      <c r="R1116" t="s">
        <v>23</v>
      </c>
    </row>
    <row r="1117" spans="1:18" x14ac:dyDescent="0.3">
      <c r="A1117" t="s">
        <v>10641</v>
      </c>
      <c r="B1117" s="1">
        <v>44221</v>
      </c>
      <c r="C1117" t="s">
        <v>10642</v>
      </c>
      <c r="D1117" t="s">
        <v>85</v>
      </c>
      <c r="E1117" t="s">
        <v>82</v>
      </c>
      <c r="F1117">
        <v>18</v>
      </c>
      <c r="G1117">
        <v>15</v>
      </c>
      <c r="H1117" s="4">
        <v>399.01</v>
      </c>
      <c r="I1117" s="4">
        <v>450.88129999999995</v>
      </c>
      <c r="J1117" s="4">
        <f t="shared" si="34"/>
        <v>730.92949999999962</v>
      </c>
      <c r="K1117" s="4">
        <f t="shared" si="35"/>
        <v>6763.2194999999992</v>
      </c>
      <c r="L1117" t="s">
        <v>51</v>
      </c>
      <c r="M1117" t="s">
        <v>42</v>
      </c>
      <c r="N1117" t="s">
        <v>36</v>
      </c>
      <c r="O1117" t="s">
        <v>89</v>
      </c>
      <c r="P1117" s="5">
        <v>47.14</v>
      </c>
      <c r="Q1117">
        <v>4.2</v>
      </c>
      <c r="R1117" t="s">
        <v>23</v>
      </c>
    </row>
    <row r="1118" spans="1:18" x14ac:dyDescent="0.3">
      <c r="A1118" t="s">
        <v>184</v>
      </c>
      <c r="B1118" s="1">
        <v>44222</v>
      </c>
      <c r="C1118" t="s">
        <v>185</v>
      </c>
      <c r="D1118" t="s">
        <v>130</v>
      </c>
      <c r="E1118" t="s">
        <v>82</v>
      </c>
      <c r="F1118">
        <v>14</v>
      </c>
      <c r="G1118">
        <v>12</v>
      </c>
      <c r="H1118" s="4">
        <v>547.99</v>
      </c>
      <c r="I1118" s="4">
        <v>630.18849999999998</v>
      </c>
      <c r="J1118" s="4">
        <f t="shared" si="34"/>
        <v>948.55199999999957</v>
      </c>
      <c r="K1118" s="4">
        <f t="shared" si="35"/>
        <v>7562.2619999999997</v>
      </c>
      <c r="L1118" t="s">
        <v>51</v>
      </c>
      <c r="M1118" t="s">
        <v>123</v>
      </c>
      <c r="N1118" t="s">
        <v>29</v>
      </c>
      <c r="O1118" t="s">
        <v>30</v>
      </c>
      <c r="P1118" s="5">
        <v>37.83</v>
      </c>
      <c r="Q1118">
        <v>4.9000000000000004</v>
      </c>
      <c r="R1118" t="s">
        <v>23</v>
      </c>
    </row>
    <row r="1119" spans="1:18" x14ac:dyDescent="0.3">
      <c r="A1119" t="s">
        <v>3391</v>
      </c>
      <c r="B1119" s="1">
        <v>44222</v>
      </c>
      <c r="C1119" t="s">
        <v>3392</v>
      </c>
      <c r="D1119" t="s">
        <v>40</v>
      </c>
      <c r="E1119" t="s">
        <v>57</v>
      </c>
      <c r="F1119">
        <v>9</v>
      </c>
      <c r="G1119">
        <v>9</v>
      </c>
      <c r="H1119" s="4">
        <v>277.22000000000003</v>
      </c>
      <c r="I1119" s="4">
        <v>291.08100000000002</v>
      </c>
      <c r="J1119" s="4">
        <f t="shared" si="34"/>
        <v>104.4789999999998</v>
      </c>
      <c r="K1119" s="4">
        <f t="shared" si="35"/>
        <v>2619.7290000000003</v>
      </c>
      <c r="L1119" t="s">
        <v>51</v>
      </c>
      <c r="M1119" t="s">
        <v>28</v>
      </c>
      <c r="N1119" t="s">
        <v>22</v>
      </c>
      <c r="O1119" t="s">
        <v>37</v>
      </c>
      <c r="P1119" s="5">
        <v>20.27</v>
      </c>
      <c r="Q1119">
        <v>1.6</v>
      </c>
      <c r="R1119" t="s">
        <v>23</v>
      </c>
    </row>
    <row r="1120" spans="1:18" x14ac:dyDescent="0.3">
      <c r="A1120" t="s">
        <v>8258</v>
      </c>
      <c r="B1120" s="1">
        <v>44222</v>
      </c>
      <c r="C1120" t="s">
        <v>8259</v>
      </c>
      <c r="D1120" t="s">
        <v>85</v>
      </c>
      <c r="E1120" t="s">
        <v>82</v>
      </c>
      <c r="F1120">
        <v>3</v>
      </c>
      <c r="G1120">
        <v>2</v>
      </c>
      <c r="H1120" s="4">
        <v>1334.15</v>
      </c>
      <c r="I1120" s="4">
        <v>1494.2480000000003</v>
      </c>
      <c r="J1120" s="4">
        <f t="shared" si="34"/>
        <v>306.09600000000034</v>
      </c>
      <c r="K1120" s="4">
        <f t="shared" si="35"/>
        <v>2988.4960000000005</v>
      </c>
      <c r="L1120" t="s">
        <v>20</v>
      </c>
      <c r="M1120" t="s">
        <v>123</v>
      </c>
      <c r="N1120" t="s">
        <v>29</v>
      </c>
      <c r="O1120" t="s">
        <v>89</v>
      </c>
      <c r="P1120" s="5">
        <v>14.1</v>
      </c>
      <c r="Q1120">
        <v>1.7</v>
      </c>
      <c r="R1120" t="s">
        <v>74</v>
      </c>
    </row>
    <row r="1121" spans="1:18" x14ac:dyDescent="0.3">
      <c r="A1121" t="s">
        <v>9274</v>
      </c>
      <c r="B1121" s="1">
        <v>44222</v>
      </c>
      <c r="C1121" t="s">
        <v>9275</v>
      </c>
      <c r="D1121" t="s">
        <v>133</v>
      </c>
      <c r="E1121" t="s">
        <v>50</v>
      </c>
      <c r="F1121">
        <v>19</v>
      </c>
      <c r="G1121">
        <v>15</v>
      </c>
      <c r="H1121" s="4">
        <v>1400.03</v>
      </c>
      <c r="I1121" s="4">
        <v>1554.0333000000001</v>
      </c>
      <c r="J1121" s="4">
        <f t="shared" si="34"/>
        <v>2284.3895000000011</v>
      </c>
      <c r="K1121" s="4">
        <f t="shared" si="35"/>
        <v>23310.499500000002</v>
      </c>
      <c r="L1121" t="s">
        <v>27</v>
      </c>
      <c r="M1121" t="s">
        <v>86</v>
      </c>
      <c r="N1121" t="s">
        <v>71</v>
      </c>
      <c r="O1121" t="s">
        <v>67</v>
      </c>
      <c r="P1121" s="5">
        <v>25.66</v>
      </c>
      <c r="Q1121">
        <v>3.7</v>
      </c>
      <c r="R1121" t="s">
        <v>23</v>
      </c>
    </row>
    <row r="1122" spans="1:18" x14ac:dyDescent="0.3">
      <c r="A1122" t="s">
        <v>10768</v>
      </c>
      <c r="B1122" s="1">
        <v>44222</v>
      </c>
      <c r="C1122" t="s">
        <v>10769</v>
      </c>
      <c r="D1122" t="s">
        <v>65</v>
      </c>
      <c r="E1122" t="s">
        <v>82</v>
      </c>
      <c r="F1122">
        <v>6</v>
      </c>
      <c r="G1122">
        <v>5</v>
      </c>
      <c r="H1122" s="4">
        <v>852.48</v>
      </c>
      <c r="I1122" s="4">
        <v>929.20320000000004</v>
      </c>
      <c r="J1122" s="4">
        <f t="shared" si="34"/>
        <v>383.55600000000089</v>
      </c>
      <c r="K1122" s="4">
        <f t="shared" si="35"/>
        <v>4646.0160000000005</v>
      </c>
      <c r="L1122" t="s">
        <v>47</v>
      </c>
      <c r="M1122" t="s">
        <v>35</v>
      </c>
      <c r="N1122" t="s">
        <v>71</v>
      </c>
      <c r="O1122" t="s">
        <v>37</v>
      </c>
      <c r="P1122" s="5">
        <v>0.06</v>
      </c>
      <c r="Q1122">
        <v>3.2</v>
      </c>
      <c r="R1122" t="s">
        <v>23</v>
      </c>
    </row>
    <row r="1123" spans="1:18" x14ac:dyDescent="0.3">
      <c r="A1123" t="s">
        <v>1514</v>
      </c>
      <c r="B1123" s="1">
        <v>44223</v>
      </c>
      <c r="C1123" t="s">
        <v>1515</v>
      </c>
      <c r="D1123" t="s">
        <v>100</v>
      </c>
      <c r="E1123" t="s">
        <v>57</v>
      </c>
      <c r="F1123">
        <v>9</v>
      </c>
      <c r="G1123">
        <v>9</v>
      </c>
      <c r="H1123" s="4">
        <v>635.51</v>
      </c>
      <c r="I1123" s="4">
        <v>730.83649999999989</v>
      </c>
      <c r="J1123" s="4">
        <f t="shared" si="34"/>
        <v>832.62849999999844</v>
      </c>
      <c r="K1123" s="4">
        <f t="shared" si="35"/>
        <v>6577.5284999999985</v>
      </c>
      <c r="L1123" t="s">
        <v>20</v>
      </c>
      <c r="M1123" t="s">
        <v>42</v>
      </c>
      <c r="N1123" t="s">
        <v>29</v>
      </c>
      <c r="O1123" t="s">
        <v>37</v>
      </c>
      <c r="P1123" s="5">
        <v>25.31</v>
      </c>
      <c r="Q1123">
        <v>1.9</v>
      </c>
      <c r="R1123" t="s">
        <v>23</v>
      </c>
    </row>
    <row r="1124" spans="1:18" x14ac:dyDescent="0.3">
      <c r="A1124" t="s">
        <v>3765</v>
      </c>
      <c r="B1124" s="1">
        <v>44223</v>
      </c>
      <c r="C1124" t="s">
        <v>3766</v>
      </c>
      <c r="D1124" t="s">
        <v>116</v>
      </c>
      <c r="E1124" t="s">
        <v>50</v>
      </c>
      <c r="F1124">
        <v>9</v>
      </c>
      <c r="G1124">
        <v>8</v>
      </c>
      <c r="H1124" s="4">
        <v>22.24</v>
      </c>
      <c r="I1124" s="4">
        <v>25.131199999999996</v>
      </c>
      <c r="J1124" s="4">
        <f t="shared" si="34"/>
        <v>-13.060400000000016</v>
      </c>
      <c r="K1124" s="4">
        <f t="shared" si="35"/>
        <v>201.04959999999997</v>
      </c>
      <c r="L1124" t="s">
        <v>66</v>
      </c>
      <c r="M1124" t="s">
        <v>21</v>
      </c>
      <c r="N1124" t="s">
        <v>36</v>
      </c>
      <c r="O1124" t="s">
        <v>53</v>
      </c>
      <c r="P1124" s="5">
        <v>36.19</v>
      </c>
      <c r="Q1124">
        <v>3.5</v>
      </c>
      <c r="R1124" t="s">
        <v>23</v>
      </c>
    </row>
    <row r="1125" spans="1:18" x14ac:dyDescent="0.3">
      <c r="A1125" t="s">
        <v>4218</v>
      </c>
      <c r="B1125" s="1">
        <v>44223</v>
      </c>
      <c r="C1125" t="s">
        <v>4219</v>
      </c>
      <c r="D1125" t="s">
        <v>65</v>
      </c>
      <c r="E1125" t="s">
        <v>82</v>
      </c>
      <c r="F1125">
        <v>9</v>
      </c>
      <c r="G1125">
        <v>7</v>
      </c>
      <c r="H1125" s="4">
        <v>516.69000000000005</v>
      </c>
      <c r="I1125" s="4">
        <v>542.5245000000001</v>
      </c>
      <c r="J1125" s="4">
        <f t="shared" si="34"/>
        <v>145.06150000000045</v>
      </c>
      <c r="K1125" s="4">
        <f t="shared" si="35"/>
        <v>3797.6715000000008</v>
      </c>
      <c r="L1125" t="s">
        <v>47</v>
      </c>
      <c r="M1125" t="s">
        <v>35</v>
      </c>
      <c r="N1125" t="s">
        <v>71</v>
      </c>
      <c r="O1125" t="s">
        <v>53</v>
      </c>
      <c r="P1125" s="5">
        <v>35.78</v>
      </c>
      <c r="Q1125">
        <v>3.7</v>
      </c>
      <c r="R1125" t="s">
        <v>23</v>
      </c>
    </row>
    <row r="1126" spans="1:18" x14ac:dyDescent="0.3">
      <c r="A1126" t="s">
        <v>4649</v>
      </c>
      <c r="B1126" s="1">
        <v>44223</v>
      </c>
      <c r="C1126" t="s">
        <v>4650</v>
      </c>
      <c r="D1126" t="s">
        <v>100</v>
      </c>
      <c r="E1126" t="s">
        <v>57</v>
      </c>
      <c r="F1126">
        <v>15</v>
      </c>
      <c r="G1126">
        <v>14</v>
      </c>
      <c r="H1126" s="4">
        <v>911.54</v>
      </c>
      <c r="I1126" s="4">
        <v>1030.0401999999999</v>
      </c>
      <c r="J1126" s="4">
        <f t="shared" si="34"/>
        <v>1612.2128000000002</v>
      </c>
      <c r="K1126" s="4">
        <f t="shared" si="35"/>
        <v>14420.5628</v>
      </c>
      <c r="L1126" t="s">
        <v>66</v>
      </c>
      <c r="M1126" t="s">
        <v>42</v>
      </c>
      <c r="N1126" t="s">
        <v>29</v>
      </c>
      <c r="O1126" t="s">
        <v>30</v>
      </c>
      <c r="P1126" s="5">
        <v>46.79</v>
      </c>
      <c r="Q1126">
        <v>3.7</v>
      </c>
      <c r="R1126" t="s">
        <v>23</v>
      </c>
    </row>
    <row r="1127" spans="1:18" x14ac:dyDescent="0.3">
      <c r="A1127" t="s">
        <v>6182</v>
      </c>
      <c r="B1127" s="1">
        <v>44223</v>
      </c>
      <c r="C1127" t="s">
        <v>6183</v>
      </c>
      <c r="D1127" t="s">
        <v>65</v>
      </c>
      <c r="E1127" t="s">
        <v>82</v>
      </c>
      <c r="F1127">
        <v>2</v>
      </c>
      <c r="G1127">
        <v>2</v>
      </c>
      <c r="H1127" s="4">
        <v>100.02</v>
      </c>
      <c r="I1127" s="4">
        <v>108.02160000000001</v>
      </c>
      <c r="J1127" s="4">
        <f t="shared" si="34"/>
        <v>-3.3867999999999796</v>
      </c>
      <c r="K1127" s="4">
        <f t="shared" si="35"/>
        <v>216.04320000000001</v>
      </c>
      <c r="L1127" t="s">
        <v>27</v>
      </c>
      <c r="M1127" t="s">
        <v>86</v>
      </c>
      <c r="N1127" t="s">
        <v>71</v>
      </c>
      <c r="O1127" t="s">
        <v>67</v>
      </c>
      <c r="P1127" s="5">
        <v>19.39</v>
      </c>
      <c r="Q1127">
        <v>4.5</v>
      </c>
      <c r="R1127" t="s">
        <v>23</v>
      </c>
    </row>
    <row r="1128" spans="1:18" x14ac:dyDescent="0.3">
      <c r="A1128" t="s">
        <v>8125</v>
      </c>
      <c r="B1128" s="1">
        <v>44223</v>
      </c>
      <c r="C1128" t="s">
        <v>8126</v>
      </c>
      <c r="D1128" t="s">
        <v>130</v>
      </c>
      <c r="E1128" t="s">
        <v>82</v>
      </c>
      <c r="F1128">
        <v>1</v>
      </c>
      <c r="G1128">
        <v>1</v>
      </c>
      <c r="H1128" s="4">
        <v>1256.32</v>
      </c>
      <c r="I1128" s="4">
        <v>1331.6992</v>
      </c>
      <c r="J1128" s="4">
        <f t="shared" si="34"/>
        <v>53.989200000000082</v>
      </c>
      <c r="K1128" s="4">
        <f t="shared" si="35"/>
        <v>1331.6992</v>
      </c>
      <c r="L1128" t="s">
        <v>27</v>
      </c>
      <c r="M1128" t="s">
        <v>28</v>
      </c>
      <c r="N1128" t="s">
        <v>29</v>
      </c>
      <c r="O1128" t="s">
        <v>30</v>
      </c>
      <c r="P1128" s="5">
        <v>21.39</v>
      </c>
      <c r="Q1128">
        <v>2.9</v>
      </c>
      <c r="R1128" t="s">
        <v>23</v>
      </c>
    </row>
    <row r="1129" spans="1:18" x14ac:dyDescent="0.3">
      <c r="A1129" t="s">
        <v>546</v>
      </c>
      <c r="B1129" s="1">
        <v>44224</v>
      </c>
      <c r="C1129" t="s">
        <v>547</v>
      </c>
      <c r="D1129" t="s">
        <v>94</v>
      </c>
      <c r="E1129" t="s">
        <v>50</v>
      </c>
      <c r="F1129">
        <v>20</v>
      </c>
      <c r="G1129">
        <v>20</v>
      </c>
      <c r="H1129" s="4">
        <v>1467.63</v>
      </c>
      <c r="I1129" s="4">
        <v>1555.6878000000002</v>
      </c>
      <c r="J1129" s="4">
        <f t="shared" si="34"/>
        <v>1745.1159999999991</v>
      </c>
      <c r="K1129" s="4">
        <f t="shared" si="35"/>
        <v>31113.756000000001</v>
      </c>
      <c r="L1129" t="s">
        <v>47</v>
      </c>
      <c r="M1129" t="s">
        <v>35</v>
      </c>
      <c r="N1129" t="s">
        <v>29</v>
      </c>
      <c r="O1129" t="s">
        <v>89</v>
      </c>
      <c r="P1129" s="5">
        <v>16.04</v>
      </c>
      <c r="Q1129">
        <v>3.7</v>
      </c>
      <c r="R1129" t="s">
        <v>23</v>
      </c>
    </row>
    <row r="1130" spans="1:18" x14ac:dyDescent="0.3">
      <c r="A1130" t="s">
        <v>2306</v>
      </c>
      <c r="B1130" s="1">
        <v>44224</v>
      </c>
      <c r="C1130" t="s">
        <v>2307</v>
      </c>
      <c r="D1130" t="s">
        <v>40</v>
      </c>
      <c r="E1130" t="s">
        <v>57</v>
      </c>
      <c r="F1130">
        <v>16</v>
      </c>
      <c r="G1130">
        <v>14</v>
      </c>
      <c r="H1130" s="4">
        <v>1351.94</v>
      </c>
      <c r="I1130" s="4">
        <v>1527.6922</v>
      </c>
      <c r="J1130" s="4">
        <f t="shared" si="34"/>
        <v>2453.4208000000003</v>
      </c>
      <c r="K1130" s="4">
        <f t="shared" si="35"/>
        <v>21387.6908</v>
      </c>
      <c r="L1130" t="s">
        <v>20</v>
      </c>
      <c r="M1130" t="s">
        <v>21</v>
      </c>
      <c r="N1130" t="s">
        <v>71</v>
      </c>
      <c r="O1130" t="s">
        <v>67</v>
      </c>
      <c r="P1130" s="5">
        <v>7.11</v>
      </c>
      <c r="Q1130">
        <v>4.3</v>
      </c>
      <c r="R1130" t="s">
        <v>23</v>
      </c>
    </row>
    <row r="1131" spans="1:18" x14ac:dyDescent="0.3">
      <c r="A1131" t="s">
        <v>4023</v>
      </c>
      <c r="B1131" s="1">
        <v>44224</v>
      </c>
      <c r="C1131" t="s">
        <v>4024</v>
      </c>
      <c r="D1131" t="s">
        <v>77</v>
      </c>
      <c r="E1131" t="s">
        <v>82</v>
      </c>
      <c r="F1131">
        <v>10</v>
      </c>
      <c r="G1131">
        <v>8</v>
      </c>
      <c r="H1131" s="4">
        <v>32.479999999999997</v>
      </c>
      <c r="I1131" s="4">
        <v>35.078400000000002</v>
      </c>
      <c r="J1131" s="4">
        <f t="shared" si="34"/>
        <v>-1.4327999999999577</v>
      </c>
      <c r="K1131" s="4">
        <f t="shared" si="35"/>
        <v>280.62720000000002</v>
      </c>
      <c r="L1131" t="s">
        <v>27</v>
      </c>
      <c r="M1131" t="s">
        <v>42</v>
      </c>
      <c r="N1131" t="s">
        <v>22</v>
      </c>
      <c r="O1131" t="s">
        <v>37</v>
      </c>
      <c r="P1131" s="5">
        <v>22.22</v>
      </c>
      <c r="Q1131">
        <v>4.7</v>
      </c>
      <c r="R1131" t="s">
        <v>23</v>
      </c>
    </row>
    <row r="1132" spans="1:18" x14ac:dyDescent="0.3">
      <c r="A1132" t="s">
        <v>5766</v>
      </c>
      <c r="B1132" s="1">
        <v>44225</v>
      </c>
      <c r="C1132" t="s">
        <v>5767</v>
      </c>
      <c r="D1132" t="s">
        <v>45</v>
      </c>
      <c r="E1132" t="s">
        <v>46</v>
      </c>
      <c r="F1132">
        <v>11</v>
      </c>
      <c r="G1132">
        <v>9</v>
      </c>
      <c r="H1132" s="4">
        <v>104.81</v>
      </c>
      <c r="I1132" s="4">
        <v>113.19480000000001</v>
      </c>
      <c r="J1132" s="4">
        <f t="shared" si="34"/>
        <v>75.393200000000149</v>
      </c>
      <c r="K1132" s="4">
        <f t="shared" si="35"/>
        <v>1018.7532000000001</v>
      </c>
      <c r="L1132" t="s">
        <v>27</v>
      </c>
      <c r="M1132" t="s">
        <v>86</v>
      </c>
      <c r="N1132" t="s">
        <v>71</v>
      </c>
      <c r="O1132" t="s">
        <v>37</v>
      </c>
      <c r="P1132" s="5">
        <v>7.0000000000000007E-2</v>
      </c>
      <c r="Q1132">
        <v>2.7</v>
      </c>
      <c r="R1132" t="s">
        <v>23</v>
      </c>
    </row>
    <row r="1133" spans="1:18" x14ac:dyDescent="0.3">
      <c r="A1133" t="s">
        <v>9568</v>
      </c>
      <c r="B1133" s="1">
        <v>44225</v>
      </c>
      <c r="C1133" t="s">
        <v>9569</v>
      </c>
      <c r="D1133" t="s">
        <v>116</v>
      </c>
      <c r="E1133" t="s">
        <v>50</v>
      </c>
      <c r="F1133">
        <v>10</v>
      </c>
      <c r="G1133">
        <v>9</v>
      </c>
      <c r="H1133" s="4">
        <v>618.5</v>
      </c>
      <c r="I1133" s="4">
        <v>698.90499999999997</v>
      </c>
      <c r="J1133" s="4">
        <f t="shared" si="34"/>
        <v>712.50499999999954</v>
      </c>
      <c r="K1133" s="4">
        <f t="shared" si="35"/>
        <v>6290.1449999999995</v>
      </c>
      <c r="L1133" t="s">
        <v>66</v>
      </c>
      <c r="M1133" t="s">
        <v>35</v>
      </c>
      <c r="N1133" t="s">
        <v>22</v>
      </c>
      <c r="O1133" t="s">
        <v>53</v>
      </c>
      <c r="P1133" s="5">
        <v>11.14</v>
      </c>
      <c r="Q1133">
        <v>3.8</v>
      </c>
      <c r="R1133" t="s">
        <v>23</v>
      </c>
    </row>
    <row r="1134" spans="1:18" x14ac:dyDescent="0.3">
      <c r="A1134" t="s">
        <v>4682</v>
      </c>
      <c r="B1134" s="1">
        <v>44226</v>
      </c>
      <c r="C1134" t="s">
        <v>4683</v>
      </c>
      <c r="D1134" t="s">
        <v>85</v>
      </c>
      <c r="E1134" t="s">
        <v>82</v>
      </c>
      <c r="F1134">
        <v>5</v>
      </c>
      <c r="G1134">
        <v>5</v>
      </c>
      <c r="H1134" s="4">
        <v>887.07</v>
      </c>
      <c r="I1134" s="4">
        <v>1011.2598000000002</v>
      </c>
      <c r="J1134" s="4">
        <f t="shared" si="34"/>
        <v>597.06900000000053</v>
      </c>
      <c r="K1134" s="4">
        <f t="shared" si="35"/>
        <v>5056.2990000000009</v>
      </c>
      <c r="L1134" t="s">
        <v>51</v>
      </c>
      <c r="M1134" t="s">
        <v>123</v>
      </c>
      <c r="N1134" t="s">
        <v>22</v>
      </c>
      <c r="O1134" t="s">
        <v>53</v>
      </c>
      <c r="P1134" s="5">
        <v>23.88</v>
      </c>
      <c r="Q1134">
        <v>2.9</v>
      </c>
      <c r="R1134" t="s">
        <v>23</v>
      </c>
    </row>
    <row r="1135" spans="1:18" x14ac:dyDescent="0.3">
      <c r="A1135" t="s">
        <v>4711</v>
      </c>
      <c r="B1135" s="1">
        <v>44226</v>
      </c>
      <c r="C1135" t="s">
        <v>4712</v>
      </c>
      <c r="D1135" t="s">
        <v>94</v>
      </c>
      <c r="E1135" t="s">
        <v>50</v>
      </c>
      <c r="F1135">
        <v>12</v>
      </c>
      <c r="G1135">
        <v>10</v>
      </c>
      <c r="H1135" s="4">
        <v>492.79</v>
      </c>
      <c r="I1135" s="4">
        <v>566.70849999999996</v>
      </c>
      <c r="J1135" s="4">
        <f t="shared" si="34"/>
        <v>696.31499999999858</v>
      </c>
      <c r="K1135" s="4">
        <f t="shared" si="35"/>
        <v>5667.0849999999991</v>
      </c>
      <c r="L1135" t="s">
        <v>51</v>
      </c>
      <c r="M1135" t="s">
        <v>42</v>
      </c>
      <c r="N1135" t="s">
        <v>29</v>
      </c>
      <c r="O1135" t="s">
        <v>37</v>
      </c>
      <c r="P1135" s="5">
        <v>42.87</v>
      </c>
      <c r="Q1135">
        <v>3.5</v>
      </c>
      <c r="R1135" t="s">
        <v>23</v>
      </c>
    </row>
    <row r="1136" spans="1:18" x14ac:dyDescent="0.3">
      <c r="A1136" t="s">
        <v>6226</v>
      </c>
      <c r="B1136" s="1">
        <v>44226</v>
      </c>
      <c r="C1136" t="s">
        <v>6227</v>
      </c>
      <c r="D1136" t="s">
        <v>141</v>
      </c>
      <c r="E1136" t="s">
        <v>50</v>
      </c>
      <c r="F1136">
        <v>1</v>
      </c>
      <c r="G1136">
        <v>1</v>
      </c>
      <c r="H1136" s="4">
        <v>519.42999999999995</v>
      </c>
      <c r="I1136" s="4">
        <v>586.95589999999993</v>
      </c>
      <c r="J1136" s="4">
        <f t="shared" si="34"/>
        <v>56.895899999999976</v>
      </c>
      <c r="K1136" s="4">
        <f t="shared" si="35"/>
        <v>586.95589999999993</v>
      </c>
      <c r="L1136" t="s">
        <v>51</v>
      </c>
      <c r="M1136" t="s">
        <v>21</v>
      </c>
      <c r="N1136" t="s">
        <v>29</v>
      </c>
      <c r="O1136" t="s">
        <v>30</v>
      </c>
      <c r="P1136" s="5">
        <v>10.63</v>
      </c>
      <c r="Q1136">
        <v>4.9000000000000004</v>
      </c>
      <c r="R1136" t="s">
        <v>23</v>
      </c>
    </row>
    <row r="1137" spans="1:18" x14ac:dyDescent="0.3">
      <c r="A1137" t="s">
        <v>10460</v>
      </c>
      <c r="B1137" s="1">
        <v>44226</v>
      </c>
      <c r="C1137" t="s">
        <v>10461</v>
      </c>
      <c r="D1137" t="s">
        <v>40</v>
      </c>
      <c r="E1137" t="s">
        <v>57</v>
      </c>
      <c r="F1137">
        <v>20</v>
      </c>
      <c r="G1137">
        <v>19</v>
      </c>
      <c r="H1137" s="4">
        <v>1319.15</v>
      </c>
      <c r="I1137" s="4">
        <v>1477.4480000000003</v>
      </c>
      <c r="J1137" s="4">
        <f t="shared" si="34"/>
        <v>2957.9320000000039</v>
      </c>
      <c r="K1137" s="4">
        <f t="shared" si="35"/>
        <v>28071.512000000006</v>
      </c>
      <c r="L1137" t="s">
        <v>51</v>
      </c>
      <c r="M1137" t="s">
        <v>21</v>
      </c>
      <c r="N1137" t="s">
        <v>71</v>
      </c>
      <c r="O1137" t="s">
        <v>53</v>
      </c>
      <c r="P1137" s="5">
        <v>49.73</v>
      </c>
      <c r="Q1137">
        <v>2.5</v>
      </c>
      <c r="R1137" t="s">
        <v>23</v>
      </c>
    </row>
    <row r="1138" spans="1:18" x14ac:dyDescent="0.3">
      <c r="A1138" t="s">
        <v>10532</v>
      </c>
      <c r="B1138" s="1">
        <v>44226</v>
      </c>
      <c r="C1138" t="s">
        <v>10533</v>
      </c>
      <c r="D1138" t="s">
        <v>109</v>
      </c>
      <c r="E1138" t="s">
        <v>46</v>
      </c>
      <c r="F1138">
        <v>2</v>
      </c>
      <c r="G1138">
        <v>2</v>
      </c>
      <c r="H1138" s="4">
        <v>660.11</v>
      </c>
      <c r="I1138" s="4">
        <v>693.1155</v>
      </c>
      <c r="J1138" s="4">
        <f t="shared" si="34"/>
        <v>32.940999999999967</v>
      </c>
      <c r="K1138" s="4">
        <f t="shared" si="35"/>
        <v>1386.231</v>
      </c>
      <c r="L1138" t="s">
        <v>47</v>
      </c>
      <c r="M1138" t="s">
        <v>21</v>
      </c>
      <c r="N1138" t="s">
        <v>29</v>
      </c>
      <c r="O1138" t="s">
        <v>89</v>
      </c>
      <c r="P1138" s="5">
        <v>33.07</v>
      </c>
      <c r="Q1138">
        <v>3.9</v>
      </c>
      <c r="R1138" t="s">
        <v>23</v>
      </c>
    </row>
    <row r="1139" spans="1:18" x14ac:dyDescent="0.3">
      <c r="A1139" t="s">
        <v>5137</v>
      </c>
      <c r="B1139" s="1">
        <v>44227</v>
      </c>
      <c r="C1139" t="s">
        <v>5138</v>
      </c>
      <c r="D1139" t="s">
        <v>133</v>
      </c>
      <c r="E1139" t="s">
        <v>50</v>
      </c>
      <c r="F1139">
        <v>8</v>
      </c>
      <c r="G1139">
        <v>7</v>
      </c>
      <c r="H1139" s="4">
        <v>698.01</v>
      </c>
      <c r="I1139" s="4">
        <v>781.77120000000002</v>
      </c>
      <c r="J1139" s="4">
        <f t="shared" si="34"/>
        <v>562.6084000000003</v>
      </c>
      <c r="K1139" s="4">
        <f t="shared" si="35"/>
        <v>5472.3984</v>
      </c>
      <c r="L1139" t="s">
        <v>27</v>
      </c>
      <c r="M1139" t="s">
        <v>35</v>
      </c>
      <c r="N1139" t="s">
        <v>22</v>
      </c>
      <c r="O1139" t="s">
        <v>89</v>
      </c>
      <c r="P1139" s="5">
        <v>23.72</v>
      </c>
      <c r="Q1139">
        <v>4.0999999999999996</v>
      </c>
      <c r="R1139" t="s">
        <v>23</v>
      </c>
    </row>
    <row r="1140" spans="1:18" x14ac:dyDescent="0.3">
      <c r="A1140" t="s">
        <v>6401</v>
      </c>
      <c r="B1140" s="1">
        <v>44227</v>
      </c>
      <c r="C1140" t="s">
        <v>6402</v>
      </c>
      <c r="D1140" t="s">
        <v>65</v>
      </c>
      <c r="E1140" t="s">
        <v>82</v>
      </c>
      <c r="F1140">
        <v>7</v>
      </c>
      <c r="G1140">
        <v>7</v>
      </c>
      <c r="H1140" s="4">
        <v>1287.26</v>
      </c>
      <c r="I1140" s="4">
        <v>1441.7312000000002</v>
      </c>
      <c r="J1140" s="4">
        <f t="shared" si="34"/>
        <v>1051.6284000000014</v>
      </c>
      <c r="K1140" s="4">
        <f t="shared" si="35"/>
        <v>10092.118400000001</v>
      </c>
      <c r="L1140" t="s">
        <v>47</v>
      </c>
      <c r="M1140" t="s">
        <v>123</v>
      </c>
      <c r="N1140" t="s">
        <v>29</v>
      </c>
      <c r="O1140" t="s">
        <v>89</v>
      </c>
      <c r="P1140" s="5">
        <v>29.67</v>
      </c>
      <c r="Q1140">
        <v>4</v>
      </c>
      <c r="R1140" t="s">
        <v>23</v>
      </c>
    </row>
    <row r="1141" spans="1:18" x14ac:dyDescent="0.3">
      <c r="A1141" t="s">
        <v>8910</v>
      </c>
      <c r="B1141" s="1">
        <v>44227</v>
      </c>
      <c r="C1141" t="s">
        <v>8911</v>
      </c>
      <c r="D1141" t="s">
        <v>133</v>
      </c>
      <c r="E1141" t="s">
        <v>50</v>
      </c>
      <c r="F1141">
        <v>15</v>
      </c>
      <c r="G1141">
        <v>13</v>
      </c>
      <c r="H1141" s="4">
        <v>928.44</v>
      </c>
      <c r="I1141" s="4">
        <v>1058.4216000000001</v>
      </c>
      <c r="J1141" s="4">
        <f t="shared" si="34"/>
        <v>1655.2408</v>
      </c>
      <c r="K1141" s="4">
        <f t="shared" si="35"/>
        <v>13759.480800000001</v>
      </c>
      <c r="L1141" t="s">
        <v>27</v>
      </c>
      <c r="M1141" t="s">
        <v>21</v>
      </c>
      <c r="N1141" t="s">
        <v>29</v>
      </c>
      <c r="O1141" t="s">
        <v>30</v>
      </c>
      <c r="P1141" s="5">
        <v>34.520000000000003</v>
      </c>
      <c r="Q1141">
        <v>3.3</v>
      </c>
      <c r="R1141" t="s">
        <v>23</v>
      </c>
    </row>
    <row r="1142" spans="1:18" x14ac:dyDescent="0.3">
      <c r="A1142" t="s">
        <v>10113</v>
      </c>
      <c r="B1142" s="1">
        <v>44227</v>
      </c>
      <c r="C1142" t="s">
        <v>10114</v>
      </c>
      <c r="D1142" t="s">
        <v>94</v>
      </c>
      <c r="E1142" t="s">
        <v>50</v>
      </c>
      <c r="F1142">
        <v>3</v>
      </c>
      <c r="G1142">
        <v>2</v>
      </c>
      <c r="H1142" s="4">
        <v>184.18</v>
      </c>
      <c r="I1142" s="4">
        <v>204.43980000000002</v>
      </c>
      <c r="J1142" s="4">
        <f t="shared" si="34"/>
        <v>37.609600000000029</v>
      </c>
      <c r="K1142" s="4">
        <f t="shared" si="35"/>
        <v>408.87960000000004</v>
      </c>
      <c r="L1142" t="s">
        <v>20</v>
      </c>
      <c r="M1142" t="s">
        <v>42</v>
      </c>
      <c r="N1142" t="s">
        <v>71</v>
      </c>
      <c r="O1142" t="s">
        <v>67</v>
      </c>
      <c r="P1142" s="5">
        <v>2.91</v>
      </c>
      <c r="Q1142">
        <v>2.9</v>
      </c>
      <c r="R1142" t="s">
        <v>23</v>
      </c>
    </row>
    <row r="1143" spans="1:18" x14ac:dyDescent="0.3">
      <c r="A1143" t="s">
        <v>8554</v>
      </c>
      <c r="B1143" s="1">
        <v>44228</v>
      </c>
      <c r="C1143" t="s">
        <v>8555</v>
      </c>
      <c r="D1143" t="s">
        <v>133</v>
      </c>
      <c r="E1143" t="s">
        <v>50</v>
      </c>
      <c r="F1143">
        <v>2</v>
      </c>
      <c r="G1143">
        <v>2</v>
      </c>
      <c r="H1143" s="4">
        <v>833.9</v>
      </c>
      <c r="I1143" s="4">
        <v>925.62900000000002</v>
      </c>
      <c r="J1143" s="4">
        <f t="shared" si="34"/>
        <v>165.77800000000008</v>
      </c>
      <c r="K1143" s="4">
        <f t="shared" si="35"/>
        <v>1851.258</v>
      </c>
      <c r="L1143" t="s">
        <v>47</v>
      </c>
      <c r="M1143" t="s">
        <v>42</v>
      </c>
      <c r="N1143" t="s">
        <v>29</v>
      </c>
      <c r="O1143" t="s">
        <v>89</v>
      </c>
      <c r="P1143" s="5">
        <v>17.68</v>
      </c>
      <c r="Q1143">
        <v>4.5999999999999996</v>
      </c>
      <c r="R1143" t="s">
        <v>23</v>
      </c>
    </row>
    <row r="1144" spans="1:18" x14ac:dyDescent="0.3">
      <c r="A1144" t="s">
        <v>674</v>
      </c>
      <c r="B1144" s="1">
        <v>44230</v>
      </c>
      <c r="C1144" t="s">
        <v>675</v>
      </c>
      <c r="D1144" t="s">
        <v>33</v>
      </c>
      <c r="E1144" t="s">
        <v>70</v>
      </c>
      <c r="F1144">
        <v>1</v>
      </c>
      <c r="G1144">
        <v>1</v>
      </c>
      <c r="H1144" s="4">
        <v>1155.7</v>
      </c>
      <c r="I1144" s="4">
        <v>1294.3840000000002</v>
      </c>
      <c r="J1144" s="4">
        <f t="shared" si="34"/>
        <v>129.94400000000019</v>
      </c>
      <c r="K1144" s="4">
        <f t="shared" si="35"/>
        <v>1294.3840000000002</v>
      </c>
      <c r="L1144" t="s">
        <v>51</v>
      </c>
      <c r="M1144" t="s">
        <v>42</v>
      </c>
      <c r="N1144" t="s">
        <v>22</v>
      </c>
      <c r="O1144" t="s">
        <v>67</v>
      </c>
      <c r="P1144" s="5">
        <v>8.74</v>
      </c>
      <c r="Q1144">
        <v>4.2</v>
      </c>
      <c r="R1144" t="s">
        <v>23</v>
      </c>
    </row>
    <row r="1145" spans="1:18" x14ac:dyDescent="0.3">
      <c r="A1145" t="s">
        <v>8792</v>
      </c>
      <c r="B1145" s="1">
        <v>44230</v>
      </c>
      <c r="C1145" t="s">
        <v>8793</v>
      </c>
      <c r="D1145" t="s">
        <v>40</v>
      </c>
      <c r="E1145" t="s">
        <v>57</v>
      </c>
      <c r="F1145">
        <v>12</v>
      </c>
      <c r="G1145">
        <v>12</v>
      </c>
      <c r="H1145" s="4">
        <v>416.23</v>
      </c>
      <c r="I1145" s="4">
        <v>478.66449999999998</v>
      </c>
      <c r="J1145" s="4">
        <f t="shared" si="34"/>
        <v>747.35399999999993</v>
      </c>
      <c r="K1145" s="4">
        <f t="shared" si="35"/>
        <v>5743.9740000000002</v>
      </c>
      <c r="L1145" t="s">
        <v>47</v>
      </c>
      <c r="M1145" t="s">
        <v>86</v>
      </c>
      <c r="N1145" t="s">
        <v>29</v>
      </c>
      <c r="O1145" t="s">
        <v>67</v>
      </c>
      <c r="P1145" s="5">
        <v>1.86</v>
      </c>
      <c r="Q1145">
        <v>3.9</v>
      </c>
      <c r="R1145" t="s">
        <v>23</v>
      </c>
    </row>
    <row r="1146" spans="1:18" x14ac:dyDescent="0.3">
      <c r="A1146" t="s">
        <v>6703</v>
      </c>
      <c r="B1146" s="1">
        <v>44231</v>
      </c>
      <c r="C1146" t="s">
        <v>6704</v>
      </c>
      <c r="D1146" t="s">
        <v>56</v>
      </c>
      <c r="E1146" t="s">
        <v>57</v>
      </c>
      <c r="F1146">
        <v>5</v>
      </c>
      <c r="G1146">
        <v>4</v>
      </c>
      <c r="H1146" s="4">
        <v>1049.51</v>
      </c>
      <c r="I1146" s="4">
        <v>1122.9757</v>
      </c>
      <c r="J1146" s="4">
        <f t="shared" si="34"/>
        <v>265.2827999999999</v>
      </c>
      <c r="K1146" s="4">
        <f t="shared" si="35"/>
        <v>4491.9027999999998</v>
      </c>
      <c r="L1146" t="s">
        <v>47</v>
      </c>
      <c r="M1146" t="s">
        <v>42</v>
      </c>
      <c r="N1146" t="s">
        <v>36</v>
      </c>
      <c r="O1146" t="s">
        <v>67</v>
      </c>
      <c r="P1146" s="5">
        <v>28.58</v>
      </c>
      <c r="Q1146">
        <v>4.7</v>
      </c>
      <c r="R1146" t="s">
        <v>23</v>
      </c>
    </row>
    <row r="1147" spans="1:18" x14ac:dyDescent="0.3">
      <c r="A1147" t="s">
        <v>8386</v>
      </c>
      <c r="B1147" s="1">
        <v>44231</v>
      </c>
      <c r="C1147" t="s">
        <v>8387</v>
      </c>
      <c r="D1147" t="s">
        <v>133</v>
      </c>
      <c r="E1147" t="s">
        <v>50</v>
      </c>
      <c r="F1147">
        <v>12</v>
      </c>
      <c r="G1147">
        <v>12</v>
      </c>
      <c r="H1147" s="4">
        <v>445.83</v>
      </c>
      <c r="I1147" s="4">
        <v>485.9547</v>
      </c>
      <c r="J1147" s="4">
        <f t="shared" si="34"/>
        <v>445.91640000000001</v>
      </c>
      <c r="K1147" s="4">
        <f t="shared" si="35"/>
        <v>5831.4564</v>
      </c>
      <c r="L1147" t="s">
        <v>51</v>
      </c>
      <c r="M1147" t="s">
        <v>21</v>
      </c>
      <c r="N1147" t="s">
        <v>36</v>
      </c>
      <c r="O1147" t="s">
        <v>89</v>
      </c>
      <c r="P1147" s="5">
        <v>35.58</v>
      </c>
      <c r="Q1147">
        <v>0</v>
      </c>
      <c r="R1147" t="s">
        <v>23</v>
      </c>
    </row>
    <row r="1148" spans="1:18" x14ac:dyDescent="0.3">
      <c r="A1148" t="s">
        <v>10077</v>
      </c>
      <c r="B1148" s="1">
        <v>44231</v>
      </c>
      <c r="C1148" t="s">
        <v>10078</v>
      </c>
      <c r="D1148" t="s">
        <v>85</v>
      </c>
      <c r="E1148" t="s">
        <v>82</v>
      </c>
      <c r="F1148">
        <v>12</v>
      </c>
      <c r="G1148">
        <v>10</v>
      </c>
      <c r="H1148" s="4">
        <v>1208.49</v>
      </c>
      <c r="I1148" s="4">
        <v>1365.5936999999999</v>
      </c>
      <c r="J1148" s="4">
        <f t="shared" si="34"/>
        <v>1552.1469999999983</v>
      </c>
      <c r="K1148" s="4">
        <f t="shared" si="35"/>
        <v>13655.936999999998</v>
      </c>
      <c r="L1148" t="s">
        <v>51</v>
      </c>
      <c r="M1148" t="s">
        <v>42</v>
      </c>
      <c r="N1148" t="s">
        <v>36</v>
      </c>
      <c r="O1148" t="s">
        <v>89</v>
      </c>
      <c r="P1148" s="5">
        <v>18.89</v>
      </c>
      <c r="Q1148">
        <v>1.9</v>
      </c>
      <c r="R1148" t="s">
        <v>23</v>
      </c>
    </row>
    <row r="1149" spans="1:18" x14ac:dyDescent="0.3">
      <c r="A1149" t="s">
        <v>4974</v>
      </c>
      <c r="B1149" s="1">
        <v>44232</v>
      </c>
      <c r="C1149" t="s">
        <v>4975</v>
      </c>
      <c r="D1149" t="s">
        <v>94</v>
      </c>
      <c r="E1149" t="s">
        <v>50</v>
      </c>
      <c r="F1149">
        <v>13</v>
      </c>
      <c r="G1149">
        <v>13</v>
      </c>
      <c r="H1149" s="4">
        <v>1315.17</v>
      </c>
      <c r="I1149" s="4">
        <v>1486.1421</v>
      </c>
      <c r="J1149" s="4">
        <f t="shared" si="34"/>
        <v>2192.1473000000024</v>
      </c>
      <c r="K1149" s="4">
        <f t="shared" si="35"/>
        <v>19319.847300000001</v>
      </c>
      <c r="L1149" t="s">
        <v>27</v>
      </c>
      <c r="M1149" t="s">
        <v>28</v>
      </c>
      <c r="N1149" t="s">
        <v>29</v>
      </c>
      <c r="O1149" t="s">
        <v>89</v>
      </c>
      <c r="P1149" s="5">
        <v>30.49</v>
      </c>
      <c r="Q1149">
        <v>3.1</v>
      </c>
      <c r="R1149" t="s">
        <v>23</v>
      </c>
    </row>
    <row r="1150" spans="1:18" x14ac:dyDescent="0.3">
      <c r="A1150" t="s">
        <v>9071</v>
      </c>
      <c r="B1150" s="1">
        <v>44232</v>
      </c>
      <c r="C1150" t="s">
        <v>9072</v>
      </c>
      <c r="D1150" t="s">
        <v>116</v>
      </c>
      <c r="E1150" t="s">
        <v>50</v>
      </c>
      <c r="F1150">
        <v>16</v>
      </c>
      <c r="G1150">
        <v>13</v>
      </c>
      <c r="H1150" s="4">
        <v>609.87</v>
      </c>
      <c r="I1150" s="4">
        <v>652.56090000000006</v>
      </c>
      <c r="J1150" s="4">
        <f t="shared" si="34"/>
        <v>527.78170000000114</v>
      </c>
      <c r="K1150" s="4">
        <f t="shared" si="35"/>
        <v>8483.2917000000016</v>
      </c>
      <c r="L1150" t="s">
        <v>51</v>
      </c>
      <c r="M1150" t="s">
        <v>42</v>
      </c>
      <c r="N1150" t="s">
        <v>22</v>
      </c>
      <c r="O1150" t="s">
        <v>30</v>
      </c>
      <c r="P1150" s="5">
        <v>27.2</v>
      </c>
      <c r="Q1150">
        <v>0</v>
      </c>
      <c r="R1150" t="s">
        <v>23</v>
      </c>
    </row>
    <row r="1151" spans="1:18" x14ac:dyDescent="0.3">
      <c r="A1151" t="s">
        <v>10480</v>
      </c>
      <c r="B1151" s="1">
        <v>44232</v>
      </c>
      <c r="C1151" t="s">
        <v>10481</v>
      </c>
      <c r="D1151" t="s">
        <v>100</v>
      </c>
      <c r="E1151" t="s">
        <v>57</v>
      </c>
      <c r="F1151">
        <v>17</v>
      </c>
      <c r="G1151">
        <v>14</v>
      </c>
      <c r="H1151" s="4">
        <v>1378.57</v>
      </c>
      <c r="I1151" s="4">
        <v>1461.2842000000001</v>
      </c>
      <c r="J1151" s="4">
        <f t="shared" si="34"/>
        <v>1157.9988000000012</v>
      </c>
      <c r="K1151" s="4">
        <f t="shared" si="35"/>
        <v>20457.978800000001</v>
      </c>
      <c r="L1151" t="s">
        <v>47</v>
      </c>
      <c r="M1151" t="s">
        <v>35</v>
      </c>
      <c r="N1151" t="s">
        <v>22</v>
      </c>
      <c r="O1151" t="s">
        <v>89</v>
      </c>
      <c r="P1151" s="5">
        <v>0</v>
      </c>
      <c r="Q1151">
        <v>3.1</v>
      </c>
      <c r="R1151" t="s">
        <v>23</v>
      </c>
    </row>
    <row r="1152" spans="1:18" x14ac:dyDescent="0.3">
      <c r="A1152" t="s">
        <v>2558</v>
      </c>
      <c r="B1152" s="1">
        <v>44233</v>
      </c>
      <c r="C1152" t="s">
        <v>2559</v>
      </c>
      <c r="D1152" t="s">
        <v>141</v>
      </c>
      <c r="E1152" t="s">
        <v>50</v>
      </c>
      <c r="F1152">
        <v>13</v>
      </c>
      <c r="G1152">
        <v>11</v>
      </c>
      <c r="H1152" s="4">
        <v>830.3</v>
      </c>
      <c r="I1152" s="4">
        <v>929.93600000000004</v>
      </c>
      <c r="J1152" s="4">
        <f t="shared" si="34"/>
        <v>1091.736000000001</v>
      </c>
      <c r="K1152" s="4">
        <f t="shared" si="35"/>
        <v>10229.296</v>
      </c>
      <c r="L1152" t="s">
        <v>51</v>
      </c>
      <c r="M1152" t="s">
        <v>86</v>
      </c>
      <c r="N1152" t="s">
        <v>22</v>
      </c>
      <c r="O1152" t="s">
        <v>89</v>
      </c>
      <c r="P1152" s="5">
        <v>4.26</v>
      </c>
      <c r="Q1152">
        <v>2.6</v>
      </c>
      <c r="R1152" t="s">
        <v>23</v>
      </c>
    </row>
    <row r="1153" spans="1:18" x14ac:dyDescent="0.3">
      <c r="A1153" t="s">
        <v>5045</v>
      </c>
      <c r="B1153" s="1">
        <v>44233</v>
      </c>
      <c r="C1153" t="s">
        <v>5046</v>
      </c>
      <c r="D1153" t="s">
        <v>100</v>
      </c>
      <c r="E1153" t="s">
        <v>57</v>
      </c>
      <c r="F1153">
        <v>2</v>
      </c>
      <c r="G1153">
        <v>2</v>
      </c>
      <c r="H1153" s="4">
        <v>456.67</v>
      </c>
      <c r="I1153" s="4">
        <v>493.20360000000005</v>
      </c>
      <c r="J1153" s="4">
        <f t="shared" si="34"/>
        <v>51.92720000000007</v>
      </c>
      <c r="K1153" s="4">
        <f t="shared" si="35"/>
        <v>986.4072000000001</v>
      </c>
      <c r="L1153" t="s">
        <v>20</v>
      </c>
      <c r="M1153" t="s">
        <v>28</v>
      </c>
      <c r="N1153" t="s">
        <v>29</v>
      </c>
      <c r="O1153" t="s">
        <v>30</v>
      </c>
      <c r="P1153" s="5">
        <v>21.14</v>
      </c>
      <c r="Q1153">
        <v>2.2999999999999998</v>
      </c>
      <c r="R1153" t="s">
        <v>23</v>
      </c>
    </row>
    <row r="1154" spans="1:18" x14ac:dyDescent="0.3">
      <c r="A1154" t="s">
        <v>6507</v>
      </c>
      <c r="B1154" s="1">
        <v>44233</v>
      </c>
      <c r="C1154" t="s">
        <v>6508</v>
      </c>
      <c r="D1154" t="s">
        <v>141</v>
      </c>
      <c r="E1154" t="s">
        <v>50</v>
      </c>
      <c r="F1154">
        <v>5</v>
      </c>
      <c r="G1154">
        <v>5</v>
      </c>
      <c r="H1154" s="4">
        <v>1082.9100000000001</v>
      </c>
      <c r="I1154" s="4">
        <v>1158.7137000000002</v>
      </c>
      <c r="J1154" s="4">
        <f t="shared" ref="J1154:J1217" si="36">(G1154*I1154)-(G1154*H1154)-P1154</f>
        <v>353.34850000000102</v>
      </c>
      <c r="K1154" s="4">
        <f t="shared" ref="K1154:K1217" si="37">G1154*I1154</f>
        <v>5793.5685000000012</v>
      </c>
      <c r="L1154" t="s">
        <v>27</v>
      </c>
      <c r="M1154" t="s">
        <v>42</v>
      </c>
      <c r="N1154" t="s">
        <v>36</v>
      </c>
      <c r="O1154" t="s">
        <v>37</v>
      </c>
      <c r="P1154" s="5">
        <v>25.67</v>
      </c>
      <c r="Q1154">
        <v>1.7</v>
      </c>
      <c r="R1154" t="s">
        <v>23</v>
      </c>
    </row>
    <row r="1155" spans="1:18" x14ac:dyDescent="0.3">
      <c r="A1155" t="s">
        <v>4151</v>
      </c>
      <c r="B1155" s="1">
        <v>44234</v>
      </c>
      <c r="C1155" t="s">
        <v>4152</v>
      </c>
      <c r="D1155" t="s">
        <v>94</v>
      </c>
      <c r="E1155" t="s">
        <v>50</v>
      </c>
      <c r="F1155">
        <v>4</v>
      </c>
      <c r="G1155">
        <v>3</v>
      </c>
      <c r="H1155" s="4">
        <v>1347.5</v>
      </c>
      <c r="I1155" s="4">
        <v>1428.3500000000001</v>
      </c>
      <c r="J1155" s="4">
        <f t="shared" si="36"/>
        <v>192.74000000000018</v>
      </c>
      <c r="K1155" s="4">
        <f t="shared" si="37"/>
        <v>4285.05</v>
      </c>
      <c r="L1155" t="s">
        <v>47</v>
      </c>
      <c r="M1155" t="s">
        <v>28</v>
      </c>
      <c r="N1155" t="s">
        <v>29</v>
      </c>
      <c r="O1155" t="s">
        <v>37</v>
      </c>
      <c r="P1155" s="5">
        <v>49.81</v>
      </c>
      <c r="Q1155">
        <v>2.8</v>
      </c>
      <c r="R1155" t="s">
        <v>23</v>
      </c>
    </row>
    <row r="1156" spans="1:18" x14ac:dyDescent="0.3">
      <c r="A1156" t="s">
        <v>8114</v>
      </c>
      <c r="B1156" s="1">
        <v>44234</v>
      </c>
      <c r="C1156" t="s">
        <v>8115</v>
      </c>
      <c r="D1156" t="s">
        <v>40</v>
      </c>
      <c r="E1156" t="s">
        <v>57</v>
      </c>
      <c r="F1156">
        <v>1</v>
      </c>
      <c r="G1156">
        <v>1</v>
      </c>
      <c r="H1156" s="4">
        <v>728.03</v>
      </c>
      <c r="I1156" s="4">
        <v>829.95420000000001</v>
      </c>
      <c r="J1156" s="4">
        <f t="shared" si="36"/>
        <v>66.374200000000044</v>
      </c>
      <c r="K1156" s="4">
        <f t="shared" si="37"/>
        <v>829.95420000000001</v>
      </c>
      <c r="L1156" t="s">
        <v>51</v>
      </c>
      <c r="M1156" t="s">
        <v>21</v>
      </c>
      <c r="N1156" t="s">
        <v>71</v>
      </c>
      <c r="O1156" t="s">
        <v>30</v>
      </c>
      <c r="P1156" s="5">
        <v>35.549999999999997</v>
      </c>
      <c r="Q1156">
        <v>4.5999999999999996</v>
      </c>
      <c r="R1156" t="s">
        <v>74</v>
      </c>
    </row>
    <row r="1157" spans="1:18" x14ac:dyDescent="0.3">
      <c r="A1157" t="s">
        <v>6472</v>
      </c>
      <c r="B1157" s="1">
        <v>44235</v>
      </c>
      <c r="C1157" t="s">
        <v>6473</v>
      </c>
      <c r="D1157" t="s">
        <v>65</v>
      </c>
      <c r="E1157" t="s">
        <v>82</v>
      </c>
      <c r="F1157">
        <v>18</v>
      </c>
      <c r="G1157">
        <v>16</v>
      </c>
      <c r="H1157" s="4">
        <v>754</v>
      </c>
      <c r="I1157" s="4">
        <v>806.78000000000009</v>
      </c>
      <c r="J1157" s="4">
        <f t="shared" si="36"/>
        <v>795.54000000000133</v>
      </c>
      <c r="K1157" s="4">
        <f t="shared" si="37"/>
        <v>12908.480000000001</v>
      </c>
      <c r="L1157" t="s">
        <v>66</v>
      </c>
      <c r="M1157" t="s">
        <v>35</v>
      </c>
      <c r="N1157" t="s">
        <v>22</v>
      </c>
      <c r="O1157" t="s">
        <v>37</v>
      </c>
      <c r="P1157" s="5">
        <v>48.94</v>
      </c>
      <c r="Q1157">
        <v>3.6</v>
      </c>
      <c r="R1157" t="s">
        <v>74</v>
      </c>
    </row>
    <row r="1158" spans="1:18" x14ac:dyDescent="0.3">
      <c r="A1158" t="s">
        <v>8842</v>
      </c>
      <c r="B1158" s="1">
        <v>44235</v>
      </c>
      <c r="C1158" t="s">
        <v>8843</v>
      </c>
      <c r="D1158" t="s">
        <v>116</v>
      </c>
      <c r="E1158" t="s">
        <v>50</v>
      </c>
      <c r="F1158">
        <v>17</v>
      </c>
      <c r="G1158">
        <v>15</v>
      </c>
      <c r="H1158" s="4">
        <v>404.2</v>
      </c>
      <c r="I1158" s="4">
        <v>452.70400000000001</v>
      </c>
      <c r="J1158" s="4">
        <f t="shared" si="36"/>
        <v>719.6800000000004</v>
      </c>
      <c r="K1158" s="4">
        <f t="shared" si="37"/>
        <v>6790.56</v>
      </c>
      <c r="L1158" t="s">
        <v>20</v>
      </c>
      <c r="M1158" t="s">
        <v>79</v>
      </c>
      <c r="N1158" t="s">
        <v>22</v>
      </c>
      <c r="O1158" t="s">
        <v>89</v>
      </c>
      <c r="P1158" s="5">
        <v>7.88</v>
      </c>
      <c r="Q1158">
        <v>1.5</v>
      </c>
      <c r="R1158" t="s">
        <v>23</v>
      </c>
    </row>
    <row r="1159" spans="1:18" x14ac:dyDescent="0.3">
      <c r="A1159" t="s">
        <v>9712</v>
      </c>
      <c r="B1159" s="1">
        <v>44235</v>
      </c>
      <c r="C1159" t="s">
        <v>9713</v>
      </c>
      <c r="D1159" t="s">
        <v>40</v>
      </c>
      <c r="E1159" t="s">
        <v>57</v>
      </c>
      <c r="F1159">
        <v>6</v>
      </c>
      <c r="G1159">
        <v>6</v>
      </c>
      <c r="H1159" s="4">
        <v>1365.17</v>
      </c>
      <c r="I1159" s="4">
        <v>1528.9904000000001</v>
      </c>
      <c r="J1159" s="4">
        <f t="shared" si="36"/>
        <v>980.65239999999949</v>
      </c>
      <c r="K1159" s="4">
        <f t="shared" si="37"/>
        <v>9173.9423999999999</v>
      </c>
      <c r="L1159" t="s">
        <v>47</v>
      </c>
      <c r="M1159" t="s">
        <v>123</v>
      </c>
      <c r="N1159" t="s">
        <v>36</v>
      </c>
      <c r="O1159" t="s">
        <v>30</v>
      </c>
      <c r="P1159" s="5">
        <v>2.27</v>
      </c>
      <c r="Q1159">
        <v>3.6</v>
      </c>
      <c r="R1159" t="s">
        <v>23</v>
      </c>
    </row>
    <row r="1160" spans="1:18" x14ac:dyDescent="0.3">
      <c r="A1160" t="s">
        <v>1821</v>
      </c>
      <c r="B1160" s="1">
        <v>44236</v>
      </c>
      <c r="C1160" t="s">
        <v>1822</v>
      </c>
      <c r="D1160" t="s">
        <v>133</v>
      </c>
      <c r="E1160" t="s">
        <v>50</v>
      </c>
      <c r="F1160">
        <v>17</v>
      </c>
      <c r="G1160">
        <v>14</v>
      </c>
      <c r="H1160" s="4">
        <v>145.13999999999999</v>
      </c>
      <c r="I1160" s="4">
        <v>165.45959999999999</v>
      </c>
      <c r="J1160" s="4">
        <f t="shared" si="36"/>
        <v>240.07440000000028</v>
      </c>
      <c r="K1160" s="4">
        <f t="shared" si="37"/>
        <v>2316.4344000000001</v>
      </c>
      <c r="L1160" t="s">
        <v>66</v>
      </c>
      <c r="M1160" t="s">
        <v>28</v>
      </c>
      <c r="N1160" t="s">
        <v>71</v>
      </c>
      <c r="O1160" t="s">
        <v>89</v>
      </c>
      <c r="P1160" s="5">
        <v>44.4</v>
      </c>
      <c r="Q1160">
        <v>2.5</v>
      </c>
      <c r="R1160" t="s">
        <v>23</v>
      </c>
    </row>
    <row r="1161" spans="1:18" x14ac:dyDescent="0.3">
      <c r="A1161" t="s">
        <v>1977</v>
      </c>
      <c r="B1161" s="1">
        <v>44236</v>
      </c>
      <c r="C1161" t="s">
        <v>1978</v>
      </c>
      <c r="D1161" t="s">
        <v>141</v>
      </c>
      <c r="E1161" t="s">
        <v>50</v>
      </c>
      <c r="F1161">
        <v>11</v>
      </c>
      <c r="G1161">
        <v>9</v>
      </c>
      <c r="H1161" s="4">
        <v>819.74</v>
      </c>
      <c r="I1161" s="4">
        <v>893.51660000000004</v>
      </c>
      <c r="J1161" s="4">
        <f t="shared" si="36"/>
        <v>630.77940000000035</v>
      </c>
      <c r="K1161" s="4">
        <f t="shared" si="37"/>
        <v>8041.6494000000002</v>
      </c>
      <c r="L1161" t="s">
        <v>66</v>
      </c>
      <c r="M1161" t="s">
        <v>21</v>
      </c>
      <c r="N1161" t="s">
        <v>22</v>
      </c>
      <c r="O1161" t="s">
        <v>89</v>
      </c>
      <c r="P1161" s="5">
        <v>33.21</v>
      </c>
      <c r="Q1161">
        <v>4.8</v>
      </c>
      <c r="R1161" t="s">
        <v>23</v>
      </c>
    </row>
    <row r="1162" spans="1:18" x14ac:dyDescent="0.3">
      <c r="A1162" t="s">
        <v>2260</v>
      </c>
      <c r="B1162" s="1">
        <v>44236</v>
      </c>
      <c r="C1162" t="s">
        <v>2261</v>
      </c>
      <c r="D1162" t="s">
        <v>77</v>
      </c>
      <c r="E1162" t="s">
        <v>82</v>
      </c>
      <c r="F1162">
        <v>11</v>
      </c>
      <c r="G1162">
        <v>11</v>
      </c>
      <c r="H1162" s="4">
        <v>467.54</v>
      </c>
      <c r="I1162" s="4">
        <v>523.64480000000003</v>
      </c>
      <c r="J1162" s="4">
        <f t="shared" si="36"/>
        <v>571.04279999999983</v>
      </c>
      <c r="K1162" s="4">
        <f t="shared" si="37"/>
        <v>5760.0928000000004</v>
      </c>
      <c r="L1162" t="s">
        <v>27</v>
      </c>
      <c r="M1162" t="s">
        <v>28</v>
      </c>
      <c r="N1162" t="s">
        <v>22</v>
      </c>
      <c r="O1162" t="s">
        <v>30</v>
      </c>
      <c r="P1162" s="5">
        <v>46.11</v>
      </c>
      <c r="Q1162">
        <v>1.3</v>
      </c>
      <c r="R1162" t="s">
        <v>23</v>
      </c>
    </row>
    <row r="1163" spans="1:18" x14ac:dyDescent="0.3">
      <c r="A1163" t="s">
        <v>2638</v>
      </c>
      <c r="B1163" s="1">
        <v>44236</v>
      </c>
      <c r="C1163" t="s">
        <v>2639</v>
      </c>
      <c r="D1163" t="s">
        <v>94</v>
      </c>
      <c r="E1163" t="s">
        <v>50</v>
      </c>
      <c r="F1163">
        <v>4</v>
      </c>
      <c r="G1163">
        <v>4</v>
      </c>
      <c r="H1163" s="4">
        <v>1359.8</v>
      </c>
      <c r="I1163" s="4">
        <v>1482.182</v>
      </c>
      <c r="J1163" s="4">
        <f t="shared" si="36"/>
        <v>465.50800000000027</v>
      </c>
      <c r="K1163" s="4">
        <f t="shared" si="37"/>
        <v>5928.7280000000001</v>
      </c>
      <c r="L1163" t="s">
        <v>51</v>
      </c>
      <c r="M1163" t="s">
        <v>35</v>
      </c>
      <c r="N1163" t="s">
        <v>22</v>
      </c>
      <c r="O1163" t="s">
        <v>37</v>
      </c>
      <c r="P1163" s="5">
        <v>24.02</v>
      </c>
      <c r="Q1163">
        <v>3.3</v>
      </c>
      <c r="R1163" t="s">
        <v>23</v>
      </c>
    </row>
    <row r="1164" spans="1:18" x14ac:dyDescent="0.3">
      <c r="A1164" t="s">
        <v>4787</v>
      </c>
      <c r="B1164" s="1">
        <v>44236</v>
      </c>
      <c r="C1164" t="s">
        <v>4788</v>
      </c>
      <c r="D1164" t="s">
        <v>65</v>
      </c>
      <c r="E1164" t="s">
        <v>82</v>
      </c>
      <c r="F1164">
        <v>3</v>
      </c>
      <c r="G1164">
        <v>2</v>
      </c>
      <c r="H1164" s="4">
        <v>1344.71</v>
      </c>
      <c r="I1164" s="4">
        <v>1479.1810000000003</v>
      </c>
      <c r="J1164" s="4">
        <f t="shared" si="36"/>
        <v>234.16200000000046</v>
      </c>
      <c r="K1164" s="4">
        <f t="shared" si="37"/>
        <v>2958.3620000000005</v>
      </c>
      <c r="L1164" t="s">
        <v>27</v>
      </c>
      <c r="M1164" t="s">
        <v>21</v>
      </c>
      <c r="N1164" t="s">
        <v>71</v>
      </c>
      <c r="O1164" t="s">
        <v>89</v>
      </c>
      <c r="P1164" s="5">
        <v>34.78</v>
      </c>
      <c r="Q1164">
        <v>4.3</v>
      </c>
      <c r="R1164" t="s">
        <v>74</v>
      </c>
    </row>
    <row r="1165" spans="1:18" x14ac:dyDescent="0.3">
      <c r="A1165" t="s">
        <v>10448</v>
      </c>
      <c r="B1165" s="1">
        <v>44236</v>
      </c>
      <c r="C1165" t="s">
        <v>10449</v>
      </c>
      <c r="D1165" t="s">
        <v>141</v>
      </c>
      <c r="E1165" t="s">
        <v>50</v>
      </c>
      <c r="F1165">
        <v>13</v>
      </c>
      <c r="G1165">
        <v>13</v>
      </c>
      <c r="H1165" s="4">
        <v>206.51</v>
      </c>
      <c r="I1165" s="4">
        <v>223.0308</v>
      </c>
      <c r="J1165" s="4">
        <f t="shared" si="36"/>
        <v>213.1303999999999</v>
      </c>
      <c r="K1165" s="4">
        <f t="shared" si="37"/>
        <v>2899.4004</v>
      </c>
      <c r="L1165" t="s">
        <v>47</v>
      </c>
      <c r="M1165" t="s">
        <v>35</v>
      </c>
      <c r="N1165" t="s">
        <v>36</v>
      </c>
      <c r="O1165" t="s">
        <v>37</v>
      </c>
      <c r="P1165" s="5">
        <v>1.64</v>
      </c>
      <c r="Q1165">
        <v>3.1</v>
      </c>
      <c r="R1165" t="s">
        <v>23</v>
      </c>
    </row>
    <row r="1166" spans="1:18" x14ac:dyDescent="0.3">
      <c r="A1166" t="s">
        <v>203</v>
      </c>
      <c r="B1166" s="1">
        <v>44237</v>
      </c>
      <c r="C1166" t="s">
        <v>204</v>
      </c>
      <c r="D1166" t="s">
        <v>109</v>
      </c>
      <c r="E1166" t="s">
        <v>46</v>
      </c>
      <c r="F1166">
        <v>4</v>
      </c>
      <c r="G1166">
        <v>4</v>
      </c>
      <c r="H1166" s="4">
        <v>808.27</v>
      </c>
      <c r="I1166" s="4">
        <v>905.26240000000007</v>
      </c>
      <c r="J1166" s="4">
        <f t="shared" si="36"/>
        <v>369.36960000000033</v>
      </c>
      <c r="K1166" s="4">
        <f t="shared" si="37"/>
        <v>3621.0496000000003</v>
      </c>
      <c r="L1166" t="s">
        <v>51</v>
      </c>
      <c r="M1166" t="s">
        <v>123</v>
      </c>
      <c r="N1166" t="s">
        <v>29</v>
      </c>
      <c r="O1166" t="s">
        <v>37</v>
      </c>
      <c r="P1166" s="5">
        <v>18.600000000000001</v>
      </c>
      <c r="Q1166">
        <v>1.9</v>
      </c>
      <c r="R1166" t="s">
        <v>74</v>
      </c>
    </row>
    <row r="1167" spans="1:18" x14ac:dyDescent="0.3">
      <c r="A1167" t="s">
        <v>8283</v>
      </c>
      <c r="B1167" s="1">
        <v>44237</v>
      </c>
      <c r="C1167" t="s">
        <v>8284</v>
      </c>
      <c r="D1167" t="s">
        <v>45</v>
      </c>
      <c r="E1167" t="s">
        <v>46</v>
      </c>
      <c r="F1167">
        <v>20</v>
      </c>
      <c r="G1167">
        <v>17</v>
      </c>
      <c r="H1167" s="4">
        <v>290.29000000000002</v>
      </c>
      <c r="I1167" s="4">
        <v>310.61030000000005</v>
      </c>
      <c r="J1167" s="4">
        <f t="shared" si="36"/>
        <v>338.06510000000083</v>
      </c>
      <c r="K1167" s="4">
        <f t="shared" si="37"/>
        <v>5280.3751000000011</v>
      </c>
      <c r="L1167" t="s">
        <v>47</v>
      </c>
      <c r="M1167" t="s">
        <v>42</v>
      </c>
      <c r="N1167" t="s">
        <v>29</v>
      </c>
      <c r="O1167" t="s">
        <v>53</v>
      </c>
      <c r="P1167" s="5">
        <v>7.38</v>
      </c>
      <c r="Q1167">
        <v>4.5999999999999996</v>
      </c>
      <c r="R1167" t="s">
        <v>23</v>
      </c>
    </row>
    <row r="1168" spans="1:18" x14ac:dyDescent="0.3">
      <c r="A1168" t="s">
        <v>9177</v>
      </c>
      <c r="B1168" s="1">
        <v>44237</v>
      </c>
      <c r="C1168" t="s">
        <v>9178</v>
      </c>
      <c r="D1168" t="s">
        <v>141</v>
      </c>
      <c r="E1168" t="s">
        <v>50</v>
      </c>
      <c r="F1168">
        <v>16</v>
      </c>
      <c r="G1168">
        <v>14</v>
      </c>
      <c r="H1168" s="4">
        <v>1194.24</v>
      </c>
      <c r="I1168" s="4">
        <v>1301.7216000000001</v>
      </c>
      <c r="J1168" s="4">
        <f t="shared" si="36"/>
        <v>1496.2923999999991</v>
      </c>
      <c r="K1168" s="4">
        <f t="shared" si="37"/>
        <v>18224.1024</v>
      </c>
      <c r="L1168" t="s">
        <v>20</v>
      </c>
      <c r="M1168" t="s">
        <v>42</v>
      </c>
      <c r="N1168" t="s">
        <v>29</v>
      </c>
      <c r="O1168" t="s">
        <v>53</v>
      </c>
      <c r="P1168" s="5">
        <v>8.4499999999999993</v>
      </c>
      <c r="Q1168">
        <v>2.6</v>
      </c>
      <c r="R1168" t="s">
        <v>23</v>
      </c>
    </row>
    <row r="1169" spans="1:18" x14ac:dyDescent="0.3">
      <c r="A1169" t="s">
        <v>10383</v>
      </c>
      <c r="B1169" s="1">
        <v>44237</v>
      </c>
      <c r="C1169" t="s">
        <v>10384</v>
      </c>
      <c r="D1169" t="s">
        <v>94</v>
      </c>
      <c r="E1169" t="s">
        <v>50</v>
      </c>
      <c r="F1169">
        <v>4</v>
      </c>
      <c r="G1169">
        <v>4</v>
      </c>
      <c r="H1169" s="4">
        <v>906.27</v>
      </c>
      <c r="I1169" s="4">
        <v>960.64620000000002</v>
      </c>
      <c r="J1169" s="4">
        <f t="shared" si="36"/>
        <v>184.13480000000015</v>
      </c>
      <c r="K1169" s="4">
        <f t="shared" si="37"/>
        <v>3842.5848000000001</v>
      </c>
      <c r="L1169" t="s">
        <v>66</v>
      </c>
      <c r="M1169" t="s">
        <v>21</v>
      </c>
      <c r="N1169" t="s">
        <v>22</v>
      </c>
      <c r="O1169" t="s">
        <v>89</v>
      </c>
      <c r="P1169" s="5">
        <v>33.369999999999997</v>
      </c>
      <c r="Q1169">
        <v>4.3</v>
      </c>
      <c r="R1169" t="s">
        <v>74</v>
      </c>
    </row>
    <row r="1170" spans="1:18" x14ac:dyDescent="0.3">
      <c r="A1170" t="s">
        <v>380</v>
      </c>
      <c r="B1170" s="1">
        <v>44238</v>
      </c>
      <c r="C1170" t="s">
        <v>381</v>
      </c>
      <c r="D1170" t="s">
        <v>141</v>
      </c>
      <c r="E1170" t="s">
        <v>50</v>
      </c>
      <c r="F1170">
        <v>17</v>
      </c>
      <c r="G1170">
        <v>15</v>
      </c>
      <c r="H1170" s="4">
        <v>267.52</v>
      </c>
      <c r="I1170" s="4">
        <v>302.29759999999993</v>
      </c>
      <c r="J1170" s="4">
        <f t="shared" si="36"/>
        <v>493.26399999999933</v>
      </c>
      <c r="K1170" s="4">
        <f t="shared" si="37"/>
        <v>4534.463999999999</v>
      </c>
      <c r="L1170" t="s">
        <v>20</v>
      </c>
      <c r="M1170" t="s">
        <v>79</v>
      </c>
      <c r="N1170" t="s">
        <v>36</v>
      </c>
      <c r="O1170" t="s">
        <v>67</v>
      </c>
      <c r="P1170" s="5">
        <v>28.4</v>
      </c>
      <c r="Q1170">
        <v>4.3</v>
      </c>
      <c r="R1170" t="s">
        <v>23</v>
      </c>
    </row>
    <row r="1171" spans="1:18" x14ac:dyDescent="0.3">
      <c r="A1171" t="s">
        <v>2086</v>
      </c>
      <c r="B1171" s="1">
        <v>44238</v>
      </c>
      <c r="C1171" t="s">
        <v>2087</v>
      </c>
      <c r="D1171" t="s">
        <v>65</v>
      </c>
      <c r="E1171" t="s">
        <v>82</v>
      </c>
      <c r="F1171">
        <v>5</v>
      </c>
      <c r="G1171">
        <v>5</v>
      </c>
      <c r="H1171" s="4">
        <v>1334.54</v>
      </c>
      <c r="I1171" s="4">
        <v>1521.3756000000001</v>
      </c>
      <c r="J1171" s="4">
        <f t="shared" si="36"/>
        <v>922.35800000000074</v>
      </c>
      <c r="K1171" s="4">
        <f t="shared" si="37"/>
        <v>7606.8780000000006</v>
      </c>
      <c r="L1171" t="s">
        <v>66</v>
      </c>
      <c r="M1171" t="s">
        <v>35</v>
      </c>
      <c r="N1171" t="s">
        <v>22</v>
      </c>
      <c r="O1171" t="s">
        <v>89</v>
      </c>
      <c r="P1171" s="5">
        <v>11.82</v>
      </c>
      <c r="Q1171">
        <v>2.8</v>
      </c>
      <c r="R1171" t="s">
        <v>23</v>
      </c>
    </row>
    <row r="1172" spans="1:18" x14ac:dyDescent="0.3">
      <c r="A1172" t="s">
        <v>3474</v>
      </c>
      <c r="B1172" s="1">
        <v>44238</v>
      </c>
      <c r="C1172" t="s">
        <v>3475</v>
      </c>
      <c r="D1172" t="s">
        <v>56</v>
      </c>
      <c r="E1172" t="s">
        <v>57</v>
      </c>
      <c r="F1172">
        <v>16</v>
      </c>
      <c r="G1172">
        <v>16</v>
      </c>
      <c r="H1172" s="4">
        <v>1000.87</v>
      </c>
      <c r="I1172" s="4">
        <v>1050.9135000000001</v>
      </c>
      <c r="J1172" s="4">
        <f t="shared" si="36"/>
        <v>770.09600000000171</v>
      </c>
      <c r="K1172" s="4">
        <f t="shared" si="37"/>
        <v>16814.616000000002</v>
      </c>
      <c r="L1172" t="s">
        <v>51</v>
      </c>
      <c r="M1172" t="s">
        <v>123</v>
      </c>
      <c r="N1172" t="s">
        <v>71</v>
      </c>
      <c r="O1172" t="s">
        <v>67</v>
      </c>
      <c r="P1172" s="5">
        <v>30.6</v>
      </c>
      <c r="Q1172">
        <v>2</v>
      </c>
      <c r="R1172" t="s">
        <v>23</v>
      </c>
    </row>
    <row r="1173" spans="1:18" x14ac:dyDescent="0.3">
      <c r="A1173" t="s">
        <v>6366</v>
      </c>
      <c r="B1173" s="1">
        <v>44238</v>
      </c>
      <c r="C1173" t="s">
        <v>6367</v>
      </c>
      <c r="D1173" t="s">
        <v>56</v>
      </c>
      <c r="E1173" t="s">
        <v>57</v>
      </c>
      <c r="F1173">
        <v>4</v>
      </c>
      <c r="G1173">
        <v>3</v>
      </c>
      <c r="H1173" s="4">
        <v>758.47</v>
      </c>
      <c r="I1173" s="4">
        <v>849.48640000000012</v>
      </c>
      <c r="J1173" s="4">
        <f t="shared" si="36"/>
        <v>250.9092000000004</v>
      </c>
      <c r="K1173" s="4">
        <f t="shared" si="37"/>
        <v>2548.4592000000002</v>
      </c>
      <c r="L1173" t="s">
        <v>20</v>
      </c>
      <c r="M1173" t="s">
        <v>28</v>
      </c>
      <c r="N1173" t="s">
        <v>36</v>
      </c>
      <c r="O1173" t="s">
        <v>37</v>
      </c>
      <c r="P1173" s="5">
        <v>22.14</v>
      </c>
      <c r="Q1173">
        <v>2.8</v>
      </c>
      <c r="R1173" t="s">
        <v>23</v>
      </c>
    </row>
    <row r="1174" spans="1:18" x14ac:dyDescent="0.3">
      <c r="A1174" t="s">
        <v>9878</v>
      </c>
      <c r="B1174" s="1">
        <v>44238</v>
      </c>
      <c r="C1174" t="s">
        <v>9879</v>
      </c>
      <c r="D1174" t="s">
        <v>133</v>
      </c>
      <c r="E1174" t="s">
        <v>50</v>
      </c>
      <c r="F1174">
        <v>16</v>
      </c>
      <c r="G1174">
        <v>14</v>
      </c>
      <c r="H1174" s="4">
        <v>1276.27</v>
      </c>
      <c r="I1174" s="4">
        <v>1442.1850999999999</v>
      </c>
      <c r="J1174" s="4">
        <f t="shared" si="36"/>
        <v>2284.0213999999987</v>
      </c>
      <c r="K1174" s="4">
        <f t="shared" si="37"/>
        <v>20190.591399999998</v>
      </c>
      <c r="L1174" t="s">
        <v>27</v>
      </c>
      <c r="M1174" t="s">
        <v>42</v>
      </c>
      <c r="N1174" t="s">
        <v>71</v>
      </c>
      <c r="O1174" t="s">
        <v>67</v>
      </c>
      <c r="P1174" s="5">
        <v>38.79</v>
      </c>
      <c r="Q1174">
        <v>2.2000000000000002</v>
      </c>
      <c r="R1174" t="s">
        <v>23</v>
      </c>
    </row>
    <row r="1175" spans="1:18" x14ac:dyDescent="0.3">
      <c r="A1175" t="s">
        <v>2427</v>
      </c>
      <c r="B1175" s="1">
        <v>44239</v>
      </c>
      <c r="C1175" t="s">
        <v>10804</v>
      </c>
      <c r="D1175" t="s">
        <v>130</v>
      </c>
      <c r="E1175" t="s">
        <v>82</v>
      </c>
      <c r="F1175">
        <v>15</v>
      </c>
      <c r="G1175">
        <v>15</v>
      </c>
      <c r="H1175" s="4">
        <v>506.48</v>
      </c>
      <c r="I1175" s="4">
        <v>562.19280000000003</v>
      </c>
      <c r="J1175" s="4">
        <f t="shared" si="36"/>
        <v>787.82199999999909</v>
      </c>
      <c r="K1175" s="4">
        <f t="shared" si="37"/>
        <v>8432.8919999999998</v>
      </c>
      <c r="L1175" t="s">
        <v>66</v>
      </c>
      <c r="M1175" t="s">
        <v>35</v>
      </c>
      <c r="N1175" t="s">
        <v>71</v>
      </c>
      <c r="O1175" t="s">
        <v>30</v>
      </c>
      <c r="P1175" s="5">
        <v>47.87</v>
      </c>
      <c r="Q1175">
        <v>3</v>
      </c>
      <c r="R1175" t="s">
        <v>23</v>
      </c>
    </row>
    <row r="1176" spans="1:18" x14ac:dyDescent="0.3">
      <c r="A1176" t="s">
        <v>2783</v>
      </c>
      <c r="B1176" s="1">
        <v>44239</v>
      </c>
      <c r="C1176" t="s">
        <v>2784</v>
      </c>
      <c r="D1176" t="s">
        <v>109</v>
      </c>
      <c r="E1176" t="s">
        <v>46</v>
      </c>
      <c r="F1176">
        <v>1</v>
      </c>
      <c r="G1176">
        <v>1</v>
      </c>
      <c r="H1176" s="4">
        <v>767.48</v>
      </c>
      <c r="I1176" s="4">
        <v>874.92720000000008</v>
      </c>
      <c r="J1176" s="4">
        <f t="shared" si="36"/>
        <v>74.28720000000007</v>
      </c>
      <c r="K1176" s="4">
        <f t="shared" si="37"/>
        <v>874.92720000000008</v>
      </c>
      <c r="L1176" t="s">
        <v>27</v>
      </c>
      <c r="M1176" t="s">
        <v>79</v>
      </c>
      <c r="N1176" t="s">
        <v>36</v>
      </c>
      <c r="O1176" t="s">
        <v>30</v>
      </c>
      <c r="P1176" s="5">
        <v>33.159999999999997</v>
      </c>
      <c r="Q1176">
        <v>2.1</v>
      </c>
      <c r="R1176" t="s">
        <v>23</v>
      </c>
    </row>
    <row r="1177" spans="1:18" x14ac:dyDescent="0.3">
      <c r="A1177" t="s">
        <v>368</v>
      </c>
      <c r="B1177" s="1">
        <v>44241</v>
      </c>
      <c r="C1177" t="s">
        <v>369</v>
      </c>
      <c r="D1177" t="s">
        <v>133</v>
      </c>
      <c r="E1177" t="s">
        <v>50</v>
      </c>
      <c r="F1177">
        <v>14</v>
      </c>
      <c r="G1177">
        <v>11</v>
      </c>
      <c r="H1177" s="4">
        <v>1291.8399999999999</v>
      </c>
      <c r="I1177" s="4">
        <v>1356.432</v>
      </c>
      <c r="J1177" s="4">
        <f t="shared" si="36"/>
        <v>672.37200000000064</v>
      </c>
      <c r="K1177" s="4">
        <f t="shared" si="37"/>
        <v>14920.752</v>
      </c>
      <c r="L1177" t="s">
        <v>66</v>
      </c>
      <c r="M1177" t="s">
        <v>35</v>
      </c>
      <c r="N1177" t="s">
        <v>22</v>
      </c>
      <c r="O1177" t="s">
        <v>53</v>
      </c>
      <c r="P1177" s="5">
        <v>38.14</v>
      </c>
      <c r="Q1177">
        <v>0</v>
      </c>
      <c r="R1177" t="s">
        <v>23</v>
      </c>
    </row>
    <row r="1178" spans="1:18" x14ac:dyDescent="0.3">
      <c r="A1178" t="s">
        <v>4040</v>
      </c>
      <c r="B1178" s="1">
        <v>44241</v>
      </c>
      <c r="C1178" t="s">
        <v>4041</v>
      </c>
      <c r="D1178" t="s">
        <v>116</v>
      </c>
      <c r="E1178" t="s">
        <v>50</v>
      </c>
      <c r="F1178">
        <v>8</v>
      </c>
      <c r="G1178">
        <v>8</v>
      </c>
      <c r="H1178" s="4">
        <v>1429.38</v>
      </c>
      <c r="I1178" s="4">
        <v>1572.3180000000002</v>
      </c>
      <c r="J1178" s="4">
        <f t="shared" si="36"/>
        <v>1117.8740000000007</v>
      </c>
      <c r="K1178" s="4">
        <f t="shared" si="37"/>
        <v>12578.544000000002</v>
      </c>
      <c r="L1178" t="s">
        <v>20</v>
      </c>
      <c r="M1178" t="s">
        <v>42</v>
      </c>
      <c r="N1178" t="s">
        <v>22</v>
      </c>
      <c r="O1178" t="s">
        <v>67</v>
      </c>
      <c r="P1178" s="5">
        <v>25.63</v>
      </c>
      <c r="Q1178">
        <v>3.9</v>
      </c>
      <c r="R1178" t="s">
        <v>23</v>
      </c>
    </row>
    <row r="1179" spans="1:18" x14ac:dyDescent="0.3">
      <c r="A1179" t="s">
        <v>4457</v>
      </c>
      <c r="B1179" s="1">
        <v>44241</v>
      </c>
      <c r="C1179" t="s">
        <v>4458</v>
      </c>
      <c r="D1179" t="s">
        <v>130</v>
      </c>
      <c r="E1179" t="s">
        <v>82</v>
      </c>
      <c r="F1179">
        <v>14</v>
      </c>
      <c r="G1179">
        <v>14</v>
      </c>
      <c r="H1179" s="4">
        <v>792.98</v>
      </c>
      <c r="I1179" s="4">
        <v>832.62900000000002</v>
      </c>
      <c r="J1179" s="4">
        <f t="shared" si="36"/>
        <v>532.8659999999993</v>
      </c>
      <c r="K1179" s="4">
        <f t="shared" si="37"/>
        <v>11656.806</v>
      </c>
      <c r="L1179" t="s">
        <v>51</v>
      </c>
      <c r="M1179" t="s">
        <v>79</v>
      </c>
      <c r="N1179" t="s">
        <v>29</v>
      </c>
      <c r="O1179" t="s">
        <v>37</v>
      </c>
      <c r="P1179" s="5">
        <v>22.22</v>
      </c>
      <c r="Q1179">
        <v>1</v>
      </c>
      <c r="R1179" t="s">
        <v>23</v>
      </c>
    </row>
    <row r="1180" spans="1:18" x14ac:dyDescent="0.3">
      <c r="A1180" t="s">
        <v>296</v>
      </c>
      <c r="B1180" s="1">
        <v>44242</v>
      </c>
      <c r="C1180" t="s">
        <v>297</v>
      </c>
      <c r="D1180" t="s">
        <v>133</v>
      </c>
      <c r="E1180" t="s">
        <v>50</v>
      </c>
      <c r="F1180">
        <v>12</v>
      </c>
      <c r="G1180">
        <v>10</v>
      </c>
      <c r="H1180" s="4">
        <v>1041.29</v>
      </c>
      <c r="I1180" s="4">
        <v>1155.8319000000001</v>
      </c>
      <c r="J1180" s="4">
        <f t="shared" si="36"/>
        <v>1097.7790000000016</v>
      </c>
      <c r="K1180" s="4">
        <f t="shared" si="37"/>
        <v>11558.319000000001</v>
      </c>
      <c r="L1180" t="s">
        <v>47</v>
      </c>
      <c r="M1180" t="s">
        <v>42</v>
      </c>
      <c r="N1180" t="s">
        <v>29</v>
      </c>
      <c r="O1180" t="s">
        <v>67</v>
      </c>
      <c r="P1180" s="5">
        <v>47.64</v>
      </c>
      <c r="Q1180">
        <v>2.6</v>
      </c>
      <c r="R1180" t="s">
        <v>23</v>
      </c>
    </row>
    <row r="1181" spans="1:18" x14ac:dyDescent="0.3">
      <c r="A1181" t="s">
        <v>2965</v>
      </c>
      <c r="B1181" s="1">
        <v>44242</v>
      </c>
      <c r="C1181" t="s">
        <v>2966</v>
      </c>
      <c r="D1181" t="s">
        <v>85</v>
      </c>
      <c r="E1181" t="s">
        <v>82</v>
      </c>
      <c r="F1181">
        <v>6</v>
      </c>
      <c r="G1181">
        <v>6</v>
      </c>
      <c r="H1181" s="4">
        <v>723.71</v>
      </c>
      <c r="I1181" s="4">
        <v>767.13260000000002</v>
      </c>
      <c r="J1181" s="4">
        <f t="shared" si="36"/>
        <v>236.49560000000017</v>
      </c>
      <c r="K1181" s="4">
        <f t="shared" si="37"/>
        <v>4602.7956000000004</v>
      </c>
      <c r="L1181" t="s">
        <v>27</v>
      </c>
      <c r="M1181" t="s">
        <v>35</v>
      </c>
      <c r="N1181" t="s">
        <v>36</v>
      </c>
      <c r="O1181" t="s">
        <v>89</v>
      </c>
      <c r="P1181" s="5">
        <v>24.04</v>
      </c>
      <c r="Q1181">
        <v>2.9</v>
      </c>
      <c r="R1181" t="s">
        <v>23</v>
      </c>
    </row>
    <row r="1182" spans="1:18" x14ac:dyDescent="0.3">
      <c r="A1182" t="s">
        <v>8343</v>
      </c>
      <c r="B1182" s="1">
        <v>44242</v>
      </c>
      <c r="C1182" t="s">
        <v>8344</v>
      </c>
      <c r="D1182" t="s">
        <v>130</v>
      </c>
      <c r="E1182" t="s">
        <v>82</v>
      </c>
      <c r="F1182">
        <v>20</v>
      </c>
      <c r="G1182">
        <v>16</v>
      </c>
      <c r="H1182" s="4">
        <v>1000.42</v>
      </c>
      <c r="I1182" s="4">
        <v>1080.4536000000001</v>
      </c>
      <c r="J1182" s="4">
        <f t="shared" si="36"/>
        <v>1268.8476000000014</v>
      </c>
      <c r="K1182" s="4">
        <f t="shared" si="37"/>
        <v>17287.257600000001</v>
      </c>
      <c r="L1182" t="s">
        <v>20</v>
      </c>
      <c r="M1182" t="s">
        <v>35</v>
      </c>
      <c r="N1182" t="s">
        <v>22</v>
      </c>
      <c r="O1182" t="s">
        <v>53</v>
      </c>
      <c r="P1182" s="5">
        <v>11.69</v>
      </c>
      <c r="Q1182">
        <v>2.1</v>
      </c>
      <c r="R1182" t="s">
        <v>23</v>
      </c>
    </row>
    <row r="1183" spans="1:18" x14ac:dyDescent="0.3">
      <c r="A1183" t="s">
        <v>925</v>
      </c>
      <c r="B1183" s="1">
        <v>44243</v>
      </c>
      <c r="C1183" t="s">
        <v>926</v>
      </c>
      <c r="D1183" t="s">
        <v>61</v>
      </c>
      <c r="E1183" t="s">
        <v>70</v>
      </c>
      <c r="F1183">
        <v>2</v>
      </c>
      <c r="G1183">
        <v>2</v>
      </c>
      <c r="H1183" s="4">
        <v>615.74</v>
      </c>
      <c r="I1183" s="4">
        <v>708.101</v>
      </c>
      <c r="J1183" s="4">
        <f t="shared" si="36"/>
        <v>180.03199999999998</v>
      </c>
      <c r="K1183" s="4">
        <f t="shared" si="37"/>
        <v>1416.202</v>
      </c>
      <c r="L1183" t="s">
        <v>51</v>
      </c>
      <c r="M1183" t="s">
        <v>79</v>
      </c>
      <c r="N1183" t="s">
        <v>36</v>
      </c>
      <c r="O1183" t="s">
        <v>30</v>
      </c>
      <c r="P1183" s="5">
        <v>4.6900000000000004</v>
      </c>
      <c r="Q1183">
        <v>2.8</v>
      </c>
      <c r="R1183" t="s">
        <v>23</v>
      </c>
    </row>
    <row r="1184" spans="1:18" x14ac:dyDescent="0.3">
      <c r="A1184" t="s">
        <v>4619</v>
      </c>
      <c r="B1184" s="1">
        <v>44243</v>
      </c>
      <c r="C1184" t="s">
        <v>4620</v>
      </c>
      <c r="D1184" t="s">
        <v>94</v>
      </c>
      <c r="E1184" t="s">
        <v>50</v>
      </c>
      <c r="F1184">
        <v>10</v>
      </c>
      <c r="G1184">
        <v>8</v>
      </c>
      <c r="H1184" s="4">
        <v>362.01</v>
      </c>
      <c r="I1184" s="4">
        <v>412.69140000000004</v>
      </c>
      <c r="J1184" s="4">
        <f t="shared" si="36"/>
        <v>382.40120000000042</v>
      </c>
      <c r="K1184" s="4">
        <f t="shared" si="37"/>
        <v>3301.5312000000004</v>
      </c>
      <c r="L1184" t="s">
        <v>20</v>
      </c>
      <c r="M1184" t="s">
        <v>21</v>
      </c>
      <c r="N1184" t="s">
        <v>29</v>
      </c>
      <c r="O1184" t="s">
        <v>67</v>
      </c>
      <c r="P1184" s="5">
        <v>23.05</v>
      </c>
      <c r="Q1184">
        <v>3.6</v>
      </c>
      <c r="R1184" t="s">
        <v>23</v>
      </c>
    </row>
    <row r="1185" spans="1:18" x14ac:dyDescent="0.3">
      <c r="A1185" t="s">
        <v>664</v>
      </c>
      <c r="B1185" s="1">
        <v>44244</v>
      </c>
      <c r="C1185" t="s">
        <v>665</v>
      </c>
      <c r="D1185" t="s">
        <v>77</v>
      </c>
      <c r="E1185" t="s">
        <v>82</v>
      </c>
      <c r="F1185">
        <v>8</v>
      </c>
      <c r="G1185">
        <v>7</v>
      </c>
      <c r="H1185" s="4">
        <v>902.29</v>
      </c>
      <c r="I1185" s="4">
        <v>992.51900000000001</v>
      </c>
      <c r="J1185" s="4">
        <f t="shared" si="36"/>
        <v>582.85300000000007</v>
      </c>
      <c r="K1185" s="4">
        <f t="shared" si="37"/>
        <v>6947.6329999999998</v>
      </c>
      <c r="L1185" t="s">
        <v>51</v>
      </c>
      <c r="M1185" t="s">
        <v>28</v>
      </c>
      <c r="N1185" t="s">
        <v>29</v>
      </c>
      <c r="O1185" t="s">
        <v>67</v>
      </c>
      <c r="P1185" s="5">
        <v>48.75</v>
      </c>
      <c r="Q1185">
        <v>2.1</v>
      </c>
      <c r="R1185" t="s">
        <v>23</v>
      </c>
    </row>
    <row r="1186" spans="1:18" x14ac:dyDescent="0.3">
      <c r="A1186" t="s">
        <v>8512</v>
      </c>
      <c r="B1186" s="1">
        <v>44244</v>
      </c>
      <c r="C1186" t="s">
        <v>8513</v>
      </c>
      <c r="D1186" t="s">
        <v>116</v>
      </c>
      <c r="E1186" t="s">
        <v>50</v>
      </c>
      <c r="F1186">
        <v>10</v>
      </c>
      <c r="G1186">
        <v>8</v>
      </c>
      <c r="H1186" s="4">
        <v>18.98</v>
      </c>
      <c r="I1186" s="4">
        <v>20.688200000000002</v>
      </c>
      <c r="J1186" s="4">
        <f t="shared" si="36"/>
        <v>-1.4399999999987756E-2</v>
      </c>
      <c r="K1186" s="4">
        <f t="shared" si="37"/>
        <v>165.50560000000002</v>
      </c>
      <c r="L1186" t="s">
        <v>47</v>
      </c>
      <c r="M1186" t="s">
        <v>86</v>
      </c>
      <c r="N1186" t="s">
        <v>29</v>
      </c>
      <c r="O1186" t="s">
        <v>53</v>
      </c>
      <c r="P1186" s="5">
        <v>13.68</v>
      </c>
      <c r="Q1186">
        <v>1.4</v>
      </c>
      <c r="R1186" t="s">
        <v>74</v>
      </c>
    </row>
    <row r="1187" spans="1:18" x14ac:dyDescent="0.3">
      <c r="A1187" t="s">
        <v>4015</v>
      </c>
      <c r="B1187" s="1">
        <v>44245</v>
      </c>
      <c r="C1187" t="s">
        <v>4016</v>
      </c>
      <c r="D1187" t="s">
        <v>130</v>
      </c>
      <c r="E1187" t="s">
        <v>82</v>
      </c>
      <c r="F1187">
        <v>5</v>
      </c>
      <c r="G1187">
        <v>5</v>
      </c>
      <c r="H1187" s="4">
        <v>857.26</v>
      </c>
      <c r="I1187" s="4">
        <v>925.84080000000006</v>
      </c>
      <c r="J1187" s="4">
        <f t="shared" si="36"/>
        <v>318.45400000000046</v>
      </c>
      <c r="K1187" s="4">
        <f t="shared" si="37"/>
        <v>4629.2040000000006</v>
      </c>
      <c r="L1187" t="s">
        <v>20</v>
      </c>
      <c r="M1187" t="s">
        <v>86</v>
      </c>
      <c r="N1187" t="s">
        <v>22</v>
      </c>
      <c r="O1187" t="s">
        <v>53</v>
      </c>
      <c r="P1187" s="5">
        <v>24.45</v>
      </c>
      <c r="Q1187">
        <v>2.4</v>
      </c>
      <c r="R1187" t="s">
        <v>23</v>
      </c>
    </row>
    <row r="1188" spans="1:18" x14ac:dyDescent="0.3">
      <c r="A1188" t="s">
        <v>4858</v>
      </c>
      <c r="B1188" s="1">
        <v>44245</v>
      </c>
      <c r="C1188" t="s">
        <v>843</v>
      </c>
      <c r="D1188" t="s">
        <v>61</v>
      </c>
      <c r="E1188" t="s">
        <v>70</v>
      </c>
      <c r="F1188">
        <v>19</v>
      </c>
      <c r="G1188">
        <v>17</v>
      </c>
      <c r="H1188" s="4">
        <v>101.86</v>
      </c>
      <c r="I1188" s="4">
        <v>116.12040000000002</v>
      </c>
      <c r="J1188" s="4">
        <f t="shared" si="36"/>
        <v>218.35680000000042</v>
      </c>
      <c r="K1188" s="4">
        <f t="shared" si="37"/>
        <v>1974.0468000000003</v>
      </c>
      <c r="L1188" t="s">
        <v>20</v>
      </c>
      <c r="M1188" t="s">
        <v>123</v>
      </c>
      <c r="N1188" t="s">
        <v>29</v>
      </c>
      <c r="O1188" t="s">
        <v>30</v>
      </c>
      <c r="P1188" s="5">
        <v>24.07</v>
      </c>
      <c r="Q1188">
        <v>3.3</v>
      </c>
      <c r="R1188" t="s">
        <v>23</v>
      </c>
    </row>
    <row r="1189" spans="1:18" x14ac:dyDescent="0.3">
      <c r="A1189" t="s">
        <v>5671</v>
      </c>
      <c r="B1189" s="1">
        <v>44245</v>
      </c>
      <c r="C1189" t="s">
        <v>5672</v>
      </c>
      <c r="D1189" t="s">
        <v>61</v>
      </c>
      <c r="E1189" t="s">
        <v>70</v>
      </c>
      <c r="F1189">
        <v>10</v>
      </c>
      <c r="G1189">
        <v>8</v>
      </c>
      <c r="H1189" s="4">
        <v>64.319999999999993</v>
      </c>
      <c r="I1189" s="4">
        <v>68.822400000000002</v>
      </c>
      <c r="J1189" s="4">
        <f t="shared" si="36"/>
        <v>4.6492000000000679</v>
      </c>
      <c r="K1189" s="4">
        <f t="shared" si="37"/>
        <v>550.57920000000001</v>
      </c>
      <c r="L1189" t="s">
        <v>51</v>
      </c>
      <c r="M1189" t="s">
        <v>123</v>
      </c>
      <c r="N1189" t="s">
        <v>29</v>
      </c>
      <c r="O1189" t="s">
        <v>30</v>
      </c>
      <c r="P1189" s="5">
        <v>31.37</v>
      </c>
      <c r="Q1189">
        <v>1.5</v>
      </c>
      <c r="R1189" t="s">
        <v>23</v>
      </c>
    </row>
    <row r="1190" spans="1:18" x14ac:dyDescent="0.3">
      <c r="A1190" t="s">
        <v>5884</v>
      </c>
      <c r="B1190" s="1">
        <v>44245</v>
      </c>
      <c r="C1190" t="s">
        <v>5885</v>
      </c>
      <c r="D1190" t="s">
        <v>116</v>
      </c>
      <c r="E1190" t="s">
        <v>50</v>
      </c>
      <c r="F1190">
        <v>16</v>
      </c>
      <c r="G1190">
        <v>14</v>
      </c>
      <c r="H1190" s="4">
        <v>1372.91</v>
      </c>
      <c r="I1190" s="4">
        <v>1578.8464999999999</v>
      </c>
      <c r="J1190" s="4">
        <f t="shared" si="36"/>
        <v>2868.2109999999971</v>
      </c>
      <c r="K1190" s="4">
        <f t="shared" si="37"/>
        <v>22103.850999999999</v>
      </c>
      <c r="L1190" t="s">
        <v>66</v>
      </c>
      <c r="M1190" t="s">
        <v>28</v>
      </c>
      <c r="N1190" t="s">
        <v>71</v>
      </c>
      <c r="O1190" t="s">
        <v>89</v>
      </c>
      <c r="P1190" s="5">
        <v>14.9</v>
      </c>
      <c r="Q1190">
        <v>3.9</v>
      </c>
      <c r="R1190" t="s">
        <v>23</v>
      </c>
    </row>
    <row r="1191" spans="1:18" x14ac:dyDescent="0.3">
      <c r="A1191" t="s">
        <v>7709</v>
      </c>
      <c r="B1191" s="1">
        <v>44245</v>
      </c>
      <c r="C1191" t="s">
        <v>7710</v>
      </c>
      <c r="D1191" t="s">
        <v>61</v>
      </c>
      <c r="E1191" t="s">
        <v>70</v>
      </c>
      <c r="F1191">
        <v>17</v>
      </c>
      <c r="G1191">
        <v>16</v>
      </c>
      <c r="H1191" s="4">
        <v>975.26</v>
      </c>
      <c r="I1191" s="4">
        <v>1102.0437999999999</v>
      </c>
      <c r="J1191" s="4">
        <f t="shared" si="36"/>
        <v>1987.8807999999988</v>
      </c>
      <c r="K1191" s="4">
        <f t="shared" si="37"/>
        <v>17632.700799999999</v>
      </c>
      <c r="L1191" t="s">
        <v>51</v>
      </c>
      <c r="M1191" t="s">
        <v>28</v>
      </c>
      <c r="N1191" t="s">
        <v>71</v>
      </c>
      <c r="O1191" t="s">
        <v>30</v>
      </c>
      <c r="P1191" s="5">
        <v>40.659999999999997</v>
      </c>
      <c r="Q1191">
        <v>4.7</v>
      </c>
      <c r="R1191" t="s">
        <v>23</v>
      </c>
    </row>
    <row r="1192" spans="1:18" x14ac:dyDescent="0.3">
      <c r="A1192" t="s">
        <v>3132</v>
      </c>
      <c r="B1192" s="1">
        <v>44246</v>
      </c>
      <c r="C1192" t="s">
        <v>3133</v>
      </c>
      <c r="D1192" t="s">
        <v>100</v>
      </c>
      <c r="E1192" t="s">
        <v>57</v>
      </c>
      <c r="F1192">
        <v>9</v>
      </c>
      <c r="G1192">
        <v>8</v>
      </c>
      <c r="H1192" s="4">
        <v>1093.51</v>
      </c>
      <c r="I1192" s="4">
        <v>1191.9259000000002</v>
      </c>
      <c r="J1192" s="4">
        <f t="shared" si="36"/>
        <v>764.67720000000156</v>
      </c>
      <c r="K1192" s="4">
        <f t="shared" si="37"/>
        <v>9535.4072000000015</v>
      </c>
      <c r="L1192" t="s">
        <v>66</v>
      </c>
      <c r="M1192" t="s">
        <v>28</v>
      </c>
      <c r="N1192" t="s">
        <v>22</v>
      </c>
      <c r="O1192" t="s">
        <v>89</v>
      </c>
      <c r="P1192" s="5">
        <v>22.65</v>
      </c>
      <c r="Q1192">
        <v>3.8</v>
      </c>
      <c r="R1192" t="s">
        <v>23</v>
      </c>
    </row>
    <row r="1193" spans="1:18" x14ac:dyDescent="0.3">
      <c r="A1193" t="s">
        <v>6009</v>
      </c>
      <c r="B1193" s="1">
        <v>44246</v>
      </c>
      <c r="C1193" t="s">
        <v>6010</v>
      </c>
      <c r="D1193" t="s">
        <v>141</v>
      </c>
      <c r="E1193" t="s">
        <v>50</v>
      </c>
      <c r="F1193">
        <v>1</v>
      </c>
      <c r="G1193">
        <v>1</v>
      </c>
      <c r="H1193" s="4">
        <v>120.73</v>
      </c>
      <c r="I1193" s="4">
        <v>135.2176</v>
      </c>
      <c r="J1193" s="4">
        <f t="shared" si="36"/>
        <v>7.2076000000000002</v>
      </c>
      <c r="K1193" s="4">
        <f t="shared" si="37"/>
        <v>135.2176</v>
      </c>
      <c r="L1193" t="s">
        <v>20</v>
      </c>
      <c r="M1193" t="s">
        <v>35</v>
      </c>
      <c r="N1193" t="s">
        <v>22</v>
      </c>
      <c r="O1193" t="s">
        <v>30</v>
      </c>
      <c r="P1193" s="5">
        <v>7.28</v>
      </c>
      <c r="Q1193">
        <v>4.2</v>
      </c>
      <c r="R1193" t="s">
        <v>23</v>
      </c>
    </row>
    <row r="1194" spans="1:18" x14ac:dyDescent="0.3">
      <c r="A1194" t="s">
        <v>3411</v>
      </c>
      <c r="B1194" s="1">
        <v>44247</v>
      </c>
      <c r="C1194" t="s">
        <v>3412</v>
      </c>
      <c r="D1194" t="s">
        <v>109</v>
      </c>
      <c r="E1194" t="s">
        <v>46</v>
      </c>
      <c r="F1194">
        <v>17</v>
      </c>
      <c r="G1194">
        <v>17</v>
      </c>
      <c r="H1194" s="4">
        <v>769.58</v>
      </c>
      <c r="I1194" s="4">
        <v>854.23380000000009</v>
      </c>
      <c r="J1194" s="4">
        <f t="shared" si="36"/>
        <v>1393.1646000000007</v>
      </c>
      <c r="K1194" s="4">
        <f t="shared" si="37"/>
        <v>14521.974600000001</v>
      </c>
      <c r="L1194" t="s">
        <v>20</v>
      </c>
      <c r="M1194" t="s">
        <v>123</v>
      </c>
      <c r="N1194" t="s">
        <v>29</v>
      </c>
      <c r="O1194" t="s">
        <v>67</v>
      </c>
      <c r="P1194" s="5">
        <v>45.95</v>
      </c>
      <c r="Q1194">
        <v>3.9</v>
      </c>
      <c r="R1194" t="s">
        <v>74</v>
      </c>
    </row>
    <row r="1195" spans="1:18" x14ac:dyDescent="0.3">
      <c r="A1195" t="s">
        <v>2440</v>
      </c>
      <c r="B1195" s="1">
        <v>44248</v>
      </c>
      <c r="C1195" t="s">
        <v>2441</v>
      </c>
      <c r="D1195" t="s">
        <v>133</v>
      </c>
      <c r="E1195" t="s">
        <v>50</v>
      </c>
      <c r="F1195">
        <v>10</v>
      </c>
      <c r="G1195">
        <v>10</v>
      </c>
      <c r="H1195" s="4">
        <v>1175.18</v>
      </c>
      <c r="I1195" s="4">
        <v>1233.9390000000001</v>
      </c>
      <c r="J1195" s="4">
        <f t="shared" si="36"/>
        <v>567.84000000000015</v>
      </c>
      <c r="K1195" s="4">
        <f t="shared" si="37"/>
        <v>12339.390000000001</v>
      </c>
      <c r="L1195" t="s">
        <v>51</v>
      </c>
      <c r="M1195" t="s">
        <v>42</v>
      </c>
      <c r="N1195" t="s">
        <v>22</v>
      </c>
      <c r="O1195" t="s">
        <v>89</v>
      </c>
      <c r="P1195" s="5">
        <v>19.75</v>
      </c>
      <c r="Q1195">
        <v>1.2</v>
      </c>
      <c r="R1195" t="s">
        <v>23</v>
      </c>
    </row>
    <row r="1196" spans="1:18" x14ac:dyDescent="0.3">
      <c r="A1196" t="s">
        <v>6751</v>
      </c>
      <c r="B1196" s="1">
        <v>44248</v>
      </c>
      <c r="C1196" t="s">
        <v>6752</v>
      </c>
      <c r="D1196" t="s">
        <v>109</v>
      </c>
      <c r="E1196" t="s">
        <v>46</v>
      </c>
      <c r="F1196">
        <v>20</v>
      </c>
      <c r="G1196">
        <v>20</v>
      </c>
      <c r="H1196" s="4">
        <v>1291.26</v>
      </c>
      <c r="I1196" s="4">
        <v>1355.8230000000001</v>
      </c>
      <c r="J1196" s="4">
        <f t="shared" si="36"/>
        <v>1269.9700000000021</v>
      </c>
      <c r="K1196" s="4">
        <f t="shared" si="37"/>
        <v>27116.460000000003</v>
      </c>
      <c r="L1196" t="s">
        <v>51</v>
      </c>
      <c r="M1196" t="s">
        <v>86</v>
      </c>
      <c r="N1196" t="s">
        <v>29</v>
      </c>
      <c r="O1196" t="s">
        <v>37</v>
      </c>
      <c r="P1196" s="5">
        <v>21.29</v>
      </c>
      <c r="Q1196">
        <v>3.1</v>
      </c>
      <c r="R1196" t="s">
        <v>23</v>
      </c>
    </row>
    <row r="1197" spans="1:18" x14ac:dyDescent="0.3">
      <c r="A1197" t="s">
        <v>9773</v>
      </c>
      <c r="B1197" s="1">
        <v>44248</v>
      </c>
      <c r="C1197" t="s">
        <v>9774</v>
      </c>
      <c r="D1197" t="s">
        <v>33</v>
      </c>
      <c r="E1197" t="s">
        <v>70</v>
      </c>
      <c r="F1197">
        <v>17</v>
      </c>
      <c r="G1197">
        <v>14</v>
      </c>
      <c r="H1197" s="4">
        <v>245.89</v>
      </c>
      <c r="I1197" s="4">
        <v>260.64339999999999</v>
      </c>
      <c r="J1197" s="4">
        <f t="shared" si="36"/>
        <v>195.51759999999987</v>
      </c>
      <c r="K1197" s="4">
        <f t="shared" si="37"/>
        <v>3649.0075999999999</v>
      </c>
      <c r="L1197" t="s">
        <v>51</v>
      </c>
      <c r="M1197" t="s">
        <v>86</v>
      </c>
      <c r="N1197" t="s">
        <v>71</v>
      </c>
      <c r="O1197" t="s">
        <v>30</v>
      </c>
      <c r="P1197" s="5">
        <v>11.03</v>
      </c>
      <c r="Q1197">
        <v>4.8</v>
      </c>
      <c r="R1197" t="s">
        <v>23</v>
      </c>
    </row>
    <row r="1198" spans="1:18" x14ac:dyDescent="0.3">
      <c r="A1198" t="s">
        <v>10005</v>
      </c>
      <c r="B1198" s="1">
        <v>44248</v>
      </c>
      <c r="C1198" t="s">
        <v>10006</v>
      </c>
      <c r="D1198" t="s">
        <v>116</v>
      </c>
      <c r="E1198" t="s">
        <v>50</v>
      </c>
      <c r="F1198">
        <v>13</v>
      </c>
      <c r="G1198">
        <v>12</v>
      </c>
      <c r="H1198" s="4">
        <v>714.89</v>
      </c>
      <c r="I1198" s="4">
        <v>814.97460000000012</v>
      </c>
      <c r="J1198" s="4">
        <f t="shared" si="36"/>
        <v>1177.8052000000016</v>
      </c>
      <c r="K1198" s="4">
        <f t="shared" si="37"/>
        <v>9779.6952000000019</v>
      </c>
      <c r="L1198" t="s">
        <v>27</v>
      </c>
      <c r="M1198" t="s">
        <v>42</v>
      </c>
      <c r="N1198" t="s">
        <v>29</v>
      </c>
      <c r="O1198" t="s">
        <v>89</v>
      </c>
      <c r="P1198" s="5">
        <v>23.21</v>
      </c>
      <c r="Q1198">
        <v>1</v>
      </c>
      <c r="R1198" t="s">
        <v>23</v>
      </c>
    </row>
    <row r="1199" spans="1:18" x14ac:dyDescent="0.3">
      <c r="A1199" t="s">
        <v>3674</v>
      </c>
      <c r="B1199" s="1">
        <v>44249</v>
      </c>
      <c r="C1199" t="s">
        <v>3675</v>
      </c>
      <c r="D1199" t="s">
        <v>133</v>
      </c>
      <c r="E1199" t="s">
        <v>50</v>
      </c>
      <c r="F1199">
        <v>9</v>
      </c>
      <c r="G1199">
        <v>9</v>
      </c>
      <c r="H1199" s="4">
        <v>488.1</v>
      </c>
      <c r="I1199" s="4">
        <v>561.31499999999994</v>
      </c>
      <c r="J1199" s="4">
        <f t="shared" si="36"/>
        <v>658.93499999999858</v>
      </c>
      <c r="K1199" s="4">
        <f t="shared" si="37"/>
        <v>5051.8349999999991</v>
      </c>
      <c r="L1199" t="s">
        <v>66</v>
      </c>
      <c r="M1199" t="s">
        <v>35</v>
      </c>
      <c r="N1199" t="s">
        <v>29</v>
      </c>
      <c r="O1199" t="s">
        <v>37</v>
      </c>
      <c r="P1199" s="5">
        <v>0</v>
      </c>
      <c r="Q1199">
        <v>1.6</v>
      </c>
      <c r="R1199" t="s">
        <v>74</v>
      </c>
    </row>
    <row r="1200" spans="1:18" x14ac:dyDescent="0.3">
      <c r="A1200" t="s">
        <v>7778</v>
      </c>
      <c r="B1200" s="1">
        <v>44249</v>
      </c>
      <c r="C1200" t="s">
        <v>7779</v>
      </c>
      <c r="D1200" t="s">
        <v>65</v>
      </c>
      <c r="E1200" t="s">
        <v>82</v>
      </c>
      <c r="F1200">
        <v>14</v>
      </c>
      <c r="G1200">
        <v>11</v>
      </c>
      <c r="H1200" s="4">
        <v>1269.58</v>
      </c>
      <c r="I1200" s="4">
        <v>1333.059</v>
      </c>
      <c r="J1200" s="4">
        <f t="shared" si="36"/>
        <v>662.9290000000002</v>
      </c>
      <c r="K1200" s="4">
        <f t="shared" si="37"/>
        <v>14663.648999999999</v>
      </c>
      <c r="L1200" t="s">
        <v>47</v>
      </c>
      <c r="M1200" t="s">
        <v>42</v>
      </c>
      <c r="N1200" t="s">
        <v>22</v>
      </c>
      <c r="O1200" t="s">
        <v>37</v>
      </c>
      <c r="P1200" s="5">
        <v>35.340000000000003</v>
      </c>
      <c r="Q1200">
        <v>4.2</v>
      </c>
      <c r="R1200" t="s">
        <v>23</v>
      </c>
    </row>
    <row r="1201" spans="1:18" x14ac:dyDescent="0.3">
      <c r="A1201" t="s">
        <v>9013</v>
      </c>
      <c r="B1201" s="1">
        <v>44249</v>
      </c>
      <c r="C1201" t="s">
        <v>9014</v>
      </c>
      <c r="D1201" t="s">
        <v>77</v>
      </c>
      <c r="E1201" t="s">
        <v>82</v>
      </c>
      <c r="F1201">
        <v>19</v>
      </c>
      <c r="G1201">
        <v>17</v>
      </c>
      <c r="H1201" s="4">
        <v>301.64999999999998</v>
      </c>
      <c r="I1201" s="4">
        <v>325.78199999999998</v>
      </c>
      <c r="J1201" s="4">
        <f t="shared" si="36"/>
        <v>376.12400000000059</v>
      </c>
      <c r="K1201" s="4">
        <f t="shared" si="37"/>
        <v>5538.2939999999999</v>
      </c>
      <c r="L1201" t="s">
        <v>66</v>
      </c>
      <c r="M1201" t="s">
        <v>86</v>
      </c>
      <c r="N1201" t="s">
        <v>29</v>
      </c>
      <c r="O1201" t="s">
        <v>89</v>
      </c>
      <c r="P1201" s="5">
        <v>34.119999999999997</v>
      </c>
      <c r="Q1201">
        <v>4.5999999999999996</v>
      </c>
      <c r="R1201" t="s">
        <v>23</v>
      </c>
    </row>
    <row r="1202" spans="1:18" x14ac:dyDescent="0.3">
      <c r="A1202" t="s">
        <v>9634</v>
      </c>
      <c r="B1202" s="1">
        <v>44249</v>
      </c>
      <c r="C1202" t="s">
        <v>9635</v>
      </c>
      <c r="D1202" t="s">
        <v>133</v>
      </c>
      <c r="E1202" t="s">
        <v>50</v>
      </c>
      <c r="F1202">
        <v>15</v>
      </c>
      <c r="G1202">
        <v>12</v>
      </c>
      <c r="H1202" s="4">
        <v>1006.34</v>
      </c>
      <c r="I1202" s="4">
        <v>1056.6570000000002</v>
      </c>
      <c r="J1202" s="4">
        <f t="shared" si="36"/>
        <v>588.87400000000196</v>
      </c>
      <c r="K1202" s="4">
        <f t="shared" si="37"/>
        <v>12679.884000000002</v>
      </c>
      <c r="L1202" t="s">
        <v>66</v>
      </c>
      <c r="M1202" t="s">
        <v>86</v>
      </c>
      <c r="N1202" t="s">
        <v>22</v>
      </c>
      <c r="O1202" t="s">
        <v>30</v>
      </c>
      <c r="P1202" s="5">
        <v>14.93</v>
      </c>
      <c r="Q1202">
        <v>1.7</v>
      </c>
      <c r="R1202" t="s">
        <v>23</v>
      </c>
    </row>
    <row r="1203" spans="1:18" x14ac:dyDescent="0.3">
      <c r="A1203" t="s">
        <v>9173</v>
      </c>
      <c r="B1203" s="1">
        <v>44250</v>
      </c>
      <c r="C1203" t="s">
        <v>9174</v>
      </c>
      <c r="D1203" t="s">
        <v>61</v>
      </c>
      <c r="E1203" t="s">
        <v>70</v>
      </c>
      <c r="F1203">
        <v>2</v>
      </c>
      <c r="G1203">
        <v>2</v>
      </c>
      <c r="H1203" s="4">
        <v>888.74</v>
      </c>
      <c r="I1203" s="4">
        <v>933.17700000000002</v>
      </c>
      <c r="J1203" s="4">
        <f t="shared" si="36"/>
        <v>43.754000000000026</v>
      </c>
      <c r="K1203" s="4">
        <f t="shared" si="37"/>
        <v>1866.354</v>
      </c>
      <c r="L1203" t="s">
        <v>20</v>
      </c>
      <c r="M1203" t="s">
        <v>21</v>
      </c>
      <c r="N1203" t="s">
        <v>29</v>
      </c>
      <c r="O1203" t="s">
        <v>37</v>
      </c>
      <c r="P1203" s="5">
        <v>45.12</v>
      </c>
      <c r="Q1203">
        <v>4.3</v>
      </c>
      <c r="R1203" t="s">
        <v>23</v>
      </c>
    </row>
    <row r="1204" spans="1:18" x14ac:dyDescent="0.3">
      <c r="A1204" t="s">
        <v>4536</v>
      </c>
      <c r="B1204" s="1">
        <v>44251</v>
      </c>
      <c r="C1204" t="s">
        <v>4537</v>
      </c>
      <c r="D1204" t="s">
        <v>45</v>
      </c>
      <c r="E1204" t="s">
        <v>46</v>
      </c>
      <c r="F1204">
        <v>20</v>
      </c>
      <c r="G1204">
        <v>17</v>
      </c>
      <c r="H1204" s="4">
        <v>592.34</v>
      </c>
      <c r="I1204" s="4">
        <v>633.80380000000002</v>
      </c>
      <c r="J1204" s="4">
        <f t="shared" si="36"/>
        <v>663.08459999999945</v>
      </c>
      <c r="K1204" s="4">
        <f t="shared" si="37"/>
        <v>10774.6646</v>
      </c>
      <c r="L1204" t="s">
        <v>51</v>
      </c>
      <c r="M1204" t="s">
        <v>35</v>
      </c>
      <c r="N1204" t="s">
        <v>36</v>
      </c>
      <c r="O1204" t="s">
        <v>53</v>
      </c>
      <c r="P1204" s="5">
        <v>41.8</v>
      </c>
      <c r="Q1204">
        <v>4.2</v>
      </c>
      <c r="R1204" t="s">
        <v>23</v>
      </c>
    </row>
    <row r="1205" spans="1:18" x14ac:dyDescent="0.3">
      <c r="A1205" t="s">
        <v>4882</v>
      </c>
      <c r="B1205" s="1">
        <v>44251</v>
      </c>
      <c r="C1205" t="s">
        <v>4883</v>
      </c>
      <c r="D1205" t="s">
        <v>65</v>
      </c>
      <c r="E1205" t="s">
        <v>82</v>
      </c>
      <c r="F1205">
        <v>9</v>
      </c>
      <c r="G1205">
        <v>7</v>
      </c>
      <c r="H1205" s="4">
        <v>83.07</v>
      </c>
      <c r="I1205" s="4">
        <v>93.038399999999996</v>
      </c>
      <c r="J1205" s="4">
        <f t="shared" si="36"/>
        <v>57.918799999999933</v>
      </c>
      <c r="K1205" s="4">
        <f t="shared" si="37"/>
        <v>651.26879999999994</v>
      </c>
      <c r="L1205" t="s">
        <v>27</v>
      </c>
      <c r="M1205" t="s">
        <v>28</v>
      </c>
      <c r="N1205" t="s">
        <v>71</v>
      </c>
      <c r="O1205" t="s">
        <v>53</v>
      </c>
      <c r="P1205" s="5">
        <v>11.86</v>
      </c>
      <c r="Q1205">
        <v>4.3</v>
      </c>
      <c r="R1205" t="s">
        <v>23</v>
      </c>
    </row>
    <row r="1206" spans="1:18" x14ac:dyDescent="0.3">
      <c r="A1206" t="s">
        <v>7403</v>
      </c>
      <c r="B1206" s="1">
        <v>44251</v>
      </c>
      <c r="C1206" t="s">
        <v>7404</v>
      </c>
      <c r="D1206" t="s">
        <v>77</v>
      </c>
      <c r="E1206" t="s">
        <v>82</v>
      </c>
      <c r="F1206">
        <v>15</v>
      </c>
      <c r="G1206">
        <v>12</v>
      </c>
      <c r="H1206" s="4">
        <v>914.25</v>
      </c>
      <c r="I1206" s="4">
        <v>1051.3874999999998</v>
      </c>
      <c r="J1206" s="4">
        <f t="shared" si="36"/>
        <v>1605.3699999999978</v>
      </c>
      <c r="K1206" s="4">
        <f t="shared" si="37"/>
        <v>12616.649999999998</v>
      </c>
      <c r="L1206" t="s">
        <v>66</v>
      </c>
      <c r="M1206" t="s">
        <v>28</v>
      </c>
      <c r="N1206" t="s">
        <v>22</v>
      </c>
      <c r="O1206" t="s">
        <v>30</v>
      </c>
      <c r="P1206" s="5">
        <v>40.28</v>
      </c>
      <c r="Q1206">
        <v>1.7</v>
      </c>
      <c r="R1206" t="s">
        <v>23</v>
      </c>
    </row>
    <row r="1207" spans="1:18" x14ac:dyDescent="0.3">
      <c r="A1207" t="s">
        <v>5831</v>
      </c>
      <c r="B1207" s="1">
        <v>44252</v>
      </c>
      <c r="C1207" t="s">
        <v>5832</v>
      </c>
      <c r="D1207" t="s">
        <v>65</v>
      </c>
      <c r="E1207" t="s">
        <v>82</v>
      </c>
      <c r="F1207">
        <v>16</v>
      </c>
      <c r="G1207">
        <v>15</v>
      </c>
      <c r="H1207" s="4">
        <v>1331.18</v>
      </c>
      <c r="I1207" s="4">
        <v>1530.857</v>
      </c>
      <c r="J1207" s="4">
        <f t="shared" si="36"/>
        <v>2986.2549999999987</v>
      </c>
      <c r="K1207" s="4">
        <f t="shared" si="37"/>
        <v>22962.855</v>
      </c>
      <c r="L1207" t="s">
        <v>47</v>
      </c>
      <c r="M1207" t="s">
        <v>123</v>
      </c>
      <c r="N1207" t="s">
        <v>29</v>
      </c>
      <c r="O1207" t="s">
        <v>89</v>
      </c>
      <c r="P1207" s="5">
        <v>8.9</v>
      </c>
      <c r="Q1207">
        <v>5</v>
      </c>
      <c r="R1207" t="s">
        <v>23</v>
      </c>
    </row>
    <row r="1208" spans="1:18" x14ac:dyDescent="0.3">
      <c r="A1208" t="s">
        <v>10385</v>
      </c>
      <c r="B1208" s="1">
        <v>44252</v>
      </c>
      <c r="C1208" t="s">
        <v>10386</v>
      </c>
      <c r="D1208" t="s">
        <v>141</v>
      </c>
      <c r="E1208" t="s">
        <v>50</v>
      </c>
      <c r="F1208">
        <v>11</v>
      </c>
      <c r="G1208">
        <v>11</v>
      </c>
      <c r="H1208" s="4">
        <v>164.22</v>
      </c>
      <c r="I1208" s="4">
        <v>188.85299999999998</v>
      </c>
      <c r="J1208" s="4">
        <f t="shared" si="36"/>
        <v>270.96299999999974</v>
      </c>
      <c r="K1208" s="4">
        <f t="shared" si="37"/>
        <v>2077.3829999999998</v>
      </c>
      <c r="L1208" t="s">
        <v>27</v>
      </c>
      <c r="M1208" t="s">
        <v>35</v>
      </c>
      <c r="N1208" t="s">
        <v>29</v>
      </c>
      <c r="O1208" t="s">
        <v>89</v>
      </c>
      <c r="P1208" s="5">
        <v>0</v>
      </c>
      <c r="Q1208">
        <v>2.2999999999999998</v>
      </c>
      <c r="R1208" t="s">
        <v>23</v>
      </c>
    </row>
    <row r="1209" spans="1:18" x14ac:dyDescent="0.3">
      <c r="A1209" t="s">
        <v>10545</v>
      </c>
      <c r="B1209" s="1">
        <v>44252</v>
      </c>
      <c r="C1209" t="s">
        <v>10546</v>
      </c>
      <c r="D1209" t="s">
        <v>65</v>
      </c>
      <c r="E1209" t="s">
        <v>82</v>
      </c>
      <c r="F1209">
        <v>17</v>
      </c>
      <c r="G1209">
        <v>16</v>
      </c>
      <c r="H1209" s="4">
        <v>258.08</v>
      </c>
      <c r="I1209" s="4">
        <v>289.0496</v>
      </c>
      <c r="J1209" s="4">
        <f t="shared" si="36"/>
        <v>457.17360000000019</v>
      </c>
      <c r="K1209" s="4">
        <f t="shared" si="37"/>
        <v>4624.7936</v>
      </c>
      <c r="L1209" t="s">
        <v>66</v>
      </c>
      <c r="M1209" t="s">
        <v>21</v>
      </c>
      <c r="N1209" t="s">
        <v>29</v>
      </c>
      <c r="O1209" t="s">
        <v>67</v>
      </c>
      <c r="P1209" s="5">
        <v>38.340000000000003</v>
      </c>
      <c r="Q1209">
        <v>4</v>
      </c>
      <c r="R1209" t="s">
        <v>23</v>
      </c>
    </row>
    <row r="1210" spans="1:18" x14ac:dyDescent="0.3">
      <c r="A1210" t="s">
        <v>4769</v>
      </c>
      <c r="B1210" s="1">
        <v>44253</v>
      </c>
      <c r="C1210" t="s">
        <v>4770</v>
      </c>
      <c r="D1210" t="s">
        <v>45</v>
      </c>
      <c r="E1210" t="s">
        <v>46</v>
      </c>
      <c r="F1210">
        <v>8</v>
      </c>
      <c r="G1210">
        <v>6</v>
      </c>
      <c r="H1210" s="4">
        <v>1160.28</v>
      </c>
      <c r="I1210" s="4">
        <v>1322.7192</v>
      </c>
      <c r="J1210" s="4">
        <f t="shared" si="36"/>
        <v>963.06519999999966</v>
      </c>
      <c r="K1210" s="4">
        <f t="shared" si="37"/>
        <v>7936.3152</v>
      </c>
      <c r="L1210" t="s">
        <v>27</v>
      </c>
      <c r="M1210" t="s">
        <v>86</v>
      </c>
      <c r="N1210" t="s">
        <v>29</v>
      </c>
      <c r="O1210" t="s">
        <v>67</v>
      </c>
      <c r="P1210" s="5">
        <v>11.57</v>
      </c>
      <c r="Q1210">
        <v>3.7</v>
      </c>
      <c r="R1210" t="s">
        <v>23</v>
      </c>
    </row>
    <row r="1211" spans="1:18" x14ac:dyDescent="0.3">
      <c r="A1211" t="s">
        <v>5060</v>
      </c>
      <c r="B1211" s="1">
        <v>44253</v>
      </c>
      <c r="C1211" t="s">
        <v>5061</v>
      </c>
      <c r="D1211" t="s">
        <v>109</v>
      </c>
      <c r="E1211" t="s">
        <v>46</v>
      </c>
      <c r="F1211">
        <v>6</v>
      </c>
      <c r="G1211">
        <v>6</v>
      </c>
      <c r="H1211" s="4">
        <v>369.71</v>
      </c>
      <c r="I1211" s="4">
        <v>417.77229999999992</v>
      </c>
      <c r="J1211" s="4">
        <f t="shared" si="36"/>
        <v>276.78379999999987</v>
      </c>
      <c r="K1211" s="4">
        <f t="shared" si="37"/>
        <v>2506.6337999999996</v>
      </c>
      <c r="L1211" t="s">
        <v>66</v>
      </c>
      <c r="M1211" t="s">
        <v>21</v>
      </c>
      <c r="N1211" t="s">
        <v>22</v>
      </c>
      <c r="O1211" t="s">
        <v>37</v>
      </c>
      <c r="P1211" s="5">
        <v>11.59</v>
      </c>
      <c r="Q1211">
        <v>4.2</v>
      </c>
      <c r="R1211" t="s">
        <v>23</v>
      </c>
    </row>
    <row r="1212" spans="1:18" x14ac:dyDescent="0.3">
      <c r="A1212" t="s">
        <v>6336</v>
      </c>
      <c r="B1212" s="1">
        <v>44253</v>
      </c>
      <c r="C1212" t="s">
        <v>6337</v>
      </c>
      <c r="D1212" t="s">
        <v>100</v>
      </c>
      <c r="E1212" t="s">
        <v>57</v>
      </c>
      <c r="F1212">
        <v>15</v>
      </c>
      <c r="G1212">
        <v>12</v>
      </c>
      <c r="H1212" s="4">
        <v>1341.2</v>
      </c>
      <c r="I1212" s="4">
        <v>1475.3200000000002</v>
      </c>
      <c r="J1212" s="4">
        <f t="shared" si="36"/>
        <v>1565.4100000000024</v>
      </c>
      <c r="K1212" s="4">
        <f t="shared" si="37"/>
        <v>17703.840000000004</v>
      </c>
      <c r="L1212" t="s">
        <v>51</v>
      </c>
      <c r="M1212" t="s">
        <v>28</v>
      </c>
      <c r="N1212" t="s">
        <v>29</v>
      </c>
      <c r="O1212" t="s">
        <v>37</v>
      </c>
      <c r="P1212" s="5">
        <v>44.03</v>
      </c>
      <c r="Q1212">
        <v>2.9</v>
      </c>
      <c r="R1212" t="s">
        <v>23</v>
      </c>
    </row>
    <row r="1213" spans="1:18" x14ac:dyDescent="0.3">
      <c r="A1213" t="s">
        <v>8642</v>
      </c>
      <c r="B1213" s="1">
        <v>44253</v>
      </c>
      <c r="C1213" t="s">
        <v>8643</v>
      </c>
      <c r="D1213" t="s">
        <v>77</v>
      </c>
      <c r="E1213" t="s">
        <v>82</v>
      </c>
      <c r="F1213">
        <v>15</v>
      </c>
      <c r="G1213">
        <v>15</v>
      </c>
      <c r="H1213" s="4">
        <v>1130.95</v>
      </c>
      <c r="I1213" s="4">
        <v>1266.6640000000002</v>
      </c>
      <c r="J1213" s="4">
        <f t="shared" si="36"/>
        <v>2008.2800000000027</v>
      </c>
      <c r="K1213" s="4">
        <f t="shared" si="37"/>
        <v>18999.960000000003</v>
      </c>
      <c r="L1213" t="s">
        <v>47</v>
      </c>
      <c r="M1213" t="s">
        <v>86</v>
      </c>
      <c r="N1213" t="s">
        <v>22</v>
      </c>
      <c r="O1213" t="s">
        <v>67</v>
      </c>
      <c r="P1213" s="5">
        <v>27.43</v>
      </c>
      <c r="Q1213">
        <v>2.9</v>
      </c>
      <c r="R1213" t="s">
        <v>23</v>
      </c>
    </row>
    <row r="1214" spans="1:18" x14ac:dyDescent="0.3">
      <c r="A1214" t="s">
        <v>9113</v>
      </c>
      <c r="B1214" s="1">
        <v>44253</v>
      </c>
      <c r="C1214" t="s">
        <v>9114</v>
      </c>
      <c r="D1214" t="s">
        <v>133</v>
      </c>
      <c r="E1214" t="s">
        <v>50</v>
      </c>
      <c r="F1214">
        <v>20</v>
      </c>
      <c r="G1214">
        <v>16</v>
      </c>
      <c r="H1214" s="4">
        <v>1097.6500000000001</v>
      </c>
      <c r="I1214" s="4">
        <v>1152.5325000000003</v>
      </c>
      <c r="J1214" s="4">
        <f t="shared" si="36"/>
        <v>832.28000000000259</v>
      </c>
      <c r="K1214" s="4">
        <f t="shared" si="37"/>
        <v>18440.520000000004</v>
      </c>
      <c r="L1214" t="s">
        <v>47</v>
      </c>
      <c r="M1214" t="s">
        <v>79</v>
      </c>
      <c r="N1214" t="s">
        <v>29</v>
      </c>
      <c r="O1214" t="s">
        <v>53</v>
      </c>
      <c r="P1214" s="5">
        <v>45.84</v>
      </c>
      <c r="Q1214">
        <v>3.9</v>
      </c>
      <c r="R1214" t="s">
        <v>23</v>
      </c>
    </row>
    <row r="1215" spans="1:18" x14ac:dyDescent="0.3">
      <c r="A1215" t="s">
        <v>179</v>
      </c>
      <c r="B1215" s="1">
        <v>44254</v>
      </c>
      <c r="C1215" t="s">
        <v>180</v>
      </c>
      <c r="D1215" t="s">
        <v>133</v>
      </c>
      <c r="E1215" t="s">
        <v>50</v>
      </c>
      <c r="F1215">
        <v>3</v>
      </c>
      <c r="G1215">
        <v>2</v>
      </c>
      <c r="H1215" s="4">
        <v>653.30999999999995</v>
      </c>
      <c r="I1215" s="4">
        <v>705.57479999999998</v>
      </c>
      <c r="J1215" s="4">
        <f t="shared" si="36"/>
        <v>90.239600000000081</v>
      </c>
      <c r="K1215" s="4">
        <f t="shared" si="37"/>
        <v>1411.1496</v>
      </c>
      <c r="L1215" t="s">
        <v>20</v>
      </c>
      <c r="M1215" t="s">
        <v>79</v>
      </c>
      <c r="N1215" t="s">
        <v>22</v>
      </c>
      <c r="O1215" t="s">
        <v>53</v>
      </c>
      <c r="P1215" s="5">
        <v>14.29</v>
      </c>
      <c r="Q1215">
        <v>4.5</v>
      </c>
      <c r="R1215" t="s">
        <v>23</v>
      </c>
    </row>
    <row r="1216" spans="1:18" x14ac:dyDescent="0.3">
      <c r="A1216" t="s">
        <v>1863</v>
      </c>
      <c r="B1216" s="1">
        <v>44254</v>
      </c>
      <c r="C1216" t="s">
        <v>1864</v>
      </c>
      <c r="D1216" t="s">
        <v>130</v>
      </c>
      <c r="E1216" t="s">
        <v>82</v>
      </c>
      <c r="F1216">
        <v>1</v>
      </c>
      <c r="G1216">
        <v>1</v>
      </c>
      <c r="H1216" s="4">
        <v>1218.29</v>
      </c>
      <c r="I1216" s="4">
        <v>1376.6676999999997</v>
      </c>
      <c r="J1216" s="4">
        <f t="shared" si="36"/>
        <v>127.51769999999978</v>
      </c>
      <c r="K1216" s="4">
        <f t="shared" si="37"/>
        <v>1376.6676999999997</v>
      </c>
      <c r="L1216" t="s">
        <v>51</v>
      </c>
      <c r="M1216" t="s">
        <v>28</v>
      </c>
      <c r="N1216" t="s">
        <v>36</v>
      </c>
      <c r="O1216" t="s">
        <v>89</v>
      </c>
      <c r="P1216" s="5">
        <v>30.86</v>
      </c>
      <c r="Q1216">
        <v>3.1</v>
      </c>
      <c r="R1216" t="s">
        <v>23</v>
      </c>
    </row>
    <row r="1217" spans="1:18" x14ac:dyDescent="0.3">
      <c r="A1217" t="s">
        <v>6282</v>
      </c>
      <c r="B1217" s="1">
        <v>44254</v>
      </c>
      <c r="C1217" t="s">
        <v>6283</v>
      </c>
      <c r="D1217" t="s">
        <v>56</v>
      </c>
      <c r="E1217" t="s">
        <v>57</v>
      </c>
      <c r="F1217">
        <v>5</v>
      </c>
      <c r="G1217">
        <v>5</v>
      </c>
      <c r="H1217" s="4">
        <v>20</v>
      </c>
      <c r="I1217" s="4">
        <v>22.200000000000003</v>
      </c>
      <c r="J1217" s="4">
        <f t="shared" si="36"/>
        <v>-33.209999999999987</v>
      </c>
      <c r="K1217" s="4">
        <f t="shared" si="37"/>
        <v>111.00000000000001</v>
      </c>
      <c r="L1217" t="s">
        <v>66</v>
      </c>
      <c r="M1217" t="s">
        <v>28</v>
      </c>
      <c r="N1217" t="s">
        <v>22</v>
      </c>
      <c r="O1217" t="s">
        <v>53</v>
      </c>
      <c r="P1217" s="5">
        <v>44.21</v>
      </c>
      <c r="Q1217">
        <v>2.8</v>
      </c>
      <c r="R1217" t="s">
        <v>23</v>
      </c>
    </row>
    <row r="1218" spans="1:18" x14ac:dyDescent="0.3">
      <c r="A1218" t="s">
        <v>763</v>
      </c>
      <c r="B1218" s="1">
        <v>44255</v>
      </c>
      <c r="C1218" t="s">
        <v>764</v>
      </c>
      <c r="D1218" t="s">
        <v>130</v>
      </c>
      <c r="E1218" t="s">
        <v>82</v>
      </c>
      <c r="F1218">
        <v>20</v>
      </c>
      <c r="G1218">
        <v>20</v>
      </c>
      <c r="H1218" s="4">
        <v>990.86</v>
      </c>
      <c r="I1218" s="4">
        <v>1040.403</v>
      </c>
      <c r="J1218" s="4">
        <f t="shared" ref="J1218:J1281" si="38">(G1218*I1218)-(G1218*H1218)-P1218</f>
        <v>971.58000000000061</v>
      </c>
      <c r="K1218" s="4">
        <f t="shared" ref="K1218:K1281" si="39">G1218*I1218</f>
        <v>20808.060000000001</v>
      </c>
      <c r="L1218" t="s">
        <v>27</v>
      </c>
      <c r="M1218" t="s">
        <v>21</v>
      </c>
      <c r="N1218" t="s">
        <v>22</v>
      </c>
      <c r="O1218" t="s">
        <v>37</v>
      </c>
      <c r="P1218" s="5">
        <v>19.28</v>
      </c>
      <c r="Q1218">
        <v>4.3</v>
      </c>
      <c r="R1218" t="s">
        <v>23</v>
      </c>
    </row>
    <row r="1219" spans="1:18" x14ac:dyDescent="0.3">
      <c r="A1219" t="s">
        <v>2348</v>
      </c>
      <c r="B1219" s="1">
        <v>44255</v>
      </c>
      <c r="C1219" t="s">
        <v>2349</v>
      </c>
      <c r="D1219" t="s">
        <v>56</v>
      </c>
      <c r="E1219" t="s">
        <v>57</v>
      </c>
      <c r="F1219">
        <v>11</v>
      </c>
      <c r="G1219">
        <v>9</v>
      </c>
      <c r="H1219" s="4">
        <v>1360.76</v>
      </c>
      <c r="I1219" s="4">
        <v>1524.0512000000001</v>
      </c>
      <c r="J1219" s="4">
        <f t="shared" si="38"/>
        <v>1459.3108000000007</v>
      </c>
      <c r="K1219" s="4">
        <f t="shared" si="39"/>
        <v>13716.460800000001</v>
      </c>
      <c r="L1219" t="s">
        <v>27</v>
      </c>
      <c r="M1219" t="s">
        <v>79</v>
      </c>
      <c r="N1219" t="s">
        <v>29</v>
      </c>
      <c r="O1219" t="s">
        <v>37</v>
      </c>
      <c r="P1219" s="5">
        <v>10.31</v>
      </c>
      <c r="Q1219">
        <v>2.7</v>
      </c>
      <c r="R1219" t="s">
        <v>74</v>
      </c>
    </row>
    <row r="1220" spans="1:18" x14ac:dyDescent="0.3">
      <c r="A1220" t="s">
        <v>8570</v>
      </c>
      <c r="B1220" s="1">
        <v>44255</v>
      </c>
      <c r="C1220" t="s">
        <v>8571</v>
      </c>
      <c r="D1220" t="s">
        <v>100</v>
      </c>
      <c r="E1220" t="s">
        <v>57</v>
      </c>
      <c r="F1220">
        <v>20</v>
      </c>
      <c r="G1220">
        <v>17</v>
      </c>
      <c r="H1220" s="4">
        <v>566.97</v>
      </c>
      <c r="I1220" s="4">
        <v>606.65790000000004</v>
      </c>
      <c r="J1220" s="4">
        <f t="shared" si="38"/>
        <v>673.19430000000102</v>
      </c>
      <c r="K1220" s="4">
        <f t="shared" si="39"/>
        <v>10313.184300000001</v>
      </c>
      <c r="L1220" t="s">
        <v>66</v>
      </c>
      <c r="M1220" t="s">
        <v>35</v>
      </c>
      <c r="N1220" t="s">
        <v>36</v>
      </c>
      <c r="O1220" t="s">
        <v>37</v>
      </c>
      <c r="P1220" s="5">
        <v>1.5</v>
      </c>
      <c r="Q1220">
        <v>2.6</v>
      </c>
      <c r="R1220" t="s">
        <v>23</v>
      </c>
    </row>
    <row r="1221" spans="1:18" x14ac:dyDescent="0.3">
      <c r="A1221" t="s">
        <v>8598</v>
      </c>
      <c r="B1221" s="1">
        <v>44255</v>
      </c>
      <c r="C1221" t="s">
        <v>8599</v>
      </c>
      <c r="D1221" t="s">
        <v>109</v>
      </c>
      <c r="E1221" t="s">
        <v>46</v>
      </c>
      <c r="F1221">
        <v>7</v>
      </c>
      <c r="G1221">
        <v>6</v>
      </c>
      <c r="H1221" s="4">
        <v>458.35</v>
      </c>
      <c r="I1221" s="4">
        <v>481.26750000000004</v>
      </c>
      <c r="J1221" s="4">
        <f t="shared" si="38"/>
        <v>116.92500000000011</v>
      </c>
      <c r="K1221" s="4">
        <f t="shared" si="39"/>
        <v>2887.6050000000005</v>
      </c>
      <c r="L1221" t="s">
        <v>51</v>
      </c>
      <c r="M1221" t="s">
        <v>123</v>
      </c>
      <c r="N1221" t="s">
        <v>22</v>
      </c>
      <c r="O1221" t="s">
        <v>89</v>
      </c>
      <c r="P1221" s="5">
        <v>20.58</v>
      </c>
      <c r="Q1221">
        <v>1.4</v>
      </c>
      <c r="R1221" t="s">
        <v>23</v>
      </c>
    </row>
    <row r="1222" spans="1:18" x14ac:dyDescent="0.3">
      <c r="A1222" t="s">
        <v>489</v>
      </c>
      <c r="B1222" s="1">
        <v>44256</v>
      </c>
      <c r="C1222" t="s">
        <v>490</v>
      </c>
      <c r="D1222" t="s">
        <v>77</v>
      </c>
      <c r="E1222" t="s">
        <v>82</v>
      </c>
      <c r="F1222">
        <v>19</v>
      </c>
      <c r="G1222">
        <v>18</v>
      </c>
      <c r="H1222" s="4">
        <v>81.430000000000007</v>
      </c>
      <c r="I1222" s="4">
        <v>90.38730000000001</v>
      </c>
      <c r="J1222" s="4">
        <f t="shared" si="38"/>
        <v>138.6013999999999</v>
      </c>
      <c r="K1222" s="4">
        <f t="shared" si="39"/>
        <v>1626.9714000000001</v>
      </c>
      <c r="L1222" t="s">
        <v>27</v>
      </c>
      <c r="M1222" t="s">
        <v>79</v>
      </c>
      <c r="N1222" t="s">
        <v>36</v>
      </c>
      <c r="O1222" t="s">
        <v>67</v>
      </c>
      <c r="P1222" s="5">
        <v>22.63</v>
      </c>
      <c r="Q1222">
        <v>2.2000000000000002</v>
      </c>
      <c r="R1222" t="s">
        <v>74</v>
      </c>
    </row>
    <row r="1223" spans="1:18" x14ac:dyDescent="0.3">
      <c r="A1223" t="s">
        <v>3530</v>
      </c>
      <c r="B1223" s="1">
        <v>44256</v>
      </c>
      <c r="C1223" t="s">
        <v>10804</v>
      </c>
      <c r="D1223" t="s">
        <v>61</v>
      </c>
      <c r="E1223" t="s">
        <v>70</v>
      </c>
      <c r="F1223">
        <v>16</v>
      </c>
      <c r="G1223">
        <v>13</v>
      </c>
      <c r="H1223" s="4">
        <v>76.25</v>
      </c>
      <c r="I1223" s="4">
        <v>86.925000000000011</v>
      </c>
      <c r="J1223" s="4">
        <f t="shared" si="38"/>
        <v>99.445000000000093</v>
      </c>
      <c r="K1223" s="4">
        <f t="shared" si="39"/>
        <v>1130.0250000000001</v>
      </c>
      <c r="L1223" t="s">
        <v>27</v>
      </c>
      <c r="M1223" t="s">
        <v>28</v>
      </c>
      <c r="N1223" t="s">
        <v>71</v>
      </c>
      <c r="O1223" t="s">
        <v>67</v>
      </c>
      <c r="P1223" s="5">
        <v>39.33</v>
      </c>
      <c r="Q1223">
        <v>2.8</v>
      </c>
      <c r="R1223" t="s">
        <v>23</v>
      </c>
    </row>
    <row r="1224" spans="1:18" x14ac:dyDescent="0.3">
      <c r="A1224" t="s">
        <v>4445</v>
      </c>
      <c r="B1224" s="1">
        <v>44256</v>
      </c>
      <c r="C1224" t="s">
        <v>4446</v>
      </c>
      <c r="D1224" t="s">
        <v>109</v>
      </c>
      <c r="E1224" t="s">
        <v>46</v>
      </c>
      <c r="F1224">
        <v>12</v>
      </c>
      <c r="G1224">
        <v>10</v>
      </c>
      <c r="H1224" s="4">
        <v>942.21</v>
      </c>
      <c r="I1224" s="4">
        <v>1036.431</v>
      </c>
      <c r="J1224" s="4">
        <f t="shared" si="38"/>
        <v>912.73000000000093</v>
      </c>
      <c r="K1224" s="4">
        <f t="shared" si="39"/>
        <v>10364.310000000001</v>
      </c>
      <c r="L1224" t="s">
        <v>20</v>
      </c>
      <c r="M1224" t="s">
        <v>86</v>
      </c>
      <c r="N1224" t="s">
        <v>22</v>
      </c>
      <c r="O1224" t="s">
        <v>53</v>
      </c>
      <c r="P1224" s="5">
        <v>29.48</v>
      </c>
      <c r="Q1224">
        <v>3</v>
      </c>
      <c r="R1224" t="s">
        <v>74</v>
      </c>
    </row>
    <row r="1225" spans="1:18" x14ac:dyDescent="0.3">
      <c r="A1225" t="s">
        <v>4316</v>
      </c>
      <c r="B1225" s="1">
        <v>44257</v>
      </c>
      <c r="C1225" t="s">
        <v>4317</v>
      </c>
      <c r="D1225" t="s">
        <v>130</v>
      </c>
      <c r="E1225" t="s">
        <v>82</v>
      </c>
      <c r="F1225">
        <v>4</v>
      </c>
      <c r="G1225">
        <v>3</v>
      </c>
      <c r="H1225" s="4">
        <v>1249.92</v>
      </c>
      <c r="I1225" s="4">
        <v>1437.4079999999999</v>
      </c>
      <c r="J1225" s="4">
        <f t="shared" si="38"/>
        <v>557.60399999999993</v>
      </c>
      <c r="K1225" s="4">
        <f t="shared" si="39"/>
        <v>4312.2240000000002</v>
      </c>
      <c r="L1225" t="s">
        <v>47</v>
      </c>
      <c r="M1225" t="s">
        <v>79</v>
      </c>
      <c r="N1225" t="s">
        <v>29</v>
      </c>
      <c r="O1225" t="s">
        <v>67</v>
      </c>
      <c r="P1225" s="5">
        <v>4.8600000000000003</v>
      </c>
      <c r="Q1225">
        <v>2.6</v>
      </c>
      <c r="R1225" t="s">
        <v>23</v>
      </c>
    </row>
    <row r="1226" spans="1:18" x14ac:dyDescent="0.3">
      <c r="A1226" t="s">
        <v>6325</v>
      </c>
      <c r="B1226" s="1">
        <v>44257</v>
      </c>
      <c r="C1226" t="s">
        <v>6326</v>
      </c>
      <c r="D1226" t="s">
        <v>94</v>
      </c>
      <c r="E1226" t="s">
        <v>50</v>
      </c>
      <c r="F1226">
        <v>18</v>
      </c>
      <c r="G1226">
        <v>14</v>
      </c>
      <c r="H1226" s="4">
        <v>530.87</v>
      </c>
      <c r="I1226" s="4">
        <v>573.33960000000002</v>
      </c>
      <c r="J1226" s="4">
        <f t="shared" si="38"/>
        <v>557.80439999999953</v>
      </c>
      <c r="K1226" s="4">
        <f t="shared" si="39"/>
        <v>8026.7543999999998</v>
      </c>
      <c r="L1226" t="s">
        <v>27</v>
      </c>
      <c r="M1226" t="s">
        <v>79</v>
      </c>
      <c r="N1226" t="s">
        <v>29</v>
      </c>
      <c r="O1226" t="s">
        <v>30</v>
      </c>
      <c r="P1226" s="5">
        <v>36.770000000000003</v>
      </c>
      <c r="Q1226">
        <v>5</v>
      </c>
      <c r="R1226" t="s">
        <v>23</v>
      </c>
    </row>
    <row r="1227" spans="1:18" x14ac:dyDescent="0.3">
      <c r="A1227" t="s">
        <v>6945</v>
      </c>
      <c r="B1227" s="1">
        <v>44257</v>
      </c>
      <c r="C1227" t="s">
        <v>6946</v>
      </c>
      <c r="D1227" t="s">
        <v>77</v>
      </c>
      <c r="E1227" t="s">
        <v>82</v>
      </c>
      <c r="F1227">
        <v>16</v>
      </c>
      <c r="G1227">
        <v>15</v>
      </c>
      <c r="H1227" s="4">
        <v>645.80999999999995</v>
      </c>
      <c r="I1227" s="4">
        <v>716.84910000000002</v>
      </c>
      <c r="J1227" s="4">
        <f t="shared" si="38"/>
        <v>1016.8365000000013</v>
      </c>
      <c r="K1227" s="4">
        <f t="shared" si="39"/>
        <v>10752.736500000001</v>
      </c>
      <c r="L1227" t="s">
        <v>47</v>
      </c>
      <c r="M1227" t="s">
        <v>21</v>
      </c>
      <c r="N1227" t="s">
        <v>22</v>
      </c>
      <c r="O1227" t="s">
        <v>53</v>
      </c>
      <c r="P1227" s="5">
        <v>48.75</v>
      </c>
      <c r="Q1227">
        <v>2.5</v>
      </c>
      <c r="R1227" t="s">
        <v>23</v>
      </c>
    </row>
    <row r="1228" spans="1:18" x14ac:dyDescent="0.3">
      <c r="A1228" t="s">
        <v>691</v>
      </c>
      <c r="B1228" s="1">
        <v>44258</v>
      </c>
      <c r="C1228" t="s">
        <v>692</v>
      </c>
      <c r="D1228" t="s">
        <v>94</v>
      </c>
      <c r="E1228" t="s">
        <v>50</v>
      </c>
      <c r="F1228">
        <v>19</v>
      </c>
      <c r="G1228">
        <v>15</v>
      </c>
      <c r="H1228" s="4">
        <v>259.73</v>
      </c>
      <c r="I1228" s="4">
        <v>288.30030000000005</v>
      </c>
      <c r="J1228" s="4">
        <f t="shared" si="38"/>
        <v>407.15450000000067</v>
      </c>
      <c r="K1228" s="4">
        <f t="shared" si="39"/>
        <v>4324.5045000000009</v>
      </c>
      <c r="L1228" t="s">
        <v>27</v>
      </c>
      <c r="M1228" t="s">
        <v>21</v>
      </c>
      <c r="N1228" t="s">
        <v>71</v>
      </c>
      <c r="O1228" t="s">
        <v>37</v>
      </c>
      <c r="P1228" s="5">
        <v>21.4</v>
      </c>
      <c r="Q1228">
        <v>1.7</v>
      </c>
      <c r="R1228" t="s">
        <v>23</v>
      </c>
    </row>
    <row r="1229" spans="1:18" x14ac:dyDescent="0.3">
      <c r="A1229" t="s">
        <v>3870</v>
      </c>
      <c r="B1229" s="1">
        <v>44258</v>
      </c>
      <c r="C1229" t="s">
        <v>3871</v>
      </c>
      <c r="D1229" t="s">
        <v>33</v>
      </c>
      <c r="E1229" t="s">
        <v>70</v>
      </c>
      <c r="F1229">
        <v>14</v>
      </c>
      <c r="G1229">
        <v>13</v>
      </c>
      <c r="H1229" s="4">
        <v>553.75</v>
      </c>
      <c r="I1229" s="4">
        <v>636.8125</v>
      </c>
      <c r="J1229" s="4">
        <f t="shared" si="38"/>
        <v>1038.5525</v>
      </c>
      <c r="K1229" s="4">
        <f t="shared" si="39"/>
        <v>8278.5625</v>
      </c>
      <c r="L1229" t="s">
        <v>66</v>
      </c>
      <c r="M1229" t="s">
        <v>79</v>
      </c>
      <c r="N1229" t="s">
        <v>22</v>
      </c>
      <c r="O1229" t="s">
        <v>89</v>
      </c>
      <c r="P1229" s="5">
        <v>41.26</v>
      </c>
      <c r="Q1229">
        <v>4.5999999999999996</v>
      </c>
      <c r="R1229" t="s">
        <v>23</v>
      </c>
    </row>
    <row r="1230" spans="1:18" x14ac:dyDescent="0.3">
      <c r="A1230" t="s">
        <v>8914</v>
      </c>
      <c r="B1230" s="1">
        <v>44258</v>
      </c>
      <c r="C1230" t="s">
        <v>8915</v>
      </c>
      <c r="D1230" t="s">
        <v>94</v>
      </c>
      <c r="E1230" t="s">
        <v>50</v>
      </c>
      <c r="F1230">
        <v>2</v>
      </c>
      <c r="G1230">
        <v>2</v>
      </c>
      <c r="H1230" s="4">
        <v>667.24</v>
      </c>
      <c r="I1230" s="4">
        <v>747.30880000000013</v>
      </c>
      <c r="J1230" s="4">
        <f t="shared" si="38"/>
        <v>160.13760000000025</v>
      </c>
      <c r="K1230" s="4">
        <f t="shared" si="39"/>
        <v>1494.6176000000003</v>
      </c>
      <c r="L1230" t="s">
        <v>47</v>
      </c>
      <c r="M1230" t="s">
        <v>123</v>
      </c>
      <c r="N1230" t="s">
        <v>71</v>
      </c>
      <c r="O1230" t="s">
        <v>30</v>
      </c>
      <c r="P1230" s="5">
        <v>0</v>
      </c>
      <c r="Q1230">
        <v>3.9</v>
      </c>
      <c r="R1230" t="s">
        <v>23</v>
      </c>
    </row>
    <row r="1231" spans="1:18" x14ac:dyDescent="0.3">
      <c r="A1231" t="s">
        <v>105</v>
      </c>
      <c r="B1231" s="1">
        <v>44259</v>
      </c>
      <c r="C1231" t="s">
        <v>106</v>
      </c>
      <c r="D1231" t="s">
        <v>65</v>
      </c>
      <c r="E1231" t="s">
        <v>82</v>
      </c>
      <c r="F1231">
        <v>14</v>
      </c>
      <c r="G1231">
        <v>13</v>
      </c>
      <c r="H1231" s="4">
        <v>1142.6400000000001</v>
      </c>
      <c r="I1231" s="4">
        <v>1222.6248000000003</v>
      </c>
      <c r="J1231" s="4">
        <f t="shared" si="38"/>
        <v>1027.3024000000023</v>
      </c>
      <c r="K1231" s="4">
        <f t="shared" si="39"/>
        <v>15894.122400000004</v>
      </c>
      <c r="L1231" t="s">
        <v>47</v>
      </c>
      <c r="M1231" t="s">
        <v>28</v>
      </c>
      <c r="N1231" t="s">
        <v>22</v>
      </c>
      <c r="O1231" t="s">
        <v>89</v>
      </c>
      <c r="P1231" s="5">
        <v>12.5</v>
      </c>
      <c r="Q1231">
        <v>4.8</v>
      </c>
      <c r="R1231" t="s">
        <v>23</v>
      </c>
    </row>
    <row r="1232" spans="1:18" x14ac:dyDescent="0.3">
      <c r="A1232" t="s">
        <v>1013</v>
      </c>
      <c r="B1232" s="1">
        <v>44259</v>
      </c>
      <c r="C1232" t="s">
        <v>1014</v>
      </c>
      <c r="D1232" t="s">
        <v>116</v>
      </c>
      <c r="E1232" t="s">
        <v>50</v>
      </c>
      <c r="F1232">
        <v>2</v>
      </c>
      <c r="G1232">
        <v>2</v>
      </c>
      <c r="H1232" s="4">
        <v>294.16000000000003</v>
      </c>
      <c r="I1232" s="4">
        <v>338.28399999999999</v>
      </c>
      <c r="J1232" s="4">
        <f t="shared" si="38"/>
        <v>41.537999999999933</v>
      </c>
      <c r="K1232" s="4">
        <f t="shared" si="39"/>
        <v>676.56799999999998</v>
      </c>
      <c r="L1232" t="s">
        <v>20</v>
      </c>
      <c r="M1232" t="s">
        <v>86</v>
      </c>
      <c r="N1232" t="s">
        <v>71</v>
      </c>
      <c r="O1232" t="s">
        <v>53</v>
      </c>
      <c r="P1232" s="5">
        <v>46.71</v>
      </c>
      <c r="Q1232">
        <v>1.1000000000000001</v>
      </c>
      <c r="R1232" t="s">
        <v>23</v>
      </c>
    </row>
    <row r="1233" spans="1:18" x14ac:dyDescent="0.3">
      <c r="A1233" t="s">
        <v>3253</v>
      </c>
      <c r="B1233" s="1">
        <v>44259</v>
      </c>
      <c r="C1233" t="s">
        <v>3254</v>
      </c>
      <c r="D1233" t="s">
        <v>56</v>
      </c>
      <c r="E1233" t="s">
        <v>57</v>
      </c>
      <c r="F1233">
        <v>10</v>
      </c>
      <c r="G1233">
        <v>10</v>
      </c>
      <c r="H1233" s="4">
        <v>1104.17</v>
      </c>
      <c r="I1233" s="4">
        <v>1236.6704000000002</v>
      </c>
      <c r="J1233" s="4">
        <f t="shared" si="38"/>
        <v>1316.5440000000008</v>
      </c>
      <c r="K1233" s="4">
        <f t="shared" si="39"/>
        <v>12366.704000000002</v>
      </c>
      <c r="L1233" t="s">
        <v>47</v>
      </c>
      <c r="M1233" t="s">
        <v>86</v>
      </c>
      <c r="N1233" t="s">
        <v>36</v>
      </c>
      <c r="O1233" t="s">
        <v>53</v>
      </c>
      <c r="P1233" s="5">
        <v>8.4600000000000009</v>
      </c>
      <c r="Q1233">
        <v>3</v>
      </c>
      <c r="R1233" t="s">
        <v>23</v>
      </c>
    </row>
    <row r="1234" spans="1:18" x14ac:dyDescent="0.3">
      <c r="A1234" t="s">
        <v>8929</v>
      </c>
      <c r="B1234" s="1">
        <v>44259</v>
      </c>
      <c r="C1234" t="s">
        <v>8930</v>
      </c>
      <c r="D1234" t="s">
        <v>109</v>
      </c>
      <c r="E1234" t="s">
        <v>46</v>
      </c>
      <c r="F1234">
        <v>17</v>
      </c>
      <c r="G1234">
        <v>16</v>
      </c>
      <c r="H1234" s="4">
        <v>1012.86</v>
      </c>
      <c r="I1234" s="4">
        <v>1104.0174000000002</v>
      </c>
      <c r="J1234" s="4">
        <f t="shared" si="38"/>
        <v>1447.5184000000027</v>
      </c>
      <c r="K1234" s="4">
        <f t="shared" si="39"/>
        <v>17664.278400000003</v>
      </c>
      <c r="L1234" t="s">
        <v>47</v>
      </c>
      <c r="M1234" t="s">
        <v>86</v>
      </c>
      <c r="N1234" t="s">
        <v>29</v>
      </c>
      <c r="O1234" t="s">
        <v>67</v>
      </c>
      <c r="P1234" s="5">
        <v>11</v>
      </c>
      <c r="Q1234">
        <v>3.2</v>
      </c>
      <c r="R1234" t="s">
        <v>23</v>
      </c>
    </row>
    <row r="1235" spans="1:18" x14ac:dyDescent="0.3">
      <c r="A1235" t="s">
        <v>1199</v>
      </c>
      <c r="B1235" s="1">
        <v>44260</v>
      </c>
      <c r="C1235" t="s">
        <v>1200</v>
      </c>
      <c r="D1235" t="s">
        <v>45</v>
      </c>
      <c r="E1235" t="s">
        <v>46</v>
      </c>
      <c r="F1235">
        <v>5</v>
      </c>
      <c r="G1235">
        <v>4</v>
      </c>
      <c r="H1235" s="4">
        <v>263.17</v>
      </c>
      <c r="I1235" s="4">
        <v>286.85530000000006</v>
      </c>
      <c r="J1235" s="4">
        <f t="shared" si="38"/>
        <v>91.191200000000165</v>
      </c>
      <c r="K1235" s="4">
        <f t="shared" si="39"/>
        <v>1147.4212000000002</v>
      </c>
      <c r="L1235" t="s">
        <v>51</v>
      </c>
      <c r="M1235" t="s">
        <v>28</v>
      </c>
      <c r="N1235" t="s">
        <v>36</v>
      </c>
      <c r="O1235" t="s">
        <v>89</v>
      </c>
      <c r="P1235" s="5">
        <v>3.55</v>
      </c>
      <c r="Q1235">
        <v>3.5</v>
      </c>
      <c r="R1235" t="s">
        <v>23</v>
      </c>
    </row>
    <row r="1236" spans="1:18" x14ac:dyDescent="0.3">
      <c r="A1236" t="s">
        <v>7014</v>
      </c>
      <c r="B1236" s="1">
        <v>44260</v>
      </c>
      <c r="C1236" t="s">
        <v>7015</v>
      </c>
      <c r="D1236" t="s">
        <v>94</v>
      </c>
      <c r="E1236" t="s">
        <v>50</v>
      </c>
      <c r="F1236">
        <v>8</v>
      </c>
      <c r="G1236">
        <v>6</v>
      </c>
      <c r="H1236" s="4">
        <v>632.85</v>
      </c>
      <c r="I1236" s="4">
        <v>677.1495000000001</v>
      </c>
      <c r="J1236" s="4">
        <f t="shared" si="38"/>
        <v>235.02700000000047</v>
      </c>
      <c r="K1236" s="4">
        <f t="shared" si="39"/>
        <v>4062.8970000000008</v>
      </c>
      <c r="L1236" t="s">
        <v>51</v>
      </c>
      <c r="M1236" t="s">
        <v>21</v>
      </c>
      <c r="N1236" t="s">
        <v>29</v>
      </c>
      <c r="O1236" t="s">
        <v>30</v>
      </c>
      <c r="P1236" s="5">
        <v>30.77</v>
      </c>
      <c r="Q1236">
        <v>4.4000000000000004</v>
      </c>
      <c r="R1236" t="s">
        <v>23</v>
      </c>
    </row>
    <row r="1237" spans="1:18" x14ac:dyDescent="0.3">
      <c r="A1237" t="s">
        <v>8476</v>
      </c>
      <c r="B1237" s="1">
        <v>44260</v>
      </c>
      <c r="C1237" t="s">
        <v>8477</v>
      </c>
      <c r="D1237" t="s">
        <v>141</v>
      </c>
      <c r="E1237" t="s">
        <v>50</v>
      </c>
      <c r="F1237">
        <v>4</v>
      </c>
      <c r="G1237">
        <v>3</v>
      </c>
      <c r="H1237" s="4">
        <v>739.7</v>
      </c>
      <c r="I1237" s="4">
        <v>821.06700000000012</v>
      </c>
      <c r="J1237" s="4">
        <f t="shared" si="38"/>
        <v>238.57100000000011</v>
      </c>
      <c r="K1237" s="4">
        <f t="shared" si="39"/>
        <v>2463.2010000000005</v>
      </c>
      <c r="L1237" t="s">
        <v>51</v>
      </c>
      <c r="M1237" t="s">
        <v>86</v>
      </c>
      <c r="N1237" t="s">
        <v>29</v>
      </c>
      <c r="O1237" t="s">
        <v>89</v>
      </c>
      <c r="P1237" s="5">
        <v>5.53</v>
      </c>
      <c r="Q1237">
        <v>1.8</v>
      </c>
      <c r="R1237" t="s">
        <v>23</v>
      </c>
    </row>
    <row r="1238" spans="1:18" x14ac:dyDescent="0.3">
      <c r="A1238" t="s">
        <v>9968</v>
      </c>
      <c r="B1238" s="1">
        <v>44260</v>
      </c>
      <c r="C1238" t="s">
        <v>9969</v>
      </c>
      <c r="D1238" t="s">
        <v>109</v>
      </c>
      <c r="E1238" t="s">
        <v>46</v>
      </c>
      <c r="F1238">
        <v>3</v>
      </c>
      <c r="G1238">
        <v>3</v>
      </c>
      <c r="H1238" s="4">
        <v>526.05999999999995</v>
      </c>
      <c r="I1238" s="4">
        <v>589.18719999999996</v>
      </c>
      <c r="J1238" s="4">
        <f t="shared" si="38"/>
        <v>153.63160000000016</v>
      </c>
      <c r="K1238" s="4">
        <f t="shared" si="39"/>
        <v>1767.5616</v>
      </c>
      <c r="L1238" t="s">
        <v>51</v>
      </c>
      <c r="M1238" t="s">
        <v>79</v>
      </c>
      <c r="N1238" t="s">
        <v>22</v>
      </c>
      <c r="O1238" t="s">
        <v>67</v>
      </c>
      <c r="P1238" s="5">
        <v>35.75</v>
      </c>
      <c r="Q1238">
        <v>2.9</v>
      </c>
      <c r="R1238" t="s">
        <v>23</v>
      </c>
    </row>
    <row r="1239" spans="1:18" x14ac:dyDescent="0.3">
      <c r="A1239" t="s">
        <v>849</v>
      </c>
      <c r="B1239" s="1">
        <v>44261</v>
      </c>
      <c r="C1239" t="s">
        <v>850</v>
      </c>
      <c r="D1239" t="s">
        <v>141</v>
      </c>
      <c r="E1239" t="s">
        <v>50</v>
      </c>
      <c r="F1239">
        <v>12</v>
      </c>
      <c r="G1239">
        <v>10</v>
      </c>
      <c r="H1239" s="4">
        <v>1273.73</v>
      </c>
      <c r="I1239" s="4">
        <v>1426.5776000000001</v>
      </c>
      <c r="J1239" s="4">
        <f t="shared" si="38"/>
        <v>1520.3760000000025</v>
      </c>
      <c r="K1239" s="4">
        <f t="shared" si="39"/>
        <v>14265.776000000002</v>
      </c>
      <c r="L1239" t="s">
        <v>47</v>
      </c>
      <c r="M1239" t="s">
        <v>86</v>
      </c>
      <c r="N1239" t="s">
        <v>22</v>
      </c>
      <c r="O1239" t="s">
        <v>67</v>
      </c>
      <c r="P1239" s="5">
        <v>8.1</v>
      </c>
      <c r="Q1239">
        <v>5</v>
      </c>
      <c r="R1239" t="s">
        <v>23</v>
      </c>
    </row>
    <row r="1240" spans="1:18" x14ac:dyDescent="0.3">
      <c r="A1240" t="s">
        <v>1561</v>
      </c>
      <c r="B1240" s="1">
        <v>44261</v>
      </c>
      <c r="C1240" t="s">
        <v>1562</v>
      </c>
      <c r="D1240" t="s">
        <v>33</v>
      </c>
      <c r="E1240" t="s">
        <v>70</v>
      </c>
      <c r="F1240">
        <v>12</v>
      </c>
      <c r="G1240">
        <v>12</v>
      </c>
      <c r="H1240" s="4">
        <v>261.63</v>
      </c>
      <c r="I1240" s="4">
        <v>274.7115</v>
      </c>
      <c r="J1240" s="4">
        <f t="shared" si="38"/>
        <v>138.60800000000006</v>
      </c>
      <c r="K1240" s="4">
        <f t="shared" si="39"/>
        <v>3296.538</v>
      </c>
      <c r="L1240" t="s">
        <v>66</v>
      </c>
      <c r="M1240" t="s">
        <v>42</v>
      </c>
      <c r="N1240" t="s">
        <v>71</v>
      </c>
      <c r="O1240" t="s">
        <v>30</v>
      </c>
      <c r="P1240" s="5">
        <v>18.37</v>
      </c>
      <c r="Q1240">
        <v>3.4</v>
      </c>
      <c r="R1240" t="s">
        <v>23</v>
      </c>
    </row>
    <row r="1241" spans="1:18" x14ac:dyDescent="0.3">
      <c r="A1241" t="s">
        <v>3692</v>
      </c>
      <c r="B1241" s="1">
        <v>44261</v>
      </c>
      <c r="C1241" t="s">
        <v>3693</v>
      </c>
      <c r="D1241" t="s">
        <v>77</v>
      </c>
      <c r="E1241" t="s">
        <v>82</v>
      </c>
      <c r="F1241">
        <v>20</v>
      </c>
      <c r="G1241">
        <v>18</v>
      </c>
      <c r="H1241" s="4">
        <v>1352.51</v>
      </c>
      <c r="I1241" s="4">
        <v>1420.1355000000001</v>
      </c>
      <c r="J1241" s="4">
        <f t="shared" si="38"/>
        <v>1189.2890000000018</v>
      </c>
      <c r="K1241" s="4">
        <f t="shared" si="39"/>
        <v>25562.439000000002</v>
      </c>
      <c r="L1241" t="s">
        <v>47</v>
      </c>
      <c r="M1241" t="s">
        <v>86</v>
      </c>
      <c r="N1241" t="s">
        <v>29</v>
      </c>
      <c r="O1241" t="s">
        <v>67</v>
      </c>
      <c r="P1241" s="5">
        <v>27.97</v>
      </c>
      <c r="Q1241">
        <v>2.1</v>
      </c>
      <c r="R1241" t="s">
        <v>23</v>
      </c>
    </row>
    <row r="1242" spans="1:18" x14ac:dyDescent="0.3">
      <c r="A1242" t="s">
        <v>4751</v>
      </c>
      <c r="B1242" s="1">
        <v>44261</v>
      </c>
      <c r="C1242" t="s">
        <v>4752</v>
      </c>
      <c r="D1242" t="s">
        <v>77</v>
      </c>
      <c r="E1242" t="s">
        <v>82</v>
      </c>
      <c r="F1242">
        <v>2</v>
      </c>
      <c r="G1242">
        <v>2</v>
      </c>
      <c r="H1242" s="4">
        <v>728.24</v>
      </c>
      <c r="I1242" s="4">
        <v>815.62880000000007</v>
      </c>
      <c r="J1242" s="4">
        <f t="shared" si="38"/>
        <v>134.88760000000013</v>
      </c>
      <c r="K1242" s="4">
        <f t="shared" si="39"/>
        <v>1631.2576000000001</v>
      </c>
      <c r="L1242" t="s">
        <v>20</v>
      </c>
      <c r="M1242" t="s">
        <v>28</v>
      </c>
      <c r="N1242" t="s">
        <v>29</v>
      </c>
      <c r="O1242" t="s">
        <v>37</v>
      </c>
      <c r="P1242" s="5">
        <v>39.89</v>
      </c>
      <c r="Q1242">
        <v>3.6</v>
      </c>
      <c r="R1242" t="s">
        <v>23</v>
      </c>
    </row>
    <row r="1243" spans="1:18" x14ac:dyDescent="0.3">
      <c r="A1243" t="s">
        <v>4836</v>
      </c>
      <c r="B1243" s="1">
        <v>44262</v>
      </c>
      <c r="C1243" t="s">
        <v>4837</v>
      </c>
      <c r="D1243" t="s">
        <v>133</v>
      </c>
      <c r="E1243" t="s">
        <v>50</v>
      </c>
      <c r="F1243">
        <v>19</v>
      </c>
      <c r="G1243">
        <v>15</v>
      </c>
      <c r="H1243" s="4">
        <v>218.27</v>
      </c>
      <c r="I1243" s="4">
        <v>229.18350000000001</v>
      </c>
      <c r="J1243" s="4">
        <f t="shared" si="38"/>
        <v>143.99249999999986</v>
      </c>
      <c r="K1243" s="4">
        <f t="shared" si="39"/>
        <v>3437.7525000000001</v>
      </c>
      <c r="L1243" t="s">
        <v>66</v>
      </c>
      <c r="M1243" t="s">
        <v>28</v>
      </c>
      <c r="N1243" t="s">
        <v>36</v>
      </c>
      <c r="O1243" t="s">
        <v>53</v>
      </c>
      <c r="P1243" s="5">
        <v>19.71</v>
      </c>
      <c r="Q1243">
        <v>2.9</v>
      </c>
      <c r="R1243" t="s">
        <v>23</v>
      </c>
    </row>
    <row r="1244" spans="1:18" x14ac:dyDescent="0.3">
      <c r="A1244" t="s">
        <v>1985</v>
      </c>
      <c r="B1244" s="1">
        <v>44263</v>
      </c>
      <c r="C1244" t="s">
        <v>1986</v>
      </c>
      <c r="D1244" t="s">
        <v>40</v>
      </c>
      <c r="E1244" t="s">
        <v>57</v>
      </c>
      <c r="F1244">
        <v>20</v>
      </c>
      <c r="G1244">
        <v>17</v>
      </c>
      <c r="H1244" s="4">
        <v>125.8</v>
      </c>
      <c r="I1244" s="4">
        <v>137.12200000000001</v>
      </c>
      <c r="J1244" s="4">
        <f t="shared" si="38"/>
        <v>183.29400000000015</v>
      </c>
      <c r="K1244" s="4">
        <f t="shared" si="39"/>
        <v>2331.0740000000001</v>
      </c>
      <c r="L1244" t="s">
        <v>66</v>
      </c>
      <c r="M1244" t="s">
        <v>21</v>
      </c>
      <c r="N1244" t="s">
        <v>29</v>
      </c>
      <c r="O1244" t="s">
        <v>67</v>
      </c>
      <c r="P1244" s="5">
        <v>9.18</v>
      </c>
      <c r="Q1244">
        <v>3.6</v>
      </c>
      <c r="R1244" t="s">
        <v>23</v>
      </c>
    </row>
    <row r="1245" spans="1:18" x14ac:dyDescent="0.3">
      <c r="A1245" t="s">
        <v>3940</v>
      </c>
      <c r="B1245" s="1">
        <v>44263</v>
      </c>
      <c r="C1245" t="s">
        <v>3941</v>
      </c>
      <c r="D1245" t="s">
        <v>40</v>
      </c>
      <c r="E1245" t="s">
        <v>57</v>
      </c>
      <c r="F1245">
        <v>17</v>
      </c>
      <c r="G1245">
        <v>16</v>
      </c>
      <c r="H1245" s="4">
        <v>980.57</v>
      </c>
      <c r="I1245" s="4">
        <v>1078.6270000000002</v>
      </c>
      <c r="J1245" s="4">
        <f t="shared" si="38"/>
        <v>1529.702000000002</v>
      </c>
      <c r="K1245" s="4">
        <f t="shared" si="39"/>
        <v>17258.032000000003</v>
      </c>
      <c r="L1245" t="s">
        <v>27</v>
      </c>
      <c r="M1245" t="s">
        <v>28</v>
      </c>
      <c r="N1245" t="s">
        <v>29</v>
      </c>
      <c r="O1245" t="s">
        <v>30</v>
      </c>
      <c r="P1245" s="5">
        <v>39.21</v>
      </c>
      <c r="Q1245">
        <v>2.6</v>
      </c>
      <c r="R1245" t="s">
        <v>23</v>
      </c>
    </row>
    <row r="1246" spans="1:18" x14ac:dyDescent="0.3">
      <c r="A1246" t="s">
        <v>4321</v>
      </c>
      <c r="B1246" s="1">
        <v>44263</v>
      </c>
      <c r="C1246" t="s">
        <v>4322</v>
      </c>
      <c r="D1246" t="s">
        <v>77</v>
      </c>
      <c r="E1246" t="s">
        <v>82</v>
      </c>
      <c r="F1246">
        <v>18</v>
      </c>
      <c r="G1246">
        <v>18</v>
      </c>
      <c r="H1246" s="4">
        <v>448.81</v>
      </c>
      <c r="I1246" s="4">
        <v>480.22670000000005</v>
      </c>
      <c r="J1246" s="4">
        <f t="shared" si="38"/>
        <v>536.92060000000117</v>
      </c>
      <c r="K1246" s="4">
        <f t="shared" si="39"/>
        <v>8644.0806000000011</v>
      </c>
      <c r="L1246" t="s">
        <v>27</v>
      </c>
      <c r="M1246" t="s">
        <v>123</v>
      </c>
      <c r="N1246" t="s">
        <v>36</v>
      </c>
      <c r="O1246" t="s">
        <v>37</v>
      </c>
      <c r="P1246" s="5">
        <v>28.58</v>
      </c>
      <c r="Q1246">
        <v>3.8</v>
      </c>
      <c r="R1246" t="s">
        <v>23</v>
      </c>
    </row>
    <row r="1247" spans="1:18" x14ac:dyDescent="0.3">
      <c r="A1247" t="s">
        <v>7170</v>
      </c>
      <c r="B1247" s="1">
        <v>44264</v>
      </c>
      <c r="C1247" t="s">
        <v>7171</v>
      </c>
      <c r="D1247" t="s">
        <v>56</v>
      </c>
      <c r="E1247" t="s">
        <v>57</v>
      </c>
      <c r="F1247">
        <v>16</v>
      </c>
      <c r="G1247">
        <v>16</v>
      </c>
      <c r="H1247" s="4">
        <v>730.38</v>
      </c>
      <c r="I1247" s="4">
        <v>766.899</v>
      </c>
      <c r="J1247" s="4">
        <f t="shared" si="38"/>
        <v>568.36400000000003</v>
      </c>
      <c r="K1247" s="4">
        <f t="shared" si="39"/>
        <v>12270.384</v>
      </c>
      <c r="L1247" t="s">
        <v>66</v>
      </c>
      <c r="M1247" t="s">
        <v>21</v>
      </c>
      <c r="N1247" t="s">
        <v>22</v>
      </c>
      <c r="O1247" t="s">
        <v>37</v>
      </c>
      <c r="P1247" s="5">
        <v>15.94</v>
      </c>
      <c r="Q1247">
        <v>2</v>
      </c>
      <c r="R1247" t="s">
        <v>23</v>
      </c>
    </row>
    <row r="1248" spans="1:18" x14ac:dyDescent="0.3">
      <c r="A1248" t="s">
        <v>8680</v>
      </c>
      <c r="B1248" s="1">
        <v>44264</v>
      </c>
      <c r="C1248" t="s">
        <v>8681</v>
      </c>
      <c r="D1248" t="s">
        <v>65</v>
      </c>
      <c r="E1248" t="s">
        <v>82</v>
      </c>
      <c r="F1248">
        <v>12</v>
      </c>
      <c r="G1248">
        <v>12</v>
      </c>
      <c r="H1248" s="4">
        <v>177.58</v>
      </c>
      <c r="I1248" s="4">
        <v>198.88960000000003</v>
      </c>
      <c r="J1248" s="4">
        <f t="shared" si="38"/>
        <v>208.99520000000055</v>
      </c>
      <c r="K1248" s="4">
        <f t="shared" si="39"/>
        <v>2386.6752000000006</v>
      </c>
      <c r="L1248" t="s">
        <v>27</v>
      </c>
      <c r="M1248" t="s">
        <v>79</v>
      </c>
      <c r="N1248" t="s">
        <v>22</v>
      </c>
      <c r="O1248" t="s">
        <v>37</v>
      </c>
      <c r="P1248" s="5">
        <v>46.72</v>
      </c>
      <c r="Q1248">
        <v>1.7</v>
      </c>
      <c r="R1248" t="s">
        <v>23</v>
      </c>
    </row>
    <row r="1249" spans="1:18" x14ac:dyDescent="0.3">
      <c r="A1249" t="s">
        <v>1105</v>
      </c>
      <c r="B1249" s="1">
        <v>44265</v>
      </c>
      <c r="C1249" t="s">
        <v>1106</v>
      </c>
      <c r="D1249" t="s">
        <v>116</v>
      </c>
      <c r="E1249" t="s">
        <v>50</v>
      </c>
      <c r="F1249">
        <v>10</v>
      </c>
      <c r="G1249">
        <v>10</v>
      </c>
      <c r="H1249" s="4">
        <v>1396.83</v>
      </c>
      <c r="I1249" s="4">
        <v>1466.6714999999999</v>
      </c>
      <c r="J1249" s="4">
        <f t="shared" si="38"/>
        <v>655.46500000000083</v>
      </c>
      <c r="K1249" s="4">
        <f t="shared" si="39"/>
        <v>14666.715</v>
      </c>
      <c r="L1249" t="s">
        <v>20</v>
      </c>
      <c r="M1249" t="s">
        <v>21</v>
      </c>
      <c r="N1249" t="s">
        <v>29</v>
      </c>
      <c r="O1249" t="s">
        <v>37</v>
      </c>
      <c r="P1249" s="5">
        <v>42.95</v>
      </c>
      <c r="Q1249">
        <v>4</v>
      </c>
      <c r="R1249" t="s">
        <v>23</v>
      </c>
    </row>
    <row r="1250" spans="1:18" x14ac:dyDescent="0.3">
      <c r="A1250" t="s">
        <v>5223</v>
      </c>
      <c r="B1250" s="1">
        <v>44265</v>
      </c>
      <c r="C1250" t="s">
        <v>5224</v>
      </c>
      <c r="D1250" t="s">
        <v>33</v>
      </c>
      <c r="E1250" t="s">
        <v>70</v>
      </c>
      <c r="F1250">
        <v>1</v>
      </c>
      <c r="G1250">
        <v>1</v>
      </c>
      <c r="H1250" s="4">
        <v>597.41</v>
      </c>
      <c r="I1250" s="4">
        <v>633.25459999999998</v>
      </c>
      <c r="J1250" s="4">
        <f t="shared" si="38"/>
        <v>22.574600000000014</v>
      </c>
      <c r="K1250" s="4">
        <f t="shared" si="39"/>
        <v>633.25459999999998</v>
      </c>
      <c r="L1250" t="s">
        <v>51</v>
      </c>
      <c r="M1250" t="s">
        <v>28</v>
      </c>
      <c r="N1250" t="s">
        <v>29</v>
      </c>
      <c r="O1250" t="s">
        <v>53</v>
      </c>
      <c r="P1250" s="5">
        <v>13.27</v>
      </c>
      <c r="Q1250">
        <v>2.7</v>
      </c>
      <c r="R1250" t="s">
        <v>23</v>
      </c>
    </row>
    <row r="1251" spans="1:18" x14ac:dyDescent="0.3">
      <c r="A1251" t="s">
        <v>8430</v>
      </c>
      <c r="B1251" s="1">
        <v>44265</v>
      </c>
      <c r="C1251" t="s">
        <v>8431</v>
      </c>
      <c r="D1251" t="s">
        <v>109</v>
      </c>
      <c r="E1251" t="s">
        <v>46</v>
      </c>
      <c r="F1251">
        <v>16</v>
      </c>
      <c r="G1251">
        <v>15</v>
      </c>
      <c r="H1251" s="4">
        <v>234.36</v>
      </c>
      <c r="I1251" s="4">
        <v>255.45240000000004</v>
      </c>
      <c r="J1251" s="4">
        <f t="shared" si="38"/>
        <v>282.29600000000039</v>
      </c>
      <c r="K1251" s="4">
        <f t="shared" si="39"/>
        <v>3831.7860000000005</v>
      </c>
      <c r="L1251" t="s">
        <v>27</v>
      </c>
      <c r="M1251" t="s">
        <v>42</v>
      </c>
      <c r="N1251" t="s">
        <v>29</v>
      </c>
      <c r="O1251" t="s">
        <v>30</v>
      </c>
      <c r="P1251" s="5">
        <v>34.090000000000003</v>
      </c>
      <c r="Q1251">
        <v>4.0999999999999996</v>
      </c>
      <c r="R1251" t="s">
        <v>23</v>
      </c>
    </row>
    <row r="1252" spans="1:18" x14ac:dyDescent="0.3">
      <c r="A1252" t="s">
        <v>8922</v>
      </c>
      <c r="B1252" s="1">
        <v>44266</v>
      </c>
      <c r="C1252" t="s">
        <v>8923</v>
      </c>
      <c r="D1252" t="s">
        <v>45</v>
      </c>
      <c r="E1252" t="s">
        <v>46</v>
      </c>
      <c r="F1252">
        <v>3</v>
      </c>
      <c r="G1252">
        <v>2</v>
      </c>
      <c r="H1252" s="4">
        <v>907.6</v>
      </c>
      <c r="I1252" s="4">
        <v>962.05600000000004</v>
      </c>
      <c r="J1252" s="4">
        <f t="shared" si="38"/>
        <v>97.342000000000041</v>
      </c>
      <c r="K1252" s="4">
        <f t="shared" si="39"/>
        <v>1924.1120000000001</v>
      </c>
      <c r="L1252" t="s">
        <v>47</v>
      </c>
      <c r="M1252" t="s">
        <v>86</v>
      </c>
      <c r="N1252" t="s">
        <v>29</v>
      </c>
      <c r="O1252" t="s">
        <v>67</v>
      </c>
      <c r="P1252" s="5">
        <v>11.57</v>
      </c>
      <c r="Q1252">
        <v>4</v>
      </c>
      <c r="R1252" t="s">
        <v>23</v>
      </c>
    </row>
    <row r="1253" spans="1:18" x14ac:dyDescent="0.3">
      <c r="A1253" t="s">
        <v>8003</v>
      </c>
      <c r="B1253" s="1">
        <v>44267</v>
      </c>
      <c r="C1253" t="s">
        <v>8004</v>
      </c>
      <c r="D1253" t="s">
        <v>77</v>
      </c>
      <c r="E1253" t="s">
        <v>82</v>
      </c>
      <c r="F1253">
        <v>15</v>
      </c>
      <c r="G1253">
        <v>12</v>
      </c>
      <c r="H1253" s="4">
        <v>26.37</v>
      </c>
      <c r="I1253" s="4">
        <v>28.743300000000005</v>
      </c>
      <c r="J1253" s="4">
        <f t="shared" si="38"/>
        <v>-1.8003999999999394</v>
      </c>
      <c r="K1253" s="4">
        <f t="shared" si="39"/>
        <v>344.91960000000006</v>
      </c>
      <c r="L1253" t="s">
        <v>27</v>
      </c>
      <c r="M1253" t="s">
        <v>28</v>
      </c>
      <c r="N1253" t="s">
        <v>71</v>
      </c>
      <c r="O1253" t="s">
        <v>53</v>
      </c>
      <c r="P1253" s="5">
        <v>30.28</v>
      </c>
      <c r="Q1253">
        <v>1.6</v>
      </c>
      <c r="R1253" t="s">
        <v>23</v>
      </c>
    </row>
    <row r="1254" spans="1:18" x14ac:dyDescent="0.3">
      <c r="A1254" t="s">
        <v>10058</v>
      </c>
      <c r="B1254" s="1">
        <v>44267</v>
      </c>
      <c r="C1254" t="s">
        <v>10059</v>
      </c>
      <c r="D1254" t="s">
        <v>61</v>
      </c>
      <c r="E1254" t="s">
        <v>70</v>
      </c>
      <c r="F1254">
        <v>13</v>
      </c>
      <c r="G1254">
        <v>13</v>
      </c>
      <c r="H1254" s="4">
        <v>1189.4100000000001</v>
      </c>
      <c r="I1254" s="4">
        <v>1344.0333000000001</v>
      </c>
      <c r="J1254" s="4">
        <f t="shared" si="38"/>
        <v>1985.402899999998</v>
      </c>
      <c r="K1254" s="4">
        <f t="shared" si="39"/>
        <v>17472.4329</v>
      </c>
      <c r="L1254" t="s">
        <v>20</v>
      </c>
      <c r="M1254" t="s">
        <v>35</v>
      </c>
      <c r="N1254" t="s">
        <v>29</v>
      </c>
      <c r="O1254" t="s">
        <v>37</v>
      </c>
      <c r="P1254" s="5">
        <v>24.7</v>
      </c>
      <c r="Q1254">
        <v>5</v>
      </c>
      <c r="R1254" t="s">
        <v>23</v>
      </c>
    </row>
    <row r="1255" spans="1:18" x14ac:dyDescent="0.3">
      <c r="A1255" t="s">
        <v>4268</v>
      </c>
      <c r="B1255" s="1">
        <v>44268</v>
      </c>
      <c r="C1255" t="s">
        <v>4269</v>
      </c>
      <c r="D1255" t="s">
        <v>77</v>
      </c>
      <c r="E1255" t="s">
        <v>82</v>
      </c>
      <c r="F1255">
        <v>15</v>
      </c>
      <c r="G1255">
        <v>13</v>
      </c>
      <c r="H1255" s="4">
        <v>1453.02</v>
      </c>
      <c r="I1255" s="4">
        <v>1656.4428000000003</v>
      </c>
      <c r="J1255" s="4">
        <f t="shared" si="38"/>
        <v>2637.6364000000035</v>
      </c>
      <c r="K1255" s="4">
        <f t="shared" si="39"/>
        <v>21533.756400000002</v>
      </c>
      <c r="L1255" t="s">
        <v>51</v>
      </c>
      <c r="M1255" t="s">
        <v>86</v>
      </c>
      <c r="N1255" t="s">
        <v>22</v>
      </c>
      <c r="O1255" t="s">
        <v>53</v>
      </c>
      <c r="P1255" s="5">
        <v>6.86</v>
      </c>
      <c r="Q1255">
        <v>1.1000000000000001</v>
      </c>
      <c r="R1255" t="s">
        <v>23</v>
      </c>
    </row>
    <row r="1256" spans="1:18" x14ac:dyDescent="0.3">
      <c r="A1256" t="s">
        <v>4846</v>
      </c>
      <c r="B1256" s="1">
        <v>44268</v>
      </c>
      <c r="C1256" t="s">
        <v>4847</v>
      </c>
      <c r="D1256" t="s">
        <v>141</v>
      </c>
      <c r="E1256" t="s">
        <v>50</v>
      </c>
      <c r="F1256">
        <v>5</v>
      </c>
      <c r="G1256">
        <v>4</v>
      </c>
      <c r="H1256" s="4">
        <v>5.29</v>
      </c>
      <c r="I1256" s="4">
        <v>5.6603000000000003</v>
      </c>
      <c r="J1256" s="4">
        <f t="shared" si="38"/>
        <v>-14.268799999999999</v>
      </c>
      <c r="K1256" s="4">
        <f t="shared" si="39"/>
        <v>22.641200000000001</v>
      </c>
      <c r="L1256" t="s">
        <v>66</v>
      </c>
      <c r="M1256" t="s">
        <v>28</v>
      </c>
      <c r="N1256" t="s">
        <v>22</v>
      </c>
      <c r="O1256" t="s">
        <v>37</v>
      </c>
      <c r="P1256" s="5">
        <v>15.75</v>
      </c>
      <c r="Q1256">
        <v>2.1</v>
      </c>
      <c r="R1256" t="s">
        <v>74</v>
      </c>
    </row>
    <row r="1257" spans="1:18" x14ac:dyDescent="0.3">
      <c r="A1257" t="s">
        <v>6357</v>
      </c>
      <c r="B1257" s="1">
        <v>44268</v>
      </c>
      <c r="C1257" t="s">
        <v>6358</v>
      </c>
      <c r="D1257" t="s">
        <v>45</v>
      </c>
      <c r="E1257" t="s">
        <v>46</v>
      </c>
      <c r="F1257">
        <v>4</v>
      </c>
      <c r="G1257">
        <v>4</v>
      </c>
      <c r="H1257" s="4">
        <v>907.19</v>
      </c>
      <c r="I1257" s="4">
        <v>1016.0528000000002</v>
      </c>
      <c r="J1257" s="4">
        <f t="shared" si="38"/>
        <v>394.96120000000042</v>
      </c>
      <c r="K1257" s="4">
        <f t="shared" si="39"/>
        <v>4064.2112000000006</v>
      </c>
      <c r="L1257" t="s">
        <v>51</v>
      </c>
      <c r="M1257" t="s">
        <v>123</v>
      </c>
      <c r="N1257" t="s">
        <v>36</v>
      </c>
      <c r="O1257" t="s">
        <v>89</v>
      </c>
      <c r="P1257" s="5">
        <v>40.49</v>
      </c>
      <c r="Q1257">
        <v>2.4</v>
      </c>
      <c r="R1257" t="s">
        <v>23</v>
      </c>
    </row>
    <row r="1258" spans="1:18" x14ac:dyDescent="0.3">
      <c r="A1258" t="s">
        <v>10141</v>
      </c>
      <c r="B1258" s="1">
        <v>44268</v>
      </c>
      <c r="C1258" t="s">
        <v>10804</v>
      </c>
      <c r="D1258" t="s">
        <v>133</v>
      </c>
      <c r="E1258" t="s">
        <v>50</v>
      </c>
      <c r="F1258">
        <v>17</v>
      </c>
      <c r="G1258">
        <v>14</v>
      </c>
      <c r="H1258" s="4">
        <v>334.75</v>
      </c>
      <c r="I1258" s="4">
        <v>368.22500000000002</v>
      </c>
      <c r="J1258" s="4">
        <f t="shared" si="38"/>
        <v>442.64000000000055</v>
      </c>
      <c r="K1258" s="4">
        <f t="shared" si="39"/>
        <v>5155.1500000000005</v>
      </c>
      <c r="L1258" t="s">
        <v>66</v>
      </c>
      <c r="M1258" t="s">
        <v>21</v>
      </c>
      <c r="N1258" t="s">
        <v>36</v>
      </c>
      <c r="O1258" t="s">
        <v>30</v>
      </c>
      <c r="P1258" s="5">
        <v>26.01</v>
      </c>
      <c r="Q1258">
        <v>2.6</v>
      </c>
      <c r="R1258" t="s">
        <v>23</v>
      </c>
    </row>
    <row r="1259" spans="1:18" x14ac:dyDescent="0.3">
      <c r="A1259" t="s">
        <v>1293</v>
      </c>
      <c r="B1259" s="1">
        <v>44269</v>
      </c>
      <c r="C1259" t="s">
        <v>1294</v>
      </c>
      <c r="D1259" t="s">
        <v>116</v>
      </c>
      <c r="E1259" t="s">
        <v>50</v>
      </c>
      <c r="F1259">
        <v>15</v>
      </c>
      <c r="G1259">
        <v>12</v>
      </c>
      <c r="H1259" s="4">
        <v>296.26</v>
      </c>
      <c r="I1259" s="4">
        <v>314.03559999999999</v>
      </c>
      <c r="J1259" s="4">
        <f t="shared" si="38"/>
        <v>185.41720000000021</v>
      </c>
      <c r="K1259" s="4">
        <f t="shared" si="39"/>
        <v>3768.4272000000001</v>
      </c>
      <c r="L1259" t="s">
        <v>20</v>
      </c>
      <c r="M1259" t="s">
        <v>21</v>
      </c>
      <c r="N1259" t="s">
        <v>29</v>
      </c>
      <c r="O1259" t="s">
        <v>30</v>
      </c>
      <c r="P1259" s="5">
        <v>27.89</v>
      </c>
      <c r="Q1259">
        <v>3.9</v>
      </c>
      <c r="R1259" t="s">
        <v>23</v>
      </c>
    </row>
    <row r="1260" spans="1:18" x14ac:dyDescent="0.3">
      <c r="A1260" t="s">
        <v>2344</v>
      </c>
      <c r="B1260" s="1">
        <v>44269</v>
      </c>
      <c r="C1260" t="s">
        <v>2345</v>
      </c>
      <c r="D1260" t="s">
        <v>133</v>
      </c>
      <c r="E1260" t="s">
        <v>50</v>
      </c>
      <c r="F1260">
        <v>5</v>
      </c>
      <c r="G1260">
        <v>5</v>
      </c>
      <c r="H1260" s="4">
        <v>1308.3599999999999</v>
      </c>
      <c r="I1260" s="4">
        <v>1491.5304000000001</v>
      </c>
      <c r="J1260" s="4">
        <f t="shared" si="38"/>
        <v>903.66200000000072</v>
      </c>
      <c r="K1260" s="4">
        <f t="shared" si="39"/>
        <v>7457.652</v>
      </c>
      <c r="L1260" t="s">
        <v>47</v>
      </c>
      <c r="M1260" t="s">
        <v>21</v>
      </c>
      <c r="N1260" t="s">
        <v>29</v>
      </c>
      <c r="O1260" t="s">
        <v>67</v>
      </c>
      <c r="P1260" s="5">
        <v>12.19</v>
      </c>
      <c r="Q1260">
        <v>3.1</v>
      </c>
      <c r="R1260" t="s">
        <v>23</v>
      </c>
    </row>
    <row r="1261" spans="1:18" x14ac:dyDescent="0.3">
      <c r="A1261" t="s">
        <v>2813</v>
      </c>
      <c r="B1261" s="1">
        <v>44269</v>
      </c>
      <c r="C1261" t="s">
        <v>2814</v>
      </c>
      <c r="D1261" t="s">
        <v>45</v>
      </c>
      <c r="E1261" t="s">
        <v>46</v>
      </c>
      <c r="F1261">
        <v>5</v>
      </c>
      <c r="G1261">
        <v>5</v>
      </c>
      <c r="H1261" s="4">
        <v>733.6</v>
      </c>
      <c r="I1261" s="4">
        <v>821.63200000000006</v>
      </c>
      <c r="J1261" s="4">
        <f t="shared" si="38"/>
        <v>402.07999999999987</v>
      </c>
      <c r="K1261" s="4">
        <f t="shared" si="39"/>
        <v>4108.16</v>
      </c>
      <c r="L1261" t="s">
        <v>47</v>
      </c>
      <c r="M1261" t="s">
        <v>79</v>
      </c>
      <c r="N1261" t="s">
        <v>36</v>
      </c>
      <c r="O1261" t="s">
        <v>30</v>
      </c>
      <c r="P1261" s="5">
        <v>38.08</v>
      </c>
      <c r="Q1261">
        <v>4.2</v>
      </c>
      <c r="R1261" t="s">
        <v>23</v>
      </c>
    </row>
    <row r="1262" spans="1:18" x14ac:dyDescent="0.3">
      <c r="A1262" t="s">
        <v>5996</v>
      </c>
      <c r="B1262" s="1">
        <v>44269</v>
      </c>
      <c r="C1262" t="s">
        <v>5997</v>
      </c>
      <c r="D1262" t="s">
        <v>133</v>
      </c>
      <c r="E1262" t="s">
        <v>50</v>
      </c>
      <c r="F1262">
        <v>20</v>
      </c>
      <c r="G1262">
        <v>18</v>
      </c>
      <c r="H1262" s="4">
        <v>591.19000000000005</v>
      </c>
      <c r="I1262" s="4">
        <v>662.13280000000009</v>
      </c>
      <c r="J1262" s="4">
        <f t="shared" si="38"/>
        <v>1250.4304000000002</v>
      </c>
      <c r="K1262" s="4">
        <f t="shared" si="39"/>
        <v>11918.390400000002</v>
      </c>
      <c r="L1262" t="s">
        <v>66</v>
      </c>
      <c r="M1262" t="s">
        <v>35</v>
      </c>
      <c r="N1262" t="s">
        <v>29</v>
      </c>
      <c r="O1262" t="s">
        <v>53</v>
      </c>
      <c r="P1262" s="5">
        <v>26.54</v>
      </c>
      <c r="Q1262">
        <v>1.7</v>
      </c>
      <c r="R1262" t="s">
        <v>23</v>
      </c>
    </row>
    <row r="1263" spans="1:18" x14ac:dyDescent="0.3">
      <c r="A1263" t="s">
        <v>8042</v>
      </c>
      <c r="B1263" s="1">
        <v>44269</v>
      </c>
      <c r="C1263" t="s">
        <v>8043</v>
      </c>
      <c r="D1263" t="s">
        <v>56</v>
      </c>
      <c r="E1263" t="s">
        <v>57</v>
      </c>
      <c r="F1263">
        <v>6</v>
      </c>
      <c r="G1263">
        <v>5</v>
      </c>
      <c r="H1263" s="4">
        <v>55.48</v>
      </c>
      <c r="I1263" s="4">
        <v>62.692399999999992</v>
      </c>
      <c r="J1263" s="4">
        <f t="shared" si="38"/>
        <v>2.612000000000009</v>
      </c>
      <c r="K1263" s="4">
        <f t="shared" si="39"/>
        <v>313.46199999999999</v>
      </c>
      <c r="L1263" t="s">
        <v>66</v>
      </c>
      <c r="M1263" t="s">
        <v>86</v>
      </c>
      <c r="N1263" t="s">
        <v>22</v>
      </c>
      <c r="O1263" t="s">
        <v>37</v>
      </c>
      <c r="P1263" s="5">
        <v>33.450000000000003</v>
      </c>
      <c r="Q1263">
        <v>2.9</v>
      </c>
      <c r="R1263" t="s">
        <v>23</v>
      </c>
    </row>
    <row r="1264" spans="1:18" x14ac:dyDescent="0.3">
      <c r="A1264" t="s">
        <v>9790</v>
      </c>
      <c r="B1264" s="1">
        <v>44269</v>
      </c>
      <c r="C1264" t="s">
        <v>9791</v>
      </c>
      <c r="D1264" t="s">
        <v>109</v>
      </c>
      <c r="E1264" t="s">
        <v>46</v>
      </c>
      <c r="F1264">
        <v>19</v>
      </c>
      <c r="G1264">
        <v>15</v>
      </c>
      <c r="H1264" s="4">
        <v>992.88</v>
      </c>
      <c r="I1264" s="4">
        <v>1062.3816000000002</v>
      </c>
      <c r="J1264" s="4">
        <f t="shared" si="38"/>
        <v>1019.0440000000012</v>
      </c>
      <c r="K1264" s="4">
        <f t="shared" si="39"/>
        <v>15935.724000000002</v>
      </c>
      <c r="L1264" t="s">
        <v>66</v>
      </c>
      <c r="M1264" t="s">
        <v>79</v>
      </c>
      <c r="N1264" t="s">
        <v>22</v>
      </c>
      <c r="O1264" t="s">
        <v>67</v>
      </c>
      <c r="P1264" s="5">
        <v>23.48</v>
      </c>
      <c r="Q1264">
        <v>4.2</v>
      </c>
      <c r="R1264" t="s">
        <v>23</v>
      </c>
    </row>
    <row r="1265" spans="1:18" x14ac:dyDescent="0.3">
      <c r="A1265" t="s">
        <v>5121</v>
      </c>
      <c r="B1265" s="1">
        <v>44270</v>
      </c>
      <c r="C1265" t="s">
        <v>5122</v>
      </c>
      <c r="D1265" t="s">
        <v>45</v>
      </c>
      <c r="E1265" t="s">
        <v>46</v>
      </c>
      <c r="F1265">
        <v>1</v>
      </c>
      <c r="G1265">
        <v>1</v>
      </c>
      <c r="H1265" s="4">
        <v>485.53</v>
      </c>
      <c r="I1265" s="4">
        <v>548.64889999999991</v>
      </c>
      <c r="J1265" s="4">
        <f t="shared" si="38"/>
        <v>38.858899999999934</v>
      </c>
      <c r="K1265" s="4">
        <f t="shared" si="39"/>
        <v>548.64889999999991</v>
      </c>
      <c r="L1265" t="s">
        <v>51</v>
      </c>
      <c r="M1265" t="s">
        <v>42</v>
      </c>
      <c r="N1265" t="s">
        <v>71</v>
      </c>
      <c r="O1265" t="s">
        <v>53</v>
      </c>
      <c r="P1265" s="5">
        <v>24.26</v>
      </c>
      <c r="Q1265">
        <v>1.6</v>
      </c>
      <c r="R1265" t="s">
        <v>23</v>
      </c>
    </row>
    <row r="1266" spans="1:18" x14ac:dyDescent="0.3">
      <c r="A1266" t="s">
        <v>5283</v>
      </c>
      <c r="B1266" s="1">
        <v>44270</v>
      </c>
      <c r="C1266" t="s">
        <v>5284</v>
      </c>
      <c r="D1266" t="s">
        <v>116</v>
      </c>
      <c r="E1266" t="s">
        <v>50</v>
      </c>
      <c r="F1266">
        <v>5</v>
      </c>
      <c r="G1266">
        <v>5</v>
      </c>
      <c r="H1266" s="4">
        <v>135.85</v>
      </c>
      <c r="I1266" s="4">
        <v>142.64250000000001</v>
      </c>
      <c r="J1266" s="4">
        <f t="shared" si="38"/>
        <v>9.6725000000000918</v>
      </c>
      <c r="K1266" s="4">
        <f t="shared" si="39"/>
        <v>713.21250000000009</v>
      </c>
      <c r="L1266" t="s">
        <v>47</v>
      </c>
      <c r="M1266" t="s">
        <v>21</v>
      </c>
      <c r="N1266" t="s">
        <v>22</v>
      </c>
      <c r="O1266" t="s">
        <v>53</v>
      </c>
      <c r="P1266" s="5">
        <v>24.29</v>
      </c>
      <c r="Q1266">
        <v>3.7</v>
      </c>
      <c r="R1266" t="s">
        <v>23</v>
      </c>
    </row>
    <row r="1267" spans="1:18" x14ac:dyDescent="0.3">
      <c r="A1267" t="s">
        <v>6464</v>
      </c>
      <c r="B1267" s="1">
        <v>44270</v>
      </c>
      <c r="C1267" t="s">
        <v>6465</v>
      </c>
      <c r="D1267" t="s">
        <v>133</v>
      </c>
      <c r="E1267" t="s">
        <v>50</v>
      </c>
      <c r="F1267">
        <v>10</v>
      </c>
      <c r="G1267">
        <v>8</v>
      </c>
      <c r="H1267" s="4">
        <v>852.35</v>
      </c>
      <c r="I1267" s="4">
        <v>929.06150000000014</v>
      </c>
      <c r="J1267" s="4">
        <f t="shared" si="38"/>
        <v>594.90200000000095</v>
      </c>
      <c r="K1267" s="4">
        <f t="shared" si="39"/>
        <v>7432.4920000000011</v>
      </c>
      <c r="L1267" t="s">
        <v>51</v>
      </c>
      <c r="M1267" t="s">
        <v>28</v>
      </c>
      <c r="N1267" t="s">
        <v>22</v>
      </c>
      <c r="O1267" t="s">
        <v>37</v>
      </c>
      <c r="P1267" s="5">
        <v>18.79</v>
      </c>
      <c r="Q1267">
        <v>3</v>
      </c>
      <c r="R1267" t="s">
        <v>23</v>
      </c>
    </row>
    <row r="1268" spans="1:18" x14ac:dyDescent="0.3">
      <c r="A1268" t="s">
        <v>2509</v>
      </c>
      <c r="B1268" s="1">
        <v>44271</v>
      </c>
      <c r="C1268" t="s">
        <v>2510</v>
      </c>
      <c r="D1268" t="s">
        <v>130</v>
      </c>
      <c r="E1268" t="s">
        <v>82</v>
      </c>
      <c r="F1268">
        <v>2</v>
      </c>
      <c r="G1268">
        <v>2</v>
      </c>
      <c r="H1268" s="4">
        <v>641.88</v>
      </c>
      <c r="I1268" s="4">
        <v>699.64920000000006</v>
      </c>
      <c r="J1268" s="4">
        <f t="shared" si="38"/>
        <v>72.198400000000134</v>
      </c>
      <c r="K1268" s="4">
        <f t="shared" si="39"/>
        <v>1399.2984000000001</v>
      </c>
      <c r="L1268" t="s">
        <v>47</v>
      </c>
      <c r="M1268" t="s">
        <v>86</v>
      </c>
      <c r="N1268" t="s">
        <v>22</v>
      </c>
      <c r="O1268" t="s">
        <v>53</v>
      </c>
      <c r="P1268" s="5">
        <v>43.34</v>
      </c>
      <c r="Q1268">
        <v>2.5</v>
      </c>
      <c r="R1268" t="s">
        <v>23</v>
      </c>
    </row>
    <row r="1269" spans="1:18" x14ac:dyDescent="0.3">
      <c r="A1269" t="s">
        <v>8219</v>
      </c>
      <c r="B1269" s="1">
        <v>44271</v>
      </c>
      <c r="C1269" t="s">
        <v>8140</v>
      </c>
      <c r="D1269" t="s">
        <v>61</v>
      </c>
      <c r="E1269" t="s">
        <v>70</v>
      </c>
      <c r="F1269">
        <v>14</v>
      </c>
      <c r="G1269">
        <v>13</v>
      </c>
      <c r="H1269" s="4">
        <v>1262.74</v>
      </c>
      <c r="I1269" s="4">
        <v>1376.3866</v>
      </c>
      <c r="J1269" s="4">
        <f t="shared" si="38"/>
        <v>1447.8058000000005</v>
      </c>
      <c r="K1269" s="4">
        <f t="shared" si="39"/>
        <v>17893.025799999999</v>
      </c>
      <c r="L1269" t="s">
        <v>27</v>
      </c>
      <c r="M1269" t="s">
        <v>79</v>
      </c>
      <c r="N1269" t="s">
        <v>22</v>
      </c>
      <c r="O1269" t="s">
        <v>89</v>
      </c>
      <c r="P1269" s="5">
        <v>29.6</v>
      </c>
      <c r="Q1269">
        <v>3.5</v>
      </c>
      <c r="R1269" t="s">
        <v>23</v>
      </c>
    </row>
    <row r="1270" spans="1:18" x14ac:dyDescent="0.3">
      <c r="A1270" t="s">
        <v>10414</v>
      </c>
      <c r="B1270" s="1">
        <v>44271</v>
      </c>
      <c r="C1270" t="s">
        <v>10415</v>
      </c>
      <c r="D1270" t="s">
        <v>141</v>
      </c>
      <c r="E1270" t="s">
        <v>50</v>
      </c>
      <c r="F1270">
        <v>1</v>
      </c>
      <c r="G1270">
        <v>1</v>
      </c>
      <c r="H1270" s="4">
        <v>810.18</v>
      </c>
      <c r="I1270" s="4">
        <v>850.68899999999996</v>
      </c>
      <c r="J1270" s="4">
        <f t="shared" si="38"/>
        <v>23.489000000000015</v>
      </c>
      <c r="K1270" s="4">
        <f t="shared" si="39"/>
        <v>850.68899999999996</v>
      </c>
      <c r="L1270" t="s">
        <v>51</v>
      </c>
      <c r="M1270" t="s">
        <v>35</v>
      </c>
      <c r="N1270" t="s">
        <v>29</v>
      </c>
      <c r="O1270" t="s">
        <v>30</v>
      </c>
      <c r="P1270" s="5">
        <v>17.02</v>
      </c>
      <c r="Q1270">
        <v>2.4</v>
      </c>
      <c r="R1270" t="s">
        <v>23</v>
      </c>
    </row>
    <row r="1271" spans="1:18" x14ac:dyDescent="0.3">
      <c r="A1271" t="s">
        <v>9561</v>
      </c>
      <c r="B1271" s="1">
        <v>44272</v>
      </c>
      <c r="C1271" t="s">
        <v>4835</v>
      </c>
      <c r="D1271" t="s">
        <v>130</v>
      </c>
      <c r="E1271" t="s">
        <v>82</v>
      </c>
      <c r="F1271">
        <v>20</v>
      </c>
      <c r="G1271">
        <v>18</v>
      </c>
      <c r="H1271" s="4">
        <v>224.65</v>
      </c>
      <c r="I1271" s="4">
        <v>244.86850000000001</v>
      </c>
      <c r="J1271" s="4">
        <f t="shared" si="38"/>
        <v>336.89299999999952</v>
      </c>
      <c r="K1271" s="4">
        <f t="shared" si="39"/>
        <v>4407.6329999999998</v>
      </c>
      <c r="L1271" t="s">
        <v>20</v>
      </c>
      <c r="M1271" t="s">
        <v>28</v>
      </c>
      <c r="N1271" t="s">
        <v>22</v>
      </c>
      <c r="O1271" t="s">
        <v>37</v>
      </c>
      <c r="P1271" s="5">
        <v>27.04</v>
      </c>
      <c r="Q1271">
        <v>4.4000000000000004</v>
      </c>
      <c r="R1271" t="s">
        <v>23</v>
      </c>
    </row>
    <row r="1272" spans="1:18" x14ac:dyDescent="0.3">
      <c r="A1272" t="s">
        <v>2513</v>
      </c>
      <c r="B1272" s="1">
        <v>44273</v>
      </c>
      <c r="C1272" t="s">
        <v>2514</v>
      </c>
      <c r="D1272" t="s">
        <v>116</v>
      </c>
      <c r="E1272" t="s">
        <v>50</v>
      </c>
      <c r="F1272">
        <v>18</v>
      </c>
      <c r="G1272">
        <v>16</v>
      </c>
      <c r="H1272" s="4">
        <v>76.569999999999993</v>
      </c>
      <c r="I1272" s="4">
        <v>87.2898</v>
      </c>
      <c r="J1272" s="4">
        <f t="shared" si="38"/>
        <v>147.0868000000001</v>
      </c>
      <c r="K1272" s="4">
        <f t="shared" si="39"/>
        <v>1396.6368</v>
      </c>
      <c r="L1272" t="s">
        <v>47</v>
      </c>
      <c r="M1272" t="s">
        <v>42</v>
      </c>
      <c r="N1272" t="s">
        <v>36</v>
      </c>
      <c r="O1272" t="s">
        <v>89</v>
      </c>
      <c r="P1272" s="5">
        <v>24.43</v>
      </c>
      <c r="Q1272">
        <v>1.8</v>
      </c>
      <c r="R1272" t="s">
        <v>23</v>
      </c>
    </row>
    <row r="1273" spans="1:18" x14ac:dyDescent="0.3">
      <c r="A1273" t="s">
        <v>3944</v>
      </c>
      <c r="B1273" s="1">
        <v>44274</v>
      </c>
      <c r="C1273" t="s">
        <v>3945</v>
      </c>
      <c r="D1273" t="s">
        <v>77</v>
      </c>
      <c r="E1273" t="s">
        <v>82</v>
      </c>
      <c r="F1273">
        <v>7</v>
      </c>
      <c r="G1273">
        <v>7</v>
      </c>
      <c r="H1273" s="4">
        <v>12</v>
      </c>
      <c r="I1273" s="4">
        <v>13.080000000000002</v>
      </c>
      <c r="J1273" s="4">
        <f t="shared" si="38"/>
        <v>-38.819999999999986</v>
      </c>
      <c r="K1273" s="4">
        <f t="shared" si="39"/>
        <v>91.560000000000016</v>
      </c>
      <c r="L1273" t="s">
        <v>47</v>
      </c>
      <c r="M1273" t="s">
        <v>79</v>
      </c>
      <c r="N1273" t="s">
        <v>71</v>
      </c>
      <c r="O1273" t="s">
        <v>89</v>
      </c>
      <c r="P1273" s="5">
        <v>46.38</v>
      </c>
      <c r="Q1273">
        <v>1.6</v>
      </c>
      <c r="R1273" t="s">
        <v>23</v>
      </c>
    </row>
    <row r="1274" spans="1:18" x14ac:dyDescent="0.3">
      <c r="A1274" t="s">
        <v>4822</v>
      </c>
      <c r="B1274" s="1">
        <v>44274</v>
      </c>
      <c r="C1274" t="s">
        <v>4823</v>
      </c>
      <c r="D1274" t="s">
        <v>40</v>
      </c>
      <c r="E1274" t="s">
        <v>57</v>
      </c>
      <c r="F1274">
        <v>13</v>
      </c>
      <c r="G1274">
        <v>13</v>
      </c>
      <c r="H1274" s="4">
        <v>933.56</v>
      </c>
      <c r="I1274" s="4">
        <v>1008.2448000000001</v>
      </c>
      <c r="J1274" s="4">
        <f t="shared" si="38"/>
        <v>943.76240000000269</v>
      </c>
      <c r="K1274" s="4">
        <f t="shared" si="39"/>
        <v>13107.182400000002</v>
      </c>
      <c r="L1274" t="s">
        <v>27</v>
      </c>
      <c r="M1274" t="s">
        <v>28</v>
      </c>
      <c r="N1274" t="s">
        <v>29</v>
      </c>
      <c r="O1274" t="s">
        <v>30</v>
      </c>
      <c r="P1274" s="5">
        <v>27.14</v>
      </c>
      <c r="Q1274">
        <v>2</v>
      </c>
      <c r="R1274" t="s">
        <v>23</v>
      </c>
    </row>
    <row r="1275" spans="1:18" x14ac:dyDescent="0.3">
      <c r="A1275" t="s">
        <v>8135</v>
      </c>
      <c r="B1275" s="1">
        <v>44274</v>
      </c>
      <c r="C1275" t="s">
        <v>8136</v>
      </c>
      <c r="D1275" t="s">
        <v>33</v>
      </c>
      <c r="E1275" t="s">
        <v>70</v>
      </c>
      <c r="F1275">
        <v>17</v>
      </c>
      <c r="G1275">
        <v>16</v>
      </c>
      <c r="H1275" s="4">
        <v>259.76</v>
      </c>
      <c r="I1275" s="4">
        <v>290.93119999999999</v>
      </c>
      <c r="J1275" s="4">
        <f t="shared" si="38"/>
        <v>478.32919999999996</v>
      </c>
      <c r="K1275" s="4">
        <f t="shared" si="39"/>
        <v>4654.8991999999998</v>
      </c>
      <c r="L1275" t="s">
        <v>47</v>
      </c>
      <c r="M1275" t="s">
        <v>79</v>
      </c>
      <c r="N1275" t="s">
        <v>71</v>
      </c>
      <c r="O1275" t="s">
        <v>89</v>
      </c>
      <c r="P1275" s="5">
        <v>20.41</v>
      </c>
      <c r="Q1275">
        <v>5</v>
      </c>
      <c r="R1275" t="s">
        <v>23</v>
      </c>
    </row>
    <row r="1276" spans="1:18" x14ac:dyDescent="0.3">
      <c r="A1276" t="s">
        <v>10506</v>
      </c>
      <c r="B1276" s="1">
        <v>44274</v>
      </c>
      <c r="C1276" t="s">
        <v>2512</v>
      </c>
      <c r="D1276" t="s">
        <v>61</v>
      </c>
      <c r="E1276" t="s">
        <v>70</v>
      </c>
      <c r="F1276">
        <v>3</v>
      </c>
      <c r="G1276">
        <v>3</v>
      </c>
      <c r="H1276" s="4">
        <v>366.99</v>
      </c>
      <c r="I1276" s="4">
        <v>385.33950000000004</v>
      </c>
      <c r="J1276" s="4">
        <f t="shared" si="38"/>
        <v>41.858500000000106</v>
      </c>
      <c r="K1276" s="4">
        <f t="shared" si="39"/>
        <v>1156.0185000000001</v>
      </c>
      <c r="L1276" t="s">
        <v>20</v>
      </c>
      <c r="M1276" t="s">
        <v>86</v>
      </c>
      <c r="N1276" t="s">
        <v>71</v>
      </c>
      <c r="O1276" t="s">
        <v>67</v>
      </c>
      <c r="P1276" s="5">
        <v>13.19</v>
      </c>
      <c r="Q1276">
        <v>1.8</v>
      </c>
      <c r="R1276" t="s">
        <v>23</v>
      </c>
    </row>
    <row r="1277" spans="1:18" x14ac:dyDescent="0.3">
      <c r="A1277" t="s">
        <v>870</v>
      </c>
      <c r="B1277" s="1">
        <v>44275</v>
      </c>
      <c r="C1277" t="s">
        <v>871</v>
      </c>
      <c r="D1277" t="s">
        <v>133</v>
      </c>
      <c r="E1277" t="s">
        <v>50</v>
      </c>
      <c r="F1277">
        <v>19</v>
      </c>
      <c r="G1277">
        <v>16</v>
      </c>
      <c r="H1277" s="4">
        <v>1177.48</v>
      </c>
      <c r="I1277" s="4">
        <v>1330.5523999999998</v>
      </c>
      <c r="J1277" s="4">
        <f t="shared" si="38"/>
        <v>2442.5983999999967</v>
      </c>
      <c r="K1277" s="4">
        <f t="shared" si="39"/>
        <v>21288.838399999997</v>
      </c>
      <c r="L1277" t="s">
        <v>20</v>
      </c>
      <c r="M1277" t="s">
        <v>28</v>
      </c>
      <c r="N1277" t="s">
        <v>29</v>
      </c>
      <c r="O1277" t="s">
        <v>89</v>
      </c>
      <c r="P1277" s="5">
        <v>6.56</v>
      </c>
      <c r="Q1277">
        <v>1.3</v>
      </c>
      <c r="R1277" t="s">
        <v>74</v>
      </c>
    </row>
    <row r="1278" spans="1:18" x14ac:dyDescent="0.3">
      <c r="A1278" t="s">
        <v>3066</v>
      </c>
      <c r="B1278" s="1">
        <v>44275</v>
      </c>
      <c r="C1278" t="s">
        <v>3067</v>
      </c>
      <c r="D1278" t="s">
        <v>33</v>
      </c>
      <c r="E1278" t="s">
        <v>70</v>
      </c>
      <c r="F1278">
        <v>4</v>
      </c>
      <c r="G1278">
        <v>4</v>
      </c>
      <c r="H1278" s="4">
        <v>546.37</v>
      </c>
      <c r="I1278" s="4">
        <v>595.54330000000004</v>
      </c>
      <c r="J1278" s="4">
        <f t="shared" si="38"/>
        <v>183.77320000000017</v>
      </c>
      <c r="K1278" s="4">
        <f t="shared" si="39"/>
        <v>2382.1732000000002</v>
      </c>
      <c r="L1278" t="s">
        <v>47</v>
      </c>
      <c r="M1278" t="s">
        <v>123</v>
      </c>
      <c r="N1278" t="s">
        <v>36</v>
      </c>
      <c r="O1278" t="s">
        <v>30</v>
      </c>
      <c r="P1278" s="5">
        <v>12.92</v>
      </c>
      <c r="Q1278">
        <v>2.1</v>
      </c>
      <c r="R1278" t="s">
        <v>23</v>
      </c>
    </row>
    <row r="1279" spans="1:18" x14ac:dyDescent="0.3">
      <c r="A1279" t="s">
        <v>9175</v>
      </c>
      <c r="B1279" s="1">
        <v>44275</v>
      </c>
      <c r="C1279" t="s">
        <v>9176</v>
      </c>
      <c r="D1279" t="s">
        <v>65</v>
      </c>
      <c r="E1279" t="s">
        <v>82</v>
      </c>
      <c r="F1279">
        <v>6</v>
      </c>
      <c r="G1279">
        <v>5</v>
      </c>
      <c r="H1279" s="4">
        <v>812.3</v>
      </c>
      <c r="I1279" s="4">
        <v>901.65300000000002</v>
      </c>
      <c r="J1279" s="4">
        <f t="shared" si="38"/>
        <v>413.36500000000035</v>
      </c>
      <c r="K1279" s="4">
        <f t="shared" si="39"/>
        <v>4508.2650000000003</v>
      </c>
      <c r="L1279" t="s">
        <v>27</v>
      </c>
      <c r="M1279" t="s">
        <v>79</v>
      </c>
      <c r="N1279" t="s">
        <v>22</v>
      </c>
      <c r="O1279" t="s">
        <v>67</v>
      </c>
      <c r="P1279" s="5">
        <v>33.4</v>
      </c>
      <c r="Q1279">
        <v>2.2999999999999998</v>
      </c>
      <c r="R1279" t="s">
        <v>23</v>
      </c>
    </row>
    <row r="1280" spans="1:18" x14ac:dyDescent="0.3">
      <c r="A1280" t="s">
        <v>8050</v>
      </c>
      <c r="B1280" s="1">
        <v>44276</v>
      </c>
      <c r="C1280" t="s">
        <v>8051</v>
      </c>
      <c r="D1280" t="s">
        <v>130</v>
      </c>
      <c r="E1280" t="s">
        <v>82</v>
      </c>
      <c r="F1280">
        <v>8</v>
      </c>
      <c r="G1280">
        <v>7</v>
      </c>
      <c r="H1280" s="4">
        <v>502.39</v>
      </c>
      <c r="I1280" s="4">
        <v>572.72460000000001</v>
      </c>
      <c r="J1280" s="4">
        <f t="shared" si="38"/>
        <v>457.24220000000003</v>
      </c>
      <c r="K1280" s="4">
        <f t="shared" si="39"/>
        <v>4009.0722000000001</v>
      </c>
      <c r="L1280" t="s">
        <v>20</v>
      </c>
      <c r="M1280" t="s">
        <v>28</v>
      </c>
      <c r="N1280" t="s">
        <v>22</v>
      </c>
      <c r="O1280" t="s">
        <v>30</v>
      </c>
      <c r="P1280" s="5">
        <v>35.1</v>
      </c>
      <c r="Q1280">
        <v>3.1</v>
      </c>
      <c r="R1280" t="s">
        <v>23</v>
      </c>
    </row>
    <row r="1281" spans="1:18" x14ac:dyDescent="0.3">
      <c r="A1281" t="s">
        <v>9150</v>
      </c>
      <c r="B1281" s="1">
        <v>44276</v>
      </c>
      <c r="C1281" t="s">
        <v>9151</v>
      </c>
      <c r="D1281" t="s">
        <v>45</v>
      </c>
      <c r="E1281" t="s">
        <v>46</v>
      </c>
      <c r="F1281">
        <v>14</v>
      </c>
      <c r="G1281">
        <v>14</v>
      </c>
      <c r="H1281" s="4">
        <v>392.74</v>
      </c>
      <c r="I1281" s="4">
        <v>439.86880000000008</v>
      </c>
      <c r="J1281" s="4">
        <f t="shared" si="38"/>
        <v>654.80320000000029</v>
      </c>
      <c r="K1281" s="4">
        <f t="shared" si="39"/>
        <v>6158.1632000000009</v>
      </c>
      <c r="L1281" t="s">
        <v>47</v>
      </c>
      <c r="M1281" t="s">
        <v>35</v>
      </c>
      <c r="N1281" t="s">
        <v>29</v>
      </c>
      <c r="O1281" t="s">
        <v>30</v>
      </c>
      <c r="P1281" s="5">
        <v>5</v>
      </c>
      <c r="Q1281">
        <v>3.3</v>
      </c>
      <c r="R1281" t="s">
        <v>23</v>
      </c>
    </row>
    <row r="1282" spans="1:18" x14ac:dyDescent="0.3">
      <c r="A1282" t="s">
        <v>10752</v>
      </c>
      <c r="B1282" s="1">
        <v>44276</v>
      </c>
      <c r="C1282" t="s">
        <v>10753</v>
      </c>
      <c r="D1282" t="s">
        <v>141</v>
      </c>
      <c r="E1282" t="s">
        <v>50</v>
      </c>
      <c r="F1282">
        <v>5</v>
      </c>
      <c r="G1282">
        <v>4</v>
      </c>
      <c r="H1282" s="4">
        <v>960.3</v>
      </c>
      <c r="I1282" s="4">
        <v>1008.3149999999999</v>
      </c>
      <c r="J1282" s="4">
        <f t="shared" ref="J1282:J1345" si="40">(G1282*I1282)-(G1282*H1282)-P1282</f>
        <v>162.65999999999994</v>
      </c>
      <c r="K1282" s="4">
        <f t="shared" ref="K1282:K1345" si="41">G1282*I1282</f>
        <v>4033.2599999999998</v>
      </c>
      <c r="L1282" t="s">
        <v>27</v>
      </c>
      <c r="M1282" t="s">
        <v>123</v>
      </c>
      <c r="N1282" t="s">
        <v>36</v>
      </c>
      <c r="O1282" t="s">
        <v>67</v>
      </c>
      <c r="P1282" s="5">
        <v>29.4</v>
      </c>
      <c r="Q1282">
        <v>4.7</v>
      </c>
      <c r="R1282" t="s">
        <v>74</v>
      </c>
    </row>
    <row r="1283" spans="1:18" x14ac:dyDescent="0.3">
      <c r="A1283" t="s">
        <v>1090</v>
      </c>
      <c r="B1283" s="1">
        <v>44277</v>
      </c>
      <c r="C1283" t="s">
        <v>1091</v>
      </c>
      <c r="D1283" t="s">
        <v>130</v>
      </c>
      <c r="E1283" t="s">
        <v>82</v>
      </c>
      <c r="F1283">
        <v>16</v>
      </c>
      <c r="G1283">
        <v>14</v>
      </c>
      <c r="H1283" s="4">
        <v>797.66</v>
      </c>
      <c r="I1283" s="4">
        <v>885.40260000000001</v>
      </c>
      <c r="J1283" s="4">
        <f t="shared" si="40"/>
        <v>1212.9563999999996</v>
      </c>
      <c r="K1283" s="4">
        <f t="shared" si="41"/>
        <v>12395.636399999999</v>
      </c>
      <c r="L1283" t="s">
        <v>47</v>
      </c>
      <c r="M1283" t="s">
        <v>123</v>
      </c>
      <c r="N1283" t="s">
        <v>29</v>
      </c>
      <c r="O1283" t="s">
        <v>37</v>
      </c>
      <c r="P1283" s="5">
        <v>15.44</v>
      </c>
      <c r="Q1283">
        <v>4.5999999999999996</v>
      </c>
      <c r="R1283" t="s">
        <v>23</v>
      </c>
    </row>
    <row r="1284" spans="1:18" x14ac:dyDescent="0.3">
      <c r="A1284" t="s">
        <v>1614</v>
      </c>
      <c r="B1284" s="1">
        <v>44277</v>
      </c>
      <c r="C1284" t="s">
        <v>1615</v>
      </c>
      <c r="D1284" t="s">
        <v>40</v>
      </c>
      <c r="E1284" t="s">
        <v>57</v>
      </c>
      <c r="F1284">
        <v>2</v>
      </c>
      <c r="G1284">
        <v>2</v>
      </c>
      <c r="H1284" s="4">
        <v>1130.19</v>
      </c>
      <c r="I1284" s="4">
        <v>1277.1146999999999</v>
      </c>
      <c r="J1284" s="4">
        <f t="shared" si="40"/>
        <v>246.67939999999959</v>
      </c>
      <c r="K1284" s="4">
        <f t="shared" si="41"/>
        <v>2554.2293999999997</v>
      </c>
      <c r="L1284" t="s">
        <v>47</v>
      </c>
      <c r="M1284" t="s">
        <v>35</v>
      </c>
      <c r="N1284" t="s">
        <v>36</v>
      </c>
      <c r="O1284" t="s">
        <v>30</v>
      </c>
      <c r="P1284" s="5">
        <v>47.17</v>
      </c>
      <c r="Q1284">
        <v>4.0999999999999996</v>
      </c>
      <c r="R1284" t="s">
        <v>23</v>
      </c>
    </row>
    <row r="1285" spans="1:18" x14ac:dyDescent="0.3">
      <c r="A1285" t="s">
        <v>1847</v>
      </c>
      <c r="B1285" s="1">
        <v>44277</v>
      </c>
      <c r="C1285" t="s">
        <v>1848</v>
      </c>
      <c r="D1285" t="s">
        <v>141</v>
      </c>
      <c r="E1285" t="s">
        <v>50</v>
      </c>
      <c r="F1285">
        <v>20</v>
      </c>
      <c r="G1285">
        <v>16</v>
      </c>
      <c r="H1285" s="4">
        <v>823.23</v>
      </c>
      <c r="I1285" s="4">
        <v>897.3207000000001</v>
      </c>
      <c r="J1285" s="4">
        <f t="shared" si="40"/>
        <v>1152.6912000000013</v>
      </c>
      <c r="K1285" s="4">
        <f t="shared" si="41"/>
        <v>14357.131200000002</v>
      </c>
      <c r="L1285" t="s">
        <v>27</v>
      </c>
      <c r="M1285" t="s">
        <v>42</v>
      </c>
      <c r="N1285" t="s">
        <v>71</v>
      </c>
      <c r="O1285" t="s">
        <v>53</v>
      </c>
      <c r="P1285" s="5">
        <v>32.76</v>
      </c>
      <c r="Q1285">
        <v>4</v>
      </c>
      <c r="R1285" t="s">
        <v>23</v>
      </c>
    </row>
    <row r="1286" spans="1:18" x14ac:dyDescent="0.3">
      <c r="A1286" t="s">
        <v>2876</v>
      </c>
      <c r="B1286" s="1">
        <v>44277</v>
      </c>
      <c r="C1286" t="s">
        <v>2877</v>
      </c>
      <c r="D1286" t="s">
        <v>56</v>
      </c>
      <c r="E1286" t="s">
        <v>57</v>
      </c>
      <c r="F1286">
        <v>15</v>
      </c>
      <c r="G1286">
        <v>13</v>
      </c>
      <c r="H1286" s="4">
        <v>565.54</v>
      </c>
      <c r="I1286" s="4">
        <v>633.40480000000002</v>
      </c>
      <c r="J1286" s="4">
        <f t="shared" si="40"/>
        <v>832.26240000000007</v>
      </c>
      <c r="K1286" s="4">
        <f t="shared" si="41"/>
        <v>8234.2623999999996</v>
      </c>
      <c r="L1286" t="s">
        <v>27</v>
      </c>
      <c r="M1286" t="s">
        <v>28</v>
      </c>
      <c r="N1286" t="s">
        <v>22</v>
      </c>
      <c r="O1286" t="s">
        <v>30</v>
      </c>
      <c r="P1286" s="5">
        <v>49.98</v>
      </c>
      <c r="Q1286">
        <v>2.2999999999999998</v>
      </c>
      <c r="R1286" t="s">
        <v>23</v>
      </c>
    </row>
    <row r="1287" spans="1:18" x14ac:dyDescent="0.3">
      <c r="A1287" t="s">
        <v>4579</v>
      </c>
      <c r="B1287" s="1">
        <v>44277</v>
      </c>
      <c r="C1287" t="s">
        <v>4580</v>
      </c>
      <c r="D1287" t="s">
        <v>133</v>
      </c>
      <c r="E1287" t="s">
        <v>50</v>
      </c>
      <c r="F1287">
        <v>12</v>
      </c>
      <c r="G1287">
        <v>10</v>
      </c>
      <c r="H1287" s="4">
        <v>359.62</v>
      </c>
      <c r="I1287" s="4">
        <v>413.56299999999999</v>
      </c>
      <c r="J1287" s="4">
        <f t="shared" si="40"/>
        <v>519.20000000000027</v>
      </c>
      <c r="K1287" s="4">
        <f t="shared" si="41"/>
        <v>4135.63</v>
      </c>
      <c r="L1287" t="s">
        <v>51</v>
      </c>
      <c r="M1287" t="s">
        <v>35</v>
      </c>
      <c r="N1287" t="s">
        <v>22</v>
      </c>
      <c r="O1287" t="s">
        <v>67</v>
      </c>
      <c r="P1287" s="5">
        <v>20.23</v>
      </c>
      <c r="Q1287">
        <v>3</v>
      </c>
      <c r="R1287" t="s">
        <v>23</v>
      </c>
    </row>
    <row r="1288" spans="1:18" x14ac:dyDescent="0.3">
      <c r="A1288" t="s">
        <v>9055</v>
      </c>
      <c r="B1288" s="1">
        <v>44277</v>
      </c>
      <c r="C1288" t="s">
        <v>9056</v>
      </c>
      <c r="D1288" t="s">
        <v>100</v>
      </c>
      <c r="E1288" t="s">
        <v>57</v>
      </c>
      <c r="F1288">
        <v>1</v>
      </c>
      <c r="G1288">
        <v>1</v>
      </c>
      <c r="H1288" s="4">
        <v>269.52999999999997</v>
      </c>
      <c r="I1288" s="4">
        <v>301.87360000000001</v>
      </c>
      <c r="J1288" s="4">
        <f t="shared" si="40"/>
        <v>23.023600000000037</v>
      </c>
      <c r="K1288" s="4">
        <f t="shared" si="41"/>
        <v>301.87360000000001</v>
      </c>
      <c r="L1288" t="s">
        <v>47</v>
      </c>
      <c r="M1288" t="s">
        <v>35</v>
      </c>
      <c r="N1288" t="s">
        <v>29</v>
      </c>
      <c r="O1288" t="s">
        <v>89</v>
      </c>
      <c r="P1288" s="5">
        <v>9.32</v>
      </c>
      <c r="Q1288">
        <v>1.4</v>
      </c>
      <c r="R1288" t="s">
        <v>74</v>
      </c>
    </row>
    <row r="1289" spans="1:18" x14ac:dyDescent="0.3">
      <c r="A1289" t="s">
        <v>9962</v>
      </c>
      <c r="B1289" s="1">
        <v>44277</v>
      </c>
      <c r="C1289" t="s">
        <v>9963</v>
      </c>
      <c r="D1289" t="s">
        <v>45</v>
      </c>
      <c r="E1289" t="s">
        <v>46</v>
      </c>
      <c r="F1289">
        <v>17</v>
      </c>
      <c r="G1289">
        <v>16</v>
      </c>
      <c r="H1289" s="4">
        <v>1035.47</v>
      </c>
      <c r="I1289" s="4">
        <v>1139.0170000000001</v>
      </c>
      <c r="J1289" s="4">
        <f t="shared" si="40"/>
        <v>1615.6820000000005</v>
      </c>
      <c r="K1289" s="4">
        <f t="shared" si="41"/>
        <v>18224.272000000001</v>
      </c>
      <c r="L1289" t="s">
        <v>20</v>
      </c>
      <c r="M1289" t="s">
        <v>86</v>
      </c>
      <c r="N1289" t="s">
        <v>29</v>
      </c>
      <c r="O1289" t="s">
        <v>89</v>
      </c>
      <c r="P1289" s="5">
        <v>41.07</v>
      </c>
      <c r="Q1289">
        <v>4.0999999999999996</v>
      </c>
      <c r="R1289" t="s">
        <v>23</v>
      </c>
    </row>
    <row r="1290" spans="1:18" x14ac:dyDescent="0.3">
      <c r="A1290" t="s">
        <v>1195</v>
      </c>
      <c r="B1290" s="1">
        <v>44278</v>
      </c>
      <c r="C1290" t="s">
        <v>1196</v>
      </c>
      <c r="D1290" t="s">
        <v>85</v>
      </c>
      <c r="E1290" t="s">
        <v>82</v>
      </c>
      <c r="F1290">
        <v>11</v>
      </c>
      <c r="G1290">
        <v>11</v>
      </c>
      <c r="H1290" s="4">
        <v>883.35</v>
      </c>
      <c r="I1290" s="4">
        <v>998.18549999999993</v>
      </c>
      <c r="J1290" s="4">
        <f t="shared" si="40"/>
        <v>1237.4004999999988</v>
      </c>
      <c r="K1290" s="4">
        <f t="shared" si="41"/>
        <v>10980.040499999999</v>
      </c>
      <c r="L1290" t="s">
        <v>66</v>
      </c>
      <c r="M1290" t="s">
        <v>42</v>
      </c>
      <c r="N1290" t="s">
        <v>71</v>
      </c>
      <c r="O1290" t="s">
        <v>67</v>
      </c>
      <c r="P1290" s="5">
        <v>25.79</v>
      </c>
      <c r="Q1290">
        <v>1.6</v>
      </c>
      <c r="R1290" t="s">
        <v>74</v>
      </c>
    </row>
    <row r="1291" spans="1:18" x14ac:dyDescent="0.3">
      <c r="A1291" t="s">
        <v>2418</v>
      </c>
      <c r="B1291" s="1">
        <v>44278</v>
      </c>
      <c r="C1291" t="s">
        <v>2419</v>
      </c>
      <c r="D1291" t="s">
        <v>141</v>
      </c>
      <c r="E1291" t="s">
        <v>50</v>
      </c>
      <c r="F1291">
        <v>7</v>
      </c>
      <c r="G1291">
        <v>6</v>
      </c>
      <c r="H1291" s="4">
        <v>410.72</v>
      </c>
      <c r="I1291" s="4">
        <v>468.22080000000005</v>
      </c>
      <c r="J1291" s="4">
        <f t="shared" si="40"/>
        <v>324.43480000000017</v>
      </c>
      <c r="K1291" s="4">
        <f t="shared" si="41"/>
        <v>2809.3248000000003</v>
      </c>
      <c r="L1291" t="s">
        <v>27</v>
      </c>
      <c r="M1291" t="s">
        <v>28</v>
      </c>
      <c r="N1291" t="s">
        <v>22</v>
      </c>
      <c r="O1291" t="s">
        <v>30</v>
      </c>
      <c r="P1291" s="5">
        <v>20.57</v>
      </c>
      <c r="Q1291">
        <v>2.7</v>
      </c>
      <c r="R1291" t="s">
        <v>23</v>
      </c>
    </row>
    <row r="1292" spans="1:18" x14ac:dyDescent="0.3">
      <c r="A1292" t="s">
        <v>4801</v>
      </c>
      <c r="B1292" s="1">
        <v>44278</v>
      </c>
      <c r="C1292" t="s">
        <v>4802</v>
      </c>
      <c r="D1292" t="s">
        <v>61</v>
      </c>
      <c r="E1292" t="s">
        <v>70</v>
      </c>
      <c r="F1292">
        <v>6</v>
      </c>
      <c r="G1292">
        <v>5</v>
      </c>
      <c r="H1292" s="4">
        <v>709.57</v>
      </c>
      <c r="I1292" s="4">
        <v>801.81409999999994</v>
      </c>
      <c r="J1292" s="4">
        <f t="shared" si="40"/>
        <v>418.32049999999947</v>
      </c>
      <c r="K1292" s="4">
        <f t="shared" si="41"/>
        <v>4009.0704999999998</v>
      </c>
      <c r="L1292" t="s">
        <v>27</v>
      </c>
      <c r="M1292" t="s">
        <v>35</v>
      </c>
      <c r="N1292" t="s">
        <v>29</v>
      </c>
      <c r="O1292" t="s">
        <v>37</v>
      </c>
      <c r="P1292" s="5">
        <v>42.9</v>
      </c>
      <c r="Q1292">
        <v>2.5</v>
      </c>
      <c r="R1292" t="s">
        <v>23</v>
      </c>
    </row>
    <row r="1293" spans="1:18" x14ac:dyDescent="0.3">
      <c r="A1293" t="s">
        <v>201</v>
      </c>
      <c r="B1293" s="1">
        <v>44279</v>
      </c>
      <c r="C1293" t="s">
        <v>202</v>
      </c>
      <c r="D1293" t="s">
        <v>133</v>
      </c>
      <c r="E1293" t="s">
        <v>50</v>
      </c>
      <c r="F1293">
        <v>15</v>
      </c>
      <c r="G1293">
        <v>15</v>
      </c>
      <c r="H1293" s="4">
        <v>180.37</v>
      </c>
      <c r="I1293" s="4">
        <v>202.01440000000002</v>
      </c>
      <c r="J1293" s="4">
        <f t="shared" si="40"/>
        <v>314.58600000000018</v>
      </c>
      <c r="K1293" s="4">
        <f t="shared" si="41"/>
        <v>3030.2160000000003</v>
      </c>
      <c r="L1293" t="s">
        <v>20</v>
      </c>
      <c r="M1293" t="s">
        <v>79</v>
      </c>
      <c r="N1293" t="s">
        <v>29</v>
      </c>
      <c r="O1293" t="s">
        <v>67</v>
      </c>
      <c r="P1293" s="5">
        <v>10.08</v>
      </c>
      <c r="Q1293">
        <v>2.5</v>
      </c>
      <c r="R1293" t="s">
        <v>23</v>
      </c>
    </row>
    <row r="1294" spans="1:18" x14ac:dyDescent="0.3">
      <c r="A1294" t="s">
        <v>554</v>
      </c>
      <c r="B1294" s="1">
        <v>44279</v>
      </c>
      <c r="C1294" t="s">
        <v>555</v>
      </c>
      <c r="D1294" t="s">
        <v>100</v>
      </c>
      <c r="E1294" t="s">
        <v>57</v>
      </c>
      <c r="F1294">
        <v>14</v>
      </c>
      <c r="G1294">
        <v>11</v>
      </c>
      <c r="H1294" s="4">
        <v>1355.18</v>
      </c>
      <c r="I1294" s="4">
        <v>1531.3534</v>
      </c>
      <c r="J1294" s="4">
        <f t="shared" si="40"/>
        <v>1919.8573999999983</v>
      </c>
      <c r="K1294" s="4">
        <f t="shared" si="41"/>
        <v>16844.8874</v>
      </c>
      <c r="L1294" t="s">
        <v>20</v>
      </c>
      <c r="M1294" t="s">
        <v>79</v>
      </c>
      <c r="N1294" t="s">
        <v>22</v>
      </c>
      <c r="O1294" t="s">
        <v>37</v>
      </c>
      <c r="P1294" s="5">
        <v>18.05</v>
      </c>
      <c r="Q1294">
        <v>3.7</v>
      </c>
      <c r="R1294" t="s">
        <v>23</v>
      </c>
    </row>
    <row r="1295" spans="1:18" x14ac:dyDescent="0.3">
      <c r="A1295" t="s">
        <v>2757</v>
      </c>
      <c r="B1295" s="1">
        <v>44279</v>
      </c>
      <c r="C1295" t="s">
        <v>2758</v>
      </c>
      <c r="D1295" t="s">
        <v>133</v>
      </c>
      <c r="E1295" t="s">
        <v>50</v>
      </c>
      <c r="F1295">
        <v>10</v>
      </c>
      <c r="G1295">
        <v>9</v>
      </c>
      <c r="H1295" s="4">
        <v>1467.93</v>
      </c>
      <c r="I1295" s="4">
        <v>1629.4023000000002</v>
      </c>
      <c r="J1295" s="4">
        <f t="shared" si="40"/>
        <v>1438.9807000000005</v>
      </c>
      <c r="K1295" s="4">
        <f t="shared" si="41"/>
        <v>14664.620700000001</v>
      </c>
      <c r="L1295" t="s">
        <v>47</v>
      </c>
      <c r="M1295" t="s">
        <v>28</v>
      </c>
      <c r="N1295" t="s">
        <v>22</v>
      </c>
      <c r="O1295" t="s">
        <v>30</v>
      </c>
      <c r="P1295" s="5">
        <v>14.27</v>
      </c>
      <c r="Q1295">
        <v>0</v>
      </c>
      <c r="R1295" t="s">
        <v>23</v>
      </c>
    </row>
    <row r="1296" spans="1:18" x14ac:dyDescent="0.3">
      <c r="A1296" t="s">
        <v>7209</v>
      </c>
      <c r="B1296" s="1">
        <v>44279</v>
      </c>
      <c r="C1296" t="s">
        <v>7210</v>
      </c>
      <c r="D1296" t="s">
        <v>61</v>
      </c>
      <c r="E1296" t="s">
        <v>70</v>
      </c>
      <c r="F1296">
        <v>9</v>
      </c>
      <c r="G1296">
        <v>7</v>
      </c>
      <c r="H1296" s="4">
        <v>743.63</v>
      </c>
      <c r="I1296" s="4">
        <v>832.86560000000009</v>
      </c>
      <c r="J1296" s="4">
        <f t="shared" si="40"/>
        <v>615.73920000000078</v>
      </c>
      <c r="K1296" s="4">
        <f t="shared" si="41"/>
        <v>5830.0592000000006</v>
      </c>
      <c r="L1296" t="s">
        <v>51</v>
      </c>
      <c r="M1296" t="s">
        <v>35</v>
      </c>
      <c r="N1296" t="s">
        <v>29</v>
      </c>
      <c r="O1296" t="s">
        <v>67</v>
      </c>
      <c r="P1296" s="5">
        <v>8.91</v>
      </c>
      <c r="Q1296">
        <v>2.9</v>
      </c>
      <c r="R1296" t="s">
        <v>23</v>
      </c>
    </row>
    <row r="1297" spans="1:18" x14ac:dyDescent="0.3">
      <c r="A1297" t="s">
        <v>3427</v>
      </c>
      <c r="B1297" s="1">
        <v>44280</v>
      </c>
      <c r="C1297" t="s">
        <v>3428</v>
      </c>
      <c r="D1297" t="s">
        <v>116</v>
      </c>
      <c r="E1297" t="s">
        <v>50</v>
      </c>
      <c r="F1297">
        <v>17</v>
      </c>
      <c r="G1297">
        <v>14</v>
      </c>
      <c r="H1297" s="4">
        <v>828.61</v>
      </c>
      <c r="I1297" s="4">
        <v>911.47100000000012</v>
      </c>
      <c r="J1297" s="4">
        <f t="shared" si="40"/>
        <v>1130.2340000000002</v>
      </c>
      <c r="K1297" s="4">
        <f t="shared" si="41"/>
        <v>12760.594000000001</v>
      </c>
      <c r="L1297" t="s">
        <v>20</v>
      </c>
      <c r="M1297" t="s">
        <v>86</v>
      </c>
      <c r="N1297" t="s">
        <v>29</v>
      </c>
      <c r="O1297" t="s">
        <v>30</v>
      </c>
      <c r="P1297" s="5">
        <v>29.82</v>
      </c>
      <c r="Q1297">
        <v>4.9000000000000004</v>
      </c>
      <c r="R1297" t="s">
        <v>23</v>
      </c>
    </row>
    <row r="1298" spans="1:18" x14ac:dyDescent="0.3">
      <c r="A1298" t="s">
        <v>4027</v>
      </c>
      <c r="B1298" s="1">
        <v>44280</v>
      </c>
      <c r="C1298" t="s">
        <v>4028</v>
      </c>
      <c r="D1298" t="s">
        <v>45</v>
      </c>
      <c r="E1298" t="s">
        <v>46</v>
      </c>
      <c r="F1298">
        <v>10</v>
      </c>
      <c r="G1298">
        <v>9</v>
      </c>
      <c r="H1298" s="4">
        <v>565.61</v>
      </c>
      <c r="I1298" s="4">
        <v>593.89050000000009</v>
      </c>
      <c r="J1298" s="4">
        <f t="shared" si="40"/>
        <v>205.10450000000134</v>
      </c>
      <c r="K1298" s="4">
        <f t="shared" si="41"/>
        <v>5345.0145000000011</v>
      </c>
      <c r="L1298" t="s">
        <v>20</v>
      </c>
      <c r="M1298" t="s">
        <v>123</v>
      </c>
      <c r="N1298" t="s">
        <v>36</v>
      </c>
      <c r="O1298" t="s">
        <v>89</v>
      </c>
      <c r="P1298" s="5">
        <v>49.42</v>
      </c>
      <c r="Q1298">
        <v>1.6</v>
      </c>
      <c r="R1298" t="s">
        <v>23</v>
      </c>
    </row>
    <row r="1299" spans="1:18" x14ac:dyDescent="0.3">
      <c r="A1299" t="s">
        <v>2893</v>
      </c>
      <c r="B1299" s="1">
        <v>44281</v>
      </c>
      <c r="C1299" t="s">
        <v>2894</v>
      </c>
      <c r="D1299" t="s">
        <v>141</v>
      </c>
      <c r="E1299" t="s">
        <v>50</v>
      </c>
      <c r="F1299">
        <v>2</v>
      </c>
      <c r="G1299">
        <v>2</v>
      </c>
      <c r="H1299" s="4">
        <v>1333.35</v>
      </c>
      <c r="I1299" s="4">
        <v>1400.0174999999999</v>
      </c>
      <c r="J1299" s="4">
        <f t="shared" si="40"/>
        <v>97.395000000000039</v>
      </c>
      <c r="K1299" s="4">
        <f t="shared" si="41"/>
        <v>2800.0349999999999</v>
      </c>
      <c r="L1299" t="s">
        <v>51</v>
      </c>
      <c r="M1299" t="s">
        <v>21</v>
      </c>
      <c r="N1299" t="s">
        <v>71</v>
      </c>
      <c r="O1299" t="s">
        <v>30</v>
      </c>
      <c r="P1299" s="5">
        <v>35.94</v>
      </c>
      <c r="Q1299">
        <v>3.5</v>
      </c>
      <c r="R1299" t="s">
        <v>23</v>
      </c>
    </row>
    <row r="1300" spans="1:18" x14ac:dyDescent="0.3">
      <c r="A1300" t="s">
        <v>6113</v>
      </c>
      <c r="B1300" s="1">
        <v>44281</v>
      </c>
      <c r="C1300" t="s">
        <v>6114</v>
      </c>
      <c r="D1300" t="s">
        <v>61</v>
      </c>
      <c r="E1300" t="s">
        <v>70</v>
      </c>
      <c r="F1300">
        <v>6</v>
      </c>
      <c r="G1300">
        <v>5</v>
      </c>
      <c r="H1300" s="4">
        <v>580.85</v>
      </c>
      <c r="I1300" s="4">
        <v>656.3605</v>
      </c>
      <c r="J1300" s="4">
        <f t="shared" si="40"/>
        <v>343.74249999999978</v>
      </c>
      <c r="K1300" s="4">
        <f t="shared" si="41"/>
        <v>3281.8024999999998</v>
      </c>
      <c r="L1300" t="s">
        <v>47</v>
      </c>
      <c r="M1300" t="s">
        <v>42</v>
      </c>
      <c r="N1300" t="s">
        <v>36</v>
      </c>
      <c r="O1300" t="s">
        <v>53</v>
      </c>
      <c r="P1300" s="5">
        <v>33.81</v>
      </c>
      <c r="Q1300">
        <v>4.3</v>
      </c>
      <c r="R1300" t="s">
        <v>23</v>
      </c>
    </row>
    <row r="1301" spans="1:18" x14ac:dyDescent="0.3">
      <c r="A1301" t="s">
        <v>7902</v>
      </c>
      <c r="B1301" s="1">
        <v>44281</v>
      </c>
      <c r="C1301" t="s">
        <v>7903</v>
      </c>
      <c r="D1301" t="s">
        <v>141</v>
      </c>
      <c r="E1301" t="s">
        <v>50</v>
      </c>
      <c r="F1301">
        <v>2</v>
      </c>
      <c r="G1301">
        <v>2</v>
      </c>
      <c r="H1301" s="4">
        <v>246.57</v>
      </c>
      <c r="I1301" s="4">
        <v>263.82990000000001</v>
      </c>
      <c r="J1301" s="4">
        <f t="shared" si="40"/>
        <v>16.309800000000031</v>
      </c>
      <c r="K1301" s="4">
        <f t="shared" si="41"/>
        <v>527.65980000000002</v>
      </c>
      <c r="L1301" t="s">
        <v>47</v>
      </c>
      <c r="M1301" t="s">
        <v>79</v>
      </c>
      <c r="N1301" t="s">
        <v>22</v>
      </c>
      <c r="O1301" t="s">
        <v>37</v>
      </c>
      <c r="P1301" s="5">
        <v>18.21</v>
      </c>
      <c r="Q1301">
        <v>2.4</v>
      </c>
      <c r="R1301" t="s">
        <v>23</v>
      </c>
    </row>
    <row r="1302" spans="1:18" x14ac:dyDescent="0.3">
      <c r="A1302" t="s">
        <v>9745</v>
      </c>
      <c r="B1302" s="1">
        <v>44281</v>
      </c>
      <c r="C1302" t="s">
        <v>9746</v>
      </c>
      <c r="D1302" t="s">
        <v>94</v>
      </c>
      <c r="E1302" t="s">
        <v>50</v>
      </c>
      <c r="F1302">
        <v>15</v>
      </c>
      <c r="G1302">
        <v>12</v>
      </c>
      <c r="H1302" s="4">
        <v>64.959999999999994</v>
      </c>
      <c r="I1302" s="4">
        <v>74.703999999999994</v>
      </c>
      <c r="J1302" s="4">
        <f t="shared" si="40"/>
        <v>104.92799999999988</v>
      </c>
      <c r="K1302" s="4">
        <f t="shared" si="41"/>
        <v>896.44799999999987</v>
      </c>
      <c r="L1302" t="s">
        <v>27</v>
      </c>
      <c r="M1302" t="s">
        <v>79</v>
      </c>
      <c r="N1302" t="s">
        <v>29</v>
      </c>
      <c r="O1302" t="s">
        <v>53</v>
      </c>
      <c r="P1302" s="5">
        <v>12</v>
      </c>
      <c r="Q1302">
        <v>1.6</v>
      </c>
      <c r="R1302" t="s">
        <v>23</v>
      </c>
    </row>
    <row r="1303" spans="1:18" x14ac:dyDescent="0.3">
      <c r="A1303" t="s">
        <v>4439</v>
      </c>
      <c r="B1303" s="1">
        <v>44282</v>
      </c>
      <c r="C1303" t="s">
        <v>4440</v>
      </c>
      <c r="D1303" t="s">
        <v>45</v>
      </c>
      <c r="E1303" t="s">
        <v>46</v>
      </c>
      <c r="F1303">
        <v>4</v>
      </c>
      <c r="G1303">
        <v>3</v>
      </c>
      <c r="H1303" s="4">
        <v>549.07000000000005</v>
      </c>
      <c r="I1303" s="4">
        <v>614.9584000000001</v>
      </c>
      <c r="J1303" s="4">
        <f t="shared" si="40"/>
        <v>169.54520000000036</v>
      </c>
      <c r="K1303" s="4">
        <f t="shared" si="41"/>
        <v>1844.8752000000004</v>
      </c>
      <c r="L1303" t="s">
        <v>66</v>
      </c>
      <c r="M1303" t="s">
        <v>42</v>
      </c>
      <c r="N1303" t="s">
        <v>22</v>
      </c>
      <c r="O1303" t="s">
        <v>53</v>
      </c>
      <c r="P1303" s="5">
        <v>28.12</v>
      </c>
      <c r="Q1303">
        <v>2.2999999999999998</v>
      </c>
      <c r="R1303" t="s">
        <v>23</v>
      </c>
    </row>
    <row r="1304" spans="1:18" x14ac:dyDescent="0.3">
      <c r="A1304" t="s">
        <v>7111</v>
      </c>
      <c r="B1304" s="1">
        <v>44282</v>
      </c>
      <c r="C1304" t="s">
        <v>7112</v>
      </c>
      <c r="D1304" t="s">
        <v>94</v>
      </c>
      <c r="E1304" t="s">
        <v>50</v>
      </c>
      <c r="F1304">
        <v>6</v>
      </c>
      <c r="G1304">
        <v>6</v>
      </c>
      <c r="H1304" s="4">
        <v>651.64</v>
      </c>
      <c r="I1304" s="4">
        <v>749.38599999999997</v>
      </c>
      <c r="J1304" s="4">
        <f t="shared" si="40"/>
        <v>576.15599999999961</v>
      </c>
      <c r="K1304" s="4">
        <f t="shared" si="41"/>
        <v>4496.3159999999998</v>
      </c>
      <c r="L1304" t="s">
        <v>51</v>
      </c>
      <c r="M1304" t="s">
        <v>79</v>
      </c>
      <c r="N1304" t="s">
        <v>29</v>
      </c>
      <c r="O1304" t="s">
        <v>30</v>
      </c>
      <c r="P1304" s="5">
        <v>10.32</v>
      </c>
      <c r="Q1304">
        <v>1.5</v>
      </c>
      <c r="R1304" t="s">
        <v>23</v>
      </c>
    </row>
    <row r="1305" spans="1:18" x14ac:dyDescent="0.3">
      <c r="A1305" t="s">
        <v>7635</v>
      </c>
      <c r="B1305" s="1">
        <v>44282</v>
      </c>
      <c r="C1305" t="s">
        <v>7636</v>
      </c>
      <c r="D1305" t="s">
        <v>33</v>
      </c>
      <c r="E1305" t="s">
        <v>70</v>
      </c>
      <c r="F1305">
        <v>12</v>
      </c>
      <c r="G1305">
        <v>11</v>
      </c>
      <c r="H1305" s="4">
        <v>50.29</v>
      </c>
      <c r="I1305" s="4">
        <v>54.313200000000002</v>
      </c>
      <c r="J1305" s="4">
        <f t="shared" si="40"/>
        <v>7.7652000000000569</v>
      </c>
      <c r="K1305" s="4">
        <f t="shared" si="41"/>
        <v>597.4452</v>
      </c>
      <c r="L1305" t="s">
        <v>51</v>
      </c>
      <c r="M1305" t="s">
        <v>86</v>
      </c>
      <c r="N1305" t="s">
        <v>71</v>
      </c>
      <c r="O1305" t="s">
        <v>30</v>
      </c>
      <c r="P1305" s="5">
        <v>36.49</v>
      </c>
      <c r="Q1305">
        <v>3.9</v>
      </c>
      <c r="R1305" t="s">
        <v>74</v>
      </c>
    </row>
    <row r="1306" spans="1:18" x14ac:dyDescent="0.3">
      <c r="A1306" t="s">
        <v>83</v>
      </c>
      <c r="B1306" s="1">
        <v>44283</v>
      </c>
      <c r="C1306" t="s">
        <v>84</v>
      </c>
      <c r="D1306" t="s">
        <v>85</v>
      </c>
      <c r="E1306" t="s">
        <v>82</v>
      </c>
      <c r="F1306">
        <v>6</v>
      </c>
      <c r="G1306">
        <v>6</v>
      </c>
      <c r="H1306" s="4">
        <v>664.76</v>
      </c>
      <c r="I1306" s="4">
        <v>697.99800000000005</v>
      </c>
      <c r="J1306" s="4">
        <f t="shared" si="40"/>
        <v>192.41800000000035</v>
      </c>
      <c r="K1306" s="4">
        <f t="shared" si="41"/>
        <v>4187.9880000000003</v>
      </c>
      <c r="L1306" t="s">
        <v>20</v>
      </c>
      <c r="M1306" t="s">
        <v>86</v>
      </c>
      <c r="N1306" t="s">
        <v>29</v>
      </c>
      <c r="O1306" t="s">
        <v>53</v>
      </c>
      <c r="P1306" s="5">
        <v>7.01</v>
      </c>
      <c r="Q1306">
        <v>3.7</v>
      </c>
      <c r="R1306" t="s">
        <v>23</v>
      </c>
    </row>
    <row r="1307" spans="1:18" x14ac:dyDescent="0.3">
      <c r="A1307" t="s">
        <v>281</v>
      </c>
      <c r="B1307" s="1">
        <v>44283</v>
      </c>
      <c r="C1307" t="s">
        <v>282</v>
      </c>
      <c r="D1307" t="s">
        <v>56</v>
      </c>
      <c r="E1307" t="s">
        <v>57</v>
      </c>
      <c r="F1307">
        <v>15</v>
      </c>
      <c r="G1307">
        <v>13</v>
      </c>
      <c r="H1307" s="4">
        <v>684.07</v>
      </c>
      <c r="I1307" s="4">
        <v>772.9991</v>
      </c>
      <c r="J1307" s="4">
        <f t="shared" si="40"/>
        <v>1144.1983000000009</v>
      </c>
      <c r="K1307" s="4">
        <f t="shared" si="41"/>
        <v>10048.988300000001</v>
      </c>
      <c r="L1307" t="s">
        <v>20</v>
      </c>
      <c r="M1307" t="s">
        <v>42</v>
      </c>
      <c r="N1307" t="s">
        <v>36</v>
      </c>
      <c r="O1307" t="s">
        <v>37</v>
      </c>
      <c r="P1307" s="5">
        <v>11.88</v>
      </c>
      <c r="Q1307">
        <v>1.2</v>
      </c>
      <c r="R1307" t="s">
        <v>23</v>
      </c>
    </row>
    <row r="1308" spans="1:18" x14ac:dyDescent="0.3">
      <c r="A1308" t="s">
        <v>3830</v>
      </c>
      <c r="B1308" s="1">
        <v>44283</v>
      </c>
      <c r="C1308" t="s">
        <v>3831</v>
      </c>
      <c r="D1308" t="s">
        <v>77</v>
      </c>
      <c r="E1308" t="s">
        <v>82</v>
      </c>
      <c r="F1308">
        <v>11</v>
      </c>
      <c r="G1308">
        <v>10</v>
      </c>
      <c r="H1308" s="4">
        <v>1211.1600000000001</v>
      </c>
      <c r="I1308" s="4">
        <v>1295.9412000000002</v>
      </c>
      <c r="J1308" s="4">
        <f t="shared" si="40"/>
        <v>797.8320000000017</v>
      </c>
      <c r="K1308" s="4">
        <f t="shared" si="41"/>
        <v>12959.412000000002</v>
      </c>
      <c r="L1308" t="s">
        <v>47</v>
      </c>
      <c r="M1308" t="s">
        <v>123</v>
      </c>
      <c r="N1308" t="s">
        <v>22</v>
      </c>
      <c r="O1308" t="s">
        <v>37</v>
      </c>
      <c r="P1308" s="5">
        <v>49.98</v>
      </c>
      <c r="Q1308">
        <v>2.9</v>
      </c>
      <c r="R1308" t="s">
        <v>23</v>
      </c>
    </row>
    <row r="1309" spans="1:18" x14ac:dyDescent="0.3">
      <c r="A1309" t="s">
        <v>6429</v>
      </c>
      <c r="B1309" s="1">
        <v>44283</v>
      </c>
      <c r="C1309" t="s">
        <v>6430</v>
      </c>
      <c r="D1309" t="s">
        <v>61</v>
      </c>
      <c r="E1309" t="s">
        <v>70</v>
      </c>
      <c r="F1309">
        <v>13</v>
      </c>
      <c r="G1309">
        <v>13</v>
      </c>
      <c r="H1309" s="4">
        <v>342.29</v>
      </c>
      <c r="I1309" s="4">
        <v>373.09610000000004</v>
      </c>
      <c r="J1309" s="4">
        <f t="shared" si="40"/>
        <v>388.72929999999997</v>
      </c>
      <c r="K1309" s="4">
        <f t="shared" si="41"/>
        <v>4850.2493000000004</v>
      </c>
      <c r="L1309" t="s">
        <v>47</v>
      </c>
      <c r="M1309" t="s">
        <v>79</v>
      </c>
      <c r="N1309" t="s">
        <v>22</v>
      </c>
      <c r="O1309" t="s">
        <v>37</v>
      </c>
      <c r="P1309" s="5">
        <v>11.75</v>
      </c>
      <c r="Q1309">
        <v>3.5</v>
      </c>
      <c r="R1309" t="s">
        <v>74</v>
      </c>
    </row>
    <row r="1310" spans="1:18" x14ac:dyDescent="0.3">
      <c r="A1310" t="s">
        <v>9819</v>
      </c>
      <c r="B1310" s="1">
        <v>44283</v>
      </c>
      <c r="C1310" t="s">
        <v>9820</v>
      </c>
      <c r="D1310" t="s">
        <v>109</v>
      </c>
      <c r="E1310" t="s">
        <v>46</v>
      </c>
      <c r="F1310">
        <v>11</v>
      </c>
      <c r="G1310">
        <v>11</v>
      </c>
      <c r="H1310" s="4">
        <v>336.94</v>
      </c>
      <c r="I1310" s="4">
        <v>380.74219999999997</v>
      </c>
      <c r="J1310" s="4">
        <f t="shared" si="40"/>
        <v>469.8941999999991</v>
      </c>
      <c r="K1310" s="4">
        <f t="shared" si="41"/>
        <v>4188.1641999999993</v>
      </c>
      <c r="L1310" t="s">
        <v>47</v>
      </c>
      <c r="M1310" t="s">
        <v>21</v>
      </c>
      <c r="N1310" t="s">
        <v>71</v>
      </c>
      <c r="O1310" t="s">
        <v>67</v>
      </c>
      <c r="P1310" s="5">
        <v>11.93</v>
      </c>
      <c r="Q1310">
        <v>2</v>
      </c>
      <c r="R1310" t="s">
        <v>23</v>
      </c>
    </row>
    <row r="1311" spans="1:18" x14ac:dyDescent="0.3">
      <c r="A1311" t="s">
        <v>10069</v>
      </c>
      <c r="B1311" s="1">
        <v>44283</v>
      </c>
      <c r="C1311" t="s">
        <v>10070</v>
      </c>
      <c r="D1311" t="s">
        <v>116</v>
      </c>
      <c r="E1311" t="s">
        <v>50</v>
      </c>
      <c r="F1311">
        <v>9</v>
      </c>
      <c r="G1311">
        <v>8</v>
      </c>
      <c r="H1311" s="4">
        <v>1381.17</v>
      </c>
      <c r="I1311" s="4">
        <v>1491.6636000000001</v>
      </c>
      <c r="J1311" s="4">
        <f t="shared" si="40"/>
        <v>838.29880000000014</v>
      </c>
      <c r="K1311" s="4">
        <f t="shared" si="41"/>
        <v>11933.308800000001</v>
      </c>
      <c r="L1311" t="s">
        <v>47</v>
      </c>
      <c r="M1311" t="s">
        <v>86</v>
      </c>
      <c r="N1311" t="s">
        <v>71</v>
      </c>
      <c r="O1311" t="s">
        <v>67</v>
      </c>
      <c r="P1311" s="5">
        <v>45.65</v>
      </c>
      <c r="Q1311">
        <v>2.5</v>
      </c>
      <c r="R1311" t="s">
        <v>23</v>
      </c>
    </row>
    <row r="1312" spans="1:18" x14ac:dyDescent="0.3">
      <c r="A1312" t="s">
        <v>8801</v>
      </c>
      <c r="B1312" s="1">
        <v>44284</v>
      </c>
      <c r="C1312" t="s">
        <v>8802</v>
      </c>
      <c r="D1312" t="s">
        <v>56</v>
      </c>
      <c r="E1312" t="s">
        <v>57</v>
      </c>
      <c r="F1312">
        <v>16</v>
      </c>
      <c r="G1312">
        <v>13</v>
      </c>
      <c r="H1312" s="4">
        <v>912.31</v>
      </c>
      <c r="I1312" s="4">
        <v>1003.5410000000001</v>
      </c>
      <c r="J1312" s="4">
        <f t="shared" si="40"/>
        <v>1150.0630000000024</v>
      </c>
      <c r="K1312" s="4">
        <f t="shared" si="41"/>
        <v>13046.033000000001</v>
      </c>
      <c r="L1312" t="s">
        <v>47</v>
      </c>
      <c r="M1312" t="s">
        <v>35</v>
      </c>
      <c r="N1312" t="s">
        <v>71</v>
      </c>
      <c r="O1312" t="s">
        <v>37</v>
      </c>
      <c r="P1312" s="5">
        <v>35.94</v>
      </c>
      <c r="Q1312">
        <v>2</v>
      </c>
      <c r="R1312" t="s">
        <v>23</v>
      </c>
    </row>
    <row r="1313" spans="1:18" x14ac:dyDescent="0.3">
      <c r="A1313" t="s">
        <v>1161</v>
      </c>
      <c r="B1313" s="1">
        <v>44285</v>
      </c>
      <c r="C1313" t="s">
        <v>1162</v>
      </c>
      <c r="D1313" t="s">
        <v>56</v>
      </c>
      <c r="E1313" t="s">
        <v>57</v>
      </c>
      <c r="F1313">
        <v>14</v>
      </c>
      <c r="G1313">
        <v>14</v>
      </c>
      <c r="H1313" s="4">
        <v>752.61</v>
      </c>
      <c r="I1313" s="4">
        <v>850.44929999999988</v>
      </c>
      <c r="J1313" s="4">
        <f t="shared" si="40"/>
        <v>1353.5301999999967</v>
      </c>
      <c r="K1313" s="4">
        <f t="shared" si="41"/>
        <v>11906.290199999998</v>
      </c>
      <c r="L1313" t="s">
        <v>20</v>
      </c>
      <c r="M1313" t="s">
        <v>123</v>
      </c>
      <c r="N1313" t="s">
        <v>36</v>
      </c>
      <c r="O1313" t="s">
        <v>37</v>
      </c>
      <c r="P1313" s="5">
        <v>16.22</v>
      </c>
      <c r="Q1313">
        <v>3.5</v>
      </c>
      <c r="R1313" t="s">
        <v>23</v>
      </c>
    </row>
    <row r="1314" spans="1:18" x14ac:dyDescent="0.3">
      <c r="A1314" t="s">
        <v>1773</v>
      </c>
      <c r="B1314" s="1">
        <v>44286</v>
      </c>
      <c r="C1314" t="s">
        <v>1774</v>
      </c>
      <c r="D1314" t="s">
        <v>100</v>
      </c>
      <c r="E1314" t="s">
        <v>57</v>
      </c>
      <c r="F1314">
        <v>4</v>
      </c>
      <c r="G1314">
        <v>3</v>
      </c>
      <c r="H1314" s="4">
        <v>79.41</v>
      </c>
      <c r="I1314" s="4">
        <v>84.968699999999998</v>
      </c>
      <c r="J1314" s="4">
        <f t="shared" si="40"/>
        <v>-0.41390000000000882</v>
      </c>
      <c r="K1314" s="4">
        <f t="shared" si="41"/>
        <v>254.90609999999998</v>
      </c>
      <c r="L1314" t="s">
        <v>66</v>
      </c>
      <c r="M1314" t="s">
        <v>35</v>
      </c>
      <c r="N1314" t="s">
        <v>36</v>
      </c>
      <c r="O1314" t="s">
        <v>89</v>
      </c>
      <c r="P1314" s="5">
        <v>17.09</v>
      </c>
      <c r="Q1314">
        <v>3.6</v>
      </c>
      <c r="R1314" t="s">
        <v>23</v>
      </c>
    </row>
    <row r="1315" spans="1:18" x14ac:dyDescent="0.3">
      <c r="A1315" t="s">
        <v>3096</v>
      </c>
      <c r="B1315" s="1">
        <v>44286</v>
      </c>
      <c r="C1315" t="s">
        <v>3097</v>
      </c>
      <c r="D1315" t="s">
        <v>141</v>
      </c>
      <c r="E1315" t="s">
        <v>50</v>
      </c>
      <c r="F1315">
        <v>6</v>
      </c>
      <c r="G1315">
        <v>6</v>
      </c>
      <c r="H1315" s="4">
        <v>1101.8</v>
      </c>
      <c r="I1315" s="4">
        <v>1178.9259999999999</v>
      </c>
      <c r="J1315" s="4">
        <f t="shared" si="40"/>
        <v>431.07600000000031</v>
      </c>
      <c r="K1315" s="4">
        <f t="shared" si="41"/>
        <v>7073.5559999999996</v>
      </c>
      <c r="L1315" t="s">
        <v>66</v>
      </c>
      <c r="M1315" t="s">
        <v>42</v>
      </c>
      <c r="N1315" t="s">
        <v>29</v>
      </c>
      <c r="O1315" t="s">
        <v>89</v>
      </c>
      <c r="P1315" s="5">
        <v>31.68</v>
      </c>
      <c r="Q1315">
        <v>2.8</v>
      </c>
      <c r="R1315" t="s">
        <v>23</v>
      </c>
    </row>
    <row r="1316" spans="1:18" x14ac:dyDescent="0.3">
      <c r="A1316" t="s">
        <v>7914</v>
      </c>
      <c r="B1316" s="1">
        <v>44286</v>
      </c>
      <c r="C1316" t="s">
        <v>7915</v>
      </c>
      <c r="D1316" t="s">
        <v>116</v>
      </c>
      <c r="E1316" t="s">
        <v>50</v>
      </c>
      <c r="F1316">
        <v>14</v>
      </c>
      <c r="G1316">
        <v>12</v>
      </c>
      <c r="H1316" s="4">
        <v>203.23</v>
      </c>
      <c r="I1316" s="4">
        <v>213.39150000000001</v>
      </c>
      <c r="J1316" s="4">
        <f t="shared" si="40"/>
        <v>105.41800000000056</v>
      </c>
      <c r="K1316" s="4">
        <f t="shared" si="41"/>
        <v>2560.6980000000003</v>
      </c>
      <c r="L1316" t="s">
        <v>27</v>
      </c>
      <c r="M1316" t="s">
        <v>86</v>
      </c>
      <c r="N1316" t="s">
        <v>22</v>
      </c>
      <c r="O1316" t="s">
        <v>30</v>
      </c>
      <c r="P1316" s="5">
        <v>16.52</v>
      </c>
      <c r="Q1316">
        <v>2.4</v>
      </c>
      <c r="R1316" t="s">
        <v>23</v>
      </c>
    </row>
    <row r="1317" spans="1:18" x14ac:dyDescent="0.3">
      <c r="A1317" t="s">
        <v>1455</v>
      </c>
      <c r="B1317" s="1">
        <v>44287</v>
      </c>
      <c r="C1317" t="s">
        <v>1456</v>
      </c>
      <c r="D1317" t="s">
        <v>109</v>
      </c>
      <c r="E1317" t="s">
        <v>46</v>
      </c>
      <c r="F1317">
        <v>13</v>
      </c>
      <c r="G1317">
        <v>13</v>
      </c>
      <c r="H1317" s="4">
        <v>308.43</v>
      </c>
      <c r="I1317" s="4">
        <v>326.93580000000003</v>
      </c>
      <c r="J1317" s="4">
        <f t="shared" si="40"/>
        <v>228.18540000000064</v>
      </c>
      <c r="K1317" s="4">
        <f t="shared" si="41"/>
        <v>4250.1654000000008</v>
      </c>
      <c r="L1317" t="s">
        <v>47</v>
      </c>
      <c r="M1317" t="s">
        <v>86</v>
      </c>
      <c r="N1317" t="s">
        <v>36</v>
      </c>
      <c r="O1317" t="s">
        <v>67</v>
      </c>
      <c r="P1317" s="5">
        <v>12.39</v>
      </c>
      <c r="Q1317">
        <v>4.4000000000000004</v>
      </c>
      <c r="R1317" t="s">
        <v>23</v>
      </c>
    </row>
    <row r="1318" spans="1:18" x14ac:dyDescent="0.3">
      <c r="A1318" t="s">
        <v>1518</v>
      </c>
      <c r="B1318" s="1">
        <v>44288</v>
      </c>
      <c r="C1318" t="s">
        <v>1519</v>
      </c>
      <c r="D1318" t="s">
        <v>65</v>
      </c>
      <c r="E1318" t="s">
        <v>82</v>
      </c>
      <c r="F1318">
        <v>15</v>
      </c>
      <c r="G1318">
        <v>15</v>
      </c>
      <c r="H1318" s="4">
        <v>340.2</v>
      </c>
      <c r="I1318" s="4">
        <v>364.01400000000001</v>
      </c>
      <c r="J1318" s="4">
        <f t="shared" si="40"/>
        <v>314.11</v>
      </c>
      <c r="K1318" s="4">
        <f t="shared" si="41"/>
        <v>5460.21</v>
      </c>
      <c r="L1318" t="s">
        <v>66</v>
      </c>
      <c r="M1318" t="s">
        <v>28</v>
      </c>
      <c r="N1318" t="s">
        <v>22</v>
      </c>
      <c r="O1318" t="s">
        <v>67</v>
      </c>
      <c r="P1318" s="5">
        <v>43.1</v>
      </c>
      <c r="Q1318">
        <v>2.9</v>
      </c>
      <c r="R1318" t="s">
        <v>23</v>
      </c>
    </row>
    <row r="1319" spans="1:18" x14ac:dyDescent="0.3">
      <c r="A1319" t="s">
        <v>9668</v>
      </c>
      <c r="B1319" s="1">
        <v>44288</v>
      </c>
      <c r="C1319" t="s">
        <v>9669</v>
      </c>
      <c r="D1319" t="s">
        <v>56</v>
      </c>
      <c r="E1319" t="s">
        <v>57</v>
      </c>
      <c r="F1319">
        <v>15</v>
      </c>
      <c r="G1319">
        <v>13</v>
      </c>
      <c r="H1319" s="4">
        <v>1262.98</v>
      </c>
      <c r="I1319" s="4">
        <v>1414.5376000000001</v>
      </c>
      <c r="J1319" s="4">
        <f t="shared" si="40"/>
        <v>1924.2488000000012</v>
      </c>
      <c r="K1319" s="4">
        <f t="shared" si="41"/>
        <v>18388.988800000003</v>
      </c>
      <c r="L1319" t="s">
        <v>66</v>
      </c>
      <c r="M1319" t="s">
        <v>42</v>
      </c>
      <c r="N1319" t="s">
        <v>36</v>
      </c>
      <c r="O1319" t="s">
        <v>30</v>
      </c>
      <c r="P1319" s="5">
        <v>46</v>
      </c>
      <c r="Q1319">
        <v>4.9000000000000004</v>
      </c>
      <c r="R1319" t="s">
        <v>23</v>
      </c>
    </row>
    <row r="1320" spans="1:18" x14ac:dyDescent="0.3">
      <c r="A1320" t="s">
        <v>10031</v>
      </c>
      <c r="B1320" s="1">
        <v>44289</v>
      </c>
      <c r="C1320" t="s">
        <v>10032</v>
      </c>
      <c r="D1320" t="s">
        <v>141</v>
      </c>
      <c r="E1320" t="s">
        <v>50</v>
      </c>
      <c r="F1320">
        <v>18</v>
      </c>
      <c r="G1320">
        <v>18</v>
      </c>
      <c r="H1320" s="4">
        <v>379.93</v>
      </c>
      <c r="I1320" s="4">
        <v>425.52160000000003</v>
      </c>
      <c r="J1320" s="4">
        <f t="shared" si="40"/>
        <v>819.87880000000087</v>
      </c>
      <c r="K1320" s="4">
        <f t="shared" si="41"/>
        <v>7659.3888000000006</v>
      </c>
      <c r="L1320" t="s">
        <v>51</v>
      </c>
      <c r="M1320" t="s">
        <v>79</v>
      </c>
      <c r="N1320" t="s">
        <v>71</v>
      </c>
      <c r="O1320" t="s">
        <v>37</v>
      </c>
      <c r="P1320" s="5">
        <v>0.77</v>
      </c>
      <c r="Q1320">
        <v>1.2</v>
      </c>
      <c r="R1320" t="s">
        <v>23</v>
      </c>
    </row>
    <row r="1321" spans="1:18" x14ac:dyDescent="0.3">
      <c r="A1321" t="s">
        <v>10610</v>
      </c>
      <c r="B1321" s="1">
        <v>44289</v>
      </c>
      <c r="C1321" t="s">
        <v>10611</v>
      </c>
      <c r="D1321" t="s">
        <v>130</v>
      </c>
      <c r="E1321" t="s">
        <v>82</v>
      </c>
      <c r="F1321">
        <v>2</v>
      </c>
      <c r="G1321">
        <v>2</v>
      </c>
      <c r="H1321" s="4">
        <v>911.59</v>
      </c>
      <c r="I1321" s="4">
        <v>1039.2126000000001</v>
      </c>
      <c r="J1321" s="4">
        <f t="shared" si="40"/>
        <v>221.54520000000008</v>
      </c>
      <c r="K1321" s="4">
        <f t="shared" si="41"/>
        <v>2078.4252000000001</v>
      </c>
      <c r="L1321" t="s">
        <v>47</v>
      </c>
      <c r="M1321" t="s">
        <v>86</v>
      </c>
      <c r="N1321" t="s">
        <v>36</v>
      </c>
      <c r="O1321" t="s">
        <v>89</v>
      </c>
      <c r="P1321" s="5">
        <v>33.700000000000003</v>
      </c>
      <c r="Q1321">
        <v>4.3</v>
      </c>
      <c r="R1321" t="s">
        <v>23</v>
      </c>
    </row>
    <row r="1322" spans="1:18" x14ac:dyDescent="0.3">
      <c r="A1322" t="s">
        <v>3351</v>
      </c>
      <c r="B1322" s="1">
        <v>44290</v>
      </c>
      <c r="C1322" t="s">
        <v>3352</v>
      </c>
      <c r="D1322" t="s">
        <v>100</v>
      </c>
      <c r="E1322" t="s">
        <v>57</v>
      </c>
      <c r="F1322">
        <v>18</v>
      </c>
      <c r="G1322">
        <v>15</v>
      </c>
      <c r="H1322" s="4">
        <v>581.88</v>
      </c>
      <c r="I1322" s="4">
        <v>651.7056</v>
      </c>
      <c r="J1322" s="4">
        <f t="shared" si="40"/>
        <v>1013.644</v>
      </c>
      <c r="K1322" s="4">
        <f t="shared" si="41"/>
        <v>9775.5840000000007</v>
      </c>
      <c r="L1322" t="s">
        <v>66</v>
      </c>
      <c r="M1322" t="s">
        <v>79</v>
      </c>
      <c r="N1322" t="s">
        <v>71</v>
      </c>
      <c r="O1322" t="s">
        <v>30</v>
      </c>
      <c r="P1322" s="5">
        <v>33.74</v>
      </c>
      <c r="Q1322">
        <v>3.2</v>
      </c>
      <c r="R1322" t="s">
        <v>23</v>
      </c>
    </row>
    <row r="1323" spans="1:18" x14ac:dyDescent="0.3">
      <c r="A1323" t="s">
        <v>6260</v>
      </c>
      <c r="B1323" s="1">
        <v>44290</v>
      </c>
      <c r="C1323" t="s">
        <v>6261</v>
      </c>
      <c r="D1323" t="s">
        <v>116</v>
      </c>
      <c r="E1323" t="s">
        <v>50</v>
      </c>
      <c r="F1323">
        <v>4</v>
      </c>
      <c r="G1323">
        <v>4</v>
      </c>
      <c r="H1323" s="4">
        <v>1391.07</v>
      </c>
      <c r="I1323" s="4">
        <v>1557.9984000000002</v>
      </c>
      <c r="J1323" s="4">
        <f t="shared" si="40"/>
        <v>621.85360000000094</v>
      </c>
      <c r="K1323" s="4">
        <f t="shared" si="41"/>
        <v>6231.9936000000007</v>
      </c>
      <c r="L1323" t="s">
        <v>47</v>
      </c>
      <c r="M1323" t="s">
        <v>123</v>
      </c>
      <c r="N1323" t="s">
        <v>22</v>
      </c>
      <c r="O1323" t="s">
        <v>89</v>
      </c>
      <c r="P1323" s="5">
        <v>45.86</v>
      </c>
      <c r="Q1323">
        <v>2.8</v>
      </c>
      <c r="R1323" t="s">
        <v>23</v>
      </c>
    </row>
    <row r="1324" spans="1:18" x14ac:dyDescent="0.3">
      <c r="A1324" t="s">
        <v>1531</v>
      </c>
      <c r="B1324" s="1">
        <v>44291</v>
      </c>
      <c r="C1324" t="s">
        <v>1532</v>
      </c>
      <c r="D1324" t="s">
        <v>109</v>
      </c>
      <c r="E1324" t="s">
        <v>46</v>
      </c>
      <c r="F1324">
        <v>12</v>
      </c>
      <c r="G1324">
        <v>11</v>
      </c>
      <c r="H1324" s="4">
        <v>1277.1199999999999</v>
      </c>
      <c r="I1324" s="4">
        <v>1392.0608</v>
      </c>
      <c r="J1324" s="4">
        <f t="shared" si="40"/>
        <v>1215.3287999999998</v>
      </c>
      <c r="K1324" s="4">
        <f t="shared" si="41"/>
        <v>15312.668799999999</v>
      </c>
      <c r="L1324" t="s">
        <v>66</v>
      </c>
      <c r="M1324" t="s">
        <v>42</v>
      </c>
      <c r="N1324" t="s">
        <v>71</v>
      </c>
      <c r="O1324" t="s">
        <v>53</v>
      </c>
      <c r="P1324" s="5">
        <v>49.02</v>
      </c>
      <c r="Q1324">
        <v>2.7</v>
      </c>
      <c r="R1324" t="s">
        <v>23</v>
      </c>
    </row>
    <row r="1325" spans="1:18" x14ac:dyDescent="0.3">
      <c r="A1325" t="s">
        <v>6836</v>
      </c>
      <c r="B1325" s="1">
        <v>44291</v>
      </c>
      <c r="C1325" t="s">
        <v>6837</v>
      </c>
      <c r="D1325" t="s">
        <v>94</v>
      </c>
      <c r="E1325" t="s">
        <v>50</v>
      </c>
      <c r="F1325">
        <v>1</v>
      </c>
      <c r="G1325">
        <v>1</v>
      </c>
      <c r="H1325" s="4">
        <v>570.28</v>
      </c>
      <c r="I1325" s="4">
        <v>655.82199999999989</v>
      </c>
      <c r="J1325" s="4">
        <f t="shared" si="40"/>
        <v>37.161999999999914</v>
      </c>
      <c r="K1325" s="4">
        <f t="shared" si="41"/>
        <v>655.82199999999989</v>
      </c>
      <c r="L1325" t="s">
        <v>20</v>
      </c>
      <c r="M1325" t="s">
        <v>28</v>
      </c>
      <c r="N1325" t="s">
        <v>29</v>
      </c>
      <c r="O1325" t="s">
        <v>30</v>
      </c>
      <c r="P1325" s="5">
        <v>48.38</v>
      </c>
      <c r="Q1325">
        <v>1.2</v>
      </c>
      <c r="R1325" t="s">
        <v>23</v>
      </c>
    </row>
    <row r="1326" spans="1:18" x14ac:dyDescent="0.3">
      <c r="A1326" t="s">
        <v>10280</v>
      </c>
      <c r="B1326" s="1">
        <v>44291</v>
      </c>
      <c r="C1326" t="s">
        <v>10281</v>
      </c>
      <c r="D1326" t="s">
        <v>133</v>
      </c>
      <c r="E1326" t="s">
        <v>50</v>
      </c>
      <c r="F1326">
        <v>7</v>
      </c>
      <c r="G1326">
        <v>6</v>
      </c>
      <c r="H1326" s="4">
        <v>141.58000000000001</v>
      </c>
      <c r="I1326" s="4">
        <v>152.90640000000002</v>
      </c>
      <c r="J1326" s="4">
        <f t="shared" si="40"/>
        <v>49.948400000000092</v>
      </c>
      <c r="K1326" s="4">
        <f t="shared" si="41"/>
        <v>917.43840000000012</v>
      </c>
      <c r="L1326" t="s">
        <v>20</v>
      </c>
      <c r="M1326" t="s">
        <v>79</v>
      </c>
      <c r="N1326" t="s">
        <v>29</v>
      </c>
      <c r="O1326" t="s">
        <v>89</v>
      </c>
      <c r="P1326" s="5">
        <v>18.010000000000002</v>
      </c>
      <c r="Q1326">
        <v>1.9</v>
      </c>
      <c r="R1326" t="s">
        <v>23</v>
      </c>
    </row>
    <row r="1327" spans="1:18" x14ac:dyDescent="0.3">
      <c r="A1327" t="s">
        <v>195</v>
      </c>
      <c r="B1327" s="1">
        <v>44292</v>
      </c>
      <c r="C1327" t="s">
        <v>196</v>
      </c>
      <c r="D1327" t="s">
        <v>133</v>
      </c>
      <c r="E1327" t="s">
        <v>50</v>
      </c>
      <c r="F1327">
        <v>9</v>
      </c>
      <c r="G1327">
        <v>8</v>
      </c>
      <c r="H1327" s="4">
        <v>753.25</v>
      </c>
      <c r="I1327" s="4">
        <v>813.5100000000001</v>
      </c>
      <c r="J1327" s="4">
        <f t="shared" si="40"/>
        <v>454.74000000000086</v>
      </c>
      <c r="K1327" s="4">
        <f t="shared" si="41"/>
        <v>6508.0800000000008</v>
      </c>
      <c r="L1327" t="s">
        <v>47</v>
      </c>
      <c r="M1327" t="s">
        <v>21</v>
      </c>
      <c r="N1327" t="s">
        <v>36</v>
      </c>
      <c r="O1327" t="s">
        <v>30</v>
      </c>
      <c r="P1327" s="5">
        <v>27.34</v>
      </c>
      <c r="Q1327">
        <v>1.8</v>
      </c>
      <c r="R1327" t="s">
        <v>23</v>
      </c>
    </row>
    <row r="1328" spans="1:18" x14ac:dyDescent="0.3">
      <c r="A1328" t="s">
        <v>593</v>
      </c>
      <c r="B1328" s="1">
        <v>44292</v>
      </c>
      <c r="C1328" t="s">
        <v>594</v>
      </c>
      <c r="D1328" t="s">
        <v>130</v>
      </c>
      <c r="E1328" t="s">
        <v>82</v>
      </c>
      <c r="F1328">
        <v>20</v>
      </c>
      <c r="G1328">
        <v>19</v>
      </c>
      <c r="H1328" s="4">
        <v>648.84</v>
      </c>
      <c r="I1328" s="4">
        <v>746.16599999999994</v>
      </c>
      <c r="J1328" s="4">
        <f t="shared" si="40"/>
        <v>1829.8939999999977</v>
      </c>
      <c r="K1328" s="4">
        <f t="shared" si="41"/>
        <v>14177.153999999999</v>
      </c>
      <c r="L1328" t="s">
        <v>47</v>
      </c>
      <c r="M1328" t="s">
        <v>35</v>
      </c>
      <c r="N1328" t="s">
        <v>36</v>
      </c>
      <c r="O1328" t="s">
        <v>67</v>
      </c>
      <c r="P1328" s="5">
        <v>19.3</v>
      </c>
      <c r="Q1328">
        <v>2.6</v>
      </c>
      <c r="R1328" t="s">
        <v>23</v>
      </c>
    </row>
    <row r="1329" spans="1:18" x14ac:dyDescent="0.3">
      <c r="A1329" t="s">
        <v>8029</v>
      </c>
      <c r="B1329" s="1">
        <v>44292</v>
      </c>
      <c r="C1329" t="s">
        <v>8030</v>
      </c>
      <c r="D1329" t="s">
        <v>109</v>
      </c>
      <c r="E1329" t="s">
        <v>46</v>
      </c>
      <c r="F1329">
        <v>6</v>
      </c>
      <c r="G1329">
        <v>5</v>
      </c>
      <c r="H1329" s="4">
        <v>128.91</v>
      </c>
      <c r="I1329" s="4">
        <v>143.09010000000001</v>
      </c>
      <c r="J1329" s="4">
        <f t="shared" si="40"/>
        <v>29.760500000000079</v>
      </c>
      <c r="K1329" s="4">
        <f t="shared" si="41"/>
        <v>715.45050000000003</v>
      </c>
      <c r="L1329" t="s">
        <v>66</v>
      </c>
      <c r="M1329" t="s">
        <v>28</v>
      </c>
      <c r="N1329" t="s">
        <v>22</v>
      </c>
      <c r="O1329" t="s">
        <v>53</v>
      </c>
      <c r="P1329" s="5">
        <v>41.14</v>
      </c>
      <c r="Q1329">
        <v>3</v>
      </c>
      <c r="R1329" t="s">
        <v>23</v>
      </c>
    </row>
    <row r="1330" spans="1:18" x14ac:dyDescent="0.3">
      <c r="A1330" t="s">
        <v>9738</v>
      </c>
      <c r="B1330" s="1">
        <v>44292</v>
      </c>
      <c r="C1330" t="s">
        <v>9739</v>
      </c>
      <c r="D1330" t="s">
        <v>65</v>
      </c>
      <c r="E1330" t="s">
        <v>82</v>
      </c>
      <c r="F1330">
        <v>7</v>
      </c>
      <c r="G1330">
        <v>6</v>
      </c>
      <c r="H1330" s="4">
        <v>190.73</v>
      </c>
      <c r="I1330" s="4">
        <v>207.89570000000001</v>
      </c>
      <c r="J1330" s="4">
        <f t="shared" si="40"/>
        <v>72.484200000000087</v>
      </c>
      <c r="K1330" s="4">
        <f t="shared" si="41"/>
        <v>1247.3742</v>
      </c>
      <c r="L1330" t="s">
        <v>27</v>
      </c>
      <c r="M1330" t="s">
        <v>35</v>
      </c>
      <c r="N1330" t="s">
        <v>36</v>
      </c>
      <c r="O1330" t="s">
        <v>67</v>
      </c>
      <c r="P1330" s="5">
        <v>30.51</v>
      </c>
      <c r="Q1330">
        <v>4.5999999999999996</v>
      </c>
      <c r="R1330" t="s">
        <v>23</v>
      </c>
    </row>
    <row r="1331" spans="1:18" x14ac:dyDescent="0.3">
      <c r="A1331" t="s">
        <v>676</v>
      </c>
      <c r="B1331" s="1">
        <v>44293</v>
      </c>
      <c r="C1331" t="s">
        <v>677</v>
      </c>
      <c r="D1331" t="s">
        <v>85</v>
      </c>
      <c r="E1331" t="s">
        <v>82</v>
      </c>
      <c r="F1331">
        <v>16</v>
      </c>
      <c r="G1331">
        <v>16</v>
      </c>
      <c r="H1331" s="4">
        <v>1432.18</v>
      </c>
      <c r="I1331" s="4">
        <v>1503.7890000000002</v>
      </c>
      <c r="J1331" s="4">
        <f t="shared" si="40"/>
        <v>1134.6240000000025</v>
      </c>
      <c r="K1331" s="4">
        <f t="shared" si="41"/>
        <v>24060.624000000003</v>
      </c>
      <c r="L1331" t="s">
        <v>66</v>
      </c>
      <c r="M1331" t="s">
        <v>86</v>
      </c>
      <c r="N1331" t="s">
        <v>71</v>
      </c>
      <c r="O1331" t="s">
        <v>37</v>
      </c>
      <c r="P1331" s="5">
        <v>11.12</v>
      </c>
      <c r="Q1331">
        <v>0</v>
      </c>
      <c r="R1331" t="s">
        <v>23</v>
      </c>
    </row>
    <row r="1332" spans="1:18" x14ac:dyDescent="0.3">
      <c r="A1332" t="s">
        <v>5250</v>
      </c>
      <c r="B1332" s="1">
        <v>44293</v>
      </c>
      <c r="C1332" t="s">
        <v>5251</v>
      </c>
      <c r="D1332" t="s">
        <v>100</v>
      </c>
      <c r="E1332" t="s">
        <v>57</v>
      </c>
      <c r="F1332">
        <v>14</v>
      </c>
      <c r="G1332">
        <v>13</v>
      </c>
      <c r="H1332" s="4">
        <v>515.04999999999995</v>
      </c>
      <c r="I1332" s="4">
        <v>556.25400000000002</v>
      </c>
      <c r="J1332" s="4">
        <f t="shared" si="40"/>
        <v>529.67200000000093</v>
      </c>
      <c r="K1332" s="4">
        <f t="shared" si="41"/>
        <v>7231.3020000000006</v>
      </c>
      <c r="L1332" t="s">
        <v>20</v>
      </c>
      <c r="M1332" t="s">
        <v>42</v>
      </c>
      <c r="N1332" t="s">
        <v>29</v>
      </c>
      <c r="O1332" t="s">
        <v>67</v>
      </c>
      <c r="P1332" s="5">
        <v>5.98</v>
      </c>
      <c r="Q1332">
        <v>1</v>
      </c>
      <c r="R1332" t="s">
        <v>23</v>
      </c>
    </row>
    <row r="1333" spans="1:18" x14ac:dyDescent="0.3">
      <c r="A1333" t="s">
        <v>5360</v>
      </c>
      <c r="B1333" s="1">
        <v>44293</v>
      </c>
      <c r="C1333" t="s">
        <v>5361</v>
      </c>
      <c r="D1333" t="s">
        <v>85</v>
      </c>
      <c r="E1333" t="s">
        <v>82</v>
      </c>
      <c r="F1333">
        <v>2</v>
      </c>
      <c r="G1333">
        <v>2</v>
      </c>
      <c r="H1333" s="4">
        <v>516.02</v>
      </c>
      <c r="I1333" s="4">
        <v>593.42299999999989</v>
      </c>
      <c r="J1333" s="4">
        <f t="shared" si="40"/>
        <v>135.74599999999981</v>
      </c>
      <c r="K1333" s="4">
        <f t="shared" si="41"/>
        <v>1186.8459999999998</v>
      </c>
      <c r="L1333" t="s">
        <v>20</v>
      </c>
      <c r="M1333" t="s">
        <v>21</v>
      </c>
      <c r="N1333" t="s">
        <v>71</v>
      </c>
      <c r="O1333" t="s">
        <v>67</v>
      </c>
      <c r="P1333" s="5">
        <v>19.059999999999999</v>
      </c>
      <c r="Q1333">
        <v>2.5</v>
      </c>
      <c r="R1333" t="s">
        <v>23</v>
      </c>
    </row>
    <row r="1334" spans="1:18" x14ac:dyDescent="0.3">
      <c r="A1334" t="s">
        <v>10231</v>
      </c>
      <c r="B1334" s="1">
        <v>44293</v>
      </c>
      <c r="C1334" t="s">
        <v>10232</v>
      </c>
      <c r="D1334" t="s">
        <v>141</v>
      </c>
      <c r="E1334" t="s">
        <v>50</v>
      </c>
      <c r="F1334">
        <v>17</v>
      </c>
      <c r="G1334">
        <v>14</v>
      </c>
      <c r="H1334" s="4">
        <v>1088.96</v>
      </c>
      <c r="I1334" s="4">
        <v>1165.1872000000001</v>
      </c>
      <c r="J1334" s="4">
        <f t="shared" si="40"/>
        <v>1050.9008000000001</v>
      </c>
      <c r="K1334" s="4">
        <f t="shared" si="41"/>
        <v>16312.620800000001</v>
      </c>
      <c r="L1334" t="s">
        <v>47</v>
      </c>
      <c r="M1334" t="s">
        <v>123</v>
      </c>
      <c r="N1334" t="s">
        <v>71</v>
      </c>
      <c r="O1334" t="s">
        <v>37</v>
      </c>
      <c r="P1334" s="5">
        <v>16.28</v>
      </c>
      <c r="Q1334">
        <v>3.5</v>
      </c>
      <c r="R1334" t="s">
        <v>23</v>
      </c>
    </row>
    <row r="1335" spans="1:18" x14ac:dyDescent="0.3">
      <c r="A1335" t="s">
        <v>10464</v>
      </c>
      <c r="B1335" s="1">
        <v>44293</v>
      </c>
      <c r="C1335" t="s">
        <v>10465</v>
      </c>
      <c r="D1335" t="s">
        <v>109</v>
      </c>
      <c r="E1335" t="s">
        <v>46</v>
      </c>
      <c r="F1335">
        <v>16</v>
      </c>
      <c r="G1335">
        <v>15</v>
      </c>
      <c r="H1335" s="4">
        <v>1276.18</v>
      </c>
      <c r="I1335" s="4">
        <v>1429.3216000000002</v>
      </c>
      <c r="J1335" s="4">
        <f t="shared" si="40"/>
        <v>2288.3340000000035</v>
      </c>
      <c r="K1335" s="4">
        <f t="shared" si="41"/>
        <v>21439.824000000004</v>
      </c>
      <c r="L1335" t="s">
        <v>20</v>
      </c>
      <c r="M1335" t="s">
        <v>86</v>
      </c>
      <c r="N1335" t="s">
        <v>71</v>
      </c>
      <c r="O1335" t="s">
        <v>30</v>
      </c>
      <c r="P1335" s="5">
        <v>8.7899999999999991</v>
      </c>
      <c r="Q1335">
        <v>2.1</v>
      </c>
      <c r="R1335" t="s">
        <v>23</v>
      </c>
    </row>
    <row r="1336" spans="1:18" x14ac:dyDescent="0.3">
      <c r="A1336" t="s">
        <v>2861</v>
      </c>
      <c r="B1336" s="1">
        <v>44294</v>
      </c>
      <c r="C1336" t="s">
        <v>2862</v>
      </c>
      <c r="D1336" t="s">
        <v>33</v>
      </c>
      <c r="E1336" t="s">
        <v>70</v>
      </c>
      <c r="F1336">
        <v>8</v>
      </c>
      <c r="G1336">
        <v>6</v>
      </c>
      <c r="H1336" s="4">
        <v>1114.75</v>
      </c>
      <c r="I1336" s="4">
        <v>1170.4875</v>
      </c>
      <c r="J1336" s="4">
        <f t="shared" si="40"/>
        <v>325.05499999999927</v>
      </c>
      <c r="K1336" s="4">
        <f t="shared" si="41"/>
        <v>7022.9249999999993</v>
      </c>
      <c r="L1336" t="s">
        <v>51</v>
      </c>
      <c r="M1336" t="s">
        <v>42</v>
      </c>
      <c r="N1336" t="s">
        <v>22</v>
      </c>
      <c r="O1336" t="s">
        <v>53</v>
      </c>
      <c r="P1336" s="5">
        <v>9.3699999999999992</v>
      </c>
      <c r="Q1336">
        <v>3.8</v>
      </c>
      <c r="R1336" t="s">
        <v>23</v>
      </c>
    </row>
    <row r="1337" spans="1:18" x14ac:dyDescent="0.3">
      <c r="A1337" t="s">
        <v>1005</v>
      </c>
      <c r="B1337" s="1">
        <v>44295</v>
      </c>
      <c r="C1337" t="s">
        <v>1006</v>
      </c>
      <c r="D1337" t="s">
        <v>116</v>
      </c>
      <c r="E1337" t="s">
        <v>50</v>
      </c>
      <c r="F1337">
        <v>2</v>
      </c>
      <c r="G1337">
        <v>2</v>
      </c>
      <c r="H1337" s="4">
        <v>1431.37</v>
      </c>
      <c r="I1337" s="4">
        <v>1617.4480999999996</v>
      </c>
      <c r="J1337" s="4">
        <f t="shared" si="40"/>
        <v>355.30619999999942</v>
      </c>
      <c r="K1337" s="4">
        <f t="shared" si="41"/>
        <v>3234.8961999999992</v>
      </c>
      <c r="L1337" t="s">
        <v>66</v>
      </c>
      <c r="M1337" t="s">
        <v>123</v>
      </c>
      <c r="N1337" t="s">
        <v>29</v>
      </c>
      <c r="O1337" t="s">
        <v>89</v>
      </c>
      <c r="P1337" s="5">
        <v>16.850000000000001</v>
      </c>
      <c r="Q1337">
        <v>2</v>
      </c>
      <c r="R1337" t="s">
        <v>23</v>
      </c>
    </row>
    <row r="1338" spans="1:18" x14ac:dyDescent="0.3">
      <c r="A1338" t="s">
        <v>2511</v>
      </c>
      <c r="B1338" s="1">
        <v>44295</v>
      </c>
      <c r="C1338" t="s">
        <v>2512</v>
      </c>
      <c r="D1338" t="s">
        <v>65</v>
      </c>
      <c r="E1338" t="s">
        <v>82</v>
      </c>
      <c r="F1338">
        <v>20</v>
      </c>
      <c r="G1338">
        <v>18</v>
      </c>
      <c r="H1338" s="4">
        <v>1469.67</v>
      </c>
      <c r="I1338" s="4">
        <v>1675.4238000000003</v>
      </c>
      <c r="J1338" s="4">
        <f t="shared" si="40"/>
        <v>3658.1284000000037</v>
      </c>
      <c r="K1338" s="4">
        <f t="shared" si="41"/>
        <v>30157.628400000005</v>
      </c>
      <c r="L1338" t="s">
        <v>47</v>
      </c>
      <c r="M1338" t="s">
        <v>79</v>
      </c>
      <c r="N1338" t="s">
        <v>71</v>
      </c>
      <c r="O1338" t="s">
        <v>53</v>
      </c>
      <c r="P1338" s="5">
        <v>45.44</v>
      </c>
      <c r="Q1338">
        <v>5</v>
      </c>
      <c r="R1338" t="s">
        <v>23</v>
      </c>
    </row>
    <row r="1339" spans="1:18" x14ac:dyDescent="0.3">
      <c r="A1339" t="s">
        <v>5748</v>
      </c>
      <c r="B1339" s="1">
        <v>44295</v>
      </c>
      <c r="C1339" t="s">
        <v>5749</v>
      </c>
      <c r="D1339" t="s">
        <v>40</v>
      </c>
      <c r="E1339" t="s">
        <v>57</v>
      </c>
      <c r="F1339">
        <v>19</v>
      </c>
      <c r="G1339">
        <v>19</v>
      </c>
      <c r="H1339" s="4">
        <v>234.15</v>
      </c>
      <c r="I1339" s="4">
        <v>269.27249999999998</v>
      </c>
      <c r="J1339" s="4">
        <f t="shared" si="40"/>
        <v>648.08749999999941</v>
      </c>
      <c r="K1339" s="4">
        <f t="shared" si="41"/>
        <v>5116.1774999999998</v>
      </c>
      <c r="L1339" t="s">
        <v>20</v>
      </c>
      <c r="M1339" t="s">
        <v>28</v>
      </c>
      <c r="N1339" t="s">
        <v>71</v>
      </c>
      <c r="O1339" t="s">
        <v>37</v>
      </c>
      <c r="P1339" s="5">
        <v>19.239999999999998</v>
      </c>
      <c r="Q1339">
        <v>2.2999999999999998</v>
      </c>
      <c r="R1339" t="s">
        <v>23</v>
      </c>
    </row>
    <row r="1340" spans="1:18" x14ac:dyDescent="0.3">
      <c r="A1340" t="s">
        <v>7407</v>
      </c>
      <c r="B1340" s="1">
        <v>44295</v>
      </c>
      <c r="C1340" t="s">
        <v>7408</v>
      </c>
      <c r="D1340" t="s">
        <v>116</v>
      </c>
      <c r="E1340" t="s">
        <v>50</v>
      </c>
      <c r="F1340">
        <v>10</v>
      </c>
      <c r="G1340">
        <v>10</v>
      </c>
      <c r="H1340" s="4">
        <v>230.33</v>
      </c>
      <c r="I1340" s="4">
        <v>248.75640000000004</v>
      </c>
      <c r="J1340" s="4">
        <f t="shared" si="40"/>
        <v>175.78400000000013</v>
      </c>
      <c r="K1340" s="4">
        <f t="shared" si="41"/>
        <v>2487.5640000000003</v>
      </c>
      <c r="L1340" t="s">
        <v>47</v>
      </c>
      <c r="M1340" t="s">
        <v>79</v>
      </c>
      <c r="N1340" t="s">
        <v>29</v>
      </c>
      <c r="O1340" t="s">
        <v>67</v>
      </c>
      <c r="P1340" s="5">
        <v>8.48</v>
      </c>
      <c r="Q1340">
        <v>4</v>
      </c>
      <c r="R1340" t="s">
        <v>23</v>
      </c>
    </row>
    <row r="1341" spans="1:18" x14ac:dyDescent="0.3">
      <c r="A1341" t="s">
        <v>6142</v>
      </c>
      <c r="B1341" s="1">
        <v>44296</v>
      </c>
      <c r="C1341" t="s">
        <v>6143</v>
      </c>
      <c r="D1341" t="s">
        <v>56</v>
      </c>
      <c r="E1341" t="s">
        <v>57</v>
      </c>
      <c r="F1341">
        <v>14</v>
      </c>
      <c r="G1341">
        <v>12</v>
      </c>
      <c r="H1341" s="4">
        <v>308.63</v>
      </c>
      <c r="I1341" s="4">
        <v>348.75189999999998</v>
      </c>
      <c r="J1341" s="4">
        <f t="shared" si="40"/>
        <v>453.5727999999998</v>
      </c>
      <c r="K1341" s="4">
        <f t="shared" si="41"/>
        <v>4185.0227999999997</v>
      </c>
      <c r="L1341" t="s">
        <v>51</v>
      </c>
      <c r="M1341" t="s">
        <v>86</v>
      </c>
      <c r="N1341" t="s">
        <v>71</v>
      </c>
      <c r="O1341" t="s">
        <v>53</v>
      </c>
      <c r="P1341" s="5">
        <v>27.89</v>
      </c>
      <c r="Q1341">
        <v>3.6</v>
      </c>
      <c r="R1341" t="s">
        <v>23</v>
      </c>
    </row>
    <row r="1342" spans="1:18" x14ac:dyDescent="0.3">
      <c r="A1342" t="s">
        <v>6662</v>
      </c>
      <c r="B1342" s="1">
        <v>44296</v>
      </c>
      <c r="C1342" t="s">
        <v>6663</v>
      </c>
      <c r="D1342" t="s">
        <v>61</v>
      </c>
      <c r="E1342" t="s">
        <v>70</v>
      </c>
      <c r="F1342">
        <v>9</v>
      </c>
      <c r="G1342">
        <v>9</v>
      </c>
      <c r="H1342" s="4">
        <v>218.88</v>
      </c>
      <c r="I1342" s="4">
        <v>229.82400000000001</v>
      </c>
      <c r="J1342" s="4">
        <f t="shared" si="40"/>
        <v>84.216000000000093</v>
      </c>
      <c r="K1342" s="4">
        <f t="shared" si="41"/>
        <v>2068.4160000000002</v>
      </c>
      <c r="L1342" t="s">
        <v>47</v>
      </c>
      <c r="M1342" t="s">
        <v>28</v>
      </c>
      <c r="N1342" t="s">
        <v>22</v>
      </c>
      <c r="O1342" t="s">
        <v>67</v>
      </c>
      <c r="P1342" s="5">
        <v>14.28</v>
      </c>
      <c r="Q1342">
        <v>2.2999999999999998</v>
      </c>
      <c r="R1342" t="s">
        <v>23</v>
      </c>
    </row>
    <row r="1343" spans="1:18" x14ac:dyDescent="0.3">
      <c r="A1343" t="s">
        <v>7048</v>
      </c>
      <c r="B1343" s="1">
        <v>44296</v>
      </c>
      <c r="C1343" t="s">
        <v>7049</v>
      </c>
      <c r="D1343" t="s">
        <v>33</v>
      </c>
      <c r="E1343" t="s">
        <v>70</v>
      </c>
      <c r="F1343">
        <v>12</v>
      </c>
      <c r="G1343">
        <v>11</v>
      </c>
      <c r="H1343" s="4">
        <v>759.98</v>
      </c>
      <c r="I1343" s="4">
        <v>873.97699999999998</v>
      </c>
      <c r="J1343" s="4">
        <f t="shared" si="40"/>
        <v>1244.8569999999988</v>
      </c>
      <c r="K1343" s="4">
        <f t="shared" si="41"/>
        <v>9613.7469999999994</v>
      </c>
      <c r="L1343" t="s">
        <v>66</v>
      </c>
      <c r="M1343" t="s">
        <v>86</v>
      </c>
      <c r="N1343" t="s">
        <v>36</v>
      </c>
      <c r="O1343" t="s">
        <v>30</v>
      </c>
      <c r="P1343" s="5">
        <v>9.11</v>
      </c>
      <c r="Q1343">
        <v>3.5</v>
      </c>
      <c r="R1343" t="s">
        <v>23</v>
      </c>
    </row>
    <row r="1344" spans="1:18" x14ac:dyDescent="0.3">
      <c r="A1344" t="s">
        <v>9977</v>
      </c>
      <c r="B1344" s="1">
        <v>44296</v>
      </c>
      <c r="C1344" t="s">
        <v>9978</v>
      </c>
      <c r="D1344" t="s">
        <v>141</v>
      </c>
      <c r="E1344" t="s">
        <v>50</v>
      </c>
      <c r="F1344">
        <v>8</v>
      </c>
      <c r="G1344">
        <v>8</v>
      </c>
      <c r="H1344" s="4">
        <v>1497.73</v>
      </c>
      <c r="I1344" s="4">
        <v>1692.4349</v>
      </c>
      <c r="J1344" s="4">
        <f t="shared" si="40"/>
        <v>1554.5591999999997</v>
      </c>
      <c r="K1344" s="4">
        <f t="shared" si="41"/>
        <v>13539.4792</v>
      </c>
      <c r="L1344" t="s">
        <v>27</v>
      </c>
      <c r="M1344" t="s">
        <v>79</v>
      </c>
      <c r="N1344" t="s">
        <v>22</v>
      </c>
      <c r="O1344" t="s">
        <v>53</v>
      </c>
      <c r="P1344" s="5">
        <v>3.08</v>
      </c>
      <c r="Q1344">
        <v>3.1</v>
      </c>
      <c r="R1344" t="s">
        <v>23</v>
      </c>
    </row>
    <row r="1345" spans="1:18" x14ac:dyDescent="0.3">
      <c r="A1345" t="s">
        <v>370</v>
      </c>
      <c r="B1345" s="1">
        <v>44297</v>
      </c>
      <c r="C1345" t="s">
        <v>371</v>
      </c>
      <c r="D1345" t="s">
        <v>133</v>
      </c>
      <c r="E1345" t="s">
        <v>50</v>
      </c>
      <c r="F1345">
        <v>1</v>
      </c>
      <c r="G1345">
        <v>1</v>
      </c>
      <c r="H1345" s="4">
        <v>151.07</v>
      </c>
      <c r="I1345" s="4">
        <v>170.70909999999998</v>
      </c>
      <c r="J1345" s="4">
        <f t="shared" si="40"/>
        <v>19.479099999999985</v>
      </c>
      <c r="K1345" s="4">
        <f t="shared" si="41"/>
        <v>170.70909999999998</v>
      </c>
      <c r="L1345" t="s">
        <v>20</v>
      </c>
      <c r="M1345" t="s">
        <v>42</v>
      </c>
      <c r="N1345" t="s">
        <v>29</v>
      </c>
      <c r="O1345" t="s">
        <v>67</v>
      </c>
      <c r="P1345" s="5">
        <v>0.16</v>
      </c>
      <c r="Q1345">
        <v>3</v>
      </c>
      <c r="R1345" t="s">
        <v>23</v>
      </c>
    </row>
    <row r="1346" spans="1:18" x14ac:dyDescent="0.3">
      <c r="A1346" t="s">
        <v>1103</v>
      </c>
      <c r="B1346" s="1">
        <v>44297</v>
      </c>
      <c r="C1346" t="s">
        <v>1104</v>
      </c>
      <c r="D1346" t="s">
        <v>85</v>
      </c>
      <c r="E1346" t="s">
        <v>82</v>
      </c>
      <c r="F1346">
        <v>5</v>
      </c>
      <c r="G1346">
        <v>4</v>
      </c>
      <c r="H1346" s="4">
        <v>1262.51</v>
      </c>
      <c r="I1346" s="4">
        <v>1325.6355000000001</v>
      </c>
      <c r="J1346" s="4">
        <f t="shared" ref="J1346:J1409" si="42">(G1346*I1346)-(G1346*H1346)-P1346</f>
        <v>222.86200000000042</v>
      </c>
      <c r="K1346" s="4">
        <f t="shared" ref="K1346:K1409" si="43">G1346*I1346</f>
        <v>5302.5420000000004</v>
      </c>
      <c r="L1346" t="s">
        <v>27</v>
      </c>
      <c r="M1346" t="s">
        <v>123</v>
      </c>
      <c r="N1346" t="s">
        <v>29</v>
      </c>
      <c r="O1346" t="s">
        <v>37</v>
      </c>
      <c r="P1346" s="5">
        <v>29.64</v>
      </c>
      <c r="Q1346">
        <v>3.7</v>
      </c>
      <c r="R1346" t="s">
        <v>23</v>
      </c>
    </row>
    <row r="1347" spans="1:18" x14ac:dyDescent="0.3">
      <c r="A1347" t="s">
        <v>6067</v>
      </c>
      <c r="B1347" s="1">
        <v>44298</v>
      </c>
      <c r="C1347" t="s">
        <v>6068</v>
      </c>
      <c r="D1347" t="s">
        <v>109</v>
      </c>
      <c r="E1347" t="s">
        <v>46</v>
      </c>
      <c r="F1347">
        <v>10</v>
      </c>
      <c r="G1347">
        <v>9</v>
      </c>
      <c r="H1347" s="4">
        <v>1485.35</v>
      </c>
      <c r="I1347" s="4">
        <v>1574.471</v>
      </c>
      <c r="J1347" s="4">
        <f t="shared" si="42"/>
        <v>756.80899999999997</v>
      </c>
      <c r="K1347" s="4">
        <f t="shared" si="43"/>
        <v>14170.239</v>
      </c>
      <c r="L1347" t="s">
        <v>51</v>
      </c>
      <c r="M1347" t="s">
        <v>42</v>
      </c>
      <c r="N1347" t="s">
        <v>22</v>
      </c>
      <c r="O1347" t="s">
        <v>53</v>
      </c>
      <c r="P1347" s="5">
        <v>45.28</v>
      </c>
      <c r="Q1347">
        <v>4.8</v>
      </c>
      <c r="R1347" t="s">
        <v>23</v>
      </c>
    </row>
    <row r="1348" spans="1:18" x14ac:dyDescent="0.3">
      <c r="A1348" t="s">
        <v>6327</v>
      </c>
      <c r="B1348" s="1">
        <v>44298</v>
      </c>
      <c r="C1348" t="s">
        <v>6328</v>
      </c>
      <c r="D1348" t="s">
        <v>100</v>
      </c>
      <c r="E1348" t="s">
        <v>57</v>
      </c>
      <c r="F1348">
        <v>11</v>
      </c>
      <c r="G1348">
        <v>11</v>
      </c>
      <c r="H1348" s="4">
        <v>1485.53</v>
      </c>
      <c r="I1348" s="4">
        <v>1559.8065000000001</v>
      </c>
      <c r="J1348" s="4">
        <f t="shared" si="42"/>
        <v>768.90150000000119</v>
      </c>
      <c r="K1348" s="4">
        <f t="shared" si="43"/>
        <v>17157.871500000001</v>
      </c>
      <c r="L1348" t="s">
        <v>66</v>
      </c>
      <c r="M1348" t="s">
        <v>123</v>
      </c>
      <c r="N1348" t="s">
        <v>29</v>
      </c>
      <c r="O1348" t="s">
        <v>89</v>
      </c>
      <c r="P1348" s="5">
        <v>48.14</v>
      </c>
      <c r="Q1348">
        <v>3.3</v>
      </c>
      <c r="R1348" t="s">
        <v>23</v>
      </c>
    </row>
    <row r="1349" spans="1:18" x14ac:dyDescent="0.3">
      <c r="A1349" t="s">
        <v>6688</v>
      </c>
      <c r="B1349" s="1">
        <v>44298</v>
      </c>
      <c r="C1349" t="s">
        <v>6689</v>
      </c>
      <c r="D1349" t="s">
        <v>133</v>
      </c>
      <c r="E1349" t="s">
        <v>50</v>
      </c>
      <c r="F1349">
        <v>15</v>
      </c>
      <c r="G1349">
        <v>12</v>
      </c>
      <c r="H1349" s="4">
        <v>1187.08</v>
      </c>
      <c r="I1349" s="4">
        <v>1317.6587999999999</v>
      </c>
      <c r="J1349" s="4">
        <f t="shared" si="42"/>
        <v>1524.4955999999991</v>
      </c>
      <c r="K1349" s="4">
        <f t="shared" si="43"/>
        <v>15811.905599999998</v>
      </c>
      <c r="L1349" t="s">
        <v>66</v>
      </c>
      <c r="M1349" t="s">
        <v>123</v>
      </c>
      <c r="N1349" t="s">
        <v>36</v>
      </c>
      <c r="O1349" t="s">
        <v>89</v>
      </c>
      <c r="P1349" s="5">
        <v>42.45</v>
      </c>
      <c r="Q1349">
        <v>2.9</v>
      </c>
      <c r="R1349" t="s">
        <v>23</v>
      </c>
    </row>
    <row r="1350" spans="1:18" x14ac:dyDescent="0.3">
      <c r="A1350" t="s">
        <v>8086</v>
      </c>
      <c r="B1350" s="1">
        <v>44298</v>
      </c>
      <c r="C1350" t="s">
        <v>8087</v>
      </c>
      <c r="D1350" t="s">
        <v>56</v>
      </c>
      <c r="E1350" t="s">
        <v>57</v>
      </c>
      <c r="F1350">
        <v>10</v>
      </c>
      <c r="G1350">
        <v>9</v>
      </c>
      <c r="H1350" s="4">
        <v>55.32</v>
      </c>
      <c r="I1350" s="4">
        <v>58.639200000000002</v>
      </c>
      <c r="J1350" s="4">
        <f t="shared" si="42"/>
        <v>11.562799999999985</v>
      </c>
      <c r="K1350" s="4">
        <f t="shared" si="43"/>
        <v>527.75279999999998</v>
      </c>
      <c r="L1350" t="s">
        <v>66</v>
      </c>
      <c r="M1350" t="s">
        <v>21</v>
      </c>
      <c r="N1350" t="s">
        <v>22</v>
      </c>
      <c r="O1350" t="s">
        <v>89</v>
      </c>
      <c r="P1350" s="5">
        <v>18.309999999999999</v>
      </c>
      <c r="Q1350">
        <v>1.5</v>
      </c>
      <c r="R1350" t="s">
        <v>23</v>
      </c>
    </row>
    <row r="1351" spans="1:18" x14ac:dyDescent="0.3">
      <c r="A1351" t="s">
        <v>9003</v>
      </c>
      <c r="B1351" s="1">
        <v>44298</v>
      </c>
      <c r="C1351" t="s">
        <v>9004</v>
      </c>
      <c r="D1351" t="s">
        <v>33</v>
      </c>
      <c r="E1351" t="s">
        <v>70</v>
      </c>
      <c r="F1351">
        <v>15</v>
      </c>
      <c r="G1351">
        <v>12</v>
      </c>
      <c r="H1351" s="4">
        <v>795.01</v>
      </c>
      <c r="I1351" s="4">
        <v>898.36129999999991</v>
      </c>
      <c r="J1351" s="4">
        <f t="shared" si="42"/>
        <v>1205.4755999999995</v>
      </c>
      <c r="K1351" s="4">
        <f t="shared" si="43"/>
        <v>10780.335599999999</v>
      </c>
      <c r="L1351" t="s">
        <v>47</v>
      </c>
      <c r="M1351" t="s">
        <v>42</v>
      </c>
      <c r="N1351" t="s">
        <v>29</v>
      </c>
      <c r="O1351" t="s">
        <v>53</v>
      </c>
      <c r="P1351" s="5">
        <v>34.74</v>
      </c>
      <c r="Q1351">
        <v>4.5</v>
      </c>
      <c r="R1351" t="s">
        <v>23</v>
      </c>
    </row>
    <row r="1352" spans="1:18" x14ac:dyDescent="0.3">
      <c r="A1352" t="s">
        <v>9471</v>
      </c>
      <c r="B1352" s="1">
        <v>44298</v>
      </c>
      <c r="C1352" t="s">
        <v>9472</v>
      </c>
      <c r="D1352" t="s">
        <v>40</v>
      </c>
      <c r="E1352" t="s">
        <v>57</v>
      </c>
      <c r="F1352">
        <v>14</v>
      </c>
      <c r="G1352">
        <v>14</v>
      </c>
      <c r="H1352" s="4">
        <v>1225.95</v>
      </c>
      <c r="I1352" s="4">
        <v>1360.8045000000002</v>
      </c>
      <c r="J1352" s="4">
        <f t="shared" si="42"/>
        <v>1882.9530000000034</v>
      </c>
      <c r="K1352" s="4">
        <f t="shared" si="43"/>
        <v>19051.263000000003</v>
      </c>
      <c r="L1352" t="s">
        <v>47</v>
      </c>
      <c r="M1352" t="s">
        <v>42</v>
      </c>
      <c r="N1352" t="s">
        <v>22</v>
      </c>
      <c r="O1352" t="s">
        <v>30</v>
      </c>
      <c r="P1352" s="5">
        <v>5.01</v>
      </c>
      <c r="Q1352">
        <v>4.5</v>
      </c>
      <c r="R1352" t="s">
        <v>23</v>
      </c>
    </row>
    <row r="1353" spans="1:18" x14ac:dyDescent="0.3">
      <c r="A1353" t="s">
        <v>2630</v>
      </c>
      <c r="B1353" s="1">
        <v>44299</v>
      </c>
      <c r="C1353" t="s">
        <v>2631</v>
      </c>
      <c r="D1353" t="s">
        <v>116</v>
      </c>
      <c r="E1353" t="s">
        <v>50</v>
      </c>
      <c r="F1353">
        <v>16</v>
      </c>
      <c r="G1353">
        <v>13</v>
      </c>
      <c r="H1353" s="4">
        <v>1335.25</v>
      </c>
      <c r="I1353" s="4">
        <v>1415.365</v>
      </c>
      <c r="J1353" s="4">
        <f t="shared" si="42"/>
        <v>1026.5649999999989</v>
      </c>
      <c r="K1353" s="4">
        <f t="shared" si="43"/>
        <v>18399.744999999999</v>
      </c>
      <c r="L1353" t="s">
        <v>27</v>
      </c>
      <c r="M1353" t="s">
        <v>79</v>
      </c>
      <c r="N1353" t="s">
        <v>71</v>
      </c>
      <c r="O1353" t="s">
        <v>30</v>
      </c>
      <c r="P1353" s="5">
        <v>14.93</v>
      </c>
      <c r="Q1353">
        <v>0</v>
      </c>
      <c r="R1353" t="s">
        <v>23</v>
      </c>
    </row>
    <row r="1354" spans="1:18" x14ac:dyDescent="0.3">
      <c r="A1354" t="s">
        <v>2918</v>
      </c>
      <c r="B1354" s="1">
        <v>44299</v>
      </c>
      <c r="C1354" t="s">
        <v>2919</v>
      </c>
      <c r="D1354" t="s">
        <v>94</v>
      </c>
      <c r="E1354" t="s">
        <v>50</v>
      </c>
      <c r="F1354">
        <v>16</v>
      </c>
      <c r="G1354">
        <v>14</v>
      </c>
      <c r="H1354" s="4">
        <v>1429.97</v>
      </c>
      <c r="I1354" s="4">
        <v>1615.8661</v>
      </c>
      <c r="J1354" s="4">
        <f t="shared" si="42"/>
        <v>2593.2753999999991</v>
      </c>
      <c r="K1354" s="4">
        <f t="shared" si="43"/>
        <v>22622.125400000001</v>
      </c>
      <c r="L1354" t="s">
        <v>27</v>
      </c>
      <c r="M1354" t="s">
        <v>42</v>
      </c>
      <c r="N1354" t="s">
        <v>36</v>
      </c>
      <c r="O1354" t="s">
        <v>53</v>
      </c>
      <c r="P1354" s="5">
        <v>9.27</v>
      </c>
      <c r="Q1354">
        <v>1.6</v>
      </c>
      <c r="R1354" t="s">
        <v>23</v>
      </c>
    </row>
    <row r="1355" spans="1:18" x14ac:dyDescent="0.3">
      <c r="A1355" t="s">
        <v>5157</v>
      </c>
      <c r="B1355" s="1">
        <v>44299</v>
      </c>
      <c r="C1355" t="s">
        <v>5158</v>
      </c>
      <c r="D1355" t="s">
        <v>45</v>
      </c>
      <c r="E1355" t="s">
        <v>46</v>
      </c>
      <c r="F1355">
        <v>16</v>
      </c>
      <c r="G1355">
        <v>14</v>
      </c>
      <c r="H1355" s="4">
        <v>159.25</v>
      </c>
      <c r="I1355" s="4">
        <v>183.13749999999999</v>
      </c>
      <c r="J1355" s="4">
        <f t="shared" si="42"/>
        <v>327.37499999999972</v>
      </c>
      <c r="K1355" s="4">
        <f t="shared" si="43"/>
        <v>2563.9249999999997</v>
      </c>
      <c r="L1355" t="s">
        <v>51</v>
      </c>
      <c r="M1355" t="s">
        <v>79</v>
      </c>
      <c r="N1355" t="s">
        <v>71</v>
      </c>
      <c r="O1355" t="s">
        <v>89</v>
      </c>
      <c r="P1355" s="5">
        <v>7.05</v>
      </c>
      <c r="Q1355">
        <v>4.9000000000000004</v>
      </c>
      <c r="R1355" t="s">
        <v>23</v>
      </c>
    </row>
    <row r="1356" spans="1:18" x14ac:dyDescent="0.3">
      <c r="A1356" t="s">
        <v>8746</v>
      </c>
      <c r="B1356" s="1">
        <v>44299</v>
      </c>
      <c r="C1356" t="s">
        <v>8747</v>
      </c>
      <c r="D1356" t="s">
        <v>56</v>
      </c>
      <c r="E1356" t="s">
        <v>57</v>
      </c>
      <c r="F1356">
        <v>14</v>
      </c>
      <c r="G1356">
        <v>13</v>
      </c>
      <c r="H1356" s="4">
        <v>1030.83</v>
      </c>
      <c r="I1356" s="4">
        <v>1154.5296000000001</v>
      </c>
      <c r="J1356" s="4">
        <f t="shared" si="42"/>
        <v>1560.2648000000027</v>
      </c>
      <c r="K1356" s="4">
        <f t="shared" si="43"/>
        <v>15008.884800000002</v>
      </c>
      <c r="L1356" t="s">
        <v>20</v>
      </c>
      <c r="M1356" t="s">
        <v>28</v>
      </c>
      <c r="N1356" t="s">
        <v>29</v>
      </c>
      <c r="O1356" t="s">
        <v>89</v>
      </c>
      <c r="P1356" s="5">
        <v>47.83</v>
      </c>
      <c r="Q1356">
        <v>1.9</v>
      </c>
      <c r="R1356" t="s">
        <v>23</v>
      </c>
    </row>
    <row r="1357" spans="1:18" x14ac:dyDescent="0.3">
      <c r="A1357" t="s">
        <v>9600</v>
      </c>
      <c r="B1357" s="1">
        <v>44299</v>
      </c>
      <c r="C1357" t="s">
        <v>9601</v>
      </c>
      <c r="D1357" t="s">
        <v>45</v>
      </c>
      <c r="E1357" t="s">
        <v>46</v>
      </c>
      <c r="F1357">
        <v>12</v>
      </c>
      <c r="G1357">
        <v>12</v>
      </c>
      <c r="H1357" s="4">
        <v>757.08</v>
      </c>
      <c r="I1357" s="4">
        <v>810.07560000000012</v>
      </c>
      <c r="J1357" s="4">
        <f t="shared" si="42"/>
        <v>591.10720000000049</v>
      </c>
      <c r="K1357" s="4">
        <f t="shared" si="43"/>
        <v>9720.9072000000015</v>
      </c>
      <c r="L1357" t="s">
        <v>20</v>
      </c>
      <c r="M1357" t="s">
        <v>21</v>
      </c>
      <c r="N1357" t="s">
        <v>71</v>
      </c>
      <c r="O1357" t="s">
        <v>37</v>
      </c>
      <c r="P1357" s="5">
        <v>44.84</v>
      </c>
      <c r="Q1357">
        <v>4.2</v>
      </c>
      <c r="R1357" t="s">
        <v>23</v>
      </c>
    </row>
    <row r="1358" spans="1:18" x14ac:dyDescent="0.3">
      <c r="A1358" t="s">
        <v>2084</v>
      </c>
      <c r="B1358" s="1">
        <v>44300</v>
      </c>
      <c r="C1358" t="s">
        <v>2085</v>
      </c>
      <c r="D1358" t="s">
        <v>85</v>
      </c>
      <c r="E1358" t="s">
        <v>82</v>
      </c>
      <c r="F1358">
        <v>8</v>
      </c>
      <c r="G1358">
        <v>6</v>
      </c>
      <c r="H1358" s="4">
        <v>826.05</v>
      </c>
      <c r="I1358" s="4">
        <v>916.91550000000007</v>
      </c>
      <c r="J1358" s="4">
        <f t="shared" si="42"/>
        <v>504.47300000000109</v>
      </c>
      <c r="K1358" s="4">
        <f t="shared" si="43"/>
        <v>5501.4930000000004</v>
      </c>
      <c r="L1358" t="s">
        <v>20</v>
      </c>
      <c r="M1358" t="s">
        <v>42</v>
      </c>
      <c r="N1358" t="s">
        <v>29</v>
      </c>
      <c r="O1358" t="s">
        <v>37</v>
      </c>
      <c r="P1358" s="5">
        <v>40.72</v>
      </c>
      <c r="Q1358">
        <v>1.4</v>
      </c>
      <c r="R1358" t="s">
        <v>23</v>
      </c>
    </row>
    <row r="1359" spans="1:18" x14ac:dyDescent="0.3">
      <c r="A1359" t="s">
        <v>2454</v>
      </c>
      <c r="B1359" s="1">
        <v>44300</v>
      </c>
      <c r="C1359" t="s">
        <v>2455</v>
      </c>
      <c r="D1359" t="s">
        <v>33</v>
      </c>
      <c r="E1359" t="s">
        <v>70</v>
      </c>
      <c r="F1359">
        <v>10</v>
      </c>
      <c r="G1359">
        <v>8</v>
      </c>
      <c r="H1359" s="4">
        <v>654.04</v>
      </c>
      <c r="I1359" s="4">
        <v>706.36320000000001</v>
      </c>
      <c r="J1359" s="4">
        <f t="shared" si="42"/>
        <v>382.93560000000036</v>
      </c>
      <c r="K1359" s="4">
        <f t="shared" si="43"/>
        <v>5650.9056</v>
      </c>
      <c r="L1359" t="s">
        <v>66</v>
      </c>
      <c r="M1359" t="s">
        <v>42</v>
      </c>
      <c r="N1359" t="s">
        <v>29</v>
      </c>
      <c r="O1359" t="s">
        <v>53</v>
      </c>
      <c r="P1359" s="5">
        <v>35.65</v>
      </c>
      <c r="Q1359">
        <v>3</v>
      </c>
      <c r="R1359" t="s">
        <v>23</v>
      </c>
    </row>
    <row r="1360" spans="1:18" x14ac:dyDescent="0.3">
      <c r="A1360" t="s">
        <v>4996</v>
      </c>
      <c r="B1360" s="1">
        <v>44300</v>
      </c>
      <c r="C1360" t="s">
        <v>4997</v>
      </c>
      <c r="D1360" t="s">
        <v>141</v>
      </c>
      <c r="E1360" t="s">
        <v>50</v>
      </c>
      <c r="F1360">
        <v>7</v>
      </c>
      <c r="G1360">
        <v>6</v>
      </c>
      <c r="H1360" s="4">
        <v>1108.3599999999999</v>
      </c>
      <c r="I1360" s="4">
        <v>1185.9451999999999</v>
      </c>
      <c r="J1360" s="4">
        <f t="shared" si="42"/>
        <v>460.51119999999901</v>
      </c>
      <c r="K1360" s="4">
        <f t="shared" si="43"/>
        <v>7115.6711999999989</v>
      </c>
      <c r="L1360" t="s">
        <v>51</v>
      </c>
      <c r="M1360" t="s">
        <v>21</v>
      </c>
      <c r="N1360" t="s">
        <v>29</v>
      </c>
      <c r="O1360" t="s">
        <v>67</v>
      </c>
      <c r="P1360" s="5">
        <v>5</v>
      </c>
      <c r="Q1360">
        <v>2.7</v>
      </c>
      <c r="R1360" t="s">
        <v>74</v>
      </c>
    </row>
    <row r="1361" spans="1:18" x14ac:dyDescent="0.3">
      <c r="A1361" t="s">
        <v>9402</v>
      </c>
      <c r="B1361" s="1">
        <v>44300</v>
      </c>
      <c r="C1361" t="s">
        <v>9403</v>
      </c>
      <c r="D1361" t="s">
        <v>77</v>
      </c>
      <c r="E1361" t="s">
        <v>82</v>
      </c>
      <c r="F1361">
        <v>20</v>
      </c>
      <c r="G1361">
        <v>16</v>
      </c>
      <c r="H1361" s="4">
        <v>835.06</v>
      </c>
      <c r="I1361" s="4">
        <v>960.31899999999985</v>
      </c>
      <c r="J1361" s="4">
        <f t="shared" si="42"/>
        <v>1985.0939999999985</v>
      </c>
      <c r="K1361" s="4">
        <f t="shared" si="43"/>
        <v>15365.103999999998</v>
      </c>
      <c r="L1361" t="s">
        <v>66</v>
      </c>
      <c r="M1361" t="s">
        <v>79</v>
      </c>
      <c r="N1361" t="s">
        <v>71</v>
      </c>
      <c r="O1361" t="s">
        <v>53</v>
      </c>
      <c r="P1361" s="5">
        <v>19.05</v>
      </c>
      <c r="Q1361">
        <v>1.6</v>
      </c>
      <c r="R1361" t="s">
        <v>23</v>
      </c>
    </row>
    <row r="1362" spans="1:18" x14ac:dyDescent="0.3">
      <c r="A1362" t="s">
        <v>4459</v>
      </c>
      <c r="B1362" s="1">
        <v>44301</v>
      </c>
      <c r="C1362" t="s">
        <v>4460</v>
      </c>
      <c r="D1362" t="s">
        <v>40</v>
      </c>
      <c r="E1362" t="s">
        <v>57</v>
      </c>
      <c r="F1362">
        <v>5</v>
      </c>
      <c r="G1362">
        <v>4</v>
      </c>
      <c r="H1362" s="4">
        <v>1076.1400000000001</v>
      </c>
      <c r="I1362" s="4">
        <v>1216.0382</v>
      </c>
      <c r="J1362" s="4">
        <f t="shared" si="42"/>
        <v>544.2827999999995</v>
      </c>
      <c r="K1362" s="4">
        <f t="shared" si="43"/>
        <v>4864.1527999999998</v>
      </c>
      <c r="L1362" t="s">
        <v>47</v>
      </c>
      <c r="M1362" t="s">
        <v>79</v>
      </c>
      <c r="N1362" t="s">
        <v>71</v>
      </c>
      <c r="O1362" t="s">
        <v>37</v>
      </c>
      <c r="P1362" s="5">
        <v>15.31</v>
      </c>
      <c r="Q1362">
        <v>2.5</v>
      </c>
      <c r="R1362" t="s">
        <v>23</v>
      </c>
    </row>
    <row r="1363" spans="1:18" x14ac:dyDescent="0.3">
      <c r="A1363" t="s">
        <v>3056</v>
      </c>
      <c r="B1363" s="1">
        <v>44302</v>
      </c>
      <c r="C1363" t="s">
        <v>3057</v>
      </c>
      <c r="D1363" t="s">
        <v>33</v>
      </c>
      <c r="E1363" t="s">
        <v>70</v>
      </c>
      <c r="F1363">
        <v>2</v>
      </c>
      <c r="G1363">
        <v>2</v>
      </c>
      <c r="H1363" s="4">
        <v>990.71</v>
      </c>
      <c r="I1363" s="4">
        <v>1099.6881000000001</v>
      </c>
      <c r="J1363" s="4">
        <f t="shared" si="42"/>
        <v>187.54620000000008</v>
      </c>
      <c r="K1363" s="4">
        <f t="shared" si="43"/>
        <v>2199.3762000000002</v>
      </c>
      <c r="L1363" t="s">
        <v>66</v>
      </c>
      <c r="M1363" t="s">
        <v>42</v>
      </c>
      <c r="N1363" t="s">
        <v>29</v>
      </c>
      <c r="O1363" t="s">
        <v>37</v>
      </c>
      <c r="P1363" s="5">
        <v>30.41</v>
      </c>
      <c r="Q1363">
        <v>2.4</v>
      </c>
      <c r="R1363" t="s">
        <v>23</v>
      </c>
    </row>
    <row r="1364" spans="1:18" x14ac:dyDescent="0.3">
      <c r="A1364" t="s">
        <v>4761</v>
      </c>
      <c r="B1364" s="1">
        <v>44302</v>
      </c>
      <c r="C1364" t="s">
        <v>4762</v>
      </c>
      <c r="D1364" t="s">
        <v>40</v>
      </c>
      <c r="E1364" t="s">
        <v>57</v>
      </c>
      <c r="F1364">
        <v>15</v>
      </c>
      <c r="G1364">
        <v>14</v>
      </c>
      <c r="H1364" s="4">
        <v>226.42</v>
      </c>
      <c r="I1364" s="4">
        <v>251.3262</v>
      </c>
      <c r="J1364" s="4">
        <f t="shared" si="42"/>
        <v>312.89680000000038</v>
      </c>
      <c r="K1364" s="4">
        <f t="shared" si="43"/>
        <v>3518.5668000000001</v>
      </c>
      <c r="L1364" t="s">
        <v>20</v>
      </c>
      <c r="M1364" t="s">
        <v>42</v>
      </c>
      <c r="N1364" t="s">
        <v>71</v>
      </c>
      <c r="O1364" t="s">
        <v>37</v>
      </c>
      <c r="P1364" s="5">
        <v>35.79</v>
      </c>
      <c r="Q1364">
        <v>1.9</v>
      </c>
      <c r="R1364" t="s">
        <v>23</v>
      </c>
    </row>
    <row r="1365" spans="1:18" x14ac:dyDescent="0.3">
      <c r="A1365" t="s">
        <v>5713</v>
      </c>
      <c r="B1365" s="1">
        <v>44302</v>
      </c>
      <c r="C1365" t="s">
        <v>5714</v>
      </c>
      <c r="D1365" t="s">
        <v>85</v>
      </c>
      <c r="E1365" t="s">
        <v>82</v>
      </c>
      <c r="F1365">
        <v>18</v>
      </c>
      <c r="G1365">
        <v>18</v>
      </c>
      <c r="H1365" s="4">
        <v>1456.29</v>
      </c>
      <c r="I1365" s="4">
        <v>1587.3561</v>
      </c>
      <c r="J1365" s="4">
        <f t="shared" si="42"/>
        <v>2356.2998000000002</v>
      </c>
      <c r="K1365" s="4">
        <f t="shared" si="43"/>
        <v>28572.409800000001</v>
      </c>
      <c r="L1365" t="s">
        <v>20</v>
      </c>
      <c r="M1365" t="s">
        <v>42</v>
      </c>
      <c r="N1365" t="s">
        <v>36</v>
      </c>
      <c r="O1365" t="s">
        <v>67</v>
      </c>
      <c r="P1365" s="5">
        <v>2.89</v>
      </c>
      <c r="Q1365">
        <v>4.4000000000000004</v>
      </c>
      <c r="R1365" t="s">
        <v>23</v>
      </c>
    </row>
    <row r="1366" spans="1:18" x14ac:dyDescent="0.3">
      <c r="A1366" t="s">
        <v>7760</v>
      </c>
      <c r="B1366" s="1">
        <v>44302</v>
      </c>
      <c r="C1366" t="s">
        <v>7761</v>
      </c>
      <c r="D1366" t="s">
        <v>133</v>
      </c>
      <c r="E1366" t="s">
        <v>50</v>
      </c>
      <c r="F1366">
        <v>18</v>
      </c>
      <c r="G1366">
        <v>14</v>
      </c>
      <c r="H1366" s="4">
        <v>679.12</v>
      </c>
      <c r="I1366" s="4">
        <v>733.44960000000003</v>
      </c>
      <c r="J1366" s="4">
        <f t="shared" si="42"/>
        <v>714.88440000000037</v>
      </c>
      <c r="K1366" s="4">
        <f t="shared" si="43"/>
        <v>10268.294400000001</v>
      </c>
      <c r="L1366" t="s">
        <v>51</v>
      </c>
      <c r="M1366" t="s">
        <v>79</v>
      </c>
      <c r="N1366" t="s">
        <v>71</v>
      </c>
      <c r="O1366" t="s">
        <v>30</v>
      </c>
      <c r="P1366" s="5">
        <v>45.73</v>
      </c>
      <c r="Q1366">
        <v>3.9</v>
      </c>
      <c r="R1366" t="s">
        <v>23</v>
      </c>
    </row>
    <row r="1367" spans="1:18" x14ac:dyDescent="0.3">
      <c r="A1367" t="s">
        <v>8408</v>
      </c>
      <c r="B1367" s="1">
        <v>44302</v>
      </c>
      <c r="C1367" t="s">
        <v>8409</v>
      </c>
      <c r="D1367" t="s">
        <v>45</v>
      </c>
      <c r="E1367" t="s">
        <v>46</v>
      </c>
      <c r="F1367">
        <v>19</v>
      </c>
      <c r="G1367">
        <v>18</v>
      </c>
      <c r="H1367" s="4">
        <v>1429.28</v>
      </c>
      <c r="I1367" s="4">
        <v>1643.6719999999998</v>
      </c>
      <c r="J1367" s="4">
        <f t="shared" si="42"/>
        <v>3811.2059999999969</v>
      </c>
      <c r="K1367" s="4">
        <f t="shared" si="43"/>
        <v>29586.095999999998</v>
      </c>
      <c r="L1367" t="s">
        <v>66</v>
      </c>
      <c r="M1367" t="s">
        <v>123</v>
      </c>
      <c r="N1367" t="s">
        <v>29</v>
      </c>
      <c r="O1367" t="s">
        <v>53</v>
      </c>
      <c r="P1367" s="5">
        <v>47.85</v>
      </c>
      <c r="Q1367">
        <v>2.6</v>
      </c>
      <c r="R1367" t="s">
        <v>23</v>
      </c>
    </row>
    <row r="1368" spans="1:18" x14ac:dyDescent="0.3">
      <c r="A1368" t="s">
        <v>9760</v>
      </c>
      <c r="B1368" s="1">
        <v>44302</v>
      </c>
      <c r="C1368" t="s">
        <v>9761</v>
      </c>
      <c r="D1368" t="s">
        <v>130</v>
      </c>
      <c r="E1368" t="s">
        <v>82</v>
      </c>
      <c r="F1368">
        <v>7</v>
      </c>
      <c r="G1368">
        <v>7</v>
      </c>
      <c r="H1368" s="4">
        <v>10.039999999999999</v>
      </c>
      <c r="I1368" s="4">
        <v>11.144399999999999</v>
      </c>
      <c r="J1368" s="4">
        <f t="shared" si="42"/>
        <v>4.5407999999999884</v>
      </c>
      <c r="K1368" s="4">
        <f t="shared" si="43"/>
        <v>78.010799999999989</v>
      </c>
      <c r="L1368" t="s">
        <v>51</v>
      </c>
      <c r="M1368" t="s">
        <v>35</v>
      </c>
      <c r="N1368" t="s">
        <v>71</v>
      </c>
      <c r="O1368" t="s">
        <v>53</v>
      </c>
      <c r="P1368" s="5">
        <v>3.19</v>
      </c>
      <c r="Q1368">
        <v>2.2999999999999998</v>
      </c>
      <c r="R1368" t="s">
        <v>23</v>
      </c>
    </row>
    <row r="1369" spans="1:18" x14ac:dyDescent="0.3">
      <c r="A1369" t="s">
        <v>10075</v>
      </c>
      <c r="B1369" s="1">
        <v>44302</v>
      </c>
      <c r="C1369" t="s">
        <v>10076</v>
      </c>
      <c r="D1369" t="s">
        <v>109</v>
      </c>
      <c r="E1369" t="s">
        <v>46</v>
      </c>
      <c r="F1369">
        <v>15</v>
      </c>
      <c r="G1369">
        <v>13</v>
      </c>
      <c r="H1369" s="4">
        <v>1306.74</v>
      </c>
      <c r="I1369" s="4">
        <v>1463.5488000000003</v>
      </c>
      <c r="J1369" s="4">
        <f t="shared" si="42"/>
        <v>2002.2344000000037</v>
      </c>
      <c r="K1369" s="4">
        <f t="shared" si="43"/>
        <v>19026.134400000003</v>
      </c>
      <c r="L1369" t="s">
        <v>27</v>
      </c>
      <c r="M1369" t="s">
        <v>35</v>
      </c>
      <c r="N1369" t="s">
        <v>36</v>
      </c>
      <c r="O1369" t="s">
        <v>30</v>
      </c>
      <c r="P1369" s="5">
        <v>36.28</v>
      </c>
      <c r="Q1369">
        <v>1</v>
      </c>
      <c r="R1369" t="s">
        <v>23</v>
      </c>
    </row>
    <row r="1370" spans="1:18" x14ac:dyDescent="0.3">
      <c r="A1370" t="s">
        <v>507</v>
      </c>
      <c r="B1370" s="1">
        <v>44303</v>
      </c>
      <c r="C1370" t="s">
        <v>508</v>
      </c>
      <c r="D1370" t="s">
        <v>33</v>
      </c>
      <c r="E1370" t="s">
        <v>70</v>
      </c>
      <c r="F1370">
        <v>7</v>
      </c>
      <c r="G1370">
        <v>6</v>
      </c>
      <c r="H1370" s="4">
        <v>928.71</v>
      </c>
      <c r="I1370" s="4">
        <v>1030.8681000000001</v>
      </c>
      <c r="J1370" s="4">
        <f t="shared" si="42"/>
        <v>564.67860000000064</v>
      </c>
      <c r="K1370" s="4">
        <f t="shared" si="43"/>
        <v>6185.2086000000008</v>
      </c>
      <c r="L1370" t="s">
        <v>51</v>
      </c>
      <c r="M1370" t="s">
        <v>123</v>
      </c>
      <c r="N1370" t="s">
        <v>22</v>
      </c>
      <c r="O1370" t="s">
        <v>89</v>
      </c>
      <c r="P1370" s="5">
        <v>48.27</v>
      </c>
      <c r="Q1370">
        <v>2</v>
      </c>
      <c r="R1370" t="s">
        <v>23</v>
      </c>
    </row>
    <row r="1371" spans="1:18" x14ac:dyDescent="0.3">
      <c r="A1371" t="s">
        <v>3455</v>
      </c>
      <c r="B1371" s="1">
        <v>44303</v>
      </c>
      <c r="C1371" t="s">
        <v>3456</v>
      </c>
      <c r="D1371" t="s">
        <v>116</v>
      </c>
      <c r="E1371" t="s">
        <v>50</v>
      </c>
      <c r="F1371">
        <v>6</v>
      </c>
      <c r="G1371">
        <v>6</v>
      </c>
      <c r="H1371" s="4">
        <v>173.98</v>
      </c>
      <c r="I1371" s="4">
        <v>189.63820000000001</v>
      </c>
      <c r="J1371" s="4">
        <f t="shared" si="42"/>
        <v>79.909200000000254</v>
      </c>
      <c r="K1371" s="4">
        <f t="shared" si="43"/>
        <v>1137.8292000000001</v>
      </c>
      <c r="L1371" t="s">
        <v>20</v>
      </c>
      <c r="M1371" t="s">
        <v>35</v>
      </c>
      <c r="N1371" t="s">
        <v>29</v>
      </c>
      <c r="O1371" t="s">
        <v>89</v>
      </c>
      <c r="P1371" s="5">
        <v>14.04</v>
      </c>
      <c r="Q1371">
        <v>4.2</v>
      </c>
      <c r="R1371" t="s">
        <v>23</v>
      </c>
    </row>
    <row r="1372" spans="1:18" x14ac:dyDescent="0.3">
      <c r="A1372" t="s">
        <v>3909</v>
      </c>
      <c r="B1372" s="1">
        <v>44303</v>
      </c>
      <c r="C1372" t="s">
        <v>3910</v>
      </c>
      <c r="D1372" t="s">
        <v>65</v>
      </c>
      <c r="E1372" t="s">
        <v>82</v>
      </c>
      <c r="F1372">
        <v>15</v>
      </c>
      <c r="G1372">
        <v>14</v>
      </c>
      <c r="H1372" s="4">
        <v>132.31</v>
      </c>
      <c r="I1372" s="4">
        <v>138.9255</v>
      </c>
      <c r="J1372" s="4">
        <f t="shared" si="42"/>
        <v>87.616999999999734</v>
      </c>
      <c r="K1372" s="4">
        <f t="shared" si="43"/>
        <v>1944.9569999999999</v>
      </c>
      <c r="L1372" t="s">
        <v>27</v>
      </c>
      <c r="M1372" t="s">
        <v>42</v>
      </c>
      <c r="N1372" t="s">
        <v>71</v>
      </c>
      <c r="O1372" t="s">
        <v>89</v>
      </c>
      <c r="P1372" s="5">
        <v>5</v>
      </c>
      <c r="Q1372">
        <v>4.3</v>
      </c>
      <c r="R1372" t="s">
        <v>23</v>
      </c>
    </row>
    <row r="1373" spans="1:18" x14ac:dyDescent="0.3">
      <c r="A1373" t="s">
        <v>6000</v>
      </c>
      <c r="B1373" s="1">
        <v>44303</v>
      </c>
      <c r="C1373" t="s">
        <v>6001</v>
      </c>
      <c r="D1373" t="s">
        <v>77</v>
      </c>
      <c r="E1373" t="s">
        <v>82</v>
      </c>
      <c r="F1373">
        <v>19</v>
      </c>
      <c r="G1373">
        <v>16</v>
      </c>
      <c r="H1373" s="4">
        <v>347.12</v>
      </c>
      <c r="I1373" s="4">
        <v>371.41840000000002</v>
      </c>
      <c r="J1373" s="4">
        <f t="shared" si="42"/>
        <v>340.23440000000022</v>
      </c>
      <c r="K1373" s="4">
        <f t="shared" si="43"/>
        <v>5942.6944000000003</v>
      </c>
      <c r="L1373" t="s">
        <v>66</v>
      </c>
      <c r="M1373" t="s">
        <v>86</v>
      </c>
      <c r="N1373" t="s">
        <v>36</v>
      </c>
      <c r="O1373" t="s">
        <v>37</v>
      </c>
      <c r="P1373" s="5">
        <v>48.54</v>
      </c>
      <c r="Q1373">
        <v>1.3</v>
      </c>
      <c r="R1373" t="s">
        <v>23</v>
      </c>
    </row>
    <row r="1374" spans="1:18" x14ac:dyDescent="0.3">
      <c r="A1374" t="s">
        <v>6153</v>
      </c>
      <c r="B1374" s="1">
        <v>44303</v>
      </c>
      <c r="C1374" t="s">
        <v>6154</v>
      </c>
      <c r="D1374" t="s">
        <v>33</v>
      </c>
      <c r="E1374" t="s">
        <v>70</v>
      </c>
      <c r="F1374">
        <v>16</v>
      </c>
      <c r="G1374">
        <v>14</v>
      </c>
      <c r="H1374" s="4">
        <v>795.04</v>
      </c>
      <c r="I1374" s="4">
        <v>842.74239999999998</v>
      </c>
      <c r="J1374" s="4">
        <f t="shared" si="42"/>
        <v>656.42359999999996</v>
      </c>
      <c r="K1374" s="4">
        <f t="shared" si="43"/>
        <v>11798.393599999999</v>
      </c>
      <c r="L1374" t="s">
        <v>51</v>
      </c>
      <c r="M1374" t="s">
        <v>28</v>
      </c>
      <c r="N1374" t="s">
        <v>29</v>
      </c>
      <c r="O1374" t="s">
        <v>37</v>
      </c>
      <c r="P1374" s="5">
        <v>11.41</v>
      </c>
      <c r="Q1374">
        <v>1.3</v>
      </c>
      <c r="R1374" t="s">
        <v>23</v>
      </c>
    </row>
    <row r="1375" spans="1:18" x14ac:dyDescent="0.3">
      <c r="A1375" t="s">
        <v>6770</v>
      </c>
      <c r="B1375" s="1">
        <v>44303</v>
      </c>
      <c r="C1375" t="s">
        <v>6771</v>
      </c>
      <c r="D1375" t="s">
        <v>109</v>
      </c>
      <c r="E1375" t="s">
        <v>46</v>
      </c>
      <c r="F1375">
        <v>2</v>
      </c>
      <c r="G1375">
        <v>2</v>
      </c>
      <c r="H1375" s="4">
        <v>534.19000000000005</v>
      </c>
      <c r="I1375" s="4">
        <v>566.24140000000011</v>
      </c>
      <c r="J1375" s="4">
        <f t="shared" si="42"/>
        <v>23.182800000000114</v>
      </c>
      <c r="K1375" s="4">
        <f t="shared" si="43"/>
        <v>1132.4828000000002</v>
      </c>
      <c r="L1375" t="s">
        <v>20</v>
      </c>
      <c r="M1375" t="s">
        <v>35</v>
      </c>
      <c r="N1375" t="s">
        <v>36</v>
      </c>
      <c r="O1375" t="s">
        <v>53</v>
      </c>
      <c r="P1375" s="5">
        <v>40.92</v>
      </c>
      <c r="Q1375">
        <v>3.8</v>
      </c>
      <c r="R1375" t="s">
        <v>74</v>
      </c>
    </row>
    <row r="1376" spans="1:18" x14ac:dyDescent="0.3">
      <c r="A1376" t="s">
        <v>7042</v>
      </c>
      <c r="B1376" s="1">
        <v>44303</v>
      </c>
      <c r="C1376" t="s">
        <v>1058</v>
      </c>
      <c r="D1376" t="s">
        <v>133</v>
      </c>
      <c r="E1376" t="s">
        <v>50</v>
      </c>
      <c r="F1376">
        <v>12</v>
      </c>
      <c r="G1376">
        <v>10</v>
      </c>
      <c r="H1376" s="4">
        <v>612.62</v>
      </c>
      <c r="I1376" s="4">
        <v>673.88200000000006</v>
      </c>
      <c r="J1376" s="4">
        <f t="shared" si="42"/>
        <v>604.29000000000076</v>
      </c>
      <c r="K1376" s="4">
        <f t="shared" si="43"/>
        <v>6738.8200000000006</v>
      </c>
      <c r="L1376" t="s">
        <v>51</v>
      </c>
      <c r="M1376" t="s">
        <v>86</v>
      </c>
      <c r="N1376" t="s">
        <v>36</v>
      </c>
      <c r="O1376" t="s">
        <v>53</v>
      </c>
      <c r="P1376" s="5">
        <v>8.33</v>
      </c>
      <c r="Q1376">
        <v>4.5</v>
      </c>
      <c r="R1376" t="s">
        <v>23</v>
      </c>
    </row>
    <row r="1377" spans="1:18" x14ac:dyDescent="0.3">
      <c r="A1377" t="s">
        <v>10766</v>
      </c>
      <c r="B1377" s="1">
        <v>44303</v>
      </c>
      <c r="C1377" t="s">
        <v>10767</v>
      </c>
      <c r="D1377" t="s">
        <v>100</v>
      </c>
      <c r="E1377" t="s">
        <v>57</v>
      </c>
      <c r="F1377">
        <v>9</v>
      </c>
      <c r="G1377">
        <v>7</v>
      </c>
      <c r="H1377" s="4">
        <v>911.89</v>
      </c>
      <c r="I1377" s="4">
        <v>1021.3168000000001</v>
      </c>
      <c r="J1377" s="4">
        <f t="shared" si="42"/>
        <v>721.25760000000037</v>
      </c>
      <c r="K1377" s="4">
        <f t="shared" si="43"/>
        <v>7149.2175999999999</v>
      </c>
      <c r="L1377" t="s">
        <v>47</v>
      </c>
      <c r="M1377" t="s">
        <v>35</v>
      </c>
      <c r="N1377" t="s">
        <v>29</v>
      </c>
      <c r="O1377" t="s">
        <v>89</v>
      </c>
      <c r="P1377" s="5">
        <v>44.73</v>
      </c>
      <c r="Q1377">
        <v>1.6</v>
      </c>
      <c r="R1377" t="s">
        <v>23</v>
      </c>
    </row>
    <row r="1378" spans="1:18" x14ac:dyDescent="0.3">
      <c r="A1378" t="s">
        <v>10470</v>
      </c>
      <c r="B1378" s="1">
        <v>44304</v>
      </c>
      <c r="C1378" t="s">
        <v>10471</v>
      </c>
      <c r="D1378" t="s">
        <v>40</v>
      </c>
      <c r="E1378" t="s">
        <v>57</v>
      </c>
      <c r="F1378">
        <v>19</v>
      </c>
      <c r="G1378">
        <v>18</v>
      </c>
      <c r="H1378" s="4">
        <v>12</v>
      </c>
      <c r="I1378" s="4">
        <v>12.96</v>
      </c>
      <c r="J1378" s="4">
        <f t="shared" si="42"/>
        <v>15.61000000000003</v>
      </c>
      <c r="K1378" s="4">
        <f t="shared" si="43"/>
        <v>233.28000000000003</v>
      </c>
      <c r="L1378" t="s">
        <v>27</v>
      </c>
      <c r="M1378" t="s">
        <v>123</v>
      </c>
      <c r="N1378" t="s">
        <v>71</v>
      </c>
      <c r="O1378" t="s">
        <v>37</v>
      </c>
      <c r="P1378" s="5">
        <v>1.67</v>
      </c>
      <c r="Q1378">
        <v>2.4</v>
      </c>
      <c r="R1378" t="s">
        <v>23</v>
      </c>
    </row>
    <row r="1379" spans="1:18" x14ac:dyDescent="0.3">
      <c r="A1379" t="s">
        <v>4035</v>
      </c>
      <c r="B1379" s="1">
        <v>44305</v>
      </c>
      <c r="C1379" t="s">
        <v>4036</v>
      </c>
      <c r="D1379" t="s">
        <v>130</v>
      </c>
      <c r="E1379" t="s">
        <v>82</v>
      </c>
      <c r="F1379">
        <v>16</v>
      </c>
      <c r="G1379">
        <v>13</v>
      </c>
      <c r="H1379" s="4">
        <v>263.05</v>
      </c>
      <c r="I1379" s="4">
        <v>291.98550000000006</v>
      </c>
      <c r="J1379" s="4">
        <f t="shared" si="42"/>
        <v>369.58150000000063</v>
      </c>
      <c r="K1379" s="4">
        <f t="shared" si="43"/>
        <v>3795.8115000000007</v>
      </c>
      <c r="L1379" t="s">
        <v>66</v>
      </c>
      <c r="M1379" t="s">
        <v>42</v>
      </c>
      <c r="N1379" t="s">
        <v>71</v>
      </c>
      <c r="O1379" t="s">
        <v>37</v>
      </c>
      <c r="P1379" s="5">
        <v>6.58</v>
      </c>
      <c r="Q1379">
        <v>3.1</v>
      </c>
      <c r="R1379" t="s">
        <v>23</v>
      </c>
    </row>
    <row r="1380" spans="1:18" x14ac:dyDescent="0.3">
      <c r="A1380" t="s">
        <v>5337</v>
      </c>
      <c r="B1380" s="1">
        <v>44305</v>
      </c>
      <c r="C1380" t="s">
        <v>5338</v>
      </c>
      <c r="D1380" t="s">
        <v>65</v>
      </c>
      <c r="E1380" t="s">
        <v>82</v>
      </c>
      <c r="F1380">
        <v>8</v>
      </c>
      <c r="G1380">
        <v>7</v>
      </c>
      <c r="H1380" s="4">
        <v>1028.02</v>
      </c>
      <c r="I1380" s="4">
        <v>1130.8220000000001</v>
      </c>
      <c r="J1380" s="4">
        <f t="shared" si="42"/>
        <v>695.3640000000014</v>
      </c>
      <c r="K1380" s="4">
        <f t="shared" si="43"/>
        <v>7915.7540000000008</v>
      </c>
      <c r="L1380" t="s">
        <v>66</v>
      </c>
      <c r="M1380" t="s">
        <v>21</v>
      </c>
      <c r="N1380" t="s">
        <v>36</v>
      </c>
      <c r="O1380" t="s">
        <v>37</v>
      </c>
      <c r="P1380" s="5">
        <v>24.25</v>
      </c>
      <c r="Q1380">
        <v>1.3</v>
      </c>
      <c r="R1380" t="s">
        <v>23</v>
      </c>
    </row>
    <row r="1381" spans="1:18" x14ac:dyDescent="0.3">
      <c r="A1381" t="s">
        <v>6238</v>
      </c>
      <c r="B1381" s="1">
        <v>44305</v>
      </c>
      <c r="C1381" t="s">
        <v>6239</v>
      </c>
      <c r="D1381" t="s">
        <v>40</v>
      </c>
      <c r="E1381" t="s">
        <v>57</v>
      </c>
      <c r="F1381">
        <v>8</v>
      </c>
      <c r="G1381">
        <v>7</v>
      </c>
      <c r="H1381" s="4">
        <v>461.07</v>
      </c>
      <c r="I1381" s="4">
        <v>525.61980000000005</v>
      </c>
      <c r="J1381" s="4">
        <f t="shared" si="42"/>
        <v>445.84860000000072</v>
      </c>
      <c r="K1381" s="4">
        <f t="shared" si="43"/>
        <v>3679.3386000000005</v>
      </c>
      <c r="L1381" t="s">
        <v>20</v>
      </c>
      <c r="M1381" t="s">
        <v>21</v>
      </c>
      <c r="N1381" t="s">
        <v>22</v>
      </c>
      <c r="O1381" t="s">
        <v>89</v>
      </c>
      <c r="P1381" s="5">
        <v>6</v>
      </c>
      <c r="Q1381">
        <v>3.6</v>
      </c>
      <c r="R1381" t="s">
        <v>74</v>
      </c>
    </row>
    <row r="1382" spans="1:18" x14ac:dyDescent="0.3">
      <c r="A1382" t="s">
        <v>8034</v>
      </c>
      <c r="B1382" s="1">
        <v>44305</v>
      </c>
      <c r="C1382" t="s">
        <v>8035</v>
      </c>
      <c r="D1382" t="s">
        <v>109</v>
      </c>
      <c r="E1382" t="s">
        <v>46</v>
      </c>
      <c r="F1382">
        <v>4</v>
      </c>
      <c r="G1382">
        <v>3</v>
      </c>
      <c r="H1382" s="4">
        <v>1291.93</v>
      </c>
      <c r="I1382" s="4">
        <v>1395.2844000000002</v>
      </c>
      <c r="J1382" s="4">
        <f t="shared" si="42"/>
        <v>299.81320000000051</v>
      </c>
      <c r="K1382" s="4">
        <f t="shared" si="43"/>
        <v>4185.8532000000005</v>
      </c>
      <c r="L1382" t="s">
        <v>51</v>
      </c>
      <c r="M1382" t="s">
        <v>28</v>
      </c>
      <c r="N1382" t="s">
        <v>29</v>
      </c>
      <c r="O1382" t="s">
        <v>53</v>
      </c>
      <c r="P1382" s="5">
        <v>10.25</v>
      </c>
      <c r="Q1382">
        <v>3.8</v>
      </c>
      <c r="R1382" t="s">
        <v>23</v>
      </c>
    </row>
    <row r="1383" spans="1:18" x14ac:dyDescent="0.3">
      <c r="A1383" t="s">
        <v>9294</v>
      </c>
      <c r="B1383" s="1">
        <v>44305</v>
      </c>
      <c r="C1383" t="s">
        <v>9295</v>
      </c>
      <c r="D1383" t="s">
        <v>100</v>
      </c>
      <c r="E1383" t="s">
        <v>57</v>
      </c>
      <c r="F1383">
        <v>12</v>
      </c>
      <c r="G1383">
        <v>10</v>
      </c>
      <c r="H1383" s="4">
        <v>1229.6199999999999</v>
      </c>
      <c r="I1383" s="4">
        <v>1414.0629999999999</v>
      </c>
      <c r="J1383" s="4">
        <f t="shared" si="42"/>
        <v>1838.3900000000003</v>
      </c>
      <c r="K1383" s="4">
        <f t="shared" si="43"/>
        <v>14140.63</v>
      </c>
      <c r="L1383" t="s">
        <v>27</v>
      </c>
      <c r="M1383" t="s">
        <v>79</v>
      </c>
      <c r="N1383" t="s">
        <v>29</v>
      </c>
      <c r="O1383" t="s">
        <v>67</v>
      </c>
      <c r="P1383" s="5">
        <v>6.04</v>
      </c>
      <c r="Q1383">
        <v>4</v>
      </c>
      <c r="R1383" t="s">
        <v>74</v>
      </c>
    </row>
    <row r="1384" spans="1:18" x14ac:dyDescent="0.3">
      <c r="A1384" t="s">
        <v>10162</v>
      </c>
      <c r="B1384" s="1">
        <v>44305</v>
      </c>
      <c r="C1384" t="s">
        <v>10163</v>
      </c>
      <c r="D1384" t="s">
        <v>94</v>
      </c>
      <c r="E1384" t="s">
        <v>50</v>
      </c>
      <c r="F1384">
        <v>12</v>
      </c>
      <c r="G1384">
        <v>11</v>
      </c>
      <c r="H1384" s="4">
        <v>1209.99</v>
      </c>
      <c r="I1384" s="4">
        <v>1294.6893</v>
      </c>
      <c r="J1384" s="4">
        <f t="shared" si="42"/>
        <v>881.7123000000006</v>
      </c>
      <c r="K1384" s="4">
        <f t="shared" si="43"/>
        <v>14241.5823</v>
      </c>
      <c r="L1384" t="s">
        <v>47</v>
      </c>
      <c r="M1384" t="s">
        <v>28</v>
      </c>
      <c r="N1384" t="s">
        <v>36</v>
      </c>
      <c r="O1384" t="s">
        <v>67</v>
      </c>
      <c r="P1384" s="5">
        <v>49.98</v>
      </c>
      <c r="Q1384">
        <v>4.3</v>
      </c>
      <c r="R1384" t="s">
        <v>23</v>
      </c>
    </row>
    <row r="1385" spans="1:18" x14ac:dyDescent="0.3">
      <c r="A1385" t="s">
        <v>3997</v>
      </c>
      <c r="B1385" s="1">
        <v>44306</v>
      </c>
      <c r="C1385" t="s">
        <v>3998</v>
      </c>
      <c r="D1385" t="s">
        <v>133</v>
      </c>
      <c r="E1385" t="s">
        <v>50</v>
      </c>
      <c r="F1385">
        <v>18</v>
      </c>
      <c r="G1385">
        <v>17</v>
      </c>
      <c r="H1385" s="4">
        <v>697.53</v>
      </c>
      <c r="I1385" s="4">
        <v>781.23360000000002</v>
      </c>
      <c r="J1385" s="4">
        <f t="shared" si="42"/>
        <v>1375.4611999999997</v>
      </c>
      <c r="K1385" s="4">
        <f t="shared" si="43"/>
        <v>13280.9712</v>
      </c>
      <c r="L1385" t="s">
        <v>51</v>
      </c>
      <c r="M1385" t="s">
        <v>86</v>
      </c>
      <c r="N1385" t="s">
        <v>29</v>
      </c>
      <c r="O1385" t="s">
        <v>67</v>
      </c>
      <c r="P1385" s="5">
        <v>47.5</v>
      </c>
      <c r="Q1385">
        <v>4.9000000000000004</v>
      </c>
      <c r="R1385" t="s">
        <v>74</v>
      </c>
    </row>
    <row r="1386" spans="1:18" x14ac:dyDescent="0.3">
      <c r="A1386" t="s">
        <v>4943</v>
      </c>
      <c r="B1386" s="1">
        <v>44306</v>
      </c>
      <c r="C1386" t="s">
        <v>4944</v>
      </c>
      <c r="D1386" t="s">
        <v>56</v>
      </c>
      <c r="E1386" t="s">
        <v>57</v>
      </c>
      <c r="F1386">
        <v>5</v>
      </c>
      <c r="G1386">
        <v>5</v>
      </c>
      <c r="H1386" s="4">
        <v>1139.1600000000001</v>
      </c>
      <c r="I1386" s="4">
        <v>1298.6424000000002</v>
      </c>
      <c r="J1386" s="4">
        <f t="shared" si="42"/>
        <v>759.06200000000115</v>
      </c>
      <c r="K1386" s="4">
        <f t="shared" si="43"/>
        <v>6493.2120000000014</v>
      </c>
      <c r="L1386" t="s">
        <v>20</v>
      </c>
      <c r="M1386" t="s">
        <v>28</v>
      </c>
      <c r="N1386" t="s">
        <v>36</v>
      </c>
      <c r="O1386" t="s">
        <v>53</v>
      </c>
      <c r="P1386" s="5">
        <v>38.35</v>
      </c>
      <c r="Q1386">
        <v>4.9000000000000004</v>
      </c>
      <c r="R1386" t="s">
        <v>23</v>
      </c>
    </row>
    <row r="1387" spans="1:18" x14ac:dyDescent="0.3">
      <c r="A1387" t="s">
        <v>6208</v>
      </c>
      <c r="B1387" s="1">
        <v>44306</v>
      </c>
      <c r="C1387" t="s">
        <v>6209</v>
      </c>
      <c r="D1387" t="s">
        <v>65</v>
      </c>
      <c r="E1387" t="s">
        <v>82</v>
      </c>
      <c r="F1387">
        <v>9</v>
      </c>
      <c r="G1387">
        <v>8</v>
      </c>
      <c r="H1387" s="4">
        <v>166.03</v>
      </c>
      <c r="I1387" s="4">
        <v>187.61389999999997</v>
      </c>
      <c r="J1387" s="4">
        <f t="shared" si="42"/>
        <v>132.78119999999979</v>
      </c>
      <c r="K1387" s="4">
        <f t="shared" si="43"/>
        <v>1500.9111999999998</v>
      </c>
      <c r="L1387" t="s">
        <v>20</v>
      </c>
      <c r="M1387" t="s">
        <v>35</v>
      </c>
      <c r="N1387" t="s">
        <v>36</v>
      </c>
      <c r="O1387" t="s">
        <v>89</v>
      </c>
      <c r="P1387" s="5">
        <v>39.89</v>
      </c>
      <c r="Q1387">
        <v>1.2</v>
      </c>
      <c r="R1387" t="s">
        <v>23</v>
      </c>
    </row>
    <row r="1388" spans="1:18" x14ac:dyDescent="0.3">
      <c r="A1388" t="s">
        <v>955</v>
      </c>
      <c r="B1388" s="1">
        <v>44307</v>
      </c>
      <c r="C1388" t="s">
        <v>956</v>
      </c>
      <c r="D1388" t="s">
        <v>109</v>
      </c>
      <c r="E1388" t="s">
        <v>46</v>
      </c>
      <c r="F1388">
        <v>20</v>
      </c>
      <c r="G1388">
        <v>16</v>
      </c>
      <c r="H1388" s="4">
        <v>140.87</v>
      </c>
      <c r="I1388" s="4">
        <v>156.36570000000003</v>
      </c>
      <c r="J1388" s="4">
        <f t="shared" si="42"/>
        <v>235.46120000000045</v>
      </c>
      <c r="K1388" s="4">
        <f t="shared" si="43"/>
        <v>2501.8512000000005</v>
      </c>
      <c r="L1388" t="s">
        <v>66</v>
      </c>
      <c r="M1388" t="s">
        <v>42</v>
      </c>
      <c r="N1388" t="s">
        <v>22</v>
      </c>
      <c r="O1388" t="s">
        <v>53</v>
      </c>
      <c r="P1388" s="5">
        <v>12.47</v>
      </c>
      <c r="Q1388">
        <v>2.5</v>
      </c>
      <c r="R1388" t="s">
        <v>23</v>
      </c>
    </row>
    <row r="1389" spans="1:18" x14ac:dyDescent="0.3">
      <c r="A1389" t="s">
        <v>5571</v>
      </c>
      <c r="B1389" s="1">
        <v>44307</v>
      </c>
      <c r="C1389" t="s">
        <v>5572</v>
      </c>
      <c r="D1389" t="s">
        <v>56</v>
      </c>
      <c r="E1389" t="s">
        <v>57</v>
      </c>
      <c r="F1389">
        <v>7</v>
      </c>
      <c r="G1389">
        <v>6</v>
      </c>
      <c r="H1389" s="4">
        <v>499.73</v>
      </c>
      <c r="I1389" s="4">
        <v>554.70030000000008</v>
      </c>
      <c r="J1389" s="4">
        <f t="shared" si="42"/>
        <v>326.99180000000064</v>
      </c>
      <c r="K1389" s="4">
        <f t="shared" si="43"/>
        <v>3328.2018000000007</v>
      </c>
      <c r="L1389" t="s">
        <v>51</v>
      </c>
      <c r="M1389" t="s">
        <v>79</v>
      </c>
      <c r="N1389" t="s">
        <v>22</v>
      </c>
      <c r="O1389" t="s">
        <v>67</v>
      </c>
      <c r="P1389" s="5">
        <v>2.83</v>
      </c>
      <c r="Q1389">
        <v>1.3</v>
      </c>
      <c r="R1389" t="s">
        <v>23</v>
      </c>
    </row>
    <row r="1390" spans="1:18" x14ac:dyDescent="0.3">
      <c r="A1390" t="s">
        <v>2936</v>
      </c>
      <c r="B1390" s="1">
        <v>44308</v>
      </c>
      <c r="C1390" t="s">
        <v>2937</v>
      </c>
      <c r="D1390" t="s">
        <v>141</v>
      </c>
      <c r="E1390" t="s">
        <v>50</v>
      </c>
      <c r="F1390">
        <v>1</v>
      </c>
      <c r="G1390">
        <v>1</v>
      </c>
      <c r="H1390" s="4">
        <v>1317.04</v>
      </c>
      <c r="I1390" s="4">
        <v>1382.8920000000001</v>
      </c>
      <c r="J1390" s="4">
        <f t="shared" si="42"/>
        <v>31.182000000000087</v>
      </c>
      <c r="K1390" s="4">
        <f t="shared" si="43"/>
        <v>1382.8920000000001</v>
      </c>
      <c r="L1390" t="s">
        <v>66</v>
      </c>
      <c r="M1390" t="s">
        <v>21</v>
      </c>
      <c r="N1390" t="s">
        <v>71</v>
      </c>
      <c r="O1390" t="s">
        <v>89</v>
      </c>
      <c r="P1390" s="5">
        <v>34.67</v>
      </c>
      <c r="Q1390">
        <v>3.4</v>
      </c>
      <c r="R1390" t="s">
        <v>74</v>
      </c>
    </row>
    <row r="1391" spans="1:18" x14ac:dyDescent="0.3">
      <c r="A1391" t="s">
        <v>4361</v>
      </c>
      <c r="B1391" s="1">
        <v>44308</v>
      </c>
      <c r="C1391" t="s">
        <v>4362</v>
      </c>
      <c r="D1391" t="s">
        <v>33</v>
      </c>
      <c r="E1391" t="s">
        <v>70</v>
      </c>
      <c r="F1391">
        <v>20</v>
      </c>
      <c r="G1391">
        <v>19</v>
      </c>
      <c r="H1391" s="4">
        <v>1397.3</v>
      </c>
      <c r="I1391" s="4">
        <v>1606.8949999999998</v>
      </c>
      <c r="J1391" s="4">
        <f t="shared" si="42"/>
        <v>3939.7149999999929</v>
      </c>
      <c r="K1391" s="4">
        <f t="shared" si="43"/>
        <v>30531.004999999994</v>
      </c>
      <c r="L1391" t="s">
        <v>47</v>
      </c>
      <c r="M1391" t="s">
        <v>123</v>
      </c>
      <c r="N1391" t="s">
        <v>22</v>
      </c>
      <c r="O1391" t="s">
        <v>30</v>
      </c>
      <c r="P1391" s="5">
        <v>42.59</v>
      </c>
      <c r="Q1391">
        <v>2.5</v>
      </c>
      <c r="R1391" t="s">
        <v>74</v>
      </c>
    </row>
    <row r="1392" spans="1:18" x14ac:dyDescent="0.3">
      <c r="A1392" t="s">
        <v>4899</v>
      </c>
      <c r="B1392" s="1">
        <v>44308</v>
      </c>
      <c r="C1392" t="s">
        <v>4900</v>
      </c>
      <c r="D1392" t="s">
        <v>65</v>
      </c>
      <c r="E1392" t="s">
        <v>82</v>
      </c>
      <c r="F1392">
        <v>11</v>
      </c>
      <c r="G1392">
        <v>10</v>
      </c>
      <c r="H1392" s="4">
        <v>1381.78</v>
      </c>
      <c r="I1392" s="4">
        <v>1533.7758000000001</v>
      </c>
      <c r="J1392" s="4">
        <f t="shared" si="42"/>
        <v>1472.5180000000023</v>
      </c>
      <c r="K1392" s="4">
        <f t="shared" si="43"/>
        <v>15337.758000000002</v>
      </c>
      <c r="L1392" t="s">
        <v>47</v>
      </c>
      <c r="M1392" t="s">
        <v>21</v>
      </c>
      <c r="N1392" t="s">
        <v>71</v>
      </c>
      <c r="O1392" t="s">
        <v>37</v>
      </c>
      <c r="P1392" s="5">
        <v>47.44</v>
      </c>
      <c r="Q1392">
        <v>3</v>
      </c>
      <c r="R1392" t="s">
        <v>23</v>
      </c>
    </row>
    <row r="1393" spans="1:18" x14ac:dyDescent="0.3">
      <c r="A1393" t="s">
        <v>6149</v>
      </c>
      <c r="B1393" s="1">
        <v>44308</v>
      </c>
      <c r="C1393" t="s">
        <v>6150</v>
      </c>
      <c r="D1393" t="s">
        <v>130</v>
      </c>
      <c r="E1393" t="s">
        <v>82</v>
      </c>
      <c r="F1393">
        <v>15</v>
      </c>
      <c r="G1393">
        <v>13</v>
      </c>
      <c r="H1393" s="4">
        <v>56.55</v>
      </c>
      <c r="I1393" s="4">
        <v>61.639499999999998</v>
      </c>
      <c r="J1393" s="4">
        <f t="shared" si="42"/>
        <v>28.333500000000001</v>
      </c>
      <c r="K1393" s="4">
        <f t="shared" si="43"/>
        <v>801.31349999999998</v>
      </c>
      <c r="L1393" t="s">
        <v>66</v>
      </c>
      <c r="M1393" t="s">
        <v>86</v>
      </c>
      <c r="N1393" t="s">
        <v>22</v>
      </c>
      <c r="O1393" t="s">
        <v>89</v>
      </c>
      <c r="P1393" s="5">
        <v>37.83</v>
      </c>
      <c r="Q1393">
        <v>4.3</v>
      </c>
      <c r="R1393" t="s">
        <v>23</v>
      </c>
    </row>
    <row r="1394" spans="1:18" x14ac:dyDescent="0.3">
      <c r="A1394" t="s">
        <v>4925</v>
      </c>
      <c r="B1394" s="1">
        <v>44309</v>
      </c>
      <c r="C1394" t="s">
        <v>4926</v>
      </c>
      <c r="D1394" t="s">
        <v>130</v>
      </c>
      <c r="E1394" t="s">
        <v>82</v>
      </c>
      <c r="F1394">
        <v>9</v>
      </c>
      <c r="G1394">
        <v>9</v>
      </c>
      <c r="H1394" s="4">
        <v>1310.93</v>
      </c>
      <c r="I1394" s="4">
        <v>1389.5858000000001</v>
      </c>
      <c r="J1394" s="4">
        <f t="shared" si="42"/>
        <v>697.25220000000047</v>
      </c>
      <c r="K1394" s="4">
        <f t="shared" si="43"/>
        <v>12506.272200000001</v>
      </c>
      <c r="L1394" t="s">
        <v>47</v>
      </c>
      <c r="M1394" t="s">
        <v>28</v>
      </c>
      <c r="N1394" t="s">
        <v>29</v>
      </c>
      <c r="O1394" t="s">
        <v>67</v>
      </c>
      <c r="P1394" s="5">
        <v>10.65</v>
      </c>
      <c r="Q1394">
        <v>2.2000000000000002</v>
      </c>
      <c r="R1394" t="s">
        <v>23</v>
      </c>
    </row>
    <row r="1395" spans="1:18" x14ac:dyDescent="0.3">
      <c r="A1395" t="s">
        <v>9858</v>
      </c>
      <c r="B1395" s="1">
        <v>44309</v>
      </c>
      <c r="C1395" t="s">
        <v>9859</v>
      </c>
      <c r="D1395" t="s">
        <v>56</v>
      </c>
      <c r="E1395" t="s">
        <v>57</v>
      </c>
      <c r="F1395">
        <v>19</v>
      </c>
      <c r="G1395">
        <v>18</v>
      </c>
      <c r="H1395" s="4">
        <v>1002.64</v>
      </c>
      <c r="I1395" s="4">
        <v>1153.0359999999998</v>
      </c>
      <c r="J1395" s="4">
        <f t="shared" si="42"/>
        <v>2688.3079999999968</v>
      </c>
      <c r="K1395" s="4">
        <f t="shared" si="43"/>
        <v>20754.647999999997</v>
      </c>
      <c r="L1395" t="s">
        <v>47</v>
      </c>
      <c r="M1395" t="s">
        <v>123</v>
      </c>
      <c r="N1395" t="s">
        <v>29</v>
      </c>
      <c r="O1395" t="s">
        <v>89</v>
      </c>
      <c r="P1395" s="5">
        <v>18.82</v>
      </c>
      <c r="Q1395">
        <v>2.1</v>
      </c>
      <c r="R1395" t="s">
        <v>23</v>
      </c>
    </row>
    <row r="1396" spans="1:18" x14ac:dyDescent="0.3">
      <c r="A1396" t="s">
        <v>6372</v>
      </c>
      <c r="B1396" s="1">
        <v>44310</v>
      </c>
      <c r="C1396" t="s">
        <v>6373</v>
      </c>
      <c r="D1396" t="s">
        <v>85</v>
      </c>
      <c r="E1396" t="s">
        <v>82</v>
      </c>
      <c r="F1396">
        <v>7</v>
      </c>
      <c r="G1396">
        <v>7</v>
      </c>
      <c r="H1396" s="4">
        <v>822.57</v>
      </c>
      <c r="I1396" s="4">
        <v>888.37560000000008</v>
      </c>
      <c r="J1396" s="4">
        <f t="shared" si="42"/>
        <v>437.17919999999964</v>
      </c>
      <c r="K1396" s="4">
        <f t="shared" si="43"/>
        <v>6218.6292000000003</v>
      </c>
      <c r="L1396" t="s">
        <v>20</v>
      </c>
      <c r="M1396" t="s">
        <v>42</v>
      </c>
      <c r="N1396" t="s">
        <v>71</v>
      </c>
      <c r="O1396" t="s">
        <v>37</v>
      </c>
      <c r="P1396" s="5">
        <v>23.46</v>
      </c>
      <c r="Q1396">
        <v>2.5</v>
      </c>
      <c r="R1396" t="s">
        <v>23</v>
      </c>
    </row>
    <row r="1397" spans="1:18" x14ac:dyDescent="0.3">
      <c r="A1397" t="s">
        <v>1717</v>
      </c>
      <c r="B1397" s="1">
        <v>44311</v>
      </c>
      <c r="C1397" t="s">
        <v>1718</v>
      </c>
      <c r="D1397" t="s">
        <v>77</v>
      </c>
      <c r="E1397" t="s">
        <v>82</v>
      </c>
      <c r="F1397">
        <v>3</v>
      </c>
      <c r="G1397">
        <v>3</v>
      </c>
      <c r="H1397" s="4">
        <v>957.56</v>
      </c>
      <c r="I1397" s="4">
        <v>1005.438</v>
      </c>
      <c r="J1397" s="4">
        <f t="shared" si="42"/>
        <v>129.60400000000001</v>
      </c>
      <c r="K1397" s="4">
        <f t="shared" si="43"/>
        <v>3016.3139999999999</v>
      </c>
      <c r="L1397" t="s">
        <v>27</v>
      </c>
      <c r="M1397" t="s">
        <v>79</v>
      </c>
      <c r="N1397" t="s">
        <v>36</v>
      </c>
      <c r="O1397" t="s">
        <v>53</v>
      </c>
      <c r="P1397" s="5">
        <v>14.03</v>
      </c>
      <c r="Q1397">
        <v>3.1</v>
      </c>
      <c r="R1397" t="s">
        <v>23</v>
      </c>
    </row>
    <row r="1398" spans="1:18" x14ac:dyDescent="0.3">
      <c r="A1398" t="s">
        <v>3725</v>
      </c>
      <c r="B1398" s="1">
        <v>44311</v>
      </c>
      <c r="C1398" t="s">
        <v>3726</v>
      </c>
      <c r="D1398" t="s">
        <v>130</v>
      </c>
      <c r="E1398" t="s">
        <v>82</v>
      </c>
      <c r="F1398">
        <v>15</v>
      </c>
      <c r="G1398">
        <v>13</v>
      </c>
      <c r="H1398" s="4">
        <v>1012.01</v>
      </c>
      <c r="I1398" s="4">
        <v>1153.6914000000002</v>
      </c>
      <c r="J1398" s="4">
        <f t="shared" si="42"/>
        <v>1801.0182000000025</v>
      </c>
      <c r="K1398" s="4">
        <f t="shared" si="43"/>
        <v>14997.988200000002</v>
      </c>
      <c r="L1398" t="s">
        <v>47</v>
      </c>
      <c r="M1398" t="s">
        <v>28</v>
      </c>
      <c r="N1398" t="s">
        <v>29</v>
      </c>
      <c r="O1398" t="s">
        <v>53</v>
      </c>
      <c r="P1398" s="5">
        <v>40.840000000000003</v>
      </c>
      <c r="Q1398">
        <v>4.5</v>
      </c>
      <c r="R1398" t="s">
        <v>23</v>
      </c>
    </row>
    <row r="1399" spans="1:18" x14ac:dyDescent="0.3">
      <c r="A1399" t="s">
        <v>3275</v>
      </c>
      <c r="B1399" s="1">
        <v>44312</v>
      </c>
      <c r="C1399" t="s">
        <v>3276</v>
      </c>
      <c r="D1399" t="s">
        <v>109</v>
      </c>
      <c r="E1399" t="s">
        <v>46</v>
      </c>
      <c r="F1399">
        <v>11</v>
      </c>
      <c r="G1399">
        <v>9</v>
      </c>
      <c r="H1399" s="4">
        <v>540.29</v>
      </c>
      <c r="I1399" s="4">
        <v>605.12480000000005</v>
      </c>
      <c r="J1399" s="4">
        <f t="shared" si="42"/>
        <v>560.9132000000003</v>
      </c>
      <c r="K1399" s="4">
        <f t="shared" si="43"/>
        <v>5446.1232</v>
      </c>
      <c r="L1399" t="s">
        <v>66</v>
      </c>
      <c r="M1399" t="s">
        <v>123</v>
      </c>
      <c r="N1399" t="s">
        <v>29</v>
      </c>
      <c r="O1399" t="s">
        <v>89</v>
      </c>
      <c r="P1399" s="5">
        <v>22.6</v>
      </c>
      <c r="Q1399">
        <v>2.6</v>
      </c>
      <c r="R1399" t="s">
        <v>23</v>
      </c>
    </row>
    <row r="1400" spans="1:18" x14ac:dyDescent="0.3">
      <c r="A1400" t="s">
        <v>5629</v>
      </c>
      <c r="B1400" s="1">
        <v>44312</v>
      </c>
      <c r="C1400" t="s">
        <v>5630</v>
      </c>
      <c r="D1400" t="s">
        <v>116</v>
      </c>
      <c r="E1400" t="s">
        <v>50</v>
      </c>
      <c r="F1400">
        <v>5</v>
      </c>
      <c r="G1400">
        <v>4</v>
      </c>
      <c r="H1400" s="4">
        <v>1309.1099999999999</v>
      </c>
      <c r="I1400" s="4">
        <v>1492.3854000000001</v>
      </c>
      <c r="J1400" s="4">
        <f t="shared" si="42"/>
        <v>709.81160000000091</v>
      </c>
      <c r="K1400" s="4">
        <f t="shared" si="43"/>
        <v>5969.5416000000005</v>
      </c>
      <c r="L1400" t="s">
        <v>51</v>
      </c>
      <c r="M1400" t="s">
        <v>35</v>
      </c>
      <c r="N1400" t="s">
        <v>22</v>
      </c>
      <c r="O1400" t="s">
        <v>89</v>
      </c>
      <c r="P1400" s="5">
        <v>23.29</v>
      </c>
      <c r="Q1400">
        <v>4.7</v>
      </c>
      <c r="R1400" t="s">
        <v>23</v>
      </c>
    </row>
    <row r="1401" spans="1:18" x14ac:dyDescent="0.3">
      <c r="A1401" t="s">
        <v>7092</v>
      </c>
      <c r="B1401" s="1">
        <v>44312</v>
      </c>
      <c r="C1401" t="s">
        <v>7093</v>
      </c>
      <c r="D1401" t="s">
        <v>77</v>
      </c>
      <c r="E1401" t="s">
        <v>82</v>
      </c>
      <c r="F1401">
        <v>10</v>
      </c>
      <c r="G1401">
        <v>8</v>
      </c>
      <c r="H1401" s="4">
        <v>1073.24</v>
      </c>
      <c r="I1401" s="4">
        <v>1212.7611999999999</v>
      </c>
      <c r="J1401" s="4">
        <f t="shared" si="42"/>
        <v>1100.9195999999993</v>
      </c>
      <c r="K1401" s="4">
        <f t="shared" si="43"/>
        <v>9702.0895999999993</v>
      </c>
      <c r="L1401" t="s">
        <v>66</v>
      </c>
      <c r="M1401" t="s">
        <v>86</v>
      </c>
      <c r="N1401" t="s">
        <v>22</v>
      </c>
      <c r="O1401" t="s">
        <v>89</v>
      </c>
      <c r="P1401" s="5">
        <v>15.25</v>
      </c>
      <c r="Q1401">
        <v>1.2</v>
      </c>
      <c r="R1401" t="s">
        <v>23</v>
      </c>
    </row>
    <row r="1402" spans="1:18" x14ac:dyDescent="0.3">
      <c r="A1402" t="s">
        <v>7188</v>
      </c>
      <c r="B1402" s="1">
        <v>44312</v>
      </c>
      <c r="C1402" t="s">
        <v>7189</v>
      </c>
      <c r="D1402" t="s">
        <v>100</v>
      </c>
      <c r="E1402" t="s">
        <v>57</v>
      </c>
      <c r="F1402">
        <v>17</v>
      </c>
      <c r="G1402">
        <v>15</v>
      </c>
      <c r="H1402" s="4">
        <v>1150.3599999999999</v>
      </c>
      <c r="I1402" s="4">
        <v>1311.4104</v>
      </c>
      <c r="J1402" s="4">
        <f t="shared" si="42"/>
        <v>2378.246000000001</v>
      </c>
      <c r="K1402" s="4">
        <f t="shared" si="43"/>
        <v>19671.155999999999</v>
      </c>
      <c r="L1402" t="s">
        <v>51</v>
      </c>
      <c r="M1402" t="s">
        <v>42</v>
      </c>
      <c r="N1402" t="s">
        <v>71</v>
      </c>
      <c r="O1402" t="s">
        <v>89</v>
      </c>
      <c r="P1402" s="5">
        <v>37.51</v>
      </c>
      <c r="Q1402">
        <v>1.8</v>
      </c>
      <c r="R1402" t="s">
        <v>23</v>
      </c>
    </row>
    <row r="1403" spans="1:18" x14ac:dyDescent="0.3">
      <c r="A1403" t="s">
        <v>4608</v>
      </c>
      <c r="B1403" s="1">
        <v>44313</v>
      </c>
      <c r="C1403" t="s">
        <v>4609</v>
      </c>
      <c r="D1403" t="s">
        <v>40</v>
      </c>
      <c r="E1403" t="s">
        <v>57</v>
      </c>
      <c r="F1403">
        <v>9</v>
      </c>
      <c r="G1403">
        <v>7</v>
      </c>
      <c r="H1403" s="4">
        <v>1204.8499999999999</v>
      </c>
      <c r="I1403" s="4">
        <v>1301.2380000000001</v>
      </c>
      <c r="J1403" s="4">
        <f t="shared" si="42"/>
        <v>642.83600000000217</v>
      </c>
      <c r="K1403" s="4">
        <f t="shared" si="43"/>
        <v>9108.6660000000011</v>
      </c>
      <c r="L1403" t="s">
        <v>27</v>
      </c>
      <c r="M1403" t="s">
        <v>28</v>
      </c>
      <c r="N1403" t="s">
        <v>36</v>
      </c>
      <c r="O1403" t="s">
        <v>53</v>
      </c>
      <c r="P1403" s="5">
        <v>31.88</v>
      </c>
      <c r="Q1403">
        <v>3.8</v>
      </c>
      <c r="R1403" t="s">
        <v>23</v>
      </c>
    </row>
    <row r="1404" spans="1:18" x14ac:dyDescent="0.3">
      <c r="A1404" t="s">
        <v>2846</v>
      </c>
      <c r="B1404" s="1">
        <v>44314</v>
      </c>
      <c r="C1404" t="s">
        <v>2847</v>
      </c>
      <c r="D1404" t="s">
        <v>61</v>
      </c>
      <c r="E1404" t="s">
        <v>70</v>
      </c>
      <c r="F1404">
        <v>19</v>
      </c>
      <c r="G1404">
        <v>15</v>
      </c>
      <c r="H1404" s="4">
        <v>1489.07</v>
      </c>
      <c r="I1404" s="4">
        <v>1608.1956</v>
      </c>
      <c r="J1404" s="4">
        <f t="shared" si="42"/>
        <v>1747.5440000000019</v>
      </c>
      <c r="K1404" s="4">
        <f t="shared" si="43"/>
        <v>24122.934000000001</v>
      </c>
      <c r="L1404" t="s">
        <v>66</v>
      </c>
      <c r="M1404" t="s">
        <v>123</v>
      </c>
      <c r="N1404" t="s">
        <v>29</v>
      </c>
      <c r="O1404" t="s">
        <v>30</v>
      </c>
      <c r="P1404" s="5">
        <v>39.340000000000003</v>
      </c>
      <c r="Q1404">
        <v>3.3</v>
      </c>
      <c r="R1404" t="s">
        <v>23</v>
      </c>
    </row>
    <row r="1405" spans="1:18" x14ac:dyDescent="0.3">
      <c r="A1405" t="s">
        <v>6826</v>
      </c>
      <c r="B1405" s="1">
        <v>44314</v>
      </c>
      <c r="C1405" t="s">
        <v>6827</v>
      </c>
      <c r="D1405" t="s">
        <v>94</v>
      </c>
      <c r="E1405" t="s">
        <v>50</v>
      </c>
      <c r="F1405">
        <v>13</v>
      </c>
      <c r="G1405">
        <v>12</v>
      </c>
      <c r="H1405" s="4">
        <v>1079.26</v>
      </c>
      <c r="I1405" s="4">
        <v>1241.1489999999999</v>
      </c>
      <c r="J1405" s="4">
        <f t="shared" si="42"/>
        <v>1942.6679999999997</v>
      </c>
      <c r="K1405" s="4">
        <f t="shared" si="43"/>
        <v>14893.787999999999</v>
      </c>
      <c r="L1405" t="s">
        <v>66</v>
      </c>
      <c r="M1405" t="s">
        <v>79</v>
      </c>
      <c r="N1405" t="s">
        <v>29</v>
      </c>
      <c r="O1405" t="s">
        <v>67</v>
      </c>
      <c r="P1405" s="5">
        <v>0</v>
      </c>
      <c r="Q1405">
        <v>3.4</v>
      </c>
      <c r="R1405" t="s">
        <v>23</v>
      </c>
    </row>
    <row r="1406" spans="1:18" x14ac:dyDescent="0.3">
      <c r="A1406" t="s">
        <v>2576</v>
      </c>
      <c r="B1406" s="1">
        <v>44315</v>
      </c>
      <c r="C1406" t="s">
        <v>2577</v>
      </c>
      <c r="D1406" t="s">
        <v>109</v>
      </c>
      <c r="E1406" t="s">
        <v>46</v>
      </c>
      <c r="F1406">
        <v>11</v>
      </c>
      <c r="G1406">
        <v>11</v>
      </c>
      <c r="H1406" s="4">
        <v>452.46</v>
      </c>
      <c r="I1406" s="4">
        <v>484.13220000000001</v>
      </c>
      <c r="J1406" s="4">
        <f t="shared" si="42"/>
        <v>323.47420000000062</v>
      </c>
      <c r="K1406" s="4">
        <f t="shared" si="43"/>
        <v>5325.4542000000001</v>
      </c>
      <c r="L1406" t="s">
        <v>51</v>
      </c>
      <c r="M1406" t="s">
        <v>21</v>
      </c>
      <c r="N1406" t="s">
        <v>71</v>
      </c>
      <c r="O1406" t="s">
        <v>30</v>
      </c>
      <c r="P1406" s="5">
        <v>24.92</v>
      </c>
      <c r="Q1406">
        <v>1.8</v>
      </c>
      <c r="R1406" t="s">
        <v>23</v>
      </c>
    </row>
    <row r="1407" spans="1:18" x14ac:dyDescent="0.3">
      <c r="A1407" t="s">
        <v>9474</v>
      </c>
      <c r="B1407" s="1">
        <v>44315</v>
      </c>
      <c r="C1407" t="s">
        <v>9475</v>
      </c>
      <c r="D1407" t="s">
        <v>85</v>
      </c>
      <c r="E1407" t="s">
        <v>82</v>
      </c>
      <c r="F1407">
        <v>15</v>
      </c>
      <c r="G1407">
        <v>12</v>
      </c>
      <c r="H1407" s="4">
        <v>1387.21</v>
      </c>
      <c r="I1407" s="4">
        <v>1567.5473</v>
      </c>
      <c r="J1407" s="4">
        <f t="shared" si="42"/>
        <v>2125.8075999999983</v>
      </c>
      <c r="K1407" s="4">
        <f t="shared" si="43"/>
        <v>18810.567599999998</v>
      </c>
      <c r="L1407" t="s">
        <v>66</v>
      </c>
      <c r="M1407" t="s">
        <v>21</v>
      </c>
      <c r="N1407" t="s">
        <v>29</v>
      </c>
      <c r="O1407" t="s">
        <v>37</v>
      </c>
      <c r="P1407" s="5">
        <v>38.24</v>
      </c>
      <c r="Q1407">
        <v>5</v>
      </c>
      <c r="R1407" t="s">
        <v>74</v>
      </c>
    </row>
    <row r="1408" spans="1:18" x14ac:dyDescent="0.3">
      <c r="A1408" t="s">
        <v>990</v>
      </c>
      <c r="B1408" s="1">
        <v>44316</v>
      </c>
      <c r="C1408" t="s">
        <v>991</v>
      </c>
      <c r="D1408" t="s">
        <v>65</v>
      </c>
      <c r="E1408" t="s">
        <v>82</v>
      </c>
      <c r="F1408">
        <v>1</v>
      </c>
      <c r="G1408">
        <v>1</v>
      </c>
      <c r="H1408" s="4">
        <v>1291.22</v>
      </c>
      <c r="I1408" s="4">
        <v>1471.9908000000003</v>
      </c>
      <c r="J1408" s="4">
        <f t="shared" si="42"/>
        <v>152.19080000000025</v>
      </c>
      <c r="K1408" s="4">
        <f t="shared" si="43"/>
        <v>1471.9908000000003</v>
      </c>
      <c r="L1408" t="s">
        <v>27</v>
      </c>
      <c r="M1408" t="s">
        <v>79</v>
      </c>
      <c r="N1408" t="s">
        <v>36</v>
      </c>
      <c r="O1408" t="s">
        <v>37</v>
      </c>
      <c r="P1408" s="5">
        <v>28.58</v>
      </c>
      <c r="Q1408">
        <v>3.8</v>
      </c>
      <c r="R1408" t="s">
        <v>74</v>
      </c>
    </row>
    <row r="1409" spans="1:18" x14ac:dyDescent="0.3">
      <c r="A1409" t="s">
        <v>3789</v>
      </c>
      <c r="B1409" s="1">
        <v>44316</v>
      </c>
      <c r="C1409" t="s">
        <v>3790</v>
      </c>
      <c r="D1409" t="s">
        <v>94</v>
      </c>
      <c r="E1409" t="s">
        <v>50</v>
      </c>
      <c r="F1409">
        <v>11</v>
      </c>
      <c r="G1409">
        <v>11</v>
      </c>
      <c r="H1409" s="4">
        <v>682.55</v>
      </c>
      <c r="I1409" s="4">
        <v>743.97950000000003</v>
      </c>
      <c r="J1409" s="4">
        <f t="shared" si="42"/>
        <v>656.51450000000114</v>
      </c>
      <c r="K1409" s="4">
        <f t="shared" si="43"/>
        <v>8183.7745000000004</v>
      </c>
      <c r="L1409" t="s">
        <v>27</v>
      </c>
      <c r="M1409" t="s">
        <v>28</v>
      </c>
      <c r="N1409" t="s">
        <v>29</v>
      </c>
      <c r="O1409" t="s">
        <v>37</v>
      </c>
      <c r="P1409" s="5">
        <v>19.21</v>
      </c>
      <c r="Q1409">
        <v>1.5</v>
      </c>
      <c r="R1409" t="s">
        <v>23</v>
      </c>
    </row>
    <row r="1410" spans="1:18" x14ac:dyDescent="0.3">
      <c r="A1410" t="s">
        <v>3242</v>
      </c>
      <c r="B1410" s="1">
        <v>44317</v>
      </c>
      <c r="C1410" t="s">
        <v>3243</v>
      </c>
      <c r="D1410" t="s">
        <v>141</v>
      </c>
      <c r="E1410" t="s">
        <v>50</v>
      </c>
      <c r="F1410">
        <v>15</v>
      </c>
      <c r="G1410">
        <v>12</v>
      </c>
      <c r="H1410" s="4">
        <v>245.73</v>
      </c>
      <c r="I1410" s="4">
        <v>258.01650000000001</v>
      </c>
      <c r="J1410" s="4">
        <f t="shared" ref="J1410:J1473" si="44">(G1410*I1410)-(G1410*H1410)-P1410</f>
        <v>142.89800000000056</v>
      </c>
      <c r="K1410" s="4">
        <f t="shared" ref="K1410:K1473" si="45">G1410*I1410</f>
        <v>3096.1980000000003</v>
      </c>
      <c r="L1410" t="s">
        <v>27</v>
      </c>
      <c r="M1410" t="s">
        <v>35</v>
      </c>
      <c r="N1410" t="s">
        <v>71</v>
      </c>
      <c r="O1410" t="s">
        <v>53</v>
      </c>
      <c r="P1410" s="5">
        <v>4.54</v>
      </c>
      <c r="Q1410">
        <v>3.2</v>
      </c>
      <c r="R1410" t="s">
        <v>23</v>
      </c>
    </row>
    <row r="1411" spans="1:18" x14ac:dyDescent="0.3">
      <c r="A1411" t="s">
        <v>4213</v>
      </c>
      <c r="B1411" s="1">
        <v>44317</v>
      </c>
      <c r="C1411" t="s">
        <v>4214</v>
      </c>
      <c r="D1411" t="s">
        <v>109</v>
      </c>
      <c r="E1411" t="s">
        <v>46</v>
      </c>
      <c r="F1411">
        <v>18</v>
      </c>
      <c r="G1411">
        <v>17</v>
      </c>
      <c r="H1411" s="4">
        <v>588.19000000000005</v>
      </c>
      <c r="I1411" s="4">
        <v>670.53660000000013</v>
      </c>
      <c r="J1411" s="4">
        <f t="shared" si="44"/>
        <v>1361.3522000000003</v>
      </c>
      <c r="K1411" s="4">
        <f t="shared" si="45"/>
        <v>11399.122200000002</v>
      </c>
      <c r="L1411" t="s">
        <v>51</v>
      </c>
      <c r="M1411" t="s">
        <v>42</v>
      </c>
      <c r="N1411" t="s">
        <v>29</v>
      </c>
      <c r="O1411" t="s">
        <v>67</v>
      </c>
      <c r="P1411" s="5">
        <v>38.54</v>
      </c>
      <c r="Q1411">
        <v>3.2</v>
      </c>
      <c r="R1411" t="s">
        <v>23</v>
      </c>
    </row>
    <row r="1412" spans="1:18" x14ac:dyDescent="0.3">
      <c r="A1412" t="s">
        <v>6757</v>
      </c>
      <c r="B1412" s="1">
        <v>44317</v>
      </c>
      <c r="C1412" t="s">
        <v>6758</v>
      </c>
      <c r="D1412" t="s">
        <v>85</v>
      </c>
      <c r="E1412" t="s">
        <v>82</v>
      </c>
      <c r="F1412">
        <v>10</v>
      </c>
      <c r="G1412">
        <v>10</v>
      </c>
      <c r="H1412" s="4">
        <v>728.8</v>
      </c>
      <c r="I1412" s="4">
        <v>838.11999999999989</v>
      </c>
      <c r="J1412" s="4">
        <f t="shared" si="44"/>
        <v>1070.7699999999988</v>
      </c>
      <c r="K1412" s="4">
        <f t="shared" si="45"/>
        <v>8381.1999999999989</v>
      </c>
      <c r="L1412" t="s">
        <v>27</v>
      </c>
      <c r="M1412" t="s">
        <v>79</v>
      </c>
      <c r="N1412" t="s">
        <v>29</v>
      </c>
      <c r="O1412" t="s">
        <v>89</v>
      </c>
      <c r="P1412" s="5">
        <v>22.43</v>
      </c>
      <c r="Q1412">
        <v>3.9</v>
      </c>
      <c r="R1412" t="s">
        <v>23</v>
      </c>
    </row>
    <row r="1413" spans="1:18" x14ac:dyDescent="0.3">
      <c r="A1413" t="s">
        <v>5298</v>
      </c>
      <c r="B1413" s="1">
        <v>44318</v>
      </c>
      <c r="C1413" t="s">
        <v>5299</v>
      </c>
      <c r="D1413" t="s">
        <v>40</v>
      </c>
      <c r="E1413" t="s">
        <v>57</v>
      </c>
      <c r="F1413">
        <v>19</v>
      </c>
      <c r="G1413">
        <v>19</v>
      </c>
      <c r="H1413" s="4">
        <v>1138.71</v>
      </c>
      <c r="I1413" s="4">
        <v>1195.6455000000001</v>
      </c>
      <c r="J1413" s="4">
        <f t="shared" si="44"/>
        <v>1033.1644999999996</v>
      </c>
      <c r="K1413" s="4">
        <f t="shared" si="45"/>
        <v>22717.264500000001</v>
      </c>
      <c r="L1413" t="s">
        <v>27</v>
      </c>
      <c r="M1413" t="s">
        <v>21</v>
      </c>
      <c r="N1413" t="s">
        <v>71</v>
      </c>
      <c r="O1413" t="s">
        <v>53</v>
      </c>
      <c r="P1413" s="5">
        <v>48.61</v>
      </c>
      <c r="Q1413">
        <v>1.3</v>
      </c>
      <c r="R1413" t="s">
        <v>74</v>
      </c>
    </row>
    <row r="1414" spans="1:18" x14ac:dyDescent="0.3">
      <c r="A1414" t="s">
        <v>5499</v>
      </c>
      <c r="B1414" s="1">
        <v>44318</v>
      </c>
      <c r="C1414" t="s">
        <v>5500</v>
      </c>
      <c r="D1414" t="s">
        <v>94</v>
      </c>
      <c r="E1414" t="s">
        <v>50</v>
      </c>
      <c r="F1414">
        <v>20</v>
      </c>
      <c r="G1414">
        <v>17</v>
      </c>
      <c r="H1414" s="4">
        <v>6.29</v>
      </c>
      <c r="I1414" s="4">
        <v>7.2334999999999994</v>
      </c>
      <c r="J1414" s="4">
        <f t="shared" si="44"/>
        <v>-13.840500000000024</v>
      </c>
      <c r="K1414" s="4">
        <f t="shared" si="45"/>
        <v>122.96949999999998</v>
      </c>
      <c r="L1414" t="s">
        <v>20</v>
      </c>
      <c r="M1414" t="s">
        <v>123</v>
      </c>
      <c r="N1414" t="s">
        <v>36</v>
      </c>
      <c r="O1414" t="s">
        <v>30</v>
      </c>
      <c r="P1414" s="5">
        <v>29.88</v>
      </c>
      <c r="Q1414">
        <v>1.9</v>
      </c>
      <c r="R1414" t="s">
        <v>23</v>
      </c>
    </row>
    <row r="1415" spans="1:18" x14ac:dyDescent="0.3">
      <c r="A1415" t="s">
        <v>8207</v>
      </c>
      <c r="B1415" s="1">
        <v>44318</v>
      </c>
      <c r="C1415" t="s">
        <v>8208</v>
      </c>
      <c r="D1415" t="s">
        <v>94</v>
      </c>
      <c r="E1415" t="s">
        <v>50</v>
      </c>
      <c r="F1415">
        <v>16</v>
      </c>
      <c r="G1415">
        <v>15</v>
      </c>
      <c r="H1415" s="4">
        <v>6</v>
      </c>
      <c r="I1415" s="4">
        <v>6.8400000000000007</v>
      </c>
      <c r="J1415" s="4">
        <f t="shared" si="44"/>
        <v>-16.45999999999999</v>
      </c>
      <c r="K1415" s="4">
        <f t="shared" si="45"/>
        <v>102.60000000000001</v>
      </c>
      <c r="L1415" t="s">
        <v>66</v>
      </c>
      <c r="M1415" t="s">
        <v>21</v>
      </c>
      <c r="N1415" t="s">
        <v>29</v>
      </c>
      <c r="O1415" t="s">
        <v>53</v>
      </c>
      <c r="P1415" s="5">
        <v>29.06</v>
      </c>
      <c r="Q1415">
        <v>3.2</v>
      </c>
      <c r="R1415" t="s">
        <v>23</v>
      </c>
    </row>
    <row r="1416" spans="1:18" x14ac:dyDescent="0.3">
      <c r="A1416" t="s">
        <v>8315</v>
      </c>
      <c r="B1416" s="1">
        <v>44318</v>
      </c>
      <c r="C1416" t="s">
        <v>8316</v>
      </c>
      <c r="D1416" t="s">
        <v>130</v>
      </c>
      <c r="E1416" t="s">
        <v>82</v>
      </c>
      <c r="F1416">
        <v>1</v>
      </c>
      <c r="G1416">
        <v>1</v>
      </c>
      <c r="H1416" s="4">
        <v>559.02</v>
      </c>
      <c r="I1416" s="4">
        <v>620.51220000000001</v>
      </c>
      <c r="J1416" s="4">
        <f t="shared" si="44"/>
        <v>48.912200000000027</v>
      </c>
      <c r="K1416" s="4">
        <f t="shared" si="45"/>
        <v>620.51220000000001</v>
      </c>
      <c r="L1416" t="s">
        <v>66</v>
      </c>
      <c r="M1416" t="s">
        <v>28</v>
      </c>
      <c r="N1416" t="s">
        <v>71</v>
      </c>
      <c r="O1416" t="s">
        <v>89</v>
      </c>
      <c r="P1416" s="5">
        <v>12.58</v>
      </c>
      <c r="Q1416">
        <v>2.6</v>
      </c>
      <c r="R1416" t="s">
        <v>23</v>
      </c>
    </row>
    <row r="1417" spans="1:18" x14ac:dyDescent="0.3">
      <c r="A1417" t="s">
        <v>2578</v>
      </c>
      <c r="B1417" s="1">
        <v>44319</v>
      </c>
      <c r="C1417" t="s">
        <v>2579</v>
      </c>
      <c r="D1417" t="s">
        <v>130</v>
      </c>
      <c r="E1417" t="s">
        <v>82</v>
      </c>
      <c r="F1417">
        <v>8</v>
      </c>
      <c r="G1417">
        <v>6</v>
      </c>
      <c r="H1417" s="4">
        <v>109.7</v>
      </c>
      <c r="I1417" s="4">
        <v>116.28200000000001</v>
      </c>
      <c r="J1417" s="4">
        <f t="shared" si="44"/>
        <v>31.171999999999962</v>
      </c>
      <c r="K1417" s="4">
        <f t="shared" si="45"/>
        <v>697.69200000000001</v>
      </c>
      <c r="L1417" t="s">
        <v>27</v>
      </c>
      <c r="M1417" t="s">
        <v>28</v>
      </c>
      <c r="N1417" t="s">
        <v>22</v>
      </c>
      <c r="O1417" t="s">
        <v>37</v>
      </c>
      <c r="P1417" s="5">
        <v>8.32</v>
      </c>
      <c r="Q1417">
        <v>3.5</v>
      </c>
      <c r="R1417" t="s">
        <v>23</v>
      </c>
    </row>
    <row r="1418" spans="1:18" x14ac:dyDescent="0.3">
      <c r="A1418" t="s">
        <v>7796</v>
      </c>
      <c r="B1418" s="1">
        <v>44319</v>
      </c>
      <c r="C1418" t="s">
        <v>7797</v>
      </c>
      <c r="D1418" t="s">
        <v>94</v>
      </c>
      <c r="E1418" t="s">
        <v>50</v>
      </c>
      <c r="F1418">
        <v>9</v>
      </c>
      <c r="G1418">
        <v>7</v>
      </c>
      <c r="H1418" s="4">
        <v>1185.52</v>
      </c>
      <c r="I1418" s="4">
        <v>1304.0720000000001</v>
      </c>
      <c r="J1418" s="4">
        <f t="shared" si="44"/>
        <v>823.27400000000137</v>
      </c>
      <c r="K1418" s="4">
        <f t="shared" si="45"/>
        <v>9128.5040000000008</v>
      </c>
      <c r="L1418" t="s">
        <v>20</v>
      </c>
      <c r="M1418" t="s">
        <v>28</v>
      </c>
      <c r="N1418" t="s">
        <v>71</v>
      </c>
      <c r="O1418" t="s">
        <v>89</v>
      </c>
      <c r="P1418" s="5">
        <v>6.59</v>
      </c>
      <c r="Q1418">
        <v>4</v>
      </c>
      <c r="R1418" t="s">
        <v>23</v>
      </c>
    </row>
    <row r="1419" spans="1:18" x14ac:dyDescent="0.3">
      <c r="A1419" t="s">
        <v>310</v>
      </c>
      <c r="B1419" s="1">
        <v>44320</v>
      </c>
      <c r="C1419" t="s">
        <v>311</v>
      </c>
      <c r="D1419" t="s">
        <v>141</v>
      </c>
      <c r="E1419" t="s">
        <v>50</v>
      </c>
      <c r="F1419">
        <v>17</v>
      </c>
      <c r="G1419">
        <v>15</v>
      </c>
      <c r="H1419" s="4">
        <v>531.34</v>
      </c>
      <c r="I1419" s="4">
        <v>611.04099999999994</v>
      </c>
      <c r="J1419" s="4">
        <f t="shared" si="44"/>
        <v>1162.8149999999994</v>
      </c>
      <c r="K1419" s="4">
        <f t="shared" si="45"/>
        <v>9165.6149999999998</v>
      </c>
      <c r="L1419" t="s">
        <v>47</v>
      </c>
      <c r="M1419" t="s">
        <v>21</v>
      </c>
      <c r="N1419" t="s">
        <v>71</v>
      </c>
      <c r="O1419" t="s">
        <v>67</v>
      </c>
      <c r="P1419" s="5">
        <v>32.700000000000003</v>
      </c>
      <c r="Q1419">
        <v>4.7</v>
      </c>
      <c r="R1419" t="s">
        <v>23</v>
      </c>
    </row>
    <row r="1420" spans="1:18" x14ac:dyDescent="0.3">
      <c r="A1420" t="s">
        <v>1176</v>
      </c>
      <c r="B1420" s="1">
        <v>44320</v>
      </c>
      <c r="C1420" t="s">
        <v>1177</v>
      </c>
      <c r="D1420" t="s">
        <v>116</v>
      </c>
      <c r="E1420" t="s">
        <v>50</v>
      </c>
      <c r="F1420">
        <v>18</v>
      </c>
      <c r="G1420">
        <v>17</v>
      </c>
      <c r="H1420" s="4">
        <v>907.12</v>
      </c>
      <c r="I1420" s="4">
        <v>979.68960000000004</v>
      </c>
      <c r="J1420" s="4">
        <f t="shared" si="44"/>
        <v>1223.1131999999996</v>
      </c>
      <c r="K1420" s="4">
        <f t="shared" si="45"/>
        <v>16654.7232</v>
      </c>
      <c r="L1420" t="s">
        <v>66</v>
      </c>
      <c r="M1420" t="s">
        <v>86</v>
      </c>
      <c r="N1420" t="s">
        <v>22</v>
      </c>
      <c r="O1420" t="s">
        <v>67</v>
      </c>
      <c r="P1420" s="5">
        <v>10.57</v>
      </c>
      <c r="Q1420">
        <v>4.4000000000000004</v>
      </c>
      <c r="R1420" t="s">
        <v>23</v>
      </c>
    </row>
    <row r="1421" spans="1:18" x14ac:dyDescent="0.3">
      <c r="A1421" t="s">
        <v>2105</v>
      </c>
      <c r="B1421" s="1">
        <v>44320</v>
      </c>
      <c r="C1421" t="s">
        <v>2106</v>
      </c>
      <c r="D1421" t="s">
        <v>141</v>
      </c>
      <c r="E1421" t="s">
        <v>50</v>
      </c>
      <c r="F1421">
        <v>17</v>
      </c>
      <c r="G1421">
        <v>15</v>
      </c>
      <c r="H1421" s="4">
        <v>487.97</v>
      </c>
      <c r="I1421" s="4">
        <v>527.00760000000002</v>
      </c>
      <c r="J1421" s="4">
        <f t="shared" si="44"/>
        <v>565.23400000000026</v>
      </c>
      <c r="K1421" s="4">
        <f t="shared" si="45"/>
        <v>7905.1140000000005</v>
      </c>
      <c r="L1421" t="s">
        <v>47</v>
      </c>
      <c r="M1421" t="s">
        <v>21</v>
      </c>
      <c r="N1421" t="s">
        <v>36</v>
      </c>
      <c r="O1421" t="s">
        <v>67</v>
      </c>
      <c r="P1421" s="5">
        <v>20.329999999999998</v>
      </c>
      <c r="Q1421">
        <v>4.5</v>
      </c>
      <c r="R1421" t="s">
        <v>23</v>
      </c>
    </row>
    <row r="1422" spans="1:18" x14ac:dyDescent="0.3">
      <c r="A1422" t="s">
        <v>3219</v>
      </c>
      <c r="B1422" s="1">
        <v>44320</v>
      </c>
      <c r="C1422" t="s">
        <v>3220</v>
      </c>
      <c r="D1422" t="s">
        <v>141</v>
      </c>
      <c r="E1422" t="s">
        <v>50</v>
      </c>
      <c r="F1422">
        <v>10</v>
      </c>
      <c r="G1422">
        <v>8</v>
      </c>
      <c r="H1422" s="4">
        <v>1093.58</v>
      </c>
      <c r="I1422" s="4">
        <v>1159.1948</v>
      </c>
      <c r="J1422" s="4">
        <f t="shared" si="44"/>
        <v>509.43840000000046</v>
      </c>
      <c r="K1422" s="4">
        <f t="shared" si="45"/>
        <v>9273.5583999999999</v>
      </c>
      <c r="L1422" t="s">
        <v>66</v>
      </c>
      <c r="M1422" t="s">
        <v>21</v>
      </c>
      <c r="N1422" t="s">
        <v>36</v>
      </c>
      <c r="O1422" t="s">
        <v>37</v>
      </c>
      <c r="P1422" s="5">
        <v>15.48</v>
      </c>
      <c r="Q1422">
        <v>4.7</v>
      </c>
      <c r="R1422" t="s">
        <v>23</v>
      </c>
    </row>
    <row r="1423" spans="1:18" x14ac:dyDescent="0.3">
      <c r="A1423" t="s">
        <v>9212</v>
      </c>
      <c r="B1423" s="1">
        <v>44320</v>
      </c>
      <c r="C1423" t="s">
        <v>9213</v>
      </c>
      <c r="D1423" t="s">
        <v>85</v>
      </c>
      <c r="E1423" t="s">
        <v>82</v>
      </c>
      <c r="F1423">
        <v>16</v>
      </c>
      <c r="G1423">
        <v>16</v>
      </c>
      <c r="H1423" s="4">
        <v>456.7</v>
      </c>
      <c r="I1423" s="4">
        <v>493.23600000000005</v>
      </c>
      <c r="J1423" s="4">
        <f t="shared" si="44"/>
        <v>558.13600000000088</v>
      </c>
      <c r="K1423" s="4">
        <f t="shared" si="45"/>
        <v>7891.7760000000007</v>
      </c>
      <c r="L1423" t="s">
        <v>51</v>
      </c>
      <c r="M1423" t="s">
        <v>42</v>
      </c>
      <c r="N1423" t="s">
        <v>71</v>
      </c>
      <c r="O1423" t="s">
        <v>30</v>
      </c>
      <c r="P1423" s="5">
        <v>26.44</v>
      </c>
      <c r="Q1423">
        <v>4.5999999999999996</v>
      </c>
      <c r="R1423" t="s">
        <v>23</v>
      </c>
    </row>
    <row r="1424" spans="1:18" x14ac:dyDescent="0.3">
      <c r="A1424" t="s">
        <v>9276</v>
      </c>
      <c r="B1424" s="1">
        <v>44321</v>
      </c>
      <c r="C1424" t="s">
        <v>9277</v>
      </c>
      <c r="D1424" t="s">
        <v>33</v>
      </c>
      <c r="E1424" t="s">
        <v>70</v>
      </c>
      <c r="F1424">
        <v>10</v>
      </c>
      <c r="G1424">
        <v>10</v>
      </c>
      <c r="H1424" s="4">
        <v>673.58</v>
      </c>
      <c r="I1424" s="4">
        <v>740.9380000000001</v>
      </c>
      <c r="J1424" s="4">
        <f t="shared" si="44"/>
        <v>668.65000000000089</v>
      </c>
      <c r="K1424" s="4">
        <f t="shared" si="45"/>
        <v>7409.380000000001</v>
      </c>
      <c r="L1424" t="s">
        <v>47</v>
      </c>
      <c r="M1424" t="s">
        <v>86</v>
      </c>
      <c r="N1424" t="s">
        <v>22</v>
      </c>
      <c r="O1424" t="s">
        <v>53</v>
      </c>
      <c r="P1424" s="5">
        <v>4.93</v>
      </c>
      <c r="Q1424">
        <v>1.1000000000000001</v>
      </c>
      <c r="R1424" t="s">
        <v>23</v>
      </c>
    </row>
    <row r="1425" spans="1:18" x14ac:dyDescent="0.3">
      <c r="A1425" t="s">
        <v>9392</v>
      </c>
      <c r="B1425" s="1">
        <v>44321</v>
      </c>
      <c r="C1425" t="s">
        <v>9393</v>
      </c>
      <c r="D1425" t="s">
        <v>109</v>
      </c>
      <c r="E1425" t="s">
        <v>46</v>
      </c>
      <c r="F1425">
        <v>11</v>
      </c>
      <c r="G1425">
        <v>9</v>
      </c>
      <c r="H1425" s="4">
        <v>1379.53</v>
      </c>
      <c r="I1425" s="4">
        <v>1503.6877000000002</v>
      </c>
      <c r="J1425" s="4">
        <f t="shared" si="44"/>
        <v>1109.9893000000013</v>
      </c>
      <c r="K1425" s="4">
        <f t="shared" si="45"/>
        <v>13533.189300000002</v>
      </c>
      <c r="L1425" t="s">
        <v>51</v>
      </c>
      <c r="M1425" t="s">
        <v>42</v>
      </c>
      <c r="N1425" t="s">
        <v>71</v>
      </c>
      <c r="O1425" t="s">
        <v>53</v>
      </c>
      <c r="P1425" s="5">
        <v>7.43</v>
      </c>
      <c r="Q1425">
        <v>3.7</v>
      </c>
      <c r="R1425" t="s">
        <v>23</v>
      </c>
    </row>
    <row r="1426" spans="1:18" x14ac:dyDescent="0.3">
      <c r="A1426" t="s">
        <v>10191</v>
      </c>
      <c r="B1426" s="1">
        <v>44322</v>
      </c>
      <c r="C1426" t="s">
        <v>10192</v>
      </c>
      <c r="D1426" t="s">
        <v>133</v>
      </c>
      <c r="E1426" t="s">
        <v>50</v>
      </c>
      <c r="F1426">
        <v>5</v>
      </c>
      <c r="G1426">
        <v>5</v>
      </c>
      <c r="H1426" s="4">
        <v>423.53</v>
      </c>
      <c r="I1426" s="4">
        <v>478.58889999999991</v>
      </c>
      <c r="J1426" s="4">
        <f t="shared" si="44"/>
        <v>256.21449999999999</v>
      </c>
      <c r="K1426" s="4">
        <f t="shared" si="45"/>
        <v>2392.9444999999996</v>
      </c>
      <c r="L1426" t="s">
        <v>47</v>
      </c>
      <c r="M1426" t="s">
        <v>123</v>
      </c>
      <c r="N1426" t="s">
        <v>36</v>
      </c>
      <c r="O1426" t="s">
        <v>89</v>
      </c>
      <c r="P1426" s="5">
        <v>19.079999999999998</v>
      </c>
      <c r="Q1426">
        <v>1.3</v>
      </c>
      <c r="R1426" t="s">
        <v>23</v>
      </c>
    </row>
    <row r="1427" spans="1:18" x14ac:dyDescent="0.3">
      <c r="A1427" t="s">
        <v>3483</v>
      </c>
      <c r="B1427" s="1">
        <v>44323</v>
      </c>
      <c r="C1427" t="s">
        <v>3484</v>
      </c>
      <c r="D1427" t="s">
        <v>133</v>
      </c>
      <c r="E1427" t="s">
        <v>50</v>
      </c>
      <c r="F1427">
        <v>8</v>
      </c>
      <c r="G1427">
        <v>7</v>
      </c>
      <c r="H1427" s="4">
        <v>1130.45</v>
      </c>
      <c r="I1427" s="4">
        <v>1300.0174999999999</v>
      </c>
      <c r="J1427" s="4">
        <f t="shared" si="44"/>
        <v>1150.162499999999</v>
      </c>
      <c r="K1427" s="4">
        <f t="shared" si="45"/>
        <v>9100.1224999999995</v>
      </c>
      <c r="L1427" t="s">
        <v>66</v>
      </c>
      <c r="M1427" t="s">
        <v>42</v>
      </c>
      <c r="N1427" t="s">
        <v>22</v>
      </c>
      <c r="O1427" t="s">
        <v>67</v>
      </c>
      <c r="P1427" s="5">
        <v>36.81</v>
      </c>
      <c r="Q1427">
        <v>5</v>
      </c>
      <c r="R1427" t="s">
        <v>23</v>
      </c>
    </row>
    <row r="1428" spans="1:18" x14ac:dyDescent="0.3">
      <c r="A1428" t="s">
        <v>4667</v>
      </c>
      <c r="B1428" s="1">
        <v>44323</v>
      </c>
      <c r="C1428" t="s">
        <v>4668</v>
      </c>
      <c r="D1428" t="s">
        <v>61</v>
      </c>
      <c r="E1428" t="s">
        <v>70</v>
      </c>
      <c r="F1428">
        <v>17</v>
      </c>
      <c r="G1428">
        <v>17</v>
      </c>
      <c r="H1428" s="4">
        <v>740.67</v>
      </c>
      <c r="I1428" s="4">
        <v>807.33029999999997</v>
      </c>
      <c r="J1428" s="4">
        <f t="shared" si="44"/>
        <v>1093.9350999999997</v>
      </c>
      <c r="K1428" s="4">
        <f t="shared" si="45"/>
        <v>13724.615099999999</v>
      </c>
      <c r="L1428" t="s">
        <v>27</v>
      </c>
      <c r="M1428" t="s">
        <v>35</v>
      </c>
      <c r="N1428" t="s">
        <v>36</v>
      </c>
      <c r="O1428" t="s">
        <v>89</v>
      </c>
      <c r="P1428" s="5">
        <v>39.29</v>
      </c>
      <c r="Q1428">
        <v>3.1</v>
      </c>
      <c r="R1428" t="s">
        <v>23</v>
      </c>
    </row>
    <row r="1429" spans="1:18" x14ac:dyDescent="0.3">
      <c r="A1429" t="s">
        <v>5007</v>
      </c>
      <c r="B1429" s="1">
        <v>44323</v>
      </c>
      <c r="C1429" t="s">
        <v>5008</v>
      </c>
      <c r="D1429" t="s">
        <v>85</v>
      </c>
      <c r="E1429" t="s">
        <v>82</v>
      </c>
      <c r="F1429">
        <v>11</v>
      </c>
      <c r="G1429">
        <v>10</v>
      </c>
      <c r="H1429" s="4">
        <v>1258.96</v>
      </c>
      <c r="I1429" s="4">
        <v>1359.6768000000002</v>
      </c>
      <c r="J1429" s="4">
        <f t="shared" si="44"/>
        <v>980.91800000000148</v>
      </c>
      <c r="K1429" s="4">
        <f t="shared" si="45"/>
        <v>13596.768000000002</v>
      </c>
      <c r="L1429" t="s">
        <v>66</v>
      </c>
      <c r="M1429" t="s">
        <v>123</v>
      </c>
      <c r="N1429" t="s">
        <v>36</v>
      </c>
      <c r="O1429" t="s">
        <v>30</v>
      </c>
      <c r="P1429" s="5">
        <v>26.25</v>
      </c>
      <c r="Q1429">
        <v>2.2000000000000002</v>
      </c>
      <c r="R1429" t="s">
        <v>23</v>
      </c>
    </row>
    <row r="1430" spans="1:18" x14ac:dyDescent="0.3">
      <c r="A1430" t="s">
        <v>8574</v>
      </c>
      <c r="B1430" s="1">
        <v>44323</v>
      </c>
      <c r="C1430" t="s">
        <v>8575</v>
      </c>
      <c r="D1430" t="s">
        <v>77</v>
      </c>
      <c r="E1430" t="s">
        <v>82</v>
      </c>
      <c r="F1430">
        <v>9</v>
      </c>
      <c r="G1430">
        <v>8</v>
      </c>
      <c r="H1430" s="4">
        <v>6.24</v>
      </c>
      <c r="I1430" s="4">
        <v>6.9888000000000012</v>
      </c>
      <c r="J1430" s="4">
        <f t="shared" si="44"/>
        <v>-10.969599999999993</v>
      </c>
      <c r="K1430" s="4">
        <f t="shared" si="45"/>
        <v>55.91040000000001</v>
      </c>
      <c r="L1430" t="s">
        <v>66</v>
      </c>
      <c r="M1430" t="s">
        <v>86</v>
      </c>
      <c r="N1430" t="s">
        <v>22</v>
      </c>
      <c r="O1430" t="s">
        <v>67</v>
      </c>
      <c r="P1430" s="5">
        <v>16.96</v>
      </c>
      <c r="Q1430">
        <v>1.1000000000000001</v>
      </c>
      <c r="R1430" t="s">
        <v>23</v>
      </c>
    </row>
    <row r="1431" spans="1:18" x14ac:dyDescent="0.3">
      <c r="A1431" t="s">
        <v>9260</v>
      </c>
      <c r="B1431" s="1">
        <v>44323</v>
      </c>
      <c r="C1431" t="s">
        <v>1766</v>
      </c>
      <c r="D1431" t="s">
        <v>61</v>
      </c>
      <c r="E1431" t="s">
        <v>70</v>
      </c>
      <c r="F1431">
        <v>9</v>
      </c>
      <c r="G1431">
        <v>8</v>
      </c>
      <c r="H1431" s="4">
        <v>1157.73</v>
      </c>
      <c r="I1431" s="4">
        <v>1319.8122000000001</v>
      </c>
      <c r="J1431" s="4">
        <f t="shared" si="44"/>
        <v>1248.4276000000004</v>
      </c>
      <c r="K1431" s="4">
        <f t="shared" si="45"/>
        <v>10558.497600000001</v>
      </c>
      <c r="L1431" t="s">
        <v>51</v>
      </c>
      <c r="M1431" t="s">
        <v>35</v>
      </c>
      <c r="N1431" t="s">
        <v>36</v>
      </c>
      <c r="O1431" t="s">
        <v>37</v>
      </c>
      <c r="P1431" s="5">
        <v>48.23</v>
      </c>
      <c r="Q1431">
        <v>3.7</v>
      </c>
      <c r="R1431" t="s">
        <v>23</v>
      </c>
    </row>
    <row r="1432" spans="1:18" x14ac:dyDescent="0.3">
      <c r="A1432" t="s">
        <v>9271</v>
      </c>
      <c r="B1432" s="1">
        <v>44323</v>
      </c>
      <c r="C1432" t="s">
        <v>9272</v>
      </c>
      <c r="D1432" t="s">
        <v>40</v>
      </c>
      <c r="E1432" t="s">
        <v>57</v>
      </c>
      <c r="F1432">
        <v>14</v>
      </c>
      <c r="G1432">
        <v>14</v>
      </c>
      <c r="H1432" s="4">
        <v>1135.42</v>
      </c>
      <c r="I1432" s="4">
        <v>1305.7329999999999</v>
      </c>
      <c r="J1432" s="4">
        <f t="shared" si="44"/>
        <v>2347.0019999999977</v>
      </c>
      <c r="K1432" s="4">
        <f t="shared" si="45"/>
        <v>18280.261999999999</v>
      </c>
      <c r="L1432" t="s">
        <v>66</v>
      </c>
      <c r="M1432" t="s">
        <v>21</v>
      </c>
      <c r="N1432" t="s">
        <v>36</v>
      </c>
      <c r="O1432" t="s">
        <v>30</v>
      </c>
      <c r="P1432" s="5">
        <v>37.380000000000003</v>
      </c>
      <c r="Q1432">
        <v>2.6</v>
      </c>
      <c r="R1432" t="s">
        <v>74</v>
      </c>
    </row>
    <row r="1433" spans="1:18" x14ac:dyDescent="0.3">
      <c r="A1433" t="s">
        <v>8871</v>
      </c>
      <c r="B1433" s="1">
        <v>44324</v>
      </c>
      <c r="C1433" t="s">
        <v>8872</v>
      </c>
      <c r="D1433" t="s">
        <v>94</v>
      </c>
      <c r="E1433" t="s">
        <v>50</v>
      </c>
      <c r="F1433">
        <v>15</v>
      </c>
      <c r="G1433">
        <v>14</v>
      </c>
      <c r="H1433" s="4">
        <v>467.67</v>
      </c>
      <c r="I1433" s="4">
        <v>491.05350000000004</v>
      </c>
      <c r="J1433" s="4">
        <f t="shared" si="44"/>
        <v>285.80900000000059</v>
      </c>
      <c r="K1433" s="4">
        <f t="shared" si="45"/>
        <v>6874.7490000000007</v>
      </c>
      <c r="L1433" t="s">
        <v>66</v>
      </c>
      <c r="M1433" t="s">
        <v>86</v>
      </c>
      <c r="N1433" t="s">
        <v>22</v>
      </c>
      <c r="O1433" t="s">
        <v>30</v>
      </c>
      <c r="P1433" s="5">
        <v>41.56</v>
      </c>
      <c r="Q1433">
        <v>2.4</v>
      </c>
      <c r="R1433" t="s">
        <v>23</v>
      </c>
    </row>
    <row r="1434" spans="1:18" x14ac:dyDescent="0.3">
      <c r="A1434" t="s">
        <v>9187</v>
      </c>
      <c r="B1434" s="1">
        <v>44324</v>
      </c>
      <c r="C1434" t="s">
        <v>9188</v>
      </c>
      <c r="D1434" t="s">
        <v>116</v>
      </c>
      <c r="E1434" t="s">
        <v>50</v>
      </c>
      <c r="F1434">
        <v>1</v>
      </c>
      <c r="G1434">
        <v>1</v>
      </c>
      <c r="H1434" s="4">
        <v>103.73</v>
      </c>
      <c r="I1434" s="4">
        <v>118.25220000000002</v>
      </c>
      <c r="J1434" s="4">
        <f t="shared" si="44"/>
        <v>-22.207799999999985</v>
      </c>
      <c r="K1434" s="4">
        <f t="shared" si="45"/>
        <v>118.25220000000002</v>
      </c>
      <c r="L1434" t="s">
        <v>47</v>
      </c>
      <c r="M1434" t="s">
        <v>35</v>
      </c>
      <c r="N1434" t="s">
        <v>36</v>
      </c>
      <c r="O1434" t="s">
        <v>30</v>
      </c>
      <c r="P1434" s="5">
        <v>36.729999999999997</v>
      </c>
      <c r="Q1434">
        <v>1.8</v>
      </c>
      <c r="R1434" t="s">
        <v>23</v>
      </c>
    </row>
    <row r="1435" spans="1:18" x14ac:dyDescent="0.3">
      <c r="A1435" t="s">
        <v>4402</v>
      </c>
      <c r="B1435" s="1">
        <v>44325</v>
      </c>
      <c r="C1435" t="s">
        <v>4403</v>
      </c>
      <c r="D1435" t="s">
        <v>116</v>
      </c>
      <c r="E1435" t="s">
        <v>50</v>
      </c>
      <c r="F1435">
        <v>7</v>
      </c>
      <c r="G1435">
        <v>7</v>
      </c>
      <c r="H1435" s="4">
        <v>820.74</v>
      </c>
      <c r="I1435" s="4">
        <v>869.98440000000005</v>
      </c>
      <c r="J1435" s="4">
        <f t="shared" si="44"/>
        <v>333.57079999999985</v>
      </c>
      <c r="K1435" s="4">
        <f t="shared" si="45"/>
        <v>6089.8908000000001</v>
      </c>
      <c r="L1435" t="s">
        <v>20</v>
      </c>
      <c r="M1435" t="s">
        <v>123</v>
      </c>
      <c r="N1435" t="s">
        <v>29</v>
      </c>
      <c r="O1435" t="s">
        <v>37</v>
      </c>
      <c r="P1435" s="5">
        <v>11.14</v>
      </c>
      <c r="Q1435">
        <v>4.5999999999999996</v>
      </c>
      <c r="R1435" t="s">
        <v>23</v>
      </c>
    </row>
    <row r="1436" spans="1:18" x14ac:dyDescent="0.3">
      <c r="A1436" t="s">
        <v>5788</v>
      </c>
      <c r="B1436" s="1">
        <v>44325</v>
      </c>
      <c r="C1436" t="s">
        <v>5789</v>
      </c>
      <c r="D1436" t="s">
        <v>45</v>
      </c>
      <c r="E1436" t="s">
        <v>46</v>
      </c>
      <c r="F1436">
        <v>6</v>
      </c>
      <c r="G1436">
        <v>6</v>
      </c>
      <c r="H1436" s="4">
        <v>1282.6300000000001</v>
      </c>
      <c r="I1436" s="4">
        <v>1398.0667000000003</v>
      </c>
      <c r="J1436" s="4">
        <f t="shared" si="44"/>
        <v>667.5002000000012</v>
      </c>
      <c r="K1436" s="4">
        <f t="shared" si="45"/>
        <v>8388.4002000000019</v>
      </c>
      <c r="L1436" t="s">
        <v>47</v>
      </c>
      <c r="M1436" t="s">
        <v>42</v>
      </c>
      <c r="N1436" t="s">
        <v>29</v>
      </c>
      <c r="O1436" t="s">
        <v>89</v>
      </c>
      <c r="P1436" s="5">
        <v>25.12</v>
      </c>
      <c r="Q1436">
        <v>1.1000000000000001</v>
      </c>
      <c r="R1436" t="s">
        <v>74</v>
      </c>
    </row>
    <row r="1437" spans="1:18" x14ac:dyDescent="0.3">
      <c r="A1437" t="s">
        <v>6111</v>
      </c>
      <c r="B1437" s="1">
        <v>44325</v>
      </c>
      <c r="C1437" t="s">
        <v>6112</v>
      </c>
      <c r="D1437" t="s">
        <v>85</v>
      </c>
      <c r="E1437" t="s">
        <v>82</v>
      </c>
      <c r="F1437">
        <v>16</v>
      </c>
      <c r="G1437">
        <v>13</v>
      </c>
      <c r="H1437" s="4">
        <v>1137.1099999999999</v>
      </c>
      <c r="I1437" s="4">
        <v>1262.1921</v>
      </c>
      <c r="J1437" s="4">
        <f t="shared" si="44"/>
        <v>1612.2573000000007</v>
      </c>
      <c r="K1437" s="4">
        <f t="shared" si="45"/>
        <v>16408.497299999999</v>
      </c>
      <c r="L1437" t="s">
        <v>47</v>
      </c>
      <c r="M1437" t="s">
        <v>35</v>
      </c>
      <c r="N1437" t="s">
        <v>29</v>
      </c>
      <c r="O1437" t="s">
        <v>30</v>
      </c>
      <c r="P1437" s="5">
        <v>13.81</v>
      </c>
      <c r="Q1437">
        <v>4</v>
      </c>
      <c r="R1437" t="s">
        <v>23</v>
      </c>
    </row>
    <row r="1438" spans="1:18" x14ac:dyDescent="0.3">
      <c r="A1438" t="s">
        <v>7329</v>
      </c>
      <c r="B1438" s="1">
        <v>44325</v>
      </c>
      <c r="C1438" t="s">
        <v>7330</v>
      </c>
      <c r="D1438" t="s">
        <v>109</v>
      </c>
      <c r="E1438" t="s">
        <v>46</v>
      </c>
      <c r="F1438">
        <v>19</v>
      </c>
      <c r="G1438">
        <v>17</v>
      </c>
      <c r="H1438" s="4">
        <v>1038.46</v>
      </c>
      <c r="I1438" s="4">
        <v>1152.6906000000001</v>
      </c>
      <c r="J1438" s="4">
        <f t="shared" si="44"/>
        <v>1894.9202000000041</v>
      </c>
      <c r="K1438" s="4">
        <f t="shared" si="45"/>
        <v>19595.740200000004</v>
      </c>
      <c r="L1438" t="s">
        <v>20</v>
      </c>
      <c r="M1438" t="s">
        <v>123</v>
      </c>
      <c r="N1438" t="s">
        <v>36</v>
      </c>
      <c r="O1438" t="s">
        <v>53</v>
      </c>
      <c r="P1438" s="5">
        <v>47</v>
      </c>
      <c r="Q1438">
        <v>4.0999999999999996</v>
      </c>
      <c r="R1438" t="s">
        <v>23</v>
      </c>
    </row>
    <row r="1439" spans="1:18" x14ac:dyDescent="0.3">
      <c r="A1439" t="s">
        <v>8629</v>
      </c>
      <c r="B1439" s="1">
        <v>44325</v>
      </c>
      <c r="C1439" t="s">
        <v>8630</v>
      </c>
      <c r="D1439" t="s">
        <v>109</v>
      </c>
      <c r="E1439" t="s">
        <v>46</v>
      </c>
      <c r="F1439">
        <v>14</v>
      </c>
      <c r="G1439">
        <v>14</v>
      </c>
      <c r="H1439" s="4">
        <v>85.34</v>
      </c>
      <c r="I1439" s="4">
        <v>92.167200000000008</v>
      </c>
      <c r="J1439" s="4">
        <f t="shared" si="44"/>
        <v>81.140800000000183</v>
      </c>
      <c r="K1439" s="4">
        <f t="shared" si="45"/>
        <v>1290.3408000000002</v>
      </c>
      <c r="L1439" t="s">
        <v>27</v>
      </c>
      <c r="M1439" t="s">
        <v>28</v>
      </c>
      <c r="N1439" t="s">
        <v>29</v>
      </c>
      <c r="O1439" t="s">
        <v>67</v>
      </c>
      <c r="P1439" s="5">
        <v>14.44</v>
      </c>
      <c r="Q1439">
        <v>3.7</v>
      </c>
      <c r="R1439" t="s">
        <v>23</v>
      </c>
    </row>
    <row r="1440" spans="1:18" x14ac:dyDescent="0.3">
      <c r="A1440" t="s">
        <v>3378</v>
      </c>
      <c r="B1440" s="1">
        <v>44326</v>
      </c>
      <c r="C1440" t="s">
        <v>3379</v>
      </c>
      <c r="D1440" t="s">
        <v>141</v>
      </c>
      <c r="E1440" t="s">
        <v>50</v>
      </c>
      <c r="F1440">
        <v>2</v>
      </c>
      <c r="G1440">
        <v>2</v>
      </c>
      <c r="H1440" s="4">
        <v>1444.23</v>
      </c>
      <c r="I1440" s="4">
        <v>1603.0953000000002</v>
      </c>
      <c r="J1440" s="4">
        <f t="shared" si="44"/>
        <v>314.58060000000035</v>
      </c>
      <c r="K1440" s="4">
        <f t="shared" si="45"/>
        <v>3206.1906000000004</v>
      </c>
      <c r="L1440" t="s">
        <v>51</v>
      </c>
      <c r="M1440" t="s">
        <v>21</v>
      </c>
      <c r="N1440" t="s">
        <v>22</v>
      </c>
      <c r="O1440" t="s">
        <v>30</v>
      </c>
      <c r="P1440" s="5">
        <v>3.15</v>
      </c>
      <c r="Q1440">
        <v>2.6</v>
      </c>
      <c r="R1440" t="s">
        <v>23</v>
      </c>
    </row>
    <row r="1441" spans="1:18" x14ac:dyDescent="0.3">
      <c r="A1441" t="s">
        <v>4363</v>
      </c>
      <c r="B1441" s="1">
        <v>44326</v>
      </c>
      <c r="C1441" t="s">
        <v>4364</v>
      </c>
      <c r="D1441" t="s">
        <v>56</v>
      </c>
      <c r="E1441" t="s">
        <v>57</v>
      </c>
      <c r="F1441">
        <v>1</v>
      </c>
      <c r="G1441">
        <v>1</v>
      </c>
      <c r="H1441" s="4">
        <v>1449.08</v>
      </c>
      <c r="I1441" s="4">
        <v>1608.4788000000001</v>
      </c>
      <c r="J1441" s="4">
        <f t="shared" si="44"/>
        <v>159.01880000000017</v>
      </c>
      <c r="K1441" s="4">
        <f t="shared" si="45"/>
        <v>1608.4788000000001</v>
      </c>
      <c r="L1441" t="s">
        <v>51</v>
      </c>
      <c r="M1441" t="s">
        <v>123</v>
      </c>
      <c r="N1441" t="s">
        <v>36</v>
      </c>
      <c r="O1441" t="s">
        <v>53</v>
      </c>
      <c r="P1441" s="5">
        <v>0.38</v>
      </c>
      <c r="Q1441">
        <v>3</v>
      </c>
      <c r="R1441" t="s">
        <v>23</v>
      </c>
    </row>
    <row r="1442" spans="1:18" x14ac:dyDescent="0.3">
      <c r="A1442" t="s">
        <v>5874</v>
      </c>
      <c r="B1442" s="1">
        <v>44326</v>
      </c>
      <c r="C1442" t="s">
        <v>5875</v>
      </c>
      <c r="D1442" t="s">
        <v>109</v>
      </c>
      <c r="E1442" t="s">
        <v>46</v>
      </c>
      <c r="F1442">
        <v>9</v>
      </c>
      <c r="G1442">
        <v>9</v>
      </c>
      <c r="H1442" s="4">
        <v>130.84</v>
      </c>
      <c r="I1442" s="4">
        <v>150.46599999999998</v>
      </c>
      <c r="J1442" s="4">
        <f t="shared" si="44"/>
        <v>145.14399999999978</v>
      </c>
      <c r="K1442" s="4">
        <f t="shared" si="45"/>
        <v>1354.1939999999997</v>
      </c>
      <c r="L1442" t="s">
        <v>20</v>
      </c>
      <c r="M1442" t="s">
        <v>35</v>
      </c>
      <c r="N1442" t="s">
        <v>22</v>
      </c>
      <c r="O1442" t="s">
        <v>37</v>
      </c>
      <c r="P1442" s="5">
        <v>31.49</v>
      </c>
      <c r="Q1442">
        <v>1.4</v>
      </c>
      <c r="R1442" t="s">
        <v>23</v>
      </c>
    </row>
    <row r="1443" spans="1:18" x14ac:dyDescent="0.3">
      <c r="A1443" t="s">
        <v>2276</v>
      </c>
      <c r="B1443" s="1">
        <v>44327</v>
      </c>
      <c r="C1443" t="s">
        <v>2277</v>
      </c>
      <c r="D1443" t="s">
        <v>61</v>
      </c>
      <c r="E1443" t="s">
        <v>70</v>
      </c>
      <c r="F1443">
        <v>8</v>
      </c>
      <c r="G1443">
        <v>7</v>
      </c>
      <c r="H1443" s="4">
        <v>1258.29</v>
      </c>
      <c r="I1443" s="4">
        <v>1434.4506000000001</v>
      </c>
      <c r="J1443" s="4">
        <f t="shared" si="44"/>
        <v>1201.654200000002</v>
      </c>
      <c r="K1443" s="4">
        <f t="shared" si="45"/>
        <v>10041.154200000001</v>
      </c>
      <c r="L1443" t="s">
        <v>47</v>
      </c>
      <c r="M1443" t="s">
        <v>35</v>
      </c>
      <c r="N1443" t="s">
        <v>29</v>
      </c>
      <c r="O1443" t="s">
        <v>30</v>
      </c>
      <c r="P1443" s="5">
        <v>31.47</v>
      </c>
      <c r="Q1443">
        <v>1.4</v>
      </c>
      <c r="R1443" t="s">
        <v>23</v>
      </c>
    </row>
    <row r="1444" spans="1:18" x14ac:dyDescent="0.3">
      <c r="A1444" t="s">
        <v>7912</v>
      </c>
      <c r="B1444" s="1">
        <v>44327</v>
      </c>
      <c r="C1444" t="s">
        <v>7913</v>
      </c>
      <c r="D1444" t="s">
        <v>33</v>
      </c>
      <c r="E1444" t="s">
        <v>70</v>
      </c>
      <c r="F1444">
        <v>15</v>
      </c>
      <c r="G1444">
        <v>14</v>
      </c>
      <c r="H1444" s="4">
        <v>1329.23</v>
      </c>
      <c r="I1444" s="4">
        <v>1435.5684000000001</v>
      </c>
      <c r="J1444" s="4">
        <f t="shared" si="44"/>
        <v>1467.7376000000004</v>
      </c>
      <c r="K1444" s="4">
        <f t="shared" si="45"/>
        <v>20097.957600000002</v>
      </c>
      <c r="L1444" t="s">
        <v>47</v>
      </c>
      <c r="M1444" t="s">
        <v>28</v>
      </c>
      <c r="N1444" t="s">
        <v>71</v>
      </c>
      <c r="O1444" t="s">
        <v>67</v>
      </c>
      <c r="P1444" s="5">
        <v>21</v>
      </c>
      <c r="Q1444">
        <v>2</v>
      </c>
      <c r="R1444" t="s">
        <v>23</v>
      </c>
    </row>
    <row r="1445" spans="1:18" x14ac:dyDescent="0.3">
      <c r="A1445" t="s">
        <v>8271</v>
      </c>
      <c r="B1445" s="1">
        <v>44327</v>
      </c>
      <c r="C1445" t="s">
        <v>8272</v>
      </c>
      <c r="D1445" t="s">
        <v>65</v>
      </c>
      <c r="E1445" t="s">
        <v>82</v>
      </c>
      <c r="F1445">
        <v>19</v>
      </c>
      <c r="G1445">
        <v>17</v>
      </c>
      <c r="H1445" s="4">
        <v>950.37</v>
      </c>
      <c r="I1445" s="4">
        <v>1007.3922</v>
      </c>
      <c r="J1445" s="4">
        <f t="shared" si="44"/>
        <v>951.28739999999755</v>
      </c>
      <c r="K1445" s="4">
        <f t="shared" si="45"/>
        <v>17125.667399999998</v>
      </c>
      <c r="L1445" t="s">
        <v>66</v>
      </c>
      <c r="M1445" t="s">
        <v>35</v>
      </c>
      <c r="N1445" t="s">
        <v>36</v>
      </c>
      <c r="O1445" t="s">
        <v>67</v>
      </c>
      <c r="P1445" s="5">
        <v>18.09</v>
      </c>
      <c r="Q1445">
        <v>0</v>
      </c>
      <c r="R1445" t="s">
        <v>23</v>
      </c>
    </row>
    <row r="1446" spans="1:18" x14ac:dyDescent="0.3">
      <c r="A1446" t="s">
        <v>1254</v>
      </c>
      <c r="B1446" s="1">
        <v>44328</v>
      </c>
      <c r="C1446" t="s">
        <v>1255</v>
      </c>
      <c r="D1446" t="s">
        <v>130</v>
      </c>
      <c r="E1446" t="s">
        <v>82</v>
      </c>
      <c r="F1446">
        <v>1</v>
      </c>
      <c r="G1446">
        <v>1</v>
      </c>
      <c r="H1446" s="4">
        <v>368.79</v>
      </c>
      <c r="I1446" s="4">
        <v>420.42060000000009</v>
      </c>
      <c r="J1446" s="4">
        <f t="shared" si="44"/>
        <v>4.3706000000000742</v>
      </c>
      <c r="K1446" s="4">
        <f t="shared" si="45"/>
        <v>420.42060000000009</v>
      </c>
      <c r="L1446" t="s">
        <v>20</v>
      </c>
      <c r="M1446" t="s">
        <v>79</v>
      </c>
      <c r="N1446" t="s">
        <v>71</v>
      </c>
      <c r="O1446" t="s">
        <v>53</v>
      </c>
      <c r="P1446" s="5">
        <v>47.26</v>
      </c>
      <c r="Q1446">
        <v>4.0999999999999996</v>
      </c>
      <c r="R1446" t="s">
        <v>23</v>
      </c>
    </row>
    <row r="1447" spans="1:18" x14ac:dyDescent="0.3">
      <c r="A1447" t="s">
        <v>9219</v>
      </c>
      <c r="B1447" s="1">
        <v>44328</v>
      </c>
      <c r="C1447" t="s">
        <v>9220</v>
      </c>
      <c r="D1447" t="s">
        <v>85</v>
      </c>
      <c r="E1447" t="s">
        <v>82</v>
      </c>
      <c r="F1447">
        <v>13</v>
      </c>
      <c r="G1447">
        <v>11</v>
      </c>
      <c r="H1447" s="4">
        <v>461.74</v>
      </c>
      <c r="I1447" s="4">
        <v>531.00099999999998</v>
      </c>
      <c r="J1447" s="4">
        <f t="shared" si="44"/>
        <v>735.37099999999919</v>
      </c>
      <c r="K1447" s="4">
        <f t="shared" si="45"/>
        <v>5841.0109999999995</v>
      </c>
      <c r="L1447" t="s">
        <v>27</v>
      </c>
      <c r="M1447" t="s">
        <v>21</v>
      </c>
      <c r="N1447" t="s">
        <v>29</v>
      </c>
      <c r="O1447" t="s">
        <v>30</v>
      </c>
      <c r="P1447" s="5">
        <v>26.5</v>
      </c>
      <c r="Q1447">
        <v>1.1000000000000001</v>
      </c>
      <c r="R1447" t="s">
        <v>23</v>
      </c>
    </row>
    <row r="1448" spans="1:18" x14ac:dyDescent="0.3">
      <c r="A1448" t="s">
        <v>3747</v>
      </c>
      <c r="B1448" s="1">
        <v>44329</v>
      </c>
      <c r="C1448" t="s">
        <v>3748</v>
      </c>
      <c r="D1448" t="s">
        <v>40</v>
      </c>
      <c r="E1448" t="s">
        <v>57</v>
      </c>
      <c r="F1448">
        <v>18</v>
      </c>
      <c r="G1448">
        <v>16</v>
      </c>
      <c r="H1448" s="4">
        <v>320.24</v>
      </c>
      <c r="I1448" s="4">
        <v>355.46640000000002</v>
      </c>
      <c r="J1448" s="4">
        <f t="shared" si="44"/>
        <v>561.01240000000018</v>
      </c>
      <c r="K1448" s="4">
        <f t="shared" si="45"/>
        <v>5687.4624000000003</v>
      </c>
      <c r="L1448" t="s">
        <v>27</v>
      </c>
      <c r="M1448" t="s">
        <v>86</v>
      </c>
      <c r="N1448" t="s">
        <v>22</v>
      </c>
      <c r="O1448" t="s">
        <v>53</v>
      </c>
      <c r="P1448" s="5">
        <v>2.61</v>
      </c>
      <c r="Q1448">
        <v>2.4</v>
      </c>
      <c r="R1448" t="s">
        <v>23</v>
      </c>
    </row>
    <row r="1449" spans="1:18" x14ac:dyDescent="0.3">
      <c r="A1449" t="s">
        <v>3868</v>
      </c>
      <c r="B1449" s="1">
        <v>44329</v>
      </c>
      <c r="C1449" t="s">
        <v>3869</v>
      </c>
      <c r="D1449" t="s">
        <v>116</v>
      </c>
      <c r="E1449" t="s">
        <v>50</v>
      </c>
      <c r="F1449">
        <v>18</v>
      </c>
      <c r="G1449">
        <v>15</v>
      </c>
      <c r="H1449" s="4">
        <v>1206.02</v>
      </c>
      <c r="I1449" s="4">
        <v>1350.7424000000001</v>
      </c>
      <c r="J1449" s="4">
        <f t="shared" si="44"/>
        <v>2147.6860000000029</v>
      </c>
      <c r="K1449" s="4">
        <f t="shared" si="45"/>
        <v>20261.136000000002</v>
      </c>
      <c r="L1449" t="s">
        <v>51</v>
      </c>
      <c r="M1449" t="s">
        <v>42</v>
      </c>
      <c r="N1449" t="s">
        <v>71</v>
      </c>
      <c r="O1449" t="s">
        <v>30</v>
      </c>
      <c r="P1449" s="5">
        <v>23.15</v>
      </c>
      <c r="Q1449">
        <v>4</v>
      </c>
      <c r="R1449" t="s">
        <v>74</v>
      </c>
    </row>
    <row r="1450" spans="1:18" x14ac:dyDescent="0.3">
      <c r="A1450" t="s">
        <v>9732</v>
      </c>
      <c r="B1450" s="1">
        <v>44329</v>
      </c>
      <c r="C1450" t="s">
        <v>9733</v>
      </c>
      <c r="D1450" t="s">
        <v>100</v>
      </c>
      <c r="E1450" t="s">
        <v>57</v>
      </c>
      <c r="F1450">
        <v>15</v>
      </c>
      <c r="G1450">
        <v>13</v>
      </c>
      <c r="H1450" s="4">
        <v>1045.47</v>
      </c>
      <c r="I1450" s="4">
        <v>1191.8358000000001</v>
      </c>
      <c r="J1450" s="4">
        <f t="shared" si="44"/>
        <v>1890.1654000000001</v>
      </c>
      <c r="K1450" s="4">
        <f t="shared" si="45"/>
        <v>15493.865400000001</v>
      </c>
      <c r="L1450" t="s">
        <v>66</v>
      </c>
      <c r="M1450" t="s">
        <v>42</v>
      </c>
      <c r="N1450" t="s">
        <v>22</v>
      </c>
      <c r="O1450" t="s">
        <v>67</v>
      </c>
      <c r="P1450" s="5">
        <v>12.59</v>
      </c>
      <c r="Q1450">
        <v>1.2</v>
      </c>
      <c r="R1450" t="s">
        <v>23</v>
      </c>
    </row>
    <row r="1451" spans="1:18" x14ac:dyDescent="0.3">
      <c r="A1451" t="s">
        <v>1121</v>
      </c>
      <c r="B1451" s="1">
        <v>44330</v>
      </c>
      <c r="C1451" t="s">
        <v>1122</v>
      </c>
      <c r="D1451" t="s">
        <v>85</v>
      </c>
      <c r="E1451" t="s">
        <v>82</v>
      </c>
      <c r="F1451">
        <v>7</v>
      </c>
      <c r="G1451">
        <v>6</v>
      </c>
      <c r="H1451" s="4">
        <v>1497.33</v>
      </c>
      <c r="I1451" s="4">
        <v>1647.0630000000001</v>
      </c>
      <c r="J1451" s="4">
        <f t="shared" si="44"/>
        <v>878.95800000000099</v>
      </c>
      <c r="K1451" s="4">
        <f t="shared" si="45"/>
        <v>9882.3780000000006</v>
      </c>
      <c r="L1451" t="s">
        <v>66</v>
      </c>
      <c r="M1451" t="s">
        <v>86</v>
      </c>
      <c r="N1451" t="s">
        <v>71</v>
      </c>
      <c r="O1451" t="s">
        <v>67</v>
      </c>
      <c r="P1451" s="5">
        <v>19.440000000000001</v>
      </c>
      <c r="Q1451">
        <v>2.5</v>
      </c>
      <c r="R1451" t="s">
        <v>23</v>
      </c>
    </row>
    <row r="1452" spans="1:18" x14ac:dyDescent="0.3">
      <c r="A1452" t="s">
        <v>6505</v>
      </c>
      <c r="B1452" s="1">
        <v>44330</v>
      </c>
      <c r="C1452" t="s">
        <v>6506</v>
      </c>
      <c r="D1452" t="s">
        <v>77</v>
      </c>
      <c r="E1452" t="s">
        <v>82</v>
      </c>
      <c r="F1452">
        <v>14</v>
      </c>
      <c r="G1452">
        <v>14</v>
      </c>
      <c r="H1452" s="4">
        <v>1492.01</v>
      </c>
      <c r="I1452" s="4">
        <v>1596.4507000000001</v>
      </c>
      <c r="J1452" s="4">
        <f t="shared" si="44"/>
        <v>1447.7298000000033</v>
      </c>
      <c r="K1452" s="4">
        <f t="shared" si="45"/>
        <v>22350.309800000003</v>
      </c>
      <c r="L1452" t="s">
        <v>27</v>
      </c>
      <c r="M1452" t="s">
        <v>42</v>
      </c>
      <c r="N1452" t="s">
        <v>22</v>
      </c>
      <c r="O1452" t="s">
        <v>37</v>
      </c>
      <c r="P1452" s="5">
        <v>14.44</v>
      </c>
      <c r="Q1452">
        <v>4.3</v>
      </c>
      <c r="R1452" t="s">
        <v>23</v>
      </c>
    </row>
    <row r="1453" spans="1:18" x14ac:dyDescent="0.3">
      <c r="A1453" t="s">
        <v>366</v>
      </c>
      <c r="B1453" s="1">
        <v>44331</v>
      </c>
      <c r="C1453" t="s">
        <v>367</v>
      </c>
      <c r="D1453" t="s">
        <v>100</v>
      </c>
      <c r="E1453" t="s">
        <v>57</v>
      </c>
      <c r="F1453">
        <v>17</v>
      </c>
      <c r="G1453">
        <v>16</v>
      </c>
      <c r="H1453" s="4">
        <v>1156.17</v>
      </c>
      <c r="I1453" s="4">
        <v>1306.4721</v>
      </c>
      <c r="J1453" s="4">
        <f t="shared" si="44"/>
        <v>2366.4835999999982</v>
      </c>
      <c r="K1453" s="4">
        <f t="shared" si="45"/>
        <v>20903.553599999999</v>
      </c>
      <c r="L1453" t="s">
        <v>66</v>
      </c>
      <c r="M1453" t="s">
        <v>123</v>
      </c>
      <c r="N1453" t="s">
        <v>71</v>
      </c>
      <c r="O1453" t="s">
        <v>89</v>
      </c>
      <c r="P1453" s="5">
        <v>38.35</v>
      </c>
      <c r="Q1453">
        <v>2.4</v>
      </c>
      <c r="R1453" t="s">
        <v>23</v>
      </c>
    </row>
    <row r="1454" spans="1:18" x14ac:dyDescent="0.3">
      <c r="A1454" t="s">
        <v>1178</v>
      </c>
      <c r="B1454" s="1">
        <v>44331</v>
      </c>
      <c r="C1454" t="s">
        <v>1179</v>
      </c>
      <c r="D1454" t="s">
        <v>100</v>
      </c>
      <c r="E1454" t="s">
        <v>57</v>
      </c>
      <c r="F1454">
        <v>12</v>
      </c>
      <c r="G1454">
        <v>12</v>
      </c>
      <c r="H1454" s="4">
        <v>919.18</v>
      </c>
      <c r="I1454" s="4">
        <v>1057.0569999999998</v>
      </c>
      <c r="J1454" s="4">
        <f t="shared" si="44"/>
        <v>1636.1139999999975</v>
      </c>
      <c r="K1454" s="4">
        <f t="shared" si="45"/>
        <v>12684.683999999997</v>
      </c>
      <c r="L1454" t="s">
        <v>27</v>
      </c>
      <c r="M1454" t="s">
        <v>42</v>
      </c>
      <c r="N1454" t="s">
        <v>36</v>
      </c>
      <c r="O1454" t="s">
        <v>67</v>
      </c>
      <c r="P1454" s="5">
        <v>18.41</v>
      </c>
      <c r="Q1454">
        <v>1.8</v>
      </c>
      <c r="R1454" t="s">
        <v>23</v>
      </c>
    </row>
    <row r="1455" spans="1:18" x14ac:dyDescent="0.3">
      <c r="A1455" t="s">
        <v>9789</v>
      </c>
      <c r="B1455" s="1">
        <v>44331</v>
      </c>
      <c r="C1455" t="s">
        <v>2754</v>
      </c>
      <c r="D1455" t="s">
        <v>85</v>
      </c>
      <c r="E1455" t="s">
        <v>82</v>
      </c>
      <c r="F1455">
        <v>3</v>
      </c>
      <c r="G1455">
        <v>2</v>
      </c>
      <c r="H1455" s="4">
        <v>900.68</v>
      </c>
      <c r="I1455" s="4">
        <v>954.72079999999994</v>
      </c>
      <c r="J1455" s="4">
        <f t="shared" si="44"/>
        <v>68.33159999999998</v>
      </c>
      <c r="K1455" s="4">
        <f t="shared" si="45"/>
        <v>1909.4415999999999</v>
      </c>
      <c r="L1455" t="s">
        <v>47</v>
      </c>
      <c r="M1455" t="s">
        <v>123</v>
      </c>
      <c r="N1455" t="s">
        <v>29</v>
      </c>
      <c r="O1455" t="s">
        <v>67</v>
      </c>
      <c r="P1455" s="5">
        <v>39.75</v>
      </c>
      <c r="Q1455">
        <v>2.1</v>
      </c>
      <c r="R1455" t="s">
        <v>23</v>
      </c>
    </row>
    <row r="1456" spans="1:18" x14ac:dyDescent="0.3">
      <c r="A1456" t="s">
        <v>9985</v>
      </c>
      <c r="B1456" s="1">
        <v>44331</v>
      </c>
      <c r="C1456" t="s">
        <v>9986</v>
      </c>
      <c r="D1456" t="s">
        <v>100</v>
      </c>
      <c r="E1456" t="s">
        <v>57</v>
      </c>
      <c r="F1456">
        <v>10</v>
      </c>
      <c r="G1456">
        <v>9</v>
      </c>
      <c r="H1456" s="4">
        <v>6</v>
      </c>
      <c r="I1456" s="4">
        <v>6.66</v>
      </c>
      <c r="J1456" s="4">
        <f t="shared" si="44"/>
        <v>-19.430000000000003</v>
      </c>
      <c r="K1456" s="4">
        <f t="shared" si="45"/>
        <v>59.94</v>
      </c>
      <c r="L1456" t="s">
        <v>27</v>
      </c>
      <c r="M1456" t="s">
        <v>28</v>
      </c>
      <c r="N1456" t="s">
        <v>29</v>
      </c>
      <c r="O1456" t="s">
        <v>30</v>
      </c>
      <c r="P1456" s="5">
        <v>25.37</v>
      </c>
      <c r="Q1456">
        <v>0</v>
      </c>
      <c r="R1456" t="s">
        <v>74</v>
      </c>
    </row>
    <row r="1457" spans="1:18" x14ac:dyDescent="0.3">
      <c r="A1457" t="s">
        <v>4705</v>
      </c>
      <c r="B1457" s="1">
        <v>44332</v>
      </c>
      <c r="C1457" t="s">
        <v>4706</v>
      </c>
      <c r="D1457" t="s">
        <v>56</v>
      </c>
      <c r="E1457" t="s">
        <v>57</v>
      </c>
      <c r="F1457">
        <v>12</v>
      </c>
      <c r="G1457">
        <v>10</v>
      </c>
      <c r="H1457" s="4">
        <v>396.31</v>
      </c>
      <c r="I1457" s="4">
        <v>439.90410000000003</v>
      </c>
      <c r="J1457" s="4">
        <f t="shared" si="44"/>
        <v>408.19100000000026</v>
      </c>
      <c r="K1457" s="4">
        <f t="shared" si="45"/>
        <v>4399.0410000000002</v>
      </c>
      <c r="L1457" t="s">
        <v>51</v>
      </c>
      <c r="M1457" t="s">
        <v>35</v>
      </c>
      <c r="N1457" t="s">
        <v>71</v>
      </c>
      <c r="O1457" t="s">
        <v>53</v>
      </c>
      <c r="P1457" s="5">
        <v>27.75</v>
      </c>
      <c r="Q1457">
        <v>4.8</v>
      </c>
      <c r="R1457" t="s">
        <v>74</v>
      </c>
    </row>
    <row r="1458" spans="1:18" x14ac:dyDescent="0.3">
      <c r="A1458" t="s">
        <v>8531</v>
      </c>
      <c r="B1458" s="1">
        <v>44333</v>
      </c>
      <c r="C1458" t="s">
        <v>8532</v>
      </c>
      <c r="D1458" t="s">
        <v>130</v>
      </c>
      <c r="E1458" t="s">
        <v>82</v>
      </c>
      <c r="F1458">
        <v>18</v>
      </c>
      <c r="G1458">
        <v>18</v>
      </c>
      <c r="H1458" s="4">
        <v>86.99</v>
      </c>
      <c r="I1458" s="4">
        <v>93.079300000000003</v>
      </c>
      <c r="J1458" s="4">
        <f t="shared" si="44"/>
        <v>89.087400000000102</v>
      </c>
      <c r="K1458" s="4">
        <f t="shared" si="45"/>
        <v>1675.4274</v>
      </c>
      <c r="L1458" t="s">
        <v>66</v>
      </c>
      <c r="M1458" t="s">
        <v>28</v>
      </c>
      <c r="N1458" t="s">
        <v>36</v>
      </c>
      <c r="O1458" t="s">
        <v>30</v>
      </c>
      <c r="P1458" s="5">
        <v>20.52</v>
      </c>
      <c r="Q1458">
        <v>4.3</v>
      </c>
      <c r="R1458" t="s">
        <v>23</v>
      </c>
    </row>
    <row r="1459" spans="1:18" x14ac:dyDescent="0.3">
      <c r="A1459" t="s">
        <v>10474</v>
      </c>
      <c r="B1459" s="1">
        <v>44333</v>
      </c>
      <c r="C1459" t="s">
        <v>10475</v>
      </c>
      <c r="D1459" t="s">
        <v>45</v>
      </c>
      <c r="E1459" t="s">
        <v>46</v>
      </c>
      <c r="F1459">
        <v>19</v>
      </c>
      <c r="G1459">
        <v>19</v>
      </c>
      <c r="H1459" s="4">
        <v>1391.03</v>
      </c>
      <c r="I1459" s="4">
        <v>1544.0433</v>
      </c>
      <c r="J1459" s="4">
        <f t="shared" si="44"/>
        <v>2892.5327000000011</v>
      </c>
      <c r="K1459" s="4">
        <f t="shared" si="45"/>
        <v>29336.822700000001</v>
      </c>
      <c r="L1459" t="s">
        <v>20</v>
      </c>
      <c r="M1459" t="s">
        <v>86</v>
      </c>
      <c r="N1459" t="s">
        <v>29</v>
      </c>
      <c r="O1459" t="s">
        <v>53</v>
      </c>
      <c r="P1459" s="5">
        <v>14.72</v>
      </c>
      <c r="Q1459">
        <v>3.6</v>
      </c>
      <c r="R1459" t="s">
        <v>23</v>
      </c>
    </row>
    <row r="1460" spans="1:18" x14ac:dyDescent="0.3">
      <c r="A1460" t="s">
        <v>2719</v>
      </c>
      <c r="B1460" s="1">
        <v>44334</v>
      </c>
      <c r="C1460" t="s">
        <v>2720</v>
      </c>
      <c r="D1460" t="s">
        <v>133</v>
      </c>
      <c r="E1460" t="s">
        <v>50</v>
      </c>
      <c r="F1460">
        <v>17</v>
      </c>
      <c r="G1460">
        <v>15</v>
      </c>
      <c r="H1460" s="4">
        <v>868.86</v>
      </c>
      <c r="I1460" s="4">
        <v>920.99160000000006</v>
      </c>
      <c r="J1460" s="4">
        <f t="shared" si="44"/>
        <v>780.22400000000198</v>
      </c>
      <c r="K1460" s="4">
        <f t="shared" si="45"/>
        <v>13814.874000000002</v>
      </c>
      <c r="L1460" t="s">
        <v>20</v>
      </c>
      <c r="M1460" t="s">
        <v>123</v>
      </c>
      <c r="N1460" t="s">
        <v>71</v>
      </c>
      <c r="O1460" t="s">
        <v>67</v>
      </c>
      <c r="P1460" s="5">
        <v>1.75</v>
      </c>
      <c r="Q1460">
        <v>4.2</v>
      </c>
      <c r="R1460" t="s">
        <v>23</v>
      </c>
    </row>
    <row r="1461" spans="1:18" x14ac:dyDescent="0.3">
      <c r="A1461" t="s">
        <v>6162</v>
      </c>
      <c r="B1461" s="1">
        <v>44334</v>
      </c>
      <c r="C1461" t="s">
        <v>6163</v>
      </c>
      <c r="D1461" t="s">
        <v>94</v>
      </c>
      <c r="E1461" t="s">
        <v>50</v>
      </c>
      <c r="F1461">
        <v>4</v>
      </c>
      <c r="G1461">
        <v>3</v>
      </c>
      <c r="H1461" s="4">
        <v>677.88</v>
      </c>
      <c r="I1461" s="4">
        <v>725.33160000000009</v>
      </c>
      <c r="J1461" s="4">
        <f t="shared" si="44"/>
        <v>92.374800000000533</v>
      </c>
      <c r="K1461" s="4">
        <f t="shared" si="45"/>
        <v>2175.9948000000004</v>
      </c>
      <c r="L1461" t="s">
        <v>27</v>
      </c>
      <c r="M1461" t="s">
        <v>42</v>
      </c>
      <c r="N1461" t="s">
        <v>22</v>
      </c>
      <c r="O1461" t="s">
        <v>53</v>
      </c>
      <c r="P1461" s="5">
        <v>49.98</v>
      </c>
      <c r="Q1461">
        <v>3.1</v>
      </c>
      <c r="R1461" t="s">
        <v>23</v>
      </c>
    </row>
    <row r="1462" spans="1:18" x14ac:dyDescent="0.3">
      <c r="A1462" t="s">
        <v>4529</v>
      </c>
      <c r="B1462" s="1">
        <v>44335</v>
      </c>
      <c r="C1462" t="s">
        <v>4530</v>
      </c>
      <c r="D1462" t="s">
        <v>94</v>
      </c>
      <c r="E1462" t="s">
        <v>50</v>
      </c>
      <c r="F1462">
        <v>7</v>
      </c>
      <c r="G1462">
        <v>6</v>
      </c>
      <c r="H1462" s="4">
        <v>892.62</v>
      </c>
      <c r="I1462" s="4">
        <v>1017.5868000000002</v>
      </c>
      <c r="J1462" s="4">
        <f t="shared" si="44"/>
        <v>741.83080000000086</v>
      </c>
      <c r="K1462" s="4">
        <f t="shared" si="45"/>
        <v>6105.5208000000011</v>
      </c>
      <c r="L1462" t="s">
        <v>27</v>
      </c>
      <c r="M1462" t="s">
        <v>123</v>
      </c>
      <c r="N1462" t="s">
        <v>29</v>
      </c>
      <c r="O1462" t="s">
        <v>37</v>
      </c>
      <c r="P1462" s="5">
        <v>7.97</v>
      </c>
      <c r="Q1462">
        <v>4.3</v>
      </c>
      <c r="R1462" t="s">
        <v>23</v>
      </c>
    </row>
    <row r="1463" spans="1:18" x14ac:dyDescent="0.3">
      <c r="A1463" t="s">
        <v>2221</v>
      </c>
      <c r="B1463" s="1">
        <v>44336</v>
      </c>
      <c r="C1463" t="s">
        <v>2222</v>
      </c>
      <c r="D1463" t="s">
        <v>61</v>
      </c>
      <c r="E1463" t="s">
        <v>70</v>
      </c>
      <c r="F1463">
        <v>1</v>
      </c>
      <c r="G1463">
        <v>1</v>
      </c>
      <c r="H1463" s="4">
        <v>1056.3800000000001</v>
      </c>
      <c r="I1463" s="4">
        <v>1172.5818000000002</v>
      </c>
      <c r="J1463" s="4">
        <f t="shared" si="44"/>
        <v>111.39180000000005</v>
      </c>
      <c r="K1463" s="4">
        <f t="shared" si="45"/>
        <v>1172.5818000000002</v>
      </c>
      <c r="L1463" t="s">
        <v>27</v>
      </c>
      <c r="M1463" t="s">
        <v>42</v>
      </c>
      <c r="N1463" t="s">
        <v>22</v>
      </c>
      <c r="O1463" t="s">
        <v>53</v>
      </c>
      <c r="P1463" s="5">
        <v>4.8099999999999996</v>
      </c>
      <c r="Q1463">
        <v>3.7</v>
      </c>
      <c r="R1463" t="s">
        <v>23</v>
      </c>
    </row>
    <row r="1464" spans="1:18" x14ac:dyDescent="0.3">
      <c r="A1464" t="s">
        <v>5988</v>
      </c>
      <c r="B1464" s="1">
        <v>44336</v>
      </c>
      <c r="C1464" t="s">
        <v>5989</v>
      </c>
      <c r="D1464" t="s">
        <v>130</v>
      </c>
      <c r="E1464" t="s">
        <v>82</v>
      </c>
      <c r="F1464">
        <v>6</v>
      </c>
      <c r="G1464">
        <v>5</v>
      </c>
      <c r="H1464" s="4">
        <v>893.23</v>
      </c>
      <c r="I1464" s="4">
        <v>955.75610000000006</v>
      </c>
      <c r="J1464" s="4">
        <f t="shared" si="44"/>
        <v>270.19050000000112</v>
      </c>
      <c r="K1464" s="4">
        <f t="shared" si="45"/>
        <v>4778.7805000000008</v>
      </c>
      <c r="L1464" t="s">
        <v>27</v>
      </c>
      <c r="M1464" t="s">
        <v>123</v>
      </c>
      <c r="N1464" t="s">
        <v>29</v>
      </c>
      <c r="O1464" t="s">
        <v>37</v>
      </c>
      <c r="P1464" s="5">
        <v>42.44</v>
      </c>
      <c r="Q1464">
        <v>4.9000000000000004</v>
      </c>
      <c r="R1464" t="s">
        <v>23</v>
      </c>
    </row>
    <row r="1465" spans="1:18" x14ac:dyDescent="0.3">
      <c r="A1465" t="s">
        <v>4285</v>
      </c>
      <c r="B1465" s="1">
        <v>44337</v>
      </c>
      <c r="C1465" t="s">
        <v>4286</v>
      </c>
      <c r="D1465" t="s">
        <v>94</v>
      </c>
      <c r="E1465" t="s">
        <v>50</v>
      </c>
      <c r="F1465">
        <v>14</v>
      </c>
      <c r="G1465">
        <v>11</v>
      </c>
      <c r="H1465" s="4">
        <v>1164.74</v>
      </c>
      <c r="I1465" s="4">
        <v>1327.8036000000002</v>
      </c>
      <c r="J1465" s="4">
        <f t="shared" si="44"/>
        <v>1780.8196000000034</v>
      </c>
      <c r="K1465" s="4">
        <f t="shared" si="45"/>
        <v>14605.839600000003</v>
      </c>
      <c r="L1465" t="s">
        <v>20</v>
      </c>
      <c r="M1465" t="s">
        <v>86</v>
      </c>
      <c r="N1465" t="s">
        <v>36</v>
      </c>
      <c r="O1465" t="s">
        <v>67</v>
      </c>
      <c r="P1465" s="5">
        <v>12.88</v>
      </c>
      <c r="Q1465">
        <v>3</v>
      </c>
      <c r="R1465" t="s">
        <v>23</v>
      </c>
    </row>
    <row r="1466" spans="1:18" x14ac:dyDescent="0.3">
      <c r="A1466" t="s">
        <v>422</v>
      </c>
      <c r="B1466" s="1">
        <v>44339</v>
      </c>
      <c r="C1466" t="s">
        <v>423</v>
      </c>
      <c r="D1466" t="s">
        <v>45</v>
      </c>
      <c r="E1466" t="s">
        <v>46</v>
      </c>
      <c r="F1466">
        <v>2</v>
      </c>
      <c r="G1466">
        <v>2</v>
      </c>
      <c r="H1466" s="4">
        <v>890.95</v>
      </c>
      <c r="I1466" s="4">
        <v>962.22600000000011</v>
      </c>
      <c r="J1466" s="4">
        <f t="shared" si="44"/>
        <v>135.16200000000015</v>
      </c>
      <c r="K1466" s="4">
        <f t="shared" si="45"/>
        <v>1924.4520000000002</v>
      </c>
      <c r="L1466" t="s">
        <v>20</v>
      </c>
      <c r="M1466" t="s">
        <v>21</v>
      </c>
      <c r="N1466" t="s">
        <v>29</v>
      </c>
      <c r="O1466" t="s">
        <v>30</v>
      </c>
      <c r="P1466" s="5">
        <v>7.39</v>
      </c>
      <c r="Q1466">
        <v>2.2999999999999998</v>
      </c>
      <c r="R1466" t="s">
        <v>23</v>
      </c>
    </row>
    <row r="1467" spans="1:18" x14ac:dyDescent="0.3">
      <c r="A1467" t="s">
        <v>1807</v>
      </c>
      <c r="B1467" s="1">
        <v>44339</v>
      </c>
      <c r="C1467" t="s">
        <v>1808</v>
      </c>
      <c r="D1467" t="s">
        <v>45</v>
      </c>
      <c r="E1467" t="s">
        <v>46</v>
      </c>
      <c r="F1467">
        <v>2</v>
      </c>
      <c r="G1467">
        <v>2</v>
      </c>
      <c r="H1467" s="4">
        <v>5.7</v>
      </c>
      <c r="I1467" s="4">
        <v>6.0990000000000002</v>
      </c>
      <c r="J1467" s="4">
        <f t="shared" si="44"/>
        <v>-35.972000000000001</v>
      </c>
      <c r="K1467" s="4">
        <f t="shared" si="45"/>
        <v>12.198</v>
      </c>
      <c r="L1467" t="s">
        <v>47</v>
      </c>
      <c r="M1467" t="s">
        <v>28</v>
      </c>
      <c r="N1467" t="s">
        <v>29</v>
      </c>
      <c r="O1467" t="s">
        <v>30</v>
      </c>
      <c r="P1467" s="5">
        <v>36.770000000000003</v>
      </c>
      <c r="Q1467">
        <v>3.7</v>
      </c>
      <c r="R1467" t="s">
        <v>23</v>
      </c>
    </row>
    <row r="1468" spans="1:18" x14ac:dyDescent="0.3">
      <c r="A1468" t="s">
        <v>5800</v>
      </c>
      <c r="B1468" s="1">
        <v>44339</v>
      </c>
      <c r="C1468" t="s">
        <v>5801</v>
      </c>
      <c r="D1468" t="s">
        <v>133</v>
      </c>
      <c r="E1468" t="s">
        <v>50</v>
      </c>
      <c r="F1468">
        <v>1</v>
      </c>
      <c r="G1468">
        <v>1</v>
      </c>
      <c r="H1468" s="4">
        <v>1094.18</v>
      </c>
      <c r="I1468" s="4">
        <v>1203.5980000000002</v>
      </c>
      <c r="J1468" s="4">
        <f t="shared" si="44"/>
        <v>64.748000000000118</v>
      </c>
      <c r="K1468" s="4">
        <f t="shared" si="45"/>
        <v>1203.5980000000002</v>
      </c>
      <c r="L1468" t="s">
        <v>27</v>
      </c>
      <c r="M1468" t="s">
        <v>86</v>
      </c>
      <c r="N1468" t="s">
        <v>71</v>
      </c>
      <c r="O1468" t="s">
        <v>30</v>
      </c>
      <c r="P1468" s="5">
        <v>44.67</v>
      </c>
      <c r="Q1468">
        <v>2.1</v>
      </c>
      <c r="R1468" t="s">
        <v>23</v>
      </c>
    </row>
    <row r="1469" spans="1:18" x14ac:dyDescent="0.3">
      <c r="A1469" t="s">
        <v>6321</v>
      </c>
      <c r="B1469" s="1">
        <v>44339</v>
      </c>
      <c r="C1469" t="s">
        <v>6322</v>
      </c>
      <c r="D1469" t="s">
        <v>94</v>
      </c>
      <c r="E1469" t="s">
        <v>50</v>
      </c>
      <c r="F1469">
        <v>1</v>
      </c>
      <c r="G1469">
        <v>1</v>
      </c>
      <c r="H1469" s="4">
        <v>497.56</v>
      </c>
      <c r="I1469" s="4">
        <v>567.21840000000009</v>
      </c>
      <c r="J1469" s="4">
        <f t="shared" si="44"/>
        <v>23.208400000000083</v>
      </c>
      <c r="K1469" s="4">
        <f t="shared" si="45"/>
        <v>567.21840000000009</v>
      </c>
      <c r="L1469" t="s">
        <v>20</v>
      </c>
      <c r="M1469" t="s">
        <v>79</v>
      </c>
      <c r="N1469" t="s">
        <v>71</v>
      </c>
      <c r="O1469" t="s">
        <v>89</v>
      </c>
      <c r="P1469" s="5">
        <v>46.45</v>
      </c>
      <c r="Q1469">
        <v>1.2</v>
      </c>
      <c r="R1469" t="s">
        <v>23</v>
      </c>
    </row>
    <row r="1470" spans="1:18" x14ac:dyDescent="0.3">
      <c r="A1470" t="s">
        <v>2843</v>
      </c>
      <c r="B1470" s="1">
        <v>44340</v>
      </c>
      <c r="C1470" t="s">
        <v>2844</v>
      </c>
      <c r="D1470" t="s">
        <v>45</v>
      </c>
      <c r="E1470" t="s">
        <v>46</v>
      </c>
      <c r="F1470">
        <v>5</v>
      </c>
      <c r="G1470">
        <v>5</v>
      </c>
      <c r="H1470" s="4">
        <v>989.8</v>
      </c>
      <c r="I1470" s="4">
        <v>1059.086</v>
      </c>
      <c r="J1470" s="4">
        <f t="shared" si="44"/>
        <v>331.06000000000029</v>
      </c>
      <c r="K1470" s="4">
        <f t="shared" si="45"/>
        <v>5295.43</v>
      </c>
      <c r="L1470" t="s">
        <v>47</v>
      </c>
      <c r="M1470" t="s">
        <v>28</v>
      </c>
      <c r="N1470" t="s">
        <v>29</v>
      </c>
      <c r="O1470" t="s">
        <v>37</v>
      </c>
      <c r="P1470" s="5">
        <v>15.37</v>
      </c>
      <c r="Q1470">
        <v>2.1</v>
      </c>
      <c r="R1470" t="s">
        <v>23</v>
      </c>
    </row>
    <row r="1471" spans="1:18" x14ac:dyDescent="0.3">
      <c r="A1471" t="s">
        <v>7939</v>
      </c>
      <c r="B1471" s="1">
        <v>44340</v>
      </c>
      <c r="C1471" t="s">
        <v>7940</v>
      </c>
      <c r="D1471" t="s">
        <v>40</v>
      </c>
      <c r="E1471" t="s">
        <v>57</v>
      </c>
      <c r="F1471">
        <v>10</v>
      </c>
      <c r="G1471">
        <v>9</v>
      </c>
      <c r="H1471" s="4">
        <v>25.33</v>
      </c>
      <c r="I1471" s="4">
        <v>27.6097</v>
      </c>
      <c r="J1471" s="4">
        <f t="shared" si="44"/>
        <v>-15.202699999999965</v>
      </c>
      <c r="K1471" s="4">
        <f t="shared" si="45"/>
        <v>248.4873</v>
      </c>
      <c r="L1471" t="s">
        <v>66</v>
      </c>
      <c r="M1471" t="s">
        <v>42</v>
      </c>
      <c r="N1471" t="s">
        <v>71</v>
      </c>
      <c r="O1471" t="s">
        <v>89</v>
      </c>
      <c r="P1471" s="5">
        <v>35.72</v>
      </c>
      <c r="Q1471">
        <v>0</v>
      </c>
      <c r="R1471" t="s">
        <v>23</v>
      </c>
    </row>
    <row r="1472" spans="1:18" x14ac:dyDescent="0.3">
      <c r="A1472" t="s">
        <v>103</v>
      </c>
      <c r="B1472" s="1">
        <v>44341</v>
      </c>
      <c r="C1472" t="s">
        <v>104</v>
      </c>
      <c r="D1472" t="s">
        <v>85</v>
      </c>
      <c r="E1472" t="s">
        <v>82</v>
      </c>
      <c r="F1472">
        <v>17</v>
      </c>
      <c r="G1472">
        <v>15</v>
      </c>
      <c r="H1472" s="4">
        <v>553.20000000000005</v>
      </c>
      <c r="I1472" s="4">
        <v>597.45600000000013</v>
      </c>
      <c r="J1472" s="4">
        <f t="shared" si="44"/>
        <v>648.00000000000193</v>
      </c>
      <c r="K1472" s="4">
        <f t="shared" si="45"/>
        <v>8961.840000000002</v>
      </c>
      <c r="L1472" t="s">
        <v>47</v>
      </c>
      <c r="M1472" t="s">
        <v>35</v>
      </c>
      <c r="N1472" t="s">
        <v>22</v>
      </c>
      <c r="O1472" t="s">
        <v>30</v>
      </c>
      <c r="P1472" s="5">
        <v>15.84</v>
      </c>
      <c r="Q1472">
        <v>1.4</v>
      </c>
      <c r="R1472" t="s">
        <v>23</v>
      </c>
    </row>
    <row r="1473" spans="1:18" x14ac:dyDescent="0.3">
      <c r="A1473" t="s">
        <v>1422</v>
      </c>
      <c r="B1473" s="1">
        <v>44341</v>
      </c>
      <c r="C1473" t="s">
        <v>1423</v>
      </c>
      <c r="D1473" t="s">
        <v>65</v>
      </c>
      <c r="E1473" t="s">
        <v>82</v>
      </c>
      <c r="F1473">
        <v>1</v>
      </c>
      <c r="G1473">
        <v>1</v>
      </c>
      <c r="H1473" s="4">
        <v>1255.49</v>
      </c>
      <c r="I1473" s="4">
        <v>1355.9292</v>
      </c>
      <c r="J1473" s="4">
        <f t="shared" si="44"/>
        <v>84.939200000000028</v>
      </c>
      <c r="K1473" s="4">
        <f t="shared" si="45"/>
        <v>1355.9292</v>
      </c>
      <c r="L1473" t="s">
        <v>51</v>
      </c>
      <c r="M1473" t="s">
        <v>21</v>
      </c>
      <c r="N1473" t="s">
        <v>29</v>
      </c>
      <c r="O1473" t="s">
        <v>67</v>
      </c>
      <c r="P1473" s="5">
        <v>15.5</v>
      </c>
      <c r="Q1473">
        <v>2.9</v>
      </c>
      <c r="R1473" t="s">
        <v>23</v>
      </c>
    </row>
    <row r="1474" spans="1:18" x14ac:dyDescent="0.3">
      <c r="A1474" t="s">
        <v>4921</v>
      </c>
      <c r="B1474" s="1">
        <v>44341</v>
      </c>
      <c r="C1474" t="s">
        <v>4922</v>
      </c>
      <c r="D1474" t="s">
        <v>45</v>
      </c>
      <c r="E1474" t="s">
        <v>46</v>
      </c>
      <c r="F1474">
        <v>13</v>
      </c>
      <c r="G1474">
        <v>12</v>
      </c>
      <c r="H1474" s="4">
        <v>11.72</v>
      </c>
      <c r="I1474" s="4">
        <v>13.243599999999999</v>
      </c>
      <c r="J1474" s="4">
        <f t="shared" ref="J1474:J1537" si="46">(G1474*I1474)-(G1474*H1474)-P1474</f>
        <v>8.1131999999999653</v>
      </c>
      <c r="K1474" s="4">
        <f t="shared" ref="K1474:K1537" si="47">G1474*I1474</f>
        <v>158.92319999999998</v>
      </c>
      <c r="L1474" t="s">
        <v>47</v>
      </c>
      <c r="M1474" t="s">
        <v>28</v>
      </c>
      <c r="N1474" t="s">
        <v>36</v>
      </c>
      <c r="O1474" t="s">
        <v>67</v>
      </c>
      <c r="P1474" s="5">
        <v>10.17</v>
      </c>
      <c r="Q1474">
        <v>1.7</v>
      </c>
      <c r="R1474" t="s">
        <v>23</v>
      </c>
    </row>
    <row r="1475" spans="1:18" x14ac:dyDescent="0.3">
      <c r="A1475" t="s">
        <v>10290</v>
      </c>
      <c r="B1475" s="1">
        <v>44341</v>
      </c>
      <c r="C1475" t="s">
        <v>10291</v>
      </c>
      <c r="D1475" t="s">
        <v>133</v>
      </c>
      <c r="E1475" t="s">
        <v>50</v>
      </c>
      <c r="F1475">
        <v>5</v>
      </c>
      <c r="G1475">
        <v>4</v>
      </c>
      <c r="H1475" s="4">
        <v>720.24</v>
      </c>
      <c r="I1475" s="4">
        <v>799.46640000000014</v>
      </c>
      <c r="J1475" s="4">
        <f t="shared" si="46"/>
        <v>289.8456000000005</v>
      </c>
      <c r="K1475" s="4">
        <f t="shared" si="47"/>
        <v>3197.8656000000005</v>
      </c>
      <c r="L1475" t="s">
        <v>47</v>
      </c>
      <c r="M1475" t="s">
        <v>42</v>
      </c>
      <c r="N1475" t="s">
        <v>22</v>
      </c>
      <c r="O1475" t="s">
        <v>67</v>
      </c>
      <c r="P1475" s="5">
        <v>27.06</v>
      </c>
      <c r="Q1475">
        <v>4.5</v>
      </c>
      <c r="R1475" t="s">
        <v>23</v>
      </c>
    </row>
    <row r="1476" spans="1:18" x14ac:dyDescent="0.3">
      <c r="A1476" t="s">
        <v>2328</v>
      </c>
      <c r="B1476" s="1">
        <v>44342</v>
      </c>
      <c r="C1476" t="s">
        <v>2329</v>
      </c>
      <c r="D1476" t="s">
        <v>40</v>
      </c>
      <c r="E1476" t="s">
        <v>57</v>
      </c>
      <c r="F1476">
        <v>16</v>
      </c>
      <c r="G1476">
        <v>15</v>
      </c>
      <c r="H1476" s="4">
        <v>1072.54</v>
      </c>
      <c r="I1476" s="4">
        <v>1201.2448000000002</v>
      </c>
      <c r="J1476" s="4">
        <f t="shared" si="46"/>
        <v>1887.1820000000037</v>
      </c>
      <c r="K1476" s="4">
        <f t="shared" si="47"/>
        <v>18018.672000000002</v>
      </c>
      <c r="L1476" t="s">
        <v>20</v>
      </c>
      <c r="M1476" t="s">
        <v>35</v>
      </c>
      <c r="N1476" t="s">
        <v>29</v>
      </c>
      <c r="O1476" t="s">
        <v>67</v>
      </c>
      <c r="P1476" s="5">
        <v>43.39</v>
      </c>
      <c r="Q1476">
        <v>2.9</v>
      </c>
      <c r="R1476" t="s">
        <v>23</v>
      </c>
    </row>
    <row r="1477" spans="1:18" x14ac:dyDescent="0.3">
      <c r="A1477" t="s">
        <v>7766</v>
      </c>
      <c r="B1477" s="1">
        <v>44342</v>
      </c>
      <c r="C1477" t="s">
        <v>7767</v>
      </c>
      <c r="D1477" t="s">
        <v>45</v>
      </c>
      <c r="E1477" t="s">
        <v>46</v>
      </c>
      <c r="F1477">
        <v>17</v>
      </c>
      <c r="G1477">
        <v>17</v>
      </c>
      <c r="H1477" s="4">
        <v>396.24</v>
      </c>
      <c r="I1477" s="4">
        <v>427.93920000000003</v>
      </c>
      <c r="J1477" s="4">
        <f t="shared" si="46"/>
        <v>500.91640000000029</v>
      </c>
      <c r="K1477" s="4">
        <f t="shared" si="47"/>
        <v>7274.9664000000002</v>
      </c>
      <c r="L1477" t="s">
        <v>20</v>
      </c>
      <c r="M1477" t="s">
        <v>28</v>
      </c>
      <c r="N1477" t="s">
        <v>36</v>
      </c>
      <c r="O1477" t="s">
        <v>89</v>
      </c>
      <c r="P1477" s="5">
        <v>37.97</v>
      </c>
      <c r="Q1477">
        <v>2.8</v>
      </c>
      <c r="R1477" t="s">
        <v>23</v>
      </c>
    </row>
    <row r="1478" spans="1:18" x14ac:dyDescent="0.3">
      <c r="A1478" t="s">
        <v>10144</v>
      </c>
      <c r="B1478" s="1">
        <v>44342</v>
      </c>
      <c r="C1478" t="s">
        <v>10145</v>
      </c>
      <c r="D1478" t="s">
        <v>40</v>
      </c>
      <c r="E1478" t="s">
        <v>57</v>
      </c>
      <c r="F1478">
        <v>6</v>
      </c>
      <c r="G1478">
        <v>5</v>
      </c>
      <c r="H1478" s="4">
        <v>644.09</v>
      </c>
      <c r="I1478" s="4">
        <v>740.70349999999996</v>
      </c>
      <c r="J1478" s="4">
        <f t="shared" si="46"/>
        <v>479.99749999999966</v>
      </c>
      <c r="K1478" s="4">
        <f t="shared" si="47"/>
        <v>3703.5174999999999</v>
      </c>
      <c r="L1478" t="s">
        <v>66</v>
      </c>
      <c r="M1478" t="s">
        <v>35</v>
      </c>
      <c r="N1478" t="s">
        <v>22</v>
      </c>
      <c r="O1478" t="s">
        <v>89</v>
      </c>
      <c r="P1478" s="5">
        <v>3.07</v>
      </c>
      <c r="Q1478">
        <v>1.1000000000000001</v>
      </c>
      <c r="R1478" t="s">
        <v>23</v>
      </c>
    </row>
    <row r="1479" spans="1:18" x14ac:dyDescent="0.3">
      <c r="A1479" t="s">
        <v>3292</v>
      </c>
      <c r="B1479" s="1">
        <v>44343</v>
      </c>
      <c r="C1479" t="s">
        <v>3293</v>
      </c>
      <c r="D1479" t="s">
        <v>141</v>
      </c>
      <c r="E1479" t="s">
        <v>50</v>
      </c>
      <c r="F1479">
        <v>16</v>
      </c>
      <c r="G1479">
        <v>14</v>
      </c>
      <c r="H1479" s="4">
        <v>927.71</v>
      </c>
      <c r="I1479" s="4">
        <v>1001.9268000000001</v>
      </c>
      <c r="J1479" s="4">
        <f t="shared" si="46"/>
        <v>1002.8052000000002</v>
      </c>
      <c r="K1479" s="4">
        <f t="shared" si="47"/>
        <v>14026.975200000001</v>
      </c>
      <c r="L1479" t="s">
        <v>51</v>
      </c>
      <c r="M1479" t="s">
        <v>86</v>
      </c>
      <c r="N1479" t="s">
        <v>71</v>
      </c>
      <c r="O1479" t="s">
        <v>53</v>
      </c>
      <c r="P1479" s="5">
        <v>36.229999999999997</v>
      </c>
      <c r="Q1479">
        <v>2.5</v>
      </c>
      <c r="R1479" t="s">
        <v>23</v>
      </c>
    </row>
    <row r="1480" spans="1:18" x14ac:dyDescent="0.3">
      <c r="A1480" t="s">
        <v>240</v>
      </c>
      <c r="B1480" s="1">
        <v>44344</v>
      </c>
      <c r="C1480" t="s">
        <v>241</v>
      </c>
      <c r="D1480" t="s">
        <v>56</v>
      </c>
      <c r="E1480" t="s">
        <v>57</v>
      </c>
      <c r="F1480">
        <v>11</v>
      </c>
      <c r="G1480">
        <v>10</v>
      </c>
      <c r="H1480" s="4">
        <v>1311.72</v>
      </c>
      <c r="I1480" s="4">
        <v>1390.4232000000002</v>
      </c>
      <c r="J1480" s="4">
        <f t="shared" si="46"/>
        <v>768.87200000000109</v>
      </c>
      <c r="K1480" s="4">
        <f t="shared" si="47"/>
        <v>13904.232000000002</v>
      </c>
      <c r="L1480" t="s">
        <v>66</v>
      </c>
      <c r="M1480" t="s">
        <v>79</v>
      </c>
      <c r="N1480" t="s">
        <v>29</v>
      </c>
      <c r="O1480" t="s">
        <v>30</v>
      </c>
      <c r="P1480" s="5">
        <v>18.16</v>
      </c>
      <c r="Q1480">
        <v>2.9</v>
      </c>
      <c r="R1480" t="s">
        <v>23</v>
      </c>
    </row>
    <row r="1481" spans="1:18" x14ac:dyDescent="0.3">
      <c r="A1481" t="s">
        <v>5379</v>
      </c>
      <c r="B1481" s="1">
        <v>44344</v>
      </c>
      <c r="C1481" t="s">
        <v>5380</v>
      </c>
      <c r="D1481" t="s">
        <v>56</v>
      </c>
      <c r="E1481" t="s">
        <v>57</v>
      </c>
      <c r="F1481">
        <v>6</v>
      </c>
      <c r="G1481">
        <v>6</v>
      </c>
      <c r="H1481" s="4">
        <v>1441.27</v>
      </c>
      <c r="I1481" s="4">
        <v>1570.9843000000001</v>
      </c>
      <c r="J1481" s="4">
        <f t="shared" si="46"/>
        <v>776.46580000000142</v>
      </c>
      <c r="K1481" s="4">
        <f t="shared" si="47"/>
        <v>9425.9058000000005</v>
      </c>
      <c r="L1481" t="s">
        <v>66</v>
      </c>
      <c r="M1481" t="s">
        <v>35</v>
      </c>
      <c r="N1481" t="s">
        <v>71</v>
      </c>
      <c r="O1481" t="s">
        <v>30</v>
      </c>
      <c r="P1481" s="5">
        <v>1.82</v>
      </c>
      <c r="Q1481">
        <v>4.8</v>
      </c>
      <c r="R1481" t="s">
        <v>74</v>
      </c>
    </row>
    <row r="1482" spans="1:18" x14ac:dyDescent="0.3">
      <c r="A1482" t="s">
        <v>6805</v>
      </c>
      <c r="B1482" s="1">
        <v>44344</v>
      </c>
      <c r="C1482" t="s">
        <v>6806</v>
      </c>
      <c r="D1482" t="s">
        <v>109</v>
      </c>
      <c r="E1482" t="s">
        <v>46</v>
      </c>
      <c r="F1482">
        <v>14</v>
      </c>
      <c r="G1482">
        <v>13</v>
      </c>
      <c r="H1482" s="4">
        <v>1496.31</v>
      </c>
      <c r="I1482" s="4">
        <v>1705.7934</v>
      </c>
      <c r="J1482" s="4">
        <f t="shared" si="46"/>
        <v>2718.2842000000019</v>
      </c>
      <c r="K1482" s="4">
        <f t="shared" si="47"/>
        <v>22175.314200000001</v>
      </c>
      <c r="L1482" t="s">
        <v>66</v>
      </c>
      <c r="M1482" t="s">
        <v>79</v>
      </c>
      <c r="N1482" t="s">
        <v>29</v>
      </c>
      <c r="O1482" t="s">
        <v>67</v>
      </c>
      <c r="P1482" s="5">
        <v>5</v>
      </c>
      <c r="Q1482">
        <v>3.3</v>
      </c>
      <c r="R1482" t="s">
        <v>23</v>
      </c>
    </row>
    <row r="1483" spans="1:18" x14ac:dyDescent="0.3">
      <c r="A1483" t="s">
        <v>8510</v>
      </c>
      <c r="B1483" s="1">
        <v>44344</v>
      </c>
      <c r="C1483" t="s">
        <v>8511</v>
      </c>
      <c r="D1483" t="s">
        <v>109</v>
      </c>
      <c r="E1483" t="s">
        <v>46</v>
      </c>
      <c r="F1483">
        <v>10</v>
      </c>
      <c r="G1483">
        <v>9</v>
      </c>
      <c r="H1483" s="4">
        <v>1014.37</v>
      </c>
      <c r="I1483" s="4">
        <v>1085.3759</v>
      </c>
      <c r="J1483" s="4">
        <f t="shared" si="46"/>
        <v>639.05309999999918</v>
      </c>
      <c r="K1483" s="4">
        <f t="shared" si="47"/>
        <v>9768.3830999999991</v>
      </c>
      <c r="L1483" t="s">
        <v>51</v>
      </c>
      <c r="M1483" t="s">
        <v>35</v>
      </c>
      <c r="N1483" t="s">
        <v>29</v>
      </c>
      <c r="O1483" t="s">
        <v>37</v>
      </c>
      <c r="P1483" s="5">
        <v>0</v>
      </c>
      <c r="Q1483">
        <v>3</v>
      </c>
      <c r="R1483" t="s">
        <v>23</v>
      </c>
    </row>
    <row r="1484" spans="1:18" x14ac:dyDescent="0.3">
      <c r="A1484" t="s">
        <v>8797</v>
      </c>
      <c r="B1484" s="1">
        <v>44344</v>
      </c>
      <c r="C1484" t="s">
        <v>2508</v>
      </c>
      <c r="D1484" t="s">
        <v>94</v>
      </c>
      <c r="E1484" t="s">
        <v>50</v>
      </c>
      <c r="F1484">
        <v>11</v>
      </c>
      <c r="G1484">
        <v>9</v>
      </c>
      <c r="H1484" s="4">
        <v>1100.45</v>
      </c>
      <c r="I1484" s="4">
        <v>1243.5084999999999</v>
      </c>
      <c r="J1484" s="4">
        <f t="shared" si="46"/>
        <v>1246.876499999998</v>
      </c>
      <c r="K1484" s="4">
        <f t="shared" si="47"/>
        <v>11191.576499999999</v>
      </c>
      <c r="L1484" t="s">
        <v>27</v>
      </c>
      <c r="M1484" t="s">
        <v>86</v>
      </c>
      <c r="N1484" t="s">
        <v>71</v>
      </c>
      <c r="O1484" t="s">
        <v>30</v>
      </c>
      <c r="P1484" s="5">
        <v>40.65</v>
      </c>
      <c r="Q1484">
        <v>1</v>
      </c>
      <c r="R1484" t="s">
        <v>23</v>
      </c>
    </row>
    <row r="1485" spans="1:18" x14ac:dyDescent="0.3">
      <c r="A1485" t="s">
        <v>4952</v>
      </c>
      <c r="B1485" s="1">
        <v>44345</v>
      </c>
      <c r="C1485" t="s">
        <v>4953</v>
      </c>
      <c r="D1485" t="s">
        <v>133</v>
      </c>
      <c r="E1485" t="s">
        <v>50</v>
      </c>
      <c r="F1485">
        <v>2</v>
      </c>
      <c r="G1485">
        <v>2</v>
      </c>
      <c r="H1485" s="4">
        <v>1155.5</v>
      </c>
      <c r="I1485" s="4">
        <v>1224.8300000000002</v>
      </c>
      <c r="J1485" s="4">
        <f t="shared" si="46"/>
        <v>92.030000000000314</v>
      </c>
      <c r="K1485" s="4">
        <f t="shared" si="47"/>
        <v>2449.6600000000003</v>
      </c>
      <c r="L1485" t="s">
        <v>51</v>
      </c>
      <c r="M1485" t="s">
        <v>42</v>
      </c>
      <c r="N1485" t="s">
        <v>36</v>
      </c>
      <c r="O1485" t="s">
        <v>37</v>
      </c>
      <c r="P1485" s="5">
        <v>46.63</v>
      </c>
      <c r="Q1485">
        <v>4.7</v>
      </c>
      <c r="R1485" t="s">
        <v>23</v>
      </c>
    </row>
    <row r="1486" spans="1:18" x14ac:dyDescent="0.3">
      <c r="A1486" t="s">
        <v>3496</v>
      </c>
      <c r="B1486" s="1">
        <v>44346</v>
      </c>
      <c r="C1486" t="s">
        <v>3497</v>
      </c>
      <c r="D1486" t="s">
        <v>133</v>
      </c>
      <c r="E1486" t="s">
        <v>50</v>
      </c>
      <c r="F1486">
        <v>18</v>
      </c>
      <c r="G1486">
        <v>16</v>
      </c>
      <c r="H1486" s="4">
        <v>531.95000000000005</v>
      </c>
      <c r="I1486" s="4">
        <v>574.50600000000009</v>
      </c>
      <c r="J1486" s="4">
        <f t="shared" si="46"/>
        <v>640.64600000000064</v>
      </c>
      <c r="K1486" s="4">
        <f t="shared" si="47"/>
        <v>9192.0960000000014</v>
      </c>
      <c r="L1486" t="s">
        <v>47</v>
      </c>
      <c r="M1486" t="s">
        <v>28</v>
      </c>
      <c r="N1486" t="s">
        <v>36</v>
      </c>
      <c r="O1486" t="s">
        <v>53</v>
      </c>
      <c r="P1486" s="5">
        <v>40.25</v>
      </c>
      <c r="Q1486">
        <v>4</v>
      </c>
      <c r="R1486" t="s">
        <v>23</v>
      </c>
    </row>
    <row r="1487" spans="1:18" x14ac:dyDescent="0.3">
      <c r="A1487" t="s">
        <v>5408</v>
      </c>
      <c r="B1487" s="1">
        <v>44346</v>
      </c>
      <c r="C1487" t="s">
        <v>5409</v>
      </c>
      <c r="D1487" t="s">
        <v>130</v>
      </c>
      <c r="E1487" t="s">
        <v>82</v>
      </c>
      <c r="F1487">
        <v>16</v>
      </c>
      <c r="G1487">
        <v>13</v>
      </c>
      <c r="H1487" s="4">
        <v>1441.08</v>
      </c>
      <c r="I1487" s="4">
        <v>1570.7772</v>
      </c>
      <c r="J1487" s="4">
        <f t="shared" si="46"/>
        <v>1638.9735999999978</v>
      </c>
      <c r="K1487" s="4">
        <f t="shared" si="47"/>
        <v>20420.103599999999</v>
      </c>
      <c r="L1487" t="s">
        <v>66</v>
      </c>
      <c r="M1487" t="s">
        <v>28</v>
      </c>
      <c r="N1487" t="s">
        <v>29</v>
      </c>
      <c r="O1487" t="s">
        <v>30</v>
      </c>
      <c r="P1487" s="5">
        <v>47.09</v>
      </c>
      <c r="Q1487">
        <v>2.1</v>
      </c>
      <c r="R1487" t="s">
        <v>23</v>
      </c>
    </row>
    <row r="1488" spans="1:18" x14ac:dyDescent="0.3">
      <c r="A1488" t="s">
        <v>5753</v>
      </c>
      <c r="B1488" s="1">
        <v>44346</v>
      </c>
      <c r="C1488" t="s">
        <v>5754</v>
      </c>
      <c r="D1488" t="s">
        <v>56</v>
      </c>
      <c r="E1488" t="s">
        <v>57</v>
      </c>
      <c r="F1488">
        <v>11</v>
      </c>
      <c r="G1488">
        <v>9</v>
      </c>
      <c r="H1488" s="4">
        <v>91.45</v>
      </c>
      <c r="I1488" s="4">
        <v>96.937000000000012</v>
      </c>
      <c r="J1488" s="4">
        <f t="shared" si="46"/>
        <v>19.953000000000038</v>
      </c>
      <c r="K1488" s="4">
        <f t="shared" si="47"/>
        <v>872.43300000000011</v>
      </c>
      <c r="L1488" t="s">
        <v>47</v>
      </c>
      <c r="M1488" t="s">
        <v>28</v>
      </c>
      <c r="N1488" t="s">
        <v>22</v>
      </c>
      <c r="O1488" t="s">
        <v>30</v>
      </c>
      <c r="P1488" s="5">
        <v>29.43</v>
      </c>
      <c r="Q1488">
        <v>4.5999999999999996</v>
      </c>
      <c r="R1488" t="s">
        <v>23</v>
      </c>
    </row>
    <row r="1489" spans="1:18" x14ac:dyDescent="0.3">
      <c r="A1489" t="s">
        <v>2196</v>
      </c>
      <c r="B1489" s="1">
        <v>44347</v>
      </c>
      <c r="C1489" t="s">
        <v>2197</v>
      </c>
      <c r="D1489" t="s">
        <v>56</v>
      </c>
      <c r="E1489" t="s">
        <v>57</v>
      </c>
      <c r="F1489">
        <v>11</v>
      </c>
      <c r="G1489">
        <v>10</v>
      </c>
      <c r="H1489" s="4">
        <v>1340.92</v>
      </c>
      <c r="I1489" s="4">
        <v>1421.3752000000002</v>
      </c>
      <c r="J1489" s="4">
        <f t="shared" si="46"/>
        <v>786.3020000000015</v>
      </c>
      <c r="K1489" s="4">
        <f t="shared" si="47"/>
        <v>14213.752000000002</v>
      </c>
      <c r="L1489" t="s">
        <v>27</v>
      </c>
      <c r="M1489" t="s">
        <v>28</v>
      </c>
      <c r="N1489" t="s">
        <v>36</v>
      </c>
      <c r="O1489" t="s">
        <v>37</v>
      </c>
      <c r="P1489" s="5">
        <v>18.25</v>
      </c>
      <c r="Q1489">
        <v>4</v>
      </c>
      <c r="R1489" t="s">
        <v>74</v>
      </c>
    </row>
    <row r="1490" spans="1:18" x14ac:dyDescent="0.3">
      <c r="A1490" t="s">
        <v>4935</v>
      </c>
      <c r="B1490" s="1">
        <v>44348</v>
      </c>
      <c r="C1490" t="s">
        <v>4936</v>
      </c>
      <c r="D1490" t="s">
        <v>40</v>
      </c>
      <c r="E1490" t="s">
        <v>57</v>
      </c>
      <c r="F1490">
        <v>13</v>
      </c>
      <c r="G1490">
        <v>13</v>
      </c>
      <c r="H1490" s="4">
        <v>954.8</v>
      </c>
      <c r="I1490" s="4">
        <v>1059.828</v>
      </c>
      <c r="J1490" s="4">
        <f t="shared" si="46"/>
        <v>1347.3939999999996</v>
      </c>
      <c r="K1490" s="4">
        <f t="shared" si="47"/>
        <v>13777.763999999999</v>
      </c>
      <c r="L1490" t="s">
        <v>20</v>
      </c>
      <c r="M1490" t="s">
        <v>21</v>
      </c>
      <c r="N1490" t="s">
        <v>71</v>
      </c>
      <c r="O1490" t="s">
        <v>53</v>
      </c>
      <c r="P1490" s="5">
        <v>17.97</v>
      </c>
      <c r="Q1490">
        <v>4.8</v>
      </c>
      <c r="R1490" t="s">
        <v>23</v>
      </c>
    </row>
    <row r="1491" spans="1:18" x14ac:dyDescent="0.3">
      <c r="A1491" t="s">
        <v>10369</v>
      </c>
      <c r="B1491" s="1">
        <v>44348</v>
      </c>
      <c r="C1491" t="s">
        <v>10370</v>
      </c>
      <c r="D1491" t="s">
        <v>141</v>
      </c>
      <c r="E1491" t="s">
        <v>50</v>
      </c>
      <c r="F1491">
        <v>13</v>
      </c>
      <c r="G1491">
        <v>13</v>
      </c>
      <c r="H1491" s="4">
        <v>167.31</v>
      </c>
      <c r="I1491" s="4">
        <v>190.73340000000002</v>
      </c>
      <c r="J1491" s="4">
        <f t="shared" si="46"/>
        <v>273.02419999999984</v>
      </c>
      <c r="K1491" s="4">
        <f t="shared" si="47"/>
        <v>2479.5342000000001</v>
      </c>
      <c r="L1491" t="s">
        <v>47</v>
      </c>
      <c r="M1491" t="s">
        <v>42</v>
      </c>
      <c r="N1491" t="s">
        <v>29</v>
      </c>
      <c r="O1491" t="s">
        <v>37</v>
      </c>
      <c r="P1491" s="5">
        <v>31.48</v>
      </c>
      <c r="Q1491">
        <v>1.8</v>
      </c>
      <c r="R1491" t="s">
        <v>23</v>
      </c>
    </row>
    <row r="1492" spans="1:18" x14ac:dyDescent="0.3">
      <c r="A1492" t="s">
        <v>1061</v>
      </c>
      <c r="B1492" s="1">
        <v>44349</v>
      </c>
      <c r="C1492" t="s">
        <v>1062</v>
      </c>
      <c r="D1492" t="s">
        <v>85</v>
      </c>
      <c r="E1492" t="s">
        <v>82</v>
      </c>
      <c r="F1492">
        <v>5</v>
      </c>
      <c r="G1492">
        <v>4</v>
      </c>
      <c r="H1492" s="4">
        <v>1425.26</v>
      </c>
      <c r="I1492" s="4">
        <v>1525.0282</v>
      </c>
      <c r="J1492" s="4">
        <f t="shared" si="46"/>
        <v>363.76279999999991</v>
      </c>
      <c r="K1492" s="4">
        <f t="shared" si="47"/>
        <v>6100.1127999999999</v>
      </c>
      <c r="L1492" t="s">
        <v>27</v>
      </c>
      <c r="M1492" t="s">
        <v>35</v>
      </c>
      <c r="N1492" t="s">
        <v>36</v>
      </c>
      <c r="O1492" t="s">
        <v>30</v>
      </c>
      <c r="P1492" s="5">
        <v>35.31</v>
      </c>
      <c r="Q1492">
        <v>0</v>
      </c>
      <c r="R1492" t="s">
        <v>23</v>
      </c>
    </row>
    <row r="1493" spans="1:18" x14ac:dyDescent="0.3">
      <c r="A1493" t="s">
        <v>1152</v>
      </c>
      <c r="B1493" s="1">
        <v>44349</v>
      </c>
      <c r="C1493" t="s">
        <v>1153</v>
      </c>
      <c r="D1493" t="s">
        <v>40</v>
      </c>
      <c r="E1493" t="s">
        <v>57</v>
      </c>
      <c r="F1493">
        <v>11</v>
      </c>
      <c r="G1493">
        <v>9</v>
      </c>
      <c r="H1493" s="4">
        <v>1154.76</v>
      </c>
      <c r="I1493" s="4">
        <v>1270.2360000000001</v>
      </c>
      <c r="J1493" s="4">
        <f t="shared" si="46"/>
        <v>1015.4140000000015</v>
      </c>
      <c r="K1493" s="4">
        <f t="shared" si="47"/>
        <v>11432.124000000002</v>
      </c>
      <c r="L1493" t="s">
        <v>47</v>
      </c>
      <c r="M1493" t="s">
        <v>35</v>
      </c>
      <c r="N1493" t="s">
        <v>71</v>
      </c>
      <c r="O1493" t="s">
        <v>67</v>
      </c>
      <c r="P1493" s="5">
        <v>23.87</v>
      </c>
      <c r="Q1493">
        <v>3</v>
      </c>
      <c r="R1493" t="s">
        <v>23</v>
      </c>
    </row>
    <row r="1494" spans="1:18" x14ac:dyDescent="0.3">
      <c r="A1494" t="s">
        <v>6563</v>
      </c>
      <c r="B1494" s="1">
        <v>44349</v>
      </c>
      <c r="C1494" t="s">
        <v>856</v>
      </c>
      <c r="D1494" t="s">
        <v>141</v>
      </c>
      <c r="E1494" t="s">
        <v>50</v>
      </c>
      <c r="F1494">
        <v>3</v>
      </c>
      <c r="G1494">
        <v>2</v>
      </c>
      <c r="H1494" s="4">
        <v>353.45</v>
      </c>
      <c r="I1494" s="4">
        <v>381.726</v>
      </c>
      <c r="J1494" s="4">
        <f t="shared" si="46"/>
        <v>6.5920000000000201</v>
      </c>
      <c r="K1494" s="4">
        <f t="shared" si="47"/>
        <v>763.452</v>
      </c>
      <c r="L1494" t="s">
        <v>51</v>
      </c>
      <c r="M1494" t="s">
        <v>79</v>
      </c>
      <c r="N1494" t="s">
        <v>22</v>
      </c>
      <c r="O1494" t="s">
        <v>89</v>
      </c>
      <c r="P1494" s="5">
        <v>49.96</v>
      </c>
      <c r="Q1494">
        <v>3.7</v>
      </c>
      <c r="R1494" t="s">
        <v>74</v>
      </c>
    </row>
    <row r="1495" spans="1:18" x14ac:dyDescent="0.3">
      <c r="A1495" t="s">
        <v>6652</v>
      </c>
      <c r="B1495" s="1">
        <v>44349</v>
      </c>
      <c r="C1495" t="s">
        <v>6653</v>
      </c>
      <c r="D1495" t="s">
        <v>109</v>
      </c>
      <c r="E1495" t="s">
        <v>46</v>
      </c>
      <c r="F1495">
        <v>18</v>
      </c>
      <c r="G1495">
        <v>15</v>
      </c>
      <c r="H1495" s="4">
        <v>499.28</v>
      </c>
      <c r="I1495" s="4">
        <v>569.17920000000004</v>
      </c>
      <c r="J1495" s="4">
        <f t="shared" si="46"/>
        <v>1041.4080000000004</v>
      </c>
      <c r="K1495" s="4">
        <f t="shared" si="47"/>
        <v>8537.6880000000001</v>
      </c>
      <c r="L1495" t="s">
        <v>20</v>
      </c>
      <c r="M1495" t="s">
        <v>35</v>
      </c>
      <c r="N1495" t="s">
        <v>22</v>
      </c>
      <c r="O1495" t="s">
        <v>67</v>
      </c>
      <c r="P1495" s="5">
        <v>7.08</v>
      </c>
      <c r="Q1495">
        <v>3.2</v>
      </c>
      <c r="R1495" t="s">
        <v>23</v>
      </c>
    </row>
    <row r="1496" spans="1:18" x14ac:dyDescent="0.3">
      <c r="A1496" t="s">
        <v>8188</v>
      </c>
      <c r="B1496" s="1">
        <v>44349</v>
      </c>
      <c r="C1496" t="s">
        <v>8189</v>
      </c>
      <c r="D1496" t="s">
        <v>94</v>
      </c>
      <c r="E1496" t="s">
        <v>50</v>
      </c>
      <c r="F1496">
        <v>6</v>
      </c>
      <c r="G1496">
        <v>5</v>
      </c>
      <c r="H1496" s="4">
        <v>11.63</v>
      </c>
      <c r="I1496" s="4">
        <v>13.025600000000003</v>
      </c>
      <c r="J1496" s="4">
        <f t="shared" si="46"/>
        <v>-7.3819999999999908</v>
      </c>
      <c r="K1496" s="4">
        <f t="shared" si="47"/>
        <v>65.128000000000014</v>
      </c>
      <c r="L1496" t="s">
        <v>51</v>
      </c>
      <c r="M1496" t="s">
        <v>28</v>
      </c>
      <c r="N1496" t="s">
        <v>71</v>
      </c>
      <c r="O1496" t="s">
        <v>53</v>
      </c>
      <c r="P1496" s="5">
        <v>14.36</v>
      </c>
      <c r="Q1496">
        <v>2.6</v>
      </c>
      <c r="R1496" t="s">
        <v>23</v>
      </c>
    </row>
    <row r="1497" spans="1:18" x14ac:dyDescent="0.3">
      <c r="A1497" t="s">
        <v>786</v>
      </c>
      <c r="B1497" s="1">
        <v>44350</v>
      </c>
      <c r="C1497" t="s">
        <v>787</v>
      </c>
      <c r="D1497" t="s">
        <v>100</v>
      </c>
      <c r="E1497" t="s">
        <v>57</v>
      </c>
      <c r="F1497">
        <v>9</v>
      </c>
      <c r="G1497">
        <v>8</v>
      </c>
      <c r="H1497" s="4">
        <v>732.71</v>
      </c>
      <c r="I1497" s="4">
        <v>813.30810000000008</v>
      </c>
      <c r="J1497" s="4">
        <f t="shared" si="46"/>
        <v>644.20480000000032</v>
      </c>
      <c r="K1497" s="4">
        <f t="shared" si="47"/>
        <v>6506.4648000000007</v>
      </c>
      <c r="L1497" t="s">
        <v>51</v>
      </c>
      <c r="M1497" t="s">
        <v>21</v>
      </c>
      <c r="N1497" t="s">
        <v>29</v>
      </c>
      <c r="O1497" t="s">
        <v>67</v>
      </c>
      <c r="P1497" s="5">
        <v>0.57999999999999996</v>
      </c>
      <c r="Q1497">
        <v>1.9</v>
      </c>
      <c r="R1497" t="s">
        <v>23</v>
      </c>
    </row>
    <row r="1498" spans="1:18" x14ac:dyDescent="0.3">
      <c r="A1498" t="s">
        <v>1618</v>
      </c>
      <c r="B1498" s="1">
        <v>44350</v>
      </c>
      <c r="C1498" t="s">
        <v>1619</v>
      </c>
      <c r="D1498" t="s">
        <v>141</v>
      </c>
      <c r="E1498" t="s">
        <v>50</v>
      </c>
      <c r="F1498">
        <v>14</v>
      </c>
      <c r="G1498">
        <v>11</v>
      </c>
      <c r="H1498" s="4">
        <v>1396.73</v>
      </c>
      <c r="I1498" s="4">
        <v>1564.3376000000001</v>
      </c>
      <c r="J1498" s="4">
        <f t="shared" si="46"/>
        <v>1843.6835999999985</v>
      </c>
      <c r="K1498" s="4">
        <f t="shared" si="47"/>
        <v>17207.713599999999</v>
      </c>
      <c r="L1498" t="s">
        <v>51</v>
      </c>
      <c r="M1498" t="s">
        <v>79</v>
      </c>
      <c r="N1498" t="s">
        <v>71</v>
      </c>
      <c r="O1498" t="s">
        <v>37</v>
      </c>
      <c r="P1498" s="5">
        <v>0</v>
      </c>
      <c r="Q1498">
        <v>2.8</v>
      </c>
      <c r="R1498" t="s">
        <v>23</v>
      </c>
    </row>
    <row r="1499" spans="1:18" x14ac:dyDescent="0.3">
      <c r="A1499" t="s">
        <v>1891</v>
      </c>
      <c r="B1499" s="1">
        <v>44350</v>
      </c>
      <c r="C1499" t="s">
        <v>1892</v>
      </c>
      <c r="D1499" t="s">
        <v>33</v>
      </c>
      <c r="E1499" t="s">
        <v>70</v>
      </c>
      <c r="F1499">
        <v>12</v>
      </c>
      <c r="G1499">
        <v>10</v>
      </c>
      <c r="H1499" s="4">
        <v>423.39</v>
      </c>
      <c r="I1499" s="4">
        <v>478.43069999999994</v>
      </c>
      <c r="J1499" s="4">
        <f t="shared" si="46"/>
        <v>540.40700000000015</v>
      </c>
      <c r="K1499" s="4">
        <f t="shared" si="47"/>
        <v>4784.3069999999998</v>
      </c>
      <c r="L1499" t="s">
        <v>51</v>
      </c>
      <c r="M1499" t="s">
        <v>35</v>
      </c>
      <c r="N1499" t="s">
        <v>71</v>
      </c>
      <c r="O1499" t="s">
        <v>37</v>
      </c>
      <c r="P1499" s="5">
        <v>10</v>
      </c>
      <c r="Q1499">
        <v>2</v>
      </c>
      <c r="R1499" t="s">
        <v>23</v>
      </c>
    </row>
    <row r="1500" spans="1:18" x14ac:dyDescent="0.3">
      <c r="A1500" t="s">
        <v>2094</v>
      </c>
      <c r="B1500" s="1">
        <v>44350</v>
      </c>
      <c r="C1500" t="s">
        <v>2095</v>
      </c>
      <c r="D1500" t="s">
        <v>141</v>
      </c>
      <c r="E1500" t="s">
        <v>50</v>
      </c>
      <c r="F1500">
        <v>14</v>
      </c>
      <c r="G1500">
        <v>13</v>
      </c>
      <c r="H1500" s="4">
        <v>1206.6500000000001</v>
      </c>
      <c r="I1500" s="4">
        <v>1266.9825000000001</v>
      </c>
      <c r="J1500" s="4">
        <f t="shared" si="46"/>
        <v>780.30249999999842</v>
      </c>
      <c r="K1500" s="4">
        <f t="shared" si="47"/>
        <v>16470.772499999999</v>
      </c>
      <c r="L1500" t="s">
        <v>47</v>
      </c>
      <c r="M1500" t="s">
        <v>28</v>
      </c>
      <c r="N1500" t="s">
        <v>36</v>
      </c>
      <c r="O1500" t="s">
        <v>37</v>
      </c>
      <c r="P1500" s="5">
        <v>4.0199999999999996</v>
      </c>
      <c r="Q1500">
        <v>1.4</v>
      </c>
      <c r="R1500" t="s">
        <v>23</v>
      </c>
    </row>
    <row r="1501" spans="1:18" x14ac:dyDescent="0.3">
      <c r="A1501" t="s">
        <v>90</v>
      </c>
      <c r="B1501" s="1">
        <v>44351</v>
      </c>
      <c r="C1501" t="s">
        <v>91</v>
      </c>
      <c r="D1501" t="s">
        <v>33</v>
      </c>
      <c r="E1501" t="s">
        <v>70</v>
      </c>
      <c r="F1501">
        <v>17</v>
      </c>
      <c r="G1501">
        <v>17</v>
      </c>
      <c r="H1501" s="4">
        <v>639.91999999999996</v>
      </c>
      <c r="I1501" s="4">
        <v>684.71439999999996</v>
      </c>
      <c r="J1501" s="4">
        <f t="shared" si="46"/>
        <v>723.95480000000066</v>
      </c>
      <c r="K1501" s="4">
        <f t="shared" si="47"/>
        <v>11640.1448</v>
      </c>
      <c r="L1501" t="s">
        <v>20</v>
      </c>
      <c r="M1501" t="s">
        <v>35</v>
      </c>
      <c r="N1501" t="s">
        <v>29</v>
      </c>
      <c r="O1501" t="s">
        <v>30</v>
      </c>
      <c r="P1501" s="5">
        <v>37.549999999999997</v>
      </c>
      <c r="Q1501">
        <v>1.6</v>
      </c>
      <c r="R1501" t="s">
        <v>23</v>
      </c>
    </row>
    <row r="1502" spans="1:18" x14ac:dyDescent="0.3">
      <c r="A1502" t="s">
        <v>139</v>
      </c>
      <c r="B1502" s="1">
        <v>44351</v>
      </c>
      <c r="C1502" t="s">
        <v>140</v>
      </c>
      <c r="D1502" t="s">
        <v>141</v>
      </c>
      <c r="E1502" t="s">
        <v>50</v>
      </c>
      <c r="F1502">
        <v>16</v>
      </c>
      <c r="G1502">
        <v>14</v>
      </c>
      <c r="H1502" s="4">
        <v>72.97</v>
      </c>
      <c r="I1502" s="4">
        <v>78.807600000000008</v>
      </c>
      <c r="J1502" s="4">
        <f t="shared" si="46"/>
        <v>70.416400000000237</v>
      </c>
      <c r="K1502" s="4">
        <f t="shared" si="47"/>
        <v>1103.3064000000002</v>
      </c>
      <c r="L1502" t="s">
        <v>20</v>
      </c>
      <c r="M1502" t="s">
        <v>42</v>
      </c>
      <c r="N1502" t="s">
        <v>22</v>
      </c>
      <c r="O1502" t="s">
        <v>89</v>
      </c>
      <c r="P1502" s="5">
        <v>11.31</v>
      </c>
      <c r="Q1502">
        <v>4.9000000000000004</v>
      </c>
      <c r="R1502" t="s">
        <v>23</v>
      </c>
    </row>
    <row r="1503" spans="1:18" x14ac:dyDescent="0.3">
      <c r="A1503" t="s">
        <v>1811</v>
      </c>
      <c r="B1503" s="1">
        <v>44351</v>
      </c>
      <c r="C1503" t="s">
        <v>1812</v>
      </c>
      <c r="D1503" t="s">
        <v>33</v>
      </c>
      <c r="E1503" t="s">
        <v>70</v>
      </c>
      <c r="F1503">
        <v>3</v>
      </c>
      <c r="G1503">
        <v>3</v>
      </c>
      <c r="H1503" s="4">
        <v>84.44</v>
      </c>
      <c r="I1503" s="4">
        <v>93.728400000000008</v>
      </c>
      <c r="J1503" s="4">
        <f t="shared" si="46"/>
        <v>6.8752000000000173</v>
      </c>
      <c r="K1503" s="4">
        <f t="shared" si="47"/>
        <v>281.18520000000001</v>
      </c>
      <c r="L1503" t="s">
        <v>20</v>
      </c>
      <c r="M1503" t="s">
        <v>35</v>
      </c>
      <c r="N1503" t="s">
        <v>36</v>
      </c>
      <c r="O1503" t="s">
        <v>37</v>
      </c>
      <c r="P1503" s="5">
        <v>20.99</v>
      </c>
      <c r="Q1503">
        <v>1.1000000000000001</v>
      </c>
      <c r="R1503" t="s">
        <v>23</v>
      </c>
    </row>
    <row r="1504" spans="1:18" x14ac:dyDescent="0.3">
      <c r="A1504" t="s">
        <v>4792</v>
      </c>
      <c r="B1504" s="1">
        <v>44351</v>
      </c>
      <c r="C1504" t="s">
        <v>4793</v>
      </c>
      <c r="D1504" t="s">
        <v>133</v>
      </c>
      <c r="E1504" t="s">
        <v>50</v>
      </c>
      <c r="F1504">
        <v>13</v>
      </c>
      <c r="G1504">
        <v>11</v>
      </c>
      <c r="H1504" s="4">
        <v>312.98</v>
      </c>
      <c r="I1504" s="4">
        <v>353.66739999999999</v>
      </c>
      <c r="J1504" s="4">
        <f t="shared" si="46"/>
        <v>421.54139999999961</v>
      </c>
      <c r="K1504" s="4">
        <f t="shared" si="47"/>
        <v>3890.3413999999998</v>
      </c>
      <c r="L1504" t="s">
        <v>20</v>
      </c>
      <c r="M1504" t="s">
        <v>28</v>
      </c>
      <c r="N1504" t="s">
        <v>22</v>
      </c>
      <c r="O1504" t="s">
        <v>37</v>
      </c>
      <c r="P1504" s="5">
        <v>26.02</v>
      </c>
      <c r="Q1504">
        <v>2.5</v>
      </c>
      <c r="R1504" t="s">
        <v>23</v>
      </c>
    </row>
    <row r="1505" spans="1:18" x14ac:dyDescent="0.3">
      <c r="A1505" t="s">
        <v>5173</v>
      </c>
      <c r="B1505" s="1">
        <v>44351</v>
      </c>
      <c r="C1505" t="s">
        <v>5174</v>
      </c>
      <c r="D1505" t="s">
        <v>56</v>
      </c>
      <c r="E1505" t="s">
        <v>57</v>
      </c>
      <c r="F1505">
        <v>12</v>
      </c>
      <c r="G1505">
        <v>11</v>
      </c>
      <c r="H1505" s="4">
        <v>1241.3399999999999</v>
      </c>
      <c r="I1505" s="4">
        <v>1353.0606</v>
      </c>
      <c r="J1505" s="4">
        <f t="shared" si="46"/>
        <v>1200.2766000000006</v>
      </c>
      <c r="K1505" s="4">
        <f t="shared" si="47"/>
        <v>14883.6666</v>
      </c>
      <c r="L1505" t="s">
        <v>20</v>
      </c>
      <c r="M1505" t="s">
        <v>123</v>
      </c>
      <c r="N1505" t="s">
        <v>29</v>
      </c>
      <c r="O1505" t="s">
        <v>67</v>
      </c>
      <c r="P1505" s="5">
        <v>28.65</v>
      </c>
      <c r="Q1505">
        <v>4.0999999999999996</v>
      </c>
      <c r="R1505" t="s">
        <v>23</v>
      </c>
    </row>
    <row r="1506" spans="1:18" x14ac:dyDescent="0.3">
      <c r="A1506" t="s">
        <v>5659</v>
      </c>
      <c r="B1506" s="1">
        <v>44351</v>
      </c>
      <c r="C1506" t="s">
        <v>5660</v>
      </c>
      <c r="D1506" t="s">
        <v>56</v>
      </c>
      <c r="E1506" t="s">
        <v>57</v>
      </c>
      <c r="F1506">
        <v>15</v>
      </c>
      <c r="G1506">
        <v>13</v>
      </c>
      <c r="H1506" s="4">
        <v>229.97</v>
      </c>
      <c r="I1506" s="4">
        <v>252.96700000000001</v>
      </c>
      <c r="J1506" s="4">
        <f t="shared" si="46"/>
        <v>274.68100000000027</v>
      </c>
      <c r="K1506" s="4">
        <f t="shared" si="47"/>
        <v>3288.5710000000004</v>
      </c>
      <c r="L1506" t="s">
        <v>20</v>
      </c>
      <c r="M1506" t="s">
        <v>42</v>
      </c>
      <c r="N1506" t="s">
        <v>29</v>
      </c>
      <c r="O1506" t="s">
        <v>53</v>
      </c>
      <c r="P1506" s="5">
        <v>24.28</v>
      </c>
      <c r="Q1506">
        <v>4.5</v>
      </c>
      <c r="R1506" t="s">
        <v>23</v>
      </c>
    </row>
    <row r="1507" spans="1:18" x14ac:dyDescent="0.3">
      <c r="A1507" t="s">
        <v>8892</v>
      </c>
      <c r="B1507" s="1">
        <v>44351</v>
      </c>
      <c r="C1507" t="s">
        <v>8893</v>
      </c>
      <c r="D1507" t="s">
        <v>65</v>
      </c>
      <c r="E1507" t="s">
        <v>82</v>
      </c>
      <c r="F1507">
        <v>11</v>
      </c>
      <c r="G1507">
        <v>9</v>
      </c>
      <c r="H1507" s="4">
        <v>666.2</v>
      </c>
      <c r="I1507" s="4">
        <v>726.15800000000013</v>
      </c>
      <c r="J1507" s="4">
        <f t="shared" si="46"/>
        <v>493.21200000000124</v>
      </c>
      <c r="K1507" s="4">
        <f t="shared" si="47"/>
        <v>6535.4220000000014</v>
      </c>
      <c r="L1507" t="s">
        <v>27</v>
      </c>
      <c r="M1507" t="s">
        <v>42</v>
      </c>
      <c r="N1507" t="s">
        <v>29</v>
      </c>
      <c r="O1507" t="s">
        <v>53</v>
      </c>
      <c r="P1507" s="5">
        <v>46.41</v>
      </c>
      <c r="Q1507">
        <v>3.7</v>
      </c>
      <c r="R1507" t="s">
        <v>23</v>
      </c>
    </row>
    <row r="1508" spans="1:18" x14ac:dyDescent="0.3">
      <c r="A1508" t="s">
        <v>788</v>
      </c>
      <c r="B1508" s="1">
        <v>44352</v>
      </c>
      <c r="C1508" t="s">
        <v>789</v>
      </c>
      <c r="D1508" t="s">
        <v>85</v>
      </c>
      <c r="E1508" t="s">
        <v>82</v>
      </c>
      <c r="F1508">
        <v>2</v>
      </c>
      <c r="G1508">
        <v>2</v>
      </c>
      <c r="H1508" s="4">
        <v>1399.83</v>
      </c>
      <c r="I1508" s="4">
        <v>1567.8096</v>
      </c>
      <c r="J1508" s="4">
        <f t="shared" si="46"/>
        <v>308.69920000000025</v>
      </c>
      <c r="K1508" s="4">
        <f t="shared" si="47"/>
        <v>3135.6192000000001</v>
      </c>
      <c r="L1508" t="s">
        <v>20</v>
      </c>
      <c r="M1508" t="s">
        <v>79</v>
      </c>
      <c r="N1508" t="s">
        <v>29</v>
      </c>
      <c r="O1508" t="s">
        <v>89</v>
      </c>
      <c r="P1508" s="5">
        <v>27.26</v>
      </c>
      <c r="Q1508">
        <v>3.2</v>
      </c>
      <c r="R1508" t="s">
        <v>23</v>
      </c>
    </row>
    <row r="1509" spans="1:18" x14ac:dyDescent="0.3">
      <c r="A1509" t="s">
        <v>3773</v>
      </c>
      <c r="B1509" s="1">
        <v>44352</v>
      </c>
      <c r="C1509" t="s">
        <v>3774</v>
      </c>
      <c r="D1509" t="s">
        <v>40</v>
      </c>
      <c r="E1509" t="s">
        <v>57</v>
      </c>
      <c r="F1509">
        <v>14</v>
      </c>
      <c r="G1509">
        <v>13</v>
      </c>
      <c r="H1509" s="4">
        <v>1224.3399999999999</v>
      </c>
      <c r="I1509" s="4">
        <v>1371.2608</v>
      </c>
      <c r="J1509" s="4">
        <f t="shared" si="46"/>
        <v>1905.670400000002</v>
      </c>
      <c r="K1509" s="4">
        <f t="shared" si="47"/>
        <v>17826.3904</v>
      </c>
      <c r="L1509" t="s">
        <v>66</v>
      </c>
      <c r="M1509" t="s">
        <v>28</v>
      </c>
      <c r="N1509" t="s">
        <v>71</v>
      </c>
      <c r="O1509" t="s">
        <v>37</v>
      </c>
      <c r="P1509" s="5">
        <v>4.3</v>
      </c>
      <c r="Q1509">
        <v>4.5999999999999996</v>
      </c>
      <c r="R1509" t="s">
        <v>23</v>
      </c>
    </row>
    <row r="1510" spans="1:18" x14ac:dyDescent="0.3">
      <c r="A1510" t="s">
        <v>6570</v>
      </c>
      <c r="B1510" s="1">
        <v>44352</v>
      </c>
      <c r="C1510" t="s">
        <v>6571</v>
      </c>
      <c r="D1510" t="s">
        <v>100</v>
      </c>
      <c r="E1510" t="s">
        <v>57</v>
      </c>
      <c r="F1510">
        <v>13</v>
      </c>
      <c r="G1510">
        <v>13</v>
      </c>
      <c r="H1510" s="4">
        <v>919.76</v>
      </c>
      <c r="I1510" s="4">
        <v>984.14320000000009</v>
      </c>
      <c r="J1510" s="4">
        <f t="shared" si="46"/>
        <v>787.9816000000028</v>
      </c>
      <c r="K1510" s="4">
        <f t="shared" si="47"/>
        <v>12793.861600000002</v>
      </c>
      <c r="L1510" t="s">
        <v>47</v>
      </c>
      <c r="M1510" t="s">
        <v>123</v>
      </c>
      <c r="N1510" t="s">
        <v>71</v>
      </c>
      <c r="O1510" t="s">
        <v>37</v>
      </c>
      <c r="P1510" s="5">
        <v>49</v>
      </c>
      <c r="Q1510">
        <v>1.5</v>
      </c>
      <c r="R1510" t="s">
        <v>23</v>
      </c>
    </row>
    <row r="1511" spans="1:18" x14ac:dyDescent="0.3">
      <c r="A1511" t="s">
        <v>459</v>
      </c>
      <c r="B1511" s="1">
        <v>44353</v>
      </c>
      <c r="C1511" t="s">
        <v>460</v>
      </c>
      <c r="D1511" t="s">
        <v>109</v>
      </c>
      <c r="E1511" t="s">
        <v>46</v>
      </c>
      <c r="F1511">
        <v>4</v>
      </c>
      <c r="G1511">
        <v>4</v>
      </c>
      <c r="H1511" s="4">
        <v>791.09</v>
      </c>
      <c r="I1511" s="4">
        <v>870.19900000000007</v>
      </c>
      <c r="J1511" s="4">
        <f t="shared" si="46"/>
        <v>309.51600000000013</v>
      </c>
      <c r="K1511" s="4">
        <f t="shared" si="47"/>
        <v>3480.7960000000003</v>
      </c>
      <c r="L1511" t="s">
        <v>27</v>
      </c>
      <c r="M1511" t="s">
        <v>86</v>
      </c>
      <c r="N1511" t="s">
        <v>36</v>
      </c>
      <c r="O1511" t="s">
        <v>53</v>
      </c>
      <c r="P1511" s="5">
        <v>6.92</v>
      </c>
      <c r="Q1511">
        <v>2.2999999999999998</v>
      </c>
      <c r="R1511" t="s">
        <v>23</v>
      </c>
    </row>
    <row r="1512" spans="1:18" x14ac:dyDescent="0.3">
      <c r="A1512" t="s">
        <v>3011</v>
      </c>
      <c r="B1512" s="1">
        <v>44353</v>
      </c>
      <c r="C1512" t="s">
        <v>3012</v>
      </c>
      <c r="D1512" t="s">
        <v>56</v>
      </c>
      <c r="E1512" t="s">
        <v>57</v>
      </c>
      <c r="F1512">
        <v>10</v>
      </c>
      <c r="G1512">
        <v>10</v>
      </c>
      <c r="H1512" s="4">
        <v>69.58</v>
      </c>
      <c r="I1512" s="4">
        <v>78.625399999999985</v>
      </c>
      <c r="J1512" s="4">
        <f t="shared" si="46"/>
        <v>86.033999999999949</v>
      </c>
      <c r="K1512" s="4">
        <f t="shared" si="47"/>
        <v>786.25399999999991</v>
      </c>
      <c r="L1512" t="s">
        <v>66</v>
      </c>
      <c r="M1512" t="s">
        <v>79</v>
      </c>
      <c r="N1512" t="s">
        <v>29</v>
      </c>
      <c r="O1512" t="s">
        <v>53</v>
      </c>
      <c r="P1512" s="5">
        <v>4.42</v>
      </c>
      <c r="Q1512">
        <v>2.1</v>
      </c>
      <c r="R1512" t="s">
        <v>23</v>
      </c>
    </row>
    <row r="1513" spans="1:18" x14ac:dyDescent="0.3">
      <c r="A1513" t="s">
        <v>7428</v>
      </c>
      <c r="B1513" s="1">
        <v>44353</v>
      </c>
      <c r="C1513" t="s">
        <v>7429</v>
      </c>
      <c r="D1513" t="s">
        <v>45</v>
      </c>
      <c r="E1513" t="s">
        <v>46</v>
      </c>
      <c r="F1513">
        <v>7</v>
      </c>
      <c r="G1513">
        <v>7</v>
      </c>
      <c r="H1513" s="4">
        <v>1347.89</v>
      </c>
      <c r="I1513" s="4">
        <v>1469.2001000000002</v>
      </c>
      <c r="J1513" s="4">
        <f t="shared" si="46"/>
        <v>843.62070000000062</v>
      </c>
      <c r="K1513" s="4">
        <f t="shared" si="47"/>
        <v>10284.400700000002</v>
      </c>
      <c r="L1513" t="s">
        <v>47</v>
      </c>
      <c r="M1513" t="s">
        <v>28</v>
      </c>
      <c r="N1513" t="s">
        <v>71</v>
      </c>
      <c r="O1513" t="s">
        <v>53</v>
      </c>
      <c r="P1513" s="5">
        <v>5.55</v>
      </c>
      <c r="Q1513">
        <v>1.2</v>
      </c>
      <c r="R1513" t="s">
        <v>23</v>
      </c>
    </row>
    <row r="1514" spans="1:18" x14ac:dyDescent="0.3">
      <c r="A1514" t="s">
        <v>8294</v>
      </c>
      <c r="B1514" s="1">
        <v>44353</v>
      </c>
      <c r="C1514" t="s">
        <v>8295</v>
      </c>
      <c r="D1514" t="s">
        <v>100</v>
      </c>
      <c r="E1514" t="s">
        <v>57</v>
      </c>
      <c r="F1514">
        <v>7</v>
      </c>
      <c r="G1514">
        <v>7</v>
      </c>
      <c r="H1514" s="4">
        <v>174.97</v>
      </c>
      <c r="I1514" s="4">
        <v>187.21790000000001</v>
      </c>
      <c r="J1514" s="4">
        <f t="shared" si="46"/>
        <v>81.055300000000045</v>
      </c>
      <c r="K1514" s="4">
        <f t="shared" si="47"/>
        <v>1310.5253</v>
      </c>
      <c r="L1514" t="s">
        <v>47</v>
      </c>
      <c r="M1514" t="s">
        <v>123</v>
      </c>
      <c r="N1514" t="s">
        <v>36</v>
      </c>
      <c r="O1514" t="s">
        <v>89</v>
      </c>
      <c r="P1514" s="5">
        <v>4.68</v>
      </c>
      <c r="Q1514">
        <v>2.6</v>
      </c>
      <c r="R1514" t="s">
        <v>23</v>
      </c>
    </row>
    <row r="1515" spans="1:18" x14ac:dyDescent="0.3">
      <c r="A1515" t="s">
        <v>10062</v>
      </c>
      <c r="B1515" s="1">
        <v>44353</v>
      </c>
      <c r="C1515" t="s">
        <v>10063</v>
      </c>
      <c r="D1515" t="s">
        <v>116</v>
      </c>
      <c r="E1515" t="s">
        <v>50</v>
      </c>
      <c r="F1515">
        <v>11</v>
      </c>
      <c r="G1515">
        <v>9</v>
      </c>
      <c r="H1515" s="4">
        <v>781.78</v>
      </c>
      <c r="I1515" s="4">
        <v>828.68680000000006</v>
      </c>
      <c r="J1515" s="4">
        <f t="shared" si="46"/>
        <v>382.44120000000134</v>
      </c>
      <c r="K1515" s="4">
        <f t="shared" si="47"/>
        <v>7458.1812000000009</v>
      </c>
      <c r="L1515" t="s">
        <v>27</v>
      </c>
      <c r="M1515" t="s">
        <v>86</v>
      </c>
      <c r="N1515" t="s">
        <v>36</v>
      </c>
      <c r="O1515" t="s">
        <v>67</v>
      </c>
      <c r="P1515" s="5">
        <v>39.72</v>
      </c>
      <c r="Q1515">
        <v>3.8</v>
      </c>
      <c r="R1515" t="s">
        <v>23</v>
      </c>
    </row>
    <row r="1516" spans="1:18" x14ac:dyDescent="0.3">
      <c r="A1516" t="s">
        <v>7196</v>
      </c>
      <c r="B1516" s="1">
        <v>44354</v>
      </c>
      <c r="C1516" t="s">
        <v>7197</v>
      </c>
      <c r="D1516" t="s">
        <v>61</v>
      </c>
      <c r="E1516" t="s">
        <v>70</v>
      </c>
      <c r="F1516">
        <v>13</v>
      </c>
      <c r="G1516">
        <v>13</v>
      </c>
      <c r="H1516" s="4">
        <v>267.38</v>
      </c>
      <c r="I1516" s="4">
        <v>280.74900000000002</v>
      </c>
      <c r="J1516" s="4">
        <f t="shared" si="46"/>
        <v>148.30700000000002</v>
      </c>
      <c r="K1516" s="4">
        <f t="shared" si="47"/>
        <v>3649.7370000000001</v>
      </c>
      <c r="L1516" t="s">
        <v>27</v>
      </c>
      <c r="M1516" t="s">
        <v>21</v>
      </c>
      <c r="N1516" t="s">
        <v>71</v>
      </c>
      <c r="O1516" t="s">
        <v>89</v>
      </c>
      <c r="P1516" s="5">
        <v>25.49</v>
      </c>
      <c r="Q1516">
        <v>4.0999999999999996</v>
      </c>
      <c r="R1516" t="s">
        <v>74</v>
      </c>
    </row>
    <row r="1517" spans="1:18" x14ac:dyDescent="0.3">
      <c r="A1517" t="s">
        <v>8790</v>
      </c>
      <c r="B1517" s="1">
        <v>44354</v>
      </c>
      <c r="C1517" t="s">
        <v>8791</v>
      </c>
      <c r="D1517" t="s">
        <v>85</v>
      </c>
      <c r="E1517" t="s">
        <v>82</v>
      </c>
      <c r="F1517">
        <v>5</v>
      </c>
      <c r="G1517">
        <v>5</v>
      </c>
      <c r="H1517" s="4">
        <v>454.83</v>
      </c>
      <c r="I1517" s="4">
        <v>504.86130000000003</v>
      </c>
      <c r="J1517" s="4">
        <f t="shared" si="46"/>
        <v>236.37650000000005</v>
      </c>
      <c r="K1517" s="4">
        <f t="shared" si="47"/>
        <v>2524.3065000000001</v>
      </c>
      <c r="L1517" t="s">
        <v>47</v>
      </c>
      <c r="M1517" t="s">
        <v>123</v>
      </c>
      <c r="N1517" t="s">
        <v>71</v>
      </c>
      <c r="O1517" t="s">
        <v>89</v>
      </c>
      <c r="P1517" s="5">
        <v>13.78</v>
      </c>
      <c r="Q1517">
        <v>3.5</v>
      </c>
      <c r="R1517" t="s">
        <v>23</v>
      </c>
    </row>
    <row r="1518" spans="1:18" x14ac:dyDescent="0.3">
      <c r="A1518" t="s">
        <v>4879</v>
      </c>
      <c r="B1518" s="1">
        <v>44355</v>
      </c>
      <c r="C1518" t="s">
        <v>592</v>
      </c>
      <c r="D1518" t="s">
        <v>100</v>
      </c>
      <c r="E1518" t="s">
        <v>57</v>
      </c>
      <c r="F1518">
        <v>14</v>
      </c>
      <c r="G1518">
        <v>14</v>
      </c>
      <c r="H1518" s="4">
        <v>1463.98</v>
      </c>
      <c r="I1518" s="4">
        <v>1595.7382000000002</v>
      </c>
      <c r="J1518" s="4">
        <f t="shared" si="46"/>
        <v>1822.924800000003</v>
      </c>
      <c r="K1518" s="4">
        <f t="shared" si="47"/>
        <v>22340.334800000004</v>
      </c>
      <c r="L1518" t="s">
        <v>51</v>
      </c>
      <c r="M1518" t="s">
        <v>86</v>
      </c>
      <c r="N1518" t="s">
        <v>71</v>
      </c>
      <c r="O1518" t="s">
        <v>89</v>
      </c>
      <c r="P1518" s="5">
        <v>21.69</v>
      </c>
      <c r="Q1518">
        <v>1.4</v>
      </c>
      <c r="R1518" t="s">
        <v>23</v>
      </c>
    </row>
    <row r="1519" spans="1:18" x14ac:dyDescent="0.3">
      <c r="A1519" t="s">
        <v>7674</v>
      </c>
      <c r="B1519" s="1">
        <v>44355</v>
      </c>
      <c r="C1519" t="s">
        <v>7675</v>
      </c>
      <c r="D1519" t="s">
        <v>85</v>
      </c>
      <c r="E1519" t="s">
        <v>82</v>
      </c>
      <c r="F1519">
        <v>1</v>
      </c>
      <c r="G1519">
        <v>1</v>
      </c>
      <c r="H1519" s="4">
        <v>1250.27</v>
      </c>
      <c r="I1519" s="4">
        <v>1337.7889</v>
      </c>
      <c r="J1519" s="4">
        <f t="shared" si="46"/>
        <v>76.918900000000036</v>
      </c>
      <c r="K1519" s="4">
        <f t="shared" si="47"/>
        <v>1337.7889</v>
      </c>
      <c r="L1519" t="s">
        <v>66</v>
      </c>
      <c r="M1519" t="s">
        <v>35</v>
      </c>
      <c r="N1519" t="s">
        <v>71</v>
      </c>
      <c r="O1519" t="s">
        <v>37</v>
      </c>
      <c r="P1519" s="5">
        <v>10.6</v>
      </c>
      <c r="Q1519">
        <v>1.6</v>
      </c>
      <c r="R1519" t="s">
        <v>23</v>
      </c>
    </row>
    <row r="1520" spans="1:18" x14ac:dyDescent="0.3">
      <c r="A1520" t="s">
        <v>8981</v>
      </c>
      <c r="B1520" s="1">
        <v>44355</v>
      </c>
      <c r="C1520" t="s">
        <v>8982</v>
      </c>
      <c r="D1520" t="s">
        <v>141</v>
      </c>
      <c r="E1520" t="s">
        <v>50</v>
      </c>
      <c r="F1520">
        <v>19</v>
      </c>
      <c r="G1520">
        <v>15</v>
      </c>
      <c r="H1520" s="4">
        <v>1243.28</v>
      </c>
      <c r="I1520" s="4">
        <v>1380.0408</v>
      </c>
      <c r="J1520" s="4">
        <f t="shared" si="46"/>
        <v>2035.5320000000002</v>
      </c>
      <c r="K1520" s="4">
        <f t="shared" si="47"/>
        <v>20700.612000000001</v>
      </c>
      <c r="L1520" t="s">
        <v>51</v>
      </c>
      <c r="M1520" t="s">
        <v>79</v>
      </c>
      <c r="N1520" t="s">
        <v>36</v>
      </c>
      <c r="O1520" t="s">
        <v>37</v>
      </c>
      <c r="P1520" s="5">
        <v>15.88</v>
      </c>
      <c r="Q1520">
        <v>3.8</v>
      </c>
      <c r="R1520" t="s">
        <v>23</v>
      </c>
    </row>
    <row r="1521" spans="1:18" x14ac:dyDescent="0.3">
      <c r="A1521" t="s">
        <v>1520</v>
      </c>
      <c r="B1521" s="1">
        <v>44356</v>
      </c>
      <c r="C1521" t="s">
        <v>1521</v>
      </c>
      <c r="D1521" t="s">
        <v>116</v>
      </c>
      <c r="E1521" t="s">
        <v>50</v>
      </c>
      <c r="F1521">
        <v>17</v>
      </c>
      <c r="G1521">
        <v>14</v>
      </c>
      <c r="H1521" s="4">
        <v>178.7</v>
      </c>
      <c r="I1521" s="4">
        <v>189.422</v>
      </c>
      <c r="J1521" s="4">
        <f t="shared" si="46"/>
        <v>126.26800000000017</v>
      </c>
      <c r="K1521" s="4">
        <f t="shared" si="47"/>
        <v>2651.9079999999999</v>
      </c>
      <c r="L1521" t="s">
        <v>20</v>
      </c>
      <c r="M1521" t="s">
        <v>86</v>
      </c>
      <c r="N1521" t="s">
        <v>29</v>
      </c>
      <c r="O1521" t="s">
        <v>53</v>
      </c>
      <c r="P1521" s="5">
        <v>23.84</v>
      </c>
      <c r="Q1521">
        <v>1.2</v>
      </c>
      <c r="R1521" t="s">
        <v>74</v>
      </c>
    </row>
    <row r="1522" spans="1:18" x14ac:dyDescent="0.3">
      <c r="A1522" t="s">
        <v>2865</v>
      </c>
      <c r="B1522" s="1">
        <v>44356</v>
      </c>
      <c r="C1522" t="s">
        <v>2866</v>
      </c>
      <c r="D1522" t="s">
        <v>33</v>
      </c>
      <c r="E1522" t="s">
        <v>70</v>
      </c>
      <c r="F1522">
        <v>14</v>
      </c>
      <c r="G1522">
        <v>12</v>
      </c>
      <c r="H1522" s="4">
        <v>1214.77</v>
      </c>
      <c r="I1522" s="4">
        <v>1372.6900999999998</v>
      </c>
      <c r="J1522" s="4">
        <f t="shared" si="46"/>
        <v>1859.2611999999979</v>
      </c>
      <c r="K1522" s="4">
        <f t="shared" si="47"/>
        <v>16472.281199999998</v>
      </c>
      <c r="L1522" t="s">
        <v>51</v>
      </c>
      <c r="M1522" t="s">
        <v>79</v>
      </c>
      <c r="N1522" t="s">
        <v>36</v>
      </c>
      <c r="O1522" t="s">
        <v>37</v>
      </c>
      <c r="P1522" s="5">
        <v>35.78</v>
      </c>
      <c r="Q1522">
        <v>2.7</v>
      </c>
      <c r="R1522" t="s">
        <v>23</v>
      </c>
    </row>
    <row r="1523" spans="1:18" x14ac:dyDescent="0.3">
      <c r="A1523" t="s">
        <v>10139</v>
      </c>
      <c r="B1523" s="1">
        <v>44356</v>
      </c>
      <c r="C1523" t="s">
        <v>10140</v>
      </c>
      <c r="D1523" t="s">
        <v>100</v>
      </c>
      <c r="E1523" t="s">
        <v>57</v>
      </c>
      <c r="F1523">
        <v>14</v>
      </c>
      <c r="G1523">
        <v>13</v>
      </c>
      <c r="H1523" s="4">
        <v>1212.6099999999999</v>
      </c>
      <c r="I1523" s="4">
        <v>1370.2492999999997</v>
      </c>
      <c r="J1523" s="4">
        <f t="shared" si="46"/>
        <v>2037.2508999999986</v>
      </c>
      <c r="K1523" s="4">
        <f t="shared" si="47"/>
        <v>17813.240899999997</v>
      </c>
      <c r="L1523" t="s">
        <v>51</v>
      </c>
      <c r="M1523" t="s">
        <v>35</v>
      </c>
      <c r="N1523" t="s">
        <v>36</v>
      </c>
      <c r="O1523" t="s">
        <v>89</v>
      </c>
      <c r="P1523" s="5">
        <v>12.06</v>
      </c>
      <c r="Q1523">
        <v>3.9</v>
      </c>
      <c r="R1523" t="s">
        <v>23</v>
      </c>
    </row>
    <row r="1524" spans="1:18" x14ac:dyDescent="0.3">
      <c r="A1524" t="s">
        <v>6656</v>
      </c>
      <c r="B1524" s="1">
        <v>44357</v>
      </c>
      <c r="C1524" t="s">
        <v>6657</v>
      </c>
      <c r="D1524" t="s">
        <v>116</v>
      </c>
      <c r="E1524" t="s">
        <v>50</v>
      </c>
      <c r="F1524">
        <v>10</v>
      </c>
      <c r="G1524">
        <v>9</v>
      </c>
      <c r="H1524" s="4">
        <v>698.21</v>
      </c>
      <c r="I1524" s="4">
        <v>802.94150000000002</v>
      </c>
      <c r="J1524" s="4">
        <f t="shared" si="46"/>
        <v>921.90349999999978</v>
      </c>
      <c r="K1524" s="4">
        <f t="shared" si="47"/>
        <v>7226.4735000000001</v>
      </c>
      <c r="L1524" t="s">
        <v>66</v>
      </c>
      <c r="M1524" t="s">
        <v>21</v>
      </c>
      <c r="N1524" t="s">
        <v>22</v>
      </c>
      <c r="O1524" t="s">
        <v>67</v>
      </c>
      <c r="P1524" s="5">
        <v>20.68</v>
      </c>
      <c r="Q1524">
        <v>3.5</v>
      </c>
      <c r="R1524" t="s">
        <v>23</v>
      </c>
    </row>
    <row r="1525" spans="1:18" x14ac:dyDescent="0.3">
      <c r="A1525" t="s">
        <v>6792</v>
      </c>
      <c r="B1525" s="1">
        <v>44357</v>
      </c>
      <c r="C1525" t="s">
        <v>6793</v>
      </c>
      <c r="D1525" t="s">
        <v>45</v>
      </c>
      <c r="E1525" t="s">
        <v>46</v>
      </c>
      <c r="F1525">
        <v>13</v>
      </c>
      <c r="G1525">
        <v>12</v>
      </c>
      <c r="H1525" s="4">
        <v>958.48</v>
      </c>
      <c r="I1525" s="4">
        <v>1083.0824</v>
      </c>
      <c r="J1525" s="4">
        <f t="shared" si="46"/>
        <v>1465.1187999999991</v>
      </c>
      <c r="K1525" s="4">
        <f t="shared" si="47"/>
        <v>12996.988799999999</v>
      </c>
      <c r="L1525" t="s">
        <v>66</v>
      </c>
      <c r="M1525" t="s">
        <v>35</v>
      </c>
      <c r="N1525" t="s">
        <v>36</v>
      </c>
      <c r="O1525" t="s">
        <v>30</v>
      </c>
      <c r="P1525" s="5">
        <v>30.11</v>
      </c>
      <c r="Q1525">
        <v>5</v>
      </c>
      <c r="R1525" t="s">
        <v>23</v>
      </c>
    </row>
    <row r="1526" spans="1:18" x14ac:dyDescent="0.3">
      <c r="A1526" t="s">
        <v>9951</v>
      </c>
      <c r="B1526" s="1">
        <v>44357</v>
      </c>
      <c r="C1526" t="s">
        <v>9952</v>
      </c>
      <c r="D1526" t="s">
        <v>94</v>
      </c>
      <c r="E1526" t="s">
        <v>50</v>
      </c>
      <c r="F1526">
        <v>16</v>
      </c>
      <c r="G1526">
        <v>14</v>
      </c>
      <c r="H1526" s="4">
        <v>196.5</v>
      </c>
      <c r="I1526" s="4">
        <v>225.97499999999999</v>
      </c>
      <c r="J1526" s="4">
        <f t="shared" si="46"/>
        <v>375.06000000000006</v>
      </c>
      <c r="K1526" s="4">
        <f t="shared" si="47"/>
        <v>3163.65</v>
      </c>
      <c r="L1526" t="s">
        <v>27</v>
      </c>
      <c r="M1526" t="s">
        <v>21</v>
      </c>
      <c r="N1526" t="s">
        <v>71</v>
      </c>
      <c r="O1526" t="s">
        <v>89</v>
      </c>
      <c r="P1526" s="5">
        <v>37.590000000000003</v>
      </c>
      <c r="Q1526">
        <v>1.7</v>
      </c>
      <c r="R1526" t="s">
        <v>23</v>
      </c>
    </row>
    <row r="1527" spans="1:18" x14ac:dyDescent="0.3">
      <c r="A1527" t="s">
        <v>258</v>
      </c>
      <c r="B1527" s="1">
        <v>44358</v>
      </c>
      <c r="C1527" t="s">
        <v>259</v>
      </c>
      <c r="D1527" t="s">
        <v>141</v>
      </c>
      <c r="E1527" t="s">
        <v>50</v>
      </c>
      <c r="F1527">
        <v>7</v>
      </c>
      <c r="G1527">
        <v>6</v>
      </c>
      <c r="H1527" s="4">
        <v>1442.38</v>
      </c>
      <c r="I1527" s="4">
        <v>1514.4990000000003</v>
      </c>
      <c r="J1527" s="4">
        <f t="shared" si="46"/>
        <v>426.61400000000174</v>
      </c>
      <c r="K1527" s="4">
        <f t="shared" si="47"/>
        <v>9086.9940000000024</v>
      </c>
      <c r="L1527" t="s">
        <v>66</v>
      </c>
      <c r="M1527" t="s">
        <v>79</v>
      </c>
      <c r="N1527" t="s">
        <v>29</v>
      </c>
      <c r="O1527" t="s">
        <v>53</v>
      </c>
      <c r="P1527" s="5">
        <v>6.1</v>
      </c>
      <c r="Q1527">
        <v>4.3</v>
      </c>
      <c r="R1527" t="s">
        <v>23</v>
      </c>
    </row>
    <row r="1528" spans="1:18" x14ac:dyDescent="0.3">
      <c r="A1528" t="s">
        <v>2174</v>
      </c>
      <c r="B1528" s="1">
        <v>44358</v>
      </c>
      <c r="C1528" t="s">
        <v>2175</v>
      </c>
      <c r="D1528" t="s">
        <v>77</v>
      </c>
      <c r="E1528" t="s">
        <v>82</v>
      </c>
      <c r="F1528">
        <v>20</v>
      </c>
      <c r="G1528">
        <v>18</v>
      </c>
      <c r="H1528" s="4">
        <v>1198.47</v>
      </c>
      <c r="I1528" s="4">
        <v>1354.2710999999999</v>
      </c>
      <c r="J1528" s="4">
        <f t="shared" si="46"/>
        <v>2765.9197999999997</v>
      </c>
      <c r="K1528" s="4">
        <f t="shared" si="47"/>
        <v>24376.879799999999</v>
      </c>
      <c r="L1528" t="s">
        <v>66</v>
      </c>
      <c r="M1528" t="s">
        <v>21</v>
      </c>
      <c r="N1528" t="s">
        <v>36</v>
      </c>
      <c r="O1528" t="s">
        <v>67</v>
      </c>
      <c r="P1528" s="5">
        <v>38.5</v>
      </c>
      <c r="Q1528">
        <v>3</v>
      </c>
      <c r="R1528" t="s">
        <v>23</v>
      </c>
    </row>
    <row r="1529" spans="1:18" x14ac:dyDescent="0.3">
      <c r="A1529" t="s">
        <v>6338</v>
      </c>
      <c r="B1529" s="1">
        <v>44358</v>
      </c>
      <c r="C1529" t="s">
        <v>6339</v>
      </c>
      <c r="D1529" t="s">
        <v>100</v>
      </c>
      <c r="E1529" t="s">
        <v>57</v>
      </c>
      <c r="F1529">
        <v>13</v>
      </c>
      <c r="G1529">
        <v>10</v>
      </c>
      <c r="H1529" s="4">
        <v>52.52</v>
      </c>
      <c r="I1529" s="4">
        <v>59.872800000000012</v>
      </c>
      <c r="J1529" s="4">
        <f t="shared" si="46"/>
        <v>69.228000000000023</v>
      </c>
      <c r="K1529" s="4">
        <f t="shared" si="47"/>
        <v>598.72800000000007</v>
      </c>
      <c r="L1529" t="s">
        <v>66</v>
      </c>
      <c r="M1529" t="s">
        <v>21</v>
      </c>
      <c r="N1529" t="s">
        <v>22</v>
      </c>
      <c r="O1529" t="s">
        <v>53</v>
      </c>
      <c r="P1529" s="5">
        <v>4.3</v>
      </c>
      <c r="Q1529">
        <v>2.1</v>
      </c>
      <c r="R1529" t="s">
        <v>23</v>
      </c>
    </row>
    <row r="1530" spans="1:18" x14ac:dyDescent="0.3">
      <c r="A1530" t="s">
        <v>9256</v>
      </c>
      <c r="B1530" s="1">
        <v>44358</v>
      </c>
      <c r="C1530" t="s">
        <v>9257</v>
      </c>
      <c r="D1530" t="s">
        <v>65</v>
      </c>
      <c r="E1530" t="s">
        <v>82</v>
      </c>
      <c r="F1530">
        <v>17</v>
      </c>
      <c r="G1530">
        <v>17</v>
      </c>
      <c r="H1530" s="4">
        <v>509.93</v>
      </c>
      <c r="I1530" s="4">
        <v>550.72440000000006</v>
      </c>
      <c r="J1530" s="4">
        <f t="shared" si="46"/>
        <v>651.58480000000066</v>
      </c>
      <c r="K1530" s="4">
        <f t="shared" si="47"/>
        <v>9362.3148000000001</v>
      </c>
      <c r="L1530" t="s">
        <v>47</v>
      </c>
      <c r="M1530" t="s">
        <v>123</v>
      </c>
      <c r="N1530" t="s">
        <v>29</v>
      </c>
      <c r="O1530" t="s">
        <v>53</v>
      </c>
      <c r="P1530" s="5">
        <v>41.92</v>
      </c>
      <c r="Q1530">
        <v>1.7</v>
      </c>
      <c r="R1530" t="s">
        <v>23</v>
      </c>
    </row>
    <row r="1531" spans="1:18" x14ac:dyDescent="0.3">
      <c r="A1531" t="s">
        <v>9836</v>
      </c>
      <c r="B1531" s="1">
        <v>44358</v>
      </c>
      <c r="C1531" t="s">
        <v>9837</v>
      </c>
      <c r="D1531" t="s">
        <v>61</v>
      </c>
      <c r="E1531" t="s">
        <v>70</v>
      </c>
      <c r="F1531">
        <v>18</v>
      </c>
      <c r="G1531">
        <v>15</v>
      </c>
      <c r="H1531" s="4">
        <v>1015.31</v>
      </c>
      <c r="I1531" s="4">
        <v>1086.3816999999999</v>
      </c>
      <c r="J1531" s="4">
        <f t="shared" si="46"/>
        <v>1063.9354999999989</v>
      </c>
      <c r="K1531" s="4">
        <f t="shared" si="47"/>
        <v>16295.725499999999</v>
      </c>
      <c r="L1531" t="s">
        <v>47</v>
      </c>
      <c r="M1531" t="s">
        <v>123</v>
      </c>
      <c r="N1531" t="s">
        <v>22</v>
      </c>
      <c r="O1531" t="s">
        <v>67</v>
      </c>
      <c r="P1531" s="5">
        <v>2.14</v>
      </c>
      <c r="Q1531">
        <v>1.2</v>
      </c>
      <c r="R1531" t="s">
        <v>74</v>
      </c>
    </row>
    <row r="1532" spans="1:18" x14ac:dyDescent="0.3">
      <c r="A1532" t="s">
        <v>444</v>
      </c>
      <c r="B1532" s="1">
        <v>44359</v>
      </c>
      <c r="C1532" t="s">
        <v>445</v>
      </c>
      <c r="D1532" t="s">
        <v>100</v>
      </c>
      <c r="E1532" t="s">
        <v>57</v>
      </c>
      <c r="F1532">
        <v>8</v>
      </c>
      <c r="G1532">
        <v>7</v>
      </c>
      <c r="H1532" s="4">
        <v>345.16</v>
      </c>
      <c r="I1532" s="4">
        <v>376.22440000000006</v>
      </c>
      <c r="J1532" s="4">
        <f t="shared" si="46"/>
        <v>170.49080000000006</v>
      </c>
      <c r="K1532" s="4">
        <f t="shared" si="47"/>
        <v>2633.5708000000004</v>
      </c>
      <c r="L1532" t="s">
        <v>20</v>
      </c>
      <c r="M1532" t="s">
        <v>21</v>
      </c>
      <c r="N1532" t="s">
        <v>71</v>
      </c>
      <c r="O1532" t="s">
        <v>67</v>
      </c>
      <c r="P1532" s="5">
        <v>46.96</v>
      </c>
      <c r="Q1532">
        <v>3</v>
      </c>
      <c r="R1532" t="s">
        <v>23</v>
      </c>
    </row>
    <row r="1533" spans="1:18" x14ac:dyDescent="0.3">
      <c r="A1533" t="s">
        <v>1433</v>
      </c>
      <c r="B1533" s="1">
        <v>44360</v>
      </c>
      <c r="C1533" t="s">
        <v>1434</v>
      </c>
      <c r="D1533" t="s">
        <v>85</v>
      </c>
      <c r="E1533" t="s">
        <v>82</v>
      </c>
      <c r="F1533">
        <v>12</v>
      </c>
      <c r="G1533">
        <v>11</v>
      </c>
      <c r="H1533" s="4">
        <v>956.02</v>
      </c>
      <c r="I1533" s="4">
        <v>1022.9414</v>
      </c>
      <c r="J1533" s="4">
        <f t="shared" si="46"/>
        <v>726.15540000000101</v>
      </c>
      <c r="K1533" s="4">
        <f t="shared" si="47"/>
        <v>11252.3554</v>
      </c>
      <c r="L1533" t="s">
        <v>27</v>
      </c>
      <c r="M1533" t="s">
        <v>35</v>
      </c>
      <c r="N1533" t="s">
        <v>22</v>
      </c>
      <c r="O1533" t="s">
        <v>30</v>
      </c>
      <c r="P1533" s="5">
        <v>9.98</v>
      </c>
      <c r="Q1533">
        <v>1.8</v>
      </c>
      <c r="R1533" t="s">
        <v>23</v>
      </c>
    </row>
    <row r="1534" spans="1:18" x14ac:dyDescent="0.3">
      <c r="A1534" t="s">
        <v>4728</v>
      </c>
      <c r="B1534" s="1">
        <v>44360</v>
      </c>
      <c r="C1534" t="s">
        <v>4729</v>
      </c>
      <c r="D1534" t="s">
        <v>133</v>
      </c>
      <c r="E1534" t="s">
        <v>50</v>
      </c>
      <c r="F1534">
        <v>7</v>
      </c>
      <c r="G1534">
        <v>7</v>
      </c>
      <c r="H1534" s="4">
        <v>1315.5</v>
      </c>
      <c r="I1534" s="4">
        <v>1499.67</v>
      </c>
      <c r="J1534" s="4">
        <f t="shared" si="46"/>
        <v>1276.0400000000004</v>
      </c>
      <c r="K1534" s="4">
        <f t="shared" si="47"/>
        <v>10497.69</v>
      </c>
      <c r="L1534" t="s">
        <v>47</v>
      </c>
      <c r="M1534" t="s">
        <v>35</v>
      </c>
      <c r="N1534" t="s">
        <v>22</v>
      </c>
      <c r="O1534" t="s">
        <v>30</v>
      </c>
      <c r="P1534" s="5">
        <v>13.15</v>
      </c>
      <c r="Q1534">
        <v>3.5</v>
      </c>
      <c r="R1534" t="s">
        <v>23</v>
      </c>
    </row>
    <row r="1535" spans="1:18" x14ac:dyDescent="0.3">
      <c r="A1535" t="s">
        <v>4795</v>
      </c>
      <c r="B1535" s="1">
        <v>44360</v>
      </c>
      <c r="C1535" t="s">
        <v>4796</v>
      </c>
      <c r="D1535" t="s">
        <v>141</v>
      </c>
      <c r="E1535" t="s">
        <v>50</v>
      </c>
      <c r="F1535">
        <v>16</v>
      </c>
      <c r="G1535">
        <v>14</v>
      </c>
      <c r="H1535" s="4">
        <v>1155.22</v>
      </c>
      <c r="I1535" s="4">
        <v>1247.6376</v>
      </c>
      <c r="J1535" s="4">
        <f t="shared" si="46"/>
        <v>1283.4164000000003</v>
      </c>
      <c r="K1535" s="4">
        <f t="shared" si="47"/>
        <v>17466.9264</v>
      </c>
      <c r="L1535" t="s">
        <v>66</v>
      </c>
      <c r="M1535" t="s">
        <v>28</v>
      </c>
      <c r="N1535" t="s">
        <v>71</v>
      </c>
      <c r="O1535" t="s">
        <v>67</v>
      </c>
      <c r="P1535" s="5">
        <v>10.43</v>
      </c>
      <c r="Q1535">
        <v>3.4</v>
      </c>
      <c r="R1535" t="s">
        <v>23</v>
      </c>
    </row>
    <row r="1536" spans="1:18" x14ac:dyDescent="0.3">
      <c r="A1536" t="s">
        <v>2705</v>
      </c>
      <c r="B1536" s="1">
        <v>44361</v>
      </c>
      <c r="C1536" t="s">
        <v>2706</v>
      </c>
      <c r="D1536" t="s">
        <v>61</v>
      </c>
      <c r="E1536" t="s">
        <v>70</v>
      </c>
      <c r="F1536">
        <v>16</v>
      </c>
      <c r="G1536">
        <v>16</v>
      </c>
      <c r="H1536" s="4">
        <v>1235.77</v>
      </c>
      <c r="I1536" s="4">
        <v>1334.6316000000002</v>
      </c>
      <c r="J1536" s="4">
        <f t="shared" si="46"/>
        <v>1580.1256000000028</v>
      </c>
      <c r="K1536" s="4">
        <f t="shared" si="47"/>
        <v>21354.105600000003</v>
      </c>
      <c r="L1536" t="s">
        <v>20</v>
      </c>
      <c r="M1536" t="s">
        <v>35</v>
      </c>
      <c r="N1536" t="s">
        <v>36</v>
      </c>
      <c r="O1536" t="s">
        <v>37</v>
      </c>
      <c r="P1536" s="5">
        <v>1.66</v>
      </c>
      <c r="Q1536">
        <v>2.7</v>
      </c>
      <c r="R1536" t="s">
        <v>23</v>
      </c>
    </row>
    <row r="1537" spans="1:18" x14ac:dyDescent="0.3">
      <c r="A1537" t="s">
        <v>4507</v>
      </c>
      <c r="B1537" s="1">
        <v>44361</v>
      </c>
      <c r="C1537" t="s">
        <v>4508</v>
      </c>
      <c r="D1537" t="s">
        <v>85</v>
      </c>
      <c r="E1537" t="s">
        <v>82</v>
      </c>
      <c r="F1537">
        <v>18</v>
      </c>
      <c r="G1537">
        <v>16</v>
      </c>
      <c r="H1537" s="4">
        <v>815.67</v>
      </c>
      <c r="I1537" s="4">
        <v>897.23700000000008</v>
      </c>
      <c r="J1537" s="4">
        <f t="shared" si="46"/>
        <v>1278.1020000000019</v>
      </c>
      <c r="K1537" s="4">
        <f t="shared" si="47"/>
        <v>14355.792000000001</v>
      </c>
      <c r="L1537" t="s">
        <v>20</v>
      </c>
      <c r="M1537" t="s">
        <v>35</v>
      </c>
      <c r="N1537" t="s">
        <v>29</v>
      </c>
      <c r="O1537" t="s">
        <v>53</v>
      </c>
      <c r="P1537" s="5">
        <v>26.97</v>
      </c>
      <c r="Q1537">
        <v>3</v>
      </c>
      <c r="R1537" t="s">
        <v>23</v>
      </c>
    </row>
    <row r="1538" spans="1:18" x14ac:dyDescent="0.3">
      <c r="A1538" t="s">
        <v>1616</v>
      </c>
      <c r="B1538" s="1">
        <v>44362</v>
      </c>
      <c r="C1538" t="s">
        <v>1617</v>
      </c>
      <c r="D1538" t="s">
        <v>77</v>
      </c>
      <c r="E1538" t="s">
        <v>82</v>
      </c>
      <c r="F1538">
        <v>7</v>
      </c>
      <c r="G1538">
        <v>7</v>
      </c>
      <c r="H1538" s="4">
        <v>1006.2</v>
      </c>
      <c r="I1538" s="4">
        <v>1116.8820000000001</v>
      </c>
      <c r="J1538" s="4">
        <f t="shared" ref="J1538:J1601" si="48">(G1538*I1538)-(G1538*H1538)-P1538</f>
        <v>769.12400000000036</v>
      </c>
      <c r="K1538" s="4">
        <f t="shared" ref="K1538:K1601" si="49">G1538*I1538</f>
        <v>7818.1740000000009</v>
      </c>
      <c r="L1538" t="s">
        <v>27</v>
      </c>
      <c r="M1538" t="s">
        <v>28</v>
      </c>
      <c r="N1538" t="s">
        <v>29</v>
      </c>
      <c r="O1538" t="s">
        <v>53</v>
      </c>
      <c r="P1538" s="5">
        <v>5.65</v>
      </c>
      <c r="Q1538">
        <v>4.0999999999999996</v>
      </c>
      <c r="R1538" t="s">
        <v>23</v>
      </c>
    </row>
    <row r="1539" spans="1:18" x14ac:dyDescent="0.3">
      <c r="A1539" t="s">
        <v>1928</v>
      </c>
      <c r="B1539" s="1">
        <v>44362</v>
      </c>
      <c r="C1539" t="s">
        <v>1929</v>
      </c>
      <c r="D1539" t="s">
        <v>40</v>
      </c>
      <c r="E1539" t="s">
        <v>57</v>
      </c>
      <c r="F1539">
        <v>6</v>
      </c>
      <c r="G1539">
        <v>5</v>
      </c>
      <c r="H1539" s="4">
        <v>556.30999999999995</v>
      </c>
      <c r="I1539" s="4">
        <v>617.50409999999999</v>
      </c>
      <c r="J1539" s="4">
        <f t="shared" si="48"/>
        <v>292.50050000000033</v>
      </c>
      <c r="K1539" s="4">
        <f t="shared" si="49"/>
        <v>3087.5205000000001</v>
      </c>
      <c r="L1539" t="s">
        <v>51</v>
      </c>
      <c r="M1539" t="s">
        <v>123</v>
      </c>
      <c r="N1539" t="s">
        <v>22</v>
      </c>
      <c r="O1539" t="s">
        <v>53</v>
      </c>
      <c r="P1539" s="5">
        <v>13.47</v>
      </c>
      <c r="Q1539">
        <v>4.5999999999999996</v>
      </c>
      <c r="R1539" t="s">
        <v>23</v>
      </c>
    </row>
    <row r="1540" spans="1:18" x14ac:dyDescent="0.3">
      <c r="A1540" t="s">
        <v>3159</v>
      </c>
      <c r="B1540" s="1">
        <v>44363</v>
      </c>
      <c r="C1540" t="s">
        <v>3160</v>
      </c>
      <c r="D1540" t="s">
        <v>130</v>
      </c>
      <c r="E1540" t="s">
        <v>82</v>
      </c>
      <c r="F1540">
        <v>8</v>
      </c>
      <c r="G1540">
        <v>6</v>
      </c>
      <c r="H1540" s="4">
        <v>1321.93</v>
      </c>
      <c r="I1540" s="4">
        <v>1388.0265000000002</v>
      </c>
      <c r="J1540" s="4">
        <f t="shared" si="48"/>
        <v>391.57900000000154</v>
      </c>
      <c r="K1540" s="4">
        <f t="shared" si="49"/>
        <v>8328.1590000000015</v>
      </c>
      <c r="L1540" t="s">
        <v>27</v>
      </c>
      <c r="M1540" t="s">
        <v>123</v>
      </c>
      <c r="N1540" t="s">
        <v>29</v>
      </c>
      <c r="O1540" t="s">
        <v>89</v>
      </c>
      <c r="P1540" s="5">
        <v>5</v>
      </c>
      <c r="Q1540">
        <v>3.5</v>
      </c>
      <c r="R1540" t="s">
        <v>74</v>
      </c>
    </row>
    <row r="1541" spans="1:18" x14ac:dyDescent="0.3">
      <c r="A1541" t="s">
        <v>5413</v>
      </c>
      <c r="B1541" s="1">
        <v>44363</v>
      </c>
      <c r="C1541" t="s">
        <v>5414</v>
      </c>
      <c r="D1541" t="s">
        <v>141</v>
      </c>
      <c r="E1541" t="s">
        <v>50</v>
      </c>
      <c r="F1541">
        <v>5</v>
      </c>
      <c r="G1541">
        <v>5</v>
      </c>
      <c r="H1541" s="4">
        <v>22.78</v>
      </c>
      <c r="I1541" s="4">
        <v>25.969200000000004</v>
      </c>
      <c r="J1541" s="4">
        <f t="shared" si="48"/>
        <v>-10.863999999999972</v>
      </c>
      <c r="K1541" s="4">
        <f t="shared" si="49"/>
        <v>129.84600000000003</v>
      </c>
      <c r="L1541" t="s">
        <v>51</v>
      </c>
      <c r="M1541" t="s">
        <v>42</v>
      </c>
      <c r="N1541" t="s">
        <v>36</v>
      </c>
      <c r="O1541" t="s">
        <v>37</v>
      </c>
      <c r="P1541" s="5">
        <v>26.81</v>
      </c>
      <c r="Q1541">
        <v>1.7</v>
      </c>
      <c r="R1541" t="s">
        <v>23</v>
      </c>
    </row>
    <row r="1542" spans="1:18" x14ac:dyDescent="0.3">
      <c r="A1542" t="s">
        <v>5596</v>
      </c>
      <c r="B1542" s="1">
        <v>44363</v>
      </c>
      <c r="C1542" t="s">
        <v>5597</v>
      </c>
      <c r="D1542" t="s">
        <v>133</v>
      </c>
      <c r="E1542" t="s">
        <v>50</v>
      </c>
      <c r="F1542">
        <v>3</v>
      </c>
      <c r="G1542">
        <v>2</v>
      </c>
      <c r="H1542" s="4">
        <v>311.45</v>
      </c>
      <c r="I1542" s="4">
        <v>355.05300000000005</v>
      </c>
      <c r="J1542" s="4">
        <f t="shared" si="48"/>
        <v>47.116000000000128</v>
      </c>
      <c r="K1542" s="4">
        <f t="shared" si="49"/>
        <v>710.10600000000011</v>
      </c>
      <c r="L1542" t="s">
        <v>51</v>
      </c>
      <c r="M1542" t="s">
        <v>79</v>
      </c>
      <c r="N1542" t="s">
        <v>36</v>
      </c>
      <c r="O1542" t="s">
        <v>37</v>
      </c>
      <c r="P1542" s="5">
        <v>40.090000000000003</v>
      </c>
      <c r="Q1542">
        <v>1.8</v>
      </c>
      <c r="R1542" t="s">
        <v>23</v>
      </c>
    </row>
    <row r="1543" spans="1:18" x14ac:dyDescent="0.3">
      <c r="A1543" t="s">
        <v>10703</v>
      </c>
      <c r="B1543" s="1">
        <v>44363</v>
      </c>
      <c r="C1543" t="s">
        <v>10704</v>
      </c>
      <c r="D1543" t="s">
        <v>141</v>
      </c>
      <c r="E1543" t="s">
        <v>50</v>
      </c>
      <c r="F1543">
        <v>19</v>
      </c>
      <c r="G1543">
        <v>19</v>
      </c>
      <c r="H1543" s="4">
        <v>1020.34</v>
      </c>
      <c r="I1543" s="4">
        <v>1091.7638000000002</v>
      </c>
      <c r="J1543" s="4">
        <f t="shared" si="48"/>
        <v>1322.9222000000054</v>
      </c>
      <c r="K1543" s="4">
        <f t="shared" si="49"/>
        <v>20743.512200000005</v>
      </c>
      <c r="L1543" t="s">
        <v>51</v>
      </c>
      <c r="M1543" t="s">
        <v>79</v>
      </c>
      <c r="N1543" t="s">
        <v>36</v>
      </c>
      <c r="O1543" t="s">
        <v>37</v>
      </c>
      <c r="P1543" s="5">
        <v>34.130000000000003</v>
      </c>
      <c r="Q1543">
        <v>3.9</v>
      </c>
      <c r="R1543" t="s">
        <v>23</v>
      </c>
    </row>
    <row r="1544" spans="1:18" x14ac:dyDescent="0.3">
      <c r="A1544" t="s">
        <v>2591</v>
      </c>
      <c r="B1544" s="1">
        <v>44364</v>
      </c>
      <c r="C1544" t="s">
        <v>2592</v>
      </c>
      <c r="D1544" t="s">
        <v>61</v>
      </c>
      <c r="E1544" t="s">
        <v>70</v>
      </c>
      <c r="F1544">
        <v>20</v>
      </c>
      <c r="G1544">
        <v>19</v>
      </c>
      <c r="H1544" s="4">
        <v>1444.29</v>
      </c>
      <c r="I1544" s="4">
        <v>1530.9474</v>
      </c>
      <c r="J1544" s="4">
        <f t="shared" si="48"/>
        <v>1637.4206000000011</v>
      </c>
      <c r="K1544" s="4">
        <f t="shared" si="49"/>
        <v>29088.000599999999</v>
      </c>
      <c r="L1544" t="s">
        <v>51</v>
      </c>
      <c r="M1544" t="s">
        <v>42</v>
      </c>
      <c r="N1544" t="s">
        <v>29</v>
      </c>
      <c r="O1544" t="s">
        <v>37</v>
      </c>
      <c r="P1544" s="5">
        <v>9.07</v>
      </c>
      <c r="Q1544">
        <v>4.5</v>
      </c>
      <c r="R1544" t="s">
        <v>23</v>
      </c>
    </row>
    <row r="1545" spans="1:18" x14ac:dyDescent="0.3">
      <c r="A1545" t="s">
        <v>6708</v>
      </c>
      <c r="B1545" s="1">
        <v>44364</v>
      </c>
      <c r="C1545" t="s">
        <v>6709</v>
      </c>
      <c r="D1545" t="s">
        <v>85</v>
      </c>
      <c r="E1545" t="s">
        <v>82</v>
      </c>
      <c r="F1545">
        <v>16</v>
      </c>
      <c r="G1545">
        <v>13</v>
      </c>
      <c r="H1545" s="4">
        <v>780.25</v>
      </c>
      <c r="I1545" s="4">
        <v>850.47250000000008</v>
      </c>
      <c r="J1545" s="4">
        <f t="shared" si="48"/>
        <v>903.47250000000179</v>
      </c>
      <c r="K1545" s="4">
        <f t="shared" si="49"/>
        <v>11056.142500000002</v>
      </c>
      <c r="L1545" t="s">
        <v>51</v>
      </c>
      <c r="M1545" t="s">
        <v>42</v>
      </c>
      <c r="N1545" t="s">
        <v>71</v>
      </c>
      <c r="O1545" t="s">
        <v>53</v>
      </c>
      <c r="P1545" s="5">
        <v>9.42</v>
      </c>
      <c r="Q1545">
        <v>2.2999999999999998</v>
      </c>
      <c r="R1545" t="s">
        <v>23</v>
      </c>
    </row>
    <row r="1546" spans="1:18" x14ac:dyDescent="0.3">
      <c r="A1546" t="s">
        <v>6734</v>
      </c>
      <c r="B1546" s="1">
        <v>44364</v>
      </c>
      <c r="C1546" t="s">
        <v>6735</v>
      </c>
      <c r="D1546" t="s">
        <v>61</v>
      </c>
      <c r="E1546" t="s">
        <v>70</v>
      </c>
      <c r="F1546">
        <v>19</v>
      </c>
      <c r="G1546">
        <v>18</v>
      </c>
      <c r="H1546" s="4">
        <v>537.41999999999996</v>
      </c>
      <c r="I1546" s="4">
        <v>591.16200000000003</v>
      </c>
      <c r="J1546" s="4">
        <f t="shared" si="48"/>
        <v>948.51600000000155</v>
      </c>
      <c r="K1546" s="4">
        <f t="shared" si="49"/>
        <v>10640.916000000001</v>
      </c>
      <c r="L1546" t="s">
        <v>27</v>
      </c>
      <c r="M1546" t="s">
        <v>86</v>
      </c>
      <c r="N1546" t="s">
        <v>71</v>
      </c>
      <c r="O1546" t="s">
        <v>67</v>
      </c>
      <c r="P1546" s="5">
        <v>18.84</v>
      </c>
      <c r="Q1546">
        <v>0</v>
      </c>
      <c r="R1546" t="s">
        <v>74</v>
      </c>
    </row>
    <row r="1547" spans="1:18" x14ac:dyDescent="0.3">
      <c r="A1547" t="s">
        <v>9267</v>
      </c>
      <c r="B1547" s="1">
        <v>44364</v>
      </c>
      <c r="C1547" t="s">
        <v>9268</v>
      </c>
      <c r="D1547" t="s">
        <v>109</v>
      </c>
      <c r="E1547" t="s">
        <v>46</v>
      </c>
      <c r="F1547">
        <v>5</v>
      </c>
      <c r="G1547">
        <v>4</v>
      </c>
      <c r="H1547" s="4">
        <v>300.33999999999997</v>
      </c>
      <c r="I1547" s="4">
        <v>327.37060000000002</v>
      </c>
      <c r="J1547" s="4">
        <f t="shared" si="48"/>
        <v>96.982400000000197</v>
      </c>
      <c r="K1547" s="4">
        <f t="shared" si="49"/>
        <v>1309.4824000000001</v>
      </c>
      <c r="L1547" t="s">
        <v>66</v>
      </c>
      <c r="M1547" t="s">
        <v>42</v>
      </c>
      <c r="N1547" t="s">
        <v>29</v>
      </c>
      <c r="O1547" t="s">
        <v>30</v>
      </c>
      <c r="P1547" s="5">
        <v>11.14</v>
      </c>
      <c r="Q1547">
        <v>4.3</v>
      </c>
      <c r="R1547" t="s">
        <v>23</v>
      </c>
    </row>
    <row r="1548" spans="1:18" x14ac:dyDescent="0.3">
      <c r="A1548" t="s">
        <v>8470</v>
      </c>
      <c r="B1548" s="1">
        <v>44365</v>
      </c>
      <c r="C1548" t="s">
        <v>8471</v>
      </c>
      <c r="D1548" t="s">
        <v>85</v>
      </c>
      <c r="E1548" t="s">
        <v>82</v>
      </c>
      <c r="F1548">
        <v>18</v>
      </c>
      <c r="G1548">
        <v>16</v>
      </c>
      <c r="H1548" s="4">
        <v>116.71</v>
      </c>
      <c r="I1548" s="4">
        <v>128.381</v>
      </c>
      <c r="J1548" s="4">
        <f t="shared" si="48"/>
        <v>162.7660000000001</v>
      </c>
      <c r="K1548" s="4">
        <f t="shared" si="49"/>
        <v>2054.096</v>
      </c>
      <c r="L1548" t="s">
        <v>51</v>
      </c>
      <c r="M1548" t="s">
        <v>35</v>
      </c>
      <c r="N1548" t="s">
        <v>71</v>
      </c>
      <c r="O1548" t="s">
        <v>67</v>
      </c>
      <c r="P1548" s="5">
        <v>23.97</v>
      </c>
      <c r="Q1548">
        <v>3</v>
      </c>
      <c r="R1548" t="s">
        <v>23</v>
      </c>
    </row>
    <row r="1549" spans="1:18" x14ac:dyDescent="0.3">
      <c r="A1549" t="s">
        <v>6157</v>
      </c>
      <c r="B1549" s="1">
        <v>44366</v>
      </c>
      <c r="C1549" t="s">
        <v>6158</v>
      </c>
      <c r="D1549" t="s">
        <v>130</v>
      </c>
      <c r="E1549" t="s">
        <v>82</v>
      </c>
      <c r="F1549">
        <v>16</v>
      </c>
      <c r="G1549">
        <v>14</v>
      </c>
      <c r="H1549" s="4">
        <v>533.47</v>
      </c>
      <c r="I1549" s="4">
        <v>565.47820000000002</v>
      </c>
      <c r="J1549" s="4">
        <f t="shared" si="48"/>
        <v>424.3448000000003</v>
      </c>
      <c r="K1549" s="4">
        <f t="shared" si="49"/>
        <v>7916.6948000000002</v>
      </c>
      <c r="L1549" t="s">
        <v>51</v>
      </c>
      <c r="M1549" t="s">
        <v>79</v>
      </c>
      <c r="N1549" t="s">
        <v>22</v>
      </c>
      <c r="O1549" t="s">
        <v>67</v>
      </c>
      <c r="P1549" s="5">
        <v>23.77</v>
      </c>
      <c r="Q1549">
        <v>3</v>
      </c>
      <c r="R1549" t="s">
        <v>23</v>
      </c>
    </row>
    <row r="1550" spans="1:18" x14ac:dyDescent="0.3">
      <c r="A1550" t="s">
        <v>7225</v>
      </c>
      <c r="B1550" s="1">
        <v>44366</v>
      </c>
      <c r="C1550" t="s">
        <v>7226</v>
      </c>
      <c r="D1550" t="s">
        <v>94</v>
      </c>
      <c r="E1550" t="s">
        <v>50</v>
      </c>
      <c r="F1550">
        <v>10</v>
      </c>
      <c r="G1550">
        <v>8</v>
      </c>
      <c r="H1550" s="4">
        <v>1058.6300000000001</v>
      </c>
      <c r="I1550" s="4">
        <v>1122.1478000000002</v>
      </c>
      <c r="J1550" s="4">
        <f t="shared" si="48"/>
        <v>481.47240000000062</v>
      </c>
      <c r="K1550" s="4">
        <f t="shared" si="49"/>
        <v>8977.1824000000015</v>
      </c>
      <c r="L1550" t="s">
        <v>27</v>
      </c>
      <c r="M1550" t="s">
        <v>21</v>
      </c>
      <c r="N1550" t="s">
        <v>29</v>
      </c>
      <c r="O1550" t="s">
        <v>89</v>
      </c>
      <c r="P1550" s="5">
        <v>26.67</v>
      </c>
      <c r="Q1550">
        <v>1.9</v>
      </c>
      <c r="R1550" t="s">
        <v>23</v>
      </c>
    </row>
    <row r="1551" spans="1:18" x14ac:dyDescent="0.3">
      <c r="A1551" t="s">
        <v>9490</v>
      </c>
      <c r="B1551" s="1">
        <v>44366</v>
      </c>
      <c r="C1551" t="s">
        <v>9491</v>
      </c>
      <c r="D1551" t="s">
        <v>141</v>
      </c>
      <c r="E1551" t="s">
        <v>50</v>
      </c>
      <c r="F1551">
        <v>16</v>
      </c>
      <c r="G1551">
        <v>14</v>
      </c>
      <c r="H1551" s="4">
        <v>1180.56</v>
      </c>
      <c r="I1551" s="4">
        <v>1286.8104000000001</v>
      </c>
      <c r="J1551" s="4">
        <f t="shared" si="48"/>
        <v>1437.9256000000005</v>
      </c>
      <c r="K1551" s="4">
        <f t="shared" si="49"/>
        <v>18015.345600000001</v>
      </c>
      <c r="L1551" t="s">
        <v>20</v>
      </c>
      <c r="M1551" t="s">
        <v>123</v>
      </c>
      <c r="N1551" t="s">
        <v>22</v>
      </c>
      <c r="O1551" t="s">
        <v>89</v>
      </c>
      <c r="P1551" s="5">
        <v>49.58</v>
      </c>
      <c r="Q1551">
        <v>2.2000000000000002</v>
      </c>
      <c r="R1551" t="s">
        <v>23</v>
      </c>
    </row>
    <row r="1552" spans="1:18" x14ac:dyDescent="0.3">
      <c r="A1552" t="s">
        <v>4509</v>
      </c>
      <c r="B1552" s="1">
        <v>44367</v>
      </c>
      <c r="C1552" t="s">
        <v>3454</v>
      </c>
      <c r="D1552" t="s">
        <v>45</v>
      </c>
      <c r="E1552" t="s">
        <v>46</v>
      </c>
      <c r="F1552">
        <v>3</v>
      </c>
      <c r="G1552">
        <v>2</v>
      </c>
      <c r="H1552" s="4">
        <v>428.18</v>
      </c>
      <c r="I1552" s="4">
        <v>492.40699999999998</v>
      </c>
      <c r="J1552" s="4">
        <f t="shared" si="48"/>
        <v>81.383999999999958</v>
      </c>
      <c r="K1552" s="4">
        <f t="shared" si="49"/>
        <v>984.81399999999996</v>
      </c>
      <c r="L1552" t="s">
        <v>47</v>
      </c>
      <c r="M1552" t="s">
        <v>35</v>
      </c>
      <c r="N1552" t="s">
        <v>71</v>
      </c>
      <c r="O1552" t="s">
        <v>30</v>
      </c>
      <c r="P1552" s="5">
        <v>47.07</v>
      </c>
      <c r="Q1552">
        <v>2.5</v>
      </c>
      <c r="R1552" t="s">
        <v>23</v>
      </c>
    </row>
    <row r="1553" spans="1:18" x14ac:dyDescent="0.3">
      <c r="A1553" t="s">
        <v>7853</v>
      </c>
      <c r="B1553" s="1">
        <v>44367</v>
      </c>
      <c r="C1553" t="s">
        <v>7854</v>
      </c>
      <c r="D1553" t="s">
        <v>45</v>
      </c>
      <c r="E1553" t="s">
        <v>46</v>
      </c>
      <c r="F1553">
        <v>8</v>
      </c>
      <c r="G1553">
        <v>7</v>
      </c>
      <c r="H1553" s="4">
        <v>110.66</v>
      </c>
      <c r="I1553" s="4">
        <v>126.15240000000001</v>
      </c>
      <c r="J1553" s="4">
        <f t="shared" si="48"/>
        <v>75.916800000000052</v>
      </c>
      <c r="K1553" s="4">
        <f t="shared" si="49"/>
        <v>883.06680000000006</v>
      </c>
      <c r="L1553" t="s">
        <v>66</v>
      </c>
      <c r="M1553" t="s">
        <v>35</v>
      </c>
      <c r="N1553" t="s">
        <v>29</v>
      </c>
      <c r="O1553" t="s">
        <v>30</v>
      </c>
      <c r="P1553" s="5">
        <v>32.53</v>
      </c>
      <c r="Q1553">
        <v>5</v>
      </c>
      <c r="R1553" t="s">
        <v>23</v>
      </c>
    </row>
    <row r="1554" spans="1:18" x14ac:dyDescent="0.3">
      <c r="A1554" t="s">
        <v>846</v>
      </c>
      <c r="B1554" s="1">
        <v>44368</v>
      </c>
      <c r="C1554" t="s">
        <v>847</v>
      </c>
      <c r="D1554" t="s">
        <v>40</v>
      </c>
      <c r="E1554" t="s">
        <v>57</v>
      </c>
      <c r="F1554">
        <v>7</v>
      </c>
      <c r="G1554">
        <v>6</v>
      </c>
      <c r="H1554" s="4">
        <v>1199.92</v>
      </c>
      <c r="I1554" s="4">
        <v>1319.9120000000003</v>
      </c>
      <c r="J1554" s="4">
        <f t="shared" si="48"/>
        <v>681.17200000000116</v>
      </c>
      <c r="K1554" s="4">
        <f t="shared" si="49"/>
        <v>7919.4720000000016</v>
      </c>
      <c r="L1554" t="s">
        <v>47</v>
      </c>
      <c r="M1554" t="s">
        <v>123</v>
      </c>
      <c r="N1554" t="s">
        <v>22</v>
      </c>
      <c r="O1554" t="s">
        <v>89</v>
      </c>
      <c r="P1554" s="5">
        <v>38.78</v>
      </c>
      <c r="Q1554">
        <v>1.9</v>
      </c>
      <c r="R1554" t="s">
        <v>23</v>
      </c>
    </row>
    <row r="1555" spans="1:18" x14ac:dyDescent="0.3">
      <c r="A1555" t="s">
        <v>1044</v>
      </c>
      <c r="B1555" s="1">
        <v>44368</v>
      </c>
      <c r="C1555" t="s">
        <v>1045</v>
      </c>
      <c r="D1555" t="s">
        <v>109</v>
      </c>
      <c r="E1555" t="s">
        <v>46</v>
      </c>
      <c r="F1555">
        <v>15</v>
      </c>
      <c r="G1555">
        <v>12</v>
      </c>
      <c r="H1555" s="4">
        <v>536.92999999999995</v>
      </c>
      <c r="I1555" s="4">
        <v>590.62300000000005</v>
      </c>
      <c r="J1555" s="4">
        <f t="shared" si="48"/>
        <v>628.04600000000073</v>
      </c>
      <c r="K1555" s="4">
        <f t="shared" si="49"/>
        <v>7087.4760000000006</v>
      </c>
      <c r="L1555" t="s">
        <v>47</v>
      </c>
      <c r="M1555" t="s">
        <v>42</v>
      </c>
      <c r="N1555" t="s">
        <v>71</v>
      </c>
      <c r="O1555" t="s">
        <v>30</v>
      </c>
      <c r="P1555" s="5">
        <v>16.27</v>
      </c>
      <c r="Q1555">
        <v>3.3</v>
      </c>
      <c r="R1555" t="s">
        <v>23</v>
      </c>
    </row>
    <row r="1556" spans="1:18" x14ac:dyDescent="0.3">
      <c r="A1556" t="s">
        <v>3290</v>
      </c>
      <c r="B1556" s="1">
        <v>44368</v>
      </c>
      <c r="C1556" t="s">
        <v>3291</v>
      </c>
      <c r="D1556" t="s">
        <v>61</v>
      </c>
      <c r="E1556" t="s">
        <v>70</v>
      </c>
      <c r="F1556">
        <v>2</v>
      </c>
      <c r="G1556">
        <v>2</v>
      </c>
      <c r="H1556" s="4">
        <v>438.21</v>
      </c>
      <c r="I1556" s="4">
        <v>495.17729999999995</v>
      </c>
      <c r="J1556" s="4">
        <f t="shared" si="48"/>
        <v>104.27459999999994</v>
      </c>
      <c r="K1556" s="4">
        <f t="shared" si="49"/>
        <v>990.35459999999989</v>
      </c>
      <c r="L1556" t="s">
        <v>47</v>
      </c>
      <c r="M1556" t="s">
        <v>79</v>
      </c>
      <c r="N1556" t="s">
        <v>22</v>
      </c>
      <c r="O1556" t="s">
        <v>53</v>
      </c>
      <c r="P1556" s="5">
        <v>9.66</v>
      </c>
      <c r="Q1556">
        <v>3.6</v>
      </c>
      <c r="R1556" t="s">
        <v>23</v>
      </c>
    </row>
    <row r="1557" spans="1:18" x14ac:dyDescent="0.3">
      <c r="A1557" t="s">
        <v>4834</v>
      </c>
      <c r="B1557" s="1">
        <v>44368</v>
      </c>
      <c r="C1557" t="s">
        <v>4835</v>
      </c>
      <c r="D1557" t="s">
        <v>40</v>
      </c>
      <c r="E1557" t="s">
        <v>57</v>
      </c>
      <c r="F1557">
        <v>12</v>
      </c>
      <c r="G1557">
        <v>10</v>
      </c>
      <c r="H1557" s="4">
        <v>20</v>
      </c>
      <c r="I1557" s="4">
        <v>22.800000000000004</v>
      </c>
      <c r="J1557" s="4">
        <f t="shared" si="48"/>
        <v>-12.839999999999947</v>
      </c>
      <c r="K1557" s="4">
        <f t="shared" si="49"/>
        <v>228.00000000000006</v>
      </c>
      <c r="L1557" t="s">
        <v>20</v>
      </c>
      <c r="M1557" t="s">
        <v>79</v>
      </c>
      <c r="N1557" t="s">
        <v>22</v>
      </c>
      <c r="O1557" t="s">
        <v>30</v>
      </c>
      <c r="P1557" s="5">
        <v>40.840000000000003</v>
      </c>
      <c r="Q1557">
        <v>2.7</v>
      </c>
      <c r="R1557" t="s">
        <v>74</v>
      </c>
    </row>
    <row r="1558" spans="1:18" x14ac:dyDescent="0.3">
      <c r="A1558" t="s">
        <v>9935</v>
      </c>
      <c r="B1558" s="1">
        <v>44368</v>
      </c>
      <c r="C1558" t="s">
        <v>9936</v>
      </c>
      <c r="D1558" t="s">
        <v>56</v>
      </c>
      <c r="E1558" t="s">
        <v>57</v>
      </c>
      <c r="F1558">
        <v>20</v>
      </c>
      <c r="G1558">
        <v>16</v>
      </c>
      <c r="H1558" s="4">
        <v>944.1</v>
      </c>
      <c r="I1558" s="4">
        <v>1085.7149999999999</v>
      </c>
      <c r="J1558" s="4">
        <f t="shared" si="48"/>
        <v>2227.0199999999982</v>
      </c>
      <c r="K1558" s="4">
        <f t="shared" si="49"/>
        <v>17371.439999999999</v>
      </c>
      <c r="L1558" t="s">
        <v>20</v>
      </c>
      <c r="M1558" t="s">
        <v>21</v>
      </c>
      <c r="N1558" t="s">
        <v>71</v>
      </c>
      <c r="O1558" t="s">
        <v>30</v>
      </c>
      <c r="P1558" s="5">
        <v>38.82</v>
      </c>
      <c r="Q1558">
        <v>4.5999999999999996</v>
      </c>
      <c r="R1558" t="s">
        <v>23</v>
      </c>
    </row>
    <row r="1559" spans="1:18" x14ac:dyDescent="0.3">
      <c r="A1559" t="s">
        <v>101</v>
      </c>
      <c r="B1559" s="1">
        <v>44369</v>
      </c>
      <c r="C1559" t="s">
        <v>102</v>
      </c>
      <c r="D1559" t="s">
        <v>56</v>
      </c>
      <c r="E1559" t="s">
        <v>57</v>
      </c>
      <c r="F1559">
        <v>8</v>
      </c>
      <c r="G1559">
        <v>6</v>
      </c>
      <c r="H1559" s="4">
        <v>482.97</v>
      </c>
      <c r="I1559" s="4">
        <v>511.94820000000004</v>
      </c>
      <c r="J1559" s="4">
        <f t="shared" si="48"/>
        <v>164.4192000000001</v>
      </c>
      <c r="K1559" s="4">
        <f t="shared" si="49"/>
        <v>3071.6892000000003</v>
      </c>
      <c r="L1559" t="s">
        <v>51</v>
      </c>
      <c r="M1559" t="s">
        <v>35</v>
      </c>
      <c r="N1559" t="s">
        <v>36</v>
      </c>
      <c r="O1559" t="s">
        <v>53</v>
      </c>
      <c r="P1559" s="5">
        <v>9.4499999999999993</v>
      </c>
      <c r="Q1559">
        <v>4</v>
      </c>
      <c r="R1559" t="s">
        <v>23</v>
      </c>
    </row>
    <row r="1560" spans="1:18" x14ac:dyDescent="0.3">
      <c r="A1560" t="s">
        <v>485</v>
      </c>
      <c r="B1560" s="1">
        <v>44369</v>
      </c>
      <c r="C1560" t="s">
        <v>486</v>
      </c>
      <c r="D1560" t="s">
        <v>77</v>
      </c>
      <c r="E1560" t="s">
        <v>82</v>
      </c>
      <c r="F1560">
        <v>17</v>
      </c>
      <c r="G1560">
        <v>16</v>
      </c>
      <c r="H1560" s="4">
        <v>560.02</v>
      </c>
      <c r="I1560" s="4">
        <v>599.22140000000002</v>
      </c>
      <c r="J1560" s="4">
        <f t="shared" si="48"/>
        <v>623.75240000000053</v>
      </c>
      <c r="K1560" s="4">
        <f t="shared" si="49"/>
        <v>9587.5424000000003</v>
      </c>
      <c r="L1560" t="s">
        <v>20</v>
      </c>
      <c r="M1560" t="s">
        <v>123</v>
      </c>
      <c r="N1560" t="s">
        <v>71</v>
      </c>
      <c r="O1560" t="s">
        <v>37</v>
      </c>
      <c r="P1560" s="5">
        <v>3.47</v>
      </c>
      <c r="Q1560">
        <v>0</v>
      </c>
      <c r="R1560" t="s">
        <v>23</v>
      </c>
    </row>
    <row r="1561" spans="1:18" x14ac:dyDescent="0.3">
      <c r="A1561" t="s">
        <v>1298</v>
      </c>
      <c r="B1561" s="1">
        <v>44369</v>
      </c>
      <c r="C1561" t="s">
        <v>1299</v>
      </c>
      <c r="D1561" t="s">
        <v>77</v>
      </c>
      <c r="E1561" t="s">
        <v>82</v>
      </c>
      <c r="F1561">
        <v>16</v>
      </c>
      <c r="G1561">
        <v>16</v>
      </c>
      <c r="H1561" s="4">
        <v>378.85</v>
      </c>
      <c r="I1561" s="4">
        <v>397.79250000000002</v>
      </c>
      <c r="J1561" s="4">
        <f t="shared" si="48"/>
        <v>258.78999999999991</v>
      </c>
      <c r="K1561" s="4">
        <f t="shared" si="49"/>
        <v>6364.68</v>
      </c>
      <c r="L1561" t="s">
        <v>27</v>
      </c>
      <c r="M1561" t="s">
        <v>79</v>
      </c>
      <c r="N1561" t="s">
        <v>71</v>
      </c>
      <c r="O1561" t="s">
        <v>37</v>
      </c>
      <c r="P1561" s="5">
        <v>44.29</v>
      </c>
      <c r="Q1561">
        <v>3.7</v>
      </c>
      <c r="R1561" t="s">
        <v>23</v>
      </c>
    </row>
    <row r="1562" spans="1:18" x14ac:dyDescent="0.3">
      <c r="A1562" t="s">
        <v>8052</v>
      </c>
      <c r="B1562" s="1">
        <v>44370</v>
      </c>
      <c r="C1562" t="s">
        <v>5622</v>
      </c>
      <c r="D1562" t="s">
        <v>61</v>
      </c>
      <c r="E1562" t="s">
        <v>70</v>
      </c>
      <c r="F1562">
        <v>15</v>
      </c>
      <c r="G1562">
        <v>14</v>
      </c>
      <c r="H1562" s="4">
        <v>1452.39</v>
      </c>
      <c r="I1562" s="4">
        <v>1583.1051000000002</v>
      </c>
      <c r="J1562" s="4">
        <f t="shared" si="48"/>
        <v>1794.8513999999993</v>
      </c>
      <c r="K1562" s="4">
        <f t="shared" si="49"/>
        <v>22163.471400000002</v>
      </c>
      <c r="L1562" t="s">
        <v>66</v>
      </c>
      <c r="M1562" t="s">
        <v>42</v>
      </c>
      <c r="N1562" t="s">
        <v>71</v>
      </c>
      <c r="O1562" t="s">
        <v>89</v>
      </c>
      <c r="P1562" s="5">
        <v>35.159999999999997</v>
      </c>
      <c r="Q1562">
        <v>3</v>
      </c>
      <c r="R1562" t="s">
        <v>23</v>
      </c>
    </row>
    <row r="1563" spans="1:18" x14ac:dyDescent="0.3">
      <c r="A1563" t="s">
        <v>8371</v>
      </c>
      <c r="B1563" s="1">
        <v>44370</v>
      </c>
      <c r="C1563" t="s">
        <v>8372</v>
      </c>
      <c r="D1563" t="s">
        <v>65</v>
      </c>
      <c r="E1563" t="s">
        <v>82</v>
      </c>
      <c r="F1563">
        <v>17</v>
      </c>
      <c r="G1563">
        <v>14</v>
      </c>
      <c r="H1563" s="4">
        <v>1413.3</v>
      </c>
      <c r="I1563" s="4">
        <v>1582.8960000000002</v>
      </c>
      <c r="J1563" s="4">
        <f t="shared" si="48"/>
        <v>2357.094000000001</v>
      </c>
      <c r="K1563" s="4">
        <f t="shared" si="49"/>
        <v>22160.544000000002</v>
      </c>
      <c r="L1563" t="s">
        <v>51</v>
      </c>
      <c r="M1563" t="s">
        <v>123</v>
      </c>
      <c r="N1563" t="s">
        <v>22</v>
      </c>
      <c r="O1563" t="s">
        <v>67</v>
      </c>
      <c r="P1563" s="5">
        <v>17.25</v>
      </c>
      <c r="Q1563">
        <v>4.5</v>
      </c>
      <c r="R1563" t="s">
        <v>23</v>
      </c>
    </row>
    <row r="1564" spans="1:18" x14ac:dyDescent="0.3">
      <c r="A1564" t="s">
        <v>3995</v>
      </c>
      <c r="B1564" s="1">
        <v>44371</v>
      </c>
      <c r="C1564" t="s">
        <v>3996</v>
      </c>
      <c r="D1564" t="s">
        <v>61</v>
      </c>
      <c r="E1564" t="s">
        <v>70</v>
      </c>
      <c r="F1564">
        <v>17</v>
      </c>
      <c r="G1564">
        <v>16</v>
      </c>
      <c r="H1564" s="4">
        <v>933.62</v>
      </c>
      <c r="I1564" s="4">
        <v>998.97340000000008</v>
      </c>
      <c r="J1564" s="4">
        <f t="shared" si="48"/>
        <v>1014.4344000000012</v>
      </c>
      <c r="K1564" s="4">
        <f t="shared" si="49"/>
        <v>15983.574400000001</v>
      </c>
      <c r="L1564" t="s">
        <v>47</v>
      </c>
      <c r="M1564" t="s">
        <v>86</v>
      </c>
      <c r="N1564" t="s">
        <v>36</v>
      </c>
      <c r="O1564" t="s">
        <v>37</v>
      </c>
      <c r="P1564" s="5">
        <v>31.22</v>
      </c>
      <c r="Q1564">
        <v>2</v>
      </c>
      <c r="R1564" t="s">
        <v>23</v>
      </c>
    </row>
    <row r="1565" spans="1:18" x14ac:dyDescent="0.3">
      <c r="A1565" t="s">
        <v>7460</v>
      </c>
      <c r="B1565" s="1">
        <v>44371</v>
      </c>
      <c r="C1565" t="s">
        <v>7461</v>
      </c>
      <c r="D1565" t="s">
        <v>33</v>
      </c>
      <c r="E1565" t="s">
        <v>70</v>
      </c>
      <c r="F1565">
        <v>11</v>
      </c>
      <c r="G1565">
        <v>11</v>
      </c>
      <c r="H1565" s="4">
        <v>979.34</v>
      </c>
      <c r="I1565" s="4">
        <v>1126.241</v>
      </c>
      <c r="J1565" s="4">
        <f t="shared" si="48"/>
        <v>1569.741</v>
      </c>
      <c r="K1565" s="4">
        <f t="shared" si="49"/>
        <v>12388.651</v>
      </c>
      <c r="L1565" t="s">
        <v>47</v>
      </c>
      <c r="M1565" t="s">
        <v>123</v>
      </c>
      <c r="N1565" t="s">
        <v>29</v>
      </c>
      <c r="O1565" t="s">
        <v>37</v>
      </c>
      <c r="P1565" s="5">
        <v>46.17</v>
      </c>
      <c r="Q1565">
        <v>2.2000000000000002</v>
      </c>
      <c r="R1565" t="s">
        <v>23</v>
      </c>
    </row>
    <row r="1566" spans="1:18" x14ac:dyDescent="0.3">
      <c r="A1566" t="s">
        <v>9134</v>
      </c>
      <c r="B1566" s="1">
        <v>44371</v>
      </c>
      <c r="C1566" t="s">
        <v>9135</v>
      </c>
      <c r="D1566" t="s">
        <v>77</v>
      </c>
      <c r="E1566" t="s">
        <v>82</v>
      </c>
      <c r="F1566">
        <v>1</v>
      </c>
      <c r="G1566">
        <v>1</v>
      </c>
      <c r="H1566" s="4">
        <v>1229.06</v>
      </c>
      <c r="I1566" s="4">
        <v>1339.6754000000001</v>
      </c>
      <c r="J1566" s="4">
        <f t="shared" si="48"/>
        <v>106.11540000000014</v>
      </c>
      <c r="K1566" s="4">
        <f t="shared" si="49"/>
        <v>1339.6754000000001</v>
      </c>
      <c r="L1566" t="s">
        <v>27</v>
      </c>
      <c r="M1566" t="s">
        <v>42</v>
      </c>
      <c r="N1566" t="s">
        <v>36</v>
      </c>
      <c r="O1566" t="s">
        <v>53</v>
      </c>
      <c r="P1566" s="5">
        <v>4.5</v>
      </c>
      <c r="Q1566">
        <v>4.3</v>
      </c>
      <c r="R1566" t="s">
        <v>23</v>
      </c>
    </row>
    <row r="1567" spans="1:18" x14ac:dyDescent="0.3">
      <c r="A1567" t="s">
        <v>448</v>
      </c>
      <c r="B1567" s="1">
        <v>44372</v>
      </c>
      <c r="C1567" t="s">
        <v>449</v>
      </c>
      <c r="D1567" t="s">
        <v>65</v>
      </c>
      <c r="E1567" t="s">
        <v>82</v>
      </c>
      <c r="F1567">
        <v>18</v>
      </c>
      <c r="G1567">
        <v>16</v>
      </c>
      <c r="H1567" s="4">
        <v>637.30999999999995</v>
      </c>
      <c r="I1567" s="4">
        <v>732.90649999999994</v>
      </c>
      <c r="J1567" s="4">
        <f t="shared" si="48"/>
        <v>1528.3139999999999</v>
      </c>
      <c r="K1567" s="4">
        <f t="shared" si="49"/>
        <v>11726.503999999999</v>
      </c>
      <c r="L1567" t="s">
        <v>47</v>
      </c>
      <c r="M1567" t="s">
        <v>123</v>
      </c>
      <c r="N1567" t="s">
        <v>71</v>
      </c>
      <c r="O1567" t="s">
        <v>67</v>
      </c>
      <c r="P1567" s="5">
        <v>1.23</v>
      </c>
      <c r="Q1567">
        <v>3.7</v>
      </c>
      <c r="R1567" t="s">
        <v>23</v>
      </c>
    </row>
    <row r="1568" spans="1:18" x14ac:dyDescent="0.3">
      <c r="A1568" t="s">
        <v>4259</v>
      </c>
      <c r="B1568" s="1">
        <v>44372</v>
      </c>
      <c r="C1568" t="s">
        <v>4260</v>
      </c>
      <c r="D1568" t="s">
        <v>65</v>
      </c>
      <c r="E1568" t="s">
        <v>82</v>
      </c>
      <c r="F1568">
        <v>13</v>
      </c>
      <c r="G1568">
        <v>12</v>
      </c>
      <c r="H1568" s="4">
        <v>474.86</v>
      </c>
      <c r="I1568" s="4">
        <v>522.346</v>
      </c>
      <c r="J1568" s="4">
        <f t="shared" si="48"/>
        <v>567.14200000000028</v>
      </c>
      <c r="K1568" s="4">
        <f t="shared" si="49"/>
        <v>6268.152</v>
      </c>
      <c r="L1568" t="s">
        <v>47</v>
      </c>
      <c r="M1568" t="s">
        <v>86</v>
      </c>
      <c r="N1568" t="s">
        <v>36</v>
      </c>
      <c r="O1568" t="s">
        <v>89</v>
      </c>
      <c r="P1568" s="5">
        <v>2.69</v>
      </c>
      <c r="Q1568">
        <v>3.9</v>
      </c>
      <c r="R1568" t="s">
        <v>23</v>
      </c>
    </row>
    <row r="1569" spans="1:18" x14ac:dyDescent="0.3">
      <c r="A1569" t="s">
        <v>8380</v>
      </c>
      <c r="B1569" s="1">
        <v>44372</v>
      </c>
      <c r="C1569" t="s">
        <v>8381</v>
      </c>
      <c r="D1569" t="s">
        <v>100</v>
      </c>
      <c r="E1569" t="s">
        <v>57</v>
      </c>
      <c r="F1569">
        <v>6</v>
      </c>
      <c r="G1569">
        <v>6</v>
      </c>
      <c r="H1569" s="4">
        <v>821.86</v>
      </c>
      <c r="I1569" s="4">
        <v>920.48320000000012</v>
      </c>
      <c r="J1569" s="4">
        <f t="shared" si="48"/>
        <v>555.07920000000092</v>
      </c>
      <c r="K1569" s="4">
        <f t="shared" si="49"/>
        <v>5522.8992000000007</v>
      </c>
      <c r="L1569" t="s">
        <v>66</v>
      </c>
      <c r="M1569" t="s">
        <v>28</v>
      </c>
      <c r="N1569" t="s">
        <v>36</v>
      </c>
      <c r="O1569" t="s">
        <v>67</v>
      </c>
      <c r="P1569" s="5">
        <v>36.659999999999997</v>
      </c>
      <c r="Q1569">
        <v>2.2000000000000002</v>
      </c>
      <c r="R1569" t="s">
        <v>23</v>
      </c>
    </row>
    <row r="1570" spans="1:18" x14ac:dyDescent="0.3">
      <c r="A1570" t="s">
        <v>2745</v>
      </c>
      <c r="B1570" s="1">
        <v>44373</v>
      </c>
      <c r="C1570" t="s">
        <v>2746</v>
      </c>
      <c r="D1570" t="s">
        <v>109</v>
      </c>
      <c r="E1570" t="s">
        <v>46</v>
      </c>
      <c r="F1570">
        <v>17</v>
      </c>
      <c r="G1570">
        <v>16</v>
      </c>
      <c r="H1570" s="4">
        <v>35.65</v>
      </c>
      <c r="I1570" s="4">
        <v>40.641000000000005</v>
      </c>
      <c r="J1570" s="4">
        <f t="shared" si="48"/>
        <v>75.666000000000111</v>
      </c>
      <c r="K1570" s="4">
        <f t="shared" si="49"/>
        <v>650.25600000000009</v>
      </c>
      <c r="L1570" t="s">
        <v>66</v>
      </c>
      <c r="M1570" t="s">
        <v>42</v>
      </c>
      <c r="N1570" t="s">
        <v>22</v>
      </c>
      <c r="O1570" t="s">
        <v>30</v>
      </c>
      <c r="P1570" s="5">
        <v>4.1900000000000004</v>
      </c>
      <c r="Q1570">
        <v>2.2999999999999998</v>
      </c>
      <c r="R1570" t="s">
        <v>23</v>
      </c>
    </row>
    <row r="1571" spans="1:18" x14ac:dyDescent="0.3">
      <c r="A1571" t="s">
        <v>3076</v>
      </c>
      <c r="B1571" s="1">
        <v>44373</v>
      </c>
      <c r="C1571" t="s">
        <v>3077</v>
      </c>
      <c r="D1571" t="s">
        <v>77</v>
      </c>
      <c r="E1571" t="s">
        <v>82</v>
      </c>
      <c r="F1571">
        <v>5</v>
      </c>
      <c r="G1571">
        <v>5</v>
      </c>
      <c r="H1571" s="4">
        <v>33.72</v>
      </c>
      <c r="I1571" s="4">
        <v>37.091999999999999</v>
      </c>
      <c r="J1571" s="4">
        <f t="shared" si="48"/>
        <v>-13.590000000000014</v>
      </c>
      <c r="K1571" s="4">
        <f t="shared" si="49"/>
        <v>185.45999999999998</v>
      </c>
      <c r="L1571" t="s">
        <v>47</v>
      </c>
      <c r="M1571" t="s">
        <v>21</v>
      </c>
      <c r="N1571" t="s">
        <v>29</v>
      </c>
      <c r="O1571" t="s">
        <v>53</v>
      </c>
      <c r="P1571" s="5">
        <v>30.45</v>
      </c>
      <c r="Q1571">
        <v>1</v>
      </c>
      <c r="R1571" t="s">
        <v>23</v>
      </c>
    </row>
    <row r="1572" spans="1:18" x14ac:dyDescent="0.3">
      <c r="A1572" t="s">
        <v>6378</v>
      </c>
      <c r="B1572" s="1">
        <v>44373</v>
      </c>
      <c r="C1572" t="s">
        <v>6379</v>
      </c>
      <c r="D1572" t="s">
        <v>61</v>
      </c>
      <c r="E1572" t="s">
        <v>70</v>
      </c>
      <c r="F1572">
        <v>18</v>
      </c>
      <c r="G1572">
        <v>18</v>
      </c>
      <c r="H1572" s="4">
        <v>1348.04</v>
      </c>
      <c r="I1572" s="4">
        <v>1523.2851999999998</v>
      </c>
      <c r="J1572" s="4">
        <f t="shared" si="48"/>
        <v>3148.903599999996</v>
      </c>
      <c r="K1572" s="4">
        <f t="shared" si="49"/>
        <v>27419.133599999997</v>
      </c>
      <c r="L1572" t="s">
        <v>66</v>
      </c>
      <c r="M1572" t="s">
        <v>86</v>
      </c>
      <c r="N1572" t="s">
        <v>71</v>
      </c>
      <c r="O1572" t="s">
        <v>89</v>
      </c>
      <c r="P1572" s="5">
        <v>5.51</v>
      </c>
      <c r="Q1572">
        <v>1.1000000000000001</v>
      </c>
      <c r="R1572" t="s">
        <v>74</v>
      </c>
    </row>
    <row r="1573" spans="1:18" x14ac:dyDescent="0.3">
      <c r="A1573" t="s">
        <v>7542</v>
      </c>
      <c r="B1573" s="1">
        <v>44373</v>
      </c>
      <c r="C1573" t="s">
        <v>7543</v>
      </c>
      <c r="D1573" t="s">
        <v>100</v>
      </c>
      <c r="E1573" t="s">
        <v>57</v>
      </c>
      <c r="F1573">
        <v>8</v>
      </c>
      <c r="G1573">
        <v>7</v>
      </c>
      <c r="H1573" s="4">
        <v>1458.87</v>
      </c>
      <c r="I1573" s="4">
        <v>1648.5230999999997</v>
      </c>
      <c r="J1573" s="4">
        <f t="shared" si="48"/>
        <v>1292.7316999999969</v>
      </c>
      <c r="K1573" s="4">
        <f t="shared" si="49"/>
        <v>11539.661699999997</v>
      </c>
      <c r="L1573" t="s">
        <v>47</v>
      </c>
      <c r="M1573" t="s">
        <v>21</v>
      </c>
      <c r="N1573" t="s">
        <v>22</v>
      </c>
      <c r="O1573" t="s">
        <v>37</v>
      </c>
      <c r="P1573" s="5">
        <v>34.840000000000003</v>
      </c>
      <c r="Q1573">
        <v>1.9</v>
      </c>
      <c r="R1573" t="s">
        <v>23</v>
      </c>
    </row>
    <row r="1574" spans="1:18" x14ac:dyDescent="0.3">
      <c r="A1574" t="s">
        <v>3104</v>
      </c>
      <c r="B1574" s="1">
        <v>44374</v>
      </c>
      <c r="C1574" t="s">
        <v>3105</v>
      </c>
      <c r="D1574" t="s">
        <v>130</v>
      </c>
      <c r="E1574" t="s">
        <v>82</v>
      </c>
      <c r="F1574">
        <v>8</v>
      </c>
      <c r="G1574">
        <v>7</v>
      </c>
      <c r="H1574" s="4">
        <v>409.92</v>
      </c>
      <c r="I1574" s="4">
        <v>455.01120000000003</v>
      </c>
      <c r="J1574" s="4">
        <f t="shared" si="48"/>
        <v>269.07840000000027</v>
      </c>
      <c r="K1574" s="4">
        <f t="shared" si="49"/>
        <v>3185.0784000000003</v>
      </c>
      <c r="L1574" t="s">
        <v>66</v>
      </c>
      <c r="M1574" t="s">
        <v>123</v>
      </c>
      <c r="N1574" t="s">
        <v>71</v>
      </c>
      <c r="O1574" t="s">
        <v>30</v>
      </c>
      <c r="P1574" s="5">
        <v>46.56</v>
      </c>
      <c r="Q1574">
        <v>4.5</v>
      </c>
      <c r="R1574" t="s">
        <v>23</v>
      </c>
    </row>
    <row r="1575" spans="1:18" x14ac:dyDescent="0.3">
      <c r="A1575" t="s">
        <v>8057</v>
      </c>
      <c r="B1575" s="1">
        <v>44374</v>
      </c>
      <c r="C1575" t="s">
        <v>8058</v>
      </c>
      <c r="D1575" t="s">
        <v>141</v>
      </c>
      <c r="E1575" t="s">
        <v>50</v>
      </c>
      <c r="F1575">
        <v>1</v>
      </c>
      <c r="G1575">
        <v>1</v>
      </c>
      <c r="H1575" s="4">
        <v>953.98</v>
      </c>
      <c r="I1575" s="4">
        <v>1001.6790000000001</v>
      </c>
      <c r="J1575" s="4">
        <f t="shared" si="48"/>
        <v>25.039000000000069</v>
      </c>
      <c r="K1575" s="4">
        <f t="shared" si="49"/>
        <v>1001.6790000000001</v>
      </c>
      <c r="L1575" t="s">
        <v>47</v>
      </c>
      <c r="M1575" t="s">
        <v>21</v>
      </c>
      <c r="N1575" t="s">
        <v>22</v>
      </c>
      <c r="O1575" t="s">
        <v>30</v>
      </c>
      <c r="P1575" s="5">
        <v>22.66</v>
      </c>
      <c r="Q1575">
        <v>1.1000000000000001</v>
      </c>
      <c r="R1575" t="s">
        <v>74</v>
      </c>
    </row>
    <row r="1576" spans="1:18" x14ac:dyDescent="0.3">
      <c r="A1576" t="s">
        <v>9235</v>
      </c>
      <c r="B1576" s="1">
        <v>44374</v>
      </c>
      <c r="C1576" t="s">
        <v>9236</v>
      </c>
      <c r="D1576" t="s">
        <v>85</v>
      </c>
      <c r="E1576" t="s">
        <v>82</v>
      </c>
      <c r="F1576">
        <v>20</v>
      </c>
      <c r="G1576">
        <v>18</v>
      </c>
      <c r="H1576" s="4">
        <v>1375.61</v>
      </c>
      <c r="I1576" s="4">
        <v>1568.1954000000001</v>
      </c>
      <c r="J1576" s="4">
        <f t="shared" si="48"/>
        <v>3463.7372000000023</v>
      </c>
      <c r="K1576" s="4">
        <f t="shared" si="49"/>
        <v>28227.517200000002</v>
      </c>
      <c r="L1576" t="s">
        <v>66</v>
      </c>
      <c r="M1576" t="s">
        <v>79</v>
      </c>
      <c r="N1576" t="s">
        <v>22</v>
      </c>
      <c r="O1576" t="s">
        <v>67</v>
      </c>
      <c r="P1576" s="5">
        <v>2.8</v>
      </c>
      <c r="Q1576">
        <v>2.9</v>
      </c>
      <c r="R1576" t="s">
        <v>23</v>
      </c>
    </row>
    <row r="1577" spans="1:18" x14ac:dyDescent="0.3">
      <c r="A1577" t="s">
        <v>7283</v>
      </c>
      <c r="B1577" s="1">
        <v>44375</v>
      </c>
      <c r="C1577" t="s">
        <v>7284</v>
      </c>
      <c r="D1577" t="s">
        <v>40</v>
      </c>
      <c r="E1577" t="s">
        <v>57</v>
      </c>
      <c r="F1577">
        <v>3</v>
      </c>
      <c r="G1577">
        <v>2</v>
      </c>
      <c r="H1577" s="4">
        <v>547.61</v>
      </c>
      <c r="I1577" s="4">
        <v>618.7992999999999</v>
      </c>
      <c r="J1577" s="4">
        <f t="shared" si="48"/>
        <v>119.58859999999979</v>
      </c>
      <c r="K1577" s="4">
        <f t="shared" si="49"/>
        <v>1237.5985999999998</v>
      </c>
      <c r="L1577" t="s">
        <v>66</v>
      </c>
      <c r="M1577" t="s">
        <v>35</v>
      </c>
      <c r="N1577" t="s">
        <v>29</v>
      </c>
      <c r="O1577" t="s">
        <v>30</v>
      </c>
      <c r="P1577" s="5">
        <v>22.79</v>
      </c>
      <c r="Q1577">
        <v>4.5999999999999996</v>
      </c>
      <c r="R1577" t="s">
        <v>74</v>
      </c>
    </row>
    <row r="1578" spans="1:18" x14ac:dyDescent="0.3">
      <c r="A1578" t="s">
        <v>7832</v>
      </c>
      <c r="B1578" s="1">
        <v>44375</v>
      </c>
      <c r="C1578" t="s">
        <v>7833</v>
      </c>
      <c r="D1578" t="s">
        <v>77</v>
      </c>
      <c r="E1578" t="s">
        <v>82</v>
      </c>
      <c r="F1578">
        <v>13</v>
      </c>
      <c r="G1578">
        <v>10</v>
      </c>
      <c r="H1578" s="4">
        <v>37.69</v>
      </c>
      <c r="I1578" s="4">
        <v>41.459000000000003</v>
      </c>
      <c r="J1578" s="4">
        <f t="shared" si="48"/>
        <v>-7.1599999999999469</v>
      </c>
      <c r="K1578" s="4">
        <f t="shared" si="49"/>
        <v>414.59000000000003</v>
      </c>
      <c r="L1578" t="s">
        <v>27</v>
      </c>
      <c r="M1578" t="s">
        <v>86</v>
      </c>
      <c r="N1578" t="s">
        <v>71</v>
      </c>
      <c r="O1578" t="s">
        <v>30</v>
      </c>
      <c r="P1578" s="5">
        <v>44.85</v>
      </c>
      <c r="Q1578">
        <v>4.5</v>
      </c>
      <c r="R1578" t="s">
        <v>23</v>
      </c>
    </row>
    <row r="1579" spans="1:18" x14ac:dyDescent="0.3">
      <c r="A1579" t="s">
        <v>8273</v>
      </c>
      <c r="B1579" s="1">
        <v>44375</v>
      </c>
      <c r="C1579" t="s">
        <v>8274</v>
      </c>
      <c r="D1579" t="s">
        <v>85</v>
      </c>
      <c r="E1579" t="s">
        <v>82</v>
      </c>
      <c r="F1579">
        <v>4</v>
      </c>
      <c r="G1579">
        <v>3</v>
      </c>
      <c r="H1579" s="4">
        <v>6</v>
      </c>
      <c r="I1579" s="4">
        <v>6.8400000000000007</v>
      </c>
      <c r="J1579" s="4">
        <f t="shared" si="48"/>
        <v>-40.559999999999995</v>
      </c>
      <c r="K1579" s="4">
        <f t="shared" si="49"/>
        <v>20.520000000000003</v>
      </c>
      <c r="L1579" t="s">
        <v>47</v>
      </c>
      <c r="M1579" t="s">
        <v>86</v>
      </c>
      <c r="N1579" t="s">
        <v>22</v>
      </c>
      <c r="O1579" t="s">
        <v>37</v>
      </c>
      <c r="P1579" s="5">
        <v>43.08</v>
      </c>
      <c r="Q1579">
        <v>4</v>
      </c>
      <c r="R1579" t="s">
        <v>23</v>
      </c>
    </row>
    <row r="1580" spans="1:18" x14ac:dyDescent="0.3">
      <c r="A1580" t="s">
        <v>1630</v>
      </c>
      <c r="B1580" s="1">
        <v>44376</v>
      </c>
      <c r="C1580" t="s">
        <v>1631</v>
      </c>
      <c r="D1580" t="s">
        <v>61</v>
      </c>
      <c r="E1580" t="s">
        <v>70</v>
      </c>
      <c r="F1580">
        <v>5</v>
      </c>
      <c r="G1580">
        <v>5</v>
      </c>
      <c r="H1580" s="4">
        <v>165.04</v>
      </c>
      <c r="I1580" s="4">
        <v>188.1456</v>
      </c>
      <c r="J1580" s="4">
        <f t="shared" si="48"/>
        <v>76.898000000000138</v>
      </c>
      <c r="K1580" s="4">
        <f t="shared" si="49"/>
        <v>940.72800000000007</v>
      </c>
      <c r="L1580" t="s">
        <v>27</v>
      </c>
      <c r="M1580" t="s">
        <v>21</v>
      </c>
      <c r="N1580" t="s">
        <v>36</v>
      </c>
      <c r="O1580" t="s">
        <v>53</v>
      </c>
      <c r="P1580" s="5">
        <v>38.630000000000003</v>
      </c>
      <c r="Q1580">
        <v>3.2</v>
      </c>
      <c r="R1580" t="s">
        <v>23</v>
      </c>
    </row>
    <row r="1581" spans="1:18" x14ac:dyDescent="0.3">
      <c r="A1581" t="s">
        <v>2831</v>
      </c>
      <c r="B1581" s="1">
        <v>44376</v>
      </c>
      <c r="C1581" t="s">
        <v>2832</v>
      </c>
      <c r="D1581" t="s">
        <v>133</v>
      </c>
      <c r="E1581" t="s">
        <v>50</v>
      </c>
      <c r="F1581">
        <v>2</v>
      </c>
      <c r="G1581">
        <v>2</v>
      </c>
      <c r="H1581" s="4">
        <v>180.38</v>
      </c>
      <c r="I1581" s="4">
        <v>191.2028</v>
      </c>
      <c r="J1581" s="4">
        <f t="shared" si="48"/>
        <v>-27.324399999999997</v>
      </c>
      <c r="K1581" s="4">
        <f t="shared" si="49"/>
        <v>382.40559999999999</v>
      </c>
      <c r="L1581" t="s">
        <v>27</v>
      </c>
      <c r="M1581" t="s">
        <v>35</v>
      </c>
      <c r="N1581" t="s">
        <v>29</v>
      </c>
      <c r="O1581" t="s">
        <v>37</v>
      </c>
      <c r="P1581" s="5">
        <v>48.97</v>
      </c>
      <c r="Q1581">
        <v>1.5</v>
      </c>
      <c r="R1581" t="s">
        <v>23</v>
      </c>
    </row>
    <row r="1582" spans="1:18" x14ac:dyDescent="0.3">
      <c r="A1582" t="s">
        <v>3121</v>
      </c>
      <c r="B1582" s="1">
        <v>44376</v>
      </c>
      <c r="C1582" t="s">
        <v>3122</v>
      </c>
      <c r="D1582" t="s">
        <v>65</v>
      </c>
      <c r="E1582" t="s">
        <v>82</v>
      </c>
      <c r="F1582">
        <v>10</v>
      </c>
      <c r="G1582">
        <v>8</v>
      </c>
      <c r="H1582" s="4">
        <v>409.71</v>
      </c>
      <c r="I1582" s="4">
        <v>471.16649999999993</v>
      </c>
      <c r="J1582" s="4">
        <f t="shared" si="48"/>
        <v>456.93199999999956</v>
      </c>
      <c r="K1582" s="4">
        <f t="shared" si="49"/>
        <v>3769.3319999999994</v>
      </c>
      <c r="L1582" t="s">
        <v>27</v>
      </c>
      <c r="M1582" t="s">
        <v>28</v>
      </c>
      <c r="N1582" t="s">
        <v>36</v>
      </c>
      <c r="O1582" t="s">
        <v>37</v>
      </c>
      <c r="P1582" s="5">
        <v>34.72</v>
      </c>
      <c r="Q1582">
        <v>1.8</v>
      </c>
      <c r="R1582" t="s">
        <v>23</v>
      </c>
    </row>
    <row r="1583" spans="1:18" x14ac:dyDescent="0.3">
      <c r="A1583" t="s">
        <v>9396</v>
      </c>
      <c r="B1583" s="1">
        <v>44376</v>
      </c>
      <c r="C1583" t="s">
        <v>9397</v>
      </c>
      <c r="D1583" t="s">
        <v>116</v>
      </c>
      <c r="E1583" t="s">
        <v>50</v>
      </c>
      <c r="F1583">
        <v>18</v>
      </c>
      <c r="G1583">
        <v>17</v>
      </c>
      <c r="H1583" s="4">
        <v>1133.26</v>
      </c>
      <c r="I1583" s="4">
        <v>1201.2556</v>
      </c>
      <c r="J1583" s="4">
        <f t="shared" si="48"/>
        <v>1150.4352000000015</v>
      </c>
      <c r="K1583" s="4">
        <f t="shared" si="49"/>
        <v>20421.3452</v>
      </c>
      <c r="L1583" t="s">
        <v>66</v>
      </c>
      <c r="M1583" t="s">
        <v>86</v>
      </c>
      <c r="N1583" t="s">
        <v>36</v>
      </c>
      <c r="O1583" t="s">
        <v>30</v>
      </c>
      <c r="P1583" s="5">
        <v>5.49</v>
      </c>
      <c r="Q1583">
        <v>3.2</v>
      </c>
      <c r="R1583" t="s">
        <v>23</v>
      </c>
    </row>
    <row r="1584" spans="1:18" x14ac:dyDescent="0.3">
      <c r="A1584" t="s">
        <v>1700</v>
      </c>
      <c r="B1584" s="1">
        <v>44377</v>
      </c>
      <c r="C1584" t="s">
        <v>1701</v>
      </c>
      <c r="D1584" t="s">
        <v>61</v>
      </c>
      <c r="E1584" t="s">
        <v>70</v>
      </c>
      <c r="F1584">
        <v>6</v>
      </c>
      <c r="G1584">
        <v>5</v>
      </c>
      <c r="H1584" s="4">
        <v>455.9</v>
      </c>
      <c r="I1584" s="4">
        <v>515.16699999999992</v>
      </c>
      <c r="J1584" s="4">
        <f t="shared" si="48"/>
        <v>263.53499999999957</v>
      </c>
      <c r="K1584" s="4">
        <f t="shared" si="49"/>
        <v>2575.8349999999996</v>
      </c>
      <c r="L1584" t="s">
        <v>66</v>
      </c>
      <c r="M1584" t="s">
        <v>35</v>
      </c>
      <c r="N1584" t="s">
        <v>36</v>
      </c>
      <c r="O1584" t="s">
        <v>53</v>
      </c>
      <c r="P1584" s="5">
        <v>32.799999999999997</v>
      </c>
      <c r="Q1584">
        <v>3.4</v>
      </c>
      <c r="R1584" t="s">
        <v>23</v>
      </c>
    </row>
    <row r="1585" spans="1:18" x14ac:dyDescent="0.3">
      <c r="A1585" t="s">
        <v>7172</v>
      </c>
      <c r="B1585" s="1">
        <v>44377</v>
      </c>
      <c r="C1585" t="s">
        <v>7173</v>
      </c>
      <c r="D1585" t="s">
        <v>141</v>
      </c>
      <c r="E1585" t="s">
        <v>50</v>
      </c>
      <c r="F1585">
        <v>14</v>
      </c>
      <c r="G1585">
        <v>14</v>
      </c>
      <c r="H1585" s="4">
        <v>254.37</v>
      </c>
      <c r="I1585" s="4">
        <v>272.17590000000001</v>
      </c>
      <c r="J1585" s="4">
        <f t="shared" si="48"/>
        <v>215.2826</v>
      </c>
      <c r="K1585" s="4">
        <f t="shared" si="49"/>
        <v>3810.4626000000003</v>
      </c>
      <c r="L1585" t="s">
        <v>66</v>
      </c>
      <c r="M1585" t="s">
        <v>35</v>
      </c>
      <c r="N1585" t="s">
        <v>22</v>
      </c>
      <c r="O1585" t="s">
        <v>53</v>
      </c>
      <c r="P1585" s="5">
        <v>34</v>
      </c>
      <c r="Q1585">
        <v>2.5</v>
      </c>
      <c r="R1585" t="s">
        <v>23</v>
      </c>
    </row>
    <row r="1586" spans="1:18" x14ac:dyDescent="0.3">
      <c r="A1586" t="s">
        <v>7306</v>
      </c>
      <c r="B1586" s="1">
        <v>44377</v>
      </c>
      <c r="C1586" t="s">
        <v>7307</v>
      </c>
      <c r="D1586" t="s">
        <v>61</v>
      </c>
      <c r="E1586" t="s">
        <v>70</v>
      </c>
      <c r="F1586">
        <v>15</v>
      </c>
      <c r="G1586">
        <v>14</v>
      </c>
      <c r="H1586" s="4">
        <v>1046.93</v>
      </c>
      <c r="I1586" s="4">
        <v>1203.9694999999999</v>
      </c>
      <c r="J1586" s="4">
        <f t="shared" si="48"/>
        <v>2154.7329999999997</v>
      </c>
      <c r="K1586" s="4">
        <f t="shared" si="49"/>
        <v>16855.573</v>
      </c>
      <c r="L1586" t="s">
        <v>47</v>
      </c>
      <c r="M1586" t="s">
        <v>35</v>
      </c>
      <c r="N1586" t="s">
        <v>29</v>
      </c>
      <c r="O1586" t="s">
        <v>67</v>
      </c>
      <c r="P1586" s="5">
        <v>43.82</v>
      </c>
      <c r="Q1586">
        <v>3.8</v>
      </c>
      <c r="R1586" t="s">
        <v>23</v>
      </c>
    </row>
    <row r="1587" spans="1:18" x14ac:dyDescent="0.3">
      <c r="A1587" t="s">
        <v>10457</v>
      </c>
      <c r="B1587" s="1">
        <v>44377</v>
      </c>
      <c r="C1587" t="s">
        <v>10458</v>
      </c>
      <c r="D1587" t="s">
        <v>56</v>
      </c>
      <c r="E1587" t="s">
        <v>57</v>
      </c>
      <c r="F1587">
        <v>15</v>
      </c>
      <c r="G1587">
        <v>15</v>
      </c>
      <c r="H1587" s="4">
        <v>1361.78</v>
      </c>
      <c r="I1587" s="4">
        <v>1470.7224000000001</v>
      </c>
      <c r="J1587" s="4">
        <f t="shared" si="48"/>
        <v>1613.3360000000023</v>
      </c>
      <c r="K1587" s="4">
        <f t="shared" si="49"/>
        <v>22060.836000000003</v>
      </c>
      <c r="L1587" t="s">
        <v>66</v>
      </c>
      <c r="M1587" t="s">
        <v>86</v>
      </c>
      <c r="N1587" t="s">
        <v>71</v>
      </c>
      <c r="O1587" t="s">
        <v>37</v>
      </c>
      <c r="P1587" s="5">
        <v>20.8</v>
      </c>
      <c r="Q1587">
        <v>1.6</v>
      </c>
      <c r="R1587" t="s">
        <v>23</v>
      </c>
    </row>
    <row r="1588" spans="1:18" x14ac:dyDescent="0.3">
      <c r="A1588" t="s">
        <v>714</v>
      </c>
      <c r="B1588" s="1">
        <v>44378</v>
      </c>
      <c r="C1588" t="s">
        <v>715</v>
      </c>
      <c r="D1588" t="s">
        <v>65</v>
      </c>
      <c r="E1588" t="s">
        <v>82</v>
      </c>
      <c r="F1588">
        <v>5</v>
      </c>
      <c r="G1588">
        <v>4</v>
      </c>
      <c r="H1588" s="4">
        <v>1284.21</v>
      </c>
      <c r="I1588" s="4">
        <v>1438.3152000000002</v>
      </c>
      <c r="J1588" s="4">
        <f t="shared" si="48"/>
        <v>613.25080000000082</v>
      </c>
      <c r="K1588" s="4">
        <f t="shared" si="49"/>
        <v>5753.2608000000009</v>
      </c>
      <c r="L1588" t="s">
        <v>47</v>
      </c>
      <c r="M1588" t="s">
        <v>21</v>
      </c>
      <c r="N1588" t="s">
        <v>29</v>
      </c>
      <c r="O1588" t="s">
        <v>30</v>
      </c>
      <c r="P1588" s="5">
        <v>3.17</v>
      </c>
      <c r="Q1588">
        <v>3</v>
      </c>
      <c r="R1588" t="s">
        <v>74</v>
      </c>
    </row>
    <row r="1589" spans="1:18" x14ac:dyDescent="0.3">
      <c r="A1589" t="s">
        <v>9307</v>
      </c>
      <c r="B1589" s="1">
        <v>44378</v>
      </c>
      <c r="C1589" t="s">
        <v>9308</v>
      </c>
      <c r="D1589" t="s">
        <v>133</v>
      </c>
      <c r="E1589" t="s">
        <v>50</v>
      </c>
      <c r="F1589">
        <v>9</v>
      </c>
      <c r="G1589">
        <v>8</v>
      </c>
      <c r="H1589" s="4">
        <v>1358.43</v>
      </c>
      <c r="I1589" s="4">
        <v>1494.2730000000001</v>
      </c>
      <c r="J1589" s="4">
        <f t="shared" si="48"/>
        <v>1080.8340000000005</v>
      </c>
      <c r="K1589" s="4">
        <f t="shared" si="49"/>
        <v>11954.184000000001</v>
      </c>
      <c r="L1589" t="s">
        <v>47</v>
      </c>
      <c r="M1589" t="s">
        <v>42</v>
      </c>
      <c r="N1589" t="s">
        <v>36</v>
      </c>
      <c r="O1589" t="s">
        <v>67</v>
      </c>
      <c r="P1589" s="5">
        <v>5.91</v>
      </c>
      <c r="Q1589">
        <v>2.2000000000000002</v>
      </c>
      <c r="R1589" t="s">
        <v>23</v>
      </c>
    </row>
    <row r="1590" spans="1:18" x14ac:dyDescent="0.3">
      <c r="A1590" t="s">
        <v>7346</v>
      </c>
      <c r="B1590" s="1">
        <v>44379</v>
      </c>
      <c r="C1590" t="s">
        <v>7347</v>
      </c>
      <c r="D1590" t="s">
        <v>133</v>
      </c>
      <c r="E1590" t="s">
        <v>50</v>
      </c>
      <c r="F1590">
        <v>10</v>
      </c>
      <c r="G1590">
        <v>10</v>
      </c>
      <c r="H1590" s="4">
        <v>942.6</v>
      </c>
      <c r="I1590" s="4">
        <v>1055.7120000000002</v>
      </c>
      <c r="J1590" s="4">
        <f t="shared" si="48"/>
        <v>1090.3800000000026</v>
      </c>
      <c r="K1590" s="4">
        <f t="shared" si="49"/>
        <v>10557.120000000003</v>
      </c>
      <c r="L1590" t="s">
        <v>20</v>
      </c>
      <c r="M1590" t="s">
        <v>21</v>
      </c>
      <c r="N1590" t="s">
        <v>22</v>
      </c>
      <c r="O1590" t="s">
        <v>53</v>
      </c>
      <c r="P1590" s="5">
        <v>40.74</v>
      </c>
      <c r="Q1590">
        <v>2.5</v>
      </c>
      <c r="R1590" t="s">
        <v>74</v>
      </c>
    </row>
    <row r="1591" spans="1:18" x14ac:dyDescent="0.3">
      <c r="A1591" t="s">
        <v>8019</v>
      </c>
      <c r="B1591" s="1">
        <v>44379</v>
      </c>
      <c r="C1591" t="s">
        <v>8020</v>
      </c>
      <c r="D1591" t="s">
        <v>130</v>
      </c>
      <c r="E1591" t="s">
        <v>82</v>
      </c>
      <c r="F1591">
        <v>8</v>
      </c>
      <c r="G1591">
        <v>8</v>
      </c>
      <c r="H1591" s="4">
        <v>1023.71</v>
      </c>
      <c r="I1591" s="4">
        <v>1126.0810000000001</v>
      </c>
      <c r="J1591" s="4">
        <f t="shared" si="48"/>
        <v>773.18800000000078</v>
      </c>
      <c r="K1591" s="4">
        <f t="shared" si="49"/>
        <v>9008.648000000001</v>
      </c>
      <c r="L1591" t="s">
        <v>47</v>
      </c>
      <c r="M1591" t="s">
        <v>42</v>
      </c>
      <c r="N1591" t="s">
        <v>29</v>
      </c>
      <c r="O1591" t="s">
        <v>89</v>
      </c>
      <c r="P1591" s="5">
        <v>45.78</v>
      </c>
      <c r="Q1591">
        <v>2.5</v>
      </c>
      <c r="R1591" t="s">
        <v>23</v>
      </c>
    </row>
    <row r="1592" spans="1:18" x14ac:dyDescent="0.3">
      <c r="A1592" t="s">
        <v>3882</v>
      </c>
      <c r="B1592" s="1">
        <v>44380</v>
      </c>
      <c r="C1592" t="s">
        <v>3883</v>
      </c>
      <c r="D1592" t="s">
        <v>130</v>
      </c>
      <c r="E1592" t="s">
        <v>82</v>
      </c>
      <c r="F1592">
        <v>4</v>
      </c>
      <c r="G1592">
        <v>4</v>
      </c>
      <c r="H1592" s="4">
        <v>839.26</v>
      </c>
      <c r="I1592" s="4">
        <v>939.97120000000007</v>
      </c>
      <c r="J1592" s="4">
        <f t="shared" si="48"/>
        <v>367.71480000000031</v>
      </c>
      <c r="K1592" s="4">
        <f t="shared" si="49"/>
        <v>3759.8848000000003</v>
      </c>
      <c r="L1592" t="s">
        <v>66</v>
      </c>
      <c r="M1592" t="s">
        <v>35</v>
      </c>
      <c r="N1592" t="s">
        <v>71</v>
      </c>
      <c r="O1592" t="s">
        <v>30</v>
      </c>
      <c r="P1592" s="5">
        <v>35.130000000000003</v>
      </c>
      <c r="Q1592">
        <v>1.1000000000000001</v>
      </c>
      <c r="R1592" t="s">
        <v>23</v>
      </c>
    </row>
    <row r="1593" spans="1:18" x14ac:dyDescent="0.3">
      <c r="A1593" t="s">
        <v>8304</v>
      </c>
      <c r="B1593" s="1">
        <v>44381</v>
      </c>
      <c r="C1593" t="s">
        <v>8305</v>
      </c>
      <c r="D1593" t="s">
        <v>85</v>
      </c>
      <c r="E1593" t="s">
        <v>82</v>
      </c>
      <c r="F1593">
        <v>7</v>
      </c>
      <c r="G1593">
        <v>7</v>
      </c>
      <c r="H1593" s="4">
        <v>1290.24</v>
      </c>
      <c r="I1593" s="4">
        <v>1419.2640000000001</v>
      </c>
      <c r="J1593" s="4">
        <f t="shared" si="48"/>
        <v>858.98800000000153</v>
      </c>
      <c r="K1593" s="4">
        <f t="shared" si="49"/>
        <v>9934.8480000000018</v>
      </c>
      <c r="L1593" t="s">
        <v>47</v>
      </c>
      <c r="M1593" t="s">
        <v>42</v>
      </c>
      <c r="N1593" t="s">
        <v>71</v>
      </c>
      <c r="O1593" t="s">
        <v>67</v>
      </c>
      <c r="P1593" s="5">
        <v>44.18</v>
      </c>
      <c r="Q1593">
        <v>1.8</v>
      </c>
      <c r="R1593" t="s">
        <v>23</v>
      </c>
    </row>
    <row r="1594" spans="1:18" x14ac:dyDescent="0.3">
      <c r="A1594" t="s">
        <v>6956</v>
      </c>
      <c r="B1594" s="1">
        <v>44382</v>
      </c>
      <c r="C1594" t="s">
        <v>6957</v>
      </c>
      <c r="D1594" t="s">
        <v>130</v>
      </c>
      <c r="E1594" t="s">
        <v>82</v>
      </c>
      <c r="F1594">
        <v>15</v>
      </c>
      <c r="G1594">
        <v>15</v>
      </c>
      <c r="H1594" s="4">
        <v>1095.3399999999999</v>
      </c>
      <c r="I1594" s="4">
        <v>1215.8274000000001</v>
      </c>
      <c r="J1594" s="4">
        <f t="shared" si="48"/>
        <v>1791.6610000000014</v>
      </c>
      <c r="K1594" s="4">
        <f t="shared" si="49"/>
        <v>18237.411</v>
      </c>
      <c r="L1594" t="s">
        <v>27</v>
      </c>
      <c r="M1594" t="s">
        <v>79</v>
      </c>
      <c r="N1594" t="s">
        <v>29</v>
      </c>
      <c r="O1594" t="s">
        <v>30</v>
      </c>
      <c r="P1594" s="5">
        <v>15.65</v>
      </c>
      <c r="Q1594">
        <v>2.4</v>
      </c>
      <c r="R1594" t="s">
        <v>23</v>
      </c>
    </row>
    <row r="1595" spans="1:18" x14ac:dyDescent="0.3">
      <c r="A1595" t="s">
        <v>8174</v>
      </c>
      <c r="B1595" s="1">
        <v>44382</v>
      </c>
      <c r="C1595" t="s">
        <v>8175</v>
      </c>
      <c r="D1595" t="s">
        <v>133</v>
      </c>
      <c r="E1595" t="s">
        <v>50</v>
      </c>
      <c r="F1595">
        <v>3</v>
      </c>
      <c r="G1595">
        <v>3</v>
      </c>
      <c r="H1595" s="4">
        <v>605.36</v>
      </c>
      <c r="I1595" s="4">
        <v>690.11040000000014</v>
      </c>
      <c r="J1595" s="4">
        <f t="shared" si="48"/>
        <v>236.0112000000006</v>
      </c>
      <c r="K1595" s="4">
        <f t="shared" si="49"/>
        <v>2070.3312000000005</v>
      </c>
      <c r="L1595" t="s">
        <v>51</v>
      </c>
      <c r="M1595" t="s">
        <v>123</v>
      </c>
      <c r="N1595" t="s">
        <v>71</v>
      </c>
      <c r="O1595" t="s">
        <v>53</v>
      </c>
      <c r="P1595" s="5">
        <v>18.239999999999998</v>
      </c>
      <c r="Q1595">
        <v>3.1</v>
      </c>
      <c r="R1595" t="s">
        <v>23</v>
      </c>
    </row>
    <row r="1596" spans="1:18" x14ac:dyDescent="0.3">
      <c r="A1596" t="s">
        <v>68</v>
      </c>
      <c r="B1596" s="1">
        <v>44383</v>
      </c>
      <c r="C1596" t="s">
        <v>69</v>
      </c>
      <c r="D1596" t="s">
        <v>33</v>
      </c>
      <c r="E1596" t="s">
        <v>70</v>
      </c>
      <c r="F1596">
        <v>9</v>
      </c>
      <c r="G1596">
        <v>9</v>
      </c>
      <c r="H1596" s="4">
        <v>583.98</v>
      </c>
      <c r="I1596" s="4">
        <v>659.89739999999995</v>
      </c>
      <c r="J1596" s="4">
        <f t="shared" si="48"/>
        <v>655.04659999999967</v>
      </c>
      <c r="K1596" s="4">
        <f t="shared" si="49"/>
        <v>5939.0765999999994</v>
      </c>
      <c r="L1596" t="s">
        <v>20</v>
      </c>
      <c r="M1596" t="s">
        <v>21</v>
      </c>
      <c r="N1596" t="s">
        <v>71</v>
      </c>
      <c r="O1596" t="s">
        <v>37</v>
      </c>
      <c r="P1596" s="5">
        <v>28.21</v>
      </c>
      <c r="Q1596">
        <v>4.5</v>
      </c>
      <c r="R1596" t="s">
        <v>23</v>
      </c>
    </row>
    <row r="1597" spans="1:18" x14ac:dyDescent="0.3">
      <c r="A1597" t="s">
        <v>4680</v>
      </c>
      <c r="B1597" s="1">
        <v>44383</v>
      </c>
      <c r="C1597" t="s">
        <v>4681</v>
      </c>
      <c r="D1597" t="s">
        <v>130</v>
      </c>
      <c r="E1597" t="s">
        <v>82</v>
      </c>
      <c r="F1597">
        <v>19</v>
      </c>
      <c r="G1597">
        <v>16</v>
      </c>
      <c r="H1597" s="4">
        <v>411.35</v>
      </c>
      <c r="I1597" s="4">
        <v>440.14450000000005</v>
      </c>
      <c r="J1597" s="4">
        <f t="shared" si="48"/>
        <v>414.17200000000042</v>
      </c>
      <c r="K1597" s="4">
        <f t="shared" si="49"/>
        <v>7042.3120000000008</v>
      </c>
      <c r="L1597" t="s">
        <v>27</v>
      </c>
      <c r="M1597" t="s">
        <v>79</v>
      </c>
      <c r="N1597" t="s">
        <v>36</v>
      </c>
      <c r="O1597" t="s">
        <v>53</v>
      </c>
      <c r="P1597" s="5">
        <v>46.54</v>
      </c>
      <c r="Q1597">
        <v>1.5</v>
      </c>
      <c r="R1597" t="s">
        <v>23</v>
      </c>
    </row>
    <row r="1598" spans="1:18" x14ac:dyDescent="0.3">
      <c r="A1598" t="s">
        <v>4891</v>
      </c>
      <c r="B1598" s="1">
        <v>44383</v>
      </c>
      <c r="C1598" t="s">
        <v>4892</v>
      </c>
      <c r="D1598" t="s">
        <v>116</v>
      </c>
      <c r="E1598" t="s">
        <v>50</v>
      </c>
      <c r="F1598">
        <v>5</v>
      </c>
      <c r="G1598">
        <v>5</v>
      </c>
      <c r="H1598" s="4">
        <v>80.819999999999993</v>
      </c>
      <c r="I1598" s="4">
        <v>91.326599999999985</v>
      </c>
      <c r="J1598" s="4">
        <f t="shared" si="48"/>
        <v>22.782999999999959</v>
      </c>
      <c r="K1598" s="4">
        <f t="shared" si="49"/>
        <v>456.63299999999992</v>
      </c>
      <c r="L1598" t="s">
        <v>51</v>
      </c>
      <c r="M1598" t="s">
        <v>28</v>
      </c>
      <c r="N1598" t="s">
        <v>22</v>
      </c>
      <c r="O1598" t="s">
        <v>37</v>
      </c>
      <c r="P1598" s="5">
        <v>29.75</v>
      </c>
      <c r="Q1598">
        <v>1.8</v>
      </c>
      <c r="R1598" t="s">
        <v>23</v>
      </c>
    </row>
    <row r="1599" spans="1:18" x14ac:dyDescent="0.3">
      <c r="A1599" t="s">
        <v>5994</v>
      </c>
      <c r="B1599" s="1">
        <v>44383</v>
      </c>
      <c r="C1599" t="s">
        <v>5995</v>
      </c>
      <c r="D1599" t="s">
        <v>141</v>
      </c>
      <c r="E1599" t="s">
        <v>50</v>
      </c>
      <c r="F1599">
        <v>2</v>
      </c>
      <c r="G1599">
        <v>2</v>
      </c>
      <c r="H1599" s="4">
        <v>12</v>
      </c>
      <c r="I1599" s="4">
        <v>13.559999999999999</v>
      </c>
      <c r="J1599" s="4">
        <f t="shared" si="48"/>
        <v>-3.9300000000000024</v>
      </c>
      <c r="K1599" s="4">
        <f t="shared" si="49"/>
        <v>27.119999999999997</v>
      </c>
      <c r="L1599" t="s">
        <v>20</v>
      </c>
      <c r="M1599" t="s">
        <v>28</v>
      </c>
      <c r="N1599" t="s">
        <v>36</v>
      </c>
      <c r="O1599" t="s">
        <v>37</v>
      </c>
      <c r="P1599" s="5">
        <v>7.05</v>
      </c>
      <c r="Q1599">
        <v>4.0999999999999996</v>
      </c>
      <c r="R1599" t="s">
        <v>23</v>
      </c>
    </row>
    <row r="1600" spans="1:18" x14ac:dyDescent="0.3">
      <c r="A1600" t="s">
        <v>6633</v>
      </c>
      <c r="B1600" s="1">
        <v>44383</v>
      </c>
      <c r="C1600" t="s">
        <v>6634</v>
      </c>
      <c r="D1600" t="s">
        <v>56</v>
      </c>
      <c r="E1600" t="s">
        <v>57</v>
      </c>
      <c r="F1600">
        <v>2</v>
      </c>
      <c r="G1600">
        <v>2</v>
      </c>
      <c r="H1600" s="4">
        <v>310.93</v>
      </c>
      <c r="I1600" s="4">
        <v>342.02300000000002</v>
      </c>
      <c r="J1600" s="4">
        <f t="shared" si="48"/>
        <v>31.406000000000034</v>
      </c>
      <c r="K1600" s="4">
        <f t="shared" si="49"/>
        <v>684.04600000000005</v>
      </c>
      <c r="L1600" t="s">
        <v>27</v>
      </c>
      <c r="M1600" t="s">
        <v>79</v>
      </c>
      <c r="N1600" t="s">
        <v>71</v>
      </c>
      <c r="O1600" t="s">
        <v>37</v>
      </c>
      <c r="P1600" s="5">
        <v>30.78</v>
      </c>
      <c r="Q1600">
        <v>4.0999999999999996</v>
      </c>
      <c r="R1600" t="s">
        <v>23</v>
      </c>
    </row>
    <row r="1601" spans="1:18" x14ac:dyDescent="0.3">
      <c r="A1601" t="s">
        <v>7007</v>
      </c>
      <c r="B1601" s="1">
        <v>44383</v>
      </c>
      <c r="C1601" t="s">
        <v>7008</v>
      </c>
      <c r="D1601" t="s">
        <v>133</v>
      </c>
      <c r="E1601" t="s">
        <v>50</v>
      </c>
      <c r="F1601">
        <v>8</v>
      </c>
      <c r="G1601">
        <v>6</v>
      </c>
      <c r="H1601" s="4">
        <v>1371.78</v>
      </c>
      <c r="I1601" s="4">
        <v>1536.3936000000001</v>
      </c>
      <c r="J1601" s="4">
        <f t="shared" si="48"/>
        <v>964.65159999999992</v>
      </c>
      <c r="K1601" s="4">
        <f t="shared" si="49"/>
        <v>9218.3616000000002</v>
      </c>
      <c r="L1601" t="s">
        <v>66</v>
      </c>
      <c r="M1601" t="s">
        <v>35</v>
      </c>
      <c r="N1601" t="s">
        <v>29</v>
      </c>
      <c r="O1601" t="s">
        <v>37</v>
      </c>
      <c r="P1601" s="5">
        <v>23.03</v>
      </c>
      <c r="Q1601">
        <v>3.3</v>
      </c>
      <c r="R1601" t="s">
        <v>23</v>
      </c>
    </row>
    <row r="1602" spans="1:18" x14ac:dyDescent="0.3">
      <c r="A1602" t="s">
        <v>8028</v>
      </c>
      <c r="B1602" s="1">
        <v>44383</v>
      </c>
      <c r="C1602" t="s">
        <v>2210</v>
      </c>
      <c r="D1602" t="s">
        <v>77</v>
      </c>
      <c r="E1602" t="s">
        <v>82</v>
      </c>
      <c r="F1602">
        <v>4</v>
      </c>
      <c r="G1602">
        <v>4</v>
      </c>
      <c r="H1602" s="4">
        <v>1223.73</v>
      </c>
      <c r="I1602" s="4">
        <v>1284.9165</v>
      </c>
      <c r="J1602" s="4">
        <f t="shared" ref="J1602:J1665" si="50">(G1602*I1602)-(G1602*H1602)-P1602</f>
        <v>210.1460000000001</v>
      </c>
      <c r="K1602" s="4">
        <f t="shared" ref="K1602:K1665" si="51">G1602*I1602</f>
        <v>5139.6660000000002</v>
      </c>
      <c r="L1602" t="s">
        <v>27</v>
      </c>
      <c r="M1602" t="s">
        <v>123</v>
      </c>
      <c r="N1602" t="s">
        <v>29</v>
      </c>
      <c r="O1602" t="s">
        <v>67</v>
      </c>
      <c r="P1602" s="5">
        <v>34.6</v>
      </c>
      <c r="Q1602">
        <v>1.4</v>
      </c>
      <c r="R1602" t="s">
        <v>23</v>
      </c>
    </row>
    <row r="1603" spans="1:18" x14ac:dyDescent="0.3">
      <c r="A1603" t="s">
        <v>9478</v>
      </c>
      <c r="B1603" s="1">
        <v>44383</v>
      </c>
      <c r="C1603" t="s">
        <v>9479</v>
      </c>
      <c r="D1603" t="s">
        <v>61</v>
      </c>
      <c r="E1603" t="s">
        <v>70</v>
      </c>
      <c r="F1603">
        <v>19</v>
      </c>
      <c r="G1603">
        <v>18</v>
      </c>
      <c r="H1603" s="4">
        <v>848.03</v>
      </c>
      <c r="I1603" s="4">
        <v>890.43150000000003</v>
      </c>
      <c r="J1603" s="4">
        <f t="shared" si="50"/>
        <v>713.53700000000072</v>
      </c>
      <c r="K1603" s="4">
        <f t="shared" si="51"/>
        <v>16027.767</v>
      </c>
      <c r="L1603" t="s">
        <v>47</v>
      </c>
      <c r="M1603" t="s">
        <v>35</v>
      </c>
      <c r="N1603" t="s">
        <v>71</v>
      </c>
      <c r="O1603" t="s">
        <v>30</v>
      </c>
      <c r="P1603" s="5">
        <v>49.69</v>
      </c>
      <c r="Q1603">
        <v>0</v>
      </c>
      <c r="R1603" t="s">
        <v>23</v>
      </c>
    </row>
    <row r="1604" spans="1:18" x14ac:dyDescent="0.3">
      <c r="A1604" t="s">
        <v>10219</v>
      </c>
      <c r="B1604" s="1">
        <v>44383</v>
      </c>
      <c r="C1604" t="s">
        <v>10220</v>
      </c>
      <c r="D1604" t="s">
        <v>33</v>
      </c>
      <c r="E1604" t="s">
        <v>70</v>
      </c>
      <c r="F1604">
        <v>3</v>
      </c>
      <c r="G1604">
        <v>2</v>
      </c>
      <c r="H1604" s="4">
        <v>97.22</v>
      </c>
      <c r="I1604" s="4">
        <v>104.99760000000001</v>
      </c>
      <c r="J1604" s="4">
        <f t="shared" si="50"/>
        <v>-34.014799999999987</v>
      </c>
      <c r="K1604" s="4">
        <f t="shared" si="51"/>
        <v>209.99520000000001</v>
      </c>
      <c r="L1604" t="s">
        <v>47</v>
      </c>
      <c r="M1604" t="s">
        <v>79</v>
      </c>
      <c r="N1604" t="s">
        <v>29</v>
      </c>
      <c r="O1604" t="s">
        <v>89</v>
      </c>
      <c r="P1604" s="5">
        <v>49.57</v>
      </c>
      <c r="Q1604">
        <v>1.9</v>
      </c>
      <c r="R1604" t="s">
        <v>74</v>
      </c>
    </row>
    <row r="1605" spans="1:18" x14ac:dyDescent="0.3">
      <c r="A1605" t="s">
        <v>1478</v>
      </c>
      <c r="B1605" s="1">
        <v>44384</v>
      </c>
      <c r="C1605" t="s">
        <v>1479</v>
      </c>
      <c r="D1605" t="s">
        <v>45</v>
      </c>
      <c r="E1605" t="s">
        <v>46</v>
      </c>
      <c r="F1605">
        <v>19</v>
      </c>
      <c r="G1605">
        <v>16</v>
      </c>
      <c r="H1605" s="4">
        <v>170.96</v>
      </c>
      <c r="I1605" s="4">
        <v>196.60399999999998</v>
      </c>
      <c r="J1605" s="4">
        <f t="shared" si="50"/>
        <v>373.92399999999964</v>
      </c>
      <c r="K1605" s="4">
        <f t="shared" si="51"/>
        <v>3145.6639999999998</v>
      </c>
      <c r="L1605" t="s">
        <v>27</v>
      </c>
      <c r="M1605" t="s">
        <v>35</v>
      </c>
      <c r="N1605" t="s">
        <v>22</v>
      </c>
      <c r="O1605" t="s">
        <v>30</v>
      </c>
      <c r="P1605" s="5">
        <v>36.380000000000003</v>
      </c>
      <c r="Q1605">
        <v>4.3</v>
      </c>
      <c r="R1605" t="s">
        <v>23</v>
      </c>
    </row>
    <row r="1606" spans="1:18" x14ac:dyDescent="0.3">
      <c r="A1606" t="s">
        <v>3643</v>
      </c>
      <c r="B1606" s="1">
        <v>44384</v>
      </c>
      <c r="C1606" t="s">
        <v>3644</v>
      </c>
      <c r="D1606" t="s">
        <v>40</v>
      </c>
      <c r="E1606" t="s">
        <v>57</v>
      </c>
      <c r="F1606">
        <v>19</v>
      </c>
      <c r="G1606">
        <v>15</v>
      </c>
      <c r="H1606" s="4">
        <v>781.21</v>
      </c>
      <c r="I1606" s="4">
        <v>882.76729999999998</v>
      </c>
      <c r="J1606" s="4">
        <f t="shared" si="50"/>
        <v>1519.7994999999987</v>
      </c>
      <c r="K1606" s="4">
        <f t="shared" si="51"/>
        <v>13241.5095</v>
      </c>
      <c r="L1606" t="s">
        <v>27</v>
      </c>
      <c r="M1606" t="s">
        <v>28</v>
      </c>
      <c r="N1606" t="s">
        <v>71</v>
      </c>
      <c r="O1606" t="s">
        <v>30</v>
      </c>
      <c r="P1606" s="5">
        <v>3.56</v>
      </c>
      <c r="Q1606">
        <v>2.7</v>
      </c>
      <c r="R1606" t="s">
        <v>23</v>
      </c>
    </row>
    <row r="1607" spans="1:18" x14ac:dyDescent="0.3">
      <c r="A1607" t="s">
        <v>8367</v>
      </c>
      <c r="B1607" s="1">
        <v>44385</v>
      </c>
      <c r="C1607" t="s">
        <v>8368</v>
      </c>
      <c r="D1607" t="s">
        <v>40</v>
      </c>
      <c r="E1607" t="s">
        <v>57</v>
      </c>
      <c r="F1607">
        <v>8</v>
      </c>
      <c r="G1607">
        <v>6</v>
      </c>
      <c r="H1607" s="4">
        <v>374.43</v>
      </c>
      <c r="I1607" s="4">
        <v>415.61730000000006</v>
      </c>
      <c r="J1607" s="4">
        <f t="shared" si="50"/>
        <v>197.14380000000031</v>
      </c>
      <c r="K1607" s="4">
        <f t="shared" si="51"/>
        <v>2493.7038000000002</v>
      </c>
      <c r="L1607" t="s">
        <v>20</v>
      </c>
      <c r="M1607" t="s">
        <v>79</v>
      </c>
      <c r="N1607" t="s">
        <v>36</v>
      </c>
      <c r="O1607" t="s">
        <v>53</v>
      </c>
      <c r="P1607" s="5">
        <v>49.98</v>
      </c>
      <c r="Q1607">
        <v>3.3</v>
      </c>
      <c r="R1607" t="s">
        <v>23</v>
      </c>
    </row>
    <row r="1608" spans="1:18" x14ac:dyDescent="0.3">
      <c r="A1608" t="s">
        <v>8690</v>
      </c>
      <c r="B1608" s="1">
        <v>44385</v>
      </c>
      <c r="C1608" t="s">
        <v>8691</v>
      </c>
      <c r="D1608" t="s">
        <v>65</v>
      </c>
      <c r="E1608" t="s">
        <v>82</v>
      </c>
      <c r="F1608">
        <v>1</v>
      </c>
      <c r="G1608">
        <v>1</v>
      </c>
      <c r="H1608" s="4">
        <v>1280.3399999999999</v>
      </c>
      <c r="I1608" s="4">
        <v>1472.3909999999998</v>
      </c>
      <c r="J1608" s="4">
        <f t="shared" si="50"/>
        <v>158.29099999999994</v>
      </c>
      <c r="K1608" s="4">
        <f t="shared" si="51"/>
        <v>1472.3909999999998</v>
      </c>
      <c r="L1608" t="s">
        <v>47</v>
      </c>
      <c r="M1608" t="s">
        <v>42</v>
      </c>
      <c r="N1608" t="s">
        <v>29</v>
      </c>
      <c r="O1608" t="s">
        <v>67</v>
      </c>
      <c r="P1608" s="5">
        <v>33.76</v>
      </c>
      <c r="Q1608">
        <v>2.2000000000000002</v>
      </c>
      <c r="R1608" t="s">
        <v>23</v>
      </c>
    </row>
    <row r="1609" spans="1:18" x14ac:dyDescent="0.3">
      <c r="A1609" t="s">
        <v>9521</v>
      </c>
      <c r="B1609" s="1">
        <v>44385</v>
      </c>
      <c r="C1609" t="s">
        <v>9522</v>
      </c>
      <c r="D1609" t="s">
        <v>61</v>
      </c>
      <c r="E1609" t="s">
        <v>70</v>
      </c>
      <c r="F1609">
        <v>2</v>
      </c>
      <c r="G1609">
        <v>2</v>
      </c>
      <c r="H1609" s="4">
        <v>795.85</v>
      </c>
      <c r="I1609" s="4">
        <v>899.31049999999993</v>
      </c>
      <c r="J1609" s="4">
        <f t="shared" si="50"/>
        <v>188.24099999999981</v>
      </c>
      <c r="K1609" s="4">
        <f t="shared" si="51"/>
        <v>1798.6209999999999</v>
      </c>
      <c r="L1609" t="s">
        <v>66</v>
      </c>
      <c r="M1609" t="s">
        <v>86</v>
      </c>
      <c r="N1609" t="s">
        <v>22</v>
      </c>
      <c r="O1609" t="s">
        <v>30</v>
      </c>
      <c r="P1609" s="5">
        <v>18.68</v>
      </c>
      <c r="Q1609">
        <v>1.5</v>
      </c>
      <c r="R1609" t="s">
        <v>23</v>
      </c>
    </row>
    <row r="1610" spans="1:18" x14ac:dyDescent="0.3">
      <c r="A1610" t="s">
        <v>1224</v>
      </c>
      <c r="B1610" s="1">
        <v>44386</v>
      </c>
      <c r="C1610" t="s">
        <v>1225</v>
      </c>
      <c r="D1610" t="s">
        <v>40</v>
      </c>
      <c r="E1610" t="s">
        <v>57</v>
      </c>
      <c r="F1610">
        <v>13</v>
      </c>
      <c r="G1610">
        <v>13</v>
      </c>
      <c r="H1610" s="4">
        <v>1371.27</v>
      </c>
      <c r="I1610" s="4">
        <v>1549.5350999999998</v>
      </c>
      <c r="J1610" s="4">
        <f t="shared" si="50"/>
        <v>2312.9762999999998</v>
      </c>
      <c r="K1610" s="4">
        <f t="shared" si="51"/>
        <v>20143.956299999998</v>
      </c>
      <c r="L1610" t="s">
        <v>66</v>
      </c>
      <c r="M1610" t="s">
        <v>79</v>
      </c>
      <c r="N1610" t="s">
        <v>22</v>
      </c>
      <c r="O1610" t="s">
        <v>67</v>
      </c>
      <c r="P1610" s="5">
        <v>4.47</v>
      </c>
      <c r="Q1610">
        <v>4.3</v>
      </c>
      <c r="R1610" t="s">
        <v>23</v>
      </c>
    </row>
    <row r="1611" spans="1:18" x14ac:dyDescent="0.3">
      <c r="A1611" t="s">
        <v>8772</v>
      </c>
      <c r="B1611" s="1">
        <v>44386</v>
      </c>
      <c r="C1611" t="s">
        <v>8773</v>
      </c>
      <c r="D1611" t="s">
        <v>40</v>
      </c>
      <c r="E1611" t="s">
        <v>57</v>
      </c>
      <c r="F1611">
        <v>16</v>
      </c>
      <c r="G1611">
        <v>15</v>
      </c>
      <c r="H1611" s="4">
        <v>97.31</v>
      </c>
      <c r="I1611" s="4">
        <v>108.98720000000002</v>
      </c>
      <c r="J1611" s="4">
        <f t="shared" si="50"/>
        <v>166.94800000000012</v>
      </c>
      <c r="K1611" s="4">
        <f t="shared" si="51"/>
        <v>1634.8080000000002</v>
      </c>
      <c r="L1611" t="s">
        <v>20</v>
      </c>
      <c r="M1611" t="s">
        <v>28</v>
      </c>
      <c r="N1611" t="s">
        <v>22</v>
      </c>
      <c r="O1611" t="s">
        <v>30</v>
      </c>
      <c r="P1611" s="5">
        <v>8.2100000000000009</v>
      </c>
      <c r="Q1611">
        <v>1.9</v>
      </c>
      <c r="R1611" t="s">
        <v>23</v>
      </c>
    </row>
    <row r="1612" spans="1:18" x14ac:dyDescent="0.3">
      <c r="A1612" t="s">
        <v>8529</v>
      </c>
      <c r="B1612" s="1">
        <v>44387</v>
      </c>
      <c r="C1612" t="s">
        <v>8530</v>
      </c>
      <c r="D1612" t="s">
        <v>40</v>
      </c>
      <c r="E1612" t="s">
        <v>57</v>
      </c>
      <c r="F1612">
        <v>8</v>
      </c>
      <c r="G1612">
        <v>8</v>
      </c>
      <c r="H1612" s="4">
        <v>1088.68</v>
      </c>
      <c r="I1612" s="4">
        <v>1197.5480000000002</v>
      </c>
      <c r="J1612" s="4">
        <f t="shared" si="50"/>
        <v>830.25400000000127</v>
      </c>
      <c r="K1612" s="4">
        <f t="shared" si="51"/>
        <v>9580.3840000000018</v>
      </c>
      <c r="L1612" t="s">
        <v>27</v>
      </c>
      <c r="M1612" t="s">
        <v>35</v>
      </c>
      <c r="N1612" t="s">
        <v>22</v>
      </c>
      <c r="O1612" t="s">
        <v>67</v>
      </c>
      <c r="P1612" s="5">
        <v>40.69</v>
      </c>
      <c r="Q1612">
        <v>1.5</v>
      </c>
      <c r="R1612" t="s">
        <v>23</v>
      </c>
    </row>
    <row r="1613" spans="1:18" x14ac:dyDescent="0.3">
      <c r="A1613" t="s">
        <v>9155</v>
      </c>
      <c r="B1613" s="1">
        <v>44387</v>
      </c>
      <c r="C1613" t="s">
        <v>9156</v>
      </c>
      <c r="D1613" t="s">
        <v>45</v>
      </c>
      <c r="E1613" t="s">
        <v>46</v>
      </c>
      <c r="F1613">
        <v>10</v>
      </c>
      <c r="G1613">
        <v>10</v>
      </c>
      <c r="H1613" s="4">
        <v>373.55</v>
      </c>
      <c r="I1613" s="4">
        <v>407.16950000000003</v>
      </c>
      <c r="J1613" s="4">
        <f t="shared" si="50"/>
        <v>316.18500000000017</v>
      </c>
      <c r="K1613" s="4">
        <f t="shared" si="51"/>
        <v>4071.6950000000002</v>
      </c>
      <c r="L1613" t="s">
        <v>66</v>
      </c>
      <c r="M1613" t="s">
        <v>28</v>
      </c>
      <c r="N1613" t="s">
        <v>71</v>
      </c>
      <c r="O1613" t="s">
        <v>37</v>
      </c>
      <c r="P1613" s="5">
        <v>20.010000000000002</v>
      </c>
      <c r="Q1613">
        <v>4.8</v>
      </c>
      <c r="R1613" t="s">
        <v>23</v>
      </c>
    </row>
    <row r="1614" spans="1:18" x14ac:dyDescent="0.3">
      <c r="A1614" t="s">
        <v>10450</v>
      </c>
      <c r="B1614" s="1">
        <v>44387</v>
      </c>
      <c r="C1614" t="s">
        <v>4750</v>
      </c>
      <c r="D1614" t="s">
        <v>65</v>
      </c>
      <c r="E1614" t="s">
        <v>82</v>
      </c>
      <c r="F1614">
        <v>2</v>
      </c>
      <c r="G1614">
        <v>2</v>
      </c>
      <c r="H1614" s="4">
        <v>1284.0899999999999</v>
      </c>
      <c r="I1614" s="4">
        <v>1348.2945</v>
      </c>
      <c r="J1614" s="4">
        <f t="shared" si="50"/>
        <v>125.93900000000011</v>
      </c>
      <c r="K1614" s="4">
        <f t="shared" si="51"/>
        <v>2696.5889999999999</v>
      </c>
      <c r="L1614" t="s">
        <v>20</v>
      </c>
      <c r="M1614" t="s">
        <v>21</v>
      </c>
      <c r="N1614" t="s">
        <v>29</v>
      </c>
      <c r="O1614" t="s">
        <v>37</v>
      </c>
      <c r="P1614" s="5">
        <v>2.4700000000000002</v>
      </c>
      <c r="Q1614">
        <v>2.8</v>
      </c>
      <c r="R1614" t="s">
        <v>74</v>
      </c>
    </row>
    <row r="1615" spans="1:18" x14ac:dyDescent="0.3">
      <c r="A1615" t="s">
        <v>173</v>
      </c>
      <c r="B1615" s="1">
        <v>44388</v>
      </c>
      <c r="C1615" t="s">
        <v>174</v>
      </c>
      <c r="D1615" t="s">
        <v>100</v>
      </c>
      <c r="E1615" t="s">
        <v>57</v>
      </c>
      <c r="F1615">
        <v>17</v>
      </c>
      <c r="G1615">
        <v>17</v>
      </c>
      <c r="H1615" s="4">
        <v>12</v>
      </c>
      <c r="I1615" s="4">
        <v>13.32</v>
      </c>
      <c r="J1615" s="4">
        <f t="shared" si="50"/>
        <v>-27.43</v>
      </c>
      <c r="K1615" s="4">
        <f t="shared" si="51"/>
        <v>226.44</v>
      </c>
      <c r="L1615" t="s">
        <v>51</v>
      </c>
      <c r="M1615" t="s">
        <v>86</v>
      </c>
      <c r="N1615" t="s">
        <v>36</v>
      </c>
      <c r="O1615" t="s">
        <v>53</v>
      </c>
      <c r="P1615" s="5">
        <v>49.87</v>
      </c>
      <c r="Q1615">
        <v>4.3</v>
      </c>
      <c r="R1615" t="s">
        <v>23</v>
      </c>
    </row>
    <row r="1616" spans="1:18" x14ac:dyDescent="0.3">
      <c r="A1616" t="s">
        <v>3872</v>
      </c>
      <c r="B1616" s="1">
        <v>44388</v>
      </c>
      <c r="C1616" t="s">
        <v>3873</v>
      </c>
      <c r="D1616" t="s">
        <v>45</v>
      </c>
      <c r="E1616" t="s">
        <v>46</v>
      </c>
      <c r="F1616">
        <v>11</v>
      </c>
      <c r="G1616">
        <v>10</v>
      </c>
      <c r="H1616" s="4">
        <v>1116.3499999999999</v>
      </c>
      <c r="I1616" s="4">
        <v>1261.4754999999998</v>
      </c>
      <c r="J1616" s="4">
        <f t="shared" si="50"/>
        <v>1421.9349999999974</v>
      </c>
      <c r="K1616" s="4">
        <f t="shared" si="51"/>
        <v>12614.754999999997</v>
      </c>
      <c r="L1616" t="s">
        <v>66</v>
      </c>
      <c r="M1616" t="s">
        <v>21</v>
      </c>
      <c r="N1616" t="s">
        <v>36</v>
      </c>
      <c r="O1616" t="s">
        <v>53</v>
      </c>
      <c r="P1616" s="5">
        <v>29.32</v>
      </c>
      <c r="Q1616">
        <v>2.4</v>
      </c>
      <c r="R1616" t="s">
        <v>74</v>
      </c>
    </row>
    <row r="1617" spans="1:18" x14ac:dyDescent="0.3">
      <c r="A1617" t="s">
        <v>4927</v>
      </c>
      <c r="B1617" s="1">
        <v>44388</v>
      </c>
      <c r="C1617" t="s">
        <v>4928</v>
      </c>
      <c r="D1617" t="s">
        <v>56</v>
      </c>
      <c r="E1617" t="s">
        <v>57</v>
      </c>
      <c r="F1617">
        <v>19</v>
      </c>
      <c r="G1617">
        <v>18</v>
      </c>
      <c r="H1617" s="4">
        <v>219.88</v>
      </c>
      <c r="I1617" s="4">
        <v>230.874</v>
      </c>
      <c r="J1617" s="4">
        <f t="shared" si="50"/>
        <v>186.95199999999983</v>
      </c>
      <c r="K1617" s="4">
        <f t="shared" si="51"/>
        <v>4155.732</v>
      </c>
      <c r="L1617" t="s">
        <v>27</v>
      </c>
      <c r="M1617" t="s">
        <v>35</v>
      </c>
      <c r="N1617" t="s">
        <v>71</v>
      </c>
      <c r="O1617" t="s">
        <v>89</v>
      </c>
      <c r="P1617" s="5">
        <v>10.94</v>
      </c>
      <c r="Q1617">
        <v>4.9000000000000004</v>
      </c>
      <c r="R1617" t="s">
        <v>23</v>
      </c>
    </row>
    <row r="1618" spans="1:18" x14ac:dyDescent="0.3">
      <c r="A1618" t="s">
        <v>6755</v>
      </c>
      <c r="B1618" s="1">
        <v>44388</v>
      </c>
      <c r="C1618" t="s">
        <v>6756</v>
      </c>
      <c r="D1618" t="s">
        <v>56</v>
      </c>
      <c r="E1618" t="s">
        <v>57</v>
      </c>
      <c r="F1618">
        <v>1</v>
      </c>
      <c r="G1618">
        <v>1</v>
      </c>
      <c r="H1618" s="4">
        <v>1081.79</v>
      </c>
      <c r="I1618" s="4">
        <v>1157.5153</v>
      </c>
      <c r="J1618" s="4">
        <f t="shared" si="50"/>
        <v>74.125300000000067</v>
      </c>
      <c r="K1618" s="4">
        <f t="shared" si="51"/>
        <v>1157.5153</v>
      </c>
      <c r="L1618" t="s">
        <v>27</v>
      </c>
      <c r="M1618" t="s">
        <v>123</v>
      </c>
      <c r="N1618" t="s">
        <v>29</v>
      </c>
      <c r="O1618" t="s">
        <v>30</v>
      </c>
      <c r="P1618" s="5">
        <v>1.6</v>
      </c>
      <c r="Q1618">
        <v>4.8</v>
      </c>
      <c r="R1618" t="s">
        <v>23</v>
      </c>
    </row>
    <row r="1619" spans="1:18" x14ac:dyDescent="0.3">
      <c r="A1619" t="s">
        <v>7063</v>
      </c>
      <c r="B1619" s="1">
        <v>44388</v>
      </c>
      <c r="C1619" t="s">
        <v>7064</v>
      </c>
      <c r="D1619" t="s">
        <v>77</v>
      </c>
      <c r="E1619" t="s">
        <v>82</v>
      </c>
      <c r="F1619">
        <v>1</v>
      </c>
      <c r="G1619">
        <v>1</v>
      </c>
      <c r="H1619" s="4">
        <v>842.94</v>
      </c>
      <c r="I1619" s="4">
        <v>952.5222</v>
      </c>
      <c r="J1619" s="4">
        <f t="shared" si="50"/>
        <v>91.882199999999941</v>
      </c>
      <c r="K1619" s="4">
        <f t="shared" si="51"/>
        <v>952.5222</v>
      </c>
      <c r="L1619" t="s">
        <v>27</v>
      </c>
      <c r="M1619" t="s">
        <v>86</v>
      </c>
      <c r="N1619" t="s">
        <v>29</v>
      </c>
      <c r="O1619" t="s">
        <v>30</v>
      </c>
      <c r="P1619" s="5">
        <v>17.7</v>
      </c>
      <c r="Q1619">
        <v>1.6</v>
      </c>
      <c r="R1619" t="s">
        <v>23</v>
      </c>
    </row>
    <row r="1620" spans="1:18" x14ac:dyDescent="0.3">
      <c r="A1620" t="s">
        <v>7578</v>
      </c>
      <c r="B1620" s="1">
        <v>44388</v>
      </c>
      <c r="C1620" t="s">
        <v>7579</v>
      </c>
      <c r="D1620" t="s">
        <v>133</v>
      </c>
      <c r="E1620" t="s">
        <v>50</v>
      </c>
      <c r="F1620">
        <v>20</v>
      </c>
      <c r="G1620">
        <v>19</v>
      </c>
      <c r="H1620" s="4">
        <v>568.11</v>
      </c>
      <c r="I1620" s="4">
        <v>607.8777</v>
      </c>
      <c r="J1620" s="4">
        <f t="shared" si="50"/>
        <v>712.69629999999904</v>
      </c>
      <c r="K1620" s="4">
        <f t="shared" si="51"/>
        <v>11549.676299999999</v>
      </c>
      <c r="L1620" t="s">
        <v>27</v>
      </c>
      <c r="M1620" t="s">
        <v>35</v>
      </c>
      <c r="N1620" t="s">
        <v>36</v>
      </c>
      <c r="O1620" t="s">
        <v>67</v>
      </c>
      <c r="P1620" s="5">
        <v>42.89</v>
      </c>
      <c r="Q1620">
        <v>2</v>
      </c>
      <c r="R1620" t="s">
        <v>74</v>
      </c>
    </row>
    <row r="1621" spans="1:18" x14ac:dyDescent="0.3">
      <c r="A1621" t="s">
        <v>6474</v>
      </c>
      <c r="B1621" s="1">
        <v>44389</v>
      </c>
      <c r="C1621" t="s">
        <v>6475</v>
      </c>
      <c r="D1621" t="s">
        <v>116</v>
      </c>
      <c r="E1621" t="s">
        <v>50</v>
      </c>
      <c r="F1621">
        <v>15</v>
      </c>
      <c r="G1621">
        <v>12</v>
      </c>
      <c r="H1621" s="4">
        <v>1447.79</v>
      </c>
      <c r="I1621" s="4">
        <v>1534.6574000000001</v>
      </c>
      <c r="J1621" s="4">
        <f t="shared" si="50"/>
        <v>1036.018800000001</v>
      </c>
      <c r="K1621" s="4">
        <f t="shared" si="51"/>
        <v>18415.888800000001</v>
      </c>
      <c r="L1621" t="s">
        <v>47</v>
      </c>
      <c r="M1621" t="s">
        <v>35</v>
      </c>
      <c r="N1621" t="s">
        <v>22</v>
      </c>
      <c r="O1621" t="s">
        <v>89</v>
      </c>
      <c r="P1621" s="5">
        <v>6.39</v>
      </c>
      <c r="Q1621">
        <v>1.5</v>
      </c>
      <c r="R1621" t="s">
        <v>23</v>
      </c>
    </row>
    <row r="1622" spans="1:18" x14ac:dyDescent="0.3">
      <c r="A1622" t="s">
        <v>10513</v>
      </c>
      <c r="B1622" s="1">
        <v>44389</v>
      </c>
      <c r="C1622" t="s">
        <v>10514</v>
      </c>
      <c r="D1622" t="s">
        <v>77</v>
      </c>
      <c r="E1622" t="s">
        <v>82</v>
      </c>
      <c r="F1622">
        <v>8</v>
      </c>
      <c r="G1622">
        <v>6</v>
      </c>
      <c r="H1622" s="4">
        <v>1189.6300000000001</v>
      </c>
      <c r="I1622" s="4">
        <v>1356.1782000000003</v>
      </c>
      <c r="J1622" s="4">
        <f t="shared" si="50"/>
        <v>982.24920000000111</v>
      </c>
      <c r="K1622" s="4">
        <f t="shared" si="51"/>
        <v>8137.0692000000017</v>
      </c>
      <c r="L1622" t="s">
        <v>47</v>
      </c>
      <c r="M1622" t="s">
        <v>79</v>
      </c>
      <c r="N1622" t="s">
        <v>71</v>
      </c>
      <c r="O1622" t="s">
        <v>30</v>
      </c>
      <c r="P1622" s="5">
        <v>17.04</v>
      </c>
      <c r="Q1622">
        <v>1.2</v>
      </c>
      <c r="R1622" t="s">
        <v>23</v>
      </c>
    </row>
    <row r="1623" spans="1:18" x14ac:dyDescent="0.3">
      <c r="A1623" t="s">
        <v>820</v>
      </c>
      <c r="B1623" s="1">
        <v>44390</v>
      </c>
      <c r="C1623" t="s">
        <v>821</v>
      </c>
      <c r="D1623" t="s">
        <v>33</v>
      </c>
      <c r="E1623" t="s">
        <v>70</v>
      </c>
      <c r="F1623">
        <v>1</v>
      </c>
      <c r="G1623">
        <v>1</v>
      </c>
      <c r="H1623" s="4">
        <v>656.37</v>
      </c>
      <c r="I1623" s="4">
        <v>702.31590000000006</v>
      </c>
      <c r="J1623" s="4">
        <f t="shared" si="50"/>
        <v>2.6559000000000523</v>
      </c>
      <c r="K1623" s="4">
        <f t="shared" si="51"/>
        <v>702.31590000000006</v>
      </c>
      <c r="L1623" t="s">
        <v>27</v>
      </c>
      <c r="M1623" t="s">
        <v>79</v>
      </c>
      <c r="N1623" t="s">
        <v>36</v>
      </c>
      <c r="O1623" t="s">
        <v>37</v>
      </c>
      <c r="P1623" s="5">
        <v>43.29</v>
      </c>
      <c r="Q1623">
        <v>4.0999999999999996</v>
      </c>
      <c r="R1623" t="s">
        <v>23</v>
      </c>
    </row>
    <row r="1624" spans="1:18" x14ac:dyDescent="0.3">
      <c r="A1624" t="s">
        <v>8720</v>
      </c>
      <c r="B1624" s="1">
        <v>44390</v>
      </c>
      <c r="C1624" t="s">
        <v>8721</v>
      </c>
      <c r="D1624" t="s">
        <v>130</v>
      </c>
      <c r="E1624" t="s">
        <v>82</v>
      </c>
      <c r="F1624">
        <v>2</v>
      </c>
      <c r="G1624">
        <v>2</v>
      </c>
      <c r="H1624" s="4">
        <v>69.94</v>
      </c>
      <c r="I1624" s="4">
        <v>76.2346</v>
      </c>
      <c r="J1624" s="4">
        <f t="shared" si="50"/>
        <v>7.1492000000000049</v>
      </c>
      <c r="K1624" s="4">
        <f t="shared" si="51"/>
        <v>152.4692</v>
      </c>
      <c r="L1624" t="s">
        <v>47</v>
      </c>
      <c r="M1624" t="s">
        <v>79</v>
      </c>
      <c r="N1624" t="s">
        <v>36</v>
      </c>
      <c r="O1624" t="s">
        <v>89</v>
      </c>
      <c r="P1624" s="5">
        <v>5.44</v>
      </c>
      <c r="Q1624">
        <v>4.9000000000000004</v>
      </c>
      <c r="R1624" t="s">
        <v>23</v>
      </c>
    </row>
    <row r="1625" spans="1:18" x14ac:dyDescent="0.3">
      <c r="A1625" t="s">
        <v>844</v>
      </c>
      <c r="B1625" s="1">
        <v>44391</v>
      </c>
      <c r="C1625" t="s">
        <v>845</v>
      </c>
      <c r="D1625" t="s">
        <v>33</v>
      </c>
      <c r="E1625" t="s">
        <v>70</v>
      </c>
      <c r="F1625">
        <v>5</v>
      </c>
      <c r="G1625">
        <v>5</v>
      </c>
      <c r="H1625" s="4">
        <v>450.39</v>
      </c>
      <c r="I1625" s="4">
        <v>504.43680000000001</v>
      </c>
      <c r="J1625" s="4">
        <f t="shared" si="50"/>
        <v>245.67400000000038</v>
      </c>
      <c r="K1625" s="4">
        <f t="shared" si="51"/>
        <v>2522.1840000000002</v>
      </c>
      <c r="L1625" t="s">
        <v>20</v>
      </c>
      <c r="M1625" t="s">
        <v>86</v>
      </c>
      <c r="N1625" t="s">
        <v>29</v>
      </c>
      <c r="O1625" t="s">
        <v>89</v>
      </c>
      <c r="P1625" s="5">
        <v>24.56</v>
      </c>
      <c r="Q1625">
        <v>1.7</v>
      </c>
      <c r="R1625" t="s">
        <v>23</v>
      </c>
    </row>
    <row r="1626" spans="1:18" x14ac:dyDescent="0.3">
      <c r="A1626" t="s">
        <v>3962</v>
      </c>
      <c r="B1626" s="1">
        <v>44391</v>
      </c>
      <c r="C1626" t="s">
        <v>3963</v>
      </c>
      <c r="D1626" t="s">
        <v>94</v>
      </c>
      <c r="E1626" t="s">
        <v>50</v>
      </c>
      <c r="F1626">
        <v>11</v>
      </c>
      <c r="G1626">
        <v>10</v>
      </c>
      <c r="H1626" s="4">
        <v>1310.1600000000001</v>
      </c>
      <c r="I1626" s="4">
        <v>1441.1760000000002</v>
      </c>
      <c r="J1626" s="4">
        <f t="shared" si="50"/>
        <v>1286.3500000000017</v>
      </c>
      <c r="K1626" s="4">
        <f t="shared" si="51"/>
        <v>14411.760000000002</v>
      </c>
      <c r="L1626" t="s">
        <v>27</v>
      </c>
      <c r="M1626" t="s">
        <v>79</v>
      </c>
      <c r="N1626" t="s">
        <v>36</v>
      </c>
      <c r="O1626" t="s">
        <v>30</v>
      </c>
      <c r="P1626" s="5">
        <v>23.81</v>
      </c>
      <c r="Q1626">
        <v>2.7</v>
      </c>
      <c r="R1626" t="s">
        <v>23</v>
      </c>
    </row>
    <row r="1627" spans="1:18" x14ac:dyDescent="0.3">
      <c r="A1627" t="s">
        <v>9394</v>
      </c>
      <c r="B1627" s="1">
        <v>44391</v>
      </c>
      <c r="C1627" t="s">
        <v>9395</v>
      </c>
      <c r="D1627" t="s">
        <v>133</v>
      </c>
      <c r="E1627" t="s">
        <v>50</v>
      </c>
      <c r="F1627">
        <v>20</v>
      </c>
      <c r="G1627">
        <v>17</v>
      </c>
      <c r="H1627" s="4">
        <v>486.03</v>
      </c>
      <c r="I1627" s="4">
        <v>539.49329999999998</v>
      </c>
      <c r="J1627" s="4">
        <f t="shared" si="50"/>
        <v>870.47609999999952</v>
      </c>
      <c r="K1627" s="4">
        <f t="shared" si="51"/>
        <v>9171.3860999999997</v>
      </c>
      <c r="L1627" t="s">
        <v>20</v>
      </c>
      <c r="M1627" t="s">
        <v>28</v>
      </c>
      <c r="N1627" t="s">
        <v>71</v>
      </c>
      <c r="O1627" t="s">
        <v>53</v>
      </c>
      <c r="P1627" s="5">
        <v>38.4</v>
      </c>
      <c r="Q1627">
        <v>2.7</v>
      </c>
      <c r="R1627" t="s">
        <v>23</v>
      </c>
    </row>
    <row r="1628" spans="1:18" x14ac:dyDescent="0.3">
      <c r="A1628" t="s">
        <v>7602</v>
      </c>
      <c r="B1628" s="1">
        <v>44392</v>
      </c>
      <c r="C1628" t="s">
        <v>7603</v>
      </c>
      <c r="D1628" t="s">
        <v>40</v>
      </c>
      <c r="E1628" t="s">
        <v>57</v>
      </c>
      <c r="F1628">
        <v>20</v>
      </c>
      <c r="G1628">
        <v>16</v>
      </c>
      <c r="H1628" s="4">
        <v>925.48</v>
      </c>
      <c r="I1628" s="4">
        <v>1045.7923999999998</v>
      </c>
      <c r="J1628" s="4">
        <f t="shared" si="50"/>
        <v>1901.4283999999968</v>
      </c>
      <c r="K1628" s="4">
        <f t="shared" si="51"/>
        <v>16732.678399999997</v>
      </c>
      <c r="L1628" t="s">
        <v>51</v>
      </c>
      <c r="M1628" t="s">
        <v>28</v>
      </c>
      <c r="N1628" t="s">
        <v>36</v>
      </c>
      <c r="O1628" t="s">
        <v>89</v>
      </c>
      <c r="P1628" s="5">
        <v>23.57</v>
      </c>
      <c r="Q1628">
        <v>1.7</v>
      </c>
      <c r="R1628" t="s">
        <v>23</v>
      </c>
    </row>
    <row r="1629" spans="1:18" x14ac:dyDescent="0.3">
      <c r="A1629" t="s">
        <v>5503</v>
      </c>
      <c r="B1629" s="1">
        <v>44393</v>
      </c>
      <c r="C1629" t="s">
        <v>5504</v>
      </c>
      <c r="D1629" t="s">
        <v>116</v>
      </c>
      <c r="E1629" t="s">
        <v>50</v>
      </c>
      <c r="F1629">
        <v>13</v>
      </c>
      <c r="G1629">
        <v>11</v>
      </c>
      <c r="H1629" s="4">
        <v>1160.1199999999999</v>
      </c>
      <c r="I1629" s="4">
        <v>1310.9355999999998</v>
      </c>
      <c r="J1629" s="4">
        <f t="shared" si="50"/>
        <v>1615.7115999999971</v>
      </c>
      <c r="K1629" s="4">
        <f t="shared" si="51"/>
        <v>14420.291599999997</v>
      </c>
      <c r="L1629" t="s">
        <v>51</v>
      </c>
      <c r="M1629" t="s">
        <v>28</v>
      </c>
      <c r="N1629" t="s">
        <v>36</v>
      </c>
      <c r="O1629" t="s">
        <v>30</v>
      </c>
      <c r="P1629" s="5">
        <v>43.26</v>
      </c>
      <c r="Q1629">
        <v>3.7</v>
      </c>
      <c r="R1629" t="s">
        <v>23</v>
      </c>
    </row>
    <row r="1630" spans="1:18" x14ac:dyDescent="0.3">
      <c r="A1630" t="s">
        <v>7074</v>
      </c>
      <c r="B1630" s="1">
        <v>44393</v>
      </c>
      <c r="C1630" t="s">
        <v>7075</v>
      </c>
      <c r="D1630" t="s">
        <v>56</v>
      </c>
      <c r="E1630" t="s">
        <v>57</v>
      </c>
      <c r="F1630">
        <v>20</v>
      </c>
      <c r="G1630">
        <v>19</v>
      </c>
      <c r="H1630" s="4">
        <v>664.59</v>
      </c>
      <c r="I1630" s="4">
        <v>717.75720000000013</v>
      </c>
      <c r="J1630" s="4">
        <f t="shared" si="50"/>
        <v>987.12680000000114</v>
      </c>
      <c r="K1630" s="4">
        <f t="shared" si="51"/>
        <v>13637.386800000002</v>
      </c>
      <c r="L1630" t="s">
        <v>27</v>
      </c>
      <c r="M1630" t="s">
        <v>123</v>
      </c>
      <c r="N1630" t="s">
        <v>71</v>
      </c>
      <c r="O1630" t="s">
        <v>53</v>
      </c>
      <c r="P1630" s="5">
        <v>23.05</v>
      </c>
      <c r="Q1630">
        <v>2.2999999999999998</v>
      </c>
      <c r="R1630" t="s">
        <v>74</v>
      </c>
    </row>
    <row r="1631" spans="1:18" x14ac:dyDescent="0.3">
      <c r="A1631" t="s">
        <v>913</v>
      </c>
      <c r="B1631" s="1">
        <v>44394</v>
      </c>
      <c r="C1631" t="s">
        <v>914</v>
      </c>
      <c r="D1631" t="s">
        <v>61</v>
      </c>
      <c r="E1631" t="s">
        <v>70</v>
      </c>
      <c r="F1631">
        <v>15</v>
      </c>
      <c r="G1631">
        <v>14</v>
      </c>
      <c r="H1631" s="4">
        <v>823.73</v>
      </c>
      <c r="I1631" s="4">
        <v>930.81489999999997</v>
      </c>
      <c r="J1631" s="4">
        <f t="shared" si="50"/>
        <v>1470.6085999999978</v>
      </c>
      <c r="K1631" s="4">
        <f t="shared" si="51"/>
        <v>13031.408599999999</v>
      </c>
      <c r="L1631" t="s">
        <v>27</v>
      </c>
      <c r="M1631" t="s">
        <v>123</v>
      </c>
      <c r="N1631" t="s">
        <v>29</v>
      </c>
      <c r="O1631" t="s">
        <v>30</v>
      </c>
      <c r="P1631" s="5">
        <v>28.58</v>
      </c>
      <c r="Q1631">
        <v>3.1</v>
      </c>
      <c r="R1631" t="s">
        <v>23</v>
      </c>
    </row>
    <row r="1632" spans="1:18" x14ac:dyDescent="0.3">
      <c r="A1632" t="s">
        <v>4392</v>
      </c>
      <c r="B1632" s="1">
        <v>44394</v>
      </c>
      <c r="C1632" t="s">
        <v>4393</v>
      </c>
      <c r="D1632" t="s">
        <v>77</v>
      </c>
      <c r="E1632" t="s">
        <v>82</v>
      </c>
      <c r="F1632">
        <v>8</v>
      </c>
      <c r="G1632">
        <v>8</v>
      </c>
      <c r="H1632" s="4">
        <v>483.7</v>
      </c>
      <c r="I1632" s="4">
        <v>551.41800000000001</v>
      </c>
      <c r="J1632" s="4">
        <f t="shared" si="50"/>
        <v>528.6840000000002</v>
      </c>
      <c r="K1632" s="4">
        <f t="shared" si="51"/>
        <v>4411.3440000000001</v>
      </c>
      <c r="L1632" t="s">
        <v>51</v>
      </c>
      <c r="M1632" t="s">
        <v>35</v>
      </c>
      <c r="N1632" t="s">
        <v>71</v>
      </c>
      <c r="O1632" t="s">
        <v>67</v>
      </c>
      <c r="P1632" s="5">
        <v>13.06</v>
      </c>
      <c r="Q1632">
        <v>0</v>
      </c>
      <c r="R1632" t="s">
        <v>23</v>
      </c>
    </row>
    <row r="1633" spans="1:18" x14ac:dyDescent="0.3">
      <c r="A1633" t="s">
        <v>853</v>
      </c>
      <c r="B1633" s="1">
        <v>44395</v>
      </c>
      <c r="C1633" t="s">
        <v>854</v>
      </c>
      <c r="D1633" t="s">
        <v>130</v>
      </c>
      <c r="E1633" t="s">
        <v>82</v>
      </c>
      <c r="F1633">
        <v>9</v>
      </c>
      <c r="G1633">
        <v>7</v>
      </c>
      <c r="H1633" s="4">
        <v>6</v>
      </c>
      <c r="I1633" s="4">
        <v>6.8999999999999995</v>
      </c>
      <c r="J1633" s="4">
        <f t="shared" si="50"/>
        <v>-35.910000000000004</v>
      </c>
      <c r="K1633" s="4">
        <f t="shared" si="51"/>
        <v>48.3</v>
      </c>
      <c r="L1633" t="s">
        <v>66</v>
      </c>
      <c r="M1633" t="s">
        <v>28</v>
      </c>
      <c r="N1633" t="s">
        <v>29</v>
      </c>
      <c r="O1633" t="s">
        <v>37</v>
      </c>
      <c r="P1633" s="5">
        <v>42.21</v>
      </c>
      <c r="Q1633">
        <v>4.3</v>
      </c>
      <c r="R1633" t="s">
        <v>23</v>
      </c>
    </row>
    <row r="1634" spans="1:18" x14ac:dyDescent="0.3">
      <c r="A1634" t="s">
        <v>3951</v>
      </c>
      <c r="B1634" s="1">
        <v>44395</v>
      </c>
      <c r="C1634" t="s">
        <v>3952</v>
      </c>
      <c r="D1634" t="s">
        <v>94</v>
      </c>
      <c r="E1634" t="s">
        <v>50</v>
      </c>
      <c r="F1634">
        <v>5</v>
      </c>
      <c r="G1634">
        <v>5</v>
      </c>
      <c r="H1634" s="4">
        <v>825.01</v>
      </c>
      <c r="I1634" s="4">
        <v>932.26129999999989</v>
      </c>
      <c r="J1634" s="4">
        <f t="shared" si="50"/>
        <v>501.00649999999951</v>
      </c>
      <c r="K1634" s="4">
        <f t="shared" si="51"/>
        <v>4661.3064999999997</v>
      </c>
      <c r="L1634" t="s">
        <v>20</v>
      </c>
      <c r="M1634" t="s">
        <v>86</v>
      </c>
      <c r="N1634" t="s">
        <v>22</v>
      </c>
      <c r="O1634" t="s">
        <v>53</v>
      </c>
      <c r="P1634" s="5">
        <v>35.25</v>
      </c>
      <c r="Q1634">
        <v>3.5</v>
      </c>
      <c r="R1634" t="s">
        <v>23</v>
      </c>
    </row>
    <row r="1635" spans="1:18" x14ac:dyDescent="0.3">
      <c r="A1635" t="s">
        <v>4610</v>
      </c>
      <c r="B1635" s="1">
        <v>44395</v>
      </c>
      <c r="C1635" t="s">
        <v>4611</v>
      </c>
      <c r="D1635" t="s">
        <v>77</v>
      </c>
      <c r="E1635" t="s">
        <v>82</v>
      </c>
      <c r="F1635">
        <v>2</v>
      </c>
      <c r="G1635">
        <v>2</v>
      </c>
      <c r="H1635" s="4">
        <v>34.28</v>
      </c>
      <c r="I1635" s="4">
        <v>35.994</v>
      </c>
      <c r="J1635" s="4">
        <f t="shared" si="50"/>
        <v>-40.981999999999999</v>
      </c>
      <c r="K1635" s="4">
        <f t="shared" si="51"/>
        <v>71.988</v>
      </c>
      <c r="L1635" t="s">
        <v>47</v>
      </c>
      <c r="M1635" t="s">
        <v>42</v>
      </c>
      <c r="N1635" t="s">
        <v>22</v>
      </c>
      <c r="O1635" t="s">
        <v>30</v>
      </c>
      <c r="P1635" s="5">
        <v>44.41</v>
      </c>
      <c r="Q1635">
        <v>3.2</v>
      </c>
      <c r="R1635" t="s">
        <v>23</v>
      </c>
    </row>
    <row r="1636" spans="1:18" x14ac:dyDescent="0.3">
      <c r="A1636" t="s">
        <v>5290</v>
      </c>
      <c r="B1636" s="1">
        <v>44395</v>
      </c>
      <c r="C1636" t="s">
        <v>5291</v>
      </c>
      <c r="D1636" t="s">
        <v>65</v>
      </c>
      <c r="E1636" t="s">
        <v>82</v>
      </c>
      <c r="F1636">
        <v>15</v>
      </c>
      <c r="G1636">
        <v>13</v>
      </c>
      <c r="H1636" s="4">
        <v>147.4</v>
      </c>
      <c r="I1636" s="4">
        <v>160.66600000000003</v>
      </c>
      <c r="J1636" s="4">
        <f t="shared" si="50"/>
        <v>164.66800000000032</v>
      </c>
      <c r="K1636" s="4">
        <f t="shared" si="51"/>
        <v>2088.6580000000004</v>
      </c>
      <c r="L1636" t="s">
        <v>27</v>
      </c>
      <c r="M1636" t="s">
        <v>28</v>
      </c>
      <c r="N1636" t="s">
        <v>71</v>
      </c>
      <c r="O1636" t="s">
        <v>37</v>
      </c>
      <c r="P1636" s="5">
        <v>7.79</v>
      </c>
      <c r="Q1636">
        <v>2.2000000000000002</v>
      </c>
      <c r="R1636" t="s">
        <v>23</v>
      </c>
    </row>
    <row r="1637" spans="1:18" x14ac:dyDescent="0.3">
      <c r="A1637" t="s">
        <v>8503</v>
      </c>
      <c r="B1637" s="1">
        <v>44395</v>
      </c>
      <c r="C1637" t="s">
        <v>8504</v>
      </c>
      <c r="D1637" t="s">
        <v>40</v>
      </c>
      <c r="E1637" t="s">
        <v>57</v>
      </c>
      <c r="F1637">
        <v>7</v>
      </c>
      <c r="G1637">
        <v>7</v>
      </c>
      <c r="H1637" s="4">
        <v>945.63</v>
      </c>
      <c r="I1637" s="4">
        <v>1021.2804000000001</v>
      </c>
      <c r="J1637" s="4">
        <f t="shared" si="50"/>
        <v>505.3628000000013</v>
      </c>
      <c r="K1637" s="4">
        <f t="shared" si="51"/>
        <v>7148.9628000000012</v>
      </c>
      <c r="L1637" t="s">
        <v>27</v>
      </c>
      <c r="M1637" t="s">
        <v>42</v>
      </c>
      <c r="N1637" t="s">
        <v>29</v>
      </c>
      <c r="O1637" t="s">
        <v>67</v>
      </c>
      <c r="P1637" s="5">
        <v>24.19</v>
      </c>
      <c r="Q1637">
        <v>4.3</v>
      </c>
      <c r="R1637" t="s">
        <v>23</v>
      </c>
    </row>
    <row r="1638" spans="1:18" x14ac:dyDescent="0.3">
      <c r="A1638" t="s">
        <v>8524</v>
      </c>
      <c r="B1638" s="1">
        <v>44395</v>
      </c>
      <c r="C1638" t="s">
        <v>8525</v>
      </c>
      <c r="D1638" t="s">
        <v>94</v>
      </c>
      <c r="E1638" t="s">
        <v>50</v>
      </c>
      <c r="F1638">
        <v>4</v>
      </c>
      <c r="G1638">
        <v>3</v>
      </c>
      <c r="H1638" s="4">
        <v>777.65</v>
      </c>
      <c r="I1638" s="4">
        <v>816.53250000000003</v>
      </c>
      <c r="J1638" s="4">
        <f t="shared" si="50"/>
        <v>110.58750000000003</v>
      </c>
      <c r="K1638" s="4">
        <f t="shared" si="51"/>
        <v>2449.5974999999999</v>
      </c>
      <c r="L1638" t="s">
        <v>51</v>
      </c>
      <c r="M1638" t="s">
        <v>35</v>
      </c>
      <c r="N1638" t="s">
        <v>36</v>
      </c>
      <c r="O1638" t="s">
        <v>37</v>
      </c>
      <c r="P1638" s="5">
        <v>6.06</v>
      </c>
      <c r="Q1638">
        <v>4.0999999999999996</v>
      </c>
      <c r="R1638" t="s">
        <v>23</v>
      </c>
    </row>
    <row r="1639" spans="1:18" x14ac:dyDescent="0.3">
      <c r="A1639" t="s">
        <v>1829</v>
      </c>
      <c r="B1639" s="1">
        <v>44396</v>
      </c>
      <c r="C1639" t="s">
        <v>1830</v>
      </c>
      <c r="D1639" t="s">
        <v>130</v>
      </c>
      <c r="E1639" t="s">
        <v>82</v>
      </c>
      <c r="F1639">
        <v>3</v>
      </c>
      <c r="G1639">
        <v>3</v>
      </c>
      <c r="H1639" s="4">
        <v>1283.6199999999999</v>
      </c>
      <c r="I1639" s="4">
        <v>1424.8181999999999</v>
      </c>
      <c r="J1639" s="4">
        <f t="shared" si="50"/>
        <v>383.20460000000037</v>
      </c>
      <c r="K1639" s="4">
        <f t="shared" si="51"/>
        <v>4274.4546</v>
      </c>
      <c r="L1639" t="s">
        <v>51</v>
      </c>
      <c r="M1639" t="s">
        <v>79</v>
      </c>
      <c r="N1639" t="s">
        <v>29</v>
      </c>
      <c r="O1639" t="s">
        <v>30</v>
      </c>
      <c r="P1639" s="5">
        <v>40.39</v>
      </c>
      <c r="Q1639">
        <v>1.3</v>
      </c>
      <c r="R1639" t="s">
        <v>23</v>
      </c>
    </row>
    <row r="1640" spans="1:18" x14ac:dyDescent="0.3">
      <c r="A1640" t="s">
        <v>4209</v>
      </c>
      <c r="B1640" s="1">
        <v>44396</v>
      </c>
      <c r="C1640" t="s">
        <v>4210</v>
      </c>
      <c r="D1640" t="s">
        <v>65</v>
      </c>
      <c r="E1640" t="s">
        <v>82</v>
      </c>
      <c r="F1640">
        <v>16</v>
      </c>
      <c r="G1640">
        <v>13</v>
      </c>
      <c r="H1640" s="4">
        <v>782.92</v>
      </c>
      <c r="I1640" s="4">
        <v>869.0412</v>
      </c>
      <c r="J1640" s="4">
        <f t="shared" si="50"/>
        <v>1082.8856000000001</v>
      </c>
      <c r="K1640" s="4">
        <f t="shared" si="51"/>
        <v>11297.535599999999</v>
      </c>
      <c r="L1640" t="s">
        <v>51</v>
      </c>
      <c r="M1640" t="s">
        <v>123</v>
      </c>
      <c r="N1640" t="s">
        <v>71</v>
      </c>
      <c r="O1640" t="s">
        <v>37</v>
      </c>
      <c r="P1640" s="5">
        <v>36.69</v>
      </c>
      <c r="Q1640">
        <v>4.2</v>
      </c>
      <c r="R1640" t="s">
        <v>23</v>
      </c>
    </row>
    <row r="1641" spans="1:18" x14ac:dyDescent="0.3">
      <c r="A1641" t="s">
        <v>8968</v>
      </c>
      <c r="B1641" s="1">
        <v>44397</v>
      </c>
      <c r="C1641" t="s">
        <v>8969</v>
      </c>
      <c r="D1641" t="s">
        <v>33</v>
      </c>
      <c r="E1641" t="s">
        <v>70</v>
      </c>
      <c r="F1641">
        <v>4</v>
      </c>
      <c r="G1641">
        <v>4</v>
      </c>
      <c r="H1641" s="4">
        <v>1207.3800000000001</v>
      </c>
      <c r="I1641" s="4">
        <v>1291.8966000000003</v>
      </c>
      <c r="J1641" s="4">
        <f t="shared" si="50"/>
        <v>332.35640000000063</v>
      </c>
      <c r="K1641" s="4">
        <f t="shared" si="51"/>
        <v>5167.586400000001</v>
      </c>
      <c r="L1641" t="s">
        <v>20</v>
      </c>
      <c r="M1641" t="s">
        <v>21</v>
      </c>
      <c r="N1641" t="s">
        <v>29</v>
      </c>
      <c r="O1641" t="s">
        <v>53</v>
      </c>
      <c r="P1641" s="5">
        <v>5.71</v>
      </c>
      <c r="Q1641">
        <v>3.6</v>
      </c>
      <c r="R1641" t="s">
        <v>23</v>
      </c>
    </row>
    <row r="1642" spans="1:18" x14ac:dyDescent="0.3">
      <c r="A1642" t="s">
        <v>650</v>
      </c>
      <c r="B1642" s="1">
        <v>44398</v>
      </c>
      <c r="C1642" t="s">
        <v>651</v>
      </c>
      <c r="D1642" t="s">
        <v>94</v>
      </c>
      <c r="E1642" t="s">
        <v>50</v>
      </c>
      <c r="F1642">
        <v>6</v>
      </c>
      <c r="G1642">
        <v>5</v>
      </c>
      <c r="H1642" s="4">
        <v>682.15</v>
      </c>
      <c r="I1642" s="4">
        <v>757.18650000000002</v>
      </c>
      <c r="J1642" s="4">
        <f t="shared" si="50"/>
        <v>366.65249999999992</v>
      </c>
      <c r="K1642" s="4">
        <f t="shared" si="51"/>
        <v>3785.9324999999999</v>
      </c>
      <c r="L1642" t="s">
        <v>20</v>
      </c>
      <c r="M1642" t="s">
        <v>21</v>
      </c>
      <c r="N1642" t="s">
        <v>71</v>
      </c>
      <c r="O1642" t="s">
        <v>30</v>
      </c>
      <c r="P1642" s="5">
        <v>8.5299999999999994</v>
      </c>
      <c r="Q1642">
        <v>4.4000000000000004</v>
      </c>
      <c r="R1642" t="s">
        <v>23</v>
      </c>
    </row>
    <row r="1643" spans="1:18" x14ac:dyDescent="0.3">
      <c r="A1643" t="s">
        <v>3899</v>
      </c>
      <c r="B1643" s="1">
        <v>44398</v>
      </c>
      <c r="C1643" t="s">
        <v>3900</v>
      </c>
      <c r="D1643" t="s">
        <v>133</v>
      </c>
      <c r="E1643" t="s">
        <v>50</v>
      </c>
      <c r="F1643">
        <v>4</v>
      </c>
      <c r="G1643">
        <v>3</v>
      </c>
      <c r="H1643" s="4">
        <v>527.71</v>
      </c>
      <c r="I1643" s="4">
        <v>575.20390000000009</v>
      </c>
      <c r="J1643" s="4">
        <f t="shared" si="50"/>
        <v>97.081700000000268</v>
      </c>
      <c r="K1643" s="4">
        <f t="shared" si="51"/>
        <v>1725.6117000000004</v>
      </c>
      <c r="L1643" t="s">
        <v>66</v>
      </c>
      <c r="M1643" t="s">
        <v>35</v>
      </c>
      <c r="N1643" t="s">
        <v>36</v>
      </c>
      <c r="O1643" t="s">
        <v>53</v>
      </c>
      <c r="P1643" s="5">
        <v>45.4</v>
      </c>
      <c r="Q1643">
        <v>3.6</v>
      </c>
      <c r="R1643" t="s">
        <v>23</v>
      </c>
    </row>
    <row r="1644" spans="1:18" x14ac:dyDescent="0.3">
      <c r="A1644" t="s">
        <v>6765</v>
      </c>
      <c r="B1644" s="1">
        <v>44398</v>
      </c>
      <c r="C1644" t="s">
        <v>6766</v>
      </c>
      <c r="D1644" t="s">
        <v>40</v>
      </c>
      <c r="E1644" t="s">
        <v>57</v>
      </c>
      <c r="F1644">
        <v>10</v>
      </c>
      <c r="G1644">
        <v>9</v>
      </c>
      <c r="H1644" s="4">
        <v>1285.82</v>
      </c>
      <c r="I1644" s="4">
        <v>1414.402</v>
      </c>
      <c r="J1644" s="4">
        <f t="shared" si="50"/>
        <v>1128.0080000000012</v>
      </c>
      <c r="K1644" s="4">
        <f t="shared" si="51"/>
        <v>12729.618</v>
      </c>
      <c r="L1644" t="s">
        <v>47</v>
      </c>
      <c r="M1644" t="s">
        <v>79</v>
      </c>
      <c r="N1644" t="s">
        <v>22</v>
      </c>
      <c r="O1644" t="s">
        <v>67</v>
      </c>
      <c r="P1644" s="5">
        <v>29.23</v>
      </c>
      <c r="Q1644">
        <v>4.5999999999999996</v>
      </c>
      <c r="R1644" t="s">
        <v>74</v>
      </c>
    </row>
    <row r="1645" spans="1:18" x14ac:dyDescent="0.3">
      <c r="A1645" t="s">
        <v>7046</v>
      </c>
      <c r="B1645" s="1">
        <v>44398</v>
      </c>
      <c r="C1645" t="s">
        <v>7047</v>
      </c>
      <c r="D1645" t="s">
        <v>116</v>
      </c>
      <c r="E1645" t="s">
        <v>50</v>
      </c>
      <c r="F1645">
        <v>17</v>
      </c>
      <c r="G1645">
        <v>14</v>
      </c>
      <c r="H1645" s="4">
        <v>495.19</v>
      </c>
      <c r="I1645" s="4">
        <v>554.61280000000011</v>
      </c>
      <c r="J1645" s="4">
        <f t="shared" si="50"/>
        <v>814.48920000000214</v>
      </c>
      <c r="K1645" s="4">
        <f t="shared" si="51"/>
        <v>7764.5792000000019</v>
      </c>
      <c r="L1645" t="s">
        <v>51</v>
      </c>
      <c r="M1645" t="s">
        <v>28</v>
      </c>
      <c r="N1645" t="s">
        <v>22</v>
      </c>
      <c r="O1645" t="s">
        <v>67</v>
      </c>
      <c r="P1645" s="5">
        <v>17.43</v>
      </c>
      <c r="Q1645">
        <v>1.8</v>
      </c>
      <c r="R1645" t="s">
        <v>23</v>
      </c>
    </row>
    <row r="1646" spans="1:18" x14ac:dyDescent="0.3">
      <c r="A1646" t="s">
        <v>5054</v>
      </c>
      <c r="B1646" s="1">
        <v>44399</v>
      </c>
      <c r="C1646" t="s">
        <v>5055</v>
      </c>
      <c r="D1646" t="s">
        <v>40</v>
      </c>
      <c r="E1646" t="s">
        <v>57</v>
      </c>
      <c r="F1646">
        <v>15</v>
      </c>
      <c r="G1646">
        <v>12</v>
      </c>
      <c r="H1646" s="4">
        <v>1287.71</v>
      </c>
      <c r="I1646" s="4">
        <v>1352.0955000000001</v>
      </c>
      <c r="J1646" s="4">
        <f t="shared" si="50"/>
        <v>766.96600000000024</v>
      </c>
      <c r="K1646" s="4">
        <f t="shared" si="51"/>
        <v>16225.146000000001</v>
      </c>
      <c r="L1646" t="s">
        <v>51</v>
      </c>
      <c r="M1646" t="s">
        <v>123</v>
      </c>
      <c r="N1646" t="s">
        <v>22</v>
      </c>
      <c r="O1646" t="s">
        <v>30</v>
      </c>
      <c r="P1646" s="5">
        <v>5.66</v>
      </c>
      <c r="Q1646">
        <v>2.4</v>
      </c>
      <c r="R1646" t="s">
        <v>74</v>
      </c>
    </row>
    <row r="1647" spans="1:18" x14ac:dyDescent="0.3">
      <c r="A1647" t="s">
        <v>10587</v>
      </c>
      <c r="B1647" s="1">
        <v>44399</v>
      </c>
      <c r="C1647" t="s">
        <v>10588</v>
      </c>
      <c r="D1647" t="s">
        <v>85</v>
      </c>
      <c r="E1647" t="s">
        <v>82</v>
      </c>
      <c r="F1647">
        <v>16</v>
      </c>
      <c r="G1647">
        <v>16</v>
      </c>
      <c r="H1647" s="4">
        <v>720.56</v>
      </c>
      <c r="I1647" s="4">
        <v>770.99919999999997</v>
      </c>
      <c r="J1647" s="4">
        <f t="shared" si="50"/>
        <v>783.58720000000039</v>
      </c>
      <c r="K1647" s="4">
        <f t="shared" si="51"/>
        <v>12335.9872</v>
      </c>
      <c r="L1647" t="s">
        <v>20</v>
      </c>
      <c r="M1647" t="s">
        <v>86</v>
      </c>
      <c r="N1647" t="s">
        <v>22</v>
      </c>
      <c r="O1647" t="s">
        <v>53</v>
      </c>
      <c r="P1647" s="5">
        <v>23.44</v>
      </c>
      <c r="Q1647">
        <v>1.3</v>
      </c>
      <c r="R1647" t="s">
        <v>23</v>
      </c>
    </row>
    <row r="1648" spans="1:18" x14ac:dyDescent="0.3">
      <c r="A1648" t="s">
        <v>2231</v>
      </c>
      <c r="B1648" s="1">
        <v>44400</v>
      </c>
      <c r="C1648" t="s">
        <v>2232</v>
      </c>
      <c r="D1648" t="s">
        <v>61</v>
      </c>
      <c r="E1648" t="s">
        <v>70</v>
      </c>
      <c r="F1648">
        <v>20</v>
      </c>
      <c r="G1648">
        <v>19</v>
      </c>
      <c r="H1648" s="4">
        <v>737.55</v>
      </c>
      <c r="I1648" s="4">
        <v>803.92949999999996</v>
      </c>
      <c r="J1648" s="4">
        <f t="shared" si="50"/>
        <v>1217.1205000000011</v>
      </c>
      <c r="K1648" s="4">
        <f t="shared" si="51"/>
        <v>15274.6605</v>
      </c>
      <c r="L1648" t="s">
        <v>51</v>
      </c>
      <c r="M1648" t="s">
        <v>79</v>
      </c>
      <c r="N1648" t="s">
        <v>36</v>
      </c>
      <c r="O1648" t="s">
        <v>37</v>
      </c>
      <c r="P1648" s="5">
        <v>44.09</v>
      </c>
      <c r="Q1648">
        <v>2.6</v>
      </c>
      <c r="R1648" t="s">
        <v>23</v>
      </c>
    </row>
    <row r="1649" spans="1:18" x14ac:dyDescent="0.3">
      <c r="A1649" t="s">
        <v>6244</v>
      </c>
      <c r="B1649" s="1">
        <v>44400</v>
      </c>
      <c r="C1649" t="s">
        <v>321</v>
      </c>
      <c r="D1649" t="s">
        <v>109</v>
      </c>
      <c r="E1649" t="s">
        <v>46</v>
      </c>
      <c r="F1649">
        <v>1</v>
      </c>
      <c r="G1649">
        <v>1</v>
      </c>
      <c r="H1649" s="4">
        <v>201</v>
      </c>
      <c r="I1649" s="4">
        <v>217.08</v>
      </c>
      <c r="J1649" s="4">
        <f t="shared" si="50"/>
        <v>3.7000000000000117</v>
      </c>
      <c r="K1649" s="4">
        <f t="shared" si="51"/>
        <v>217.08</v>
      </c>
      <c r="L1649" t="s">
        <v>27</v>
      </c>
      <c r="M1649" t="s">
        <v>79</v>
      </c>
      <c r="N1649" t="s">
        <v>71</v>
      </c>
      <c r="O1649" t="s">
        <v>53</v>
      </c>
      <c r="P1649" s="5">
        <v>12.38</v>
      </c>
      <c r="Q1649">
        <v>2</v>
      </c>
      <c r="R1649" t="s">
        <v>23</v>
      </c>
    </row>
    <row r="1650" spans="1:18" x14ac:dyDescent="0.3">
      <c r="A1650" t="s">
        <v>8215</v>
      </c>
      <c r="B1650" s="1">
        <v>44401</v>
      </c>
      <c r="C1650" t="s">
        <v>8216</v>
      </c>
      <c r="D1650" t="s">
        <v>109</v>
      </c>
      <c r="E1650" t="s">
        <v>46</v>
      </c>
      <c r="F1650">
        <v>3</v>
      </c>
      <c r="G1650">
        <v>2</v>
      </c>
      <c r="H1650" s="4">
        <v>770.42</v>
      </c>
      <c r="I1650" s="4">
        <v>885.98299999999983</v>
      </c>
      <c r="J1650" s="4">
        <f t="shared" si="50"/>
        <v>220.76599999999974</v>
      </c>
      <c r="K1650" s="4">
        <f t="shared" si="51"/>
        <v>1771.9659999999997</v>
      </c>
      <c r="L1650" t="s">
        <v>20</v>
      </c>
      <c r="M1650" t="s">
        <v>79</v>
      </c>
      <c r="N1650" t="s">
        <v>36</v>
      </c>
      <c r="O1650" t="s">
        <v>37</v>
      </c>
      <c r="P1650" s="5">
        <v>10.36</v>
      </c>
      <c r="Q1650">
        <v>1.4</v>
      </c>
      <c r="R1650" t="s">
        <v>23</v>
      </c>
    </row>
    <row r="1651" spans="1:18" x14ac:dyDescent="0.3">
      <c r="A1651" t="s">
        <v>8478</v>
      </c>
      <c r="B1651" s="1">
        <v>44401</v>
      </c>
      <c r="C1651" t="s">
        <v>8479</v>
      </c>
      <c r="D1651" t="s">
        <v>61</v>
      </c>
      <c r="E1651" t="s">
        <v>70</v>
      </c>
      <c r="F1651">
        <v>9</v>
      </c>
      <c r="G1651">
        <v>8</v>
      </c>
      <c r="H1651" s="4">
        <v>649.05999999999995</v>
      </c>
      <c r="I1651" s="4">
        <v>707.47540000000004</v>
      </c>
      <c r="J1651" s="4">
        <f t="shared" si="50"/>
        <v>425.92320000000075</v>
      </c>
      <c r="K1651" s="4">
        <f t="shared" si="51"/>
        <v>5659.8032000000003</v>
      </c>
      <c r="L1651" t="s">
        <v>27</v>
      </c>
      <c r="M1651" t="s">
        <v>21</v>
      </c>
      <c r="N1651" t="s">
        <v>22</v>
      </c>
      <c r="O1651" t="s">
        <v>53</v>
      </c>
      <c r="P1651" s="5">
        <v>41.4</v>
      </c>
      <c r="Q1651">
        <v>3</v>
      </c>
      <c r="R1651" t="s">
        <v>23</v>
      </c>
    </row>
    <row r="1652" spans="1:18" x14ac:dyDescent="0.3">
      <c r="A1652" t="s">
        <v>6073</v>
      </c>
      <c r="B1652" s="1">
        <v>44402</v>
      </c>
      <c r="C1652" t="s">
        <v>6074</v>
      </c>
      <c r="D1652" t="s">
        <v>85</v>
      </c>
      <c r="E1652" t="s">
        <v>82</v>
      </c>
      <c r="F1652">
        <v>14</v>
      </c>
      <c r="G1652">
        <v>12</v>
      </c>
      <c r="H1652" s="4">
        <v>40.909999999999997</v>
      </c>
      <c r="I1652" s="4">
        <v>45.4101</v>
      </c>
      <c r="J1652" s="4">
        <f t="shared" si="50"/>
        <v>6.9212000000000415</v>
      </c>
      <c r="K1652" s="4">
        <f t="shared" si="51"/>
        <v>544.9212</v>
      </c>
      <c r="L1652" t="s">
        <v>66</v>
      </c>
      <c r="M1652" t="s">
        <v>123</v>
      </c>
      <c r="N1652" t="s">
        <v>22</v>
      </c>
      <c r="O1652" t="s">
        <v>67</v>
      </c>
      <c r="P1652" s="5">
        <v>47.08</v>
      </c>
      <c r="Q1652">
        <v>2.1</v>
      </c>
      <c r="R1652" t="s">
        <v>23</v>
      </c>
    </row>
    <row r="1653" spans="1:18" x14ac:dyDescent="0.3">
      <c r="A1653" t="s">
        <v>7564</v>
      </c>
      <c r="B1653" s="1">
        <v>44402</v>
      </c>
      <c r="C1653" t="s">
        <v>5697</v>
      </c>
      <c r="D1653" t="s">
        <v>141</v>
      </c>
      <c r="E1653" t="s">
        <v>50</v>
      </c>
      <c r="F1653">
        <v>17</v>
      </c>
      <c r="G1653">
        <v>17</v>
      </c>
      <c r="H1653" s="4">
        <v>578.80999999999995</v>
      </c>
      <c r="I1653" s="4">
        <v>659.84339999999997</v>
      </c>
      <c r="J1653" s="4">
        <f t="shared" si="50"/>
        <v>1374.3578000000007</v>
      </c>
      <c r="K1653" s="4">
        <f t="shared" si="51"/>
        <v>11217.337799999999</v>
      </c>
      <c r="L1653" t="s">
        <v>27</v>
      </c>
      <c r="M1653" t="s">
        <v>35</v>
      </c>
      <c r="N1653" t="s">
        <v>29</v>
      </c>
      <c r="O1653" t="s">
        <v>67</v>
      </c>
      <c r="P1653" s="5">
        <v>3.21</v>
      </c>
      <c r="Q1653">
        <v>2.2999999999999998</v>
      </c>
      <c r="R1653" t="s">
        <v>23</v>
      </c>
    </row>
    <row r="1654" spans="1:18" x14ac:dyDescent="0.3">
      <c r="A1654" t="s">
        <v>1865</v>
      </c>
      <c r="B1654" s="1">
        <v>44403</v>
      </c>
      <c r="C1654" t="s">
        <v>1866</v>
      </c>
      <c r="D1654" t="s">
        <v>45</v>
      </c>
      <c r="E1654" t="s">
        <v>46</v>
      </c>
      <c r="F1654">
        <v>20</v>
      </c>
      <c r="G1654">
        <v>18</v>
      </c>
      <c r="H1654" s="4">
        <v>1260.8900000000001</v>
      </c>
      <c r="I1654" s="4">
        <v>1374.3701000000003</v>
      </c>
      <c r="J1654" s="4">
        <f t="shared" si="50"/>
        <v>2013.0718000000049</v>
      </c>
      <c r="K1654" s="4">
        <f t="shared" si="51"/>
        <v>24738.661800000005</v>
      </c>
      <c r="L1654" t="s">
        <v>27</v>
      </c>
      <c r="M1654" t="s">
        <v>21</v>
      </c>
      <c r="N1654" t="s">
        <v>36</v>
      </c>
      <c r="O1654" t="s">
        <v>89</v>
      </c>
      <c r="P1654" s="5">
        <v>29.57</v>
      </c>
      <c r="Q1654">
        <v>4.5999999999999996</v>
      </c>
      <c r="R1654" t="s">
        <v>23</v>
      </c>
    </row>
    <row r="1655" spans="1:18" x14ac:dyDescent="0.3">
      <c r="A1655" t="s">
        <v>1727</v>
      </c>
      <c r="B1655" s="1">
        <v>44404</v>
      </c>
      <c r="C1655" t="s">
        <v>1728</v>
      </c>
      <c r="D1655" t="s">
        <v>141</v>
      </c>
      <c r="E1655" t="s">
        <v>50</v>
      </c>
      <c r="F1655">
        <v>15</v>
      </c>
      <c r="G1655">
        <v>13</v>
      </c>
      <c r="H1655" s="4">
        <v>741.7</v>
      </c>
      <c r="I1655" s="4">
        <v>845.53800000000012</v>
      </c>
      <c r="J1655" s="4">
        <f t="shared" si="50"/>
        <v>1314.934000000002</v>
      </c>
      <c r="K1655" s="4">
        <f t="shared" si="51"/>
        <v>10991.994000000002</v>
      </c>
      <c r="L1655" t="s">
        <v>20</v>
      </c>
      <c r="M1655" t="s">
        <v>21</v>
      </c>
      <c r="N1655" t="s">
        <v>22</v>
      </c>
      <c r="O1655" t="s">
        <v>53</v>
      </c>
      <c r="P1655" s="5">
        <v>34.96</v>
      </c>
      <c r="Q1655">
        <v>4.8</v>
      </c>
      <c r="R1655" t="s">
        <v>23</v>
      </c>
    </row>
    <row r="1656" spans="1:18" x14ac:dyDescent="0.3">
      <c r="A1656" t="s">
        <v>9278</v>
      </c>
      <c r="B1656" s="1">
        <v>44404</v>
      </c>
      <c r="C1656" t="s">
        <v>9279</v>
      </c>
      <c r="D1656" t="s">
        <v>56</v>
      </c>
      <c r="E1656" t="s">
        <v>57</v>
      </c>
      <c r="F1656">
        <v>19</v>
      </c>
      <c r="G1656">
        <v>16</v>
      </c>
      <c r="H1656" s="4">
        <v>1325.3</v>
      </c>
      <c r="I1656" s="4">
        <v>1418.0710000000001</v>
      </c>
      <c r="J1656" s="4">
        <f t="shared" si="50"/>
        <v>1441.8760000000029</v>
      </c>
      <c r="K1656" s="4">
        <f t="shared" si="51"/>
        <v>22689.136000000002</v>
      </c>
      <c r="L1656" t="s">
        <v>27</v>
      </c>
      <c r="M1656" t="s">
        <v>42</v>
      </c>
      <c r="N1656" t="s">
        <v>22</v>
      </c>
      <c r="O1656" t="s">
        <v>53</v>
      </c>
      <c r="P1656" s="5">
        <v>42.46</v>
      </c>
      <c r="Q1656">
        <v>0</v>
      </c>
      <c r="R1656" t="s">
        <v>23</v>
      </c>
    </row>
    <row r="1657" spans="1:18" x14ac:dyDescent="0.3">
      <c r="A1657" t="s">
        <v>5605</v>
      </c>
      <c r="B1657" s="1">
        <v>44405</v>
      </c>
      <c r="C1657" t="s">
        <v>5606</v>
      </c>
      <c r="D1657" t="s">
        <v>61</v>
      </c>
      <c r="E1657" t="s">
        <v>70</v>
      </c>
      <c r="F1657">
        <v>11</v>
      </c>
      <c r="G1657">
        <v>11</v>
      </c>
      <c r="H1657" s="4">
        <v>1303.8900000000001</v>
      </c>
      <c r="I1657" s="4">
        <v>1473.3957</v>
      </c>
      <c r="J1657" s="4">
        <f t="shared" si="50"/>
        <v>1861.8826999999985</v>
      </c>
      <c r="K1657" s="4">
        <f t="shared" si="51"/>
        <v>16207.352699999999</v>
      </c>
      <c r="L1657" t="s">
        <v>20</v>
      </c>
      <c r="M1657" t="s">
        <v>42</v>
      </c>
      <c r="N1657" t="s">
        <v>71</v>
      </c>
      <c r="O1657" t="s">
        <v>67</v>
      </c>
      <c r="P1657" s="5">
        <v>2.68</v>
      </c>
      <c r="Q1657">
        <v>1.4</v>
      </c>
      <c r="R1657" t="s">
        <v>23</v>
      </c>
    </row>
    <row r="1658" spans="1:18" x14ac:dyDescent="0.3">
      <c r="A1658" t="s">
        <v>10053</v>
      </c>
      <c r="B1658" s="1">
        <v>44405</v>
      </c>
      <c r="C1658" t="s">
        <v>10054</v>
      </c>
      <c r="D1658" t="s">
        <v>130</v>
      </c>
      <c r="E1658" t="s">
        <v>82</v>
      </c>
      <c r="F1658">
        <v>14</v>
      </c>
      <c r="G1658">
        <v>12</v>
      </c>
      <c r="H1658" s="4">
        <v>12</v>
      </c>
      <c r="I1658" s="4">
        <v>13.559999999999999</v>
      </c>
      <c r="J1658" s="4">
        <f t="shared" si="50"/>
        <v>-13.300000000000033</v>
      </c>
      <c r="K1658" s="4">
        <f t="shared" si="51"/>
        <v>162.71999999999997</v>
      </c>
      <c r="L1658" t="s">
        <v>51</v>
      </c>
      <c r="M1658" t="s">
        <v>42</v>
      </c>
      <c r="N1658" t="s">
        <v>71</v>
      </c>
      <c r="O1658" t="s">
        <v>89</v>
      </c>
      <c r="P1658" s="5">
        <v>32.020000000000003</v>
      </c>
      <c r="Q1658">
        <v>5</v>
      </c>
      <c r="R1658" t="s">
        <v>23</v>
      </c>
    </row>
    <row r="1659" spans="1:18" x14ac:dyDescent="0.3">
      <c r="A1659" t="s">
        <v>3050</v>
      </c>
      <c r="B1659" s="1">
        <v>44406</v>
      </c>
      <c r="C1659" t="s">
        <v>3051</v>
      </c>
      <c r="D1659" t="s">
        <v>141</v>
      </c>
      <c r="E1659" t="s">
        <v>50</v>
      </c>
      <c r="F1659">
        <v>12</v>
      </c>
      <c r="G1659">
        <v>12</v>
      </c>
      <c r="H1659" s="4">
        <v>349.09</v>
      </c>
      <c r="I1659" s="4">
        <v>377.0172</v>
      </c>
      <c r="J1659" s="4">
        <f t="shared" si="50"/>
        <v>289.9464000000001</v>
      </c>
      <c r="K1659" s="4">
        <f t="shared" si="51"/>
        <v>4524.2064</v>
      </c>
      <c r="L1659" t="s">
        <v>20</v>
      </c>
      <c r="M1659" t="s">
        <v>35</v>
      </c>
      <c r="N1659" t="s">
        <v>29</v>
      </c>
      <c r="O1659" t="s">
        <v>53</v>
      </c>
      <c r="P1659" s="5">
        <v>45.18</v>
      </c>
      <c r="Q1659">
        <v>2.9</v>
      </c>
      <c r="R1659" t="s">
        <v>23</v>
      </c>
    </row>
    <row r="1660" spans="1:18" x14ac:dyDescent="0.3">
      <c r="A1660" t="s">
        <v>9504</v>
      </c>
      <c r="B1660" s="1">
        <v>44406</v>
      </c>
      <c r="C1660" t="s">
        <v>9505</v>
      </c>
      <c r="D1660" t="s">
        <v>109</v>
      </c>
      <c r="E1660" t="s">
        <v>46</v>
      </c>
      <c r="F1660">
        <v>2</v>
      </c>
      <c r="G1660">
        <v>2</v>
      </c>
      <c r="H1660" s="4">
        <v>960.28</v>
      </c>
      <c r="I1660" s="4">
        <v>1075.5136</v>
      </c>
      <c r="J1660" s="4">
        <f t="shared" si="50"/>
        <v>203.98720000000006</v>
      </c>
      <c r="K1660" s="4">
        <f t="shared" si="51"/>
        <v>2151.0272</v>
      </c>
      <c r="L1660" t="s">
        <v>20</v>
      </c>
      <c r="M1660" t="s">
        <v>42</v>
      </c>
      <c r="N1660" t="s">
        <v>22</v>
      </c>
      <c r="O1660" t="s">
        <v>53</v>
      </c>
      <c r="P1660" s="5">
        <v>26.48</v>
      </c>
      <c r="Q1660">
        <v>2.8</v>
      </c>
      <c r="R1660" t="s">
        <v>23</v>
      </c>
    </row>
    <row r="1661" spans="1:18" x14ac:dyDescent="0.3">
      <c r="A1661" t="s">
        <v>1059</v>
      </c>
      <c r="B1661" s="1">
        <v>44407</v>
      </c>
      <c r="C1661" t="s">
        <v>1060</v>
      </c>
      <c r="D1661" t="s">
        <v>40</v>
      </c>
      <c r="E1661" t="s">
        <v>57</v>
      </c>
      <c r="F1661">
        <v>5</v>
      </c>
      <c r="G1661">
        <v>5</v>
      </c>
      <c r="H1661" s="4">
        <v>911.51</v>
      </c>
      <c r="I1661" s="4">
        <v>1039.1214</v>
      </c>
      <c r="J1661" s="4">
        <f t="shared" si="50"/>
        <v>605.00699999999983</v>
      </c>
      <c r="K1661" s="4">
        <f t="shared" si="51"/>
        <v>5195.607</v>
      </c>
      <c r="L1661" t="s">
        <v>51</v>
      </c>
      <c r="M1661" t="s">
        <v>79</v>
      </c>
      <c r="N1661" t="s">
        <v>36</v>
      </c>
      <c r="O1661" t="s">
        <v>37</v>
      </c>
      <c r="P1661" s="5">
        <v>33.049999999999997</v>
      </c>
      <c r="Q1661">
        <v>1.1000000000000001</v>
      </c>
      <c r="R1661" t="s">
        <v>23</v>
      </c>
    </row>
    <row r="1662" spans="1:18" x14ac:dyDescent="0.3">
      <c r="A1662" t="s">
        <v>3068</v>
      </c>
      <c r="B1662" s="1">
        <v>44407</v>
      </c>
      <c r="C1662" t="s">
        <v>2484</v>
      </c>
      <c r="D1662" t="s">
        <v>130</v>
      </c>
      <c r="E1662" t="s">
        <v>82</v>
      </c>
      <c r="F1662">
        <v>3</v>
      </c>
      <c r="G1662">
        <v>3</v>
      </c>
      <c r="H1662" s="4">
        <v>1319.76</v>
      </c>
      <c r="I1662" s="4">
        <v>1517.7239999999999</v>
      </c>
      <c r="J1662" s="4">
        <f t="shared" si="50"/>
        <v>549.38199999999983</v>
      </c>
      <c r="K1662" s="4">
        <f t="shared" si="51"/>
        <v>4553.1719999999996</v>
      </c>
      <c r="L1662" t="s">
        <v>51</v>
      </c>
      <c r="M1662" t="s">
        <v>86</v>
      </c>
      <c r="N1662" t="s">
        <v>29</v>
      </c>
      <c r="O1662" t="s">
        <v>30</v>
      </c>
      <c r="P1662" s="5">
        <v>44.51</v>
      </c>
      <c r="Q1662">
        <v>4.2</v>
      </c>
      <c r="R1662" t="s">
        <v>23</v>
      </c>
    </row>
    <row r="1663" spans="1:18" x14ac:dyDescent="0.3">
      <c r="A1663" t="s">
        <v>823</v>
      </c>
      <c r="B1663" s="1">
        <v>44408</v>
      </c>
      <c r="C1663" t="s">
        <v>824</v>
      </c>
      <c r="D1663" t="s">
        <v>100</v>
      </c>
      <c r="E1663" t="s">
        <v>57</v>
      </c>
      <c r="F1663">
        <v>3</v>
      </c>
      <c r="G1663">
        <v>3</v>
      </c>
      <c r="H1663" s="4">
        <v>732.89</v>
      </c>
      <c r="I1663" s="4">
        <v>791.52120000000002</v>
      </c>
      <c r="J1663" s="4">
        <f t="shared" si="50"/>
        <v>147.33359999999988</v>
      </c>
      <c r="K1663" s="4">
        <f t="shared" si="51"/>
        <v>2374.5636</v>
      </c>
      <c r="L1663" t="s">
        <v>66</v>
      </c>
      <c r="M1663" t="s">
        <v>86</v>
      </c>
      <c r="N1663" t="s">
        <v>29</v>
      </c>
      <c r="O1663" t="s">
        <v>37</v>
      </c>
      <c r="P1663" s="5">
        <v>28.56</v>
      </c>
      <c r="Q1663">
        <v>2.1</v>
      </c>
      <c r="R1663" t="s">
        <v>23</v>
      </c>
    </row>
    <row r="1664" spans="1:18" x14ac:dyDescent="0.3">
      <c r="A1664" t="s">
        <v>4893</v>
      </c>
      <c r="B1664" s="1">
        <v>44408</v>
      </c>
      <c r="C1664" t="s">
        <v>4894</v>
      </c>
      <c r="D1664" t="s">
        <v>61</v>
      </c>
      <c r="E1664" t="s">
        <v>70</v>
      </c>
      <c r="F1664">
        <v>2</v>
      </c>
      <c r="G1664">
        <v>2</v>
      </c>
      <c r="H1664" s="4">
        <v>88.34</v>
      </c>
      <c r="I1664" s="4">
        <v>98.057400000000015</v>
      </c>
      <c r="J1664" s="4">
        <f t="shared" si="50"/>
        <v>-20.935199999999973</v>
      </c>
      <c r="K1664" s="4">
        <f t="shared" si="51"/>
        <v>196.11480000000003</v>
      </c>
      <c r="L1664" t="s">
        <v>20</v>
      </c>
      <c r="M1664" t="s">
        <v>21</v>
      </c>
      <c r="N1664" t="s">
        <v>22</v>
      </c>
      <c r="O1664" t="s">
        <v>67</v>
      </c>
      <c r="P1664" s="5">
        <v>40.369999999999997</v>
      </c>
      <c r="Q1664">
        <v>2.7</v>
      </c>
      <c r="R1664" t="s">
        <v>23</v>
      </c>
    </row>
    <row r="1665" spans="1:18" x14ac:dyDescent="0.3">
      <c r="A1665" t="s">
        <v>181</v>
      </c>
      <c r="B1665" s="1">
        <v>44409</v>
      </c>
      <c r="C1665" t="s">
        <v>182</v>
      </c>
      <c r="D1665" t="s">
        <v>94</v>
      </c>
      <c r="E1665" t="s">
        <v>50</v>
      </c>
      <c r="F1665">
        <v>16</v>
      </c>
      <c r="G1665">
        <v>16</v>
      </c>
      <c r="H1665" s="4">
        <v>808.88</v>
      </c>
      <c r="I1665" s="4">
        <v>857.41280000000006</v>
      </c>
      <c r="J1665" s="4">
        <f t="shared" si="50"/>
        <v>747.55480000000102</v>
      </c>
      <c r="K1665" s="4">
        <f t="shared" si="51"/>
        <v>13718.604800000001</v>
      </c>
      <c r="L1665" t="s">
        <v>20</v>
      </c>
      <c r="M1665" t="s">
        <v>21</v>
      </c>
      <c r="N1665" t="s">
        <v>29</v>
      </c>
      <c r="O1665" t="s">
        <v>67</v>
      </c>
      <c r="P1665" s="5">
        <v>28.97</v>
      </c>
      <c r="Q1665">
        <v>5</v>
      </c>
      <c r="R1665" t="s">
        <v>23</v>
      </c>
    </row>
    <row r="1666" spans="1:18" x14ac:dyDescent="0.3">
      <c r="A1666" t="s">
        <v>4256</v>
      </c>
      <c r="B1666" s="1">
        <v>44409</v>
      </c>
      <c r="C1666" t="s">
        <v>4257</v>
      </c>
      <c r="D1666" t="s">
        <v>141</v>
      </c>
      <c r="E1666" t="s">
        <v>50</v>
      </c>
      <c r="F1666">
        <v>20</v>
      </c>
      <c r="G1666">
        <v>18</v>
      </c>
      <c r="H1666" s="4">
        <v>202.87</v>
      </c>
      <c r="I1666" s="4">
        <v>227.21440000000004</v>
      </c>
      <c r="J1666" s="4">
        <f t="shared" ref="J1666:J1729" si="52">(G1666*I1666)-(G1666*H1666)-P1666</f>
        <v>418.89920000000092</v>
      </c>
      <c r="K1666" s="4">
        <f t="shared" ref="K1666:K1729" si="53">G1666*I1666</f>
        <v>4089.8592000000008</v>
      </c>
      <c r="L1666" t="s">
        <v>27</v>
      </c>
      <c r="M1666" t="s">
        <v>123</v>
      </c>
      <c r="N1666" t="s">
        <v>22</v>
      </c>
      <c r="O1666" t="s">
        <v>30</v>
      </c>
      <c r="P1666" s="5">
        <v>19.3</v>
      </c>
      <c r="Q1666">
        <v>2.8</v>
      </c>
      <c r="R1666" t="s">
        <v>74</v>
      </c>
    </row>
    <row r="1667" spans="1:18" x14ac:dyDescent="0.3">
      <c r="A1667" t="s">
        <v>3154</v>
      </c>
      <c r="B1667" s="1">
        <v>44410</v>
      </c>
      <c r="C1667" t="s">
        <v>3155</v>
      </c>
      <c r="D1667" t="s">
        <v>141</v>
      </c>
      <c r="E1667" t="s">
        <v>50</v>
      </c>
      <c r="F1667">
        <v>8</v>
      </c>
      <c r="G1667">
        <v>6</v>
      </c>
      <c r="H1667" s="4">
        <v>1481.88</v>
      </c>
      <c r="I1667" s="4">
        <v>1570.7928000000002</v>
      </c>
      <c r="J1667" s="4">
        <f t="shared" si="52"/>
        <v>509.68680000000035</v>
      </c>
      <c r="K1667" s="4">
        <f t="shared" si="53"/>
        <v>9424.756800000001</v>
      </c>
      <c r="L1667" t="s">
        <v>66</v>
      </c>
      <c r="M1667" t="s">
        <v>79</v>
      </c>
      <c r="N1667" t="s">
        <v>22</v>
      </c>
      <c r="O1667" t="s">
        <v>67</v>
      </c>
      <c r="P1667" s="5">
        <v>23.79</v>
      </c>
      <c r="Q1667">
        <v>4</v>
      </c>
      <c r="R1667" t="s">
        <v>23</v>
      </c>
    </row>
    <row r="1668" spans="1:18" x14ac:dyDescent="0.3">
      <c r="A1668" t="s">
        <v>3094</v>
      </c>
      <c r="B1668" s="1">
        <v>44411</v>
      </c>
      <c r="C1668" t="s">
        <v>3095</v>
      </c>
      <c r="D1668" t="s">
        <v>109</v>
      </c>
      <c r="E1668" t="s">
        <v>46</v>
      </c>
      <c r="F1668">
        <v>12</v>
      </c>
      <c r="G1668">
        <v>10</v>
      </c>
      <c r="H1668" s="4">
        <v>135.33000000000001</v>
      </c>
      <c r="I1668" s="4">
        <v>144.80310000000003</v>
      </c>
      <c r="J1668" s="4">
        <f t="shared" si="52"/>
        <v>66.291000000000224</v>
      </c>
      <c r="K1668" s="4">
        <f t="shared" si="53"/>
        <v>1448.0310000000004</v>
      </c>
      <c r="L1668" t="s">
        <v>51</v>
      </c>
      <c r="M1668" t="s">
        <v>79</v>
      </c>
      <c r="N1668" t="s">
        <v>29</v>
      </c>
      <c r="O1668" t="s">
        <v>67</v>
      </c>
      <c r="P1668" s="5">
        <v>28.44</v>
      </c>
      <c r="Q1668">
        <v>3.6</v>
      </c>
      <c r="R1668" t="s">
        <v>23</v>
      </c>
    </row>
    <row r="1669" spans="1:18" x14ac:dyDescent="0.3">
      <c r="A1669" t="s">
        <v>6821</v>
      </c>
      <c r="B1669" s="1">
        <v>44411</v>
      </c>
      <c r="C1669" t="s">
        <v>6822</v>
      </c>
      <c r="D1669" t="s">
        <v>100</v>
      </c>
      <c r="E1669" t="s">
        <v>57</v>
      </c>
      <c r="F1669">
        <v>18</v>
      </c>
      <c r="G1669">
        <v>17</v>
      </c>
      <c r="H1669" s="4">
        <v>1223.52</v>
      </c>
      <c r="I1669" s="4">
        <v>1309.1664000000001</v>
      </c>
      <c r="J1669" s="4">
        <f t="shared" si="52"/>
        <v>1436.9088000000029</v>
      </c>
      <c r="K1669" s="4">
        <f t="shared" si="53"/>
        <v>22255.828800000003</v>
      </c>
      <c r="L1669" t="s">
        <v>47</v>
      </c>
      <c r="M1669" t="s">
        <v>21</v>
      </c>
      <c r="N1669" t="s">
        <v>36</v>
      </c>
      <c r="O1669" t="s">
        <v>67</v>
      </c>
      <c r="P1669" s="5">
        <v>19.079999999999998</v>
      </c>
      <c r="Q1669">
        <v>1</v>
      </c>
      <c r="R1669" t="s">
        <v>23</v>
      </c>
    </row>
    <row r="1670" spans="1:18" x14ac:dyDescent="0.3">
      <c r="A1670" t="s">
        <v>8640</v>
      </c>
      <c r="B1670" s="1">
        <v>44411</v>
      </c>
      <c r="C1670" t="s">
        <v>8641</v>
      </c>
      <c r="D1670" t="s">
        <v>33</v>
      </c>
      <c r="E1670" t="s">
        <v>70</v>
      </c>
      <c r="F1670">
        <v>8</v>
      </c>
      <c r="G1670">
        <v>7</v>
      </c>
      <c r="H1670" s="4">
        <v>1328.53</v>
      </c>
      <c r="I1670" s="4">
        <v>1408.2418</v>
      </c>
      <c r="J1670" s="4">
        <f t="shared" si="52"/>
        <v>557.98260000000118</v>
      </c>
      <c r="K1670" s="4">
        <f t="shared" si="53"/>
        <v>9857.6926000000003</v>
      </c>
      <c r="L1670" t="s">
        <v>66</v>
      </c>
      <c r="M1670" t="s">
        <v>42</v>
      </c>
      <c r="N1670" t="s">
        <v>29</v>
      </c>
      <c r="O1670" t="s">
        <v>30</v>
      </c>
      <c r="P1670" s="5">
        <v>0</v>
      </c>
      <c r="Q1670">
        <v>1.2</v>
      </c>
      <c r="R1670" t="s">
        <v>23</v>
      </c>
    </row>
    <row r="1671" spans="1:18" x14ac:dyDescent="0.3">
      <c r="A1671" t="s">
        <v>777</v>
      </c>
      <c r="B1671" s="1">
        <v>44412</v>
      </c>
      <c r="C1671" t="s">
        <v>778</v>
      </c>
      <c r="D1671" t="s">
        <v>141</v>
      </c>
      <c r="E1671" t="s">
        <v>50</v>
      </c>
      <c r="F1671">
        <v>1</v>
      </c>
      <c r="G1671">
        <v>1</v>
      </c>
      <c r="H1671" s="4">
        <v>96.14</v>
      </c>
      <c r="I1671" s="4">
        <v>105.754</v>
      </c>
      <c r="J1671" s="4">
        <f t="shared" si="52"/>
        <v>-18.225999999999996</v>
      </c>
      <c r="K1671" s="4">
        <f t="shared" si="53"/>
        <v>105.754</v>
      </c>
      <c r="L1671" t="s">
        <v>20</v>
      </c>
      <c r="M1671" t="s">
        <v>42</v>
      </c>
      <c r="N1671" t="s">
        <v>29</v>
      </c>
      <c r="O1671" t="s">
        <v>53</v>
      </c>
      <c r="P1671" s="5">
        <v>27.84</v>
      </c>
      <c r="Q1671">
        <v>1.3</v>
      </c>
      <c r="R1671" t="s">
        <v>23</v>
      </c>
    </row>
    <row r="1672" spans="1:18" x14ac:dyDescent="0.3">
      <c r="A1672" t="s">
        <v>4331</v>
      </c>
      <c r="B1672" s="1">
        <v>44412</v>
      </c>
      <c r="C1672" t="s">
        <v>1334</v>
      </c>
      <c r="D1672" t="s">
        <v>85</v>
      </c>
      <c r="E1672" t="s">
        <v>82</v>
      </c>
      <c r="F1672">
        <v>5</v>
      </c>
      <c r="G1672">
        <v>4</v>
      </c>
      <c r="H1672" s="4">
        <v>502.34</v>
      </c>
      <c r="I1672" s="4">
        <v>532.48040000000003</v>
      </c>
      <c r="J1672" s="4">
        <f t="shared" si="52"/>
        <v>96.231600000000228</v>
      </c>
      <c r="K1672" s="4">
        <f t="shared" si="53"/>
        <v>2129.9216000000001</v>
      </c>
      <c r="L1672" t="s">
        <v>20</v>
      </c>
      <c r="M1672" t="s">
        <v>28</v>
      </c>
      <c r="N1672" t="s">
        <v>22</v>
      </c>
      <c r="O1672" t="s">
        <v>67</v>
      </c>
      <c r="P1672" s="5">
        <v>24.33</v>
      </c>
      <c r="Q1672">
        <v>2.5</v>
      </c>
      <c r="R1672" t="s">
        <v>23</v>
      </c>
    </row>
    <row r="1673" spans="1:18" x14ac:dyDescent="0.3">
      <c r="A1673" t="s">
        <v>6851</v>
      </c>
      <c r="B1673" s="1">
        <v>44412</v>
      </c>
      <c r="C1673" t="s">
        <v>6852</v>
      </c>
      <c r="D1673" t="s">
        <v>85</v>
      </c>
      <c r="E1673" t="s">
        <v>82</v>
      </c>
      <c r="F1673">
        <v>9</v>
      </c>
      <c r="G1673">
        <v>8</v>
      </c>
      <c r="H1673" s="4">
        <v>1461.89</v>
      </c>
      <c r="I1673" s="4">
        <v>1549.6034000000002</v>
      </c>
      <c r="J1673" s="4">
        <f t="shared" si="52"/>
        <v>675.05720000000076</v>
      </c>
      <c r="K1673" s="4">
        <f t="shared" si="53"/>
        <v>12396.827200000002</v>
      </c>
      <c r="L1673" t="s">
        <v>47</v>
      </c>
      <c r="M1673" t="s">
        <v>28</v>
      </c>
      <c r="N1673" t="s">
        <v>71</v>
      </c>
      <c r="O1673" t="s">
        <v>67</v>
      </c>
      <c r="P1673" s="5">
        <v>26.65</v>
      </c>
      <c r="Q1673">
        <v>4.9000000000000004</v>
      </c>
      <c r="R1673" t="s">
        <v>23</v>
      </c>
    </row>
    <row r="1674" spans="1:18" x14ac:dyDescent="0.3">
      <c r="A1674" t="s">
        <v>10178</v>
      </c>
      <c r="B1674" s="1">
        <v>44412</v>
      </c>
      <c r="C1674" t="s">
        <v>10179</v>
      </c>
      <c r="D1674" t="s">
        <v>130</v>
      </c>
      <c r="E1674" t="s">
        <v>82</v>
      </c>
      <c r="F1674">
        <v>2</v>
      </c>
      <c r="G1674">
        <v>2</v>
      </c>
      <c r="H1674" s="4">
        <v>1056.18</v>
      </c>
      <c r="I1674" s="4">
        <v>1182.9216000000001</v>
      </c>
      <c r="J1674" s="4">
        <f t="shared" si="52"/>
        <v>211.69320000000013</v>
      </c>
      <c r="K1674" s="4">
        <f t="shared" si="53"/>
        <v>2365.8432000000003</v>
      </c>
      <c r="L1674" t="s">
        <v>66</v>
      </c>
      <c r="M1674" t="s">
        <v>35</v>
      </c>
      <c r="N1674" t="s">
        <v>22</v>
      </c>
      <c r="O1674" t="s">
        <v>67</v>
      </c>
      <c r="P1674" s="5">
        <v>41.79</v>
      </c>
      <c r="Q1674">
        <v>2.7</v>
      </c>
      <c r="R1674" t="s">
        <v>23</v>
      </c>
    </row>
    <row r="1675" spans="1:18" x14ac:dyDescent="0.3">
      <c r="A1675" t="s">
        <v>564</v>
      </c>
      <c r="B1675" s="1">
        <v>44413</v>
      </c>
      <c r="C1675" t="s">
        <v>565</v>
      </c>
      <c r="D1675" t="s">
        <v>85</v>
      </c>
      <c r="E1675" t="s">
        <v>82</v>
      </c>
      <c r="F1675">
        <v>13</v>
      </c>
      <c r="G1675">
        <v>10</v>
      </c>
      <c r="H1675" s="4">
        <v>968.57</v>
      </c>
      <c r="I1675" s="4">
        <v>1075.1127000000001</v>
      </c>
      <c r="J1675" s="4">
        <f t="shared" si="52"/>
        <v>1028.9769999999996</v>
      </c>
      <c r="K1675" s="4">
        <f t="shared" si="53"/>
        <v>10751.127</v>
      </c>
      <c r="L1675" t="s">
        <v>27</v>
      </c>
      <c r="M1675" t="s">
        <v>86</v>
      </c>
      <c r="N1675" t="s">
        <v>36</v>
      </c>
      <c r="O1675" t="s">
        <v>53</v>
      </c>
      <c r="P1675" s="5">
        <v>36.450000000000003</v>
      </c>
      <c r="Q1675">
        <v>4.5999999999999996</v>
      </c>
      <c r="R1675" t="s">
        <v>23</v>
      </c>
    </row>
    <row r="1676" spans="1:18" x14ac:dyDescent="0.3">
      <c r="A1676" t="s">
        <v>5276</v>
      </c>
      <c r="B1676" s="1">
        <v>44414</v>
      </c>
      <c r="C1676" t="s">
        <v>5277</v>
      </c>
      <c r="D1676" t="s">
        <v>56</v>
      </c>
      <c r="E1676" t="s">
        <v>57</v>
      </c>
      <c r="F1676">
        <v>1</v>
      </c>
      <c r="G1676">
        <v>1</v>
      </c>
      <c r="H1676" s="4">
        <v>1199.25</v>
      </c>
      <c r="I1676" s="4">
        <v>1343.16</v>
      </c>
      <c r="J1676" s="4">
        <f t="shared" si="52"/>
        <v>102.42000000000007</v>
      </c>
      <c r="K1676" s="4">
        <f t="shared" si="53"/>
        <v>1343.16</v>
      </c>
      <c r="L1676" t="s">
        <v>27</v>
      </c>
      <c r="M1676" t="s">
        <v>28</v>
      </c>
      <c r="N1676" t="s">
        <v>36</v>
      </c>
      <c r="O1676" t="s">
        <v>67</v>
      </c>
      <c r="P1676" s="5">
        <v>41.49</v>
      </c>
      <c r="Q1676">
        <v>1.5</v>
      </c>
      <c r="R1676" t="s">
        <v>23</v>
      </c>
    </row>
    <row r="1677" spans="1:18" x14ac:dyDescent="0.3">
      <c r="A1677" t="s">
        <v>851</v>
      </c>
      <c r="B1677" s="1">
        <v>44415</v>
      </c>
      <c r="C1677" t="s">
        <v>852</v>
      </c>
      <c r="D1677" t="s">
        <v>130</v>
      </c>
      <c r="E1677" t="s">
        <v>82</v>
      </c>
      <c r="F1677">
        <v>2</v>
      </c>
      <c r="G1677">
        <v>2</v>
      </c>
      <c r="H1677" s="4">
        <v>1248.73</v>
      </c>
      <c r="I1677" s="4">
        <v>1323.6538</v>
      </c>
      <c r="J1677" s="4">
        <f t="shared" si="52"/>
        <v>116.69760000000005</v>
      </c>
      <c r="K1677" s="4">
        <f t="shared" si="53"/>
        <v>2647.3076000000001</v>
      </c>
      <c r="L1677" t="s">
        <v>51</v>
      </c>
      <c r="M1677" t="s">
        <v>42</v>
      </c>
      <c r="N1677" t="s">
        <v>22</v>
      </c>
      <c r="O1677" t="s">
        <v>37</v>
      </c>
      <c r="P1677" s="5">
        <v>33.15</v>
      </c>
      <c r="Q1677">
        <v>2.4</v>
      </c>
      <c r="R1677" t="s">
        <v>23</v>
      </c>
    </row>
    <row r="1678" spans="1:18" x14ac:dyDescent="0.3">
      <c r="A1678" t="s">
        <v>7659</v>
      </c>
      <c r="B1678" s="1">
        <v>44415</v>
      </c>
      <c r="C1678" t="s">
        <v>10804</v>
      </c>
      <c r="D1678" t="s">
        <v>133</v>
      </c>
      <c r="E1678" t="s">
        <v>50</v>
      </c>
      <c r="F1678">
        <v>7</v>
      </c>
      <c r="G1678">
        <v>7</v>
      </c>
      <c r="H1678" s="4">
        <v>305.52</v>
      </c>
      <c r="I1678" s="4">
        <v>333.01679999999999</v>
      </c>
      <c r="J1678" s="4">
        <f t="shared" si="52"/>
        <v>148.89760000000018</v>
      </c>
      <c r="K1678" s="4">
        <f t="shared" si="53"/>
        <v>2331.1176</v>
      </c>
      <c r="L1678" t="s">
        <v>27</v>
      </c>
      <c r="M1678" t="s">
        <v>86</v>
      </c>
      <c r="N1678" t="s">
        <v>22</v>
      </c>
      <c r="O1678" t="s">
        <v>89</v>
      </c>
      <c r="P1678" s="5">
        <v>43.58</v>
      </c>
      <c r="Q1678">
        <v>1.3</v>
      </c>
      <c r="R1678" t="s">
        <v>23</v>
      </c>
    </row>
    <row r="1679" spans="1:18" x14ac:dyDescent="0.3">
      <c r="A1679" t="s">
        <v>7809</v>
      </c>
      <c r="B1679" s="1">
        <v>44415</v>
      </c>
      <c r="C1679" t="s">
        <v>7810</v>
      </c>
      <c r="D1679" t="s">
        <v>85</v>
      </c>
      <c r="E1679" t="s">
        <v>82</v>
      </c>
      <c r="F1679">
        <v>14</v>
      </c>
      <c r="G1679">
        <v>14</v>
      </c>
      <c r="H1679" s="4">
        <v>1292.46</v>
      </c>
      <c r="I1679" s="4">
        <v>1357.0830000000001</v>
      </c>
      <c r="J1679" s="4">
        <f t="shared" si="52"/>
        <v>886.27199999999789</v>
      </c>
      <c r="K1679" s="4">
        <f t="shared" si="53"/>
        <v>18999.162</v>
      </c>
      <c r="L1679" t="s">
        <v>47</v>
      </c>
      <c r="M1679" t="s">
        <v>21</v>
      </c>
      <c r="N1679" t="s">
        <v>71</v>
      </c>
      <c r="O1679" t="s">
        <v>89</v>
      </c>
      <c r="P1679" s="5">
        <v>18.45</v>
      </c>
      <c r="Q1679">
        <v>5</v>
      </c>
      <c r="R1679" t="s">
        <v>23</v>
      </c>
    </row>
    <row r="1680" spans="1:18" x14ac:dyDescent="0.3">
      <c r="A1680" t="s">
        <v>7020</v>
      </c>
      <c r="B1680" s="1">
        <v>44416</v>
      </c>
      <c r="C1680" t="s">
        <v>7021</v>
      </c>
      <c r="D1680" t="s">
        <v>85</v>
      </c>
      <c r="E1680" t="s">
        <v>82</v>
      </c>
      <c r="F1680">
        <v>18</v>
      </c>
      <c r="G1680">
        <v>14</v>
      </c>
      <c r="H1680" s="4">
        <v>523.39</v>
      </c>
      <c r="I1680" s="4">
        <v>575.72900000000004</v>
      </c>
      <c r="J1680" s="4">
        <f t="shared" si="52"/>
        <v>699.22600000000011</v>
      </c>
      <c r="K1680" s="4">
        <f t="shared" si="53"/>
        <v>8060.2060000000001</v>
      </c>
      <c r="L1680" t="s">
        <v>27</v>
      </c>
      <c r="M1680" t="s">
        <v>42</v>
      </c>
      <c r="N1680" t="s">
        <v>36</v>
      </c>
      <c r="O1680" t="s">
        <v>37</v>
      </c>
      <c r="P1680" s="5">
        <v>33.520000000000003</v>
      </c>
      <c r="Q1680">
        <v>3.6</v>
      </c>
      <c r="R1680" t="s">
        <v>74</v>
      </c>
    </row>
    <row r="1681" spans="1:18" x14ac:dyDescent="0.3">
      <c r="A1681" t="s">
        <v>9710</v>
      </c>
      <c r="B1681" s="1">
        <v>44416</v>
      </c>
      <c r="C1681" t="s">
        <v>9711</v>
      </c>
      <c r="D1681" t="s">
        <v>65</v>
      </c>
      <c r="E1681" t="s">
        <v>82</v>
      </c>
      <c r="F1681">
        <v>14</v>
      </c>
      <c r="G1681">
        <v>14</v>
      </c>
      <c r="H1681" s="4">
        <v>1132.8900000000001</v>
      </c>
      <c r="I1681" s="4">
        <v>1268.8368000000003</v>
      </c>
      <c r="J1681" s="4">
        <f t="shared" si="52"/>
        <v>1878.6452000000015</v>
      </c>
      <c r="K1681" s="4">
        <f t="shared" si="53"/>
        <v>17763.715200000002</v>
      </c>
      <c r="L1681" t="s">
        <v>27</v>
      </c>
      <c r="M1681" t="s">
        <v>21</v>
      </c>
      <c r="N1681" t="s">
        <v>22</v>
      </c>
      <c r="O1681" t="s">
        <v>30</v>
      </c>
      <c r="P1681" s="5">
        <v>24.61</v>
      </c>
      <c r="Q1681">
        <v>2.5</v>
      </c>
      <c r="R1681" t="s">
        <v>23</v>
      </c>
    </row>
    <row r="1682" spans="1:18" x14ac:dyDescent="0.3">
      <c r="A1682" t="s">
        <v>10317</v>
      </c>
      <c r="B1682" s="1">
        <v>44416</v>
      </c>
      <c r="C1682" t="s">
        <v>10318</v>
      </c>
      <c r="D1682" t="s">
        <v>40</v>
      </c>
      <c r="E1682" t="s">
        <v>57</v>
      </c>
      <c r="F1682">
        <v>8</v>
      </c>
      <c r="G1682">
        <v>8</v>
      </c>
      <c r="H1682" s="4">
        <v>371.9</v>
      </c>
      <c r="I1682" s="4">
        <v>394.214</v>
      </c>
      <c r="J1682" s="4">
        <f t="shared" si="52"/>
        <v>175.16200000000018</v>
      </c>
      <c r="K1682" s="4">
        <f t="shared" si="53"/>
        <v>3153.712</v>
      </c>
      <c r="L1682" t="s">
        <v>66</v>
      </c>
      <c r="M1682" t="s">
        <v>35</v>
      </c>
      <c r="N1682" t="s">
        <v>71</v>
      </c>
      <c r="O1682" t="s">
        <v>37</v>
      </c>
      <c r="P1682" s="5">
        <v>3.35</v>
      </c>
      <c r="Q1682">
        <v>5</v>
      </c>
      <c r="R1682" t="s">
        <v>23</v>
      </c>
    </row>
    <row r="1683" spans="1:18" x14ac:dyDescent="0.3">
      <c r="A1683" t="s">
        <v>7735</v>
      </c>
      <c r="B1683" s="1">
        <v>44417</v>
      </c>
      <c r="C1683" t="s">
        <v>7736</v>
      </c>
      <c r="D1683" t="s">
        <v>65</v>
      </c>
      <c r="E1683" t="s">
        <v>82</v>
      </c>
      <c r="F1683">
        <v>3</v>
      </c>
      <c r="G1683">
        <v>3</v>
      </c>
      <c r="H1683" s="4">
        <v>244.1</v>
      </c>
      <c r="I1683" s="4">
        <v>266.06900000000002</v>
      </c>
      <c r="J1683" s="4">
        <f t="shared" si="52"/>
        <v>65.537000000000148</v>
      </c>
      <c r="K1683" s="4">
        <f t="shared" si="53"/>
        <v>798.20700000000011</v>
      </c>
      <c r="L1683" t="s">
        <v>27</v>
      </c>
      <c r="M1683" t="s">
        <v>123</v>
      </c>
      <c r="N1683" t="s">
        <v>71</v>
      </c>
      <c r="O1683" t="s">
        <v>30</v>
      </c>
      <c r="P1683" s="5">
        <v>0.37</v>
      </c>
      <c r="Q1683">
        <v>0</v>
      </c>
      <c r="R1683" t="s">
        <v>74</v>
      </c>
    </row>
    <row r="1684" spans="1:18" x14ac:dyDescent="0.3">
      <c r="A1684" t="s">
        <v>2272</v>
      </c>
      <c r="B1684" s="1">
        <v>44419</v>
      </c>
      <c r="C1684" t="s">
        <v>2273</v>
      </c>
      <c r="D1684" t="s">
        <v>116</v>
      </c>
      <c r="E1684" t="s">
        <v>50</v>
      </c>
      <c r="F1684">
        <v>12</v>
      </c>
      <c r="G1684">
        <v>11</v>
      </c>
      <c r="H1684" s="4">
        <v>20</v>
      </c>
      <c r="I1684" s="4">
        <v>22.599999999999998</v>
      </c>
      <c r="J1684" s="4">
        <f t="shared" si="52"/>
        <v>-8.110000000000035</v>
      </c>
      <c r="K1684" s="4">
        <f t="shared" si="53"/>
        <v>248.59999999999997</v>
      </c>
      <c r="L1684" t="s">
        <v>51</v>
      </c>
      <c r="M1684" t="s">
        <v>123</v>
      </c>
      <c r="N1684" t="s">
        <v>29</v>
      </c>
      <c r="O1684" t="s">
        <v>53</v>
      </c>
      <c r="P1684" s="5">
        <v>36.71</v>
      </c>
      <c r="Q1684">
        <v>1.9</v>
      </c>
      <c r="R1684" t="s">
        <v>23</v>
      </c>
    </row>
    <row r="1685" spans="1:18" x14ac:dyDescent="0.3">
      <c r="A1685" t="s">
        <v>10663</v>
      </c>
      <c r="B1685" s="1">
        <v>44419</v>
      </c>
      <c r="C1685" t="s">
        <v>10664</v>
      </c>
      <c r="D1685" t="s">
        <v>141</v>
      </c>
      <c r="E1685" t="s">
        <v>50</v>
      </c>
      <c r="F1685">
        <v>19</v>
      </c>
      <c r="G1685">
        <v>15</v>
      </c>
      <c r="H1685" s="4">
        <v>359.37</v>
      </c>
      <c r="I1685" s="4">
        <v>380.93220000000002</v>
      </c>
      <c r="J1685" s="4">
        <f t="shared" si="52"/>
        <v>293.483</v>
      </c>
      <c r="K1685" s="4">
        <f t="shared" si="53"/>
        <v>5713.9830000000002</v>
      </c>
      <c r="L1685" t="s">
        <v>66</v>
      </c>
      <c r="M1685" t="s">
        <v>42</v>
      </c>
      <c r="N1685" t="s">
        <v>36</v>
      </c>
      <c r="O1685" t="s">
        <v>89</v>
      </c>
      <c r="P1685" s="5">
        <v>29.95</v>
      </c>
      <c r="Q1685">
        <v>3.8</v>
      </c>
      <c r="R1685" t="s">
        <v>23</v>
      </c>
    </row>
    <row r="1686" spans="1:18" x14ac:dyDescent="0.3">
      <c r="A1686" t="s">
        <v>1783</v>
      </c>
      <c r="B1686" s="1">
        <v>44420</v>
      </c>
      <c r="C1686" t="s">
        <v>1784</v>
      </c>
      <c r="D1686" t="s">
        <v>85</v>
      </c>
      <c r="E1686" t="s">
        <v>82</v>
      </c>
      <c r="F1686">
        <v>1</v>
      </c>
      <c r="G1686">
        <v>1</v>
      </c>
      <c r="H1686" s="4">
        <v>1312.43</v>
      </c>
      <c r="I1686" s="4">
        <v>1404.3001000000002</v>
      </c>
      <c r="J1686" s="4">
        <f t="shared" si="52"/>
        <v>52.990100000000091</v>
      </c>
      <c r="K1686" s="4">
        <f t="shared" si="53"/>
        <v>1404.3001000000002</v>
      </c>
      <c r="L1686" t="s">
        <v>20</v>
      </c>
      <c r="M1686" t="s">
        <v>28</v>
      </c>
      <c r="N1686" t="s">
        <v>29</v>
      </c>
      <c r="O1686" t="s">
        <v>53</v>
      </c>
      <c r="P1686" s="5">
        <v>38.880000000000003</v>
      </c>
      <c r="Q1686">
        <v>2.5</v>
      </c>
      <c r="R1686" t="s">
        <v>23</v>
      </c>
    </row>
    <row r="1687" spans="1:18" x14ac:dyDescent="0.3">
      <c r="A1687" t="s">
        <v>9488</v>
      </c>
      <c r="B1687" s="1">
        <v>44420</v>
      </c>
      <c r="C1687" t="s">
        <v>9489</v>
      </c>
      <c r="D1687" t="s">
        <v>141</v>
      </c>
      <c r="E1687" t="s">
        <v>50</v>
      </c>
      <c r="F1687">
        <v>3</v>
      </c>
      <c r="G1687">
        <v>2</v>
      </c>
      <c r="H1687" s="4">
        <v>1407.58</v>
      </c>
      <c r="I1687" s="4">
        <v>1604.6412</v>
      </c>
      <c r="J1687" s="4">
        <f t="shared" si="52"/>
        <v>369.19240000000019</v>
      </c>
      <c r="K1687" s="4">
        <f t="shared" si="53"/>
        <v>3209.2824000000001</v>
      </c>
      <c r="L1687" t="s">
        <v>27</v>
      </c>
      <c r="M1687" t="s">
        <v>21</v>
      </c>
      <c r="N1687" t="s">
        <v>36</v>
      </c>
      <c r="O1687" t="s">
        <v>30</v>
      </c>
      <c r="P1687" s="5">
        <v>24.93</v>
      </c>
      <c r="Q1687">
        <v>2.2999999999999998</v>
      </c>
      <c r="R1687" t="s">
        <v>23</v>
      </c>
    </row>
    <row r="1688" spans="1:18" x14ac:dyDescent="0.3">
      <c r="A1688" t="s">
        <v>3441</v>
      </c>
      <c r="B1688" s="1">
        <v>44421</v>
      </c>
      <c r="C1688" t="s">
        <v>3442</v>
      </c>
      <c r="D1688" t="s">
        <v>116</v>
      </c>
      <c r="E1688" t="s">
        <v>50</v>
      </c>
      <c r="F1688">
        <v>3</v>
      </c>
      <c r="G1688">
        <v>2</v>
      </c>
      <c r="H1688" s="4">
        <v>1371.41</v>
      </c>
      <c r="I1688" s="4">
        <v>1439.9805000000001</v>
      </c>
      <c r="J1688" s="4">
        <f t="shared" si="52"/>
        <v>117.89100000000008</v>
      </c>
      <c r="K1688" s="4">
        <f t="shared" si="53"/>
        <v>2879.9610000000002</v>
      </c>
      <c r="L1688" t="s">
        <v>20</v>
      </c>
      <c r="M1688" t="s">
        <v>42</v>
      </c>
      <c r="N1688" t="s">
        <v>29</v>
      </c>
      <c r="O1688" t="s">
        <v>30</v>
      </c>
      <c r="P1688" s="5">
        <v>19.25</v>
      </c>
      <c r="Q1688">
        <v>4</v>
      </c>
      <c r="R1688" t="s">
        <v>23</v>
      </c>
    </row>
    <row r="1689" spans="1:18" x14ac:dyDescent="0.3">
      <c r="A1689" t="s">
        <v>10249</v>
      </c>
      <c r="B1689" s="1">
        <v>44421</v>
      </c>
      <c r="C1689" t="s">
        <v>10250</v>
      </c>
      <c r="D1689" t="s">
        <v>61</v>
      </c>
      <c r="E1689" t="s">
        <v>70</v>
      </c>
      <c r="F1689">
        <v>6</v>
      </c>
      <c r="G1689">
        <v>6</v>
      </c>
      <c r="H1689" s="4">
        <v>1156.4100000000001</v>
      </c>
      <c r="I1689" s="4">
        <v>1318.3074000000001</v>
      </c>
      <c r="J1689" s="4">
        <f t="shared" si="52"/>
        <v>937.62439999999992</v>
      </c>
      <c r="K1689" s="4">
        <f t="shared" si="53"/>
        <v>7909.8444000000009</v>
      </c>
      <c r="L1689" t="s">
        <v>47</v>
      </c>
      <c r="M1689" t="s">
        <v>28</v>
      </c>
      <c r="N1689" t="s">
        <v>36</v>
      </c>
      <c r="O1689" t="s">
        <v>53</v>
      </c>
      <c r="P1689" s="5">
        <v>33.76</v>
      </c>
      <c r="Q1689">
        <v>4.7</v>
      </c>
      <c r="R1689" t="s">
        <v>23</v>
      </c>
    </row>
    <row r="1690" spans="1:18" x14ac:dyDescent="0.3">
      <c r="A1690" t="s">
        <v>6097</v>
      </c>
      <c r="B1690" s="1">
        <v>44422</v>
      </c>
      <c r="C1690" t="s">
        <v>6098</v>
      </c>
      <c r="D1690" t="s">
        <v>130</v>
      </c>
      <c r="E1690" t="s">
        <v>82</v>
      </c>
      <c r="F1690">
        <v>20</v>
      </c>
      <c r="G1690">
        <v>16</v>
      </c>
      <c r="H1690" s="4">
        <v>12</v>
      </c>
      <c r="I1690" s="4">
        <v>12.96</v>
      </c>
      <c r="J1690" s="4">
        <f t="shared" si="52"/>
        <v>1.4000000000000128</v>
      </c>
      <c r="K1690" s="4">
        <f t="shared" si="53"/>
        <v>207.36</v>
      </c>
      <c r="L1690" t="s">
        <v>27</v>
      </c>
      <c r="M1690" t="s">
        <v>123</v>
      </c>
      <c r="N1690" t="s">
        <v>22</v>
      </c>
      <c r="O1690" t="s">
        <v>89</v>
      </c>
      <c r="P1690" s="5">
        <v>13.96</v>
      </c>
      <c r="Q1690">
        <v>1.5</v>
      </c>
      <c r="R1690" t="s">
        <v>23</v>
      </c>
    </row>
    <row r="1691" spans="1:18" x14ac:dyDescent="0.3">
      <c r="A1691" t="s">
        <v>7239</v>
      </c>
      <c r="B1691" s="1">
        <v>44422</v>
      </c>
      <c r="C1691" t="s">
        <v>7240</v>
      </c>
      <c r="D1691" t="s">
        <v>33</v>
      </c>
      <c r="E1691" t="s">
        <v>70</v>
      </c>
      <c r="F1691">
        <v>11</v>
      </c>
      <c r="G1691">
        <v>10</v>
      </c>
      <c r="H1691" s="4">
        <v>255.54</v>
      </c>
      <c r="I1691" s="4">
        <v>288.76019999999994</v>
      </c>
      <c r="J1691" s="4">
        <f t="shared" si="52"/>
        <v>317.87199999999933</v>
      </c>
      <c r="K1691" s="4">
        <f t="shared" si="53"/>
        <v>2887.6019999999994</v>
      </c>
      <c r="L1691" t="s">
        <v>66</v>
      </c>
      <c r="M1691" t="s">
        <v>79</v>
      </c>
      <c r="N1691" t="s">
        <v>29</v>
      </c>
      <c r="O1691" t="s">
        <v>30</v>
      </c>
      <c r="P1691" s="5">
        <v>14.33</v>
      </c>
      <c r="Q1691">
        <v>2.7</v>
      </c>
      <c r="R1691" t="s">
        <v>23</v>
      </c>
    </row>
    <row r="1692" spans="1:18" x14ac:dyDescent="0.3">
      <c r="A1692" t="s">
        <v>7752</v>
      </c>
      <c r="B1692" s="1">
        <v>44423</v>
      </c>
      <c r="C1692" t="s">
        <v>7753</v>
      </c>
      <c r="D1692" t="s">
        <v>130</v>
      </c>
      <c r="E1692" t="s">
        <v>82</v>
      </c>
      <c r="F1692">
        <v>6</v>
      </c>
      <c r="G1692">
        <v>5</v>
      </c>
      <c r="H1692" s="4">
        <v>311.79000000000002</v>
      </c>
      <c r="I1692" s="4">
        <v>327.37950000000001</v>
      </c>
      <c r="J1692" s="4">
        <f t="shared" si="52"/>
        <v>38.997499999999988</v>
      </c>
      <c r="K1692" s="4">
        <f t="shared" si="53"/>
        <v>1636.8975</v>
      </c>
      <c r="L1692" t="s">
        <v>27</v>
      </c>
      <c r="M1692" t="s">
        <v>28</v>
      </c>
      <c r="N1692" t="s">
        <v>22</v>
      </c>
      <c r="O1692" t="s">
        <v>89</v>
      </c>
      <c r="P1692" s="5">
        <v>38.950000000000003</v>
      </c>
      <c r="Q1692">
        <v>3.7</v>
      </c>
      <c r="R1692" t="s">
        <v>23</v>
      </c>
    </row>
    <row r="1693" spans="1:18" x14ac:dyDescent="0.3">
      <c r="A1693" t="s">
        <v>10344</v>
      </c>
      <c r="B1693" s="1">
        <v>44423</v>
      </c>
      <c r="C1693" t="s">
        <v>10345</v>
      </c>
      <c r="D1693" t="s">
        <v>77</v>
      </c>
      <c r="E1693" t="s">
        <v>82</v>
      </c>
      <c r="F1693">
        <v>14</v>
      </c>
      <c r="G1693">
        <v>14</v>
      </c>
      <c r="H1693" s="4">
        <v>321.38</v>
      </c>
      <c r="I1693" s="4">
        <v>369.58699999999999</v>
      </c>
      <c r="J1693" s="4">
        <f t="shared" si="52"/>
        <v>630.12800000000016</v>
      </c>
      <c r="K1693" s="4">
        <f t="shared" si="53"/>
        <v>5174.2179999999998</v>
      </c>
      <c r="L1693" t="s">
        <v>51</v>
      </c>
      <c r="M1693" t="s">
        <v>21</v>
      </c>
      <c r="N1693" t="s">
        <v>71</v>
      </c>
      <c r="O1693" t="s">
        <v>37</v>
      </c>
      <c r="P1693" s="5">
        <v>44.77</v>
      </c>
      <c r="Q1693">
        <v>4.3</v>
      </c>
      <c r="R1693" t="s">
        <v>23</v>
      </c>
    </row>
    <row r="1694" spans="1:18" x14ac:dyDescent="0.3">
      <c r="A1694" t="s">
        <v>7083</v>
      </c>
      <c r="B1694" s="1">
        <v>44424</v>
      </c>
      <c r="C1694" t="s">
        <v>7084</v>
      </c>
      <c r="D1694" t="s">
        <v>77</v>
      </c>
      <c r="E1694" t="s">
        <v>82</v>
      </c>
      <c r="F1694">
        <v>5</v>
      </c>
      <c r="G1694">
        <v>5</v>
      </c>
      <c r="H1694" s="4">
        <v>1167.3</v>
      </c>
      <c r="I1694" s="4">
        <v>1260.684</v>
      </c>
      <c r="J1694" s="4">
        <f t="shared" si="52"/>
        <v>422.7600000000001</v>
      </c>
      <c r="K1694" s="4">
        <f t="shared" si="53"/>
        <v>6303.42</v>
      </c>
      <c r="L1694" t="s">
        <v>27</v>
      </c>
      <c r="M1694" t="s">
        <v>28</v>
      </c>
      <c r="N1694" t="s">
        <v>22</v>
      </c>
      <c r="O1694" t="s">
        <v>67</v>
      </c>
      <c r="P1694" s="5">
        <v>44.16</v>
      </c>
      <c r="Q1694">
        <v>1.8</v>
      </c>
      <c r="R1694" t="s">
        <v>74</v>
      </c>
    </row>
    <row r="1695" spans="1:18" x14ac:dyDescent="0.3">
      <c r="A1695" t="s">
        <v>8011</v>
      </c>
      <c r="B1695" s="1">
        <v>44424</v>
      </c>
      <c r="C1695" t="s">
        <v>8012</v>
      </c>
      <c r="D1695" t="s">
        <v>100</v>
      </c>
      <c r="E1695" t="s">
        <v>57</v>
      </c>
      <c r="F1695">
        <v>3</v>
      </c>
      <c r="G1695">
        <v>3</v>
      </c>
      <c r="H1695" s="4">
        <v>264.37</v>
      </c>
      <c r="I1695" s="4">
        <v>296.09440000000001</v>
      </c>
      <c r="J1695" s="4">
        <f t="shared" si="52"/>
        <v>88.403200000000069</v>
      </c>
      <c r="K1695" s="4">
        <f t="shared" si="53"/>
        <v>888.28320000000008</v>
      </c>
      <c r="L1695" t="s">
        <v>20</v>
      </c>
      <c r="M1695" t="s">
        <v>123</v>
      </c>
      <c r="N1695" t="s">
        <v>36</v>
      </c>
      <c r="O1695" t="s">
        <v>67</v>
      </c>
      <c r="P1695" s="5">
        <v>6.77</v>
      </c>
      <c r="Q1695">
        <v>2.2999999999999998</v>
      </c>
      <c r="R1695" t="s">
        <v>74</v>
      </c>
    </row>
    <row r="1696" spans="1:18" x14ac:dyDescent="0.3">
      <c r="A1696" t="s">
        <v>9876</v>
      </c>
      <c r="B1696" s="1">
        <v>44424</v>
      </c>
      <c r="C1696" t="s">
        <v>9877</v>
      </c>
      <c r="D1696" t="s">
        <v>94</v>
      </c>
      <c r="E1696" t="s">
        <v>50</v>
      </c>
      <c r="F1696">
        <v>15</v>
      </c>
      <c r="G1696">
        <v>13</v>
      </c>
      <c r="H1696" s="4">
        <v>1101.04</v>
      </c>
      <c r="I1696" s="4">
        <v>1211.144</v>
      </c>
      <c r="J1696" s="4">
        <f t="shared" si="52"/>
        <v>1404.521999999999</v>
      </c>
      <c r="K1696" s="4">
        <f t="shared" si="53"/>
        <v>15744.871999999999</v>
      </c>
      <c r="L1696" t="s">
        <v>66</v>
      </c>
      <c r="M1696" t="s">
        <v>79</v>
      </c>
      <c r="N1696" t="s">
        <v>71</v>
      </c>
      <c r="O1696" t="s">
        <v>89</v>
      </c>
      <c r="P1696" s="5">
        <v>26.83</v>
      </c>
      <c r="Q1696">
        <v>2.5</v>
      </c>
      <c r="R1696" t="s">
        <v>23</v>
      </c>
    </row>
    <row r="1697" spans="1:18" x14ac:dyDescent="0.3">
      <c r="A1697" t="s">
        <v>5710</v>
      </c>
      <c r="B1697" s="1">
        <v>44425</v>
      </c>
      <c r="C1697" t="s">
        <v>5711</v>
      </c>
      <c r="D1697" t="s">
        <v>61</v>
      </c>
      <c r="E1697" t="s">
        <v>70</v>
      </c>
      <c r="F1697">
        <v>2</v>
      </c>
      <c r="G1697">
        <v>2</v>
      </c>
      <c r="H1697" s="4">
        <v>20</v>
      </c>
      <c r="I1697" s="4">
        <v>22.400000000000002</v>
      </c>
      <c r="J1697" s="4">
        <f t="shared" si="52"/>
        <v>-34.639999999999993</v>
      </c>
      <c r="K1697" s="4">
        <f t="shared" si="53"/>
        <v>44.800000000000004</v>
      </c>
      <c r="L1697" t="s">
        <v>51</v>
      </c>
      <c r="M1697" t="s">
        <v>42</v>
      </c>
      <c r="N1697" t="s">
        <v>36</v>
      </c>
      <c r="O1697" t="s">
        <v>53</v>
      </c>
      <c r="P1697" s="5">
        <v>39.44</v>
      </c>
      <c r="Q1697">
        <v>0</v>
      </c>
      <c r="R1697" t="s">
        <v>23</v>
      </c>
    </row>
    <row r="1698" spans="1:18" x14ac:dyDescent="0.3">
      <c r="A1698" t="s">
        <v>7890</v>
      </c>
      <c r="B1698" s="1">
        <v>44425</v>
      </c>
      <c r="C1698" t="s">
        <v>7891</v>
      </c>
      <c r="D1698" t="s">
        <v>65</v>
      </c>
      <c r="E1698" t="s">
        <v>82</v>
      </c>
      <c r="F1698">
        <v>17</v>
      </c>
      <c r="G1698">
        <v>17</v>
      </c>
      <c r="H1698" s="4">
        <v>1083.92</v>
      </c>
      <c r="I1698" s="4">
        <v>1181.4728000000002</v>
      </c>
      <c r="J1698" s="4">
        <f t="shared" si="52"/>
        <v>1637.5776000000039</v>
      </c>
      <c r="K1698" s="4">
        <f t="shared" si="53"/>
        <v>20085.037600000003</v>
      </c>
      <c r="L1698" t="s">
        <v>51</v>
      </c>
      <c r="M1698" t="s">
        <v>79</v>
      </c>
      <c r="N1698" t="s">
        <v>22</v>
      </c>
      <c r="O1698" t="s">
        <v>89</v>
      </c>
      <c r="P1698" s="5">
        <v>20.82</v>
      </c>
      <c r="Q1698">
        <v>4.2</v>
      </c>
      <c r="R1698" t="s">
        <v>23</v>
      </c>
    </row>
    <row r="1699" spans="1:18" x14ac:dyDescent="0.3">
      <c r="A1699" t="s">
        <v>10131</v>
      </c>
      <c r="B1699" s="1">
        <v>44425</v>
      </c>
      <c r="C1699" t="s">
        <v>10132</v>
      </c>
      <c r="D1699" t="s">
        <v>100</v>
      </c>
      <c r="E1699" t="s">
        <v>57</v>
      </c>
      <c r="F1699">
        <v>8</v>
      </c>
      <c r="G1699">
        <v>7</v>
      </c>
      <c r="H1699" s="4">
        <v>513.94000000000005</v>
      </c>
      <c r="I1699" s="4">
        <v>580.75220000000002</v>
      </c>
      <c r="J1699" s="4">
        <f t="shared" si="52"/>
        <v>450.03539999999987</v>
      </c>
      <c r="K1699" s="4">
        <f t="shared" si="53"/>
        <v>4065.2654000000002</v>
      </c>
      <c r="L1699" t="s">
        <v>51</v>
      </c>
      <c r="M1699" t="s">
        <v>21</v>
      </c>
      <c r="N1699" t="s">
        <v>36</v>
      </c>
      <c r="O1699" t="s">
        <v>37</v>
      </c>
      <c r="P1699" s="5">
        <v>17.649999999999999</v>
      </c>
      <c r="Q1699">
        <v>1.9</v>
      </c>
      <c r="R1699" t="s">
        <v>23</v>
      </c>
    </row>
    <row r="1700" spans="1:18" x14ac:dyDescent="0.3">
      <c r="A1700" t="s">
        <v>694</v>
      </c>
      <c r="B1700" s="1">
        <v>44426</v>
      </c>
      <c r="C1700" t="s">
        <v>695</v>
      </c>
      <c r="D1700" t="s">
        <v>45</v>
      </c>
      <c r="E1700" t="s">
        <v>46</v>
      </c>
      <c r="F1700">
        <v>17</v>
      </c>
      <c r="G1700">
        <v>17</v>
      </c>
      <c r="H1700" s="4">
        <v>1059.45</v>
      </c>
      <c r="I1700" s="4">
        <v>1207.7730000000001</v>
      </c>
      <c r="J1700" s="4">
        <f t="shared" si="52"/>
        <v>2513.8510000000019</v>
      </c>
      <c r="K1700" s="4">
        <f t="shared" si="53"/>
        <v>20532.141000000003</v>
      </c>
      <c r="L1700" t="s">
        <v>47</v>
      </c>
      <c r="M1700" t="s">
        <v>28</v>
      </c>
      <c r="N1700" t="s">
        <v>71</v>
      </c>
      <c r="O1700" t="s">
        <v>30</v>
      </c>
      <c r="P1700" s="5">
        <v>7.64</v>
      </c>
      <c r="Q1700">
        <v>1.4</v>
      </c>
      <c r="R1700" t="s">
        <v>23</v>
      </c>
    </row>
    <row r="1701" spans="1:18" x14ac:dyDescent="0.3">
      <c r="A1701" t="s">
        <v>1463</v>
      </c>
      <c r="B1701" s="1">
        <v>44426</v>
      </c>
      <c r="C1701" t="s">
        <v>1464</v>
      </c>
      <c r="D1701" t="s">
        <v>85</v>
      </c>
      <c r="E1701" t="s">
        <v>82</v>
      </c>
      <c r="F1701">
        <v>15</v>
      </c>
      <c r="G1701">
        <v>13</v>
      </c>
      <c r="H1701" s="4">
        <v>1262.1600000000001</v>
      </c>
      <c r="I1701" s="4">
        <v>1438.8624000000002</v>
      </c>
      <c r="J1701" s="4">
        <f t="shared" si="52"/>
        <v>2291.4411999999998</v>
      </c>
      <c r="K1701" s="4">
        <f t="shared" si="53"/>
        <v>18705.211200000002</v>
      </c>
      <c r="L1701" t="s">
        <v>51</v>
      </c>
      <c r="M1701" t="s">
        <v>42</v>
      </c>
      <c r="N1701" t="s">
        <v>29</v>
      </c>
      <c r="O1701" t="s">
        <v>53</v>
      </c>
      <c r="P1701" s="5">
        <v>5.69</v>
      </c>
      <c r="Q1701">
        <v>1.5</v>
      </c>
      <c r="R1701" t="s">
        <v>23</v>
      </c>
    </row>
    <row r="1702" spans="1:18" x14ac:dyDescent="0.3">
      <c r="A1702" t="s">
        <v>1756</v>
      </c>
      <c r="B1702" s="1">
        <v>44426</v>
      </c>
      <c r="C1702" t="s">
        <v>1757</v>
      </c>
      <c r="D1702" t="s">
        <v>56</v>
      </c>
      <c r="E1702" t="s">
        <v>57</v>
      </c>
      <c r="F1702">
        <v>11</v>
      </c>
      <c r="G1702">
        <v>10</v>
      </c>
      <c r="H1702" s="4">
        <v>1389.85</v>
      </c>
      <c r="I1702" s="4">
        <v>1487.1395</v>
      </c>
      <c r="J1702" s="4">
        <f t="shared" si="52"/>
        <v>929.87500000000045</v>
      </c>
      <c r="K1702" s="4">
        <f t="shared" si="53"/>
        <v>14871.395</v>
      </c>
      <c r="L1702" t="s">
        <v>66</v>
      </c>
      <c r="M1702" t="s">
        <v>28</v>
      </c>
      <c r="N1702" t="s">
        <v>71</v>
      </c>
      <c r="O1702" t="s">
        <v>30</v>
      </c>
      <c r="P1702" s="5">
        <v>43.02</v>
      </c>
      <c r="Q1702">
        <v>1.8</v>
      </c>
      <c r="R1702" t="s">
        <v>23</v>
      </c>
    </row>
    <row r="1703" spans="1:18" x14ac:dyDescent="0.3">
      <c r="A1703" t="s">
        <v>6691</v>
      </c>
      <c r="B1703" s="1">
        <v>44426</v>
      </c>
      <c r="C1703" t="s">
        <v>6692</v>
      </c>
      <c r="D1703" t="s">
        <v>116</v>
      </c>
      <c r="E1703" t="s">
        <v>50</v>
      </c>
      <c r="F1703">
        <v>11</v>
      </c>
      <c r="G1703">
        <v>11</v>
      </c>
      <c r="H1703" s="4">
        <v>926.95</v>
      </c>
      <c r="I1703" s="4">
        <v>1010.3755000000001</v>
      </c>
      <c r="J1703" s="4">
        <f t="shared" si="52"/>
        <v>888.94050000000038</v>
      </c>
      <c r="K1703" s="4">
        <f t="shared" si="53"/>
        <v>11114.130500000001</v>
      </c>
      <c r="L1703" t="s">
        <v>27</v>
      </c>
      <c r="M1703" t="s">
        <v>42</v>
      </c>
      <c r="N1703" t="s">
        <v>71</v>
      </c>
      <c r="O1703" t="s">
        <v>37</v>
      </c>
      <c r="P1703" s="5">
        <v>28.74</v>
      </c>
      <c r="Q1703">
        <v>4</v>
      </c>
      <c r="R1703" t="s">
        <v>23</v>
      </c>
    </row>
    <row r="1704" spans="1:18" x14ac:dyDescent="0.3">
      <c r="A1704" t="s">
        <v>9987</v>
      </c>
      <c r="B1704" s="1">
        <v>44426</v>
      </c>
      <c r="C1704" t="s">
        <v>9988</v>
      </c>
      <c r="D1704" t="s">
        <v>33</v>
      </c>
      <c r="E1704" t="s">
        <v>70</v>
      </c>
      <c r="F1704">
        <v>17</v>
      </c>
      <c r="G1704">
        <v>17</v>
      </c>
      <c r="H1704" s="4">
        <v>28.34</v>
      </c>
      <c r="I1704" s="4">
        <v>32.307600000000001</v>
      </c>
      <c r="J1704" s="4">
        <f t="shared" si="52"/>
        <v>23.619200000000021</v>
      </c>
      <c r="K1704" s="4">
        <f t="shared" si="53"/>
        <v>549.22919999999999</v>
      </c>
      <c r="L1704" t="s">
        <v>51</v>
      </c>
      <c r="M1704" t="s">
        <v>86</v>
      </c>
      <c r="N1704" t="s">
        <v>36</v>
      </c>
      <c r="O1704" t="s">
        <v>89</v>
      </c>
      <c r="P1704" s="5">
        <v>43.83</v>
      </c>
      <c r="Q1704">
        <v>4.5999999999999996</v>
      </c>
      <c r="R1704" t="s">
        <v>23</v>
      </c>
    </row>
    <row r="1705" spans="1:18" x14ac:dyDescent="0.3">
      <c r="A1705" t="s">
        <v>6999</v>
      </c>
      <c r="B1705" s="1">
        <v>44427</v>
      </c>
      <c r="C1705" t="s">
        <v>7000</v>
      </c>
      <c r="D1705" t="s">
        <v>130</v>
      </c>
      <c r="E1705" t="s">
        <v>82</v>
      </c>
      <c r="F1705">
        <v>15</v>
      </c>
      <c r="G1705">
        <v>12</v>
      </c>
      <c r="H1705" s="4">
        <v>631.73</v>
      </c>
      <c r="I1705" s="4">
        <v>688.58570000000009</v>
      </c>
      <c r="J1705" s="4">
        <f t="shared" si="52"/>
        <v>674.22840000000087</v>
      </c>
      <c r="K1705" s="4">
        <f t="shared" si="53"/>
        <v>8263.0284000000011</v>
      </c>
      <c r="L1705" t="s">
        <v>66</v>
      </c>
      <c r="M1705" t="s">
        <v>79</v>
      </c>
      <c r="N1705" t="s">
        <v>71</v>
      </c>
      <c r="O1705" t="s">
        <v>89</v>
      </c>
      <c r="P1705" s="5">
        <v>8.0399999999999991</v>
      </c>
      <c r="Q1705">
        <v>4.8</v>
      </c>
      <c r="R1705" t="s">
        <v>23</v>
      </c>
    </row>
    <row r="1706" spans="1:18" x14ac:dyDescent="0.3">
      <c r="A1706" t="s">
        <v>9566</v>
      </c>
      <c r="B1706" s="1">
        <v>44427</v>
      </c>
      <c r="C1706" t="s">
        <v>9567</v>
      </c>
      <c r="D1706" t="s">
        <v>33</v>
      </c>
      <c r="E1706" t="s">
        <v>70</v>
      </c>
      <c r="F1706">
        <v>3</v>
      </c>
      <c r="G1706">
        <v>3</v>
      </c>
      <c r="H1706" s="4">
        <v>1423</v>
      </c>
      <c r="I1706" s="4">
        <v>1522.6100000000001</v>
      </c>
      <c r="J1706" s="4">
        <f t="shared" si="52"/>
        <v>278.9799999999999</v>
      </c>
      <c r="K1706" s="4">
        <f t="shared" si="53"/>
        <v>4567.83</v>
      </c>
      <c r="L1706" t="s">
        <v>47</v>
      </c>
      <c r="M1706" t="s">
        <v>86</v>
      </c>
      <c r="N1706" t="s">
        <v>71</v>
      </c>
      <c r="O1706" t="s">
        <v>30</v>
      </c>
      <c r="P1706" s="5">
        <v>19.850000000000001</v>
      </c>
      <c r="Q1706">
        <v>2.9</v>
      </c>
      <c r="R1706" t="s">
        <v>23</v>
      </c>
    </row>
    <row r="1707" spans="1:18" x14ac:dyDescent="0.3">
      <c r="A1707" t="s">
        <v>1329</v>
      </c>
      <c r="B1707" s="1">
        <v>44428</v>
      </c>
      <c r="C1707" t="s">
        <v>1330</v>
      </c>
      <c r="D1707" t="s">
        <v>100</v>
      </c>
      <c r="E1707" t="s">
        <v>57</v>
      </c>
      <c r="F1707">
        <v>16</v>
      </c>
      <c r="G1707">
        <v>13</v>
      </c>
      <c r="H1707" s="4">
        <v>6</v>
      </c>
      <c r="I1707" s="4">
        <v>6.5400000000000009</v>
      </c>
      <c r="J1707" s="4">
        <f t="shared" si="52"/>
        <v>-42.959999999999987</v>
      </c>
      <c r="K1707" s="4">
        <f t="shared" si="53"/>
        <v>85.02000000000001</v>
      </c>
      <c r="L1707" t="s">
        <v>20</v>
      </c>
      <c r="M1707" t="s">
        <v>79</v>
      </c>
      <c r="N1707" t="s">
        <v>71</v>
      </c>
      <c r="O1707" t="s">
        <v>37</v>
      </c>
      <c r="P1707" s="5">
        <v>49.98</v>
      </c>
      <c r="Q1707">
        <v>4.3</v>
      </c>
      <c r="R1707" t="s">
        <v>23</v>
      </c>
    </row>
    <row r="1708" spans="1:18" x14ac:dyDescent="0.3">
      <c r="A1708" t="s">
        <v>2457</v>
      </c>
      <c r="B1708" s="1">
        <v>44428</v>
      </c>
      <c r="C1708" t="s">
        <v>2458</v>
      </c>
      <c r="D1708" t="s">
        <v>45</v>
      </c>
      <c r="E1708" t="s">
        <v>46</v>
      </c>
      <c r="F1708">
        <v>20</v>
      </c>
      <c r="G1708">
        <v>18</v>
      </c>
      <c r="H1708" s="4">
        <v>729.02</v>
      </c>
      <c r="I1708" s="4">
        <v>787.34160000000008</v>
      </c>
      <c r="J1708" s="4">
        <f t="shared" si="52"/>
        <v>1002.2288000000003</v>
      </c>
      <c r="K1708" s="4">
        <f t="shared" si="53"/>
        <v>14172.148800000001</v>
      </c>
      <c r="L1708" t="s">
        <v>27</v>
      </c>
      <c r="M1708" t="s">
        <v>86</v>
      </c>
      <c r="N1708" t="s">
        <v>29</v>
      </c>
      <c r="O1708" t="s">
        <v>30</v>
      </c>
      <c r="P1708" s="5">
        <v>47.56</v>
      </c>
      <c r="Q1708">
        <v>3.7</v>
      </c>
      <c r="R1708" t="s">
        <v>23</v>
      </c>
    </row>
    <row r="1709" spans="1:18" x14ac:dyDescent="0.3">
      <c r="A1709" t="s">
        <v>1725</v>
      </c>
      <c r="B1709" s="1">
        <v>44429</v>
      </c>
      <c r="C1709" t="s">
        <v>1726</v>
      </c>
      <c r="D1709" t="s">
        <v>45</v>
      </c>
      <c r="E1709" t="s">
        <v>46</v>
      </c>
      <c r="F1709">
        <v>17</v>
      </c>
      <c r="G1709">
        <v>15</v>
      </c>
      <c r="H1709" s="4">
        <v>1268.81</v>
      </c>
      <c r="I1709" s="4">
        <v>1332.2505000000001</v>
      </c>
      <c r="J1709" s="4">
        <f t="shared" si="52"/>
        <v>925.30750000000194</v>
      </c>
      <c r="K1709" s="4">
        <f t="shared" si="53"/>
        <v>19983.7575</v>
      </c>
      <c r="L1709" t="s">
        <v>66</v>
      </c>
      <c r="M1709" t="s">
        <v>123</v>
      </c>
      <c r="N1709" t="s">
        <v>71</v>
      </c>
      <c r="O1709" t="s">
        <v>53</v>
      </c>
      <c r="P1709" s="5">
        <v>26.3</v>
      </c>
      <c r="Q1709">
        <v>2.4</v>
      </c>
      <c r="R1709" t="s">
        <v>23</v>
      </c>
    </row>
    <row r="1710" spans="1:18" x14ac:dyDescent="0.3">
      <c r="A1710" t="s">
        <v>4386</v>
      </c>
      <c r="B1710" s="1">
        <v>44429</v>
      </c>
      <c r="C1710" t="s">
        <v>4387</v>
      </c>
      <c r="D1710" t="s">
        <v>77</v>
      </c>
      <c r="E1710" t="s">
        <v>82</v>
      </c>
      <c r="F1710">
        <v>11</v>
      </c>
      <c r="G1710">
        <v>10</v>
      </c>
      <c r="H1710" s="4">
        <v>384.64</v>
      </c>
      <c r="I1710" s="4">
        <v>423.10400000000004</v>
      </c>
      <c r="J1710" s="4">
        <f t="shared" si="52"/>
        <v>361.61000000000126</v>
      </c>
      <c r="K1710" s="4">
        <f t="shared" si="53"/>
        <v>4231.0400000000009</v>
      </c>
      <c r="L1710" t="s">
        <v>20</v>
      </c>
      <c r="M1710" t="s">
        <v>35</v>
      </c>
      <c r="N1710" t="s">
        <v>29</v>
      </c>
      <c r="O1710" t="s">
        <v>53</v>
      </c>
      <c r="P1710" s="5">
        <v>23.03</v>
      </c>
      <c r="Q1710">
        <v>2.7</v>
      </c>
      <c r="R1710" t="s">
        <v>23</v>
      </c>
    </row>
    <row r="1711" spans="1:18" x14ac:dyDescent="0.3">
      <c r="A1711" t="s">
        <v>4517</v>
      </c>
      <c r="B1711" s="1">
        <v>44429</v>
      </c>
      <c r="C1711" t="s">
        <v>4518</v>
      </c>
      <c r="D1711" t="s">
        <v>65</v>
      </c>
      <c r="E1711" t="s">
        <v>82</v>
      </c>
      <c r="F1711">
        <v>11</v>
      </c>
      <c r="G1711">
        <v>11</v>
      </c>
      <c r="H1711" s="4">
        <v>1248.6500000000001</v>
      </c>
      <c r="I1711" s="4">
        <v>1361.0285000000001</v>
      </c>
      <c r="J1711" s="4">
        <f t="shared" si="52"/>
        <v>1216.8835000000006</v>
      </c>
      <c r="K1711" s="4">
        <f t="shared" si="53"/>
        <v>14971.313500000002</v>
      </c>
      <c r="L1711" t="s">
        <v>66</v>
      </c>
      <c r="M1711" t="s">
        <v>28</v>
      </c>
      <c r="N1711" t="s">
        <v>71</v>
      </c>
      <c r="O1711" t="s">
        <v>37</v>
      </c>
      <c r="P1711" s="5">
        <v>19.28</v>
      </c>
      <c r="Q1711">
        <v>4.3</v>
      </c>
      <c r="R1711" t="s">
        <v>23</v>
      </c>
    </row>
    <row r="1712" spans="1:18" x14ac:dyDescent="0.3">
      <c r="A1712" t="s">
        <v>4757</v>
      </c>
      <c r="B1712" s="1">
        <v>44429</v>
      </c>
      <c r="C1712" t="s">
        <v>4758</v>
      </c>
      <c r="D1712" t="s">
        <v>116</v>
      </c>
      <c r="E1712" t="s">
        <v>50</v>
      </c>
      <c r="F1712">
        <v>1</v>
      </c>
      <c r="G1712">
        <v>1</v>
      </c>
      <c r="H1712" s="4">
        <v>1051.71</v>
      </c>
      <c r="I1712" s="4">
        <v>1146.3639000000001</v>
      </c>
      <c r="J1712" s="4">
        <f t="shared" si="52"/>
        <v>82.393900000000016</v>
      </c>
      <c r="K1712" s="4">
        <f t="shared" si="53"/>
        <v>1146.3639000000001</v>
      </c>
      <c r="L1712" t="s">
        <v>20</v>
      </c>
      <c r="M1712" t="s">
        <v>79</v>
      </c>
      <c r="N1712" t="s">
        <v>36</v>
      </c>
      <c r="O1712" t="s">
        <v>89</v>
      </c>
      <c r="P1712" s="5">
        <v>12.26</v>
      </c>
      <c r="Q1712">
        <v>4.4000000000000004</v>
      </c>
      <c r="R1712" t="s">
        <v>23</v>
      </c>
    </row>
    <row r="1713" spans="1:18" x14ac:dyDescent="0.3">
      <c r="A1713" t="s">
        <v>6397</v>
      </c>
      <c r="B1713" s="1">
        <v>44429</v>
      </c>
      <c r="C1713" t="s">
        <v>6398</v>
      </c>
      <c r="D1713" t="s">
        <v>45</v>
      </c>
      <c r="E1713" t="s">
        <v>46</v>
      </c>
      <c r="F1713">
        <v>2</v>
      </c>
      <c r="G1713">
        <v>2</v>
      </c>
      <c r="H1713" s="4">
        <v>661.47</v>
      </c>
      <c r="I1713" s="4">
        <v>707.77290000000005</v>
      </c>
      <c r="J1713" s="4">
        <f t="shared" si="52"/>
        <v>71.965800000000044</v>
      </c>
      <c r="K1713" s="4">
        <f t="shared" si="53"/>
        <v>1415.5458000000001</v>
      </c>
      <c r="L1713" t="s">
        <v>27</v>
      </c>
      <c r="M1713" t="s">
        <v>21</v>
      </c>
      <c r="N1713" t="s">
        <v>22</v>
      </c>
      <c r="O1713" t="s">
        <v>53</v>
      </c>
      <c r="P1713" s="5">
        <v>20.64</v>
      </c>
      <c r="Q1713">
        <v>1</v>
      </c>
      <c r="R1713" t="s">
        <v>23</v>
      </c>
    </row>
    <row r="1714" spans="1:18" x14ac:dyDescent="0.3">
      <c r="A1714" t="s">
        <v>5612</v>
      </c>
      <c r="B1714" s="1">
        <v>44430</v>
      </c>
      <c r="C1714" t="s">
        <v>5613</v>
      </c>
      <c r="D1714" t="s">
        <v>141</v>
      </c>
      <c r="E1714" t="s">
        <v>50</v>
      </c>
      <c r="F1714">
        <v>6</v>
      </c>
      <c r="G1714">
        <v>6</v>
      </c>
      <c r="H1714" s="4">
        <v>932</v>
      </c>
      <c r="I1714" s="4">
        <v>1025.2</v>
      </c>
      <c r="J1714" s="4">
        <f t="shared" si="52"/>
        <v>544.81000000000074</v>
      </c>
      <c r="K1714" s="4">
        <f t="shared" si="53"/>
        <v>6151.2000000000007</v>
      </c>
      <c r="L1714" t="s">
        <v>47</v>
      </c>
      <c r="M1714" t="s">
        <v>123</v>
      </c>
      <c r="N1714" t="s">
        <v>22</v>
      </c>
      <c r="O1714" t="s">
        <v>37</v>
      </c>
      <c r="P1714" s="5">
        <v>14.39</v>
      </c>
      <c r="Q1714">
        <v>4.8</v>
      </c>
      <c r="R1714" t="s">
        <v>23</v>
      </c>
    </row>
    <row r="1715" spans="1:18" x14ac:dyDescent="0.3">
      <c r="A1715" t="s">
        <v>6384</v>
      </c>
      <c r="B1715" s="1">
        <v>44430</v>
      </c>
      <c r="C1715" t="s">
        <v>6385</v>
      </c>
      <c r="D1715" t="s">
        <v>77</v>
      </c>
      <c r="E1715" t="s">
        <v>82</v>
      </c>
      <c r="F1715">
        <v>6</v>
      </c>
      <c r="G1715">
        <v>6</v>
      </c>
      <c r="H1715" s="4">
        <v>844.78</v>
      </c>
      <c r="I1715" s="4">
        <v>937.70580000000007</v>
      </c>
      <c r="J1715" s="4">
        <f t="shared" si="52"/>
        <v>518.77479999999991</v>
      </c>
      <c r="K1715" s="4">
        <f t="shared" si="53"/>
        <v>5626.2348000000002</v>
      </c>
      <c r="L1715" t="s">
        <v>66</v>
      </c>
      <c r="M1715" t="s">
        <v>28</v>
      </c>
      <c r="N1715" t="s">
        <v>71</v>
      </c>
      <c r="O1715" t="s">
        <v>30</v>
      </c>
      <c r="P1715" s="5">
        <v>38.78</v>
      </c>
      <c r="Q1715">
        <v>2.8</v>
      </c>
      <c r="R1715" t="s">
        <v>23</v>
      </c>
    </row>
    <row r="1716" spans="1:18" x14ac:dyDescent="0.3">
      <c r="A1716" t="s">
        <v>6983</v>
      </c>
      <c r="B1716" s="1">
        <v>44430</v>
      </c>
      <c r="C1716" t="s">
        <v>6984</v>
      </c>
      <c r="D1716" t="s">
        <v>130</v>
      </c>
      <c r="E1716" t="s">
        <v>82</v>
      </c>
      <c r="F1716">
        <v>6</v>
      </c>
      <c r="G1716">
        <v>5</v>
      </c>
      <c r="H1716" s="4">
        <v>1300.52</v>
      </c>
      <c r="I1716" s="4">
        <v>1365.546</v>
      </c>
      <c r="J1716" s="4">
        <f t="shared" si="52"/>
        <v>282.84000000000009</v>
      </c>
      <c r="K1716" s="4">
        <f t="shared" si="53"/>
        <v>6827.7300000000005</v>
      </c>
      <c r="L1716" t="s">
        <v>66</v>
      </c>
      <c r="M1716" t="s">
        <v>86</v>
      </c>
      <c r="N1716" t="s">
        <v>36</v>
      </c>
      <c r="O1716" t="s">
        <v>37</v>
      </c>
      <c r="P1716" s="5">
        <v>42.29</v>
      </c>
      <c r="Q1716">
        <v>1.9</v>
      </c>
      <c r="R1716" t="s">
        <v>23</v>
      </c>
    </row>
    <row r="1717" spans="1:18" x14ac:dyDescent="0.3">
      <c r="A1717" t="s">
        <v>8155</v>
      </c>
      <c r="B1717" s="1">
        <v>44430</v>
      </c>
      <c r="C1717" t="s">
        <v>8156</v>
      </c>
      <c r="D1717" t="s">
        <v>141</v>
      </c>
      <c r="E1717" t="s">
        <v>50</v>
      </c>
      <c r="F1717">
        <v>20</v>
      </c>
      <c r="G1717">
        <v>19</v>
      </c>
      <c r="H1717" s="4">
        <v>978.31</v>
      </c>
      <c r="I1717" s="4">
        <v>1076.1410000000001</v>
      </c>
      <c r="J1717" s="4">
        <f t="shared" si="52"/>
        <v>1813.0890000000006</v>
      </c>
      <c r="K1717" s="4">
        <f t="shared" si="53"/>
        <v>20446.679</v>
      </c>
      <c r="L1717" t="s">
        <v>27</v>
      </c>
      <c r="M1717" t="s">
        <v>123</v>
      </c>
      <c r="N1717" t="s">
        <v>36</v>
      </c>
      <c r="O1717" t="s">
        <v>89</v>
      </c>
      <c r="P1717" s="5">
        <v>45.7</v>
      </c>
      <c r="Q1717">
        <v>4.9000000000000004</v>
      </c>
      <c r="R1717" t="s">
        <v>74</v>
      </c>
    </row>
    <row r="1718" spans="1:18" x14ac:dyDescent="0.3">
      <c r="A1718" t="s">
        <v>2580</v>
      </c>
      <c r="B1718" s="1">
        <v>44431</v>
      </c>
      <c r="C1718" t="s">
        <v>2581</v>
      </c>
      <c r="D1718" t="s">
        <v>85</v>
      </c>
      <c r="E1718" t="s">
        <v>82</v>
      </c>
      <c r="F1718">
        <v>9</v>
      </c>
      <c r="G1718">
        <v>8</v>
      </c>
      <c r="H1718" s="4">
        <v>1340.24</v>
      </c>
      <c r="I1718" s="4">
        <v>1447.4592</v>
      </c>
      <c r="J1718" s="4">
        <f t="shared" si="52"/>
        <v>809.41359999999997</v>
      </c>
      <c r="K1718" s="4">
        <f t="shared" si="53"/>
        <v>11579.6736</v>
      </c>
      <c r="L1718" t="s">
        <v>66</v>
      </c>
      <c r="M1718" t="s">
        <v>35</v>
      </c>
      <c r="N1718" t="s">
        <v>22</v>
      </c>
      <c r="O1718" t="s">
        <v>30</v>
      </c>
      <c r="P1718" s="5">
        <v>48.34</v>
      </c>
      <c r="Q1718">
        <v>1.4</v>
      </c>
      <c r="R1718" t="s">
        <v>23</v>
      </c>
    </row>
    <row r="1719" spans="1:18" x14ac:dyDescent="0.3">
      <c r="A1719" t="s">
        <v>3706</v>
      </c>
      <c r="B1719" s="1">
        <v>44431</v>
      </c>
      <c r="C1719" t="s">
        <v>3707</v>
      </c>
      <c r="D1719" t="s">
        <v>61</v>
      </c>
      <c r="E1719" t="s">
        <v>70</v>
      </c>
      <c r="F1719">
        <v>1</v>
      </c>
      <c r="G1719">
        <v>1</v>
      </c>
      <c r="H1719" s="4">
        <v>1084.95</v>
      </c>
      <c r="I1719" s="4">
        <v>1139.1975</v>
      </c>
      <c r="J1719" s="4">
        <f t="shared" si="52"/>
        <v>13.327499999999944</v>
      </c>
      <c r="K1719" s="4">
        <f t="shared" si="53"/>
        <v>1139.1975</v>
      </c>
      <c r="L1719" t="s">
        <v>20</v>
      </c>
      <c r="M1719" t="s">
        <v>86</v>
      </c>
      <c r="N1719" t="s">
        <v>22</v>
      </c>
      <c r="O1719" t="s">
        <v>89</v>
      </c>
      <c r="P1719" s="5">
        <v>40.92</v>
      </c>
      <c r="Q1719">
        <v>2.2000000000000002</v>
      </c>
      <c r="R1719" t="s">
        <v>23</v>
      </c>
    </row>
    <row r="1720" spans="1:18" x14ac:dyDescent="0.3">
      <c r="A1720" t="s">
        <v>6977</v>
      </c>
      <c r="B1720" s="1">
        <v>44431</v>
      </c>
      <c r="C1720" t="s">
        <v>6978</v>
      </c>
      <c r="D1720" t="s">
        <v>100</v>
      </c>
      <c r="E1720" t="s">
        <v>57</v>
      </c>
      <c r="F1720">
        <v>5</v>
      </c>
      <c r="G1720">
        <v>5</v>
      </c>
      <c r="H1720" s="4">
        <v>1146.22</v>
      </c>
      <c r="I1720" s="4">
        <v>1272.3042</v>
      </c>
      <c r="J1720" s="4">
        <f t="shared" si="52"/>
        <v>629.86100000000033</v>
      </c>
      <c r="K1720" s="4">
        <f t="shared" si="53"/>
        <v>6361.5210000000006</v>
      </c>
      <c r="L1720" t="s">
        <v>20</v>
      </c>
      <c r="M1720" t="s">
        <v>35</v>
      </c>
      <c r="N1720" t="s">
        <v>29</v>
      </c>
      <c r="O1720" t="s">
        <v>30</v>
      </c>
      <c r="P1720" s="5">
        <v>0.56000000000000005</v>
      </c>
      <c r="Q1720">
        <v>3.2</v>
      </c>
      <c r="R1720" t="s">
        <v>23</v>
      </c>
    </row>
    <row r="1721" spans="1:18" x14ac:dyDescent="0.3">
      <c r="A1721" t="s">
        <v>8168</v>
      </c>
      <c r="B1721" s="1">
        <v>44431</v>
      </c>
      <c r="C1721" t="s">
        <v>8169</v>
      </c>
      <c r="D1721" t="s">
        <v>133</v>
      </c>
      <c r="E1721" t="s">
        <v>50</v>
      </c>
      <c r="F1721">
        <v>4</v>
      </c>
      <c r="G1721">
        <v>4</v>
      </c>
      <c r="H1721" s="4">
        <v>1423.61</v>
      </c>
      <c r="I1721" s="4">
        <v>1551.7348999999999</v>
      </c>
      <c r="J1721" s="4">
        <f t="shared" si="52"/>
        <v>481.7496000000001</v>
      </c>
      <c r="K1721" s="4">
        <f t="shared" si="53"/>
        <v>6206.9395999999997</v>
      </c>
      <c r="L1721" t="s">
        <v>20</v>
      </c>
      <c r="M1721" t="s">
        <v>123</v>
      </c>
      <c r="N1721" t="s">
        <v>71</v>
      </c>
      <c r="O1721" t="s">
        <v>37</v>
      </c>
      <c r="P1721" s="5">
        <v>30.75</v>
      </c>
      <c r="Q1721">
        <v>3.3</v>
      </c>
      <c r="R1721" t="s">
        <v>74</v>
      </c>
    </row>
    <row r="1722" spans="1:18" x14ac:dyDescent="0.3">
      <c r="A1722" t="s">
        <v>2671</v>
      </c>
      <c r="B1722" s="1">
        <v>44432</v>
      </c>
      <c r="C1722" t="s">
        <v>2672</v>
      </c>
      <c r="D1722" t="s">
        <v>130</v>
      </c>
      <c r="E1722" t="s">
        <v>82</v>
      </c>
      <c r="F1722">
        <v>10</v>
      </c>
      <c r="G1722">
        <v>9</v>
      </c>
      <c r="H1722" s="4">
        <v>690.03</v>
      </c>
      <c r="I1722" s="4">
        <v>738.33209999999997</v>
      </c>
      <c r="J1722" s="4">
        <f t="shared" si="52"/>
        <v>423.14889999999986</v>
      </c>
      <c r="K1722" s="4">
        <f t="shared" si="53"/>
        <v>6644.9888999999994</v>
      </c>
      <c r="L1722" t="s">
        <v>20</v>
      </c>
      <c r="M1722" t="s">
        <v>28</v>
      </c>
      <c r="N1722" t="s">
        <v>71</v>
      </c>
      <c r="O1722" t="s">
        <v>67</v>
      </c>
      <c r="P1722" s="5">
        <v>11.57</v>
      </c>
      <c r="Q1722">
        <v>1.6</v>
      </c>
      <c r="R1722" t="s">
        <v>23</v>
      </c>
    </row>
    <row r="1723" spans="1:18" x14ac:dyDescent="0.3">
      <c r="A1723" t="s">
        <v>5790</v>
      </c>
      <c r="B1723" s="1">
        <v>44432</v>
      </c>
      <c r="C1723" t="s">
        <v>5791</v>
      </c>
      <c r="D1723" t="s">
        <v>61</v>
      </c>
      <c r="E1723" t="s">
        <v>70</v>
      </c>
      <c r="F1723">
        <v>19</v>
      </c>
      <c r="G1723">
        <v>18</v>
      </c>
      <c r="H1723" s="4">
        <v>22.49</v>
      </c>
      <c r="I1723" s="4">
        <v>25.413699999999995</v>
      </c>
      <c r="J1723" s="4">
        <f t="shared" si="52"/>
        <v>47.626599999999939</v>
      </c>
      <c r="K1723" s="4">
        <f t="shared" si="53"/>
        <v>457.44659999999993</v>
      </c>
      <c r="L1723" t="s">
        <v>51</v>
      </c>
      <c r="M1723" t="s">
        <v>35</v>
      </c>
      <c r="N1723" t="s">
        <v>29</v>
      </c>
      <c r="O1723" t="s">
        <v>37</v>
      </c>
      <c r="P1723" s="5">
        <v>5</v>
      </c>
      <c r="Q1723">
        <v>1.4</v>
      </c>
      <c r="R1723" t="s">
        <v>23</v>
      </c>
    </row>
    <row r="1724" spans="1:18" x14ac:dyDescent="0.3">
      <c r="A1724" t="s">
        <v>7977</v>
      </c>
      <c r="B1724" s="1">
        <v>44433</v>
      </c>
      <c r="C1724" t="s">
        <v>7978</v>
      </c>
      <c r="D1724" t="s">
        <v>130</v>
      </c>
      <c r="E1724" t="s">
        <v>82</v>
      </c>
      <c r="F1724">
        <v>19</v>
      </c>
      <c r="G1724">
        <v>15</v>
      </c>
      <c r="H1724" s="4">
        <v>680.76</v>
      </c>
      <c r="I1724" s="4">
        <v>782.87399999999991</v>
      </c>
      <c r="J1724" s="4">
        <f t="shared" si="52"/>
        <v>1527.2899999999991</v>
      </c>
      <c r="K1724" s="4">
        <f t="shared" si="53"/>
        <v>11743.109999999999</v>
      </c>
      <c r="L1724" t="s">
        <v>47</v>
      </c>
      <c r="M1724" t="s">
        <v>21</v>
      </c>
      <c r="N1724" t="s">
        <v>71</v>
      </c>
      <c r="O1724" t="s">
        <v>53</v>
      </c>
      <c r="P1724" s="5">
        <v>4.42</v>
      </c>
      <c r="Q1724">
        <v>0</v>
      </c>
      <c r="R1724" t="s">
        <v>23</v>
      </c>
    </row>
    <row r="1725" spans="1:18" x14ac:dyDescent="0.3">
      <c r="A1725" t="s">
        <v>515</v>
      </c>
      <c r="B1725" s="1">
        <v>44434</v>
      </c>
      <c r="C1725" t="s">
        <v>516</v>
      </c>
      <c r="D1725" t="s">
        <v>141</v>
      </c>
      <c r="E1725" t="s">
        <v>50</v>
      </c>
      <c r="F1725">
        <v>5</v>
      </c>
      <c r="G1725">
        <v>4</v>
      </c>
      <c r="H1725" s="4">
        <v>155.13999999999999</v>
      </c>
      <c r="I1725" s="4">
        <v>167.55119999999999</v>
      </c>
      <c r="J1725" s="4">
        <f t="shared" si="52"/>
        <v>31.874800000000032</v>
      </c>
      <c r="K1725" s="4">
        <f t="shared" si="53"/>
        <v>670.20479999999998</v>
      </c>
      <c r="L1725" t="s">
        <v>51</v>
      </c>
      <c r="M1725" t="s">
        <v>21</v>
      </c>
      <c r="N1725" t="s">
        <v>29</v>
      </c>
      <c r="O1725" t="s">
        <v>30</v>
      </c>
      <c r="P1725" s="5">
        <v>17.77</v>
      </c>
      <c r="Q1725">
        <v>3.5</v>
      </c>
      <c r="R1725" t="s">
        <v>23</v>
      </c>
    </row>
    <row r="1726" spans="1:18" x14ac:dyDescent="0.3">
      <c r="A1726" t="s">
        <v>2983</v>
      </c>
      <c r="B1726" s="1">
        <v>44434</v>
      </c>
      <c r="C1726" t="s">
        <v>2984</v>
      </c>
      <c r="D1726" t="s">
        <v>61</v>
      </c>
      <c r="E1726" t="s">
        <v>70</v>
      </c>
      <c r="F1726">
        <v>2</v>
      </c>
      <c r="G1726">
        <v>2</v>
      </c>
      <c r="H1726" s="4">
        <v>1045.49</v>
      </c>
      <c r="I1726" s="4">
        <v>1181.4036999999998</v>
      </c>
      <c r="J1726" s="4">
        <f t="shared" si="52"/>
        <v>269.39739999999966</v>
      </c>
      <c r="K1726" s="4">
        <f t="shared" si="53"/>
        <v>2362.8073999999997</v>
      </c>
      <c r="L1726" t="s">
        <v>20</v>
      </c>
      <c r="M1726" t="s">
        <v>35</v>
      </c>
      <c r="N1726" t="s">
        <v>71</v>
      </c>
      <c r="O1726" t="s">
        <v>53</v>
      </c>
      <c r="P1726" s="5">
        <v>2.4300000000000002</v>
      </c>
      <c r="Q1726">
        <v>4.8</v>
      </c>
      <c r="R1726" t="s">
        <v>23</v>
      </c>
    </row>
    <row r="1727" spans="1:18" x14ac:dyDescent="0.3">
      <c r="A1727" t="s">
        <v>6654</v>
      </c>
      <c r="B1727" s="1">
        <v>44434</v>
      </c>
      <c r="C1727" t="s">
        <v>6655</v>
      </c>
      <c r="D1727" t="s">
        <v>116</v>
      </c>
      <c r="E1727" t="s">
        <v>50</v>
      </c>
      <c r="F1727">
        <v>18</v>
      </c>
      <c r="G1727">
        <v>16</v>
      </c>
      <c r="H1727" s="4">
        <v>1056.53</v>
      </c>
      <c r="I1727" s="4">
        <v>1141.0524</v>
      </c>
      <c r="J1727" s="4">
        <f t="shared" si="52"/>
        <v>1307.4884000000011</v>
      </c>
      <c r="K1727" s="4">
        <f t="shared" si="53"/>
        <v>18256.838400000001</v>
      </c>
      <c r="L1727" t="s">
        <v>66</v>
      </c>
      <c r="M1727" t="s">
        <v>86</v>
      </c>
      <c r="N1727" t="s">
        <v>71</v>
      </c>
      <c r="O1727" t="s">
        <v>30</v>
      </c>
      <c r="P1727" s="5">
        <v>44.87</v>
      </c>
      <c r="Q1727">
        <v>1.8</v>
      </c>
      <c r="R1727" t="s">
        <v>23</v>
      </c>
    </row>
    <row r="1728" spans="1:18" x14ac:dyDescent="0.3">
      <c r="A1728" t="s">
        <v>1779</v>
      </c>
      <c r="B1728" s="1">
        <v>44435</v>
      </c>
      <c r="C1728" t="s">
        <v>1780</v>
      </c>
      <c r="D1728" t="s">
        <v>65</v>
      </c>
      <c r="E1728" t="s">
        <v>82</v>
      </c>
      <c r="F1728">
        <v>3</v>
      </c>
      <c r="G1728">
        <v>3</v>
      </c>
      <c r="H1728" s="4">
        <v>148.80000000000001</v>
      </c>
      <c r="I1728" s="4">
        <v>169.63200000000003</v>
      </c>
      <c r="J1728" s="4">
        <f t="shared" si="52"/>
        <v>62.066000000000038</v>
      </c>
      <c r="K1728" s="4">
        <f t="shared" si="53"/>
        <v>508.89600000000007</v>
      </c>
      <c r="L1728" t="s">
        <v>20</v>
      </c>
      <c r="M1728" t="s">
        <v>35</v>
      </c>
      <c r="N1728" t="s">
        <v>29</v>
      </c>
      <c r="O1728" t="s">
        <v>37</v>
      </c>
      <c r="P1728" s="5">
        <v>0.43</v>
      </c>
      <c r="Q1728">
        <v>4.8</v>
      </c>
      <c r="R1728" t="s">
        <v>23</v>
      </c>
    </row>
    <row r="1729" spans="1:18" x14ac:dyDescent="0.3">
      <c r="A1729" t="s">
        <v>2465</v>
      </c>
      <c r="B1729" s="1">
        <v>44435</v>
      </c>
      <c r="C1729" t="s">
        <v>2466</v>
      </c>
      <c r="D1729" t="s">
        <v>40</v>
      </c>
      <c r="E1729" t="s">
        <v>57</v>
      </c>
      <c r="F1729">
        <v>17</v>
      </c>
      <c r="G1729">
        <v>16</v>
      </c>
      <c r="H1729" s="4">
        <v>711.92</v>
      </c>
      <c r="I1729" s="4">
        <v>790.23120000000006</v>
      </c>
      <c r="J1729" s="4">
        <f t="shared" si="52"/>
        <v>1237.0092000000016</v>
      </c>
      <c r="K1729" s="4">
        <f t="shared" si="53"/>
        <v>12643.699200000001</v>
      </c>
      <c r="L1729" t="s">
        <v>20</v>
      </c>
      <c r="M1729" t="s">
        <v>21</v>
      </c>
      <c r="N1729" t="s">
        <v>71</v>
      </c>
      <c r="O1729" t="s">
        <v>89</v>
      </c>
      <c r="P1729" s="5">
        <v>15.97</v>
      </c>
      <c r="Q1729">
        <v>3.2</v>
      </c>
      <c r="R1729" t="s">
        <v>23</v>
      </c>
    </row>
    <row r="1730" spans="1:18" x14ac:dyDescent="0.3">
      <c r="A1730" t="s">
        <v>2536</v>
      </c>
      <c r="B1730" s="1">
        <v>44435</v>
      </c>
      <c r="C1730" t="s">
        <v>2537</v>
      </c>
      <c r="D1730" t="s">
        <v>85</v>
      </c>
      <c r="E1730" t="s">
        <v>82</v>
      </c>
      <c r="F1730">
        <v>5</v>
      </c>
      <c r="G1730">
        <v>4</v>
      </c>
      <c r="H1730" s="4">
        <v>442.24</v>
      </c>
      <c r="I1730" s="4">
        <v>499.73119999999994</v>
      </c>
      <c r="J1730" s="4">
        <f t="shared" ref="J1730:J1793" si="54">(G1730*I1730)-(G1730*H1730)-P1730</f>
        <v>228.20479999999975</v>
      </c>
      <c r="K1730" s="4">
        <f t="shared" ref="K1730:K1793" si="55">G1730*I1730</f>
        <v>1998.9247999999998</v>
      </c>
      <c r="L1730" t="s">
        <v>51</v>
      </c>
      <c r="M1730" t="s">
        <v>86</v>
      </c>
      <c r="N1730" t="s">
        <v>36</v>
      </c>
      <c r="O1730" t="s">
        <v>53</v>
      </c>
      <c r="P1730" s="5">
        <v>1.76</v>
      </c>
      <c r="Q1730">
        <v>4.2</v>
      </c>
      <c r="R1730" t="s">
        <v>23</v>
      </c>
    </row>
    <row r="1731" spans="1:18" x14ac:dyDescent="0.3">
      <c r="A1731" t="s">
        <v>8588</v>
      </c>
      <c r="B1731" s="1">
        <v>44435</v>
      </c>
      <c r="C1731" t="s">
        <v>8589</v>
      </c>
      <c r="D1731" t="s">
        <v>100</v>
      </c>
      <c r="E1731" t="s">
        <v>57</v>
      </c>
      <c r="F1731">
        <v>18</v>
      </c>
      <c r="G1731">
        <v>18</v>
      </c>
      <c r="H1731" s="4">
        <v>646.44000000000005</v>
      </c>
      <c r="I1731" s="4">
        <v>730.47720000000004</v>
      </c>
      <c r="J1731" s="4">
        <f t="shared" si="54"/>
        <v>1493.6695999999993</v>
      </c>
      <c r="K1731" s="4">
        <f t="shared" si="55"/>
        <v>13148.589600000001</v>
      </c>
      <c r="L1731" t="s">
        <v>27</v>
      </c>
      <c r="M1731" t="s">
        <v>35</v>
      </c>
      <c r="N1731" t="s">
        <v>22</v>
      </c>
      <c r="O1731" t="s">
        <v>30</v>
      </c>
      <c r="P1731" s="5">
        <v>19</v>
      </c>
      <c r="Q1731">
        <v>1.7</v>
      </c>
      <c r="R1731" t="s">
        <v>23</v>
      </c>
    </row>
    <row r="1732" spans="1:18" x14ac:dyDescent="0.3">
      <c r="A1732" t="s">
        <v>9203</v>
      </c>
      <c r="B1732" s="1">
        <v>44435</v>
      </c>
      <c r="C1732" t="s">
        <v>9204</v>
      </c>
      <c r="D1732" t="s">
        <v>133</v>
      </c>
      <c r="E1732" t="s">
        <v>50</v>
      </c>
      <c r="F1732">
        <v>13</v>
      </c>
      <c r="G1732">
        <v>12</v>
      </c>
      <c r="H1732" s="4">
        <v>472.67</v>
      </c>
      <c r="I1732" s="4">
        <v>529.39040000000011</v>
      </c>
      <c r="J1732" s="4">
        <f t="shared" si="54"/>
        <v>666.04480000000092</v>
      </c>
      <c r="K1732" s="4">
        <f t="shared" si="55"/>
        <v>6352.6848000000009</v>
      </c>
      <c r="L1732" t="s">
        <v>66</v>
      </c>
      <c r="M1732" t="s">
        <v>35</v>
      </c>
      <c r="N1732" t="s">
        <v>29</v>
      </c>
      <c r="O1732" t="s">
        <v>67</v>
      </c>
      <c r="P1732" s="5">
        <v>14.6</v>
      </c>
      <c r="Q1732">
        <v>2.2999999999999998</v>
      </c>
      <c r="R1732" t="s">
        <v>23</v>
      </c>
    </row>
    <row r="1733" spans="1:18" x14ac:dyDescent="0.3">
      <c r="A1733" t="s">
        <v>2007</v>
      </c>
      <c r="B1733" s="1">
        <v>44436</v>
      </c>
      <c r="C1733" t="s">
        <v>2008</v>
      </c>
      <c r="D1733" t="s">
        <v>100</v>
      </c>
      <c r="E1733" t="s">
        <v>57</v>
      </c>
      <c r="F1733">
        <v>15</v>
      </c>
      <c r="G1733">
        <v>15</v>
      </c>
      <c r="H1733" s="4">
        <v>1484.47</v>
      </c>
      <c r="I1733" s="4">
        <v>1632.9170000000001</v>
      </c>
      <c r="J1733" s="4">
        <f t="shared" si="54"/>
        <v>2199.8750000000018</v>
      </c>
      <c r="K1733" s="4">
        <f t="shared" si="55"/>
        <v>24493.755000000001</v>
      </c>
      <c r="L1733" t="s">
        <v>51</v>
      </c>
      <c r="M1733" t="s">
        <v>86</v>
      </c>
      <c r="N1733" t="s">
        <v>71</v>
      </c>
      <c r="O1733" t="s">
        <v>67</v>
      </c>
      <c r="P1733" s="5">
        <v>26.83</v>
      </c>
      <c r="Q1733">
        <v>3.1</v>
      </c>
      <c r="R1733" t="s">
        <v>23</v>
      </c>
    </row>
    <row r="1734" spans="1:18" x14ac:dyDescent="0.3">
      <c r="A1734" t="s">
        <v>2731</v>
      </c>
      <c r="B1734" s="1">
        <v>44436</v>
      </c>
      <c r="C1734" t="s">
        <v>2732</v>
      </c>
      <c r="D1734" t="s">
        <v>61</v>
      </c>
      <c r="E1734" t="s">
        <v>70</v>
      </c>
      <c r="F1734">
        <v>19</v>
      </c>
      <c r="G1734">
        <v>16</v>
      </c>
      <c r="H1734" s="4">
        <v>805.8</v>
      </c>
      <c r="I1734" s="4">
        <v>862.20600000000002</v>
      </c>
      <c r="J1734" s="4">
        <f t="shared" si="54"/>
        <v>854.55600000000095</v>
      </c>
      <c r="K1734" s="4">
        <f t="shared" si="55"/>
        <v>13795.296</v>
      </c>
      <c r="L1734" t="s">
        <v>66</v>
      </c>
      <c r="M1734" t="s">
        <v>42</v>
      </c>
      <c r="N1734" t="s">
        <v>22</v>
      </c>
      <c r="O1734" t="s">
        <v>30</v>
      </c>
      <c r="P1734" s="5">
        <v>47.94</v>
      </c>
      <c r="Q1734">
        <v>1.4</v>
      </c>
      <c r="R1734" t="s">
        <v>23</v>
      </c>
    </row>
    <row r="1735" spans="1:18" x14ac:dyDescent="0.3">
      <c r="A1735" t="s">
        <v>3247</v>
      </c>
      <c r="B1735" s="1">
        <v>44436</v>
      </c>
      <c r="C1735" t="s">
        <v>3248</v>
      </c>
      <c r="D1735" t="s">
        <v>116</v>
      </c>
      <c r="E1735" t="s">
        <v>50</v>
      </c>
      <c r="F1735">
        <v>10</v>
      </c>
      <c r="G1735">
        <v>9</v>
      </c>
      <c r="H1735" s="4">
        <v>1241.51</v>
      </c>
      <c r="I1735" s="4">
        <v>1340.8308000000002</v>
      </c>
      <c r="J1735" s="4">
        <f t="shared" si="54"/>
        <v>845.35720000000106</v>
      </c>
      <c r="K1735" s="4">
        <f t="shared" si="55"/>
        <v>12067.477200000001</v>
      </c>
      <c r="L1735" t="s">
        <v>27</v>
      </c>
      <c r="M1735" t="s">
        <v>28</v>
      </c>
      <c r="N1735" t="s">
        <v>22</v>
      </c>
      <c r="O1735" t="s">
        <v>30</v>
      </c>
      <c r="P1735" s="5">
        <v>48.53</v>
      </c>
      <c r="Q1735">
        <v>4.7</v>
      </c>
      <c r="R1735" t="s">
        <v>23</v>
      </c>
    </row>
    <row r="1736" spans="1:18" x14ac:dyDescent="0.3">
      <c r="A1736" t="s">
        <v>6302</v>
      </c>
      <c r="B1736" s="1">
        <v>44436</v>
      </c>
      <c r="C1736" t="s">
        <v>6303</v>
      </c>
      <c r="D1736" t="s">
        <v>116</v>
      </c>
      <c r="E1736" t="s">
        <v>50</v>
      </c>
      <c r="F1736">
        <v>10</v>
      </c>
      <c r="G1736">
        <v>10</v>
      </c>
      <c r="H1736" s="4">
        <v>12</v>
      </c>
      <c r="I1736" s="4">
        <v>12.84</v>
      </c>
      <c r="J1736" s="4">
        <f t="shared" si="54"/>
        <v>3.9800000000000058</v>
      </c>
      <c r="K1736" s="4">
        <f t="shared" si="55"/>
        <v>128.4</v>
      </c>
      <c r="L1736" t="s">
        <v>66</v>
      </c>
      <c r="M1736" t="s">
        <v>86</v>
      </c>
      <c r="N1736" t="s">
        <v>22</v>
      </c>
      <c r="O1736" t="s">
        <v>53</v>
      </c>
      <c r="P1736" s="5">
        <v>4.42</v>
      </c>
      <c r="Q1736">
        <v>3.3</v>
      </c>
      <c r="R1736" t="s">
        <v>23</v>
      </c>
    </row>
    <row r="1737" spans="1:18" x14ac:dyDescent="0.3">
      <c r="A1737" t="s">
        <v>10446</v>
      </c>
      <c r="B1737" s="1">
        <v>44436</v>
      </c>
      <c r="C1737" t="s">
        <v>10447</v>
      </c>
      <c r="D1737" t="s">
        <v>109</v>
      </c>
      <c r="E1737" t="s">
        <v>46</v>
      </c>
      <c r="F1737">
        <v>13</v>
      </c>
      <c r="G1737">
        <v>13</v>
      </c>
      <c r="H1737" s="4">
        <v>760.03</v>
      </c>
      <c r="I1737" s="4">
        <v>843.63330000000008</v>
      </c>
      <c r="J1737" s="4">
        <f t="shared" si="54"/>
        <v>1061.3729000000014</v>
      </c>
      <c r="K1737" s="4">
        <f t="shared" si="55"/>
        <v>10967.232900000001</v>
      </c>
      <c r="L1737" t="s">
        <v>27</v>
      </c>
      <c r="M1737" t="s">
        <v>35</v>
      </c>
      <c r="N1737" t="s">
        <v>36</v>
      </c>
      <c r="O1737" t="s">
        <v>30</v>
      </c>
      <c r="P1737" s="5">
        <v>25.47</v>
      </c>
      <c r="Q1737">
        <v>4</v>
      </c>
      <c r="R1737" t="s">
        <v>74</v>
      </c>
    </row>
    <row r="1738" spans="1:18" x14ac:dyDescent="0.3">
      <c r="A1738" t="s">
        <v>333</v>
      </c>
      <c r="B1738" s="1">
        <v>44437</v>
      </c>
      <c r="C1738" t="s">
        <v>334</v>
      </c>
      <c r="D1738" t="s">
        <v>94</v>
      </c>
      <c r="E1738" t="s">
        <v>50</v>
      </c>
      <c r="F1738">
        <v>14</v>
      </c>
      <c r="G1738">
        <v>12</v>
      </c>
      <c r="H1738" s="4">
        <v>1348.52</v>
      </c>
      <c r="I1738" s="4">
        <v>1537.3128000000002</v>
      </c>
      <c r="J1738" s="4">
        <f t="shared" si="54"/>
        <v>2216.0436000000041</v>
      </c>
      <c r="K1738" s="4">
        <f t="shared" si="55"/>
        <v>18447.753600000004</v>
      </c>
      <c r="L1738" t="s">
        <v>27</v>
      </c>
      <c r="M1738" t="s">
        <v>42</v>
      </c>
      <c r="N1738" t="s">
        <v>36</v>
      </c>
      <c r="O1738" t="s">
        <v>67</v>
      </c>
      <c r="P1738" s="5">
        <v>49.47</v>
      </c>
      <c r="Q1738">
        <v>1.6</v>
      </c>
      <c r="R1738" t="s">
        <v>23</v>
      </c>
    </row>
    <row r="1739" spans="1:18" x14ac:dyDescent="0.3">
      <c r="A1739" t="s">
        <v>4986</v>
      </c>
      <c r="B1739" s="1">
        <v>44437</v>
      </c>
      <c r="C1739" t="s">
        <v>4987</v>
      </c>
      <c r="D1739" t="s">
        <v>130</v>
      </c>
      <c r="E1739" t="s">
        <v>82</v>
      </c>
      <c r="F1739">
        <v>1</v>
      </c>
      <c r="G1739">
        <v>1</v>
      </c>
      <c r="H1739" s="4">
        <v>314.36</v>
      </c>
      <c r="I1739" s="4">
        <v>352.08320000000003</v>
      </c>
      <c r="J1739" s="4">
        <f t="shared" si="54"/>
        <v>-8.006799999999977</v>
      </c>
      <c r="K1739" s="4">
        <f t="shared" si="55"/>
        <v>352.08320000000003</v>
      </c>
      <c r="L1739" t="s">
        <v>20</v>
      </c>
      <c r="M1739" t="s">
        <v>35</v>
      </c>
      <c r="N1739" t="s">
        <v>29</v>
      </c>
      <c r="O1739" t="s">
        <v>53</v>
      </c>
      <c r="P1739" s="5">
        <v>45.73</v>
      </c>
      <c r="Q1739">
        <v>3</v>
      </c>
      <c r="R1739" t="s">
        <v>23</v>
      </c>
    </row>
    <row r="1740" spans="1:18" x14ac:dyDescent="0.3">
      <c r="A1740" t="s">
        <v>6214</v>
      </c>
      <c r="B1740" s="1">
        <v>44437</v>
      </c>
      <c r="C1740" t="s">
        <v>6215</v>
      </c>
      <c r="D1740" t="s">
        <v>116</v>
      </c>
      <c r="E1740" t="s">
        <v>50</v>
      </c>
      <c r="F1740">
        <v>1</v>
      </c>
      <c r="G1740">
        <v>1</v>
      </c>
      <c r="H1740" s="4">
        <v>599.19000000000005</v>
      </c>
      <c r="I1740" s="4">
        <v>677.0847</v>
      </c>
      <c r="J1740" s="4">
        <f t="shared" si="54"/>
        <v>71.164699999999939</v>
      </c>
      <c r="K1740" s="4">
        <f t="shared" si="55"/>
        <v>677.0847</v>
      </c>
      <c r="L1740" t="s">
        <v>27</v>
      </c>
      <c r="M1740" t="s">
        <v>79</v>
      </c>
      <c r="N1740" t="s">
        <v>29</v>
      </c>
      <c r="O1740" t="s">
        <v>37</v>
      </c>
      <c r="P1740" s="5">
        <v>6.73</v>
      </c>
      <c r="Q1740">
        <v>5</v>
      </c>
      <c r="R1740" t="s">
        <v>23</v>
      </c>
    </row>
    <row r="1741" spans="1:18" x14ac:dyDescent="0.3">
      <c r="A1741" t="s">
        <v>7933</v>
      </c>
      <c r="B1741" s="1">
        <v>44437</v>
      </c>
      <c r="C1741" t="s">
        <v>7934</v>
      </c>
      <c r="D1741" t="s">
        <v>94</v>
      </c>
      <c r="E1741" t="s">
        <v>50</v>
      </c>
      <c r="F1741">
        <v>17</v>
      </c>
      <c r="G1741">
        <v>17</v>
      </c>
      <c r="H1741" s="4">
        <v>78.099999999999994</v>
      </c>
      <c r="I1741" s="4">
        <v>82.786000000000001</v>
      </c>
      <c r="J1741" s="4">
        <f t="shared" si="54"/>
        <v>68.222000000000264</v>
      </c>
      <c r="K1741" s="4">
        <f t="shared" si="55"/>
        <v>1407.3620000000001</v>
      </c>
      <c r="L1741" t="s">
        <v>20</v>
      </c>
      <c r="M1741" t="s">
        <v>42</v>
      </c>
      <c r="N1741" t="s">
        <v>29</v>
      </c>
      <c r="O1741" t="s">
        <v>30</v>
      </c>
      <c r="P1741" s="5">
        <v>11.44</v>
      </c>
      <c r="Q1741">
        <v>1.2</v>
      </c>
      <c r="R1741" t="s">
        <v>23</v>
      </c>
    </row>
    <row r="1742" spans="1:18" x14ac:dyDescent="0.3">
      <c r="A1742" t="s">
        <v>8172</v>
      </c>
      <c r="B1742" s="1">
        <v>44437</v>
      </c>
      <c r="C1742" t="s">
        <v>8173</v>
      </c>
      <c r="D1742" t="s">
        <v>133</v>
      </c>
      <c r="E1742" t="s">
        <v>50</v>
      </c>
      <c r="F1742">
        <v>17</v>
      </c>
      <c r="G1742">
        <v>17</v>
      </c>
      <c r="H1742" s="4">
        <v>20</v>
      </c>
      <c r="I1742" s="4">
        <v>21.400000000000002</v>
      </c>
      <c r="J1742" s="4">
        <f t="shared" si="54"/>
        <v>-6.2199999999999882</v>
      </c>
      <c r="K1742" s="4">
        <f t="shared" si="55"/>
        <v>363.8</v>
      </c>
      <c r="L1742" t="s">
        <v>51</v>
      </c>
      <c r="M1742" t="s">
        <v>79</v>
      </c>
      <c r="N1742" t="s">
        <v>22</v>
      </c>
      <c r="O1742" t="s">
        <v>37</v>
      </c>
      <c r="P1742" s="5">
        <v>30.02</v>
      </c>
      <c r="Q1742">
        <v>4.3</v>
      </c>
      <c r="R1742" t="s">
        <v>23</v>
      </c>
    </row>
    <row r="1743" spans="1:18" x14ac:dyDescent="0.3">
      <c r="A1743" t="s">
        <v>911</v>
      </c>
      <c r="B1743" s="1">
        <v>44438</v>
      </c>
      <c r="C1743" t="s">
        <v>912</v>
      </c>
      <c r="D1743" t="s">
        <v>61</v>
      </c>
      <c r="E1743" t="s">
        <v>70</v>
      </c>
      <c r="F1743">
        <v>12</v>
      </c>
      <c r="G1743">
        <v>11</v>
      </c>
      <c r="H1743" s="4">
        <v>842.6</v>
      </c>
      <c r="I1743" s="4">
        <v>918.43400000000008</v>
      </c>
      <c r="J1743" s="4">
        <f t="shared" si="54"/>
        <v>808.88400000000092</v>
      </c>
      <c r="K1743" s="4">
        <f t="shared" si="55"/>
        <v>10102.774000000001</v>
      </c>
      <c r="L1743" t="s">
        <v>47</v>
      </c>
      <c r="M1743" t="s">
        <v>86</v>
      </c>
      <c r="N1743" t="s">
        <v>36</v>
      </c>
      <c r="O1743" t="s">
        <v>37</v>
      </c>
      <c r="P1743" s="5">
        <v>25.29</v>
      </c>
      <c r="Q1743">
        <v>1.6</v>
      </c>
      <c r="R1743" t="s">
        <v>23</v>
      </c>
    </row>
    <row r="1744" spans="1:18" x14ac:dyDescent="0.3">
      <c r="A1744" t="s">
        <v>2248</v>
      </c>
      <c r="B1744" s="1">
        <v>44438</v>
      </c>
      <c r="C1744" t="s">
        <v>2249</v>
      </c>
      <c r="D1744" t="s">
        <v>109</v>
      </c>
      <c r="E1744" t="s">
        <v>46</v>
      </c>
      <c r="F1744">
        <v>15</v>
      </c>
      <c r="G1744">
        <v>13</v>
      </c>
      <c r="H1744" s="4">
        <v>1266.1099999999999</v>
      </c>
      <c r="I1744" s="4">
        <v>1329.4154999999998</v>
      </c>
      <c r="J1744" s="4">
        <f t="shared" si="54"/>
        <v>813.02149999999597</v>
      </c>
      <c r="K1744" s="4">
        <f t="shared" si="55"/>
        <v>17282.401499999996</v>
      </c>
      <c r="L1744" t="s">
        <v>51</v>
      </c>
      <c r="M1744" t="s">
        <v>123</v>
      </c>
      <c r="N1744" t="s">
        <v>29</v>
      </c>
      <c r="O1744" t="s">
        <v>89</v>
      </c>
      <c r="P1744" s="5">
        <v>9.9499999999999993</v>
      </c>
      <c r="Q1744">
        <v>2.7</v>
      </c>
      <c r="R1744" t="s">
        <v>23</v>
      </c>
    </row>
    <row r="1745" spans="1:18" x14ac:dyDescent="0.3">
      <c r="A1745" t="s">
        <v>2467</v>
      </c>
      <c r="B1745" s="1">
        <v>44438</v>
      </c>
      <c r="C1745" t="s">
        <v>2468</v>
      </c>
      <c r="D1745" t="s">
        <v>40</v>
      </c>
      <c r="E1745" t="s">
        <v>57</v>
      </c>
      <c r="F1745">
        <v>20</v>
      </c>
      <c r="G1745">
        <v>19</v>
      </c>
      <c r="H1745" s="4">
        <v>331.62</v>
      </c>
      <c r="I1745" s="4">
        <v>378.04680000000002</v>
      </c>
      <c r="J1745" s="4">
        <f t="shared" si="54"/>
        <v>855.64920000000075</v>
      </c>
      <c r="K1745" s="4">
        <f t="shared" si="55"/>
        <v>7182.8892000000005</v>
      </c>
      <c r="L1745" t="s">
        <v>20</v>
      </c>
      <c r="M1745" t="s">
        <v>79</v>
      </c>
      <c r="N1745" t="s">
        <v>29</v>
      </c>
      <c r="O1745" t="s">
        <v>37</v>
      </c>
      <c r="P1745" s="5">
        <v>26.46</v>
      </c>
      <c r="Q1745">
        <v>4.9000000000000004</v>
      </c>
      <c r="R1745" t="s">
        <v>23</v>
      </c>
    </row>
    <row r="1746" spans="1:18" x14ac:dyDescent="0.3">
      <c r="A1746" t="s">
        <v>6572</v>
      </c>
      <c r="B1746" s="1">
        <v>44438</v>
      </c>
      <c r="C1746" t="s">
        <v>6573</v>
      </c>
      <c r="D1746" t="s">
        <v>141</v>
      </c>
      <c r="E1746" t="s">
        <v>50</v>
      </c>
      <c r="F1746">
        <v>12</v>
      </c>
      <c r="G1746">
        <v>11</v>
      </c>
      <c r="H1746" s="4">
        <v>1140.0899999999999</v>
      </c>
      <c r="I1746" s="4">
        <v>1276.9008000000001</v>
      </c>
      <c r="J1746" s="4">
        <f t="shared" si="54"/>
        <v>1489.4488000000013</v>
      </c>
      <c r="K1746" s="4">
        <f t="shared" si="55"/>
        <v>14045.908800000001</v>
      </c>
      <c r="L1746" t="s">
        <v>51</v>
      </c>
      <c r="M1746" t="s">
        <v>86</v>
      </c>
      <c r="N1746" t="s">
        <v>36</v>
      </c>
      <c r="O1746" t="s">
        <v>37</v>
      </c>
      <c r="P1746" s="5">
        <v>15.47</v>
      </c>
      <c r="Q1746">
        <v>4.2</v>
      </c>
      <c r="R1746" t="s">
        <v>23</v>
      </c>
    </row>
    <row r="1747" spans="1:18" x14ac:dyDescent="0.3">
      <c r="A1747" t="s">
        <v>7444</v>
      </c>
      <c r="B1747" s="1">
        <v>44438</v>
      </c>
      <c r="C1747" t="s">
        <v>7445</v>
      </c>
      <c r="D1747" t="s">
        <v>109</v>
      </c>
      <c r="E1747" t="s">
        <v>46</v>
      </c>
      <c r="F1747">
        <v>4</v>
      </c>
      <c r="G1747">
        <v>3</v>
      </c>
      <c r="H1747" s="4">
        <v>1148.3599999999999</v>
      </c>
      <c r="I1747" s="4">
        <v>1228.7452000000001</v>
      </c>
      <c r="J1747" s="4">
        <f t="shared" si="54"/>
        <v>225.07560000000007</v>
      </c>
      <c r="K1747" s="4">
        <f t="shared" si="55"/>
        <v>3686.2356</v>
      </c>
      <c r="L1747" t="s">
        <v>47</v>
      </c>
      <c r="M1747" t="s">
        <v>35</v>
      </c>
      <c r="N1747" t="s">
        <v>29</v>
      </c>
      <c r="O1747" t="s">
        <v>53</v>
      </c>
      <c r="P1747" s="5">
        <v>16.079999999999998</v>
      </c>
      <c r="Q1747">
        <v>4.8</v>
      </c>
      <c r="R1747" t="s">
        <v>23</v>
      </c>
    </row>
    <row r="1748" spans="1:18" x14ac:dyDescent="0.3">
      <c r="A1748" t="s">
        <v>8631</v>
      </c>
      <c r="B1748" s="1">
        <v>44438</v>
      </c>
      <c r="C1748" t="s">
        <v>8632</v>
      </c>
      <c r="D1748" t="s">
        <v>100</v>
      </c>
      <c r="E1748" t="s">
        <v>57</v>
      </c>
      <c r="F1748">
        <v>5</v>
      </c>
      <c r="G1748">
        <v>5</v>
      </c>
      <c r="H1748" s="4">
        <v>253.77</v>
      </c>
      <c r="I1748" s="4">
        <v>279.14700000000005</v>
      </c>
      <c r="J1748" s="4">
        <f t="shared" si="54"/>
        <v>90.314999999999998</v>
      </c>
      <c r="K1748" s="4">
        <f t="shared" si="55"/>
        <v>1395.7350000000001</v>
      </c>
      <c r="L1748" t="s">
        <v>51</v>
      </c>
      <c r="M1748" t="s">
        <v>28</v>
      </c>
      <c r="N1748" t="s">
        <v>71</v>
      </c>
      <c r="O1748" t="s">
        <v>53</v>
      </c>
      <c r="P1748" s="5">
        <v>36.57</v>
      </c>
      <c r="Q1748">
        <v>2.9</v>
      </c>
      <c r="R1748" t="s">
        <v>23</v>
      </c>
    </row>
    <row r="1749" spans="1:18" x14ac:dyDescent="0.3">
      <c r="A1749" t="s">
        <v>10730</v>
      </c>
      <c r="B1749" s="1">
        <v>44438</v>
      </c>
      <c r="C1749" t="s">
        <v>10731</v>
      </c>
      <c r="D1749" t="s">
        <v>56</v>
      </c>
      <c r="E1749" t="s">
        <v>57</v>
      </c>
      <c r="F1749">
        <v>8</v>
      </c>
      <c r="G1749">
        <v>8</v>
      </c>
      <c r="H1749" s="4">
        <v>1256.51</v>
      </c>
      <c r="I1749" s="4">
        <v>1331.9006000000002</v>
      </c>
      <c r="J1749" s="4">
        <f t="shared" si="54"/>
        <v>596.58480000000145</v>
      </c>
      <c r="K1749" s="4">
        <f t="shared" si="55"/>
        <v>10655.204800000001</v>
      </c>
      <c r="L1749" t="s">
        <v>20</v>
      </c>
      <c r="M1749" t="s">
        <v>79</v>
      </c>
      <c r="N1749" t="s">
        <v>29</v>
      </c>
      <c r="O1749" t="s">
        <v>53</v>
      </c>
      <c r="P1749" s="5">
        <v>6.54</v>
      </c>
      <c r="Q1749">
        <v>3.3</v>
      </c>
      <c r="R1749" t="s">
        <v>23</v>
      </c>
    </row>
    <row r="1750" spans="1:18" x14ac:dyDescent="0.3">
      <c r="A1750" t="s">
        <v>980</v>
      </c>
      <c r="B1750" s="1">
        <v>44439</v>
      </c>
      <c r="C1750" t="s">
        <v>981</v>
      </c>
      <c r="D1750" t="s">
        <v>130</v>
      </c>
      <c r="E1750" t="s">
        <v>82</v>
      </c>
      <c r="F1750">
        <v>7</v>
      </c>
      <c r="G1750">
        <v>6</v>
      </c>
      <c r="H1750" s="4">
        <v>934.25</v>
      </c>
      <c r="I1750" s="4">
        <v>1055.7024999999999</v>
      </c>
      <c r="J1750" s="4">
        <f t="shared" si="54"/>
        <v>700.65499999999929</v>
      </c>
      <c r="K1750" s="4">
        <f t="shared" si="55"/>
        <v>6334.2149999999992</v>
      </c>
      <c r="L1750" t="s">
        <v>27</v>
      </c>
      <c r="M1750" t="s">
        <v>79</v>
      </c>
      <c r="N1750" t="s">
        <v>36</v>
      </c>
      <c r="O1750" t="s">
        <v>53</v>
      </c>
      <c r="P1750" s="5">
        <v>28.06</v>
      </c>
      <c r="Q1750">
        <v>2.1</v>
      </c>
      <c r="R1750" t="s">
        <v>23</v>
      </c>
    </row>
    <row r="1751" spans="1:18" x14ac:dyDescent="0.3">
      <c r="A1751" t="s">
        <v>3453</v>
      </c>
      <c r="B1751" s="1">
        <v>44439</v>
      </c>
      <c r="C1751" t="s">
        <v>3454</v>
      </c>
      <c r="D1751" t="s">
        <v>141</v>
      </c>
      <c r="E1751" t="s">
        <v>50</v>
      </c>
      <c r="F1751">
        <v>1</v>
      </c>
      <c r="G1751">
        <v>1</v>
      </c>
      <c r="H1751" s="4">
        <v>1051.27</v>
      </c>
      <c r="I1751" s="4">
        <v>1187.9350999999999</v>
      </c>
      <c r="J1751" s="4">
        <f t="shared" si="54"/>
        <v>132.06509999999994</v>
      </c>
      <c r="K1751" s="4">
        <f t="shared" si="55"/>
        <v>1187.9350999999999</v>
      </c>
      <c r="L1751" t="s">
        <v>51</v>
      </c>
      <c r="M1751" t="s">
        <v>86</v>
      </c>
      <c r="N1751" t="s">
        <v>29</v>
      </c>
      <c r="O1751" t="s">
        <v>89</v>
      </c>
      <c r="P1751" s="5">
        <v>4.5999999999999996</v>
      </c>
      <c r="Q1751">
        <v>2.6</v>
      </c>
      <c r="R1751" t="s">
        <v>23</v>
      </c>
    </row>
    <row r="1752" spans="1:18" x14ac:dyDescent="0.3">
      <c r="A1752" t="s">
        <v>5362</v>
      </c>
      <c r="B1752" s="1">
        <v>44439</v>
      </c>
      <c r="C1752" t="s">
        <v>5363</v>
      </c>
      <c r="D1752" t="s">
        <v>85</v>
      </c>
      <c r="E1752" t="s">
        <v>82</v>
      </c>
      <c r="F1752">
        <v>11</v>
      </c>
      <c r="G1752">
        <v>11</v>
      </c>
      <c r="H1752" s="4">
        <v>194.51</v>
      </c>
      <c r="I1752" s="4">
        <v>208.12569999999999</v>
      </c>
      <c r="J1752" s="4">
        <f t="shared" si="54"/>
        <v>101.53270000000043</v>
      </c>
      <c r="K1752" s="4">
        <f t="shared" si="55"/>
        <v>2289.3827000000001</v>
      </c>
      <c r="L1752" t="s">
        <v>66</v>
      </c>
      <c r="M1752" t="s">
        <v>21</v>
      </c>
      <c r="N1752" t="s">
        <v>22</v>
      </c>
      <c r="O1752" t="s">
        <v>89</v>
      </c>
      <c r="P1752" s="5">
        <v>48.24</v>
      </c>
      <c r="Q1752">
        <v>2</v>
      </c>
      <c r="R1752" t="s">
        <v>23</v>
      </c>
    </row>
    <row r="1753" spans="1:18" x14ac:dyDescent="0.3">
      <c r="A1753" t="s">
        <v>6446</v>
      </c>
      <c r="B1753" s="1">
        <v>44439</v>
      </c>
      <c r="C1753" t="s">
        <v>6447</v>
      </c>
      <c r="D1753" t="s">
        <v>45</v>
      </c>
      <c r="E1753" t="s">
        <v>46</v>
      </c>
      <c r="F1753">
        <v>10</v>
      </c>
      <c r="G1753">
        <v>10</v>
      </c>
      <c r="H1753" s="4">
        <v>292.35000000000002</v>
      </c>
      <c r="I1753" s="4">
        <v>306.96750000000003</v>
      </c>
      <c r="J1753" s="4">
        <f t="shared" si="54"/>
        <v>126.64500000000018</v>
      </c>
      <c r="K1753" s="4">
        <f t="shared" si="55"/>
        <v>3069.6750000000002</v>
      </c>
      <c r="L1753" t="s">
        <v>51</v>
      </c>
      <c r="M1753" t="s">
        <v>123</v>
      </c>
      <c r="N1753" t="s">
        <v>22</v>
      </c>
      <c r="O1753" t="s">
        <v>89</v>
      </c>
      <c r="P1753" s="5">
        <v>19.53</v>
      </c>
      <c r="Q1753">
        <v>1.3</v>
      </c>
      <c r="R1753" t="s">
        <v>23</v>
      </c>
    </row>
    <row r="1754" spans="1:18" x14ac:dyDescent="0.3">
      <c r="A1754" t="s">
        <v>10170</v>
      </c>
      <c r="B1754" s="1">
        <v>44439</v>
      </c>
      <c r="C1754" t="s">
        <v>10171</v>
      </c>
      <c r="D1754" t="s">
        <v>56</v>
      </c>
      <c r="E1754" t="s">
        <v>57</v>
      </c>
      <c r="F1754">
        <v>1</v>
      </c>
      <c r="G1754">
        <v>1</v>
      </c>
      <c r="H1754" s="4">
        <v>611.57000000000005</v>
      </c>
      <c r="I1754" s="4">
        <v>654.37990000000013</v>
      </c>
      <c r="J1754" s="4">
        <f t="shared" si="54"/>
        <v>36.859900000000081</v>
      </c>
      <c r="K1754" s="4">
        <f t="shared" si="55"/>
        <v>654.37990000000013</v>
      </c>
      <c r="L1754" t="s">
        <v>47</v>
      </c>
      <c r="M1754" t="s">
        <v>123</v>
      </c>
      <c r="N1754" t="s">
        <v>22</v>
      </c>
      <c r="O1754" t="s">
        <v>37</v>
      </c>
      <c r="P1754" s="5">
        <v>5.95</v>
      </c>
      <c r="Q1754">
        <v>4</v>
      </c>
      <c r="R1754" t="s">
        <v>23</v>
      </c>
    </row>
    <row r="1755" spans="1:18" x14ac:dyDescent="0.3">
      <c r="A1755" t="s">
        <v>6006</v>
      </c>
      <c r="B1755" s="1">
        <v>44440</v>
      </c>
      <c r="C1755" t="s">
        <v>6007</v>
      </c>
      <c r="D1755" t="s">
        <v>65</v>
      </c>
      <c r="E1755" t="s">
        <v>82</v>
      </c>
      <c r="F1755">
        <v>13</v>
      </c>
      <c r="G1755">
        <v>12</v>
      </c>
      <c r="H1755" s="4">
        <v>1103.0999999999999</v>
      </c>
      <c r="I1755" s="4">
        <v>1268.5649999999998</v>
      </c>
      <c r="J1755" s="4">
        <f t="shared" si="54"/>
        <v>1936.4399999999998</v>
      </c>
      <c r="K1755" s="4">
        <f t="shared" si="55"/>
        <v>15222.779999999999</v>
      </c>
      <c r="L1755" t="s">
        <v>66</v>
      </c>
      <c r="M1755" t="s">
        <v>28</v>
      </c>
      <c r="N1755" t="s">
        <v>36</v>
      </c>
      <c r="O1755" t="s">
        <v>30</v>
      </c>
      <c r="P1755" s="5">
        <v>49.14</v>
      </c>
      <c r="Q1755">
        <v>1.5</v>
      </c>
      <c r="R1755" t="s">
        <v>23</v>
      </c>
    </row>
    <row r="1756" spans="1:18" x14ac:dyDescent="0.3">
      <c r="A1756" t="s">
        <v>6298</v>
      </c>
      <c r="B1756" s="1">
        <v>44440</v>
      </c>
      <c r="C1756" t="s">
        <v>6299</v>
      </c>
      <c r="D1756" t="s">
        <v>40</v>
      </c>
      <c r="E1756" t="s">
        <v>57</v>
      </c>
      <c r="F1756">
        <v>16</v>
      </c>
      <c r="G1756">
        <v>14</v>
      </c>
      <c r="H1756" s="4">
        <v>1111.52</v>
      </c>
      <c r="I1756" s="4">
        <v>1222.672</v>
      </c>
      <c r="J1756" s="4">
        <f t="shared" si="54"/>
        <v>1528.0080000000007</v>
      </c>
      <c r="K1756" s="4">
        <f t="shared" si="55"/>
        <v>17117.407999999999</v>
      </c>
      <c r="L1756" t="s">
        <v>20</v>
      </c>
      <c r="M1756" t="s">
        <v>123</v>
      </c>
      <c r="N1756" t="s">
        <v>36</v>
      </c>
      <c r="O1756" t="s">
        <v>89</v>
      </c>
      <c r="P1756" s="5">
        <v>28.12</v>
      </c>
      <c r="Q1756">
        <v>1.3</v>
      </c>
      <c r="R1756" t="s">
        <v>23</v>
      </c>
    </row>
    <row r="1757" spans="1:18" x14ac:dyDescent="0.3">
      <c r="A1757" t="s">
        <v>10033</v>
      </c>
      <c r="B1757" s="1">
        <v>44440</v>
      </c>
      <c r="C1757" t="s">
        <v>10034</v>
      </c>
      <c r="D1757" t="s">
        <v>133</v>
      </c>
      <c r="E1757" t="s">
        <v>50</v>
      </c>
      <c r="F1757">
        <v>5</v>
      </c>
      <c r="G1757">
        <v>4</v>
      </c>
      <c r="H1757" s="4">
        <v>128.5</v>
      </c>
      <c r="I1757" s="4">
        <v>141.35000000000002</v>
      </c>
      <c r="J1757" s="4">
        <f t="shared" si="54"/>
        <v>45.640000000000093</v>
      </c>
      <c r="K1757" s="4">
        <f t="shared" si="55"/>
        <v>565.40000000000009</v>
      </c>
      <c r="L1757" t="s">
        <v>47</v>
      </c>
      <c r="M1757" t="s">
        <v>35</v>
      </c>
      <c r="N1757" t="s">
        <v>71</v>
      </c>
      <c r="O1757" t="s">
        <v>89</v>
      </c>
      <c r="P1757" s="5">
        <v>5.76</v>
      </c>
      <c r="Q1757">
        <v>1.5</v>
      </c>
      <c r="R1757" t="s">
        <v>23</v>
      </c>
    </row>
    <row r="1758" spans="1:18" x14ac:dyDescent="0.3">
      <c r="A1758" t="s">
        <v>10175</v>
      </c>
      <c r="B1758" s="1">
        <v>44440</v>
      </c>
      <c r="C1758" t="s">
        <v>7004</v>
      </c>
      <c r="D1758" t="s">
        <v>133</v>
      </c>
      <c r="E1758" t="s">
        <v>50</v>
      </c>
      <c r="F1758">
        <v>13</v>
      </c>
      <c r="G1758">
        <v>11</v>
      </c>
      <c r="H1758" s="4">
        <v>613.96</v>
      </c>
      <c r="I1758" s="4">
        <v>675.35600000000011</v>
      </c>
      <c r="J1758" s="4">
        <f t="shared" si="54"/>
        <v>628.97600000000068</v>
      </c>
      <c r="K1758" s="4">
        <f t="shared" si="55"/>
        <v>7428.9160000000011</v>
      </c>
      <c r="L1758" t="s">
        <v>51</v>
      </c>
      <c r="M1758" t="s">
        <v>123</v>
      </c>
      <c r="N1758" t="s">
        <v>22</v>
      </c>
      <c r="O1758" t="s">
        <v>30</v>
      </c>
      <c r="P1758" s="5">
        <v>46.38</v>
      </c>
      <c r="Q1758">
        <v>2.4</v>
      </c>
      <c r="R1758" t="s">
        <v>23</v>
      </c>
    </row>
    <row r="1759" spans="1:18" x14ac:dyDescent="0.3">
      <c r="A1759" t="s">
        <v>6101</v>
      </c>
      <c r="B1759" s="1">
        <v>44441</v>
      </c>
      <c r="C1759" t="s">
        <v>6102</v>
      </c>
      <c r="D1759" t="s">
        <v>77</v>
      </c>
      <c r="E1759" t="s">
        <v>57</v>
      </c>
      <c r="F1759">
        <v>1</v>
      </c>
      <c r="G1759">
        <v>1</v>
      </c>
      <c r="H1759" s="4">
        <v>1334</v>
      </c>
      <c r="I1759" s="4">
        <v>1454.0600000000002</v>
      </c>
      <c r="J1759" s="4">
        <f t="shared" si="54"/>
        <v>88.36000000000017</v>
      </c>
      <c r="K1759" s="4">
        <f t="shared" si="55"/>
        <v>1454.0600000000002</v>
      </c>
      <c r="L1759" t="s">
        <v>51</v>
      </c>
      <c r="M1759" t="s">
        <v>21</v>
      </c>
      <c r="N1759" t="s">
        <v>71</v>
      </c>
      <c r="O1759" t="s">
        <v>89</v>
      </c>
      <c r="P1759" s="5">
        <v>31.7</v>
      </c>
      <c r="Q1759">
        <v>3.9</v>
      </c>
      <c r="R1759" t="s">
        <v>23</v>
      </c>
    </row>
    <row r="1760" spans="1:18" x14ac:dyDescent="0.3">
      <c r="A1760" t="s">
        <v>10111</v>
      </c>
      <c r="B1760" s="1">
        <v>44441</v>
      </c>
      <c r="C1760" t="s">
        <v>10112</v>
      </c>
      <c r="D1760" t="s">
        <v>85</v>
      </c>
      <c r="E1760" t="s">
        <v>82</v>
      </c>
      <c r="F1760">
        <v>8</v>
      </c>
      <c r="G1760">
        <v>8</v>
      </c>
      <c r="H1760" s="4">
        <v>646.29999999999995</v>
      </c>
      <c r="I1760" s="4">
        <v>685.07799999999997</v>
      </c>
      <c r="J1760" s="4">
        <f t="shared" si="54"/>
        <v>270.79400000000015</v>
      </c>
      <c r="K1760" s="4">
        <f t="shared" si="55"/>
        <v>5480.6239999999998</v>
      </c>
      <c r="L1760" t="s">
        <v>27</v>
      </c>
      <c r="M1760" t="s">
        <v>28</v>
      </c>
      <c r="N1760" t="s">
        <v>29</v>
      </c>
      <c r="O1760" t="s">
        <v>30</v>
      </c>
      <c r="P1760" s="5">
        <v>39.43</v>
      </c>
      <c r="Q1760">
        <v>3</v>
      </c>
      <c r="R1760" t="s">
        <v>23</v>
      </c>
    </row>
    <row r="1761" spans="1:18" x14ac:dyDescent="0.3">
      <c r="A1761" t="s">
        <v>10759</v>
      </c>
      <c r="B1761" s="1">
        <v>44441</v>
      </c>
      <c r="C1761" t="s">
        <v>10760</v>
      </c>
      <c r="D1761" t="s">
        <v>56</v>
      </c>
      <c r="E1761" t="s">
        <v>57</v>
      </c>
      <c r="F1761">
        <v>19</v>
      </c>
      <c r="G1761">
        <v>19</v>
      </c>
      <c r="H1761" s="4">
        <v>643.95000000000005</v>
      </c>
      <c r="I1761" s="4">
        <v>727.6635</v>
      </c>
      <c r="J1761" s="4">
        <f t="shared" si="54"/>
        <v>1584.5764999999988</v>
      </c>
      <c r="K1761" s="4">
        <f t="shared" si="55"/>
        <v>13825.6065</v>
      </c>
      <c r="L1761" t="s">
        <v>51</v>
      </c>
      <c r="M1761" t="s">
        <v>35</v>
      </c>
      <c r="N1761" t="s">
        <v>36</v>
      </c>
      <c r="O1761" t="s">
        <v>67</v>
      </c>
      <c r="P1761" s="5">
        <v>5.98</v>
      </c>
      <c r="Q1761">
        <v>0</v>
      </c>
      <c r="R1761" t="s">
        <v>23</v>
      </c>
    </row>
    <row r="1762" spans="1:18" x14ac:dyDescent="0.3">
      <c r="A1762" t="s">
        <v>7513</v>
      </c>
      <c r="B1762" s="1">
        <v>44442</v>
      </c>
      <c r="C1762" t="s">
        <v>7514</v>
      </c>
      <c r="D1762" t="s">
        <v>61</v>
      </c>
      <c r="E1762" t="s">
        <v>70</v>
      </c>
      <c r="F1762">
        <v>20</v>
      </c>
      <c r="G1762">
        <v>17</v>
      </c>
      <c r="H1762" s="4">
        <v>1447.14</v>
      </c>
      <c r="I1762" s="4">
        <v>1562.9112000000002</v>
      </c>
      <c r="J1762" s="4">
        <f t="shared" si="54"/>
        <v>1935.7704000000015</v>
      </c>
      <c r="K1762" s="4">
        <f t="shared" si="55"/>
        <v>26569.490400000002</v>
      </c>
      <c r="L1762" t="s">
        <v>27</v>
      </c>
      <c r="M1762" t="s">
        <v>86</v>
      </c>
      <c r="N1762" t="s">
        <v>22</v>
      </c>
      <c r="O1762" t="s">
        <v>53</v>
      </c>
      <c r="P1762" s="5">
        <v>32.340000000000003</v>
      </c>
      <c r="Q1762">
        <v>3.4</v>
      </c>
      <c r="R1762" t="s">
        <v>74</v>
      </c>
    </row>
    <row r="1763" spans="1:18" x14ac:dyDescent="0.3">
      <c r="A1763" t="s">
        <v>8977</v>
      </c>
      <c r="B1763" s="1">
        <v>44443</v>
      </c>
      <c r="C1763" t="s">
        <v>8978</v>
      </c>
      <c r="D1763" t="s">
        <v>85</v>
      </c>
      <c r="E1763" t="s">
        <v>82</v>
      </c>
      <c r="F1763">
        <v>19</v>
      </c>
      <c r="G1763">
        <v>18</v>
      </c>
      <c r="H1763" s="4">
        <v>276.70999999999998</v>
      </c>
      <c r="I1763" s="4">
        <v>290.5455</v>
      </c>
      <c r="J1763" s="4">
        <f t="shared" si="54"/>
        <v>212.28900000000067</v>
      </c>
      <c r="K1763" s="4">
        <f t="shared" si="55"/>
        <v>5229.8190000000004</v>
      </c>
      <c r="L1763" t="s">
        <v>27</v>
      </c>
      <c r="M1763" t="s">
        <v>35</v>
      </c>
      <c r="N1763" t="s">
        <v>22</v>
      </c>
      <c r="O1763" t="s">
        <v>67</v>
      </c>
      <c r="P1763" s="5">
        <v>36.75</v>
      </c>
      <c r="Q1763">
        <v>2.9</v>
      </c>
      <c r="R1763" t="s">
        <v>23</v>
      </c>
    </row>
    <row r="1764" spans="1:18" x14ac:dyDescent="0.3">
      <c r="A1764" t="s">
        <v>3832</v>
      </c>
      <c r="B1764" s="1">
        <v>44444</v>
      </c>
      <c r="C1764" t="s">
        <v>3833</v>
      </c>
      <c r="D1764" t="s">
        <v>61</v>
      </c>
      <c r="E1764" t="s">
        <v>70</v>
      </c>
      <c r="F1764">
        <v>11</v>
      </c>
      <c r="G1764">
        <v>10</v>
      </c>
      <c r="H1764" s="4">
        <v>1381.37</v>
      </c>
      <c r="I1764" s="4">
        <v>1547.1343999999999</v>
      </c>
      <c r="J1764" s="4">
        <f t="shared" si="54"/>
        <v>1643.3740000000003</v>
      </c>
      <c r="K1764" s="4">
        <f t="shared" si="55"/>
        <v>15471.343999999999</v>
      </c>
      <c r="L1764" t="s">
        <v>47</v>
      </c>
      <c r="M1764" t="s">
        <v>35</v>
      </c>
      <c r="N1764" t="s">
        <v>29</v>
      </c>
      <c r="O1764" t="s">
        <v>53</v>
      </c>
      <c r="P1764" s="5">
        <v>14.27</v>
      </c>
      <c r="Q1764">
        <v>4.3</v>
      </c>
      <c r="R1764" t="s">
        <v>23</v>
      </c>
    </row>
    <row r="1765" spans="1:18" x14ac:dyDescent="0.3">
      <c r="A1765" t="s">
        <v>9467</v>
      </c>
      <c r="B1765" s="1">
        <v>44444</v>
      </c>
      <c r="C1765" t="s">
        <v>9468</v>
      </c>
      <c r="D1765" t="s">
        <v>77</v>
      </c>
      <c r="E1765" t="s">
        <v>82</v>
      </c>
      <c r="F1765">
        <v>19</v>
      </c>
      <c r="G1765">
        <v>18</v>
      </c>
      <c r="H1765" s="4">
        <v>1361.2</v>
      </c>
      <c r="I1765" s="4">
        <v>1565.3799999999999</v>
      </c>
      <c r="J1765" s="4">
        <f t="shared" si="54"/>
        <v>3652.4499999999944</v>
      </c>
      <c r="K1765" s="4">
        <f t="shared" si="55"/>
        <v>28176.839999999997</v>
      </c>
      <c r="L1765" t="s">
        <v>27</v>
      </c>
      <c r="M1765" t="s">
        <v>42</v>
      </c>
      <c r="N1765" t="s">
        <v>29</v>
      </c>
      <c r="O1765" t="s">
        <v>53</v>
      </c>
      <c r="P1765" s="5">
        <v>22.79</v>
      </c>
      <c r="Q1765">
        <v>4.5999999999999996</v>
      </c>
      <c r="R1765" t="s">
        <v>23</v>
      </c>
    </row>
    <row r="1766" spans="1:18" x14ac:dyDescent="0.3">
      <c r="A1766" t="s">
        <v>10103</v>
      </c>
      <c r="B1766" s="1">
        <v>44444</v>
      </c>
      <c r="C1766" t="s">
        <v>10104</v>
      </c>
      <c r="D1766" t="s">
        <v>85</v>
      </c>
      <c r="E1766" t="s">
        <v>82</v>
      </c>
      <c r="F1766">
        <v>16</v>
      </c>
      <c r="G1766">
        <v>13</v>
      </c>
      <c r="H1766" s="4">
        <v>277.20999999999998</v>
      </c>
      <c r="I1766" s="4">
        <v>302.15890000000002</v>
      </c>
      <c r="J1766" s="4">
        <f t="shared" si="54"/>
        <v>317.18570000000057</v>
      </c>
      <c r="K1766" s="4">
        <f t="shared" si="55"/>
        <v>3928.0657000000001</v>
      </c>
      <c r="L1766" t="s">
        <v>20</v>
      </c>
      <c r="M1766" t="s">
        <v>42</v>
      </c>
      <c r="N1766" t="s">
        <v>29</v>
      </c>
      <c r="O1766" t="s">
        <v>37</v>
      </c>
      <c r="P1766" s="5">
        <v>7.15</v>
      </c>
      <c r="Q1766">
        <v>4.9000000000000004</v>
      </c>
      <c r="R1766" t="s">
        <v>23</v>
      </c>
    </row>
    <row r="1767" spans="1:18" x14ac:dyDescent="0.3">
      <c r="A1767" t="s">
        <v>256</v>
      </c>
      <c r="B1767" s="1">
        <v>44445</v>
      </c>
      <c r="C1767" t="s">
        <v>257</v>
      </c>
      <c r="D1767" t="s">
        <v>65</v>
      </c>
      <c r="E1767" t="s">
        <v>82</v>
      </c>
      <c r="F1767">
        <v>8</v>
      </c>
      <c r="G1767">
        <v>8</v>
      </c>
      <c r="H1767" s="4">
        <v>1358.07</v>
      </c>
      <c r="I1767" s="4">
        <v>1521.0384000000001</v>
      </c>
      <c r="J1767" s="4">
        <f t="shared" si="54"/>
        <v>1278.0772000000015</v>
      </c>
      <c r="K1767" s="4">
        <f t="shared" si="55"/>
        <v>12168.307200000001</v>
      </c>
      <c r="L1767" t="s">
        <v>27</v>
      </c>
      <c r="M1767" t="s">
        <v>123</v>
      </c>
      <c r="N1767" t="s">
        <v>22</v>
      </c>
      <c r="O1767" t="s">
        <v>53</v>
      </c>
      <c r="P1767" s="5">
        <v>25.67</v>
      </c>
      <c r="Q1767">
        <v>2.6</v>
      </c>
      <c r="R1767" t="s">
        <v>23</v>
      </c>
    </row>
    <row r="1768" spans="1:18" x14ac:dyDescent="0.3">
      <c r="A1768" t="s">
        <v>6962</v>
      </c>
      <c r="B1768" s="1">
        <v>44445</v>
      </c>
      <c r="C1768" t="s">
        <v>6963</v>
      </c>
      <c r="D1768" t="s">
        <v>61</v>
      </c>
      <c r="E1768" t="s">
        <v>70</v>
      </c>
      <c r="F1768">
        <v>10</v>
      </c>
      <c r="G1768">
        <v>10</v>
      </c>
      <c r="H1768" s="4">
        <v>465.9</v>
      </c>
      <c r="I1768" s="4">
        <v>493.85399999999998</v>
      </c>
      <c r="J1768" s="4">
        <f t="shared" si="54"/>
        <v>257.66999999999996</v>
      </c>
      <c r="K1768" s="4">
        <f t="shared" si="55"/>
        <v>4938.54</v>
      </c>
      <c r="L1768" t="s">
        <v>47</v>
      </c>
      <c r="M1768" t="s">
        <v>79</v>
      </c>
      <c r="N1768" t="s">
        <v>29</v>
      </c>
      <c r="O1768" t="s">
        <v>89</v>
      </c>
      <c r="P1768" s="5">
        <v>21.87</v>
      </c>
      <c r="Q1768">
        <v>2</v>
      </c>
      <c r="R1768" t="s">
        <v>23</v>
      </c>
    </row>
    <row r="1769" spans="1:18" x14ac:dyDescent="0.3">
      <c r="A1769" t="s">
        <v>7470</v>
      </c>
      <c r="B1769" s="1">
        <v>44445</v>
      </c>
      <c r="C1769" t="s">
        <v>7471</v>
      </c>
      <c r="D1769" t="s">
        <v>65</v>
      </c>
      <c r="E1769" t="s">
        <v>82</v>
      </c>
      <c r="F1769">
        <v>14</v>
      </c>
      <c r="G1769">
        <v>14</v>
      </c>
      <c r="H1769" s="4">
        <v>848.73</v>
      </c>
      <c r="I1769" s="4">
        <v>959.06489999999997</v>
      </c>
      <c r="J1769" s="4">
        <f t="shared" si="54"/>
        <v>1526.4685999999977</v>
      </c>
      <c r="K1769" s="4">
        <f t="shared" si="55"/>
        <v>13426.908599999999</v>
      </c>
      <c r="L1769" t="s">
        <v>47</v>
      </c>
      <c r="M1769" t="s">
        <v>79</v>
      </c>
      <c r="N1769" t="s">
        <v>29</v>
      </c>
      <c r="O1769" t="s">
        <v>53</v>
      </c>
      <c r="P1769" s="5">
        <v>18.22</v>
      </c>
      <c r="Q1769">
        <v>4.3</v>
      </c>
      <c r="R1769" t="s">
        <v>23</v>
      </c>
    </row>
    <row r="1770" spans="1:18" x14ac:dyDescent="0.3">
      <c r="A1770" t="s">
        <v>8947</v>
      </c>
      <c r="B1770" s="1">
        <v>44445</v>
      </c>
      <c r="C1770" t="s">
        <v>8948</v>
      </c>
      <c r="D1770" t="s">
        <v>65</v>
      </c>
      <c r="E1770" t="s">
        <v>82</v>
      </c>
      <c r="F1770">
        <v>5</v>
      </c>
      <c r="G1770">
        <v>5</v>
      </c>
      <c r="H1770" s="4">
        <v>657.86</v>
      </c>
      <c r="I1770" s="4">
        <v>703.91020000000003</v>
      </c>
      <c r="J1770" s="4">
        <f t="shared" si="54"/>
        <v>212.1310000000002</v>
      </c>
      <c r="K1770" s="4">
        <f t="shared" si="55"/>
        <v>3519.5510000000004</v>
      </c>
      <c r="L1770" t="s">
        <v>27</v>
      </c>
      <c r="M1770" t="s">
        <v>86</v>
      </c>
      <c r="N1770" t="s">
        <v>29</v>
      </c>
      <c r="O1770" t="s">
        <v>67</v>
      </c>
      <c r="P1770" s="5">
        <v>18.12</v>
      </c>
      <c r="Q1770">
        <v>2.9</v>
      </c>
      <c r="R1770" t="s">
        <v>23</v>
      </c>
    </row>
    <row r="1771" spans="1:18" x14ac:dyDescent="0.3">
      <c r="A1771" t="s">
        <v>10790</v>
      </c>
      <c r="B1771" s="1">
        <v>44445</v>
      </c>
      <c r="C1771" t="s">
        <v>10791</v>
      </c>
      <c r="D1771" t="s">
        <v>40</v>
      </c>
      <c r="E1771" t="s">
        <v>57</v>
      </c>
      <c r="F1771">
        <v>15</v>
      </c>
      <c r="G1771">
        <v>13</v>
      </c>
      <c r="H1771" s="4">
        <v>1156.17</v>
      </c>
      <c r="I1771" s="4">
        <v>1248.6636000000001</v>
      </c>
      <c r="J1771" s="4">
        <f t="shared" si="54"/>
        <v>1160.9668000000008</v>
      </c>
      <c r="K1771" s="4">
        <f t="shared" si="55"/>
        <v>16232.626800000002</v>
      </c>
      <c r="L1771" t="s">
        <v>47</v>
      </c>
      <c r="M1771" t="s">
        <v>35</v>
      </c>
      <c r="N1771" t="s">
        <v>71</v>
      </c>
      <c r="O1771" t="s">
        <v>30</v>
      </c>
      <c r="P1771" s="5">
        <v>41.45</v>
      </c>
      <c r="Q1771">
        <v>2.4</v>
      </c>
      <c r="R1771" t="s">
        <v>23</v>
      </c>
    </row>
    <row r="1772" spans="1:18" x14ac:dyDescent="0.3">
      <c r="A1772" t="s">
        <v>5335</v>
      </c>
      <c r="B1772" s="1">
        <v>44446</v>
      </c>
      <c r="C1772" t="s">
        <v>5336</v>
      </c>
      <c r="D1772" t="s">
        <v>45</v>
      </c>
      <c r="E1772" t="s">
        <v>46</v>
      </c>
      <c r="F1772">
        <v>19</v>
      </c>
      <c r="G1772">
        <v>16</v>
      </c>
      <c r="H1772" s="4">
        <v>263</v>
      </c>
      <c r="I1772" s="4">
        <v>281.41000000000003</v>
      </c>
      <c r="J1772" s="4">
        <f t="shared" si="54"/>
        <v>254.6900000000004</v>
      </c>
      <c r="K1772" s="4">
        <f t="shared" si="55"/>
        <v>4502.5600000000004</v>
      </c>
      <c r="L1772" t="s">
        <v>20</v>
      </c>
      <c r="M1772" t="s">
        <v>28</v>
      </c>
      <c r="N1772" t="s">
        <v>36</v>
      </c>
      <c r="O1772" t="s">
        <v>67</v>
      </c>
      <c r="P1772" s="5">
        <v>39.869999999999997</v>
      </c>
      <c r="Q1772">
        <v>2.2000000000000002</v>
      </c>
      <c r="R1772" t="s">
        <v>23</v>
      </c>
    </row>
    <row r="1773" spans="1:18" x14ac:dyDescent="0.3">
      <c r="A1773" t="s">
        <v>2045</v>
      </c>
      <c r="B1773" s="1">
        <v>44447</v>
      </c>
      <c r="C1773" t="s">
        <v>2046</v>
      </c>
      <c r="D1773" t="s">
        <v>133</v>
      </c>
      <c r="E1773" t="s">
        <v>50</v>
      </c>
      <c r="F1773">
        <v>14</v>
      </c>
      <c r="G1773">
        <v>12</v>
      </c>
      <c r="H1773" s="4">
        <v>1259.25</v>
      </c>
      <c r="I1773" s="4">
        <v>1372.5825000000002</v>
      </c>
      <c r="J1773" s="4">
        <f t="shared" si="54"/>
        <v>1335.1900000000016</v>
      </c>
      <c r="K1773" s="4">
        <f t="shared" si="55"/>
        <v>16470.990000000002</v>
      </c>
      <c r="L1773" t="s">
        <v>47</v>
      </c>
      <c r="M1773" t="s">
        <v>123</v>
      </c>
      <c r="N1773" t="s">
        <v>36</v>
      </c>
      <c r="O1773" t="s">
        <v>37</v>
      </c>
      <c r="P1773" s="5">
        <v>24.8</v>
      </c>
      <c r="Q1773">
        <v>4.0999999999999996</v>
      </c>
      <c r="R1773" t="s">
        <v>23</v>
      </c>
    </row>
    <row r="1774" spans="1:18" x14ac:dyDescent="0.3">
      <c r="A1774" t="s">
        <v>4149</v>
      </c>
      <c r="B1774" s="1">
        <v>44447</v>
      </c>
      <c r="C1774" t="s">
        <v>4150</v>
      </c>
      <c r="D1774" t="s">
        <v>116</v>
      </c>
      <c r="E1774" t="s">
        <v>50</v>
      </c>
      <c r="F1774">
        <v>20</v>
      </c>
      <c r="G1774">
        <v>19</v>
      </c>
      <c r="H1774" s="4">
        <v>670.85</v>
      </c>
      <c r="I1774" s="4">
        <v>758.06049999999993</v>
      </c>
      <c r="J1774" s="4">
        <f t="shared" si="54"/>
        <v>1650.3995</v>
      </c>
      <c r="K1774" s="4">
        <f t="shared" si="55"/>
        <v>14403.1495</v>
      </c>
      <c r="L1774" t="s">
        <v>47</v>
      </c>
      <c r="M1774" t="s">
        <v>35</v>
      </c>
      <c r="N1774" t="s">
        <v>36</v>
      </c>
      <c r="O1774" t="s">
        <v>30</v>
      </c>
      <c r="P1774" s="5">
        <v>6.6</v>
      </c>
      <c r="Q1774">
        <v>2.8</v>
      </c>
      <c r="R1774" t="s">
        <v>23</v>
      </c>
    </row>
    <row r="1775" spans="1:18" x14ac:dyDescent="0.3">
      <c r="A1775" t="s">
        <v>5491</v>
      </c>
      <c r="B1775" s="1">
        <v>44447</v>
      </c>
      <c r="C1775" t="s">
        <v>5492</v>
      </c>
      <c r="D1775" t="s">
        <v>33</v>
      </c>
      <c r="E1775" t="s">
        <v>70</v>
      </c>
      <c r="F1775">
        <v>1</v>
      </c>
      <c r="G1775">
        <v>1</v>
      </c>
      <c r="H1775" s="4">
        <v>396.18</v>
      </c>
      <c r="I1775" s="4">
        <v>443.72160000000002</v>
      </c>
      <c r="J1775" s="4">
        <f t="shared" si="54"/>
        <v>37.931600000000017</v>
      </c>
      <c r="K1775" s="4">
        <f t="shared" si="55"/>
        <v>443.72160000000002</v>
      </c>
      <c r="L1775" t="s">
        <v>20</v>
      </c>
      <c r="M1775" t="s">
        <v>35</v>
      </c>
      <c r="N1775" t="s">
        <v>71</v>
      </c>
      <c r="O1775" t="s">
        <v>89</v>
      </c>
      <c r="P1775" s="5">
        <v>9.61</v>
      </c>
      <c r="Q1775">
        <v>4</v>
      </c>
      <c r="R1775" t="s">
        <v>23</v>
      </c>
    </row>
    <row r="1776" spans="1:18" x14ac:dyDescent="0.3">
      <c r="A1776" t="s">
        <v>6374</v>
      </c>
      <c r="B1776" s="1">
        <v>44447</v>
      </c>
      <c r="C1776" t="s">
        <v>6375</v>
      </c>
      <c r="D1776" t="s">
        <v>116</v>
      </c>
      <c r="E1776" t="s">
        <v>50</v>
      </c>
      <c r="F1776">
        <v>1</v>
      </c>
      <c r="G1776">
        <v>1</v>
      </c>
      <c r="H1776" s="4">
        <v>115.68</v>
      </c>
      <c r="I1776" s="4">
        <v>123.77760000000002</v>
      </c>
      <c r="J1776" s="4">
        <f t="shared" si="54"/>
        <v>-29.322399999999988</v>
      </c>
      <c r="K1776" s="4">
        <f t="shared" si="55"/>
        <v>123.77760000000002</v>
      </c>
      <c r="L1776" t="s">
        <v>51</v>
      </c>
      <c r="M1776" t="s">
        <v>86</v>
      </c>
      <c r="N1776" t="s">
        <v>36</v>
      </c>
      <c r="O1776" t="s">
        <v>30</v>
      </c>
      <c r="P1776" s="5">
        <v>37.42</v>
      </c>
      <c r="Q1776">
        <v>3.8</v>
      </c>
      <c r="R1776" t="s">
        <v>23</v>
      </c>
    </row>
    <row r="1777" spans="1:18" x14ac:dyDescent="0.3">
      <c r="A1777" t="s">
        <v>646</v>
      </c>
      <c r="B1777" s="1">
        <v>44448</v>
      </c>
      <c r="C1777" t="s">
        <v>647</v>
      </c>
      <c r="D1777" t="s">
        <v>45</v>
      </c>
      <c r="E1777" t="s">
        <v>46</v>
      </c>
      <c r="F1777">
        <v>19</v>
      </c>
      <c r="G1777">
        <v>16</v>
      </c>
      <c r="H1777" s="4">
        <v>287.77999999999997</v>
      </c>
      <c r="I1777" s="4">
        <v>305.04679999999996</v>
      </c>
      <c r="J1777" s="4">
        <f t="shared" si="54"/>
        <v>254.28879999999984</v>
      </c>
      <c r="K1777" s="4">
        <f t="shared" si="55"/>
        <v>4880.7487999999994</v>
      </c>
      <c r="L1777" t="s">
        <v>27</v>
      </c>
      <c r="M1777" t="s">
        <v>21</v>
      </c>
      <c r="N1777" t="s">
        <v>22</v>
      </c>
      <c r="O1777" t="s">
        <v>37</v>
      </c>
      <c r="P1777" s="5">
        <v>21.98</v>
      </c>
      <c r="Q1777">
        <v>2.4</v>
      </c>
      <c r="R1777" t="s">
        <v>23</v>
      </c>
    </row>
    <row r="1778" spans="1:18" x14ac:dyDescent="0.3">
      <c r="A1778" t="s">
        <v>2031</v>
      </c>
      <c r="B1778" s="1">
        <v>44448</v>
      </c>
      <c r="C1778" t="s">
        <v>2032</v>
      </c>
      <c r="D1778" t="s">
        <v>85</v>
      </c>
      <c r="E1778" t="s">
        <v>82</v>
      </c>
      <c r="F1778">
        <v>18</v>
      </c>
      <c r="G1778">
        <v>18</v>
      </c>
      <c r="H1778" s="4">
        <v>365.4</v>
      </c>
      <c r="I1778" s="4">
        <v>405.59399999999999</v>
      </c>
      <c r="J1778" s="4">
        <f t="shared" si="54"/>
        <v>693.25200000000018</v>
      </c>
      <c r="K1778" s="4">
        <f t="shared" si="55"/>
        <v>7300.692</v>
      </c>
      <c r="L1778" t="s">
        <v>20</v>
      </c>
      <c r="M1778" t="s">
        <v>35</v>
      </c>
      <c r="N1778" t="s">
        <v>71</v>
      </c>
      <c r="O1778" t="s">
        <v>37</v>
      </c>
      <c r="P1778" s="5">
        <v>30.24</v>
      </c>
      <c r="Q1778">
        <v>3.2</v>
      </c>
      <c r="R1778" t="s">
        <v>23</v>
      </c>
    </row>
    <row r="1779" spans="1:18" x14ac:dyDescent="0.3">
      <c r="A1779" t="s">
        <v>5794</v>
      </c>
      <c r="B1779" s="1">
        <v>44449</v>
      </c>
      <c r="C1779" t="s">
        <v>5795</v>
      </c>
      <c r="D1779" t="s">
        <v>61</v>
      </c>
      <c r="E1779" t="s">
        <v>70</v>
      </c>
      <c r="F1779">
        <v>5</v>
      </c>
      <c r="G1779">
        <v>5</v>
      </c>
      <c r="H1779" s="4">
        <v>909.84</v>
      </c>
      <c r="I1779" s="4">
        <v>1019.0208000000001</v>
      </c>
      <c r="J1779" s="4">
        <f t="shared" si="54"/>
        <v>518.32400000000041</v>
      </c>
      <c r="K1779" s="4">
        <f t="shared" si="55"/>
        <v>5095.1040000000003</v>
      </c>
      <c r="L1779" t="s">
        <v>51</v>
      </c>
      <c r="M1779" t="s">
        <v>123</v>
      </c>
      <c r="N1779" t="s">
        <v>29</v>
      </c>
      <c r="O1779" t="s">
        <v>67</v>
      </c>
      <c r="P1779" s="5">
        <v>27.58</v>
      </c>
      <c r="Q1779">
        <v>3.7</v>
      </c>
      <c r="R1779" t="s">
        <v>23</v>
      </c>
    </row>
    <row r="1780" spans="1:18" x14ac:dyDescent="0.3">
      <c r="A1780" t="s">
        <v>9422</v>
      </c>
      <c r="B1780" s="1">
        <v>44449</v>
      </c>
      <c r="C1780" t="s">
        <v>9423</v>
      </c>
      <c r="D1780" t="s">
        <v>56</v>
      </c>
      <c r="E1780" t="s">
        <v>57</v>
      </c>
      <c r="F1780">
        <v>5</v>
      </c>
      <c r="G1780">
        <v>5</v>
      </c>
      <c r="H1780" s="4">
        <v>706.32</v>
      </c>
      <c r="I1780" s="4">
        <v>798.14159999999993</v>
      </c>
      <c r="J1780" s="4">
        <f t="shared" si="54"/>
        <v>427.99799999999925</v>
      </c>
      <c r="K1780" s="4">
        <f t="shared" si="55"/>
        <v>3990.7079999999996</v>
      </c>
      <c r="L1780" t="s">
        <v>66</v>
      </c>
      <c r="M1780" t="s">
        <v>35</v>
      </c>
      <c r="N1780" t="s">
        <v>71</v>
      </c>
      <c r="O1780" t="s">
        <v>30</v>
      </c>
      <c r="P1780" s="5">
        <v>31.11</v>
      </c>
      <c r="Q1780">
        <v>1</v>
      </c>
      <c r="R1780" t="s">
        <v>23</v>
      </c>
    </row>
    <row r="1781" spans="1:18" x14ac:dyDescent="0.3">
      <c r="A1781" t="s">
        <v>3387</v>
      </c>
      <c r="B1781" s="1">
        <v>44450</v>
      </c>
      <c r="C1781" t="s">
        <v>3388</v>
      </c>
      <c r="D1781" t="s">
        <v>65</v>
      </c>
      <c r="E1781" t="s">
        <v>82</v>
      </c>
      <c r="F1781">
        <v>13</v>
      </c>
      <c r="G1781">
        <v>10</v>
      </c>
      <c r="H1781" s="4">
        <v>540.16</v>
      </c>
      <c r="I1781" s="4">
        <v>610.38079999999991</v>
      </c>
      <c r="J1781" s="4">
        <f t="shared" si="54"/>
        <v>662.31799999999964</v>
      </c>
      <c r="K1781" s="4">
        <f t="shared" si="55"/>
        <v>6103.8079999999991</v>
      </c>
      <c r="L1781" t="s">
        <v>20</v>
      </c>
      <c r="M1781" t="s">
        <v>79</v>
      </c>
      <c r="N1781" t="s">
        <v>36</v>
      </c>
      <c r="O1781" t="s">
        <v>89</v>
      </c>
      <c r="P1781" s="5">
        <v>39.89</v>
      </c>
      <c r="Q1781">
        <v>1.8</v>
      </c>
      <c r="R1781" t="s">
        <v>23</v>
      </c>
    </row>
    <row r="1782" spans="1:18" x14ac:dyDescent="0.3">
      <c r="A1782" t="s">
        <v>9357</v>
      </c>
      <c r="B1782" s="1">
        <v>44450</v>
      </c>
      <c r="C1782" t="s">
        <v>9358</v>
      </c>
      <c r="D1782" t="s">
        <v>109</v>
      </c>
      <c r="E1782" t="s">
        <v>46</v>
      </c>
      <c r="F1782">
        <v>10</v>
      </c>
      <c r="G1782">
        <v>8</v>
      </c>
      <c r="H1782" s="4">
        <v>460.89</v>
      </c>
      <c r="I1782" s="4">
        <v>520.80569999999989</v>
      </c>
      <c r="J1782" s="4">
        <f t="shared" si="54"/>
        <v>436.94559999999922</v>
      </c>
      <c r="K1782" s="4">
        <f t="shared" si="55"/>
        <v>4166.4455999999991</v>
      </c>
      <c r="L1782" t="s">
        <v>51</v>
      </c>
      <c r="M1782" t="s">
        <v>123</v>
      </c>
      <c r="N1782" t="s">
        <v>29</v>
      </c>
      <c r="O1782" t="s">
        <v>53</v>
      </c>
      <c r="P1782" s="5">
        <v>42.38</v>
      </c>
      <c r="Q1782">
        <v>4.5999999999999996</v>
      </c>
      <c r="R1782" t="s">
        <v>74</v>
      </c>
    </row>
    <row r="1783" spans="1:18" x14ac:dyDescent="0.3">
      <c r="A1783" t="s">
        <v>9983</v>
      </c>
      <c r="B1783" s="1">
        <v>44450</v>
      </c>
      <c r="C1783" t="s">
        <v>9984</v>
      </c>
      <c r="D1783" t="s">
        <v>85</v>
      </c>
      <c r="E1783" t="s">
        <v>82</v>
      </c>
      <c r="F1783">
        <v>12</v>
      </c>
      <c r="G1783">
        <v>10</v>
      </c>
      <c r="H1783" s="4">
        <v>525.55999999999995</v>
      </c>
      <c r="I1783" s="4">
        <v>557.09359999999992</v>
      </c>
      <c r="J1783" s="4">
        <f t="shared" si="54"/>
        <v>290.95600000000024</v>
      </c>
      <c r="K1783" s="4">
        <f t="shared" si="55"/>
        <v>5570.9359999999997</v>
      </c>
      <c r="L1783" t="s">
        <v>66</v>
      </c>
      <c r="M1783" t="s">
        <v>79</v>
      </c>
      <c r="N1783" t="s">
        <v>29</v>
      </c>
      <c r="O1783" t="s">
        <v>89</v>
      </c>
      <c r="P1783" s="5">
        <v>24.38</v>
      </c>
      <c r="Q1783">
        <v>3.4</v>
      </c>
      <c r="R1783" t="s">
        <v>23</v>
      </c>
    </row>
    <row r="1784" spans="1:18" x14ac:dyDescent="0.3">
      <c r="A1784" t="s">
        <v>10282</v>
      </c>
      <c r="B1784" s="1">
        <v>44450</v>
      </c>
      <c r="C1784" t="s">
        <v>10283</v>
      </c>
      <c r="D1784" t="s">
        <v>61</v>
      </c>
      <c r="E1784" t="s">
        <v>70</v>
      </c>
      <c r="F1784">
        <v>4</v>
      </c>
      <c r="G1784">
        <v>3</v>
      </c>
      <c r="H1784" s="4">
        <v>763.8</v>
      </c>
      <c r="I1784" s="4">
        <v>878.36999999999989</v>
      </c>
      <c r="J1784" s="4">
        <f t="shared" si="54"/>
        <v>332.43000000000006</v>
      </c>
      <c r="K1784" s="4">
        <f t="shared" si="55"/>
        <v>2635.1099999999997</v>
      </c>
      <c r="L1784" t="s">
        <v>20</v>
      </c>
      <c r="M1784" t="s">
        <v>35</v>
      </c>
      <c r="N1784" t="s">
        <v>71</v>
      </c>
      <c r="O1784" t="s">
        <v>30</v>
      </c>
      <c r="P1784" s="5">
        <v>11.28</v>
      </c>
      <c r="Q1784">
        <v>2.4</v>
      </c>
      <c r="R1784" t="s">
        <v>23</v>
      </c>
    </row>
    <row r="1785" spans="1:18" x14ac:dyDescent="0.3">
      <c r="A1785" t="s">
        <v>9063</v>
      </c>
      <c r="B1785" s="1">
        <v>44451</v>
      </c>
      <c r="C1785" t="s">
        <v>9064</v>
      </c>
      <c r="D1785" t="s">
        <v>109</v>
      </c>
      <c r="E1785" t="s">
        <v>46</v>
      </c>
      <c r="F1785">
        <v>15</v>
      </c>
      <c r="G1785">
        <v>12</v>
      </c>
      <c r="H1785" s="4">
        <v>893.22</v>
      </c>
      <c r="I1785" s="4">
        <v>991.47420000000011</v>
      </c>
      <c r="J1785" s="4">
        <f t="shared" si="54"/>
        <v>1179.0504000000019</v>
      </c>
      <c r="K1785" s="4">
        <f t="shared" si="55"/>
        <v>11897.690400000001</v>
      </c>
      <c r="L1785" t="s">
        <v>47</v>
      </c>
      <c r="M1785" t="s">
        <v>123</v>
      </c>
      <c r="N1785" t="s">
        <v>36</v>
      </c>
      <c r="O1785" t="s">
        <v>30</v>
      </c>
      <c r="P1785" s="5">
        <v>0</v>
      </c>
      <c r="Q1785">
        <v>2.6</v>
      </c>
      <c r="R1785" t="s">
        <v>23</v>
      </c>
    </row>
    <row r="1786" spans="1:18" x14ac:dyDescent="0.3">
      <c r="A1786" t="s">
        <v>354</v>
      </c>
      <c r="B1786" s="1">
        <v>44452</v>
      </c>
      <c r="C1786" t="s">
        <v>355</v>
      </c>
      <c r="D1786" t="s">
        <v>56</v>
      </c>
      <c r="E1786" t="s">
        <v>57</v>
      </c>
      <c r="F1786">
        <v>18</v>
      </c>
      <c r="G1786">
        <v>17</v>
      </c>
      <c r="H1786" s="4">
        <v>758.9</v>
      </c>
      <c r="I1786" s="4">
        <v>865.14600000000007</v>
      </c>
      <c r="J1786" s="4">
        <f t="shared" si="54"/>
        <v>1791.1320000000026</v>
      </c>
      <c r="K1786" s="4">
        <f t="shared" si="55"/>
        <v>14707.482000000002</v>
      </c>
      <c r="L1786" t="s">
        <v>51</v>
      </c>
      <c r="M1786" t="s">
        <v>35</v>
      </c>
      <c r="N1786" t="s">
        <v>36</v>
      </c>
      <c r="O1786" t="s">
        <v>37</v>
      </c>
      <c r="P1786" s="5">
        <v>15.05</v>
      </c>
      <c r="Q1786">
        <v>1.4</v>
      </c>
      <c r="R1786" t="s">
        <v>23</v>
      </c>
    </row>
    <row r="1787" spans="1:18" x14ac:dyDescent="0.3">
      <c r="A1787" t="s">
        <v>6065</v>
      </c>
      <c r="B1787" s="1">
        <v>44452</v>
      </c>
      <c r="C1787" t="s">
        <v>6066</v>
      </c>
      <c r="D1787" t="s">
        <v>77</v>
      </c>
      <c r="E1787" t="s">
        <v>82</v>
      </c>
      <c r="F1787">
        <v>5</v>
      </c>
      <c r="G1787">
        <v>5</v>
      </c>
      <c r="H1787" s="4">
        <v>1495.22</v>
      </c>
      <c r="I1787" s="4">
        <v>1599.8854000000001</v>
      </c>
      <c r="J1787" s="4">
        <f t="shared" si="54"/>
        <v>477.24700000000024</v>
      </c>
      <c r="K1787" s="4">
        <f t="shared" si="55"/>
        <v>7999.4270000000006</v>
      </c>
      <c r="L1787" t="s">
        <v>27</v>
      </c>
      <c r="M1787" t="s">
        <v>123</v>
      </c>
      <c r="N1787" t="s">
        <v>71</v>
      </c>
      <c r="O1787" t="s">
        <v>67</v>
      </c>
      <c r="P1787" s="5">
        <v>46.08</v>
      </c>
      <c r="Q1787">
        <v>1.9</v>
      </c>
      <c r="R1787" t="s">
        <v>23</v>
      </c>
    </row>
    <row r="1788" spans="1:18" x14ac:dyDescent="0.3">
      <c r="A1788" t="s">
        <v>10334</v>
      </c>
      <c r="B1788" s="1">
        <v>44452</v>
      </c>
      <c r="C1788" t="s">
        <v>10335</v>
      </c>
      <c r="D1788" t="s">
        <v>133</v>
      </c>
      <c r="E1788" t="s">
        <v>50</v>
      </c>
      <c r="F1788">
        <v>15</v>
      </c>
      <c r="G1788">
        <v>13</v>
      </c>
      <c r="H1788" s="4">
        <v>924.99</v>
      </c>
      <c r="I1788" s="4">
        <v>1026.7389000000001</v>
      </c>
      <c r="J1788" s="4">
        <f t="shared" si="54"/>
        <v>1281.5856999999992</v>
      </c>
      <c r="K1788" s="4">
        <f t="shared" si="55"/>
        <v>13347.6057</v>
      </c>
      <c r="L1788" t="s">
        <v>20</v>
      </c>
      <c r="M1788" t="s">
        <v>79</v>
      </c>
      <c r="N1788" t="s">
        <v>36</v>
      </c>
      <c r="O1788" t="s">
        <v>53</v>
      </c>
      <c r="P1788" s="5">
        <v>41.15</v>
      </c>
      <c r="Q1788">
        <v>4.4000000000000004</v>
      </c>
      <c r="R1788" t="s">
        <v>23</v>
      </c>
    </row>
    <row r="1789" spans="1:18" x14ac:dyDescent="0.3">
      <c r="A1789" t="s">
        <v>1206</v>
      </c>
      <c r="B1789" s="1">
        <v>44453</v>
      </c>
      <c r="C1789" t="s">
        <v>1207</v>
      </c>
      <c r="D1789" t="s">
        <v>33</v>
      </c>
      <c r="E1789" t="s">
        <v>70</v>
      </c>
      <c r="F1789">
        <v>14</v>
      </c>
      <c r="G1789">
        <v>13</v>
      </c>
      <c r="H1789" s="4">
        <v>1386.01</v>
      </c>
      <c r="I1789" s="4">
        <v>1566.1913</v>
      </c>
      <c r="J1789" s="4">
        <f t="shared" si="54"/>
        <v>2330.2668999999987</v>
      </c>
      <c r="K1789" s="4">
        <f t="shared" si="55"/>
        <v>20360.4869</v>
      </c>
      <c r="L1789" t="s">
        <v>20</v>
      </c>
      <c r="M1789" t="s">
        <v>35</v>
      </c>
      <c r="N1789" t="s">
        <v>71</v>
      </c>
      <c r="O1789" t="s">
        <v>37</v>
      </c>
      <c r="P1789" s="5">
        <v>12.09</v>
      </c>
      <c r="Q1789">
        <v>1.5</v>
      </c>
      <c r="R1789" t="s">
        <v>23</v>
      </c>
    </row>
    <row r="1790" spans="1:18" x14ac:dyDescent="0.3">
      <c r="A1790" t="s">
        <v>1796</v>
      </c>
      <c r="B1790" s="1">
        <v>44454</v>
      </c>
      <c r="C1790" t="s">
        <v>1797</v>
      </c>
      <c r="D1790" t="s">
        <v>109</v>
      </c>
      <c r="E1790" t="s">
        <v>46</v>
      </c>
      <c r="F1790">
        <v>3</v>
      </c>
      <c r="G1790">
        <v>2</v>
      </c>
      <c r="H1790" s="4">
        <v>1146.4100000000001</v>
      </c>
      <c r="I1790" s="4">
        <v>1215.1946</v>
      </c>
      <c r="J1790" s="4">
        <f t="shared" si="54"/>
        <v>99.179199999999909</v>
      </c>
      <c r="K1790" s="4">
        <f t="shared" si="55"/>
        <v>2430.3892000000001</v>
      </c>
      <c r="L1790" t="s">
        <v>27</v>
      </c>
      <c r="M1790" t="s">
        <v>35</v>
      </c>
      <c r="N1790" t="s">
        <v>22</v>
      </c>
      <c r="O1790" t="s">
        <v>37</v>
      </c>
      <c r="P1790" s="5">
        <v>38.39</v>
      </c>
      <c r="Q1790">
        <v>1.1000000000000001</v>
      </c>
      <c r="R1790" t="s">
        <v>74</v>
      </c>
    </row>
    <row r="1791" spans="1:18" x14ac:dyDescent="0.3">
      <c r="A1791" t="s">
        <v>8757</v>
      </c>
      <c r="B1791" s="1">
        <v>44454</v>
      </c>
      <c r="C1791" t="s">
        <v>8758</v>
      </c>
      <c r="D1791" t="s">
        <v>133</v>
      </c>
      <c r="E1791" t="s">
        <v>50</v>
      </c>
      <c r="F1791">
        <v>9</v>
      </c>
      <c r="G1791">
        <v>9</v>
      </c>
      <c r="H1791" s="4">
        <v>578</v>
      </c>
      <c r="I1791" s="4">
        <v>664.69999999999993</v>
      </c>
      <c r="J1791" s="4">
        <f t="shared" si="54"/>
        <v>743.99999999999932</v>
      </c>
      <c r="K1791" s="4">
        <f t="shared" si="55"/>
        <v>5982.2999999999993</v>
      </c>
      <c r="L1791" t="s">
        <v>47</v>
      </c>
      <c r="M1791" t="s">
        <v>28</v>
      </c>
      <c r="N1791" t="s">
        <v>29</v>
      </c>
      <c r="O1791" t="s">
        <v>30</v>
      </c>
      <c r="P1791" s="5">
        <v>36.299999999999997</v>
      </c>
      <c r="Q1791">
        <v>4.7</v>
      </c>
      <c r="R1791" t="s">
        <v>23</v>
      </c>
    </row>
    <row r="1792" spans="1:18" x14ac:dyDescent="0.3">
      <c r="A1792" t="s">
        <v>6829</v>
      </c>
      <c r="B1792" s="1">
        <v>44455</v>
      </c>
      <c r="C1792" t="s">
        <v>6830</v>
      </c>
      <c r="D1792" t="s">
        <v>141</v>
      </c>
      <c r="E1792" t="s">
        <v>50</v>
      </c>
      <c r="F1792">
        <v>14</v>
      </c>
      <c r="G1792">
        <v>13</v>
      </c>
      <c r="H1792" s="4">
        <v>897.87</v>
      </c>
      <c r="I1792" s="4">
        <v>987.65700000000004</v>
      </c>
      <c r="J1792" s="4">
        <f t="shared" si="54"/>
        <v>1159.4710000000016</v>
      </c>
      <c r="K1792" s="4">
        <f t="shared" si="55"/>
        <v>12839.541000000001</v>
      </c>
      <c r="L1792" t="s">
        <v>47</v>
      </c>
      <c r="M1792" t="s">
        <v>28</v>
      </c>
      <c r="N1792" t="s">
        <v>29</v>
      </c>
      <c r="O1792" t="s">
        <v>89</v>
      </c>
      <c r="P1792" s="5">
        <v>7.76</v>
      </c>
      <c r="Q1792">
        <v>1.4</v>
      </c>
      <c r="R1792" t="s">
        <v>23</v>
      </c>
    </row>
    <row r="1793" spans="1:18" x14ac:dyDescent="0.3">
      <c r="A1793" t="s">
        <v>2378</v>
      </c>
      <c r="B1793" s="1">
        <v>44456</v>
      </c>
      <c r="C1793" t="s">
        <v>2379</v>
      </c>
      <c r="D1793" t="s">
        <v>40</v>
      </c>
      <c r="E1793" t="s">
        <v>57</v>
      </c>
      <c r="F1793">
        <v>12</v>
      </c>
      <c r="G1793">
        <v>12</v>
      </c>
      <c r="H1793" s="4">
        <v>904.3</v>
      </c>
      <c r="I1793" s="4">
        <v>1012.816</v>
      </c>
      <c r="J1793" s="4">
        <f t="shared" si="54"/>
        <v>1273.9220000000028</v>
      </c>
      <c r="K1793" s="4">
        <f t="shared" si="55"/>
        <v>12153.792000000001</v>
      </c>
      <c r="L1793" t="s">
        <v>66</v>
      </c>
      <c r="M1793" t="s">
        <v>79</v>
      </c>
      <c r="N1793" t="s">
        <v>36</v>
      </c>
      <c r="O1793" t="s">
        <v>53</v>
      </c>
      <c r="P1793" s="5">
        <v>28.27</v>
      </c>
      <c r="Q1793">
        <v>1.9</v>
      </c>
      <c r="R1793" t="s">
        <v>23</v>
      </c>
    </row>
    <row r="1794" spans="1:18" x14ac:dyDescent="0.3">
      <c r="A1794" t="s">
        <v>3594</v>
      </c>
      <c r="B1794" s="1">
        <v>44456</v>
      </c>
      <c r="C1794" t="s">
        <v>3595</v>
      </c>
      <c r="D1794" t="s">
        <v>56</v>
      </c>
      <c r="E1794" t="s">
        <v>57</v>
      </c>
      <c r="F1794">
        <v>11</v>
      </c>
      <c r="G1794">
        <v>11</v>
      </c>
      <c r="H1794" s="4">
        <v>752.84</v>
      </c>
      <c r="I1794" s="4">
        <v>850.70920000000001</v>
      </c>
      <c r="J1794" s="4">
        <f t="shared" ref="J1794:J1857" si="56">(G1794*I1794)-(G1794*H1794)-P1794</f>
        <v>1074.2112000000002</v>
      </c>
      <c r="K1794" s="4">
        <f t="shared" ref="K1794:K1857" si="57">G1794*I1794</f>
        <v>9357.8011999999999</v>
      </c>
      <c r="L1794" t="s">
        <v>20</v>
      </c>
      <c r="M1794" t="s">
        <v>42</v>
      </c>
      <c r="N1794" t="s">
        <v>71</v>
      </c>
      <c r="O1794" t="s">
        <v>30</v>
      </c>
      <c r="P1794" s="5">
        <v>2.35</v>
      </c>
      <c r="Q1794">
        <v>1.4</v>
      </c>
      <c r="R1794" t="s">
        <v>23</v>
      </c>
    </row>
    <row r="1795" spans="1:18" x14ac:dyDescent="0.3">
      <c r="A1795" t="s">
        <v>4160</v>
      </c>
      <c r="B1795" s="1">
        <v>44456</v>
      </c>
      <c r="C1795" t="s">
        <v>4161</v>
      </c>
      <c r="D1795" t="s">
        <v>45</v>
      </c>
      <c r="E1795" t="s">
        <v>46</v>
      </c>
      <c r="F1795">
        <v>6</v>
      </c>
      <c r="G1795">
        <v>6</v>
      </c>
      <c r="H1795" s="4">
        <v>1109.1099999999999</v>
      </c>
      <c r="I1795" s="4">
        <v>1231.1121000000001</v>
      </c>
      <c r="J1795" s="4">
        <f t="shared" si="56"/>
        <v>725.04259999999999</v>
      </c>
      <c r="K1795" s="4">
        <f t="shared" si="57"/>
        <v>7386.6725999999999</v>
      </c>
      <c r="L1795" t="s">
        <v>47</v>
      </c>
      <c r="M1795" t="s">
        <v>42</v>
      </c>
      <c r="N1795" t="s">
        <v>22</v>
      </c>
      <c r="O1795" t="s">
        <v>37</v>
      </c>
      <c r="P1795" s="5">
        <v>6.97</v>
      </c>
      <c r="Q1795">
        <v>1.4</v>
      </c>
      <c r="R1795" t="s">
        <v>23</v>
      </c>
    </row>
    <row r="1796" spans="1:18" x14ac:dyDescent="0.3">
      <c r="A1796" t="s">
        <v>9606</v>
      </c>
      <c r="B1796" s="1">
        <v>44456</v>
      </c>
      <c r="C1796" t="s">
        <v>9607</v>
      </c>
      <c r="D1796" t="s">
        <v>100</v>
      </c>
      <c r="E1796" t="s">
        <v>57</v>
      </c>
      <c r="F1796">
        <v>5</v>
      </c>
      <c r="G1796">
        <v>4</v>
      </c>
      <c r="H1796" s="4">
        <v>825.49</v>
      </c>
      <c r="I1796" s="4">
        <v>932.80369999999994</v>
      </c>
      <c r="J1796" s="4">
        <f t="shared" si="56"/>
        <v>417.22479999999973</v>
      </c>
      <c r="K1796" s="4">
        <f t="shared" si="57"/>
        <v>3731.2147999999997</v>
      </c>
      <c r="L1796" t="s">
        <v>47</v>
      </c>
      <c r="M1796" t="s">
        <v>42</v>
      </c>
      <c r="N1796" t="s">
        <v>36</v>
      </c>
      <c r="O1796" t="s">
        <v>89</v>
      </c>
      <c r="P1796" s="5">
        <v>12.03</v>
      </c>
      <c r="Q1796">
        <v>1.5</v>
      </c>
      <c r="R1796" t="s">
        <v>74</v>
      </c>
    </row>
    <row r="1797" spans="1:18" x14ac:dyDescent="0.3">
      <c r="A1797" t="s">
        <v>1368</v>
      </c>
      <c r="B1797" s="1">
        <v>44457</v>
      </c>
      <c r="C1797" t="s">
        <v>568</v>
      </c>
      <c r="D1797" t="s">
        <v>94</v>
      </c>
      <c r="E1797" t="s">
        <v>50</v>
      </c>
      <c r="F1797">
        <v>5</v>
      </c>
      <c r="G1797">
        <v>5</v>
      </c>
      <c r="H1797" s="4">
        <v>1237.01</v>
      </c>
      <c r="I1797" s="4">
        <v>1422.5614999999998</v>
      </c>
      <c r="J1797" s="4">
        <f t="shared" si="56"/>
        <v>896.70749999999884</v>
      </c>
      <c r="K1797" s="4">
        <f t="shared" si="57"/>
        <v>7112.807499999999</v>
      </c>
      <c r="L1797" t="s">
        <v>20</v>
      </c>
      <c r="M1797" t="s">
        <v>35</v>
      </c>
      <c r="N1797" t="s">
        <v>29</v>
      </c>
      <c r="O1797" t="s">
        <v>37</v>
      </c>
      <c r="P1797" s="5">
        <v>31.05</v>
      </c>
      <c r="Q1797">
        <v>4.0999999999999996</v>
      </c>
      <c r="R1797" t="s">
        <v>23</v>
      </c>
    </row>
    <row r="1798" spans="1:18" x14ac:dyDescent="0.3">
      <c r="A1798" t="s">
        <v>4211</v>
      </c>
      <c r="B1798" s="1">
        <v>44457</v>
      </c>
      <c r="C1798" t="s">
        <v>4212</v>
      </c>
      <c r="D1798" t="s">
        <v>85</v>
      </c>
      <c r="E1798" t="s">
        <v>82</v>
      </c>
      <c r="F1798">
        <v>3</v>
      </c>
      <c r="G1798">
        <v>2</v>
      </c>
      <c r="H1798" s="4">
        <v>371.36</v>
      </c>
      <c r="I1798" s="4">
        <v>415.92320000000007</v>
      </c>
      <c r="J1798" s="4">
        <f t="shared" si="56"/>
        <v>87.856400000000107</v>
      </c>
      <c r="K1798" s="4">
        <f t="shared" si="57"/>
        <v>831.84640000000013</v>
      </c>
      <c r="L1798" t="s">
        <v>47</v>
      </c>
      <c r="M1798" t="s">
        <v>28</v>
      </c>
      <c r="N1798" t="s">
        <v>22</v>
      </c>
      <c r="O1798" t="s">
        <v>53</v>
      </c>
      <c r="P1798" s="5">
        <v>1.27</v>
      </c>
      <c r="Q1798">
        <v>2.5</v>
      </c>
      <c r="R1798" t="s">
        <v>23</v>
      </c>
    </row>
    <row r="1799" spans="1:18" x14ac:dyDescent="0.3">
      <c r="A1799" t="s">
        <v>7324</v>
      </c>
      <c r="B1799" s="1">
        <v>44457</v>
      </c>
      <c r="C1799" t="s">
        <v>7325</v>
      </c>
      <c r="D1799" t="s">
        <v>130</v>
      </c>
      <c r="E1799" t="s">
        <v>82</v>
      </c>
      <c r="F1799">
        <v>11</v>
      </c>
      <c r="G1799">
        <v>10</v>
      </c>
      <c r="H1799" s="4">
        <v>1072.77</v>
      </c>
      <c r="I1799" s="4">
        <v>1222.9578000000001</v>
      </c>
      <c r="J1799" s="4">
        <f t="shared" si="56"/>
        <v>1467.1180000000006</v>
      </c>
      <c r="K1799" s="4">
        <f t="shared" si="57"/>
        <v>12229.578000000001</v>
      </c>
      <c r="L1799" t="s">
        <v>27</v>
      </c>
      <c r="M1799" t="s">
        <v>35</v>
      </c>
      <c r="N1799" t="s">
        <v>36</v>
      </c>
      <c r="O1799" t="s">
        <v>53</v>
      </c>
      <c r="P1799" s="5">
        <v>34.76</v>
      </c>
      <c r="Q1799">
        <v>4.9000000000000004</v>
      </c>
      <c r="R1799" t="s">
        <v>23</v>
      </c>
    </row>
    <row r="1800" spans="1:18" x14ac:dyDescent="0.3">
      <c r="A1800" t="s">
        <v>9527</v>
      </c>
      <c r="B1800" s="1">
        <v>44457</v>
      </c>
      <c r="C1800" t="s">
        <v>9528</v>
      </c>
      <c r="D1800" t="s">
        <v>56</v>
      </c>
      <c r="E1800" t="s">
        <v>57</v>
      </c>
      <c r="F1800">
        <v>1</v>
      </c>
      <c r="G1800">
        <v>1</v>
      </c>
      <c r="H1800" s="4">
        <v>1394.61</v>
      </c>
      <c r="I1800" s="4">
        <v>1534.0709999999999</v>
      </c>
      <c r="J1800" s="4">
        <f t="shared" si="56"/>
        <v>137.21100000000001</v>
      </c>
      <c r="K1800" s="4">
        <f t="shared" si="57"/>
        <v>1534.0709999999999</v>
      </c>
      <c r="L1800" t="s">
        <v>51</v>
      </c>
      <c r="M1800" t="s">
        <v>28</v>
      </c>
      <c r="N1800" t="s">
        <v>36</v>
      </c>
      <c r="O1800" t="s">
        <v>67</v>
      </c>
      <c r="P1800" s="5">
        <v>2.25</v>
      </c>
      <c r="Q1800">
        <v>1.1000000000000001</v>
      </c>
      <c r="R1800" t="s">
        <v>23</v>
      </c>
    </row>
    <row r="1801" spans="1:18" x14ac:dyDescent="0.3">
      <c r="A1801" t="s">
        <v>7258</v>
      </c>
      <c r="B1801" s="1">
        <v>44458</v>
      </c>
      <c r="C1801" t="s">
        <v>7259</v>
      </c>
      <c r="D1801" t="s">
        <v>130</v>
      </c>
      <c r="E1801" t="s">
        <v>82</v>
      </c>
      <c r="F1801">
        <v>3</v>
      </c>
      <c r="G1801">
        <v>3</v>
      </c>
      <c r="H1801" s="4">
        <v>494.64</v>
      </c>
      <c r="I1801" s="4">
        <v>519.37199999999996</v>
      </c>
      <c r="J1801" s="4">
        <f t="shared" si="56"/>
        <v>24.215999999999916</v>
      </c>
      <c r="K1801" s="4">
        <f t="shared" si="57"/>
        <v>1558.116</v>
      </c>
      <c r="L1801" t="s">
        <v>66</v>
      </c>
      <c r="M1801" t="s">
        <v>42</v>
      </c>
      <c r="N1801" t="s">
        <v>22</v>
      </c>
      <c r="O1801" t="s">
        <v>37</v>
      </c>
      <c r="P1801" s="5">
        <v>49.98</v>
      </c>
      <c r="Q1801">
        <v>1.2</v>
      </c>
      <c r="R1801" t="s">
        <v>23</v>
      </c>
    </row>
    <row r="1802" spans="1:18" x14ac:dyDescent="0.3">
      <c r="A1802" t="s">
        <v>9005</v>
      </c>
      <c r="B1802" s="1">
        <v>44458</v>
      </c>
      <c r="C1802" t="s">
        <v>9006</v>
      </c>
      <c r="D1802" t="s">
        <v>141</v>
      </c>
      <c r="E1802" t="s">
        <v>50</v>
      </c>
      <c r="F1802">
        <v>20</v>
      </c>
      <c r="G1802">
        <v>18</v>
      </c>
      <c r="H1802" s="4">
        <v>1163.8900000000001</v>
      </c>
      <c r="I1802" s="4">
        <v>1222.0845000000002</v>
      </c>
      <c r="J1802" s="4">
        <f t="shared" si="56"/>
        <v>1036.3110000000038</v>
      </c>
      <c r="K1802" s="4">
        <f t="shared" si="57"/>
        <v>21997.521000000004</v>
      </c>
      <c r="L1802" t="s">
        <v>66</v>
      </c>
      <c r="M1802" t="s">
        <v>28</v>
      </c>
      <c r="N1802" t="s">
        <v>71</v>
      </c>
      <c r="O1802" t="s">
        <v>37</v>
      </c>
      <c r="P1802" s="5">
        <v>11.19</v>
      </c>
      <c r="Q1802">
        <v>3.3</v>
      </c>
      <c r="R1802" t="s">
        <v>23</v>
      </c>
    </row>
    <row r="1803" spans="1:18" x14ac:dyDescent="0.3">
      <c r="A1803" t="s">
        <v>1482</v>
      </c>
      <c r="B1803" s="1">
        <v>44459</v>
      </c>
      <c r="C1803" t="s">
        <v>1483</v>
      </c>
      <c r="D1803" t="s">
        <v>116</v>
      </c>
      <c r="E1803" t="s">
        <v>50</v>
      </c>
      <c r="F1803">
        <v>19</v>
      </c>
      <c r="G1803">
        <v>16</v>
      </c>
      <c r="H1803" s="4">
        <v>1491.51</v>
      </c>
      <c r="I1803" s="4">
        <v>1640.6610000000001</v>
      </c>
      <c r="J1803" s="4">
        <f t="shared" si="56"/>
        <v>2348.4860000000012</v>
      </c>
      <c r="K1803" s="4">
        <f t="shared" si="57"/>
        <v>26250.576000000001</v>
      </c>
      <c r="L1803" t="s">
        <v>47</v>
      </c>
      <c r="M1803" t="s">
        <v>123</v>
      </c>
      <c r="N1803" t="s">
        <v>22</v>
      </c>
      <c r="O1803" t="s">
        <v>37</v>
      </c>
      <c r="P1803" s="5">
        <v>37.93</v>
      </c>
      <c r="Q1803">
        <v>3.6</v>
      </c>
      <c r="R1803" t="s">
        <v>23</v>
      </c>
    </row>
    <row r="1804" spans="1:18" x14ac:dyDescent="0.3">
      <c r="A1804" t="s">
        <v>2302</v>
      </c>
      <c r="B1804" s="1">
        <v>44460</v>
      </c>
      <c r="C1804" t="s">
        <v>2303</v>
      </c>
      <c r="D1804" t="s">
        <v>33</v>
      </c>
      <c r="E1804" t="s">
        <v>70</v>
      </c>
      <c r="F1804">
        <v>8</v>
      </c>
      <c r="G1804">
        <v>7</v>
      </c>
      <c r="H1804" s="4">
        <v>423.68</v>
      </c>
      <c r="I1804" s="4">
        <v>487.23199999999997</v>
      </c>
      <c r="J1804" s="4">
        <f t="shared" si="56"/>
        <v>410.69399999999956</v>
      </c>
      <c r="K1804" s="4">
        <f t="shared" si="57"/>
        <v>3410.6239999999998</v>
      </c>
      <c r="L1804" t="s">
        <v>51</v>
      </c>
      <c r="M1804" t="s">
        <v>86</v>
      </c>
      <c r="N1804" t="s">
        <v>36</v>
      </c>
      <c r="O1804" t="s">
        <v>89</v>
      </c>
      <c r="P1804" s="5">
        <v>34.17</v>
      </c>
      <c r="Q1804">
        <v>4.7</v>
      </c>
      <c r="R1804" t="s">
        <v>74</v>
      </c>
    </row>
    <row r="1805" spans="1:18" x14ac:dyDescent="0.3">
      <c r="A1805" t="s">
        <v>3785</v>
      </c>
      <c r="B1805" s="1">
        <v>44460</v>
      </c>
      <c r="C1805" t="s">
        <v>3786</v>
      </c>
      <c r="D1805" t="s">
        <v>56</v>
      </c>
      <c r="E1805" t="s">
        <v>57</v>
      </c>
      <c r="F1805">
        <v>20</v>
      </c>
      <c r="G1805">
        <v>18</v>
      </c>
      <c r="H1805" s="4">
        <v>420.07</v>
      </c>
      <c r="I1805" s="4">
        <v>449.47489999999999</v>
      </c>
      <c r="J1805" s="4">
        <f t="shared" si="56"/>
        <v>482.47819999999996</v>
      </c>
      <c r="K1805" s="4">
        <f t="shared" si="57"/>
        <v>8090.5482000000002</v>
      </c>
      <c r="L1805" t="s">
        <v>47</v>
      </c>
      <c r="M1805" t="s">
        <v>28</v>
      </c>
      <c r="N1805" t="s">
        <v>71</v>
      </c>
      <c r="O1805" t="s">
        <v>53</v>
      </c>
      <c r="P1805" s="5">
        <v>46.81</v>
      </c>
      <c r="Q1805">
        <v>3.2</v>
      </c>
      <c r="R1805" t="s">
        <v>23</v>
      </c>
    </row>
    <row r="1806" spans="1:18" x14ac:dyDescent="0.3">
      <c r="A1806" t="s">
        <v>8764</v>
      </c>
      <c r="B1806" s="1">
        <v>44460</v>
      </c>
      <c r="C1806" t="s">
        <v>8765</v>
      </c>
      <c r="D1806" t="s">
        <v>141</v>
      </c>
      <c r="E1806" t="s">
        <v>50</v>
      </c>
      <c r="F1806">
        <v>14</v>
      </c>
      <c r="G1806">
        <v>11</v>
      </c>
      <c r="H1806" s="4">
        <v>430.81</v>
      </c>
      <c r="I1806" s="4">
        <v>452.35050000000001</v>
      </c>
      <c r="J1806" s="4">
        <f t="shared" si="56"/>
        <v>197.31549999999982</v>
      </c>
      <c r="K1806" s="4">
        <f t="shared" si="57"/>
        <v>4975.8554999999997</v>
      </c>
      <c r="L1806" t="s">
        <v>27</v>
      </c>
      <c r="M1806" t="s">
        <v>28</v>
      </c>
      <c r="N1806" t="s">
        <v>22</v>
      </c>
      <c r="O1806" t="s">
        <v>30</v>
      </c>
      <c r="P1806" s="5">
        <v>39.630000000000003</v>
      </c>
      <c r="Q1806">
        <v>2.6</v>
      </c>
      <c r="R1806" t="s">
        <v>23</v>
      </c>
    </row>
    <row r="1807" spans="1:18" x14ac:dyDescent="0.3">
      <c r="A1807" t="s">
        <v>689</v>
      </c>
      <c r="B1807" s="1">
        <v>44461</v>
      </c>
      <c r="C1807" t="s">
        <v>690</v>
      </c>
      <c r="D1807" t="s">
        <v>77</v>
      </c>
      <c r="E1807" t="s">
        <v>82</v>
      </c>
      <c r="F1807">
        <v>6</v>
      </c>
      <c r="G1807">
        <v>5</v>
      </c>
      <c r="H1807" s="4">
        <v>1429.6</v>
      </c>
      <c r="I1807" s="4">
        <v>1572.56</v>
      </c>
      <c r="J1807" s="4">
        <f t="shared" si="56"/>
        <v>707.1399999999993</v>
      </c>
      <c r="K1807" s="4">
        <f t="shared" si="57"/>
        <v>7862.7999999999993</v>
      </c>
      <c r="L1807" t="s">
        <v>27</v>
      </c>
      <c r="M1807" t="s">
        <v>123</v>
      </c>
      <c r="N1807" t="s">
        <v>71</v>
      </c>
      <c r="O1807" t="s">
        <v>67</v>
      </c>
      <c r="P1807" s="5">
        <v>7.66</v>
      </c>
      <c r="Q1807">
        <v>1.1000000000000001</v>
      </c>
      <c r="R1807" t="s">
        <v>23</v>
      </c>
    </row>
    <row r="1808" spans="1:18" x14ac:dyDescent="0.3">
      <c r="A1808" t="s">
        <v>6777</v>
      </c>
      <c r="B1808" s="1">
        <v>44461</v>
      </c>
      <c r="C1808" t="s">
        <v>6778</v>
      </c>
      <c r="D1808" t="s">
        <v>100</v>
      </c>
      <c r="E1808" t="s">
        <v>57</v>
      </c>
      <c r="F1808">
        <v>6</v>
      </c>
      <c r="G1808">
        <v>5</v>
      </c>
      <c r="H1808" s="4">
        <v>70.430000000000007</v>
      </c>
      <c r="I1808" s="4">
        <v>79.585899999999995</v>
      </c>
      <c r="J1808" s="4">
        <f t="shared" si="56"/>
        <v>32.439499999999924</v>
      </c>
      <c r="K1808" s="4">
        <f t="shared" si="57"/>
        <v>397.92949999999996</v>
      </c>
      <c r="L1808" t="s">
        <v>20</v>
      </c>
      <c r="M1808" t="s">
        <v>21</v>
      </c>
      <c r="N1808" t="s">
        <v>71</v>
      </c>
      <c r="O1808" t="s">
        <v>53</v>
      </c>
      <c r="P1808" s="5">
        <v>13.34</v>
      </c>
      <c r="Q1808">
        <v>1</v>
      </c>
      <c r="R1808" t="s">
        <v>23</v>
      </c>
    </row>
    <row r="1809" spans="1:18" x14ac:dyDescent="0.3">
      <c r="A1809" t="s">
        <v>9250</v>
      </c>
      <c r="B1809" s="1">
        <v>44461</v>
      </c>
      <c r="C1809" t="s">
        <v>9251</v>
      </c>
      <c r="D1809" t="s">
        <v>85</v>
      </c>
      <c r="E1809" t="s">
        <v>82</v>
      </c>
      <c r="F1809">
        <v>14</v>
      </c>
      <c r="G1809">
        <v>13</v>
      </c>
      <c r="H1809" s="4">
        <v>273.20999999999998</v>
      </c>
      <c r="I1809" s="4">
        <v>303.26310000000001</v>
      </c>
      <c r="J1809" s="4">
        <f t="shared" si="56"/>
        <v>353.60030000000063</v>
      </c>
      <c r="K1809" s="4">
        <f t="shared" si="57"/>
        <v>3942.4203000000002</v>
      </c>
      <c r="L1809" t="s">
        <v>51</v>
      </c>
      <c r="M1809" t="s">
        <v>86</v>
      </c>
      <c r="N1809" t="s">
        <v>22</v>
      </c>
      <c r="O1809" t="s">
        <v>37</v>
      </c>
      <c r="P1809" s="5">
        <v>37.090000000000003</v>
      </c>
      <c r="Q1809">
        <v>1.8</v>
      </c>
      <c r="R1809" t="s">
        <v>23</v>
      </c>
    </row>
    <row r="1810" spans="1:18" x14ac:dyDescent="0.3">
      <c r="A1810" t="s">
        <v>9638</v>
      </c>
      <c r="B1810" s="1">
        <v>44461</v>
      </c>
      <c r="C1810" t="s">
        <v>9639</v>
      </c>
      <c r="D1810" t="s">
        <v>65</v>
      </c>
      <c r="E1810" t="s">
        <v>82</v>
      </c>
      <c r="F1810">
        <v>5</v>
      </c>
      <c r="G1810">
        <v>4</v>
      </c>
      <c r="H1810" s="4">
        <v>1398.82</v>
      </c>
      <c r="I1810" s="4">
        <v>1580.6665999999998</v>
      </c>
      <c r="J1810" s="4">
        <f t="shared" si="56"/>
        <v>696.3963999999994</v>
      </c>
      <c r="K1810" s="4">
        <f t="shared" si="57"/>
        <v>6322.6663999999992</v>
      </c>
      <c r="L1810" t="s">
        <v>27</v>
      </c>
      <c r="M1810" t="s">
        <v>28</v>
      </c>
      <c r="N1810" t="s">
        <v>36</v>
      </c>
      <c r="O1810" t="s">
        <v>30</v>
      </c>
      <c r="P1810" s="5">
        <v>30.99</v>
      </c>
      <c r="Q1810">
        <v>4.5999999999999996</v>
      </c>
      <c r="R1810" t="s">
        <v>23</v>
      </c>
    </row>
    <row r="1811" spans="1:18" x14ac:dyDescent="0.3">
      <c r="A1811" t="s">
        <v>2223</v>
      </c>
      <c r="B1811" s="1">
        <v>44462</v>
      </c>
      <c r="C1811" t="s">
        <v>2224</v>
      </c>
      <c r="D1811" t="s">
        <v>77</v>
      </c>
      <c r="E1811" t="s">
        <v>82</v>
      </c>
      <c r="F1811">
        <v>8</v>
      </c>
      <c r="G1811">
        <v>7</v>
      </c>
      <c r="H1811" s="4">
        <v>1051.55</v>
      </c>
      <c r="I1811" s="4">
        <v>1104.1275000000001</v>
      </c>
      <c r="J1811" s="4">
        <f t="shared" si="56"/>
        <v>330.23250000000047</v>
      </c>
      <c r="K1811" s="4">
        <f t="shared" si="57"/>
        <v>7728.8924999999999</v>
      </c>
      <c r="L1811" t="s">
        <v>66</v>
      </c>
      <c r="M1811" t="s">
        <v>35</v>
      </c>
      <c r="N1811" t="s">
        <v>22</v>
      </c>
      <c r="O1811" t="s">
        <v>89</v>
      </c>
      <c r="P1811" s="5">
        <v>37.81</v>
      </c>
      <c r="Q1811">
        <v>3.9</v>
      </c>
      <c r="R1811" t="s">
        <v>23</v>
      </c>
    </row>
    <row r="1812" spans="1:18" x14ac:dyDescent="0.3">
      <c r="A1812" t="s">
        <v>5825</v>
      </c>
      <c r="B1812" s="1">
        <v>44462</v>
      </c>
      <c r="C1812" t="s">
        <v>5826</v>
      </c>
      <c r="D1812" t="s">
        <v>33</v>
      </c>
      <c r="E1812" t="s">
        <v>70</v>
      </c>
      <c r="F1812">
        <v>4</v>
      </c>
      <c r="G1812">
        <v>3</v>
      </c>
      <c r="H1812" s="4">
        <v>291.39</v>
      </c>
      <c r="I1812" s="4">
        <v>329.27069999999998</v>
      </c>
      <c r="J1812" s="4">
        <f t="shared" si="56"/>
        <v>96.882099999999909</v>
      </c>
      <c r="K1812" s="4">
        <f t="shared" si="57"/>
        <v>987.81209999999987</v>
      </c>
      <c r="L1812" t="s">
        <v>27</v>
      </c>
      <c r="M1812" t="s">
        <v>21</v>
      </c>
      <c r="N1812" t="s">
        <v>29</v>
      </c>
      <c r="O1812" t="s">
        <v>89</v>
      </c>
      <c r="P1812" s="5">
        <v>16.760000000000002</v>
      </c>
      <c r="Q1812">
        <v>3.8</v>
      </c>
      <c r="R1812" t="s">
        <v>23</v>
      </c>
    </row>
    <row r="1813" spans="1:18" x14ac:dyDescent="0.3">
      <c r="A1813" t="s">
        <v>6738</v>
      </c>
      <c r="B1813" s="1">
        <v>44462</v>
      </c>
      <c r="C1813" t="s">
        <v>6739</v>
      </c>
      <c r="D1813" t="s">
        <v>45</v>
      </c>
      <c r="E1813" t="s">
        <v>46</v>
      </c>
      <c r="F1813">
        <v>2</v>
      </c>
      <c r="G1813">
        <v>2</v>
      </c>
      <c r="H1813" s="4">
        <v>920.16</v>
      </c>
      <c r="I1813" s="4">
        <v>1012.176</v>
      </c>
      <c r="J1813" s="4">
        <f t="shared" si="56"/>
        <v>171.70200000000014</v>
      </c>
      <c r="K1813" s="4">
        <f t="shared" si="57"/>
        <v>2024.3520000000001</v>
      </c>
      <c r="L1813" t="s">
        <v>27</v>
      </c>
      <c r="M1813" t="s">
        <v>42</v>
      </c>
      <c r="N1813" t="s">
        <v>29</v>
      </c>
      <c r="O1813" t="s">
        <v>67</v>
      </c>
      <c r="P1813" s="5">
        <v>12.33</v>
      </c>
      <c r="Q1813">
        <v>1.6</v>
      </c>
      <c r="R1813" t="s">
        <v>23</v>
      </c>
    </row>
    <row r="1814" spans="1:18" x14ac:dyDescent="0.3">
      <c r="A1814" t="s">
        <v>8580</v>
      </c>
      <c r="B1814" s="1">
        <v>44462</v>
      </c>
      <c r="C1814" t="s">
        <v>8581</v>
      </c>
      <c r="D1814" t="s">
        <v>56</v>
      </c>
      <c r="E1814" t="s">
        <v>57</v>
      </c>
      <c r="F1814">
        <v>7</v>
      </c>
      <c r="G1814">
        <v>6</v>
      </c>
      <c r="H1814" s="4">
        <v>1144.58</v>
      </c>
      <c r="I1814" s="4">
        <v>1259.038</v>
      </c>
      <c r="J1814" s="4">
        <f t="shared" si="56"/>
        <v>651.7480000000005</v>
      </c>
      <c r="K1814" s="4">
        <f t="shared" si="57"/>
        <v>7554.2280000000001</v>
      </c>
      <c r="L1814" t="s">
        <v>20</v>
      </c>
      <c r="M1814" t="s">
        <v>42</v>
      </c>
      <c r="N1814" t="s">
        <v>71</v>
      </c>
      <c r="O1814" t="s">
        <v>37</v>
      </c>
      <c r="P1814" s="5">
        <v>35</v>
      </c>
      <c r="Q1814">
        <v>3.1</v>
      </c>
      <c r="R1814" t="s">
        <v>23</v>
      </c>
    </row>
    <row r="1815" spans="1:18" x14ac:dyDescent="0.3">
      <c r="A1815" t="s">
        <v>3970</v>
      </c>
      <c r="B1815" s="1">
        <v>44463</v>
      </c>
      <c r="C1815" t="s">
        <v>3971</v>
      </c>
      <c r="D1815" t="s">
        <v>56</v>
      </c>
      <c r="E1815" t="s">
        <v>57</v>
      </c>
      <c r="F1815">
        <v>6</v>
      </c>
      <c r="G1815">
        <v>6</v>
      </c>
      <c r="H1815" s="4">
        <v>1059.8499999999999</v>
      </c>
      <c r="I1815" s="4">
        <v>1197.6304999999998</v>
      </c>
      <c r="J1815" s="4">
        <f t="shared" si="56"/>
        <v>784.00299999999913</v>
      </c>
      <c r="K1815" s="4">
        <f t="shared" si="57"/>
        <v>7185.7829999999985</v>
      </c>
      <c r="L1815" t="s">
        <v>51</v>
      </c>
      <c r="M1815" t="s">
        <v>123</v>
      </c>
      <c r="N1815" t="s">
        <v>29</v>
      </c>
      <c r="O1815" t="s">
        <v>37</v>
      </c>
      <c r="P1815" s="5">
        <v>42.68</v>
      </c>
      <c r="Q1815">
        <v>4.4000000000000004</v>
      </c>
      <c r="R1815" t="s">
        <v>23</v>
      </c>
    </row>
    <row r="1816" spans="1:18" x14ac:dyDescent="0.3">
      <c r="A1816" t="s">
        <v>5103</v>
      </c>
      <c r="B1816" s="1">
        <v>44463</v>
      </c>
      <c r="C1816" t="s">
        <v>5104</v>
      </c>
      <c r="D1816" t="s">
        <v>65</v>
      </c>
      <c r="E1816" t="s">
        <v>82</v>
      </c>
      <c r="F1816">
        <v>8</v>
      </c>
      <c r="G1816">
        <v>7</v>
      </c>
      <c r="H1816" s="4">
        <v>1006.42</v>
      </c>
      <c r="I1816" s="4">
        <v>1157.3829999999998</v>
      </c>
      <c r="J1816" s="4">
        <f t="shared" si="56"/>
        <v>1049.9609999999991</v>
      </c>
      <c r="K1816" s="4">
        <f t="shared" si="57"/>
        <v>8101.6809999999987</v>
      </c>
      <c r="L1816" t="s">
        <v>66</v>
      </c>
      <c r="M1816" t="s">
        <v>42</v>
      </c>
      <c r="N1816" t="s">
        <v>36</v>
      </c>
      <c r="O1816" t="s">
        <v>67</v>
      </c>
      <c r="P1816" s="5">
        <v>6.78</v>
      </c>
      <c r="Q1816">
        <v>2.8</v>
      </c>
      <c r="R1816" t="s">
        <v>23</v>
      </c>
    </row>
    <row r="1817" spans="1:18" x14ac:dyDescent="0.3">
      <c r="A1817" t="s">
        <v>7762</v>
      </c>
      <c r="B1817" s="1">
        <v>44463</v>
      </c>
      <c r="C1817" t="s">
        <v>7763</v>
      </c>
      <c r="D1817" t="s">
        <v>77</v>
      </c>
      <c r="E1817" t="s">
        <v>82</v>
      </c>
      <c r="F1817">
        <v>10</v>
      </c>
      <c r="G1817">
        <v>9</v>
      </c>
      <c r="H1817" s="4">
        <v>20</v>
      </c>
      <c r="I1817" s="4">
        <v>21.200000000000003</v>
      </c>
      <c r="J1817" s="4">
        <f t="shared" si="56"/>
        <v>9.5500000000000114</v>
      </c>
      <c r="K1817" s="4">
        <f t="shared" si="57"/>
        <v>190.8</v>
      </c>
      <c r="L1817" t="s">
        <v>20</v>
      </c>
      <c r="M1817" t="s">
        <v>123</v>
      </c>
      <c r="N1817" t="s">
        <v>71</v>
      </c>
      <c r="O1817" t="s">
        <v>67</v>
      </c>
      <c r="P1817" s="5">
        <v>1.25</v>
      </c>
      <c r="Q1817">
        <v>2.7</v>
      </c>
      <c r="R1817" t="s">
        <v>23</v>
      </c>
    </row>
    <row r="1818" spans="1:18" x14ac:dyDescent="0.3">
      <c r="A1818" t="s">
        <v>8341</v>
      </c>
      <c r="B1818" s="1">
        <v>44463</v>
      </c>
      <c r="C1818" t="s">
        <v>8342</v>
      </c>
      <c r="D1818" t="s">
        <v>85</v>
      </c>
      <c r="E1818" t="s">
        <v>82</v>
      </c>
      <c r="F1818">
        <v>18</v>
      </c>
      <c r="G1818">
        <v>15</v>
      </c>
      <c r="H1818" s="4">
        <v>112.15</v>
      </c>
      <c r="I1818" s="4">
        <v>120.00050000000002</v>
      </c>
      <c r="J1818" s="4">
        <f t="shared" si="56"/>
        <v>81.597500000000167</v>
      </c>
      <c r="K1818" s="4">
        <f t="shared" si="57"/>
        <v>1800.0075000000002</v>
      </c>
      <c r="L1818" t="s">
        <v>51</v>
      </c>
      <c r="M1818" t="s">
        <v>123</v>
      </c>
      <c r="N1818" t="s">
        <v>36</v>
      </c>
      <c r="O1818" t="s">
        <v>30</v>
      </c>
      <c r="P1818" s="5">
        <v>36.159999999999997</v>
      </c>
      <c r="Q1818">
        <v>1.6</v>
      </c>
      <c r="R1818" t="s">
        <v>23</v>
      </c>
    </row>
    <row r="1819" spans="1:18" x14ac:dyDescent="0.3">
      <c r="A1819" t="s">
        <v>9847</v>
      </c>
      <c r="B1819" s="1">
        <v>44463</v>
      </c>
      <c r="C1819" t="s">
        <v>9848</v>
      </c>
      <c r="D1819" t="s">
        <v>61</v>
      </c>
      <c r="E1819" t="s">
        <v>70</v>
      </c>
      <c r="F1819">
        <v>5</v>
      </c>
      <c r="G1819">
        <v>5</v>
      </c>
      <c r="H1819" s="4">
        <v>673.76</v>
      </c>
      <c r="I1819" s="4">
        <v>707.44799999999998</v>
      </c>
      <c r="J1819" s="4">
        <f t="shared" si="56"/>
        <v>125.5799999999996</v>
      </c>
      <c r="K1819" s="4">
        <f t="shared" si="57"/>
        <v>3537.24</v>
      </c>
      <c r="L1819" t="s">
        <v>66</v>
      </c>
      <c r="M1819" t="s">
        <v>35</v>
      </c>
      <c r="N1819" t="s">
        <v>29</v>
      </c>
      <c r="O1819" t="s">
        <v>53</v>
      </c>
      <c r="P1819" s="5">
        <v>42.86</v>
      </c>
      <c r="Q1819">
        <v>1.7</v>
      </c>
      <c r="R1819" t="s">
        <v>23</v>
      </c>
    </row>
    <row r="1820" spans="1:18" x14ac:dyDescent="0.3">
      <c r="A1820" t="s">
        <v>1303</v>
      </c>
      <c r="B1820" s="1">
        <v>44464</v>
      </c>
      <c r="C1820" t="s">
        <v>1304</v>
      </c>
      <c r="D1820" t="s">
        <v>85</v>
      </c>
      <c r="E1820" t="s">
        <v>82</v>
      </c>
      <c r="F1820">
        <v>17</v>
      </c>
      <c r="G1820">
        <v>17</v>
      </c>
      <c r="H1820" s="4">
        <v>1135.21</v>
      </c>
      <c r="I1820" s="4">
        <v>1214.6747</v>
      </c>
      <c r="J1820" s="4">
        <f t="shared" si="56"/>
        <v>1318.1699000000003</v>
      </c>
      <c r="K1820" s="4">
        <f t="shared" si="57"/>
        <v>20649.4699</v>
      </c>
      <c r="L1820" t="s">
        <v>47</v>
      </c>
      <c r="M1820" t="s">
        <v>35</v>
      </c>
      <c r="N1820" t="s">
        <v>22</v>
      </c>
      <c r="O1820" t="s">
        <v>53</v>
      </c>
      <c r="P1820" s="5">
        <v>32.729999999999997</v>
      </c>
      <c r="Q1820">
        <v>4.9000000000000004</v>
      </c>
      <c r="R1820" t="s">
        <v>23</v>
      </c>
    </row>
    <row r="1821" spans="1:18" x14ac:dyDescent="0.3">
      <c r="A1821" t="s">
        <v>3234</v>
      </c>
      <c r="B1821" s="1">
        <v>44464</v>
      </c>
      <c r="C1821" t="s">
        <v>3235</v>
      </c>
      <c r="D1821" t="s">
        <v>33</v>
      </c>
      <c r="E1821" t="s">
        <v>70</v>
      </c>
      <c r="F1821">
        <v>10</v>
      </c>
      <c r="G1821">
        <v>8</v>
      </c>
      <c r="H1821" s="4">
        <v>564.20000000000005</v>
      </c>
      <c r="I1821" s="4">
        <v>598.05200000000013</v>
      </c>
      <c r="J1821" s="4">
        <f t="shared" si="56"/>
        <v>229.0760000000007</v>
      </c>
      <c r="K1821" s="4">
        <f t="shared" si="57"/>
        <v>4784.4160000000011</v>
      </c>
      <c r="L1821" t="s">
        <v>20</v>
      </c>
      <c r="M1821" t="s">
        <v>86</v>
      </c>
      <c r="N1821" t="s">
        <v>22</v>
      </c>
      <c r="O1821" t="s">
        <v>30</v>
      </c>
      <c r="P1821" s="5">
        <v>41.74</v>
      </c>
      <c r="Q1821">
        <v>1.2</v>
      </c>
      <c r="R1821" t="s">
        <v>23</v>
      </c>
    </row>
    <row r="1822" spans="1:18" x14ac:dyDescent="0.3">
      <c r="A1822" t="s">
        <v>1876</v>
      </c>
      <c r="B1822" s="1">
        <v>44465</v>
      </c>
      <c r="C1822" t="s">
        <v>1877</v>
      </c>
      <c r="D1822" t="s">
        <v>100</v>
      </c>
      <c r="E1822" t="s">
        <v>57</v>
      </c>
      <c r="F1822">
        <v>9</v>
      </c>
      <c r="G1822">
        <v>8</v>
      </c>
      <c r="H1822" s="4">
        <v>12</v>
      </c>
      <c r="I1822" s="4">
        <v>13.680000000000001</v>
      </c>
      <c r="J1822" s="4">
        <f t="shared" si="56"/>
        <v>-22.199999999999989</v>
      </c>
      <c r="K1822" s="4">
        <f t="shared" si="57"/>
        <v>109.44000000000001</v>
      </c>
      <c r="L1822" t="s">
        <v>27</v>
      </c>
      <c r="M1822" t="s">
        <v>21</v>
      </c>
      <c r="N1822" t="s">
        <v>29</v>
      </c>
      <c r="O1822" t="s">
        <v>53</v>
      </c>
      <c r="P1822" s="5">
        <v>35.64</v>
      </c>
      <c r="Q1822">
        <v>1.1000000000000001</v>
      </c>
      <c r="R1822" t="s">
        <v>23</v>
      </c>
    </row>
    <row r="1823" spans="1:18" x14ac:dyDescent="0.3">
      <c r="A1823" t="s">
        <v>10035</v>
      </c>
      <c r="B1823" s="1">
        <v>44465</v>
      </c>
      <c r="C1823" t="s">
        <v>10036</v>
      </c>
      <c r="D1823" t="s">
        <v>85</v>
      </c>
      <c r="E1823" t="s">
        <v>82</v>
      </c>
      <c r="F1823">
        <v>11</v>
      </c>
      <c r="G1823">
        <v>9</v>
      </c>
      <c r="H1823" s="4">
        <v>133.6</v>
      </c>
      <c r="I1823" s="4">
        <v>142.952</v>
      </c>
      <c r="J1823" s="4">
        <f t="shared" si="56"/>
        <v>58.748000000000118</v>
      </c>
      <c r="K1823" s="4">
        <f t="shared" si="57"/>
        <v>1286.568</v>
      </c>
      <c r="L1823" t="s">
        <v>20</v>
      </c>
      <c r="M1823" t="s">
        <v>123</v>
      </c>
      <c r="N1823" t="s">
        <v>71</v>
      </c>
      <c r="O1823" t="s">
        <v>53</v>
      </c>
      <c r="P1823" s="5">
        <v>25.42</v>
      </c>
      <c r="Q1823">
        <v>2.6</v>
      </c>
      <c r="R1823" t="s">
        <v>74</v>
      </c>
    </row>
    <row r="1824" spans="1:18" x14ac:dyDescent="0.3">
      <c r="A1824" t="s">
        <v>702</v>
      </c>
      <c r="B1824" s="1">
        <v>44466</v>
      </c>
      <c r="C1824" t="s">
        <v>703</v>
      </c>
      <c r="D1824" t="s">
        <v>40</v>
      </c>
      <c r="E1824" t="s">
        <v>57</v>
      </c>
      <c r="F1824">
        <v>10</v>
      </c>
      <c r="G1824">
        <v>9</v>
      </c>
      <c r="H1824" s="4">
        <v>1016.56</v>
      </c>
      <c r="I1824" s="4">
        <v>1138.5472</v>
      </c>
      <c r="J1824" s="4">
        <f t="shared" si="56"/>
        <v>1056.8148000000017</v>
      </c>
      <c r="K1824" s="4">
        <f t="shared" si="57"/>
        <v>10246.924800000001</v>
      </c>
      <c r="L1824" t="s">
        <v>66</v>
      </c>
      <c r="M1824" t="s">
        <v>35</v>
      </c>
      <c r="N1824" t="s">
        <v>36</v>
      </c>
      <c r="O1824" t="s">
        <v>67</v>
      </c>
      <c r="P1824" s="5">
        <v>41.07</v>
      </c>
      <c r="Q1824">
        <v>5</v>
      </c>
      <c r="R1824" t="s">
        <v>23</v>
      </c>
    </row>
    <row r="1825" spans="1:18" x14ac:dyDescent="0.3">
      <c r="A1825" t="s">
        <v>5554</v>
      </c>
      <c r="B1825" s="1">
        <v>44466</v>
      </c>
      <c r="C1825" t="s">
        <v>5555</v>
      </c>
      <c r="D1825" t="s">
        <v>56</v>
      </c>
      <c r="E1825" t="s">
        <v>57</v>
      </c>
      <c r="F1825">
        <v>6</v>
      </c>
      <c r="G1825">
        <v>5</v>
      </c>
      <c r="H1825" s="4">
        <v>1397.49</v>
      </c>
      <c r="I1825" s="4">
        <v>1481.3394000000001</v>
      </c>
      <c r="J1825" s="4">
        <f t="shared" si="56"/>
        <v>371.14700000000028</v>
      </c>
      <c r="K1825" s="4">
        <f t="shared" si="57"/>
        <v>7406.6970000000001</v>
      </c>
      <c r="L1825" t="s">
        <v>66</v>
      </c>
      <c r="M1825" t="s">
        <v>79</v>
      </c>
      <c r="N1825" t="s">
        <v>29</v>
      </c>
      <c r="O1825" t="s">
        <v>37</v>
      </c>
      <c r="P1825" s="5">
        <v>48.1</v>
      </c>
      <c r="Q1825">
        <v>3.9</v>
      </c>
      <c r="R1825" t="s">
        <v>23</v>
      </c>
    </row>
    <row r="1826" spans="1:18" x14ac:dyDescent="0.3">
      <c r="A1826" t="s">
        <v>1969</v>
      </c>
      <c r="B1826" s="1">
        <v>44467</v>
      </c>
      <c r="C1826" t="s">
        <v>1970</v>
      </c>
      <c r="D1826" t="s">
        <v>56</v>
      </c>
      <c r="E1826" t="s">
        <v>57</v>
      </c>
      <c r="F1826">
        <v>15</v>
      </c>
      <c r="G1826">
        <v>13</v>
      </c>
      <c r="H1826" s="4">
        <v>661.98</v>
      </c>
      <c r="I1826" s="4">
        <v>728.17800000000011</v>
      </c>
      <c r="J1826" s="4">
        <f t="shared" si="56"/>
        <v>850.96400000000233</v>
      </c>
      <c r="K1826" s="4">
        <f t="shared" si="57"/>
        <v>9466.3140000000021</v>
      </c>
      <c r="L1826" t="s">
        <v>27</v>
      </c>
      <c r="M1826" t="s">
        <v>86</v>
      </c>
      <c r="N1826" t="s">
        <v>36</v>
      </c>
      <c r="O1826" t="s">
        <v>89</v>
      </c>
      <c r="P1826" s="5">
        <v>9.61</v>
      </c>
      <c r="Q1826">
        <v>1.4</v>
      </c>
      <c r="R1826" t="s">
        <v>23</v>
      </c>
    </row>
    <row r="1827" spans="1:18" x14ac:dyDescent="0.3">
      <c r="A1827" t="s">
        <v>4868</v>
      </c>
      <c r="B1827" s="1">
        <v>44467</v>
      </c>
      <c r="C1827" t="s">
        <v>4869</v>
      </c>
      <c r="D1827" t="s">
        <v>109</v>
      </c>
      <c r="E1827" t="s">
        <v>46</v>
      </c>
      <c r="F1827">
        <v>12</v>
      </c>
      <c r="G1827">
        <v>12</v>
      </c>
      <c r="H1827" s="4">
        <v>311.72000000000003</v>
      </c>
      <c r="I1827" s="4">
        <v>330.42320000000007</v>
      </c>
      <c r="J1827" s="4">
        <f t="shared" si="56"/>
        <v>216.60840000000044</v>
      </c>
      <c r="K1827" s="4">
        <f t="shared" si="57"/>
        <v>3965.0784000000008</v>
      </c>
      <c r="L1827" t="s">
        <v>51</v>
      </c>
      <c r="M1827" t="s">
        <v>21</v>
      </c>
      <c r="N1827" t="s">
        <v>29</v>
      </c>
      <c r="O1827" t="s">
        <v>67</v>
      </c>
      <c r="P1827" s="5">
        <v>7.83</v>
      </c>
      <c r="Q1827">
        <v>3.9</v>
      </c>
      <c r="R1827" t="s">
        <v>23</v>
      </c>
    </row>
    <row r="1828" spans="1:18" x14ac:dyDescent="0.3">
      <c r="A1828" t="s">
        <v>4976</v>
      </c>
      <c r="B1828" s="1">
        <v>44467</v>
      </c>
      <c r="C1828" t="s">
        <v>4977</v>
      </c>
      <c r="D1828" t="s">
        <v>77</v>
      </c>
      <c r="E1828" t="s">
        <v>82</v>
      </c>
      <c r="F1828">
        <v>15</v>
      </c>
      <c r="G1828">
        <v>12</v>
      </c>
      <c r="H1828" s="4">
        <v>1408.93</v>
      </c>
      <c r="I1828" s="4">
        <v>1563.9123000000002</v>
      </c>
      <c r="J1828" s="4">
        <f t="shared" si="56"/>
        <v>1857.8076000000033</v>
      </c>
      <c r="K1828" s="4">
        <f t="shared" si="57"/>
        <v>18766.947600000003</v>
      </c>
      <c r="L1828" t="s">
        <v>47</v>
      </c>
      <c r="M1828" t="s">
        <v>35</v>
      </c>
      <c r="N1828" t="s">
        <v>22</v>
      </c>
      <c r="O1828" t="s">
        <v>89</v>
      </c>
      <c r="P1828" s="5">
        <v>1.98</v>
      </c>
      <c r="Q1828">
        <v>4</v>
      </c>
      <c r="R1828" t="s">
        <v>23</v>
      </c>
    </row>
    <row r="1829" spans="1:18" x14ac:dyDescent="0.3">
      <c r="A1829" t="s">
        <v>5733</v>
      </c>
      <c r="B1829" s="1">
        <v>44467</v>
      </c>
      <c r="C1829" t="s">
        <v>5734</v>
      </c>
      <c r="D1829" t="s">
        <v>85</v>
      </c>
      <c r="E1829" t="s">
        <v>82</v>
      </c>
      <c r="F1829">
        <v>13</v>
      </c>
      <c r="G1829">
        <v>12</v>
      </c>
      <c r="H1829" s="4">
        <v>1202.49</v>
      </c>
      <c r="I1829" s="4">
        <v>1274.6394</v>
      </c>
      <c r="J1829" s="4">
        <f t="shared" si="56"/>
        <v>864.92279999999926</v>
      </c>
      <c r="K1829" s="4">
        <f t="shared" si="57"/>
        <v>15295.6728</v>
      </c>
      <c r="L1829" t="s">
        <v>27</v>
      </c>
      <c r="M1829" t="s">
        <v>35</v>
      </c>
      <c r="N1829" t="s">
        <v>22</v>
      </c>
      <c r="O1829" t="s">
        <v>67</v>
      </c>
      <c r="P1829" s="5">
        <v>0.87</v>
      </c>
      <c r="Q1829">
        <v>4.5999999999999996</v>
      </c>
      <c r="R1829" t="s">
        <v>23</v>
      </c>
    </row>
    <row r="1830" spans="1:18" x14ac:dyDescent="0.3">
      <c r="A1830" t="s">
        <v>6410</v>
      </c>
      <c r="B1830" s="1">
        <v>44467</v>
      </c>
      <c r="C1830" t="s">
        <v>6411</v>
      </c>
      <c r="D1830" t="s">
        <v>61</v>
      </c>
      <c r="E1830" t="s">
        <v>70</v>
      </c>
      <c r="F1830">
        <v>15</v>
      </c>
      <c r="G1830">
        <v>14</v>
      </c>
      <c r="H1830" s="4">
        <v>1134.28</v>
      </c>
      <c r="I1830" s="4">
        <v>1236.3652</v>
      </c>
      <c r="J1830" s="4">
        <f t="shared" si="56"/>
        <v>1410.1427999999989</v>
      </c>
      <c r="K1830" s="4">
        <f t="shared" si="57"/>
        <v>17309.112799999999</v>
      </c>
      <c r="L1830" t="s">
        <v>66</v>
      </c>
      <c r="M1830" t="s">
        <v>79</v>
      </c>
      <c r="N1830" t="s">
        <v>22</v>
      </c>
      <c r="O1830" t="s">
        <v>37</v>
      </c>
      <c r="P1830" s="5">
        <v>19.05</v>
      </c>
      <c r="Q1830">
        <v>3.9</v>
      </c>
      <c r="R1830" t="s">
        <v>23</v>
      </c>
    </row>
    <row r="1831" spans="1:18" x14ac:dyDescent="0.3">
      <c r="A1831" t="s">
        <v>5210</v>
      </c>
      <c r="B1831" s="1">
        <v>44468</v>
      </c>
      <c r="C1831" t="s">
        <v>5211</v>
      </c>
      <c r="D1831" t="s">
        <v>109</v>
      </c>
      <c r="E1831" t="s">
        <v>46</v>
      </c>
      <c r="F1831">
        <v>3</v>
      </c>
      <c r="G1831">
        <v>3</v>
      </c>
      <c r="H1831" s="4">
        <v>71.14</v>
      </c>
      <c r="I1831" s="4">
        <v>78.254000000000005</v>
      </c>
      <c r="J1831" s="4">
        <f t="shared" si="56"/>
        <v>8.2319999999999851</v>
      </c>
      <c r="K1831" s="4">
        <f t="shared" si="57"/>
        <v>234.762</v>
      </c>
      <c r="L1831" t="s">
        <v>51</v>
      </c>
      <c r="M1831" t="s">
        <v>35</v>
      </c>
      <c r="N1831" t="s">
        <v>22</v>
      </c>
      <c r="O1831" t="s">
        <v>53</v>
      </c>
      <c r="P1831" s="5">
        <v>13.11</v>
      </c>
      <c r="Q1831">
        <v>2.8</v>
      </c>
      <c r="R1831" t="s">
        <v>23</v>
      </c>
    </row>
    <row r="1832" spans="1:18" x14ac:dyDescent="0.3">
      <c r="A1832" t="s">
        <v>6696</v>
      </c>
      <c r="B1832" s="1">
        <v>44468</v>
      </c>
      <c r="C1832" t="s">
        <v>6697</v>
      </c>
      <c r="D1832" t="s">
        <v>133</v>
      </c>
      <c r="E1832" t="s">
        <v>50</v>
      </c>
      <c r="F1832">
        <v>3</v>
      </c>
      <c r="G1832">
        <v>3</v>
      </c>
      <c r="H1832" s="4">
        <v>915.11</v>
      </c>
      <c r="I1832" s="4">
        <v>1034.0743</v>
      </c>
      <c r="J1832" s="4">
        <f t="shared" si="56"/>
        <v>307.02289999999982</v>
      </c>
      <c r="K1832" s="4">
        <f t="shared" si="57"/>
        <v>3102.2228999999998</v>
      </c>
      <c r="L1832" t="s">
        <v>20</v>
      </c>
      <c r="M1832" t="s">
        <v>79</v>
      </c>
      <c r="N1832" t="s">
        <v>22</v>
      </c>
      <c r="O1832" t="s">
        <v>89</v>
      </c>
      <c r="P1832" s="5">
        <v>49.87</v>
      </c>
      <c r="Q1832">
        <v>4.5999999999999996</v>
      </c>
      <c r="R1832" t="s">
        <v>23</v>
      </c>
    </row>
    <row r="1833" spans="1:18" x14ac:dyDescent="0.3">
      <c r="A1833" t="s">
        <v>7846</v>
      </c>
      <c r="B1833" s="1">
        <v>44468</v>
      </c>
      <c r="C1833" t="s">
        <v>7847</v>
      </c>
      <c r="D1833" t="s">
        <v>94</v>
      </c>
      <c r="E1833" t="s">
        <v>50</v>
      </c>
      <c r="F1833">
        <v>7</v>
      </c>
      <c r="G1833">
        <v>6</v>
      </c>
      <c r="H1833" s="4">
        <v>906.25</v>
      </c>
      <c r="I1833" s="4">
        <v>1033.125</v>
      </c>
      <c r="J1833" s="4">
        <f t="shared" si="56"/>
        <v>750.53</v>
      </c>
      <c r="K1833" s="4">
        <f t="shared" si="57"/>
        <v>6198.75</v>
      </c>
      <c r="L1833" t="s">
        <v>27</v>
      </c>
      <c r="M1833" t="s">
        <v>42</v>
      </c>
      <c r="N1833" t="s">
        <v>36</v>
      </c>
      <c r="O1833" t="s">
        <v>89</v>
      </c>
      <c r="P1833" s="5">
        <v>10.72</v>
      </c>
      <c r="Q1833">
        <v>3</v>
      </c>
      <c r="R1833" t="s">
        <v>23</v>
      </c>
    </row>
    <row r="1834" spans="1:18" x14ac:dyDescent="0.3">
      <c r="A1834" t="s">
        <v>2282</v>
      </c>
      <c r="B1834" s="1">
        <v>44469</v>
      </c>
      <c r="C1834" t="s">
        <v>2283</v>
      </c>
      <c r="D1834" t="s">
        <v>133</v>
      </c>
      <c r="E1834" t="s">
        <v>50</v>
      </c>
      <c r="F1834">
        <v>20</v>
      </c>
      <c r="G1834">
        <v>20</v>
      </c>
      <c r="H1834" s="4">
        <v>1001.35</v>
      </c>
      <c r="I1834" s="4">
        <v>1071.4445000000001</v>
      </c>
      <c r="J1834" s="4">
        <f t="shared" si="56"/>
        <v>1366.3399999999995</v>
      </c>
      <c r="K1834" s="4">
        <f t="shared" si="57"/>
        <v>21428.89</v>
      </c>
      <c r="L1834" t="s">
        <v>51</v>
      </c>
      <c r="M1834" t="s">
        <v>79</v>
      </c>
      <c r="N1834" t="s">
        <v>71</v>
      </c>
      <c r="O1834" t="s">
        <v>67</v>
      </c>
      <c r="P1834" s="5">
        <v>35.549999999999997</v>
      </c>
      <c r="Q1834">
        <v>1.3</v>
      </c>
      <c r="R1834" t="s">
        <v>23</v>
      </c>
    </row>
    <row r="1835" spans="1:18" x14ac:dyDescent="0.3">
      <c r="A1835" t="s">
        <v>6292</v>
      </c>
      <c r="B1835" s="1">
        <v>44469</v>
      </c>
      <c r="C1835" t="s">
        <v>6293</v>
      </c>
      <c r="D1835" t="s">
        <v>100</v>
      </c>
      <c r="E1835" t="s">
        <v>57</v>
      </c>
      <c r="F1835">
        <v>6</v>
      </c>
      <c r="G1835">
        <v>6</v>
      </c>
      <c r="H1835" s="4">
        <v>1454.29</v>
      </c>
      <c r="I1835" s="4">
        <v>1599.7190000000001</v>
      </c>
      <c r="J1835" s="4">
        <f t="shared" si="56"/>
        <v>872.57400000000052</v>
      </c>
      <c r="K1835" s="4">
        <f t="shared" si="57"/>
        <v>9598.3140000000003</v>
      </c>
      <c r="L1835" t="s">
        <v>27</v>
      </c>
      <c r="M1835" t="s">
        <v>86</v>
      </c>
      <c r="N1835" t="s">
        <v>71</v>
      </c>
      <c r="O1835" t="s">
        <v>37</v>
      </c>
      <c r="P1835" s="5">
        <v>0</v>
      </c>
      <c r="Q1835">
        <v>4.3</v>
      </c>
      <c r="R1835" t="s">
        <v>23</v>
      </c>
    </row>
    <row r="1836" spans="1:18" x14ac:dyDescent="0.3">
      <c r="A1836" t="s">
        <v>8714</v>
      </c>
      <c r="B1836" s="1">
        <v>44469</v>
      </c>
      <c r="C1836" t="s">
        <v>8715</v>
      </c>
      <c r="D1836" t="s">
        <v>40</v>
      </c>
      <c r="E1836" t="s">
        <v>57</v>
      </c>
      <c r="F1836">
        <v>2</v>
      </c>
      <c r="G1836">
        <v>2</v>
      </c>
      <c r="H1836" s="4">
        <v>509.31</v>
      </c>
      <c r="I1836" s="4">
        <v>550.0548</v>
      </c>
      <c r="J1836" s="4">
        <f t="shared" si="56"/>
        <v>73.239599999999996</v>
      </c>
      <c r="K1836" s="4">
        <f t="shared" si="57"/>
        <v>1100.1096</v>
      </c>
      <c r="L1836" t="s">
        <v>27</v>
      </c>
      <c r="M1836" t="s">
        <v>123</v>
      </c>
      <c r="N1836" t="s">
        <v>36</v>
      </c>
      <c r="O1836" t="s">
        <v>37</v>
      </c>
      <c r="P1836" s="5">
        <v>8.25</v>
      </c>
      <c r="Q1836">
        <v>4.4000000000000004</v>
      </c>
      <c r="R1836" t="s">
        <v>23</v>
      </c>
    </row>
    <row r="1837" spans="1:18" x14ac:dyDescent="0.3">
      <c r="A1837" t="s">
        <v>10720</v>
      </c>
      <c r="B1837" s="1">
        <v>44469</v>
      </c>
      <c r="C1837" t="s">
        <v>10721</v>
      </c>
      <c r="D1837" t="s">
        <v>100</v>
      </c>
      <c r="E1837" t="s">
        <v>57</v>
      </c>
      <c r="F1837">
        <v>6</v>
      </c>
      <c r="G1837">
        <v>6</v>
      </c>
      <c r="H1837" s="4">
        <v>469.06</v>
      </c>
      <c r="I1837" s="4">
        <v>530.03779999999995</v>
      </c>
      <c r="J1837" s="4">
        <f t="shared" si="56"/>
        <v>349.09679999999935</v>
      </c>
      <c r="K1837" s="4">
        <f t="shared" si="57"/>
        <v>3180.2267999999995</v>
      </c>
      <c r="L1837" t="s">
        <v>27</v>
      </c>
      <c r="M1837" t="s">
        <v>79</v>
      </c>
      <c r="N1837" t="s">
        <v>29</v>
      </c>
      <c r="O1837" t="s">
        <v>37</v>
      </c>
      <c r="P1837" s="5">
        <v>16.77</v>
      </c>
      <c r="Q1837">
        <v>2.4</v>
      </c>
      <c r="R1837" t="s">
        <v>23</v>
      </c>
    </row>
    <row r="1838" spans="1:18" x14ac:dyDescent="0.3">
      <c r="A1838" t="s">
        <v>1670</v>
      </c>
      <c r="B1838" s="1">
        <v>44470</v>
      </c>
      <c r="C1838" t="s">
        <v>1671</v>
      </c>
      <c r="D1838" t="s">
        <v>77</v>
      </c>
      <c r="E1838" t="s">
        <v>82</v>
      </c>
      <c r="F1838">
        <v>13</v>
      </c>
      <c r="G1838">
        <v>10</v>
      </c>
      <c r="H1838" s="4">
        <v>317.68</v>
      </c>
      <c r="I1838" s="4">
        <v>365.33199999999999</v>
      </c>
      <c r="J1838" s="4">
        <f t="shared" si="56"/>
        <v>461.89999999999952</v>
      </c>
      <c r="K1838" s="4">
        <f t="shared" si="57"/>
        <v>3653.3199999999997</v>
      </c>
      <c r="L1838" t="s">
        <v>51</v>
      </c>
      <c r="M1838" t="s">
        <v>42</v>
      </c>
      <c r="N1838" t="s">
        <v>71</v>
      </c>
      <c r="O1838" t="s">
        <v>89</v>
      </c>
      <c r="P1838" s="5">
        <v>14.62</v>
      </c>
      <c r="Q1838">
        <v>3.6</v>
      </c>
      <c r="R1838" t="s">
        <v>23</v>
      </c>
    </row>
    <row r="1839" spans="1:18" x14ac:dyDescent="0.3">
      <c r="A1839" t="s">
        <v>8164</v>
      </c>
      <c r="B1839" s="1">
        <v>44470</v>
      </c>
      <c r="C1839" t="s">
        <v>8165</v>
      </c>
      <c r="D1839" t="s">
        <v>109</v>
      </c>
      <c r="E1839" t="s">
        <v>46</v>
      </c>
      <c r="F1839">
        <v>19</v>
      </c>
      <c r="G1839">
        <v>17</v>
      </c>
      <c r="H1839" s="4">
        <v>1155.45</v>
      </c>
      <c r="I1839" s="4">
        <v>1282.5495000000001</v>
      </c>
      <c r="J1839" s="4">
        <f t="shared" si="56"/>
        <v>2115.7515000000008</v>
      </c>
      <c r="K1839" s="4">
        <f t="shared" si="57"/>
        <v>21803.341500000002</v>
      </c>
      <c r="L1839" t="s">
        <v>66</v>
      </c>
      <c r="M1839" t="s">
        <v>123</v>
      </c>
      <c r="N1839" t="s">
        <v>71</v>
      </c>
      <c r="O1839" t="s">
        <v>53</v>
      </c>
      <c r="P1839" s="5">
        <v>44.94</v>
      </c>
      <c r="Q1839">
        <v>4.5999999999999996</v>
      </c>
      <c r="R1839" t="s">
        <v>23</v>
      </c>
    </row>
    <row r="1840" spans="1:18" x14ac:dyDescent="0.3">
      <c r="A1840" t="s">
        <v>8774</v>
      </c>
      <c r="B1840" s="1">
        <v>44470</v>
      </c>
      <c r="C1840" t="s">
        <v>8775</v>
      </c>
      <c r="D1840" t="s">
        <v>56</v>
      </c>
      <c r="E1840" t="s">
        <v>57</v>
      </c>
      <c r="F1840">
        <v>15</v>
      </c>
      <c r="G1840">
        <v>12</v>
      </c>
      <c r="H1840" s="4">
        <v>380.04</v>
      </c>
      <c r="I1840" s="4">
        <v>418.04400000000004</v>
      </c>
      <c r="J1840" s="4">
        <f t="shared" si="56"/>
        <v>434.85799999999978</v>
      </c>
      <c r="K1840" s="4">
        <f t="shared" si="57"/>
        <v>5016.5280000000002</v>
      </c>
      <c r="L1840" t="s">
        <v>51</v>
      </c>
      <c r="M1840" t="s">
        <v>79</v>
      </c>
      <c r="N1840" t="s">
        <v>29</v>
      </c>
      <c r="O1840" t="s">
        <v>53</v>
      </c>
      <c r="P1840" s="5">
        <v>21.19</v>
      </c>
      <c r="Q1840">
        <v>3.3</v>
      </c>
      <c r="R1840" t="s">
        <v>23</v>
      </c>
    </row>
    <row r="1841" spans="1:18" x14ac:dyDescent="0.3">
      <c r="A1841" t="s">
        <v>9559</v>
      </c>
      <c r="B1841" s="1">
        <v>44470</v>
      </c>
      <c r="C1841" t="s">
        <v>9560</v>
      </c>
      <c r="D1841" t="s">
        <v>85</v>
      </c>
      <c r="E1841" t="s">
        <v>82</v>
      </c>
      <c r="F1841">
        <v>19</v>
      </c>
      <c r="G1841">
        <v>16</v>
      </c>
      <c r="H1841" s="4">
        <v>404.27</v>
      </c>
      <c r="I1841" s="4">
        <v>452.7824</v>
      </c>
      <c r="J1841" s="4">
        <f t="shared" si="56"/>
        <v>759.55840000000023</v>
      </c>
      <c r="K1841" s="4">
        <f t="shared" si="57"/>
        <v>7244.5183999999999</v>
      </c>
      <c r="L1841" t="s">
        <v>51</v>
      </c>
      <c r="M1841" t="s">
        <v>42</v>
      </c>
      <c r="N1841" t="s">
        <v>22</v>
      </c>
      <c r="O1841" t="s">
        <v>67</v>
      </c>
      <c r="P1841" s="5">
        <v>16.64</v>
      </c>
      <c r="Q1841">
        <v>2</v>
      </c>
      <c r="R1841" t="s">
        <v>23</v>
      </c>
    </row>
    <row r="1842" spans="1:18" x14ac:dyDescent="0.3">
      <c r="A1842" t="s">
        <v>2942</v>
      </c>
      <c r="B1842" s="1">
        <v>44471</v>
      </c>
      <c r="C1842" t="s">
        <v>2943</v>
      </c>
      <c r="D1842" t="s">
        <v>45</v>
      </c>
      <c r="E1842" t="s">
        <v>46</v>
      </c>
      <c r="F1842">
        <v>7</v>
      </c>
      <c r="G1842">
        <v>6</v>
      </c>
      <c r="H1842" s="4">
        <v>213.21</v>
      </c>
      <c r="I1842" s="4">
        <v>245.19149999999999</v>
      </c>
      <c r="J1842" s="4">
        <f t="shared" si="56"/>
        <v>183.2289999999999</v>
      </c>
      <c r="K1842" s="4">
        <f t="shared" si="57"/>
        <v>1471.1489999999999</v>
      </c>
      <c r="L1842" t="s">
        <v>51</v>
      </c>
      <c r="M1842" t="s">
        <v>86</v>
      </c>
      <c r="N1842" t="s">
        <v>22</v>
      </c>
      <c r="O1842" t="s">
        <v>37</v>
      </c>
      <c r="P1842" s="5">
        <v>8.66</v>
      </c>
      <c r="Q1842">
        <v>3.7</v>
      </c>
      <c r="R1842" t="s">
        <v>23</v>
      </c>
    </row>
    <row r="1843" spans="1:18" x14ac:dyDescent="0.3">
      <c r="A1843" t="s">
        <v>4048</v>
      </c>
      <c r="B1843" s="1">
        <v>44471</v>
      </c>
      <c r="C1843" t="s">
        <v>4049</v>
      </c>
      <c r="D1843" t="s">
        <v>61</v>
      </c>
      <c r="E1843" t="s">
        <v>70</v>
      </c>
      <c r="F1843">
        <v>15</v>
      </c>
      <c r="G1843">
        <v>14</v>
      </c>
      <c r="H1843" s="4">
        <v>964.28</v>
      </c>
      <c r="I1843" s="4">
        <v>1051.0652</v>
      </c>
      <c r="J1843" s="4">
        <f t="shared" si="56"/>
        <v>1170.7528</v>
      </c>
      <c r="K1843" s="4">
        <f t="shared" si="57"/>
        <v>14714.9128</v>
      </c>
      <c r="L1843" t="s">
        <v>66</v>
      </c>
      <c r="M1843" t="s">
        <v>79</v>
      </c>
      <c r="N1843" t="s">
        <v>22</v>
      </c>
      <c r="O1843" t="s">
        <v>89</v>
      </c>
      <c r="P1843" s="5">
        <v>44.24</v>
      </c>
      <c r="Q1843">
        <v>1.3</v>
      </c>
      <c r="R1843" t="s">
        <v>23</v>
      </c>
    </row>
    <row r="1844" spans="1:18" x14ac:dyDescent="0.3">
      <c r="A1844" t="s">
        <v>8829</v>
      </c>
      <c r="B1844" s="1">
        <v>44471</v>
      </c>
      <c r="C1844" t="s">
        <v>2678</v>
      </c>
      <c r="D1844" t="s">
        <v>56</v>
      </c>
      <c r="E1844" t="s">
        <v>57</v>
      </c>
      <c r="F1844">
        <v>17</v>
      </c>
      <c r="G1844">
        <v>14</v>
      </c>
      <c r="H1844" s="4">
        <v>836.16</v>
      </c>
      <c r="I1844" s="4">
        <v>886.32960000000003</v>
      </c>
      <c r="J1844" s="4">
        <f t="shared" si="56"/>
        <v>657.18440000000055</v>
      </c>
      <c r="K1844" s="4">
        <f t="shared" si="57"/>
        <v>12408.6144</v>
      </c>
      <c r="L1844" t="s">
        <v>27</v>
      </c>
      <c r="M1844" t="s">
        <v>79</v>
      </c>
      <c r="N1844" t="s">
        <v>71</v>
      </c>
      <c r="O1844" t="s">
        <v>30</v>
      </c>
      <c r="P1844" s="5">
        <v>45.19</v>
      </c>
      <c r="Q1844">
        <v>3.3</v>
      </c>
      <c r="R1844" t="s">
        <v>74</v>
      </c>
    </row>
    <row r="1845" spans="1:18" x14ac:dyDescent="0.3">
      <c r="A1845" t="s">
        <v>9044</v>
      </c>
      <c r="B1845" s="1">
        <v>44471</v>
      </c>
      <c r="C1845" t="s">
        <v>9045</v>
      </c>
      <c r="D1845" t="s">
        <v>33</v>
      </c>
      <c r="E1845" t="s">
        <v>70</v>
      </c>
      <c r="F1845">
        <v>9</v>
      </c>
      <c r="G1845">
        <v>8</v>
      </c>
      <c r="H1845" s="4">
        <v>776.41</v>
      </c>
      <c r="I1845" s="4">
        <v>869.57920000000001</v>
      </c>
      <c r="J1845" s="4">
        <f t="shared" si="56"/>
        <v>741.61360000000036</v>
      </c>
      <c r="K1845" s="4">
        <f t="shared" si="57"/>
        <v>6956.6336000000001</v>
      </c>
      <c r="L1845" t="s">
        <v>66</v>
      </c>
      <c r="M1845" t="s">
        <v>86</v>
      </c>
      <c r="N1845" t="s">
        <v>29</v>
      </c>
      <c r="O1845" t="s">
        <v>30</v>
      </c>
      <c r="P1845" s="5">
        <v>3.74</v>
      </c>
      <c r="Q1845">
        <v>3.8</v>
      </c>
      <c r="R1845" t="s">
        <v>74</v>
      </c>
    </row>
    <row r="1846" spans="1:18" x14ac:dyDescent="0.3">
      <c r="A1846" t="s">
        <v>531</v>
      </c>
      <c r="B1846" s="1">
        <v>44473</v>
      </c>
      <c r="C1846" t="s">
        <v>532</v>
      </c>
      <c r="D1846" t="s">
        <v>61</v>
      </c>
      <c r="E1846" t="s">
        <v>70</v>
      </c>
      <c r="F1846">
        <v>15</v>
      </c>
      <c r="G1846">
        <v>12</v>
      </c>
      <c r="H1846" s="4">
        <v>440.02</v>
      </c>
      <c r="I1846" s="4">
        <v>492.82240000000002</v>
      </c>
      <c r="J1846" s="4">
        <f t="shared" si="56"/>
        <v>589.83880000000045</v>
      </c>
      <c r="K1846" s="4">
        <f t="shared" si="57"/>
        <v>5913.8688000000002</v>
      </c>
      <c r="L1846" t="s">
        <v>66</v>
      </c>
      <c r="M1846" t="s">
        <v>86</v>
      </c>
      <c r="N1846" t="s">
        <v>71</v>
      </c>
      <c r="O1846" t="s">
        <v>67</v>
      </c>
      <c r="P1846" s="5">
        <v>43.79</v>
      </c>
      <c r="Q1846">
        <v>1.3</v>
      </c>
      <c r="R1846" t="s">
        <v>23</v>
      </c>
    </row>
    <row r="1847" spans="1:18" x14ac:dyDescent="0.3">
      <c r="A1847" t="s">
        <v>3542</v>
      </c>
      <c r="B1847" s="1">
        <v>44473</v>
      </c>
      <c r="C1847" t="s">
        <v>3543</v>
      </c>
      <c r="D1847" t="s">
        <v>116</v>
      </c>
      <c r="E1847" t="s">
        <v>50</v>
      </c>
      <c r="F1847">
        <v>17</v>
      </c>
      <c r="G1847">
        <v>15</v>
      </c>
      <c r="H1847" s="4">
        <v>154.32</v>
      </c>
      <c r="I1847" s="4">
        <v>175.9248</v>
      </c>
      <c r="J1847" s="4">
        <f t="shared" si="56"/>
        <v>318.43200000000058</v>
      </c>
      <c r="K1847" s="4">
        <f t="shared" si="57"/>
        <v>2638.8720000000003</v>
      </c>
      <c r="L1847" t="s">
        <v>20</v>
      </c>
      <c r="M1847" t="s">
        <v>123</v>
      </c>
      <c r="N1847" t="s">
        <v>36</v>
      </c>
      <c r="O1847" t="s">
        <v>37</v>
      </c>
      <c r="P1847" s="5">
        <v>5.64</v>
      </c>
      <c r="Q1847">
        <v>2.5</v>
      </c>
      <c r="R1847" t="s">
        <v>23</v>
      </c>
    </row>
    <row r="1848" spans="1:18" x14ac:dyDescent="0.3">
      <c r="A1848" t="s">
        <v>4264</v>
      </c>
      <c r="B1848" s="1">
        <v>44473</v>
      </c>
      <c r="C1848" t="s">
        <v>4265</v>
      </c>
      <c r="D1848" t="s">
        <v>100</v>
      </c>
      <c r="E1848" t="s">
        <v>57</v>
      </c>
      <c r="F1848">
        <v>11</v>
      </c>
      <c r="G1848">
        <v>9</v>
      </c>
      <c r="H1848" s="4">
        <v>165.56</v>
      </c>
      <c r="I1848" s="4">
        <v>187.08279999999999</v>
      </c>
      <c r="J1848" s="4">
        <f t="shared" si="56"/>
        <v>188.50519999999989</v>
      </c>
      <c r="K1848" s="4">
        <f t="shared" si="57"/>
        <v>1683.7451999999998</v>
      </c>
      <c r="L1848" t="s">
        <v>66</v>
      </c>
      <c r="M1848" t="s">
        <v>123</v>
      </c>
      <c r="N1848" t="s">
        <v>29</v>
      </c>
      <c r="O1848" t="s">
        <v>37</v>
      </c>
      <c r="P1848" s="5">
        <v>5.2</v>
      </c>
      <c r="Q1848">
        <v>2.6</v>
      </c>
      <c r="R1848" t="s">
        <v>23</v>
      </c>
    </row>
    <row r="1849" spans="1:18" x14ac:dyDescent="0.3">
      <c r="A1849" t="s">
        <v>6710</v>
      </c>
      <c r="B1849" s="1">
        <v>44473</v>
      </c>
      <c r="C1849" t="s">
        <v>6711</v>
      </c>
      <c r="D1849" t="s">
        <v>141</v>
      </c>
      <c r="E1849" t="s">
        <v>50</v>
      </c>
      <c r="F1849">
        <v>20</v>
      </c>
      <c r="G1849">
        <v>20</v>
      </c>
      <c r="H1849" s="4">
        <v>1090.1400000000001</v>
      </c>
      <c r="I1849" s="4">
        <v>1177.3512000000003</v>
      </c>
      <c r="J1849" s="4">
        <f t="shared" si="56"/>
        <v>1722.934000000002</v>
      </c>
      <c r="K1849" s="4">
        <f t="shared" si="57"/>
        <v>23547.024000000005</v>
      </c>
      <c r="L1849" t="s">
        <v>20</v>
      </c>
      <c r="M1849" t="s">
        <v>35</v>
      </c>
      <c r="N1849" t="s">
        <v>22</v>
      </c>
      <c r="O1849" t="s">
        <v>89</v>
      </c>
      <c r="P1849" s="5">
        <v>21.29</v>
      </c>
      <c r="Q1849">
        <v>2.1</v>
      </c>
      <c r="R1849" t="s">
        <v>23</v>
      </c>
    </row>
    <row r="1850" spans="1:18" x14ac:dyDescent="0.3">
      <c r="A1850" t="s">
        <v>285</v>
      </c>
      <c r="B1850" s="1">
        <v>44474</v>
      </c>
      <c r="C1850" t="s">
        <v>286</v>
      </c>
      <c r="D1850" t="s">
        <v>85</v>
      </c>
      <c r="E1850" t="s">
        <v>82</v>
      </c>
      <c r="F1850">
        <v>12</v>
      </c>
      <c r="G1850">
        <v>10</v>
      </c>
      <c r="H1850" s="4">
        <v>764.13</v>
      </c>
      <c r="I1850" s="4">
        <v>832.90170000000001</v>
      </c>
      <c r="J1850" s="4">
        <f t="shared" si="56"/>
        <v>659.25699999999961</v>
      </c>
      <c r="K1850" s="4">
        <f t="shared" si="57"/>
        <v>8329.0169999999998</v>
      </c>
      <c r="L1850" t="s">
        <v>47</v>
      </c>
      <c r="M1850" t="s">
        <v>86</v>
      </c>
      <c r="N1850" t="s">
        <v>36</v>
      </c>
      <c r="O1850" t="s">
        <v>89</v>
      </c>
      <c r="P1850" s="5">
        <v>28.46</v>
      </c>
      <c r="Q1850">
        <v>4.8</v>
      </c>
      <c r="R1850" t="s">
        <v>23</v>
      </c>
    </row>
    <row r="1851" spans="1:18" x14ac:dyDescent="0.3">
      <c r="A1851" t="s">
        <v>2899</v>
      </c>
      <c r="B1851" s="1">
        <v>44474</v>
      </c>
      <c r="C1851" t="s">
        <v>2900</v>
      </c>
      <c r="D1851" t="s">
        <v>94</v>
      </c>
      <c r="E1851" t="s">
        <v>50</v>
      </c>
      <c r="F1851">
        <v>13</v>
      </c>
      <c r="G1851">
        <v>13</v>
      </c>
      <c r="H1851" s="4">
        <v>207.28</v>
      </c>
      <c r="I1851" s="4">
        <v>228.00800000000001</v>
      </c>
      <c r="J1851" s="4">
        <f t="shared" si="56"/>
        <v>219.87400000000039</v>
      </c>
      <c r="K1851" s="4">
        <f t="shared" si="57"/>
        <v>2964.1040000000003</v>
      </c>
      <c r="L1851" t="s">
        <v>20</v>
      </c>
      <c r="M1851" t="s">
        <v>42</v>
      </c>
      <c r="N1851" t="s">
        <v>36</v>
      </c>
      <c r="O1851" t="s">
        <v>67</v>
      </c>
      <c r="P1851" s="5">
        <v>49.59</v>
      </c>
      <c r="Q1851">
        <v>2.4</v>
      </c>
      <c r="R1851" t="s">
        <v>23</v>
      </c>
    </row>
    <row r="1852" spans="1:18" x14ac:dyDescent="0.3">
      <c r="A1852" t="s">
        <v>5200</v>
      </c>
      <c r="B1852" s="1">
        <v>44474</v>
      </c>
      <c r="C1852" t="s">
        <v>5201</v>
      </c>
      <c r="D1852" t="s">
        <v>130</v>
      </c>
      <c r="E1852" t="s">
        <v>82</v>
      </c>
      <c r="F1852">
        <v>13</v>
      </c>
      <c r="G1852">
        <v>10</v>
      </c>
      <c r="H1852" s="4">
        <v>1056.4100000000001</v>
      </c>
      <c r="I1852" s="4">
        <v>1193.7433000000001</v>
      </c>
      <c r="J1852" s="4">
        <f t="shared" si="56"/>
        <v>1367.6430000000005</v>
      </c>
      <c r="K1852" s="4">
        <f t="shared" si="57"/>
        <v>11937.433000000001</v>
      </c>
      <c r="L1852" t="s">
        <v>20</v>
      </c>
      <c r="M1852" t="s">
        <v>79</v>
      </c>
      <c r="N1852" t="s">
        <v>29</v>
      </c>
      <c r="O1852" t="s">
        <v>37</v>
      </c>
      <c r="P1852" s="5">
        <v>5.69</v>
      </c>
      <c r="Q1852">
        <v>2.1</v>
      </c>
      <c r="R1852" t="s">
        <v>23</v>
      </c>
    </row>
    <row r="1853" spans="1:18" x14ac:dyDescent="0.3">
      <c r="A1853" t="s">
        <v>5960</v>
      </c>
      <c r="B1853" s="1">
        <v>44474</v>
      </c>
      <c r="C1853" t="s">
        <v>5961</v>
      </c>
      <c r="D1853" t="s">
        <v>100</v>
      </c>
      <c r="E1853" t="s">
        <v>57</v>
      </c>
      <c r="F1853">
        <v>17</v>
      </c>
      <c r="G1853">
        <v>16</v>
      </c>
      <c r="H1853" s="4">
        <v>1196.3800000000001</v>
      </c>
      <c r="I1853" s="4">
        <v>1351.9094</v>
      </c>
      <c r="J1853" s="4">
        <f t="shared" si="56"/>
        <v>2467.7003999999984</v>
      </c>
      <c r="K1853" s="4">
        <f t="shared" si="57"/>
        <v>21630.5504</v>
      </c>
      <c r="L1853" t="s">
        <v>51</v>
      </c>
      <c r="M1853" t="s">
        <v>35</v>
      </c>
      <c r="N1853" t="s">
        <v>22</v>
      </c>
      <c r="O1853" t="s">
        <v>30</v>
      </c>
      <c r="P1853" s="5">
        <v>20.77</v>
      </c>
      <c r="Q1853">
        <v>2.9</v>
      </c>
      <c r="R1853" t="s">
        <v>74</v>
      </c>
    </row>
    <row r="1854" spans="1:18" x14ac:dyDescent="0.3">
      <c r="A1854" t="s">
        <v>4812</v>
      </c>
      <c r="B1854" s="1">
        <v>44475</v>
      </c>
      <c r="C1854" t="s">
        <v>4813</v>
      </c>
      <c r="D1854" t="s">
        <v>130</v>
      </c>
      <c r="E1854" t="s">
        <v>82</v>
      </c>
      <c r="F1854">
        <v>15</v>
      </c>
      <c r="G1854">
        <v>12</v>
      </c>
      <c r="H1854" s="4">
        <v>865.14</v>
      </c>
      <c r="I1854" s="4">
        <v>917.04840000000002</v>
      </c>
      <c r="J1854" s="4">
        <f t="shared" si="56"/>
        <v>615.40079999999944</v>
      </c>
      <c r="K1854" s="4">
        <f t="shared" si="57"/>
        <v>11004.5808</v>
      </c>
      <c r="L1854" t="s">
        <v>20</v>
      </c>
      <c r="M1854" t="s">
        <v>35</v>
      </c>
      <c r="N1854" t="s">
        <v>22</v>
      </c>
      <c r="O1854" t="s">
        <v>30</v>
      </c>
      <c r="P1854" s="5">
        <v>7.5</v>
      </c>
      <c r="Q1854">
        <v>2.1</v>
      </c>
      <c r="R1854" t="s">
        <v>23</v>
      </c>
    </row>
    <row r="1855" spans="1:18" x14ac:dyDescent="0.3">
      <c r="A1855" t="s">
        <v>4984</v>
      </c>
      <c r="B1855" s="1">
        <v>44475</v>
      </c>
      <c r="C1855" t="s">
        <v>4985</v>
      </c>
      <c r="D1855" t="s">
        <v>141</v>
      </c>
      <c r="E1855" t="s">
        <v>50</v>
      </c>
      <c r="F1855">
        <v>9</v>
      </c>
      <c r="G1855">
        <v>9</v>
      </c>
      <c r="H1855" s="4">
        <v>981.74</v>
      </c>
      <c r="I1855" s="4">
        <v>1050.4618</v>
      </c>
      <c r="J1855" s="4">
        <f t="shared" si="56"/>
        <v>618.08620000000144</v>
      </c>
      <c r="K1855" s="4">
        <f t="shared" si="57"/>
        <v>9454.1562000000013</v>
      </c>
      <c r="L1855" t="s">
        <v>27</v>
      </c>
      <c r="M1855" t="s">
        <v>35</v>
      </c>
      <c r="N1855" t="s">
        <v>36</v>
      </c>
      <c r="O1855" t="s">
        <v>67</v>
      </c>
      <c r="P1855" s="5">
        <v>0.41</v>
      </c>
      <c r="Q1855">
        <v>1.2</v>
      </c>
      <c r="R1855" t="s">
        <v>23</v>
      </c>
    </row>
    <row r="1856" spans="1:18" x14ac:dyDescent="0.3">
      <c r="A1856" t="s">
        <v>7088</v>
      </c>
      <c r="B1856" s="1">
        <v>44475</v>
      </c>
      <c r="C1856" t="s">
        <v>7089</v>
      </c>
      <c r="D1856" t="s">
        <v>61</v>
      </c>
      <c r="E1856" t="s">
        <v>70</v>
      </c>
      <c r="F1856">
        <v>12</v>
      </c>
      <c r="G1856">
        <v>11</v>
      </c>
      <c r="H1856" s="4">
        <v>1497.89</v>
      </c>
      <c r="I1856" s="4">
        <v>1647.6790000000003</v>
      </c>
      <c r="J1856" s="4">
        <f t="shared" si="56"/>
        <v>1621.9390000000037</v>
      </c>
      <c r="K1856" s="4">
        <f t="shared" si="57"/>
        <v>18124.469000000005</v>
      </c>
      <c r="L1856" t="s">
        <v>51</v>
      </c>
      <c r="M1856" t="s">
        <v>28</v>
      </c>
      <c r="N1856" t="s">
        <v>29</v>
      </c>
      <c r="O1856" t="s">
        <v>67</v>
      </c>
      <c r="P1856" s="5">
        <v>25.74</v>
      </c>
      <c r="Q1856">
        <v>1.3</v>
      </c>
      <c r="R1856" t="s">
        <v>23</v>
      </c>
    </row>
    <row r="1857" spans="1:18" x14ac:dyDescent="0.3">
      <c r="A1857" t="s">
        <v>10695</v>
      </c>
      <c r="B1857" s="1">
        <v>44475</v>
      </c>
      <c r="C1857" t="s">
        <v>10696</v>
      </c>
      <c r="D1857" t="s">
        <v>100</v>
      </c>
      <c r="E1857" t="s">
        <v>57</v>
      </c>
      <c r="F1857">
        <v>6</v>
      </c>
      <c r="G1857">
        <v>5</v>
      </c>
      <c r="H1857" s="4">
        <v>356.53</v>
      </c>
      <c r="I1857" s="4">
        <v>381.4871</v>
      </c>
      <c r="J1857" s="4">
        <f t="shared" si="56"/>
        <v>80.875500000000187</v>
      </c>
      <c r="K1857" s="4">
        <f t="shared" si="57"/>
        <v>1907.4355</v>
      </c>
      <c r="L1857" t="s">
        <v>51</v>
      </c>
      <c r="M1857" t="s">
        <v>42</v>
      </c>
      <c r="N1857" t="s">
        <v>29</v>
      </c>
      <c r="O1857" t="s">
        <v>53</v>
      </c>
      <c r="P1857" s="5">
        <v>43.91</v>
      </c>
      <c r="Q1857">
        <v>2.8</v>
      </c>
      <c r="R1857" t="s">
        <v>23</v>
      </c>
    </row>
    <row r="1858" spans="1:18" x14ac:dyDescent="0.3">
      <c r="A1858" t="s">
        <v>3069</v>
      </c>
      <c r="B1858" s="1">
        <v>44476</v>
      </c>
      <c r="C1858" t="s">
        <v>3070</v>
      </c>
      <c r="D1858" t="s">
        <v>65</v>
      </c>
      <c r="E1858" t="s">
        <v>82</v>
      </c>
      <c r="F1858">
        <v>9</v>
      </c>
      <c r="G1858">
        <v>9</v>
      </c>
      <c r="H1858" s="4">
        <v>48.13</v>
      </c>
      <c r="I1858" s="4">
        <v>54.868200000000009</v>
      </c>
      <c r="J1858" s="4">
        <f t="shared" ref="J1858:J1921" si="58">(G1858*I1858)-(G1858*H1858)-P1858</f>
        <v>29.313800000000057</v>
      </c>
      <c r="K1858" s="4">
        <f t="shared" ref="K1858:K1921" si="59">G1858*I1858</f>
        <v>493.81380000000007</v>
      </c>
      <c r="L1858" t="s">
        <v>47</v>
      </c>
      <c r="M1858" t="s">
        <v>42</v>
      </c>
      <c r="N1858" t="s">
        <v>29</v>
      </c>
      <c r="O1858" t="s">
        <v>30</v>
      </c>
      <c r="P1858" s="5">
        <v>31.33</v>
      </c>
      <c r="Q1858">
        <v>3.4</v>
      </c>
      <c r="R1858" t="s">
        <v>23</v>
      </c>
    </row>
    <row r="1859" spans="1:18" x14ac:dyDescent="0.3">
      <c r="A1859" t="s">
        <v>4707</v>
      </c>
      <c r="B1859" s="1">
        <v>44476</v>
      </c>
      <c r="C1859" t="s">
        <v>4708</v>
      </c>
      <c r="D1859" t="s">
        <v>130</v>
      </c>
      <c r="E1859" t="s">
        <v>82</v>
      </c>
      <c r="F1859">
        <v>20</v>
      </c>
      <c r="G1859">
        <v>16</v>
      </c>
      <c r="H1859" s="4">
        <v>521.08000000000004</v>
      </c>
      <c r="I1859" s="4">
        <v>573.1880000000001</v>
      </c>
      <c r="J1859" s="4">
        <f t="shared" si="58"/>
        <v>803.39800000000093</v>
      </c>
      <c r="K1859" s="4">
        <f t="shared" si="59"/>
        <v>9171.0080000000016</v>
      </c>
      <c r="L1859" t="s">
        <v>27</v>
      </c>
      <c r="M1859" t="s">
        <v>28</v>
      </c>
      <c r="N1859" t="s">
        <v>22</v>
      </c>
      <c r="O1859" t="s">
        <v>37</v>
      </c>
      <c r="P1859" s="5">
        <v>30.33</v>
      </c>
      <c r="Q1859">
        <v>3.1</v>
      </c>
      <c r="R1859" t="s">
        <v>23</v>
      </c>
    </row>
    <row r="1860" spans="1:18" x14ac:dyDescent="0.3">
      <c r="A1860" t="s">
        <v>7446</v>
      </c>
      <c r="B1860" s="1">
        <v>44476</v>
      </c>
      <c r="C1860" t="s">
        <v>7447</v>
      </c>
      <c r="D1860" t="s">
        <v>85</v>
      </c>
      <c r="E1860" t="s">
        <v>82</v>
      </c>
      <c r="F1860">
        <v>11</v>
      </c>
      <c r="G1860">
        <v>9</v>
      </c>
      <c r="H1860" s="4">
        <v>982.57</v>
      </c>
      <c r="I1860" s="4">
        <v>1051.3499000000002</v>
      </c>
      <c r="J1860" s="4">
        <f t="shared" si="58"/>
        <v>616.64910000000134</v>
      </c>
      <c r="K1860" s="4">
        <f t="shared" si="59"/>
        <v>9462.1491000000024</v>
      </c>
      <c r="L1860" t="s">
        <v>27</v>
      </c>
      <c r="M1860" t="s">
        <v>21</v>
      </c>
      <c r="N1860" t="s">
        <v>22</v>
      </c>
      <c r="O1860" t="s">
        <v>53</v>
      </c>
      <c r="P1860" s="5">
        <v>2.37</v>
      </c>
      <c r="Q1860">
        <v>4.9000000000000004</v>
      </c>
      <c r="R1860" t="s">
        <v>23</v>
      </c>
    </row>
    <row r="1861" spans="1:18" x14ac:dyDescent="0.3">
      <c r="A1861" t="s">
        <v>8038</v>
      </c>
      <c r="B1861" s="1">
        <v>44476</v>
      </c>
      <c r="C1861" t="s">
        <v>8039</v>
      </c>
      <c r="D1861" t="s">
        <v>85</v>
      </c>
      <c r="E1861" t="s">
        <v>82</v>
      </c>
      <c r="F1861">
        <v>12</v>
      </c>
      <c r="G1861">
        <v>12</v>
      </c>
      <c r="H1861" s="4">
        <v>1397.03</v>
      </c>
      <c r="I1861" s="4">
        <v>1494.8221000000001</v>
      </c>
      <c r="J1861" s="4">
        <f t="shared" si="58"/>
        <v>1124.7351999999996</v>
      </c>
      <c r="K1861" s="4">
        <f t="shared" si="59"/>
        <v>17937.8652</v>
      </c>
      <c r="L1861" t="s">
        <v>20</v>
      </c>
      <c r="M1861" t="s">
        <v>79</v>
      </c>
      <c r="N1861" t="s">
        <v>71</v>
      </c>
      <c r="O1861" t="s">
        <v>89</v>
      </c>
      <c r="P1861" s="5">
        <v>48.77</v>
      </c>
      <c r="Q1861">
        <v>4</v>
      </c>
      <c r="R1861" t="s">
        <v>23</v>
      </c>
    </row>
    <row r="1862" spans="1:18" x14ac:dyDescent="0.3">
      <c r="A1862" t="s">
        <v>7973</v>
      </c>
      <c r="B1862" s="1">
        <v>44477</v>
      </c>
      <c r="C1862" t="s">
        <v>7974</v>
      </c>
      <c r="D1862" t="s">
        <v>100</v>
      </c>
      <c r="E1862" t="s">
        <v>57</v>
      </c>
      <c r="F1862">
        <v>19</v>
      </c>
      <c r="G1862">
        <v>18</v>
      </c>
      <c r="H1862" s="4">
        <v>40.369999999999997</v>
      </c>
      <c r="I1862" s="4">
        <v>42.388500000000001</v>
      </c>
      <c r="J1862" s="4">
        <f t="shared" si="58"/>
        <v>13.363000000000085</v>
      </c>
      <c r="K1862" s="4">
        <f t="shared" si="59"/>
        <v>762.99300000000005</v>
      </c>
      <c r="L1862" t="s">
        <v>27</v>
      </c>
      <c r="M1862" t="s">
        <v>123</v>
      </c>
      <c r="N1862" t="s">
        <v>36</v>
      </c>
      <c r="O1862" t="s">
        <v>89</v>
      </c>
      <c r="P1862" s="5">
        <v>22.97</v>
      </c>
      <c r="Q1862">
        <v>4.4000000000000004</v>
      </c>
      <c r="R1862" t="s">
        <v>23</v>
      </c>
    </row>
    <row r="1863" spans="1:18" x14ac:dyDescent="0.3">
      <c r="A1863" t="s">
        <v>10559</v>
      </c>
      <c r="B1863" s="1">
        <v>44477</v>
      </c>
      <c r="C1863" t="s">
        <v>10560</v>
      </c>
      <c r="D1863" t="s">
        <v>61</v>
      </c>
      <c r="E1863" t="s">
        <v>70</v>
      </c>
      <c r="F1863">
        <v>6</v>
      </c>
      <c r="G1863">
        <v>6</v>
      </c>
      <c r="H1863" s="4">
        <v>100.88</v>
      </c>
      <c r="I1863" s="4">
        <v>112.98560000000001</v>
      </c>
      <c r="J1863" s="4">
        <f t="shared" si="58"/>
        <v>66.133600000000115</v>
      </c>
      <c r="K1863" s="4">
        <f t="shared" si="59"/>
        <v>677.91360000000009</v>
      </c>
      <c r="L1863" t="s">
        <v>27</v>
      </c>
      <c r="M1863" t="s">
        <v>123</v>
      </c>
      <c r="N1863" t="s">
        <v>36</v>
      </c>
      <c r="O1863" t="s">
        <v>67</v>
      </c>
      <c r="P1863" s="5">
        <v>6.5</v>
      </c>
      <c r="Q1863">
        <v>3.7</v>
      </c>
      <c r="R1863" t="s">
        <v>74</v>
      </c>
    </row>
    <row r="1864" spans="1:18" x14ac:dyDescent="0.3">
      <c r="A1864" t="s">
        <v>6210</v>
      </c>
      <c r="B1864" s="1">
        <v>44479</v>
      </c>
      <c r="C1864" t="s">
        <v>6211</v>
      </c>
      <c r="D1864" t="s">
        <v>45</v>
      </c>
      <c r="E1864" t="s">
        <v>46</v>
      </c>
      <c r="F1864">
        <v>5</v>
      </c>
      <c r="G1864">
        <v>4</v>
      </c>
      <c r="H1864" s="4">
        <v>436.2</v>
      </c>
      <c r="I1864" s="4">
        <v>475.45800000000003</v>
      </c>
      <c r="J1864" s="4">
        <f t="shared" si="58"/>
        <v>136.25200000000015</v>
      </c>
      <c r="K1864" s="4">
        <f t="shared" si="59"/>
        <v>1901.8320000000001</v>
      </c>
      <c r="L1864" t="s">
        <v>51</v>
      </c>
      <c r="M1864" t="s">
        <v>86</v>
      </c>
      <c r="N1864" t="s">
        <v>29</v>
      </c>
      <c r="O1864" t="s">
        <v>89</v>
      </c>
      <c r="P1864" s="5">
        <v>20.78</v>
      </c>
      <c r="Q1864">
        <v>3</v>
      </c>
      <c r="R1864" t="s">
        <v>23</v>
      </c>
    </row>
    <row r="1865" spans="1:18" x14ac:dyDescent="0.3">
      <c r="A1865" t="s">
        <v>7352</v>
      </c>
      <c r="B1865" s="1">
        <v>44479</v>
      </c>
      <c r="C1865" t="s">
        <v>7353</v>
      </c>
      <c r="D1865" t="s">
        <v>100</v>
      </c>
      <c r="E1865" t="s">
        <v>57</v>
      </c>
      <c r="F1865">
        <v>20</v>
      </c>
      <c r="G1865">
        <v>19</v>
      </c>
      <c r="H1865" s="4">
        <v>1335.09</v>
      </c>
      <c r="I1865" s="4">
        <v>1428.5463</v>
      </c>
      <c r="J1865" s="4">
        <f t="shared" si="58"/>
        <v>1753.7896999999984</v>
      </c>
      <c r="K1865" s="4">
        <f t="shared" si="59"/>
        <v>27142.379699999998</v>
      </c>
      <c r="L1865" t="s">
        <v>66</v>
      </c>
      <c r="M1865" t="s">
        <v>42</v>
      </c>
      <c r="N1865" t="s">
        <v>36</v>
      </c>
      <c r="O1865" t="s">
        <v>67</v>
      </c>
      <c r="P1865" s="5">
        <v>21.88</v>
      </c>
      <c r="Q1865">
        <v>3.3</v>
      </c>
      <c r="R1865" t="s">
        <v>23</v>
      </c>
    </row>
    <row r="1866" spans="1:18" x14ac:dyDescent="0.3">
      <c r="A1866" t="s">
        <v>7371</v>
      </c>
      <c r="B1866" s="1">
        <v>44479</v>
      </c>
      <c r="C1866" t="s">
        <v>7372</v>
      </c>
      <c r="D1866" t="s">
        <v>40</v>
      </c>
      <c r="E1866" t="s">
        <v>57</v>
      </c>
      <c r="F1866">
        <v>11</v>
      </c>
      <c r="G1866">
        <v>9</v>
      </c>
      <c r="H1866" s="4">
        <v>48.97</v>
      </c>
      <c r="I1866" s="4">
        <v>56.315499999999993</v>
      </c>
      <c r="J1866" s="4">
        <f t="shared" si="58"/>
        <v>25.339499999999909</v>
      </c>
      <c r="K1866" s="4">
        <f t="shared" si="59"/>
        <v>506.83949999999993</v>
      </c>
      <c r="L1866" t="s">
        <v>27</v>
      </c>
      <c r="M1866" t="s">
        <v>28</v>
      </c>
      <c r="N1866" t="s">
        <v>36</v>
      </c>
      <c r="O1866" t="s">
        <v>67</v>
      </c>
      <c r="P1866" s="5">
        <v>40.770000000000003</v>
      </c>
      <c r="Q1866">
        <v>0</v>
      </c>
      <c r="R1866" t="s">
        <v>23</v>
      </c>
    </row>
    <row r="1867" spans="1:18" x14ac:dyDescent="0.3">
      <c r="A1867" t="s">
        <v>8317</v>
      </c>
      <c r="B1867" s="1">
        <v>44479</v>
      </c>
      <c r="C1867" t="s">
        <v>8318</v>
      </c>
      <c r="D1867" t="s">
        <v>65</v>
      </c>
      <c r="E1867" t="s">
        <v>82</v>
      </c>
      <c r="F1867">
        <v>16</v>
      </c>
      <c r="G1867">
        <v>14</v>
      </c>
      <c r="H1867" s="4">
        <v>406.61</v>
      </c>
      <c r="I1867" s="4">
        <v>435.07270000000005</v>
      </c>
      <c r="J1867" s="4">
        <f t="shared" si="58"/>
        <v>393.34780000000057</v>
      </c>
      <c r="K1867" s="4">
        <f t="shared" si="59"/>
        <v>6091.0178000000005</v>
      </c>
      <c r="L1867" t="s">
        <v>47</v>
      </c>
      <c r="M1867" t="s">
        <v>79</v>
      </c>
      <c r="N1867" t="s">
        <v>29</v>
      </c>
      <c r="O1867" t="s">
        <v>37</v>
      </c>
      <c r="P1867" s="5">
        <v>5.13</v>
      </c>
      <c r="Q1867">
        <v>4.3</v>
      </c>
      <c r="R1867" t="s">
        <v>23</v>
      </c>
    </row>
    <row r="1868" spans="1:18" x14ac:dyDescent="0.3">
      <c r="A1868" t="s">
        <v>7979</v>
      </c>
      <c r="B1868" s="1">
        <v>44480</v>
      </c>
      <c r="C1868" t="s">
        <v>7980</v>
      </c>
      <c r="D1868" t="s">
        <v>141</v>
      </c>
      <c r="E1868" t="s">
        <v>50</v>
      </c>
      <c r="F1868">
        <v>15</v>
      </c>
      <c r="G1868">
        <v>12</v>
      </c>
      <c r="H1868" s="4">
        <v>959.95</v>
      </c>
      <c r="I1868" s="4">
        <v>1007.9475000000001</v>
      </c>
      <c r="J1868" s="4">
        <f t="shared" si="58"/>
        <v>550.72999999999934</v>
      </c>
      <c r="K1868" s="4">
        <f t="shared" si="59"/>
        <v>12095.37</v>
      </c>
      <c r="L1868" t="s">
        <v>27</v>
      </c>
      <c r="M1868" t="s">
        <v>123</v>
      </c>
      <c r="N1868" t="s">
        <v>71</v>
      </c>
      <c r="O1868" t="s">
        <v>89</v>
      </c>
      <c r="P1868" s="5">
        <v>25.24</v>
      </c>
      <c r="Q1868">
        <v>2.2000000000000002</v>
      </c>
      <c r="R1868" t="s">
        <v>23</v>
      </c>
    </row>
    <row r="1869" spans="1:18" x14ac:dyDescent="0.3">
      <c r="A1869" t="s">
        <v>343</v>
      </c>
      <c r="B1869" s="1">
        <v>44481</v>
      </c>
      <c r="C1869" t="s">
        <v>344</v>
      </c>
      <c r="D1869" t="s">
        <v>94</v>
      </c>
      <c r="E1869" t="s">
        <v>50</v>
      </c>
      <c r="F1869">
        <v>4</v>
      </c>
      <c r="G1869">
        <v>3</v>
      </c>
      <c r="H1869" s="4">
        <v>1422.71</v>
      </c>
      <c r="I1869" s="4">
        <v>1550.7539000000002</v>
      </c>
      <c r="J1869" s="4">
        <f t="shared" si="58"/>
        <v>341.31170000000083</v>
      </c>
      <c r="K1869" s="4">
        <f t="shared" si="59"/>
        <v>4652.2617000000009</v>
      </c>
      <c r="L1869" t="s">
        <v>27</v>
      </c>
      <c r="M1869" t="s">
        <v>86</v>
      </c>
      <c r="N1869" t="s">
        <v>36</v>
      </c>
      <c r="O1869" t="s">
        <v>89</v>
      </c>
      <c r="P1869" s="5">
        <v>42.82</v>
      </c>
      <c r="Q1869">
        <v>0</v>
      </c>
      <c r="R1869" t="s">
        <v>74</v>
      </c>
    </row>
    <row r="1870" spans="1:18" x14ac:dyDescent="0.3">
      <c r="A1870" t="s">
        <v>1704</v>
      </c>
      <c r="B1870" s="1">
        <v>44481</v>
      </c>
      <c r="C1870" t="s">
        <v>1705</v>
      </c>
      <c r="D1870" t="s">
        <v>109</v>
      </c>
      <c r="E1870" t="s">
        <v>46</v>
      </c>
      <c r="F1870">
        <v>12</v>
      </c>
      <c r="G1870">
        <v>11</v>
      </c>
      <c r="H1870" s="4">
        <v>1345.61</v>
      </c>
      <c r="I1870" s="4">
        <v>1466.7148999999999</v>
      </c>
      <c r="J1870" s="4">
        <f t="shared" si="58"/>
        <v>1295.8739000000012</v>
      </c>
      <c r="K1870" s="4">
        <f t="shared" si="59"/>
        <v>16133.8639</v>
      </c>
      <c r="L1870" t="s">
        <v>47</v>
      </c>
      <c r="M1870" t="s">
        <v>42</v>
      </c>
      <c r="N1870" t="s">
        <v>36</v>
      </c>
      <c r="O1870" t="s">
        <v>89</v>
      </c>
      <c r="P1870" s="5">
        <v>36.28</v>
      </c>
      <c r="Q1870">
        <v>4.7</v>
      </c>
      <c r="R1870" t="s">
        <v>23</v>
      </c>
    </row>
    <row r="1871" spans="1:18" x14ac:dyDescent="0.3">
      <c r="A1871" t="s">
        <v>3684</v>
      </c>
      <c r="B1871" s="1">
        <v>44481</v>
      </c>
      <c r="C1871" t="s">
        <v>3685</v>
      </c>
      <c r="D1871" t="s">
        <v>116</v>
      </c>
      <c r="E1871" t="s">
        <v>50</v>
      </c>
      <c r="F1871">
        <v>5</v>
      </c>
      <c r="G1871">
        <v>5</v>
      </c>
      <c r="H1871" s="4">
        <v>399.63</v>
      </c>
      <c r="I1871" s="4">
        <v>455.57820000000004</v>
      </c>
      <c r="J1871" s="4">
        <f t="shared" si="58"/>
        <v>268.58099999999996</v>
      </c>
      <c r="K1871" s="4">
        <f t="shared" si="59"/>
        <v>2277.8910000000001</v>
      </c>
      <c r="L1871" t="s">
        <v>20</v>
      </c>
      <c r="M1871" t="s">
        <v>35</v>
      </c>
      <c r="N1871" t="s">
        <v>36</v>
      </c>
      <c r="O1871" t="s">
        <v>37</v>
      </c>
      <c r="P1871" s="5">
        <v>11.16</v>
      </c>
      <c r="Q1871">
        <v>2.2999999999999998</v>
      </c>
      <c r="R1871" t="s">
        <v>74</v>
      </c>
    </row>
    <row r="1872" spans="1:18" x14ac:dyDescent="0.3">
      <c r="A1872" t="s">
        <v>5886</v>
      </c>
      <c r="B1872" s="1">
        <v>44481</v>
      </c>
      <c r="C1872" t="s">
        <v>5887</v>
      </c>
      <c r="D1872" t="s">
        <v>61</v>
      </c>
      <c r="E1872" t="s">
        <v>70</v>
      </c>
      <c r="F1872">
        <v>1</v>
      </c>
      <c r="G1872">
        <v>1</v>
      </c>
      <c r="H1872" s="4">
        <v>723.52</v>
      </c>
      <c r="I1872" s="4">
        <v>810.34240000000011</v>
      </c>
      <c r="J1872" s="4">
        <f t="shared" si="58"/>
        <v>47.96240000000013</v>
      </c>
      <c r="K1872" s="4">
        <f t="shared" si="59"/>
        <v>810.34240000000011</v>
      </c>
      <c r="L1872" t="s">
        <v>51</v>
      </c>
      <c r="M1872" t="s">
        <v>21</v>
      </c>
      <c r="N1872" t="s">
        <v>29</v>
      </c>
      <c r="O1872" t="s">
        <v>37</v>
      </c>
      <c r="P1872" s="5">
        <v>38.86</v>
      </c>
      <c r="Q1872">
        <v>2.2999999999999998</v>
      </c>
      <c r="R1872" t="s">
        <v>23</v>
      </c>
    </row>
    <row r="1873" spans="1:18" x14ac:dyDescent="0.3">
      <c r="A1873" t="s">
        <v>9437</v>
      </c>
      <c r="B1873" s="1">
        <v>44481</v>
      </c>
      <c r="C1873" t="s">
        <v>9438</v>
      </c>
      <c r="D1873" t="s">
        <v>116</v>
      </c>
      <c r="E1873" t="s">
        <v>50</v>
      </c>
      <c r="F1873">
        <v>8</v>
      </c>
      <c r="G1873">
        <v>8</v>
      </c>
      <c r="H1873" s="4">
        <v>172.22</v>
      </c>
      <c r="I1873" s="4">
        <v>185.99760000000001</v>
      </c>
      <c r="J1873" s="4">
        <f t="shared" si="58"/>
        <v>73.540800000000047</v>
      </c>
      <c r="K1873" s="4">
        <f t="shared" si="59"/>
        <v>1487.9808</v>
      </c>
      <c r="L1873" t="s">
        <v>27</v>
      </c>
      <c r="M1873" t="s">
        <v>123</v>
      </c>
      <c r="N1873" t="s">
        <v>71</v>
      </c>
      <c r="O1873" t="s">
        <v>37</v>
      </c>
      <c r="P1873" s="5">
        <v>36.68</v>
      </c>
      <c r="Q1873">
        <v>2.8</v>
      </c>
      <c r="R1873" t="s">
        <v>23</v>
      </c>
    </row>
    <row r="1874" spans="1:18" x14ac:dyDescent="0.3">
      <c r="A1874" t="s">
        <v>1026</v>
      </c>
      <c r="B1874" s="1">
        <v>44482</v>
      </c>
      <c r="C1874" t="s">
        <v>1027</v>
      </c>
      <c r="D1874" t="s">
        <v>33</v>
      </c>
      <c r="E1874" t="s">
        <v>70</v>
      </c>
      <c r="F1874">
        <v>8</v>
      </c>
      <c r="G1874">
        <v>7</v>
      </c>
      <c r="H1874" s="4">
        <v>978.01</v>
      </c>
      <c r="I1874" s="4">
        <v>1075.8110000000001</v>
      </c>
      <c r="J1874" s="4">
        <f t="shared" si="58"/>
        <v>644.50700000000177</v>
      </c>
      <c r="K1874" s="4">
        <f t="shared" si="59"/>
        <v>7530.6770000000015</v>
      </c>
      <c r="L1874" t="s">
        <v>66</v>
      </c>
      <c r="M1874" t="s">
        <v>21</v>
      </c>
      <c r="N1874" t="s">
        <v>29</v>
      </c>
      <c r="O1874" t="s">
        <v>89</v>
      </c>
      <c r="P1874" s="5">
        <v>40.1</v>
      </c>
      <c r="Q1874">
        <v>5</v>
      </c>
      <c r="R1874" t="s">
        <v>23</v>
      </c>
    </row>
    <row r="1875" spans="1:18" x14ac:dyDescent="0.3">
      <c r="A1875" t="s">
        <v>10424</v>
      </c>
      <c r="B1875" s="1">
        <v>44482</v>
      </c>
      <c r="C1875" t="s">
        <v>10425</v>
      </c>
      <c r="D1875" t="s">
        <v>77</v>
      </c>
      <c r="E1875" t="s">
        <v>82</v>
      </c>
      <c r="F1875">
        <v>6</v>
      </c>
      <c r="G1875">
        <v>6</v>
      </c>
      <c r="H1875" s="4">
        <v>432.42</v>
      </c>
      <c r="I1875" s="4">
        <v>458.36520000000002</v>
      </c>
      <c r="J1875" s="4">
        <f t="shared" si="58"/>
        <v>117.70120000000023</v>
      </c>
      <c r="K1875" s="4">
        <f t="shared" si="59"/>
        <v>2750.1912000000002</v>
      </c>
      <c r="L1875" t="s">
        <v>66</v>
      </c>
      <c r="M1875" t="s">
        <v>35</v>
      </c>
      <c r="N1875" t="s">
        <v>36</v>
      </c>
      <c r="O1875" t="s">
        <v>67</v>
      </c>
      <c r="P1875" s="5">
        <v>37.97</v>
      </c>
      <c r="Q1875">
        <v>4.8</v>
      </c>
      <c r="R1875" t="s">
        <v>23</v>
      </c>
    </row>
    <row r="1876" spans="1:18" x14ac:dyDescent="0.3">
      <c r="A1876" t="s">
        <v>8298</v>
      </c>
      <c r="B1876" s="1">
        <v>44483</v>
      </c>
      <c r="C1876" t="s">
        <v>8299</v>
      </c>
      <c r="D1876" t="s">
        <v>45</v>
      </c>
      <c r="E1876" t="s">
        <v>46</v>
      </c>
      <c r="F1876">
        <v>14</v>
      </c>
      <c r="G1876">
        <v>11</v>
      </c>
      <c r="H1876" s="4">
        <v>331.14</v>
      </c>
      <c r="I1876" s="4">
        <v>370.8768</v>
      </c>
      <c r="J1876" s="4">
        <f t="shared" si="58"/>
        <v>391.37480000000005</v>
      </c>
      <c r="K1876" s="4">
        <f t="shared" si="59"/>
        <v>4079.6448</v>
      </c>
      <c r="L1876" t="s">
        <v>20</v>
      </c>
      <c r="M1876" t="s">
        <v>28</v>
      </c>
      <c r="N1876" t="s">
        <v>36</v>
      </c>
      <c r="O1876" t="s">
        <v>53</v>
      </c>
      <c r="P1876" s="5">
        <v>45.73</v>
      </c>
      <c r="Q1876">
        <v>3.9</v>
      </c>
      <c r="R1876" t="s">
        <v>23</v>
      </c>
    </row>
    <row r="1877" spans="1:18" x14ac:dyDescent="0.3">
      <c r="A1877" t="s">
        <v>3284</v>
      </c>
      <c r="B1877" s="1">
        <v>44484</v>
      </c>
      <c r="C1877" t="s">
        <v>3285</v>
      </c>
      <c r="D1877" t="s">
        <v>109</v>
      </c>
      <c r="E1877" t="s">
        <v>46</v>
      </c>
      <c r="F1877">
        <v>1</v>
      </c>
      <c r="G1877">
        <v>1</v>
      </c>
      <c r="H1877" s="4">
        <v>1213.3499999999999</v>
      </c>
      <c r="I1877" s="4">
        <v>1298.2845</v>
      </c>
      <c r="J1877" s="4">
        <f t="shared" si="58"/>
        <v>56.484500000000068</v>
      </c>
      <c r="K1877" s="4">
        <f t="shared" si="59"/>
        <v>1298.2845</v>
      </c>
      <c r="L1877" t="s">
        <v>66</v>
      </c>
      <c r="M1877" t="s">
        <v>28</v>
      </c>
      <c r="N1877" t="s">
        <v>36</v>
      </c>
      <c r="O1877" t="s">
        <v>89</v>
      </c>
      <c r="P1877" s="5">
        <v>28.45</v>
      </c>
      <c r="Q1877">
        <v>2.2999999999999998</v>
      </c>
      <c r="R1877" t="s">
        <v>23</v>
      </c>
    </row>
    <row r="1878" spans="1:18" x14ac:dyDescent="0.3">
      <c r="A1878" t="s">
        <v>6002</v>
      </c>
      <c r="B1878" s="1">
        <v>44485</v>
      </c>
      <c r="C1878" t="s">
        <v>6003</v>
      </c>
      <c r="D1878" t="s">
        <v>61</v>
      </c>
      <c r="E1878" t="s">
        <v>70</v>
      </c>
      <c r="F1878">
        <v>17</v>
      </c>
      <c r="G1878">
        <v>17</v>
      </c>
      <c r="H1878" s="4">
        <v>467.15</v>
      </c>
      <c r="I1878" s="4">
        <v>523.20799999999997</v>
      </c>
      <c r="J1878" s="4">
        <f t="shared" si="58"/>
        <v>914.32600000000082</v>
      </c>
      <c r="K1878" s="4">
        <f t="shared" si="59"/>
        <v>8894.5360000000001</v>
      </c>
      <c r="L1878" t="s">
        <v>20</v>
      </c>
      <c r="M1878" t="s">
        <v>123</v>
      </c>
      <c r="N1878" t="s">
        <v>71</v>
      </c>
      <c r="O1878" t="s">
        <v>30</v>
      </c>
      <c r="P1878" s="5">
        <v>38.659999999999997</v>
      </c>
      <c r="Q1878">
        <v>2.9</v>
      </c>
      <c r="R1878" t="s">
        <v>23</v>
      </c>
    </row>
    <row r="1879" spans="1:18" x14ac:dyDescent="0.3">
      <c r="A1879" t="s">
        <v>7896</v>
      </c>
      <c r="B1879" s="1">
        <v>44485</v>
      </c>
      <c r="C1879" t="s">
        <v>7897</v>
      </c>
      <c r="D1879" t="s">
        <v>40</v>
      </c>
      <c r="E1879" t="s">
        <v>57</v>
      </c>
      <c r="F1879">
        <v>13</v>
      </c>
      <c r="G1879">
        <v>11</v>
      </c>
      <c r="H1879" s="4">
        <v>1213.01</v>
      </c>
      <c r="I1879" s="4">
        <v>1394.9614999999999</v>
      </c>
      <c r="J1879" s="4">
        <f t="shared" si="58"/>
        <v>1969.7664999999986</v>
      </c>
      <c r="K1879" s="4">
        <f t="shared" si="59"/>
        <v>15344.576499999999</v>
      </c>
      <c r="L1879" t="s">
        <v>20</v>
      </c>
      <c r="M1879" t="s">
        <v>21</v>
      </c>
      <c r="N1879" t="s">
        <v>71</v>
      </c>
      <c r="O1879" t="s">
        <v>67</v>
      </c>
      <c r="P1879" s="5">
        <v>31.7</v>
      </c>
      <c r="Q1879">
        <v>3.8</v>
      </c>
      <c r="R1879" t="s">
        <v>74</v>
      </c>
    </row>
    <row r="1880" spans="1:18" x14ac:dyDescent="0.3">
      <c r="A1880" t="s">
        <v>9903</v>
      </c>
      <c r="B1880" s="1">
        <v>44485</v>
      </c>
      <c r="C1880" t="s">
        <v>9904</v>
      </c>
      <c r="D1880" t="s">
        <v>40</v>
      </c>
      <c r="E1880" t="s">
        <v>57</v>
      </c>
      <c r="F1880">
        <v>12</v>
      </c>
      <c r="G1880">
        <v>12</v>
      </c>
      <c r="H1880" s="4">
        <v>210.93</v>
      </c>
      <c r="I1880" s="4">
        <v>229.91370000000003</v>
      </c>
      <c r="J1880" s="4">
        <f t="shared" si="58"/>
        <v>213.23440000000045</v>
      </c>
      <c r="K1880" s="4">
        <f t="shared" si="59"/>
        <v>2758.9644000000003</v>
      </c>
      <c r="L1880" t="s">
        <v>51</v>
      </c>
      <c r="M1880" t="s">
        <v>21</v>
      </c>
      <c r="N1880" t="s">
        <v>71</v>
      </c>
      <c r="O1880" t="s">
        <v>67</v>
      </c>
      <c r="P1880" s="5">
        <v>14.57</v>
      </c>
      <c r="Q1880">
        <v>1.3</v>
      </c>
      <c r="R1880" t="s">
        <v>23</v>
      </c>
    </row>
    <row r="1881" spans="1:18" x14ac:dyDescent="0.3">
      <c r="A1881" t="s">
        <v>1263</v>
      </c>
      <c r="B1881" s="1">
        <v>44486</v>
      </c>
      <c r="C1881" t="s">
        <v>1264</v>
      </c>
      <c r="D1881" t="s">
        <v>45</v>
      </c>
      <c r="E1881" t="s">
        <v>46</v>
      </c>
      <c r="F1881">
        <v>19</v>
      </c>
      <c r="G1881">
        <v>17</v>
      </c>
      <c r="H1881" s="4">
        <v>1184.53</v>
      </c>
      <c r="I1881" s="4">
        <v>1267.4471000000001</v>
      </c>
      <c r="J1881" s="4">
        <f t="shared" si="58"/>
        <v>1388.2507000000044</v>
      </c>
      <c r="K1881" s="4">
        <f t="shared" si="59"/>
        <v>21546.600700000003</v>
      </c>
      <c r="L1881" t="s">
        <v>66</v>
      </c>
      <c r="M1881" t="s">
        <v>86</v>
      </c>
      <c r="N1881" t="s">
        <v>71</v>
      </c>
      <c r="O1881" t="s">
        <v>37</v>
      </c>
      <c r="P1881" s="5">
        <v>21.34</v>
      </c>
      <c r="Q1881">
        <v>2.6</v>
      </c>
      <c r="R1881" t="s">
        <v>23</v>
      </c>
    </row>
    <row r="1882" spans="1:18" x14ac:dyDescent="0.3">
      <c r="A1882" t="s">
        <v>2855</v>
      </c>
      <c r="B1882" s="1">
        <v>44486</v>
      </c>
      <c r="C1882" t="s">
        <v>2856</v>
      </c>
      <c r="D1882" t="s">
        <v>45</v>
      </c>
      <c r="E1882" t="s">
        <v>46</v>
      </c>
      <c r="F1882">
        <v>3</v>
      </c>
      <c r="G1882">
        <v>3</v>
      </c>
      <c r="H1882" s="4">
        <v>1024.31</v>
      </c>
      <c r="I1882" s="4">
        <v>1116.4979000000001</v>
      </c>
      <c r="J1882" s="4">
        <f t="shared" si="58"/>
        <v>274.37370000000016</v>
      </c>
      <c r="K1882" s="4">
        <f t="shared" si="59"/>
        <v>3349.4937</v>
      </c>
      <c r="L1882" t="s">
        <v>51</v>
      </c>
      <c r="M1882" t="s">
        <v>86</v>
      </c>
      <c r="N1882" t="s">
        <v>71</v>
      </c>
      <c r="O1882" t="s">
        <v>89</v>
      </c>
      <c r="P1882" s="5">
        <v>2.19</v>
      </c>
      <c r="Q1882">
        <v>1.2</v>
      </c>
      <c r="R1882" t="s">
        <v>74</v>
      </c>
    </row>
    <row r="1883" spans="1:18" x14ac:dyDescent="0.3">
      <c r="A1883" t="s">
        <v>6242</v>
      </c>
      <c r="B1883" s="1">
        <v>44486</v>
      </c>
      <c r="C1883" t="s">
        <v>6243</v>
      </c>
      <c r="D1883" t="s">
        <v>133</v>
      </c>
      <c r="E1883" t="s">
        <v>50</v>
      </c>
      <c r="F1883">
        <v>16</v>
      </c>
      <c r="G1883">
        <v>15</v>
      </c>
      <c r="H1883" s="4">
        <v>423.35</v>
      </c>
      <c r="I1883" s="4">
        <v>465.68500000000006</v>
      </c>
      <c r="J1883" s="4">
        <f t="shared" si="58"/>
        <v>622.68500000000051</v>
      </c>
      <c r="K1883" s="4">
        <f t="shared" si="59"/>
        <v>6985.2750000000005</v>
      </c>
      <c r="L1883" t="s">
        <v>27</v>
      </c>
      <c r="M1883" t="s">
        <v>86</v>
      </c>
      <c r="N1883" t="s">
        <v>36</v>
      </c>
      <c r="O1883" t="s">
        <v>89</v>
      </c>
      <c r="P1883" s="5">
        <v>12.34</v>
      </c>
      <c r="Q1883">
        <v>2.7</v>
      </c>
      <c r="R1883" t="s">
        <v>23</v>
      </c>
    </row>
    <row r="1884" spans="1:18" x14ac:dyDescent="0.3">
      <c r="A1884" t="s">
        <v>8607</v>
      </c>
      <c r="B1884" s="1">
        <v>44486</v>
      </c>
      <c r="C1884" t="s">
        <v>4358</v>
      </c>
      <c r="D1884" t="s">
        <v>94</v>
      </c>
      <c r="E1884" t="s">
        <v>50</v>
      </c>
      <c r="F1884">
        <v>6</v>
      </c>
      <c r="G1884">
        <v>5</v>
      </c>
      <c r="H1884" s="4">
        <v>1316.4</v>
      </c>
      <c r="I1884" s="4">
        <v>1395.3840000000002</v>
      </c>
      <c r="J1884" s="4">
        <f t="shared" si="58"/>
        <v>387.520000000001</v>
      </c>
      <c r="K1884" s="4">
        <f t="shared" si="59"/>
        <v>6976.920000000001</v>
      </c>
      <c r="L1884" t="s">
        <v>27</v>
      </c>
      <c r="M1884" t="s">
        <v>35</v>
      </c>
      <c r="N1884" t="s">
        <v>71</v>
      </c>
      <c r="O1884" t="s">
        <v>37</v>
      </c>
      <c r="P1884" s="5">
        <v>7.4</v>
      </c>
      <c r="Q1884">
        <v>1.9</v>
      </c>
      <c r="R1884" t="s">
        <v>23</v>
      </c>
    </row>
    <row r="1885" spans="1:18" x14ac:dyDescent="0.3">
      <c r="A1885" t="s">
        <v>9059</v>
      </c>
      <c r="B1885" s="1">
        <v>44486</v>
      </c>
      <c r="C1885" t="s">
        <v>9060</v>
      </c>
      <c r="D1885" t="s">
        <v>77</v>
      </c>
      <c r="E1885" t="s">
        <v>82</v>
      </c>
      <c r="F1885">
        <v>7</v>
      </c>
      <c r="G1885">
        <v>7</v>
      </c>
      <c r="H1885" s="4">
        <v>1002.72</v>
      </c>
      <c r="I1885" s="4">
        <v>1102.9920000000002</v>
      </c>
      <c r="J1885" s="4">
        <f t="shared" si="58"/>
        <v>690.52400000000137</v>
      </c>
      <c r="K1885" s="4">
        <f t="shared" si="59"/>
        <v>7720.9440000000013</v>
      </c>
      <c r="L1885" t="s">
        <v>66</v>
      </c>
      <c r="M1885" t="s">
        <v>35</v>
      </c>
      <c r="N1885" t="s">
        <v>29</v>
      </c>
      <c r="O1885" t="s">
        <v>37</v>
      </c>
      <c r="P1885" s="5">
        <v>11.38</v>
      </c>
      <c r="Q1885">
        <v>1.9</v>
      </c>
      <c r="R1885" t="s">
        <v>23</v>
      </c>
    </row>
    <row r="1886" spans="1:18" x14ac:dyDescent="0.3">
      <c r="A1886" t="s">
        <v>5343</v>
      </c>
      <c r="B1886" s="1">
        <v>44487</v>
      </c>
      <c r="C1886" t="s">
        <v>5344</v>
      </c>
      <c r="D1886" t="s">
        <v>77</v>
      </c>
      <c r="E1886" t="s">
        <v>82</v>
      </c>
      <c r="F1886">
        <v>12</v>
      </c>
      <c r="G1886">
        <v>12</v>
      </c>
      <c r="H1886" s="4">
        <v>491</v>
      </c>
      <c r="I1886" s="4">
        <v>559.74</v>
      </c>
      <c r="J1886" s="4">
        <f t="shared" si="58"/>
        <v>809.1400000000001</v>
      </c>
      <c r="K1886" s="4">
        <f t="shared" si="59"/>
        <v>6716.88</v>
      </c>
      <c r="L1886" t="s">
        <v>27</v>
      </c>
      <c r="M1886" t="s">
        <v>28</v>
      </c>
      <c r="N1886" t="s">
        <v>71</v>
      </c>
      <c r="O1886" t="s">
        <v>37</v>
      </c>
      <c r="P1886" s="5">
        <v>15.74</v>
      </c>
      <c r="Q1886">
        <v>1.9</v>
      </c>
      <c r="R1886" t="s">
        <v>74</v>
      </c>
    </row>
    <row r="1887" spans="1:18" x14ac:dyDescent="0.3">
      <c r="A1887" t="s">
        <v>7894</v>
      </c>
      <c r="B1887" s="1">
        <v>44487</v>
      </c>
      <c r="C1887" t="s">
        <v>7895</v>
      </c>
      <c r="D1887" t="s">
        <v>100</v>
      </c>
      <c r="E1887" t="s">
        <v>57</v>
      </c>
      <c r="F1887">
        <v>15</v>
      </c>
      <c r="G1887">
        <v>12</v>
      </c>
      <c r="H1887" s="4">
        <v>852.51</v>
      </c>
      <c r="I1887" s="4">
        <v>980.38649999999996</v>
      </c>
      <c r="J1887" s="4">
        <f t="shared" si="58"/>
        <v>1484.9680000000001</v>
      </c>
      <c r="K1887" s="4">
        <f t="shared" si="59"/>
        <v>11764.637999999999</v>
      </c>
      <c r="L1887" t="s">
        <v>27</v>
      </c>
      <c r="M1887" t="s">
        <v>123</v>
      </c>
      <c r="N1887" t="s">
        <v>36</v>
      </c>
      <c r="O1887" t="s">
        <v>53</v>
      </c>
      <c r="P1887" s="5">
        <v>49.55</v>
      </c>
      <c r="Q1887">
        <v>3.6</v>
      </c>
      <c r="R1887" t="s">
        <v>23</v>
      </c>
    </row>
    <row r="1888" spans="1:18" x14ac:dyDescent="0.3">
      <c r="A1888" t="s">
        <v>8543</v>
      </c>
      <c r="B1888" s="1">
        <v>44487</v>
      </c>
      <c r="C1888" t="s">
        <v>8544</v>
      </c>
      <c r="D1888" t="s">
        <v>33</v>
      </c>
      <c r="E1888" t="s">
        <v>70</v>
      </c>
      <c r="F1888">
        <v>15</v>
      </c>
      <c r="G1888">
        <v>14</v>
      </c>
      <c r="H1888" s="4">
        <v>747.02</v>
      </c>
      <c r="I1888" s="4">
        <v>844.13259999999991</v>
      </c>
      <c r="J1888" s="4">
        <f t="shared" si="58"/>
        <v>1336.8463999999999</v>
      </c>
      <c r="K1888" s="4">
        <f t="shared" si="59"/>
        <v>11817.856399999999</v>
      </c>
      <c r="L1888" t="s">
        <v>20</v>
      </c>
      <c r="M1888" t="s">
        <v>86</v>
      </c>
      <c r="N1888" t="s">
        <v>71</v>
      </c>
      <c r="O1888" t="s">
        <v>67</v>
      </c>
      <c r="P1888" s="5">
        <v>22.73</v>
      </c>
      <c r="Q1888">
        <v>0</v>
      </c>
      <c r="R1888" t="s">
        <v>23</v>
      </c>
    </row>
    <row r="1889" spans="1:18" x14ac:dyDescent="0.3">
      <c r="A1889" t="s">
        <v>3400</v>
      </c>
      <c r="B1889" s="1">
        <v>44489</v>
      </c>
      <c r="C1889" t="s">
        <v>3401</v>
      </c>
      <c r="D1889" t="s">
        <v>85</v>
      </c>
      <c r="E1889" t="s">
        <v>82</v>
      </c>
      <c r="F1889">
        <v>17</v>
      </c>
      <c r="G1889">
        <v>16</v>
      </c>
      <c r="H1889" s="4">
        <v>976.69</v>
      </c>
      <c r="I1889" s="4">
        <v>1045.0583000000001</v>
      </c>
      <c r="J1889" s="4">
        <f t="shared" si="58"/>
        <v>1055.8828000000015</v>
      </c>
      <c r="K1889" s="4">
        <f t="shared" si="59"/>
        <v>16720.932800000002</v>
      </c>
      <c r="L1889" t="s">
        <v>66</v>
      </c>
      <c r="M1889" t="s">
        <v>42</v>
      </c>
      <c r="N1889" t="s">
        <v>36</v>
      </c>
      <c r="O1889" t="s">
        <v>89</v>
      </c>
      <c r="P1889" s="5">
        <v>38.01</v>
      </c>
      <c r="Q1889">
        <v>3.3</v>
      </c>
      <c r="R1889" t="s">
        <v>23</v>
      </c>
    </row>
    <row r="1890" spans="1:18" x14ac:dyDescent="0.3">
      <c r="A1890" t="s">
        <v>6344</v>
      </c>
      <c r="B1890" s="1">
        <v>44489</v>
      </c>
      <c r="C1890" t="s">
        <v>6345</v>
      </c>
      <c r="D1890" t="s">
        <v>65</v>
      </c>
      <c r="E1890" t="s">
        <v>82</v>
      </c>
      <c r="F1890">
        <v>3</v>
      </c>
      <c r="G1890">
        <v>2</v>
      </c>
      <c r="H1890" s="4">
        <v>639.41</v>
      </c>
      <c r="I1890" s="4">
        <v>722.53329999999994</v>
      </c>
      <c r="J1890" s="4">
        <f t="shared" si="58"/>
        <v>136.27659999999995</v>
      </c>
      <c r="K1890" s="4">
        <f t="shared" si="59"/>
        <v>1445.0665999999999</v>
      </c>
      <c r="L1890" t="s">
        <v>47</v>
      </c>
      <c r="M1890" t="s">
        <v>35</v>
      </c>
      <c r="N1890" t="s">
        <v>29</v>
      </c>
      <c r="O1890" t="s">
        <v>89</v>
      </c>
      <c r="P1890" s="5">
        <v>29.97</v>
      </c>
      <c r="Q1890">
        <v>4.8</v>
      </c>
      <c r="R1890" t="s">
        <v>23</v>
      </c>
    </row>
    <row r="1891" spans="1:18" x14ac:dyDescent="0.3">
      <c r="A1891" t="s">
        <v>6991</v>
      </c>
      <c r="B1891" s="1">
        <v>44490</v>
      </c>
      <c r="C1891" t="s">
        <v>6992</v>
      </c>
      <c r="D1891" t="s">
        <v>77</v>
      </c>
      <c r="E1891" t="s">
        <v>82</v>
      </c>
      <c r="F1891">
        <v>11</v>
      </c>
      <c r="G1891">
        <v>9</v>
      </c>
      <c r="H1891" s="4">
        <v>1206.3800000000001</v>
      </c>
      <c r="I1891" s="4">
        <v>1363.2094</v>
      </c>
      <c r="J1891" s="4">
        <f t="shared" si="58"/>
        <v>1392.0545999999974</v>
      </c>
      <c r="K1891" s="4">
        <f t="shared" si="59"/>
        <v>12268.884599999999</v>
      </c>
      <c r="L1891" t="s">
        <v>51</v>
      </c>
      <c r="M1891" t="s">
        <v>21</v>
      </c>
      <c r="N1891" t="s">
        <v>22</v>
      </c>
      <c r="O1891" t="s">
        <v>53</v>
      </c>
      <c r="P1891" s="5">
        <v>19.41</v>
      </c>
      <c r="Q1891">
        <v>4.9000000000000004</v>
      </c>
      <c r="R1891" t="s">
        <v>23</v>
      </c>
    </row>
    <row r="1892" spans="1:18" x14ac:dyDescent="0.3">
      <c r="A1892" t="s">
        <v>9254</v>
      </c>
      <c r="B1892" s="1">
        <v>44490</v>
      </c>
      <c r="C1892" t="s">
        <v>9255</v>
      </c>
      <c r="D1892" t="s">
        <v>130</v>
      </c>
      <c r="E1892" t="s">
        <v>82</v>
      </c>
      <c r="F1892">
        <v>3</v>
      </c>
      <c r="G1892">
        <v>3</v>
      </c>
      <c r="H1892" s="4">
        <v>411.03</v>
      </c>
      <c r="I1892" s="4">
        <v>443.91239999999999</v>
      </c>
      <c r="J1892" s="4">
        <f t="shared" si="58"/>
        <v>49.707200000000114</v>
      </c>
      <c r="K1892" s="4">
        <f t="shared" si="59"/>
        <v>1331.7372</v>
      </c>
      <c r="L1892" t="s">
        <v>51</v>
      </c>
      <c r="M1892" t="s">
        <v>86</v>
      </c>
      <c r="N1892" t="s">
        <v>36</v>
      </c>
      <c r="O1892" t="s">
        <v>37</v>
      </c>
      <c r="P1892" s="5">
        <v>48.94</v>
      </c>
      <c r="Q1892">
        <v>4.3</v>
      </c>
      <c r="R1892" t="s">
        <v>23</v>
      </c>
    </row>
    <row r="1893" spans="1:18" x14ac:dyDescent="0.3">
      <c r="A1893" t="s">
        <v>9439</v>
      </c>
      <c r="B1893" s="1">
        <v>44490</v>
      </c>
      <c r="C1893" t="s">
        <v>9440</v>
      </c>
      <c r="D1893" t="s">
        <v>85</v>
      </c>
      <c r="E1893" t="s">
        <v>82</v>
      </c>
      <c r="F1893">
        <v>17</v>
      </c>
      <c r="G1893">
        <v>16</v>
      </c>
      <c r="H1893" s="4">
        <v>1210.19</v>
      </c>
      <c r="I1893" s="4">
        <v>1282.8014000000001</v>
      </c>
      <c r="J1893" s="4">
        <f t="shared" si="58"/>
        <v>1130.0124000000001</v>
      </c>
      <c r="K1893" s="4">
        <f t="shared" si="59"/>
        <v>20524.822400000001</v>
      </c>
      <c r="L1893" t="s">
        <v>51</v>
      </c>
      <c r="M1893" t="s">
        <v>79</v>
      </c>
      <c r="N1893" t="s">
        <v>22</v>
      </c>
      <c r="O1893" t="s">
        <v>30</v>
      </c>
      <c r="P1893" s="5">
        <v>31.77</v>
      </c>
      <c r="Q1893">
        <v>2.7</v>
      </c>
      <c r="R1893" t="s">
        <v>74</v>
      </c>
    </row>
    <row r="1894" spans="1:18" x14ac:dyDescent="0.3">
      <c r="A1894" t="s">
        <v>10296</v>
      </c>
      <c r="B1894" s="1">
        <v>44491</v>
      </c>
      <c r="C1894" t="s">
        <v>10297</v>
      </c>
      <c r="D1894" t="s">
        <v>133</v>
      </c>
      <c r="E1894" t="s">
        <v>50</v>
      </c>
      <c r="F1894">
        <v>11</v>
      </c>
      <c r="G1894">
        <v>10</v>
      </c>
      <c r="H1894" s="4">
        <v>109.63</v>
      </c>
      <c r="I1894" s="4">
        <v>118.4004</v>
      </c>
      <c r="J1894" s="4">
        <f t="shared" si="58"/>
        <v>49.94400000000018</v>
      </c>
      <c r="K1894" s="4">
        <f t="shared" si="59"/>
        <v>1184.0040000000001</v>
      </c>
      <c r="L1894" t="s">
        <v>51</v>
      </c>
      <c r="M1894" t="s">
        <v>86</v>
      </c>
      <c r="N1894" t="s">
        <v>36</v>
      </c>
      <c r="O1894" t="s">
        <v>30</v>
      </c>
      <c r="P1894" s="5">
        <v>37.76</v>
      </c>
      <c r="Q1894">
        <v>4.7</v>
      </c>
      <c r="R1894" t="s">
        <v>23</v>
      </c>
    </row>
    <row r="1895" spans="1:18" x14ac:dyDescent="0.3">
      <c r="A1895" t="s">
        <v>10755</v>
      </c>
      <c r="B1895" s="1">
        <v>44491</v>
      </c>
      <c r="C1895" t="s">
        <v>10756</v>
      </c>
      <c r="D1895" t="s">
        <v>33</v>
      </c>
      <c r="E1895" t="s">
        <v>70</v>
      </c>
      <c r="F1895">
        <v>8</v>
      </c>
      <c r="G1895">
        <v>8</v>
      </c>
      <c r="H1895" s="4">
        <v>773.65</v>
      </c>
      <c r="I1895" s="4">
        <v>812.33249999999998</v>
      </c>
      <c r="J1895" s="4">
        <f t="shared" si="58"/>
        <v>306.03000000000003</v>
      </c>
      <c r="K1895" s="4">
        <f t="shared" si="59"/>
        <v>6498.66</v>
      </c>
      <c r="L1895" t="s">
        <v>27</v>
      </c>
      <c r="M1895" t="s">
        <v>123</v>
      </c>
      <c r="N1895" t="s">
        <v>29</v>
      </c>
      <c r="O1895" t="s">
        <v>30</v>
      </c>
      <c r="P1895" s="5">
        <v>3.43</v>
      </c>
      <c r="Q1895">
        <v>4.8</v>
      </c>
      <c r="R1895" t="s">
        <v>23</v>
      </c>
    </row>
    <row r="1896" spans="1:18" x14ac:dyDescent="0.3">
      <c r="A1896" t="s">
        <v>4771</v>
      </c>
      <c r="B1896" s="1">
        <v>44492</v>
      </c>
      <c r="C1896" t="s">
        <v>4772</v>
      </c>
      <c r="D1896" t="s">
        <v>141</v>
      </c>
      <c r="E1896" t="s">
        <v>50</v>
      </c>
      <c r="F1896">
        <v>15</v>
      </c>
      <c r="G1896">
        <v>14</v>
      </c>
      <c r="H1896" s="4">
        <v>917.64</v>
      </c>
      <c r="I1896" s="4">
        <v>1036.9331999999999</v>
      </c>
      <c r="J1896" s="4">
        <f t="shared" si="58"/>
        <v>1634.114800000001</v>
      </c>
      <c r="K1896" s="4">
        <f t="shared" si="59"/>
        <v>14517.0648</v>
      </c>
      <c r="L1896" t="s">
        <v>20</v>
      </c>
      <c r="M1896" t="s">
        <v>86</v>
      </c>
      <c r="N1896" t="s">
        <v>36</v>
      </c>
      <c r="O1896" t="s">
        <v>53</v>
      </c>
      <c r="P1896" s="5">
        <v>35.99</v>
      </c>
      <c r="Q1896">
        <v>3.7</v>
      </c>
      <c r="R1896" t="s">
        <v>23</v>
      </c>
    </row>
    <row r="1897" spans="1:18" x14ac:dyDescent="0.3">
      <c r="A1897" t="s">
        <v>9296</v>
      </c>
      <c r="B1897" s="1">
        <v>44492</v>
      </c>
      <c r="C1897" t="s">
        <v>6948</v>
      </c>
      <c r="D1897" t="s">
        <v>65</v>
      </c>
      <c r="E1897" t="s">
        <v>82</v>
      </c>
      <c r="F1897">
        <v>5</v>
      </c>
      <c r="G1897">
        <v>5</v>
      </c>
      <c r="H1897" s="4">
        <v>1027.96</v>
      </c>
      <c r="I1897" s="4">
        <v>1151.3152000000002</v>
      </c>
      <c r="J1897" s="4">
        <f t="shared" si="58"/>
        <v>604.2160000000008</v>
      </c>
      <c r="K1897" s="4">
        <f t="shared" si="59"/>
        <v>5756.5760000000009</v>
      </c>
      <c r="L1897" t="s">
        <v>27</v>
      </c>
      <c r="M1897" t="s">
        <v>28</v>
      </c>
      <c r="N1897" t="s">
        <v>29</v>
      </c>
      <c r="O1897" t="s">
        <v>30</v>
      </c>
      <c r="P1897" s="5">
        <v>12.56</v>
      </c>
      <c r="Q1897">
        <v>0</v>
      </c>
      <c r="R1897" t="s">
        <v>23</v>
      </c>
    </row>
    <row r="1898" spans="1:18" x14ac:dyDescent="0.3">
      <c r="A1898" t="s">
        <v>3862</v>
      </c>
      <c r="B1898" s="1">
        <v>44494</v>
      </c>
      <c r="C1898" t="s">
        <v>3863</v>
      </c>
      <c r="D1898" t="s">
        <v>85</v>
      </c>
      <c r="E1898" t="s">
        <v>82</v>
      </c>
      <c r="F1898">
        <v>18</v>
      </c>
      <c r="G1898">
        <v>17</v>
      </c>
      <c r="H1898" s="4">
        <v>1497.66</v>
      </c>
      <c r="I1898" s="4">
        <v>1707.3324000000002</v>
      </c>
      <c r="J1898" s="4">
        <f t="shared" si="58"/>
        <v>3537.7408000000019</v>
      </c>
      <c r="K1898" s="4">
        <f t="shared" si="59"/>
        <v>29024.650800000003</v>
      </c>
      <c r="L1898" t="s">
        <v>66</v>
      </c>
      <c r="M1898" t="s">
        <v>42</v>
      </c>
      <c r="N1898" t="s">
        <v>29</v>
      </c>
      <c r="O1898" t="s">
        <v>37</v>
      </c>
      <c r="P1898" s="5">
        <v>26.69</v>
      </c>
      <c r="Q1898">
        <v>4.0999999999999996</v>
      </c>
      <c r="R1898" t="s">
        <v>23</v>
      </c>
    </row>
    <row r="1899" spans="1:18" x14ac:dyDescent="0.3">
      <c r="A1899" t="s">
        <v>9258</v>
      </c>
      <c r="B1899" s="1">
        <v>44494</v>
      </c>
      <c r="C1899" t="s">
        <v>9259</v>
      </c>
      <c r="D1899" t="s">
        <v>130</v>
      </c>
      <c r="E1899" t="s">
        <v>82</v>
      </c>
      <c r="F1899">
        <v>14</v>
      </c>
      <c r="G1899">
        <v>12</v>
      </c>
      <c r="H1899" s="4">
        <v>1255.28</v>
      </c>
      <c r="I1899" s="4">
        <v>1368.2552000000001</v>
      </c>
      <c r="J1899" s="4">
        <f t="shared" si="58"/>
        <v>1339.2824000000019</v>
      </c>
      <c r="K1899" s="4">
        <f t="shared" si="59"/>
        <v>16419.062400000003</v>
      </c>
      <c r="L1899" t="s">
        <v>27</v>
      </c>
      <c r="M1899" t="s">
        <v>21</v>
      </c>
      <c r="N1899" t="s">
        <v>22</v>
      </c>
      <c r="O1899" t="s">
        <v>37</v>
      </c>
      <c r="P1899" s="5">
        <v>16.420000000000002</v>
      </c>
      <c r="Q1899">
        <v>1.7</v>
      </c>
      <c r="R1899" t="s">
        <v>23</v>
      </c>
    </row>
    <row r="1900" spans="1:18" x14ac:dyDescent="0.3">
      <c r="A1900" t="s">
        <v>9815</v>
      </c>
      <c r="B1900" s="1">
        <v>44494</v>
      </c>
      <c r="C1900" t="s">
        <v>9816</v>
      </c>
      <c r="D1900" t="s">
        <v>33</v>
      </c>
      <c r="E1900" t="s">
        <v>70</v>
      </c>
      <c r="F1900">
        <v>4</v>
      </c>
      <c r="G1900">
        <v>3</v>
      </c>
      <c r="H1900" s="4">
        <v>599.82000000000005</v>
      </c>
      <c r="I1900" s="4">
        <v>659.80200000000013</v>
      </c>
      <c r="J1900" s="4">
        <f t="shared" si="58"/>
        <v>178.19600000000037</v>
      </c>
      <c r="K1900" s="4">
        <f t="shared" si="59"/>
        <v>1979.4060000000004</v>
      </c>
      <c r="L1900" t="s">
        <v>51</v>
      </c>
      <c r="M1900" t="s">
        <v>123</v>
      </c>
      <c r="N1900" t="s">
        <v>29</v>
      </c>
      <c r="O1900" t="s">
        <v>53</v>
      </c>
      <c r="P1900" s="5">
        <v>1.75</v>
      </c>
      <c r="Q1900">
        <v>3</v>
      </c>
      <c r="R1900" t="s">
        <v>23</v>
      </c>
    </row>
    <row r="1901" spans="1:18" x14ac:dyDescent="0.3">
      <c r="A1901" t="s">
        <v>503</v>
      </c>
      <c r="B1901" s="1">
        <v>44496</v>
      </c>
      <c r="C1901" t="s">
        <v>504</v>
      </c>
      <c r="D1901" t="s">
        <v>130</v>
      </c>
      <c r="E1901" t="s">
        <v>82</v>
      </c>
      <c r="F1901">
        <v>12</v>
      </c>
      <c r="G1901">
        <v>10</v>
      </c>
      <c r="H1901" s="4">
        <v>67.88</v>
      </c>
      <c r="I1901" s="4">
        <v>73.310400000000001</v>
      </c>
      <c r="J1901" s="4">
        <f t="shared" si="58"/>
        <v>46.104000000000084</v>
      </c>
      <c r="K1901" s="4">
        <f t="shared" si="59"/>
        <v>733.10400000000004</v>
      </c>
      <c r="L1901" t="s">
        <v>27</v>
      </c>
      <c r="M1901" t="s">
        <v>21</v>
      </c>
      <c r="N1901" t="s">
        <v>71</v>
      </c>
      <c r="O1901" t="s">
        <v>89</v>
      </c>
      <c r="P1901" s="5">
        <v>8.1999999999999993</v>
      </c>
      <c r="Q1901">
        <v>4.8</v>
      </c>
      <c r="R1901" t="s">
        <v>23</v>
      </c>
    </row>
    <row r="1902" spans="1:18" x14ac:dyDescent="0.3">
      <c r="A1902" t="s">
        <v>994</v>
      </c>
      <c r="B1902" s="1">
        <v>44496</v>
      </c>
      <c r="C1902" t="s">
        <v>995</v>
      </c>
      <c r="D1902" t="s">
        <v>141</v>
      </c>
      <c r="E1902" t="s">
        <v>50</v>
      </c>
      <c r="F1902">
        <v>11</v>
      </c>
      <c r="G1902">
        <v>10</v>
      </c>
      <c r="H1902" s="4">
        <v>1288.52</v>
      </c>
      <c r="I1902" s="4">
        <v>1404.4868000000001</v>
      </c>
      <c r="J1902" s="4">
        <f t="shared" si="58"/>
        <v>1154.9480000000015</v>
      </c>
      <c r="K1902" s="4">
        <f t="shared" si="59"/>
        <v>14044.868000000002</v>
      </c>
      <c r="L1902" t="s">
        <v>27</v>
      </c>
      <c r="M1902" t="s">
        <v>28</v>
      </c>
      <c r="N1902" t="s">
        <v>29</v>
      </c>
      <c r="O1902" t="s">
        <v>89</v>
      </c>
      <c r="P1902" s="5">
        <v>4.72</v>
      </c>
      <c r="Q1902">
        <v>2.2000000000000002</v>
      </c>
      <c r="R1902" t="s">
        <v>23</v>
      </c>
    </row>
    <row r="1903" spans="1:18" x14ac:dyDescent="0.3">
      <c r="A1903" t="s">
        <v>3930</v>
      </c>
      <c r="B1903" s="1">
        <v>44496</v>
      </c>
      <c r="C1903" t="s">
        <v>3931</v>
      </c>
      <c r="D1903" t="s">
        <v>141</v>
      </c>
      <c r="E1903" t="s">
        <v>50</v>
      </c>
      <c r="F1903">
        <v>10</v>
      </c>
      <c r="G1903">
        <v>9</v>
      </c>
      <c r="H1903" s="4">
        <v>387.68</v>
      </c>
      <c r="I1903" s="4">
        <v>434.20160000000004</v>
      </c>
      <c r="J1903" s="4">
        <f t="shared" si="58"/>
        <v>418.13440000000031</v>
      </c>
      <c r="K1903" s="4">
        <f t="shared" si="59"/>
        <v>3907.8144000000002</v>
      </c>
      <c r="L1903" t="s">
        <v>27</v>
      </c>
      <c r="M1903" t="s">
        <v>21</v>
      </c>
      <c r="N1903" t="s">
        <v>22</v>
      </c>
      <c r="O1903" t="s">
        <v>37</v>
      </c>
      <c r="P1903" s="5">
        <v>0.56000000000000005</v>
      </c>
      <c r="Q1903">
        <v>2.8</v>
      </c>
      <c r="R1903" t="s">
        <v>23</v>
      </c>
    </row>
    <row r="1904" spans="1:18" x14ac:dyDescent="0.3">
      <c r="A1904" t="s">
        <v>9546</v>
      </c>
      <c r="B1904" s="1">
        <v>44497</v>
      </c>
      <c r="C1904" t="s">
        <v>9547</v>
      </c>
      <c r="D1904" t="s">
        <v>56</v>
      </c>
      <c r="E1904" t="s">
        <v>57</v>
      </c>
      <c r="F1904">
        <v>13</v>
      </c>
      <c r="G1904">
        <v>11</v>
      </c>
      <c r="H1904" s="4">
        <v>1348.08</v>
      </c>
      <c r="I1904" s="4">
        <v>1496.3688</v>
      </c>
      <c r="J1904" s="4">
        <f t="shared" si="58"/>
        <v>1620.4067999999993</v>
      </c>
      <c r="K1904" s="4">
        <f t="shared" si="59"/>
        <v>16460.056799999998</v>
      </c>
      <c r="L1904" t="s">
        <v>20</v>
      </c>
      <c r="M1904" t="s">
        <v>86</v>
      </c>
      <c r="N1904" t="s">
        <v>36</v>
      </c>
      <c r="O1904" t="s">
        <v>37</v>
      </c>
      <c r="P1904" s="5">
        <v>10.77</v>
      </c>
      <c r="Q1904">
        <v>4.2</v>
      </c>
      <c r="R1904" t="s">
        <v>23</v>
      </c>
    </row>
    <row r="1905" spans="1:18" x14ac:dyDescent="0.3">
      <c r="A1905" t="s">
        <v>3548</v>
      </c>
      <c r="B1905" s="1">
        <v>44498</v>
      </c>
      <c r="C1905" t="s">
        <v>3549</v>
      </c>
      <c r="D1905" t="s">
        <v>116</v>
      </c>
      <c r="E1905" t="s">
        <v>50</v>
      </c>
      <c r="F1905">
        <v>14</v>
      </c>
      <c r="G1905">
        <v>14</v>
      </c>
      <c r="H1905" s="4">
        <v>845.79</v>
      </c>
      <c r="I1905" s="4">
        <v>972.65849999999989</v>
      </c>
      <c r="J1905" s="4">
        <f t="shared" si="58"/>
        <v>1746.4489999999996</v>
      </c>
      <c r="K1905" s="4">
        <f t="shared" si="59"/>
        <v>13617.218999999999</v>
      </c>
      <c r="L1905" t="s">
        <v>47</v>
      </c>
      <c r="M1905" t="s">
        <v>42</v>
      </c>
      <c r="N1905" t="s">
        <v>22</v>
      </c>
      <c r="O1905" t="s">
        <v>67</v>
      </c>
      <c r="P1905" s="5">
        <v>29.71</v>
      </c>
      <c r="Q1905">
        <v>1.6</v>
      </c>
      <c r="R1905" t="s">
        <v>23</v>
      </c>
    </row>
    <row r="1906" spans="1:18" x14ac:dyDescent="0.3">
      <c r="A1906" t="s">
        <v>7606</v>
      </c>
      <c r="B1906" s="1">
        <v>44498</v>
      </c>
      <c r="C1906" t="s">
        <v>7607</v>
      </c>
      <c r="D1906" t="s">
        <v>94</v>
      </c>
      <c r="E1906" t="s">
        <v>50</v>
      </c>
      <c r="F1906">
        <v>3</v>
      </c>
      <c r="G1906">
        <v>3</v>
      </c>
      <c r="H1906" s="4">
        <v>1373.08</v>
      </c>
      <c r="I1906" s="4">
        <v>1510.3880000000001</v>
      </c>
      <c r="J1906" s="4">
        <f t="shared" si="58"/>
        <v>367.95400000000086</v>
      </c>
      <c r="K1906" s="4">
        <f t="shared" si="59"/>
        <v>4531.1640000000007</v>
      </c>
      <c r="L1906" t="s">
        <v>20</v>
      </c>
      <c r="M1906" t="s">
        <v>42</v>
      </c>
      <c r="N1906" t="s">
        <v>22</v>
      </c>
      <c r="O1906" t="s">
        <v>89</v>
      </c>
      <c r="P1906" s="5">
        <v>43.97</v>
      </c>
      <c r="Q1906">
        <v>1.8</v>
      </c>
      <c r="R1906" t="s">
        <v>23</v>
      </c>
    </row>
    <row r="1907" spans="1:18" x14ac:dyDescent="0.3">
      <c r="A1907" t="s">
        <v>9181</v>
      </c>
      <c r="B1907" s="1">
        <v>44499</v>
      </c>
      <c r="C1907" t="s">
        <v>9182</v>
      </c>
      <c r="D1907" t="s">
        <v>40</v>
      </c>
      <c r="E1907" t="s">
        <v>57</v>
      </c>
      <c r="F1907">
        <v>4</v>
      </c>
      <c r="G1907">
        <v>4</v>
      </c>
      <c r="H1907" s="4">
        <v>178.58</v>
      </c>
      <c r="I1907" s="4">
        <v>189.29480000000001</v>
      </c>
      <c r="J1907" s="4">
        <f t="shared" si="58"/>
        <v>21.149199999999986</v>
      </c>
      <c r="K1907" s="4">
        <f t="shared" si="59"/>
        <v>757.17920000000004</v>
      </c>
      <c r="L1907" t="s">
        <v>51</v>
      </c>
      <c r="M1907" t="s">
        <v>42</v>
      </c>
      <c r="N1907" t="s">
        <v>36</v>
      </c>
      <c r="O1907" t="s">
        <v>67</v>
      </c>
      <c r="P1907" s="5">
        <v>21.71</v>
      </c>
      <c r="Q1907">
        <v>2.6</v>
      </c>
      <c r="R1907" t="s">
        <v>23</v>
      </c>
    </row>
    <row r="1908" spans="1:18" x14ac:dyDescent="0.3">
      <c r="A1908" t="s">
        <v>4174</v>
      </c>
      <c r="B1908" s="1">
        <v>44500</v>
      </c>
      <c r="C1908" t="s">
        <v>4175</v>
      </c>
      <c r="D1908" t="s">
        <v>109</v>
      </c>
      <c r="E1908" t="s">
        <v>46</v>
      </c>
      <c r="F1908">
        <v>10</v>
      </c>
      <c r="G1908">
        <v>9</v>
      </c>
      <c r="H1908" s="4">
        <v>291.14</v>
      </c>
      <c r="I1908" s="4">
        <v>328.98819999999995</v>
      </c>
      <c r="J1908" s="4">
        <f t="shared" si="58"/>
        <v>313.90379999999959</v>
      </c>
      <c r="K1908" s="4">
        <f t="shared" si="59"/>
        <v>2960.8937999999994</v>
      </c>
      <c r="L1908" t="s">
        <v>27</v>
      </c>
      <c r="M1908" t="s">
        <v>42</v>
      </c>
      <c r="N1908" t="s">
        <v>29</v>
      </c>
      <c r="O1908" t="s">
        <v>53</v>
      </c>
      <c r="P1908" s="5">
        <v>26.73</v>
      </c>
      <c r="Q1908">
        <v>3.7</v>
      </c>
      <c r="R1908" t="s">
        <v>23</v>
      </c>
    </row>
    <row r="1909" spans="1:18" x14ac:dyDescent="0.3">
      <c r="A1909" t="s">
        <v>8106</v>
      </c>
      <c r="B1909" s="1">
        <v>44500</v>
      </c>
      <c r="C1909" t="s">
        <v>8107</v>
      </c>
      <c r="D1909" t="s">
        <v>130</v>
      </c>
      <c r="E1909" t="s">
        <v>82</v>
      </c>
      <c r="F1909">
        <v>3</v>
      </c>
      <c r="G1909">
        <v>3</v>
      </c>
      <c r="H1909" s="4">
        <v>484.18</v>
      </c>
      <c r="I1909" s="4">
        <v>527.75620000000004</v>
      </c>
      <c r="J1909" s="4">
        <f t="shared" si="58"/>
        <v>87.198600000000141</v>
      </c>
      <c r="K1909" s="4">
        <f t="shared" si="59"/>
        <v>1583.2686000000001</v>
      </c>
      <c r="L1909" t="s">
        <v>51</v>
      </c>
      <c r="M1909" t="s">
        <v>79</v>
      </c>
      <c r="N1909" t="s">
        <v>71</v>
      </c>
      <c r="O1909" t="s">
        <v>67</v>
      </c>
      <c r="P1909" s="5">
        <v>43.53</v>
      </c>
      <c r="Q1909">
        <v>3.1</v>
      </c>
      <c r="R1909" t="s">
        <v>23</v>
      </c>
    </row>
    <row r="1910" spans="1:18" x14ac:dyDescent="0.3">
      <c r="A1910" t="s">
        <v>904</v>
      </c>
      <c r="B1910" s="1">
        <v>44501</v>
      </c>
      <c r="C1910" t="s">
        <v>905</v>
      </c>
      <c r="D1910" t="s">
        <v>130</v>
      </c>
      <c r="E1910" t="s">
        <v>82</v>
      </c>
      <c r="F1910">
        <v>11</v>
      </c>
      <c r="G1910">
        <v>10</v>
      </c>
      <c r="H1910" s="4">
        <v>1415.73</v>
      </c>
      <c r="I1910" s="4">
        <v>1613.9322000000002</v>
      </c>
      <c r="J1910" s="4">
        <f t="shared" si="58"/>
        <v>1941.1920000000027</v>
      </c>
      <c r="K1910" s="4">
        <f t="shared" si="59"/>
        <v>16139.322000000002</v>
      </c>
      <c r="L1910" t="s">
        <v>51</v>
      </c>
      <c r="M1910" t="s">
        <v>79</v>
      </c>
      <c r="N1910" t="s">
        <v>22</v>
      </c>
      <c r="O1910" t="s">
        <v>67</v>
      </c>
      <c r="P1910" s="5">
        <v>40.83</v>
      </c>
      <c r="Q1910">
        <v>2.4</v>
      </c>
      <c r="R1910" t="s">
        <v>23</v>
      </c>
    </row>
    <row r="1911" spans="1:18" x14ac:dyDescent="0.3">
      <c r="A1911" t="s">
        <v>2711</v>
      </c>
      <c r="B1911" s="1">
        <v>44501</v>
      </c>
      <c r="C1911" t="s">
        <v>2712</v>
      </c>
      <c r="D1911" t="s">
        <v>130</v>
      </c>
      <c r="E1911" t="s">
        <v>82</v>
      </c>
      <c r="F1911">
        <v>7</v>
      </c>
      <c r="G1911">
        <v>6</v>
      </c>
      <c r="H1911" s="4">
        <v>1009.25</v>
      </c>
      <c r="I1911" s="4">
        <v>1069.8050000000001</v>
      </c>
      <c r="J1911" s="4">
        <f t="shared" si="58"/>
        <v>330.28999999999991</v>
      </c>
      <c r="K1911" s="4">
        <f t="shared" si="59"/>
        <v>6418.83</v>
      </c>
      <c r="L1911" t="s">
        <v>27</v>
      </c>
      <c r="M1911" t="s">
        <v>42</v>
      </c>
      <c r="N1911" t="s">
        <v>22</v>
      </c>
      <c r="O1911" t="s">
        <v>53</v>
      </c>
      <c r="P1911" s="5">
        <v>33.04</v>
      </c>
      <c r="Q1911">
        <v>3.5</v>
      </c>
      <c r="R1911" t="s">
        <v>23</v>
      </c>
    </row>
    <row r="1912" spans="1:18" x14ac:dyDescent="0.3">
      <c r="A1912" t="s">
        <v>3211</v>
      </c>
      <c r="B1912" s="1">
        <v>44501</v>
      </c>
      <c r="C1912" t="s">
        <v>3212</v>
      </c>
      <c r="D1912" t="s">
        <v>77</v>
      </c>
      <c r="E1912" t="s">
        <v>82</v>
      </c>
      <c r="F1912">
        <v>17</v>
      </c>
      <c r="G1912">
        <v>14</v>
      </c>
      <c r="H1912" s="4">
        <v>936.24</v>
      </c>
      <c r="I1912" s="4">
        <v>1048.5888000000002</v>
      </c>
      <c r="J1912" s="4">
        <f t="shared" si="58"/>
        <v>1546.5532000000021</v>
      </c>
      <c r="K1912" s="4">
        <f t="shared" si="59"/>
        <v>14680.243200000003</v>
      </c>
      <c r="L1912" t="s">
        <v>20</v>
      </c>
      <c r="M1912" t="s">
        <v>28</v>
      </c>
      <c r="N1912" t="s">
        <v>29</v>
      </c>
      <c r="O1912" t="s">
        <v>67</v>
      </c>
      <c r="P1912" s="5">
        <v>26.33</v>
      </c>
      <c r="Q1912">
        <v>2</v>
      </c>
      <c r="R1912" t="s">
        <v>74</v>
      </c>
    </row>
    <row r="1913" spans="1:18" x14ac:dyDescent="0.3">
      <c r="A1913" t="s">
        <v>6262</v>
      </c>
      <c r="B1913" s="1">
        <v>44502</v>
      </c>
      <c r="C1913" t="s">
        <v>10804</v>
      </c>
      <c r="D1913" t="s">
        <v>85</v>
      </c>
      <c r="E1913" t="s">
        <v>82</v>
      </c>
      <c r="F1913">
        <v>9</v>
      </c>
      <c r="G1913">
        <v>9</v>
      </c>
      <c r="H1913" s="4">
        <v>1125.1400000000001</v>
      </c>
      <c r="I1913" s="4">
        <v>1181.3970000000002</v>
      </c>
      <c r="J1913" s="4">
        <f t="shared" si="58"/>
        <v>481.24300000000193</v>
      </c>
      <c r="K1913" s="4">
        <f t="shared" si="59"/>
        <v>10632.573000000002</v>
      </c>
      <c r="L1913" t="s">
        <v>47</v>
      </c>
      <c r="M1913" t="s">
        <v>86</v>
      </c>
      <c r="N1913" t="s">
        <v>71</v>
      </c>
      <c r="O1913" t="s">
        <v>67</v>
      </c>
      <c r="P1913" s="5">
        <v>25.07</v>
      </c>
      <c r="Q1913">
        <v>2.5</v>
      </c>
      <c r="R1913" t="s">
        <v>23</v>
      </c>
    </row>
    <row r="1914" spans="1:18" x14ac:dyDescent="0.3">
      <c r="A1914" t="s">
        <v>9866</v>
      </c>
      <c r="B1914" s="1">
        <v>44502</v>
      </c>
      <c r="C1914" t="s">
        <v>9867</v>
      </c>
      <c r="D1914" t="s">
        <v>94</v>
      </c>
      <c r="E1914" t="s">
        <v>50</v>
      </c>
      <c r="F1914">
        <v>9</v>
      </c>
      <c r="G1914">
        <v>7</v>
      </c>
      <c r="H1914" s="4">
        <v>815.67</v>
      </c>
      <c r="I1914" s="4">
        <v>856.45349999999996</v>
      </c>
      <c r="J1914" s="4">
        <f t="shared" si="58"/>
        <v>272.23450000000048</v>
      </c>
      <c r="K1914" s="4">
        <f t="shared" si="59"/>
        <v>5995.1745000000001</v>
      </c>
      <c r="L1914" t="s">
        <v>66</v>
      </c>
      <c r="M1914" t="s">
        <v>42</v>
      </c>
      <c r="N1914" t="s">
        <v>71</v>
      </c>
      <c r="O1914" t="s">
        <v>89</v>
      </c>
      <c r="P1914" s="5">
        <v>13.25</v>
      </c>
      <c r="Q1914">
        <v>4.2</v>
      </c>
      <c r="R1914" t="s">
        <v>23</v>
      </c>
    </row>
    <row r="1915" spans="1:18" x14ac:dyDescent="0.3">
      <c r="A1915" t="s">
        <v>4980</v>
      </c>
      <c r="B1915" s="1">
        <v>44503</v>
      </c>
      <c r="C1915" t="s">
        <v>4981</v>
      </c>
      <c r="D1915" t="s">
        <v>130</v>
      </c>
      <c r="E1915" t="s">
        <v>82</v>
      </c>
      <c r="F1915">
        <v>13</v>
      </c>
      <c r="G1915">
        <v>13</v>
      </c>
      <c r="H1915" s="4">
        <v>1073.2</v>
      </c>
      <c r="I1915" s="4">
        <v>1234.18</v>
      </c>
      <c r="J1915" s="4">
        <f t="shared" si="58"/>
        <v>2053.81</v>
      </c>
      <c r="K1915" s="4">
        <f t="shared" si="59"/>
        <v>16044.34</v>
      </c>
      <c r="L1915" t="s">
        <v>47</v>
      </c>
      <c r="M1915" t="s">
        <v>79</v>
      </c>
      <c r="N1915" t="s">
        <v>71</v>
      </c>
      <c r="O1915" t="s">
        <v>37</v>
      </c>
      <c r="P1915" s="5">
        <v>38.93</v>
      </c>
      <c r="Q1915">
        <v>1.1000000000000001</v>
      </c>
      <c r="R1915" t="s">
        <v>23</v>
      </c>
    </row>
    <row r="1916" spans="1:18" x14ac:dyDescent="0.3">
      <c r="A1916" t="s">
        <v>54</v>
      </c>
      <c r="B1916" s="1">
        <v>44504</v>
      </c>
      <c r="C1916" t="s">
        <v>55</v>
      </c>
      <c r="D1916" t="s">
        <v>56</v>
      </c>
      <c r="E1916" t="s">
        <v>57</v>
      </c>
      <c r="F1916">
        <v>14</v>
      </c>
      <c r="G1916">
        <v>13</v>
      </c>
      <c r="H1916" s="4">
        <v>1476.79</v>
      </c>
      <c r="I1916" s="4">
        <v>1550.6295</v>
      </c>
      <c r="J1916" s="4">
        <f t="shared" si="58"/>
        <v>949.51349999999877</v>
      </c>
      <c r="K1916" s="4">
        <f t="shared" si="59"/>
        <v>20158.183499999999</v>
      </c>
      <c r="L1916" t="s">
        <v>27</v>
      </c>
      <c r="M1916" t="s">
        <v>21</v>
      </c>
      <c r="N1916" t="s">
        <v>29</v>
      </c>
      <c r="O1916" t="s">
        <v>53</v>
      </c>
      <c r="P1916" s="5">
        <v>10.4</v>
      </c>
      <c r="Q1916">
        <v>1.6</v>
      </c>
      <c r="R1916" t="s">
        <v>23</v>
      </c>
    </row>
    <row r="1917" spans="1:18" x14ac:dyDescent="0.3">
      <c r="A1917" t="s">
        <v>5722</v>
      </c>
      <c r="B1917" s="1">
        <v>44504</v>
      </c>
      <c r="C1917" t="s">
        <v>5723</v>
      </c>
      <c r="D1917" t="s">
        <v>85</v>
      </c>
      <c r="E1917" t="s">
        <v>82</v>
      </c>
      <c r="F1917">
        <v>7</v>
      </c>
      <c r="G1917">
        <v>7</v>
      </c>
      <c r="H1917" s="4">
        <v>142.25</v>
      </c>
      <c r="I1917" s="4">
        <v>156.47500000000002</v>
      </c>
      <c r="J1917" s="4">
        <f t="shared" si="58"/>
        <v>86.145000000000266</v>
      </c>
      <c r="K1917" s="4">
        <f t="shared" si="59"/>
        <v>1095.3250000000003</v>
      </c>
      <c r="L1917" t="s">
        <v>20</v>
      </c>
      <c r="M1917" t="s">
        <v>86</v>
      </c>
      <c r="N1917" t="s">
        <v>36</v>
      </c>
      <c r="O1917" t="s">
        <v>37</v>
      </c>
      <c r="P1917" s="5">
        <v>13.43</v>
      </c>
      <c r="Q1917">
        <v>4.2</v>
      </c>
      <c r="R1917" t="s">
        <v>23</v>
      </c>
    </row>
    <row r="1918" spans="1:18" x14ac:dyDescent="0.3">
      <c r="A1918" t="s">
        <v>2151</v>
      </c>
      <c r="B1918" s="1">
        <v>44505</v>
      </c>
      <c r="C1918" t="s">
        <v>2152</v>
      </c>
      <c r="D1918" t="s">
        <v>77</v>
      </c>
      <c r="E1918" t="s">
        <v>82</v>
      </c>
      <c r="F1918">
        <v>16</v>
      </c>
      <c r="G1918">
        <v>16</v>
      </c>
      <c r="H1918" s="4">
        <v>1338.49</v>
      </c>
      <c r="I1918" s="4">
        <v>1418.7994000000001</v>
      </c>
      <c r="J1918" s="4">
        <f t="shared" si="58"/>
        <v>1249.9204000000016</v>
      </c>
      <c r="K1918" s="4">
        <f t="shared" si="59"/>
        <v>22700.790400000002</v>
      </c>
      <c r="L1918" t="s">
        <v>47</v>
      </c>
      <c r="M1918" t="s">
        <v>86</v>
      </c>
      <c r="N1918" t="s">
        <v>36</v>
      </c>
      <c r="O1918" t="s">
        <v>30</v>
      </c>
      <c r="P1918" s="5">
        <v>35.03</v>
      </c>
      <c r="Q1918">
        <v>3.5</v>
      </c>
      <c r="R1918" t="s">
        <v>23</v>
      </c>
    </row>
    <row r="1919" spans="1:18" x14ac:dyDescent="0.3">
      <c r="A1919" t="s">
        <v>7583</v>
      </c>
      <c r="B1919" s="1">
        <v>44505</v>
      </c>
      <c r="C1919" t="s">
        <v>7584</v>
      </c>
      <c r="D1919" t="s">
        <v>65</v>
      </c>
      <c r="E1919" t="s">
        <v>82</v>
      </c>
      <c r="F1919">
        <v>15</v>
      </c>
      <c r="G1919">
        <v>15</v>
      </c>
      <c r="H1919" s="4">
        <v>1419.44</v>
      </c>
      <c r="I1919" s="4">
        <v>1504.6064000000001</v>
      </c>
      <c r="J1919" s="4">
        <f t="shared" si="58"/>
        <v>1244.0459999999991</v>
      </c>
      <c r="K1919" s="4">
        <f t="shared" si="59"/>
        <v>22569.096000000001</v>
      </c>
      <c r="L1919" t="s">
        <v>51</v>
      </c>
      <c r="M1919" t="s">
        <v>123</v>
      </c>
      <c r="N1919" t="s">
        <v>71</v>
      </c>
      <c r="O1919" t="s">
        <v>37</v>
      </c>
      <c r="P1919" s="5">
        <v>33.450000000000003</v>
      </c>
      <c r="Q1919">
        <v>1.9</v>
      </c>
      <c r="R1919" t="s">
        <v>23</v>
      </c>
    </row>
    <row r="1920" spans="1:18" x14ac:dyDescent="0.3">
      <c r="A1920" t="s">
        <v>8759</v>
      </c>
      <c r="B1920" s="1">
        <v>44505</v>
      </c>
      <c r="C1920" t="s">
        <v>8760</v>
      </c>
      <c r="D1920" t="s">
        <v>33</v>
      </c>
      <c r="E1920" t="s">
        <v>70</v>
      </c>
      <c r="F1920">
        <v>18</v>
      </c>
      <c r="G1920">
        <v>16</v>
      </c>
      <c r="H1920" s="4">
        <v>102.19</v>
      </c>
      <c r="I1920" s="4">
        <v>110.3652</v>
      </c>
      <c r="J1920" s="4">
        <f t="shared" si="58"/>
        <v>102.14320000000006</v>
      </c>
      <c r="K1920" s="4">
        <f t="shared" si="59"/>
        <v>1765.8432</v>
      </c>
      <c r="L1920" t="s">
        <v>66</v>
      </c>
      <c r="M1920" t="s">
        <v>28</v>
      </c>
      <c r="N1920" t="s">
        <v>29</v>
      </c>
      <c r="O1920" t="s">
        <v>30</v>
      </c>
      <c r="P1920" s="5">
        <v>28.66</v>
      </c>
      <c r="Q1920">
        <v>2.2000000000000002</v>
      </c>
      <c r="R1920" t="s">
        <v>23</v>
      </c>
    </row>
    <row r="1921" spans="1:18" x14ac:dyDescent="0.3">
      <c r="A1921" t="s">
        <v>5509</v>
      </c>
      <c r="B1921" s="1">
        <v>44506</v>
      </c>
      <c r="C1921" t="s">
        <v>5510</v>
      </c>
      <c r="D1921" t="s">
        <v>94</v>
      </c>
      <c r="E1921" t="s">
        <v>50</v>
      </c>
      <c r="F1921">
        <v>10</v>
      </c>
      <c r="G1921">
        <v>8</v>
      </c>
      <c r="H1921" s="4">
        <v>1286.42</v>
      </c>
      <c r="I1921" s="4">
        <v>1453.6545999999998</v>
      </c>
      <c r="J1921" s="4">
        <f t="shared" si="58"/>
        <v>1303.9867999999981</v>
      </c>
      <c r="K1921" s="4">
        <f t="shared" si="59"/>
        <v>11629.236799999999</v>
      </c>
      <c r="L1921" t="s">
        <v>20</v>
      </c>
      <c r="M1921" t="s">
        <v>21</v>
      </c>
      <c r="N1921" t="s">
        <v>36</v>
      </c>
      <c r="O1921" t="s">
        <v>37</v>
      </c>
      <c r="P1921" s="5">
        <v>33.89</v>
      </c>
      <c r="Q1921">
        <v>2.7</v>
      </c>
      <c r="R1921" t="s">
        <v>23</v>
      </c>
    </row>
    <row r="1922" spans="1:18" x14ac:dyDescent="0.3">
      <c r="A1922" t="s">
        <v>1065</v>
      </c>
      <c r="B1922" s="1">
        <v>44507</v>
      </c>
      <c r="C1922" t="s">
        <v>1066</v>
      </c>
      <c r="D1922" t="s">
        <v>61</v>
      </c>
      <c r="E1922" t="s">
        <v>70</v>
      </c>
      <c r="F1922">
        <v>15</v>
      </c>
      <c r="G1922">
        <v>13</v>
      </c>
      <c r="H1922" s="4">
        <v>374.96</v>
      </c>
      <c r="I1922" s="4">
        <v>423.70479999999992</v>
      </c>
      <c r="J1922" s="4">
        <f t="shared" ref="J1922:J1985" si="60">(G1922*I1922)-(G1922*H1922)-P1922</f>
        <v>633.53239999999971</v>
      </c>
      <c r="K1922" s="4">
        <f t="shared" ref="K1922:K1985" si="61">G1922*I1922</f>
        <v>5508.1623999999993</v>
      </c>
      <c r="L1922" t="s">
        <v>20</v>
      </c>
      <c r="M1922" t="s">
        <v>123</v>
      </c>
      <c r="N1922" t="s">
        <v>71</v>
      </c>
      <c r="O1922" t="s">
        <v>89</v>
      </c>
      <c r="P1922" s="5">
        <v>0.15</v>
      </c>
      <c r="Q1922">
        <v>2.8</v>
      </c>
      <c r="R1922" t="s">
        <v>23</v>
      </c>
    </row>
    <row r="1923" spans="1:18" x14ac:dyDescent="0.3">
      <c r="A1923" t="s">
        <v>6616</v>
      </c>
      <c r="B1923" s="1">
        <v>44507</v>
      </c>
      <c r="C1923" t="s">
        <v>6617</v>
      </c>
      <c r="D1923" t="s">
        <v>33</v>
      </c>
      <c r="E1923" t="s">
        <v>70</v>
      </c>
      <c r="F1923">
        <v>1</v>
      </c>
      <c r="G1923">
        <v>1</v>
      </c>
      <c r="H1923" s="4">
        <v>420.37</v>
      </c>
      <c r="I1923" s="4">
        <v>449.79590000000002</v>
      </c>
      <c r="J1923" s="4">
        <f t="shared" si="60"/>
        <v>27.625900000000012</v>
      </c>
      <c r="K1923" s="4">
        <f t="shared" si="61"/>
        <v>449.79590000000002</v>
      </c>
      <c r="L1923" t="s">
        <v>47</v>
      </c>
      <c r="M1923" t="s">
        <v>86</v>
      </c>
      <c r="N1923" t="s">
        <v>22</v>
      </c>
      <c r="O1923" t="s">
        <v>89</v>
      </c>
      <c r="P1923" s="5">
        <v>1.8</v>
      </c>
      <c r="Q1923">
        <v>3</v>
      </c>
      <c r="R1923" t="s">
        <v>23</v>
      </c>
    </row>
    <row r="1924" spans="1:18" x14ac:dyDescent="0.3">
      <c r="A1924" t="s">
        <v>7005</v>
      </c>
      <c r="B1924" s="1">
        <v>44507</v>
      </c>
      <c r="C1924" t="s">
        <v>7006</v>
      </c>
      <c r="D1924" t="s">
        <v>77</v>
      </c>
      <c r="E1924" t="s">
        <v>82</v>
      </c>
      <c r="F1924">
        <v>4</v>
      </c>
      <c r="G1924">
        <v>4</v>
      </c>
      <c r="H1924" s="4">
        <v>1372.95</v>
      </c>
      <c r="I1924" s="4">
        <v>1482.7860000000001</v>
      </c>
      <c r="J1924" s="4">
        <f t="shared" si="60"/>
        <v>436.51400000000007</v>
      </c>
      <c r="K1924" s="4">
        <f t="shared" si="61"/>
        <v>5931.1440000000002</v>
      </c>
      <c r="L1924" t="s">
        <v>66</v>
      </c>
      <c r="M1924" t="s">
        <v>123</v>
      </c>
      <c r="N1924" t="s">
        <v>29</v>
      </c>
      <c r="O1924" t="s">
        <v>30</v>
      </c>
      <c r="P1924" s="5">
        <v>2.83</v>
      </c>
      <c r="Q1924">
        <v>4.5</v>
      </c>
      <c r="R1924" t="s">
        <v>23</v>
      </c>
    </row>
    <row r="1925" spans="1:18" x14ac:dyDescent="0.3">
      <c r="A1925" t="s">
        <v>2101</v>
      </c>
      <c r="B1925" s="1">
        <v>44508</v>
      </c>
      <c r="C1925" t="s">
        <v>2102</v>
      </c>
      <c r="D1925" t="s">
        <v>45</v>
      </c>
      <c r="E1925" t="s">
        <v>46</v>
      </c>
      <c r="F1925">
        <v>18</v>
      </c>
      <c r="G1925">
        <v>16</v>
      </c>
      <c r="H1925" s="4">
        <v>1233.6500000000001</v>
      </c>
      <c r="I1925" s="4">
        <v>1307.6690000000001</v>
      </c>
      <c r="J1925" s="4">
        <f t="shared" si="60"/>
        <v>1183.2140000000002</v>
      </c>
      <c r="K1925" s="4">
        <f t="shared" si="61"/>
        <v>20922.704000000002</v>
      </c>
      <c r="L1925" t="s">
        <v>47</v>
      </c>
      <c r="M1925" t="s">
        <v>86</v>
      </c>
      <c r="N1925" t="s">
        <v>29</v>
      </c>
      <c r="O1925" t="s">
        <v>89</v>
      </c>
      <c r="P1925" s="5">
        <v>1.0900000000000001</v>
      </c>
      <c r="Q1925">
        <v>2.7</v>
      </c>
      <c r="R1925" t="s">
        <v>23</v>
      </c>
    </row>
    <row r="1926" spans="1:18" x14ac:dyDescent="0.3">
      <c r="A1926" t="s">
        <v>4897</v>
      </c>
      <c r="B1926" s="1">
        <v>44508</v>
      </c>
      <c r="C1926" t="s">
        <v>4898</v>
      </c>
      <c r="D1926" t="s">
        <v>56</v>
      </c>
      <c r="E1926" t="s">
        <v>57</v>
      </c>
      <c r="F1926">
        <v>11</v>
      </c>
      <c r="G1926">
        <v>11</v>
      </c>
      <c r="H1926" s="4">
        <v>980.72</v>
      </c>
      <c r="I1926" s="4">
        <v>1049.3704</v>
      </c>
      <c r="J1926" s="4">
        <f t="shared" si="60"/>
        <v>730.21439999999939</v>
      </c>
      <c r="K1926" s="4">
        <f t="shared" si="61"/>
        <v>11543.0744</v>
      </c>
      <c r="L1926" t="s">
        <v>51</v>
      </c>
      <c r="M1926" t="s">
        <v>86</v>
      </c>
      <c r="N1926" t="s">
        <v>36</v>
      </c>
      <c r="O1926" t="s">
        <v>37</v>
      </c>
      <c r="P1926" s="5">
        <v>24.94</v>
      </c>
      <c r="Q1926">
        <v>2.2000000000000002</v>
      </c>
      <c r="R1926" t="s">
        <v>23</v>
      </c>
    </row>
    <row r="1927" spans="1:18" x14ac:dyDescent="0.3">
      <c r="A1927" t="s">
        <v>7910</v>
      </c>
      <c r="B1927" s="1">
        <v>44508</v>
      </c>
      <c r="C1927" t="s">
        <v>7911</v>
      </c>
      <c r="D1927" t="s">
        <v>40</v>
      </c>
      <c r="E1927" t="s">
        <v>57</v>
      </c>
      <c r="F1927">
        <v>2</v>
      </c>
      <c r="G1927">
        <v>2</v>
      </c>
      <c r="H1927" s="4">
        <v>793.63</v>
      </c>
      <c r="I1927" s="4">
        <v>904.73820000000012</v>
      </c>
      <c r="J1927" s="4">
        <f t="shared" si="60"/>
        <v>217.01640000000026</v>
      </c>
      <c r="K1927" s="4">
        <f t="shared" si="61"/>
        <v>1809.4764000000002</v>
      </c>
      <c r="L1927" t="s">
        <v>47</v>
      </c>
      <c r="M1927" t="s">
        <v>123</v>
      </c>
      <c r="N1927" t="s">
        <v>36</v>
      </c>
      <c r="O1927" t="s">
        <v>37</v>
      </c>
      <c r="P1927" s="5">
        <v>5.2</v>
      </c>
      <c r="Q1927">
        <v>4.5999999999999996</v>
      </c>
      <c r="R1927" t="s">
        <v>23</v>
      </c>
    </row>
    <row r="1928" spans="1:18" x14ac:dyDescent="0.3">
      <c r="A1928" t="s">
        <v>959</v>
      </c>
      <c r="B1928" s="1">
        <v>44509</v>
      </c>
      <c r="C1928" t="s">
        <v>960</v>
      </c>
      <c r="D1928" t="s">
        <v>141</v>
      </c>
      <c r="E1928" t="s">
        <v>50</v>
      </c>
      <c r="F1928">
        <v>1</v>
      </c>
      <c r="G1928">
        <v>1</v>
      </c>
      <c r="H1928" s="4">
        <v>726.97</v>
      </c>
      <c r="I1928" s="4">
        <v>763.31850000000009</v>
      </c>
      <c r="J1928" s="4">
        <f t="shared" si="60"/>
        <v>23.608500000000056</v>
      </c>
      <c r="K1928" s="4">
        <f t="shared" si="61"/>
        <v>763.31850000000009</v>
      </c>
      <c r="L1928" t="s">
        <v>27</v>
      </c>
      <c r="M1928" t="s">
        <v>21</v>
      </c>
      <c r="N1928" t="s">
        <v>71</v>
      </c>
      <c r="O1928" t="s">
        <v>89</v>
      </c>
      <c r="P1928" s="5">
        <v>12.74</v>
      </c>
      <c r="Q1928">
        <v>1.8</v>
      </c>
      <c r="R1928" t="s">
        <v>23</v>
      </c>
    </row>
    <row r="1929" spans="1:18" x14ac:dyDescent="0.3">
      <c r="A1929" t="s">
        <v>1333</v>
      </c>
      <c r="B1929" s="1">
        <v>44509</v>
      </c>
      <c r="C1929" t="s">
        <v>1334</v>
      </c>
      <c r="D1929" t="s">
        <v>56</v>
      </c>
      <c r="E1929" t="s">
        <v>57</v>
      </c>
      <c r="F1929">
        <v>17</v>
      </c>
      <c r="G1929">
        <v>14</v>
      </c>
      <c r="H1929" s="4">
        <v>1160.29</v>
      </c>
      <c r="I1929" s="4">
        <v>1264.7161000000001</v>
      </c>
      <c r="J1929" s="4">
        <f t="shared" si="60"/>
        <v>1425.4354000000028</v>
      </c>
      <c r="K1929" s="4">
        <f t="shared" si="61"/>
        <v>17706.025400000002</v>
      </c>
      <c r="L1929" t="s">
        <v>27</v>
      </c>
      <c r="M1929" t="s">
        <v>86</v>
      </c>
      <c r="N1929" t="s">
        <v>36</v>
      </c>
      <c r="O1929" t="s">
        <v>53</v>
      </c>
      <c r="P1929" s="5">
        <v>36.53</v>
      </c>
      <c r="Q1929">
        <v>2</v>
      </c>
      <c r="R1929" t="s">
        <v>23</v>
      </c>
    </row>
    <row r="1930" spans="1:18" x14ac:dyDescent="0.3">
      <c r="A1930" t="s">
        <v>3735</v>
      </c>
      <c r="B1930" s="1">
        <v>44509</v>
      </c>
      <c r="C1930" t="s">
        <v>3736</v>
      </c>
      <c r="D1930" t="s">
        <v>45</v>
      </c>
      <c r="E1930" t="s">
        <v>46</v>
      </c>
      <c r="F1930">
        <v>1</v>
      </c>
      <c r="G1930">
        <v>1</v>
      </c>
      <c r="H1930" s="4">
        <v>1343.89</v>
      </c>
      <c r="I1930" s="4">
        <v>1464.8401000000001</v>
      </c>
      <c r="J1930" s="4">
        <f t="shared" si="60"/>
        <v>98.100100000000026</v>
      </c>
      <c r="K1930" s="4">
        <f t="shared" si="61"/>
        <v>1464.8401000000001</v>
      </c>
      <c r="L1930" t="s">
        <v>47</v>
      </c>
      <c r="M1930" t="s">
        <v>123</v>
      </c>
      <c r="N1930" t="s">
        <v>29</v>
      </c>
      <c r="O1930" t="s">
        <v>37</v>
      </c>
      <c r="P1930" s="5">
        <v>22.85</v>
      </c>
      <c r="Q1930">
        <v>2.4</v>
      </c>
      <c r="R1930" t="s">
        <v>23</v>
      </c>
    </row>
    <row r="1931" spans="1:18" x14ac:dyDescent="0.3">
      <c r="A1931" t="s">
        <v>5681</v>
      </c>
      <c r="B1931" s="1">
        <v>44509</v>
      </c>
      <c r="C1931" t="s">
        <v>5682</v>
      </c>
      <c r="D1931" t="s">
        <v>61</v>
      </c>
      <c r="E1931" t="s">
        <v>70</v>
      </c>
      <c r="F1931">
        <v>4</v>
      </c>
      <c r="G1931">
        <v>4</v>
      </c>
      <c r="H1931" s="4">
        <v>178.7</v>
      </c>
      <c r="I1931" s="4">
        <v>194.78300000000002</v>
      </c>
      <c r="J1931" s="4">
        <f t="shared" si="60"/>
        <v>29.21200000000011</v>
      </c>
      <c r="K1931" s="4">
        <f t="shared" si="61"/>
        <v>779.13200000000006</v>
      </c>
      <c r="L1931" t="s">
        <v>51</v>
      </c>
      <c r="M1931" t="s">
        <v>42</v>
      </c>
      <c r="N1931" t="s">
        <v>36</v>
      </c>
      <c r="O1931" t="s">
        <v>37</v>
      </c>
      <c r="P1931" s="5">
        <v>35.119999999999997</v>
      </c>
      <c r="Q1931">
        <v>2.4</v>
      </c>
      <c r="R1931" t="s">
        <v>23</v>
      </c>
    </row>
    <row r="1932" spans="1:18" x14ac:dyDescent="0.3">
      <c r="A1932" t="s">
        <v>7480</v>
      </c>
      <c r="B1932" s="1">
        <v>44509</v>
      </c>
      <c r="C1932" t="s">
        <v>7481</v>
      </c>
      <c r="D1932" t="s">
        <v>33</v>
      </c>
      <c r="E1932" t="s">
        <v>70</v>
      </c>
      <c r="F1932">
        <v>5</v>
      </c>
      <c r="G1932">
        <v>4</v>
      </c>
      <c r="H1932" s="4">
        <v>501</v>
      </c>
      <c r="I1932" s="4">
        <v>541.08000000000004</v>
      </c>
      <c r="J1932" s="4">
        <f t="shared" si="60"/>
        <v>159.13000000000017</v>
      </c>
      <c r="K1932" s="4">
        <f t="shared" si="61"/>
        <v>2164.3200000000002</v>
      </c>
      <c r="L1932" t="s">
        <v>47</v>
      </c>
      <c r="M1932" t="s">
        <v>42</v>
      </c>
      <c r="N1932" t="s">
        <v>36</v>
      </c>
      <c r="O1932" t="s">
        <v>67</v>
      </c>
      <c r="P1932" s="5">
        <v>1.19</v>
      </c>
      <c r="Q1932">
        <v>4.5999999999999996</v>
      </c>
      <c r="R1932" t="s">
        <v>23</v>
      </c>
    </row>
    <row r="1933" spans="1:18" x14ac:dyDescent="0.3">
      <c r="A1933" t="s">
        <v>1523</v>
      </c>
      <c r="B1933" s="1">
        <v>44510</v>
      </c>
      <c r="C1933" t="s">
        <v>1524</v>
      </c>
      <c r="D1933" t="s">
        <v>133</v>
      </c>
      <c r="E1933" t="s">
        <v>50</v>
      </c>
      <c r="F1933">
        <v>6</v>
      </c>
      <c r="G1933">
        <v>5</v>
      </c>
      <c r="H1933" s="4">
        <v>1291.7</v>
      </c>
      <c r="I1933" s="4">
        <v>1356.2850000000001</v>
      </c>
      <c r="J1933" s="4">
        <f t="shared" si="60"/>
        <v>275.95500000000015</v>
      </c>
      <c r="K1933" s="4">
        <f t="shared" si="61"/>
        <v>6781.4250000000002</v>
      </c>
      <c r="L1933" t="s">
        <v>66</v>
      </c>
      <c r="M1933" t="s">
        <v>42</v>
      </c>
      <c r="N1933" t="s">
        <v>71</v>
      </c>
      <c r="O1933" t="s">
        <v>37</v>
      </c>
      <c r="P1933" s="5">
        <v>46.97</v>
      </c>
      <c r="Q1933">
        <v>4.7</v>
      </c>
      <c r="R1933" t="s">
        <v>23</v>
      </c>
    </row>
    <row r="1934" spans="1:18" x14ac:dyDescent="0.3">
      <c r="A1934" t="s">
        <v>3123</v>
      </c>
      <c r="B1934" s="1">
        <v>44510</v>
      </c>
      <c r="C1934" t="s">
        <v>3124</v>
      </c>
      <c r="D1934" t="s">
        <v>130</v>
      </c>
      <c r="E1934" t="s">
        <v>82</v>
      </c>
      <c r="F1934">
        <v>5</v>
      </c>
      <c r="G1934">
        <v>4</v>
      </c>
      <c r="H1934" s="4">
        <v>149.97999999999999</v>
      </c>
      <c r="I1934" s="4">
        <v>166.4778</v>
      </c>
      <c r="J1934" s="4">
        <f t="shared" si="60"/>
        <v>30.051200000000051</v>
      </c>
      <c r="K1934" s="4">
        <f t="shared" si="61"/>
        <v>665.91120000000001</v>
      </c>
      <c r="L1934" t="s">
        <v>66</v>
      </c>
      <c r="M1934" t="s">
        <v>35</v>
      </c>
      <c r="N1934" t="s">
        <v>36</v>
      </c>
      <c r="O1934" t="s">
        <v>67</v>
      </c>
      <c r="P1934" s="5">
        <v>35.94</v>
      </c>
      <c r="Q1934">
        <v>1.9</v>
      </c>
      <c r="R1934" t="s">
        <v>23</v>
      </c>
    </row>
    <row r="1935" spans="1:18" x14ac:dyDescent="0.3">
      <c r="A1935" t="s">
        <v>5545</v>
      </c>
      <c r="B1935" s="1">
        <v>44510</v>
      </c>
      <c r="C1935" t="s">
        <v>5546</v>
      </c>
      <c r="D1935" t="s">
        <v>61</v>
      </c>
      <c r="E1935" t="s">
        <v>70</v>
      </c>
      <c r="F1935">
        <v>20</v>
      </c>
      <c r="G1935">
        <v>18</v>
      </c>
      <c r="H1935" s="4">
        <v>1383.9</v>
      </c>
      <c r="I1935" s="4">
        <v>1494.6120000000003</v>
      </c>
      <c r="J1935" s="4">
        <f t="shared" si="60"/>
        <v>1968.8260000000062</v>
      </c>
      <c r="K1935" s="4">
        <f t="shared" si="61"/>
        <v>26903.016000000007</v>
      </c>
      <c r="L1935" t="s">
        <v>47</v>
      </c>
      <c r="M1935" t="s">
        <v>28</v>
      </c>
      <c r="N1935" t="s">
        <v>29</v>
      </c>
      <c r="O1935" t="s">
        <v>30</v>
      </c>
      <c r="P1935" s="5">
        <v>23.99</v>
      </c>
      <c r="Q1935">
        <v>2.4</v>
      </c>
      <c r="R1935" t="s">
        <v>23</v>
      </c>
    </row>
    <row r="1936" spans="1:18" x14ac:dyDescent="0.3">
      <c r="A1936" t="s">
        <v>2987</v>
      </c>
      <c r="B1936" s="1">
        <v>44511</v>
      </c>
      <c r="C1936" t="s">
        <v>2988</v>
      </c>
      <c r="D1936" t="s">
        <v>94</v>
      </c>
      <c r="E1936" t="s">
        <v>50</v>
      </c>
      <c r="F1936">
        <v>15</v>
      </c>
      <c r="G1936">
        <v>13</v>
      </c>
      <c r="H1936" s="4">
        <v>1452.24</v>
      </c>
      <c r="I1936" s="4">
        <v>1582.9416000000001</v>
      </c>
      <c r="J1936" s="4">
        <f t="shared" si="60"/>
        <v>1672.1808000000005</v>
      </c>
      <c r="K1936" s="4">
        <f t="shared" si="61"/>
        <v>20578.2408</v>
      </c>
      <c r="L1936" t="s">
        <v>51</v>
      </c>
      <c r="M1936" t="s">
        <v>28</v>
      </c>
      <c r="N1936" t="s">
        <v>29</v>
      </c>
      <c r="O1936" t="s">
        <v>53</v>
      </c>
      <c r="P1936" s="5">
        <v>26.94</v>
      </c>
      <c r="Q1936">
        <v>2.7</v>
      </c>
      <c r="R1936" t="s">
        <v>23</v>
      </c>
    </row>
    <row r="1937" spans="1:18" x14ac:dyDescent="0.3">
      <c r="A1937" t="s">
        <v>4617</v>
      </c>
      <c r="B1937" s="1">
        <v>44511</v>
      </c>
      <c r="C1937" t="s">
        <v>4618</v>
      </c>
      <c r="D1937" t="s">
        <v>65</v>
      </c>
      <c r="E1937" t="s">
        <v>82</v>
      </c>
      <c r="F1937">
        <v>13</v>
      </c>
      <c r="G1937">
        <v>10</v>
      </c>
      <c r="H1937" s="4">
        <v>1381.64</v>
      </c>
      <c r="I1937" s="4">
        <v>1561.2531999999999</v>
      </c>
      <c r="J1937" s="4">
        <f t="shared" si="60"/>
        <v>1791.0919999999978</v>
      </c>
      <c r="K1937" s="4">
        <f t="shared" si="61"/>
        <v>15612.531999999999</v>
      </c>
      <c r="L1937" t="s">
        <v>27</v>
      </c>
      <c r="M1937" t="s">
        <v>21</v>
      </c>
      <c r="N1937" t="s">
        <v>22</v>
      </c>
      <c r="O1937" t="s">
        <v>53</v>
      </c>
      <c r="P1937" s="5">
        <v>5.04</v>
      </c>
      <c r="Q1937">
        <v>1.8</v>
      </c>
      <c r="R1937" t="s">
        <v>23</v>
      </c>
    </row>
    <row r="1938" spans="1:18" x14ac:dyDescent="0.3">
      <c r="A1938" t="s">
        <v>10204</v>
      </c>
      <c r="B1938" s="1">
        <v>44511</v>
      </c>
      <c r="C1938" t="s">
        <v>10205</v>
      </c>
      <c r="D1938" t="s">
        <v>116</v>
      </c>
      <c r="E1938" t="s">
        <v>50</v>
      </c>
      <c r="F1938">
        <v>17</v>
      </c>
      <c r="G1938">
        <v>15</v>
      </c>
      <c r="H1938" s="4">
        <v>458</v>
      </c>
      <c r="I1938" s="4">
        <v>490.06</v>
      </c>
      <c r="J1938" s="4">
        <f t="shared" si="60"/>
        <v>435.78999999999962</v>
      </c>
      <c r="K1938" s="4">
        <f t="shared" si="61"/>
        <v>7350.9</v>
      </c>
      <c r="L1938" t="s">
        <v>66</v>
      </c>
      <c r="M1938" t="s">
        <v>21</v>
      </c>
      <c r="N1938" t="s">
        <v>29</v>
      </c>
      <c r="O1938" t="s">
        <v>37</v>
      </c>
      <c r="P1938" s="5">
        <v>45.11</v>
      </c>
      <c r="Q1938">
        <v>1.9</v>
      </c>
      <c r="R1938" t="s">
        <v>23</v>
      </c>
    </row>
    <row r="1939" spans="1:18" x14ac:dyDescent="0.3">
      <c r="A1939" t="s">
        <v>3380</v>
      </c>
      <c r="B1939" s="1">
        <v>44512</v>
      </c>
      <c r="C1939" t="s">
        <v>3381</v>
      </c>
      <c r="D1939" t="s">
        <v>116</v>
      </c>
      <c r="E1939" t="s">
        <v>50</v>
      </c>
      <c r="F1939">
        <v>19</v>
      </c>
      <c r="G1939">
        <v>18</v>
      </c>
      <c r="H1939" s="4">
        <v>415.28</v>
      </c>
      <c r="I1939" s="4">
        <v>456.80799999999999</v>
      </c>
      <c r="J1939" s="4">
        <f t="shared" si="60"/>
        <v>729.31400000000076</v>
      </c>
      <c r="K1939" s="4">
        <f t="shared" si="61"/>
        <v>8222.5439999999999</v>
      </c>
      <c r="L1939" t="s">
        <v>20</v>
      </c>
      <c r="M1939" t="s">
        <v>35</v>
      </c>
      <c r="N1939" t="s">
        <v>71</v>
      </c>
      <c r="O1939" t="s">
        <v>37</v>
      </c>
      <c r="P1939" s="5">
        <v>18.190000000000001</v>
      </c>
      <c r="Q1939">
        <v>3</v>
      </c>
      <c r="R1939" t="s">
        <v>23</v>
      </c>
    </row>
    <row r="1940" spans="1:18" x14ac:dyDescent="0.3">
      <c r="A1940" t="s">
        <v>4320</v>
      </c>
      <c r="B1940" s="1">
        <v>44512</v>
      </c>
      <c r="C1940" t="s">
        <v>10804</v>
      </c>
      <c r="D1940" t="s">
        <v>94</v>
      </c>
      <c r="E1940" t="s">
        <v>50</v>
      </c>
      <c r="F1940">
        <v>4</v>
      </c>
      <c r="G1940">
        <v>3</v>
      </c>
      <c r="H1940" s="4">
        <v>1295.3399999999999</v>
      </c>
      <c r="I1940" s="4">
        <v>1386.0137999999999</v>
      </c>
      <c r="J1940" s="4">
        <f t="shared" si="60"/>
        <v>229.81140000000053</v>
      </c>
      <c r="K1940" s="4">
        <f t="shared" si="61"/>
        <v>4158.0414000000001</v>
      </c>
      <c r="L1940" t="s">
        <v>27</v>
      </c>
      <c r="M1940" t="s">
        <v>28</v>
      </c>
      <c r="N1940" t="s">
        <v>29</v>
      </c>
      <c r="O1940" t="s">
        <v>89</v>
      </c>
      <c r="P1940" s="5">
        <v>42.21</v>
      </c>
      <c r="Q1940">
        <v>1.9</v>
      </c>
      <c r="R1940" t="s">
        <v>23</v>
      </c>
    </row>
    <row r="1941" spans="1:18" x14ac:dyDescent="0.3">
      <c r="A1941" t="s">
        <v>4840</v>
      </c>
      <c r="B1941" s="1">
        <v>44512</v>
      </c>
      <c r="C1941" t="s">
        <v>4841</v>
      </c>
      <c r="D1941" t="s">
        <v>65</v>
      </c>
      <c r="E1941" t="s">
        <v>82</v>
      </c>
      <c r="F1941">
        <v>8</v>
      </c>
      <c r="G1941">
        <v>7</v>
      </c>
      <c r="H1941" s="4">
        <v>718.31</v>
      </c>
      <c r="I1941" s="4">
        <v>804.50720000000001</v>
      </c>
      <c r="J1941" s="4">
        <f t="shared" si="60"/>
        <v>558.7604</v>
      </c>
      <c r="K1941" s="4">
        <f t="shared" si="61"/>
        <v>5631.5504000000001</v>
      </c>
      <c r="L1941" t="s">
        <v>47</v>
      </c>
      <c r="M1941" t="s">
        <v>28</v>
      </c>
      <c r="N1941" t="s">
        <v>71</v>
      </c>
      <c r="O1941" t="s">
        <v>37</v>
      </c>
      <c r="P1941" s="5">
        <v>44.62</v>
      </c>
      <c r="Q1941">
        <v>1.4</v>
      </c>
      <c r="R1941" t="s">
        <v>23</v>
      </c>
    </row>
    <row r="1942" spans="1:18" x14ac:dyDescent="0.3">
      <c r="A1942" t="s">
        <v>8899</v>
      </c>
      <c r="B1942" s="1">
        <v>44512</v>
      </c>
      <c r="C1942" t="s">
        <v>8900</v>
      </c>
      <c r="D1942" t="s">
        <v>65</v>
      </c>
      <c r="E1942" t="s">
        <v>82</v>
      </c>
      <c r="F1942">
        <v>1</v>
      </c>
      <c r="G1942">
        <v>1</v>
      </c>
      <c r="H1942" s="4">
        <v>1317.35</v>
      </c>
      <c r="I1942" s="4">
        <v>1514.9524999999999</v>
      </c>
      <c r="J1942" s="4">
        <f t="shared" si="60"/>
        <v>168.44249999999997</v>
      </c>
      <c r="K1942" s="4">
        <f t="shared" si="61"/>
        <v>1514.9524999999999</v>
      </c>
      <c r="L1942" t="s">
        <v>20</v>
      </c>
      <c r="M1942" t="s">
        <v>86</v>
      </c>
      <c r="N1942" t="s">
        <v>22</v>
      </c>
      <c r="O1942" t="s">
        <v>30</v>
      </c>
      <c r="P1942" s="5">
        <v>29.16</v>
      </c>
      <c r="Q1942">
        <v>0</v>
      </c>
      <c r="R1942" t="s">
        <v>23</v>
      </c>
    </row>
    <row r="1943" spans="1:18" x14ac:dyDescent="0.3">
      <c r="A1943" t="s">
        <v>9874</v>
      </c>
      <c r="B1943" s="1">
        <v>44512</v>
      </c>
      <c r="C1943" t="s">
        <v>9875</v>
      </c>
      <c r="D1943" t="s">
        <v>56</v>
      </c>
      <c r="E1943" t="s">
        <v>57</v>
      </c>
      <c r="F1943">
        <v>13</v>
      </c>
      <c r="G1943">
        <v>12</v>
      </c>
      <c r="H1943" s="4">
        <v>713.6</v>
      </c>
      <c r="I1943" s="4">
        <v>813.50400000000013</v>
      </c>
      <c r="J1943" s="4">
        <f t="shared" si="60"/>
        <v>1152.8180000000018</v>
      </c>
      <c r="K1943" s="4">
        <f t="shared" si="61"/>
        <v>9762.0480000000025</v>
      </c>
      <c r="L1943" t="s">
        <v>20</v>
      </c>
      <c r="M1943" t="s">
        <v>35</v>
      </c>
      <c r="N1943" t="s">
        <v>36</v>
      </c>
      <c r="O1943" t="s">
        <v>53</v>
      </c>
      <c r="P1943" s="5">
        <v>46.03</v>
      </c>
      <c r="Q1943">
        <v>1.2</v>
      </c>
      <c r="R1943" t="s">
        <v>23</v>
      </c>
    </row>
    <row r="1944" spans="1:18" x14ac:dyDescent="0.3">
      <c r="A1944" t="s">
        <v>10029</v>
      </c>
      <c r="B1944" s="1">
        <v>44512</v>
      </c>
      <c r="C1944" t="s">
        <v>10030</v>
      </c>
      <c r="D1944" t="s">
        <v>65</v>
      </c>
      <c r="E1944" t="s">
        <v>82</v>
      </c>
      <c r="F1944">
        <v>2</v>
      </c>
      <c r="G1944">
        <v>2</v>
      </c>
      <c r="H1944" s="4">
        <v>624.15</v>
      </c>
      <c r="I1944" s="4">
        <v>680.32350000000008</v>
      </c>
      <c r="J1944" s="4">
        <f t="shared" si="60"/>
        <v>68.29700000000021</v>
      </c>
      <c r="K1944" s="4">
        <f t="shared" si="61"/>
        <v>1360.6470000000002</v>
      </c>
      <c r="L1944" t="s">
        <v>47</v>
      </c>
      <c r="M1944" t="s">
        <v>35</v>
      </c>
      <c r="N1944" t="s">
        <v>22</v>
      </c>
      <c r="O1944" t="s">
        <v>37</v>
      </c>
      <c r="P1944" s="5">
        <v>44.05</v>
      </c>
      <c r="Q1944">
        <v>1.2</v>
      </c>
      <c r="R1944" t="s">
        <v>23</v>
      </c>
    </row>
    <row r="1945" spans="1:18" x14ac:dyDescent="0.3">
      <c r="A1945" t="s">
        <v>4534</v>
      </c>
      <c r="B1945" s="1">
        <v>44513</v>
      </c>
      <c r="C1945" t="s">
        <v>4535</v>
      </c>
      <c r="D1945" t="s">
        <v>130</v>
      </c>
      <c r="E1945" t="s">
        <v>82</v>
      </c>
      <c r="F1945">
        <v>18</v>
      </c>
      <c r="G1945">
        <v>17</v>
      </c>
      <c r="H1945" s="4">
        <v>79.69</v>
      </c>
      <c r="I1945" s="4">
        <v>89.252800000000008</v>
      </c>
      <c r="J1945" s="4">
        <f t="shared" si="60"/>
        <v>152.56760000000008</v>
      </c>
      <c r="K1945" s="4">
        <f t="shared" si="61"/>
        <v>1517.2976000000001</v>
      </c>
      <c r="L1945" t="s">
        <v>20</v>
      </c>
      <c r="M1945" t="s">
        <v>28</v>
      </c>
      <c r="N1945" t="s">
        <v>36</v>
      </c>
      <c r="O1945" t="s">
        <v>89</v>
      </c>
      <c r="P1945" s="5">
        <v>10</v>
      </c>
      <c r="Q1945">
        <v>4.5</v>
      </c>
      <c r="R1945" t="s">
        <v>23</v>
      </c>
    </row>
    <row r="1946" spans="1:18" x14ac:dyDescent="0.3">
      <c r="A1946" t="s">
        <v>3680</v>
      </c>
      <c r="B1946" s="1">
        <v>44514</v>
      </c>
      <c r="C1946" t="s">
        <v>3681</v>
      </c>
      <c r="D1946" t="s">
        <v>33</v>
      </c>
      <c r="E1946" t="s">
        <v>70</v>
      </c>
      <c r="F1946">
        <v>10</v>
      </c>
      <c r="G1946">
        <v>9</v>
      </c>
      <c r="H1946" s="4">
        <v>147.94</v>
      </c>
      <c r="I1946" s="4">
        <v>167.17219999999998</v>
      </c>
      <c r="J1946" s="4">
        <f t="shared" si="60"/>
        <v>162.96979999999974</v>
      </c>
      <c r="K1946" s="4">
        <f t="shared" si="61"/>
        <v>1504.5497999999998</v>
      </c>
      <c r="L1946" t="s">
        <v>51</v>
      </c>
      <c r="M1946" t="s">
        <v>28</v>
      </c>
      <c r="N1946" t="s">
        <v>36</v>
      </c>
      <c r="O1946" t="s">
        <v>30</v>
      </c>
      <c r="P1946" s="5">
        <v>10.119999999999999</v>
      </c>
      <c r="Q1946">
        <v>1.1000000000000001</v>
      </c>
      <c r="R1946" t="s">
        <v>23</v>
      </c>
    </row>
    <row r="1947" spans="1:18" x14ac:dyDescent="0.3">
      <c r="A1947" t="s">
        <v>5567</v>
      </c>
      <c r="B1947" s="1">
        <v>44514</v>
      </c>
      <c r="C1947" t="s">
        <v>5568</v>
      </c>
      <c r="D1947" t="s">
        <v>94</v>
      </c>
      <c r="E1947" t="s">
        <v>50</v>
      </c>
      <c r="F1947">
        <v>12</v>
      </c>
      <c r="G1947">
        <v>10</v>
      </c>
      <c r="H1947" s="4">
        <v>1147.77</v>
      </c>
      <c r="I1947" s="4">
        <v>1296.9800999999998</v>
      </c>
      <c r="J1947" s="4">
        <f t="shared" si="60"/>
        <v>1470.9009999999969</v>
      </c>
      <c r="K1947" s="4">
        <f t="shared" si="61"/>
        <v>12969.800999999998</v>
      </c>
      <c r="L1947" t="s">
        <v>27</v>
      </c>
      <c r="M1947" t="s">
        <v>21</v>
      </c>
      <c r="N1947" t="s">
        <v>22</v>
      </c>
      <c r="O1947" t="s">
        <v>30</v>
      </c>
      <c r="P1947" s="5">
        <v>21.2</v>
      </c>
      <c r="Q1947">
        <v>1.8</v>
      </c>
      <c r="R1947" t="s">
        <v>74</v>
      </c>
    </row>
    <row r="1948" spans="1:18" x14ac:dyDescent="0.3">
      <c r="A1948" t="s">
        <v>6545</v>
      </c>
      <c r="B1948" s="1">
        <v>44514</v>
      </c>
      <c r="C1948" t="s">
        <v>6546</v>
      </c>
      <c r="D1948" t="s">
        <v>109</v>
      </c>
      <c r="E1948" t="s">
        <v>46</v>
      </c>
      <c r="F1948">
        <v>10</v>
      </c>
      <c r="G1948">
        <v>8</v>
      </c>
      <c r="H1948" s="4">
        <v>20</v>
      </c>
      <c r="I1948" s="4">
        <v>21.8</v>
      </c>
      <c r="J1948" s="4">
        <f t="shared" si="60"/>
        <v>-34.119999999999997</v>
      </c>
      <c r="K1948" s="4">
        <f t="shared" si="61"/>
        <v>174.4</v>
      </c>
      <c r="L1948" t="s">
        <v>51</v>
      </c>
      <c r="M1948" t="s">
        <v>21</v>
      </c>
      <c r="N1948" t="s">
        <v>71</v>
      </c>
      <c r="O1948" t="s">
        <v>53</v>
      </c>
      <c r="P1948" s="5">
        <v>48.52</v>
      </c>
      <c r="Q1948">
        <v>3.9</v>
      </c>
      <c r="R1948" t="s">
        <v>23</v>
      </c>
    </row>
    <row r="1949" spans="1:18" x14ac:dyDescent="0.3">
      <c r="A1949" t="s">
        <v>7476</v>
      </c>
      <c r="B1949" s="1">
        <v>44514</v>
      </c>
      <c r="C1949" t="s">
        <v>7477</v>
      </c>
      <c r="D1949" t="s">
        <v>77</v>
      </c>
      <c r="E1949" t="s">
        <v>82</v>
      </c>
      <c r="F1949">
        <v>8</v>
      </c>
      <c r="G1949">
        <v>6</v>
      </c>
      <c r="H1949" s="4">
        <v>550.57000000000005</v>
      </c>
      <c r="I1949" s="4">
        <v>589.10990000000004</v>
      </c>
      <c r="J1949" s="4">
        <f t="shared" si="60"/>
        <v>202.4794000000004</v>
      </c>
      <c r="K1949" s="4">
        <f t="shared" si="61"/>
        <v>3534.6594000000005</v>
      </c>
      <c r="L1949" t="s">
        <v>20</v>
      </c>
      <c r="M1949" t="s">
        <v>42</v>
      </c>
      <c r="N1949" t="s">
        <v>29</v>
      </c>
      <c r="O1949" t="s">
        <v>37</v>
      </c>
      <c r="P1949" s="5">
        <v>28.76</v>
      </c>
      <c r="Q1949">
        <v>1.8</v>
      </c>
      <c r="R1949" t="s">
        <v>23</v>
      </c>
    </row>
    <row r="1950" spans="1:18" x14ac:dyDescent="0.3">
      <c r="A1950" t="s">
        <v>10336</v>
      </c>
      <c r="B1950" s="1">
        <v>44514</v>
      </c>
      <c r="C1950" t="s">
        <v>10337</v>
      </c>
      <c r="D1950" t="s">
        <v>116</v>
      </c>
      <c r="E1950" t="s">
        <v>50</v>
      </c>
      <c r="F1950">
        <v>9</v>
      </c>
      <c r="G1950">
        <v>8</v>
      </c>
      <c r="H1950" s="4">
        <v>1475.11</v>
      </c>
      <c r="I1950" s="4">
        <v>1593.1188</v>
      </c>
      <c r="J1950" s="4">
        <f t="shared" si="60"/>
        <v>938.2104000000005</v>
      </c>
      <c r="K1950" s="4">
        <f t="shared" si="61"/>
        <v>12744.9504</v>
      </c>
      <c r="L1950" t="s">
        <v>47</v>
      </c>
      <c r="M1950" t="s">
        <v>28</v>
      </c>
      <c r="N1950" t="s">
        <v>22</v>
      </c>
      <c r="O1950" t="s">
        <v>67</v>
      </c>
      <c r="P1950" s="5">
        <v>5.86</v>
      </c>
      <c r="Q1950">
        <v>4.5</v>
      </c>
      <c r="R1950" t="s">
        <v>23</v>
      </c>
    </row>
    <row r="1951" spans="1:18" x14ac:dyDescent="0.3">
      <c r="A1951" t="s">
        <v>5032</v>
      </c>
      <c r="B1951" s="1">
        <v>44515</v>
      </c>
      <c r="C1951" t="s">
        <v>5033</v>
      </c>
      <c r="D1951" t="s">
        <v>85</v>
      </c>
      <c r="E1951" t="s">
        <v>82</v>
      </c>
      <c r="F1951">
        <v>17</v>
      </c>
      <c r="G1951">
        <v>17</v>
      </c>
      <c r="H1951" s="4">
        <v>1486.99</v>
      </c>
      <c r="I1951" s="4">
        <v>1605.9492</v>
      </c>
      <c r="J1951" s="4">
        <f t="shared" si="60"/>
        <v>1978.2963999999977</v>
      </c>
      <c r="K1951" s="4">
        <f t="shared" si="61"/>
        <v>27301.136399999999</v>
      </c>
      <c r="L1951" t="s">
        <v>47</v>
      </c>
      <c r="M1951" t="s">
        <v>123</v>
      </c>
      <c r="N1951" t="s">
        <v>22</v>
      </c>
      <c r="O1951" t="s">
        <v>37</v>
      </c>
      <c r="P1951" s="5">
        <v>44.01</v>
      </c>
      <c r="Q1951">
        <v>3.9</v>
      </c>
      <c r="R1951" t="s">
        <v>23</v>
      </c>
    </row>
    <row r="1952" spans="1:18" x14ac:dyDescent="0.3">
      <c r="A1952" t="s">
        <v>1934</v>
      </c>
      <c r="B1952" s="1">
        <v>44516</v>
      </c>
      <c r="C1952" t="s">
        <v>1935</v>
      </c>
      <c r="D1952" t="s">
        <v>65</v>
      </c>
      <c r="E1952" t="s">
        <v>82</v>
      </c>
      <c r="F1952">
        <v>8</v>
      </c>
      <c r="G1952">
        <v>7</v>
      </c>
      <c r="H1952" s="4">
        <v>1268.3699999999999</v>
      </c>
      <c r="I1952" s="4">
        <v>1433.2580999999998</v>
      </c>
      <c r="J1952" s="4">
        <f t="shared" si="60"/>
        <v>1151.056699999999</v>
      </c>
      <c r="K1952" s="4">
        <f t="shared" si="61"/>
        <v>10032.806699999999</v>
      </c>
      <c r="L1952" t="s">
        <v>47</v>
      </c>
      <c r="M1952" t="s">
        <v>35</v>
      </c>
      <c r="N1952" t="s">
        <v>36</v>
      </c>
      <c r="O1952" t="s">
        <v>30</v>
      </c>
      <c r="P1952" s="5">
        <v>3.16</v>
      </c>
      <c r="Q1952">
        <v>3.2</v>
      </c>
      <c r="R1952" t="s">
        <v>23</v>
      </c>
    </row>
    <row r="1953" spans="1:18" x14ac:dyDescent="0.3">
      <c r="A1953" t="s">
        <v>3232</v>
      </c>
      <c r="B1953" s="1">
        <v>44516</v>
      </c>
      <c r="C1953" t="s">
        <v>3233</v>
      </c>
      <c r="D1953" t="s">
        <v>85</v>
      </c>
      <c r="E1953" t="s">
        <v>82</v>
      </c>
      <c r="F1953">
        <v>1</v>
      </c>
      <c r="G1953">
        <v>1</v>
      </c>
      <c r="H1953" s="4">
        <v>599.67999999999995</v>
      </c>
      <c r="I1953" s="4">
        <v>677.63839999999993</v>
      </c>
      <c r="J1953" s="4">
        <f t="shared" si="60"/>
        <v>43.358399999999982</v>
      </c>
      <c r="K1953" s="4">
        <f t="shared" si="61"/>
        <v>677.63839999999993</v>
      </c>
      <c r="L1953" t="s">
        <v>51</v>
      </c>
      <c r="M1953" t="s">
        <v>28</v>
      </c>
      <c r="N1953" t="s">
        <v>29</v>
      </c>
      <c r="O1953" t="s">
        <v>37</v>
      </c>
      <c r="P1953" s="5">
        <v>34.6</v>
      </c>
      <c r="Q1953">
        <v>3.8</v>
      </c>
      <c r="R1953" t="s">
        <v>23</v>
      </c>
    </row>
    <row r="1954" spans="1:18" x14ac:dyDescent="0.3">
      <c r="A1954" t="s">
        <v>8291</v>
      </c>
      <c r="B1954" s="1">
        <v>44516</v>
      </c>
      <c r="C1954" t="s">
        <v>8292</v>
      </c>
      <c r="D1954" t="s">
        <v>45</v>
      </c>
      <c r="E1954" t="s">
        <v>46</v>
      </c>
      <c r="F1954">
        <v>1</v>
      </c>
      <c r="G1954">
        <v>1</v>
      </c>
      <c r="H1954" s="4">
        <v>437.26</v>
      </c>
      <c r="I1954" s="4">
        <v>494.10379999999992</v>
      </c>
      <c r="J1954" s="4">
        <f t="shared" si="60"/>
        <v>22.043799999999933</v>
      </c>
      <c r="K1954" s="4">
        <f t="shared" si="61"/>
        <v>494.10379999999992</v>
      </c>
      <c r="L1954" t="s">
        <v>47</v>
      </c>
      <c r="M1954" t="s">
        <v>86</v>
      </c>
      <c r="N1954" t="s">
        <v>29</v>
      </c>
      <c r="O1954" t="s">
        <v>30</v>
      </c>
      <c r="P1954" s="5">
        <v>34.799999999999997</v>
      </c>
      <c r="Q1954">
        <v>1.3</v>
      </c>
      <c r="R1954" t="s">
        <v>23</v>
      </c>
    </row>
    <row r="1955" spans="1:18" x14ac:dyDescent="0.3">
      <c r="A1955" t="s">
        <v>10572</v>
      </c>
      <c r="B1955" s="1">
        <v>44516</v>
      </c>
      <c r="C1955" t="s">
        <v>10573</v>
      </c>
      <c r="D1955" t="s">
        <v>77</v>
      </c>
      <c r="E1955" t="s">
        <v>82</v>
      </c>
      <c r="F1955">
        <v>1</v>
      </c>
      <c r="G1955">
        <v>1</v>
      </c>
      <c r="H1955" s="4">
        <v>1058.28</v>
      </c>
      <c r="I1955" s="4">
        <v>1132.3596</v>
      </c>
      <c r="J1955" s="4">
        <f t="shared" si="60"/>
        <v>33.609600000000029</v>
      </c>
      <c r="K1955" s="4">
        <f t="shared" si="61"/>
        <v>1132.3596</v>
      </c>
      <c r="L1955" t="s">
        <v>27</v>
      </c>
      <c r="M1955" t="s">
        <v>42</v>
      </c>
      <c r="N1955" t="s">
        <v>71</v>
      </c>
      <c r="O1955" t="s">
        <v>53</v>
      </c>
      <c r="P1955" s="5">
        <v>40.47</v>
      </c>
      <c r="Q1955">
        <v>1.1000000000000001</v>
      </c>
      <c r="R1955" t="s">
        <v>23</v>
      </c>
    </row>
    <row r="1956" spans="1:18" x14ac:dyDescent="0.3">
      <c r="A1956" t="s">
        <v>4956</v>
      </c>
      <c r="B1956" s="1">
        <v>44517</v>
      </c>
      <c r="C1956" t="s">
        <v>4957</v>
      </c>
      <c r="D1956" t="s">
        <v>40</v>
      </c>
      <c r="E1956" t="s">
        <v>57</v>
      </c>
      <c r="F1956">
        <v>10</v>
      </c>
      <c r="G1956">
        <v>8</v>
      </c>
      <c r="H1956" s="4">
        <v>689.23</v>
      </c>
      <c r="I1956" s="4">
        <v>723.69150000000002</v>
      </c>
      <c r="J1956" s="4">
        <f t="shared" si="60"/>
        <v>225.71200000000002</v>
      </c>
      <c r="K1956" s="4">
        <f t="shared" si="61"/>
        <v>5789.5320000000002</v>
      </c>
      <c r="L1956" t="s">
        <v>27</v>
      </c>
      <c r="M1956" t="s">
        <v>28</v>
      </c>
      <c r="N1956" t="s">
        <v>22</v>
      </c>
      <c r="O1956" t="s">
        <v>30</v>
      </c>
      <c r="P1956" s="5">
        <v>49.98</v>
      </c>
      <c r="Q1956">
        <v>2.9</v>
      </c>
      <c r="R1956" t="s">
        <v>23</v>
      </c>
    </row>
    <row r="1957" spans="1:18" x14ac:dyDescent="0.3">
      <c r="A1957" t="s">
        <v>10392</v>
      </c>
      <c r="B1957" s="1">
        <v>44517</v>
      </c>
      <c r="C1957" t="s">
        <v>10393</v>
      </c>
      <c r="D1957" t="s">
        <v>85</v>
      </c>
      <c r="E1957" t="s">
        <v>82</v>
      </c>
      <c r="F1957">
        <v>11</v>
      </c>
      <c r="G1957">
        <v>9</v>
      </c>
      <c r="H1957" s="4">
        <v>668.8</v>
      </c>
      <c r="I1957" s="4">
        <v>728.99199999999996</v>
      </c>
      <c r="J1957" s="4">
        <f t="shared" si="60"/>
        <v>494.95800000000008</v>
      </c>
      <c r="K1957" s="4">
        <f t="shared" si="61"/>
        <v>6560.9279999999999</v>
      </c>
      <c r="L1957" t="s">
        <v>66</v>
      </c>
      <c r="M1957" t="s">
        <v>79</v>
      </c>
      <c r="N1957" t="s">
        <v>36</v>
      </c>
      <c r="O1957" t="s">
        <v>30</v>
      </c>
      <c r="P1957" s="5">
        <v>46.77</v>
      </c>
      <c r="Q1957">
        <v>4.2</v>
      </c>
      <c r="R1957" t="s">
        <v>23</v>
      </c>
    </row>
    <row r="1958" spans="1:18" x14ac:dyDescent="0.3">
      <c r="A1958" t="s">
        <v>1899</v>
      </c>
      <c r="B1958" s="1">
        <v>44518</v>
      </c>
      <c r="C1958" t="s">
        <v>1900</v>
      </c>
      <c r="D1958" t="s">
        <v>45</v>
      </c>
      <c r="E1958" t="s">
        <v>46</v>
      </c>
      <c r="F1958">
        <v>6</v>
      </c>
      <c r="G1958">
        <v>6</v>
      </c>
      <c r="H1958" s="4">
        <v>1409.11</v>
      </c>
      <c r="I1958" s="4">
        <v>1606.3854000000001</v>
      </c>
      <c r="J1958" s="4">
        <f t="shared" si="60"/>
        <v>1148.2224000000008</v>
      </c>
      <c r="K1958" s="4">
        <f t="shared" si="61"/>
        <v>9638.3124000000007</v>
      </c>
      <c r="L1958" t="s">
        <v>20</v>
      </c>
      <c r="M1958" t="s">
        <v>28</v>
      </c>
      <c r="N1958" t="s">
        <v>36</v>
      </c>
      <c r="O1958" t="s">
        <v>53</v>
      </c>
      <c r="P1958" s="5">
        <v>35.43</v>
      </c>
      <c r="Q1958">
        <v>1</v>
      </c>
      <c r="R1958" t="s">
        <v>23</v>
      </c>
    </row>
    <row r="1959" spans="1:18" x14ac:dyDescent="0.3">
      <c r="A1959" t="s">
        <v>2436</v>
      </c>
      <c r="B1959" s="1">
        <v>44518</v>
      </c>
      <c r="C1959" t="s">
        <v>2437</v>
      </c>
      <c r="D1959" t="s">
        <v>94</v>
      </c>
      <c r="E1959" t="s">
        <v>50</v>
      </c>
      <c r="F1959">
        <v>17</v>
      </c>
      <c r="G1959">
        <v>14</v>
      </c>
      <c r="H1959" s="4">
        <v>1142.29</v>
      </c>
      <c r="I1959" s="4">
        <v>1302.2106000000001</v>
      </c>
      <c r="J1959" s="4">
        <f t="shared" si="60"/>
        <v>2193.7184000000016</v>
      </c>
      <c r="K1959" s="4">
        <f t="shared" si="61"/>
        <v>18230.948400000001</v>
      </c>
      <c r="L1959" t="s">
        <v>51</v>
      </c>
      <c r="M1959" t="s">
        <v>21</v>
      </c>
      <c r="N1959" t="s">
        <v>71</v>
      </c>
      <c r="O1959" t="s">
        <v>53</v>
      </c>
      <c r="P1959" s="5">
        <v>45.17</v>
      </c>
      <c r="Q1959">
        <v>2.1</v>
      </c>
      <c r="R1959" t="s">
        <v>23</v>
      </c>
    </row>
    <row r="1960" spans="1:18" x14ac:dyDescent="0.3">
      <c r="A1960" t="s">
        <v>3375</v>
      </c>
      <c r="B1960" s="1">
        <v>44518</v>
      </c>
      <c r="C1960" t="s">
        <v>3376</v>
      </c>
      <c r="D1960" t="s">
        <v>116</v>
      </c>
      <c r="E1960" t="s">
        <v>50</v>
      </c>
      <c r="F1960">
        <v>7</v>
      </c>
      <c r="G1960">
        <v>7</v>
      </c>
      <c r="H1960" s="4">
        <v>565.96</v>
      </c>
      <c r="I1960" s="4">
        <v>594.25800000000004</v>
      </c>
      <c r="J1960" s="4">
        <f t="shared" si="60"/>
        <v>188.51600000000025</v>
      </c>
      <c r="K1960" s="4">
        <f t="shared" si="61"/>
        <v>4159.8060000000005</v>
      </c>
      <c r="L1960" t="s">
        <v>27</v>
      </c>
      <c r="M1960" t="s">
        <v>123</v>
      </c>
      <c r="N1960" t="s">
        <v>22</v>
      </c>
      <c r="O1960" t="s">
        <v>30</v>
      </c>
      <c r="P1960" s="5">
        <v>9.57</v>
      </c>
      <c r="Q1960">
        <v>4.4000000000000004</v>
      </c>
      <c r="R1960" t="s">
        <v>23</v>
      </c>
    </row>
    <row r="1961" spans="1:18" x14ac:dyDescent="0.3">
      <c r="A1961" t="s">
        <v>10667</v>
      </c>
      <c r="B1961" s="1">
        <v>44518</v>
      </c>
      <c r="C1961" t="s">
        <v>10668</v>
      </c>
      <c r="D1961" t="s">
        <v>65</v>
      </c>
      <c r="E1961" t="s">
        <v>82</v>
      </c>
      <c r="F1961">
        <v>7</v>
      </c>
      <c r="G1961">
        <v>7</v>
      </c>
      <c r="H1961" s="4">
        <v>801.31</v>
      </c>
      <c r="I1961" s="4">
        <v>897.46720000000005</v>
      </c>
      <c r="J1961" s="4">
        <f t="shared" si="60"/>
        <v>666.16040000000021</v>
      </c>
      <c r="K1961" s="4">
        <f t="shared" si="61"/>
        <v>6282.2704000000003</v>
      </c>
      <c r="L1961" t="s">
        <v>27</v>
      </c>
      <c r="M1961" t="s">
        <v>86</v>
      </c>
      <c r="N1961" t="s">
        <v>22</v>
      </c>
      <c r="O1961" t="s">
        <v>67</v>
      </c>
      <c r="P1961" s="5">
        <v>6.94</v>
      </c>
      <c r="Q1961">
        <v>1.3</v>
      </c>
      <c r="R1961" t="s">
        <v>74</v>
      </c>
    </row>
    <row r="1962" spans="1:18" x14ac:dyDescent="0.3">
      <c r="A1962" t="s">
        <v>10736</v>
      </c>
      <c r="B1962" s="1">
        <v>44518</v>
      </c>
      <c r="C1962" t="s">
        <v>10737</v>
      </c>
      <c r="D1962" t="s">
        <v>133</v>
      </c>
      <c r="E1962" t="s">
        <v>50</v>
      </c>
      <c r="F1962">
        <v>9</v>
      </c>
      <c r="G1962">
        <v>7</v>
      </c>
      <c r="H1962" s="4">
        <v>1485.57</v>
      </c>
      <c r="I1962" s="4">
        <v>1693.5498</v>
      </c>
      <c r="J1962" s="4">
        <f t="shared" si="60"/>
        <v>1434.7585999999997</v>
      </c>
      <c r="K1962" s="4">
        <f t="shared" si="61"/>
        <v>11854.848599999999</v>
      </c>
      <c r="L1962" t="s">
        <v>47</v>
      </c>
      <c r="M1962" t="s">
        <v>42</v>
      </c>
      <c r="N1962" t="s">
        <v>36</v>
      </c>
      <c r="O1962" t="s">
        <v>89</v>
      </c>
      <c r="P1962" s="5">
        <v>21.1</v>
      </c>
      <c r="Q1962">
        <v>2.2000000000000002</v>
      </c>
      <c r="R1962" t="s">
        <v>23</v>
      </c>
    </row>
    <row r="1963" spans="1:18" x14ac:dyDescent="0.3">
      <c r="A1963" t="s">
        <v>2501</v>
      </c>
      <c r="B1963" s="1">
        <v>44519</v>
      </c>
      <c r="C1963" t="s">
        <v>2502</v>
      </c>
      <c r="D1963" t="s">
        <v>141</v>
      </c>
      <c r="E1963" t="s">
        <v>50</v>
      </c>
      <c r="F1963">
        <v>14</v>
      </c>
      <c r="G1963">
        <v>12</v>
      </c>
      <c r="H1963" s="4">
        <v>301.49</v>
      </c>
      <c r="I1963" s="4">
        <v>343.69860000000006</v>
      </c>
      <c r="J1963" s="4">
        <f t="shared" si="60"/>
        <v>476.79320000000013</v>
      </c>
      <c r="K1963" s="4">
        <f t="shared" si="61"/>
        <v>4124.3832000000002</v>
      </c>
      <c r="L1963" t="s">
        <v>27</v>
      </c>
      <c r="M1963" t="s">
        <v>42</v>
      </c>
      <c r="N1963" t="s">
        <v>22</v>
      </c>
      <c r="O1963" t="s">
        <v>67</v>
      </c>
      <c r="P1963" s="5">
        <v>29.71</v>
      </c>
      <c r="Q1963">
        <v>4</v>
      </c>
      <c r="R1963" t="s">
        <v>23</v>
      </c>
    </row>
    <row r="1964" spans="1:18" x14ac:dyDescent="0.3">
      <c r="A1964" t="s">
        <v>3394</v>
      </c>
      <c r="B1964" s="1">
        <v>44519</v>
      </c>
      <c r="C1964" t="s">
        <v>3395</v>
      </c>
      <c r="D1964" t="s">
        <v>61</v>
      </c>
      <c r="E1964" t="s">
        <v>70</v>
      </c>
      <c r="F1964">
        <v>1</v>
      </c>
      <c r="G1964">
        <v>1</v>
      </c>
      <c r="H1964" s="4">
        <v>1305.6300000000001</v>
      </c>
      <c r="I1964" s="4">
        <v>1370.9115000000002</v>
      </c>
      <c r="J1964" s="4">
        <f t="shared" si="60"/>
        <v>45.311500000000052</v>
      </c>
      <c r="K1964" s="4">
        <f t="shared" si="61"/>
        <v>1370.9115000000002</v>
      </c>
      <c r="L1964" t="s">
        <v>20</v>
      </c>
      <c r="M1964" t="s">
        <v>35</v>
      </c>
      <c r="N1964" t="s">
        <v>71</v>
      </c>
      <c r="O1964" t="s">
        <v>30</v>
      </c>
      <c r="P1964" s="5">
        <v>19.97</v>
      </c>
      <c r="Q1964">
        <v>3.9</v>
      </c>
      <c r="R1964" t="s">
        <v>23</v>
      </c>
    </row>
    <row r="1965" spans="1:18" x14ac:dyDescent="0.3">
      <c r="A1965" t="s">
        <v>4017</v>
      </c>
      <c r="B1965" s="1">
        <v>44519</v>
      </c>
      <c r="C1965" t="s">
        <v>4018</v>
      </c>
      <c r="D1965" t="s">
        <v>45</v>
      </c>
      <c r="E1965" t="s">
        <v>46</v>
      </c>
      <c r="F1965">
        <v>12</v>
      </c>
      <c r="G1965">
        <v>11</v>
      </c>
      <c r="H1965" s="4">
        <v>1191.4000000000001</v>
      </c>
      <c r="I1965" s="4">
        <v>1334.3680000000002</v>
      </c>
      <c r="J1965" s="4">
        <f t="shared" si="60"/>
        <v>1526.698000000001</v>
      </c>
      <c r="K1965" s="4">
        <f t="shared" si="61"/>
        <v>14678.048000000003</v>
      </c>
      <c r="L1965" t="s">
        <v>47</v>
      </c>
      <c r="M1965" t="s">
        <v>79</v>
      </c>
      <c r="N1965" t="s">
        <v>36</v>
      </c>
      <c r="O1965" t="s">
        <v>53</v>
      </c>
      <c r="P1965" s="5">
        <v>45.95</v>
      </c>
      <c r="Q1965">
        <v>1.7</v>
      </c>
      <c r="R1965" t="s">
        <v>23</v>
      </c>
    </row>
    <row r="1966" spans="1:18" x14ac:dyDescent="0.3">
      <c r="A1966" t="s">
        <v>5600</v>
      </c>
      <c r="B1966" s="1">
        <v>44519</v>
      </c>
      <c r="C1966" t="s">
        <v>5601</v>
      </c>
      <c r="D1966" t="s">
        <v>65</v>
      </c>
      <c r="E1966" t="s">
        <v>82</v>
      </c>
      <c r="F1966">
        <v>2</v>
      </c>
      <c r="G1966">
        <v>2</v>
      </c>
      <c r="H1966" s="4">
        <v>1397.87</v>
      </c>
      <c r="I1966" s="4">
        <v>1537.6569999999999</v>
      </c>
      <c r="J1966" s="4">
        <f t="shared" si="60"/>
        <v>240.72400000000007</v>
      </c>
      <c r="K1966" s="4">
        <f t="shared" si="61"/>
        <v>3075.3139999999999</v>
      </c>
      <c r="L1966" t="s">
        <v>51</v>
      </c>
      <c r="M1966" t="s">
        <v>28</v>
      </c>
      <c r="N1966" t="s">
        <v>29</v>
      </c>
      <c r="O1966" t="s">
        <v>89</v>
      </c>
      <c r="P1966" s="5">
        <v>38.85</v>
      </c>
      <c r="Q1966">
        <v>4.5999999999999996</v>
      </c>
      <c r="R1966" t="s">
        <v>23</v>
      </c>
    </row>
    <row r="1967" spans="1:18" x14ac:dyDescent="0.3">
      <c r="A1967" t="s">
        <v>1584</v>
      </c>
      <c r="B1967" s="1">
        <v>44520</v>
      </c>
      <c r="C1967" t="s">
        <v>1585</v>
      </c>
      <c r="D1967" t="s">
        <v>61</v>
      </c>
      <c r="E1967" t="s">
        <v>70</v>
      </c>
      <c r="F1967">
        <v>12</v>
      </c>
      <c r="G1967">
        <v>10</v>
      </c>
      <c r="H1967" s="4">
        <v>653.39</v>
      </c>
      <c r="I1967" s="4">
        <v>725.26290000000006</v>
      </c>
      <c r="J1967" s="4">
        <f t="shared" si="60"/>
        <v>707.26900000000114</v>
      </c>
      <c r="K1967" s="4">
        <f t="shared" si="61"/>
        <v>7252.6290000000008</v>
      </c>
      <c r="L1967" t="s">
        <v>47</v>
      </c>
      <c r="M1967" t="s">
        <v>42</v>
      </c>
      <c r="N1967" t="s">
        <v>22</v>
      </c>
      <c r="O1967" t="s">
        <v>37</v>
      </c>
      <c r="P1967" s="5">
        <v>11.46</v>
      </c>
      <c r="Q1967">
        <v>3.3</v>
      </c>
      <c r="R1967" t="s">
        <v>74</v>
      </c>
    </row>
    <row r="1968" spans="1:18" x14ac:dyDescent="0.3">
      <c r="A1968" t="s">
        <v>3669</v>
      </c>
      <c r="B1968" s="1">
        <v>44520</v>
      </c>
      <c r="C1968" t="s">
        <v>3670</v>
      </c>
      <c r="D1968" t="s">
        <v>45</v>
      </c>
      <c r="E1968" t="s">
        <v>46</v>
      </c>
      <c r="F1968">
        <v>17</v>
      </c>
      <c r="G1968">
        <v>17</v>
      </c>
      <c r="H1968" s="4">
        <v>41.13</v>
      </c>
      <c r="I1968" s="4">
        <v>45.243000000000009</v>
      </c>
      <c r="J1968" s="4">
        <f t="shared" si="60"/>
        <v>67.891000000000162</v>
      </c>
      <c r="K1968" s="4">
        <f t="shared" si="61"/>
        <v>769.1310000000002</v>
      </c>
      <c r="L1968" t="s">
        <v>51</v>
      </c>
      <c r="M1968" t="s">
        <v>123</v>
      </c>
      <c r="N1968" t="s">
        <v>36</v>
      </c>
      <c r="O1968" t="s">
        <v>53</v>
      </c>
      <c r="P1968" s="5">
        <v>2.0299999999999998</v>
      </c>
      <c r="Q1968">
        <v>1.1000000000000001</v>
      </c>
      <c r="R1968" t="s">
        <v>23</v>
      </c>
    </row>
    <row r="1969" spans="1:18" x14ac:dyDescent="0.3">
      <c r="A1969" t="s">
        <v>5921</v>
      </c>
      <c r="B1969" s="1">
        <v>44520</v>
      </c>
      <c r="C1969" t="s">
        <v>5922</v>
      </c>
      <c r="D1969" t="s">
        <v>61</v>
      </c>
      <c r="E1969" t="s">
        <v>70</v>
      </c>
      <c r="F1969">
        <v>10</v>
      </c>
      <c r="G1969">
        <v>10</v>
      </c>
      <c r="H1969" s="4">
        <v>328.58</v>
      </c>
      <c r="I1969" s="4">
        <v>361.43799999999999</v>
      </c>
      <c r="J1969" s="4">
        <f t="shared" si="60"/>
        <v>318.83000000000038</v>
      </c>
      <c r="K1969" s="4">
        <f t="shared" si="61"/>
        <v>3614.38</v>
      </c>
      <c r="L1969" t="s">
        <v>27</v>
      </c>
      <c r="M1969" t="s">
        <v>42</v>
      </c>
      <c r="N1969" t="s">
        <v>71</v>
      </c>
      <c r="O1969" t="s">
        <v>37</v>
      </c>
      <c r="P1969" s="5">
        <v>9.75</v>
      </c>
      <c r="Q1969">
        <v>4.0999999999999996</v>
      </c>
      <c r="R1969" t="s">
        <v>23</v>
      </c>
    </row>
    <row r="1970" spans="1:18" x14ac:dyDescent="0.3">
      <c r="A1970" t="s">
        <v>7421</v>
      </c>
      <c r="B1970" s="1">
        <v>44520</v>
      </c>
      <c r="C1970" t="s">
        <v>7422</v>
      </c>
      <c r="D1970" t="s">
        <v>77</v>
      </c>
      <c r="E1970" t="s">
        <v>82</v>
      </c>
      <c r="F1970">
        <v>15</v>
      </c>
      <c r="G1970">
        <v>14</v>
      </c>
      <c r="H1970" s="4">
        <v>1399.38</v>
      </c>
      <c r="I1970" s="4">
        <v>1483.3428000000001</v>
      </c>
      <c r="J1970" s="4">
        <f t="shared" si="60"/>
        <v>1140.6392000000017</v>
      </c>
      <c r="K1970" s="4">
        <f t="shared" si="61"/>
        <v>20766.799200000001</v>
      </c>
      <c r="L1970" t="s">
        <v>51</v>
      </c>
      <c r="M1970" t="s">
        <v>86</v>
      </c>
      <c r="N1970" t="s">
        <v>36</v>
      </c>
      <c r="O1970" t="s">
        <v>67</v>
      </c>
      <c r="P1970" s="5">
        <v>34.840000000000003</v>
      </c>
      <c r="Q1970">
        <v>3</v>
      </c>
      <c r="R1970" t="s">
        <v>23</v>
      </c>
    </row>
    <row r="1971" spans="1:18" x14ac:dyDescent="0.3">
      <c r="A1971" t="s">
        <v>5892</v>
      </c>
      <c r="B1971" s="1">
        <v>44521</v>
      </c>
      <c r="C1971" t="s">
        <v>5893</v>
      </c>
      <c r="D1971" t="s">
        <v>61</v>
      </c>
      <c r="E1971" t="s">
        <v>70</v>
      </c>
      <c r="F1971">
        <v>18</v>
      </c>
      <c r="G1971">
        <v>15</v>
      </c>
      <c r="H1971" s="4">
        <v>219.7</v>
      </c>
      <c r="I1971" s="4">
        <v>252.65499999999997</v>
      </c>
      <c r="J1971" s="4">
        <f t="shared" si="60"/>
        <v>445.49499999999983</v>
      </c>
      <c r="K1971" s="4">
        <f t="shared" si="61"/>
        <v>3789.8249999999998</v>
      </c>
      <c r="L1971" t="s">
        <v>47</v>
      </c>
      <c r="M1971" t="s">
        <v>35</v>
      </c>
      <c r="N1971" t="s">
        <v>36</v>
      </c>
      <c r="O1971" t="s">
        <v>67</v>
      </c>
      <c r="P1971" s="5">
        <v>48.83</v>
      </c>
      <c r="Q1971">
        <v>1.9</v>
      </c>
      <c r="R1971" t="s">
        <v>23</v>
      </c>
    </row>
    <row r="1972" spans="1:18" x14ac:dyDescent="0.3">
      <c r="A1972" t="s">
        <v>10185</v>
      </c>
      <c r="B1972" s="1">
        <v>44521</v>
      </c>
      <c r="C1972" t="s">
        <v>10186</v>
      </c>
      <c r="D1972" t="s">
        <v>130</v>
      </c>
      <c r="E1972" t="s">
        <v>82</v>
      </c>
      <c r="F1972">
        <v>16</v>
      </c>
      <c r="G1972">
        <v>13</v>
      </c>
      <c r="H1972" s="4">
        <v>934.27</v>
      </c>
      <c r="I1972" s="4">
        <v>1046.3824000000002</v>
      </c>
      <c r="J1972" s="4">
        <f t="shared" si="60"/>
        <v>1441.1012000000017</v>
      </c>
      <c r="K1972" s="4">
        <f t="shared" si="61"/>
        <v>13602.971200000002</v>
      </c>
      <c r="L1972" t="s">
        <v>51</v>
      </c>
      <c r="M1972" t="s">
        <v>28</v>
      </c>
      <c r="N1972" t="s">
        <v>22</v>
      </c>
      <c r="O1972" t="s">
        <v>67</v>
      </c>
      <c r="P1972" s="5">
        <v>16.36</v>
      </c>
      <c r="Q1972">
        <v>3.5</v>
      </c>
      <c r="R1972" t="s">
        <v>74</v>
      </c>
    </row>
    <row r="1973" spans="1:18" x14ac:dyDescent="0.3">
      <c r="A1973" t="s">
        <v>2628</v>
      </c>
      <c r="B1973" s="1">
        <v>44522</v>
      </c>
      <c r="C1973" t="s">
        <v>2629</v>
      </c>
      <c r="D1973" t="s">
        <v>100</v>
      </c>
      <c r="E1973" t="s">
        <v>57</v>
      </c>
      <c r="F1973">
        <v>1</v>
      </c>
      <c r="G1973">
        <v>1</v>
      </c>
      <c r="H1973" s="4">
        <v>419.56</v>
      </c>
      <c r="I1973" s="4">
        <v>444.73360000000002</v>
      </c>
      <c r="J1973" s="4">
        <f t="shared" si="60"/>
        <v>13.193600000000021</v>
      </c>
      <c r="K1973" s="4">
        <f t="shared" si="61"/>
        <v>444.73360000000002</v>
      </c>
      <c r="L1973" t="s">
        <v>66</v>
      </c>
      <c r="M1973" t="s">
        <v>42</v>
      </c>
      <c r="N1973" t="s">
        <v>29</v>
      </c>
      <c r="O1973" t="s">
        <v>37</v>
      </c>
      <c r="P1973" s="5">
        <v>11.98</v>
      </c>
      <c r="Q1973">
        <v>2.9</v>
      </c>
      <c r="R1973" t="s">
        <v>23</v>
      </c>
    </row>
    <row r="1974" spans="1:18" x14ac:dyDescent="0.3">
      <c r="A1974" t="s">
        <v>3638</v>
      </c>
      <c r="B1974" s="1">
        <v>44522</v>
      </c>
      <c r="C1974" t="s">
        <v>3020</v>
      </c>
      <c r="D1974" t="s">
        <v>45</v>
      </c>
      <c r="E1974" t="s">
        <v>46</v>
      </c>
      <c r="F1974">
        <v>3</v>
      </c>
      <c r="G1974">
        <v>2</v>
      </c>
      <c r="H1974" s="4">
        <v>70.75</v>
      </c>
      <c r="I1974" s="4">
        <v>78.532500000000013</v>
      </c>
      <c r="J1974" s="4">
        <f t="shared" si="60"/>
        <v>-19.444999999999972</v>
      </c>
      <c r="K1974" s="4">
        <f t="shared" si="61"/>
        <v>157.06500000000003</v>
      </c>
      <c r="L1974" t="s">
        <v>20</v>
      </c>
      <c r="M1974" t="s">
        <v>86</v>
      </c>
      <c r="N1974" t="s">
        <v>36</v>
      </c>
      <c r="O1974" t="s">
        <v>37</v>
      </c>
      <c r="P1974" s="5">
        <v>35.01</v>
      </c>
      <c r="Q1974">
        <v>1.4</v>
      </c>
      <c r="R1974" t="s">
        <v>23</v>
      </c>
    </row>
    <row r="1975" spans="1:18" x14ac:dyDescent="0.3">
      <c r="A1975" t="s">
        <v>4378</v>
      </c>
      <c r="B1975" s="1">
        <v>44522</v>
      </c>
      <c r="C1975" t="s">
        <v>4379</v>
      </c>
      <c r="D1975" t="s">
        <v>109</v>
      </c>
      <c r="E1975" t="s">
        <v>46</v>
      </c>
      <c r="F1975">
        <v>12</v>
      </c>
      <c r="G1975">
        <v>12</v>
      </c>
      <c r="H1975" s="4">
        <v>330.43</v>
      </c>
      <c r="I1975" s="4">
        <v>346.95150000000001</v>
      </c>
      <c r="J1975" s="4">
        <f t="shared" si="60"/>
        <v>171.85799999999981</v>
      </c>
      <c r="K1975" s="4">
        <f t="shared" si="61"/>
        <v>4163.4179999999997</v>
      </c>
      <c r="L1975" t="s">
        <v>20</v>
      </c>
      <c r="M1975" t="s">
        <v>28</v>
      </c>
      <c r="N1975" t="s">
        <v>36</v>
      </c>
      <c r="O1975" t="s">
        <v>37</v>
      </c>
      <c r="P1975" s="5">
        <v>26.4</v>
      </c>
      <c r="Q1975">
        <v>3.1</v>
      </c>
      <c r="R1975" t="s">
        <v>23</v>
      </c>
    </row>
    <row r="1976" spans="1:18" x14ac:dyDescent="0.3">
      <c r="A1976" t="s">
        <v>5140</v>
      </c>
      <c r="B1976" s="1">
        <v>44522</v>
      </c>
      <c r="C1976" t="s">
        <v>5141</v>
      </c>
      <c r="D1976" t="s">
        <v>33</v>
      </c>
      <c r="E1976" t="s">
        <v>70</v>
      </c>
      <c r="F1976">
        <v>16</v>
      </c>
      <c r="G1976">
        <v>15</v>
      </c>
      <c r="H1976" s="4">
        <v>1261.06</v>
      </c>
      <c r="I1976" s="4">
        <v>1424.9977999999999</v>
      </c>
      <c r="J1976" s="4">
        <f t="shared" si="60"/>
        <v>2444.3869999999993</v>
      </c>
      <c r="K1976" s="4">
        <f t="shared" si="61"/>
        <v>21374.966999999997</v>
      </c>
      <c r="L1976" t="s">
        <v>20</v>
      </c>
      <c r="M1976" t="s">
        <v>35</v>
      </c>
      <c r="N1976" t="s">
        <v>36</v>
      </c>
      <c r="O1976" t="s">
        <v>89</v>
      </c>
      <c r="P1976" s="5">
        <v>14.68</v>
      </c>
      <c r="Q1976">
        <v>3.8</v>
      </c>
      <c r="R1976" t="s">
        <v>23</v>
      </c>
    </row>
    <row r="1977" spans="1:18" x14ac:dyDescent="0.3">
      <c r="A1977" t="s">
        <v>5603</v>
      </c>
      <c r="B1977" s="1">
        <v>44522</v>
      </c>
      <c r="C1977" t="s">
        <v>5604</v>
      </c>
      <c r="D1977" t="s">
        <v>130</v>
      </c>
      <c r="E1977" t="s">
        <v>82</v>
      </c>
      <c r="F1977">
        <v>11</v>
      </c>
      <c r="G1977">
        <v>11</v>
      </c>
      <c r="H1977" s="4">
        <v>804.72</v>
      </c>
      <c r="I1977" s="4">
        <v>844.95600000000002</v>
      </c>
      <c r="J1977" s="4">
        <f t="shared" si="60"/>
        <v>408.81599999999958</v>
      </c>
      <c r="K1977" s="4">
        <f t="shared" si="61"/>
        <v>9294.5159999999996</v>
      </c>
      <c r="L1977" t="s">
        <v>27</v>
      </c>
      <c r="M1977" t="s">
        <v>35</v>
      </c>
      <c r="N1977" t="s">
        <v>22</v>
      </c>
      <c r="O1977" t="s">
        <v>89</v>
      </c>
      <c r="P1977" s="5">
        <v>33.78</v>
      </c>
      <c r="Q1977">
        <v>4.5</v>
      </c>
      <c r="R1977" t="s">
        <v>23</v>
      </c>
    </row>
    <row r="1978" spans="1:18" x14ac:dyDescent="0.3">
      <c r="A1978" t="s">
        <v>9500</v>
      </c>
      <c r="B1978" s="1">
        <v>44522</v>
      </c>
      <c r="C1978" t="s">
        <v>9501</v>
      </c>
      <c r="D1978" t="s">
        <v>109</v>
      </c>
      <c r="E1978" t="s">
        <v>46</v>
      </c>
      <c r="F1978">
        <v>9</v>
      </c>
      <c r="G1978">
        <v>7</v>
      </c>
      <c r="H1978" s="4">
        <v>959.36</v>
      </c>
      <c r="I1978" s="4">
        <v>1055.296</v>
      </c>
      <c r="J1978" s="4">
        <f t="shared" si="60"/>
        <v>658.31199999999967</v>
      </c>
      <c r="K1978" s="4">
        <f t="shared" si="61"/>
        <v>7387.0720000000001</v>
      </c>
      <c r="L1978" t="s">
        <v>47</v>
      </c>
      <c r="M1978" t="s">
        <v>123</v>
      </c>
      <c r="N1978" t="s">
        <v>22</v>
      </c>
      <c r="O1978" t="s">
        <v>37</v>
      </c>
      <c r="P1978" s="5">
        <v>13.24</v>
      </c>
      <c r="Q1978">
        <v>3.7</v>
      </c>
      <c r="R1978" t="s">
        <v>23</v>
      </c>
    </row>
    <row r="1979" spans="1:18" x14ac:dyDescent="0.3">
      <c r="A1979" t="s">
        <v>234</v>
      </c>
      <c r="B1979" s="1">
        <v>44523</v>
      </c>
      <c r="C1979" t="s">
        <v>235</v>
      </c>
      <c r="D1979" t="s">
        <v>100</v>
      </c>
      <c r="E1979" t="s">
        <v>57</v>
      </c>
      <c r="F1979">
        <v>4</v>
      </c>
      <c r="G1979">
        <v>3</v>
      </c>
      <c r="H1979" s="4">
        <v>1065.03</v>
      </c>
      <c r="I1979" s="4">
        <v>1182.1833000000001</v>
      </c>
      <c r="J1979" s="4">
        <f t="shared" si="60"/>
        <v>308.5099000000003</v>
      </c>
      <c r="K1979" s="4">
        <f t="shared" si="61"/>
        <v>3546.5499000000004</v>
      </c>
      <c r="L1979" t="s">
        <v>27</v>
      </c>
      <c r="M1979" t="s">
        <v>28</v>
      </c>
      <c r="N1979" t="s">
        <v>29</v>
      </c>
      <c r="O1979" t="s">
        <v>53</v>
      </c>
      <c r="P1979" s="5">
        <v>42.95</v>
      </c>
      <c r="Q1979">
        <v>3.8</v>
      </c>
      <c r="R1979" t="s">
        <v>23</v>
      </c>
    </row>
    <row r="1980" spans="1:18" x14ac:dyDescent="0.3">
      <c r="A1980" t="s">
        <v>2359</v>
      </c>
      <c r="B1980" s="1">
        <v>44523</v>
      </c>
      <c r="C1980" t="s">
        <v>2360</v>
      </c>
      <c r="D1980" t="s">
        <v>130</v>
      </c>
      <c r="E1980" t="s">
        <v>82</v>
      </c>
      <c r="F1980">
        <v>12</v>
      </c>
      <c r="G1980">
        <v>11</v>
      </c>
      <c r="H1980" s="4">
        <v>690.81</v>
      </c>
      <c r="I1980" s="4">
        <v>780.61529999999982</v>
      </c>
      <c r="J1980" s="4">
        <f t="shared" si="60"/>
        <v>982.09829999999806</v>
      </c>
      <c r="K1980" s="4">
        <f t="shared" si="61"/>
        <v>8586.7682999999979</v>
      </c>
      <c r="L1980" t="s">
        <v>47</v>
      </c>
      <c r="M1980" t="s">
        <v>123</v>
      </c>
      <c r="N1980" t="s">
        <v>71</v>
      </c>
      <c r="O1980" t="s">
        <v>89</v>
      </c>
      <c r="P1980" s="5">
        <v>5.76</v>
      </c>
      <c r="Q1980">
        <v>0</v>
      </c>
      <c r="R1980" t="s">
        <v>23</v>
      </c>
    </row>
    <row r="1981" spans="1:18" x14ac:dyDescent="0.3">
      <c r="A1981" t="s">
        <v>9312</v>
      </c>
      <c r="B1981" s="1">
        <v>44523</v>
      </c>
      <c r="C1981" t="s">
        <v>9313</v>
      </c>
      <c r="D1981" t="s">
        <v>116</v>
      </c>
      <c r="E1981" t="s">
        <v>50</v>
      </c>
      <c r="F1981">
        <v>20</v>
      </c>
      <c r="G1981">
        <v>16</v>
      </c>
      <c r="H1981" s="4">
        <v>821.64</v>
      </c>
      <c r="I1981" s="4">
        <v>903.80400000000009</v>
      </c>
      <c r="J1981" s="4">
        <f t="shared" si="60"/>
        <v>1293.8440000000016</v>
      </c>
      <c r="K1981" s="4">
        <f t="shared" si="61"/>
        <v>14460.864000000001</v>
      </c>
      <c r="L1981" t="s">
        <v>47</v>
      </c>
      <c r="M1981" t="s">
        <v>123</v>
      </c>
      <c r="N1981" t="s">
        <v>22</v>
      </c>
      <c r="O1981" t="s">
        <v>89</v>
      </c>
      <c r="P1981" s="5">
        <v>20.78</v>
      </c>
      <c r="Q1981">
        <v>1.7</v>
      </c>
      <c r="R1981" t="s">
        <v>23</v>
      </c>
    </row>
    <row r="1982" spans="1:18" x14ac:dyDescent="0.3">
      <c r="A1982" t="s">
        <v>5694</v>
      </c>
      <c r="B1982" s="1">
        <v>44524</v>
      </c>
      <c r="C1982" t="s">
        <v>5695</v>
      </c>
      <c r="D1982" t="s">
        <v>77</v>
      </c>
      <c r="E1982" t="s">
        <v>82</v>
      </c>
      <c r="F1982">
        <v>8</v>
      </c>
      <c r="G1982">
        <v>6</v>
      </c>
      <c r="H1982" s="4">
        <v>1092.67</v>
      </c>
      <c r="I1982" s="4">
        <v>1223.7904000000001</v>
      </c>
      <c r="J1982" s="4">
        <f t="shared" si="60"/>
        <v>744.00240000000053</v>
      </c>
      <c r="K1982" s="4">
        <f t="shared" si="61"/>
        <v>7342.742400000001</v>
      </c>
      <c r="L1982" t="s">
        <v>27</v>
      </c>
      <c r="M1982" t="s">
        <v>42</v>
      </c>
      <c r="N1982" t="s">
        <v>71</v>
      </c>
      <c r="O1982" t="s">
        <v>53</v>
      </c>
      <c r="P1982" s="5">
        <v>42.72</v>
      </c>
      <c r="Q1982">
        <v>4.3</v>
      </c>
      <c r="R1982" t="s">
        <v>23</v>
      </c>
    </row>
    <row r="1983" spans="1:18" x14ac:dyDescent="0.3">
      <c r="A1983" t="s">
        <v>9577</v>
      </c>
      <c r="B1983" s="1">
        <v>44524</v>
      </c>
      <c r="C1983" t="s">
        <v>9578</v>
      </c>
      <c r="D1983" t="s">
        <v>130</v>
      </c>
      <c r="E1983" t="s">
        <v>82</v>
      </c>
      <c r="F1983">
        <v>13</v>
      </c>
      <c r="G1983">
        <v>11</v>
      </c>
      <c r="H1983" s="4">
        <v>912.83</v>
      </c>
      <c r="I1983" s="4">
        <v>1004.1130000000002</v>
      </c>
      <c r="J1983" s="4">
        <f t="shared" si="60"/>
        <v>978.46300000000122</v>
      </c>
      <c r="K1983" s="4">
        <f t="shared" si="61"/>
        <v>11045.243000000002</v>
      </c>
      <c r="L1983" t="s">
        <v>27</v>
      </c>
      <c r="M1983" t="s">
        <v>28</v>
      </c>
      <c r="N1983" t="s">
        <v>29</v>
      </c>
      <c r="O1983" t="s">
        <v>37</v>
      </c>
      <c r="P1983" s="5">
        <v>25.65</v>
      </c>
      <c r="Q1983">
        <v>1.7</v>
      </c>
      <c r="R1983" t="s">
        <v>23</v>
      </c>
    </row>
    <row r="1984" spans="1:18" x14ac:dyDescent="0.3">
      <c r="A1984" t="s">
        <v>10225</v>
      </c>
      <c r="B1984" s="1">
        <v>44524</v>
      </c>
      <c r="C1984" t="s">
        <v>7512</v>
      </c>
      <c r="D1984" t="s">
        <v>116</v>
      </c>
      <c r="E1984" t="s">
        <v>50</v>
      </c>
      <c r="F1984">
        <v>20</v>
      </c>
      <c r="G1984">
        <v>17</v>
      </c>
      <c r="H1984" s="4">
        <v>1008.01</v>
      </c>
      <c r="I1984" s="4">
        <v>1149.1314000000002</v>
      </c>
      <c r="J1984" s="4">
        <f t="shared" si="60"/>
        <v>2359.7138000000036</v>
      </c>
      <c r="K1984" s="4">
        <f t="shared" si="61"/>
        <v>19535.233800000002</v>
      </c>
      <c r="L1984" t="s">
        <v>27</v>
      </c>
      <c r="M1984" t="s">
        <v>35</v>
      </c>
      <c r="N1984" t="s">
        <v>71</v>
      </c>
      <c r="O1984" t="s">
        <v>53</v>
      </c>
      <c r="P1984" s="5">
        <v>39.35</v>
      </c>
      <c r="Q1984">
        <v>1.1000000000000001</v>
      </c>
      <c r="R1984" t="s">
        <v>23</v>
      </c>
    </row>
    <row r="1985" spans="1:18" x14ac:dyDescent="0.3">
      <c r="A1985" t="s">
        <v>10428</v>
      </c>
      <c r="B1985" s="1">
        <v>44524</v>
      </c>
      <c r="C1985" t="s">
        <v>10429</v>
      </c>
      <c r="D1985" t="s">
        <v>33</v>
      </c>
      <c r="E1985" t="s">
        <v>70</v>
      </c>
      <c r="F1985">
        <v>13</v>
      </c>
      <c r="G1985">
        <v>11</v>
      </c>
      <c r="H1985" s="4">
        <v>176.54</v>
      </c>
      <c r="I1985" s="4">
        <v>187.13239999999999</v>
      </c>
      <c r="J1985" s="4">
        <f t="shared" si="60"/>
        <v>67.776400000000194</v>
      </c>
      <c r="K1985" s="4">
        <f t="shared" si="61"/>
        <v>2058.4564</v>
      </c>
      <c r="L1985" t="s">
        <v>51</v>
      </c>
      <c r="M1985" t="s">
        <v>28</v>
      </c>
      <c r="N1985" t="s">
        <v>71</v>
      </c>
      <c r="O1985" t="s">
        <v>37</v>
      </c>
      <c r="P1985" s="5">
        <v>48.74</v>
      </c>
      <c r="Q1985">
        <v>3.5</v>
      </c>
      <c r="R1985" t="s">
        <v>23</v>
      </c>
    </row>
    <row r="1986" spans="1:18" x14ac:dyDescent="0.3">
      <c r="A1986" t="s">
        <v>2229</v>
      </c>
      <c r="B1986" s="1">
        <v>44526</v>
      </c>
      <c r="C1986" t="s">
        <v>2230</v>
      </c>
      <c r="D1986" t="s">
        <v>94</v>
      </c>
      <c r="E1986" t="s">
        <v>50</v>
      </c>
      <c r="F1986">
        <v>15</v>
      </c>
      <c r="G1986">
        <v>13</v>
      </c>
      <c r="H1986" s="4">
        <v>862.88</v>
      </c>
      <c r="I1986" s="4">
        <v>992.3119999999999</v>
      </c>
      <c r="J1986" s="4">
        <f t="shared" ref="J1986:J2049" si="62">(G1986*I1986)-(G1986*H1986)-P1986</f>
        <v>1650.5759999999982</v>
      </c>
      <c r="K1986" s="4">
        <f t="shared" ref="K1986:K2049" si="63">G1986*I1986</f>
        <v>12900.055999999999</v>
      </c>
      <c r="L1986" t="s">
        <v>66</v>
      </c>
      <c r="M1986" t="s">
        <v>86</v>
      </c>
      <c r="N1986" t="s">
        <v>22</v>
      </c>
      <c r="O1986" t="s">
        <v>30</v>
      </c>
      <c r="P1986" s="5">
        <v>32.04</v>
      </c>
      <c r="Q1986">
        <v>0</v>
      </c>
      <c r="R1986" t="s">
        <v>23</v>
      </c>
    </row>
    <row r="1987" spans="1:18" x14ac:dyDescent="0.3">
      <c r="A1987" t="s">
        <v>9480</v>
      </c>
      <c r="B1987" s="1">
        <v>44526</v>
      </c>
      <c r="C1987" t="s">
        <v>9481</v>
      </c>
      <c r="D1987" t="s">
        <v>116</v>
      </c>
      <c r="E1987" t="s">
        <v>50</v>
      </c>
      <c r="F1987">
        <v>2</v>
      </c>
      <c r="G1987">
        <v>2</v>
      </c>
      <c r="H1987" s="4">
        <v>881.9</v>
      </c>
      <c r="I1987" s="4">
        <v>987.72800000000007</v>
      </c>
      <c r="J1987" s="4">
        <f t="shared" si="62"/>
        <v>174.82600000000019</v>
      </c>
      <c r="K1987" s="4">
        <f t="shared" si="63"/>
        <v>1975.4560000000001</v>
      </c>
      <c r="L1987" t="s">
        <v>66</v>
      </c>
      <c r="M1987" t="s">
        <v>86</v>
      </c>
      <c r="N1987" t="s">
        <v>71</v>
      </c>
      <c r="O1987" t="s">
        <v>89</v>
      </c>
      <c r="P1987" s="5">
        <v>36.83</v>
      </c>
      <c r="Q1987">
        <v>3.5</v>
      </c>
      <c r="R1987" t="s">
        <v>23</v>
      </c>
    </row>
    <row r="1988" spans="1:18" x14ac:dyDescent="0.3">
      <c r="A1988" t="s">
        <v>10041</v>
      </c>
      <c r="B1988" s="1">
        <v>44526</v>
      </c>
      <c r="C1988" t="s">
        <v>10042</v>
      </c>
      <c r="D1988" t="s">
        <v>33</v>
      </c>
      <c r="E1988" t="s">
        <v>70</v>
      </c>
      <c r="F1988">
        <v>1</v>
      </c>
      <c r="G1988">
        <v>1</v>
      </c>
      <c r="H1988" s="4">
        <v>504.06</v>
      </c>
      <c r="I1988" s="4">
        <v>554.46600000000001</v>
      </c>
      <c r="J1988" s="4">
        <f t="shared" si="62"/>
        <v>9.8760000000000048</v>
      </c>
      <c r="K1988" s="4">
        <f t="shared" si="63"/>
        <v>554.46600000000001</v>
      </c>
      <c r="L1988" t="s">
        <v>66</v>
      </c>
      <c r="M1988" t="s">
        <v>79</v>
      </c>
      <c r="N1988" t="s">
        <v>36</v>
      </c>
      <c r="O1988" t="s">
        <v>37</v>
      </c>
      <c r="P1988" s="5">
        <v>40.53</v>
      </c>
      <c r="Q1988">
        <v>2.8</v>
      </c>
      <c r="R1988" t="s">
        <v>23</v>
      </c>
    </row>
    <row r="1989" spans="1:18" x14ac:dyDescent="0.3">
      <c r="A1989" t="s">
        <v>2642</v>
      </c>
      <c r="B1989" s="1">
        <v>44528</v>
      </c>
      <c r="C1989" t="s">
        <v>2643</v>
      </c>
      <c r="D1989" t="s">
        <v>45</v>
      </c>
      <c r="E1989" t="s">
        <v>46</v>
      </c>
      <c r="F1989">
        <v>9</v>
      </c>
      <c r="G1989">
        <v>8</v>
      </c>
      <c r="H1989" s="4">
        <v>124.61</v>
      </c>
      <c r="I1989" s="4">
        <v>143.30149999999998</v>
      </c>
      <c r="J1989" s="4">
        <f t="shared" si="62"/>
        <v>147.40199999999982</v>
      </c>
      <c r="K1989" s="4">
        <f t="shared" si="63"/>
        <v>1146.4119999999998</v>
      </c>
      <c r="L1989" t="s">
        <v>66</v>
      </c>
      <c r="M1989" t="s">
        <v>79</v>
      </c>
      <c r="N1989" t="s">
        <v>29</v>
      </c>
      <c r="O1989" t="s">
        <v>67</v>
      </c>
      <c r="P1989" s="5">
        <v>2.13</v>
      </c>
      <c r="Q1989">
        <v>1.6</v>
      </c>
      <c r="R1989" t="s">
        <v>23</v>
      </c>
    </row>
    <row r="1990" spans="1:18" x14ac:dyDescent="0.3">
      <c r="A1990" t="s">
        <v>2931</v>
      </c>
      <c r="B1990" s="1">
        <v>44529</v>
      </c>
      <c r="C1990" t="s">
        <v>2932</v>
      </c>
      <c r="D1990" t="s">
        <v>33</v>
      </c>
      <c r="E1990" t="s">
        <v>70</v>
      </c>
      <c r="F1990">
        <v>14</v>
      </c>
      <c r="G1990">
        <v>12</v>
      </c>
      <c r="H1990" s="4">
        <v>749.92</v>
      </c>
      <c r="I1990" s="4">
        <v>832.41120000000001</v>
      </c>
      <c r="J1990" s="4">
        <f t="shared" si="62"/>
        <v>942.67440000000101</v>
      </c>
      <c r="K1990" s="4">
        <f t="shared" si="63"/>
        <v>9988.9344000000001</v>
      </c>
      <c r="L1990" t="s">
        <v>47</v>
      </c>
      <c r="M1990" t="s">
        <v>79</v>
      </c>
      <c r="N1990" t="s">
        <v>36</v>
      </c>
      <c r="O1990" t="s">
        <v>53</v>
      </c>
      <c r="P1990" s="5">
        <v>47.22</v>
      </c>
      <c r="Q1990">
        <v>3.4</v>
      </c>
      <c r="R1990" t="s">
        <v>23</v>
      </c>
    </row>
    <row r="1991" spans="1:18" x14ac:dyDescent="0.3">
      <c r="A1991" t="s">
        <v>10292</v>
      </c>
      <c r="B1991" s="1">
        <v>44529</v>
      </c>
      <c r="C1991" t="s">
        <v>10293</v>
      </c>
      <c r="D1991" t="s">
        <v>116</v>
      </c>
      <c r="E1991" t="s">
        <v>50</v>
      </c>
      <c r="F1991">
        <v>16</v>
      </c>
      <c r="G1991">
        <v>14</v>
      </c>
      <c r="H1991" s="4">
        <v>362.38</v>
      </c>
      <c r="I1991" s="4">
        <v>380.49900000000002</v>
      </c>
      <c r="J1991" s="4">
        <f t="shared" si="62"/>
        <v>225.02600000000109</v>
      </c>
      <c r="K1991" s="4">
        <f t="shared" si="63"/>
        <v>5326.9860000000008</v>
      </c>
      <c r="L1991" t="s">
        <v>47</v>
      </c>
      <c r="M1991" t="s">
        <v>21</v>
      </c>
      <c r="N1991" t="s">
        <v>36</v>
      </c>
      <c r="O1991" t="s">
        <v>37</v>
      </c>
      <c r="P1991" s="5">
        <v>28.64</v>
      </c>
      <c r="Q1991">
        <v>1.6</v>
      </c>
      <c r="R1991" t="s">
        <v>23</v>
      </c>
    </row>
    <row r="1992" spans="1:18" x14ac:dyDescent="0.3">
      <c r="A1992" t="s">
        <v>10620</v>
      </c>
      <c r="B1992" s="1">
        <v>44529</v>
      </c>
      <c r="C1992" t="s">
        <v>10621</v>
      </c>
      <c r="D1992" t="s">
        <v>56</v>
      </c>
      <c r="E1992" t="s">
        <v>57</v>
      </c>
      <c r="F1992">
        <v>19</v>
      </c>
      <c r="G1992">
        <v>16</v>
      </c>
      <c r="H1992" s="4">
        <v>235.18</v>
      </c>
      <c r="I1992" s="4">
        <v>251.64260000000002</v>
      </c>
      <c r="J1992" s="4">
        <f t="shared" si="62"/>
        <v>220.37160000000014</v>
      </c>
      <c r="K1992" s="4">
        <f t="shared" si="63"/>
        <v>4026.2816000000003</v>
      </c>
      <c r="L1992" t="s">
        <v>20</v>
      </c>
      <c r="M1992" t="s">
        <v>35</v>
      </c>
      <c r="N1992" t="s">
        <v>71</v>
      </c>
      <c r="O1992" t="s">
        <v>89</v>
      </c>
      <c r="P1992" s="5">
        <v>43.03</v>
      </c>
      <c r="Q1992">
        <v>1.3</v>
      </c>
      <c r="R1992" t="s">
        <v>74</v>
      </c>
    </row>
    <row r="1993" spans="1:18" x14ac:dyDescent="0.3">
      <c r="A1993" t="s">
        <v>376</v>
      </c>
      <c r="B1993" s="1">
        <v>44530</v>
      </c>
      <c r="C1993" t="s">
        <v>377</v>
      </c>
      <c r="D1993" t="s">
        <v>130</v>
      </c>
      <c r="E1993" t="s">
        <v>82</v>
      </c>
      <c r="F1993">
        <v>4</v>
      </c>
      <c r="G1993">
        <v>3</v>
      </c>
      <c r="H1993" s="4">
        <v>202.81</v>
      </c>
      <c r="I1993" s="4">
        <v>217.00670000000002</v>
      </c>
      <c r="J1993" s="4">
        <f t="shared" si="62"/>
        <v>15.660100000000007</v>
      </c>
      <c r="K1993" s="4">
        <f t="shared" si="63"/>
        <v>651.02010000000007</v>
      </c>
      <c r="L1993" t="s">
        <v>47</v>
      </c>
      <c r="M1993" t="s">
        <v>28</v>
      </c>
      <c r="N1993" t="s">
        <v>22</v>
      </c>
      <c r="O1993" t="s">
        <v>67</v>
      </c>
      <c r="P1993" s="5">
        <v>26.93</v>
      </c>
      <c r="Q1993">
        <v>2.5</v>
      </c>
      <c r="R1993" t="s">
        <v>23</v>
      </c>
    </row>
    <row r="1994" spans="1:18" x14ac:dyDescent="0.3">
      <c r="A1994" t="s">
        <v>8166</v>
      </c>
      <c r="B1994" s="1">
        <v>44530</v>
      </c>
      <c r="C1994" t="s">
        <v>8167</v>
      </c>
      <c r="D1994" t="s">
        <v>45</v>
      </c>
      <c r="E1994" t="s">
        <v>46</v>
      </c>
      <c r="F1994">
        <v>15</v>
      </c>
      <c r="G1994">
        <v>13</v>
      </c>
      <c r="H1994" s="4">
        <v>852.18</v>
      </c>
      <c r="I1994" s="4">
        <v>894.78899999999999</v>
      </c>
      <c r="J1994" s="4">
        <f t="shared" si="62"/>
        <v>520.97699999999941</v>
      </c>
      <c r="K1994" s="4">
        <f t="shared" si="63"/>
        <v>11632.257</v>
      </c>
      <c r="L1994" t="s">
        <v>27</v>
      </c>
      <c r="M1994" t="s">
        <v>21</v>
      </c>
      <c r="N1994" t="s">
        <v>71</v>
      </c>
      <c r="O1994" t="s">
        <v>37</v>
      </c>
      <c r="P1994" s="5">
        <v>32.94</v>
      </c>
      <c r="Q1994">
        <v>3.2</v>
      </c>
      <c r="R1994" t="s">
        <v>23</v>
      </c>
    </row>
    <row r="1995" spans="1:18" x14ac:dyDescent="0.3">
      <c r="A1995" t="s">
        <v>7415</v>
      </c>
      <c r="B1995" s="1">
        <v>44531</v>
      </c>
      <c r="C1995" t="s">
        <v>7416</v>
      </c>
      <c r="D1995" t="s">
        <v>116</v>
      </c>
      <c r="E1995" t="s">
        <v>50</v>
      </c>
      <c r="F1995">
        <v>10</v>
      </c>
      <c r="G1995">
        <v>10</v>
      </c>
      <c r="H1995" s="4">
        <v>6</v>
      </c>
      <c r="I1995" s="4">
        <v>6.7799999999999994</v>
      </c>
      <c r="J1995" s="4">
        <f t="shared" si="62"/>
        <v>-17.580000000000002</v>
      </c>
      <c r="K1995" s="4">
        <f t="shared" si="63"/>
        <v>67.8</v>
      </c>
      <c r="L1995" t="s">
        <v>66</v>
      </c>
      <c r="M1995" t="s">
        <v>28</v>
      </c>
      <c r="N1995" t="s">
        <v>29</v>
      </c>
      <c r="O1995" t="s">
        <v>67</v>
      </c>
      <c r="P1995" s="5">
        <v>25.38</v>
      </c>
      <c r="Q1995">
        <v>3</v>
      </c>
      <c r="R1995" t="s">
        <v>23</v>
      </c>
    </row>
    <row r="1996" spans="1:18" x14ac:dyDescent="0.3">
      <c r="A1996" t="s">
        <v>8245</v>
      </c>
      <c r="B1996" s="1">
        <v>44531</v>
      </c>
      <c r="C1996" t="s">
        <v>8246</v>
      </c>
      <c r="D1996" t="s">
        <v>130</v>
      </c>
      <c r="E1996" t="s">
        <v>82</v>
      </c>
      <c r="F1996">
        <v>11</v>
      </c>
      <c r="G1996">
        <v>11</v>
      </c>
      <c r="H1996" s="4">
        <v>1085.49</v>
      </c>
      <c r="I1996" s="4">
        <v>1226.6036999999999</v>
      </c>
      <c r="J1996" s="4">
        <f t="shared" si="62"/>
        <v>1504.8906999999988</v>
      </c>
      <c r="K1996" s="4">
        <f t="shared" si="63"/>
        <v>13492.640699999998</v>
      </c>
      <c r="L1996" t="s">
        <v>66</v>
      </c>
      <c r="M1996" t="s">
        <v>35</v>
      </c>
      <c r="N1996" t="s">
        <v>71</v>
      </c>
      <c r="O1996" t="s">
        <v>67</v>
      </c>
      <c r="P1996" s="5">
        <v>47.36</v>
      </c>
      <c r="Q1996">
        <v>1.5</v>
      </c>
      <c r="R1996" t="s">
        <v>23</v>
      </c>
    </row>
    <row r="1997" spans="1:18" x14ac:dyDescent="0.3">
      <c r="A1997" t="s">
        <v>8247</v>
      </c>
      <c r="B1997" s="1">
        <v>44531</v>
      </c>
      <c r="C1997" t="s">
        <v>8248</v>
      </c>
      <c r="D1997" t="s">
        <v>130</v>
      </c>
      <c r="E1997" t="s">
        <v>82</v>
      </c>
      <c r="F1997">
        <v>4</v>
      </c>
      <c r="G1997">
        <v>4</v>
      </c>
      <c r="H1997" s="4">
        <v>1155.51</v>
      </c>
      <c r="I1997" s="4">
        <v>1328.8364999999999</v>
      </c>
      <c r="J1997" s="4">
        <f t="shared" si="62"/>
        <v>669.77599999999961</v>
      </c>
      <c r="K1997" s="4">
        <f t="shared" si="63"/>
        <v>5315.3459999999995</v>
      </c>
      <c r="L1997" t="s">
        <v>20</v>
      </c>
      <c r="M1997" t="s">
        <v>28</v>
      </c>
      <c r="N1997" t="s">
        <v>71</v>
      </c>
      <c r="O1997" t="s">
        <v>53</v>
      </c>
      <c r="P1997" s="5">
        <v>23.53</v>
      </c>
      <c r="Q1997">
        <v>1.2</v>
      </c>
      <c r="R1997" t="s">
        <v>23</v>
      </c>
    </row>
    <row r="1998" spans="1:18" x14ac:dyDescent="0.3">
      <c r="A1998" t="s">
        <v>8313</v>
      </c>
      <c r="B1998" s="1">
        <v>44533</v>
      </c>
      <c r="C1998" t="s">
        <v>8314</v>
      </c>
      <c r="D1998" t="s">
        <v>133</v>
      </c>
      <c r="E1998" t="s">
        <v>50</v>
      </c>
      <c r="F1998">
        <v>20</v>
      </c>
      <c r="G1998">
        <v>20</v>
      </c>
      <c r="H1998" s="4">
        <v>277.38</v>
      </c>
      <c r="I1998" s="4">
        <v>307.89180000000005</v>
      </c>
      <c r="J1998" s="4">
        <f t="shared" si="62"/>
        <v>604.51600000000076</v>
      </c>
      <c r="K1998" s="4">
        <f t="shared" si="63"/>
        <v>6157.8360000000011</v>
      </c>
      <c r="L1998" t="s">
        <v>51</v>
      </c>
      <c r="M1998" t="s">
        <v>79</v>
      </c>
      <c r="N1998" t="s">
        <v>29</v>
      </c>
      <c r="O1998" t="s">
        <v>53</v>
      </c>
      <c r="P1998" s="5">
        <v>5.72</v>
      </c>
      <c r="Q1998">
        <v>3.7</v>
      </c>
      <c r="R1998" t="s">
        <v>23</v>
      </c>
    </row>
    <row r="1999" spans="1:18" x14ac:dyDescent="0.3">
      <c r="A1999" t="s">
        <v>3843</v>
      </c>
      <c r="B1999" s="1">
        <v>44534</v>
      </c>
      <c r="C1999" t="s">
        <v>3844</v>
      </c>
      <c r="D1999" t="s">
        <v>100</v>
      </c>
      <c r="E1999" t="s">
        <v>57</v>
      </c>
      <c r="F1999">
        <v>8</v>
      </c>
      <c r="G1999">
        <v>7</v>
      </c>
      <c r="H1999" s="4">
        <v>1052.95</v>
      </c>
      <c r="I1999" s="4">
        <v>1105.5975000000001</v>
      </c>
      <c r="J1999" s="4">
        <f t="shared" si="62"/>
        <v>345.13250000000028</v>
      </c>
      <c r="K1999" s="4">
        <f t="shared" si="63"/>
        <v>7739.1825000000008</v>
      </c>
      <c r="L1999" t="s">
        <v>27</v>
      </c>
      <c r="M1999" t="s">
        <v>42</v>
      </c>
      <c r="N1999" t="s">
        <v>71</v>
      </c>
      <c r="O1999" t="s">
        <v>53</v>
      </c>
      <c r="P1999" s="5">
        <v>23.4</v>
      </c>
      <c r="Q1999">
        <v>4.0999999999999996</v>
      </c>
      <c r="R1999" t="s">
        <v>23</v>
      </c>
    </row>
    <row r="2000" spans="1:18" x14ac:dyDescent="0.3">
      <c r="A2000" t="s">
        <v>4207</v>
      </c>
      <c r="B2000" s="1">
        <v>44534</v>
      </c>
      <c r="C2000" t="s">
        <v>4208</v>
      </c>
      <c r="D2000" t="s">
        <v>85</v>
      </c>
      <c r="E2000" t="s">
        <v>82</v>
      </c>
      <c r="F2000">
        <v>8</v>
      </c>
      <c r="G2000">
        <v>8</v>
      </c>
      <c r="H2000" s="4">
        <v>510.05</v>
      </c>
      <c r="I2000" s="4">
        <v>586.5575</v>
      </c>
      <c r="J2000" s="4">
        <f t="shared" si="62"/>
        <v>592.1099999999999</v>
      </c>
      <c r="K2000" s="4">
        <f t="shared" si="63"/>
        <v>4692.46</v>
      </c>
      <c r="L2000" t="s">
        <v>51</v>
      </c>
      <c r="M2000" t="s">
        <v>86</v>
      </c>
      <c r="N2000" t="s">
        <v>29</v>
      </c>
      <c r="O2000" t="s">
        <v>67</v>
      </c>
      <c r="P2000" s="5">
        <v>19.95</v>
      </c>
      <c r="Q2000">
        <v>1.3</v>
      </c>
      <c r="R2000" t="s">
        <v>23</v>
      </c>
    </row>
    <row r="2001" spans="1:18" x14ac:dyDescent="0.3">
      <c r="A2001" t="s">
        <v>4365</v>
      </c>
      <c r="B2001" s="1">
        <v>44534</v>
      </c>
      <c r="C2001" t="s">
        <v>4366</v>
      </c>
      <c r="D2001" t="s">
        <v>133</v>
      </c>
      <c r="E2001" t="s">
        <v>50</v>
      </c>
      <c r="F2001">
        <v>9</v>
      </c>
      <c r="G2001">
        <v>8</v>
      </c>
      <c r="H2001" s="4">
        <v>1249.82</v>
      </c>
      <c r="I2001" s="4">
        <v>1324.8091999999999</v>
      </c>
      <c r="J2001" s="4">
        <f t="shared" si="62"/>
        <v>576.58359999999982</v>
      </c>
      <c r="K2001" s="4">
        <f t="shared" si="63"/>
        <v>10598.473599999999</v>
      </c>
      <c r="L2001" t="s">
        <v>27</v>
      </c>
      <c r="M2001" t="s">
        <v>28</v>
      </c>
      <c r="N2001" t="s">
        <v>29</v>
      </c>
      <c r="O2001" t="s">
        <v>89</v>
      </c>
      <c r="P2001" s="5">
        <v>23.33</v>
      </c>
      <c r="Q2001">
        <v>4.2</v>
      </c>
      <c r="R2001" t="s">
        <v>23</v>
      </c>
    </row>
    <row r="2002" spans="1:18" x14ac:dyDescent="0.3">
      <c r="A2002" t="s">
        <v>7898</v>
      </c>
      <c r="B2002" s="1">
        <v>44534</v>
      </c>
      <c r="C2002" t="s">
        <v>7899</v>
      </c>
      <c r="D2002" t="s">
        <v>133</v>
      </c>
      <c r="E2002" t="s">
        <v>50</v>
      </c>
      <c r="F2002">
        <v>3</v>
      </c>
      <c r="G2002">
        <v>2</v>
      </c>
      <c r="H2002" s="4">
        <v>483.21</v>
      </c>
      <c r="I2002" s="4">
        <v>517.03470000000004</v>
      </c>
      <c r="J2002" s="4">
        <f t="shared" si="62"/>
        <v>66.629400000000132</v>
      </c>
      <c r="K2002" s="4">
        <f t="shared" si="63"/>
        <v>1034.0694000000001</v>
      </c>
      <c r="L2002" t="s">
        <v>51</v>
      </c>
      <c r="M2002" t="s">
        <v>35</v>
      </c>
      <c r="N2002" t="s">
        <v>22</v>
      </c>
      <c r="O2002" t="s">
        <v>37</v>
      </c>
      <c r="P2002" s="5">
        <v>1.02</v>
      </c>
      <c r="Q2002">
        <v>4</v>
      </c>
      <c r="R2002" t="s">
        <v>23</v>
      </c>
    </row>
    <row r="2003" spans="1:18" x14ac:dyDescent="0.3">
      <c r="A2003" t="s">
        <v>8319</v>
      </c>
      <c r="B2003" s="1">
        <v>44534</v>
      </c>
      <c r="C2003" t="s">
        <v>8320</v>
      </c>
      <c r="D2003" t="s">
        <v>94</v>
      </c>
      <c r="E2003" t="s">
        <v>50</v>
      </c>
      <c r="F2003">
        <v>10</v>
      </c>
      <c r="G2003">
        <v>10</v>
      </c>
      <c r="H2003" s="4">
        <v>1028.95</v>
      </c>
      <c r="I2003" s="4">
        <v>1100.9765000000002</v>
      </c>
      <c r="J2003" s="4">
        <f t="shared" si="62"/>
        <v>713.80500000000302</v>
      </c>
      <c r="K2003" s="4">
        <f t="shared" si="63"/>
        <v>11009.765000000003</v>
      </c>
      <c r="L2003" t="s">
        <v>66</v>
      </c>
      <c r="M2003" t="s">
        <v>123</v>
      </c>
      <c r="N2003" t="s">
        <v>29</v>
      </c>
      <c r="O2003" t="s">
        <v>89</v>
      </c>
      <c r="P2003" s="5">
        <v>6.46</v>
      </c>
      <c r="Q2003">
        <v>2.2000000000000002</v>
      </c>
      <c r="R2003" t="s">
        <v>23</v>
      </c>
    </row>
    <row r="2004" spans="1:18" x14ac:dyDescent="0.3">
      <c r="A2004" t="s">
        <v>9907</v>
      </c>
      <c r="B2004" s="1">
        <v>44534</v>
      </c>
      <c r="C2004" t="s">
        <v>9908</v>
      </c>
      <c r="D2004" t="s">
        <v>141</v>
      </c>
      <c r="E2004" t="s">
        <v>50</v>
      </c>
      <c r="F2004">
        <v>10</v>
      </c>
      <c r="G2004">
        <v>8</v>
      </c>
      <c r="H2004" s="4">
        <v>634.41999999999996</v>
      </c>
      <c r="I2004" s="4">
        <v>672.48519999999996</v>
      </c>
      <c r="J2004" s="4">
        <f t="shared" si="62"/>
        <v>281.70160000000004</v>
      </c>
      <c r="K2004" s="4">
        <f t="shared" si="63"/>
        <v>5379.8815999999997</v>
      </c>
      <c r="L2004" t="s">
        <v>51</v>
      </c>
      <c r="M2004" t="s">
        <v>28</v>
      </c>
      <c r="N2004" t="s">
        <v>36</v>
      </c>
      <c r="O2004" t="s">
        <v>53</v>
      </c>
      <c r="P2004" s="5">
        <v>22.82</v>
      </c>
      <c r="Q2004">
        <v>1.8</v>
      </c>
      <c r="R2004" t="s">
        <v>23</v>
      </c>
    </row>
    <row r="2005" spans="1:18" x14ac:dyDescent="0.3">
      <c r="A2005" t="s">
        <v>1394</v>
      </c>
      <c r="B2005" s="1">
        <v>44535</v>
      </c>
      <c r="C2005" t="s">
        <v>1395</v>
      </c>
      <c r="D2005" t="s">
        <v>40</v>
      </c>
      <c r="E2005" t="s">
        <v>57</v>
      </c>
      <c r="F2005">
        <v>2</v>
      </c>
      <c r="G2005">
        <v>2</v>
      </c>
      <c r="H2005" s="4">
        <v>584.45000000000005</v>
      </c>
      <c r="I2005" s="4">
        <v>625.36150000000009</v>
      </c>
      <c r="J2005" s="4">
        <f t="shared" si="62"/>
        <v>75.943000000000097</v>
      </c>
      <c r="K2005" s="4">
        <f t="shared" si="63"/>
        <v>1250.7230000000002</v>
      </c>
      <c r="L2005" t="s">
        <v>51</v>
      </c>
      <c r="M2005" t="s">
        <v>79</v>
      </c>
      <c r="N2005" t="s">
        <v>22</v>
      </c>
      <c r="O2005" t="s">
        <v>30</v>
      </c>
      <c r="P2005" s="5">
        <v>5.88</v>
      </c>
      <c r="Q2005">
        <v>3.7</v>
      </c>
      <c r="R2005" t="s">
        <v>23</v>
      </c>
    </row>
    <row r="2006" spans="1:18" x14ac:dyDescent="0.3">
      <c r="A2006" t="s">
        <v>7672</v>
      </c>
      <c r="B2006" s="1">
        <v>44535</v>
      </c>
      <c r="C2006" t="s">
        <v>7673</v>
      </c>
      <c r="D2006" t="s">
        <v>33</v>
      </c>
      <c r="E2006" t="s">
        <v>70</v>
      </c>
      <c r="F2006">
        <v>5</v>
      </c>
      <c r="G2006">
        <v>4</v>
      </c>
      <c r="H2006" s="4">
        <v>6</v>
      </c>
      <c r="I2006" s="4">
        <v>6.48</v>
      </c>
      <c r="J2006" s="4">
        <f t="shared" si="62"/>
        <v>-2.3599999999999985</v>
      </c>
      <c r="K2006" s="4">
        <f t="shared" si="63"/>
        <v>25.92</v>
      </c>
      <c r="L2006" t="s">
        <v>20</v>
      </c>
      <c r="M2006" t="s">
        <v>123</v>
      </c>
      <c r="N2006" t="s">
        <v>22</v>
      </c>
      <c r="O2006" t="s">
        <v>67</v>
      </c>
      <c r="P2006" s="5">
        <v>4.28</v>
      </c>
      <c r="Q2006">
        <v>3.7</v>
      </c>
      <c r="R2006" t="s">
        <v>23</v>
      </c>
    </row>
    <row r="2007" spans="1:18" x14ac:dyDescent="0.3">
      <c r="A2007" t="s">
        <v>308</v>
      </c>
      <c r="B2007" s="1">
        <v>44536</v>
      </c>
      <c r="C2007" t="s">
        <v>309</v>
      </c>
      <c r="D2007" t="s">
        <v>94</v>
      </c>
      <c r="E2007" t="s">
        <v>50</v>
      </c>
      <c r="F2007">
        <v>5</v>
      </c>
      <c r="G2007">
        <v>5</v>
      </c>
      <c r="H2007" s="4">
        <v>230.54</v>
      </c>
      <c r="I2007" s="4">
        <v>255.89940000000001</v>
      </c>
      <c r="J2007" s="4">
        <f t="shared" si="62"/>
        <v>103.87700000000002</v>
      </c>
      <c r="K2007" s="4">
        <f t="shared" si="63"/>
        <v>1279.4970000000001</v>
      </c>
      <c r="L2007" t="s">
        <v>47</v>
      </c>
      <c r="M2007" t="s">
        <v>35</v>
      </c>
      <c r="N2007" t="s">
        <v>36</v>
      </c>
      <c r="O2007" t="s">
        <v>53</v>
      </c>
      <c r="P2007" s="5">
        <v>22.92</v>
      </c>
      <c r="Q2007">
        <v>2.7</v>
      </c>
      <c r="R2007" t="s">
        <v>23</v>
      </c>
    </row>
    <row r="2008" spans="1:18" x14ac:dyDescent="0.3">
      <c r="A2008" t="s">
        <v>6023</v>
      </c>
      <c r="B2008" s="1">
        <v>44536</v>
      </c>
      <c r="C2008" t="s">
        <v>6024</v>
      </c>
      <c r="D2008" t="s">
        <v>56</v>
      </c>
      <c r="E2008" t="s">
        <v>57</v>
      </c>
      <c r="F2008">
        <v>2</v>
      </c>
      <c r="G2008">
        <v>2</v>
      </c>
      <c r="H2008" s="4">
        <v>1499.61</v>
      </c>
      <c r="I2008" s="4">
        <v>1679.5632000000001</v>
      </c>
      <c r="J2008" s="4">
        <f t="shared" si="62"/>
        <v>329.9764000000003</v>
      </c>
      <c r="K2008" s="4">
        <f t="shared" si="63"/>
        <v>3359.1264000000001</v>
      </c>
      <c r="L2008" t="s">
        <v>51</v>
      </c>
      <c r="M2008" t="s">
        <v>28</v>
      </c>
      <c r="N2008" t="s">
        <v>22</v>
      </c>
      <c r="O2008" t="s">
        <v>30</v>
      </c>
      <c r="P2008" s="5">
        <v>29.93</v>
      </c>
      <c r="Q2008">
        <v>3.2</v>
      </c>
      <c r="R2008" t="s">
        <v>23</v>
      </c>
    </row>
    <row r="2009" spans="1:18" x14ac:dyDescent="0.3">
      <c r="A2009" t="s">
        <v>8334</v>
      </c>
      <c r="B2009" s="1">
        <v>44536</v>
      </c>
      <c r="C2009" t="s">
        <v>8335</v>
      </c>
      <c r="D2009" t="s">
        <v>77</v>
      </c>
      <c r="E2009" t="s">
        <v>82</v>
      </c>
      <c r="F2009">
        <v>12</v>
      </c>
      <c r="G2009">
        <v>10</v>
      </c>
      <c r="H2009" s="4">
        <v>6</v>
      </c>
      <c r="I2009" s="4">
        <v>6.8999999999999995</v>
      </c>
      <c r="J2009" s="4">
        <f t="shared" si="62"/>
        <v>-38.07</v>
      </c>
      <c r="K2009" s="4">
        <f t="shared" si="63"/>
        <v>69</v>
      </c>
      <c r="L2009" t="s">
        <v>66</v>
      </c>
      <c r="M2009" t="s">
        <v>42</v>
      </c>
      <c r="N2009" t="s">
        <v>29</v>
      </c>
      <c r="O2009" t="s">
        <v>53</v>
      </c>
      <c r="P2009" s="5">
        <v>47.07</v>
      </c>
      <c r="Q2009">
        <v>4.5999999999999996</v>
      </c>
      <c r="R2009" t="s">
        <v>23</v>
      </c>
    </row>
    <row r="2010" spans="1:18" x14ac:dyDescent="0.3">
      <c r="A2010" t="s">
        <v>9344</v>
      </c>
      <c r="B2010" s="1">
        <v>44536</v>
      </c>
      <c r="C2010" t="s">
        <v>9345</v>
      </c>
      <c r="D2010" t="s">
        <v>141</v>
      </c>
      <c r="E2010" t="s">
        <v>50</v>
      </c>
      <c r="F2010">
        <v>15</v>
      </c>
      <c r="G2010">
        <v>14</v>
      </c>
      <c r="H2010" s="4">
        <v>1479.74</v>
      </c>
      <c r="I2010" s="4">
        <v>1686.9036000000001</v>
      </c>
      <c r="J2010" s="4">
        <f t="shared" si="62"/>
        <v>2872.4904000000015</v>
      </c>
      <c r="K2010" s="4">
        <f t="shared" si="63"/>
        <v>23616.650400000002</v>
      </c>
      <c r="L2010" t="s">
        <v>47</v>
      </c>
      <c r="M2010" t="s">
        <v>86</v>
      </c>
      <c r="N2010" t="s">
        <v>29</v>
      </c>
      <c r="O2010" t="s">
        <v>37</v>
      </c>
      <c r="P2010" s="5">
        <v>27.8</v>
      </c>
      <c r="Q2010">
        <v>2.8</v>
      </c>
      <c r="R2010" t="s">
        <v>23</v>
      </c>
    </row>
    <row r="2011" spans="1:18" x14ac:dyDescent="0.3">
      <c r="A2011" t="s">
        <v>4990</v>
      </c>
      <c r="B2011" s="1">
        <v>44537</v>
      </c>
      <c r="C2011" t="s">
        <v>4991</v>
      </c>
      <c r="D2011" t="s">
        <v>33</v>
      </c>
      <c r="E2011" t="s">
        <v>70</v>
      </c>
      <c r="F2011">
        <v>1</v>
      </c>
      <c r="G2011">
        <v>1</v>
      </c>
      <c r="H2011" s="4">
        <v>1245.27</v>
      </c>
      <c r="I2011" s="4">
        <v>1419.6078000000002</v>
      </c>
      <c r="J2011" s="4">
        <f t="shared" si="62"/>
        <v>154.80780000000024</v>
      </c>
      <c r="K2011" s="4">
        <f t="shared" si="63"/>
        <v>1419.6078000000002</v>
      </c>
      <c r="L2011" t="s">
        <v>47</v>
      </c>
      <c r="M2011" t="s">
        <v>42</v>
      </c>
      <c r="N2011" t="s">
        <v>36</v>
      </c>
      <c r="O2011" t="s">
        <v>30</v>
      </c>
      <c r="P2011" s="5">
        <v>19.53</v>
      </c>
      <c r="Q2011">
        <v>3.2</v>
      </c>
      <c r="R2011" t="s">
        <v>74</v>
      </c>
    </row>
    <row r="2012" spans="1:18" x14ac:dyDescent="0.3">
      <c r="A2012" t="s">
        <v>417</v>
      </c>
      <c r="B2012" s="1">
        <v>44538</v>
      </c>
      <c r="C2012" t="s">
        <v>418</v>
      </c>
      <c r="D2012" t="s">
        <v>94</v>
      </c>
      <c r="E2012" t="s">
        <v>50</v>
      </c>
      <c r="F2012">
        <v>20</v>
      </c>
      <c r="G2012">
        <v>18</v>
      </c>
      <c r="H2012" s="4">
        <v>935.04</v>
      </c>
      <c r="I2012" s="4">
        <v>1056.5951999999997</v>
      </c>
      <c r="J2012" s="4">
        <f t="shared" si="62"/>
        <v>2162.8635999999942</v>
      </c>
      <c r="K2012" s="4">
        <f t="shared" si="63"/>
        <v>19018.713599999995</v>
      </c>
      <c r="L2012" t="s">
        <v>27</v>
      </c>
      <c r="M2012" t="s">
        <v>79</v>
      </c>
      <c r="N2012" t="s">
        <v>22</v>
      </c>
      <c r="O2012" t="s">
        <v>53</v>
      </c>
      <c r="P2012" s="5">
        <v>25.13</v>
      </c>
      <c r="Q2012">
        <v>2.7</v>
      </c>
      <c r="R2012" t="s">
        <v>23</v>
      </c>
    </row>
    <row r="2013" spans="1:18" x14ac:dyDescent="0.3">
      <c r="A2013" t="s">
        <v>6417</v>
      </c>
      <c r="B2013" s="1">
        <v>44538</v>
      </c>
      <c r="C2013" t="s">
        <v>6418</v>
      </c>
      <c r="D2013" t="s">
        <v>45</v>
      </c>
      <c r="E2013" t="s">
        <v>46</v>
      </c>
      <c r="F2013">
        <v>10</v>
      </c>
      <c r="G2013">
        <v>9</v>
      </c>
      <c r="H2013" s="4">
        <v>783.05</v>
      </c>
      <c r="I2013" s="4">
        <v>892.67700000000002</v>
      </c>
      <c r="J2013" s="4">
        <f t="shared" si="62"/>
        <v>981.16300000000001</v>
      </c>
      <c r="K2013" s="4">
        <f t="shared" si="63"/>
        <v>8034.0929999999998</v>
      </c>
      <c r="L2013" t="s">
        <v>66</v>
      </c>
      <c r="M2013" t="s">
        <v>28</v>
      </c>
      <c r="N2013" t="s">
        <v>36</v>
      </c>
      <c r="O2013" t="s">
        <v>37</v>
      </c>
      <c r="P2013" s="5">
        <v>5.48</v>
      </c>
      <c r="Q2013">
        <v>1.5</v>
      </c>
      <c r="R2013" t="s">
        <v>23</v>
      </c>
    </row>
    <row r="2014" spans="1:18" x14ac:dyDescent="0.3">
      <c r="A2014" t="s">
        <v>9870</v>
      </c>
      <c r="B2014" s="1">
        <v>44538</v>
      </c>
      <c r="C2014" t="s">
        <v>9871</v>
      </c>
      <c r="D2014" t="s">
        <v>45</v>
      </c>
      <c r="E2014" t="s">
        <v>46</v>
      </c>
      <c r="F2014">
        <v>16</v>
      </c>
      <c r="G2014">
        <v>15</v>
      </c>
      <c r="H2014" s="4">
        <v>1416.82</v>
      </c>
      <c r="I2014" s="4">
        <v>1601.0065999999997</v>
      </c>
      <c r="J2014" s="4">
        <f t="shared" si="62"/>
        <v>2728.0789999999956</v>
      </c>
      <c r="K2014" s="4">
        <f t="shared" si="63"/>
        <v>24015.098999999995</v>
      </c>
      <c r="L2014" t="s">
        <v>66</v>
      </c>
      <c r="M2014" t="s">
        <v>79</v>
      </c>
      <c r="N2014" t="s">
        <v>71</v>
      </c>
      <c r="O2014" t="s">
        <v>53</v>
      </c>
      <c r="P2014" s="5">
        <v>34.72</v>
      </c>
      <c r="Q2014">
        <v>1.8</v>
      </c>
      <c r="R2014" t="s">
        <v>23</v>
      </c>
    </row>
    <row r="2015" spans="1:18" x14ac:dyDescent="0.3">
      <c r="A2015" t="s">
        <v>10288</v>
      </c>
      <c r="B2015" s="1">
        <v>44538</v>
      </c>
      <c r="C2015" t="s">
        <v>10289</v>
      </c>
      <c r="D2015" t="s">
        <v>130</v>
      </c>
      <c r="E2015" t="s">
        <v>82</v>
      </c>
      <c r="F2015">
        <v>13</v>
      </c>
      <c r="G2015">
        <v>10</v>
      </c>
      <c r="H2015" s="4">
        <v>24.49</v>
      </c>
      <c r="I2015" s="4">
        <v>27.918600000000001</v>
      </c>
      <c r="J2015" s="4">
        <f t="shared" si="62"/>
        <v>8.1960000000000583</v>
      </c>
      <c r="K2015" s="4">
        <f t="shared" si="63"/>
        <v>279.18600000000004</v>
      </c>
      <c r="L2015" t="s">
        <v>27</v>
      </c>
      <c r="M2015" t="s">
        <v>35</v>
      </c>
      <c r="N2015" t="s">
        <v>71</v>
      </c>
      <c r="O2015" t="s">
        <v>53</v>
      </c>
      <c r="P2015" s="5">
        <v>26.09</v>
      </c>
      <c r="Q2015">
        <v>2.2999999999999998</v>
      </c>
      <c r="R2015" t="s">
        <v>23</v>
      </c>
    </row>
    <row r="2016" spans="1:18" x14ac:dyDescent="0.3">
      <c r="A2016" t="s">
        <v>2450</v>
      </c>
      <c r="B2016" s="1">
        <v>44539</v>
      </c>
      <c r="C2016" t="s">
        <v>2451</v>
      </c>
      <c r="D2016" t="s">
        <v>61</v>
      </c>
      <c r="E2016" t="s">
        <v>70</v>
      </c>
      <c r="F2016">
        <v>19</v>
      </c>
      <c r="G2016">
        <v>16</v>
      </c>
      <c r="H2016" s="4">
        <v>447.58</v>
      </c>
      <c r="I2016" s="4">
        <v>510.24120000000005</v>
      </c>
      <c r="J2016" s="4">
        <f t="shared" si="62"/>
        <v>997.57920000000104</v>
      </c>
      <c r="K2016" s="4">
        <f t="shared" si="63"/>
        <v>8163.8592000000008</v>
      </c>
      <c r="L2016" t="s">
        <v>51</v>
      </c>
      <c r="M2016" t="s">
        <v>86</v>
      </c>
      <c r="N2016" t="s">
        <v>71</v>
      </c>
      <c r="O2016" t="s">
        <v>89</v>
      </c>
      <c r="P2016" s="5">
        <v>5</v>
      </c>
      <c r="Q2016">
        <v>3.5</v>
      </c>
      <c r="R2016" t="s">
        <v>74</v>
      </c>
    </row>
    <row r="2017" spans="1:18" x14ac:dyDescent="0.3">
      <c r="A2017" t="s">
        <v>5066</v>
      </c>
      <c r="B2017" s="1">
        <v>44539</v>
      </c>
      <c r="C2017" t="s">
        <v>5067</v>
      </c>
      <c r="D2017" t="s">
        <v>85</v>
      </c>
      <c r="E2017" t="s">
        <v>82</v>
      </c>
      <c r="F2017">
        <v>7</v>
      </c>
      <c r="G2017">
        <v>6</v>
      </c>
      <c r="H2017" s="4">
        <v>12</v>
      </c>
      <c r="I2017" s="4">
        <v>13.200000000000001</v>
      </c>
      <c r="J2017" s="4">
        <f t="shared" si="62"/>
        <v>-30.65</v>
      </c>
      <c r="K2017" s="4">
        <f t="shared" si="63"/>
        <v>79.2</v>
      </c>
      <c r="L2017" t="s">
        <v>47</v>
      </c>
      <c r="M2017" t="s">
        <v>79</v>
      </c>
      <c r="N2017" t="s">
        <v>29</v>
      </c>
      <c r="O2017" t="s">
        <v>37</v>
      </c>
      <c r="P2017" s="5">
        <v>37.85</v>
      </c>
      <c r="Q2017">
        <v>3</v>
      </c>
      <c r="R2017" t="s">
        <v>23</v>
      </c>
    </row>
    <row r="2018" spans="1:18" x14ac:dyDescent="0.3">
      <c r="A2018" t="s">
        <v>8545</v>
      </c>
      <c r="B2018" s="1">
        <v>44539</v>
      </c>
      <c r="C2018" t="s">
        <v>8546</v>
      </c>
      <c r="D2018" t="s">
        <v>116</v>
      </c>
      <c r="E2018" t="s">
        <v>50</v>
      </c>
      <c r="F2018">
        <v>17</v>
      </c>
      <c r="G2018">
        <v>16</v>
      </c>
      <c r="H2018" s="4">
        <v>871.83</v>
      </c>
      <c r="I2018" s="4">
        <v>985.16789999999992</v>
      </c>
      <c r="J2018" s="4">
        <f t="shared" si="62"/>
        <v>1810.0763999999981</v>
      </c>
      <c r="K2018" s="4">
        <f t="shared" si="63"/>
        <v>15762.686399999999</v>
      </c>
      <c r="L2018" t="s">
        <v>51</v>
      </c>
      <c r="M2018" t="s">
        <v>28</v>
      </c>
      <c r="N2018" t="s">
        <v>71</v>
      </c>
      <c r="O2018" t="s">
        <v>53</v>
      </c>
      <c r="P2018" s="5">
        <v>3.33</v>
      </c>
      <c r="Q2018">
        <v>1.7</v>
      </c>
      <c r="R2018" t="s">
        <v>23</v>
      </c>
    </row>
    <row r="2019" spans="1:18" x14ac:dyDescent="0.3">
      <c r="A2019" t="s">
        <v>9339</v>
      </c>
      <c r="B2019" s="1">
        <v>44539</v>
      </c>
      <c r="C2019" t="s">
        <v>9340</v>
      </c>
      <c r="D2019" t="s">
        <v>141</v>
      </c>
      <c r="E2019" t="s">
        <v>50</v>
      </c>
      <c r="F2019">
        <v>1</v>
      </c>
      <c r="G2019">
        <v>1</v>
      </c>
      <c r="H2019" s="4">
        <v>288.75</v>
      </c>
      <c r="I2019" s="4">
        <v>314.73750000000001</v>
      </c>
      <c r="J2019" s="4">
        <f t="shared" si="62"/>
        <v>18.287500000000012</v>
      </c>
      <c r="K2019" s="4">
        <f t="shared" si="63"/>
        <v>314.73750000000001</v>
      </c>
      <c r="L2019" t="s">
        <v>20</v>
      </c>
      <c r="M2019" t="s">
        <v>86</v>
      </c>
      <c r="N2019" t="s">
        <v>71</v>
      </c>
      <c r="O2019" t="s">
        <v>89</v>
      </c>
      <c r="P2019" s="5">
        <v>7.7</v>
      </c>
      <c r="Q2019">
        <v>3.1</v>
      </c>
      <c r="R2019" t="s">
        <v>23</v>
      </c>
    </row>
    <row r="2020" spans="1:18" x14ac:dyDescent="0.3">
      <c r="A2020" t="s">
        <v>3098</v>
      </c>
      <c r="B2020" s="1">
        <v>44540</v>
      </c>
      <c r="C2020" t="s">
        <v>3099</v>
      </c>
      <c r="D2020" t="s">
        <v>133</v>
      </c>
      <c r="E2020" t="s">
        <v>50</v>
      </c>
      <c r="F2020">
        <v>20</v>
      </c>
      <c r="G2020">
        <v>16</v>
      </c>
      <c r="H2020" s="4">
        <v>563.44000000000005</v>
      </c>
      <c r="I2020" s="4">
        <v>625.41840000000013</v>
      </c>
      <c r="J2020" s="4">
        <f t="shared" si="62"/>
        <v>968.91440000000125</v>
      </c>
      <c r="K2020" s="4">
        <f t="shared" si="63"/>
        <v>10006.694400000002</v>
      </c>
      <c r="L2020" t="s">
        <v>47</v>
      </c>
      <c r="M2020" t="s">
        <v>79</v>
      </c>
      <c r="N2020" t="s">
        <v>29</v>
      </c>
      <c r="O2020" t="s">
        <v>67</v>
      </c>
      <c r="P2020" s="5">
        <v>22.74</v>
      </c>
      <c r="Q2020">
        <v>4.0999999999999996</v>
      </c>
      <c r="R2020" t="s">
        <v>23</v>
      </c>
    </row>
    <row r="2021" spans="1:18" x14ac:dyDescent="0.3">
      <c r="A2021" t="s">
        <v>3149</v>
      </c>
      <c r="B2021" s="1">
        <v>44541</v>
      </c>
      <c r="C2021" t="s">
        <v>389</v>
      </c>
      <c r="D2021" t="s">
        <v>130</v>
      </c>
      <c r="E2021" t="s">
        <v>82</v>
      </c>
      <c r="F2021">
        <v>18</v>
      </c>
      <c r="G2021">
        <v>14</v>
      </c>
      <c r="H2021" s="4">
        <v>1081.57</v>
      </c>
      <c r="I2021" s="4">
        <v>1243.8054999999999</v>
      </c>
      <c r="J2021" s="4">
        <f t="shared" si="62"/>
        <v>2269.6269999999986</v>
      </c>
      <c r="K2021" s="4">
        <f t="shared" si="63"/>
        <v>17413.276999999998</v>
      </c>
      <c r="L2021" t="s">
        <v>51</v>
      </c>
      <c r="M2021" t="s">
        <v>79</v>
      </c>
      <c r="N2021" t="s">
        <v>36</v>
      </c>
      <c r="O2021" t="s">
        <v>53</v>
      </c>
      <c r="P2021" s="5">
        <v>1.67</v>
      </c>
      <c r="Q2021">
        <v>5</v>
      </c>
      <c r="R2021" t="s">
        <v>23</v>
      </c>
    </row>
    <row r="2022" spans="1:18" x14ac:dyDescent="0.3">
      <c r="A2022" t="s">
        <v>8701</v>
      </c>
      <c r="B2022" s="1">
        <v>44541</v>
      </c>
      <c r="C2022" t="s">
        <v>8702</v>
      </c>
      <c r="D2022" t="s">
        <v>133</v>
      </c>
      <c r="E2022" t="s">
        <v>50</v>
      </c>
      <c r="F2022">
        <v>7</v>
      </c>
      <c r="G2022">
        <v>6</v>
      </c>
      <c r="H2022" s="4">
        <v>1475.18</v>
      </c>
      <c r="I2022" s="4">
        <v>1548.9390000000001</v>
      </c>
      <c r="J2022" s="4">
        <f t="shared" si="62"/>
        <v>401.49400000000009</v>
      </c>
      <c r="K2022" s="4">
        <f t="shared" si="63"/>
        <v>9293.634</v>
      </c>
      <c r="L2022" t="s">
        <v>47</v>
      </c>
      <c r="M2022" t="s">
        <v>79</v>
      </c>
      <c r="N2022" t="s">
        <v>29</v>
      </c>
      <c r="O2022" t="s">
        <v>37</v>
      </c>
      <c r="P2022" s="5">
        <v>41.06</v>
      </c>
      <c r="Q2022">
        <v>1.4</v>
      </c>
      <c r="R2022" t="s">
        <v>23</v>
      </c>
    </row>
    <row r="2023" spans="1:18" x14ac:dyDescent="0.3">
      <c r="A2023" t="s">
        <v>660</v>
      </c>
      <c r="B2023" s="1">
        <v>44542</v>
      </c>
      <c r="C2023" t="s">
        <v>661</v>
      </c>
      <c r="D2023" t="s">
        <v>141</v>
      </c>
      <c r="E2023" t="s">
        <v>50</v>
      </c>
      <c r="F2023">
        <v>1</v>
      </c>
      <c r="G2023">
        <v>1</v>
      </c>
      <c r="H2023" s="4">
        <v>512.42999999999995</v>
      </c>
      <c r="I2023" s="4">
        <v>589.29449999999986</v>
      </c>
      <c r="J2023" s="4">
        <f t="shared" si="62"/>
        <v>56.114499999999907</v>
      </c>
      <c r="K2023" s="4">
        <f t="shared" si="63"/>
        <v>589.29449999999986</v>
      </c>
      <c r="L2023" t="s">
        <v>51</v>
      </c>
      <c r="M2023" t="s">
        <v>35</v>
      </c>
      <c r="N2023" t="s">
        <v>29</v>
      </c>
      <c r="O2023" t="s">
        <v>67</v>
      </c>
      <c r="P2023" s="5">
        <v>20.75</v>
      </c>
      <c r="Q2023">
        <v>1.8</v>
      </c>
      <c r="R2023" t="s">
        <v>74</v>
      </c>
    </row>
    <row r="2024" spans="1:18" x14ac:dyDescent="0.3">
      <c r="A2024" t="s">
        <v>1172</v>
      </c>
      <c r="B2024" s="1">
        <v>44542</v>
      </c>
      <c r="C2024" t="s">
        <v>1173</v>
      </c>
      <c r="D2024" t="s">
        <v>141</v>
      </c>
      <c r="E2024" t="s">
        <v>50</v>
      </c>
      <c r="F2024">
        <v>17</v>
      </c>
      <c r="G2024">
        <v>14</v>
      </c>
      <c r="H2024" s="4">
        <v>199.84</v>
      </c>
      <c r="I2024" s="4">
        <v>227.81760000000003</v>
      </c>
      <c r="J2024" s="4">
        <f t="shared" si="62"/>
        <v>371.10640000000006</v>
      </c>
      <c r="K2024" s="4">
        <f t="shared" si="63"/>
        <v>3189.4464000000003</v>
      </c>
      <c r="L2024" t="s">
        <v>27</v>
      </c>
      <c r="M2024" t="s">
        <v>21</v>
      </c>
      <c r="N2024" t="s">
        <v>71</v>
      </c>
      <c r="O2024" t="s">
        <v>53</v>
      </c>
      <c r="P2024" s="5">
        <v>20.58</v>
      </c>
      <c r="Q2024">
        <v>1.9</v>
      </c>
      <c r="R2024" t="s">
        <v>23</v>
      </c>
    </row>
    <row r="2025" spans="1:18" x14ac:dyDescent="0.3">
      <c r="A2025" t="s">
        <v>5933</v>
      </c>
      <c r="B2025" s="1">
        <v>44542</v>
      </c>
      <c r="C2025" t="s">
        <v>5934</v>
      </c>
      <c r="D2025" t="s">
        <v>109</v>
      </c>
      <c r="E2025" t="s">
        <v>46</v>
      </c>
      <c r="F2025">
        <v>8</v>
      </c>
      <c r="G2025">
        <v>8</v>
      </c>
      <c r="H2025" s="4">
        <v>1426.18</v>
      </c>
      <c r="I2025" s="4">
        <v>1640.107</v>
      </c>
      <c r="J2025" s="4">
        <f t="shared" si="62"/>
        <v>1691.9359999999992</v>
      </c>
      <c r="K2025" s="4">
        <f t="shared" si="63"/>
        <v>13120.856</v>
      </c>
      <c r="L2025" t="s">
        <v>47</v>
      </c>
      <c r="M2025" t="s">
        <v>28</v>
      </c>
      <c r="N2025" t="s">
        <v>71</v>
      </c>
      <c r="O2025" t="s">
        <v>67</v>
      </c>
      <c r="P2025" s="5">
        <v>19.48</v>
      </c>
      <c r="Q2025">
        <v>3.8</v>
      </c>
      <c r="R2025" t="s">
        <v>23</v>
      </c>
    </row>
    <row r="2026" spans="1:18" x14ac:dyDescent="0.3">
      <c r="A2026" t="s">
        <v>9646</v>
      </c>
      <c r="B2026" s="1">
        <v>44542</v>
      </c>
      <c r="C2026" t="s">
        <v>9647</v>
      </c>
      <c r="D2026" t="s">
        <v>141</v>
      </c>
      <c r="E2026" t="s">
        <v>50</v>
      </c>
      <c r="F2026">
        <v>17</v>
      </c>
      <c r="G2026">
        <v>16</v>
      </c>
      <c r="H2026" s="4">
        <v>1363.71</v>
      </c>
      <c r="I2026" s="4">
        <v>1472.8068000000001</v>
      </c>
      <c r="J2026" s="4">
        <f t="shared" si="62"/>
        <v>1718.3188000000005</v>
      </c>
      <c r="K2026" s="4">
        <f t="shared" si="63"/>
        <v>23564.908800000001</v>
      </c>
      <c r="L2026" t="s">
        <v>27</v>
      </c>
      <c r="M2026" t="s">
        <v>21</v>
      </c>
      <c r="N2026" t="s">
        <v>22</v>
      </c>
      <c r="O2026" t="s">
        <v>53</v>
      </c>
      <c r="P2026" s="5">
        <v>27.23</v>
      </c>
      <c r="Q2026">
        <v>3.5</v>
      </c>
      <c r="R2026" t="s">
        <v>74</v>
      </c>
    </row>
    <row r="2027" spans="1:18" x14ac:dyDescent="0.3">
      <c r="A2027" t="s">
        <v>453</v>
      </c>
      <c r="B2027" s="1">
        <v>44543</v>
      </c>
      <c r="C2027" t="s">
        <v>454</v>
      </c>
      <c r="D2027" t="s">
        <v>40</v>
      </c>
      <c r="E2027" t="s">
        <v>57</v>
      </c>
      <c r="F2027">
        <v>17</v>
      </c>
      <c r="G2027">
        <v>14</v>
      </c>
      <c r="H2027" s="4">
        <v>1229.96</v>
      </c>
      <c r="I2027" s="4">
        <v>1389.8547999999998</v>
      </c>
      <c r="J2027" s="4">
        <f t="shared" si="62"/>
        <v>2198.847199999997</v>
      </c>
      <c r="K2027" s="4">
        <f t="shared" si="63"/>
        <v>19457.967199999999</v>
      </c>
      <c r="L2027" t="s">
        <v>20</v>
      </c>
      <c r="M2027" t="s">
        <v>79</v>
      </c>
      <c r="N2027" t="s">
        <v>71</v>
      </c>
      <c r="O2027" t="s">
        <v>89</v>
      </c>
      <c r="P2027" s="5">
        <v>39.68</v>
      </c>
      <c r="Q2027">
        <v>4.5</v>
      </c>
      <c r="R2027" t="s">
        <v>23</v>
      </c>
    </row>
    <row r="2028" spans="1:18" x14ac:dyDescent="0.3">
      <c r="A2028" t="s">
        <v>6270</v>
      </c>
      <c r="B2028" s="1">
        <v>44543</v>
      </c>
      <c r="C2028" t="s">
        <v>2788</v>
      </c>
      <c r="D2028" t="s">
        <v>133</v>
      </c>
      <c r="E2028" t="s">
        <v>50</v>
      </c>
      <c r="F2028">
        <v>14</v>
      </c>
      <c r="G2028">
        <v>14</v>
      </c>
      <c r="H2028" s="4">
        <v>1185.4000000000001</v>
      </c>
      <c r="I2028" s="4">
        <v>1351.3560000000002</v>
      </c>
      <c r="J2028" s="4">
        <f t="shared" si="62"/>
        <v>2293.5140000000019</v>
      </c>
      <c r="K2028" s="4">
        <f t="shared" si="63"/>
        <v>18918.984000000004</v>
      </c>
      <c r="L2028" t="s">
        <v>66</v>
      </c>
      <c r="M2028" t="s">
        <v>42</v>
      </c>
      <c r="N2028" t="s">
        <v>36</v>
      </c>
      <c r="O2028" t="s">
        <v>37</v>
      </c>
      <c r="P2028" s="5">
        <v>29.87</v>
      </c>
      <c r="Q2028">
        <v>1.6</v>
      </c>
      <c r="R2028" t="s">
        <v>74</v>
      </c>
    </row>
    <row r="2029" spans="1:18" x14ac:dyDescent="0.3">
      <c r="A2029" t="s">
        <v>8646</v>
      </c>
      <c r="B2029" s="1">
        <v>44543</v>
      </c>
      <c r="C2029" t="s">
        <v>8647</v>
      </c>
      <c r="D2029" t="s">
        <v>141</v>
      </c>
      <c r="E2029" t="s">
        <v>50</v>
      </c>
      <c r="F2029">
        <v>2</v>
      </c>
      <c r="G2029">
        <v>2</v>
      </c>
      <c r="H2029" s="4">
        <v>504.44</v>
      </c>
      <c r="I2029" s="4">
        <v>554.88400000000001</v>
      </c>
      <c r="J2029" s="4">
        <f t="shared" si="62"/>
        <v>100.56800000000004</v>
      </c>
      <c r="K2029" s="4">
        <f t="shared" si="63"/>
        <v>1109.768</v>
      </c>
      <c r="L2029" t="s">
        <v>51</v>
      </c>
      <c r="M2029" t="s">
        <v>42</v>
      </c>
      <c r="N2029" t="s">
        <v>29</v>
      </c>
      <c r="O2029" t="s">
        <v>30</v>
      </c>
      <c r="P2029" s="5">
        <v>0.32</v>
      </c>
      <c r="Q2029">
        <v>4</v>
      </c>
      <c r="R2029" t="s">
        <v>23</v>
      </c>
    </row>
    <row r="2030" spans="1:18" x14ac:dyDescent="0.3">
      <c r="A2030" t="s">
        <v>10073</v>
      </c>
      <c r="B2030" s="1">
        <v>44543</v>
      </c>
      <c r="C2030" t="s">
        <v>10074</v>
      </c>
      <c r="D2030" t="s">
        <v>56</v>
      </c>
      <c r="E2030" t="s">
        <v>57</v>
      </c>
      <c r="F2030">
        <v>3</v>
      </c>
      <c r="G2030">
        <v>2</v>
      </c>
      <c r="H2030" s="4">
        <v>777.29</v>
      </c>
      <c r="I2030" s="4">
        <v>847.24610000000007</v>
      </c>
      <c r="J2030" s="4">
        <f t="shared" si="62"/>
        <v>134.3322000000002</v>
      </c>
      <c r="K2030" s="4">
        <f t="shared" si="63"/>
        <v>1694.4922000000001</v>
      </c>
      <c r="L2030" t="s">
        <v>47</v>
      </c>
      <c r="M2030" t="s">
        <v>42</v>
      </c>
      <c r="N2030" t="s">
        <v>36</v>
      </c>
      <c r="O2030" t="s">
        <v>67</v>
      </c>
      <c r="P2030" s="5">
        <v>5.58</v>
      </c>
      <c r="Q2030">
        <v>2.1</v>
      </c>
      <c r="R2030" t="s">
        <v>23</v>
      </c>
    </row>
    <row r="2031" spans="1:18" x14ac:dyDescent="0.3">
      <c r="A2031" t="s">
        <v>10195</v>
      </c>
      <c r="B2031" s="1">
        <v>44543</v>
      </c>
      <c r="C2031" t="s">
        <v>10196</v>
      </c>
      <c r="D2031" t="s">
        <v>40</v>
      </c>
      <c r="E2031" t="s">
        <v>57</v>
      </c>
      <c r="F2031">
        <v>3</v>
      </c>
      <c r="G2031">
        <v>2</v>
      </c>
      <c r="H2031" s="4">
        <v>436.92</v>
      </c>
      <c r="I2031" s="4">
        <v>489.35040000000004</v>
      </c>
      <c r="J2031" s="4">
        <f t="shared" si="62"/>
        <v>72.420800000000042</v>
      </c>
      <c r="K2031" s="4">
        <f t="shared" si="63"/>
        <v>978.70080000000007</v>
      </c>
      <c r="L2031" t="s">
        <v>47</v>
      </c>
      <c r="M2031" t="s">
        <v>28</v>
      </c>
      <c r="N2031" t="s">
        <v>22</v>
      </c>
      <c r="O2031" t="s">
        <v>67</v>
      </c>
      <c r="P2031" s="5">
        <v>32.44</v>
      </c>
      <c r="Q2031">
        <v>3.7</v>
      </c>
      <c r="R2031" t="s">
        <v>23</v>
      </c>
    </row>
    <row r="2032" spans="1:18" x14ac:dyDescent="0.3">
      <c r="A2032" t="s">
        <v>3286</v>
      </c>
      <c r="B2032" s="1">
        <v>44544</v>
      </c>
      <c r="C2032" t="s">
        <v>3287</v>
      </c>
      <c r="D2032" t="s">
        <v>130</v>
      </c>
      <c r="E2032" t="s">
        <v>82</v>
      </c>
      <c r="F2032">
        <v>7</v>
      </c>
      <c r="G2032">
        <v>6</v>
      </c>
      <c r="H2032" s="4">
        <v>802.15</v>
      </c>
      <c r="I2032" s="4">
        <v>850.279</v>
      </c>
      <c r="J2032" s="4">
        <f t="shared" si="62"/>
        <v>270.70400000000035</v>
      </c>
      <c r="K2032" s="4">
        <f t="shared" si="63"/>
        <v>5101.674</v>
      </c>
      <c r="L2032" t="s">
        <v>66</v>
      </c>
      <c r="M2032" t="s">
        <v>21</v>
      </c>
      <c r="N2032" t="s">
        <v>29</v>
      </c>
      <c r="O2032" t="s">
        <v>37</v>
      </c>
      <c r="P2032" s="5">
        <v>18.07</v>
      </c>
      <c r="Q2032">
        <v>0</v>
      </c>
      <c r="R2032" t="s">
        <v>23</v>
      </c>
    </row>
    <row r="2033" spans="1:18" x14ac:dyDescent="0.3">
      <c r="A2033" t="s">
        <v>3288</v>
      </c>
      <c r="B2033" s="1">
        <v>44544</v>
      </c>
      <c r="C2033" t="s">
        <v>3289</v>
      </c>
      <c r="D2033" t="s">
        <v>77</v>
      </c>
      <c r="E2033" t="s">
        <v>82</v>
      </c>
      <c r="F2033">
        <v>1</v>
      </c>
      <c r="G2033">
        <v>1</v>
      </c>
      <c r="H2033" s="4">
        <v>1305.01</v>
      </c>
      <c r="I2033" s="4">
        <v>1435.5110000000002</v>
      </c>
      <c r="J2033" s="4">
        <f t="shared" si="62"/>
        <v>90.921000000000205</v>
      </c>
      <c r="K2033" s="4">
        <f t="shared" si="63"/>
        <v>1435.5110000000002</v>
      </c>
      <c r="L2033" t="s">
        <v>47</v>
      </c>
      <c r="M2033" t="s">
        <v>79</v>
      </c>
      <c r="N2033" t="s">
        <v>29</v>
      </c>
      <c r="O2033" t="s">
        <v>53</v>
      </c>
      <c r="P2033" s="5">
        <v>39.58</v>
      </c>
      <c r="Q2033">
        <v>2.4</v>
      </c>
      <c r="R2033" t="s">
        <v>74</v>
      </c>
    </row>
    <row r="2034" spans="1:18" x14ac:dyDescent="0.3">
      <c r="A2034" t="s">
        <v>8384</v>
      </c>
      <c r="B2034" s="1">
        <v>44544</v>
      </c>
      <c r="C2034" t="s">
        <v>999</v>
      </c>
      <c r="D2034" t="s">
        <v>33</v>
      </c>
      <c r="E2034" t="s">
        <v>70</v>
      </c>
      <c r="F2034">
        <v>8</v>
      </c>
      <c r="G2034">
        <v>7</v>
      </c>
      <c r="H2034" s="4">
        <v>6</v>
      </c>
      <c r="I2034" s="4">
        <v>6.7200000000000006</v>
      </c>
      <c r="J2034" s="4">
        <f t="shared" si="62"/>
        <v>-2.6699999999999937</v>
      </c>
      <c r="K2034" s="4">
        <f t="shared" si="63"/>
        <v>47.040000000000006</v>
      </c>
      <c r="L2034" t="s">
        <v>27</v>
      </c>
      <c r="M2034" t="s">
        <v>35</v>
      </c>
      <c r="N2034" t="s">
        <v>22</v>
      </c>
      <c r="O2034" t="s">
        <v>30</v>
      </c>
      <c r="P2034" s="5">
        <v>7.71</v>
      </c>
      <c r="Q2034">
        <v>1.6</v>
      </c>
      <c r="R2034" t="s">
        <v>23</v>
      </c>
    </row>
    <row r="2035" spans="1:18" x14ac:dyDescent="0.3">
      <c r="A2035" t="s">
        <v>4009</v>
      </c>
      <c r="B2035" s="1">
        <v>44545</v>
      </c>
      <c r="C2035" t="s">
        <v>4010</v>
      </c>
      <c r="D2035" t="s">
        <v>33</v>
      </c>
      <c r="E2035" t="s">
        <v>70</v>
      </c>
      <c r="F2035">
        <v>5</v>
      </c>
      <c r="G2035">
        <v>5</v>
      </c>
      <c r="H2035" s="4">
        <v>552.23</v>
      </c>
      <c r="I2035" s="4">
        <v>607.45300000000009</v>
      </c>
      <c r="J2035" s="4">
        <f t="shared" si="62"/>
        <v>266.97500000000025</v>
      </c>
      <c r="K2035" s="4">
        <f t="shared" si="63"/>
        <v>3037.2650000000003</v>
      </c>
      <c r="L2035" t="s">
        <v>47</v>
      </c>
      <c r="M2035" t="s">
        <v>123</v>
      </c>
      <c r="N2035" t="s">
        <v>29</v>
      </c>
      <c r="O2035" t="s">
        <v>37</v>
      </c>
      <c r="P2035" s="5">
        <v>9.14</v>
      </c>
      <c r="Q2035">
        <v>1.4</v>
      </c>
      <c r="R2035" t="s">
        <v>74</v>
      </c>
    </row>
    <row r="2036" spans="1:18" x14ac:dyDescent="0.3">
      <c r="A2036" t="s">
        <v>9069</v>
      </c>
      <c r="B2036" s="1">
        <v>44545</v>
      </c>
      <c r="C2036" t="s">
        <v>9070</v>
      </c>
      <c r="D2036" t="s">
        <v>56</v>
      </c>
      <c r="E2036" t="s">
        <v>57</v>
      </c>
      <c r="F2036">
        <v>8</v>
      </c>
      <c r="G2036">
        <v>8</v>
      </c>
      <c r="H2036" s="4">
        <v>512.22</v>
      </c>
      <c r="I2036" s="4">
        <v>558.3198000000001</v>
      </c>
      <c r="J2036" s="4">
        <f t="shared" si="62"/>
        <v>336.53840000000059</v>
      </c>
      <c r="K2036" s="4">
        <f t="shared" si="63"/>
        <v>4466.5584000000008</v>
      </c>
      <c r="L2036" t="s">
        <v>20</v>
      </c>
      <c r="M2036" t="s">
        <v>21</v>
      </c>
      <c r="N2036" t="s">
        <v>71</v>
      </c>
      <c r="O2036" t="s">
        <v>67</v>
      </c>
      <c r="P2036" s="5">
        <v>32.26</v>
      </c>
      <c r="Q2036">
        <v>4.9000000000000004</v>
      </c>
      <c r="R2036" t="s">
        <v>23</v>
      </c>
    </row>
    <row r="2037" spans="1:18" x14ac:dyDescent="0.3">
      <c r="A2037" t="s">
        <v>1049</v>
      </c>
      <c r="B2037" s="1">
        <v>44546</v>
      </c>
      <c r="C2037" t="s">
        <v>1050</v>
      </c>
      <c r="D2037" t="s">
        <v>100</v>
      </c>
      <c r="E2037" t="s">
        <v>57</v>
      </c>
      <c r="F2037">
        <v>14</v>
      </c>
      <c r="G2037">
        <v>13</v>
      </c>
      <c r="H2037" s="4">
        <v>1281.43</v>
      </c>
      <c r="I2037" s="4">
        <v>1371.1301000000001</v>
      </c>
      <c r="J2037" s="4">
        <f t="shared" si="62"/>
        <v>1148.0213000000022</v>
      </c>
      <c r="K2037" s="4">
        <f t="shared" si="63"/>
        <v>17824.691300000002</v>
      </c>
      <c r="L2037" t="s">
        <v>66</v>
      </c>
      <c r="M2037" t="s">
        <v>35</v>
      </c>
      <c r="N2037" t="s">
        <v>71</v>
      </c>
      <c r="O2037" t="s">
        <v>89</v>
      </c>
      <c r="P2037" s="5">
        <v>18.079999999999998</v>
      </c>
      <c r="Q2037">
        <v>2.5</v>
      </c>
      <c r="R2037" t="s">
        <v>74</v>
      </c>
    </row>
    <row r="2038" spans="1:18" x14ac:dyDescent="0.3">
      <c r="A2038" t="s">
        <v>3106</v>
      </c>
      <c r="B2038" s="1">
        <v>44546</v>
      </c>
      <c r="C2038" t="s">
        <v>3107</v>
      </c>
      <c r="D2038" t="s">
        <v>77</v>
      </c>
      <c r="E2038" t="s">
        <v>82</v>
      </c>
      <c r="F2038">
        <v>13</v>
      </c>
      <c r="G2038">
        <v>11</v>
      </c>
      <c r="H2038" s="4">
        <v>327.29000000000002</v>
      </c>
      <c r="I2038" s="4">
        <v>376.38349999999997</v>
      </c>
      <c r="J2038" s="4">
        <f t="shared" si="62"/>
        <v>494.40849999999989</v>
      </c>
      <c r="K2038" s="4">
        <f t="shared" si="63"/>
        <v>4140.2184999999999</v>
      </c>
      <c r="L2038" t="s">
        <v>27</v>
      </c>
      <c r="M2038" t="s">
        <v>42</v>
      </c>
      <c r="N2038" t="s">
        <v>29</v>
      </c>
      <c r="O2038" t="s">
        <v>89</v>
      </c>
      <c r="P2038" s="5">
        <v>45.62</v>
      </c>
      <c r="Q2038">
        <v>2.4</v>
      </c>
      <c r="R2038" t="s">
        <v>23</v>
      </c>
    </row>
    <row r="2039" spans="1:18" x14ac:dyDescent="0.3">
      <c r="A2039" t="s">
        <v>4523</v>
      </c>
      <c r="B2039" s="1">
        <v>44546</v>
      </c>
      <c r="C2039" t="s">
        <v>4524</v>
      </c>
      <c r="D2039" t="s">
        <v>45</v>
      </c>
      <c r="E2039" t="s">
        <v>46</v>
      </c>
      <c r="F2039">
        <v>18</v>
      </c>
      <c r="G2039">
        <v>18</v>
      </c>
      <c r="H2039" s="4">
        <v>1012.23</v>
      </c>
      <c r="I2039" s="4">
        <v>1143.8199</v>
      </c>
      <c r="J2039" s="4">
        <f t="shared" si="62"/>
        <v>2333.8182000000006</v>
      </c>
      <c r="K2039" s="4">
        <f t="shared" si="63"/>
        <v>20588.7582</v>
      </c>
      <c r="L2039" t="s">
        <v>47</v>
      </c>
      <c r="M2039" t="s">
        <v>123</v>
      </c>
      <c r="N2039" t="s">
        <v>71</v>
      </c>
      <c r="O2039" t="s">
        <v>67</v>
      </c>
      <c r="P2039" s="5">
        <v>34.799999999999997</v>
      </c>
      <c r="Q2039">
        <v>3.6</v>
      </c>
      <c r="R2039" t="s">
        <v>74</v>
      </c>
    </row>
    <row r="2040" spans="1:18" x14ac:dyDescent="0.3">
      <c r="A2040" t="s">
        <v>8501</v>
      </c>
      <c r="B2040" s="1">
        <v>44547</v>
      </c>
      <c r="C2040" t="s">
        <v>8502</v>
      </c>
      <c r="D2040" t="s">
        <v>141</v>
      </c>
      <c r="E2040" t="s">
        <v>50</v>
      </c>
      <c r="F2040">
        <v>20</v>
      </c>
      <c r="G2040">
        <v>17</v>
      </c>
      <c r="H2040" s="4">
        <v>1079.8399999999999</v>
      </c>
      <c r="I2040" s="4">
        <v>1241.8159999999998</v>
      </c>
      <c r="J2040" s="4">
        <f t="shared" si="62"/>
        <v>2706.6619999999971</v>
      </c>
      <c r="K2040" s="4">
        <f t="shared" si="63"/>
        <v>21110.871999999996</v>
      </c>
      <c r="L2040" t="s">
        <v>66</v>
      </c>
      <c r="M2040" t="s">
        <v>21</v>
      </c>
      <c r="N2040" t="s">
        <v>29</v>
      </c>
      <c r="O2040" t="s">
        <v>89</v>
      </c>
      <c r="P2040" s="5">
        <v>46.93</v>
      </c>
      <c r="Q2040">
        <v>3.6</v>
      </c>
      <c r="R2040" t="s">
        <v>23</v>
      </c>
    </row>
    <row r="2041" spans="1:18" x14ac:dyDescent="0.3">
      <c r="A2041" t="s">
        <v>10325</v>
      </c>
      <c r="B2041" s="1">
        <v>44547</v>
      </c>
      <c r="C2041" t="s">
        <v>10326</v>
      </c>
      <c r="D2041" t="s">
        <v>109</v>
      </c>
      <c r="E2041" t="s">
        <v>46</v>
      </c>
      <c r="F2041">
        <v>1</v>
      </c>
      <c r="G2041">
        <v>1</v>
      </c>
      <c r="H2041" s="4">
        <v>820.41</v>
      </c>
      <c r="I2041" s="4">
        <v>886.04280000000006</v>
      </c>
      <c r="J2041" s="4">
        <f t="shared" si="62"/>
        <v>22.082800000000091</v>
      </c>
      <c r="K2041" s="4">
        <f t="shared" si="63"/>
        <v>886.04280000000006</v>
      </c>
      <c r="L2041" t="s">
        <v>66</v>
      </c>
      <c r="M2041" t="s">
        <v>21</v>
      </c>
      <c r="N2041" t="s">
        <v>36</v>
      </c>
      <c r="O2041" t="s">
        <v>89</v>
      </c>
      <c r="P2041" s="5">
        <v>43.55</v>
      </c>
      <c r="Q2041">
        <v>4.2</v>
      </c>
      <c r="R2041" t="s">
        <v>23</v>
      </c>
    </row>
    <row r="2042" spans="1:18" x14ac:dyDescent="0.3">
      <c r="A2042" t="s">
        <v>197</v>
      </c>
      <c r="B2042" s="1">
        <v>44550</v>
      </c>
      <c r="C2042" t="s">
        <v>198</v>
      </c>
      <c r="D2042" t="s">
        <v>116</v>
      </c>
      <c r="E2042" t="s">
        <v>50</v>
      </c>
      <c r="F2042">
        <v>3</v>
      </c>
      <c r="G2042">
        <v>2</v>
      </c>
      <c r="H2042" s="4">
        <v>1286.0999999999999</v>
      </c>
      <c r="I2042" s="4">
        <v>1401.8489999999999</v>
      </c>
      <c r="J2042" s="4">
        <f t="shared" si="62"/>
        <v>205.83800000000005</v>
      </c>
      <c r="K2042" s="4">
        <f t="shared" si="63"/>
        <v>2803.6979999999999</v>
      </c>
      <c r="L2042" t="s">
        <v>51</v>
      </c>
      <c r="M2042" t="s">
        <v>123</v>
      </c>
      <c r="N2042" t="s">
        <v>36</v>
      </c>
      <c r="O2042" t="s">
        <v>30</v>
      </c>
      <c r="P2042" s="5">
        <v>25.66</v>
      </c>
      <c r="Q2042">
        <v>1.8</v>
      </c>
      <c r="R2042" t="s">
        <v>23</v>
      </c>
    </row>
    <row r="2043" spans="1:18" x14ac:dyDescent="0.3">
      <c r="A2043" t="s">
        <v>1672</v>
      </c>
      <c r="B2043" s="1">
        <v>44551</v>
      </c>
      <c r="C2043" t="s">
        <v>1673</v>
      </c>
      <c r="D2043" t="s">
        <v>133</v>
      </c>
      <c r="E2043" t="s">
        <v>50</v>
      </c>
      <c r="F2043">
        <v>2</v>
      </c>
      <c r="G2043">
        <v>2</v>
      </c>
      <c r="H2043" s="4">
        <v>517.20000000000005</v>
      </c>
      <c r="I2043" s="4">
        <v>568.92000000000007</v>
      </c>
      <c r="J2043" s="4">
        <f t="shared" si="62"/>
        <v>72.230000000000047</v>
      </c>
      <c r="K2043" s="4">
        <f t="shared" si="63"/>
        <v>1137.8400000000001</v>
      </c>
      <c r="L2043" t="s">
        <v>20</v>
      </c>
      <c r="M2043" t="s">
        <v>86</v>
      </c>
      <c r="N2043" t="s">
        <v>36</v>
      </c>
      <c r="O2043" t="s">
        <v>37</v>
      </c>
      <c r="P2043" s="5">
        <v>31.21</v>
      </c>
      <c r="Q2043">
        <v>2</v>
      </c>
      <c r="R2043" t="s">
        <v>74</v>
      </c>
    </row>
    <row r="2044" spans="1:18" x14ac:dyDescent="0.3">
      <c r="A2044" t="s">
        <v>5306</v>
      </c>
      <c r="B2044" s="1">
        <v>44551</v>
      </c>
      <c r="C2044" t="s">
        <v>5307</v>
      </c>
      <c r="D2044" t="s">
        <v>77</v>
      </c>
      <c r="E2044" t="s">
        <v>82</v>
      </c>
      <c r="F2044">
        <v>9</v>
      </c>
      <c r="G2044">
        <v>8</v>
      </c>
      <c r="H2044" s="4">
        <v>574.73</v>
      </c>
      <c r="I2044" s="4">
        <v>614.9611000000001</v>
      </c>
      <c r="J2044" s="4">
        <f t="shared" si="62"/>
        <v>280.79880000000065</v>
      </c>
      <c r="K2044" s="4">
        <f t="shared" si="63"/>
        <v>4919.6888000000008</v>
      </c>
      <c r="L2044" t="s">
        <v>47</v>
      </c>
      <c r="M2044" t="s">
        <v>21</v>
      </c>
      <c r="N2044" t="s">
        <v>71</v>
      </c>
      <c r="O2044" t="s">
        <v>37</v>
      </c>
      <c r="P2044" s="5">
        <v>41.05</v>
      </c>
      <c r="Q2044">
        <v>5</v>
      </c>
      <c r="R2044" t="s">
        <v>23</v>
      </c>
    </row>
    <row r="2045" spans="1:18" x14ac:dyDescent="0.3">
      <c r="A2045" t="s">
        <v>6815</v>
      </c>
      <c r="B2045" s="1">
        <v>44551</v>
      </c>
      <c r="C2045" t="s">
        <v>6816</v>
      </c>
      <c r="D2045" t="s">
        <v>65</v>
      </c>
      <c r="E2045" t="s">
        <v>82</v>
      </c>
      <c r="F2045">
        <v>10</v>
      </c>
      <c r="G2045">
        <v>10</v>
      </c>
      <c r="H2045" s="4">
        <v>20</v>
      </c>
      <c r="I2045" s="4">
        <v>22.400000000000002</v>
      </c>
      <c r="J2045" s="4">
        <f t="shared" si="62"/>
        <v>-22.929999999999971</v>
      </c>
      <c r="K2045" s="4">
        <f t="shared" si="63"/>
        <v>224.00000000000003</v>
      </c>
      <c r="L2045" t="s">
        <v>66</v>
      </c>
      <c r="M2045" t="s">
        <v>123</v>
      </c>
      <c r="N2045" t="s">
        <v>71</v>
      </c>
      <c r="O2045" t="s">
        <v>53</v>
      </c>
      <c r="P2045" s="5">
        <v>46.93</v>
      </c>
      <c r="Q2045">
        <v>5</v>
      </c>
      <c r="R2045" t="s">
        <v>23</v>
      </c>
    </row>
    <row r="2046" spans="1:18" x14ac:dyDescent="0.3">
      <c r="A2046" t="s">
        <v>6939</v>
      </c>
      <c r="B2046" s="1">
        <v>44551</v>
      </c>
      <c r="C2046" t="s">
        <v>6940</v>
      </c>
      <c r="D2046" t="s">
        <v>94</v>
      </c>
      <c r="E2046" t="s">
        <v>50</v>
      </c>
      <c r="F2046">
        <v>12</v>
      </c>
      <c r="G2046">
        <v>11</v>
      </c>
      <c r="H2046" s="4">
        <v>448.21</v>
      </c>
      <c r="I2046" s="4">
        <v>475.1026</v>
      </c>
      <c r="J2046" s="4">
        <f t="shared" si="62"/>
        <v>252.08860000000053</v>
      </c>
      <c r="K2046" s="4">
        <f t="shared" si="63"/>
        <v>5226.1286</v>
      </c>
      <c r="L2046" t="s">
        <v>47</v>
      </c>
      <c r="M2046" t="s">
        <v>42</v>
      </c>
      <c r="N2046" t="s">
        <v>36</v>
      </c>
      <c r="O2046" t="s">
        <v>37</v>
      </c>
      <c r="P2046" s="5">
        <v>43.73</v>
      </c>
      <c r="Q2046">
        <v>4.9000000000000004</v>
      </c>
      <c r="R2046" t="s">
        <v>23</v>
      </c>
    </row>
    <row r="2047" spans="1:18" x14ac:dyDescent="0.3">
      <c r="A2047" t="s">
        <v>9214</v>
      </c>
      <c r="B2047" s="1">
        <v>44551</v>
      </c>
      <c r="C2047" t="s">
        <v>6665</v>
      </c>
      <c r="D2047" t="s">
        <v>40</v>
      </c>
      <c r="E2047" t="s">
        <v>57</v>
      </c>
      <c r="F2047">
        <v>14</v>
      </c>
      <c r="G2047">
        <v>13</v>
      </c>
      <c r="H2047" s="4">
        <v>437.53</v>
      </c>
      <c r="I2047" s="4">
        <v>468.15710000000001</v>
      </c>
      <c r="J2047" s="4">
        <f t="shared" si="62"/>
        <v>348.85230000000064</v>
      </c>
      <c r="K2047" s="4">
        <f t="shared" si="63"/>
        <v>6086.0423000000001</v>
      </c>
      <c r="L2047" t="s">
        <v>66</v>
      </c>
      <c r="M2047" t="s">
        <v>86</v>
      </c>
      <c r="N2047" t="s">
        <v>22</v>
      </c>
      <c r="O2047" t="s">
        <v>37</v>
      </c>
      <c r="P2047" s="5">
        <v>49.3</v>
      </c>
      <c r="Q2047">
        <v>3.9</v>
      </c>
      <c r="R2047" t="s">
        <v>23</v>
      </c>
    </row>
    <row r="2048" spans="1:18" x14ac:dyDescent="0.3">
      <c r="A2048" t="s">
        <v>9287</v>
      </c>
      <c r="B2048" s="1">
        <v>44551</v>
      </c>
      <c r="C2048" t="s">
        <v>9288</v>
      </c>
      <c r="D2048" t="s">
        <v>109</v>
      </c>
      <c r="E2048" t="s">
        <v>46</v>
      </c>
      <c r="F2048">
        <v>11</v>
      </c>
      <c r="G2048">
        <v>11</v>
      </c>
      <c r="H2048" s="4">
        <v>12</v>
      </c>
      <c r="I2048" s="4">
        <v>12.96</v>
      </c>
      <c r="J2048" s="4">
        <f t="shared" si="62"/>
        <v>-37.58</v>
      </c>
      <c r="K2048" s="4">
        <f t="shared" si="63"/>
        <v>142.56</v>
      </c>
      <c r="L2048" t="s">
        <v>20</v>
      </c>
      <c r="M2048" t="s">
        <v>42</v>
      </c>
      <c r="N2048" t="s">
        <v>29</v>
      </c>
      <c r="O2048" t="s">
        <v>37</v>
      </c>
      <c r="P2048" s="5">
        <v>48.14</v>
      </c>
      <c r="Q2048">
        <v>3</v>
      </c>
      <c r="R2048" t="s">
        <v>23</v>
      </c>
    </row>
    <row r="2049" spans="1:18" x14ac:dyDescent="0.3">
      <c r="A2049" t="s">
        <v>1644</v>
      </c>
      <c r="B2049" s="1">
        <v>44552</v>
      </c>
      <c r="C2049" t="s">
        <v>1645</v>
      </c>
      <c r="D2049" t="s">
        <v>40</v>
      </c>
      <c r="E2049" t="s">
        <v>57</v>
      </c>
      <c r="F2049">
        <v>14</v>
      </c>
      <c r="G2049">
        <v>13</v>
      </c>
      <c r="H2049" s="4">
        <v>168.86</v>
      </c>
      <c r="I2049" s="4">
        <v>189.12320000000003</v>
      </c>
      <c r="J2049" s="4">
        <f t="shared" si="62"/>
        <v>220.65160000000012</v>
      </c>
      <c r="K2049" s="4">
        <f t="shared" si="63"/>
        <v>2458.6016000000004</v>
      </c>
      <c r="L2049" t="s">
        <v>51</v>
      </c>
      <c r="M2049" t="s">
        <v>123</v>
      </c>
      <c r="N2049" t="s">
        <v>36</v>
      </c>
      <c r="O2049" t="s">
        <v>37</v>
      </c>
      <c r="P2049" s="5">
        <v>42.77</v>
      </c>
      <c r="Q2049">
        <v>2.5</v>
      </c>
      <c r="R2049" t="s">
        <v>23</v>
      </c>
    </row>
    <row r="2050" spans="1:18" x14ac:dyDescent="0.3">
      <c r="A2050" t="s">
        <v>5521</v>
      </c>
      <c r="B2050" s="1">
        <v>44552</v>
      </c>
      <c r="C2050" t="s">
        <v>5522</v>
      </c>
      <c r="D2050" t="s">
        <v>45</v>
      </c>
      <c r="E2050" t="s">
        <v>46</v>
      </c>
      <c r="F2050">
        <v>18</v>
      </c>
      <c r="G2050">
        <v>16</v>
      </c>
      <c r="H2050" s="4">
        <v>1051.81</v>
      </c>
      <c r="I2050" s="4">
        <v>1114.9186</v>
      </c>
      <c r="J2050" s="4">
        <f t="shared" ref="J2050:J2113" si="64">(G2050*I2050)-(G2050*H2050)-P2050</f>
        <v>997.23760000000038</v>
      </c>
      <c r="K2050" s="4">
        <f t="shared" ref="K2050:K2113" si="65">G2050*I2050</f>
        <v>17838.6976</v>
      </c>
      <c r="L2050" t="s">
        <v>47</v>
      </c>
      <c r="M2050" t="s">
        <v>21</v>
      </c>
      <c r="N2050" t="s">
        <v>71</v>
      </c>
      <c r="O2050" t="s">
        <v>30</v>
      </c>
      <c r="P2050" s="5">
        <v>12.5</v>
      </c>
      <c r="Q2050">
        <v>2.8</v>
      </c>
      <c r="R2050" t="s">
        <v>74</v>
      </c>
    </row>
    <row r="2051" spans="1:18" x14ac:dyDescent="0.3">
      <c r="A2051" t="s">
        <v>6595</v>
      </c>
      <c r="B2051" s="1">
        <v>44552</v>
      </c>
      <c r="C2051" t="s">
        <v>6596</v>
      </c>
      <c r="D2051" t="s">
        <v>33</v>
      </c>
      <c r="E2051" t="s">
        <v>70</v>
      </c>
      <c r="F2051">
        <v>16</v>
      </c>
      <c r="G2051">
        <v>15</v>
      </c>
      <c r="H2051" s="4">
        <v>787.22</v>
      </c>
      <c r="I2051" s="4">
        <v>889.55859999999996</v>
      </c>
      <c r="J2051" s="4">
        <f t="shared" si="64"/>
        <v>1507.5589999999979</v>
      </c>
      <c r="K2051" s="4">
        <f t="shared" si="65"/>
        <v>13343.378999999999</v>
      </c>
      <c r="L2051" t="s">
        <v>51</v>
      </c>
      <c r="M2051" t="s">
        <v>28</v>
      </c>
      <c r="N2051" t="s">
        <v>29</v>
      </c>
      <c r="O2051" t="s">
        <v>30</v>
      </c>
      <c r="P2051" s="5">
        <v>27.52</v>
      </c>
      <c r="Q2051">
        <v>2.9</v>
      </c>
      <c r="R2051" t="s">
        <v>23</v>
      </c>
    </row>
    <row r="2052" spans="1:18" x14ac:dyDescent="0.3">
      <c r="A2052" t="s">
        <v>8098</v>
      </c>
      <c r="B2052" s="1">
        <v>44552</v>
      </c>
      <c r="C2052" t="s">
        <v>8099</v>
      </c>
      <c r="D2052" t="s">
        <v>61</v>
      </c>
      <c r="E2052" t="s">
        <v>70</v>
      </c>
      <c r="F2052">
        <v>5</v>
      </c>
      <c r="G2052">
        <v>5</v>
      </c>
      <c r="H2052" s="4">
        <v>529.41999999999996</v>
      </c>
      <c r="I2052" s="4">
        <v>598.24459999999988</v>
      </c>
      <c r="J2052" s="4">
        <f t="shared" si="64"/>
        <v>343.46299999999957</v>
      </c>
      <c r="K2052" s="4">
        <f t="shared" si="65"/>
        <v>2991.2229999999995</v>
      </c>
      <c r="L2052" t="s">
        <v>66</v>
      </c>
      <c r="M2052" t="s">
        <v>42</v>
      </c>
      <c r="N2052" t="s">
        <v>71</v>
      </c>
      <c r="O2052" t="s">
        <v>89</v>
      </c>
      <c r="P2052" s="5">
        <v>0.66</v>
      </c>
      <c r="Q2052">
        <v>2.9</v>
      </c>
      <c r="R2052" t="s">
        <v>23</v>
      </c>
    </row>
    <row r="2053" spans="1:18" x14ac:dyDescent="0.3">
      <c r="A2053" t="s">
        <v>10357</v>
      </c>
      <c r="B2053" s="1">
        <v>44552</v>
      </c>
      <c r="C2053" t="s">
        <v>10358</v>
      </c>
      <c r="D2053" t="s">
        <v>100</v>
      </c>
      <c r="E2053" t="s">
        <v>57</v>
      </c>
      <c r="F2053">
        <v>15</v>
      </c>
      <c r="G2053">
        <v>14</v>
      </c>
      <c r="H2053" s="4">
        <v>1265.71</v>
      </c>
      <c r="I2053" s="4">
        <v>1366.9668000000001</v>
      </c>
      <c r="J2053" s="4">
        <f t="shared" si="64"/>
        <v>1412.3151999999998</v>
      </c>
      <c r="K2053" s="4">
        <f t="shared" si="65"/>
        <v>19137.535200000002</v>
      </c>
      <c r="L2053" t="s">
        <v>47</v>
      </c>
      <c r="M2053" t="s">
        <v>21</v>
      </c>
      <c r="N2053" t="s">
        <v>29</v>
      </c>
      <c r="O2053" t="s">
        <v>67</v>
      </c>
      <c r="P2053" s="5">
        <v>5.28</v>
      </c>
      <c r="Q2053">
        <v>4.0999999999999996</v>
      </c>
      <c r="R2053" t="s">
        <v>23</v>
      </c>
    </row>
    <row r="2054" spans="1:18" x14ac:dyDescent="0.3">
      <c r="A2054" t="s">
        <v>627</v>
      </c>
      <c r="B2054" s="1">
        <v>44553</v>
      </c>
      <c r="C2054" t="s">
        <v>628</v>
      </c>
      <c r="D2054" t="s">
        <v>56</v>
      </c>
      <c r="E2054" t="s">
        <v>57</v>
      </c>
      <c r="F2054">
        <v>20</v>
      </c>
      <c r="G2054">
        <v>16</v>
      </c>
      <c r="H2054" s="4">
        <v>890.93</v>
      </c>
      <c r="I2054" s="4">
        <v>953.29510000000005</v>
      </c>
      <c r="J2054" s="4">
        <f t="shared" si="64"/>
        <v>980.49160000000154</v>
      </c>
      <c r="K2054" s="4">
        <f t="shared" si="65"/>
        <v>15252.721600000001</v>
      </c>
      <c r="L2054" t="s">
        <v>20</v>
      </c>
      <c r="M2054" t="s">
        <v>79</v>
      </c>
      <c r="N2054" t="s">
        <v>29</v>
      </c>
      <c r="O2054" t="s">
        <v>37</v>
      </c>
      <c r="P2054" s="5">
        <v>17.350000000000001</v>
      </c>
      <c r="Q2054">
        <v>3.4</v>
      </c>
      <c r="R2054" t="s">
        <v>74</v>
      </c>
    </row>
    <row r="2055" spans="1:18" x14ac:dyDescent="0.3">
      <c r="A2055" t="s">
        <v>1234</v>
      </c>
      <c r="B2055" s="1">
        <v>44553</v>
      </c>
      <c r="C2055" t="s">
        <v>1235</v>
      </c>
      <c r="D2055" t="s">
        <v>94</v>
      </c>
      <c r="E2055" t="s">
        <v>50</v>
      </c>
      <c r="F2055">
        <v>15</v>
      </c>
      <c r="G2055">
        <v>15</v>
      </c>
      <c r="H2055" s="4">
        <v>269.07</v>
      </c>
      <c r="I2055" s="4">
        <v>306.7398</v>
      </c>
      <c r="J2055" s="4">
        <f t="shared" si="64"/>
        <v>534.72699999999998</v>
      </c>
      <c r="K2055" s="4">
        <f t="shared" si="65"/>
        <v>4601.0969999999998</v>
      </c>
      <c r="L2055" t="s">
        <v>51</v>
      </c>
      <c r="M2055" t="s">
        <v>42</v>
      </c>
      <c r="N2055" t="s">
        <v>29</v>
      </c>
      <c r="O2055" t="s">
        <v>89</v>
      </c>
      <c r="P2055" s="5">
        <v>30.32</v>
      </c>
      <c r="Q2055">
        <v>1.6</v>
      </c>
      <c r="R2055" t="s">
        <v>23</v>
      </c>
    </row>
    <row r="2056" spans="1:18" x14ac:dyDescent="0.3">
      <c r="A2056" t="s">
        <v>3172</v>
      </c>
      <c r="B2056" s="1">
        <v>44553</v>
      </c>
      <c r="C2056" t="s">
        <v>3173</v>
      </c>
      <c r="D2056" t="s">
        <v>85</v>
      </c>
      <c r="E2056" t="s">
        <v>82</v>
      </c>
      <c r="F2056">
        <v>6</v>
      </c>
      <c r="G2056">
        <v>5</v>
      </c>
      <c r="H2056" s="4">
        <v>1133.83</v>
      </c>
      <c r="I2056" s="4">
        <v>1201.8598</v>
      </c>
      <c r="J2056" s="4">
        <f t="shared" si="64"/>
        <v>311.97900000000033</v>
      </c>
      <c r="K2056" s="4">
        <f t="shared" si="65"/>
        <v>6009.299</v>
      </c>
      <c r="L2056" t="s">
        <v>47</v>
      </c>
      <c r="M2056" t="s">
        <v>86</v>
      </c>
      <c r="N2056" t="s">
        <v>71</v>
      </c>
      <c r="O2056" t="s">
        <v>89</v>
      </c>
      <c r="P2056" s="5">
        <v>28.17</v>
      </c>
      <c r="Q2056">
        <v>1.1000000000000001</v>
      </c>
      <c r="R2056" t="s">
        <v>23</v>
      </c>
    </row>
    <row r="2057" spans="1:18" x14ac:dyDescent="0.3">
      <c r="A2057" t="s">
        <v>7474</v>
      </c>
      <c r="B2057" s="1">
        <v>44553</v>
      </c>
      <c r="C2057" t="s">
        <v>7475</v>
      </c>
      <c r="D2057" t="s">
        <v>130</v>
      </c>
      <c r="E2057" t="s">
        <v>82</v>
      </c>
      <c r="F2057">
        <v>16</v>
      </c>
      <c r="G2057">
        <v>16</v>
      </c>
      <c r="H2057" s="4">
        <v>735.67</v>
      </c>
      <c r="I2057" s="4">
        <v>787.16690000000006</v>
      </c>
      <c r="J2057" s="4">
        <f t="shared" si="64"/>
        <v>823.95040000000154</v>
      </c>
      <c r="K2057" s="4">
        <f t="shared" si="65"/>
        <v>12594.670400000001</v>
      </c>
      <c r="L2057" t="s">
        <v>20</v>
      </c>
      <c r="M2057" t="s">
        <v>79</v>
      </c>
      <c r="N2057" t="s">
        <v>36</v>
      </c>
      <c r="O2057" t="s">
        <v>30</v>
      </c>
      <c r="P2057" s="5">
        <v>0</v>
      </c>
      <c r="Q2057">
        <v>2.2999999999999998</v>
      </c>
      <c r="R2057" t="s">
        <v>23</v>
      </c>
    </row>
    <row r="2058" spans="1:18" x14ac:dyDescent="0.3">
      <c r="A2058" t="s">
        <v>9034</v>
      </c>
      <c r="B2058" s="1">
        <v>44553</v>
      </c>
      <c r="C2058" t="s">
        <v>9035</v>
      </c>
      <c r="D2058" t="s">
        <v>33</v>
      </c>
      <c r="E2058" t="s">
        <v>70</v>
      </c>
      <c r="F2058">
        <v>17</v>
      </c>
      <c r="G2058">
        <v>15</v>
      </c>
      <c r="H2058" s="4">
        <v>713.9</v>
      </c>
      <c r="I2058" s="4">
        <v>756.73400000000004</v>
      </c>
      <c r="J2058" s="4">
        <f t="shared" si="64"/>
        <v>632.23000000000025</v>
      </c>
      <c r="K2058" s="4">
        <f t="shared" si="65"/>
        <v>11351.01</v>
      </c>
      <c r="L2058" t="s">
        <v>66</v>
      </c>
      <c r="M2058" t="s">
        <v>28</v>
      </c>
      <c r="N2058" t="s">
        <v>36</v>
      </c>
      <c r="O2058" t="s">
        <v>30</v>
      </c>
      <c r="P2058" s="5">
        <v>10.28</v>
      </c>
      <c r="Q2058">
        <v>2.2999999999999998</v>
      </c>
      <c r="R2058" t="s">
        <v>23</v>
      </c>
    </row>
    <row r="2059" spans="1:18" x14ac:dyDescent="0.3">
      <c r="A2059" t="s">
        <v>1834</v>
      </c>
      <c r="B2059" s="1">
        <v>44554</v>
      </c>
      <c r="C2059" t="s">
        <v>1835</v>
      </c>
      <c r="D2059" t="s">
        <v>109</v>
      </c>
      <c r="E2059" t="s">
        <v>46</v>
      </c>
      <c r="F2059">
        <v>1</v>
      </c>
      <c r="G2059">
        <v>1</v>
      </c>
      <c r="H2059" s="4">
        <v>754.61</v>
      </c>
      <c r="I2059" s="4">
        <v>860.25540000000012</v>
      </c>
      <c r="J2059" s="4">
        <f t="shared" si="64"/>
        <v>67.375400000000099</v>
      </c>
      <c r="K2059" s="4">
        <f t="shared" si="65"/>
        <v>860.25540000000012</v>
      </c>
      <c r="L2059" t="s">
        <v>27</v>
      </c>
      <c r="M2059" t="s">
        <v>28</v>
      </c>
      <c r="N2059" t="s">
        <v>71</v>
      </c>
      <c r="O2059" t="s">
        <v>53</v>
      </c>
      <c r="P2059" s="5">
        <v>38.270000000000003</v>
      </c>
      <c r="Q2059">
        <v>1.9</v>
      </c>
      <c r="R2059" t="s">
        <v>23</v>
      </c>
    </row>
    <row r="2060" spans="1:18" x14ac:dyDescent="0.3">
      <c r="A2060" t="s">
        <v>2218</v>
      </c>
      <c r="B2060" s="1">
        <v>44554</v>
      </c>
      <c r="C2060" t="s">
        <v>2219</v>
      </c>
      <c r="D2060" t="s">
        <v>116</v>
      </c>
      <c r="E2060" t="s">
        <v>50</v>
      </c>
      <c r="F2060">
        <v>13</v>
      </c>
      <c r="G2060">
        <v>10</v>
      </c>
      <c r="H2060" s="4">
        <v>1075</v>
      </c>
      <c r="I2060" s="4">
        <v>1139.5</v>
      </c>
      <c r="J2060" s="4">
        <f t="shared" si="64"/>
        <v>640</v>
      </c>
      <c r="K2060" s="4">
        <f t="shared" si="65"/>
        <v>11395</v>
      </c>
      <c r="L2060" t="s">
        <v>47</v>
      </c>
      <c r="M2060" t="s">
        <v>35</v>
      </c>
      <c r="N2060" t="s">
        <v>29</v>
      </c>
      <c r="O2060" t="s">
        <v>30</v>
      </c>
      <c r="P2060" s="5">
        <v>5</v>
      </c>
      <c r="Q2060">
        <v>3</v>
      </c>
      <c r="R2060" t="s">
        <v>74</v>
      </c>
    </row>
    <row r="2061" spans="1:18" x14ac:dyDescent="0.3">
      <c r="A2061" t="s">
        <v>2287</v>
      </c>
      <c r="B2061" s="1">
        <v>44554</v>
      </c>
      <c r="C2061" t="s">
        <v>2288</v>
      </c>
      <c r="D2061" t="s">
        <v>33</v>
      </c>
      <c r="E2061" t="s">
        <v>70</v>
      </c>
      <c r="F2061">
        <v>10</v>
      </c>
      <c r="G2061">
        <v>10</v>
      </c>
      <c r="H2061" s="4">
        <v>514.83000000000004</v>
      </c>
      <c r="I2061" s="4">
        <v>576.60960000000011</v>
      </c>
      <c r="J2061" s="4">
        <f t="shared" si="64"/>
        <v>588.0360000000012</v>
      </c>
      <c r="K2061" s="4">
        <f t="shared" si="65"/>
        <v>5766.0960000000014</v>
      </c>
      <c r="L2061" t="s">
        <v>66</v>
      </c>
      <c r="M2061" t="s">
        <v>42</v>
      </c>
      <c r="N2061" t="s">
        <v>29</v>
      </c>
      <c r="O2061" t="s">
        <v>37</v>
      </c>
      <c r="P2061" s="5">
        <v>29.76</v>
      </c>
      <c r="Q2061">
        <v>2.4</v>
      </c>
      <c r="R2061" t="s">
        <v>23</v>
      </c>
    </row>
    <row r="2062" spans="1:18" x14ac:dyDescent="0.3">
      <c r="A2062" t="s">
        <v>3800</v>
      </c>
      <c r="B2062" s="1">
        <v>44554</v>
      </c>
      <c r="C2062" t="s">
        <v>3801</v>
      </c>
      <c r="D2062" t="s">
        <v>61</v>
      </c>
      <c r="E2062" t="s">
        <v>70</v>
      </c>
      <c r="F2062">
        <v>18</v>
      </c>
      <c r="G2062">
        <v>18</v>
      </c>
      <c r="H2062" s="4">
        <v>439.28</v>
      </c>
      <c r="I2062" s="4">
        <v>465.63679999999999</v>
      </c>
      <c r="J2062" s="4">
        <f t="shared" si="64"/>
        <v>438.58240000000126</v>
      </c>
      <c r="K2062" s="4">
        <f t="shared" si="65"/>
        <v>8381.4624000000003</v>
      </c>
      <c r="L2062" t="s">
        <v>20</v>
      </c>
      <c r="M2062" t="s">
        <v>21</v>
      </c>
      <c r="N2062" t="s">
        <v>71</v>
      </c>
      <c r="O2062" t="s">
        <v>67</v>
      </c>
      <c r="P2062" s="5">
        <v>35.840000000000003</v>
      </c>
      <c r="Q2062">
        <v>3.4</v>
      </c>
      <c r="R2062" t="s">
        <v>23</v>
      </c>
    </row>
    <row r="2063" spans="1:18" x14ac:dyDescent="0.3">
      <c r="A2063" t="s">
        <v>3853</v>
      </c>
      <c r="B2063" s="1">
        <v>44554</v>
      </c>
      <c r="C2063" t="s">
        <v>3854</v>
      </c>
      <c r="D2063" t="s">
        <v>65</v>
      </c>
      <c r="E2063" t="s">
        <v>82</v>
      </c>
      <c r="F2063">
        <v>13</v>
      </c>
      <c r="G2063">
        <v>13</v>
      </c>
      <c r="H2063" s="4">
        <v>1295.5899999999999</v>
      </c>
      <c r="I2063" s="4">
        <v>1425.1490000000001</v>
      </c>
      <c r="J2063" s="4">
        <f t="shared" si="64"/>
        <v>1654.6870000000035</v>
      </c>
      <c r="K2063" s="4">
        <f t="shared" si="65"/>
        <v>18526.937000000002</v>
      </c>
      <c r="L2063" t="s">
        <v>20</v>
      </c>
      <c r="M2063" t="s">
        <v>123</v>
      </c>
      <c r="N2063" t="s">
        <v>71</v>
      </c>
      <c r="O2063" t="s">
        <v>67</v>
      </c>
      <c r="P2063" s="5">
        <v>29.58</v>
      </c>
      <c r="Q2063">
        <v>2.9</v>
      </c>
      <c r="R2063" t="s">
        <v>74</v>
      </c>
    </row>
    <row r="2064" spans="1:18" x14ac:dyDescent="0.3">
      <c r="A2064" t="s">
        <v>4079</v>
      </c>
      <c r="B2064" s="1">
        <v>44554</v>
      </c>
      <c r="C2064" t="s">
        <v>4080</v>
      </c>
      <c r="D2064" t="s">
        <v>61</v>
      </c>
      <c r="E2064" t="s">
        <v>70</v>
      </c>
      <c r="F2064">
        <v>12</v>
      </c>
      <c r="G2064">
        <v>11</v>
      </c>
      <c r="H2064" s="4">
        <v>57.37</v>
      </c>
      <c r="I2064" s="4">
        <v>60.238500000000002</v>
      </c>
      <c r="J2064" s="4">
        <f t="shared" si="64"/>
        <v>-10.206499999999899</v>
      </c>
      <c r="K2064" s="4">
        <f t="shared" si="65"/>
        <v>662.62350000000004</v>
      </c>
      <c r="L2064" t="s">
        <v>47</v>
      </c>
      <c r="M2064" t="s">
        <v>21</v>
      </c>
      <c r="N2064" t="s">
        <v>36</v>
      </c>
      <c r="O2064" t="s">
        <v>53</v>
      </c>
      <c r="P2064" s="5">
        <v>41.76</v>
      </c>
      <c r="Q2064">
        <v>2.8</v>
      </c>
      <c r="R2064" t="s">
        <v>23</v>
      </c>
    </row>
    <row r="2065" spans="1:18" x14ac:dyDescent="0.3">
      <c r="A2065" t="s">
        <v>9383</v>
      </c>
      <c r="B2065" s="1">
        <v>44554</v>
      </c>
      <c r="C2065" t="s">
        <v>9384</v>
      </c>
      <c r="D2065" t="s">
        <v>133</v>
      </c>
      <c r="E2065" t="s">
        <v>50</v>
      </c>
      <c r="F2065">
        <v>4</v>
      </c>
      <c r="G2065">
        <v>3</v>
      </c>
      <c r="H2065" s="4">
        <v>1200.24</v>
      </c>
      <c r="I2065" s="4">
        <v>1260.252</v>
      </c>
      <c r="J2065" s="4">
        <f t="shared" si="64"/>
        <v>180.0359999999996</v>
      </c>
      <c r="K2065" s="4">
        <f t="shared" si="65"/>
        <v>3780.7559999999999</v>
      </c>
      <c r="L2065" t="s">
        <v>20</v>
      </c>
      <c r="M2065" t="s">
        <v>123</v>
      </c>
      <c r="N2065" t="s">
        <v>71</v>
      </c>
      <c r="O2065" t="s">
        <v>53</v>
      </c>
      <c r="P2065" s="5">
        <v>0</v>
      </c>
      <c r="Q2065">
        <v>3</v>
      </c>
      <c r="R2065" t="s">
        <v>23</v>
      </c>
    </row>
    <row r="2066" spans="1:18" x14ac:dyDescent="0.3">
      <c r="A2066" t="s">
        <v>8483</v>
      </c>
      <c r="B2066" s="1">
        <v>44555</v>
      </c>
      <c r="C2066" t="s">
        <v>8484</v>
      </c>
      <c r="D2066" t="s">
        <v>130</v>
      </c>
      <c r="E2066" t="s">
        <v>82</v>
      </c>
      <c r="F2066">
        <v>15</v>
      </c>
      <c r="G2066">
        <v>14</v>
      </c>
      <c r="H2066" s="4">
        <v>42.51</v>
      </c>
      <c r="I2066" s="4">
        <v>45.485700000000001</v>
      </c>
      <c r="J2066" s="4">
        <f t="shared" si="64"/>
        <v>-4.5001999999999782</v>
      </c>
      <c r="K2066" s="4">
        <f t="shared" si="65"/>
        <v>636.7998</v>
      </c>
      <c r="L2066" t="s">
        <v>66</v>
      </c>
      <c r="M2066" t="s">
        <v>86</v>
      </c>
      <c r="N2066" t="s">
        <v>36</v>
      </c>
      <c r="O2066" t="s">
        <v>30</v>
      </c>
      <c r="P2066" s="5">
        <v>46.16</v>
      </c>
      <c r="Q2066">
        <v>1.4</v>
      </c>
      <c r="R2066" t="s">
        <v>23</v>
      </c>
    </row>
    <row r="2067" spans="1:18" x14ac:dyDescent="0.3">
      <c r="A2067" t="s">
        <v>10408</v>
      </c>
      <c r="B2067" s="1">
        <v>44555</v>
      </c>
      <c r="C2067" t="s">
        <v>10409</v>
      </c>
      <c r="D2067" t="s">
        <v>109</v>
      </c>
      <c r="E2067" t="s">
        <v>46</v>
      </c>
      <c r="F2067">
        <v>15</v>
      </c>
      <c r="G2067">
        <v>15</v>
      </c>
      <c r="H2067" s="4">
        <v>588.72</v>
      </c>
      <c r="I2067" s="4">
        <v>629.93040000000008</v>
      </c>
      <c r="J2067" s="4">
        <f t="shared" si="64"/>
        <v>571.11600000000089</v>
      </c>
      <c r="K2067" s="4">
        <f t="shared" si="65"/>
        <v>9448.9560000000019</v>
      </c>
      <c r="L2067" t="s">
        <v>66</v>
      </c>
      <c r="M2067" t="s">
        <v>35</v>
      </c>
      <c r="N2067" t="s">
        <v>36</v>
      </c>
      <c r="O2067" t="s">
        <v>53</v>
      </c>
      <c r="P2067" s="5">
        <v>47.04</v>
      </c>
      <c r="Q2067">
        <v>4.5</v>
      </c>
      <c r="R2067" t="s">
        <v>23</v>
      </c>
    </row>
    <row r="2068" spans="1:18" x14ac:dyDescent="0.3">
      <c r="A2068" t="s">
        <v>1271</v>
      </c>
      <c r="B2068" s="1">
        <v>44556</v>
      </c>
      <c r="C2068" t="s">
        <v>1272</v>
      </c>
      <c r="D2068" t="s">
        <v>100</v>
      </c>
      <c r="E2068" t="s">
        <v>57</v>
      </c>
      <c r="F2068">
        <v>14</v>
      </c>
      <c r="G2068">
        <v>11</v>
      </c>
      <c r="H2068" s="4">
        <v>695.34</v>
      </c>
      <c r="I2068" s="4">
        <v>799.64099999999996</v>
      </c>
      <c r="J2068" s="4">
        <f t="shared" si="64"/>
        <v>1147.0909999999988</v>
      </c>
      <c r="K2068" s="4">
        <f t="shared" si="65"/>
        <v>8796.0509999999995</v>
      </c>
      <c r="L2068" t="s">
        <v>20</v>
      </c>
      <c r="M2068" t="s">
        <v>35</v>
      </c>
      <c r="N2068" t="s">
        <v>36</v>
      </c>
      <c r="O2068" t="s">
        <v>67</v>
      </c>
      <c r="P2068" s="5">
        <v>0.22</v>
      </c>
      <c r="Q2068">
        <v>5</v>
      </c>
      <c r="R2068" t="s">
        <v>23</v>
      </c>
    </row>
    <row r="2069" spans="1:18" x14ac:dyDescent="0.3">
      <c r="A2069" t="s">
        <v>9327</v>
      </c>
      <c r="B2069" s="1">
        <v>44556</v>
      </c>
      <c r="C2069" t="s">
        <v>9328</v>
      </c>
      <c r="D2069" t="s">
        <v>65</v>
      </c>
      <c r="E2069" t="s">
        <v>82</v>
      </c>
      <c r="F2069">
        <v>9</v>
      </c>
      <c r="G2069">
        <v>7</v>
      </c>
      <c r="H2069" s="4">
        <v>138.41</v>
      </c>
      <c r="I2069" s="4">
        <v>149.4828</v>
      </c>
      <c r="J2069" s="4">
        <f t="shared" si="64"/>
        <v>68.969599999999986</v>
      </c>
      <c r="K2069" s="4">
        <f t="shared" si="65"/>
        <v>1046.3796</v>
      </c>
      <c r="L2069" t="s">
        <v>66</v>
      </c>
      <c r="M2069" t="s">
        <v>28</v>
      </c>
      <c r="N2069" t="s">
        <v>29</v>
      </c>
      <c r="O2069" t="s">
        <v>37</v>
      </c>
      <c r="P2069" s="5">
        <v>8.5399999999999991</v>
      </c>
      <c r="Q2069">
        <v>3.1</v>
      </c>
      <c r="R2069" t="s">
        <v>74</v>
      </c>
    </row>
    <row r="2070" spans="1:18" x14ac:dyDescent="0.3">
      <c r="A2070" t="s">
        <v>9359</v>
      </c>
      <c r="B2070" s="1">
        <v>44556</v>
      </c>
      <c r="C2070" t="s">
        <v>7611</v>
      </c>
      <c r="D2070" t="s">
        <v>94</v>
      </c>
      <c r="E2070" t="s">
        <v>50</v>
      </c>
      <c r="F2070">
        <v>9</v>
      </c>
      <c r="G2070">
        <v>9</v>
      </c>
      <c r="H2070" s="4">
        <v>412.21</v>
      </c>
      <c r="I2070" s="4">
        <v>436.94260000000003</v>
      </c>
      <c r="J2070" s="4">
        <f t="shared" si="64"/>
        <v>203.5334000000002</v>
      </c>
      <c r="K2070" s="4">
        <f t="shared" si="65"/>
        <v>3932.4834000000001</v>
      </c>
      <c r="L2070" t="s">
        <v>47</v>
      </c>
      <c r="M2070" t="s">
        <v>123</v>
      </c>
      <c r="N2070" t="s">
        <v>29</v>
      </c>
      <c r="O2070" t="s">
        <v>89</v>
      </c>
      <c r="P2070" s="5">
        <v>19.059999999999999</v>
      </c>
      <c r="Q2070">
        <v>3.3</v>
      </c>
      <c r="R2070" t="s">
        <v>23</v>
      </c>
    </row>
    <row r="2071" spans="1:18" x14ac:dyDescent="0.3">
      <c r="A2071" t="s">
        <v>9972</v>
      </c>
      <c r="B2071" s="1">
        <v>44556</v>
      </c>
      <c r="C2071" t="s">
        <v>9973</v>
      </c>
      <c r="D2071" t="s">
        <v>56</v>
      </c>
      <c r="E2071" t="s">
        <v>57</v>
      </c>
      <c r="F2071">
        <v>1</v>
      </c>
      <c r="G2071">
        <v>1</v>
      </c>
      <c r="H2071" s="4">
        <v>735.13</v>
      </c>
      <c r="I2071" s="4">
        <v>815.99430000000007</v>
      </c>
      <c r="J2071" s="4">
        <f t="shared" si="64"/>
        <v>73.344300000000075</v>
      </c>
      <c r="K2071" s="4">
        <f t="shared" si="65"/>
        <v>815.99430000000007</v>
      </c>
      <c r="L2071" t="s">
        <v>20</v>
      </c>
      <c r="M2071" t="s">
        <v>79</v>
      </c>
      <c r="N2071" t="s">
        <v>71</v>
      </c>
      <c r="O2071" t="s">
        <v>53</v>
      </c>
      <c r="P2071" s="5">
        <v>7.52</v>
      </c>
      <c r="Q2071">
        <v>4</v>
      </c>
      <c r="R2071" t="s">
        <v>23</v>
      </c>
    </row>
    <row r="2072" spans="1:18" x14ac:dyDescent="0.3">
      <c r="A2072" t="s">
        <v>252</v>
      </c>
      <c r="B2072" s="1">
        <v>44557</v>
      </c>
      <c r="C2072" t="s">
        <v>253</v>
      </c>
      <c r="D2072" t="s">
        <v>33</v>
      </c>
      <c r="E2072" t="s">
        <v>70</v>
      </c>
      <c r="F2072">
        <v>6</v>
      </c>
      <c r="G2072">
        <v>5</v>
      </c>
      <c r="H2072" s="4">
        <v>1368.98</v>
      </c>
      <c r="I2072" s="4">
        <v>1437.4290000000001</v>
      </c>
      <c r="J2072" s="4">
        <f t="shared" si="64"/>
        <v>301.01500000000078</v>
      </c>
      <c r="K2072" s="4">
        <f t="shared" si="65"/>
        <v>7187.1450000000004</v>
      </c>
      <c r="L2072" t="s">
        <v>20</v>
      </c>
      <c r="M2072" t="s">
        <v>79</v>
      </c>
      <c r="N2072" t="s">
        <v>71</v>
      </c>
      <c r="O2072" t="s">
        <v>37</v>
      </c>
      <c r="P2072" s="5">
        <v>41.23</v>
      </c>
      <c r="Q2072">
        <v>4.0999999999999996</v>
      </c>
      <c r="R2072" t="s">
        <v>23</v>
      </c>
    </row>
    <row r="2073" spans="1:18" x14ac:dyDescent="0.3">
      <c r="A2073" t="s">
        <v>2061</v>
      </c>
      <c r="B2073" s="1">
        <v>44557</v>
      </c>
      <c r="C2073" t="s">
        <v>2062</v>
      </c>
      <c r="D2073" t="s">
        <v>33</v>
      </c>
      <c r="E2073" t="s">
        <v>70</v>
      </c>
      <c r="F2073">
        <v>11</v>
      </c>
      <c r="G2073">
        <v>11</v>
      </c>
      <c r="H2073" s="4">
        <v>877.51</v>
      </c>
      <c r="I2073" s="4">
        <v>1000.3614000000001</v>
      </c>
      <c r="J2073" s="4">
        <f t="shared" si="64"/>
        <v>1348.9654000000005</v>
      </c>
      <c r="K2073" s="4">
        <f t="shared" si="65"/>
        <v>11003.975400000001</v>
      </c>
      <c r="L2073" t="s">
        <v>47</v>
      </c>
      <c r="M2073" t="s">
        <v>42</v>
      </c>
      <c r="N2073" t="s">
        <v>36</v>
      </c>
      <c r="O2073" t="s">
        <v>30</v>
      </c>
      <c r="P2073" s="5">
        <v>2.4</v>
      </c>
      <c r="Q2073">
        <v>3.1</v>
      </c>
      <c r="R2073" t="s">
        <v>23</v>
      </c>
    </row>
    <row r="2074" spans="1:18" x14ac:dyDescent="0.3">
      <c r="A2074" t="s">
        <v>5142</v>
      </c>
      <c r="B2074" s="1">
        <v>44557</v>
      </c>
      <c r="C2074" t="s">
        <v>5143</v>
      </c>
      <c r="D2074" t="s">
        <v>77</v>
      </c>
      <c r="E2074" t="s">
        <v>82</v>
      </c>
      <c r="F2074">
        <v>17</v>
      </c>
      <c r="G2074">
        <v>17</v>
      </c>
      <c r="H2074" s="4">
        <v>1375.39</v>
      </c>
      <c r="I2074" s="4">
        <v>1512.9290000000003</v>
      </c>
      <c r="J2074" s="4">
        <f t="shared" si="64"/>
        <v>2308.0930000000039</v>
      </c>
      <c r="K2074" s="4">
        <f t="shared" si="65"/>
        <v>25719.793000000005</v>
      </c>
      <c r="L2074" t="s">
        <v>27</v>
      </c>
      <c r="M2074" t="s">
        <v>28</v>
      </c>
      <c r="N2074" t="s">
        <v>36</v>
      </c>
      <c r="O2074" t="s">
        <v>67</v>
      </c>
      <c r="P2074" s="5">
        <v>30.07</v>
      </c>
      <c r="Q2074">
        <v>2.9</v>
      </c>
      <c r="R2074" t="s">
        <v>23</v>
      </c>
    </row>
    <row r="2075" spans="1:18" x14ac:dyDescent="0.3">
      <c r="A2075" t="s">
        <v>8121</v>
      </c>
      <c r="B2075" s="1">
        <v>44557</v>
      </c>
      <c r="C2075" t="s">
        <v>8122</v>
      </c>
      <c r="D2075" t="s">
        <v>100</v>
      </c>
      <c r="E2075" t="s">
        <v>57</v>
      </c>
      <c r="F2075">
        <v>20</v>
      </c>
      <c r="G2075">
        <v>20</v>
      </c>
      <c r="H2075" s="4">
        <v>1366.06</v>
      </c>
      <c r="I2075" s="4">
        <v>1489.0054</v>
      </c>
      <c r="J2075" s="4">
        <f t="shared" si="64"/>
        <v>2413.8580000000029</v>
      </c>
      <c r="K2075" s="4">
        <f t="shared" si="65"/>
        <v>29780.108</v>
      </c>
      <c r="L2075" t="s">
        <v>66</v>
      </c>
      <c r="M2075" t="s">
        <v>86</v>
      </c>
      <c r="N2075" t="s">
        <v>29</v>
      </c>
      <c r="O2075" t="s">
        <v>67</v>
      </c>
      <c r="P2075" s="5">
        <v>45.05</v>
      </c>
      <c r="Q2075">
        <v>2.2999999999999998</v>
      </c>
      <c r="R2075" t="s">
        <v>23</v>
      </c>
    </row>
    <row r="2076" spans="1:18" x14ac:dyDescent="0.3">
      <c r="A2076" t="s">
        <v>9840</v>
      </c>
      <c r="B2076" s="1">
        <v>44557</v>
      </c>
      <c r="C2076" t="s">
        <v>7938</v>
      </c>
      <c r="D2076" t="s">
        <v>116</v>
      </c>
      <c r="E2076" t="s">
        <v>50</v>
      </c>
      <c r="F2076">
        <v>11</v>
      </c>
      <c r="G2076">
        <v>11</v>
      </c>
      <c r="H2076" s="4">
        <v>569.39</v>
      </c>
      <c r="I2076" s="4">
        <v>626.32900000000006</v>
      </c>
      <c r="J2076" s="4">
        <f t="shared" si="64"/>
        <v>611.1190000000006</v>
      </c>
      <c r="K2076" s="4">
        <f t="shared" si="65"/>
        <v>6889.6190000000006</v>
      </c>
      <c r="L2076" t="s">
        <v>51</v>
      </c>
      <c r="M2076" t="s">
        <v>42</v>
      </c>
      <c r="N2076" t="s">
        <v>22</v>
      </c>
      <c r="O2076" t="s">
        <v>89</v>
      </c>
      <c r="P2076" s="5">
        <v>15.21</v>
      </c>
      <c r="Q2076">
        <v>1.5</v>
      </c>
      <c r="R2076" t="s">
        <v>23</v>
      </c>
    </row>
    <row r="2077" spans="1:18" x14ac:dyDescent="0.3">
      <c r="A2077" t="s">
        <v>5986</v>
      </c>
      <c r="B2077" s="1">
        <v>44558</v>
      </c>
      <c r="C2077" t="s">
        <v>5987</v>
      </c>
      <c r="D2077" t="s">
        <v>133</v>
      </c>
      <c r="E2077" t="s">
        <v>50</v>
      </c>
      <c r="F2077">
        <v>4</v>
      </c>
      <c r="G2077">
        <v>3</v>
      </c>
      <c r="H2077" s="4">
        <v>300.93</v>
      </c>
      <c r="I2077" s="4">
        <v>318.98580000000004</v>
      </c>
      <c r="J2077" s="4">
        <f t="shared" si="64"/>
        <v>52.417400000000157</v>
      </c>
      <c r="K2077" s="4">
        <f t="shared" si="65"/>
        <v>956.95740000000012</v>
      </c>
      <c r="L2077" t="s">
        <v>27</v>
      </c>
      <c r="M2077" t="s">
        <v>123</v>
      </c>
      <c r="N2077" t="s">
        <v>22</v>
      </c>
      <c r="O2077" t="s">
        <v>89</v>
      </c>
      <c r="P2077" s="5">
        <v>1.75</v>
      </c>
      <c r="Q2077">
        <v>1.5</v>
      </c>
      <c r="R2077" t="s">
        <v>23</v>
      </c>
    </row>
    <row r="2078" spans="1:18" x14ac:dyDescent="0.3">
      <c r="A2078" t="s">
        <v>7288</v>
      </c>
      <c r="B2078" s="1">
        <v>44558</v>
      </c>
      <c r="C2078" t="s">
        <v>7289</v>
      </c>
      <c r="D2078" t="s">
        <v>133</v>
      </c>
      <c r="E2078" t="s">
        <v>50</v>
      </c>
      <c r="F2078">
        <v>14</v>
      </c>
      <c r="G2078">
        <v>14</v>
      </c>
      <c r="H2078" s="4">
        <v>177.14</v>
      </c>
      <c r="I2078" s="4">
        <v>185.99699999999999</v>
      </c>
      <c r="J2078" s="4">
        <f t="shared" si="64"/>
        <v>76.617999999999597</v>
      </c>
      <c r="K2078" s="4">
        <f t="shared" si="65"/>
        <v>2603.9579999999996</v>
      </c>
      <c r="L2078" t="s">
        <v>66</v>
      </c>
      <c r="M2078" t="s">
        <v>35</v>
      </c>
      <c r="N2078" t="s">
        <v>71</v>
      </c>
      <c r="O2078" t="s">
        <v>30</v>
      </c>
      <c r="P2078" s="5">
        <v>47.38</v>
      </c>
      <c r="Q2078">
        <v>2.2999999999999998</v>
      </c>
      <c r="R2078" t="s">
        <v>74</v>
      </c>
    </row>
    <row r="2079" spans="1:18" x14ac:dyDescent="0.3">
      <c r="A2079" t="s">
        <v>8186</v>
      </c>
      <c r="B2079" s="1">
        <v>44558</v>
      </c>
      <c r="C2079" t="s">
        <v>8187</v>
      </c>
      <c r="D2079" t="s">
        <v>100</v>
      </c>
      <c r="E2079" t="s">
        <v>57</v>
      </c>
      <c r="F2079">
        <v>8</v>
      </c>
      <c r="G2079">
        <v>8</v>
      </c>
      <c r="H2079" s="4">
        <v>10.52</v>
      </c>
      <c r="I2079" s="4">
        <v>11.045999999999999</v>
      </c>
      <c r="J2079" s="4">
        <f t="shared" si="64"/>
        <v>-19.822000000000003</v>
      </c>
      <c r="K2079" s="4">
        <f t="shared" si="65"/>
        <v>88.367999999999995</v>
      </c>
      <c r="L2079" t="s">
        <v>47</v>
      </c>
      <c r="M2079" t="s">
        <v>42</v>
      </c>
      <c r="N2079" t="s">
        <v>71</v>
      </c>
      <c r="O2079" t="s">
        <v>37</v>
      </c>
      <c r="P2079" s="5">
        <v>24.03</v>
      </c>
      <c r="Q2079">
        <v>1.5</v>
      </c>
      <c r="R2079" t="s">
        <v>23</v>
      </c>
    </row>
    <row r="2080" spans="1:18" x14ac:dyDescent="0.3">
      <c r="A2080" t="s">
        <v>9604</v>
      </c>
      <c r="B2080" s="1">
        <v>44558</v>
      </c>
      <c r="C2080" t="s">
        <v>9605</v>
      </c>
      <c r="D2080" t="s">
        <v>130</v>
      </c>
      <c r="E2080" t="s">
        <v>82</v>
      </c>
      <c r="F2080">
        <v>7</v>
      </c>
      <c r="G2080">
        <v>7</v>
      </c>
      <c r="H2080" s="4">
        <v>1251.8900000000001</v>
      </c>
      <c r="I2080" s="4">
        <v>1402.1168000000002</v>
      </c>
      <c r="J2080" s="4">
        <f t="shared" si="64"/>
        <v>1049.6476000000007</v>
      </c>
      <c r="K2080" s="4">
        <f t="shared" si="65"/>
        <v>9814.8176000000021</v>
      </c>
      <c r="L2080" t="s">
        <v>66</v>
      </c>
      <c r="M2080" t="s">
        <v>42</v>
      </c>
      <c r="N2080" t="s">
        <v>29</v>
      </c>
      <c r="O2080" t="s">
        <v>89</v>
      </c>
      <c r="P2080" s="5">
        <v>1.94</v>
      </c>
      <c r="Q2080">
        <v>1.5</v>
      </c>
      <c r="R2080" t="s">
        <v>23</v>
      </c>
    </row>
    <row r="2081" spans="1:18" x14ac:dyDescent="0.3">
      <c r="A2081" t="s">
        <v>5890</v>
      </c>
      <c r="B2081" s="1">
        <v>44559</v>
      </c>
      <c r="C2081" t="s">
        <v>5891</v>
      </c>
      <c r="D2081" t="s">
        <v>100</v>
      </c>
      <c r="E2081" t="s">
        <v>57</v>
      </c>
      <c r="F2081">
        <v>15</v>
      </c>
      <c r="G2081">
        <v>14</v>
      </c>
      <c r="H2081" s="4">
        <v>59.34</v>
      </c>
      <c r="I2081" s="4">
        <v>63.493800000000007</v>
      </c>
      <c r="J2081" s="4">
        <f t="shared" si="64"/>
        <v>44.433200000000085</v>
      </c>
      <c r="K2081" s="4">
        <f t="shared" si="65"/>
        <v>888.91320000000007</v>
      </c>
      <c r="L2081" t="s">
        <v>27</v>
      </c>
      <c r="M2081" t="s">
        <v>123</v>
      </c>
      <c r="N2081" t="s">
        <v>71</v>
      </c>
      <c r="O2081" t="s">
        <v>30</v>
      </c>
      <c r="P2081" s="5">
        <v>13.72</v>
      </c>
      <c r="Q2081">
        <v>3.7</v>
      </c>
      <c r="R2081" t="s">
        <v>23</v>
      </c>
    </row>
    <row r="2082" spans="1:18" x14ac:dyDescent="0.3">
      <c r="A2082" t="s">
        <v>6452</v>
      </c>
      <c r="B2082" s="1">
        <v>44559</v>
      </c>
      <c r="C2082" t="s">
        <v>6453</v>
      </c>
      <c r="D2082" t="s">
        <v>130</v>
      </c>
      <c r="E2082" t="s">
        <v>82</v>
      </c>
      <c r="F2082">
        <v>17</v>
      </c>
      <c r="G2082">
        <v>15</v>
      </c>
      <c r="H2082" s="4">
        <v>1464.46</v>
      </c>
      <c r="I2082" s="4">
        <v>1537.683</v>
      </c>
      <c r="J2082" s="4">
        <f t="shared" si="64"/>
        <v>1070.1149999999975</v>
      </c>
      <c r="K2082" s="4">
        <f t="shared" si="65"/>
        <v>23065.244999999999</v>
      </c>
      <c r="L2082" t="s">
        <v>20</v>
      </c>
      <c r="M2082" t="s">
        <v>86</v>
      </c>
      <c r="N2082" t="s">
        <v>71</v>
      </c>
      <c r="O2082" t="s">
        <v>67</v>
      </c>
      <c r="P2082" s="5">
        <v>28.23</v>
      </c>
      <c r="Q2082">
        <v>2.1</v>
      </c>
      <c r="R2082" t="s">
        <v>23</v>
      </c>
    </row>
    <row r="2083" spans="1:18" x14ac:dyDescent="0.3">
      <c r="A2083" t="s">
        <v>6497</v>
      </c>
      <c r="B2083" s="1">
        <v>44559</v>
      </c>
      <c r="C2083" t="s">
        <v>6498</v>
      </c>
      <c r="D2083" t="s">
        <v>100</v>
      </c>
      <c r="E2083" t="s">
        <v>57</v>
      </c>
      <c r="F2083">
        <v>17</v>
      </c>
      <c r="G2083">
        <v>14</v>
      </c>
      <c r="H2083" s="4">
        <v>876.69</v>
      </c>
      <c r="I2083" s="4">
        <v>955.59210000000007</v>
      </c>
      <c r="J2083" s="4">
        <f t="shared" si="64"/>
        <v>1072.5594000000017</v>
      </c>
      <c r="K2083" s="4">
        <f t="shared" si="65"/>
        <v>13378.289400000001</v>
      </c>
      <c r="L2083" t="s">
        <v>47</v>
      </c>
      <c r="M2083" t="s">
        <v>42</v>
      </c>
      <c r="N2083" t="s">
        <v>22</v>
      </c>
      <c r="O2083" t="s">
        <v>89</v>
      </c>
      <c r="P2083" s="5">
        <v>32.07</v>
      </c>
      <c r="Q2083">
        <v>2.8</v>
      </c>
      <c r="R2083" t="s">
        <v>23</v>
      </c>
    </row>
    <row r="2084" spans="1:18" x14ac:dyDescent="0.3">
      <c r="A2084" t="s">
        <v>7260</v>
      </c>
      <c r="B2084" s="1">
        <v>44559</v>
      </c>
      <c r="C2084" t="s">
        <v>7261</v>
      </c>
      <c r="D2084" t="s">
        <v>56</v>
      </c>
      <c r="E2084" t="s">
        <v>57</v>
      </c>
      <c r="F2084">
        <v>15</v>
      </c>
      <c r="G2084">
        <v>13</v>
      </c>
      <c r="H2084" s="4">
        <v>1075.58</v>
      </c>
      <c r="I2084" s="4">
        <v>1215.4053999999999</v>
      </c>
      <c r="J2084" s="4">
        <f t="shared" si="64"/>
        <v>1776.4002</v>
      </c>
      <c r="K2084" s="4">
        <f t="shared" si="65"/>
        <v>15800.270199999999</v>
      </c>
      <c r="L2084" t="s">
        <v>66</v>
      </c>
      <c r="M2084" t="s">
        <v>86</v>
      </c>
      <c r="N2084" t="s">
        <v>22</v>
      </c>
      <c r="O2084" t="s">
        <v>37</v>
      </c>
      <c r="P2084" s="5">
        <v>41.33</v>
      </c>
      <c r="Q2084">
        <v>0</v>
      </c>
      <c r="R2084" t="s">
        <v>23</v>
      </c>
    </row>
    <row r="2085" spans="1:18" x14ac:dyDescent="0.3">
      <c r="A2085" t="s">
        <v>6487</v>
      </c>
      <c r="B2085" s="1">
        <v>44560</v>
      </c>
      <c r="C2085" t="s">
        <v>6488</v>
      </c>
      <c r="D2085" t="s">
        <v>133</v>
      </c>
      <c r="E2085" t="s">
        <v>50</v>
      </c>
      <c r="F2085">
        <v>5</v>
      </c>
      <c r="G2085">
        <v>4</v>
      </c>
      <c r="H2085" s="4">
        <v>30.01</v>
      </c>
      <c r="I2085" s="4">
        <v>34.511499999999998</v>
      </c>
      <c r="J2085" s="4">
        <f t="shared" si="64"/>
        <v>-17.034000000000013</v>
      </c>
      <c r="K2085" s="4">
        <f t="shared" si="65"/>
        <v>138.04599999999999</v>
      </c>
      <c r="L2085" t="s">
        <v>66</v>
      </c>
      <c r="M2085" t="s">
        <v>79</v>
      </c>
      <c r="N2085" t="s">
        <v>22</v>
      </c>
      <c r="O2085" t="s">
        <v>30</v>
      </c>
      <c r="P2085" s="5">
        <v>35.04</v>
      </c>
      <c r="Q2085">
        <v>2.2999999999999998</v>
      </c>
      <c r="R2085" t="s">
        <v>23</v>
      </c>
    </row>
    <row r="2086" spans="1:18" x14ac:dyDescent="0.3">
      <c r="A2086" t="s">
        <v>7515</v>
      </c>
      <c r="B2086" s="1">
        <v>44560</v>
      </c>
      <c r="C2086" t="s">
        <v>7516</v>
      </c>
      <c r="D2086" t="s">
        <v>65</v>
      </c>
      <c r="E2086" t="s">
        <v>82</v>
      </c>
      <c r="F2086">
        <v>16</v>
      </c>
      <c r="G2086">
        <v>14</v>
      </c>
      <c r="H2086" s="4">
        <v>702.04</v>
      </c>
      <c r="I2086" s="4">
        <v>765.22360000000003</v>
      </c>
      <c r="J2086" s="4">
        <f t="shared" si="64"/>
        <v>858.03040000000055</v>
      </c>
      <c r="K2086" s="4">
        <f t="shared" si="65"/>
        <v>10713.1304</v>
      </c>
      <c r="L2086" t="s">
        <v>47</v>
      </c>
      <c r="M2086" t="s">
        <v>123</v>
      </c>
      <c r="N2086" t="s">
        <v>22</v>
      </c>
      <c r="O2086" t="s">
        <v>67</v>
      </c>
      <c r="P2086" s="5">
        <v>26.54</v>
      </c>
      <c r="Q2086">
        <v>3.8</v>
      </c>
      <c r="R2086" t="s">
        <v>23</v>
      </c>
    </row>
    <row r="2087" spans="1:18" x14ac:dyDescent="0.3">
      <c r="A2087" t="s">
        <v>8805</v>
      </c>
      <c r="B2087" s="1">
        <v>44560</v>
      </c>
      <c r="C2087" t="s">
        <v>8806</v>
      </c>
      <c r="D2087" t="s">
        <v>116</v>
      </c>
      <c r="E2087" t="s">
        <v>50</v>
      </c>
      <c r="F2087">
        <v>5</v>
      </c>
      <c r="G2087">
        <v>4</v>
      </c>
      <c r="H2087" s="4">
        <v>450.09</v>
      </c>
      <c r="I2087" s="4">
        <v>490.59809999999999</v>
      </c>
      <c r="J2087" s="4">
        <f t="shared" si="64"/>
        <v>117.67240000000005</v>
      </c>
      <c r="K2087" s="4">
        <f t="shared" si="65"/>
        <v>1962.3924</v>
      </c>
      <c r="L2087" t="s">
        <v>47</v>
      </c>
      <c r="M2087" t="s">
        <v>79</v>
      </c>
      <c r="N2087" t="s">
        <v>22</v>
      </c>
      <c r="O2087" t="s">
        <v>89</v>
      </c>
      <c r="P2087" s="5">
        <v>44.36</v>
      </c>
      <c r="Q2087">
        <v>3.3</v>
      </c>
      <c r="R2087" t="s">
        <v>23</v>
      </c>
    </row>
    <row r="2088" spans="1:18" x14ac:dyDescent="0.3">
      <c r="A2088" t="s">
        <v>9342</v>
      </c>
      <c r="B2088" s="1">
        <v>44560</v>
      </c>
      <c r="C2088" t="s">
        <v>9343</v>
      </c>
      <c r="D2088" t="s">
        <v>109</v>
      </c>
      <c r="E2088" t="s">
        <v>46</v>
      </c>
      <c r="F2088">
        <v>15</v>
      </c>
      <c r="G2088">
        <v>13</v>
      </c>
      <c r="H2088" s="4">
        <v>121.22</v>
      </c>
      <c r="I2088" s="4">
        <v>127.28100000000001</v>
      </c>
      <c r="J2088" s="4">
        <f t="shared" si="64"/>
        <v>44.933000000000121</v>
      </c>
      <c r="K2088" s="4">
        <f t="shared" si="65"/>
        <v>1654.653</v>
      </c>
      <c r="L2088" t="s">
        <v>47</v>
      </c>
      <c r="M2088" t="s">
        <v>21</v>
      </c>
      <c r="N2088" t="s">
        <v>29</v>
      </c>
      <c r="O2088" t="s">
        <v>37</v>
      </c>
      <c r="P2088" s="5">
        <v>33.86</v>
      </c>
      <c r="Q2088">
        <v>4.9000000000000004</v>
      </c>
      <c r="R2088" t="s">
        <v>74</v>
      </c>
    </row>
    <row r="2089" spans="1:18" x14ac:dyDescent="0.3">
      <c r="A2089" t="s">
        <v>9469</v>
      </c>
      <c r="B2089" s="1">
        <v>44560</v>
      </c>
      <c r="C2089" t="s">
        <v>9470</v>
      </c>
      <c r="D2089" t="s">
        <v>85</v>
      </c>
      <c r="E2089" t="s">
        <v>82</v>
      </c>
      <c r="F2089">
        <v>4</v>
      </c>
      <c r="G2089">
        <v>3</v>
      </c>
      <c r="H2089" s="4">
        <v>753.81</v>
      </c>
      <c r="I2089" s="4">
        <v>836.72910000000002</v>
      </c>
      <c r="J2089" s="4">
        <f t="shared" si="64"/>
        <v>227.67730000000023</v>
      </c>
      <c r="K2089" s="4">
        <f t="shared" si="65"/>
        <v>2510.1873000000001</v>
      </c>
      <c r="L2089" t="s">
        <v>66</v>
      </c>
      <c r="M2089" t="s">
        <v>86</v>
      </c>
      <c r="N2089" t="s">
        <v>22</v>
      </c>
      <c r="O2089" t="s">
        <v>53</v>
      </c>
      <c r="P2089" s="5">
        <v>21.08</v>
      </c>
      <c r="Q2089">
        <v>3.1</v>
      </c>
      <c r="R2089" t="s">
        <v>23</v>
      </c>
    </row>
    <row r="2090" spans="1:18" x14ac:dyDescent="0.3">
      <c r="A2090" t="s">
        <v>199</v>
      </c>
      <c r="B2090" s="1">
        <v>44561</v>
      </c>
      <c r="C2090" t="s">
        <v>200</v>
      </c>
      <c r="D2090" t="s">
        <v>77</v>
      </c>
      <c r="E2090" t="s">
        <v>82</v>
      </c>
      <c r="F2090">
        <v>2</v>
      </c>
      <c r="G2090">
        <v>2</v>
      </c>
      <c r="H2090" s="4">
        <v>398</v>
      </c>
      <c r="I2090" s="4">
        <v>437.8</v>
      </c>
      <c r="J2090" s="4">
        <f t="shared" si="64"/>
        <v>46.79000000000002</v>
      </c>
      <c r="K2090" s="4">
        <f t="shared" si="65"/>
        <v>875.6</v>
      </c>
      <c r="L2090" t="s">
        <v>66</v>
      </c>
      <c r="M2090" t="s">
        <v>28</v>
      </c>
      <c r="N2090" t="s">
        <v>29</v>
      </c>
      <c r="O2090" t="s">
        <v>37</v>
      </c>
      <c r="P2090" s="5">
        <v>32.81</v>
      </c>
      <c r="Q2090">
        <v>4</v>
      </c>
      <c r="R2090" t="s">
        <v>23</v>
      </c>
    </row>
    <row r="2091" spans="1:18" x14ac:dyDescent="0.3">
      <c r="A2091" t="s">
        <v>5356</v>
      </c>
      <c r="B2091" s="1">
        <v>44561</v>
      </c>
      <c r="C2091" t="s">
        <v>5357</v>
      </c>
      <c r="D2091" t="s">
        <v>65</v>
      </c>
      <c r="E2091" t="s">
        <v>82</v>
      </c>
      <c r="F2091">
        <v>8</v>
      </c>
      <c r="G2091">
        <v>8</v>
      </c>
      <c r="H2091" s="4">
        <v>572.1</v>
      </c>
      <c r="I2091" s="4">
        <v>606.42600000000004</v>
      </c>
      <c r="J2091" s="4">
        <f t="shared" si="64"/>
        <v>247.14800000000017</v>
      </c>
      <c r="K2091" s="4">
        <f t="shared" si="65"/>
        <v>4851.4080000000004</v>
      </c>
      <c r="L2091" t="s">
        <v>47</v>
      </c>
      <c r="M2091" t="s">
        <v>79</v>
      </c>
      <c r="N2091" t="s">
        <v>71</v>
      </c>
      <c r="O2091" t="s">
        <v>67</v>
      </c>
      <c r="P2091" s="5">
        <v>27.46</v>
      </c>
      <c r="Q2091">
        <v>1.1000000000000001</v>
      </c>
      <c r="R2091" t="s">
        <v>23</v>
      </c>
    </row>
    <row r="2092" spans="1:18" x14ac:dyDescent="0.3">
      <c r="A2092" t="s">
        <v>6650</v>
      </c>
      <c r="B2092" s="1">
        <v>44561</v>
      </c>
      <c r="C2092" t="s">
        <v>6651</v>
      </c>
      <c r="D2092" t="s">
        <v>133</v>
      </c>
      <c r="E2092" t="s">
        <v>50</v>
      </c>
      <c r="F2092">
        <v>2</v>
      </c>
      <c r="G2092">
        <v>2</v>
      </c>
      <c r="H2092" s="4">
        <v>12</v>
      </c>
      <c r="I2092" s="4">
        <v>13.32</v>
      </c>
      <c r="J2092" s="4">
        <f t="shared" si="64"/>
        <v>-25.09</v>
      </c>
      <c r="K2092" s="4">
        <f t="shared" si="65"/>
        <v>26.64</v>
      </c>
      <c r="L2092" t="s">
        <v>27</v>
      </c>
      <c r="M2092" t="s">
        <v>79</v>
      </c>
      <c r="N2092" t="s">
        <v>71</v>
      </c>
      <c r="O2092" t="s">
        <v>89</v>
      </c>
      <c r="P2092" s="5">
        <v>27.73</v>
      </c>
      <c r="Q2092">
        <v>1.2</v>
      </c>
      <c r="R2092" t="s">
        <v>23</v>
      </c>
    </row>
    <row r="2093" spans="1:18" x14ac:dyDescent="0.3">
      <c r="A2093" t="s">
        <v>324</v>
      </c>
      <c r="B2093" s="1">
        <v>44562</v>
      </c>
      <c r="C2093" t="s">
        <v>325</v>
      </c>
      <c r="D2093" t="s">
        <v>85</v>
      </c>
      <c r="E2093" t="s">
        <v>82</v>
      </c>
      <c r="F2093">
        <v>15</v>
      </c>
      <c r="G2093">
        <v>12</v>
      </c>
      <c r="H2093" s="4">
        <v>93.65</v>
      </c>
      <c r="I2093" s="4">
        <v>101.14200000000001</v>
      </c>
      <c r="J2093" s="4">
        <f t="shared" si="64"/>
        <v>64.22399999999999</v>
      </c>
      <c r="K2093" s="4">
        <f t="shared" si="65"/>
        <v>1213.7040000000002</v>
      </c>
      <c r="L2093" t="s">
        <v>66</v>
      </c>
      <c r="M2093" t="s">
        <v>21</v>
      </c>
      <c r="N2093" t="s">
        <v>36</v>
      </c>
      <c r="O2093" t="s">
        <v>67</v>
      </c>
      <c r="P2093" s="5">
        <v>25.68</v>
      </c>
      <c r="Q2093">
        <v>1.2</v>
      </c>
      <c r="R2093" t="s">
        <v>23</v>
      </c>
    </row>
    <row r="2094" spans="1:18" x14ac:dyDescent="0.3">
      <c r="A2094" t="s">
        <v>7031</v>
      </c>
      <c r="B2094" s="1">
        <v>44562</v>
      </c>
      <c r="C2094" t="s">
        <v>5697</v>
      </c>
      <c r="D2094" t="s">
        <v>100</v>
      </c>
      <c r="E2094" t="s">
        <v>57</v>
      </c>
      <c r="F2094">
        <v>18</v>
      </c>
      <c r="G2094">
        <v>14</v>
      </c>
      <c r="H2094" s="4">
        <v>582.57000000000005</v>
      </c>
      <c r="I2094" s="4">
        <v>629.17560000000014</v>
      </c>
      <c r="J2094" s="4">
        <f t="shared" si="64"/>
        <v>641.20840000000089</v>
      </c>
      <c r="K2094" s="4">
        <f t="shared" si="65"/>
        <v>8808.4584000000013</v>
      </c>
      <c r="L2094" t="s">
        <v>27</v>
      </c>
      <c r="M2094" t="s">
        <v>123</v>
      </c>
      <c r="N2094" t="s">
        <v>36</v>
      </c>
      <c r="O2094" t="s">
        <v>89</v>
      </c>
      <c r="P2094" s="5">
        <v>11.27</v>
      </c>
      <c r="Q2094">
        <v>1.8</v>
      </c>
      <c r="R2094" t="s">
        <v>23</v>
      </c>
    </row>
    <row r="2095" spans="1:18" x14ac:dyDescent="0.3">
      <c r="A2095" t="s">
        <v>9331</v>
      </c>
      <c r="B2095" s="1">
        <v>44563</v>
      </c>
      <c r="C2095" t="s">
        <v>9332</v>
      </c>
      <c r="D2095" t="s">
        <v>130</v>
      </c>
      <c r="E2095" t="s">
        <v>82</v>
      </c>
      <c r="F2095">
        <v>1</v>
      </c>
      <c r="G2095">
        <v>1</v>
      </c>
      <c r="H2095" s="4">
        <v>170.63</v>
      </c>
      <c r="I2095" s="4">
        <v>182.57410000000002</v>
      </c>
      <c r="J2095" s="4">
        <f t="shared" si="64"/>
        <v>-30.345899999999979</v>
      </c>
      <c r="K2095" s="4">
        <f t="shared" si="65"/>
        <v>182.57410000000002</v>
      </c>
      <c r="L2095" t="s">
        <v>20</v>
      </c>
      <c r="M2095" t="s">
        <v>86</v>
      </c>
      <c r="N2095" t="s">
        <v>22</v>
      </c>
      <c r="O2095" t="s">
        <v>89</v>
      </c>
      <c r="P2095" s="5">
        <v>42.29</v>
      </c>
      <c r="Q2095">
        <v>2.6</v>
      </c>
      <c r="R2095" t="s">
        <v>23</v>
      </c>
    </row>
    <row r="2096" spans="1:18" x14ac:dyDescent="0.3">
      <c r="A2096" t="s">
        <v>9416</v>
      </c>
      <c r="B2096" s="1">
        <v>44563</v>
      </c>
      <c r="C2096" t="s">
        <v>9417</v>
      </c>
      <c r="D2096" t="s">
        <v>65</v>
      </c>
      <c r="E2096" t="s">
        <v>82</v>
      </c>
      <c r="F2096">
        <v>15</v>
      </c>
      <c r="G2096">
        <v>15</v>
      </c>
      <c r="H2096" s="4">
        <v>886.28</v>
      </c>
      <c r="I2096" s="4">
        <v>992.63360000000011</v>
      </c>
      <c r="J2096" s="4">
        <f t="shared" si="64"/>
        <v>1568.734000000002</v>
      </c>
      <c r="K2096" s="4">
        <f t="shared" si="65"/>
        <v>14889.504000000001</v>
      </c>
      <c r="L2096" t="s">
        <v>20</v>
      </c>
      <c r="M2096" t="s">
        <v>21</v>
      </c>
      <c r="N2096" t="s">
        <v>29</v>
      </c>
      <c r="O2096" t="s">
        <v>67</v>
      </c>
      <c r="P2096" s="5">
        <v>26.57</v>
      </c>
      <c r="Q2096">
        <v>4.5999999999999996</v>
      </c>
      <c r="R2096" t="s">
        <v>23</v>
      </c>
    </row>
    <row r="2097" spans="1:18" x14ac:dyDescent="0.3">
      <c r="A2097" t="s">
        <v>9451</v>
      </c>
      <c r="B2097" s="1">
        <v>44563</v>
      </c>
      <c r="C2097" t="s">
        <v>9452</v>
      </c>
      <c r="D2097" t="s">
        <v>141</v>
      </c>
      <c r="E2097" t="s">
        <v>50</v>
      </c>
      <c r="F2097">
        <v>1</v>
      </c>
      <c r="G2097">
        <v>1</v>
      </c>
      <c r="H2097" s="4">
        <v>865.55</v>
      </c>
      <c r="I2097" s="4">
        <v>952.10500000000002</v>
      </c>
      <c r="J2097" s="4">
        <f t="shared" si="64"/>
        <v>68.46500000000006</v>
      </c>
      <c r="K2097" s="4">
        <f t="shared" si="65"/>
        <v>952.10500000000002</v>
      </c>
      <c r="L2097" t="s">
        <v>66</v>
      </c>
      <c r="M2097" t="s">
        <v>28</v>
      </c>
      <c r="N2097" t="s">
        <v>71</v>
      </c>
      <c r="O2097" t="s">
        <v>37</v>
      </c>
      <c r="P2097" s="5">
        <v>18.09</v>
      </c>
      <c r="Q2097">
        <v>2.2000000000000002</v>
      </c>
      <c r="R2097" t="s">
        <v>23</v>
      </c>
    </row>
    <row r="2098" spans="1:18" x14ac:dyDescent="0.3">
      <c r="A2098" t="s">
        <v>10406</v>
      </c>
      <c r="B2098" s="1">
        <v>44563</v>
      </c>
      <c r="C2098" t="s">
        <v>10407</v>
      </c>
      <c r="D2098" t="s">
        <v>141</v>
      </c>
      <c r="E2098" t="s">
        <v>50</v>
      </c>
      <c r="F2098">
        <v>8</v>
      </c>
      <c r="G2098">
        <v>8</v>
      </c>
      <c r="H2098" s="4">
        <v>1012.09</v>
      </c>
      <c r="I2098" s="4">
        <v>1113.2990000000002</v>
      </c>
      <c r="J2098" s="4">
        <f t="shared" si="64"/>
        <v>808.52200000000141</v>
      </c>
      <c r="K2098" s="4">
        <f t="shared" si="65"/>
        <v>8906.3920000000016</v>
      </c>
      <c r="L2098" t="s">
        <v>47</v>
      </c>
      <c r="M2098" t="s">
        <v>42</v>
      </c>
      <c r="N2098" t="s">
        <v>36</v>
      </c>
      <c r="O2098" t="s">
        <v>53</v>
      </c>
      <c r="P2098" s="5">
        <v>1.1499999999999999</v>
      </c>
      <c r="Q2098">
        <v>4.3</v>
      </c>
      <c r="R2098" t="s">
        <v>23</v>
      </c>
    </row>
    <row r="2099" spans="1:18" x14ac:dyDescent="0.3">
      <c r="A2099" t="s">
        <v>5321</v>
      </c>
      <c r="B2099" s="1">
        <v>44565</v>
      </c>
      <c r="C2099" t="s">
        <v>4405</v>
      </c>
      <c r="D2099" t="s">
        <v>130</v>
      </c>
      <c r="E2099" t="s">
        <v>82</v>
      </c>
      <c r="F2099">
        <v>9</v>
      </c>
      <c r="G2099">
        <v>7</v>
      </c>
      <c r="H2099" s="4">
        <v>863.76</v>
      </c>
      <c r="I2099" s="4">
        <v>932.86080000000004</v>
      </c>
      <c r="J2099" s="4">
        <f t="shared" si="64"/>
        <v>446.3656000000002</v>
      </c>
      <c r="K2099" s="4">
        <f t="shared" si="65"/>
        <v>6530.0255999999999</v>
      </c>
      <c r="L2099" t="s">
        <v>51</v>
      </c>
      <c r="M2099" t="s">
        <v>123</v>
      </c>
      <c r="N2099" t="s">
        <v>29</v>
      </c>
      <c r="O2099" t="s">
        <v>67</v>
      </c>
      <c r="P2099" s="5">
        <v>37.340000000000003</v>
      </c>
      <c r="Q2099">
        <v>1.2</v>
      </c>
      <c r="R2099" t="s">
        <v>23</v>
      </c>
    </row>
    <row r="2100" spans="1:18" x14ac:dyDescent="0.3">
      <c r="A2100" t="s">
        <v>5468</v>
      </c>
      <c r="B2100" s="1">
        <v>44565</v>
      </c>
      <c r="C2100" t="s">
        <v>5469</v>
      </c>
      <c r="D2100" t="s">
        <v>141</v>
      </c>
      <c r="E2100" t="s">
        <v>50</v>
      </c>
      <c r="F2100">
        <v>4</v>
      </c>
      <c r="G2100">
        <v>4</v>
      </c>
      <c r="H2100" s="4">
        <v>1159.3399999999999</v>
      </c>
      <c r="I2100" s="4">
        <v>1228.9004</v>
      </c>
      <c r="J2100" s="4">
        <f t="shared" si="64"/>
        <v>251.0416000000003</v>
      </c>
      <c r="K2100" s="4">
        <f t="shared" si="65"/>
        <v>4915.6016</v>
      </c>
      <c r="L2100" t="s">
        <v>51</v>
      </c>
      <c r="M2100" t="s">
        <v>21</v>
      </c>
      <c r="N2100" t="s">
        <v>36</v>
      </c>
      <c r="O2100" t="s">
        <v>67</v>
      </c>
      <c r="P2100" s="5">
        <v>27.2</v>
      </c>
      <c r="Q2100">
        <v>3.9</v>
      </c>
      <c r="R2100" t="s">
        <v>23</v>
      </c>
    </row>
    <row r="2101" spans="1:18" x14ac:dyDescent="0.3">
      <c r="A2101" t="s">
        <v>5673</v>
      </c>
      <c r="B2101" s="1">
        <v>44565</v>
      </c>
      <c r="C2101" t="s">
        <v>5674</v>
      </c>
      <c r="D2101" t="s">
        <v>100</v>
      </c>
      <c r="E2101" t="s">
        <v>57</v>
      </c>
      <c r="F2101">
        <v>8</v>
      </c>
      <c r="G2101">
        <v>8</v>
      </c>
      <c r="H2101" s="4">
        <v>3.52</v>
      </c>
      <c r="I2101" s="4">
        <v>3.9424000000000006</v>
      </c>
      <c r="J2101" s="4">
        <f t="shared" si="64"/>
        <v>0.52920000000000433</v>
      </c>
      <c r="K2101" s="4">
        <f t="shared" si="65"/>
        <v>31.539200000000005</v>
      </c>
      <c r="L2101" t="s">
        <v>51</v>
      </c>
      <c r="M2101" t="s">
        <v>79</v>
      </c>
      <c r="N2101" t="s">
        <v>36</v>
      </c>
      <c r="O2101" t="s">
        <v>37</v>
      </c>
      <c r="P2101" s="5">
        <v>2.85</v>
      </c>
      <c r="Q2101">
        <v>4.9000000000000004</v>
      </c>
      <c r="R2101" t="s">
        <v>23</v>
      </c>
    </row>
    <row r="2102" spans="1:18" x14ac:dyDescent="0.3">
      <c r="A2102" t="s">
        <v>6460</v>
      </c>
      <c r="B2102" s="1">
        <v>44565</v>
      </c>
      <c r="C2102" t="s">
        <v>6461</v>
      </c>
      <c r="D2102" t="s">
        <v>133</v>
      </c>
      <c r="E2102" t="s">
        <v>50</v>
      </c>
      <c r="F2102">
        <v>14</v>
      </c>
      <c r="G2102">
        <v>12</v>
      </c>
      <c r="H2102" s="4">
        <v>14.54</v>
      </c>
      <c r="I2102" s="4">
        <v>15.703200000000001</v>
      </c>
      <c r="J2102" s="4">
        <f t="shared" si="64"/>
        <v>-12.761599999999987</v>
      </c>
      <c r="K2102" s="4">
        <f t="shared" si="65"/>
        <v>188.4384</v>
      </c>
      <c r="L2102" t="s">
        <v>27</v>
      </c>
      <c r="M2102" t="s">
        <v>28</v>
      </c>
      <c r="N2102" t="s">
        <v>71</v>
      </c>
      <c r="O2102" t="s">
        <v>53</v>
      </c>
      <c r="P2102" s="5">
        <v>26.72</v>
      </c>
      <c r="Q2102">
        <v>4.7</v>
      </c>
      <c r="R2102" t="s">
        <v>23</v>
      </c>
    </row>
    <row r="2103" spans="1:18" x14ac:dyDescent="0.3">
      <c r="A2103" t="s">
        <v>8505</v>
      </c>
      <c r="B2103" s="1">
        <v>44565</v>
      </c>
      <c r="C2103" t="s">
        <v>8506</v>
      </c>
      <c r="D2103" t="s">
        <v>40</v>
      </c>
      <c r="E2103" t="s">
        <v>57</v>
      </c>
      <c r="F2103">
        <v>6</v>
      </c>
      <c r="G2103">
        <v>6</v>
      </c>
      <c r="H2103" s="4">
        <v>1449.21</v>
      </c>
      <c r="I2103" s="4">
        <v>1666.5915</v>
      </c>
      <c r="J2103" s="4">
        <f t="shared" si="64"/>
        <v>1296.2489999999989</v>
      </c>
      <c r="K2103" s="4">
        <f t="shared" si="65"/>
        <v>9999.5489999999991</v>
      </c>
      <c r="L2103" t="s">
        <v>20</v>
      </c>
      <c r="M2103" t="s">
        <v>123</v>
      </c>
      <c r="N2103" t="s">
        <v>29</v>
      </c>
      <c r="O2103" t="s">
        <v>37</v>
      </c>
      <c r="P2103" s="5">
        <v>8.0399999999999991</v>
      </c>
      <c r="Q2103">
        <v>4.3</v>
      </c>
      <c r="R2103" t="s">
        <v>23</v>
      </c>
    </row>
    <row r="2104" spans="1:18" x14ac:dyDescent="0.3">
      <c r="A2104" t="s">
        <v>2411</v>
      </c>
      <c r="B2104" s="1">
        <v>44566</v>
      </c>
      <c r="C2104" t="s">
        <v>2412</v>
      </c>
      <c r="D2104" t="s">
        <v>56</v>
      </c>
      <c r="E2104" t="s">
        <v>57</v>
      </c>
      <c r="F2104">
        <v>7</v>
      </c>
      <c r="G2104">
        <v>7</v>
      </c>
      <c r="H2104" s="4">
        <v>940.88</v>
      </c>
      <c r="I2104" s="4">
        <v>1016.1504000000001</v>
      </c>
      <c r="J2104" s="4">
        <f t="shared" si="64"/>
        <v>483.84280000000052</v>
      </c>
      <c r="K2104" s="4">
        <f t="shared" si="65"/>
        <v>7113.0528000000004</v>
      </c>
      <c r="L2104" t="s">
        <v>47</v>
      </c>
      <c r="M2104" t="s">
        <v>28</v>
      </c>
      <c r="N2104" t="s">
        <v>29</v>
      </c>
      <c r="O2104" t="s">
        <v>53</v>
      </c>
      <c r="P2104" s="5">
        <v>43.05</v>
      </c>
      <c r="Q2104">
        <v>3.7</v>
      </c>
      <c r="R2104" t="s">
        <v>23</v>
      </c>
    </row>
    <row r="2105" spans="1:18" x14ac:dyDescent="0.3">
      <c r="A2105" t="s">
        <v>6701</v>
      </c>
      <c r="B2105" s="1">
        <v>44566</v>
      </c>
      <c r="C2105" t="s">
        <v>6702</v>
      </c>
      <c r="D2105" t="s">
        <v>45</v>
      </c>
      <c r="E2105" t="s">
        <v>46</v>
      </c>
      <c r="F2105">
        <v>1</v>
      </c>
      <c r="G2105">
        <v>1</v>
      </c>
      <c r="H2105" s="4">
        <v>197.1</v>
      </c>
      <c r="I2105" s="4">
        <v>216.81</v>
      </c>
      <c r="J2105" s="4">
        <f t="shared" si="64"/>
        <v>-3.4399999999999906</v>
      </c>
      <c r="K2105" s="4">
        <f t="shared" si="65"/>
        <v>216.81</v>
      </c>
      <c r="L2105" t="s">
        <v>51</v>
      </c>
      <c r="M2105" t="s">
        <v>21</v>
      </c>
      <c r="N2105" t="s">
        <v>71</v>
      </c>
      <c r="O2105" t="s">
        <v>67</v>
      </c>
      <c r="P2105" s="5">
        <v>23.15</v>
      </c>
      <c r="Q2105">
        <v>2.6</v>
      </c>
      <c r="R2105" t="s">
        <v>23</v>
      </c>
    </row>
    <row r="2106" spans="1:18" x14ac:dyDescent="0.3">
      <c r="A2106" t="s">
        <v>8108</v>
      </c>
      <c r="B2106" s="1">
        <v>44566</v>
      </c>
      <c r="C2106" t="s">
        <v>8109</v>
      </c>
      <c r="D2106" t="s">
        <v>45</v>
      </c>
      <c r="E2106" t="s">
        <v>46</v>
      </c>
      <c r="F2106">
        <v>13</v>
      </c>
      <c r="G2106">
        <v>12</v>
      </c>
      <c r="H2106" s="4">
        <v>378.11</v>
      </c>
      <c r="I2106" s="4">
        <v>423.48320000000007</v>
      </c>
      <c r="J2106" s="4">
        <f t="shared" si="64"/>
        <v>525.9484000000009</v>
      </c>
      <c r="K2106" s="4">
        <f t="shared" si="65"/>
        <v>5081.7984000000006</v>
      </c>
      <c r="L2106" t="s">
        <v>66</v>
      </c>
      <c r="M2106" t="s">
        <v>86</v>
      </c>
      <c r="N2106" t="s">
        <v>29</v>
      </c>
      <c r="O2106" t="s">
        <v>89</v>
      </c>
      <c r="P2106" s="5">
        <v>18.53</v>
      </c>
      <c r="Q2106">
        <v>1.3</v>
      </c>
      <c r="R2106" t="s">
        <v>23</v>
      </c>
    </row>
    <row r="2107" spans="1:18" x14ac:dyDescent="0.3">
      <c r="A2107" t="s">
        <v>4661</v>
      </c>
      <c r="B2107" s="1">
        <v>44567</v>
      </c>
      <c r="C2107" t="s">
        <v>4662</v>
      </c>
      <c r="D2107" t="s">
        <v>100</v>
      </c>
      <c r="E2107" t="s">
        <v>57</v>
      </c>
      <c r="F2107">
        <v>20</v>
      </c>
      <c r="G2107">
        <v>17</v>
      </c>
      <c r="H2107" s="4">
        <v>754.86</v>
      </c>
      <c r="I2107" s="4">
        <v>800.15160000000003</v>
      </c>
      <c r="J2107" s="4">
        <f t="shared" si="64"/>
        <v>750.15719999999897</v>
      </c>
      <c r="K2107" s="4">
        <f t="shared" si="65"/>
        <v>13602.5772</v>
      </c>
      <c r="L2107" t="s">
        <v>51</v>
      </c>
      <c r="M2107" t="s">
        <v>35</v>
      </c>
      <c r="N2107" t="s">
        <v>29</v>
      </c>
      <c r="O2107" t="s">
        <v>89</v>
      </c>
      <c r="P2107" s="5">
        <v>19.8</v>
      </c>
      <c r="Q2107">
        <v>5</v>
      </c>
      <c r="R2107" t="s">
        <v>23</v>
      </c>
    </row>
    <row r="2108" spans="1:18" x14ac:dyDescent="0.3">
      <c r="A2108" t="s">
        <v>4870</v>
      </c>
      <c r="B2108" s="1">
        <v>44567</v>
      </c>
      <c r="C2108" t="s">
        <v>4871</v>
      </c>
      <c r="D2108" t="s">
        <v>85</v>
      </c>
      <c r="E2108" t="s">
        <v>82</v>
      </c>
      <c r="F2108">
        <v>5</v>
      </c>
      <c r="G2108">
        <v>5</v>
      </c>
      <c r="H2108" s="4">
        <v>376.81</v>
      </c>
      <c r="I2108" s="4">
        <v>403.18670000000003</v>
      </c>
      <c r="J2108" s="4">
        <f t="shared" si="64"/>
        <v>96.703500000000133</v>
      </c>
      <c r="K2108" s="4">
        <f t="shared" si="65"/>
        <v>2015.9335000000001</v>
      </c>
      <c r="L2108" t="s">
        <v>27</v>
      </c>
      <c r="M2108" t="s">
        <v>123</v>
      </c>
      <c r="N2108" t="s">
        <v>22</v>
      </c>
      <c r="O2108" t="s">
        <v>89</v>
      </c>
      <c r="P2108" s="5">
        <v>35.18</v>
      </c>
      <c r="Q2108">
        <v>1.2</v>
      </c>
      <c r="R2108" t="s">
        <v>74</v>
      </c>
    </row>
    <row r="2109" spans="1:18" x14ac:dyDescent="0.3">
      <c r="A2109" t="s">
        <v>9233</v>
      </c>
      <c r="B2109" s="1">
        <v>44568</v>
      </c>
      <c r="C2109" t="s">
        <v>9234</v>
      </c>
      <c r="D2109" t="s">
        <v>94</v>
      </c>
      <c r="E2109" t="s">
        <v>50</v>
      </c>
      <c r="F2109">
        <v>20</v>
      </c>
      <c r="G2109">
        <v>16</v>
      </c>
      <c r="H2109" s="4">
        <v>674.66</v>
      </c>
      <c r="I2109" s="4">
        <v>715.13959999999997</v>
      </c>
      <c r="J2109" s="4">
        <f t="shared" si="64"/>
        <v>605.55360000000007</v>
      </c>
      <c r="K2109" s="4">
        <f t="shared" si="65"/>
        <v>11442.2336</v>
      </c>
      <c r="L2109" t="s">
        <v>27</v>
      </c>
      <c r="M2109" t="s">
        <v>28</v>
      </c>
      <c r="N2109" t="s">
        <v>22</v>
      </c>
      <c r="O2109" t="s">
        <v>89</v>
      </c>
      <c r="P2109" s="5">
        <v>42.12</v>
      </c>
      <c r="Q2109">
        <v>4.0999999999999996</v>
      </c>
      <c r="R2109" t="s">
        <v>23</v>
      </c>
    </row>
    <row r="2110" spans="1:18" x14ac:dyDescent="0.3">
      <c r="A2110" t="s">
        <v>811</v>
      </c>
      <c r="B2110" s="1">
        <v>44569</v>
      </c>
      <c r="C2110" t="s">
        <v>812</v>
      </c>
      <c r="D2110" t="s">
        <v>100</v>
      </c>
      <c r="E2110" t="s">
        <v>57</v>
      </c>
      <c r="F2110">
        <v>5</v>
      </c>
      <c r="G2110">
        <v>4</v>
      </c>
      <c r="H2110" s="4">
        <v>946.8</v>
      </c>
      <c r="I2110" s="4">
        <v>1088.82</v>
      </c>
      <c r="J2110" s="4">
        <f t="shared" si="64"/>
        <v>555.2299999999999</v>
      </c>
      <c r="K2110" s="4">
        <f t="shared" si="65"/>
        <v>4355.28</v>
      </c>
      <c r="L2110" t="s">
        <v>66</v>
      </c>
      <c r="M2110" t="s">
        <v>123</v>
      </c>
      <c r="N2110" t="s">
        <v>22</v>
      </c>
      <c r="O2110" t="s">
        <v>53</v>
      </c>
      <c r="P2110" s="5">
        <v>12.85</v>
      </c>
      <c r="Q2110">
        <v>4.5999999999999996</v>
      </c>
      <c r="R2110" t="s">
        <v>23</v>
      </c>
    </row>
    <row r="2111" spans="1:18" x14ac:dyDescent="0.3">
      <c r="A2111" t="s">
        <v>2109</v>
      </c>
      <c r="B2111" s="1">
        <v>44571</v>
      </c>
      <c r="C2111" t="s">
        <v>2110</v>
      </c>
      <c r="D2111" t="s">
        <v>45</v>
      </c>
      <c r="E2111" t="s">
        <v>46</v>
      </c>
      <c r="F2111">
        <v>6</v>
      </c>
      <c r="G2111">
        <v>5</v>
      </c>
      <c r="H2111" s="4">
        <v>339.11</v>
      </c>
      <c r="I2111" s="4">
        <v>356.06550000000004</v>
      </c>
      <c r="J2111" s="4">
        <f t="shared" si="64"/>
        <v>79.957500000000152</v>
      </c>
      <c r="K2111" s="4">
        <f t="shared" si="65"/>
        <v>1780.3275000000003</v>
      </c>
      <c r="L2111" t="s">
        <v>66</v>
      </c>
      <c r="M2111" t="s">
        <v>42</v>
      </c>
      <c r="N2111" t="s">
        <v>36</v>
      </c>
      <c r="O2111" t="s">
        <v>37</v>
      </c>
      <c r="P2111" s="5">
        <v>4.82</v>
      </c>
      <c r="Q2111">
        <v>3.7</v>
      </c>
      <c r="R2111" t="s">
        <v>23</v>
      </c>
    </row>
    <row r="2112" spans="1:18" x14ac:dyDescent="0.3">
      <c r="A2112" t="s">
        <v>2981</v>
      </c>
      <c r="B2112" s="1">
        <v>44571</v>
      </c>
      <c r="C2112" t="s">
        <v>2982</v>
      </c>
      <c r="D2112" t="s">
        <v>56</v>
      </c>
      <c r="E2112" t="s">
        <v>57</v>
      </c>
      <c r="F2112">
        <v>15</v>
      </c>
      <c r="G2112">
        <v>14</v>
      </c>
      <c r="H2112" s="4">
        <v>1057.49</v>
      </c>
      <c r="I2112" s="4">
        <v>1131.5143</v>
      </c>
      <c r="J2112" s="4">
        <f t="shared" si="64"/>
        <v>1024.8502000000005</v>
      </c>
      <c r="K2112" s="4">
        <f t="shared" si="65"/>
        <v>15841.200200000001</v>
      </c>
      <c r="L2112" t="s">
        <v>27</v>
      </c>
      <c r="M2112" t="s">
        <v>123</v>
      </c>
      <c r="N2112" t="s">
        <v>71</v>
      </c>
      <c r="O2112" t="s">
        <v>89</v>
      </c>
      <c r="P2112" s="5">
        <v>11.49</v>
      </c>
      <c r="Q2112">
        <v>2.7</v>
      </c>
      <c r="R2112" t="s">
        <v>74</v>
      </c>
    </row>
    <row r="2113" spans="1:18" x14ac:dyDescent="0.3">
      <c r="A2113" t="s">
        <v>9662</v>
      </c>
      <c r="B2113" s="1">
        <v>44571</v>
      </c>
      <c r="C2113" t="s">
        <v>9663</v>
      </c>
      <c r="D2113" t="s">
        <v>109</v>
      </c>
      <c r="E2113" t="s">
        <v>46</v>
      </c>
      <c r="F2113">
        <v>14</v>
      </c>
      <c r="G2113">
        <v>12</v>
      </c>
      <c r="H2113" s="4">
        <v>229.3</v>
      </c>
      <c r="I2113" s="4">
        <v>245.35100000000003</v>
      </c>
      <c r="J2113" s="4">
        <f t="shared" si="64"/>
        <v>168.89200000000008</v>
      </c>
      <c r="K2113" s="4">
        <f t="shared" si="65"/>
        <v>2944.2120000000004</v>
      </c>
      <c r="L2113" t="s">
        <v>66</v>
      </c>
      <c r="M2113" t="s">
        <v>35</v>
      </c>
      <c r="N2113" t="s">
        <v>29</v>
      </c>
      <c r="O2113" t="s">
        <v>53</v>
      </c>
      <c r="P2113" s="5">
        <v>23.72</v>
      </c>
      <c r="Q2113">
        <v>4.5999999999999996</v>
      </c>
      <c r="R2113" t="s">
        <v>23</v>
      </c>
    </row>
    <row r="2114" spans="1:18" x14ac:dyDescent="0.3">
      <c r="A2114" t="s">
        <v>407</v>
      </c>
      <c r="B2114" s="1">
        <v>44572</v>
      </c>
      <c r="C2114" t="s">
        <v>408</v>
      </c>
      <c r="D2114" t="s">
        <v>77</v>
      </c>
      <c r="E2114" t="s">
        <v>82</v>
      </c>
      <c r="F2114">
        <v>10</v>
      </c>
      <c r="G2114">
        <v>10</v>
      </c>
      <c r="H2114" s="4">
        <v>983.3</v>
      </c>
      <c r="I2114" s="4">
        <v>1081.6300000000001</v>
      </c>
      <c r="J2114" s="4">
        <f t="shared" ref="J2114:J2177" si="66">(G2114*I2114)-(G2114*H2114)-P2114</f>
        <v>981.51000000000113</v>
      </c>
      <c r="K2114" s="4">
        <f t="shared" ref="K2114:K2177" si="67">G2114*I2114</f>
        <v>10816.300000000001</v>
      </c>
      <c r="L2114" t="s">
        <v>27</v>
      </c>
      <c r="M2114" t="s">
        <v>42</v>
      </c>
      <c r="N2114" t="s">
        <v>22</v>
      </c>
      <c r="O2114" t="s">
        <v>53</v>
      </c>
      <c r="P2114" s="5">
        <v>1.79</v>
      </c>
      <c r="Q2114">
        <v>4.0999999999999996</v>
      </c>
      <c r="R2114" t="s">
        <v>23</v>
      </c>
    </row>
    <row r="2115" spans="1:18" x14ac:dyDescent="0.3">
      <c r="A2115" t="s">
        <v>6567</v>
      </c>
      <c r="B2115" s="1">
        <v>44572</v>
      </c>
      <c r="C2115" t="s">
        <v>3065</v>
      </c>
      <c r="D2115" t="s">
        <v>130</v>
      </c>
      <c r="E2115" t="s">
        <v>82</v>
      </c>
      <c r="F2115">
        <v>16</v>
      </c>
      <c r="G2115">
        <v>15</v>
      </c>
      <c r="H2115" s="4">
        <v>389.16</v>
      </c>
      <c r="I2115" s="4">
        <v>424.18440000000004</v>
      </c>
      <c r="J2115" s="4">
        <f t="shared" si="66"/>
        <v>497.94599999999997</v>
      </c>
      <c r="K2115" s="4">
        <f t="shared" si="67"/>
        <v>6362.7660000000005</v>
      </c>
      <c r="L2115" t="s">
        <v>51</v>
      </c>
      <c r="M2115" t="s">
        <v>21</v>
      </c>
      <c r="N2115" t="s">
        <v>71</v>
      </c>
      <c r="O2115" t="s">
        <v>89</v>
      </c>
      <c r="P2115" s="5">
        <v>27.42</v>
      </c>
      <c r="Q2115">
        <v>2.6</v>
      </c>
      <c r="R2115" t="s">
        <v>23</v>
      </c>
    </row>
    <row r="2116" spans="1:18" x14ac:dyDescent="0.3">
      <c r="A2116" t="s">
        <v>1148</v>
      </c>
      <c r="B2116" s="1">
        <v>44573</v>
      </c>
      <c r="C2116" t="s">
        <v>1149</v>
      </c>
      <c r="D2116" t="s">
        <v>141</v>
      </c>
      <c r="E2116" t="s">
        <v>50</v>
      </c>
      <c r="F2116">
        <v>11</v>
      </c>
      <c r="G2116">
        <v>10</v>
      </c>
      <c r="H2116" s="4">
        <v>1321.61</v>
      </c>
      <c r="I2116" s="4">
        <v>1466.9871000000001</v>
      </c>
      <c r="J2116" s="4">
        <f t="shared" si="66"/>
        <v>1413.9410000000025</v>
      </c>
      <c r="K2116" s="4">
        <f t="shared" si="67"/>
        <v>14669.871000000001</v>
      </c>
      <c r="L2116" t="s">
        <v>51</v>
      </c>
      <c r="M2116" t="s">
        <v>79</v>
      </c>
      <c r="N2116" t="s">
        <v>71</v>
      </c>
      <c r="O2116" t="s">
        <v>30</v>
      </c>
      <c r="P2116" s="5">
        <v>39.83</v>
      </c>
      <c r="Q2116">
        <v>4.3</v>
      </c>
      <c r="R2116" t="s">
        <v>23</v>
      </c>
    </row>
    <row r="2117" spans="1:18" x14ac:dyDescent="0.3">
      <c r="A2117" t="s">
        <v>5913</v>
      </c>
      <c r="B2117" s="1">
        <v>44573</v>
      </c>
      <c r="C2117" t="s">
        <v>5914</v>
      </c>
      <c r="D2117" t="s">
        <v>141</v>
      </c>
      <c r="E2117" t="s">
        <v>50</v>
      </c>
      <c r="F2117">
        <v>15</v>
      </c>
      <c r="G2117">
        <v>15</v>
      </c>
      <c r="H2117" s="4">
        <v>1088.95</v>
      </c>
      <c r="I2117" s="4">
        <v>1208.7345000000003</v>
      </c>
      <c r="J2117" s="4">
        <f t="shared" si="66"/>
        <v>1788.8975000000055</v>
      </c>
      <c r="K2117" s="4">
        <f t="shared" si="67"/>
        <v>18131.017500000005</v>
      </c>
      <c r="L2117" t="s">
        <v>27</v>
      </c>
      <c r="M2117" t="s">
        <v>86</v>
      </c>
      <c r="N2117" t="s">
        <v>36</v>
      </c>
      <c r="O2117" t="s">
        <v>89</v>
      </c>
      <c r="P2117" s="5">
        <v>7.87</v>
      </c>
      <c r="Q2117">
        <v>2.9</v>
      </c>
      <c r="R2117" t="s">
        <v>23</v>
      </c>
    </row>
    <row r="2118" spans="1:18" x14ac:dyDescent="0.3">
      <c r="A2118" t="s">
        <v>3200</v>
      </c>
      <c r="B2118" s="2">
        <v>44574</v>
      </c>
      <c r="C2118" t="s">
        <v>3202</v>
      </c>
      <c r="D2118" t="s">
        <v>109</v>
      </c>
      <c r="E2118" t="s">
        <v>46</v>
      </c>
      <c r="F2118">
        <v>3</v>
      </c>
      <c r="G2118">
        <v>2</v>
      </c>
      <c r="H2118" s="4">
        <v>1181.97</v>
      </c>
      <c r="I2118" s="4">
        <v>1288.3473000000001</v>
      </c>
      <c r="J2118" s="4">
        <f t="shared" si="66"/>
        <v>204.90460000000022</v>
      </c>
      <c r="K2118" s="4">
        <f t="shared" si="67"/>
        <v>2576.6946000000003</v>
      </c>
      <c r="L2118" t="s">
        <v>27</v>
      </c>
      <c r="M2118" t="s">
        <v>42</v>
      </c>
      <c r="N2118" t="s">
        <v>71</v>
      </c>
      <c r="O2118" t="s">
        <v>53</v>
      </c>
      <c r="P2118" s="5">
        <v>7.85</v>
      </c>
      <c r="Q2118">
        <v>1.8</v>
      </c>
      <c r="R2118" t="s">
        <v>74</v>
      </c>
    </row>
    <row r="2119" spans="1:18" x14ac:dyDescent="0.3">
      <c r="A2119" t="s">
        <v>4808</v>
      </c>
      <c r="B2119" s="2">
        <v>44574</v>
      </c>
      <c r="C2119" t="s">
        <v>4809</v>
      </c>
      <c r="D2119" t="s">
        <v>85</v>
      </c>
      <c r="E2119" t="s">
        <v>82</v>
      </c>
      <c r="F2119">
        <v>9</v>
      </c>
      <c r="G2119">
        <v>9</v>
      </c>
      <c r="H2119" s="4">
        <v>1092.69</v>
      </c>
      <c r="I2119" s="4">
        <v>1147.3245000000002</v>
      </c>
      <c r="J2119" s="4">
        <f t="shared" si="66"/>
        <v>469.30050000000102</v>
      </c>
      <c r="K2119" s="4">
        <f t="shared" si="67"/>
        <v>10325.920500000002</v>
      </c>
      <c r="L2119" t="s">
        <v>51</v>
      </c>
      <c r="M2119" t="s">
        <v>35</v>
      </c>
      <c r="N2119" t="s">
        <v>71</v>
      </c>
      <c r="O2119" t="s">
        <v>53</v>
      </c>
      <c r="P2119" s="5">
        <v>22.41</v>
      </c>
      <c r="Q2119">
        <v>4.2</v>
      </c>
      <c r="R2119" t="s">
        <v>23</v>
      </c>
    </row>
    <row r="2120" spans="1:18" x14ac:dyDescent="0.3">
      <c r="A2120" t="s">
        <v>5395</v>
      </c>
      <c r="B2120" s="2">
        <v>44574</v>
      </c>
      <c r="C2120" t="s">
        <v>5396</v>
      </c>
      <c r="D2120" t="s">
        <v>130</v>
      </c>
      <c r="E2120" t="s">
        <v>82</v>
      </c>
      <c r="F2120">
        <v>11</v>
      </c>
      <c r="G2120">
        <v>10</v>
      </c>
      <c r="H2120" s="4">
        <v>846.58</v>
      </c>
      <c r="I2120" s="4">
        <v>939.70380000000011</v>
      </c>
      <c r="J2120" s="4">
        <f t="shared" si="66"/>
        <v>928.97799999999938</v>
      </c>
      <c r="K2120" s="4">
        <f t="shared" si="67"/>
        <v>9397.0380000000005</v>
      </c>
      <c r="L2120" t="s">
        <v>27</v>
      </c>
      <c r="M2120" t="s">
        <v>79</v>
      </c>
      <c r="N2120" t="s">
        <v>71</v>
      </c>
      <c r="O2120" t="s">
        <v>53</v>
      </c>
      <c r="P2120" s="5">
        <v>2.2599999999999998</v>
      </c>
      <c r="Q2120">
        <v>1.8</v>
      </c>
      <c r="R2120" t="s">
        <v>23</v>
      </c>
    </row>
    <row r="2121" spans="1:18" x14ac:dyDescent="0.3">
      <c r="A2121" t="s">
        <v>5575</v>
      </c>
      <c r="B2121" s="2">
        <v>44574</v>
      </c>
      <c r="C2121" t="s">
        <v>5576</v>
      </c>
      <c r="D2121" t="s">
        <v>141</v>
      </c>
      <c r="E2121" t="s">
        <v>50</v>
      </c>
      <c r="F2121">
        <v>10</v>
      </c>
      <c r="G2121">
        <v>10</v>
      </c>
      <c r="H2121" s="4">
        <v>921.58</v>
      </c>
      <c r="I2121" s="4">
        <v>1041.3853999999999</v>
      </c>
      <c r="J2121" s="4">
        <f t="shared" si="66"/>
        <v>1152.7339999999983</v>
      </c>
      <c r="K2121" s="4">
        <f t="shared" si="67"/>
        <v>10413.853999999999</v>
      </c>
      <c r="L2121" t="s">
        <v>27</v>
      </c>
      <c r="M2121" t="s">
        <v>79</v>
      </c>
      <c r="N2121" t="s">
        <v>22</v>
      </c>
      <c r="O2121" t="s">
        <v>53</v>
      </c>
      <c r="P2121" s="5">
        <v>45.32</v>
      </c>
      <c r="Q2121">
        <v>1.3</v>
      </c>
      <c r="R2121" t="s">
        <v>74</v>
      </c>
    </row>
    <row r="2122" spans="1:18" x14ac:dyDescent="0.3">
      <c r="A2122" t="s">
        <v>6405</v>
      </c>
      <c r="B2122" s="2">
        <v>44574</v>
      </c>
      <c r="C2122" t="s">
        <v>6406</v>
      </c>
      <c r="D2122" t="s">
        <v>33</v>
      </c>
      <c r="E2122" t="s">
        <v>70</v>
      </c>
      <c r="F2122">
        <v>2</v>
      </c>
      <c r="G2122">
        <v>2</v>
      </c>
      <c r="H2122" s="4">
        <v>603.9</v>
      </c>
      <c r="I2122" s="4">
        <v>688.44600000000003</v>
      </c>
      <c r="J2122" s="4">
        <f t="shared" si="66"/>
        <v>122.07200000000009</v>
      </c>
      <c r="K2122" s="4">
        <f t="shared" si="67"/>
        <v>1376.8920000000001</v>
      </c>
      <c r="L2122" t="s">
        <v>27</v>
      </c>
      <c r="M2122" t="s">
        <v>21</v>
      </c>
      <c r="N2122" t="s">
        <v>36</v>
      </c>
      <c r="O2122" t="s">
        <v>53</v>
      </c>
      <c r="P2122" s="5">
        <v>47.02</v>
      </c>
      <c r="Q2122">
        <v>2.9</v>
      </c>
      <c r="R2122" t="s">
        <v>23</v>
      </c>
    </row>
    <row r="2123" spans="1:18" x14ac:dyDescent="0.3">
      <c r="A2123" t="s">
        <v>6551</v>
      </c>
      <c r="B2123" s="2">
        <v>44574</v>
      </c>
      <c r="C2123" t="s">
        <v>6552</v>
      </c>
      <c r="D2123" t="s">
        <v>85</v>
      </c>
      <c r="E2123" t="s">
        <v>82</v>
      </c>
      <c r="F2123">
        <v>12</v>
      </c>
      <c r="G2123">
        <v>12</v>
      </c>
      <c r="H2123" s="4">
        <v>548.84</v>
      </c>
      <c r="I2123" s="4">
        <v>620.18920000000003</v>
      </c>
      <c r="J2123" s="4">
        <f t="shared" si="66"/>
        <v>829.49040000000036</v>
      </c>
      <c r="K2123" s="4">
        <f t="shared" si="67"/>
        <v>7442.2704000000003</v>
      </c>
      <c r="L2123" t="s">
        <v>51</v>
      </c>
      <c r="M2123" t="s">
        <v>42</v>
      </c>
      <c r="N2123" t="s">
        <v>29</v>
      </c>
      <c r="O2123" t="s">
        <v>67</v>
      </c>
      <c r="P2123" s="5">
        <v>26.7</v>
      </c>
      <c r="Q2123">
        <v>4.2</v>
      </c>
      <c r="R2123" t="s">
        <v>23</v>
      </c>
    </row>
    <row r="2124" spans="1:18" x14ac:dyDescent="0.3">
      <c r="A2124" t="s">
        <v>8146</v>
      </c>
      <c r="B2124" s="2">
        <v>44574</v>
      </c>
      <c r="C2124" t="s">
        <v>8147</v>
      </c>
      <c r="D2124" t="s">
        <v>130</v>
      </c>
      <c r="E2124" t="s">
        <v>82</v>
      </c>
      <c r="F2124">
        <v>15</v>
      </c>
      <c r="G2124">
        <v>12</v>
      </c>
      <c r="H2124" s="4">
        <v>471.47</v>
      </c>
      <c r="I2124" s="4">
        <v>499.75820000000004</v>
      </c>
      <c r="J2124" s="4">
        <f t="shared" si="66"/>
        <v>334.32840000000044</v>
      </c>
      <c r="K2124" s="4">
        <f t="shared" si="67"/>
        <v>5997.0984000000008</v>
      </c>
      <c r="L2124" t="s">
        <v>47</v>
      </c>
      <c r="M2124" t="s">
        <v>21</v>
      </c>
      <c r="N2124" t="s">
        <v>71</v>
      </c>
      <c r="O2124" t="s">
        <v>37</v>
      </c>
      <c r="P2124" s="5">
        <v>5.13</v>
      </c>
      <c r="Q2124">
        <v>1.3</v>
      </c>
      <c r="R2124" t="s">
        <v>23</v>
      </c>
    </row>
    <row r="2125" spans="1:18" x14ac:dyDescent="0.3">
      <c r="A2125" t="s">
        <v>8462</v>
      </c>
      <c r="B2125" s="2">
        <v>44574</v>
      </c>
      <c r="C2125" t="s">
        <v>8463</v>
      </c>
      <c r="D2125" t="s">
        <v>100</v>
      </c>
      <c r="E2125" t="s">
        <v>57</v>
      </c>
      <c r="F2125">
        <v>9</v>
      </c>
      <c r="G2125">
        <v>9</v>
      </c>
      <c r="H2125" s="4">
        <v>428.99</v>
      </c>
      <c r="I2125" s="4">
        <v>493.33849999999995</v>
      </c>
      <c r="J2125" s="4">
        <f t="shared" si="66"/>
        <v>556.50649999999962</v>
      </c>
      <c r="K2125" s="4">
        <f t="shared" si="67"/>
        <v>4440.0464999999995</v>
      </c>
      <c r="L2125" t="s">
        <v>66</v>
      </c>
      <c r="M2125" t="s">
        <v>28</v>
      </c>
      <c r="N2125" t="s">
        <v>36</v>
      </c>
      <c r="O2125" t="s">
        <v>37</v>
      </c>
      <c r="P2125" s="5">
        <v>22.63</v>
      </c>
      <c r="Q2125">
        <v>3.6</v>
      </c>
      <c r="R2125" t="s">
        <v>23</v>
      </c>
    </row>
    <row r="2126" spans="1:18" x14ac:dyDescent="0.3">
      <c r="A2126" t="s">
        <v>8619</v>
      </c>
      <c r="B2126" s="2">
        <v>44574</v>
      </c>
      <c r="C2126" t="s">
        <v>8620</v>
      </c>
      <c r="D2126" t="s">
        <v>130</v>
      </c>
      <c r="E2126" t="s">
        <v>82</v>
      </c>
      <c r="F2126">
        <v>5</v>
      </c>
      <c r="G2126">
        <v>5</v>
      </c>
      <c r="H2126" s="4">
        <v>1068.76</v>
      </c>
      <c r="I2126" s="4">
        <v>1122.1980000000001</v>
      </c>
      <c r="J2126" s="4">
        <f t="shared" si="66"/>
        <v>262.77000000000049</v>
      </c>
      <c r="K2126" s="4">
        <f t="shared" si="67"/>
        <v>5610.9900000000007</v>
      </c>
      <c r="L2126" t="s">
        <v>27</v>
      </c>
      <c r="M2126" t="s">
        <v>35</v>
      </c>
      <c r="N2126" t="s">
        <v>36</v>
      </c>
      <c r="O2126" t="s">
        <v>53</v>
      </c>
      <c r="P2126" s="5">
        <v>4.42</v>
      </c>
      <c r="Q2126">
        <v>1.9</v>
      </c>
      <c r="R2126" t="s">
        <v>23</v>
      </c>
    </row>
    <row r="2127" spans="1:18" x14ac:dyDescent="0.3">
      <c r="A2127" t="s">
        <v>8879</v>
      </c>
      <c r="B2127" s="2">
        <v>44574</v>
      </c>
      <c r="C2127" t="s">
        <v>8880</v>
      </c>
      <c r="D2127" t="s">
        <v>100</v>
      </c>
      <c r="E2127" t="s">
        <v>57</v>
      </c>
      <c r="F2127">
        <v>20</v>
      </c>
      <c r="G2127">
        <v>17</v>
      </c>
      <c r="H2127" s="4">
        <v>992.32</v>
      </c>
      <c r="I2127" s="4">
        <v>1081.6288000000002</v>
      </c>
      <c r="J2127" s="4">
        <f t="shared" si="66"/>
        <v>1477.2295999999992</v>
      </c>
      <c r="K2127" s="4">
        <f t="shared" si="67"/>
        <v>18387.689600000002</v>
      </c>
      <c r="L2127" t="s">
        <v>51</v>
      </c>
      <c r="M2127" t="s">
        <v>123</v>
      </c>
      <c r="N2127" t="s">
        <v>71</v>
      </c>
      <c r="O2127" t="s">
        <v>30</v>
      </c>
      <c r="P2127" s="5">
        <v>41.02</v>
      </c>
      <c r="Q2127">
        <v>4.2</v>
      </c>
      <c r="R2127" t="s">
        <v>23</v>
      </c>
    </row>
    <row r="2128" spans="1:18" x14ac:dyDescent="0.3">
      <c r="A2128" t="s">
        <v>9098</v>
      </c>
      <c r="B2128" s="2">
        <v>44574</v>
      </c>
      <c r="C2128" t="s">
        <v>9099</v>
      </c>
      <c r="D2128" t="s">
        <v>33</v>
      </c>
      <c r="E2128" t="s">
        <v>70</v>
      </c>
      <c r="F2128">
        <v>7</v>
      </c>
      <c r="G2128">
        <v>6</v>
      </c>
      <c r="H2128" s="4">
        <v>127.43</v>
      </c>
      <c r="I2128" s="4">
        <v>140.17300000000003</v>
      </c>
      <c r="J2128" s="4">
        <f t="shared" si="66"/>
        <v>52.978000000000193</v>
      </c>
      <c r="K2128" s="4">
        <f t="shared" si="67"/>
        <v>841.03800000000024</v>
      </c>
      <c r="L2128" t="s">
        <v>47</v>
      </c>
      <c r="M2128" t="s">
        <v>21</v>
      </c>
      <c r="N2128" t="s">
        <v>29</v>
      </c>
      <c r="O2128" t="s">
        <v>30</v>
      </c>
      <c r="P2128" s="5">
        <v>23.48</v>
      </c>
      <c r="Q2128">
        <v>4.0999999999999996</v>
      </c>
      <c r="R2128" t="s">
        <v>23</v>
      </c>
    </row>
    <row r="2129" spans="1:18" x14ac:dyDescent="0.3">
      <c r="A2129" t="s">
        <v>9734</v>
      </c>
      <c r="B2129" s="1">
        <v>44574</v>
      </c>
      <c r="C2129" t="s">
        <v>9735</v>
      </c>
      <c r="D2129" t="s">
        <v>133</v>
      </c>
      <c r="E2129" t="s">
        <v>50</v>
      </c>
      <c r="F2129">
        <v>18</v>
      </c>
      <c r="G2129">
        <v>18</v>
      </c>
      <c r="H2129" s="4">
        <v>716.5</v>
      </c>
      <c r="I2129" s="4">
        <v>823.97499999999991</v>
      </c>
      <c r="J2129" s="4">
        <f t="shared" si="66"/>
        <v>1895.5099999999993</v>
      </c>
      <c r="K2129" s="4">
        <f t="shared" si="67"/>
        <v>14831.55</v>
      </c>
      <c r="L2129" t="s">
        <v>51</v>
      </c>
      <c r="M2129" t="s">
        <v>28</v>
      </c>
      <c r="N2129" t="s">
        <v>71</v>
      </c>
      <c r="O2129" t="s">
        <v>53</v>
      </c>
      <c r="P2129" s="5">
        <v>39.04</v>
      </c>
      <c r="Q2129">
        <v>0</v>
      </c>
      <c r="R2129" t="s">
        <v>23</v>
      </c>
    </row>
    <row r="2130" spans="1:18" x14ac:dyDescent="0.3">
      <c r="A2130" t="s">
        <v>10631</v>
      </c>
      <c r="B2130" s="2">
        <v>44574</v>
      </c>
      <c r="C2130" t="s">
        <v>10632</v>
      </c>
      <c r="D2130" t="s">
        <v>100</v>
      </c>
      <c r="E2130" t="s">
        <v>57</v>
      </c>
      <c r="F2130">
        <v>5</v>
      </c>
      <c r="G2130">
        <v>5</v>
      </c>
      <c r="H2130" s="4">
        <v>377.05</v>
      </c>
      <c r="I2130" s="4">
        <v>422.29600000000005</v>
      </c>
      <c r="J2130" s="4">
        <f t="shared" si="66"/>
        <v>215.32000000000048</v>
      </c>
      <c r="K2130" s="4">
        <f t="shared" si="67"/>
        <v>2111.4800000000005</v>
      </c>
      <c r="L2130" t="s">
        <v>47</v>
      </c>
      <c r="M2130" t="s">
        <v>86</v>
      </c>
      <c r="N2130" t="s">
        <v>71</v>
      </c>
      <c r="O2130" t="s">
        <v>89</v>
      </c>
      <c r="P2130" s="5">
        <v>10.91</v>
      </c>
      <c r="Q2130">
        <v>4.3</v>
      </c>
      <c r="R2130" t="s">
        <v>23</v>
      </c>
    </row>
    <row r="2131" spans="1:18" x14ac:dyDescent="0.3">
      <c r="A2131" t="s">
        <v>1652</v>
      </c>
      <c r="B2131" s="1">
        <v>44575</v>
      </c>
      <c r="C2131" t="s">
        <v>1653</v>
      </c>
      <c r="D2131" t="s">
        <v>109</v>
      </c>
      <c r="E2131" t="s">
        <v>46</v>
      </c>
      <c r="F2131">
        <v>7</v>
      </c>
      <c r="G2131">
        <v>6</v>
      </c>
      <c r="H2131" s="4">
        <v>1325.22</v>
      </c>
      <c r="I2131" s="4">
        <v>1431.2376000000002</v>
      </c>
      <c r="J2131" s="4">
        <f t="shared" si="66"/>
        <v>608.09560000000079</v>
      </c>
      <c r="K2131" s="4">
        <f t="shared" si="67"/>
        <v>8587.4256000000005</v>
      </c>
      <c r="L2131" t="s">
        <v>47</v>
      </c>
      <c r="M2131" t="s">
        <v>42</v>
      </c>
      <c r="N2131" t="s">
        <v>36</v>
      </c>
      <c r="O2131" t="s">
        <v>53</v>
      </c>
      <c r="P2131" s="5">
        <v>28.01</v>
      </c>
      <c r="Q2131">
        <v>0</v>
      </c>
      <c r="R2131" t="s">
        <v>74</v>
      </c>
    </row>
    <row r="2132" spans="1:18" x14ac:dyDescent="0.3">
      <c r="A2132" t="s">
        <v>1916</v>
      </c>
      <c r="B2132" s="1">
        <v>44576</v>
      </c>
      <c r="C2132" t="s">
        <v>1917</v>
      </c>
      <c r="D2132" t="s">
        <v>77</v>
      </c>
      <c r="E2132" t="s">
        <v>82</v>
      </c>
      <c r="F2132">
        <v>17</v>
      </c>
      <c r="G2132">
        <v>15</v>
      </c>
      <c r="H2132" s="4">
        <v>229.42</v>
      </c>
      <c r="I2132" s="4">
        <v>263.83299999999997</v>
      </c>
      <c r="J2132" s="4">
        <f t="shared" si="66"/>
        <v>473.0849999999997</v>
      </c>
      <c r="K2132" s="4">
        <f t="shared" si="67"/>
        <v>3957.4949999999994</v>
      </c>
      <c r="L2132" t="s">
        <v>47</v>
      </c>
      <c r="M2132" t="s">
        <v>123</v>
      </c>
      <c r="N2132" t="s">
        <v>22</v>
      </c>
      <c r="O2132" t="s">
        <v>30</v>
      </c>
      <c r="P2132" s="5">
        <v>43.11</v>
      </c>
      <c r="Q2132">
        <v>4.3</v>
      </c>
      <c r="R2132" t="s">
        <v>23</v>
      </c>
    </row>
    <row r="2133" spans="1:18" x14ac:dyDescent="0.3">
      <c r="A2133" t="s">
        <v>8566</v>
      </c>
      <c r="B2133" s="1">
        <v>44576</v>
      </c>
      <c r="C2133" t="s">
        <v>8567</v>
      </c>
      <c r="D2133" t="s">
        <v>77</v>
      </c>
      <c r="E2133" t="s">
        <v>82</v>
      </c>
      <c r="F2133">
        <v>18</v>
      </c>
      <c r="G2133">
        <v>18</v>
      </c>
      <c r="H2133" s="4">
        <v>1146.3900000000001</v>
      </c>
      <c r="I2133" s="4">
        <v>1283.9568000000002</v>
      </c>
      <c r="J2133" s="4">
        <f t="shared" si="66"/>
        <v>2448.432400000002</v>
      </c>
      <c r="K2133" s="4">
        <f t="shared" si="67"/>
        <v>23111.222400000002</v>
      </c>
      <c r="L2133" t="s">
        <v>27</v>
      </c>
      <c r="M2133" t="s">
        <v>35</v>
      </c>
      <c r="N2133" t="s">
        <v>36</v>
      </c>
      <c r="O2133" t="s">
        <v>37</v>
      </c>
      <c r="P2133" s="5">
        <v>27.77</v>
      </c>
      <c r="Q2133">
        <v>1.9</v>
      </c>
      <c r="R2133" t="s">
        <v>23</v>
      </c>
    </row>
    <row r="2134" spans="1:18" x14ac:dyDescent="0.3">
      <c r="A2134" t="s">
        <v>3649</v>
      </c>
      <c r="B2134" s="1">
        <v>44577</v>
      </c>
      <c r="C2134" t="s">
        <v>3650</v>
      </c>
      <c r="D2134" t="s">
        <v>133</v>
      </c>
      <c r="E2134" t="s">
        <v>50</v>
      </c>
      <c r="F2134">
        <v>13</v>
      </c>
      <c r="G2134">
        <v>12</v>
      </c>
      <c r="H2134" s="4">
        <v>1045.4100000000001</v>
      </c>
      <c r="I2134" s="4">
        <v>1149.9510000000002</v>
      </c>
      <c r="J2134" s="4">
        <f t="shared" si="66"/>
        <v>1204.722000000002</v>
      </c>
      <c r="K2134" s="4">
        <f t="shared" si="67"/>
        <v>13799.412000000004</v>
      </c>
      <c r="L2134" t="s">
        <v>20</v>
      </c>
      <c r="M2134" t="s">
        <v>42</v>
      </c>
      <c r="N2134" t="s">
        <v>71</v>
      </c>
      <c r="O2134" t="s">
        <v>53</v>
      </c>
      <c r="P2134" s="5">
        <v>49.77</v>
      </c>
      <c r="Q2134">
        <v>3.6</v>
      </c>
      <c r="R2134" t="s">
        <v>23</v>
      </c>
    </row>
    <row r="2135" spans="1:18" x14ac:dyDescent="0.3">
      <c r="A2135" t="s">
        <v>3776</v>
      </c>
      <c r="B2135" s="1">
        <v>44577</v>
      </c>
      <c r="C2135" t="s">
        <v>3777</v>
      </c>
      <c r="D2135" t="s">
        <v>100</v>
      </c>
      <c r="E2135" t="s">
        <v>57</v>
      </c>
      <c r="F2135">
        <v>19</v>
      </c>
      <c r="G2135">
        <v>19</v>
      </c>
      <c r="H2135" s="4">
        <v>1350.23</v>
      </c>
      <c r="I2135" s="4">
        <v>1431.2438000000002</v>
      </c>
      <c r="J2135" s="4">
        <f t="shared" si="66"/>
        <v>1524.9822000000047</v>
      </c>
      <c r="K2135" s="4">
        <f t="shared" si="67"/>
        <v>27193.632200000004</v>
      </c>
      <c r="L2135" t="s">
        <v>66</v>
      </c>
      <c r="M2135" t="s">
        <v>79</v>
      </c>
      <c r="N2135" t="s">
        <v>71</v>
      </c>
      <c r="O2135" t="s">
        <v>30</v>
      </c>
      <c r="P2135" s="5">
        <v>14.28</v>
      </c>
      <c r="Q2135">
        <v>4</v>
      </c>
      <c r="R2135" t="s">
        <v>23</v>
      </c>
    </row>
    <row r="2136" spans="1:18" x14ac:dyDescent="0.3">
      <c r="A2136" t="s">
        <v>7342</v>
      </c>
      <c r="B2136" s="1">
        <v>44577</v>
      </c>
      <c r="C2136" t="s">
        <v>7343</v>
      </c>
      <c r="D2136" t="s">
        <v>61</v>
      </c>
      <c r="E2136" t="s">
        <v>70</v>
      </c>
      <c r="F2136">
        <v>16</v>
      </c>
      <c r="G2136">
        <v>13</v>
      </c>
      <c r="H2136" s="4">
        <v>753.13</v>
      </c>
      <c r="I2136" s="4">
        <v>790.78650000000005</v>
      </c>
      <c r="J2136" s="4">
        <f t="shared" si="66"/>
        <v>455.79449999999974</v>
      </c>
      <c r="K2136" s="4">
        <f t="shared" si="67"/>
        <v>10280.2245</v>
      </c>
      <c r="L2136" t="s">
        <v>20</v>
      </c>
      <c r="M2136" t="s">
        <v>123</v>
      </c>
      <c r="N2136" t="s">
        <v>29</v>
      </c>
      <c r="O2136" t="s">
        <v>53</v>
      </c>
      <c r="P2136" s="5">
        <v>33.74</v>
      </c>
      <c r="Q2136">
        <v>1.2</v>
      </c>
      <c r="R2136" t="s">
        <v>23</v>
      </c>
    </row>
    <row r="2137" spans="1:18" x14ac:dyDescent="0.3">
      <c r="A2137" t="s">
        <v>9360</v>
      </c>
      <c r="B2137" s="1">
        <v>44577</v>
      </c>
      <c r="C2137" t="s">
        <v>9361</v>
      </c>
      <c r="D2137" t="s">
        <v>61</v>
      </c>
      <c r="E2137" t="s">
        <v>70</v>
      </c>
      <c r="F2137">
        <v>16</v>
      </c>
      <c r="G2137">
        <v>13</v>
      </c>
      <c r="H2137" s="4">
        <v>924.99</v>
      </c>
      <c r="I2137" s="4">
        <v>1008.2391000000001</v>
      </c>
      <c r="J2137" s="4">
        <f t="shared" si="66"/>
        <v>1034.2783000000009</v>
      </c>
      <c r="K2137" s="4">
        <f t="shared" si="67"/>
        <v>13107.108300000002</v>
      </c>
      <c r="L2137" t="s">
        <v>47</v>
      </c>
      <c r="M2137" t="s">
        <v>42</v>
      </c>
      <c r="N2137" t="s">
        <v>71</v>
      </c>
      <c r="O2137" t="s">
        <v>37</v>
      </c>
      <c r="P2137" s="5">
        <v>47.96</v>
      </c>
      <c r="Q2137">
        <v>4.7</v>
      </c>
      <c r="R2137" t="s">
        <v>23</v>
      </c>
    </row>
    <row r="2138" spans="1:18" x14ac:dyDescent="0.3">
      <c r="A2138" t="s">
        <v>4500</v>
      </c>
      <c r="B2138" s="1">
        <v>44578</v>
      </c>
      <c r="C2138" t="s">
        <v>4501</v>
      </c>
      <c r="D2138" t="s">
        <v>130</v>
      </c>
      <c r="E2138" t="s">
        <v>82</v>
      </c>
      <c r="F2138">
        <v>20</v>
      </c>
      <c r="G2138">
        <v>18</v>
      </c>
      <c r="H2138" s="4">
        <v>633.83000000000004</v>
      </c>
      <c r="I2138" s="4">
        <v>684.53640000000007</v>
      </c>
      <c r="J2138" s="4">
        <f t="shared" si="66"/>
        <v>912.71520000000055</v>
      </c>
      <c r="K2138" s="4">
        <f t="shared" si="67"/>
        <v>12321.655200000001</v>
      </c>
      <c r="L2138" t="s">
        <v>51</v>
      </c>
      <c r="M2138" t="s">
        <v>21</v>
      </c>
      <c r="N2138" t="s">
        <v>22</v>
      </c>
      <c r="O2138" t="s">
        <v>53</v>
      </c>
      <c r="P2138" s="5">
        <v>0</v>
      </c>
      <c r="Q2138">
        <v>1.5</v>
      </c>
      <c r="R2138" t="s">
        <v>23</v>
      </c>
    </row>
    <row r="2139" spans="1:18" x14ac:dyDescent="0.3">
      <c r="A2139" t="s">
        <v>5099</v>
      </c>
      <c r="B2139" s="1">
        <v>44578</v>
      </c>
      <c r="C2139" t="s">
        <v>5100</v>
      </c>
      <c r="D2139" t="s">
        <v>56</v>
      </c>
      <c r="E2139" t="s">
        <v>57</v>
      </c>
      <c r="F2139">
        <v>14</v>
      </c>
      <c r="G2139">
        <v>13</v>
      </c>
      <c r="H2139" s="4">
        <v>1415.68</v>
      </c>
      <c r="I2139" s="4">
        <v>1571.4048000000003</v>
      </c>
      <c r="J2139" s="4">
        <f t="shared" si="66"/>
        <v>2015.8024000000032</v>
      </c>
      <c r="K2139" s="4">
        <f t="shared" si="67"/>
        <v>20428.262400000003</v>
      </c>
      <c r="L2139" t="s">
        <v>27</v>
      </c>
      <c r="M2139" t="s">
        <v>21</v>
      </c>
      <c r="N2139" t="s">
        <v>36</v>
      </c>
      <c r="O2139" t="s">
        <v>53</v>
      </c>
      <c r="P2139" s="5">
        <v>8.6199999999999992</v>
      </c>
      <c r="Q2139">
        <v>4.5</v>
      </c>
      <c r="R2139" t="s">
        <v>23</v>
      </c>
    </row>
    <row r="2140" spans="1:18" x14ac:dyDescent="0.3">
      <c r="A2140" t="s">
        <v>5860</v>
      </c>
      <c r="B2140" s="1">
        <v>44578</v>
      </c>
      <c r="C2140" t="s">
        <v>5861</v>
      </c>
      <c r="D2140" t="s">
        <v>77</v>
      </c>
      <c r="E2140" t="s">
        <v>82</v>
      </c>
      <c r="F2140">
        <v>17</v>
      </c>
      <c r="G2140">
        <v>14</v>
      </c>
      <c r="H2140" s="4">
        <v>597.79</v>
      </c>
      <c r="I2140" s="4">
        <v>663.54690000000005</v>
      </c>
      <c r="J2140" s="4">
        <f t="shared" si="66"/>
        <v>880.6766000000008</v>
      </c>
      <c r="K2140" s="4">
        <f t="shared" si="67"/>
        <v>9289.6566000000003</v>
      </c>
      <c r="L2140" t="s">
        <v>51</v>
      </c>
      <c r="M2140" t="s">
        <v>21</v>
      </c>
      <c r="N2140" t="s">
        <v>71</v>
      </c>
      <c r="O2140" t="s">
        <v>30</v>
      </c>
      <c r="P2140" s="5">
        <v>39.92</v>
      </c>
      <c r="Q2140">
        <v>3.7</v>
      </c>
      <c r="R2140" t="s">
        <v>23</v>
      </c>
    </row>
    <row r="2141" spans="1:18" x14ac:dyDescent="0.3">
      <c r="A2141" t="s">
        <v>2055</v>
      </c>
      <c r="B2141" s="1">
        <v>44579</v>
      </c>
      <c r="C2141" t="s">
        <v>2056</v>
      </c>
      <c r="D2141" t="s">
        <v>65</v>
      </c>
      <c r="E2141" t="s">
        <v>82</v>
      </c>
      <c r="F2141">
        <v>20</v>
      </c>
      <c r="G2141">
        <v>20</v>
      </c>
      <c r="H2141" s="4">
        <v>837.01</v>
      </c>
      <c r="I2141" s="4">
        <v>962.56149999999991</v>
      </c>
      <c r="J2141" s="4">
        <f t="shared" si="66"/>
        <v>2464.119999999999</v>
      </c>
      <c r="K2141" s="4">
        <f t="shared" si="67"/>
        <v>19251.23</v>
      </c>
      <c r="L2141" t="s">
        <v>66</v>
      </c>
      <c r="M2141" t="s">
        <v>35</v>
      </c>
      <c r="N2141" t="s">
        <v>36</v>
      </c>
      <c r="O2141" t="s">
        <v>67</v>
      </c>
      <c r="P2141" s="5">
        <v>46.91</v>
      </c>
      <c r="Q2141">
        <v>1.7</v>
      </c>
      <c r="R2141" t="s">
        <v>74</v>
      </c>
    </row>
    <row r="2142" spans="1:18" x14ac:dyDescent="0.3">
      <c r="A2142" t="s">
        <v>6274</v>
      </c>
      <c r="B2142" s="1">
        <v>44579</v>
      </c>
      <c r="C2142" t="s">
        <v>989</v>
      </c>
      <c r="D2142" t="s">
        <v>56</v>
      </c>
      <c r="E2142" t="s">
        <v>57</v>
      </c>
      <c r="F2142">
        <v>1</v>
      </c>
      <c r="G2142">
        <v>1</v>
      </c>
      <c r="H2142" s="4">
        <v>39.15</v>
      </c>
      <c r="I2142" s="4">
        <v>44.631</v>
      </c>
      <c r="J2142" s="4">
        <f t="shared" si="66"/>
        <v>-9.738999999999999</v>
      </c>
      <c r="K2142" s="4">
        <f t="shared" si="67"/>
        <v>44.631</v>
      </c>
      <c r="L2142" t="s">
        <v>51</v>
      </c>
      <c r="M2142" t="s">
        <v>123</v>
      </c>
      <c r="N2142" t="s">
        <v>29</v>
      </c>
      <c r="O2142" t="s">
        <v>67</v>
      </c>
      <c r="P2142" s="5">
        <v>15.22</v>
      </c>
      <c r="Q2142">
        <v>2</v>
      </c>
      <c r="R2142" t="s">
        <v>23</v>
      </c>
    </row>
    <row r="2143" spans="1:18" x14ac:dyDescent="0.3">
      <c r="A2143" t="s">
        <v>6462</v>
      </c>
      <c r="B2143" s="1">
        <v>44579</v>
      </c>
      <c r="C2143" t="s">
        <v>6463</v>
      </c>
      <c r="D2143" t="s">
        <v>45</v>
      </c>
      <c r="E2143" t="s">
        <v>46</v>
      </c>
      <c r="F2143">
        <v>11</v>
      </c>
      <c r="G2143">
        <v>11</v>
      </c>
      <c r="H2143" s="4">
        <v>920.2</v>
      </c>
      <c r="I2143" s="4">
        <v>975.41200000000015</v>
      </c>
      <c r="J2143" s="4">
        <f t="shared" si="66"/>
        <v>572.48200000000031</v>
      </c>
      <c r="K2143" s="4">
        <f t="shared" si="67"/>
        <v>10729.532000000001</v>
      </c>
      <c r="L2143" t="s">
        <v>27</v>
      </c>
      <c r="M2143" t="s">
        <v>35</v>
      </c>
      <c r="N2143" t="s">
        <v>29</v>
      </c>
      <c r="O2143" t="s">
        <v>67</v>
      </c>
      <c r="P2143" s="5">
        <v>34.85</v>
      </c>
      <c r="Q2143">
        <v>1.7</v>
      </c>
      <c r="R2143" t="s">
        <v>23</v>
      </c>
    </row>
    <row r="2144" spans="1:18" x14ac:dyDescent="0.3">
      <c r="A2144" t="s">
        <v>9947</v>
      </c>
      <c r="B2144" s="1">
        <v>44579</v>
      </c>
      <c r="C2144" t="s">
        <v>9948</v>
      </c>
      <c r="D2144" t="s">
        <v>133</v>
      </c>
      <c r="E2144" t="s">
        <v>50</v>
      </c>
      <c r="F2144">
        <v>6</v>
      </c>
      <c r="G2144">
        <v>6</v>
      </c>
      <c r="H2144" s="4">
        <v>727.57</v>
      </c>
      <c r="I2144" s="4">
        <v>793.05130000000008</v>
      </c>
      <c r="J2144" s="4">
        <f t="shared" si="66"/>
        <v>369.82780000000042</v>
      </c>
      <c r="K2144" s="4">
        <f t="shared" si="67"/>
        <v>4758.3078000000005</v>
      </c>
      <c r="L2144" t="s">
        <v>51</v>
      </c>
      <c r="M2144" t="s">
        <v>79</v>
      </c>
      <c r="N2144" t="s">
        <v>36</v>
      </c>
      <c r="O2144" t="s">
        <v>89</v>
      </c>
      <c r="P2144" s="5">
        <v>23.06</v>
      </c>
      <c r="Q2144">
        <v>1.4</v>
      </c>
      <c r="R2144" t="s">
        <v>23</v>
      </c>
    </row>
    <row r="2145" spans="1:18" x14ac:dyDescent="0.3">
      <c r="A2145" t="s">
        <v>9864</v>
      </c>
      <c r="B2145" s="1">
        <v>44580</v>
      </c>
      <c r="C2145" t="s">
        <v>9865</v>
      </c>
      <c r="D2145" t="s">
        <v>61</v>
      </c>
      <c r="E2145" t="s">
        <v>70</v>
      </c>
      <c r="F2145">
        <v>13</v>
      </c>
      <c r="G2145">
        <v>10</v>
      </c>
      <c r="H2145" s="4">
        <v>1499.46</v>
      </c>
      <c r="I2145" s="4">
        <v>1634.4114000000002</v>
      </c>
      <c r="J2145" s="4">
        <f t="shared" si="66"/>
        <v>1305.4840000000011</v>
      </c>
      <c r="K2145" s="4">
        <f t="shared" si="67"/>
        <v>16344.114000000001</v>
      </c>
      <c r="L2145" t="s">
        <v>51</v>
      </c>
      <c r="M2145" t="s">
        <v>79</v>
      </c>
      <c r="N2145" t="s">
        <v>29</v>
      </c>
      <c r="O2145" t="s">
        <v>67</v>
      </c>
      <c r="P2145" s="5">
        <v>44.03</v>
      </c>
      <c r="Q2145">
        <v>3.2</v>
      </c>
      <c r="R2145" t="s">
        <v>23</v>
      </c>
    </row>
    <row r="2146" spans="1:18" x14ac:dyDescent="0.3">
      <c r="A2146" t="s">
        <v>1018</v>
      </c>
      <c r="B2146" s="1">
        <v>44581</v>
      </c>
      <c r="C2146" t="s">
        <v>1019</v>
      </c>
      <c r="D2146" t="s">
        <v>85</v>
      </c>
      <c r="E2146" t="s">
        <v>82</v>
      </c>
      <c r="F2146">
        <v>4</v>
      </c>
      <c r="G2146">
        <v>3</v>
      </c>
      <c r="H2146" s="4">
        <v>536.29999999999995</v>
      </c>
      <c r="I2146" s="4">
        <v>573.84100000000001</v>
      </c>
      <c r="J2146" s="4">
        <f t="shared" si="66"/>
        <v>90.233000000000274</v>
      </c>
      <c r="K2146" s="4">
        <f t="shared" si="67"/>
        <v>1721.5230000000001</v>
      </c>
      <c r="L2146" t="s">
        <v>66</v>
      </c>
      <c r="M2146" t="s">
        <v>28</v>
      </c>
      <c r="N2146" t="s">
        <v>71</v>
      </c>
      <c r="O2146" t="s">
        <v>89</v>
      </c>
      <c r="P2146" s="5">
        <v>22.39</v>
      </c>
      <c r="Q2146">
        <v>2.2999999999999998</v>
      </c>
      <c r="R2146" t="s">
        <v>23</v>
      </c>
    </row>
    <row r="2147" spans="1:18" x14ac:dyDescent="0.3">
      <c r="A2147" t="s">
        <v>2099</v>
      </c>
      <c r="B2147" s="1">
        <v>44581</v>
      </c>
      <c r="C2147" t="s">
        <v>2100</v>
      </c>
      <c r="D2147" t="s">
        <v>130</v>
      </c>
      <c r="E2147" t="s">
        <v>82</v>
      </c>
      <c r="F2147">
        <v>3</v>
      </c>
      <c r="G2147">
        <v>2</v>
      </c>
      <c r="H2147" s="4">
        <v>358.46</v>
      </c>
      <c r="I2147" s="4">
        <v>397.89060000000001</v>
      </c>
      <c r="J2147" s="4">
        <f t="shared" si="66"/>
        <v>69.601200000000048</v>
      </c>
      <c r="K2147" s="4">
        <f t="shared" si="67"/>
        <v>795.78120000000001</v>
      </c>
      <c r="L2147" t="s">
        <v>47</v>
      </c>
      <c r="M2147" t="s">
        <v>86</v>
      </c>
      <c r="N2147" t="s">
        <v>29</v>
      </c>
      <c r="O2147" t="s">
        <v>89</v>
      </c>
      <c r="P2147" s="5">
        <v>9.26</v>
      </c>
      <c r="Q2147">
        <v>3.1</v>
      </c>
      <c r="R2147" t="s">
        <v>23</v>
      </c>
    </row>
    <row r="2148" spans="1:18" x14ac:dyDescent="0.3">
      <c r="A2148" t="s">
        <v>2821</v>
      </c>
      <c r="B2148" s="1">
        <v>44581</v>
      </c>
      <c r="C2148" t="s">
        <v>2822</v>
      </c>
      <c r="D2148" t="s">
        <v>45</v>
      </c>
      <c r="E2148" t="s">
        <v>46</v>
      </c>
      <c r="F2148">
        <v>7</v>
      </c>
      <c r="G2148">
        <v>6</v>
      </c>
      <c r="H2148" s="4">
        <v>387.5</v>
      </c>
      <c r="I2148" s="4">
        <v>430.12500000000006</v>
      </c>
      <c r="J2148" s="4">
        <f t="shared" si="66"/>
        <v>246.29000000000045</v>
      </c>
      <c r="K2148" s="4">
        <f t="shared" si="67"/>
        <v>2580.7500000000005</v>
      </c>
      <c r="L2148" t="s">
        <v>51</v>
      </c>
      <c r="M2148" t="s">
        <v>35</v>
      </c>
      <c r="N2148" t="s">
        <v>71</v>
      </c>
      <c r="O2148" t="s">
        <v>37</v>
      </c>
      <c r="P2148" s="5">
        <v>9.4600000000000009</v>
      </c>
      <c r="Q2148">
        <v>2.9</v>
      </c>
      <c r="R2148" t="s">
        <v>23</v>
      </c>
    </row>
    <row r="2149" spans="1:18" x14ac:dyDescent="0.3">
      <c r="A2149" t="s">
        <v>3196</v>
      </c>
      <c r="B2149" s="1">
        <v>44581</v>
      </c>
      <c r="C2149" t="s">
        <v>3197</v>
      </c>
      <c r="D2149" t="s">
        <v>61</v>
      </c>
      <c r="E2149" t="s">
        <v>70</v>
      </c>
      <c r="F2149">
        <v>13</v>
      </c>
      <c r="G2149">
        <v>11</v>
      </c>
      <c r="H2149" s="4">
        <v>1233.8599999999999</v>
      </c>
      <c r="I2149" s="4">
        <v>1418.9389999999999</v>
      </c>
      <c r="J2149" s="4">
        <f t="shared" si="66"/>
        <v>1999.0189999999989</v>
      </c>
      <c r="K2149" s="4">
        <f t="shared" si="67"/>
        <v>15608.328999999998</v>
      </c>
      <c r="L2149" t="s">
        <v>66</v>
      </c>
      <c r="M2149" t="s">
        <v>35</v>
      </c>
      <c r="N2149" t="s">
        <v>29</v>
      </c>
      <c r="O2149" t="s">
        <v>53</v>
      </c>
      <c r="P2149" s="5">
        <v>36.85</v>
      </c>
      <c r="Q2149">
        <v>1.4</v>
      </c>
      <c r="R2149" t="s">
        <v>23</v>
      </c>
    </row>
    <row r="2150" spans="1:18" x14ac:dyDescent="0.3">
      <c r="A2150" t="s">
        <v>7153</v>
      </c>
      <c r="B2150" s="1">
        <v>44581</v>
      </c>
      <c r="C2150" t="s">
        <v>7154</v>
      </c>
      <c r="D2150" t="s">
        <v>141</v>
      </c>
      <c r="E2150" t="s">
        <v>50</v>
      </c>
      <c r="F2150">
        <v>15</v>
      </c>
      <c r="G2150">
        <v>13</v>
      </c>
      <c r="H2150" s="4">
        <v>154.68</v>
      </c>
      <c r="I2150" s="4">
        <v>163.96080000000001</v>
      </c>
      <c r="J2150" s="4">
        <f t="shared" si="66"/>
        <v>90.680399999999992</v>
      </c>
      <c r="K2150" s="4">
        <f t="shared" si="67"/>
        <v>2131.4904000000001</v>
      </c>
      <c r="L2150" t="s">
        <v>20</v>
      </c>
      <c r="M2150" t="s">
        <v>21</v>
      </c>
      <c r="N2150" t="s">
        <v>22</v>
      </c>
      <c r="O2150" t="s">
        <v>37</v>
      </c>
      <c r="P2150" s="5">
        <v>29.97</v>
      </c>
      <c r="Q2150">
        <v>2.5</v>
      </c>
      <c r="R2150" t="s">
        <v>23</v>
      </c>
    </row>
    <row r="2151" spans="1:18" x14ac:dyDescent="0.3">
      <c r="A2151" t="s">
        <v>10707</v>
      </c>
      <c r="B2151" s="1">
        <v>44581</v>
      </c>
      <c r="C2151" t="s">
        <v>10708</v>
      </c>
      <c r="D2151" t="s">
        <v>141</v>
      </c>
      <c r="E2151" t="s">
        <v>50</v>
      </c>
      <c r="F2151">
        <v>12</v>
      </c>
      <c r="G2151">
        <v>11</v>
      </c>
      <c r="H2151" s="4">
        <v>803.9</v>
      </c>
      <c r="I2151" s="4">
        <v>924.4849999999999</v>
      </c>
      <c r="J2151" s="4">
        <f t="shared" si="66"/>
        <v>1304.4749999999995</v>
      </c>
      <c r="K2151" s="4">
        <f t="shared" si="67"/>
        <v>10169.334999999999</v>
      </c>
      <c r="L2151" t="s">
        <v>47</v>
      </c>
      <c r="M2151" t="s">
        <v>79</v>
      </c>
      <c r="N2151" t="s">
        <v>29</v>
      </c>
      <c r="O2151" t="s">
        <v>89</v>
      </c>
      <c r="P2151" s="5">
        <v>21.96</v>
      </c>
      <c r="Q2151">
        <v>1.5</v>
      </c>
      <c r="R2151" t="s">
        <v>23</v>
      </c>
    </row>
    <row r="2152" spans="1:18" x14ac:dyDescent="0.3">
      <c r="A2152" t="s">
        <v>1362</v>
      </c>
      <c r="B2152" s="1">
        <v>44582</v>
      </c>
      <c r="C2152" t="s">
        <v>1363</v>
      </c>
      <c r="D2152" t="s">
        <v>133</v>
      </c>
      <c r="E2152" t="s">
        <v>50</v>
      </c>
      <c r="F2152">
        <v>10</v>
      </c>
      <c r="G2152">
        <v>8</v>
      </c>
      <c r="H2152" s="4">
        <v>1439.38</v>
      </c>
      <c r="I2152" s="4">
        <v>1511.3490000000002</v>
      </c>
      <c r="J2152" s="4">
        <f t="shared" si="66"/>
        <v>554.09200000000044</v>
      </c>
      <c r="K2152" s="4">
        <f t="shared" si="67"/>
        <v>12090.792000000001</v>
      </c>
      <c r="L2152" t="s">
        <v>66</v>
      </c>
      <c r="M2152" t="s">
        <v>79</v>
      </c>
      <c r="N2152" t="s">
        <v>71</v>
      </c>
      <c r="O2152" t="s">
        <v>37</v>
      </c>
      <c r="P2152" s="5">
        <v>21.66</v>
      </c>
      <c r="Q2152">
        <v>3.6</v>
      </c>
      <c r="R2152" t="s">
        <v>23</v>
      </c>
    </row>
    <row r="2153" spans="1:18" x14ac:dyDescent="0.3">
      <c r="A2153" t="s">
        <v>6726</v>
      </c>
      <c r="B2153" s="1">
        <v>44583</v>
      </c>
      <c r="C2153" t="s">
        <v>6727</v>
      </c>
      <c r="D2153" t="s">
        <v>133</v>
      </c>
      <c r="E2153" t="s">
        <v>50</v>
      </c>
      <c r="F2153">
        <v>15</v>
      </c>
      <c r="G2153">
        <v>13</v>
      </c>
      <c r="H2153" s="4">
        <v>109.74</v>
      </c>
      <c r="I2153" s="4">
        <v>121.81140000000001</v>
      </c>
      <c r="J2153" s="4">
        <f t="shared" si="66"/>
        <v>154.81820000000027</v>
      </c>
      <c r="K2153" s="4">
        <f t="shared" si="67"/>
        <v>1583.5482000000002</v>
      </c>
      <c r="L2153" t="s">
        <v>51</v>
      </c>
      <c r="M2153" t="s">
        <v>86</v>
      </c>
      <c r="N2153" t="s">
        <v>36</v>
      </c>
      <c r="O2153" t="s">
        <v>89</v>
      </c>
      <c r="P2153" s="5">
        <v>2.11</v>
      </c>
      <c r="Q2153">
        <v>4.7</v>
      </c>
      <c r="R2153" t="s">
        <v>74</v>
      </c>
    </row>
    <row r="2154" spans="1:18" x14ac:dyDescent="0.3">
      <c r="A2154" t="s">
        <v>3294</v>
      </c>
      <c r="B2154" s="1">
        <v>44584</v>
      </c>
      <c r="C2154" t="s">
        <v>3295</v>
      </c>
      <c r="D2154" t="s">
        <v>130</v>
      </c>
      <c r="E2154" t="s">
        <v>82</v>
      </c>
      <c r="F2154">
        <v>20</v>
      </c>
      <c r="G2154">
        <v>17</v>
      </c>
      <c r="H2154" s="4">
        <v>1482.77</v>
      </c>
      <c r="I2154" s="4">
        <v>1690.3578000000002</v>
      </c>
      <c r="J2154" s="4">
        <f t="shared" si="66"/>
        <v>3527.5426000000052</v>
      </c>
      <c r="K2154" s="4">
        <f t="shared" si="67"/>
        <v>28736.082600000005</v>
      </c>
      <c r="L2154" t="s">
        <v>66</v>
      </c>
      <c r="M2154" t="s">
        <v>42</v>
      </c>
      <c r="N2154" t="s">
        <v>22</v>
      </c>
      <c r="O2154" t="s">
        <v>67</v>
      </c>
      <c r="P2154" s="5">
        <v>1.45</v>
      </c>
      <c r="Q2154">
        <v>3.4</v>
      </c>
      <c r="R2154" t="s">
        <v>23</v>
      </c>
    </row>
    <row r="2155" spans="1:18" x14ac:dyDescent="0.3">
      <c r="A2155" t="s">
        <v>1926</v>
      </c>
      <c r="B2155" s="1">
        <v>44585</v>
      </c>
      <c r="C2155" t="s">
        <v>1927</v>
      </c>
      <c r="D2155" t="s">
        <v>133</v>
      </c>
      <c r="E2155" t="s">
        <v>50</v>
      </c>
      <c r="F2155">
        <v>2</v>
      </c>
      <c r="G2155">
        <v>2</v>
      </c>
      <c r="H2155" s="4">
        <v>1054.02</v>
      </c>
      <c r="I2155" s="4">
        <v>1159.422</v>
      </c>
      <c r="J2155" s="4">
        <f t="shared" si="66"/>
        <v>181.62400000000008</v>
      </c>
      <c r="K2155" s="4">
        <f t="shared" si="67"/>
        <v>2318.8440000000001</v>
      </c>
      <c r="L2155" t="s">
        <v>27</v>
      </c>
      <c r="M2155" t="s">
        <v>123</v>
      </c>
      <c r="N2155" t="s">
        <v>29</v>
      </c>
      <c r="O2155" t="s">
        <v>67</v>
      </c>
      <c r="P2155" s="5">
        <v>29.18</v>
      </c>
      <c r="Q2155">
        <v>4.5</v>
      </c>
      <c r="R2155" t="s">
        <v>74</v>
      </c>
    </row>
    <row r="2156" spans="1:18" x14ac:dyDescent="0.3">
      <c r="A2156" t="s">
        <v>9473</v>
      </c>
      <c r="B2156" s="1">
        <v>44585</v>
      </c>
      <c r="C2156" t="s">
        <v>9295</v>
      </c>
      <c r="D2156" t="s">
        <v>33</v>
      </c>
      <c r="E2156" t="s">
        <v>70</v>
      </c>
      <c r="F2156">
        <v>5</v>
      </c>
      <c r="G2156">
        <v>4</v>
      </c>
      <c r="H2156" s="4">
        <v>823.99</v>
      </c>
      <c r="I2156" s="4">
        <v>914.62890000000004</v>
      </c>
      <c r="J2156" s="4">
        <f t="shared" si="66"/>
        <v>346.76560000000012</v>
      </c>
      <c r="K2156" s="4">
        <f t="shared" si="67"/>
        <v>3658.5156000000002</v>
      </c>
      <c r="L2156" t="s">
        <v>27</v>
      </c>
      <c r="M2156" t="s">
        <v>42</v>
      </c>
      <c r="N2156" t="s">
        <v>29</v>
      </c>
      <c r="O2156" t="s">
        <v>37</v>
      </c>
      <c r="P2156" s="5">
        <v>15.79</v>
      </c>
      <c r="Q2156">
        <v>4.3</v>
      </c>
      <c r="R2156" t="s">
        <v>74</v>
      </c>
    </row>
    <row r="2157" spans="1:18" x14ac:dyDescent="0.3">
      <c r="A2157" t="s">
        <v>1446</v>
      </c>
      <c r="B2157" s="1">
        <v>44586</v>
      </c>
      <c r="C2157" t="s">
        <v>1447</v>
      </c>
      <c r="D2157" t="s">
        <v>65</v>
      </c>
      <c r="E2157" t="s">
        <v>82</v>
      </c>
      <c r="F2157">
        <v>15</v>
      </c>
      <c r="G2157">
        <v>14</v>
      </c>
      <c r="H2157" s="4">
        <v>73.02</v>
      </c>
      <c r="I2157" s="4">
        <v>79.591800000000006</v>
      </c>
      <c r="J2157" s="4">
        <f t="shared" si="66"/>
        <v>55.60520000000006</v>
      </c>
      <c r="K2157" s="4">
        <f t="shared" si="67"/>
        <v>1114.2852</v>
      </c>
      <c r="L2157" t="s">
        <v>20</v>
      </c>
      <c r="M2157" t="s">
        <v>28</v>
      </c>
      <c r="N2157" t="s">
        <v>36</v>
      </c>
      <c r="O2157" t="s">
        <v>37</v>
      </c>
      <c r="P2157" s="5">
        <v>36.4</v>
      </c>
      <c r="Q2157">
        <v>3</v>
      </c>
      <c r="R2157" t="s">
        <v>23</v>
      </c>
    </row>
    <row r="2158" spans="1:18" x14ac:dyDescent="0.3">
      <c r="A2158" t="s">
        <v>8612</v>
      </c>
      <c r="B2158" s="1">
        <v>44586</v>
      </c>
      <c r="C2158" t="s">
        <v>8613</v>
      </c>
      <c r="D2158" t="s">
        <v>109</v>
      </c>
      <c r="E2158" t="s">
        <v>46</v>
      </c>
      <c r="F2158">
        <v>17</v>
      </c>
      <c r="G2158">
        <v>15</v>
      </c>
      <c r="H2158" s="4">
        <v>569.33000000000004</v>
      </c>
      <c r="I2158" s="4">
        <v>637.64960000000008</v>
      </c>
      <c r="J2158" s="4">
        <f t="shared" si="66"/>
        <v>977.80399999999986</v>
      </c>
      <c r="K2158" s="4">
        <f t="shared" si="67"/>
        <v>9564.7440000000006</v>
      </c>
      <c r="L2158" t="s">
        <v>20</v>
      </c>
      <c r="M2158" t="s">
        <v>35</v>
      </c>
      <c r="N2158" t="s">
        <v>22</v>
      </c>
      <c r="O2158" t="s">
        <v>53</v>
      </c>
      <c r="P2158" s="5">
        <v>46.99</v>
      </c>
      <c r="Q2158">
        <v>2.5</v>
      </c>
      <c r="R2158" t="s">
        <v>23</v>
      </c>
    </row>
    <row r="2159" spans="1:18" x14ac:dyDescent="0.3">
      <c r="A2159" t="s">
        <v>1501</v>
      </c>
      <c r="B2159" s="1">
        <v>44587</v>
      </c>
      <c r="C2159" t="s">
        <v>1502</v>
      </c>
      <c r="D2159" t="s">
        <v>33</v>
      </c>
      <c r="E2159" t="s">
        <v>70</v>
      </c>
      <c r="F2159">
        <v>4</v>
      </c>
      <c r="G2159">
        <v>4</v>
      </c>
      <c r="H2159" s="4">
        <v>365.08</v>
      </c>
      <c r="I2159" s="4">
        <v>386.98480000000001</v>
      </c>
      <c r="J2159" s="4">
        <f t="shared" si="66"/>
        <v>60.079200000000093</v>
      </c>
      <c r="K2159" s="4">
        <f t="shared" si="67"/>
        <v>1547.9392</v>
      </c>
      <c r="L2159" t="s">
        <v>27</v>
      </c>
      <c r="M2159" t="s">
        <v>79</v>
      </c>
      <c r="N2159" t="s">
        <v>29</v>
      </c>
      <c r="O2159" t="s">
        <v>37</v>
      </c>
      <c r="P2159" s="5">
        <v>27.54</v>
      </c>
      <c r="Q2159">
        <v>4.9000000000000004</v>
      </c>
      <c r="R2159" t="s">
        <v>23</v>
      </c>
    </row>
    <row r="2160" spans="1:18" x14ac:dyDescent="0.3">
      <c r="A2160" t="s">
        <v>3987</v>
      </c>
      <c r="B2160" s="1">
        <v>44587</v>
      </c>
      <c r="C2160" t="s">
        <v>3988</v>
      </c>
      <c r="D2160" t="s">
        <v>141</v>
      </c>
      <c r="E2160" t="s">
        <v>50</v>
      </c>
      <c r="F2160">
        <v>8</v>
      </c>
      <c r="G2160">
        <v>8</v>
      </c>
      <c r="H2160" s="4">
        <v>379.64</v>
      </c>
      <c r="I2160" s="4">
        <v>417.60400000000004</v>
      </c>
      <c r="J2160" s="4">
        <f t="shared" si="66"/>
        <v>277.41200000000043</v>
      </c>
      <c r="K2160" s="4">
        <f t="shared" si="67"/>
        <v>3340.8320000000003</v>
      </c>
      <c r="L2160" t="s">
        <v>47</v>
      </c>
      <c r="M2160" t="s">
        <v>21</v>
      </c>
      <c r="N2160" t="s">
        <v>22</v>
      </c>
      <c r="O2160" t="s">
        <v>53</v>
      </c>
      <c r="P2160" s="5">
        <v>26.3</v>
      </c>
      <c r="Q2160">
        <v>1.1000000000000001</v>
      </c>
      <c r="R2160" t="s">
        <v>23</v>
      </c>
    </row>
    <row r="2161" spans="1:18" x14ac:dyDescent="0.3">
      <c r="A2161" t="s">
        <v>4740</v>
      </c>
      <c r="B2161" s="1">
        <v>44587</v>
      </c>
      <c r="C2161" t="s">
        <v>4741</v>
      </c>
      <c r="D2161" t="s">
        <v>45</v>
      </c>
      <c r="E2161" t="s">
        <v>46</v>
      </c>
      <c r="F2161">
        <v>15</v>
      </c>
      <c r="G2161">
        <v>13</v>
      </c>
      <c r="H2161" s="4">
        <v>1373.44</v>
      </c>
      <c r="I2161" s="4">
        <v>1510.7840000000001</v>
      </c>
      <c r="J2161" s="4">
        <f t="shared" si="66"/>
        <v>1779.3120000000015</v>
      </c>
      <c r="K2161" s="4">
        <f t="shared" si="67"/>
        <v>19640.192000000003</v>
      </c>
      <c r="L2161" t="s">
        <v>27</v>
      </c>
      <c r="M2161" t="s">
        <v>21</v>
      </c>
      <c r="N2161" t="s">
        <v>22</v>
      </c>
      <c r="O2161" t="s">
        <v>53</v>
      </c>
      <c r="P2161" s="5">
        <v>6.16</v>
      </c>
      <c r="Q2161">
        <v>2.9</v>
      </c>
      <c r="R2161" t="s">
        <v>23</v>
      </c>
    </row>
    <row r="2162" spans="1:18" x14ac:dyDescent="0.3">
      <c r="A2162" t="s">
        <v>10574</v>
      </c>
      <c r="B2162" s="1">
        <v>44587</v>
      </c>
      <c r="C2162" t="s">
        <v>10575</v>
      </c>
      <c r="D2162" t="s">
        <v>77</v>
      </c>
      <c r="E2162" t="s">
        <v>82</v>
      </c>
      <c r="F2162">
        <v>7</v>
      </c>
      <c r="G2162">
        <v>7</v>
      </c>
      <c r="H2162" s="4">
        <v>846.33</v>
      </c>
      <c r="I2162" s="4">
        <v>897.10980000000006</v>
      </c>
      <c r="J2162" s="4">
        <f t="shared" si="66"/>
        <v>354.15859999999992</v>
      </c>
      <c r="K2162" s="4">
        <f t="shared" si="67"/>
        <v>6279.7686000000003</v>
      </c>
      <c r="L2162" t="s">
        <v>51</v>
      </c>
      <c r="M2162" t="s">
        <v>79</v>
      </c>
      <c r="N2162" t="s">
        <v>22</v>
      </c>
      <c r="O2162" t="s">
        <v>30</v>
      </c>
      <c r="P2162" s="5">
        <v>1.3</v>
      </c>
      <c r="Q2162">
        <v>3.6</v>
      </c>
      <c r="R2162" t="s">
        <v>23</v>
      </c>
    </row>
    <row r="2163" spans="1:18" x14ac:dyDescent="0.3">
      <c r="A2163" t="s">
        <v>527</v>
      </c>
      <c r="B2163" s="1">
        <v>44588</v>
      </c>
      <c r="C2163" t="s">
        <v>528</v>
      </c>
      <c r="D2163" t="s">
        <v>130</v>
      </c>
      <c r="E2163" t="s">
        <v>82</v>
      </c>
      <c r="F2163">
        <v>6</v>
      </c>
      <c r="G2163">
        <v>6</v>
      </c>
      <c r="H2163" s="4">
        <v>948.28</v>
      </c>
      <c r="I2163" s="4">
        <v>1052.5908000000002</v>
      </c>
      <c r="J2163" s="4">
        <f t="shared" si="66"/>
        <v>613.39480000000117</v>
      </c>
      <c r="K2163" s="4">
        <f t="shared" si="67"/>
        <v>6315.5448000000015</v>
      </c>
      <c r="L2163" t="s">
        <v>66</v>
      </c>
      <c r="M2163" t="s">
        <v>42</v>
      </c>
      <c r="N2163" t="s">
        <v>36</v>
      </c>
      <c r="O2163" t="s">
        <v>37</v>
      </c>
      <c r="P2163" s="5">
        <v>12.47</v>
      </c>
      <c r="Q2163">
        <v>1.7</v>
      </c>
      <c r="R2163" t="s">
        <v>74</v>
      </c>
    </row>
    <row r="2164" spans="1:18" x14ac:dyDescent="0.3">
      <c r="A2164" t="s">
        <v>1636</v>
      </c>
      <c r="B2164" s="1">
        <v>44588</v>
      </c>
      <c r="C2164" t="s">
        <v>1637</v>
      </c>
      <c r="D2164" t="s">
        <v>45</v>
      </c>
      <c r="E2164" t="s">
        <v>46</v>
      </c>
      <c r="F2164">
        <v>16</v>
      </c>
      <c r="G2164">
        <v>14</v>
      </c>
      <c r="H2164" s="4">
        <v>52.79</v>
      </c>
      <c r="I2164" s="4">
        <v>59.124800000000008</v>
      </c>
      <c r="J2164" s="4">
        <f t="shared" si="66"/>
        <v>78.497200000000191</v>
      </c>
      <c r="K2164" s="4">
        <f t="shared" si="67"/>
        <v>827.74720000000013</v>
      </c>
      <c r="L2164" t="s">
        <v>51</v>
      </c>
      <c r="M2164" t="s">
        <v>35</v>
      </c>
      <c r="N2164" t="s">
        <v>22</v>
      </c>
      <c r="O2164" t="s">
        <v>89</v>
      </c>
      <c r="P2164" s="5">
        <v>10.19</v>
      </c>
      <c r="Q2164">
        <v>4.4000000000000004</v>
      </c>
      <c r="R2164" t="s">
        <v>23</v>
      </c>
    </row>
    <row r="2165" spans="1:18" x14ac:dyDescent="0.3">
      <c r="A2165" t="s">
        <v>9642</v>
      </c>
      <c r="B2165" s="1">
        <v>44588</v>
      </c>
      <c r="C2165" t="s">
        <v>10804</v>
      </c>
      <c r="D2165" t="s">
        <v>45</v>
      </c>
      <c r="E2165" t="s">
        <v>46</v>
      </c>
      <c r="F2165">
        <v>16</v>
      </c>
      <c r="G2165">
        <v>16</v>
      </c>
      <c r="H2165" s="4">
        <v>393.22</v>
      </c>
      <c r="I2165" s="4">
        <v>412.88100000000003</v>
      </c>
      <c r="J2165" s="4">
        <f t="shared" si="66"/>
        <v>275.54600000000005</v>
      </c>
      <c r="K2165" s="4">
        <f t="shared" si="67"/>
        <v>6606.0960000000005</v>
      </c>
      <c r="L2165" t="s">
        <v>47</v>
      </c>
      <c r="M2165" t="s">
        <v>35</v>
      </c>
      <c r="N2165" t="s">
        <v>29</v>
      </c>
      <c r="O2165" t="s">
        <v>30</v>
      </c>
      <c r="P2165" s="5">
        <v>39.03</v>
      </c>
      <c r="Q2165">
        <v>1.9</v>
      </c>
      <c r="R2165" t="s">
        <v>74</v>
      </c>
    </row>
    <row r="2166" spans="1:18" x14ac:dyDescent="0.3">
      <c r="A2166" t="s">
        <v>6247</v>
      </c>
      <c r="B2166" s="1">
        <v>44589</v>
      </c>
      <c r="C2166" t="s">
        <v>6248</v>
      </c>
      <c r="D2166" t="s">
        <v>33</v>
      </c>
      <c r="E2166" t="s">
        <v>70</v>
      </c>
      <c r="F2166">
        <v>14</v>
      </c>
      <c r="G2166">
        <v>12</v>
      </c>
      <c r="H2166" s="4">
        <v>304.12</v>
      </c>
      <c r="I2166" s="4">
        <v>328.44960000000003</v>
      </c>
      <c r="J2166" s="4">
        <f t="shared" si="66"/>
        <v>281.04520000000031</v>
      </c>
      <c r="K2166" s="4">
        <f t="shared" si="67"/>
        <v>3941.3952000000004</v>
      </c>
      <c r="L2166" t="s">
        <v>47</v>
      </c>
      <c r="M2166" t="s">
        <v>28</v>
      </c>
      <c r="N2166" t="s">
        <v>22</v>
      </c>
      <c r="O2166" t="s">
        <v>30</v>
      </c>
      <c r="P2166" s="5">
        <v>10.91</v>
      </c>
      <c r="Q2166">
        <v>3.1</v>
      </c>
      <c r="R2166" t="s">
        <v>23</v>
      </c>
    </row>
    <row r="2167" spans="1:18" x14ac:dyDescent="0.3">
      <c r="A2167" t="s">
        <v>8596</v>
      </c>
      <c r="B2167" s="1">
        <v>44589</v>
      </c>
      <c r="C2167" t="s">
        <v>8597</v>
      </c>
      <c r="D2167" t="s">
        <v>109</v>
      </c>
      <c r="E2167" t="s">
        <v>46</v>
      </c>
      <c r="F2167">
        <v>2</v>
      </c>
      <c r="G2167">
        <v>2</v>
      </c>
      <c r="H2167" s="4">
        <v>1337.9</v>
      </c>
      <c r="I2167" s="4">
        <v>1471.6900000000003</v>
      </c>
      <c r="J2167" s="4">
        <f t="shared" si="66"/>
        <v>244.51000000000039</v>
      </c>
      <c r="K2167" s="4">
        <f t="shared" si="67"/>
        <v>2943.3800000000006</v>
      </c>
      <c r="L2167" t="s">
        <v>51</v>
      </c>
      <c r="M2167" t="s">
        <v>35</v>
      </c>
      <c r="N2167" t="s">
        <v>29</v>
      </c>
      <c r="O2167" t="s">
        <v>37</v>
      </c>
      <c r="P2167" s="5">
        <v>23.07</v>
      </c>
      <c r="Q2167">
        <v>1.1000000000000001</v>
      </c>
      <c r="R2167" t="s">
        <v>23</v>
      </c>
    </row>
    <row r="2168" spans="1:18" x14ac:dyDescent="0.3">
      <c r="A2168" t="s">
        <v>2120</v>
      </c>
      <c r="B2168" s="1">
        <v>44590</v>
      </c>
      <c r="C2168" t="s">
        <v>2121</v>
      </c>
      <c r="D2168" t="s">
        <v>109</v>
      </c>
      <c r="E2168" t="s">
        <v>46</v>
      </c>
      <c r="F2168">
        <v>13</v>
      </c>
      <c r="G2168">
        <v>10</v>
      </c>
      <c r="H2168" s="4">
        <v>12</v>
      </c>
      <c r="I2168" s="4">
        <v>13.799999999999999</v>
      </c>
      <c r="J2168" s="4">
        <f t="shared" si="66"/>
        <v>-21.54</v>
      </c>
      <c r="K2168" s="4">
        <f t="shared" si="67"/>
        <v>138</v>
      </c>
      <c r="L2168" t="s">
        <v>20</v>
      </c>
      <c r="M2168" t="s">
        <v>28</v>
      </c>
      <c r="N2168" t="s">
        <v>36</v>
      </c>
      <c r="O2168" t="s">
        <v>37</v>
      </c>
      <c r="P2168" s="5">
        <v>39.54</v>
      </c>
      <c r="Q2168">
        <v>2.7</v>
      </c>
      <c r="R2168" t="s">
        <v>23</v>
      </c>
    </row>
    <row r="2169" spans="1:18" x14ac:dyDescent="0.3">
      <c r="A2169" t="s">
        <v>4437</v>
      </c>
      <c r="B2169" s="1">
        <v>44591</v>
      </c>
      <c r="C2169" t="s">
        <v>4438</v>
      </c>
      <c r="D2169" t="s">
        <v>141</v>
      </c>
      <c r="E2169" t="s">
        <v>50</v>
      </c>
      <c r="F2169">
        <v>18</v>
      </c>
      <c r="G2169">
        <v>14</v>
      </c>
      <c r="H2169" s="4">
        <v>460.83</v>
      </c>
      <c r="I2169" s="4">
        <v>483.87150000000003</v>
      </c>
      <c r="J2169" s="4">
        <f t="shared" si="66"/>
        <v>311.82100000000014</v>
      </c>
      <c r="K2169" s="4">
        <f t="shared" si="67"/>
        <v>6774.201</v>
      </c>
      <c r="L2169" t="s">
        <v>27</v>
      </c>
      <c r="M2169" t="s">
        <v>21</v>
      </c>
      <c r="N2169" t="s">
        <v>36</v>
      </c>
      <c r="O2169" t="s">
        <v>89</v>
      </c>
      <c r="P2169" s="5">
        <v>10.76</v>
      </c>
      <c r="Q2169">
        <v>1.2</v>
      </c>
      <c r="R2169" t="s">
        <v>23</v>
      </c>
    </row>
    <row r="2170" spans="1:18" x14ac:dyDescent="0.3">
      <c r="A2170" t="s">
        <v>1601</v>
      </c>
      <c r="B2170" s="1">
        <v>44593</v>
      </c>
      <c r="C2170" t="s">
        <v>1602</v>
      </c>
      <c r="D2170" t="s">
        <v>94</v>
      </c>
      <c r="E2170" t="s">
        <v>50</v>
      </c>
      <c r="F2170">
        <v>10</v>
      </c>
      <c r="G2170">
        <v>9</v>
      </c>
      <c r="H2170" s="4">
        <v>1200.95</v>
      </c>
      <c r="I2170" s="4">
        <v>1345.0640000000001</v>
      </c>
      <c r="J2170" s="4">
        <f t="shared" si="66"/>
        <v>1263.4659999999999</v>
      </c>
      <c r="K2170" s="4">
        <f t="shared" si="67"/>
        <v>12105.576000000001</v>
      </c>
      <c r="L2170" t="s">
        <v>20</v>
      </c>
      <c r="M2170" t="s">
        <v>42</v>
      </c>
      <c r="N2170" t="s">
        <v>29</v>
      </c>
      <c r="O2170" t="s">
        <v>53</v>
      </c>
      <c r="P2170" s="5">
        <v>33.56</v>
      </c>
      <c r="Q2170">
        <v>2.6</v>
      </c>
      <c r="R2170" t="s">
        <v>23</v>
      </c>
    </row>
    <row r="2171" spans="1:18" x14ac:dyDescent="0.3">
      <c r="A2171" t="s">
        <v>4341</v>
      </c>
      <c r="B2171" s="1">
        <v>44594</v>
      </c>
      <c r="C2171" t="s">
        <v>4342</v>
      </c>
      <c r="D2171" t="s">
        <v>77</v>
      </c>
      <c r="E2171" t="s">
        <v>82</v>
      </c>
      <c r="F2171">
        <v>4</v>
      </c>
      <c r="G2171">
        <v>4</v>
      </c>
      <c r="H2171" s="4">
        <v>1089.29</v>
      </c>
      <c r="I2171" s="4">
        <v>1165.5403000000001</v>
      </c>
      <c r="J2171" s="4">
        <f t="shared" si="66"/>
        <v>269.10120000000063</v>
      </c>
      <c r="K2171" s="4">
        <f t="shared" si="67"/>
        <v>4662.1612000000005</v>
      </c>
      <c r="L2171" t="s">
        <v>20</v>
      </c>
      <c r="M2171" t="s">
        <v>28</v>
      </c>
      <c r="N2171" t="s">
        <v>22</v>
      </c>
      <c r="O2171" t="s">
        <v>53</v>
      </c>
      <c r="P2171" s="5">
        <v>35.9</v>
      </c>
      <c r="Q2171">
        <v>3.1</v>
      </c>
      <c r="R2171" t="s">
        <v>23</v>
      </c>
    </row>
    <row r="2172" spans="1:18" x14ac:dyDescent="0.3">
      <c r="A2172" t="s">
        <v>8857</v>
      </c>
      <c r="B2172" s="1">
        <v>44594</v>
      </c>
      <c r="C2172" t="s">
        <v>5346</v>
      </c>
      <c r="D2172" t="s">
        <v>141</v>
      </c>
      <c r="E2172" t="s">
        <v>50</v>
      </c>
      <c r="F2172">
        <v>20</v>
      </c>
      <c r="G2172">
        <v>16</v>
      </c>
      <c r="H2172" s="4">
        <v>223.56</v>
      </c>
      <c r="I2172" s="4">
        <v>254.85840000000002</v>
      </c>
      <c r="J2172" s="4">
        <f t="shared" si="66"/>
        <v>498.81440000000026</v>
      </c>
      <c r="K2172" s="4">
        <f t="shared" si="67"/>
        <v>4077.7344000000003</v>
      </c>
      <c r="L2172" t="s">
        <v>47</v>
      </c>
      <c r="M2172" t="s">
        <v>35</v>
      </c>
      <c r="N2172" t="s">
        <v>71</v>
      </c>
      <c r="O2172" t="s">
        <v>37</v>
      </c>
      <c r="P2172" s="5">
        <v>1.96</v>
      </c>
      <c r="Q2172">
        <v>3.6</v>
      </c>
      <c r="R2172" t="s">
        <v>23</v>
      </c>
    </row>
    <row r="2173" spans="1:18" x14ac:dyDescent="0.3">
      <c r="A2173" t="s">
        <v>10486</v>
      </c>
      <c r="B2173" s="1">
        <v>44594</v>
      </c>
      <c r="C2173" t="s">
        <v>10487</v>
      </c>
      <c r="D2173" t="s">
        <v>40</v>
      </c>
      <c r="E2173" t="s">
        <v>57</v>
      </c>
      <c r="F2173">
        <v>12</v>
      </c>
      <c r="G2173">
        <v>10</v>
      </c>
      <c r="H2173" s="4">
        <v>423.63</v>
      </c>
      <c r="I2173" s="4">
        <v>482.93820000000005</v>
      </c>
      <c r="J2173" s="4">
        <f t="shared" si="66"/>
        <v>550.30200000000036</v>
      </c>
      <c r="K2173" s="4">
        <f t="shared" si="67"/>
        <v>4829.3820000000005</v>
      </c>
      <c r="L2173" t="s">
        <v>51</v>
      </c>
      <c r="M2173" t="s">
        <v>35</v>
      </c>
      <c r="N2173" t="s">
        <v>22</v>
      </c>
      <c r="O2173" t="s">
        <v>37</v>
      </c>
      <c r="P2173" s="5">
        <v>42.78</v>
      </c>
      <c r="Q2173">
        <v>3.5</v>
      </c>
      <c r="R2173" t="s">
        <v>74</v>
      </c>
    </row>
    <row r="2174" spans="1:18" x14ac:dyDescent="0.3">
      <c r="A2174" t="s">
        <v>10639</v>
      </c>
      <c r="B2174" s="1">
        <v>44594</v>
      </c>
      <c r="C2174" t="s">
        <v>10640</v>
      </c>
      <c r="D2174" t="s">
        <v>33</v>
      </c>
      <c r="E2174" t="s">
        <v>70</v>
      </c>
      <c r="F2174">
        <v>12</v>
      </c>
      <c r="G2174">
        <v>10</v>
      </c>
      <c r="H2174" s="4">
        <v>857.26</v>
      </c>
      <c r="I2174" s="4">
        <v>968.70379999999989</v>
      </c>
      <c r="J2174" s="4">
        <f t="shared" si="66"/>
        <v>1099.0179999999982</v>
      </c>
      <c r="K2174" s="4">
        <f t="shared" si="67"/>
        <v>9687.0379999999986</v>
      </c>
      <c r="L2174" t="s">
        <v>51</v>
      </c>
      <c r="M2174" t="s">
        <v>28</v>
      </c>
      <c r="N2174" t="s">
        <v>36</v>
      </c>
      <c r="O2174" t="s">
        <v>89</v>
      </c>
      <c r="P2174" s="5">
        <v>15.42</v>
      </c>
      <c r="Q2174">
        <v>1.7</v>
      </c>
      <c r="R2174" t="s">
        <v>23</v>
      </c>
    </row>
    <row r="2175" spans="1:18" x14ac:dyDescent="0.3">
      <c r="A2175" t="s">
        <v>1884</v>
      </c>
      <c r="B2175" s="1">
        <v>44595</v>
      </c>
      <c r="C2175" t="s">
        <v>1885</v>
      </c>
      <c r="D2175" t="s">
        <v>100</v>
      </c>
      <c r="E2175" t="s">
        <v>57</v>
      </c>
      <c r="F2175">
        <v>19</v>
      </c>
      <c r="G2175">
        <v>17</v>
      </c>
      <c r="H2175" s="4">
        <v>1093.29</v>
      </c>
      <c r="I2175" s="4">
        <v>1191.6861000000001</v>
      </c>
      <c r="J2175" s="4">
        <f t="shared" si="66"/>
        <v>1629.7337000000007</v>
      </c>
      <c r="K2175" s="4">
        <f t="shared" si="67"/>
        <v>20258.663700000001</v>
      </c>
      <c r="L2175" t="s">
        <v>47</v>
      </c>
      <c r="M2175" t="s">
        <v>35</v>
      </c>
      <c r="N2175" t="s">
        <v>22</v>
      </c>
      <c r="O2175" t="s">
        <v>37</v>
      </c>
      <c r="P2175" s="5">
        <v>43</v>
      </c>
      <c r="Q2175">
        <v>4.9000000000000004</v>
      </c>
      <c r="R2175" t="s">
        <v>23</v>
      </c>
    </row>
    <row r="2176" spans="1:18" x14ac:dyDescent="0.3">
      <c r="A2176" t="s">
        <v>2909</v>
      </c>
      <c r="B2176" s="1">
        <v>44595</v>
      </c>
      <c r="C2176" t="s">
        <v>2910</v>
      </c>
      <c r="D2176" t="s">
        <v>94</v>
      </c>
      <c r="E2176" t="s">
        <v>50</v>
      </c>
      <c r="F2176">
        <v>8</v>
      </c>
      <c r="G2176">
        <v>8</v>
      </c>
      <c r="H2176" s="4">
        <v>20</v>
      </c>
      <c r="I2176" s="4">
        <v>22.400000000000002</v>
      </c>
      <c r="J2176" s="4">
        <f t="shared" si="66"/>
        <v>-25.399999999999984</v>
      </c>
      <c r="K2176" s="4">
        <f t="shared" si="67"/>
        <v>179.20000000000002</v>
      </c>
      <c r="L2176" t="s">
        <v>51</v>
      </c>
      <c r="M2176" t="s">
        <v>21</v>
      </c>
      <c r="N2176" t="s">
        <v>29</v>
      </c>
      <c r="O2176" t="s">
        <v>30</v>
      </c>
      <c r="P2176" s="5">
        <v>44.6</v>
      </c>
      <c r="Q2176">
        <v>2.9</v>
      </c>
      <c r="R2176" t="s">
        <v>74</v>
      </c>
    </row>
    <row r="2177" spans="1:18" x14ac:dyDescent="0.3">
      <c r="A2177" t="s">
        <v>4115</v>
      </c>
      <c r="B2177" s="1">
        <v>44595</v>
      </c>
      <c r="C2177" t="s">
        <v>4116</v>
      </c>
      <c r="D2177" t="s">
        <v>77</v>
      </c>
      <c r="E2177" t="s">
        <v>82</v>
      </c>
      <c r="F2177">
        <v>15</v>
      </c>
      <c r="G2177">
        <v>15</v>
      </c>
      <c r="H2177" s="4">
        <v>688.68</v>
      </c>
      <c r="I2177" s="4">
        <v>764.4348</v>
      </c>
      <c r="J2177" s="4">
        <f t="shared" si="66"/>
        <v>1131.952000000002</v>
      </c>
      <c r="K2177" s="4">
        <f t="shared" si="67"/>
        <v>11466.522000000001</v>
      </c>
      <c r="L2177" t="s">
        <v>47</v>
      </c>
      <c r="M2177" t="s">
        <v>21</v>
      </c>
      <c r="N2177" t="s">
        <v>29</v>
      </c>
      <c r="O2177" t="s">
        <v>30</v>
      </c>
      <c r="P2177" s="5">
        <v>4.37</v>
      </c>
      <c r="Q2177">
        <v>3.6</v>
      </c>
      <c r="R2177" t="s">
        <v>23</v>
      </c>
    </row>
    <row r="2178" spans="1:18" x14ac:dyDescent="0.3">
      <c r="A2178" t="s">
        <v>8300</v>
      </c>
      <c r="B2178" s="1">
        <v>44595</v>
      </c>
      <c r="C2178" t="s">
        <v>8301</v>
      </c>
      <c r="D2178" t="s">
        <v>100</v>
      </c>
      <c r="E2178" t="s">
        <v>57</v>
      </c>
      <c r="F2178">
        <v>15</v>
      </c>
      <c r="G2178">
        <v>14</v>
      </c>
      <c r="H2178" s="4">
        <v>1339.46</v>
      </c>
      <c r="I2178" s="4">
        <v>1419.8276000000001</v>
      </c>
      <c r="J2178" s="4">
        <f t="shared" ref="J2178:J2241" si="68">(G2178*I2178)-(G2178*H2178)-P2178</f>
        <v>1087.5663999999979</v>
      </c>
      <c r="K2178" s="4">
        <f t="shared" ref="K2178:K2241" si="69">G2178*I2178</f>
        <v>19877.5864</v>
      </c>
      <c r="L2178" t="s">
        <v>20</v>
      </c>
      <c r="M2178" t="s">
        <v>35</v>
      </c>
      <c r="N2178" t="s">
        <v>71</v>
      </c>
      <c r="O2178" t="s">
        <v>37</v>
      </c>
      <c r="P2178" s="5">
        <v>37.58</v>
      </c>
      <c r="Q2178">
        <v>3.1</v>
      </c>
      <c r="R2178" t="s">
        <v>74</v>
      </c>
    </row>
    <row r="2179" spans="1:18" x14ac:dyDescent="0.3">
      <c r="A2179" t="s">
        <v>5560</v>
      </c>
      <c r="B2179" s="1">
        <v>44597</v>
      </c>
      <c r="C2179" t="s">
        <v>5561</v>
      </c>
      <c r="D2179" t="s">
        <v>133</v>
      </c>
      <c r="E2179" t="s">
        <v>50</v>
      </c>
      <c r="F2179">
        <v>5</v>
      </c>
      <c r="G2179">
        <v>4</v>
      </c>
      <c r="H2179" s="4">
        <v>748.84</v>
      </c>
      <c r="I2179" s="4">
        <v>846.18919999999991</v>
      </c>
      <c r="J2179" s="4">
        <f t="shared" si="68"/>
        <v>350.90679999999952</v>
      </c>
      <c r="K2179" s="4">
        <f t="shared" si="69"/>
        <v>3384.7567999999997</v>
      </c>
      <c r="L2179" t="s">
        <v>51</v>
      </c>
      <c r="M2179" t="s">
        <v>35</v>
      </c>
      <c r="N2179" t="s">
        <v>22</v>
      </c>
      <c r="O2179" t="s">
        <v>67</v>
      </c>
      <c r="P2179" s="5">
        <v>38.49</v>
      </c>
      <c r="Q2179">
        <v>1.2</v>
      </c>
      <c r="R2179" t="s">
        <v>23</v>
      </c>
    </row>
    <row r="2180" spans="1:18" x14ac:dyDescent="0.3">
      <c r="A2180" t="s">
        <v>8975</v>
      </c>
      <c r="B2180" s="1">
        <v>44597</v>
      </c>
      <c r="C2180" t="s">
        <v>8976</v>
      </c>
      <c r="D2180" t="s">
        <v>40</v>
      </c>
      <c r="E2180" t="s">
        <v>57</v>
      </c>
      <c r="F2180">
        <v>12</v>
      </c>
      <c r="G2180">
        <v>12</v>
      </c>
      <c r="H2180" s="4">
        <v>1402.99</v>
      </c>
      <c r="I2180" s="4">
        <v>1515.2292000000002</v>
      </c>
      <c r="J2180" s="4">
        <f t="shared" si="68"/>
        <v>1343.9304000000034</v>
      </c>
      <c r="K2180" s="4">
        <f t="shared" si="69"/>
        <v>18182.750400000004</v>
      </c>
      <c r="L2180" t="s">
        <v>20</v>
      </c>
      <c r="M2180" t="s">
        <v>79</v>
      </c>
      <c r="N2180" t="s">
        <v>22</v>
      </c>
      <c r="O2180" t="s">
        <v>53</v>
      </c>
      <c r="P2180" s="5">
        <v>2.94</v>
      </c>
      <c r="Q2180">
        <v>4.7</v>
      </c>
      <c r="R2180" t="s">
        <v>23</v>
      </c>
    </row>
    <row r="2181" spans="1:18" x14ac:dyDescent="0.3">
      <c r="A2181" t="s">
        <v>10123</v>
      </c>
      <c r="B2181" s="1">
        <v>44597</v>
      </c>
      <c r="C2181" t="s">
        <v>10124</v>
      </c>
      <c r="D2181" t="s">
        <v>61</v>
      </c>
      <c r="E2181" t="s">
        <v>70</v>
      </c>
      <c r="F2181">
        <v>13</v>
      </c>
      <c r="G2181">
        <v>11</v>
      </c>
      <c r="H2181" s="4">
        <v>6</v>
      </c>
      <c r="I2181" s="4">
        <v>6.6000000000000005</v>
      </c>
      <c r="J2181" s="4">
        <f t="shared" si="68"/>
        <v>-36.599999999999994</v>
      </c>
      <c r="K2181" s="4">
        <f t="shared" si="69"/>
        <v>72.600000000000009</v>
      </c>
      <c r="L2181" t="s">
        <v>27</v>
      </c>
      <c r="M2181" t="s">
        <v>35</v>
      </c>
      <c r="N2181" t="s">
        <v>36</v>
      </c>
      <c r="O2181" t="s">
        <v>37</v>
      </c>
      <c r="P2181" s="5">
        <v>43.2</v>
      </c>
      <c r="Q2181">
        <v>4</v>
      </c>
      <c r="R2181" t="s">
        <v>23</v>
      </c>
    </row>
    <row r="2182" spans="1:18" x14ac:dyDescent="0.3">
      <c r="A2182" t="s">
        <v>6040</v>
      </c>
      <c r="B2182" s="1">
        <v>44599</v>
      </c>
      <c r="C2182" t="s">
        <v>6041</v>
      </c>
      <c r="D2182" t="s">
        <v>141</v>
      </c>
      <c r="E2182" t="s">
        <v>50</v>
      </c>
      <c r="F2182">
        <v>11</v>
      </c>
      <c r="G2182">
        <v>9</v>
      </c>
      <c r="H2182" s="4">
        <v>322.08</v>
      </c>
      <c r="I2182" s="4">
        <v>354.28800000000001</v>
      </c>
      <c r="J2182" s="4">
        <f t="shared" si="68"/>
        <v>289.8720000000003</v>
      </c>
      <c r="K2182" s="4">
        <f t="shared" si="69"/>
        <v>3188.5920000000001</v>
      </c>
      <c r="L2182" t="s">
        <v>66</v>
      </c>
      <c r="M2182" t="s">
        <v>42</v>
      </c>
      <c r="N2182" t="s">
        <v>71</v>
      </c>
      <c r="O2182" t="s">
        <v>37</v>
      </c>
      <c r="P2182" s="5">
        <v>0</v>
      </c>
      <c r="Q2182">
        <v>2.5</v>
      </c>
      <c r="R2182" t="s">
        <v>23</v>
      </c>
    </row>
    <row r="2183" spans="1:18" x14ac:dyDescent="0.3">
      <c r="A2183" t="s">
        <v>7565</v>
      </c>
      <c r="B2183" s="1">
        <v>44599</v>
      </c>
      <c r="C2183" t="s">
        <v>7566</v>
      </c>
      <c r="D2183" t="s">
        <v>100</v>
      </c>
      <c r="E2183" t="s">
        <v>57</v>
      </c>
      <c r="F2183">
        <v>2</v>
      </c>
      <c r="G2183">
        <v>2</v>
      </c>
      <c r="H2183" s="4">
        <v>860.16</v>
      </c>
      <c r="I2183" s="4">
        <v>920.37120000000004</v>
      </c>
      <c r="J2183" s="4">
        <f t="shared" si="68"/>
        <v>82.002400000000151</v>
      </c>
      <c r="K2183" s="4">
        <f t="shared" si="69"/>
        <v>1840.7424000000001</v>
      </c>
      <c r="L2183" t="s">
        <v>27</v>
      </c>
      <c r="M2183" t="s">
        <v>86</v>
      </c>
      <c r="N2183" t="s">
        <v>22</v>
      </c>
      <c r="O2183" t="s">
        <v>30</v>
      </c>
      <c r="P2183" s="5">
        <v>38.42</v>
      </c>
      <c r="Q2183">
        <v>2.2000000000000002</v>
      </c>
      <c r="R2183" t="s">
        <v>23</v>
      </c>
    </row>
    <row r="2184" spans="1:18" x14ac:dyDescent="0.3">
      <c r="A2184" t="s">
        <v>5058</v>
      </c>
      <c r="B2184" s="1">
        <v>44600</v>
      </c>
      <c r="C2184" t="s">
        <v>5059</v>
      </c>
      <c r="D2184" t="s">
        <v>56</v>
      </c>
      <c r="E2184" t="s">
        <v>57</v>
      </c>
      <c r="F2184">
        <v>1</v>
      </c>
      <c r="G2184">
        <v>1</v>
      </c>
      <c r="H2184" s="4">
        <v>819.55</v>
      </c>
      <c r="I2184" s="4">
        <v>876.91849999999999</v>
      </c>
      <c r="J2184" s="4">
        <f t="shared" si="68"/>
        <v>35.93850000000004</v>
      </c>
      <c r="K2184" s="4">
        <f t="shared" si="69"/>
        <v>876.91849999999999</v>
      </c>
      <c r="L2184" t="s">
        <v>27</v>
      </c>
      <c r="M2184" t="s">
        <v>35</v>
      </c>
      <c r="N2184" t="s">
        <v>36</v>
      </c>
      <c r="O2184" t="s">
        <v>37</v>
      </c>
      <c r="P2184" s="5">
        <v>21.43</v>
      </c>
      <c r="Q2184">
        <v>1.5</v>
      </c>
      <c r="R2184" t="s">
        <v>23</v>
      </c>
    </row>
    <row r="2185" spans="1:18" x14ac:dyDescent="0.3">
      <c r="A2185" t="s">
        <v>6019</v>
      </c>
      <c r="B2185" s="1">
        <v>44600</v>
      </c>
      <c r="C2185" t="s">
        <v>6020</v>
      </c>
      <c r="D2185" t="s">
        <v>45</v>
      </c>
      <c r="E2185" t="s">
        <v>46</v>
      </c>
      <c r="F2185">
        <v>8</v>
      </c>
      <c r="G2185">
        <v>7</v>
      </c>
      <c r="H2185" s="4">
        <v>848.48</v>
      </c>
      <c r="I2185" s="4">
        <v>967.26720000000012</v>
      </c>
      <c r="J2185" s="4">
        <f t="shared" si="68"/>
        <v>799.94040000000007</v>
      </c>
      <c r="K2185" s="4">
        <f t="shared" si="69"/>
        <v>6770.8704000000007</v>
      </c>
      <c r="L2185" t="s">
        <v>47</v>
      </c>
      <c r="M2185" t="s">
        <v>123</v>
      </c>
      <c r="N2185" t="s">
        <v>71</v>
      </c>
      <c r="O2185" t="s">
        <v>89</v>
      </c>
      <c r="P2185" s="5">
        <v>31.57</v>
      </c>
      <c r="Q2185">
        <v>2.2000000000000002</v>
      </c>
      <c r="R2185" t="s">
        <v>23</v>
      </c>
    </row>
    <row r="2186" spans="1:18" x14ac:dyDescent="0.3">
      <c r="A2186" t="s">
        <v>9602</v>
      </c>
      <c r="B2186" s="1">
        <v>44600</v>
      </c>
      <c r="C2186" t="s">
        <v>9603</v>
      </c>
      <c r="D2186" t="s">
        <v>40</v>
      </c>
      <c r="E2186" t="s">
        <v>57</v>
      </c>
      <c r="F2186">
        <v>14</v>
      </c>
      <c r="G2186">
        <v>11</v>
      </c>
      <c r="H2186" s="4">
        <v>6</v>
      </c>
      <c r="I2186" s="4">
        <v>6.7799999999999994</v>
      </c>
      <c r="J2186" s="4">
        <f t="shared" si="68"/>
        <v>5.8699999999999983</v>
      </c>
      <c r="K2186" s="4">
        <f t="shared" si="69"/>
        <v>74.58</v>
      </c>
      <c r="L2186" t="s">
        <v>47</v>
      </c>
      <c r="M2186" t="s">
        <v>28</v>
      </c>
      <c r="N2186" t="s">
        <v>29</v>
      </c>
      <c r="O2186" t="s">
        <v>53</v>
      </c>
      <c r="P2186" s="5">
        <v>2.71</v>
      </c>
      <c r="Q2186">
        <v>1.3</v>
      </c>
      <c r="R2186" t="s">
        <v>23</v>
      </c>
    </row>
    <row r="2187" spans="1:18" x14ac:dyDescent="0.3">
      <c r="A2187" t="s">
        <v>9825</v>
      </c>
      <c r="B2187" s="1">
        <v>44600</v>
      </c>
      <c r="C2187" t="s">
        <v>9826</v>
      </c>
      <c r="D2187" t="s">
        <v>77</v>
      </c>
      <c r="E2187" t="s">
        <v>82</v>
      </c>
      <c r="F2187">
        <v>16</v>
      </c>
      <c r="G2187">
        <v>16</v>
      </c>
      <c r="H2187" s="4">
        <v>1158.47</v>
      </c>
      <c r="I2187" s="4">
        <v>1251.1476</v>
      </c>
      <c r="J2187" s="4">
        <f t="shared" si="68"/>
        <v>1457.5415999999998</v>
      </c>
      <c r="K2187" s="4">
        <f t="shared" si="69"/>
        <v>20018.3616</v>
      </c>
      <c r="L2187" t="s">
        <v>20</v>
      </c>
      <c r="M2187" t="s">
        <v>86</v>
      </c>
      <c r="N2187" t="s">
        <v>22</v>
      </c>
      <c r="O2187" t="s">
        <v>37</v>
      </c>
      <c r="P2187" s="5">
        <v>25.3</v>
      </c>
      <c r="Q2187">
        <v>1.5</v>
      </c>
      <c r="R2187" t="s">
        <v>23</v>
      </c>
    </row>
    <row r="2188" spans="1:18" x14ac:dyDescent="0.3">
      <c r="A2188" t="s">
        <v>1024</v>
      </c>
      <c r="B2188" s="1">
        <v>44601</v>
      </c>
      <c r="C2188" t="s">
        <v>1025</v>
      </c>
      <c r="D2188" t="s">
        <v>109</v>
      </c>
      <c r="E2188" t="s">
        <v>46</v>
      </c>
      <c r="F2188">
        <v>13</v>
      </c>
      <c r="G2188">
        <v>12</v>
      </c>
      <c r="H2188" s="4">
        <v>20</v>
      </c>
      <c r="I2188" s="4">
        <v>22</v>
      </c>
      <c r="J2188" s="4">
        <f t="shared" si="68"/>
        <v>-7.7399999999999984</v>
      </c>
      <c r="K2188" s="4">
        <f t="shared" si="69"/>
        <v>264</v>
      </c>
      <c r="L2188" t="s">
        <v>27</v>
      </c>
      <c r="M2188" t="s">
        <v>42</v>
      </c>
      <c r="N2188" t="s">
        <v>36</v>
      </c>
      <c r="O2188" t="s">
        <v>37</v>
      </c>
      <c r="P2188" s="5">
        <v>31.74</v>
      </c>
      <c r="Q2188">
        <v>2</v>
      </c>
      <c r="R2188" t="s">
        <v>23</v>
      </c>
    </row>
    <row r="2189" spans="1:18" x14ac:dyDescent="0.3">
      <c r="A2189" t="s">
        <v>3203</v>
      </c>
      <c r="B2189" s="1">
        <v>44601</v>
      </c>
      <c r="C2189" t="s">
        <v>3204</v>
      </c>
      <c r="D2189" t="s">
        <v>116</v>
      </c>
      <c r="E2189" t="s">
        <v>50</v>
      </c>
      <c r="F2189">
        <v>8</v>
      </c>
      <c r="G2189">
        <v>7</v>
      </c>
      <c r="H2189" s="4">
        <v>618.62</v>
      </c>
      <c r="I2189" s="4">
        <v>699.04059999999993</v>
      </c>
      <c r="J2189" s="4">
        <f t="shared" si="68"/>
        <v>514.63419999999905</v>
      </c>
      <c r="K2189" s="4">
        <f t="shared" si="69"/>
        <v>4893.2841999999991</v>
      </c>
      <c r="L2189" t="s">
        <v>20</v>
      </c>
      <c r="M2189" t="s">
        <v>123</v>
      </c>
      <c r="N2189" t="s">
        <v>22</v>
      </c>
      <c r="O2189" t="s">
        <v>89</v>
      </c>
      <c r="P2189" s="5">
        <v>48.31</v>
      </c>
      <c r="Q2189">
        <v>4.4000000000000004</v>
      </c>
      <c r="R2189" t="s">
        <v>23</v>
      </c>
    </row>
    <row r="2190" spans="1:18" x14ac:dyDescent="0.3">
      <c r="A2190" t="s">
        <v>6190</v>
      </c>
      <c r="B2190" s="1">
        <v>44601</v>
      </c>
      <c r="C2190" t="s">
        <v>6191</v>
      </c>
      <c r="D2190" t="s">
        <v>116</v>
      </c>
      <c r="E2190" t="s">
        <v>50</v>
      </c>
      <c r="F2190">
        <v>8</v>
      </c>
      <c r="G2190">
        <v>7</v>
      </c>
      <c r="H2190" s="4">
        <v>1476.89</v>
      </c>
      <c r="I2190" s="4">
        <v>1550.7345000000003</v>
      </c>
      <c r="J2190" s="4">
        <f t="shared" si="68"/>
        <v>470.19150000000013</v>
      </c>
      <c r="K2190" s="4">
        <f t="shared" si="69"/>
        <v>10855.141500000002</v>
      </c>
      <c r="L2190" t="s">
        <v>27</v>
      </c>
      <c r="M2190" t="s">
        <v>123</v>
      </c>
      <c r="N2190" t="s">
        <v>71</v>
      </c>
      <c r="O2190" t="s">
        <v>37</v>
      </c>
      <c r="P2190" s="5">
        <v>46.72</v>
      </c>
      <c r="Q2190">
        <v>4.0999999999999996</v>
      </c>
      <c r="R2190" t="s">
        <v>23</v>
      </c>
    </row>
    <row r="2191" spans="1:18" x14ac:dyDescent="0.3">
      <c r="A2191" t="s">
        <v>9775</v>
      </c>
      <c r="B2191" s="1">
        <v>44601</v>
      </c>
      <c r="C2191" t="s">
        <v>9776</v>
      </c>
      <c r="D2191" t="s">
        <v>133</v>
      </c>
      <c r="E2191" t="s">
        <v>50</v>
      </c>
      <c r="F2191">
        <v>1</v>
      </c>
      <c r="G2191">
        <v>1</v>
      </c>
      <c r="H2191" s="4">
        <v>509.58</v>
      </c>
      <c r="I2191" s="4">
        <v>535.05899999999997</v>
      </c>
      <c r="J2191" s="4">
        <f t="shared" si="68"/>
        <v>16.208999999999985</v>
      </c>
      <c r="K2191" s="4">
        <f t="shared" si="69"/>
        <v>535.05899999999997</v>
      </c>
      <c r="L2191" t="s">
        <v>20</v>
      </c>
      <c r="M2191" t="s">
        <v>42</v>
      </c>
      <c r="N2191" t="s">
        <v>29</v>
      </c>
      <c r="O2191" t="s">
        <v>89</v>
      </c>
      <c r="P2191" s="5">
        <v>9.27</v>
      </c>
      <c r="Q2191">
        <v>3</v>
      </c>
      <c r="R2191" t="s">
        <v>23</v>
      </c>
    </row>
    <row r="2192" spans="1:18" x14ac:dyDescent="0.3">
      <c r="A2192" t="s">
        <v>1758</v>
      </c>
      <c r="B2192" s="1">
        <v>44602</v>
      </c>
      <c r="C2192" t="s">
        <v>1759</v>
      </c>
      <c r="D2192" t="s">
        <v>100</v>
      </c>
      <c r="E2192" t="s">
        <v>57</v>
      </c>
      <c r="F2192">
        <v>10</v>
      </c>
      <c r="G2192">
        <v>10</v>
      </c>
      <c r="H2192" s="4">
        <v>1427.11</v>
      </c>
      <c r="I2192" s="4">
        <v>1641.1764999999998</v>
      </c>
      <c r="J2192" s="4">
        <f t="shared" si="68"/>
        <v>2114.0350000000008</v>
      </c>
      <c r="K2192" s="4">
        <f t="shared" si="69"/>
        <v>16411.764999999999</v>
      </c>
      <c r="L2192" t="s">
        <v>20</v>
      </c>
      <c r="M2192" t="s">
        <v>123</v>
      </c>
      <c r="N2192" t="s">
        <v>71</v>
      </c>
      <c r="O2192" t="s">
        <v>53</v>
      </c>
      <c r="P2192" s="5">
        <v>26.63</v>
      </c>
      <c r="Q2192">
        <v>2.8</v>
      </c>
      <c r="R2192" t="s">
        <v>23</v>
      </c>
    </row>
    <row r="2193" spans="1:18" x14ac:dyDescent="0.3">
      <c r="A2193" t="s">
        <v>4094</v>
      </c>
      <c r="B2193" s="1">
        <v>44602</v>
      </c>
      <c r="C2193" t="s">
        <v>4095</v>
      </c>
      <c r="D2193" t="s">
        <v>109</v>
      </c>
      <c r="E2193" t="s">
        <v>46</v>
      </c>
      <c r="F2193">
        <v>1</v>
      </c>
      <c r="G2193">
        <v>1</v>
      </c>
      <c r="H2193" s="4">
        <v>1230.79</v>
      </c>
      <c r="I2193" s="4">
        <v>1415.4084999999998</v>
      </c>
      <c r="J2193" s="4">
        <f t="shared" si="68"/>
        <v>137.0984999999998</v>
      </c>
      <c r="K2193" s="4">
        <f t="shared" si="69"/>
        <v>1415.4084999999998</v>
      </c>
      <c r="L2193" t="s">
        <v>51</v>
      </c>
      <c r="M2193" t="s">
        <v>28</v>
      </c>
      <c r="N2193" t="s">
        <v>36</v>
      </c>
      <c r="O2193" t="s">
        <v>53</v>
      </c>
      <c r="P2193" s="5">
        <v>47.52</v>
      </c>
      <c r="Q2193">
        <v>2</v>
      </c>
      <c r="R2193" t="s">
        <v>23</v>
      </c>
    </row>
    <row r="2194" spans="1:18" x14ac:dyDescent="0.3">
      <c r="A2194" t="s">
        <v>5288</v>
      </c>
      <c r="B2194" s="1">
        <v>44602</v>
      </c>
      <c r="C2194" t="s">
        <v>5289</v>
      </c>
      <c r="D2194" t="s">
        <v>100</v>
      </c>
      <c r="E2194" t="s">
        <v>57</v>
      </c>
      <c r="F2194">
        <v>18</v>
      </c>
      <c r="G2194">
        <v>14</v>
      </c>
      <c r="H2194" s="4">
        <v>580.25</v>
      </c>
      <c r="I2194" s="4">
        <v>638.27500000000009</v>
      </c>
      <c r="J2194" s="4">
        <f t="shared" si="68"/>
        <v>783.35000000000218</v>
      </c>
      <c r="K2194" s="4">
        <f t="shared" si="69"/>
        <v>8935.8500000000022</v>
      </c>
      <c r="L2194" t="s">
        <v>66</v>
      </c>
      <c r="M2194" t="s">
        <v>21</v>
      </c>
      <c r="N2194" t="s">
        <v>29</v>
      </c>
      <c r="O2194" t="s">
        <v>30</v>
      </c>
      <c r="P2194" s="5">
        <v>29</v>
      </c>
      <c r="Q2194">
        <v>1.9</v>
      </c>
      <c r="R2194" t="s">
        <v>23</v>
      </c>
    </row>
    <row r="2195" spans="1:18" x14ac:dyDescent="0.3">
      <c r="A2195" t="s">
        <v>9408</v>
      </c>
      <c r="B2195" s="1">
        <v>44602</v>
      </c>
      <c r="C2195" t="s">
        <v>9409</v>
      </c>
      <c r="D2195" t="s">
        <v>116</v>
      </c>
      <c r="E2195" t="s">
        <v>50</v>
      </c>
      <c r="F2195">
        <v>20</v>
      </c>
      <c r="G2195">
        <v>20</v>
      </c>
      <c r="H2195" s="4">
        <v>1386.23</v>
      </c>
      <c r="I2195" s="4">
        <v>1455.5415</v>
      </c>
      <c r="J2195" s="4">
        <f t="shared" si="68"/>
        <v>1348.1500000000033</v>
      </c>
      <c r="K2195" s="4">
        <f t="shared" si="69"/>
        <v>29110.83</v>
      </c>
      <c r="L2195" t="s">
        <v>20</v>
      </c>
      <c r="M2195" t="s">
        <v>28</v>
      </c>
      <c r="N2195" t="s">
        <v>71</v>
      </c>
      <c r="O2195" t="s">
        <v>67</v>
      </c>
      <c r="P2195" s="5">
        <v>38.08</v>
      </c>
      <c r="Q2195">
        <v>1.9</v>
      </c>
      <c r="R2195" t="s">
        <v>23</v>
      </c>
    </row>
    <row r="2196" spans="1:18" x14ac:dyDescent="0.3">
      <c r="A2196" t="s">
        <v>1261</v>
      </c>
      <c r="B2196" s="1">
        <v>44603</v>
      </c>
      <c r="C2196" t="s">
        <v>1262</v>
      </c>
      <c r="D2196" t="s">
        <v>45</v>
      </c>
      <c r="E2196" t="s">
        <v>46</v>
      </c>
      <c r="F2196">
        <v>3</v>
      </c>
      <c r="G2196">
        <v>2</v>
      </c>
      <c r="H2196" s="4">
        <v>1379.11</v>
      </c>
      <c r="I2196" s="4">
        <v>1558.3942999999997</v>
      </c>
      <c r="J2196" s="4">
        <f t="shared" si="68"/>
        <v>332.06859999999961</v>
      </c>
      <c r="K2196" s="4">
        <f t="shared" si="69"/>
        <v>3116.7885999999994</v>
      </c>
      <c r="L2196" t="s">
        <v>47</v>
      </c>
      <c r="M2196" t="s">
        <v>28</v>
      </c>
      <c r="N2196" t="s">
        <v>29</v>
      </c>
      <c r="O2196" t="s">
        <v>89</v>
      </c>
      <c r="P2196" s="5">
        <v>26.5</v>
      </c>
      <c r="Q2196">
        <v>3.2</v>
      </c>
      <c r="R2196" t="s">
        <v>23</v>
      </c>
    </row>
    <row r="2197" spans="1:18" x14ac:dyDescent="0.3">
      <c r="A2197" t="s">
        <v>3311</v>
      </c>
      <c r="B2197" s="1">
        <v>44603</v>
      </c>
      <c r="C2197" t="s">
        <v>3312</v>
      </c>
      <c r="D2197" t="s">
        <v>61</v>
      </c>
      <c r="E2197" t="s">
        <v>70</v>
      </c>
      <c r="F2197">
        <v>2</v>
      </c>
      <c r="G2197">
        <v>2</v>
      </c>
      <c r="H2197" s="4">
        <v>1327.82</v>
      </c>
      <c r="I2197" s="4">
        <v>1513.7148000000002</v>
      </c>
      <c r="J2197" s="4">
        <f t="shared" si="68"/>
        <v>336.38960000000054</v>
      </c>
      <c r="K2197" s="4">
        <f t="shared" si="69"/>
        <v>3027.4296000000004</v>
      </c>
      <c r="L2197" t="s">
        <v>51</v>
      </c>
      <c r="M2197" t="s">
        <v>21</v>
      </c>
      <c r="N2197" t="s">
        <v>29</v>
      </c>
      <c r="O2197" t="s">
        <v>30</v>
      </c>
      <c r="P2197" s="5">
        <v>35.4</v>
      </c>
      <c r="Q2197">
        <v>3.6</v>
      </c>
      <c r="R2197" t="s">
        <v>23</v>
      </c>
    </row>
    <row r="2198" spans="1:18" x14ac:dyDescent="0.3">
      <c r="A2198" t="s">
        <v>9426</v>
      </c>
      <c r="B2198" s="1">
        <v>44603</v>
      </c>
      <c r="C2198" t="s">
        <v>9427</v>
      </c>
      <c r="D2198" t="s">
        <v>109</v>
      </c>
      <c r="E2198" t="s">
        <v>46</v>
      </c>
      <c r="F2198">
        <v>8</v>
      </c>
      <c r="G2198">
        <v>7</v>
      </c>
      <c r="H2198" s="4">
        <v>420.71</v>
      </c>
      <c r="I2198" s="4">
        <v>458.57390000000004</v>
      </c>
      <c r="J2198" s="4">
        <f t="shared" si="68"/>
        <v>218.12730000000062</v>
      </c>
      <c r="K2198" s="4">
        <f t="shared" si="69"/>
        <v>3210.0173000000004</v>
      </c>
      <c r="L2198" t="s">
        <v>51</v>
      </c>
      <c r="M2198" t="s">
        <v>28</v>
      </c>
      <c r="N2198" t="s">
        <v>29</v>
      </c>
      <c r="O2198" t="s">
        <v>30</v>
      </c>
      <c r="P2198" s="5">
        <v>46.92</v>
      </c>
      <c r="Q2198">
        <v>4.8</v>
      </c>
      <c r="R2198" t="s">
        <v>23</v>
      </c>
    </row>
    <row r="2199" spans="1:18" x14ac:dyDescent="0.3">
      <c r="A2199" t="s">
        <v>638</v>
      </c>
      <c r="B2199" s="1">
        <v>44604</v>
      </c>
      <c r="C2199" t="s">
        <v>639</v>
      </c>
      <c r="D2199" t="s">
        <v>116</v>
      </c>
      <c r="E2199" t="s">
        <v>50</v>
      </c>
      <c r="F2199">
        <v>19</v>
      </c>
      <c r="G2199">
        <v>16</v>
      </c>
      <c r="H2199" s="4">
        <v>417.83</v>
      </c>
      <c r="I2199" s="4">
        <v>447.07810000000001</v>
      </c>
      <c r="J2199" s="4">
        <f t="shared" si="68"/>
        <v>441.22960000000035</v>
      </c>
      <c r="K2199" s="4">
        <f t="shared" si="69"/>
        <v>7153.2496000000001</v>
      </c>
      <c r="L2199" t="s">
        <v>51</v>
      </c>
      <c r="M2199" t="s">
        <v>42</v>
      </c>
      <c r="N2199" t="s">
        <v>22</v>
      </c>
      <c r="O2199" t="s">
        <v>37</v>
      </c>
      <c r="P2199" s="5">
        <v>26.74</v>
      </c>
      <c r="Q2199">
        <v>2.9</v>
      </c>
      <c r="R2199" t="s">
        <v>23</v>
      </c>
    </row>
    <row r="2200" spans="1:18" x14ac:dyDescent="0.3">
      <c r="A2200" t="s">
        <v>8466</v>
      </c>
      <c r="B2200" s="1">
        <v>44604</v>
      </c>
      <c r="C2200" t="s">
        <v>8467</v>
      </c>
      <c r="D2200" t="s">
        <v>45</v>
      </c>
      <c r="E2200" t="s">
        <v>46</v>
      </c>
      <c r="F2200">
        <v>15</v>
      </c>
      <c r="G2200">
        <v>13</v>
      </c>
      <c r="H2200" s="4">
        <v>847.84</v>
      </c>
      <c r="I2200" s="4">
        <v>924.14560000000006</v>
      </c>
      <c r="J2200" s="4">
        <f t="shared" si="68"/>
        <v>969.59280000000138</v>
      </c>
      <c r="K2200" s="4">
        <f t="shared" si="69"/>
        <v>12013.892800000001</v>
      </c>
      <c r="L2200" t="s">
        <v>66</v>
      </c>
      <c r="M2200" t="s">
        <v>79</v>
      </c>
      <c r="N2200" t="s">
        <v>29</v>
      </c>
      <c r="O2200" t="s">
        <v>30</v>
      </c>
      <c r="P2200" s="5">
        <v>22.38</v>
      </c>
      <c r="Q2200">
        <v>3.4</v>
      </c>
      <c r="R2200" t="s">
        <v>74</v>
      </c>
    </row>
    <row r="2201" spans="1:18" x14ac:dyDescent="0.3">
      <c r="A2201" t="s">
        <v>976</v>
      </c>
      <c r="B2201" s="1">
        <v>44605</v>
      </c>
      <c r="C2201" t="s">
        <v>977</v>
      </c>
      <c r="D2201" t="s">
        <v>100</v>
      </c>
      <c r="E2201" t="s">
        <v>57</v>
      </c>
      <c r="F2201">
        <v>1</v>
      </c>
      <c r="G2201">
        <v>1</v>
      </c>
      <c r="H2201" s="4">
        <v>1292.1400000000001</v>
      </c>
      <c r="I2201" s="4">
        <v>1382.5898000000002</v>
      </c>
      <c r="J2201" s="4">
        <f t="shared" si="68"/>
        <v>82.519800000000089</v>
      </c>
      <c r="K2201" s="4">
        <f t="shared" si="69"/>
        <v>1382.5898000000002</v>
      </c>
      <c r="L2201" t="s">
        <v>51</v>
      </c>
      <c r="M2201" t="s">
        <v>42</v>
      </c>
      <c r="N2201" t="s">
        <v>71</v>
      </c>
      <c r="O2201" t="s">
        <v>67</v>
      </c>
      <c r="P2201" s="5">
        <v>7.93</v>
      </c>
      <c r="Q2201">
        <v>2</v>
      </c>
      <c r="R2201" t="s">
        <v>23</v>
      </c>
    </row>
    <row r="2202" spans="1:18" x14ac:dyDescent="0.3">
      <c r="A2202" t="s">
        <v>1681</v>
      </c>
      <c r="B2202" s="1">
        <v>44605</v>
      </c>
      <c r="C2202" t="s">
        <v>1682</v>
      </c>
      <c r="D2202" t="s">
        <v>33</v>
      </c>
      <c r="E2202" t="s">
        <v>70</v>
      </c>
      <c r="F2202">
        <v>9</v>
      </c>
      <c r="G2202">
        <v>7</v>
      </c>
      <c r="H2202" s="4">
        <v>1096.3599999999999</v>
      </c>
      <c r="I2202" s="4">
        <v>1238.8867999999998</v>
      </c>
      <c r="J2202" s="4">
        <f t="shared" si="68"/>
        <v>962.80759999999839</v>
      </c>
      <c r="K2202" s="4">
        <f t="shared" si="69"/>
        <v>8672.2075999999979</v>
      </c>
      <c r="L2202" t="s">
        <v>47</v>
      </c>
      <c r="M2202" t="s">
        <v>28</v>
      </c>
      <c r="N2202" t="s">
        <v>71</v>
      </c>
      <c r="O2202" t="s">
        <v>89</v>
      </c>
      <c r="P2202" s="5">
        <v>34.880000000000003</v>
      </c>
      <c r="Q2202">
        <v>2.4</v>
      </c>
      <c r="R2202" t="s">
        <v>23</v>
      </c>
    </row>
    <row r="2203" spans="1:18" x14ac:dyDescent="0.3">
      <c r="A2203" t="s">
        <v>2463</v>
      </c>
      <c r="B2203" s="1">
        <v>44605</v>
      </c>
      <c r="C2203" t="s">
        <v>2464</v>
      </c>
      <c r="D2203" t="s">
        <v>65</v>
      </c>
      <c r="E2203" t="s">
        <v>82</v>
      </c>
      <c r="F2203">
        <v>14</v>
      </c>
      <c r="G2203">
        <v>11</v>
      </c>
      <c r="H2203" s="4">
        <v>1342.32</v>
      </c>
      <c r="I2203" s="4">
        <v>1530.2448000000002</v>
      </c>
      <c r="J2203" s="4">
        <f t="shared" si="68"/>
        <v>2027.272800000002</v>
      </c>
      <c r="K2203" s="4">
        <f t="shared" si="69"/>
        <v>16832.692800000001</v>
      </c>
      <c r="L2203" t="s">
        <v>51</v>
      </c>
      <c r="M2203" t="s">
        <v>86</v>
      </c>
      <c r="N2203" t="s">
        <v>71</v>
      </c>
      <c r="O2203" t="s">
        <v>89</v>
      </c>
      <c r="P2203" s="5">
        <v>39.9</v>
      </c>
      <c r="Q2203">
        <v>4.4000000000000004</v>
      </c>
      <c r="R2203" t="s">
        <v>23</v>
      </c>
    </row>
    <row r="2204" spans="1:18" x14ac:dyDescent="0.3">
      <c r="A2204" t="s">
        <v>3048</v>
      </c>
      <c r="B2204" s="1">
        <v>44605</v>
      </c>
      <c r="C2204" t="s">
        <v>3049</v>
      </c>
      <c r="D2204" t="s">
        <v>77</v>
      </c>
      <c r="E2204" t="s">
        <v>82</v>
      </c>
      <c r="F2204">
        <v>2</v>
      </c>
      <c r="G2204">
        <v>2</v>
      </c>
      <c r="H2204" s="4">
        <v>107.34</v>
      </c>
      <c r="I2204" s="4">
        <v>122.36760000000001</v>
      </c>
      <c r="J2204" s="4">
        <f t="shared" si="68"/>
        <v>8.1452000000000133</v>
      </c>
      <c r="K2204" s="4">
        <f t="shared" si="69"/>
        <v>244.73520000000002</v>
      </c>
      <c r="L2204" t="s">
        <v>20</v>
      </c>
      <c r="M2204" t="s">
        <v>21</v>
      </c>
      <c r="N2204" t="s">
        <v>29</v>
      </c>
      <c r="O2204" t="s">
        <v>67</v>
      </c>
      <c r="P2204" s="5">
        <v>21.91</v>
      </c>
      <c r="Q2204">
        <v>1.6</v>
      </c>
      <c r="R2204" t="s">
        <v>23</v>
      </c>
    </row>
    <row r="2205" spans="1:18" x14ac:dyDescent="0.3">
      <c r="A2205" t="s">
        <v>3794</v>
      </c>
      <c r="B2205" s="1">
        <v>44605</v>
      </c>
      <c r="C2205" t="s">
        <v>3795</v>
      </c>
      <c r="D2205" t="s">
        <v>100</v>
      </c>
      <c r="E2205" t="s">
        <v>57</v>
      </c>
      <c r="F2205">
        <v>2</v>
      </c>
      <c r="G2205">
        <v>2</v>
      </c>
      <c r="H2205" s="4">
        <v>460.27</v>
      </c>
      <c r="I2205" s="4">
        <v>506.29700000000003</v>
      </c>
      <c r="J2205" s="4">
        <f t="shared" si="68"/>
        <v>83.744000000000085</v>
      </c>
      <c r="K2205" s="4">
        <f t="shared" si="69"/>
        <v>1012.5940000000001</v>
      </c>
      <c r="L2205" t="s">
        <v>66</v>
      </c>
      <c r="M2205" t="s">
        <v>123</v>
      </c>
      <c r="N2205" t="s">
        <v>36</v>
      </c>
      <c r="O2205" t="s">
        <v>37</v>
      </c>
      <c r="P2205" s="5">
        <v>8.31</v>
      </c>
      <c r="Q2205">
        <v>1.7</v>
      </c>
      <c r="R2205" t="s">
        <v>23</v>
      </c>
    </row>
    <row r="2206" spans="1:18" x14ac:dyDescent="0.3">
      <c r="A2206" t="s">
        <v>427</v>
      </c>
      <c r="B2206" s="1">
        <v>44606</v>
      </c>
      <c r="C2206" t="s">
        <v>428</v>
      </c>
      <c r="D2206" t="s">
        <v>133</v>
      </c>
      <c r="E2206" t="s">
        <v>50</v>
      </c>
      <c r="F2206">
        <v>5</v>
      </c>
      <c r="G2206">
        <v>5</v>
      </c>
      <c r="H2206" s="4">
        <v>87.08</v>
      </c>
      <c r="I2206" s="4">
        <v>98.400399999999991</v>
      </c>
      <c r="J2206" s="4">
        <f t="shared" si="68"/>
        <v>29.811999999999976</v>
      </c>
      <c r="K2206" s="4">
        <f t="shared" si="69"/>
        <v>492.00199999999995</v>
      </c>
      <c r="L2206" t="s">
        <v>20</v>
      </c>
      <c r="M2206" t="s">
        <v>86</v>
      </c>
      <c r="N2206" t="s">
        <v>36</v>
      </c>
      <c r="O2206" t="s">
        <v>53</v>
      </c>
      <c r="P2206" s="5">
        <v>26.79</v>
      </c>
      <c r="Q2206">
        <v>1.5</v>
      </c>
      <c r="R2206" t="s">
        <v>23</v>
      </c>
    </row>
    <row r="2207" spans="1:18" x14ac:dyDescent="0.3">
      <c r="A2207" t="s">
        <v>2613</v>
      </c>
      <c r="B2207" s="1">
        <v>44606</v>
      </c>
      <c r="C2207" t="s">
        <v>2614</v>
      </c>
      <c r="D2207" t="s">
        <v>45</v>
      </c>
      <c r="E2207" t="s">
        <v>46</v>
      </c>
      <c r="F2207">
        <v>12</v>
      </c>
      <c r="G2207">
        <v>11</v>
      </c>
      <c r="H2207" s="4">
        <v>1221.6400000000001</v>
      </c>
      <c r="I2207" s="4">
        <v>1356.0204000000003</v>
      </c>
      <c r="J2207" s="4">
        <f t="shared" si="68"/>
        <v>1464.644400000002</v>
      </c>
      <c r="K2207" s="4">
        <f t="shared" si="69"/>
        <v>14916.224400000003</v>
      </c>
      <c r="L2207" t="s">
        <v>51</v>
      </c>
      <c r="M2207" t="s">
        <v>42</v>
      </c>
      <c r="N2207" t="s">
        <v>71</v>
      </c>
      <c r="O2207" t="s">
        <v>37</v>
      </c>
      <c r="P2207" s="5">
        <v>13.54</v>
      </c>
      <c r="Q2207">
        <v>1.4</v>
      </c>
      <c r="R2207" t="s">
        <v>23</v>
      </c>
    </row>
    <row r="2208" spans="1:18" x14ac:dyDescent="0.3">
      <c r="A2208" t="s">
        <v>3510</v>
      </c>
      <c r="B2208" s="1">
        <v>44607</v>
      </c>
      <c r="C2208" t="s">
        <v>3511</v>
      </c>
      <c r="D2208" t="s">
        <v>94</v>
      </c>
      <c r="E2208" t="s">
        <v>50</v>
      </c>
      <c r="F2208">
        <v>11</v>
      </c>
      <c r="G2208">
        <v>10</v>
      </c>
      <c r="H2208" s="4">
        <v>964.78</v>
      </c>
      <c r="I2208" s="4">
        <v>1041.9624000000001</v>
      </c>
      <c r="J2208" s="4">
        <f t="shared" si="68"/>
        <v>751.20400000000234</v>
      </c>
      <c r="K2208" s="4">
        <f t="shared" si="69"/>
        <v>10419.624000000002</v>
      </c>
      <c r="L2208" t="s">
        <v>66</v>
      </c>
      <c r="M2208" t="s">
        <v>42</v>
      </c>
      <c r="N2208" t="s">
        <v>71</v>
      </c>
      <c r="O2208" t="s">
        <v>67</v>
      </c>
      <c r="P2208" s="5">
        <v>20.62</v>
      </c>
      <c r="Q2208">
        <v>4.5999999999999996</v>
      </c>
      <c r="R2208" t="s">
        <v>23</v>
      </c>
    </row>
    <row r="2209" spans="1:18" x14ac:dyDescent="0.3">
      <c r="A2209" t="s">
        <v>5349</v>
      </c>
      <c r="B2209" s="1">
        <v>44607</v>
      </c>
      <c r="C2209" t="s">
        <v>5350</v>
      </c>
      <c r="D2209" t="s">
        <v>45</v>
      </c>
      <c r="E2209" t="s">
        <v>46</v>
      </c>
      <c r="F2209">
        <v>15</v>
      </c>
      <c r="G2209">
        <v>12</v>
      </c>
      <c r="H2209" s="4">
        <v>1346.17</v>
      </c>
      <c r="I2209" s="4">
        <v>1426.9402000000002</v>
      </c>
      <c r="J2209" s="4">
        <f t="shared" si="68"/>
        <v>966.94240000000286</v>
      </c>
      <c r="K2209" s="4">
        <f t="shared" si="69"/>
        <v>17123.282400000004</v>
      </c>
      <c r="L2209" t="s">
        <v>51</v>
      </c>
      <c r="M2209" t="s">
        <v>21</v>
      </c>
      <c r="N2209" t="s">
        <v>29</v>
      </c>
      <c r="O2209" t="s">
        <v>89</v>
      </c>
      <c r="P2209" s="5">
        <v>2.2999999999999998</v>
      </c>
      <c r="Q2209">
        <v>2.5</v>
      </c>
      <c r="R2209" t="s">
        <v>23</v>
      </c>
    </row>
    <row r="2210" spans="1:18" x14ac:dyDescent="0.3">
      <c r="A2210" t="s">
        <v>6055</v>
      </c>
      <c r="B2210" s="1">
        <v>44607</v>
      </c>
      <c r="C2210" t="s">
        <v>6056</v>
      </c>
      <c r="D2210" t="s">
        <v>65</v>
      </c>
      <c r="E2210" t="s">
        <v>82</v>
      </c>
      <c r="F2210">
        <v>12</v>
      </c>
      <c r="G2210">
        <v>10</v>
      </c>
      <c r="H2210" s="4">
        <v>1237.44</v>
      </c>
      <c r="I2210" s="4">
        <v>1361.1840000000002</v>
      </c>
      <c r="J2210" s="4">
        <f t="shared" si="68"/>
        <v>1237.4400000000005</v>
      </c>
      <c r="K2210" s="4">
        <f t="shared" si="69"/>
        <v>13611.840000000002</v>
      </c>
      <c r="L2210" t="s">
        <v>51</v>
      </c>
      <c r="M2210" t="s">
        <v>123</v>
      </c>
      <c r="N2210" t="s">
        <v>36</v>
      </c>
      <c r="O2210" t="s">
        <v>37</v>
      </c>
      <c r="P2210" s="5">
        <v>0</v>
      </c>
      <c r="Q2210">
        <v>2.6</v>
      </c>
      <c r="R2210" t="s">
        <v>23</v>
      </c>
    </row>
    <row r="2211" spans="1:18" x14ac:dyDescent="0.3">
      <c r="A2211" t="s">
        <v>9138</v>
      </c>
      <c r="B2211" s="1">
        <v>44607</v>
      </c>
      <c r="C2211" t="s">
        <v>9139</v>
      </c>
      <c r="D2211" t="s">
        <v>45</v>
      </c>
      <c r="E2211" t="s">
        <v>46</v>
      </c>
      <c r="F2211">
        <v>3</v>
      </c>
      <c r="G2211">
        <v>2</v>
      </c>
      <c r="H2211" s="4">
        <v>152.01</v>
      </c>
      <c r="I2211" s="4">
        <v>162.6507</v>
      </c>
      <c r="J2211" s="4">
        <f t="shared" si="68"/>
        <v>18.541400000000017</v>
      </c>
      <c r="K2211" s="4">
        <f t="shared" si="69"/>
        <v>325.3014</v>
      </c>
      <c r="L2211" t="s">
        <v>20</v>
      </c>
      <c r="M2211" t="s">
        <v>123</v>
      </c>
      <c r="N2211" t="s">
        <v>36</v>
      </c>
      <c r="O2211" t="s">
        <v>37</v>
      </c>
      <c r="P2211" s="5">
        <v>2.74</v>
      </c>
      <c r="Q2211">
        <v>4.8</v>
      </c>
      <c r="R2211" t="s">
        <v>23</v>
      </c>
    </row>
    <row r="2212" spans="1:18" x14ac:dyDescent="0.3">
      <c r="A2212" t="s">
        <v>10319</v>
      </c>
      <c r="B2212" s="1">
        <v>44607</v>
      </c>
      <c r="C2212" t="s">
        <v>10320</v>
      </c>
      <c r="D2212" t="s">
        <v>133</v>
      </c>
      <c r="E2212" t="s">
        <v>50</v>
      </c>
      <c r="F2212">
        <v>18</v>
      </c>
      <c r="G2212">
        <v>14</v>
      </c>
      <c r="H2212" s="4">
        <v>252.18</v>
      </c>
      <c r="I2212" s="4">
        <v>267.31080000000003</v>
      </c>
      <c r="J2212" s="4">
        <f t="shared" si="68"/>
        <v>166.60120000000055</v>
      </c>
      <c r="K2212" s="4">
        <f t="shared" si="69"/>
        <v>3742.3512000000005</v>
      </c>
      <c r="L2212" t="s">
        <v>47</v>
      </c>
      <c r="M2212" t="s">
        <v>42</v>
      </c>
      <c r="N2212" t="s">
        <v>71</v>
      </c>
      <c r="O2212" t="s">
        <v>53</v>
      </c>
      <c r="P2212" s="5">
        <v>45.23</v>
      </c>
      <c r="Q2212">
        <v>2.5</v>
      </c>
      <c r="R2212" t="s">
        <v>23</v>
      </c>
    </row>
    <row r="2213" spans="1:18" x14ac:dyDescent="0.3">
      <c r="A2213" t="s">
        <v>5864</v>
      </c>
      <c r="B2213" s="1">
        <v>44608</v>
      </c>
      <c r="C2213" t="s">
        <v>5865</v>
      </c>
      <c r="D2213" t="s">
        <v>65</v>
      </c>
      <c r="E2213" t="s">
        <v>82</v>
      </c>
      <c r="F2213">
        <v>4</v>
      </c>
      <c r="G2213">
        <v>4</v>
      </c>
      <c r="H2213" s="4">
        <v>255.61</v>
      </c>
      <c r="I2213" s="4">
        <v>281.17100000000005</v>
      </c>
      <c r="J2213" s="4">
        <f t="shared" si="68"/>
        <v>96.704000000000136</v>
      </c>
      <c r="K2213" s="4">
        <f t="shared" si="69"/>
        <v>1124.6840000000002</v>
      </c>
      <c r="L2213" t="s">
        <v>20</v>
      </c>
      <c r="M2213" t="s">
        <v>123</v>
      </c>
      <c r="N2213" t="s">
        <v>71</v>
      </c>
      <c r="O2213" t="s">
        <v>67</v>
      </c>
      <c r="P2213" s="5">
        <v>5.54</v>
      </c>
      <c r="Q2213">
        <v>3.9</v>
      </c>
      <c r="R2213" t="s">
        <v>23</v>
      </c>
    </row>
    <row r="2214" spans="1:18" x14ac:dyDescent="0.3">
      <c r="A2214" t="s">
        <v>6667</v>
      </c>
      <c r="B2214" s="1">
        <v>44608</v>
      </c>
      <c r="C2214" t="s">
        <v>6668</v>
      </c>
      <c r="D2214" t="s">
        <v>130</v>
      </c>
      <c r="E2214" t="s">
        <v>82</v>
      </c>
      <c r="F2214">
        <v>6</v>
      </c>
      <c r="G2214">
        <v>6</v>
      </c>
      <c r="H2214" s="4">
        <v>163.57</v>
      </c>
      <c r="I2214" s="4">
        <v>175.01990000000001</v>
      </c>
      <c r="J2214" s="4">
        <f t="shared" si="68"/>
        <v>37.459400000000088</v>
      </c>
      <c r="K2214" s="4">
        <f t="shared" si="69"/>
        <v>1050.1194</v>
      </c>
      <c r="L2214" t="s">
        <v>20</v>
      </c>
      <c r="M2214" t="s">
        <v>21</v>
      </c>
      <c r="N2214" t="s">
        <v>22</v>
      </c>
      <c r="O2214" t="s">
        <v>67</v>
      </c>
      <c r="P2214" s="5">
        <v>31.24</v>
      </c>
      <c r="Q2214">
        <v>1.5</v>
      </c>
      <c r="R2214" t="s">
        <v>23</v>
      </c>
    </row>
    <row r="2215" spans="1:18" x14ac:dyDescent="0.3">
      <c r="A2215" t="s">
        <v>9193</v>
      </c>
      <c r="B2215" s="1">
        <v>44608</v>
      </c>
      <c r="C2215" t="s">
        <v>9194</v>
      </c>
      <c r="D2215" t="s">
        <v>116</v>
      </c>
      <c r="E2215" t="s">
        <v>50</v>
      </c>
      <c r="F2215">
        <v>11</v>
      </c>
      <c r="G2215">
        <v>11</v>
      </c>
      <c r="H2215" s="4">
        <v>1430.24</v>
      </c>
      <c r="I2215" s="4">
        <v>1616.1711999999998</v>
      </c>
      <c r="J2215" s="4">
        <f t="shared" si="68"/>
        <v>1999.8831999999973</v>
      </c>
      <c r="K2215" s="4">
        <f t="shared" si="69"/>
        <v>17777.883199999997</v>
      </c>
      <c r="L2215" t="s">
        <v>47</v>
      </c>
      <c r="M2215" t="s">
        <v>123</v>
      </c>
      <c r="N2215" t="s">
        <v>29</v>
      </c>
      <c r="O2215" t="s">
        <v>37</v>
      </c>
      <c r="P2215" s="5">
        <v>45.36</v>
      </c>
      <c r="Q2215">
        <v>4</v>
      </c>
      <c r="R2215" t="s">
        <v>23</v>
      </c>
    </row>
    <row r="2216" spans="1:18" x14ac:dyDescent="0.3">
      <c r="A2216" t="s">
        <v>4854</v>
      </c>
      <c r="B2216" s="1">
        <v>44609</v>
      </c>
      <c r="C2216" t="s">
        <v>4855</v>
      </c>
      <c r="D2216" t="s">
        <v>40</v>
      </c>
      <c r="E2216" t="s">
        <v>57</v>
      </c>
      <c r="F2216">
        <v>15</v>
      </c>
      <c r="G2216">
        <v>13</v>
      </c>
      <c r="H2216" s="4">
        <v>256.58999999999997</v>
      </c>
      <c r="I2216" s="4">
        <v>279.68309999999997</v>
      </c>
      <c r="J2216" s="4">
        <f t="shared" si="68"/>
        <v>272.06030000000021</v>
      </c>
      <c r="K2216" s="4">
        <f t="shared" si="69"/>
        <v>3635.8802999999998</v>
      </c>
      <c r="L2216" t="s">
        <v>47</v>
      </c>
      <c r="M2216" t="s">
        <v>21</v>
      </c>
      <c r="N2216" t="s">
        <v>22</v>
      </c>
      <c r="O2216" t="s">
        <v>89</v>
      </c>
      <c r="P2216" s="5">
        <v>28.15</v>
      </c>
      <c r="Q2216">
        <v>1.5</v>
      </c>
      <c r="R2216" t="s">
        <v>74</v>
      </c>
    </row>
    <row r="2217" spans="1:18" x14ac:dyDescent="0.3">
      <c r="A2217" t="s">
        <v>4561</v>
      </c>
      <c r="B2217" s="1">
        <v>44610</v>
      </c>
      <c r="C2217" t="s">
        <v>4562</v>
      </c>
      <c r="D2217" t="s">
        <v>65</v>
      </c>
      <c r="E2217" t="s">
        <v>82</v>
      </c>
      <c r="F2217">
        <v>7</v>
      </c>
      <c r="G2217">
        <v>7</v>
      </c>
      <c r="H2217" s="4">
        <v>12</v>
      </c>
      <c r="I2217" s="4">
        <v>12.84</v>
      </c>
      <c r="J2217" s="4">
        <f t="shared" si="68"/>
        <v>-9.0800000000000054</v>
      </c>
      <c r="K2217" s="4">
        <f t="shared" si="69"/>
        <v>89.88</v>
      </c>
      <c r="L2217" t="s">
        <v>27</v>
      </c>
      <c r="M2217" t="s">
        <v>35</v>
      </c>
      <c r="N2217" t="s">
        <v>71</v>
      </c>
      <c r="O2217" t="s">
        <v>53</v>
      </c>
      <c r="P2217" s="5">
        <v>14.96</v>
      </c>
      <c r="Q2217">
        <v>1</v>
      </c>
      <c r="R2217" t="s">
        <v>23</v>
      </c>
    </row>
    <row r="2218" spans="1:18" x14ac:dyDescent="0.3">
      <c r="A2218" t="s">
        <v>1696</v>
      </c>
      <c r="B2218" s="1">
        <v>44611</v>
      </c>
      <c r="C2218" t="s">
        <v>1697</v>
      </c>
      <c r="D2218" t="s">
        <v>77</v>
      </c>
      <c r="E2218" t="s">
        <v>82</v>
      </c>
      <c r="F2218">
        <v>4</v>
      </c>
      <c r="G2218">
        <v>4</v>
      </c>
      <c r="H2218" s="4">
        <v>156.47999999999999</v>
      </c>
      <c r="I2218" s="4">
        <v>165.86879999999999</v>
      </c>
      <c r="J2218" s="4">
        <f t="shared" si="68"/>
        <v>6.825200000000013</v>
      </c>
      <c r="K2218" s="4">
        <f t="shared" si="69"/>
        <v>663.47519999999997</v>
      </c>
      <c r="L2218" t="s">
        <v>27</v>
      </c>
      <c r="M2218" t="s">
        <v>79</v>
      </c>
      <c r="N2218" t="s">
        <v>29</v>
      </c>
      <c r="O2218" t="s">
        <v>37</v>
      </c>
      <c r="P2218" s="5">
        <v>30.73</v>
      </c>
      <c r="Q2218">
        <v>4.7</v>
      </c>
      <c r="R2218" t="s">
        <v>74</v>
      </c>
    </row>
    <row r="2219" spans="1:18" x14ac:dyDescent="0.3">
      <c r="A2219" t="s">
        <v>4814</v>
      </c>
      <c r="B2219" s="1">
        <v>44611</v>
      </c>
      <c r="C2219" t="s">
        <v>4815</v>
      </c>
      <c r="D2219" t="s">
        <v>56</v>
      </c>
      <c r="E2219" t="s">
        <v>57</v>
      </c>
      <c r="F2219">
        <v>6</v>
      </c>
      <c r="G2219">
        <v>5</v>
      </c>
      <c r="H2219" s="4">
        <v>1055.6300000000001</v>
      </c>
      <c r="I2219" s="4">
        <v>1192.8619000000001</v>
      </c>
      <c r="J2219" s="4">
        <f t="shared" si="68"/>
        <v>677.82949999999971</v>
      </c>
      <c r="K2219" s="4">
        <f t="shared" si="69"/>
        <v>5964.3095000000003</v>
      </c>
      <c r="L2219" t="s">
        <v>47</v>
      </c>
      <c r="M2219" t="s">
        <v>21</v>
      </c>
      <c r="N2219" t="s">
        <v>36</v>
      </c>
      <c r="O2219" t="s">
        <v>30</v>
      </c>
      <c r="P2219" s="5">
        <v>8.33</v>
      </c>
      <c r="Q2219">
        <v>1.3</v>
      </c>
      <c r="R2219" t="s">
        <v>23</v>
      </c>
    </row>
    <row r="2220" spans="1:18" x14ac:dyDescent="0.3">
      <c r="A2220" t="s">
        <v>6753</v>
      </c>
      <c r="B2220" s="1">
        <v>44611</v>
      </c>
      <c r="C2220" t="s">
        <v>6754</v>
      </c>
      <c r="D2220" t="s">
        <v>141</v>
      </c>
      <c r="E2220" t="s">
        <v>50</v>
      </c>
      <c r="F2220">
        <v>18</v>
      </c>
      <c r="G2220">
        <v>14</v>
      </c>
      <c r="H2220" s="4">
        <v>749.97</v>
      </c>
      <c r="I2220" s="4">
        <v>809.96760000000006</v>
      </c>
      <c r="J2220" s="4">
        <f t="shared" si="68"/>
        <v>830.37640000000113</v>
      </c>
      <c r="K2220" s="4">
        <f t="shared" si="69"/>
        <v>11339.546400000001</v>
      </c>
      <c r="L2220" t="s">
        <v>51</v>
      </c>
      <c r="M2220" t="s">
        <v>86</v>
      </c>
      <c r="N2220" t="s">
        <v>22</v>
      </c>
      <c r="O2220" t="s">
        <v>67</v>
      </c>
      <c r="P2220" s="5">
        <v>9.59</v>
      </c>
      <c r="Q2220">
        <v>2</v>
      </c>
      <c r="R2220" t="s">
        <v>23</v>
      </c>
    </row>
    <row r="2221" spans="1:18" x14ac:dyDescent="0.3">
      <c r="A2221" t="s">
        <v>10137</v>
      </c>
      <c r="B2221" s="1">
        <v>44611</v>
      </c>
      <c r="C2221" t="s">
        <v>10138</v>
      </c>
      <c r="D2221" t="s">
        <v>45</v>
      </c>
      <c r="E2221" t="s">
        <v>46</v>
      </c>
      <c r="F2221">
        <v>2</v>
      </c>
      <c r="G2221">
        <v>2</v>
      </c>
      <c r="H2221" s="4">
        <v>1040.06</v>
      </c>
      <c r="I2221" s="4">
        <v>1092.0630000000001</v>
      </c>
      <c r="J2221" s="4">
        <f t="shared" si="68"/>
        <v>83.18600000000032</v>
      </c>
      <c r="K2221" s="4">
        <f t="shared" si="69"/>
        <v>2184.1260000000002</v>
      </c>
      <c r="L2221" t="s">
        <v>27</v>
      </c>
      <c r="M2221" t="s">
        <v>28</v>
      </c>
      <c r="N2221" t="s">
        <v>22</v>
      </c>
      <c r="O2221" t="s">
        <v>89</v>
      </c>
      <c r="P2221" s="5">
        <v>20.82</v>
      </c>
      <c r="Q2221">
        <v>0</v>
      </c>
      <c r="R2221" t="s">
        <v>23</v>
      </c>
    </row>
    <row r="2222" spans="1:18" x14ac:dyDescent="0.3">
      <c r="A2222" t="s">
        <v>10678</v>
      </c>
      <c r="B2222" s="1">
        <v>44611</v>
      </c>
      <c r="C2222" t="s">
        <v>10679</v>
      </c>
      <c r="D2222" t="s">
        <v>61</v>
      </c>
      <c r="E2222" t="s">
        <v>70</v>
      </c>
      <c r="F2222">
        <v>6</v>
      </c>
      <c r="G2222">
        <v>5</v>
      </c>
      <c r="H2222" s="4">
        <v>20</v>
      </c>
      <c r="I2222" s="4">
        <v>21.8</v>
      </c>
      <c r="J2222" s="4">
        <f t="shared" si="68"/>
        <v>-28.939999999999998</v>
      </c>
      <c r="K2222" s="4">
        <f t="shared" si="69"/>
        <v>109</v>
      </c>
      <c r="L2222" t="s">
        <v>51</v>
      </c>
      <c r="M2222" t="s">
        <v>21</v>
      </c>
      <c r="N2222" t="s">
        <v>71</v>
      </c>
      <c r="O2222" t="s">
        <v>37</v>
      </c>
      <c r="P2222" s="5">
        <v>37.94</v>
      </c>
      <c r="Q2222">
        <v>4.5</v>
      </c>
      <c r="R2222" t="s">
        <v>23</v>
      </c>
    </row>
    <row r="2223" spans="1:18" x14ac:dyDescent="0.3">
      <c r="A2223" t="s">
        <v>6798</v>
      </c>
      <c r="B2223" s="1">
        <v>44612</v>
      </c>
      <c r="C2223" t="s">
        <v>6799</v>
      </c>
      <c r="D2223" t="s">
        <v>94</v>
      </c>
      <c r="E2223" t="s">
        <v>50</v>
      </c>
      <c r="F2223">
        <v>11</v>
      </c>
      <c r="G2223">
        <v>9</v>
      </c>
      <c r="H2223" s="4">
        <v>1286.58</v>
      </c>
      <c r="I2223" s="4">
        <v>1453.8353999999997</v>
      </c>
      <c r="J2223" s="4">
        <f t="shared" si="68"/>
        <v>1504.5185999999983</v>
      </c>
      <c r="K2223" s="4">
        <f t="shared" si="69"/>
        <v>13084.518599999998</v>
      </c>
      <c r="L2223" t="s">
        <v>66</v>
      </c>
      <c r="M2223" t="s">
        <v>42</v>
      </c>
      <c r="N2223" t="s">
        <v>22</v>
      </c>
      <c r="O2223" t="s">
        <v>37</v>
      </c>
      <c r="P2223" s="5">
        <v>0.78</v>
      </c>
      <c r="Q2223">
        <v>1.5</v>
      </c>
      <c r="R2223" t="s">
        <v>23</v>
      </c>
    </row>
    <row r="2224" spans="1:18" x14ac:dyDescent="0.3">
      <c r="A2224" t="s">
        <v>8487</v>
      </c>
      <c r="B2224" s="1">
        <v>44613</v>
      </c>
      <c r="C2224" t="s">
        <v>8488</v>
      </c>
      <c r="D2224" t="s">
        <v>77</v>
      </c>
      <c r="E2224" t="s">
        <v>82</v>
      </c>
      <c r="F2224">
        <v>15</v>
      </c>
      <c r="G2224">
        <v>13</v>
      </c>
      <c r="H2224" s="4">
        <v>82.71</v>
      </c>
      <c r="I2224" s="4">
        <v>91.808099999999996</v>
      </c>
      <c r="J2224" s="4">
        <f t="shared" si="68"/>
        <v>84.965300000000013</v>
      </c>
      <c r="K2224" s="4">
        <f t="shared" si="69"/>
        <v>1193.5053</v>
      </c>
      <c r="L2224" t="s">
        <v>27</v>
      </c>
      <c r="M2224" t="s">
        <v>123</v>
      </c>
      <c r="N2224" t="s">
        <v>22</v>
      </c>
      <c r="O2224" t="s">
        <v>30</v>
      </c>
      <c r="P2224" s="5">
        <v>33.31</v>
      </c>
      <c r="Q2224">
        <v>1.6</v>
      </c>
      <c r="R2224" t="s">
        <v>23</v>
      </c>
    </row>
    <row r="2225" spans="1:18" x14ac:dyDescent="0.3">
      <c r="A2225" t="s">
        <v>9390</v>
      </c>
      <c r="B2225" s="1">
        <v>44613</v>
      </c>
      <c r="C2225" t="s">
        <v>9391</v>
      </c>
      <c r="D2225" t="s">
        <v>116</v>
      </c>
      <c r="E2225" t="s">
        <v>50</v>
      </c>
      <c r="F2225">
        <v>18</v>
      </c>
      <c r="G2225">
        <v>16</v>
      </c>
      <c r="H2225" s="4">
        <v>881.43</v>
      </c>
      <c r="I2225" s="4">
        <v>969.57299999999998</v>
      </c>
      <c r="J2225" s="4">
        <f t="shared" si="68"/>
        <v>1360.6880000000006</v>
      </c>
      <c r="K2225" s="4">
        <f t="shared" si="69"/>
        <v>15513.168</v>
      </c>
      <c r="L2225" t="s">
        <v>20</v>
      </c>
      <c r="M2225" t="s">
        <v>86</v>
      </c>
      <c r="N2225" t="s">
        <v>71</v>
      </c>
      <c r="O2225" t="s">
        <v>89</v>
      </c>
      <c r="P2225" s="5">
        <v>49.6</v>
      </c>
      <c r="Q2225">
        <v>4.5</v>
      </c>
      <c r="R2225" t="s">
        <v>23</v>
      </c>
    </row>
    <row r="2226" spans="1:18" x14ac:dyDescent="0.3">
      <c r="A2226" t="s">
        <v>4196</v>
      </c>
      <c r="B2226" s="1">
        <v>44614</v>
      </c>
      <c r="C2226" t="s">
        <v>4197</v>
      </c>
      <c r="D2226" t="s">
        <v>85</v>
      </c>
      <c r="E2226" t="s">
        <v>82</v>
      </c>
      <c r="F2226">
        <v>11</v>
      </c>
      <c r="G2226">
        <v>10</v>
      </c>
      <c r="H2226" s="4">
        <v>1450.27</v>
      </c>
      <c r="I2226" s="4">
        <v>1551.7889</v>
      </c>
      <c r="J2226" s="4">
        <f t="shared" si="68"/>
        <v>982.25899999999854</v>
      </c>
      <c r="K2226" s="4">
        <f t="shared" si="69"/>
        <v>15517.888999999999</v>
      </c>
      <c r="L2226" t="s">
        <v>47</v>
      </c>
      <c r="M2226" t="s">
        <v>21</v>
      </c>
      <c r="N2226" t="s">
        <v>22</v>
      </c>
      <c r="O2226" t="s">
        <v>89</v>
      </c>
      <c r="P2226" s="5">
        <v>32.93</v>
      </c>
      <c r="Q2226">
        <v>1.3</v>
      </c>
      <c r="R2226" t="s">
        <v>23</v>
      </c>
    </row>
    <row r="2227" spans="1:18" x14ac:dyDescent="0.3">
      <c r="A2227" t="s">
        <v>4781</v>
      </c>
      <c r="B2227" s="1">
        <v>44614</v>
      </c>
      <c r="C2227" t="s">
        <v>4782</v>
      </c>
      <c r="D2227" t="s">
        <v>94</v>
      </c>
      <c r="E2227" t="s">
        <v>50</v>
      </c>
      <c r="F2227">
        <v>1</v>
      </c>
      <c r="G2227">
        <v>1</v>
      </c>
      <c r="H2227" s="4">
        <v>1215.26</v>
      </c>
      <c r="I2227" s="4">
        <v>1397.549</v>
      </c>
      <c r="J2227" s="4">
        <f t="shared" si="68"/>
        <v>155.97899999999998</v>
      </c>
      <c r="K2227" s="4">
        <f t="shared" si="69"/>
        <v>1397.549</v>
      </c>
      <c r="L2227" t="s">
        <v>47</v>
      </c>
      <c r="M2227" t="s">
        <v>42</v>
      </c>
      <c r="N2227" t="s">
        <v>36</v>
      </c>
      <c r="O2227" t="s">
        <v>67</v>
      </c>
      <c r="P2227" s="5">
        <v>26.31</v>
      </c>
      <c r="Q2227">
        <v>4.8</v>
      </c>
      <c r="R2227" t="s">
        <v>23</v>
      </c>
    </row>
    <row r="2228" spans="1:18" x14ac:dyDescent="0.3">
      <c r="A2228" t="s">
        <v>9538</v>
      </c>
      <c r="B2228" s="1">
        <v>44614</v>
      </c>
      <c r="C2228" t="s">
        <v>9539</v>
      </c>
      <c r="D2228" t="s">
        <v>45</v>
      </c>
      <c r="E2228" t="s">
        <v>46</v>
      </c>
      <c r="F2228">
        <v>19</v>
      </c>
      <c r="G2228">
        <v>18</v>
      </c>
      <c r="H2228" s="4">
        <v>1291.6400000000001</v>
      </c>
      <c r="I2228" s="4">
        <v>1382.0548000000001</v>
      </c>
      <c r="J2228" s="4">
        <f t="shared" si="68"/>
        <v>1593.0164000000011</v>
      </c>
      <c r="K2228" s="4">
        <f t="shared" si="69"/>
        <v>24876.986400000002</v>
      </c>
      <c r="L2228" t="s">
        <v>51</v>
      </c>
      <c r="M2228" t="s">
        <v>42</v>
      </c>
      <c r="N2228" t="s">
        <v>71</v>
      </c>
      <c r="O2228" t="s">
        <v>30</v>
      </c>
      <c r="P2228" s="5">
        <v>34.450000000000003</v>
      </c>
      <c r="Q2228">
        <v>1.3</v>
      </c>
      <c r="R2228" t="s">
        <v>23</v>
      </c>
    </row>
    <row r="2229" spans="1:18" x14ac:dyDescent="0.3">
      <c r="A2229" t="s">
        <v>3504</v>
      </c>
      <c r="B2229" s="1">
        <v>44615</v>
      </c>
      <c r="C2229" t="s">
        <v>3505</v>
      </c>
      <c r="D2229" t="s">
        <v>141</v>
      </c>
      <c r="E2229" t="s">
        <v>50</v>
      </c>
      <c r="F2229">
        <v>16</v>
      </c>
      <c r="G2229">
        <v>15</v>
      </c>
      <c r="H2229" s="4">
        <v>487.53</v>
      </c>
      <c r="I2229" s="4">
        <v>531.40769999999998</v>
      </c>
      <c r="J2229" s="4">
        <f t="shared" si="68"/>
        <v>632.04550000000006</v>
      </c>
      <c r="K2229" s="4">
        <f t="shared" si="69"/>
        <v>7971.1154999999999</v>
      </c>
      <c r="L2229" t="s">
        <v>51</v>
      </c>
      <c r="M2229" t="s">
        <v>86</v>
      </c>
      <c r="N2229" t="s">
        <v>29</v>
      </c>
      <c r="O2229" t="s">
        <v>37</v>
      </c>
      <c r="P2229" s="5">
        <v>26.12</v>
      </c>
      <c r="Q2229">
        <v>1.4</v>
      </c>
      <c r="R2229" t="s">
        <v>23</v>
      </c>
    </row>
    <row r="2230" spans="1:18" x14ac:dyDescent="0.3">
      <c r="A2230" t="s">
        <v>5507</v>
      </c>
      <c r="B2230" s="1">
        <v>44616</v>
      </c>
      <c r="C2230" t="s">
        <v>5508</v>
      </c>
      <c r="D2230" t="s">
        <v>116</v>
      </c>
      <c r="E2230" t="s">
        <v>50</v>
      </c>
      <c r="F2230">
        <v>11</v>
      </c>
      <c r="G2230">
        <v>9</v>
      </c>
      <c r="H2230" s="4">
        <v>930.08</v>
      </c>
      <c r="I2230" s="4">
        <v>1060.2912000000001</v>
      </c>
      <c r="J2230" s="4">
        <f t="shared" si="68"/>
        <v>1150.4007999999994</v>
      </c>
      <c r="K2230" s="4">
        <f t="shared" si="69"/>
        <v>9542.6208000000006</v>
      </c>
      <c r="L2230" t="s">
        <v>20</v>
      </c>
      <c r="M2230" t="s">
        <v>79</v>
      </c>
      <c r="N2230" t="s">
        <v>22</v>
      </c>
      <c r="O2230" t="s">
        <v>89</v>
      </c>
      <c r="P2230" s="5">
        <v>21.5</v>
      </c>
      <c r="Q2230">
        <v>3.7</v>
      </c>
      <c r="R2230" t="s">
        <v>23</v>
      </c>
    </row>
    <row r="2231" spans="1:18" x14ac:dyDescent="0.3">
      <c r="A2231" t="s">
        <v>3459</v>
      </c>
      <c r="B2231" s="1">
        <v>44617</v>
      </c>
      <c r="C2231" t="s">
        <v>3460</v>
      </c>
      <c r="D2231" t="s">
        <v>100</v>
      </c>
      <c r="E2231" t="s">
        <v>57</v>
      </c>
      <c r="F2231">
        <v>19</v>
      </c>
      <c r="G2231">
        <v>19</v>
      </c>
      <c r="H2231" s="4">
        <v>1480.25</v>
      </c>
      <c r="I2231" s="4">
        <v>1687.4850000000001</v>
      </c>
      <c r="J2231" s="4">
        <f t="shared" si="68"/>
        <v>3899.7050000000036</v>
      </c>
      <c r="K2231" s="4">
        <f t="shared" si="69"/>
        <v>32062.215000000004</v>
      </c>
      <c r="L2231" t="s">
        <v>20</v>
      </c>
      <c r="M2231" t="s">
        <v>35</v>
      </c>
      <c r="N2231" t="s">
        <v>22</v>
      </c>
      <c r="O2231" t="s">
        <v>89</v>
      </c>
      <c r="P2231" s="5">
        <v>37.76</v>
      </c>
      <c r="Q2231">
        <v>3.6</v>
      </c>
      <c r="R2231" t="s">
        <v>23</v>
      </c>
    </row>
    <row r="2232" spans="1:18" x14ac:dyDescent="0.3">
      <c r="A2232" t="s">
        <v>4774</v>
      </c>
      <c r="B2232" s="1">
        <v>44617</v>
      </c>
      <c r="C2232" t="s">
        <v>4775</v>
      </c>
      <c r="D2232" t="s">
        <v>133</v>
      </c>
      <c r="E2232" t="s">
        <v>50</v>
      </c>
      <c r="F2232">
        <v>10</v>
      </c>
      <c r="G2232">
        <v>9</v>
      </c>
      <c r="H2232" s="4">
        <v>448.01</v>
      </c>
      <c r="I2232" s="4">
        <v>488.33090000000004</v>
      </c>
      <c r="J2232" s="4">
        <f t="shared" si="68"/>
        <v>336.57810000000012</v>
      </c>
      <c r="K2232" s="4">
        <f t="shared" si="69"/>
        <v>4394.9781000000003</v>
      </c>
      <c r="L2232" t="s">
        <v>20</v>
      </c>
      <c r="M2232" t="s">
        <v>28</v>
      </c>
      <c r="N2232" t="s">
        <v>71</v>
      </c>
      <c r="O2232" t="s">
        <v>37</v>
      </c>
      <c r="P2232" s="5">
        <v>26.31</v>
      </c>
      <c r="Q2232">
        <v>1.4</v>
      </c>
      <c r="R2232" t="s">
        <v>23</v>
      </c>
    </row>
    <row r="2233" spans="1:18" x14ac:dyDescent="0.3">
      <c r="A2233" t="s">
        <v>5114</v>
      </c>
      <c r="B2233" s="1">
        <v>44617</v>
      </c>
      <c r="C2233" t="s">
        <v>5115</v>
      </c>
      <c r="D2233" t="s">
        <v>141</v>
      </c>
      <c r="E2233" t="s">
        <v>50</v>
      </c>
      <c r="F2233">
        <v>4</v>
      </c>
      <c r="G2233">
        <v>3</v>
      </c>
      <c r="H2233" s="4">
        <v>742.72</v>
      </c>
      <c r="I2233" s="4">
        <v>846.70080000000007</v>
      </c>
      <c r="J2233" s="4">
        <f t="shared" si="68"/>
        <v>289.59240000000034</v>
      </c>
      <c r="K2233" s="4">
        <f t="shared" si="69"/>
        <v>2540.1024000000002</v>
      </c>
      <c r="L2233" t="s">
        <v>27</v>
      </c>
      <c r="M2233" t="s">
        <v>42</v>
      </c>
      <c r="N2233" t="s">
        <v>71</v>
      </c>
      <c r="O2233" t="s">
        <v>37</v>
      </c>
      <c r="P2233" s="5">
        <v>22.35</v>
      </c>
      <c r="Q2233">
        <v>2.8</v>
      </c>
      <c r="R2233" t="s">
        <v>23</v>
      </c>
    </row>
    <row r="2234" spans="1:18" x14ac:dyDescent="0.3">
      <c r="A2234" t="s">
        <v>7768</v>
      </c>
      <c r="B2234" s="1">
        <v>44617</v>
      </c>
      <c r="C2234" t="s">
        <v>7769</v>
      </c>
      <c r="D2234" t="s">
        <v>40</v>
      </c>
      <c r="E2234" t="s">
        <v>57</v>
      </c>
      <c r="F2234">
        <v>19</v>
      </c>
      <c r="G2234">
        <v>19</v>
      </c>
      <c r="H2234" s="4">
        <v>727.15</v>
      </c>
      <c r="I2234" s="4">
        <v>792.59350000000006</v>
      </c>
      <c r="J2234" s="4">
        <f t="shared" si="68"/>
        <v>1242.7265000000014</v>
      </c>
      <c r="K2234" s="4">
        <f t="shared" si="69"/>
        <v>15059.276500000002</v>
      </c>
      <c r="L2234" t="s">
        <v>20</v>
      </c>
      <c r="M2234" t="s">
        <v>35</v>
      </c>
      <c r="N2234" t="s">
        <v>29</v>
      </c>
      <c r="O2234" t="s">
        <v>53</v>
      </c>
      <c r="P2234" s="5">
        <v>0.7</v>
      </c>
      <c r="Q2234">
        <v>2.7</v>
      </c>
      <c r="R2234" t="s">
        <v>23</v>
      </c>
    </row>
    <row r="2235" spans="1:18" x14ac:dyDescent="0.3">
      <c r="A2235" t="s">
        <v>558</v>
      </c>
      <c r="B2235" s="1">
        <v>44618</v>
      </c>
      <c r="C2235" t="s">
        <v>559</v>
      </c>
      <c r="D2235" t="s">
        <v>65</v>
      </c>
      <c r="E2235" t="s">
        <v>82</v>
      </c>
      <c r="F2235">
        <v>10</v>
      </c>
      <c r="G2235">
        <v>9</v>
      </c>
      <c r="H2235" s="4">
        <v>426.41</v>
      </c>
      <c r="I2235" s="4">
        <v>451.99460000000005</v>
      </c>
      <c r="J2235" s="4">
        <f t="shared" si="68"/>
        <v>215.69140000000033</v>
      </c>
      <c r="K2235" s="4">
        <f t="shared" si="69"/>
        <v>4067.9514000000004</v>
      </c>
      <c r="L2235" t="s">
        <v>20</v>
      </c>
      <c r="M2235" t="s">
        <v>28</v>
      </c>
      <c r="N2235" t="s">
        <v>29</v>
      </c>
      <c r="O2235" t="s">
        <v>89</v>
      </c>
      <c r="P2235" s="5">
        <v>14.57</v>
      </c>
      <c r="Q2235">
        <v>4</v>
      </c>
      <c r="R2235" t="s">
        <v>23</v>
      </c>
    </row>
    <row r="2236" spans="1:18" x14ac:dyDescent="0.3">
      <c r="A2236" t="s">
        <v>2227</v>
      </c>
      <c r="B2236" s="1">
        <v>44618</v>
      </c>
      <c r="C2236" t="s">
        <v>2228</v>
      </c>
      <c r="D2236" t="s">
        <v>116</v>
      </c>
      <c r="E2236" t="s">
        <v>50</v>
      </c>
      <c r="F2236">
        <v>13</v>
      </c>
      <c r="G2236">
        <v>12</v>
      </c>
      <c r="H2236" s="4">
        <v>410.39</v>
      </c>
      <c r="I2236" s="4">
        <v>451.42900000000003</v>
      </c>
      <c r="J2236" s="4">
        <f t="shared" si="68"/>
        <v>479.35799999999983</v>
      </c>
      <c r="K2236" s="4">
        <f t="shared" si="69"/>
        <v>5417.1480000000001</v>
      </c>
      <c r="L2236" t="s">
        <v>66</v>
      </c>
      <c r="M2236" t="s">
        <v>28</v>
      </c>
      <c r="N2236" t="s">
        <v>36</v>
      </c>
      <c r="O2236" t="s">
        <v>30</v>
      </c>
      <c r="P2236" s="5">
        <v>13.11</v>
      </c>
      <c r="Q2236">
        <v>1.8</v>
      </c>
      <c r="R2236" t="s">
        <v>23</v>
      </c>
    </row>
    <row r="2237" spans="1:18" x14ac:dyDescent="0.3">
      <c r="A2237" t="s">
        <v>10801</v>
      </c>
      <c r="B2237" s="1">
        <v>44618</v>
      </c>
      <c r="C2237" t="s">
        <v>10802</v>
      </c>
      <c r="D2237" t="s">
        <v>85</v>
      </c>
      <c r="E2237" t="s">
        <v>82</v>
      </c>
      <c r="F2237">
        <v>11</v>
      </c>
      <c r="G2237">
        <v>11</v>
      </c>
      <c r="H2237" s="4">
        <v>595.29</v>
      </c>
      <c r="I2237" s="4">
        <v>660.77190000000007</v>
      </c>
      <c r="J2237" s="4">
        <f t="shared" si="68"/>
        <v>712.43090000000109</v>
      </c>
      <c r="K2237" s="4">
        <f t="shared" si="69"/>
        <v>7268.4909000000007</v>
      </c>
      <c r="L2237" t="s">
        <v>47</v>
      </c>
      <c r="M2237" t="s">
        <v>35</v>
      </c>
      <c r="N2237" t="s">
        <v>22</v>
      </c>
      <c r="O2237" t="s">
        <v>67</v>
      </c>
      <c r="P2237" s="5">
        <v>7.87</v>
      </c>
      <c r="Q2237">
        <v>4.0999999999999996</v>
      </c>
      <c r="R2237" t="s">
        <v>23</v>
      </c>
    </row>
    <row r="2238" spans="1:18" x14ac:dyDescent="0.3">
      <c r="A2238" t="s">
        <v>2491</v>
      </c>
      <c r="B2238" s="1">
        <v>44619</v>
      </c>
      <c r="C2238" t="s">
        <v>2492</v>
      </c>
      <c r="D2238" t="s">
        <v>61</v>
      </c>
      <c r="E2238" t="s">
        <v>70</v>
      </c>
      <c r="F2238">
        <v>18</v>
      </c>
      <c r="G2238">
        <v>14</v>
      </c>
      <c r="H2238" s="4">
        <v>400.49</v>
      </c>
      <c r="I2238" s="4">
        <v>440.53900000000004</v>
      </c>
      <c r="J2238" s="4">
        <f t="shared" si="68"/>
        <v>532.40599999999972</v>
      </c>
      <c r="K2238" s="4">
        <f t="shared" si="69"/>
        <v>6167.5460000000003</v>
      </c>
      <c r="L2238" t="s">
        <v>47</v>
      </c>
      <c r="M2238" t="s">
        <v>79</v>
      </c>
      <c r="N2238" t="s">
        <v>22</v>
      </c>
      <c r="O2238" t="s">
        <v>37</v>
      </c>
      <c r="P2238" s="5">
        <v>28.28</v>
      </c>
      <c r="Q2238">
        <v>3</v>
      </c>
      <c r="R2238" t="s">
        <v>23</v>
      </c>
    </row>
    <row r="2239" spans="1:18" x14ac:dyDescent="0.3">
      <c r="A2239" t="s">
        <v>3610</v>
      </c>
      <c r="B2239" s="1">
        <v>44619</v>
      </c>
      <c r="C2239" t="s">
        <v>3611</v>
      </c>
      <c r="D2239" t="s">
        <v>94</v>
      </c>
      <c r="E2239" t="s">
        <v>50</v>
      </c>
      <c r="F2239">
        <v>11</v>
      </c>
      <c r="G2239">
        <v>9</v>
      </c>
      <c r="H2239" s="4">
        <v>194.57</v>
      </c>
      <c r="I2239" s="4">
        <v>214.02700000000002</v>
      </c>
      <c r="J2239" s="4">
        <f t="shared" si="68"/>
        <v>147.83300000000028</v>
      </c>
      <c r="K2239" s="4">
        <f t="shared" si="69"/>
        <v>1926.2430000000002</v>
      </c>
      <c r="L2239" t="s">
        <v>27</v>
      </c>
      <c r="M2239" t="s">
        <v>21</v>
      </c>
      <c r="N2239" t="s">
        <v>22</v>
      </c>
      <c r="O2239" t="s">
        <v>53</v>
      </c>
      <c r="P2239" s="5">
        <v>27.28</v>
      </c>
      <c r="Q2239">
        <v>2.2999999999999998</v>
      </c>
      <c r="R2239" t="s">
        <v>23</v>
      </c>
    </row>
    <row r="2240" spans="1:18" x14ac:dyDescent="0.3">
      <c r="A2240" t="s">
        <v>7533</v>
      </c>
      <c r="B2240" s="1">
        <v>44620</v>
      </c>
      <c r="C2240" t="s">
        <v>7534</v>
      </c>
      <c r="D2240" t="s">
        <v>130</v>
      </c>
      <c r="E2240" t="s">
        <v>82</v>
      </c>
      <c r="F2240">
        <v>20</v>
      </c>
      <c r="G2240">
        <v>20</v>
      </c>
      <c r="H2240" s="4">
        <v>725.73</v>
      </c>
      <c r="I2240" s="4">
        <v>812.81760000000008</v>
      </c>
      <c r="J2240" s="4">
        <f t="shared" si="68"/>
        <v>1691.7820000000022</v>
      </c>
      <c r="K2240" s="4">
        <f t="shared" si="69"/>
        <v>16256.352000000003</v>
      </c>
      <c r="L2240" t="s">
        <v>20</v>
      </c>
      <c r="M2240" t="s">
        <v>42</v>
      </c>
      <c r="N2240" t="s">
        <v>36</v>
      </c>
      <c r="O2240" t="s">
        <v>89</v>
      </c>
      <c r="P2240" s="5">
        <v>49.97</v>
      </c>
      <c r="Q2240">
        <v>1</v>
      </c>
      <c r="R2240" t="s">
        <v>74</v>
      </c>
    </row>
    <row r="2241" spans="1:18" x14ac:dyDescent="0.3">
      <c r="A2241" t="s">
        <v>3624</v>
      </c>
      <c r="B2241" s="1">
        <v>44621</v>
      </c>
      <c r="C2241" t="s">
        <v>3625</v>
      </c>
      <c r="D2241" t="s">
        <v>33</v>
      </c>
      <c r="E2241" t="s">
        <v>70</v>
      </c>
      <c r="F2241">
        <v>18</v>
      </c>
      <c r="G2241">
        <v>17</v>
      </c>
      <c r="H2241" s="4">
        <v>522.92999999999995</v>
      </c>
      <c r="I2241" s="4">
        <v>601.3694999999999</v>
      </c>
      <c r="J2241" s="4">
        <f t="shared" si="68"/>
        <v>1329.5414999999996</v>
      </c>
      <c r="K2241" s="4">
        <f t="shared" si="69"/>
        <v>10223.281499999999</v>
      </c>
      <c r="L2241" t="s">
        <v>51</v>
      </c>
      <c r="M2241" t="s">
        <v>28</v>
      </c>
      <c r="N2241" t="s">
        <v>22</v>
      </c>
      <c r="O2241" t="s">
        <v>67</v>
      </c>
      <c r="P2241" s="5">
        <v>3.93</v>
      </c>
      <c r="Q2241">
        <v>4.5999999999999996</v>
      </c>
      <c r="R2241" t="s">
        <v>23</v>
      </c>
    </row>
    <row r="2242" spans="1:18" x14ac:dyDescent="0.3">
      <c r="A2242" t="s">
        <v>4162</v>
      </c>
      <c r="B2242" s="1">
        <v>44621</v>
      </c>
      <c r="C2242" t="s">
        <v>4163</v>
      </c>
      <c r="D2242" t="s">
        <v>77</v>
      </c>
      <c r="E2242" t="s">
        <v>82</v>
      </c>
      <c r="F2242">
        <v>6</v>
      </c>
      <c r="G2242">
        <v>6</v>
      </c>
      <c r="H2242" s="4">
        <v>1308.3800000000001</v>
      </c>
      <c r="I2242" s="4">
        <v>1386.8828000000001</v>
      </c>
      <c r="J2242" s="4">
        <f t="shared" ref="J2242:J2305" si="70">(G2242*I2242)-(G2242*H2242)-P2242</f>
        <v>464.33679999999941</v>
      </c>
      <c r="K2242" s="4">
        <f t="shared" ref="K2242:K2305" si="71">G2242*I2242</f>
        <v>8321.2968000000001</v>
      </c>
      <c r="L2242" t="s">
        <v>47</v>
      </c>
      <c r="M2242" t="s">
        <v>86</v>
      </c>
      <c r="N2242" t="s">
        <v>36</v>
      </c>
      <c r="O2242" t="s">
        <v>89</v>
      </c>
      <c r="P2242" s="5">
        <v>6.68</v>
      </c>
      <c r="Q2242">
        <v>1.2</v>
      </c>
      <c r="R2242" t="s">
        <v>23</v>
      </c>
    </row>
    <row r="2243" spans="1:18" x14ac:dyDescent="0.3">
      <c r="A2243" t="s">
        <v>2246</v>
      </c>
      <c r="B2243" s="1">
        <v>44622</v>
      </c>
      <c r="C2243" t="s">
        <v>2247</v>
      </c>
      <c r="D2243" t="s">
        <v>109</v>
      </c>
      <c r="E2243" t="s">
        <v>46</v>
      </c>
      <c r="F2243">
        <v>6</v>
      </c>
      <c r="G2243">
        <v>6</v>
      </c>
      <c r="H2243" s="4">
        <v>881.08</v>
      </c>
      <c r="I2243" s="4">
        <v>951.56640000000016</v>
      </c>
      <c r="J2243" s="4">
        <f t="shared" si="70"/>
        <v>418.0784000000005</v>
      </c>
      <c r="K2243" s="4">
        <f t="shared" si="71"/>
        <v>5709.3984000000009</v>
      </c>
      <c r="L2243" t="s">
        <v>66</v>
      </c>
      <c r="M2243" t="s">
        <v>28</v>
      </c>
      <c r="N2243" t="s">
        <v>22</v>
      </c>
      <c r="O2243" t="s">
        <v>30</v>
      </c>
      <c r="P2243" s="5">
        <v>4.84</v>
      </c>
      <c r="Q2243">
        <v>4.2</v>
      </c>
      <c r="R2243" t="s">
        <v>23</v>
      </c>
    </row>
    <row r="2244" spans="1:18" x14ac:dyDescent="0.3">
      <c r="A2244" t="s">
        <v>8734</v>
      </c>
      <c r="B2244" s="1">
        <v>44622</v>
      </c>
      <c r="C2244" t="s">
        <v>8735</v>
      </c>
      <c r="D2244" t="s">
        <v>61</v>
      </c>
      <c r="E2244" t="s">
        <v>70</v>
      </c>
      <c r="F2244">
        <v>9</v>
      </c>
      <c r="G2244">
        <v>7</v>
      </c>
      <c r="H2244" s="4">
        <v>1169.82</v>
      </c>
      <c r="I2244" s="4">
        <v>1251.7074</v>
      </c>
      <c r="J2244" s="4">
        <f t="shared" si="70"/>
        <v>547.27180000000089</v>
      </c>
      <c r="K2244" s="4">
        <f t="shared" si="71"/>
        <v>8761.9518000000007</v>
      </c>
      <c r="L2244" t="s">
        <v>51</v>
      </c>
      <c r="M2244" t="s">
        <v>42</v>
      </c>
      <c r="N2244" t="s">
        <v>22</v>
      </c>
      <c r="O2244" t="s">
        <v>89</v>
      </c>
      <c r="P2244" s="5">
        <v>25.94</v>
      </c>
      <c r="Q2244">
        <v>3.6</v>
      </c>
      <c r="R2244" t="s">
        <v>23</v>
      </c>
    </row>
    <row r="2245" spans="1:18" x14ac:dyDescent="0.3">
      <c r="A2245" t="s">
        <v>9261</v>
      </c>
      <c r="B2245" s="1">
        <v>44623</v>
      </c>
      <c r="C2245" t="s">
        <v>9262</v>
      </c>
      <c r="D2245" t="s">
        <v>77</v>
      </c>
      <c r="E2245" t="s">
        <v>82</v>
      </c>
      <c r="F2245">
        <v>2</v>
      </c>
      <c r="G2245">
        <v>2</v>
      </c>
      <c r="H2245" s="4">
        <v>616.17999999999995</v>
      </c>
      <c r="I2245" s="4">
        <v>702.4452</v>
      </c>
      <c r="J2245" s="4">
        <f t="shared" si="70"/>
        <v>130.76040000000009</v>
      </c>
      <c r="K2245" s="4">
        <f t="shared" si="71"/>
        <v>1404.8904</v>
      </c>
      <c r="L2245" t="s">
        <v>47</v>
      </c>
      <c r="M2245" t="s">
        <v>28</v>
      </c>
      <c r="N2245" t="s">
        <v>36</v>
      </c>
      <c r="O2245" t="s">
        <v>37</v>
      </c>
      <c r="P2245" s="5">
        <v>41.77</v>
      </c>
      <c r="Q2245">
        <v>3.1</v>
      </c>
      <c r="R2245" t="s">
        <v>23</v>
      </c>
    </row>
    <row r="2246" spans="1:18" x14ac:dyDescent="0.3">
      <c r="A2246" t="s">
        <v>10168</v>
      </c>
      <c r="B2246" s="1">
        <v>44624</v>
      </c>
      <c r="C2246" t="s">
        <v>10169</v>
      </c>
      <c r="D2246" t="s">
        <v>116</v>
      </c>
      <c r="E2246" t="s">
        <v>50</v>
      </c>
      <c r="F2246">
        <v>13</v>
      </c>
      <c r="G2246">
        <v>13</v>
      </c>
      <c r="H2246" s="4">
        <v>702.11</v>
      </c>
      <c r="I2246" s="4">
        <v>744.23660000000007</v>
      </c>
      <c r="J2246" s="4">
        <f t="shared" si="70"/>
        <v>512.99580000000026</v>
      </c>
      <c r="K2246" s="4">
        <f t="shared" si="71"/>
        <v>9675.0758000000005</v>
      </c>
      <c r="L2246" t="s">
        <v>66</v>
      </c>
      <c r="M2246" t="s">
        <v>123</v>
      </c>
      <c r="N2246" t="s">
        <v>22</v>
      </c>
      <c r="O2246" t="s">
        <v>30</v>
      </c>
      <c r="P2246" s="5">
        <v>34.65</v>
      </c>
      <c r="Q2246">
        <v>2.8</v>
      </c>
      <c r="R2246" t="s">
        <v>23</v>
      </c>
    </row>
    <row r="2247" spans="1:18" x14ac:dyDescent="0.3">
      <c r="A2247" t="s">
        <v>1604</v>
      </c>
      <c r="B2247" s="1">
        <v>44625</v>
      </c>
      <c r="C2247" t="s">
        <v>1605</v>
      </c>
      <c r="D2247" t="s">
        <v>85</v>
      </c>
      <c r="E2247" t="s">
        <v>82</v>
      </c>
      <c r="F2247">
        <v>13</v>
      </c>
      <c r="G2247">
        <v>11</v>
      </c>
      <c r="H2247" s="4">
        <v>369.39</v>
      </c>
      <c r="I2247" s="4">
        <v>395.2473</v>
      </c>
      <c r="J2247" s="4">
        <f t="shared" si="70"/>
        <v>257.4203</v>
      </c>
      <c r="K2247" s="4">
        <f t="shared" si="71"/>
        <v>4347.7203</v>
      </c>
      <c r="L2247" t="s">
        <v>27</v>
      </c>
      <c r="M2247" t="s">
        <v>123</v>
      </c>
      <c r="N2247" t="s">
        <v>22</v>
      </c>
      <c r="O2247" t="s">
        <v>53</v>
      </c>
      <c r="P2247" s="5">
        <v>27.01</v>
      </c>
      <c r="Q2247">
        <v>1.1000000000000001</v>
      </c>
      <c r="R2247" t="s">
        <v>23</v>
      </c>
    </row>
    <row r="2248" spans="1:18" x14ac:dyDescent="0.3">
      <c r="A2248" t="s">
        <v>2013</v>
      </c>
      <c r="B2248" s="1">
        <v>44625</v>
      </c>
      <c r="C2248" t="s">
        <v>2014</v>
      </c>
      <c r="D2248" t="s">
        <v>77</v>
      </c>
      <c r="E2248" t="s">
        <v>82</v>
      </c>
      <c r="F2248">
        <v>15</v>
      </c>
      <c r="G2248">
        <v>14</v>
      </c>
      <c r="H2248" s="4">
        <v>408.96</v>
      </c>
      <c r="I2248" s="4">
        <v>445.76640000000003</v>
      </c>
      <c r="J2248" s="4">
        <f t="shared" si="70"/>
        <v>496.40960000000098</v>
      </c>
      <c r="K2248" s="4">
        <f t="shared" si="71"/>
        <v>6240.7296000000006</v>
      </c>
      <c r="L2248" t="s">
        <v>47</v>
      </c>
      <c r="M2248" t="s">
        <v>42</v>
      </c>
      <c r="N2248" t="s">
        <v>71</v>
      </c>
      <c r="O2248" t="s">
        <v>30</v>
      </c>
      <c r="P2248" s="5">
        <v>18.88</v>
      </c>
      <c r="Q2248">
        <v>1.1000000000000001</v>
      </c>
      <c r="R2248" t="s">
        <v>23</v>
      </c>
    </row>
    <row r="2249" spans="1:18" x14ac:dyDescent="0.3">
      <c r="A2249" t="s">
        <v>4058</v>
      </c>
      <c r="B2249" s="1">
        <v>44625</v>
      </c>
      <c r="C2249" t="s">
        <v>4059</v>
      </c>
      <c r="D2249" t="s">
        <v>141</v>
      </c>
      <c r="E2249" t="s">
        <v>50</v>
      </c>
      <c r="F2249">
        <v>1</v>
      </c>
      <c r="G2249">
        <v>1</v>
      </c>
      <c r="H2249" s="4">
        <v>207.47</v>
      </c>
      <c r="I2249" s="4">
        <v>219.91820000000001</v>
      </c>
      <c r="J2249" s="4">
        <f t="shared" si="70"/>
        <v>-29.691799999999986</v>
      </c>
      <c r="K2249" s="4">
        <f t="shared" si="71"/>
        <v>219.91820000000001</v>
      </c>
      <c r="L2249" t="s">
        <v>20</v>
      </c>
      <c r="M2249" t="s">
        <v>123</v>
      </c>
      <c r="N2249" t="s">
        <v>22</v>
      </c>
      <c r="O2249" t="s">
        <v>37</v>
      </c>
      <c r="P2249" s="5">
        <v>42.14</v>
      </c>
      <c r="Q2249">
        <v>3</v>
      </c>
      <c r="R2249" t="s">
        <v>23</v>
      </c>
    </row>
    <row r="2250" spans="1:18" x14ac:dyDescent="0.3">
      <c r="A2250" t="s">
        <v>9115</v>
      </c>
      <c r="B2250" s="1">
        <v>44625</v>
      </c>
      <c r="C2250" t="s">
        <v>9116</v>
      </c>
      <c r="D2250" t="s">
        <v>141</v>
      </c>
      <c r="E2250" t="s">
        <v>50</v>
      </c>
      <c r="F2250">
        <v>16</v>
      </c>
      <c r="G2250">
        <v>16</v>
      </c>
      <c r="H2250" s="4">
        <v>1105.3599999999999</v>
      </c>
      <c r="I2250" s="4">
        <v>1260.1104</v>
      </c>
      <c r="J2250" s="4">
        <f t="shared" si="70"/>
        <v>2436.8964000000019</v>
      </c>
      <c r="K2250" s="4">
        <f t="shared" si="71"/>
        <v>20161.7664</v>
      </c>
      <c r="L2250" t="s">
        <v>66</v>
      </c>
      <c r="M2250" t="s">
        <v>21</v>
      </c>
      <c r="N2250" t="s">
        <v>36</v>
      </c>
      <c r="O2250" t="s">
        <v>67</v>
      </c>
      <c r="P2250" s="5">
        <v>39.11</v>
      </c>
      <c r="Q2250">
        <v>4</v>
      </c>
      <c r="R2250" t="s">
        <v>23</v>
      </c>
    </row>
    <row r="2251" spans="1:18" x14ac:dyDescent="0.3">
      <c r="A2251" t="s">
        <v>9915</v>
      </c>
      <c r="B2251" s="1">
        <v>44625</v>
      </c>
      <c r="C2251" t="s">
        <v>9916</v>
      </c>
      <c r="D2251" t="s">
        <v>56</v>
      </c>
      <c r="E2251" t="s">
        <v>57</v>
      </c>
      <c r="F2251">
        <v>12</v>
      </c>
      <c r="G2251">
        <v>11</v>
      </c>
      <c r="H2251" s="4">
        <v>272.39999999999998</v>
      </c>
      <c r="I2251" s="4">
        <v>307.81199999999995</v>
      </c>
      <c r="J2251" s="4">
        <f t="shared" si="70"/>
        <v>351.11199999999968</v>
      </c>
      <c r="K2251" s="4">
        <f t="shared" si="71"/>
        <v>3385.9319999999993</v>
      </c>
      <c r="L2251" t="s">
        <v>20</v>
      </c>
      <c r="M2251" t="s">
        <v>123</v>
      </c>
      <c r="N2251" t="s">
        <v>22</v>
      </c>
      <c r="O2251" t="s">
        <v>67</v>
      </c>
      <c r="P2251" s="5">
        <v>38.42</v>
      </c>
      <c r="Q2251">
        <v>1.2</v>
      </c>
      <c r="R2251" t="s">
        <v>74</v>
      </c>
    </row>
    <row r="2252" spans="1:18" x14ac:dyDescent="0.3">
      <c r="A2252" t="s">
        <v>3612</v>
      </c>
      <c r="B2252" s="1">
        <v>44626</v>
      </c>
      <c r="C2252" t="s">
        <v>3613</v>
      </c>
      <c r="D2252" t="s">
        <v>65</v>
      </c>
      <c r="E2252" t="s">
        <v>82</v>
      </c>
      <c r="F2252">
        <v>6</v>
      </c>
      <c r="G2252">
        <v>6</v>
      </c>
      <c r="H2252" s="4">
        <v>1017.99</v>
      </c>
      <c r="I2252" s="4">
        <v>1140.1488000000002</v>
      </c>
      <c r="J2252" s="4">
        <f t="shared" si="70"/>
        <v>704.94280000000094</v>
      </c>
      <c r="K2252" s="4">
        <f t="shared" si="71"/>
        <v>6840.8928000000014</v>
      </c>
      <c r="L2252" t="s">
        <v>27</v>
      </c>
      <c r="M2252" t="s">
        <v>28</v>
      </c>
      <c r="N2252" t="s">
        <v>29</v>
      </c>
      <c r="O2252" t="s">
        <v>53</v>
      </c>
      <c r="P2252" s="5">
        <v>28.01</v>
      </c>
      <c r="Q2252">
        <v>1.2</v>
      </c>
      <c r="R2252" t="s">
        <v>23</v>
      </c>
    </row>
    <row r="2253" spans="1:18" x14ac:dyDescent="0.3">
      <c r="A2253" t="s">
        <v>5957</v>
      </c>
      <c r="B2253" s="1">
        <v>44626</v>
      </c>
      <c r="C2253" t="s">
        <v>5958</v>
      </c>
      <c r="D2253" t="s">
        <v>133</v>
      </c>
      <c r="E2253" t="s">
        <v>50</v>
      </c>
      <c r="F2253">
        <v>15</v>
      </c>
      <c r="G2253">
        <v>13</v>
      </c>
      <c r="H2253" s="4">
        <v>1449.08</v>
      </c>
      <c r="I2253" s="4">
        <v>1565.0064</v>
      </c>
      <c r="J2253" s="4">
        <f t="shared" si="70"/>
        <v>1484.6932000000002</v>
      </c>
      <c r="K2253" s="4">
        <f t="shared" si="71"/>
        <v>20345.083200000001</v>
      </c>
      <c r="L2253" t="s">
        <v>27</v>
      </c>
      <c r="M2253" t="s">
        <v>123</v>
      </c>
      <c r="N2253" t="s">
        <v>36</v>
      </c>
      <c r="O2253" t="s">
        <v>53</v>
      </c>
      <c r="P2253" s="5">
        <v>22.35</v>
      </c>
      <c r="Q2253">
        <v>1.5</v>
      </c>
      <c r="R2253" t="s">
        <v>23</v>
      </c>
    </row>
    <row r="2254" spans="1:18" x14ac:dyDescent="0.3">
      <c r="A2254" t="s">
        <v>6819</v>
      </c>
      <c r="B2254" s="1">
        <v>44626</v>
      </c>
      <c r="C2254" t="s">
        <v>6820</v>
      </c>
      <c r="D2254" t="s">
        <v>45</v>
      </c>
      <c r="E2254" t="s">
        <v>46</v>
      </c>
      <c r="F2254">
        <v>3</v>
      </c>
      <c r="G2254">
        <v>2</v>
      </c>
      <c r="H2254" s="4">
        <v>1152.51</v>
      </c>
      <c r="I2254" s="4">
        <v>1290.8112000000001</v>
      </c>
      <c r="J2254" s="4">
        <f t="shared" si="70"/>
        <v>276.0524000000002</v>
      </c>
      <c r="K2254" s="4">
        <f t="shared" si="71"/>
        <v>2581.6224000000002</v>
      </c>
      <c r="L2254" t="s">
        <v>66</v>
      </c>
      <c r="M2254" t="s">
        <v>35</v>
      </c>
      <c r="N2254" t="s">
        <v>22</v>
      </c>
      <c r="O2254" t="s">
        <v>53</v>
      </c>
      <c r="P2254" s="5">
        <v>0.55000000000000004</v>
      </c>
      <c r="Q2254">
        <v>1.1000000000000001</v>
      </c>
      <c r="R2254" t="s">
        <v>23</v>
      </c>
    </row>
    <row r="2255" spans="1:18" x14ac:dyDescent="0.3">
      <c r="A2255" t="s">
        <v>1559</v>
      </c>
      <c r="B2255" s="1">
        <v>44627</v>
      </c>
      <c r="C2255" t="s">
        <v>1560</v>
      </c>
      <c r="D2255" t="s">
        <v>130</v>
      </c>
      <c r="E2255" t="s">
        <v>82</v>
      </c>
      <c r="F2255">
        <v>17</v>
      </c>
      <c r="G2255">
        <v>16</v>
      </c>
      <c r="H2255" s="4">
        <v>223.44</v>
      </c>
      <c r="I2255" s="4">
        <v>245.78400000000002</v>
      </c>
      <c r="J2255" s="4">
        <f t="shared" si="70"/>
        <v>350.88400000000036</v>
      </c>
      <c r="K2255" s="4">
        <f t="shared" si="71"/>
        <v>3932.5440000000003</v>
      </c>
      <c r="L2255" t="s">
        <v>66</v>
      </c>
      <c r="M2255" t="s">
        <v>28</v>
      </c>
      <c r="N2255" t="s">
        <v>29</v>
      </c>
      <c r="O2255" t="s">
        <v>53</v>
      </c>
      <c r="P2255" s="5">
        <v>6.62</v>
      </c>
      <c r="Q2255">
        <v>2.2000000000000002</v>
      </c>
      <c r="R2255" t="s">
        <v>23</v>
      </c>
    </row>
    <row r="2256" spans="1:18" x14ac:dyDescent="0.3">
      <c r="A2256" t="s">
        <v>1860</v>
      </c>
      <c r="B2256" s="1">
        <v>44627</v>
      </c>
      <c r="C2256" t="s">
        <v>1861</v>
      </c>
      <c r="D2256" t="s">
        <v>109</v>
      </c>
      <c r="E2256" t="s">
        <v>46</v>
      </c>
      <c r="F2256">
        <v>12</v>
      </c>
      <c r="G2256">
        <v>10</v>
      </c>
      <c r="H2256" s="4">
        <v>1212.72</v>
      </c>
      <c r="I2256" s="4">
        <v>1321.8648000000001</v>
      </c>
      <c r="J2256" s="4">
        <f t="shared" si="70"/>
        <v>1050.5680000000002</v>
      </c>
      <c r="K2256" s="4">
        <f t="shared" si="71"/>
        <v>13218.648000000001</v>
      </c>
      <c r="L2256" t="s">
        <v>20</v>
      </c>
      <c r="M2256" t="s">
        <v>35</v>
      </c>
      <c r="N2256" t="s">
        <v>71</v>
      </c>
      <c r="O2256" t="s">
        <v>89</v>
      </c>
      <c r="P2256" s="5">
        <v>40.880000000000003</v>
      </c>
      <c r="Q2256">
        <v>1.7</v>
      </c>
      <c r="R2256" t="s">
        <v>23</v>
      </c>
    </row>
    <row r="2257" spans="1:18" x14ac:dyDescent="0.3">
      <c r="A2257" t="s">
        <v>3714</v>
      </c>
      <c r="B2257" s="1">
        <v>44627</v>
      </c>
      <c r="C2257" t="s">
        <v>3715</v>
      </c>
      <c r="D2257" t="s">
        <v>141</v>
      </c>
      <c r="E2257" t="s">
        <v>50</v>
      </c>
      <c r="F2257">
        <v>10</v>
      </c>
      <c r="G2257">
        <v>10</v>
      </c>
      <c r="H2257" s="4">
        <v>235.43</v>
      </c>
      <c r="I2257" s="4">
        <v>254.26440000000002</v>
      </c>
      <c r="J2257" s="4">
        <f t="shared" si="70"/>
        <v>186.99400000000006</v>
      </c>
      <c r="K2257" s="4">
        <f t="shared" si="71"/>
        <v>2542.6440000000002</v>
      </c>
      <c r="L2257" t="s">
        <v>20</v>
      </c>
      <c r="M2257" t="s">
        <v>42</v>
      </c>
      <c r="N2257" t="s">
        <v>71</v>
      </c>
      <c r="O2257" t="s">
        <v>53</v>
      </c>
      <c r="P2257" s="5">
        <v>1.35</v>
      </c>
      <c r="Q2257">
        <v>3.2</v>
      </c>
      <c r="R2257" t="s">
        <v>23</v>
      </c>
    </row>
    <row r="2258" spans="1:18" x14ac:dyDescent="0.3">
      <c r="A2258" t="s">
        <v>1586</v>
      </c>
      <c r="B2258" s="1">
        <v>44628</v>
      </c>
      <c r="C2258" t="s">
        <v>1587</v>
      </c>
      <c r="D2258" t="s">
        <v>45</v>
      </c>
      <c r="E2258" t="s">
        <v>46</v>
      </c>
      <c r="F2258">
        <v>12</v>
      </c>
      <c r="G2258">
        <v>12</v>
      </c>
      <c r="H2258" s="4">
        <v>1455.07</v>
      </c>
      <c r="I2258" s="4">
        <v>1586.0263</v>
      </c>
      <c r="J2258" s="4">
        <f t="shared" si="70"/>
        <v>1536.8456000000015</v>
      </c>
      <c r="K2258" s="4">
        <f t="shared" si="71"/>
        <v>19032.315600000002</v>
      </c>
      <c r="L2258" t="s">
        <v>47</v>
      </c>
      <c r="M2258" t="s">
        <v>42</v>
      </c>
      <c r="N2258" t="s">
        <v>71</v>
      </c>
      <c r="O2258" t="s">
        <v>89</v>
      </c>
      <c r="P2258" s="5">
        <v>34.630000000000003</v>
      </c>
      <c r="Q2258">
        <v>3.1</v>
      </c>
      <c r="R2258" t="s">
        <v>74</v>
      </c>
    </row>
    <row r="2259" spans="1:18" x14ac:dyDescent="0.3">
      <c r="A2259" t="s">
        <v>1952</v>
      </c>
      <c r="B2259" s="1">
        <v>44628</v>
      </c>
      <c r="C2259" t="s">
        <v>1953</v>
      </c>
      <c r="D2259" t="s">
        <v>100</v>
      </c>
      <c r="E2259" t="s">
        <v>57</v>
      </c>
      <c r="F2259">
        <v>10</v>
      </c>
      <c r="G2259">
        <v>9</v>
      </c>
      <c r="H2259" s="4">
        <v>127.42</v>
      </c>
      <c r="I2259" s="4">
        <v>137.61360000000002</v>
      </c>
      <c r="J2259" s="4">
        <f t="shared" si="70"/>
        <v>71.922400000000323</v>
      </c>
      <c r="K2259" s="4">
        <f t="shared" si="71"/>
        <v>1238.5224000000003</v>
      </c>
      <c r="L2259" t="s">
        <v>27</v>
      </c>
      <c r="M2259" t="s">
        <v>123</v>
      </c>
      <c r="N2259" t="s">
        <v>71</v>
      </c>
      <c r="O2259" t="s">
        <v>53</v>
      </c>
      <c r="P2259" s="5">
        <v>19.82</v>
      </c>
      <c r="Q2259">
        <v>1</v>
      </c>
      <c r="R2259" t="s">
        <v>23</v>
      </c>
    </row>
    <row r="2260" spans="1:18" x14ac:dyDescent="0.3">
      <c r="A2260" t="s">
        <v>1954</v>
      </c>
      <c r="B2260" s="1">
        <v>44628</v>
      </c>
      <c r="C2260" t="s">
        <v>1955</v>
      </c>
      <c r="D2260" t="s">
        <v>133</v>
      </c>
      <c r="E2260" t="s">
        <v>50</v>
      </c>
      <c r="F2260">
        <v>2</v>
      </c>
      <c r="G2260">
        <v>2</v>
      </c>
      <c r="H2260" s="4">
        <v>1182.54</v>
      </c>
      <c r="I2260" s="4">
        <v>1241.6669999999999</v>
      </c>
      <c r="J2260" s="4">
        <f t="shared" si="70"/>
        <v>80.833999999999904</v>
      </c>
      <c r="K2260" s="4">
        <f t="shared" si="71"/>
        <v>2483.3339999999998</v>
      </c>
      <c r="L2260" t="s">
        <v>20</v>
      </c>
      <c r="M2260" t="s">
        <v>86</v>
      </c>
      <c r="N2260" t="s">
        <v>29</v>
      </c>
      <c r="O2260" t="s">
        <v>67</v>
      </c>
      <c r="P2260" s="5">
        <v>37.42</v>
      </c>
      <c r="Q2260">
        <v>1.2</v>
      </c>
      <c r="R2260" t="s">
        <v>23</v>
      </c>
    </row>
    <row r="2261" spans="1:18" x14ac:dyDescent="0.3">
      <c r="A2261" t="s">
        <v>3819</v>
      </c>
      <c r="B2261" s="1">
        <v>44628</v>
      </c>
      <c r="C2261" t="s">
        <v>3820</v>
      </c>
      <c r="D2261" t="s">
        <v>33</v>
      </c>
      <c r="E2261" t="s">
        <v>70</v>
      </c>
      <c r="F2261">
        <v>20</v>
      </c>
      <c r="G2261">
        <v>19</v>
      </c>
      <c r="H2261" s="4">
        <v>906.76</v>
      </c>
      <c r="I2261" s="4">
        <v>970.23320000000001</v>
      </c>
      <c r="J2261" s="4">
        <f t="shared" si="70"/>
        <v>1200.9908000000032</v>
      </c>
      <c r="K2261" s="4">
        <f t="shared" si="71"/>
        <v>18434.430800000002</v>
      </c>
      <c r="L2261" t="s">
        <v>66</v>
      </c>
      <c r="M2261" t="s">
        <v>28</v>
      </c>
      <c r="N2261" t="s">
        <v>36</v>
      </c>
      <c r="O2261" t="s">
        <v>53</v>
      </c>
      <c r="P2261" s="5">
        <v>5</v>
      </c>
      <c r="Q2261">
        <v>2.2000000000000002</v>
      </c>
      <c r="R2261" t="s">
        <v>23</v>
      </c>
    </row>
    <row r="2262" spans="1:18" x14ac:dyDescent="0.3">
      <c r="A2262" t="s">
        <v>5373</v>
      </c>
      <c r="B2262" s="1">
        <v>44628</v>
      </c>
      <c r="C2262" t="s">
        <v>5374</v>
      </c>
      <c r="D2262" t="s">
        <v>130</v>
      </c>
      <c r="E2262" t="s">
        <v>82</v>
      </c>
      <c r="F2262">
        <v>14</v>
      </c>
      <c r="G2262">
        <v>11</v>
      </c>
      <c r="H2262" s="4">
        <v>1035.44</v>
      </c>
      <c r="I2262" s="4">
        <v>1170.0472</v>
      </c>
      <c r="J2262" s="4">
        <f t="shared" si="70"/>
        <v>1480.1191999999987</v>
      </c>
      <c r="K2262" s="4">
        <f t="shared" si="71"/>
        <v>12870.519199999999</v>
      </c>
      <c r="L2262" t="s">
        <v>66</v>
      </c>
      <c r="M2262" t="s">
        <v>42</v>
      </c>
      <c r="N2262" t="s">
        <v>71</v>
      </c>
      <c r="O2262" t="s">
        <v>89</v>
      </c>
      <c r="P2262" s="5">
        <v>0.56000000000000005</v>
      </c>
      <c r="Q2262">
        <v>1.5</v>
      </c>
      <c r="R2262" t="s">
        <v>23</v>
      </c>
    </row>
    <row r="2263" spans="1:18" x14ac:dyDescent="0.3">
      <c r="A2263" t="s">
        <v>2011</v>
      </c>
      <c r="B2263" s="1">
        <v>44629</v>
      </c>
      <c r="C2263" t="s">
        <v>2012</v>
      </c>
      <c r="D2263" t="s">
        <v>45</v>
      </c>
      <c r="E2263" t="s">
        <v>46</v>
      </c>
      <c r="F2263">
        <v>2</v>
      </c>
      <c r="G2263">
        <v>2</v>
      </c>
      <c r="H2263" s="4">
        <v>216.28</v>
      </c>
      <c r="I2263" s="4">
        <v>233.58240000000001</v>
      </c>
      <c r="J2263" s="4">
        <f t="shared" si="70"/>
        <v>-12.355199999999989</v>
      </c>
      <c r="K2263" s="4">
        <f t="shared" si="71"/>
        <v>467.16480000000001</v>
      </c>
      <c r="L2263" t="s">
        <v>51</v>
      </c>
      <c r="M2263" t="s">
        <v>86</v>
      </c>
      <c r="N2263" t="s">
        <v>22</v>
      </c>
      <c r="O2263" t="s">
        <v>30</v>
      </c>
      <c r="P2263" s="5">
        <v>46.96</v>
      </c>
      <c r="Q2263">
        <v>3.2</v>
      </c>
      <c r="R2263" t="s">
        <v>23</v>
      </c>
    </row>
    <row r="2264" spans="1:18" x14ac:dyDescent="0.3">
      <c r="A2264" t="s">
        <v>4137</v>
      </c>
      <c r="B2264" s="1">
        <v>44629</v>
      </c>
      <c r="C2264" t="s">
        <v>4138</v>
      </c>
      <c r="D2264" t="s">
        <v>100</v>
      </c>
      <c r="E2264" t="s">
        <v>57</v>
      </c>
      <c r="F2264">
        <v>12</v>
      </c>
      <c r="G2264">
        <v>11</v>
      </c>
      <c r="H2264" s="4">
        <v>364.73</v>
      </c>
      <c r="I2264" s="4">
        <v>397.55570000000006</v>
      </c>
      <c r="J2264" s="4">
        <f t="shared" si="70"/>
        <v>346.8127000000004</v>
      </c>
      <c r="K2264" s="4">
        <f t="shared" si="71"/>
        <v>4373.1127000000006</v>
      </c>
      <c r="L2264" t="s">
        <v>51</v>
      </c>
      <c r="M2264" t="s">
        <v>86</v>
      </c>
      <c r="N2264" t="s">
        <v>36</v>
      </c>
      <c r="O2264" t="s">
        <v>53</v>
      </c>
      <c r="P2264" s="5">
        <v>14.27</v>
      </c>
      <c r="Q2264">
        <v>4.2</v>
      </c>
      <c r="R2264" t="s">
        <v>23</v>
      </c>
    </row>
    <row r="2265" spans="1:18" x14ac:dyDescent="0.3">
      <c r="A2265" t="s">
        <v>6601</v>
      </c>
      <c r="B2265" s="1">
        <v>44629</v>
      </c>
      <c r="C2265" t="s">
        <v>6602</v>
      </c>
      <c r="D2265" t="s">
        <v>61</v>
      </c>
      <c r="E2265" t="s">
        <v>70</v>
      </c>
      <c r="F2265">
        <v>15</v>
      </c>
      <c r="G2265">
        <v>14</v>
      </c>
      <c r="H2265" s="4">
        <v>424.3</v>
      </c>
      <c r="I2265" s="4">
        <v>487.94499999999999</v>
      </c>
      <c r="J2265" s="4">
        <f t="shared" si="70"/>
        <v>875.2099999999997</v>
      </c>
      <c r="K2265" s="4">
        <f t="shared" si="71"/>
        <v>6831.23</v>
      </c>
      <c r="L2265" t="s">
        <v>47</v>
      </c>
      <c r="M2265" t="s">
        <v>86</v>
      </c>
      <c r="N2265" t="s">
        <v>29</v>
      </c>
      <c r="O2265" t="s">
        <v>53</v>
      </c>
      <c r="P2265" s="5">
        <v>15.82</v>
      </c>
      <c r="Q2265">
        <v>3</v>
      </c>
      <c r="R2265" t="s">
        <v>23</v>
      </c>
    </row>
    <row r="2266" spans="1:18" x14ac:dyDescent="0.3">
      <c r="A2266" t="s">
        <v>6958</v>
      </c>
      <c r="B2266" s="1">
        <v>44629</v>
      </c>
      <c r="C2266" t="s">
        <v>6959</v>
      </c>
      <c r="D2266" t="s">
        <v>45</v>
      </c>
      <c r="E2266" t="s">
        <v>46</v>
      </c>
      <c r="F2266">
        <v>15</v>
      </c>
      <c r="G2266">
        <v>12</v>
      </c>
      <c r="H2266" s="4">
        <v>1085.6099999999999</v>
      </c>
      <c r="I2266" s="4">
        <v>1248.4514999999999</v>
      </c>
      <c r="J2266" s="4">
        <f t="shared" si="70"/>
        <v>1953.7979999999982</v>
      </c>
      <c r="K2266" s="4">
        <f t="shared" si="71"/>
        <v>14981.417999999998</v>
      </c>
      <c r="L2266" t="s">
        <v>27</v>
      </c>
      <c r="M2266" t="s">
        <v>123</v>
      </c>
      <c r="N2266" t="s">
        <v>22</v>
      </c>
      <c r="O2266" t="s">
        <v>89</v>
      </c>
      <c r="P2266" s="5">
        <v>0.3</v>
      </c>
      <c r="Q2266">
        <v>4.7</v>
      </c>
      <c r="R2266" t="s">
        <v>23</v>
      </c>
    </row>
    <row r="2267" spans="1:18" x14ac:dyDescent="0.3">
      <c r="A2267" t="s">
        <v>9534</v>
      </c>
      <c r="B2267" s="1">
        <v>44629</v>
      </c>
      <c r="C2267" t="s">
        <v>9535</v>
      </c>
      <c r="D2267" t="s">
        <v>56</v>
      </c>
      <c r="E2267" t="s">
        <v>57</v>
      </c>
      <c r="F2267">
        <v>4</v>
      </c>
      <c r="G2267">
        <v>4</v>
      </c>
      <c r="H2267" s="4">
        <v>1483.16</v>
      </c>
      <c r="I2267" s="4">
        <v>1557.3180000000002</v>
      </c>
      <c r="J2267" s="4">
        <f t="shared" si="70"/>
        <v>280.3420000000005</v>
      </c>
      <c r="K2267" s="4">
        <f t="shared" si="71"/>
        <v>6229.2720000000008</v>
      </c>
      <c r="L2267" t="s">
        <v>27</v>
      </c>
      <c r="M2267" t="s">
        <v>28</v>
      </c>
      <c r="N2267" t="s">
        <v>71</v>
      </c>
      <c r="O2267" t="s">
        <v>30</v>
      </c>
      <c r="P2267" s="5">
        <v>16.29</v>
      </c>
      <c r="Q2267">
        <v>1.3</v>
      </c>
      <c r="R2267" t="s">
        <v>23</v>
      </c>
    </row>
    <row r="2268" spans="1:18" x14ac:dyDescent="0.3">
      <c r="A2268" t="s">
        <v>10732</v>
      </c>
      <c r="B2268" s="1">
        <v>44629</v>
      </c>
      <c r="C2268" t="s">
        <v>10733</v>
      </c>
      <c r="D2268" t="s">
        <v>116</v>
      </c>
      <c r="E2268" t="s">
        <v>50</v>
      </c>
      <c r="F2268">
        <v>20</v>
      </c>
      <c r="G2268">
        <v>16</v>
      </c>
      <c r="H2268" s="4">
        <v>835.4</v>
      </c>
      <c r="I2268" s="4">
        <v>910.58600000000001</v>
      </c>
      <c r="J2268" s="4">
        <f t="shared" si="70"/>
        <v>1162.5060000000005</v>
      </c>
      <c r="K2268" s="4">
        <f t="shared" si="71"/>
        <v>14569.376</v>
      </c>
      <c r="L2268" t="s">
        <v>51</v>
      </c>
      <c r="M2268" t="s">
        <v>42</v>
      </c>
      <c r="N2268" t="s">
        <v>71</v>
      </c>
      <c r="O2268" t="s">
        <v>67</v>
      </c>
      <c r="P2268" s="5">
        <v>40.47</v>
      </c>
      <c r="Q2268">
        <v>2.7</v>
      </c>
      <c r="R2268" t="s">
        <v>23</v>
      </c>
    </row>
    <row r="2269" spans="1:18" x14ac:dyDescent="0.3">
      <c r="A2269" t="s">
        <v>2823</v>
      </c>
      <c r="B2269" s="1">
        <v>44630</v>
      </c>
      <c r="C2269" t="s">
        <v>2824</v>
      </c>
      <c r="D2269" t="s">
        <v>65</v>
      </c>
      <c r="E2269" t="s">
        <v>82</v>
      </c>
      <c r="F2269">
        <v>10</v>
      </c>
      <c r="G2269">
        <v>8</v>
      </c>
      <c r="H2269" s="4">
        <v>636.78</v>
      </c>
      <c r="I2269" s="4">
        <v>719.56139999999994</v>
      </c>
      <c r="J2269" s="4">
        <f t="shared" si="70"/>
        <v>634.10119999999972</v>
      </c>
      <c r="K2269" s="4">
        <f t="shared" si="71"/>
        <v>5756.4911999999995</v>
      </c>
      <c r="L2269" t="s">
        <v>20</v>
      </c>
      <c r="M2269" t="s">
        <v>123</v>
      </c>
      <c r="N2269" t="s">
        <v>36</v>
      </c>
      <c r="O2269" t="s">
        <v>89</v>
      </c>
      <c r="P2269" s="5">
        <v>28.15</v>
      </c>
      <c r="Q2269">
        <v>1.4</v>
      </c>
      <c r="R2269" t="s">
        <v>23</v>
      </c>
    </row>
    <row r="2270" spans="1:18" x14ac:dyDescent="0.3">
      <c r="A2270" t="s">
        <v>5744</v>
      </c>
      <c r="B2270" s="1">
        <v>44630</v>
      </c>
      <c r="C2270" t="s">
        <v>5745</v>
      </c>
      <c r="D2270" t="s">
        <v>141</v>
      </c>
      <c r="E2270" t="s">
        <v>50</v>
      </c>
      <c r="F2270">
        <v>16</v>
      </c>
      <c r="G2270">
        <v>16</v>
      </c>
      <c r="H2270" s="4">
        <v>1090.83</v>
      </c>
      <c r="I2270" s="4">
        <v>1232.6378999999997</v>
      </c>
      <c r="J2270" s="4">
        <f t="shared" si="70"/>
        <v>2249.7063999999968</v>
      </c>
      <c r="K2270" s="4">
        <f t="shared" si="71"/>
        <v>19722.206399999995</v>
      </c>
      <c r="L2270" t="s">
        <v>66</v>
      </c>
      <c r="M2270" t="s">
        <v>79</v>
      </c>
      <c r="N2270" t="s">
        <v>22</v>
      </c>
      <c r="O2270" t="s">
        <v>89</v>
      </c>
      <c r="P2270" s="5">
        <v>19.22</v>
      </c>
      <c r="Q2270">
        <v>2.9</v>
      </c>
      <c r="R2270" t="s">
        <v>74</v>
      </c>
    </row>
    <row r="2271" spans="1:18" x14ac:dyDescent="0.3">
      <c r="A2271" t="s">
        <v>1222</v>
      </c>
      <c r="B2271" s="1">
        <v>44631</v>
      </c>
      <c r="C2271" t="s">
        <v>1223</v>
      </c>
      <c r="D2271" t="s">
        <v>109</v>
      </c>
      <c r="E2271" t="s">
        <v>46</v>
      </c>
      <c r="F2271">
        <v>14</v>
      </c>
      <c r="G2271">
        <v>11</v>
      </c>
      <c r="H2271" s="4">
        <v>853.02</v>
      </c>
      <c r="I2271" s="4">
        <v>904.20119999999997</v>
      </c>
      <c r="J2271" s="4">
        <f t="shared" si="70"/>
        <v>519.88320000000078</v>
      </c>
      <c r="K2271" s="4">
        <f t="shared" si="71"/>
        <v>9946.2132000000001</v>
      </c>
      <c r="L2271" t="s">
        <v>47</v>
      </c>
      <c r="M2271" t="s">
        <v>86</v>
      </c>
      <c r="N2271" t="s">
        <v>29</v>
      </c>
      <c r="O2271" t="s">
        <v>53</v>
      </c>
      <c r="P2271" s="5">
        <v>43.11</v>
      </c>
      <c r="Q2271">
        <v>2.2000000000000002</v>
      </c>
      <c r="R2271" t="s">
        <v>23</v>
      </c>
    </row>
    <row r="2272" spans="1:18" x14ac:dyDescent="0.3">
      <c r="A2272" t="s">
        <v>3936</v>
      </c>
      <c r="B2272" s="1">
        <v>44631</v>
      </c>
      <c r="C2272" t="s">
        <v>3937</v>
      </c>
      <c r="D2272" t="s">
        <v>56</v>
      </c>
      <c r="E2272" t="s">
        <v>57</v>
      </c>
      <c r="F2272">
        <v>8</v>
      </c>
      <c r="G2272">
        <v>6</v>
      </c>
      <c r="H2272" s="4">
        <v>541.37</v>
      </c>
      <c r="I2272" s="4">
        <v>600.92070000000001</v>
      </c>
      <c r="J2272" s="4">
        <f t="shared" si="70"/>
        <v>332.35419999999959</v>
      </c>
      <c r="K2272" s="4">
        <f t="shared" si="71"/>
        <v>3605.5241999999998</v>
      </c>
      <c r="L2272" t="s">
        <v>27</v>
      </c>
      <c r="M2272" t="s">
        <v>21</v>
      </c>
      <c r="N2272" t="s">
        <v>71</v>
      </c>
      <c r="O2272" t="s">
        <v>37</v>
      </c>
      <c r="P2272" s="5">
        <v>24.95</v>
      </c>
      <c r="Q2272">
        <v>3.4</v>
      </c>
      <c r="R2272" t="s">
        <v>23</v>
      </c>
    </row>
    <row r="2273" spans="1:18" x14ac:dyDescent="0.3">
      <c r="A2273" t="s">
        <v>6985</v>
      </c>
      <c r="B2273" s="1">
        <v>44631</v>
      </c>
      <c r="C2273" t="s">
        <v>6986</v>
      </c>
      <c r="D2273" t="s">
        <v>85</v>
      </c>
      <c r="E2273" t="s">
        <v>82</v>
      </c>
      <c r="F2273">
        <v>16</v>
      </c>
      <c r="G2273">
        <v>16</v>
      </c>
      <c r="H2273" s="4">
        <v>1338.72</v>
      </c>
      <c r="I2273" s="4">
        <v>1526.1408000000001</v>
      </c>
      <c r="J2273" s="4">
        <f t="shared" si="70"/>
        <v>2998.0828000000015</v>
      </c>
      <c r="K2273" s="4">
        <f t="shared" si="71"/>
        <v>24418.252800000002</v>
      </c>
      <c r="L2273" t="s">
        <v>47</v>
      </c>
      <c r="M2273" t="s">
        <v>28</v>
      </c>
      <c r="N2273" t="s">
        <v>22</v>
      </c>
      <c r="O2273" t="s">
        <v>67</v>
      </c>
      <c r="P2273" s="5">
        <v>0.65</v>
      </c>
      <c r="Q2273">
        <v>3.7</v>
      </c>
      <c r="R2273" t="s">
        <v>23</v>
      </c>
    </row>
    <row r="2274" spans="1:18" x14ac:dyDescent="0.3">
      <c r="A2274" t="s">
        <v>1258</v>
      </c>
      <c r="B2274" s="1">
        <v>44632</v>
      </c>
      <c r="C2274" t="s">
        <v>1259</v>
      </c>
      <c r="D2274" t="s">
        <v>109</v>
      </c>
      <c r="E2274" t="s">
        <v>46</v>
      </c>
      <c r="F2274">
        <v>16</v>
      </c>
      <c r="G2274">
        <v>16</v>
      </c>
      <c r="H2274" s="4">
        <v>500.62</v>
      </c>
      <c r="I2274" s="4">
        <v>535.66340000000002</v>
      </c>
      <c r="J2274" s="4">
        <f t="shared" si="70"/>
        <v>553.15440000000035</v>
      </c>
      <c r="K2274" s="4">
        <f t="shared" si="71"/>
        <v>8570.6144000000004</v>
      </c>
      <c r="L2274" t="s">
        <v>47</v>
      </c>
      <c r="M2274" t="s">
        <v>79</v>
      </c>
      <c r="N2274" t="s">
        <v>71</v>
      </c>
      <c r="O2274" t="s">
        <v>30</v>
      </c>
      <c r="P2274" s="5">
        <v>7.54</v>
      </c>
      <c r="Q2274">
        <v>1.7</v>
      </c>
      <c r="R2274" t="s">
        <v>23</v>
      </c>
    </row>
    <row r="2275" spans="1:18" x14ac:dyDescent="0.3">
      <c r="A2275" t="s">
        <v>3342</v>
      </c>
      <c r="B2275" s="1">
        <v>44632</v>
      </c>
      <c r="C2275" t="s">
        <v>3343</v>
      </c>
      <c r="D2275" t="s">
        <v>130</v>
      </c>
      <c r="E2275" t="s">
        <v>82</v>
      </c>
      <c r="F2275">
        <v>2</v>
      </c>
      <c r="G2275">
        <v>2</v>
      </c>
      <c r="H2275" s="4">
        <v>301.5</v>
      </c>
      <c r="I2275" s="4">
        <v>316.57499999999999</v>
      </c>
      <c r="J2275" s="4">
        <f t="shared" si="70"/>
        <v>27.529999999999976</v>
      </c>
      <c r="K2275" s="4">
        <f t="shared" si="71"/>
        <v>633.15</v>
      </c>
      <c r="L2275" t="s">
        <v>27</v>
      </c>
      <c r="M2275" t="s">
        <v>28</v>
      </c>
      <c r="N2275" t="s">
        <v>22</v>
      </c>
      <c r="O2275" t="s">
        <v>37</v>
      </c>
      <c r="P2275" s="5">
        <v>2.62</v>
      </c>
      <c r="Q2275">
        <v>4.2</v>
      </c>
      <c r="R2275" t="s">
        <v>23</v>
      </c>
    </row>
    <row r="2276" spans="1:18" x14ac:dyDescent="0.3">
      <c r="A2276" t="s">
        <v>6568</v>
      </c>
      <c r="B2276" s="1">
        <v>44632</v>
      </c>
      <c r="C2276" t="s">
        <v>6569</v>
      </c>
      <c r="D2276" t="s">
        <v>56</v>
      </c>
      <c r="E2276" t="s">
        <v>57</v>
      </c>
      <c r="F2276">
        <v>16</v>
      </c>
      <c r="G2276">
        <v>15</v>
      </c>
      <c r="H2276" s="4">
        <v>136.30000000000001</v>
      </c>
      <c r="I2276" s="4">
        <v>156.745</v>
      </c>
      <c r="J2276" s="4">
        <f t="shared" si="70"/>
        <v>270.37499999999994</v>
      </c>
      <c r="K2276" s="4">
        <f t="shared" si="71"/>
        <v>2351.1750000000002</v>
      </c>
      <c r="L2276" t="s">
        <v>47</v>
      </c>
      <c r="M2276" t="s">
        <v>86</v>
      </c>
      <c r="N2276" t="s">
        <v>22</v>
      </c>
      <c r="O2276" t="s">
        <v>37</v>
      </c>
      <c r="P2276" s="5">
        <v>36.299999999999997</v>
      </c>
      <c r="Q2276">
        <v>4.3</v>
      </c>
      <c r="R2276" t="s">
        <v>23</v>
      </c>
    </row>
    <row r="2277" spans="1:18" x14ac:dyDescent="0.3">
      <c r="A2277" t="s">
        <v>7413</v>
      </c>
      <c r="B2277" s="1">
        <v>44633</v>
      </c>
      <c r="C2277" t="s">
        <v>7414</v>
      </c>
      <c r="D2277" t="s">
        <v>61</v>
      </c>
      <c r="E2277" t="s">
        <v>70</v>
      </c>
      <c r="F2277">
        <v>20</v>
      </c>
      <c r="G2277">
        <v>20</v>
      </c>
      <c r="H2277" s="4">
        <v>1261.55</v>
      </c>
      <c r="I2277" s="4">
        <v>1412.9360000000001</v>
      </c>
      <c r="J2277" s="4">
        <f t="shared" si="70"/>
        <v>3020.8300000000013</v>
      </c>
      <c r="K2277" s="4">
        <f t="shared" si="71"/>
        <v>28258.720000000001</v>
      </c>
      <c r="L2277" t="s">
        <v>27</v>
      </c>
      <c r="M2277" t="s">
        <v>79</v>
      </c>
      <c r="N2277" t="s">
        <v>36</v>
      </c>
      <c r="O2277" t="s">
        <v>30</v>
      </c>
      <c r="P2277" s="5">
        <v>6.89</v>
      </c>
      <c r="Q2277">
        <v>2.9</v>
      </c>
      <c r="R2277" t="s">
        <v>23</v>
      </c>
    </row>
    <row r="2278" spans="1:18" x14ac:dyDescent="0.3">
      <c r="A2278" t="s">
        <v>7417</v>
      </c>
      <c r="B2278" s="1">
        <v>44633</v>
      </c>
      <c r="C2278" t="s">
        <v>7418</v>
      </c>
      <c r="D2278" t="s">
        <v>94</v>
      </c>
      <c r="E2278" t="s">
        <v>50</v>
      </c>
      <c r="F2278">
        <v>15</v>
      </c>
      <c r="G2278">
        <v>14</v>
      </c>
      <c r="H2278" s="4">
        <v>739.23</v>
      </c>
      <c r="I2278" s="4">
        <v>842.72220000000016</v>
      </c>
      <c r="J2278" s="4">
        <f t="shared" si="70"/>
        <v>1432.3208000000011</v>
      </c>
      <c r="K2278" s="4">
        <f t="shared" si="71"/>
        <v>11798.110800000002</v>
      </c>
      <c r="L2278" t="s">
        <v>47</v>
      </c>
      <c r="M2278" t="s">
        <v>79</v>
      </c>
      <c r="N2278" t="s">
        <v>29</v>
      </c>
      <c r="O2278" t="s">
        <v>67</v>
      </c>
      <c r="P2278" s="5">
        <v>16.57</v>
      </c>
      <c r="Q2278">
        <v>2.9</v>
      </c>
      <c r="R2278" t="s">
        <v>23</v>
      </c>
    </row>
    <row r="2279" spans="1:18" x14ac:dyDescent="0.3">
      <c r="A2279" t="s">
        <v>9597</v>
      </c>
      <c r="B2279" s="1">
        <v>44633</v>
      </c>
      <c r="C2279" t="s">
        <v>3235</v>
      </c>
      <c r="D2279" t="s">
        <v>65</v>
      </c>
      <c r="E2279" t="s">
        <v>82</v>
      </c>
      <c r="F2279">
        <v>16</v>
      </c>
      <c r="G2279">
        <v>15</v>
      </c>
      <c r="H2279" s="4">
        <v>6</v>
      </c>
      <c r="I2279" s="4">
        <v>6.42</v>
      </c>
      <c r="J2279" s="4">
        <f t="shared" si="70"/>
        <v>-33.840000000000003</v>
      </c>
      <c r="K2279" s="4">
        <f t="shared" si="71"/>
        <v>96.3</v>
      </c>
      <c r="L2279" t="s">
        <v>66</v>
      </c>
      <c r="M2279" t="s">
        <v>123</v>
      </c>
      <c r="N2279" t="s">
        <v>29</v>
      </c>
      <c r="O2279" t="s">
        <v>89</v>
      </c>
      <c r="P2279" s="5">
        <v>40.14</v>
      </c>
      <c r="Q2279">
        <v>3</v>
      </c>
      <c r="R2279" t="s">
        <v>74</v>
      </c>
    </row>
    <row r="2280" spans="1:18" x14ac:dyDescent="0.3">
      <c r="A2280" t="s">
        <v>9643</v>
      </c>
      <c r="B2280" s="1">
        <v>44633</v>
      </c>
      <c r="C2280" t="s">
        <v>8504</v>
      </c>
      <c r="D2280" t="s">
        <v>33</v>
      </c>
      <c r="E2280" t="s">
        <v>70</v>
      </c>
      <c r="F2280">
        <v>15</v>
      </c>
      <c r="G2280">
        <v>12</v>
      </c>
      <c r="H2280" s="4">
        <v>615.9</v>
      </c>
      <c r="I2280" s="4">
        <v>671.33100000000002</v>
      </c>
      <c r="J2280" s="4">
        <f t="shared" si="70"/>
        <v>633.25200000000052</v>
      </c>
      <c r="K2280" s="4">
        <f t="shared" si="71"/>
        <v>8055.9719999999998</v>
      </c>
      <c r="L2280" t="s">
        <v>27</v>
      </c>
      <c r="M2280" t="s">
        <v>28</v>
      </c>
      <c r="N2280" t="s">
        <v>29</v>
      </c>
      <c r="O2280" t="s">
        <v>89</v>
      </c>
      <c r="P2280" s="5">
        <v>31.92</v>
      </c>
      <c r="Q2280">
        <v>2.1</v>
      </c>
      <c r="R2280" t="s">
        <v>23</v>
      </c>
    </row>
    <row r="2281" spans="1:18" x14ac:dyDescent="0.3">
      <c r="A2281" t="s">
        <v>3227</v>
      </c>
      <c r="B2281" s="1">
        <v>44634</v>
      </c>
      <c r="C2281" t="s">
        <v>3228</v>
      </c>
      <c r="D2281" t="s">
        <v>141</v>
      </c>
      <c r="E2281" t="s">
        <v>50</v>
      </c>
      <c r="F2281">
        <v>1</v>
      </c>
      <c r="G2281">
        <v>1</v>
      </c>
      <c r="H2281" s="4">
        <v>263.81</v>
      </c>
      <c r="I2281" s="4">
        <v>290.19100000000003</v>
      </c>
      <c r="J2281" s="4">
        <f t="shared" si="70"/>
        <v>9.9410000000000274</v>
      </c>
      <c r="K2281" s="4">
        <f t="shared" si="71"/>
        <v>290.19100000000003</v>
      </c>
      <c r="L2281" t="s">
        <v>66</v>
      </c>
      <c r="M2281" t="s">
        <v>42</v>
      </c>
      <c r="N2281" t="s">
        <v>29</v>
      </c>
      <c r="O2281" t="s">
        <v>30</v>
      </c>
      <c r="P2281" s="5">
        <v>16.440000000000001</v>
      </c>
      <c r="Q2281">
        <v>3.1</v>
      </c>
      <c r="R2281" t="s">
        <v>23</v>
      </c>
    </row>
    <row r="2282" spans="1:18" x14ac:dyDescent="0.3">
      <c r="A2282" t="s">
        <v>10047</v>
      </c>
      <c r="B2282" s="1">
        <v>44634</v>
      </c>
      <c r="C2282" t="s">
        <v>10048</v>
      </c>
      <c r="D2282" t="s">
        <v>109</v>
      </c>
      <c r="E2282" t="s">
        <v>46</v>
      </c>
      <c r="F2282">
        <v>18</v>
      </c>
      <c r="G2282">
        <v>15</v>
      </c>
      <c r="H2282" s="4">
        <v>1388.17</v>
      </c>
      <c r="I2282" s="4">
        <v>1471.4602000000002</v>
      </c>
      <c r="J2282" s="4">
        <f t="shared" si="70"/>
        <v>1236.0329999999992</v>
      </c>
      <c r="K2282" s="4">
        <f t="shared" si="71"/>
        <v>22071.903000000002</v>
      </c>
      <c r="L2282" t="s">
        <v>47</v>
      </c>
      <c r="M2282" t="s">
        <v>42</v>
      </c>
      <c r="N2282" t="s">
        <v>22</v>
      </c>
      <c r="O2282" t="s">
        <v>53</v>
      </c>
      <c r="P2282" s="5">
        <v>13.32</v>
      </c>
      <c r="Q2282">
        <v>1.4</v>
      </c>
      <c r="R2282" t="s">
        <v>23</v>
      </c>
    </row>
    <row r="2283" spans="1:18" x14ac:dyDescent="0.3">
      <c r="A2283" t="s">
        <v>934</v>
      </c>
      <c r="B2283" s="1">
        <v>44635</v>
      </c>
      <c r="C2283" t="s">
        <v>935</v>
      </c>
      <c r="D2283" t="s">
        <v>40</v>
      </c>
      <c r="E2283" t="s">
        <v>57</v>
      </c>
      <c r="F2283">
        <v>14</v>
      </c>
      <c r="G2283">
        <v>11</v>
      </c>
      <c r="H2283" s="4">
        <v>1412.18</v>
      </c>
      <c r="I2283" s="4">
        <v>1539.2762000000002</v>
      </c>
      <c r="J2283" s="4">
        <f t="shared" si="70"/>
        <v>1392.7482000000014</v>
      </c>
      <c r="K2283" s="4">
        <f t="shared" si="71"/>
        <v>16932.038200000003</v>
      </c>
      <c r="L2283" t="s">
        <v>20</v>
      </c>
      <c r="M2283" t="s">
        <v>21</v>
      </c>
      <c r="N2283" t="s">
        <v>22</v>
      </c>
      <c r="O2283" t="s">
        <v>37</v>
      </c>
      <c r="P2283" s="5">
        <v>5.31</v>
      </c>
      <c r="Q2283">
        <v>4.5</v>
      </c>
      <c r="R2283" t="s">
        <v>23</v>
      </c>
    </row>
    <row r="2284" spans="1:18" x14ac:dyDescent="0.3">
      <c r="A2284" t="s">
        <v>6370</v>
      </c>
      <c r="B2284" s="1">
        <v>44635</v>
      </c>
      <c r="C2284" t="s">
        <v>6371</v>
      </c>
      <c r="D2284" t="s">
        <v>133</v>
      </c>
      <c r="E2284" t="s">
        <v>50</v>
      </c>
      <c r="F2284">
        <v>12</v>
      </c>
      <c r="G2284">
        <v>12</v>
      </c>
      <c r="H2284" s="4">
        <v>385.38</v>
      </c>
      <c r="I2284" s="4">
        <v>439.33320000000003</v>
      </c>
      <c r="J2284" s="4">
        <f t="shared" si="70"/>
        <v>610.96840000000088</v>
      </c>
      <c r="K2284" s="4">
        <f t="shared" si="71"/>
        <v>5271.9984000000004</v>
      </c>
      <c r="L2284" t="s">
        <v>66</v>
      </c>
      <c r="M2284" t="s">
        <v>35</v>
      </c>
      <c r="N2284" t="s">
        <v>29</v>
      </c>
      <c r="O2284" t="s">
        <v>30</v>
      </c>
      <c r="P2284" s="5">
        <v>36.47</v>
      </c>
      <c r="Q2284">
        <v>4</v>
      </c>
      <c r="R2284" t="s">
        <v>23</v>
      </c>
    </row>
    <row r="2285" spans="1:18" x14ac:dyDescent="0.3">
      <c r="A2285" t="s">
        <v>3054</v>
      </c>
      <c r="B2285" s="1">
        <v>44636</v>
      </c>
      <c r="C2285" t="s">
        <v>3055</v>
      </c>
      <c r="D2285" t="s">
        <v>85</v>
      </c>
      <c r="E2285" t="s">
        <v>82</v>
      </c>
      <c r="F2285">
        <v>7</v>
      </c>
      <c r="G2285">
        <v>6</v>
      </c>
      <c r="H2285" s="4">
        <v>273.42</v>
      </c>
      <c r="I2285" s="4">
        <v>292.55940000000004</v>
      </c>
      <c r="J2285" s="4">
        <f t="shared" si="70"/>
        <v>90.346400000000145</v>
      </c>
      <c r="K2285" s="4">
        <f t="shared" si="71"/>
        <v>1755.3564000000001</v>
      </c>
      <c r="L2285" t="s">
        <v>47</v>
      </c>
      <c r="M2285" t="s">
        <v>21</v>
      </c>
      <c r="N2285" t="s">
        <v>36</v>
      </c>
      <c r="O2285" t="s">
        <v>30</v>
      </c>
      <c r="P2285" s="5">
        <v>24.49</v>
      </c>
      <c r="Q2285">
        <v>5</v>
      </c>
      <c r="R2285" t="s">
        <v>23</v>
      </c>
    </row>
    <row r="2286" spans="1:18" x14ac:dyDescent="0.3">
      <c r="A2286" t="s">
        <v>4334</v>
      </c>
      <c r="B2286" s="1">
        <v>44636</v>
      </c>
      <c r="C2286" t="s">
        <v>4335</v>
      </c>
      <c r="D2286" t="s">
        <v>133</v>
      </c>
      <c r="E2286" t="s">
        <v>50</v>
      </c>
      <c r="F2286">
        <v>5</v>
      </c>
      <c r="G2286">
        <v>5</v>
      </c>
      <c r="H2286" s="4">
        <v>1202.72</v>
      </c>
      <c r="I2286" s="4">
        <v>1274.8832</v>
      </c>
      <c r="J2286" s="4">
        <f t="shared" si="70"/>
        <v>325.91599999999983</v>
      </c>
      <c r="K2286" s="4">
        <f t="shared" si="71"/>
        <v>6374.4160000000002</v>
      </c>
      <c r="L2286" t="s">
        <v>66</v>
      </c>
      <c r="M2286" t="s">
        <v>86</v>
      </c>
      <c r="N2286" t="s">
        <v>29</v>
      </c>
      <c r="O2286" t="s">
        <v>30</v>
      </c>
      <c r="P2286" s="5">
        <v>34.9</v>
      </c>
      <c r="Q2286">
        <v>3.3</v>
      </c>
      <c r="R2286" t="s">
        <v>23</v>
      </c>
    </row>
    <row r="2287" spans="1:18" x14ac:dyDescent="0.3">
      <c r="A2287" t="s">
        <v>2444</v>
      </c>
      <c r="B2287" s="1">
        <v>44637</v>
      </c>
      <c r="C2287" t="s">
        <v>2445</v>
      </c>
      <c r="D2287" t="s">
        <v>116</v>
      </c>
      <c r="E2287" t="s">
        <v>50</v>
      </c>
      <c r="F2287">
        <v>9</v>
      </c>
      <c r="G2287">
        <v>7</v>
      </c>
      <c r="H2287" s="4">
        <v>152.58000000000001</v>
      </c>
      <c r="I2287" s="4">
        <v>160.20900000000003</v>
      </c>
      <c r="J2287" s="4">
        <f t="shared" si="70"/>
        <v>30.92300000000002</v>
      </c>
      <c r="K2287" s="4">
        <f t="shared" si="71"/>
        <v>1121.4630000000002</v>
      </c>
      <c r="L2287" t="s">
        <v>27</v>
      </c>
      <c r="M2287" t="s">
        <v>42</v>
      </c>
      <c r="N2287" t="s">
        <v>71</v>
      </c>
      <c r="O2287" t="s">
        <v>37</v>
      </c>
      <c r="P2287" s="5">
        <v>22.48</v>
      </c>
      <c r="Q2287">
        <v>4.0999999999999996</v>
      </c>
      <c r="R2287" t="s">
        <v>23</v>
      </c>
    </row>
    <row r="2288" spans="1:18" x14ac:dyDescent="0.3">
      <c r="A2288" t="s">
        <v>5171</v>
      </c>
      <c r="B2288" s="1">
        <v>44637</v>
      </c>
      <c r="C2288" t="s">
        <v>5172</v>
      </c>
      <c r="D2288" t="s">
        <v>109</v>
      </c>
      <c r="E2288" t="s">
        <v>46</v>
      </c>
      <c r="F2288">
        <v>20</v>
      </c>
      <c r="G2288">
        <v>18</v>
      </c>
      <c r="H2288" s="4">
        <v>934.34</v>
      </c>
      <c r="I2288" s="4">
        <v>1074.491</v>
      </c>
      <c r="J2288" s="4">
        <f t="shared" si="70"/>
        <v>2513.9680000000008</v>
      </c>
      <c r="K2288" s="4">
        <f t="shared" si="71"/>
        <v>19340.838</v>
      </c>
      <c r="L2288" t="s">
        <v>66</v>
      </c>
      <c r="M2288" t="s">
        <v>28</v>
      </c>
      <c r="N2288" t="s">
        <v>22</v>
      </c>
      <c r="O2288" t="s">
        <v>67</v>
      </c>
      <c r="P2288" s="5">
        <v>8.75</v>
      </c>
      <c r="Q2288">
        <v>3.7</v>
      </c>
      <c r="R2288" t="s">
        <v>23</v>
      </c>
    </row>
    <row r="2289" spans="1:18" x14ac:dyDescent="0.3">
      <c r="A2289" t="s">
        <v>5238</v>
      </c>
      <c r="B2289" s="1">
        <v>44637</v>
      </c>
      <c r="C2289" t="s">
        <v>5239</v>
      </c>
      <c r="D2289" t="s">
        <v>40</v>
      </c>
      <c r="E2289" t="s">
        <v>57</v>
      </c>
      <c r="F2289">
        <v>1</v>
      </c>
      <c r="G2289">
        <v>1</v>
      </c>
      <c r="H2289" s="4">
        <v>6</v>
      </c>
      <c r="I2289" s="4">
        <v>6.42</v>
      </c>
      <c r="J2289" s="4">
        <f t="shared" si="70"/>
        <v>-8.33</v>
      </c>
      <c r="K2289" s="4">
        <f t="shared" si="71"/>
        <v>6.42</v>
      </c>
      <c r="L2289" t="s">
        <v>20</v>
      </c>
      <c r="M2289" t="s">
        <v>28</v>
      </c>
      <c r="N2289" t="s">
        <v>22</v>
      </c>
      <c r="O2289" t="s">
        <v>89</v>
      </c>
      <c r="P2289" s="5">
        <v>8.75</v>
      </c>
      <c r="Q2289">
        <v>1.4</v>
      </c>
      <c r="R2289" t="s">
        <v>74</v>
      </c>
    </row>
    <row r="2290" spans="1:18" x14ac:dyDescent="0.3">
      <c r="A2290" t="s">
        <v>4072</v>
      </c>
      <c r="B2290" s="1">
        <v>44638</v>
      </c>
      <c r="C2290" t="s">
        <v>4073</v>
      </c>
      <c r="D2290" t="s">
        <v>133</v>
      </c>
      <c r="E2290" t="s">
        <v>50</v>
      </c>
      <c r="F2290">
        <v>17</v>
      </c>
      <c r="G2290">
        <v>17</v>
      </c>
      <c r="H2290" s="4">
        <v>1309.98</v>
      </c>
      <c r="I2290" s="4">
        <v>1388.5788</v>
      </c>
      <c r="J2290" s="4">
        <f t="shared" si="70"/>
        <v>1321.6295999999995</v>
      </c>
      <c r="K2290" s="4">
        <f t="shared" si="71"/>
        <v>23605.839599999999</v>
      </c>
      <c r="L2290" t="s">
        <v>27</v>
      </c>
      <c r="M2290" t="s">
        <v>123</v>
      </c>
      <c r="N2290" t="s">
        <v>22</v>
      </c>
      <c r="O2290" t="s">
        <v>30</v>
      </c>
      <c r="P2290" s="5">
        <v>14.55</v>
      </c>
      <c r="Q2290">
        <v>2.1</v>
      </c>
      <c r="R2290" t="s">
        <v>23</v>
      </c>
    </row>
    <row r="2291" spans="1:18" x14ac:dyDescent="0.3">
      <c r="A2291" t="s">
        <v>5313</v>
      </c>
      <c r="B2291" s="1">
        <v>44638</v>
      </c>
      <c r="C2291" t="s">
        <v>5314</v>
      </c>
      <c r="D2291" t="s">
        <v>65</v>
      </c>
      <c r="E2291" t="s">
        <v>82</v>
      </c>
      <c r="F2291">
        <v>18</v>
      </c>
      <c r="G2291">
        <v>16</v>
      </c>
      <c r="H2291" s="4">
        <v>534.55999999999995</v>
      </c>
      <c r="I2291" s="4">
        <v>566.6336</v>
      </c>
      <c r="J2291" s="4">
        <f t="shared" si="70"/>
        <v>472.1676000000009</v>
      </c>
      <c r="K2291" s="4">
        <f t="shared" si="71"/>
        <v>9066.1376</v>
      </c>
      <c r="L2291" t="s">
        <v>51</v>
      </c>
      <c r="M2291" t="s">
        <v>42</v>
      </c>
      <c r="N2291" t="s">
        <v>22</v>
      </c>
      <c r="O2291" t="s">
        <v>67</v>
      </c>
      <c r="P2291" s="5">
        <v>41.01</v>
      </c>
      <c r="Q2291">
        <v>4.5999999999999996</v>
      </c>
      <c r="R2291" t="s">
        <v>23</v>
      </c>
    </row>
    <row r="2292" spans="1:18" x14ac:dyDescent="0.3">
      <c r="A2292" t="s">
        <v>7398</v>
      </c>
      <c r="B2292" s="1">
        <v>44638</v>
      </c>
      <c r="C2292" t="s">
        <v>7399</v>
      </c>
      <c r="D2292" t="s">
        <v>61</v>
      </c>
      <c r="E2292" t="s">
        <v>70</v>
      </c>
      <c r="F2292">
        <v>4</v>
      </c>
      <c r="G2292">
        <v>4</v>
      </c>
      <c r="H2292" s="4">
        <v>430.63</v>
      </c>
      <c r="I2292" s="4">
        <v>460.77410000000003</v>
      </c>
      <c r="J2292" s="4">
        <f t="shared" si="70"/>
        <v>85.83640000000014</v>
      </c>
      <c r="K2292" s="4">
        <f t="shared" si="71"/>
        <v>1843.0964000000001</v>
      </c>
      <c r="L2292" t="s">
        <v>51</v>
      </c>
      <c r="M2292" t="s">
        <v>86</v>
      </c>
      <c r="N2292" t="s">
        <v>22</v>
      </c>
      <c r="O2292" t="s">
        <v>67</v>
      </c>
      <c r="P2292" s="5">
        <v>34.74</v>
      </c>
      <c r="Q2292">
        <v>4.8</v>
      </c>
      <c r="R2292" t="s">
        <v>23</v>
      </c>
    </row>
    <row r="2293" spans="1:18" x14ac:dyDescent="0.3">
      <c r="A2293" t="s">
        <v>4767</v>
      </c>
      <c r="B2293" s="1">
        <v>44639</v>
      </c>
      <c r="C2293" t="s">
        <v>4768</v>
      </c>
      <c r="D2293" t="s">
        <v>61</v>
      </c>
      <c r="E2293" t="s">
        <v>70</v>
      </c>
      <c r="F2293">
        <v>5</v>
      </c>
      <c r="G2293">
        <v>5</v>
      </c>
      <c r="H2293" s="4">
        <v>680.14</v>
      </c>
      <c r="I2293" s="4">
        <v>775.35960000000011</v>
      </c>
      <c r="J2293" s="4">
        <f t="shared" si="70"/>
        <v>434.28800000000086</v>
      </c>
      <c r="K2293" s="4">
        <f t="shared" si="71"/>
        <v>3876.7980000000007</v>
      </c>
      <c r="L2293" t="s">
        <v>20</v>
      </c>
      <c r="M2293" t="s">
        <v>21</v>
      </c>
      <c r="N2293" t="s">
        <v>71</v>
      </c>
      <c r="O2293" t="s">
        <v>89</v>
      </c>
      <c r="P2293" s="5">
        <v>41.81</v>
      </c>
      <c r="Q2293">
        <v>2.2000000000000002</v>
      </c>
      <c r="R2293" t="s">
        <v>23</v>
      </c>
    </row>
    <row r="2294" spans="1:18" x14ac:dyDescent="0.3">
      <c r="A2294" t="s">
        <v>5274</v>
      </c>
      <c r="B2294" s="1">
        <v>44639</v>
      </c>
      <c r="C2294" t="s">
        <v>5275</v>
      </c>
      <c r="D2294" t="s">
        <v>141</v>
      </c>
      <c r="E2294" t="s">
        <v>50</v>
      </c>
      <c r="F2294">
        <v>8</v>
      </c>
      <c r="G2294">
        <v>8</v>
      </c>
      <c r="H2294" s="4">
        <v>358.65</v>
      </c>
      <c r="I2294" s="4">
        <v>387.34199999999998</v>
      </c>
      <c r="J2294" s="4">
        <f t="shared" si="70"/>
        <v>215.11600000000007</v>
      </c>
      <c r="K2294" s="4">
        <f t="shared" si="71"/>
        <v>3098.7359999999999</v>
      </c>
      <c r="L2294" t="s">
        <v>66</v>
      </c>
      <c r="M2294" t="s">
        <v>86</v>
      </c>
      <c r="N2294" t="s">
        <v>71</v>
      </c>
      <c r="O2294" t="s">
        <v>53</v>
      </c>
      <c r="P2294" s="5">
        <v>14.42</v>
      </c>
      <c r="Q2294">
        <v>4</v>
      </c>
      <c r="R2294" t="s">
        <v>23</v>
      </c>
    </row>
    <row r="2295" spans="1:18" x14ac:dyDescent="0.3">
      <c r="A2295" t="s">
        <v>1213</v>
      </c>
      <c r="B2295" s="1">
        <v>44640</v>
      </c>
      <c r="C2295" t="s">
        <v>1214</v>
      </c>
      <c r="D2295" t="s">
        <v>94</v>
      </c>
      <c r="E2295" t="s">
        <v>50</v>
      </c>
      <c r="F2295">
        <v>20</v>
      </c>
      <c r="G2295">
        <v>16</v>
      </c>
      <c r="H2295" s="4">
        <v>670.45</v>
      </c>
      <c r="I2295" s="4">
        <v>703.97250000000008</v>
      </c>
      <c r="J2295" s="4">
        <f t="shared" si="70"/>
        <v>492.92000000000058</v>
      </c>
      <c r="K2295" s="4">
        <f t="shared" si="71"/>
        <v>11263.560000000001</v>
      </c>
      <c r="L2295" t="s">
        <v>20</v>
      </c>
      <c r="M2295" t="s">
        <v>86</v>
      </c>
      <c r="N2295" t="s">
        <v>29</v>
      </c>
      <c r="O2295" t="s">
        <v>89</v>
      </c>
      <c r="P2295" s="5">
        <v>43.44</v>
      </c>
      <c r="Q2295">
        <v>2.2999999999999998</v>
      </c>
      <c r="R2295" t="s">
        <v>23</v>
      </c>
    </row>
    <row r="2296" spans="1:18" x14ac:dyDescent="0.3">
      <c r="A2296" t="s">
        <v>1228</v>
      </c>
      <c r="B2296" s="1">
        <v>44641</v>
      </c>
      <c r="C2296" t="s">
        <v>1229</v>
      </c>
      <c r="D2296" t="s">
        <v>109</v>
      </c>
      <c r="E2296" t="s">
        <v>46</v>
      </c>
      <c r="F2296">
        <v>1</v>
      </c>
      <c r="G2296">
        <v>1</v>
      </c>
      <c r="H2296" s="4">
        <v>83.24</v>
      </c>
      <c r="I2296" s="4">
        <v>91.564000000000007</v>
      </c>
      <c r="J2296" s="4">
        <f t="shared" si="70"/>
        <v>6.3940000000000126</v>
      </c>
      <c r="K2296" s="4">
        <f t="shared" si="71"/>
        <v>91.564000000000007</v>
      </c>
      <c r="L2296" t="s">
        <v>20</v>
      </c>
      <c r="M2296" t="s">
        <v>79</v>
      </c>
      <c r="N2296" t="s">
        <v>71</v>
      </c>
      <c r="O2296" t="s">
        <v>30</v>
      </c>
      <c r="P2296" s="5">
        <v>1.93</v>
      </c>
      <c r="Q2296">
        <v>1.4</v>
      </c>
      <c r="R2296" t="s">
        <v>23</v>
      </c>
    </row>
    <row r="2297" spans="1:18" x14ac:dyDescent="0.3">
      <c r="A2297" t="s">
        <v>2397</v>
      </c>
      <c r="B2297" s="1">
        <v>44641</v>
      </c>
      <c r="C2297" t="s">
        <v>2398</v>
      </c>
      <c r="D2297" t="s">
        <v>61</v>
      </c>
      <c r="E2297" t="s">
        <v>70</v>
      </c>
      <c r="F2297">
        <v>11</v>
      </c>
      <c r="G2297">
        <v>9</v>
      </c>
      <c r="H2297" s="4">
        <v>753.45</v>
      </c>
      <c r="I2297" s="4">
        <v>806.19150000000013</v>
      </c>
      <c r="J2297" s="4">
        <f t="shared" si="70"/>
        <v>432.73350000000079</v>
      </c>
      <c r="K2297" s="4">
        <f t="shared" si="71"/>
        <v>7255.723500000001</v>
      </c>
      <c r="L2297" t="s">
        <v>47</v>
      </c>
      <c r="M2297" t="s">
        <v>123</v>
      </c>
      <c r="N2297" t="s">
        <v>71</v>
      </c>
      <c r="O2297" t="s">
        <v>30</v>
      </c>
      <c r="P2297" s="5">
        <v>41.94</v>
      </c>
      <c r="Q2297">
        <v>2.6</v>
      </c>
      <c r="R2297" t="s">
        <v>23</v>
      </c>
    </row>
    <row r="2298" spans="1:18" x14ac:dyDescent="0.3">
      <c r="A2298" t="s">
        <v>4201</v>
      </c>
      <c r="B2298" s="1">
        <v>44641</v>
      </c>
      <c r="C2298" t="s">
        <v>4202</v>
      </c>
      <c r="D2298" t="s">
        <v>109</v>
      </c>
      <c r="E2298" t="s">
        <v>46</v>
      </c>
      <c r="F2298">
        <v>17</v>
      </c>
      <c r="G2298">
        <v>15</v>
      </c>
      <c r="H2298" s="4">
        <v>1079.01</v>
      </c>
      <c r="I2298" s="4">
        <v>1208.4912000000002</v>
      </c>
      <c r="J2298" s="4">
        <f t="shared" si="70"/>
        <v>1922.1580000000026</v>
      </c>
      <c r="K2298" s="4">
        <f t="shared" si="71"/>
        <v>18127.368000000002</v>
      </c>
      <c r="L2298" t="s">
        <v>20</v>
      </c>
      <c r="M2298" t="s">
        <v>79</v>
      </c>
      <c r="N2298" t="s">
        <v>22</v>
      </c>
      <c r="O2298" t="s">
        <v>53</v>
      </c>
      <c r="P2298" s="5">
        <v>20.059999999999999</v>
      </c>
      <c r="Q2298">
        <v>1.4</v>
      </c>
      <c r="R2298" t="s">
        <v>23</v>
      </c>
    </row>
    <row r="2299" spans="1:18" x14ac:dyDescent="0.3">
      <c r="A2299" t="s">
        <v>6855</v>
      </c>
      <c r="B2299" s="1">
        <v>44641</v>
      </c>
      <c r="C2299" t="s">
        <v>6856</v>
      </c>
      <c r="D2299" t="s">
        <v>94</v>
      </c>
      <c r="E2299" t="s">
        <v>50</v>
      </c>
      <c r="F2299">
        <v>11</v>
      </c>
      <c r="G2299">
        <v>11</v>
      </c>
      <c r="H2299" s="4">
        <v>1039.56</v>
      </c>
      <c r="I2299" s="4">
        <v>1174.7027999999998</v>
      </c>
      <c r="J2299" s="4">
        <f t="shared" si="70"/>
        <v>1449.0307999999977</v>
      </c>
      <c r="K2299" s="4">
        <f t="shared" si="71"/>
        <v>12921.730799999998</v>
      </c>
      <c r="L2299" t="s">
        <v>51</v>
      </c>
      <c r="M2299" t="s">
        <v>123</v>
      </c>
      <c r="N2299" t="s">
        <v>22</v>
      </c>
      <c r="O2299" t="s">
        <v>67</v>
      </c>
      <c r="P2299" s="5">
        <v>37.54</v>
      </c>
      <c r="Q2299">
        <v>3.8</v>
      </c>
      <c r="R2299" t="s">
        <v>23</v>
      </c>
    </row>
    <row r="2300" spans="1:18" x14ac:dyDescent="0.3">
      <c r="A2300" t="s">
        <v>8668</v>
      </c>
      <c r="B2300" s="1">
        <v>44641</v>
      </c>
      <c r="C2300" t="s">
        <v>8669</v>
      </c>
      <c r="D2300" t="s">
        <v>85</v>
      </c>
      <c r="E2300" t="s">
        <v>82</v>
      </c>
      <c r="F2300">
        <v>5</v>
      </c>
      <c r="G2300">
        <v>5</v>
      </c>
      <c r="H2300" s="4">
        <v>1073.3</v>
      </c>
      <c r="I2300" s="4">
        <v>1137.6980000000001</v>
      </c>
      <c r="J2300" s="4">
        <f t="shared" si="70"/>
        <v>278.38000000000068</v>
      </c>
      <c r="K2300" s="4">
        <f t="shared" si="71"/>
        <v>5688.4900000000007</v>
      </c>
      <c r="L2300" t="s">
        <v>47</v>
      </c>
      <c r="M2300" t="s">
        <v>86</v>
      </c>
      <c r="N2300" t="s">
        <v>22</v>
      </c>
      <c r="O2300" t="s">
        <v>37</v>
      </c>
      <c r="P2300" s="5">
        <v>43.61</v>
      </c>
      <c r="Q2300">
        <v>3.9</v>
      </c>
      <c r="R2300" t="s">
        <v>23</v>
      </c>
    </row>
    <row r="2301" spans="1:18" x14ac:dyDescent="0.3">
      <c r="A2301" t="s">
        <v>603</v>
      </c>
      <c r="B2301" s="1">
        <v>44642</v>
      </c>
      <c r="C2301" t="s">
        <v>604</v>
      </c>
      <c r="D2301" t="s">
        <v>45</v>
      </c>
      <c r="E2301" t="s">
        <v>46</v>
      </c>
      <c r="F2301">
        <v>16</v>
      </c>
      <c r="G2301">
        <v>14</v>
      </c>
      <c r="H2301" s="4">
        <v>371.99</v>
      </c>
      <c r="I2301" s="4">
        <v>390.58950000000004</v>
      </c>
      <c r="J2301" s="4">
        <f t="shared" si="70"/>
        <v>227.79300000000003</v>
      </c>
      <c r="K2301" s="4">
        <f t="shared" si="71"/>
        <v>5468.2530000000006</v>
      </c>
      <c r="L2301" t="s">
        <v>27</v>
      </c>
      <c r="M2301" t="s">
        <v>86</v>
      </c>
      <c r="N2301" t="s">
        <v>36</v>
      </c>
      <c r="O2301" t="s">
        <v>37</v>
      </c>
      <c r="P2301" s="5">
        <v>32.6</v>
      </c>
      <c r="Q2301">
        <v>2.2999999999999998</v>
      </c>
      <c r="R2301" t="s">
        <v>23</v>
      </c>
    </row>
    <row r="2302" spans="1:18" x14ac:dyDescent="0.3">
      <c r="A2302" t="s">
        <v>3645</v>
      </c>
      <c r="B2302" s="1">
        <v>44643</v>
      </c>
      <c r="C2302" t="s">
        <v>3646</v>
      </c>
      <c r="D2302" t="s">
        <v>100</v>
      </c>
      <c r="E2302" t="s">
        <v>57</v>
      </c>
      <c r="F2302">
        <v>13</v>
      </c>
      <c r="G2302">
        <v>12</v>
      </c>
      <c r="H2302" s="4">
        <v>1213.51</v>
      </c>
      <c r="I2302" s="4">
        <v>1334.8610000000001</v>
      </c>
      <c r="J2302" s="4">
        <f t="shared" si="70"/>
        <v>1454.2120000000032</v>
      </c>
      <c r="K2302" s="4">
        <f t="shared" si="71"/>
        <v>16018.332000000002</v>
      </c>
      <c r="L2302" t="s">
        <v>20</v>
      </c>
      <c r="M2302" t="s">
        <v>79</v>
      </c>
      <c r="N2302" t="s">
        <v>71</v>
      </c>
      <c r="O2302" t="s">
        <v>89</v>
      </c>
      <c r="P2302" s="5">
        <v>2</v>
      </c>
      <c r="Q2302">
        <v>2.8</v>
      </c>
      <c r="R2302" t="s">
        <v>23</v>
      </c>
    </row>
    <row r="2303" spans="1:18" x14ac:dyDescent="0.3">
      <c r="A2303" t="s">
        <v>2207</v>
      </c>
      <c r="B2303" s="1">
        <v>44644</v>
      </c>
      <c r="C2303" t="s">
        <v>2208</v>
      </c>
      <c r="D2303" t="s">
        <v>45</v>
      </c>
      <c r="E2303" t="s">
        <v>46</v>
      </c>
      <c r="F2303">
        <v>10</v>
      </c>
      <c r="G2303">
        <v>10</v>
      </c>
      <c r="H2303" s="4">
        <v>779.65</v>
      </c>
      <c r="I2303" s="4">
        <v>857.61500000000001</v>
      </c>
      <c r="J2303" s="4">
        <f t="shared" si="70"/>
        <v>767.62999999999965</v>
      </c>
      <c r="K2303" s="4">
        <f t="shared" si="71"/>
        <v>8576.15</v>
      </c>
      <c r="L2303" t="s">
        <v>27</v>
      </c>
      <c r="M2303" t="s">
        <v>79</v>
      </c>
      <c r="N2303" t="s">
        <v>22</v>
      </c>
      <c r="O2303" t="s">
        <v>37</v>
      </c>
      <c r="P2303" s="5">
        <v>12.02</v>
      </c>
      <c r="Q2303">
        <v>2.8</v>
      </c>
      <c r="R2303" t="s">
        <v>23</v>
      </c>
    </row>
    <row r="2304" spans="1:18" x14ac:dyDescent="0.3">
      <c r="A2304" t="s">
        <v>4820</v>
      </c>
      <c r="B2304" s="1">
        <v>44644</v>
      </c>
      <c r="C2304" t="s">
        <v>4821</v>
      </c>
      <c r="D2304" t="s">
        <v>109</v>
      </c>
      <c r="E2304" t="s">
        <v>46</v>
      </c>
      <c r="F2304">
        <v>2</v>
      </c>
      <c r="G2304">
        <v>2</v>
      </c>
      <c r="H2304" s="4">
        <v>910.67</v>
      </c>
      <c r="I2304" s="4">
        <v>956.20349999999996</v>
      </c>
      <c r="J2304" s="4">
        <f t="shared" si="70"/>
        <v>67.967000000000013</v>
      </c>
      <c r="K2304" s="4">
        <f t="shared" si="71"/>
        <v>1912.4069999999999</v>
      </c>
      <c r="L2304" t="s">
        <v>27</v>
      </c>
      <c r="M2304" t="s">
        <v>123</v>
      </c>
      <c r="N2304" t="s">
        <v>36</v>
      </c>
      <c r="O2304" t="s">
        <v>67</v>
      </c>
      <c r="P2304" s="5">
        <v>23.1</v>
      </c>
      <c r="Q2304">
        <v>4.2</v>
      </c>
      <c r="R2304" t="s">
        <v>23</v>
      </c>
    </row>
    <row r="2305" spans="1:18" x14ac:dyDescent="0.3">
      <c r="A2305" t="s">
        <v>10786</v>
      </c>
      <c r="B2305" s="1">
        <v>44644</v>
      </c>
      <c r="C2305" t="s">
        <v>10787</v>
      </c>
      <c r="D2305" t="s">
        <v>40</v>
      </c>
      <c r="E2305" t="s">
        <v>57</v>
      </c>
      <c r="F2305">
        <v>19</v>
      </c>
      <c r="G2305">
        <v>18</v>
      </c>
      <c r="H2305" s="4">
        <v>314.23</v>
      </c>
      <c r="I2305" s="4">
        <v>333.08380000000005</v>
      </c>
      <c r="J2305" s="4">
        <f t="shared" si="70"/>
        <v>309.7384000000003</v>
      </c>
      <c r="K2305" s="4">
        <f t="shared" si="71"/>
        <v>5995.5084000000006</v>
      </c>
      <c r="L2305" t="s">
        <v>51</v>
      </c>
      <c r="M2305" t="s">
        <v>86</v>
      </c>
      <c r="N2305" t="s">
        <v>36</v>
      </c>
      <c r="O2305" t="s">
        <v>53</v>
      </c>
      <c r="P2305" s="5">
        <v>29.63</v>
      </c>
      <c r="Q2305">
        <v>3.7</v>
      </c>
      <c r="R2305" t="s">
        <v>74</v>
      </c>
    </row>
    <row r="2306" spans="1:18" x14ac:dyDescent="0.3">
      <c r="A2306" t="s">
        <v>8519</v>
      </c>
      <c r="B2306" s="1">
        <v>44645</v>
      </c>
      <c r="C2306" t="s">
        <v>8520</v>
      </c>
      <c r="D2306" t="s">
        <v>61</v>
      </c>
      <c r="E2306" t="s">
        <v>70</v>
      </c>
      <c r="F2306">
        <v>11</v>
      </c>
      <c r="G2306">
        <v>10</v>
      </c>
      <c r="H2306" s="4">
        <v>1366.56</v>
      </c>
      <c r="I2306" s="4">
        <v>1503.2160000000001</v>
      </c>
      <c r="J2306" s="4">
        <f t="shared" ref="J2306:J2369" si="72">(G2306*I2306)-(G2306*H2306)-P2306</f>
        <v>1338.2600000000032</v>
      </c>
      <c r="K2306" s="4">
        <f t="shared" ref="K2306:K2369" si="73">G2306*I2306</f>
        <v>15032.160000000002</v>
      </c>
      <c r="L2306" t="s">
        <v>47</v>
      </c>
      <c r="M2306" t="s">
        <v>86</v>
      </c>
      <c r="N2306" t="s">
        <v>22</v>
      </c>
      <c r="O2306" t="s">
        <v>67</v>
      </c>
      <c r="P2306" s="5">
        <v>28.3</v>
      </c>
      <c r="Q2306">
        <v>3.2</v>
      </c>
      <c r="R2306" t="s">
        <v>23</v>
      </c>
    </row>
    <row r="2307" spans="1:18" x14ac:dyDescent="0.3">
      <c r="A2307" t="s">
        <v>4164</v>
      </c>
      <c r="B2307" s="1">
        <v>44646</v>
      </c>
      <c r="C2307" t="s">
        <v>4165</v>
      </c>
      <c r="D2307" t="s">
        <v>85</v>
      </c>
      <c r="E2307" t="s">
        <v>82</v>
      </c>
      <c r="F2307">
        <v>20</v>
      </c>
      <c r="G2307">
        <v>17</v>
      </c>
      <c r="H2307" s="4">
        <v>356.86</v>
      </c>
      <c r="I2307" s="4">
        <v>410.38900000000001</v>
      </c>
      <c r="J2307" s="4">
        <f t="shared" si="72"/>
        <v>868.21300000000042</v>
      </c>
      <c r="K2307" s="4">
        <f t="shared" si="73"/>
        <v>6976.6130000000003</v>
      </c>
      <c r="L2307" t="s">
        <v>47</v>
      </c>
      <c r="M2307" t="s">
        <v>28</v>
      </c>
      <c r="N2307" t="s">
        <v>71</v>
      </c>
      <c r="O2307" t="s">
        <v>67</v>
      </c>
      <c r="P2307" s="5">
        <v>41.78</v>
      </c>
      <c r="Q2307">
        <v>1.2</v>
      </c>
      <c r="R2307" t="s">
        <v>23</v>
      </c>
    </row>
    <row r="2308" spans="1:18" x14ac:dyDescent="0.3">
      <c r="A2308" t="s">
        <v>5523</v>
      </c>
      <c r="B2308" s="1">
        <v>44646</v>
      </c>
      <c r="C2308" t="s">
        <v>5524</v>
      </c>
      <c r="D2308" t="s">
        <v>130</v>
      </c>
      <c r="E2308" t="s">
        <v>82</v>
      </c>
      <c r="F2308">
        <v>20</v>
      </c>
      <c r="G2308">
        <v>18</v>
      </c>
      <c r="H2308" s="4">
        <v>91.89</v>
      </c>
      <c r="I2308" s="4">
        <v>104.75460000000001</v>
      </c>
      <c r="J2308" s="4">
        <f t="shared" si="72"/>
        <v>186.44280000000015</v>
      </c>
      <c r="K2308" s="4">
        <f t="shared" si="73"/>
        <v>1885.5828000000001</v>
      </c>
      <c r="L2308" t="s">
        <v>47</v>
      </c>
      <c r="M2308" t="s">
        <v>79</v>
      </c>
      <c r="N2308" t="s">
        <v>71</v>
      </c>
      <c r="O2308" t="s">
        <v>37</v>
      </c>
      <c r="P2308" s="5">
        <v>45.12</v>
      </c>
      <c r="Q2308">
        <v>3.4</v>
      </c>
      <c r="R2308" t="s">
        <v>23</v>
      </c>
    </row>
    <row r="2309" spans="1:18" x14ac:dyDescent="0.3">
      <c r="A2309" t="s">
        <v>7133</v>
      </c>
      <c r="B2309" s="1">
        <v>44646</v>
      </c>
      <c r="C2309" t="s">
        <v>7134</v>
      </c>
      <c r="D2309" t="s">
        <v>116</v>
      </c>
      <c r="E2309" t="s">
        <v>50</v>
      </c>
      <c r="F2309">
        <v>1</v>
      </c>
      <c r="G2309">
        <v>1</v>
      </c>
      <c r="H2309" s="4">
        <v>124.72</v>
      </c>
      <c r="I2309" s="4">
        <v>132.20320000000001</v>
      </c>
      <c r="J2309" s="4">
        <f t="shared" si="72"/>
        <v>-37.22679999999999</v>
      </c>
      <c r="K2309" s="4">
        <f t="shared" si="73"/>
        <v>132.20320000000001</v>
      </c>
      <c r="L2309" t="s">
        <v>47</v>
      </c>
      <c r="M2309" t="s">
        <v>86</v>
      </c>
      <c r="N2309" t="s">
        <v>29</v>
      </c>
      <c r="O2309" t="s">
        <v>89</v>
      </c>
      <c r="P2309" s="5">
        <v>44.71</v>
      </c>
      <c r="Q2309">
        <v>1.1000000000000001</v>
      </c>
      <c r="R2309" t="s">
        <v>23</v>
      </c>
    </row>
    <row r="2310" spans="1:18" x14ac:dyDescent="0.3">
      <c r="A2310" t="s">
        <v>9154</v>
      </c>
      <c r="B2310" s="1">
        <v>44646</v>
      </c>
      <c r="C2310" t="s">
        <v>10804</v>
      </c>
      <c r="D2310" t="s">
        <v>40</v>
      </c>
      <c r="E2310" t="s">
        <v>57</v>
      </c>
      <c r="F2310">
        <v>2</v>
      </c>
      <c r="G2310">
        <v>2</v>
      </c>
      <c r="H2310" s="4">
        <v>1068.92</v>
      </c>
      <c r="I2310" s="4">
        <v>1154.4336000000001</v>
      </c>
      <c r="J2310" s="4">
        <f t="shared" si="72"/>
        <v>128.8672</v>
      </c>
      <c r="K2310" s="4">
        <f t="shared" si="73"/>
        <v>2308.8672000000001</v>
      </c>
      <c r="L2310" t="s">
        <v>27</v>
      </c>
      <c r="M2310" t="s">
        <v>42</v>
      </c>
      <c r="N2310" t="s">
        <v>71</v>
      </c>
      <c r="O2310" t="s">
        <v>53</v>
      </c>
      <c r="P2310" s="5">
        <v>42.16</v>
      </c>
      <c r="Q2310">
        <v>3.5</v>
      </c>
      <c r="R2310" t="s">
        <v>23</v>
      </c>
    </row>
    <row r="2311" spans="1:18" x14ac:dyDescent="0.3">
      <c r="A2311" t="s">
        <v>2382</v>
      </c>
      <c r="B2311" s="1">
        <v>44647</v>
      </c>
      <c r="C2311" t="s">
        <v>2383</v>
      </c>
      <c r="D2311" t="s">
        <v>85</v>
      </c>
      <c r="E2311" t="s">
        <v>82</v>
      </c>
      <c r="F2311">
        <v>11</v>
      </c>
      <c r="G2311">
        <v>11</v>
      </c>
      <c r="H2311" s="4">
        <v>1479.25</v>
      </c>
      <c r="I2311" s="4">
        <v>1582.7975000000001</v>
      </c>
      <c r="J2311" s="4">
        <f t="shared" si="72"/>
        <v>1119.9025000000029</v>
      </c>
      <c r="K2311" s="4">
        <f t="shared" si="73"/>
        <v>17410.772500000003</v>
      </c>
      <c r="L2311" t="s">
        <v>66</v>
      </c>
      <c r="M2311" t="s">
        <v>79</v>
      </c>
      <c r="N2311" t="s">
        <v>22</v>
      </c>
      <c r="O2311" t="s">
        <v>30</v>
      </c>
      <c r="P2311" s="5">
        <v>19.12</v>
      </c>
      <c r="Q2311">
        <v>4.8</v>
      </c>
      <c r="R2311" t="s">
        <v>23</v>
      </c>
    </row>
    <row r="2312" spans="1:18" x14ac:dyDescent="0.3">
      <c r="A2312" t="s">
        <v>4901</v>
      </c>
      <c r="B2312" s="1">
        <v>44647</v>
      </c>
      <c r="C2312" t="s">
        <v>4902</v>
      </c>
      <c r="D2312" t="s">
        <v>85</v>
      </c>
      <c r="E2312" t="s">
        <v>82</v>
      </c>
      <c r="F2312">
        <v>17</v>
      </c>
      <c r="G2312">
        <v>17</v>
      </c>
      <c r="H2312" s="4">
        <v>869.6</v>
      </c>
      <c r="I2312" s="4">
        <v>913.08</v>
      </c>
      <c r="J2312" s="4">
        <f t="shared" si="72"/>
        <v>695.07999999999981</v>
      </c>
      <c r="K2312" s="4">
        <f t="shared" si="73"/>
        <v>15522.36</v>
      </c>
      <c r="L2312" t="s">
        <v>27</v>
      </c>
      <c r="M2312" t="s">
        <v>86</v>
      </c>
      <c r="N2312" t="s">
        <v>36</v>
      </c>
      <c r="O2312" t="s">
        <v>30</v>
      </c>
      <c r="P2312" s="5">
        <v>44.08</v>
      </c>
      <c r="Q2312">
        <v>2.2000000000000002</v>
      </c>
      <c r="R2312" t="s">
        <v>23</v>
      </c>
    </row>
    <row r="2313" spans="1:18" x14ac:dyDescent="0.3">
      <c r="A2313" t="s">
        <v>1827</v>
      </c>
      <c r="B2313" s="1">
        <v>44648</v>
      </c>
      <c r="C2313" t="s">
        <v>1828</v>
      </c>
      <c r="D2313" t="s">
        <v>116</v>
      </c>
      <c r="E2313" t="s">
        <v>50</v>
      </c>
      <c r="F2313">
        <v>20</v>
      </c>
      <c r="G2313">
        <v>18</v>
      </c>
      <c r="H2313" s="4">
        <v>1083.27</v>
      </c>
      <c r="I2313" s="4">
        <v>1234.9278000000002</v>
      </c>
      <c r="J2313" s="4">
        <f t="shared" si="72"/>
        <v>2704.1204000000012</v>
      </c>
      <c r="K2313" s="4">
        <f t="shared" si="73"/>
        <v>22228.700400000002</v>
      </c>
      <c r="L2313" t="s">
        <v>47</v>
      </c>
      <c r="M2313" t="s">
        <v>123</v>
      </c>
      <c r="N2313" t="s">
        <v>22</v>
      </c>
      <c r="O2313" t="s">
        <v>30</v>
      </c>
      <c r="P2313" s="5">
        <v>25.72</v>
      </c>
      <c r="Q2313">
        <v>3.2</v>
      </c>
      <c r="R2313" t="s">
        <v>23</v>
      </c>
    </row>
    <row r="2314" spans="1:18" x14ac:dyDescent="0.3">
      <c r="A2314" t="s">
        <v>5945</v>
      </c>
      <c r="B2314" s="1">
        <v>44648</v>
      </c>
      <c r="C2314" t="s">
        <v>5946</v>
      </c>
      <c r="D2314" t="s">
        <v>56</v>
      </c>
      <c r="E2314" t="s">
        <v>57</v>
      </c>
      <c r="F2314">
        <v>10</v>
      </c>
      <c r="G2314">
        <v>9</v>
      </c>
      <c r="H2314" s="4">
        <v>506.03</v>
      </c>
      <c r="I2314" s="4">
        <v>531.33150000000001</v>
      </c>
      <c r="J2314" s="4">
        <f t="shared" si="72"/>
        <v>221.96350000000075</v>
      </c>
      <c r="K2314" s="4">
        <f t="shared" si="73"/>
        <v>4781.9835000000003</v>
      </c>
      <c r="L2314" t="s">
        <v>27</v>
      </c>
      <c r="M2314" t="s">
        <v>42</v>
      </c>
      <c r="N2314" t="s">
        <v>71</v>
      </c>
      <c r="O2314" t="s">
        <v>67</v>
      </c>
      <c r="P2314" s="5">
        <v>5.75</v>
      </c>
      <c r="Q2314">
        <v>1.2</v>
      </c>
      <c r="R2314" t="s">
        <v>23</v>
      </c>
    </row>
    <row r="2315" spans="1:18" x14ac:dyDescent="0.3">
      <c r="A2315" t="s">
        <v>7286</v>
      </c>
      <c r="B2315" s="1">
        <v>44648</v>
      </c>
      <c r="C2315" t="s">
        <v>7287</v>
      </c>
      <c r="D2315" t="s">
        <v>100</v>
      </c>
      <c r="E2315" t="s">
        <v>57</v>
      </c>
      <c r="F2315">
        <v>20</v>
      </c>
      <c r="G2315">
        <v>18</v>
      </c>
      <c r="H2315" s="4">
        <v>1243.6500000000001</v>
      </c>
      <c r="I2315" s="4">
        <v>1405.3244999999999</v>
      </c>
      <c r="J2315" s="4">
        <f t="shared" si="72"/>
        <v>2881.6609999999996</v>
      </c>
      <c r="K2315" s="4">
        <f t="shared" si="73"/>
        <v>25295.841</v>
      </c>
      <c r="L2315" t="s">
        <v>51</v>
      </c>
      <c r="M2315" t="s">
        <v>42</v>
      </c>
      <c r="N2315" t="s">
        <v>36</v>
      </c>
      <c r="O2315" t="s">
        <v>30</v>
      </c>
      <c r="P2315" s="5">
        <v>28.48</v>
      </c>
      <c r="Q2315">
        <v>4</v>
      </c>
      <c r="R2315" t="s">
        <v>23</v>
      </c>
    </row>
    <row r="2316" spans="1:18" x14ac:dyDescent="0.3">
      <c r="A2316" t="s">
        <v>971</v>
      </c>
      <c r="B2316" s="1">
        <v>44649</v>
      </c>
      <c r="C2316" t="s">
        <v>972</v>
      </c>
      <c r="D2316" t="s">
        <v>100</v>
      </c>
      <c r="E2316" t="s">
        <v>57</v>
      </c>
      <c r="F2316">
        <v>2</v>
      </c>
      <c r="G2316">
        <v>2</v>
      </c>
      <c r="H2316" s="4">
        <v>818.91</v>
      </c>
      <c r="I2316" s="4">
        <v>917.17920000000004</v>
      </c>
      <c r="J2316" s="4">
        <f t="shared" si="72"/>
        <v>183.15840000000014</v>
      </c>
      <c r="K2316" s="4">
        <f t="shared" si="73"/>
        <v>1834.3584000000001</v>
      </c>
      <c r="L2316" t="s">
        <v>51</v>
      </c>
      <c r="M2316" t="s">
        <v>86</v>
      </c>
      <c r="N2316" t="s">
        <v>36</v>
      </c>
      <c r="O2316" t="s">
        <v>67</v>
      </c>
      <c r="P2316" s="5">
        <v>13.38</v>
      </c>
      <c r="Q2316">
        <v>2.2999999999999998</v>
      </c>
      <c r="R2316" t="s">
        <v>23</v>
      </c>
    </row>
    <row r="2317" spans="1:18" x14ac:dyDescent="0.3">
      <c r="A2317" t="s">
        <v>1078</v>
      </c>
      <c r="B2317" s="1">
        <v>44649</v>
      </c>
      <c r="C2317" t="s">
        <v>1079</v>
      </c>
      <c r="D2317" t="s">
        <v>56</v>
      </c>
      <c r="E2317" t="s">
        <v>57</v>
      </c>
      <c r="F2317">
        <v>11</v>
      </c>
      <c r="G2317">
        <v>9</v>
      </c>
      <c r="H2317" s="4">
        <v>220.4</v>
      </c>
      <c r="I2317" s="4">
        <v>240.23600000000002</v>
      </c>
      <c r="J2317" s="4">
        <f t="shared" si="72"/>
        <v>174.12400000000011</v>
      </c>
      <c r="K2317" s="4">
        <f t="shared" si="73"/>
        <v>2162.1240000000003</v>
      </c>
      <c r="L2317" t="s">
        <v>47</v>
      </c>
      <c r="M2317" t="s">
        <v>21</v>
      </c>
      <c r="N2317" t="s">
        <v>22</v>
      </c>
      <c r="O2317" t="s">
        <v>53</v>
      </c>
      <c r="P2317" s="5">
        <v>4.4000000000000004</v>
      </c>
      <c r="Q2317">
        <v>1.3</v>
      </c>
      <c r="R2317" t="s">
        <v>23</v>
      </c>
    </row>
    <row r="2318" spans="1:18" x14ac:dyDescent="0.3">
      <c r="A2318" t="s">
        <v>3526</v>
      </c>
      <c r="B2318" s="1">
        <v>44649</v>
      </c>
      <c r="C2318" t="s">
        <v>3527</v>
      </c>
      <c r="D2318" t="s">
        <v>61</v>
      </c>
      <c r="E2318" t="s">
        <v>70</v>
      </c>
      <c r="F2318">
        <v>4</v>
      </c>
      <c r="G2318">
        <v>4</v>
      </c>
      <c r="H2318" s="4">
        <v>647.5</v>
      </c>
      <c r="I2318" s="4">
        <v>692.82500000000005</v>
      </c>
      <c r="J2318" s="4">
        <f t="shared" si="72"/>
        <v>174.76000000000019</v>
      </c>
      <c r="K2318" s="4">
        <f t="shared" si="73"/>
        <v>2771.3</v>
      </c>
      <c r="L2318" t="s">
        <v>20</v>
      </c>
      <c r="M2318" t="s">
        <v>35</v>
      </c>
      <c r="N2318" t="s">
        <v>71</v>
      </c>
      <c r="O2318" t="s">
        <v>37</v>
      </c>
      <c r="P2318" s="5">
        <v>6.54</v>
      </c>
      <c r="Q2318">
        <v>3</v>
      </c>
      <c r="R2318" t="s">
        <v>23</v>
      </c>
    </row>
    <row r="2319" spans="1:18" x14ac:dyDescent="0.3">
      <c r="A2319" t="s">
        <v>5101</v>
      </c>
      <c r="B2319" s="1">
        <v>44649</v>
      </c>
      <c r="C2319" t="s">
        <v>5102</v>
      </c>
      <c r="D2319" t="s">
        <v>130</v>
      </c>
      <c r="E2319" t="s">
        <v>82</v>
      </c>
      <c r="F2319">
        <v>5</v>
      </c>
      <c r="G2319">
        <v>5</v>
      </c>
      <c r="H2319" s="4">
        <v>164.68</v>
      </c>
      <c r="I2319" s="4">
        <v>186.08839999999998</v>
      </c>
      <c r="J2319" s="4">
        <f t="shared" si="72"/>
        <v>67.381999999999806</v>
      </c>
      <c r="K2319" s="4">
        <f t="shared" si="73"/>
        <v>930.44199999999989</v>
      </c>
      <c r="L2319" t="s">
        <v>47</v>
      </c>
      <c r="M2319" t="s">
        <v>42</v>
      </c>
      <c r="N2319" t="s">
        <v>71</v>
      </c>
      <c r="O2319" t="s">
        <v>67</v>
      </c>
      <c r="P2319" s="5">
        <v>39.659999999999997</v>
      </c>
      <c r="Q2319">
        <v>2.4</v>
      </c>
      <c r="R2319" t="s">
        <v>23</v>
      </c>
    </row>
    <row r="2320" spans="1:18" x14ac:dyDescent="0.3">
      <c r="A2320" t="s">
        <v>8495</v>
      </c>
      <c r="B2320" s="1">
        <v>44649</v>
      </c>
      <c r="C2320" t="s">
        <v>8496</v>
      </c>
      <c r="D2320" t="s">
        <v>77</v>
      </c>
      <c r="E2320" t="s">
        <v>82</v>
      </c>
      <c r="F2320">
        <v>20</v>
      </c>
      <c r="G2320">
        <v>16</v>
      </c>
      <c r="H2320" s="4">
        <v>390.99</v>
      </c>
      <c r="I2320" s="4">
        <v>449.63849999999996</v>
      </c>
      <c r="J2320" s="4">
        <f t="shared" si="72"/>
        <v>914.34599999999932</v>
      </c>
      <c r="K2320" s="4">
        <f t="shared" si="73"/>
        <v>7194.2159999999994</v>
      </c>
      <c r="L2320" t="s">
        <v>51</v>
      </c>
      <c r="M2320" t="s">
        <v>28</v>
      </c>
      <c r="N2320" t="s">
        <v>22</v>
      </c>
      <c r="O2320" t="s">
        <v>53</v>
      </c>
      <c r="P2320" s="5">
        <v>24.03</v>
      </c>
      <c r="Q2320">
        <v>4.4000000000000004</v>
      </c>
      <c r="R2320" t="s">
        <v>23</v>
      </c>
    </row>
    <row r="2321" spans="1:18" x14ac:dyDescent="0.3">
      <c r="A2321" t="s">
        <v>1578</v>
      </c>
      <c r="B2321" s="1">
        <v>44650</v>
      </c>
      <c r="C2321" t="s">
        <v>1579</v>
      </c>
      <c r="D2321" t="s">
        <v>133</v>
      </c>
      <c r="E2321" t="s">
        <v>50</v>
      </c>
      <c r="F2321">
        <v>12</v>
      </c>
      <c r="G2321">
        <v>12</v>
      </c>
      <c r="H2321" s="4">
        <v>6</v>
      </c>
      <c r="I2321" s="4">
        <v>6.66</v>
      </c>
      <c r="J2321" s="4">
        <f t="shared" si="72"/>
        <v>5.2000000000000011</v>
      </c>
      <c r="K2321" s="4">
        <f t="shared" si="73"/>
        <v>79.92</v>
      </c>
      <c r="L2321" t="s">
        <v>27</v>
      </c>
      <c r="M2321" t="s">
        <v>28</v>
      </c>
      <c r="N2321" t="s">
        <v>22</v>
      </c>
      <c r="O2321" t="s">
        <v>67</v>
      </c>
      <c r="P2321" s="5">
        <v>2.72</v>
      </c>
      <c r="Q2321">
        <v>2.2999999999999998</v>
      </c>
      <c r="R2321" t="s">
        <v>23</v>
      </c>
    </row>
    <row r="2322" spans="1:18" x14ac:dyDescent="0.3">
      <c r="A2322" t="s">
        <v>7774</v>
      </c>
      <c r="B2322" s="1">
        <v>44650</v>
      </c>
      <c r="C2322" t="s">
        <v>7775</v>
      </c>
      <c r="D2322" t="s">
        <v>56</v>
      </c>
      <c r="E2322" t="s">
        <v>57</v>
      </c>
      <c r="F2322">
        <v>8</v>
      </c>
      <c r="G2322">
        <v>8</v>
      </c>
      <c r="H2322" s="4">
        <v>171.54</v>
      </c>
      <c r="I2322" s="4">
        <v>193.84019999999998</v>
      </c>
      <c r="J2322" s="4">
        <f t="shared" si="72"/>
        <v>136.53159999999991</v>
      </c>
      <c r="K2322" s="4">
        <f t="shared" si="73"/>
        <v>1550.7215999999999</v>
      </c>
      <c r="L2322" t="s">
        <v>27</v>
      </c>
      <c r="M2322" t="s">
        <v>28</v>
      </c>
      <c r="N2322" t="s">
        <v>29</v>
      </c>
      <c r="O2322" t="s">
        <v>89</v>
      </c>
      <c r="P2322" s="5">
        <v>41.87</v>
      </c>
      <c r="Q2322">
        <v>3.9</v>
      </c>
      <c r="R2322" t="s">
        <v>23</v>
      </c>
    </row>
    <row r="2323" spans="1:18" x14ac:dyDescent="0.3">
      <c r="A2323" t="s">
        <v>8955</v>
      </c>
      <c r="B2323" s="1">
        <v>44650</v>
      </c>
      <c r="C2323" t="s">
        <v>8956</v>
      </c>
      <c r="D2323" t="s">
        <v>133</v>
      </c>
      <c r="E2323" t="s">
        <v>50</v>
      </c>
      <c r="F2323">
        <v>19</v>
      </c>
      <c r="G2323">
        <v>15</v>
      </c>
      <c r="H2323" s="4">
        <v>279.68</v>
      </c>
      <c r="I2323" s="4">
        <v>307.64800000000002</v>
      </c>
      <c r="J2323" s="4">
        <f t="shared" si="72"/>
        <v>402.39000000000044</v>
      </c>
      <c r="K2323" s="4">
        <f t="shared" si="73"/>
        <v>4614.72</v>
      </c>
      <c r="L2323" t="s">
        <v>20</v>
      </c>
      <c r="M2323" t="s">
        <v>79</v>
      </c>
      <c r="N2323" t="s">
        <v>29</v>
      </c>
      <c r="O2323" t="s">
        <v>67</v>
      </c>
      <c r="P2323" s="5">
        <v>17.13</v>
      </c>
      <c r="Q2323">
        <v>1.7</v>
      </c>
      <c r="R2323" t="s">
        <v>23</v>
      </c>
    </row>
    <row r="2324" spans="1:18" x14ac:dyDescent="0.3">
      <c r="A2324" t="s">
        <v>1283</v>
      </c>
      <c r="B2324" s="1">
        <v>44651</v>
      </c>
      <c r="C2324" t="s">
        <v>1284</v>
      </c>
      <c r="D2324" t="s">
        <v>141</v>
      </c>
      <c r="E2324" t="s">
        <v>50</v>
      </c>
      <c r="F2324">
        <v>8</v>
      </c>
      <c r="G2324">
        <v>8</v>
      </c>
      <c r="H2324" s="4">
        <v>119.7</v>
      </c>
      <c r="I2324" s="4">
        <v>131.67000000000002</v>
      </c>
      <c r="J2324" s="4">
        <f t="shared" si="72"/>
        <v>77.02000000000011</v>
      </c>
      <c r="K2324" s="4">
        <f t="shared" si="73"/>
        <v>1053.3600000000001</v>
      </c>
      <c r="L2324" t="s">
        <v>66</v>
      </c>
      <c r="M2324" t="s">
        <v>86</v>
      </c>
      <c r="N2324" t="s">
        <v>29</v>
      </c>
      <c r="O2324" t="s">
        <v>30</v>
      </c>
      <c r="P2324" s="5">
        <v>18.739999999999998</v>
      </c>
      <c r="Q2324">
        <v>4.9000000000000004</v>
      </c>
      <c r="R2324" t="s">
        <v>23</v>
      </c>
    </row>
    <row r="2325" spans="1:18" x14ac:dyDescent="0.3">
      <c r="A2325" t="s">
        <v>9040</v>
      </c>
      <c r="B2325" s="1">
        <v>44651</v>
      </c>
      <c r="C2325" t="s">
        <v>9041</v>
      </c>
      <c r="D2325" t="s">
        <v>94</v>
      </c>
      <c r="E2325" t="s">
        <v>50</v>
      </c>
      <c r="F2325">
        <v>16</v>
      </c>
      <c r="G2325">
        <v>13</v>
      </c>
      <c r="H2325" s="4">
        <v>379.31</v>
      </c>
      <c r="I2325" s="4">
        <v>432.41340000000002</v>
      </c>
      <c r="J2325" s="4">
        <f t="shared" si="72"/>
        <v>657.77420000000041</v>
      </c>
      <c r="K2325" s="4">
        <f t="shared" si="73"/>
        <v>5621.3742000000002</v>
      </c>
      <c r="L2325" t="s">
        <v>27</v>
      </c>
      <c r="M2325" t="s">
        <v>42</v>
      </c>
      <c r="N2325" t="s">
        <v>71</v>
      </c>
      <c r="O2325" t="s">
        <v>67</v>
      </c>
      <c r="P2325" s="5">
        <v>32.57</v>
      </c>
      <c r="Q2325">
        <v>3.3</v>
      </c>
      <c r="R2325" t="s">
        <v>23</v>
      </c>
    </row>
    <row r="2326" spans="1:18" x14ac:dyDescent="0.3">
      <c r="A2326" t="s">
        <v>9210</v>
      </c>
      <c r="B2326" s="1">
        <v>44651</v>
      </c>
      <c r="C2326" t="s">
        <v>9211</v>
      </c>
      <c r="D2326" t="s">
        <v>109</v>
      </c>
      <c r="E2326" t="s">
        <v>46</v>
      </c>
      <c r="F2326">
        <v>10</v>
      </c>
      <c r="G2326">
        <v>9</v>
      </c>
      <c r="H2326" s="4">
        <v>1056.57</v>
      </c>
      <c r="I2326" s="4">
        <v>1204.4898000000001</v>
      </c>
      <c r="J2326" s="4">
        <f t="shared" si="72"/>
        <v>1313.7382000000007</v>
      </c>
      <c r="K2326" s="4">
        <f t="shared" si="73"/>
        <v>10840.4082</v>
      </c>
      <c r="L2326" t="s">
        <v>27</v>
      </c>
      <c r="M2326" t="s">
        <v>79</v>
      </c>
      <c r="N2326" t="s">
        <v>22</v>
      </c>
      <c r="O2326" t="s">
        <v>30</v>
      </c>
      <c r="P2326" s="5">
        <v>17.54</v>
      </c>
      <c r="Q2326">
        <v>2.2999999999999998</v>
      </c>
      <c r="R2326" t="s">
        <v>23</v>
      </c>
    </row>
    <row r="2327" spans="1:18" x14ac:dyDescent="0.3">
      <c r="A2327" t="s">
        <v>3168</v>
      </c>
      <c r="B2327" s="1">
        <v>44652</v>
      </c>
      <c r="C2327" t="s">
        <v>3169</v>
      </c>
      <c r="D2327" t="s">
        <v>94</v>
      </c>
      <c r="E2327" t="s">
        <v>50</v>
      </c>
      <c r="F2327">
        <v>18</v>
      </c>
      <c r="G2327">
        <v>16</v>
      </c>
      <c r="H2327" s="4">
        <v>285.37</v>
      </c>
      <c r="I2327" s="4">
        <v>313.90700000000004</v>
      </c>
      <c r="J2327" s="4">
        <f t="shared" si="72"/>
        <v>416.04200000000054</v>
      </c>
      <c r="K2327" s="4">
        <f t="shared" si="73"/>
        <v>5022.5120000000006</v>
      </c>
      <c r="L2327" t="s">
        <v>51</v>
      </c>
      <c r="M2327" t="s">
        <v>42</v>
      </c>
      <c r="N2327" t="s">
        <v>29</v>
      </c>
      <c r="O2327" t="s">
        <v>89</v>
      </c>
      <c r="P2327" s="5">
        <v>40.549999999999997</v>
      </c>
      <c r="Q2327">
        <v>4.0999999999999996</v>
      </c>
      <c r="R2327" t="s">
        <v>23</v>
      </c>
    </row>
    <row r="2328" spans="1:18" x14ac:dyDescent="0.3">
      <c r="A2328" t="s">
        <v>4483</v>
      </c>
      <c r="B2328" s="1">
        <v>44652</v>
      </c>
      <c r="C2328" t="s">
        <v>4484</v>
      </c>
      <c r="D2328" t="s">
        <v>141</v>
      </c>
      <c r="E2328" t="s">
        <v>50</v>
      </c>
      <c r="F2328">
        <v>16</v>
      </c>
      <c r="G2328">
        <v>14</v>
      </c>
      <c r="H2328" s="4">
        <v>1090.67</v>
      </c>
      <c r="I2328" s="4">
        <v>1167.0169000000001</v>
      </c>
      <c r="J2328" s="4">
        <f t="shared" si="72"/>
        <v>1043.5965999999992</v>
      </c>
      <c r="K2328" s="4">
        <f t="shared" si="73"/>
        <v>16338.2366</v>
      </c>
      <c r="L2328" t="s">
        <v>51</v>
      </c>
      <c r="M2328" t="s">
        <v>21</v>
      </c>
      <c r="N2328" t="s">
        <v>29</v>
      </c>
      <c r="O2328" t="s">
        <v>53</v>
      </c>
      <c r="P2328" s="5">
        <v>25.26</v>
      </c>
      <c r="Q2328">
        <v>4.7</v>
      </c>
      <c r="R2328" t="s">
        <v>23</v>
      </c>
    </row>
    <row r="2329" spans="1:18" x14ac:dyDescent="0.3">
      <c r="A2329" t="s">
        <v>7438</v>
      </c>
      <c r="B2329" s="1">
        <v>44652</v>
      </c>
      <c r="C2329" t="s">
        <v>7439</v>
      </c>
      <c r="D2329" t="s">
        <v>109</v>
      </c>
      <c r="E2329" t="s">
        <v>46</v>
      </c>
      <c r="F2329">
        <v>2</v>
      </c>
      <c r="G2329">
        <v>2</v>
      </c>
      <c r="H2329" s="4">
        <v>713.67</v>
      </c>
      <c r="I2329" s="4">
        <v>763.62689999999998</v>
      </c>
      <c r="J2329" s="4">
        <f t="shared" si="72"/>
        <v>86.293800000000033</v>
      </c>
      <c r="K2329" s="4">
        <f t="shared" si="73"/>
        <v>1527.2538</v>
      </c>
      <c r="L2329" t="s">
        <v>51</v>
      </c>
      <c r="M2329" t="s">
        <v>123</v>
      </c>
      <c r="N2329" t="s">
        <v>22</v>
      </c>
      <c r="O2329" t="s">
        <v>53</v>
      </c>
      <c r="P2329" s="5">
        <v>13.62</v>
      </c>
      <c r="Q2329">
        <v>4.8</v>
      </c>
      <c r="R2329" t="s">
        <v>23</v>
      </c>
    </row>
    <row r="2330" spans="1:18" x14ac:dyDescent="0.3">
      <c r="A2330" t="s">
        <v>7963</v>
      </c>
      <c r="B2330" s="1">
        <v>44652</v>
      </c>
      <c r="C2330" t="s">
        <v>7964</v>
      </c>
      <c r="D2330" t="s">
        <v>77</v>
      </c>
      <c r="E2330" t="s">
        <v>82</v>
      </c>
      <c r="F2330">
        <v>5</v>
      </c>
      <c r="G2330">
        <v>5</v>
      </c>
      <c r="H2330" s="4">
        <v>439.67</v>
      </c>
      <c r="I2330" s="4">
        <v>466.05020000000002</v>
      </c>
      <c r="J2330" s="4">
        <f t="shared" si="72"/>
        <v>89.861000000000303</v>
      </c>
      <c r="K2330" s="4">
        <f t="shared" si="73"/>
        <v>2330.2510000000002</v>
      </c>
      <c r="L2330" t="s">
        <v>27</v>
      </c>
      <c r="M2330" t="s">
        <v>86</v>
      </c>
      <c r="N2330" t="s">
        <v>36</v>
      </c>
      <c r="O2330" t="s">
        <v>53</v>
      </c>
      <c r="P2330" s="5">
        <v>42.04</v>
      </c>
      <c r="Q2330">
        <v>2.5</v>
      </c>
      <c r="R2330" t="s">
        <v>23</v>
      </c>
    </row>
    <row r="2331" spans="1:18" x14ac:dyDescent="0.3">
      <c r="A2331" t="s">
        <v>8966</v>
      </c>
      <c r="B2331" s="1">
        <v>44652</v>
      </c>
      <c r="C2331" t="s">
        <v>8967</v>
      </c>
      <c r="D2331" t="s">
        <v>77</v>
      </c>
      <c r="E2331" t="s">
        <v>82</v>
      </c>
      <c r="F2331">
        <v>9</v>
      </c>
      <c r="G2331">
        <v>7</v>
      </c>
      <c r="H2331" s="4">
        <v>1060.42</v>
      </c>
      <c r="I2331" s="4">
        <v>1177.0662000000002</v>
      </c>
      <c r="J2331" s="4">
        <f t="shared" si="72"/>
        <v>769.52340000000004</v>
      </c>
      <c r="K2331" s="4">
        <f t="shared" si="73"/>
        <v>8239.4634000000005</v>
      </c>
      <c r="L2331" t="s">
        <v>27</v>
      </c>
      <c r="M2331" t="s">
        <v>35</v>
      </c>
      <c r="N2331" t="s">
        <v>22</v>
      </c>
      <c r="O2331" t="s">
        <v>53</v>
      </c>
      <c r="P2331" s="5">
        <v>47</v>
      </c>
      <c r="Q2331">
        <v>2.2000000000000002</v>
      </c>
      <c r="R2331" t="s">
        <v>23</v>
      </c>
    </row>
    <row r="2332" spans="1:18" x14ac:dyDescent="0.3">
      <c r="A2332" t="s">
        <v>10669</v>
      </c>
      <c r="B2332" s="1">
        <v>44652</v>
      </c>
      <c r="C2332" t="s">
        <v>10670</v>
      </c>
      <c r="D2332" t="s">
        <v>77</v>
      </c>
      <c r="E2332" t="s">
        <v>82</v>
      </c>
      <c r="F2332">
        <v>19</v>
      </c>
      <c r="G2332">
        <v>16</v>
      </c>
      <c r="H2332" s="4">
        <v>1232.53</v>
      </c>
      <c r="I2332" s="4">
        <v>1405.0842</v>
      </c>
      <c r="J2332" s="4">
        <f t="shared" si="72"/>
        <v>2746.6772000000005</v>
      </c>
      <c r="K2332" s="4">
        <f t="shared" si="73"/>
        <v>22481.3472</v>
      </c>
      <c r="L2332" t="s">
        <v>27</v>
      </c>
      <c r="M2332" t="s">
        <v>123</v>
      </c>
      <c r="N2332" t="s">
        <v>36</v>
      </c>
      <c r="O2332" t="s">
        <v>37</v>
      </c>
      <c r="P2332" s="5">
        <v>14.19</v>
      </c>
      <c r="Q2332">
        <v>1.7</v>
      </c>
      <c r="R2332" t="s">
        <v>23</v>
      </c>
    </row>
    <row r="2333" spans="1:18" x14ac:dyDescent="0.3">
      <c r="A2333" t="s">
        <v>10775</v>
      </c>
      <c r="B2333" s="1">
        <v>44652</v>
      </c>
      <c r="C2333" t="s">
        <v>10776</v>
      </c>
      <c r="D2333" t="s">
        <v>56</v>
      </c>
      <c r="E2333" t="s">
        <v>57</v>
      </c>
      <c r="F2333">
        <v>8</v>
      </c>
      <c r="G2333">
        <v>7</v>
      </c>
      <c r="H2333" s="4">
        <v>1254.46</v>
      </c>
      <c r="I2333" s="4">
        <v>1379.9060000000002</v>
      </c>
      <c r="J2333" s="4">
        <f t="shared" si="72"/>
        <v>866.63199999999938</v>
      </c>
      <c r="K2333" s="4">
        <f t="shared" si="73"/>
        <v>9659.3420000000006</v>
      </c>
      <c r="L2333" t="s">
        <v>66</v>
      </c>
      <c r="M2333" t="s">
        <v>21</v>
      </c>
      <c r="N2333" t="s">
        <v>29</v>
      </c>
      <c r="O2333" t="s">
        <v>67</v>
      </c>
      <c r="P2333" s="5">
        <v>11.49</v>
      </c>
      <c r="Q2333">
        <v>3.4</v>
      </c>
      <c r="R2333" t="s">
        <v>23</v>
      </c>
    </row>
    <row r="2334" spans="1:18" x14ac:dyDescent="0.3">
      <c r="A2334" t="s">
        <v>314</v>
      </c>
      <c r="B2334" s="1">
        <v>44653</v>
      </c>
      <c r="C2334" t="s">
        <v>315</v>
      </c>
      <c r="D2334" t="s">
        <v>100</v>
      </c>
      <c r="E2334" t="s">
        <v>57</v>
      </c>
      <c r="F2334">
        <v>15</v>
      </c>
      <c r="G2334">
        <v>13</v>
      </c>
      <c r="H2334" s="4">
        <v>303.60000000000002</v>
      </c>
      <c r="I2334" s="4">
        <v>336.99600000000004</v>
      </c>
      <c r="J2334" s="4">
        <f t="shared" si="72"/>
        <v>421.03800000000012</v>
      </c>
      <c r="K2334" s="4">
        <f t="shared" si="73"/>
        <v>4380.9480000000003</v>
      </c>
      <c r="L2334" t="s">
        <v>20</v>
      </c>
      <c r="M2334" t="s">
        <v>28</v>
      </c>
      <c r="N2334" t="s">
        <v>22</v>
      </c>
      <c r="O2334" t="s">
        <v>37</v>
      </c>
      <c r="P2334" s="5">
        <v>13.11</v>
      </c>
      <c r="Q2334">
        <v>5</v>
      </c>
      <c r="R2334" t="s">
        <v>23</v>
      </c>
    </row>
    <row r="2335" spans="1:18" x14ac:dyDescent="0.3">
      <c r="A2335" t="s">
        <v>3355</v>
      </c>
      <c r="B2335" s="1">
        <v>44653</v>
      </c>
      <c r="C2335" t="s">
        <v>3356</v>
      </c>
      <c r="D2335" t="s">
        <v>61</v>
      </c>
      <c r="E2335" t="s">
        <v>70</v>
      </c>
      <c r="F2335">
        <v>4</v>
      </c>
      <c r="G2335">
        <v>4</v>
      </c>
      <c r="H2335" s="4">
        <v>1437.8</v>
      </c>
      <c r="I2335" s="4">
        <v>1610.336</v>
      </c>
      <c r="J2335" s="4">
        <f t="shared" si="72"/>
        <v>661.13400000000024</v>
      </c>
      <c r="K2335" s="4">
        <f t="shared" si="73"/>
        <v>6441.3440000000001</v>
      </c>
      <c r="L2335" t="s">
        <v>66</v>
      </c>
      <c r="M2335" t="s">
        <v>28</v>
      </c>
      <c r="N2335" t="s">
        <v>36</v>
      </c>
      <c r="O2335" t="s">
        <v>53</v>
      </c>
      <c r="P2335" s="5">
        <v>29.01</v>
      </c>
      <c r="Q2335">
        <v>1.9</v>
      </c>
      <c r="R2335" t="s">
        <v>23</v>
      </c>
    </row>
    <row r="2336" spans="1:18" x14ac:dyDescent="0.3">
      <c r="A2336" t="s">
        <v>5326</v>
      </c>
      <c r="B2336" s="1">
        <v>44653</v>
      </c>
      <c r="C2336" t="s">
        <v>5327</v>
      </c>
      <c r="D2336" t="s">
        <v>94</v>
      </c>
      <c r="E2336" t="s">
        <v>50</v>
      </c>
      <c r="F2336">
        <v>20</v>
      </c>
      <c r="G2336">
        <v>18</v>
      </c>
      <c r="H2336" s="4">
        <v>853.42</v>
      </c>
      <c r="I2336" s="4">
        <v>921.69360000000006</v>
      </c>
      <c r="J2336" s="4">
        <f t="shared" si="72"/>
        <v>1228.9248000000025</v>
      </c>
      <c r="K2336" s="4">
        <f t="shared" si="73"/>
        <v>16590.484800000002</v>
      </c>
      <c r="L2336" t="s">
        <v>20</v>
      </c>
      <c r="M2336" t="s">
        <v>123</v>
      </c>
      <c r="N2336" t="s">
        <v>29</v>
      </c>
      <c r="O2336" t="s">
        <v>53</v>
      </c>
      <c r="P2336" s="5">
        <v>0</v>
      </c>
      <c r="Q2336">
        <v>2.2999999999999998</v>
      </c>
      <c r="R2336" t="s">
        <v>74</v>
      </c>
    </row>
    <row r="2337" spans="1:18" x14ac:dyDescent="0.3">
      <c r="A2337" t="s">
        <v>8237</v>
      </c>
      <c r="B2337" s="1">
        <v>44653</v>
      </c>
      <c r="C2337" t="s">
        <v>8238</v>
      </c>
      <c r="D2337" t="s">
        <v>130</v>
      </c>
      <c r="E2337" t="s">
        <v>82</v>
      </c>
      <c r="F2337">
        <v>11</v>
      </c>
      <c r="G2337">
        <v>10</v>
      </c>
      <c r="H2337" s="4">
        <v>12</v>
      </c>
      <c r="I2337" s="4">
        <v>12.84</v>
      </c>
      <c r="J2337" s="4">
        <f t="shared" si="72"/>
        <v>0.44000000000000572</v>
      </c>
      <c r="K2337" s="4">
        <f t="shared" si="73"/>
        <v>128.4</v>
      </c>
      <c r="L2337" t="s">
        <v>47</v>
      </c>
      <c r="M2337" t="s">
        <v>42</v>
      </c>
      <c r="N2337" t="s">
        <v>36</v>
      </c>
      <c r="O2337" t="s">
        <v>37</v>
      </c>
      <c r="P2337" s="5">
        <v>7.96</v>
      </c>
      <c r="Q2337">
        <v>4.0999999999999996</v>
      </c>
      <c r="R2337" t="s">
        <v>23</v>
      </c>
    </row>
    <row r="2338" spans="1:18" x14ac:dyDescent="0.3">
      <c r="A2338" t="s">
        <v>859</v>
      </c>
      <c r="B2338" s="1">
        <v>44654</v>
      </c>
      <c r="C2338" t="s">
        <v>860</v>
      </c>
      <c r="D2338" t="s">
        <v>45</v>
      </c>
      <c r="E2338" t="s">
        <v>46</v>
      </c>
      <c r="F2338">
        <v>15</v>
      </c>
      <c r="G2338">
        <v>14</v>
      </c>
      <c r="H2338" s="4">
        <v>436.53</v>
      </c>
      <c r="I2338" s="4">
        <v>497.64420000000001</v>
      </c>
      <c r="J2338" s="4">
        <f t="shared" si="72"/>
        <v>847.63879999999972</v>
      </c>
      <c r="K2338" s="4">
        <f t="shared" si="73"/>
        <v>6967.0187999999998</v>
      </c>
      <c r="L2338" t="s">
        <v>20</v>
      </c>
      <c r="M2338" t="s">
        <v>28</v>
      </c>
      <c r="N2338" t="s">
        <v>22</v>
      </c>
      <c r="O2338" t="s">
        <v>67</v>
      </c>
      <c r="P2338" s="5">
        <v>7.96</v>
      </c>
      <c r="Q2338">
        <v>1.9</v>
      </c>
      <c r="R2338" t="s">
        <v>23</v>
      </c>
    </row>
    <row r="2339" spans="1:18" x14ac:dyDescent="0.3">
      <c r="A2339" t="s">
        <v>10757</v>
      </c>
      <c r="B2339" s="1">
        <v>44654</v>
      </c>
      <c r="C2339" t="s">
        <v>10758</v>
      </c>
      <c r="D2339" t="s">
        <v>40</v>
      </c>
      <c r="E2339" t="s">
        <v>57</v>
      </c>
      <c r="F2339">
        <v>14</v>
      </c>
      <c r="G2339">
        <v>13</v>
      </c>
      <c r="H2339" s="4">
        <v>147.84</v>
      </c>
      <c r="I2339" s="4">
        <v>168.53760000000003</v>
      </c>
      <c r="J2339" s="4">
        <f t="shared" si="72"/>
        <v>233.06880000000046</v>
      </c>
      <c r="K2339" s="4">
        <f t="shared" si="73"/>
        <v>2190.9888000000005</v>
      </c>
      <c r="L2339" t="s">
        <v>20</v>
      </c>
      <c r="M2339" t="s">
        <v>28</v>
      </c>
      <c r="N2339" t="s">
        <v>22</v>
      </c>
      <c r="O2339" t="s">
        <v>30</v>
      </c>
      <c r="P2339" s="5">
        <v>36</v>
      </c>
      <c r="Q2339">
        <v>2</v>
      </c>
      <c r="R2339" t="s">
        <v>23</v>
      </c>
    </row>
    <row r="2340" spans="1:18" x14ac:dyDescent="0.3">
      <c r="A2340" t="s">
        <v>1011</v>
      </c>
      <c r="B2340" s="1">
        <v>44655</v>
      </c>
      <c r="C2340" t="s">
        <v>1012</v>
      </c>
      <c r="D2340" t="s">
        <v>94</v>
      </c>
      <c r="E2340" t="s">
        <v>50</v>
      </c>
      <c r="F2340">
        <v>20</v>
      </c>
      <c r="G2340">
        <v>16</v>
      </c>
      <c r="H2340" s="4">
        <v>200.01</v>
      </c>
      <c r="I2340" s="4">
        <v>210.01050000000001</v>
      </c>
      <c r="J2340" s="4">
        <f t="shared" si="72"/>
        <v>158.75800000000027</v>
      </c>
      <c r="K2340" s="4">
        <f t="shared" si="73"/>
        <v>3360.1680000000001</v>
      </c>
      <c r="L2340" t="s">
        <v>27</v>
      </c>
      <c r="M2340" t="s">
        <v>79</v>
      </c>
      <c r="N2340" t="s">
        <v>36</v>
      </c>
      <c r="O2340" t="s">
        <v>53</v>
      </c>
      <c r="P2340" s="5">
        <v>1.25</v>
      </c>
      <c r="Q2340">
        <v>2.1</v>
      </c>
      <c r="R2340" t="s">
        <v>23</v>
      </c>
    </row>
    <row r="2341" spans="1:18" x14ac:dyDescent="0.3">
      <c r="A2341" t="s">
        <v>2903</v>
      </c>
      <c r="B2341" s="1">
        <v>44655</v>
      </c>
      <c r="C2341" t="s">
        <v>2904</v>
      </c>
      <c r="D2341" t="s">
        <v>61</v>
      </c>
      <c r="E2341" t="s">
        <v>70</v>
      </c>
      <c r="F2341">
        <v>6</v>
      </c>
      <c r="G2341">
        <v>5</v>
      </c>
      <c r="H2341" s="4">
        <v>85.19</v>
      </c>
      <c r="I2341" s="4">
        <v>95.412800000000004</v>
      </c>
      <c r="J2341" s="4">
        <f t="shared" si="72"/>
        <v>46.864000000000033</v>
      </c>
      <c r="K2341" s="4">
        <f t="shared" si="73"/>
        <v>477.06400000000002</v>
      </c>
      <c r="L2341" t="s">
        <v>66</v>
      </c>
      <c r="M2341" t="s">
        <v>21</v>
      </c>
      <c r="N2341" t="s">
        <v>22</v>
      </c>
      <c r="O2341" t="s">
        <v>89</v>
      </c>
      <c r="P2341" s="5">
        <v>4.25</v>
      </c>
      <c r="Q2341">
        <v>3.7</v>
      </c>
      <c r="R2341" t="s">
        <v>23</v>
      </c>
    </row>
    <row r="2342" spans="1:18" x14ac:dyDescent="0.3">
      <c r="A2342" t="s">
        <v>7855</v>
      </c>
      <c r="B2342" s="1">
        <v>44655</v>
      </c>
      <c r="C2342" t="s">
        <v>7856</v>
      </c>
      <c r="D2342" t="s">
        <v>85</v>
      </c>
      <c r="E2342" t="s">
        <v>82</v>
      </c>
      <c r="F2342">
        <v>7</v>
      </c>
      <c r="G2342">
        <v>7</v>
      </c>
      <c r="H2342" s="4">
        <v>1375.7</v>
      </c>
      <c r="I2342" s="4">
        <v>1540.7840000000001</v>
      </c>
      <c r="J2342" s="4">
        <f t="shared" si="72"/>
        <v>1119.7680000000016</v>
      </c>
      <c r="K2342" s="4">
        <f t="shared" si="73"/>
        <v>10785.488000000001</v>
      </c>
      <c r="L2342" t="s">
        <v>47</v>
      </c>
      <c r="M2342" t="s">
        <v>28</v>
      </c>
      <c r="N2342" t="s">
        <v>29</v>
      </c>
      <c r="O2342" t="s">
        <v>67</v>
      </c>
      <c r="P2342" s="5">
        <v>35.82</v>
      </c>
      <c r="Q2342">
        <v>3.3</v>
      </c>
      <c r="R2342" t="s">
        <v>23</v>
      </c>
    </row>
    <row r="2343" spans="1:18" x14ac:dyDescent="0.3">
      <c r="A2343" t="s">
        <v>6740</v>
      </c>
      <c r="B2343" s="1">
        <v>44656</v>
      </c>
      <c r="C2343" t="s">
        <v>6741</v>
      </c>
      <c r="D2343" t="s">
        <v>77</v>
      </c>
      <c r="E2343" t="s">
        <v>82</v>
      </c>
      <c r="F2343">
        <v>19</v>
      </c>
      <c r="G2343">
        <v>18</v>
      </c>
      <c r="H2343" s="4">
        <v>1405.09</v>
      </c>
      <c r="I2343" s="4">
        <v>1559.6499000000001</v>
      </c>
      <c r="J2343" s="4">
        <f t="shared" si="72"/>
        <v>2745.4082000000035</v>
      </c>
      <c r="K2343" s="4">
        <f t="shared" si="73"/>
        <v>28073.698200000003</v>
      </c>
      <c r="L2343" t="s">
        <v>47</v>
      </c>
      <c r="M2343" t="s">
        <v>86</v>
      </c>
      <c r="N2343" t="s">
        <v>36</v>
      </c>
      <c r="O2343" t="s">
        <v>89</v>
      </c>
      <c r="P2343" s="5">
        <v>36.67</v>
      </c>
      <c r="Q2343">
        <v>1.7</v>
      </c>
      <c r="R2343" t="s">
        <v>23</v>
      </c>
    </row>
    <row r="2344" spans="1:18" x14ac:dyDescent="0.3">
      <c r="A2344" t="s">
        <v>7807</v>
      </c>
      <c r="B2344" s="1">
        <v>44656</v>
      </c>
      <c r="C2344" t="s">
        <v>7808</v>
      </c>
      <c r="D2344" t="s">
        <v>116</v>
      </c>
      <c r="E2344" t="s">
        <v>50</v>
      </c>
      <c r="F2344">
        <v>15</v>
      </c>
      <c r="G2344">
        <v>15</v>
      </c>
      <c r="H2344" s="4">
        <v>1385.35</v>
      </c>
      <c r="I2344" s="4">
        <v>1468.471</v>
      </c>
      <c r="J2344" s="4">
        <f t="shared" si="72"/>
        <v>1204.5349999999987</v>
      </c>
      <c r="K2344" s="4">
        <f t="shared" si="73"/>
        <v>22027.064999999999</v>
      </c>
      <c r="L2344" t="s">
        <v>66</v>
      </c>
      <c r="M2344" t="s">
        <v>123</v>
      </c>
      <c r="N2344" t="s">
        <v>22</v>
      </c>
      <c r="O2344" t="s">
        <v>30</v>
      </c>
      <c r="P2344" s="5">
        <v>42.28</v>
      </c>
      <c r="Q2344">
        <v>3.5</v>
      </c>
      <c r="R2344" t="s">
        <v>74</v>
      </c>
    </row>
    <row r="2345" spans="1:18" x14ac:dyDescent="0.3">
      <c r="A2345" t="s">
        <v>8359</v>
      </c>
      <c r="B2345" s="1">
        <v>44656</v>
      </c>
      <c r="C2345" t="s">
        <v>8360</v>
      </c>
      <c r="D2345" t="s">
        <v>100</v>
      </c>
      <c r="E2345" t="s">
        <v>57</v>
      </c>
      <c r="F2345">
        <v>15</v>
      </c>
      <c r="G2345">
        <v>14</v>
      </c>
      <c r="H2345" s="4">
        <v>545.53</v>
      </c>
      <c r="I2345" s="4">
        <v>589.17240000000004</v>
      </c>
      <c r="J2345" s="4">
        <f t="shared" si="72"/>
        <v>607.19359999999983</v>
      </c>
      <c r="K2345" s="4">
        <f t="shared" si="73"/>
        <v>8248.4135999999999</v>
      </c>
      <c r="L2345" t="s">
        <v>47</v>
      </c>
      <c r="M2345" t="s">
        <v>79</v>
      </c>
      <c r="N2345" t="s">
        <v>71</v>
      </c>
      <c r="O2345" t="s">
        <v>37</v>
      </c>
      <c r="P2345" s="5">
        <v>3.8</v>
      </c>
      <c r="Q2345">
        <v>3.9</v>
      </c>
      <c r="R2345" t="s">
        <v>23</v>
      </c>
    </row>
    <row r="2346" spans="1:18" x14ac:dyDescent="0.3">
      <c r="A2346" t="s">
        <v>9696</v>
      </c>
      <c r="B2346" s="1">
        <v>44657</v>
      </c>
      <c r="C2346" t="s">
        <v>9697</v>
      </c>
      <c r="D2346" t="s">
        <v>133</v>
      </c>
      <c r="E2346" t="s">
        <v>50</v>
      </c>
      <c r="F2346">
        <v>12</v>
      </c>
      <c r="G2346">
        <v>10</v>
      </c>
      <c r="H2346" s="4">
        <v>1198.0999999999999</v>
      </c>
      <c r="I2346" s="4">
        <v>1377.8149999999998</v>
      </c>
      <c r="J2346" s="4">
        <f t="shared" si="72"/>
        <v>1788.6099999999979</v>
      </c>
      <c r="K2346" s="4">
        <f t="shared" si="73"/>
        <v>13778.149999999998</v>
      </c>
      <c r="L2346" t="s">
        <v>47</v>
      </c>
      <c r="M2346" t="s">
        <v>42</v>
      </c>
      <c r="N2346" t="s">
        <v>29</v>
      </c>
      <c r="O2346" t="s">
        <v>67</v>
      </c>
      <c r="P2346" s="5">
        <v>8.5399999999999991</v>
      </c>
      <c r="Q2346">
        <v>1.8</v>
      </c>
      <c r="R2346" t="s">
        <v>23</v>
      </c>
    </row>
    <row r="2347" spans="1:18" x14ac:dyDescent="0.3">
      <c r="A2347" t="s">
        <v>10207</v>
      </c>
      <c r="B2347" s="1">
        <v>44657</v>
      </c>
      <c r="C2347" t="s">
        <v>10208</v>
      </c>
      <c r="D2347" t="s">
        <v>77</v>
      </c>
      <c r="E2347" t="s">
        <v>82</v>
      </c>
      <c r="F2347">
        <v>12</v>
      </c>
      <c r="G2347">
        <v>12</v>
      </c>
      <c r="H2347" s="4">
        <v>1163.82</v>
      </c>
      <c r="I2347" s="4">
        <v>1245.2873999999999</v>
      </c>
      <c r="J2347" s="4">
        <f t="shared" si="72"/>
        <v>958.57879999999818</v>
      </c>
      <c r="K2347" s="4">
        <f t="shared" si="73"/>
        <v>14943.448799999998</v>
      </c>
      <c r="L2347" t="s">
        <v>20</v>
      </c>
      <c r="M2347" t="s">
        <v>42</v>
      </c>
      <c r="N2347" t="s">
        <v>22</v>
      </c>
      <c r="O2347" t="s">
        <v>37</v>
      </c>
      <c r="P2347" s="5">
        <v>19.03</v>
      </c>
      <c r="Q2347">
        <v>1.1000000000000001</v>
      </c>
      <c r="R2347" t="s">
        <v>74</v>
      </c>
    </row>
    <row r="2348" spans="1:18" x14ac:dyDescent="0.3">
      <c r="A2348" t="s">
        <v>4109</v>
      </c>
      <c r="B2348" s="1">
        <v>44658</v>
      </c>
      <c r="C2348" t="s">
        <v>4110</v>
      </c>
      <c r="D2348" t="s">
        <v>77</v>
      </c>
      <c r="E2348" t="s">
        <v>82</v>
      </c>
      <c r="F2348">
        <v>13</v>
      </c>
      <c r="G2348">
        <v>10</v>
      </c>
      <c r="H2348" s="4">
        <v>6</v>
      </c>
      <c r="I2348" s="4">
        <v>6.8999999999999995</v>
      </c>
      <c r="J2348" s="4">
        <f t="shared" si="72"/>
        <v>-25.04</v>
      </c>
      <c r="K2348" s="4">
        <f t="shared" si="73"/>
        <v>69</v>
      </c>
      <c r="L2348" t="s">
        <v>66</v>
      </c>
      <c r="M2348" t="s">
        <v>42</v>
      </c>
      <c r="N2348" t="s">
        <v>29</v>
      </c>
      <c r="O2348" t="s">
        <v>89</v>
      </c>
      <c r="P2348" s="5">
        <v>34.04</v>
      </c>
      <c r="Q2348">
        <v>0</v>
      </c>
      <c r="R2348" t="s">
        <v>23</v>
      </c>
    </row>
    <row r="2349" spans="1:18" x14ac:dyDescent="0.3">
      <c r="A2349" t="s">
        <v>2479</v>
      </c>
      <c r="B2349" s="1">
        <v>44659</v>
      </c>
      <c r="C2349" t="s">
        <v>2480</v>
      </c>
      <c r="D2349" t="s">
        <v>141</v>
      </c>
      <c r="E2349" t="s">
        <v>50</v>
      </c>
      <c r="F2349">
        <v>16</v>
      </c>
      <c r="G2349">
        <v>14</v>
      </c>
      <c r="H2349" s="4">
        <v>1238.75</v>
      </c>
      <c r="I2349" s="4">
        <v>1412.1750000000002</v>
      </c>
      <c r="J2349" s="4">
        <f t="shared" si="72"/>
        <v>2400.6700000000042</v>
      </c>
      <c r="K2349" s="4">
        <f t="shared" si="73"/>
        <v>19770.450000000004</v>
      </c>
      <c r="L2349" t="s">
        <v>27</v>
      </c>
      <c r="M2349" t="s">
        <v>42</v>
      </c>
      <c r="N2349" t="s">
        <v>71</v>
      </c>
      <c r="O2349" t="s">
        <v>53</v>
      </c>
      <c r="P2349" s="5">
        <v>27.28</v>
      </c>
      <c r="Q2349">
        <v>2.7</v>
      </c>
      <c r="R2349" t="s">
        <v>23</v>
      </c>
    </row>
    <row r="2350" spans="1:18" x14ac:dyDescent="0.3">
      <c r="A2350" t="s">
        <v>2905</v>
      </c>
      <c r="B2350" s="1">
        <v>44659</v>
      </c>
      <c r="C2350" t="s">
        <v>2906</v>
      </c>
      <c r="D2350" t="s">
        <v>40</v>
      </c>
      <c r="E2350" t="s">
        <v>57</v>
      </c>
      <c r="F2350">
        <v>1</v>
      </c>
      <c r="G2350">
        <v>1</v>
      </c>
      <c r="H2350" s="4">
        <v>903.77</v>
      </c>
      <c r="I2350" s="4">
        <v>985.10930000000008</v>
      </c>
      <c r="J2350" s="4">
        <f t="shared" si="72"/>
        <v>59.899300000000096</v>
      </c>
      <c r="K2350" s="4">
        <f t="shared" si="73"/>
        <v>985.10930000000008</v>
      </c>
      <c r="L2350" t="s">
        <v>66</v>
      </c>
      <c r="M2350" t="s">
        <v>79</v>
      </c>
      <c r="N2350" t="s">
        <v>22</v>
      </c>
      <c r="O2350" t="s">
        <v>53</v>
      </c>
      <c r="P2350" s="5">
        <v>21.44</v>
      </c>
      <c r="Q2350">
        <v>0</v>
      </c>
      <c r="R2350" t="s">
        <v>74</v>
      </c>
    </row>
    <row r="2351" spans="1:18" x14ac:dyDescent="0.3">
      <c r="A2351" t="s">
        <v>4816</v>
      </c>
      <c r="B2351" s="1">
        <v>44659</v>
      </c>
      <c r="C2351" t="s">
        <v>4817</v>
      </c>
      <c r="D2351" t="s">
        <v>61</v>
      </c>
      <c r="E2351" t="s">
        <v>70</v>
      </c>
      <c r="F2351">
        <v>19</v>
      </c>
      <c r="G2351">
        <v>16</v>
      </c>
      <c r="H2351" s="4">
        <v>6</v>
      </c>
      <c r="I2351" s="4">
        <v>6.42</v>
      </c>
      <c r="J2351" s="4">
        <f t="shared" si="72"/>
        <v>-33.79</v>
      </c>
      <c r="K2351" s="4">
        <f t="shared" si="73"/>
        <v>102.72</v>
      </c>
      <c r="L2351" t="s">
        <v>27</v>
      </c>
      <c r="M2351" t="s">
        <v>42</v>
      </c>
      <c r="N2351" t="s">
        <v>22</v>
      </c>
      <c r="O2351" t="s">
        <v>37</v>
      </c>
      <c r="P2351" s="5">
        <v>40.51</v>
      </c>
      <c r="Q2351">
        <v>4.2</v>
      </c>
      <c r="R2351" t="s">
        <v>23</v>
      </c>
    </row>
    <row r="2352" spans="1:18" x14ac:dyDescent="0.3">
      <c r="A2352" t="s">
        <v>2804</v>
      </c>
      <c r="B2352" s="1">
        <v>44660</v>
      </c>
      <c r="C2352" t="s">
        <v>2805</v>
      </c>
      <c r="D2352" t="s">
        <v>116</v>
      </c>
      <c r="E2352" t="s">
        <v>50</v>
      </c>
      <c r="F2352">
        <v>3</v>
      </c>
      <c r="G2352">
        <v>3</v>
      </c>
      <c r="H2352" s="4">
        <v>253.87</v>
      </c>
      <c r="I2352" s="4">
        <v>286.87309999999997</v>
      </c>
      <c r="J2352" s="4">
        <f t="shared" si="72"/>
        <v>91.929299999999827</v>
      </c>
      <c r="K2352" s="4">
        <f t="shared" si="73"/>
        <v>860.61929999999984</v>
      </c>
      <c r="L2352" t="s">
        <v>27</v>
      </c>
      <c r="M2352" t="s">
        <v>79</v>
      </c>
      <c r="N2352" t="s">
        <v>22</v>
      </c>
      <c r="O2352" t="s">
        <v>30</v>
      </c>
      <c r="P2352" s="5">
        <v>7.08</v>
      </c>
      <c r="Q2352">
        <v>4.2</v>
      </c>
      <c r="R2352" t="s">
        <v>23</v>
      </c>
    </row>
    <row r="2353" spans="1:18" x14ac:dyDescent="0.3">
      <c r="A2353" t="s">
        <v>6450</v>
      </c>
      <c r="B2353" s="1">
        <v>44660</v>
      </c>
      <c r="C2353" t="s">
        <v>6451</v>
      </c>
      <c r="D2353" t="s">
        <v>130</v>
      </c>
      <c r="E2353" t="s">
        <v>82</v>
      </c>
      <c r="F2353">
        <v>13</v>
      </c>
      <c r="G2353">
        <v>12</v>
      </c>
      <c r="H2353" s="4">
        <v>479.87</v>
      </c>
      <c r="I2353" s="4">
        <v>537.45440000000008</v>
      </c>
      <c r="J2353" s="4">
        <f t="shared" si="72"/>
        <v>643.46280000000047</v>
      </c>
      <c r="K2353" s="4">
        <f t="shared" si="73"/>
        <v>6449.4528000000009</v>
      </c>
      <c r="L2353" t="s">
        <v>20</v>
      </c>
      <c r="M2353" t="s">
        <v>79</v>
      </c>
      <c r="N2353" t="s">
        <v>22</v>
      </c>
      <c r="O2353" t="s">
        <v>37</v>
      </c>
      <c r="P2353" s="5">
        <v>47.55</v>
      </c>
      <c r="Q2353">
        <v>3.4</v>
      </c>
      <c r="R2353" t="s">
        <v>74</v>
      </c>
    </row>
    <row r="2354" spans="1:18" x14ac:dyDescent="0.3">
      <c r="A2354" t="s">
        <v>6534</v>
      </c>
      <c r="B2354" s="1">
        <v>44660</v>
      </c>
      <c r="C2354" t="s">
        <v>6535</v>
      </c>
      <c r="D2354" t="s">
        <v>45</v>
      </c>
      <c r="E2354" t="s">
        <v>46</v>
      </c>
      <c r="F2354">
        <v>10</v>
      </c>
      <c r="G2354">
        <v>9</v>
      </c>
      <c r="H2354" s="4">
        <v>1381.76</v>
      </c>
      <c r="I2354" s="4">
        <v>1575.2064000000003</v>
      </c>
      <c r="J2354" s="4">
        <f t="shared" si="72"/>
        <v>1704.4376000000029</v>
      </c>
      <c r="K2354" s="4">
        <f t="shared" si="73"/>
        <v>14176.857600000003</v>
      </c>
      <c r="L2354" t="s">
        <v>51</v>
      </c>
      <c r="M2354" t="s">
        <v>79</v>
      </c>
      <c r="N2354" t="s">
        <v>71</v>
      </c>
      <c r="O2354" t="s">
        <v>53</v>
      </c>
      <c r="P2354" s="5">
        <v>36.58</v>
      </c>
      <c r="Q2354">
        <v>2.7</v>
      </c>
      <c r="R2354" t="s">
        <v>74</v>
      </c>
    </row>
    <row r="2355" spans="1:18" x14ac:dyDescent="0.3">
      <c r="A2355" t="s">
        <v>8744</v>
      </c>
      <c r="B2355" s="1">
        <v>44660</v>
      </c>
      <c r="C2355" t="s">
        <v>8745</v>
      </c>
      <c r="D2355" t="s">
        <v>100</v>
      </c>
      <c r="E2355" t="s">
        <v>57</v>
      </c>
      <c r="F2355">
        <v>11</v>
      </c>
      <c r="G2355">
        <v>9</v>
      </c>
      <c r="H2355" s="4">
        <v>115.68</v>
      </c>
      <c r="I2355" s="4">
        <v>126.09120000000001</v>
      </c>
      <c r="J2355" s="4">
        <f t="shared" si="72"/>
        <v>51.820800000000069</v>
      </c>
      <c r="K2355" s="4">
        <f t="shared" si="73"/>
        <v>1134.8208000000002</v>
      </c>
      <c r="L2355" t="s">
        <v>66</v>
      </c>
      <c r="M2355" t="s">
        <v>35</v>
      </c>
      <c r="N2355" t="s">
        <v>29</v>
      </c>
      <c r="O2355" t="s">
        <v>37</v>
      </c>
      <c r="P2355" s="5">
        <v>41.88</v>
      </c>
      <c r="Q2355">
        <v>4.5999999999999996</v>
      </c>
      <c r="R2355" t="s">
        <v>23</v>
      </c>
    </row>
    <row r="2356" spans="1:18" x14ac:dyDescent="0.3">
      <c r="A2356" t="s">
        <v>10182</v>
      </c>
      <c r="B2356" s="1">
        <v>44660</v>
      </c>
      <c r="C2356" t="s">
        <v>10183</v>
      </c>
      <c r="D2356" t="s">
        <v>45</v>
      </c>
      <c r="E2356" t="s">
        <v>46</v>
      </c>
      <c r="F2356">
        <v>19</v>
      </c>
      <c r="G2356">
        <v>18</v>
      </c>
      <c r="H2356" s="4">
        <v>1242.33</v>
      </c>
      <c r="I2356" s="4">
        <v>1341.7164</v>
      </c>
      <c r="J2356" s="4">
        <f t="shared" si="72"/>
        <v>1757.7752000000003</v>
      </c>
      <c r="K2356" s="4">
        <f t="shared" si="73"/>
        <v>24150.895199999999</v>
      </c>
      <c r="L2356" t="s">
        <v>20</v>
      </c>
      <c r="M2356" t="s">
        <v>42</v>
      </c>
      <c r="N2356" t="s">
        <v>36</v>
      </c>
      <c r="O2356" t="s">
        <v>30</v>
      </c>
      <c r="P2356" s="5">
        <v>31.18</v>
      </c>
      <c r="Q2356">
        <v>1.4</v>
      </c>
      <c r="R2356" t="s">
        <v>74</v>
      </c>
    </row>
    <row r="2357" spans="1:18" x14ac:dyDescent="0.3">
      <c r="A2357" t="s">
        <v>5735</v>
      </c>
      <c r="B2357" s="1">
        <v>44661</v>
      </c>
      <c r="C2357" t="s">
        <v>5736</v>
      </c>
      <c r="D2357" t="s">
        <v>61</v>
      </c>
      <c r="E2357" t="s">
        <v>70</v>
      </c>
      <c r="F2357">
        <v>5</v>
      </c>
      <c r="G2357">
        <v>5</v>
      </c>
      <c r="H2357" s="4">
        <v>978.21</v>
      </c>
      <c r="I2357" s="4">
        <v>1105.3772999999999</v>
      </c>
      <c r="J2357" s="4">
        <f t="shared" si="72"/>
        <v>615.09649999999942</v>
      </c>
      <c r="K2357" s="4">
        <f t="shared" si="73"/>
        <v>5526.8864999999996</v>
      </c>
      <c r="L2357" t="s">
        <v>51</v>
      </c>
      <c r="M2357" t="s">
        <v>21</v>
      </c>
      <c r="N2357" t="s">
        <v>22</v>
      </c>
      <c r="O2357" t="s">
        <v>89</v>
      </c>
      <c r="P2357" s="5">
        <v>20.74</v>
      </c>
      <c r="Q2357">
        <v>5</v>
      </c>
      <c r="R2357" t="s">
        <v>23</v>
      </c>
    </row>
    <row r="2358" spans="1:18" x14ac:dyDescent="0.3">
      <c r="A2358" t="s">
        <v>8864</v>
      </c>
      <c r="B2358" s="1">
        <v>44661</v>
      </c>
      <c r="C2358" t="s">
        <v>8865</v>
      </c>
      <c r="D2358" t="s">
        <v>77</v>
      </c>
      <c r="E2358" t="s">
        <v>82</v>
      </c>
      <c r="F2358">
        <v>20</v>
      </c>
      <c r="G2358">
        <v>17</v>
      </c>
      <c r="H2358" s="4">
        <v>718.62</v>
      </c>
      <c r="I2358" s="4">
        <v>812.04059999999993</v>
      </c>
      <c r="J2358" s="4">
        <f t="shared" si="72"/>
        <v>1587.5801999999983</v>
      </c>
      <c r="K2358" s="4">
        <f t="shared" si="73"/>
        <v>13804.690199999999</v>
      </c>
      <c r="L2358" t="s">
        <v>51</v>
      </c>
      <c r="M2358" t="s">
        <v>35</v>
      </c>
      <c r="N2358" t="s">
        <v>22</v>
      </c>
      <c r="O2358" t="s">
        <v>53</v>
      </c>
      <c r="P2358" s="5">
        <v>0.56999999999999995</v>
      </c>
      <c r="Q2358">
        <v>4.8</v>
      </c>
      <c r="R2358" t="s">
        <v>23</v>
      </c>
    </row>
    <row r="2359" spans="1:18" x14ac:dyDescent="0.3">
      <c r="A2359" t="s">
        <v>3905</v>
      </c>
      <c r="B2359" s="1">
        <v>44662</v>
      </c>
      <c r="C2359" t="s">
        <v>3906</v>
      </c>
      <c r="D2359" t="s">
        <v>116</v>
      </c>
      <c r="E2359" t="s">
        <v>50</v>
      </c>
      <c r="F2359">
        <v>9</v>
      </c>
      <c r="G2359">
        <v>8</v>
      </c>
      <c r="H2359" s="4">
        <v>774.79</v>
      </c>
      <c r="I2359" s="4">
        <v>821.27740000000006</v>
      </c>
      <c r="J2359" s="4">
        <f t="shared" si="72"/>
        <v>360.51920000000075</v>
      </c>
      <c r="K2359" s="4">
        <f t="shared" si="73"/>
        <v>6570.2192000000005</v>
      </c>
      <c r="L2359" t="s">
        <v>51</v>
      </c>
      <c r="M2359" t="s">
        <v>123</v>
      </c>
      <c r="N2359" t="s">
        <v>22</v>
      </c>
      <c r="O2359" t="s">
        <v>30</v>
      </c>
      <c r="P2359" s="5">
        <v>11.38</v>
      </c>
      <c r="Q2359">
        <v>3.2</v>
      </c>
      <c r="R2359" t="s">
        <v>23</v>
      </c>
    </row>
    <row r="2360" spans="1:18" x14ac:dyDescent="0.3">
      <c r="A2360" t="s">
        <v>5242</v>
      </c>
      <c r="B2360" s="1">
        <v>44662</v>
      </c>
      <c r="C2360" t="s">
        <v>5243</v>
      </c>
      <c r="D2360" t="s">
        <v>133</v>
      </c>
      <c r="E2360" t="s">
        <v>50</v>
      </c>
      <c r="F2360">
        <v>2</v>
      </c>
      <c r="G2360">
        <v>2</v>
      </c>
      <c r="H2360" s="4">
        <v>1241.29</v>
      </c>
      <c r="I2360" s="4">
        <v>1427.4834999999998</v>
      </c>
      <c r="J2360" s="4">
        <f t="shared" si="72"/>
        <v>347.25699999999972</v>
      </c>
      <c r="K2360" s="4">
        <f t="shared" si="73"/>
        <v>2854.9669999999996</v>
      </c>
      <c r="L2360" t="s">
        <v>51</v>
      </c>
      <c r="M2360" t="s">
        <v>35</v>
      </c>
      <c r="N2360" t="s">
        <v>29</v>
      </c>
      <c r="O2360" t="s">
        <v>30</v>
      </c>
      <c r="P2360" s="5">
        <v>25.13</v>
      </c>
      <c r="Q2360">
        <v>1.9</v>
      </c>
      <c r="R2360" t="s">
        <v>23</v>
      </c>
    </row>
    <row r="2361" spans="1:18" x14ac:dyDescent="0.3">
      <c r="A2361" t="s">
        <v>8514</v>
      </c>
      <c r="B2361" s="1">
        <v>44662</v>
      </c>
      <c r="C2361" t="s">
        <v>8515</v>
      </c>
      <c r="D2361" t="s">
        <v>94</v>
      </c>
      <c r="E2361" t="s">
        <v>50</v>
      </c>
      <c r="F2361">
        <v>4</v>
      </c>
      <c r="G2361">
        <v>4</v>
      </c>
      <c r="H2361" s="4">
        <v>1311.02</v>
      </c>
      <c r="I2361" s="4">
        <v>1415.9016000000001</v>
      </c>
      <c r="J2361" s="4">
        <f t="shared" si="72"/>
        <v>409.59640000000064</v>
      </c>
      <c r="K2361" s="4">
        <f t="shared" si="73"/>
        <v>5663.6064000000006</v>
      </c>
      <c r="L2361" t="s">
        <v>20</v>
      </c>
      <c r="M2361" t="s">
        <v>21</v>
      </c>
      <c r="N2361" t="s">
        <v>29</v>
      </c>
      <c r="O2361" t="s">
        <v>30</v>
      </c>
      <c r="P2361" s="5">
        <v>9.93</v>
      </c>
      <c r="Q2361">
        <v>2.5</v>
      </c>
      <c r="R2361" t="s">
        <v>23</v>
      </c>
    </row>
    <row r="2362" spans="1:18" x14ac:dyDescent="0.3">
      <c r="A2362" t="s">
        <v>8766</v>
      </c>
      <c r="B2362" s="1">
        <v>44662</v>
      </c>
      <c r="C2362" t="s">
        <v>8767</v>
      </c>
      <c r="D2362" t="s">
        <v>94</v>
      </c>
      <c r="E2362" t="s">
        <v>50</v>
      </c>
      <c r="F2362">
        <v>17</v>
      </c>
      <c r="G2362">
        <v>15</v>
      </c>
      <c r="H2362" s="4">
        <v>744.65</v>
      </c>
      <c r="I2362" s="4">
        <v>804.22199999999998</v>
      </c>
      <c r="J2362" s="4">
        <f t="shared" si="72"/>
        <v>851.99999999999989</v>
      </c>
      <c r="K2362" s="4">
        <f t="shared" si="73"/>
        <v>12063.33</v>
      </c>
      <c r="L2362" t="s">
        <v>20</v>
      </c>
      <c r="M2362" t="s">
        <v>28</v>
      </c>
      <c r="N2362" t="s">
        <v>71</v>
      </c>
      <c r="O2362" t="s">
        <v>67</v>
      </c>
      <c r="P2362" s="5">
        <v>41.58</v>
      </c>
      <c r="Q2362">
        <v>4.0999999999999996</v>
      </c>
      <c r="R2362" t="s">
        <v>23</v>
      </c>
    </row>
    <row r="2363" spans="1:18" x14ac:dyDescent="0.3">
      <c r="A2363" t="s">
        <v>10180</v>
      </c>
      <c r="B2363" s="1">
        <v>44662</v>
      </c>
      <c r="C2363" t="s">
        <v>10181</v>
      </c>
      <c r="D2363" t="s">
        <v>116</v>
      </c>
      <c r="E2363" t="s">
        <v>50</v>
      </c>
      <c r="F2363">
        <v>12</v>
      </c>
      <c r="G2363">
        <v>11</v>
      </c>
      <c r="H2363" s="4">
        <v>776.33</v>
      </c>
      <c r="I2363" s="4">
        <v>861.72630000000015</v>
      </c>
      <c r="J2363" s="4">
        <f t="shared" si="72"/>
        <v>891.01930000000004</v>
      </c>
      <c r="K2363" s="4">
        <f t="shared" si="73"/>
        <v>9478.9893000000011</v>
      </c>
      <c r="L2363" t="s">
        <v>47</v>
      </c>
      <c r="M2363" t="s">
        <v>42</v>
      </c>
      <c r="N2363" t="s">
        <v>71</v>
      </c>
      <c r="O2363" t="s">
        <v>89</v>
      </c>
      <c r="P2363" s="5">
        <v>48.34</v>
      </c>
      <c r="Q2363">
        <v>1.8</v>
      </c>
      <c r="R2363" t="s">
        <v>23</v>
      </c>
    </row>
    <row r="2364" spans="1:18" x14ac:dyDescent="0.3">
      <c r="A2364" t="s">
        <v>10267</v>
      </c>
      <c r="B2364" s="1">
        <v>44662</v>
      </c>
      <c r="C2364" t="s">
        <v>10268</v>
      </c>
      <c r="D2364" t="s">
        <v>100</v>
      </c>
      <c r="E2364" t="s">
        <v>57</v>
      </c>
      <c r="F2364">
        <v>7</v>
      </c>
      <c r="G2364">
        <v>6</v>
      </c>
      <c r="H2364" s="4">
        <v>853.92</v>
      </c>
      <c r="I2364" s="4">
        <v>930.77280000000007</v>
      </c>
      <c r="J2364" s="4">
        <f t="shared" si="72"/>
        <v>455.86680000000069</v>
      </c>
      <c r="K2364" s="4">
        <f t="shared" si="73"/>
        <v>5584.6368000000002</v>
      </c>
      <c r="L2364" t="s">
        <v>66</v>
      </c>
      <c r="M2364" t="s">
        <v>86</v>
      </c>
      <c r="N2364" t="s">
        <v>71</v>
      </c>
      <c r="O2364" t="s">
        <v>37</v>
      </c>
      <c r="P2364" s="5">
        <v>5.25</v>
      </c>
      <c r="Q2364">
        <v>3.7</v>
      </c>
      <c r="R2364" t="s">
        <v>23</v>
      </c>
    </row>
    <row r="2365" spans="1:18" x14ac:dyDescent="0.3">
      <c r="A2365" t="s">
        <v>5923</v>
      </c>
      <c r="B2365" s="1">
        <v>44663</v>
      </c>
      <c r="C2365" t="s">
        <v>5924</v>
      </c>
      <c r="D2365" t="s">
        <v>133</v>
      </c>
      <c r="E2365" t="s">
        <v>50</v>
      </c>
      <c r="F2365">
        <v>4</v>
      </c>
      <c r="G2365">
        <v>4</v>
      </c>
      <c r="H2365" s="4">
        <v>1249.92</v>
      </c>
      <c r="I2365" s="4">
        <v>1337.4144000000001</v>
      </c>
      <c r="J2365" s="4">
        <f t="shared" si="72"/>
        <v>335.35760000000016</v>
      </c>
      <c r="K2365" s="4">
        <f t="shared" si="73"/>
        <v>5349.6576000000005</v>
      </c>
      <c r="L2365" t="s">
        <v>51</v>
      </c>
      <c r="M2365" t="s">
        <v>86</v>
      </c>
      <c r="N2365" t="s">
        <v>71</v>
      </c>
      <c r="O2365" t="s">
        <v>53</v>
      </c>
      <c r="P2365" s="5">
        <v>14.62</v>
      </c>
      <c r="Q2365">
        <v>3.6</v>
      </c>
      <c r="R2365" t="s">
        <v>23</v>
      </c>
    </row>
    <row r="2366" spans="1:18" x14ac:dyDescent="0.3">
      <c r="A2366" t="s">
        <v>9953</v>
      </c>
      <c r="B2366" s="1">
        <v>44663</v>
      </c>
      <c r="C2366" t="s">
        <v>9954</v>
      </c>
      <c r="D2366" t="s">
        <v>61</v>
      </c>
      <c r="E2366" t="s">
        <v>70</v>
      </c>
      <c r="F2366">
        <v>13</v>
      </c>
      <c r="G2366">
        <v>10</v>
      </c>
      <c r="H2366" s="4">
        <v>1314.91</v>
      </c>
      <c r="I2366" s="4">
        <v>1433.2519000000002</v>
      </c>
      <c r="J2366" s="4">
        <f t="shared" si="72"/>
        <v>1182.4390000000017</v>
      </c>
      <c r="K2366" s="4">
        <f t="shared" si="73"/>
        <v>14332.519000000002</v>
      </c>
      <c r="L2366" t="s">
        <v>27</v>
      </c>
      <c r="M2366" t="s">
        <v>79</v>
      </c>
      <c r="N2366" t="s">
        <v>36</v>
      </c>
      <c r="O2366" t="s">
        <v>53</v>
      </c>
      <c r="P2366" s="5">
        <v>0.98</v>
      </c>
      <c r="Q2366">
        <v>2.6</v>
      </c>
      <c r="R2366" t="s">
        <v>74</v>
      </c>
    </row>
    <row r="2367" spans="1:18" x14ac:dyDescent="0.3">
      <c r="A2367" t="s">
        <v>10055</v>
      </c>
      <c r="B2367" s="1">
        <v>44663</v>
      </c>
      <c r="C2367" t="s">
        <v>10056</v>
      </c>
      <c r="D2367" t="s">
        <v>85</v>
      </c>
      <c r="E2367" t="s">
        <v>82</v>
      </c>
      <c r="F2367">
        <v>7</v>
      </c>
      <c r="G2367">
        <v>7</v>
      </c>
      <c r="H2367" s="4">
        <v>492.98</v>
      </c>
      <c r="I2367" s="4">
        <v>542.27800000000002</v>
      </c>
      <c r="J2367" s="4">
        <f t="shared" si="72"/>
        <v>331.1359999999998</v>
      </c>
      <c r="K2367" s="4">
        <f t="shared" si="73"/>
        <v>3795.9459999999999</v>
      </c>
      <c r="L2367" t="s">
        <v>47</v>
      </c>
      <c r="M2367" t="s">
        <v>123</v>
      </c>
      <c r="N2367" t="s">
        <v>22</v>
      </c>
      <c r="O2367" t="s">
        <v>67</v>
      </c>
      <c r="P2367" s="5">
        <v>13.95</v>
      </c>
      <c r="Q2367">
        <v>3.6</v>
      </c>
      <c r="R2367" t="s">
        <v>23</v>
      </c>
    </row>
    <row r="2368" spans="1:18" x14ac:dyDescent="0.3">
      <c r="A2368" t="s">
        <v>733</v>
      </c>
      <c r="B2368" s="1">
        <v>44664</v>
      </c>
      <c r="C2368" t="s">
        <v>734</v>
      </c>
      <c r="D2368" t="s">
        <v>33</v>
      </c>
      <c r="E2368" t="s">
        <v>70</v>
      </c>
      <c r="F2368">
        <v>1</v>
      </c>
      <c r="G2368">
        <v>1</v>
      </c>
      <c r="H2368" s="4">
        <v>173.76</v>
      </c>
      <c r="I2368" s="4">
        <v>198.0864</v>
      </c>
      <c r="J2368" s="4">
        <f t="shared" si="72"/>
        <v>-4.343599999999995</v>
      </c>
      <c r="K2368" s="4">
        <f t="shared" si="73"/>
        <v>198.0864</v>
      </c>
      <c r="L2368" t="s">
        <v>47</v>
      </c>
      <c r="M2368" t="s">
        <v>42</v>
      </c>
      <c r="N2368" t="s">
        <v>71</v>
      </c>
      <c r="O2368" t="s">
        <v>89</v>
      </c>
      <c r="P2368" s="5">
        <v>28.67</v>
      </c>
      <c r="Q2368">
        <v>2.9</v>
      </c>
      <c r="R2368" t="s">
        <v>23</v>
      </c>
    </row>
    <row r="2369" spans="1:18" x14ac:dyDescent="0.3">
      <c r="A2369" t="s">
        <v>4659</v>
      </c>
      <c r="B2369" s="1">
        <v>44664</v>
      </c>
      <c r="C2369" t="s">
        <v>4660</v>
      </c>
      <c r="D2369" t="s">
        <v>85</v>
      </c>
      <c r="E2369" t="s">
        <v>82</v>
      </c>
      <c r="F2369">
        <v>12</v>
      </c>
      <c r="G2369">
        <v>12</v>
      </c>
      <c r="H2369" s="4">
        <v>757.91</v>
      </c>
      <c r="I2369" s="4">
        <v>826.12189999999998</v>
      </c>
      <c r="J2369" s="4">
        <f t="shared" si="72"/>
        <v>773.69279999999924</v>
      </c>
      <c r="K2369" s="4">
        <f t="shared" si="73"/>
        <v>9913.4627999999993</v>
      </c>
      <c r="L2369" t="s">
        <v>27</v>
      </c>
      <c r="M2369" t="s">
        <v>123</v>
      </c>
      <c r="N2369" t="s">
        <v>71</v>
      </c>
      <c r="O2369" t="s">
        <v>67</v>
      </c>
      <c r="P2369" s="5">
        <v>44.85</v>
      </c>
      <c r="Q2369">
        <v>5</v>
      </c>
      <c r="R2369" t="s">
        <v>23</v>
      </c>
    </row>
    <row r="2370" spans="1:18" x14ac:dyDescent="0.3">
      <c r="A2370" t="s">
        <v>4715</v>
      </c>
      <c r="B2370" s="1">
        <v>44664</v>
      </c>
      <c r="C2370" t="s">
        <v>4716</v>
      </c>
      <c r="D2370" t="s">
        <v>133</v>
      </c>
      <c r="E2370" t="s">
        <v>50</v>
      </c>
      <c r="F2370">
        <v>9</v>
      </c>
      <c r="G2370">
        <v>8</v>
      </c>
      <c r="H2370" s="4">
        <v>1399.6</v>
      </c>
      <c r="I2370" s="4">
        <v>1595.5440000000001</v>
      </c>
      <c r="J2370" s="4">
        <f t="shared" ref="J2370:J2433" si="74">(G2370*I2370)-(G2370*H2370)-P2370</f>
        <v>1545.5420000000015</v>
      </c>
      <c r="K2370" s="4">
        <f t="shared" ref="K2370:K2433" si="75">G2370*I2370</f>
        <v>12764.352000000001</v>
      </c>
      <c r="L2370" t="s">
        <v>51</v>
      </c>
      <c r="M2370" t="s">
        <v>123</v>
      </c>
      <c r="N2370" t="s">
        <v>36</v>
      </c>
      <c r="O2370" t="s">
        <v>89</v>
      </c>
      <c r="P2370" s="5">
        <v>22.01</v>
      </c>
      <c r="Q2370">
        <v>1.7</v>
      </c>
      <c r="R2370" t="s">
        <v>23</v>
      </c>
    </row>
    <row r="2371" spans="1:18" x14ac:dyDescent="0.3">
      <c r="A2371" t="s">
        <v>6115</v>
      </c>
      <c r="B2371" s="1">
        <v>44664</v>
      </c>
      <c r="C2371" t="s">
        <v>6116</v>
      </c>
      <c r="D2371" t="s">
        <v>116</v>
      </c>
      <c r="E2371" t="s">
        <v>50</v>
      </c>
      <c r="F2371">
        <v>4</v>
      </c>
      <c r="G2371">
        <v>3</v>
      </c>
      <c r="H2371" s="4">
        <v>378.34</v>
      </c>
      <c r="I2371" s="4">
        <v>435.09099999999995</v>
      </c>
      <c r="J2371" s="4">
        <f t="shared" si="74"/>
        <v>131.85299999999992</v>
      </c>
      <c r="K2371" s="4">
        <f t="shared" si="75"/>
        <v>1305.2729999999999</v>
      </c>
      <c r="L2371" t="s">
        <v>66</v>
      </c>
      <c r="M2371" t="s">
        <v>79</v>
      </c>
      <c r="N2371" t="s">
        <v>29</v>
      </c>
      <c r="O2371" t="s">
        <v>53</v>
      </c>
      <c r="P2371" s="5">
        <v>38.4</v>
      </c>
      <c r="Q2371">
        <v>3.1</v>
      </c>
      <c r="R2371" t="s">
        <v>23</v>
      </c>
    </row>
    <row r="2372" spans="1:18" x14ac:dyDescent="0.3">
      <c r="A2372" t="s">
        <v>9354</v>
      </c>
      <c r="B2372" s="1">
        <v>44665</v>
      </c>
      <c r="C2372" t="s">
        <v>9355</v>
      </c>
      <c r="D2372" t="s">
        <v>61</v>
      </c>
      <c r="E2372" t="s">
        <v>70</v>
      </c>
      <c r="F2372">
        <v>1</v>
      </c>
      <c r="G2372">
        <v>1</v>
      </c>
      <c r="H2372" s="4">
        <v>1404.6</v>
      </c>
      <c r="I2372" s="4">
        <v>1545.06</v>
      </c>
      <c r="J2372" s="4">
        <f t="shared" si="74"/>
        <v>120.32000000000004</v>
      </c>
      <c r="K2372" s="4">
        <f t="shared" si="75"/>
        <v>1545.06</v>
      </c>
      <c r="L2372" t="s">
        <v>51</v>
      </c>
      <c r="M2372" t="s">
        <v>79</v>
      </c>
      <c r="N2372" t="s">
        <v>29</v>
      </c>
      <c r="O2372" t="s">
        <v>37</v>
      </c>
      <c r="P2372" s="5">
        <v>20.14</v>
      </c>
      <c r="Q2372">
        <v>1.6</v>
      </c>
      <c r="R2372" t="s">
        <v>23</v>
      </c>
    </row>
    <row r="2373" spans="1:18" x14ac:dyDescent="0.3">
      <c r="A2373" t="s">
        <v>7338</v>
      </c>
      <c r="B2373" s="1">
        <v>44666</v>
      </c>
      <c r="C2373" t="s">
        <v>7339</v>
      </c>
      <c r="D2373" t="s">
        <v>100</v>
      </c>
      <c r="E2373" t="s">
        <v>57</v>
      </c>
      <c r="F2373">
        <v>11</v>
      </c>
      <c r="G2373">
        <v>9</v>
      </c>
      <c r="H2373" s="4">
        <v>540.01</v>
      </c>
      <c r="I2373" s="4">
        <v>599.41110000000003</v>
      </c>
      <c r="J2373" s="4">
        <f t="shared" si="74"/>
        <v>519.87990000000036</v>
      </c>
      <c r="K2373" s="4">
        <f t="shared" si="75"/>
        <v>5394.6999000000005</v>
      </c>
      <c r="L2373" t="s">
        <v>66</v>
      </c>
      <c r="M2373" t="s">
        <v>123</v>
      </c>
      <c r="N2373" t="s">
        <v>29</v>
      </c>
      <c r="O2373" t="s">
        <v>37</v>
      </c>
      <c r="P2373" s="5">
        <v>14.73</v>
      </c>
      <c r="Q2373">
        <v>0</v>
      </c>
      <c r="R2373" t="s">
        <v>23</v>
      </c>
    </row>
    <row r="2374" spans="1:18" x14ac:dyDescent="0.3">
      <c r="A2374" t="s">
        <v>3316</v>
      </c>
      <c r="B2374" s="1">
        <v>44667</v>
      </c>
      <c r="C2374" t="s">
        <v>3317</v>
      </c>
      <c r="D2374" t="s">
        <v>94</v>
      </c>
      <c r="E2374" t="s">
        <v>50</v>
      </c>
      <c r="F2374">
        <v>14</v>
      </c>
      <c r="G2374">
        <v>11</v>
      </c>
      <c r="H2374" s="4">
        <v>622.98</v>
      </c>
      <c r="I2374" s="4">
        <v>691.50780000000009</v>
      </c>
      <c r="J2374" s="4">
        <f t="shared" si="74"/>
        <v>751.12580000000014</v>
      </c>
      <c r="K2374" s="4">
        <f t="shared" si="75"/>
        <v>7606.5858000000007</v>
      </c>
      <c r="L2374" t="s">
        <v>66</v>
      </c>
      <c r="M2374" t="s">
        <v>28</v>
      </c>
      <c r="N2374" t="s">
        <v>22</v>
      </c>
      <c r="O2374" t="s">
        <v>37</v>
      </c>
      <c r="P2374" s="5">
        <v>2.68</v>
      </c>
      <c r="Q2374">
        <v>2.5</v>
      </c>
      <c r="R2374" t="s">
        <v>23</v>
      </c>
    </row>
    <row r="2375" spans="1:18" x14ac:dyDescent="0.3">
      <c r="A2375" t="s">
        <v>1803</v>
      </c>
      <c r="B2375" s="1">
        <v>44668</v>
      </c>
      <c r="C2375" t="s">
        <v>1804</v>
      </c>
      <c r="D2375" t="s">
        <v>130</v>
      </c>
      <c r="E2375" t="s">
        <v>82</v>
      </c>
      <c r="F2375">
        <v>10</v>
      </c>
      <c r="G2375">
        <v>10</v>
      </c>
      <c r="H2375" s="4">
        <v>124.45</v>
      </c>
      <c r="I2375" s="4">
        <v>133.16150000000002</v>
      </c>
      <c r="J2375" s="4">
        <f t="shared" si="74"/>
        <v>53.175000000000239</v>
      </c>
      <c r="K2375" s="4">
        <f t="shared" si="75"/>
        <v>1331.6150000000002</v>
      </c>
      <c r="L2375" t="s">
        <v>47</v>
      </c>
      <c r="M2375" t="s">
        <v>86</v>
      </c>
      <c r="N2375" t="s">
        <v>36</v>
      </c>
      <c r="O2375" t="s">
        <v>30</v>
      </c>
      <c r="P2375" s="5">
        <v>33.94</v>
      </c>
      <c r="Q2375">
        <v>3.6</v>
      </c>
      <c r="R2375" t="s">
        <v>23</v>
      </c>
    </row>
    <row r="2376" spans="1:18" x14ac:dyDescent="0.3">
      <c r="A2376" t="s">
        <v>2998</v>
      </c>
      <c r="B2376" s="1">
        <v>44668</v>
      </c>
      <c r="C2376" t="s">
        <v>2999</v>
      </c>
      <c r="D2376" t="s">
        <v>109</v>
      </c>
      <c r="E2376" t="s">
        <v>46</v>
      </c>
      <c r="F2376">
        <v>13</v>
      </c>
      <c r="G2376">
        <v>12</v>
      </c>
      <c r="H2376" s="4">
        <v>527.47</v>
      </c>
      <c r="I2376" s="4">
        <v>601.31580000000008</v>
      </c>
      <c r="J2376" s="4">
        <f t="shared" si="74"/>
        <v>840.28960000000063</v>
      </c>
      <c r="K2376" s="4">
        <f t="shared" si="75"/>
        <v>7215.789600000001</v>
      </c>
      <c r="L2376" t="s">
        <v>27</v>
      </c>
      <c r="M2376" t="s">
        <v>21</v>
      </c>
      <c r="N2376" t="s">
        <v>22</v>
      </c>
      <c r="O2376" t="s">
        <v>67</v>
      </c>
      <c r="P2376" s="5">
        <v>45.86</v>
      </c>
      <c r="Q2376">
        <v>2.4</v>
      </c>
      <c r="R2376" t="s">
        <v>23</v>
      </c>
    </row>
    <row r="2377" spans="1:18" x14ac:dyDescent="0.3">
      <c r="A2377" t="s">
        <v>3371</v>
      </c>
      <c r="B2377" s="1">
        <v>44668</v>
      </c>
      <c r="C2377" t="s">
        <v>3372</v>
      </c>
      <c r="D2377" t="s">
        <v>65</v>
      </c>
      <c r="E2377" t="s">
        <v>82</v>
      </c>
      <c r="F2377">
        <v>9</v>
      </c>
      <c r="G2377">
        <v>7</v>
      </c>
      <c r="H2377" s="4">
        <v>20</v>
      </c>
      <c r="I2377" s="4">
        <v>22.400000000000002</v>
      </c>
      <c r="J2377" s="4">
        <f t="shared" si="74"/>
        <v>-29.209999999999987</v>
      </c>
      <c r="K2377" s="4">
        <f t="shared" si="75"/>
        <v>156.80000000000001</v>
      </c>
      <c r="L2377" t="s">
        <v>20</v>
      </c>
      <c r="M2377" t="s">
        <v>42</v>
      </c>
      <c r="N2377" t="s">
        <v>71</v>
      </c>
      <c r="O2377" t="s">
        <v>30</v>
      </c>
      <c r="P2377" s="5">
        <v>46.01</v>
      </c>
      <c r="Q2377">
        <v>3.7</v>
      </c>
      <c r="R2377" t="s">
        <v>23</v>
      </c>
    </row>
    <row r="2378" spans="1:18" x14ac:dyDescent="0.3">
      <c r="A2378" t="s">
        <v>10086</v>
      </c>
      <c r="B2378" s="1">
        <v>44668</v>
      </c>
      <c r="C2378" t="s">
        <v>10087</v>
      </c>
      <c r="D2378" t="s">
        <v>40</v>
      </c>
      <c r="E2378" t="s">
        <v>57</v>
      </c>
      <c r="F2378">
        <v>19</v>
      </c>
      <c r="G2378">
        <v>18</v>
      </c>
      <c r="H2378" s="4">
        <v>163.66</v>
      </c>
      <c r="I2378" s="4">
        <v>176.75280000000001</v>
      </c>
      <c r="J2378" s="4">
        <f t="shared" si="74"/>
        <v>188.53039999999999</v>
      </c>
      <c r="K2378" s="4">
        <f t="shared" si="75"/>
        <v>3181.5504000000001</v>
      </c>
      <c r="L2378" t="s">
        <v>20</v>
      </c>
      <c r="M2378" t="s">
        <v>35</v>
      </c>
      <c r="N2378" t="s">
        <v>36</v>
      </c>
      <c r="O2378" t="s">
        <v>37</v>
      </c>
      <c r="P2378" s="5">
        <v>47.14</v>
      </c>
      <c r="Q2378">
        <v>2.8</v>
      </c>
      <c r="R2378" t="s">
        <v>23</v>
      </c>
    </row>
    <row r="2379" spans="1:18" x14ac:dyDescent="0.3">
      <c r="A2379" t="s">
        <v>6206</v>
      </c>
      <c r="B2379" s="1">
        <v>44669</v>
      </c>
      <c r="C2379" t="s">
        <v>6207</v>
      </c>
      <c r="D2379" t="s">
        <v>40</v>
      </c>
      <c r="E2379" t="s">
        <v>57</v>
      </c>
      <c r="F2379">
        <v>14</v>
      </c>
      <c r="G2379">
        <v>12</v>
      </c>
      <c r="H2379" s="4">
        <v>1128.04</v>
      </c>
      <c r="I2379" s="4">
        <v>1285.9656</v>
      </c>
      <c r="J2379" s="4">
        <f t="shared" si="74"/>
        <v>1846.1772000000003</v>
      </c>
      <c r="K2379" s="4">
        <f t="shared" si="75"/>
        <v>15431.5872</v>
      </c>
      <c r="L2379" t="s">
        <v>47</v>
      </c>
      <c r="M2379" t="s">
        <v>123</v>
      </c>
      <c r="N2379" t="s">
        <v>22</v>
      </c>
      <c r="O2379" t="s">
        <v>67</v>
      </c>
      <c r="P2379" s="5">
        <v>48.93</v>
      </c>
      <c r="Q2379">
        <v>1.2</v>
      </c>
      <c r="R2379" t="s">
        <v>23</v>
      </c>
    </row>
    <row r="2380" spans="1:18" x14ac:dyDescent="0.3">
      <c r="A2380" t="s">
        <v>7819</v>
      </c>
      <c r="B2380" s="1">
        <v>44669</v>
      </c>
      <c r="C2380" t="s">
        <v>2947</v>
      </c>
      <c r="D2380" t="s">
        <v>133</v>
      </c>
      <c r="E2380" t="s">
        <v>50</v>
      </c>
      <c r="F2380">
        <v>8</v>
      </c>
      <c r="G2380">
        <v>7</v>
      </c>
      <c r="H2380" s="4">
        <v>1218.52</v>
      </c>
      <c r="I2380" s="4">
        <v>1389.1128000000001</v>
      </c>
      <c r="J2380" s="4">
        <f t="shared" si="74"/>
        <v>1145.1796000000006</v>
      </c>
      <c r="K2380" s="4">
        <f t="shared" si="75"/>
        <v>9723.7896000000001</v>
      </c>
      <c r="L2380" t="s">
        <v>51</v>
      </c>
      <c r="M2380" t="s">
        <v>21</v>
      </c>
      <c r="N2380" t="s">
        <v>29</v>
      </c>
      <c r="O2380" t="s">
        <v>30</v>
      </c>
      <c r="P2380" s="5">
        <v>48.97</v>
      </c>
      <c r="Q2380">
        <v>1.3</v>
      </c>
      <c r="R2380" t="s">
        <v>23</v>
      </c>
    </row>
    <row r="2381" spans="1:18" x14ac:dyDescent="0.3">
      <c r="A2381" t="s">
        <v>457</v>
      </c>
      <c r="B2381" s="1">
        <v>44670</v>
      </c>
      <c r="C2381" t="s">
        <v>458</v>
      </c>
      <c r="D2381" t="s">
        <v>85</v>
      </c>
      <c r="E2381" t="s">
        <v>82</v>
      </c>
      <c r="F2381">
        <v>20</v>
      </c>
      <c r="G2381">
        <v>16</v>
      </c>
      <c r="H2381" s="4">
        <v>1118.57</v>
      </c>
      <c r="I2381" s="4">
        <v>1275.1698000000001</v>
      </c>
      <c r="J2381" s="4">
        <f t="shared" si="74"/>
        <v>2466.0668000000028</v>
      </c>
      <c r="K2381" s="4">
        <f t="shared" si="75"/>
        <v>20402.716800000002</v>
      </c>
      <c r="L2381" t="s">
        <v>47</v>
      </c>
      <c r="M2381" t="s">
        <v>35</v>
      </c>
      <c r="N2381" t="s">
        <v>71</v>
      </c>
      <c r="O2381" t="s">
        <v>30</v>
      </c>
      <c r="P2381" s="5">
        <v>39.53</v>
      </c>
      <c r="Q2381">
        <v>5</v>
      </c>
      <c r="R2381" t="s">
        <v>23</v>
      </c>
    </row>
    <row r="2382" spans="1:18" x14ac:dyDescent="0.3">
      <c r="A2382" t="s">
        <v>3000</v>
      </c>
      <c r="B2382" s="1">
        <v>44670</v>
      </c>
      <c r="C2382" t="s">
        <v>3001</v>
      </c>
      <c r="D2382" t="s">
        <v>85</v>
      </c>
      <c r="E2382" t="s">
        <v>82</v>
      </c>
      <c r="F2382">
        <v>13</v>
      </c>
      <c r="G2382">
        <v>11</v>
      </c>
      <c r="H2382" s="4">
        <v>466.63</v>
      </c>
      <c r="I2382" s="4">
        <v>503.96040000000005</v>
      </c>
      <c r="J2382" s="4">
        <f t="shared" si="74"/>
        <v>400.80439999999993</v>
      </c>
      <c r="K2382" s="4">
        <f t="shared" si="75"/>
        <v>5543.5644000000002</v>
      </c>
      <c r="L2382" t="s">
        <v>51</v>
      </c>
      <c r="M2382" t="s">
        <v>28</v>
      </c>
      <c r="N2382" t="s">
        <v>22</v>
      </c>
      <c r="O2382" t="s">
        <v>30</v>
      </c>
      <c r="P2382" s="5">
        <v>9.83</v>
      </c>
      <c r="Q2382">
        <v>2</v>
      </c>
      <c r="R2382" t="s">
        <v>23</v>
      </c>
    </row>
    <row r="2383" spans="1:18" x14ac:dyDescent="0.3">
      <c r="A2383" t="s">
        <v>7620</v>
      </c>
      <c r="B2383" s="1">
        <v>44670</v>
      </c>
      <c r="C2383" t="s">
        <v>7621</v>
      </c>
      <c r="D2383" t="s">
        <v>109</v>
      </c>
      <c r="E2383" t="s">
        <v>46</v>
      </c>
      <c r="F2383">
        <v>3</v>
      </c>
      <c r="G2383">
        <v>3</v>
      </c>
      <c r="H2383" s="4">
        <v>1460.16</v>
      </c>
      <c r="I2383" s="4">
        <v>1679.184</v>
      </c>
      <c r="J2383" s="4">
        <f t="shared" si="74"/>
        <v>651.90199999999925</v>
      </c>
      <c r="K2383" s="4">
        <f t="shared" si="75"/>
        <v>5037.5519999999997</v>
      </c>
      <c r="L2383" t="s">
        <v>47</v>
      </c>
      <c r="M2383" t="s">
        <v>35</v>
      </c>
      <c r="N2383" t="s">
        <v>22</v>
      </c>
      <c r="O2383" t="s">
        <v>67</v>
      </c>
      <c r="P2383" s="5">
        <v>5.17</v>
      </c>
      <c r="Q2383">
        <v>4.7</v>
      </c>
      <c r="R2383" t="s">
        <v>23</v>
      </c>
    </row>
    <row r="2384" spans="1:18" x14ac:dyDescent="0.3">
      <c r="A2384" t="s">
        <v>720</v>
      </c>
      <c r="B2384" s="1">
        <v>44672</v>
      </c>
      <c r="C2384" t="s">
        <v>721</v>
      </c>
      <c r="D2384" t="s">
        <v>116</v>
      </c>
      <c r="E2384" t="s">
        <v>50</v>
      </c>
      <c r="F2384">
        <v>18</v>
      </c>
      <c r="G2384">
        <v>15</v>
      </c>
      <c r="H2384" s="4">
        <v>225.18</v>
      </c>
      <c r="I2384" s="4">
        <v>252.20160000000004</v>
      </c>
      <c r="J2384" s="4">
        <f t="shared" si="74"/>
        <v>404.9740000000005</v>
      </c>
      <c r="K2384" s="4">
        <f t="shared" si="75"/>
        <v>3783.0240000000008</v>
      </c>
      <c r="L2384" t="s">
        <v>20</v>
      </c>
      <c r="M2384" t="s">
        <v>21</v>
      </c>
      <c r="N2384" t="s">
        <v>36</v>
      </c>
      <c r="O2384" t="s">
        <v>37</v>
      </c>
      <c r="P2384" s="5">
        <v>0.35</v>
      </c>
      <c r="Q2384">
        <v>2.1</v>
      </c>
      <c r="R2384" t="s">
        <v>23</v>
      </c>
    </row>
    <row r="2385" spans="1:18" x14ac:dyDescent="0.3">
      <c r="A2385" t="s">
        <v>6108</v>
      </c>
      <c r="B2385" s="1">
        <v>44672</v>
      </c>
      <c r="C2385" t="s">
        <v>6109</v>
      </c>
      <c r="D2385" t="s">
        <v>85</v>
      </c>
      <c r="E2385" t="s">
        <v>82</v>
      </c>
      <c r="F2385">
        <v>15</v>
      </c>
      <c r="G2385">
        <v>12</v>
      </c>
      <c r="H2385" s="4">
        <v>83.51</v>
      </c>
      <c r="I2385" s="4">
        <v>91.025900000000007</v>
      </c>
      <c r="J2385" s="4">
        <f t="shared" si="74"/>
        <v>64.400800000000089</v>
      </c>
      <c r="K2385" s="4">
        <f t="shared" si="75"/>
        <v>1092.3108000000002</v>
      </c>
      <c r="L2385" t="s">
        <v>20</v>
      </c>
      <c r="M2385" t="s">
        <v>79</v>
      </c>
      <c r="N2385" t="s">
        <v>22</v>
      </c>
      <c r="O2385" t="s">
        <v>30</v>
      </c>
      <c r="P2385" s="5">
        <v>25.79</v>
      </c>
      <c r="Q2385">
        <v>1.8</v>
      </c>
      <c r="R2385" t="s">
        <v>23</v>
      </c>
    </row>
    <row r="2386" spans="1:18" x14ac:dyDescent="0.3">
      <c r="A2386" t="s">
        <v>1628</v>
      </c>
      <c r="B2386" s="1">
        <v>44673</v>
      </c>
      <c r="C2386" t="s">
        <v>1629</v>
      </c>
      <c r="D2386" t="s">
        <v>85</v>
      </c>
      <c r="E2386" t="s">
        <v>82</v>
      </c>
      <c r="F2386">
        <v>17</v>
      </c>
      <c r="G2386">
        <v>15</v>
      </c>
      <c r="H2386" s="4">
        <v>326.74</v>
      </c>
      <c r="I2386" s="4">
        <v>352.87920000000003</v>
      </c>
      <c r="J2386" s="4">
        <f t="shared" si="74"/>
        <v>381.03799999999973</v>
      </c>
      <c r="K2386" s="4">
        <f t="shared" si="75"/>
        <v>5293.1880000000001</v>
      </c>
      <c r="L2386" t="s">
        <v>66</v>
      </c>
      <c r="M2386" t="s">
        <v>79</v>
      </c>
      <c r="N2386" t="s">
        <v>71</v>
      </c>
      <c r="O2386" t="s">
        <v>30</v>
      </c>
      <c r="P2386" s="5">
        <v>11.05</v>
      </c>
      <c r="Q2386">
        <v>3.2</v>
      </c>
      <c r="R2386" t="s">
        <v>23</v>
      </c>
    </row>
    <row r="2387" spans="1:18" x14ac:dyDescent="0.3">
      <c r="A2387" t="s">
        <v>5706</v>
      </c>
      <c r="B2387" s="1">
        <v>44673</v>
      </c>
      <c r="C2387" t="s">
        <v>10804</v>
      </c>
      <c r="D2387" t="s">
        <v>56</v>
      </c>
      <c r="E2387" t="s">
        <v>57</v>
      </c>
      <c r="F2387">
        <v>16</v>
      </c>
      <c r="G2387">
        <v>13</v>
      </c>
      <c r="H2387" s="4">
        <v>1171.6099999999999</v>
      </c>
      <c r="I2387" s="4">
        <v>1288.771</v>
      </c>
      <c r="J2387" s="4">
        <f t="shared" si="74"/>
        <v>1500.8130000000026</v>
      </c>
      <c r="K2387" s="4">
        <f t="shared" si="75"/>
        <v>16754.023000000001</v>
      </c>
      <c r="L2387" t="s">
        <v>20</v>
      </c>
      <c r="M2387" t="s">
        <v>86</v>
      </c>
      <c r="N2387" t="s">
        <v>71</v>
      </c>
      <c r="O2387" t="s">
        <v>53</v>
      </c>
      <c r="P2387" s="5">
        <v>22.28</v>
      </c>
      <c r="Q2387">
        <v>2.4</v>
      </c>
      <c r="R2387" t="s">
        <v>74</v>
      </c>
    </row>
    <row r="2388" spans="1:18" x14ac:dyDescent="0.3">
      <c r="A2388" t="s">
        <v>6048</v>
      </c>
      <c r="B2388" s="1">
        <v>44673</v>
      </c>
      <c r="C2388" t="s">
        <v>6049</v>
      </c>
      <c r="D2388" t="s">
        <v>116</v>
      </c>
      <c r="E2388" t="s">
        <v>50</v>
      </c>
      <c r="F2388">
        <v>10</v>
      </c>
      <c r="G2388">
        <v>10</v>
      </c>
      <c r="H2388" s="4">
        <v>268.01</v>
      </c>
      <c r="I2388" s="4">
        <v>281.41050000000001</v>
      </c>
      <c r="J2388" s="4">
        <f t="shared" si="74"/>
        <v>115.96500000000012</v>
      </c>
      <c r="K2388" s="4">
        <f t="shared" si="75"/>
        <v>2814.105</v>
      </c>
      <c r="L2388" t="s">
        <v>66</v>
      </c>
      <c r="M2388" t="s">
        <v>79</v>
      </c>
      <c r="N2388" t="s">
        <v>36</v>
      </c>
      <c r="O2388" t="s">
        <v>30</v>
      </c>
      <c r="P2388" s="5">
        <v>18.04</v>
      </c>
      <c r="Q2388">
        <v>3.9</v>
      </c>
      <c r="R2388" t="s">
        <v>23</v>
      </c>
    </row>
    <row r="2389" spans="1:18" x14ac:dyDescent="0.3">
      <c r="A2389" t="s">
        <v>2829</v>
      </c>
      <c r="B2389" s="1">
        <v>44674</v>
      </c>
      <c r="C2389" t="s">
        <v>2830</v>
      </c>
      <c r="D2389" t="s">
        <v>94</v>
      </c>
      <c r="E2389" t="s">
        <v>50</v>
      </c>
      <c r="F2389">
        <v>3</v>
      </c>
      <c r="G2389">
        <v>3</v>
      </c>
      <c r="H2389" s="4">
        <v>657.22</v>
      </c>
      <c r="I2389" s="4">
        <v>690.08100000000002</v>
      </c>
      <c r="J2389" s="4">
        <f t="shared" si="74"/>
        <v>60.232999999999855</v>
      </c>
      <c r="K2389" s="4">
        <f t="shared" si="75"/>
        <v>2070.2429999999999</v>
      </c>
      <c r="L2389" t="s">
        <v>20</v>
      </c>
      <c r="M2389" t="s">
        <v>35</v>
      </c>
      <c r="N2389" t="s">
        <v>36</v>
      </c>
      <c r="O2389" t="s">
        <v>89</v>
      </c>
      <c r="P2389" s="5">
        <v>38.35</v>
      </c>
      <c r="Q2389">
        <v>1.8</v>
      </c>
      <c r="R2389" t="s">
        <v>23</v>
      </c>
    </row>
    <row r="2390" spans="1:18" x14ac:dyDescent="0.3">
      <c r="A2390" t="s">
        <v>5872</v>
      </c>
      <c r="B2390" s="1">
        <v>44674</v>
      </c>
      <c r="C2390" t="s">
        <v>5873</v>
      </c>
      <c r="D2390" t="s">
        <v>45</v>
      </c>
      <c r="E2390" t="s">
        <v>46</v>
      </c>
      <c r="F2390">
        <v>14</v>
      </c>
      <c r="G2390">
        <v>11</v>
      </c>
      <c r="H2390" s="4">
        <v>432.72</v>
      </c>
      <c r="I2390" s="4">
        <v>463.01040000000006</v>
      </c>
      <c r="J2390" s="4">
        <f t="shared" si="74"/>
        <v>327.42440000000033</v>
      </c>
      <c r="K2390" s="4">
        <f t="shared" si="75"/>
        <v>5093.1144000000004</v>
      </c>
      <c r="L2390" t="s">
        <v>27</v>
      </c>
      <c r="M2390" t="s">
        <v>79</v>
      </c>
      <c r="N2390" t="s">
        <v>29</v>
      </c>
      <c r="O2390" t="s">
        <v>37</v>
      </c>
      <c r="P2390" s="5">
        <v>5.77</v>
      </c>
      <c r="Q2390">
        <v>2.8</v>
      </c>
      <c r="R2390" t="s">
        <v>23</v>
      </c>
    </row>
    <row r="2391" spans="1:18" x14ac:dyDescent="0.3">
      <c r="A2391" t="s">
        <v>6981</v>
      </c>
      <c r="B2391" s="1">
        <v>44674</v>
      </c>
      <c r="C2391" t="s">
        <v>6982</v>
      </c>
      <c r="D2391" t="s">
        <v>61</v>
      </c>
      <c r="E2391" t="s">
        <v>70</v>
      </c>
      <c r="F2391">
        <v>11</v>
      </c>
      <c r="G2391">
        <v>11</v>
      </c>
      <c r="H2391" s="4">
        <v>476.83</v>
      </c>
      <c r="I2391" s="4">
        <v>524.51300000000003</v>
      </c>
      <c r="J2391" s="4">
        <f t="shared" si="74"/>
        <v>478.21299999999991</v>
      </c>
      <c r="K2391" s="4">
        <f t="shared" si="75"/>
        <v>5769.643</v>
      </c>
      <c r="L2391" t="s">
        <v>47</v>
      </c>
      <c r="M2391" t="s">
        <v>28</v>
      </c>
      <c r="N2391" t="s">
        <v>36</v>
      </c>
      <c r="O2391" t="s">
        <v>53</v>
      </c>
      <c r="P2391" s="5">
        <v>46.3</v>
      </c>
      <c r="Q2391">
        <v>1.5</v>
      </c>
      <c r="R2391" t="s">
        <v>23</v>
      </c>
    </row>
    <row r="2392" spans="1:18" x14ac:dyDescent="0.3">
      <c r="A2392" t="s">
        <v>4749</v>
      </c>
      <c r="B2392" s="1">
        <v>44675</v>
      </c>
      <c r="C2392" t="s">
        <v>4750</v>
      </c>
      <c r="D2392" t="s">
        <v>33</v>
      </c>
      <c r="E2392" t="s">
        <v>70</v>
      </c>
      <c r="F2392">
        <v>11</v>
      </c>
      <c r="G2392">
        <v>11</v>
      </c>
      <c r="H2392" s="4">
        <v>509.99</v>
      </c>
      <c r="I2392" s="4">
        <v>550.78920000000005</v>
      </c>
      <c r="J2392" s="4">
        <f t="shared" si="74"/>
        <v>408.65120000000059</v>
      </c>
      <c r="K2392" s="4">
        <f t="shared" si="75"/>
        <v>6058.6812000000009</v>
      </c>
      <c r="L2392" t="s">
        <v>20</v>
      </c>
      <c r="M2392" t="s">
        <v>86</v>
      </c>
      <c r="N2392" t="s">
        <v>29</v>
      </c>
      <c r="O2392" t="s">
        <v>30</v>
      </c>
      <c r="P2392" s="5">
        <v>40.14</v>
      </c>
      <c r="Q2392">
        <v>3.9</v>
      </c>
      <c r="R2392" t="s">
        <v>23</v>
      </c>
    </row>
    <row r="2393" spans="1:18" x14ac:dyDescent="0.3">
      <c r="A2393" t="s">
        <v>8600</v>
      </c>
      <c r="B2393" s="1">
        <v>44675</v>
      </c>
      <c r="C2393" t="s">
        <v>8601</v>
      </c>
      <c r="D2393" t="s">
        <v>33</v>
      </c>
      <c r="E2393" t="s">
        <v>70</v>
      </c>
      <c r="F2393">
        <v>14</v>
      </c>
      <c r="G2393">
        <v>13</v>
      </c>
      <c r="H2393" s="4">
        <v>937.33</v>
      </c>
      <c r="I2393" s="4">
        <v>1068.5562000000002</v>
      </c>
      <c r="J2393" s="4">
        <f t="shared" si="74"/>
        <v>1675.7706000000017</v>
      </c>
      <c r="K2393" s="4">
        <f t="shared" si="75"/>
        <v>13891.230600000003</v>
      </c>
      <c r="L2393" t="s">
        <v>47</v>
      </c>
      <c r="M2393" t="s">
        <v>123</v>
      </c>
      <c r="N2393" t="s">
        <v>36</v>
      </c>
      <c r="O2393" t="s">
        <v>89</v>
      </c>
      <c r="P2393" s="5">
        <v>30.17</v>
      </c>
      <c r="Q2393">
        <v>1.8</v>
      </c>
      <c r="R2393" t="s">
        <v>23</v>
      </c>
    </row>
    <row r="2394" spans="1:18" x14ac:dyDescent="0.3">
      <c r="A2394" t="s">
        <v>3884</v>
      </c>
      <c r="B2394" s="1">
        <v>44676</v>
      </c>
      <c r="C2394" t="s">
        <v>3885</v>
      </c>
      <c r="D2394" t="s">
        <v>45</v>
      </c>
      <c r="E2394" t="s">
        <v>46</v>
      </c>
      <c r="F2394">
        <v>8</v>
      </c>
      <c r="G2394">
        <v>8</v>
      </c>
      <c r="H2394" s="4">
        <v>251.64</v>
      </c>
      <c r="I2394" s="4">
        <v>289.38599999999997</v>
      </c>
      <c r="J2394" s="4">
        <f t="shared" si="74"/>
        <v>282.73799999999983</v>
      </c>
      <c r="K2394" s="4">
        <f t="shared" si="75"/>
        <v>2315.0879999999997</v>
      </c>
      <c r="L2394" t="s">
        <v>47</v>
      </c>
      <c r="M2394" t="s">
        <v>79</v>
      </c>
      <c r="N2394" t="s">
        <v>36</v>
      </c>
      <c r="O2394" t="s">
        <v>37</v>
      </c>
      <c r="P2394" s="5">
        <v>19.23</v>
      </c>
      <c r="Q2394">
        <v>1.1000000000000001</v>
      </c>
      <c r="R2394" t="s">
        <v>23</v>
      </c>
    </row>
    <row r="2395" spans="1:18" x14ac:dyDescent="0.3">
      <c r="A2395" t="s">
        <v>7486</v>
      </c>
      <c r="B2395" s="1">
        <v>44676</v>
      </c>
      <c r="C2395" t="s">
        <v>7487</v>
      </c>
      <c r="D2395" t="s">
        <v>45</v>
      </c>
      <c r="E2395" t="s">
        <v>46</v>
      </c>
      <c r="F2395">
        <v>11</v>
      </c>
      <c r="G2395">
        <v>10</v>
      </c>
      <c r="H2395" s="4">
        <v>263.12</v>
      </c>
      <c r="I2395" s="4">
        <v>276.27600000000001</v>
      </c>
      <c r="J2395" s="4">
        <f t="shared" si="74"/>
        <v>115.99000000000041</v>
      </c>
      <c r="K2395" s="4">
        <f t="shared" si="75"/>
        <v>2762.76</v>
      </c>
      <c r="L2395" t="s">
        <v>47</v>
      </c>
      <c r="M2395" t="s">
        <v>123</v>
      </c>
      <c r="N2395" t="s">
        <v>29</v>
      </c>
      <c r="O2395" t="s">
        <v>67</v>
      </c>
      <c r="P2395" s="5">
        <v>15.57</v>
      </c>
      <c r="Q2395">
        <v>1.3</v>
      </c>
      <c r="R2395" t="s">
        <v>23</v>
      </c>
    </row>
    <row r="2396" spans="1:18" x14ac:dyDescent="0.3">
      <c r="A2396" t="s">
        <v>9065</v>
      </c>
      <c r="B2396" s="1">
        <v>44676</v>
      </c>
      <c r="C2396" t="s">
        <v>9066</v>
      </c>
      <c r="D2396" t="s">
        <v>77</v>
      </c>
      <c r="E2396" t="s">
        <v>82</v>
      </c>
      <c r="F2396">
        <v>5</v>
      </c>
      <c r="G2396">
        <v>5</v>
      </c>
      <c r="H2396" s="4">
        <v>845.43</v>
      </c>
      <c r="I2396" s="4">
        <v>896.1558</v>
      </c>
      <c r="J2396" s="4">
        <f t="shared" si="74"/>
        <v>237.06900000000081</v>
      </c>
      <c r="K2396" s="4">
        <f t="shared" si="75"/>
        <v>4480.7790000000005</v>
      </c>
      <c r="L2396" t="s">
        <v>51</v>
      </c>
      <c r="M2396" t="s">
        <v>79</v>
      </c>
      <c r="N2396" t="s">
        <v>36</v>
      </c>
      <c r="O2396" t="s">
        <v>89</v>
      </c>
      <c r="P2396" s="5">
        <v>16.559999999999999</v>
      </c>
      <c r="Q2396">
        <v>0</v>
      </c>
      <c r="R2396" t="s">
        <v>23</v>
      </c>
    </row>
    <row r="2397" spans="1:18" x14ac:dyDescent="0.3">
      <c r="A2397" t="s">
        <v>2135</v>
      </c>
      <c r="B2397" s="1">
        <v>44677</v>
      </c>
      <c r="C2397" t="s">
        <v>2136</v>
      </c>
      <c r="D2397" t="s">
        <v>77</v>
      </c>
      <c r="E2397" t="s">
        <v>82</v>
      </c>
      <c r="F2397">
        <v>3</v>
      </c>
      <c r="G2397">
        <v>2</v>
      </c>
      <c r="H2397" s="4">
        <v>1418.79</v>
      </c>
      <c r="I2397" s="4">
        <v>1574.8569</v>
      </c>
      <c r="J2397" s="4">
        <f t="shared" si="74"/>
        <v>266.28380000000004</v>
      </c>
      <c r="K2397" s="4">
        <f t="shared" si="75"/>
        <v>3149.7138</v>
      </c>
      <c r="L2397" t="s">
        <v>27</v>
      </c>
      <c r="M2397" t="s">
        <v>21</v>
      </c>
      <c r="N2397" t="s">
        <v>22</v>
      </c>
      <c r="O2397" t="s">
        <v>67</v>
      </c>
      <c r="P2397" s="5">
        <v>45.85</v>
      </c>
      <c r="Q2397">
        <v>3.5</v>
      </c>
      <c r="R2397" t="s">
        <v>23</v>
      </c>
    </row>
    <row r="2398" spans="1:18" x14ac:dyDescent="0.3">
      <c r="A2398" t="s">
        <v>4547</v>
      </c>
      <c r="B2398" s="1">
        <v>44677</v>
      </c>
      <c r="C2398" t="s">
        <v>4548</v>
      </c>
      <c r="D2398" t="s">
        <v>61</v>
      </c>
      <c r="E2398" t="s">
        <v>70</v>
      </c>
      <c r="F2398">
        <v>11</v>
      </c>
      <c r="G2398">
        <v>11</v>
      </c>
      <c r="H2398" s="4">
        <v>970.95</v>
      </c>
      <c r="I2398" s="4">
        <v>1087.4640000000002</v>
      </c>
      <c r="J2398" s="4">
        <f t="shared" si="74"/>
        <v>1264.2740000000003</v>
      </c>
      <c r="K2398" s="4">
        <f t="shared" si="75"/>
        <v>11962.104000000001</v>
      </c>
      <c r="L2398" t="s">
        <v>20</v>
      </c>
      <c r="M2398" t="s">
        <v>86</v>
      </c>
      <c r="N2398" t="s">
        <v>71</v>
      </c>
      <c r="O2398" t="s">
        <v>37</v>
      </c>
      <c r="P2398" s="5">
        <v>17.38</v>
      </c>
      <c r="Q2398">
        <v>1.9</v>
      </c>
      <c r="R2398" t="s">
        <v>23</v>
      </c>
    </row>
    <row r="2399" spans="1:18" x14ac:dyDescent="0.3">
      <c r="A2399" t="s">
        <v>5768</v>
      </c>
      <c r="B2399" s="1">
        <v>44677</v>
      </c>
      <c r="C2399" t="s">
        <v>5769</v>
      </c>
      <c r="D2399" t="s">
        <v>56</v>
      </c>
      <c r="E2399" t="s">
        <v>57</v>
      </c>
      <c r="F2399">
        <v>18</v>
      </c>
      <c r="G2399">
        <v>17</v>
      </c>
      <c r="H2399" s="4">
        <v>1197.0999999999999</v>
      </c>
      <c r="I2399" s="4">
        <v>1376.6649999999997</v>
      </c>
      <c r="J2399" s="4">
        <f t="shared" si="74"/>
        <v>3014.1849999999995</v>
      </c>
      <c r="K2399" s="4">
        <f t="shared" si="75"/>
        <v>23403.304999999997</v>
      </c>
      <c r="L2399" t="s">
        <v>66</v>
      </c>
      <c r="M2399" t="s">
        <v>42</v>
      </c>
      <c r="N2399" t="s">
        <v>29</v>
      </c>
      <c r="O2399" t="s">
        <v>37</v>
      </c>
      <c r="P2399" s="5">
        <v>38.42</v>
      </c>
      <c r="Q2399">
        <v>2</v>
      </c>
      <c r="R2399" t="s">
        <v>23</v>
      </c>
    </row>
    <row r="2400" spans="1:18" x14ac:dyDescent="0.3">
      <c r="A2400" t="s">
        <v>4113</v>
      </c>
      <c r="B2400" s="1">
        <v>44678</v>
      </c>
      <c r="C2400" t="s">
        <v>4114</v>
      </c>
      <c r="D2400" t="s">
        <v>40</v>
      </c>
      <c r="E2400" t="s">
        <v>57</v>
      </c>
      <c r="F2400">
        <v>9</v>
      </c>
      <c r="G2400">
        <v>8</v>
      </c>
      <c r="H2400" s="4">
        <v>167.23</v>
      </c>
      <c r="I2400" s="4">
        <v>188.96989999999997</v>
      </c>
      <c r="J2400" s="4">
        <f t="shared" si="74"/>
        <v>168.36919999999981</v>
      </c>
      <c r="K2400" s="4">
        <f t="shared" si="75"/>
        <v>1511.7591999999997</v>
      </c>
      <c r="L2400" t="s">
        <v>51</v>
      </c>
      <c r="M2400" t="s">
        <v>42</v>
      </c>
      <c r="N2400" t="s">
        <v>36</v>
      </c>
      <c r="O2400" t="s">
        <v>30</v>
      </c>
      <c r="P2400" s="5">
        <v>5.55</v>
      </c>
      <c r="Q2400">
        <v>1.1000000000000001</v>
      </c>
      <c r="R2400" t="s">
        <v>23</v>
      </c>
    </row>
    <row r="2401" spans="1:18" x14ac:dyDescent="0.3">
      <c r="A2401" t="s">
        <v>4343</v>
      </c>
      <c r="B2401" s="1">
        <v>44678</v>
      </c>
      <c r="C2401" t="s">
        <v>4344</v>
      </c>
      <c r="D2401" t="s">
        <v>109</v>
      </c>
      <c r="E2401" t="s">
        <v>46</v>
      </c>
      <c r="F2401">
        <v>1</v>
      </c>
      <c r="G2401">
        <v>1</v>
      </c>
      <c r="H2401" s="4">
        <v>895.85</v>
      </c>
      <c r="I2401" s="4">
        <v>994.39350000000013</v>
      </c>
      <c r="J2401" s="4">
        <f t="shared" si="74"/>
        <v>60.823500000000109</v>
      </c>
      <c r="K2401" s="4">
        <f t="shared" si="75"/>
        <v>994.39350000000013</v>
      </c>
      <c r="L2401" t="s">
        <v>27</v>
      </c>
      <c r="M2401" t="s">
        <v>123</v>
      </c>
      <c r="N2401" t="s">
        <v>36</v>
      </c>
      <c r="O2401" t="s">
        <v>53</v>
      </c>
      <c r="P2401" s="5">
        <v>37.72</v>
      </c>
      <c r="Q2401">
        <v>3.7</v>
      </c>
      <c r="R2401" t="s">
        <v>23</v>
      </c>
    </row>
    <row r="2402" spans="1:18" x14ac:dyDescent="0.3">
      <c r="A2402" t="s">
        <v>6104</v>
      </c>
      <c r="B2402" s="1">
        <v>44678</v>
      </c>
      <c r="C2402" t="s">
        <v>6105</v>
      </c>
      <c r="D2402" t="s">
        <v>40</v>
      </c>
      <c r="E2402" t="s">
        <v>57</v>
      </c>
      <c r="F2402">
        <v>17</v>
      </c>
      <c r="G2402">
        <v>15</v>
      </c>
      <c r="H2402" s="4">
        <v>1231.52</v>
      </c>
      <c r="I2402" s="4">
        <v>1330.0416</v>
      </c>
      <c r="J2402" s="4">
        <f t="shared" si="74"/>
        <v>1466.1340000000005</v>
      </c>
      <c r="K2402" s="4">
        <f t="shared" si="75"/>
        <v>19950.624</v>
      </c>
      <c r="L2402" t="s">
        <v>47</v>
      </c>
      <c r="M2402" t="s">
        <v>86</v>
      </c>
      <c r="N2402" t="s">
        <v>22</v>
      </c>
      <c r="O2402" t="s">
        <v>67</v>
      </c>
      <c r="P2402" s="5">
        <v>11.69</v>
      </c>
      <c r="Q2402">
        <v>3.3</v>
      </c>
      <c r="R2402" t="s">
        <v>23</v>
      </c>
    </row>
    <row r="2403" spans="1:18" x14ac:dyDescent="0.3">
      <c r="A2403" t="s">
        <v>10536</v>
      </c>
      <c r="B2403" s="1">
        <v>44678</v>
      </c>
      <c r="C2403" t="s">
        <v>10537</v>
      </c>
      <c r="D2403" t="s">
        <v>56</v>
      </c>
      <c r="E2403" t="s">
        <v>57</v>
      </c>
      <c r="F2403">
        <v>5</v>
      </c>
      <c r="G2403">
        <v>5</v>
      </c>
      <c r="H2403" s="4">
        <v>1299.56</v>
      </c>
      <c r="I2403" s="4">
        <v>1429.5160000000001</v>
      </c>
      <c r="J2403" s="4">
        <f t="shared" si="74"/>
        <v>640.31000000000063</v>
      </c>
      <c r="K2403" s="4">
        <f t="shared" si="75"/>
        <v>7147.58</v>
      </c>
      <c r="L2403" t="s">
        <v>66</v>
      </c>
      <c r="M2403" t="s">
        <v>35</v>
      </c>
      <c r="N2403" t="s">
        <v>22</v>
      </c>
      <c r="O2403" t="s">
        <v>89</v>
      </c>
      <c r="P2403" s="5">
        <v>9.4700000000000006</v>
      </c>
      <c r="Q2403">
        <v>3.5</v>
      </c>
      <c r="R2403" t="s">
        <v>23</v>
      </c>
    </row>
    <row r="2404" spans="1:18" x14ac:dyDescent="0.3">
      <c r="A2404" t="s">
        <v>3136</v>
      </c>
      <c r="B2404" s="1">
        <v>44680</v>
      </c>
      <c r="C2404" t="s">
        <v>3137</v>
      </c>
      <c r="D2404" t="s">
        <v>56</v>
      </c>
      <c r="E2404" t="s">
        <v>57</v>
      </c>
      <c r="F2404">
        <v>7</v>
      </c>
      <c r="G2404">
        <v>6</v>
      </c>
      <c r="H2404" s="4">
        <v>742.76</v>
      </c>
      <c r="I2404" s="4">
        <v>779.89800000000002</v>
      </c>
      <c r="J2404" s="4">
        <f t="shared" si="74"/>
        <v>216.52800000000042</v>
      </c>
      <c r="K2404" s="4">
        <f t="shared" si="75"/>
        <v>4679.3879999999999</v>
      </c>
      <c r="L2404" t="s">
        <v>47</v>
      </c>
      <c r="M2404" t="s">
        <v>35</v>
      </c>
      <c r="N2404" t="s">
        <v>36</v>
      </c>
      <c r="O2404" t="s">
        <v>67</v>
      </c>
      <c r="P2404" s="5">
        <v>6.3</v>
      </c>
      <c r="Q2404">
        <v>3.1</v>
      </c>
      <c r="R2404" t="s">
        <v>23</v>
      </c>
    </row>
    <row r="2405" spans="1:18" x14ac:dyDescent="0.3">
      <c r="A2405" t="s">
        <v>9237</v>
      </c>
      <c r="B2405" s="1">
        <v>44680</v>
      </c>
      <c r="C2405" t="s">
        <v>9238</v>
      </c>
      <c r="D2405" t="s">
        <v>65</v>
      </c>
      <c r="E2405" t="s">
        <v>82</v>
      </c>
      <c r="F2405">
        <v>1</v>
      </c>
      <c r="G2405">
        <v>1</v>
      </c>
      <c r="H2405" s="4">
        <v>1160.54</v>
      </c>
      <c r="I2405" s="4">
        <v>1218.567</v>
      </c>
      <c r="J2405" s="4">
        <f t="shared" si="74"/>
        <v>51.747000000000043</v>
      </c>
      <c r="K2405" s="4">
        <f t="shared" si="75"/>
        <v>1218.567</v>
      </c>
      <c r="L2405" t="s">
        <v>66</v>
      </c>
      <c r="M2405" t="s">
        <v>28</v>
      </c>
      <c r="N2405" t="s">
        <v>36</v>
      </c>
      <c r="O2405" t="s">
        <v>67</v>
      </c>
      <c r="P2405" s="5">
        <v>6.28</v>
      </c>
      <c r="Q2405">
        <v>1.1000000000000001</v>
      </c>
      <c r="R2405" t="s">
        <v>23</v>
      </c>
    </row>
    <row r="2406" spans="1:18" x14ac:dyDescent="0.3">
      <c r="A2406" t="s">
        <v>9945</v>
      </c>
      <c r="B2406" s="1">
        <v>44680</v>
      </c>
      <c r="C2406" t="s">
        <v>9946</v>
      </c>
      <c r="D2406" t="s">
        <v>141</v>
      </c>
      <c r="E2406" t="s">
        <v>50</v>
      </c>
      <c r="F2406">
        <v>1</v>
      </c>
      <c r="G2406">
        <v>1</v>
      </c>
      <c r="H2406" s="4">
        <v>633.57000000000005</v>
      </c>
      <c r="I2406" s="4">
        <v>709.59840000000008</v>
      </c>
      <c r="J2406" s="4">
        <f t="shared" si="74"/>
        <v>38.248400000000032</v>
      </c>
      <c r="K2406" s="4">
        <f t="shared" si="75"/>
        <v>709.59840000000008</v>
      </c>
      <c r="L2406" t="s">
        <v>51</v>
      </c>
      <c r="M2406" t="s">
        <v>123</v>
      </c>
      <c r="N2406" t="s">
        <v>71</v>
      </c>
      <c r="O2406" t="s">
        <v>89</v>
      </c>
      <c r="P2406" s="5">
        <v>37.78</v>
      </c>
      <c r="Q2406">
        <v>3.6</v>
      </c>
      <c r="R2406" t="s">
        <v>23</v>
      </c>
    </row>
    <row r="2407" spans="1:18" x14ac:dyDescent="0.3">
      <c r="A2407" t="s">
        <v>1369</v>
      </c>
      <c r="B2407" s="1">
        <v>44681</v>
      </c>
      <c r="C2407" t="s">
        <v>1370</v>
      </c>
      <c r="D2407" t="s">
        <v>45</v>
      </c>
      <c r="E2407" t="s">
        <v>46</v>
      </c>
      <c r="F2407">
        <v>6</v>
      </c>
      <c r="G2407">
        <v>6</v>
      </c>
      <c r="H2407" s="4">
        <v>766.29</v>
      </c>
      <c r="I2407" s="4">
        <v>865.90769999999986</v>
      </c>
      <c r="J2407" s="4">
        <f t="shared" si="74"/>
        <v>564.1061999999996</v>
      </c>
      <c r="K2407" s="4">
        <f t="shared" si="75"/>
        <v>5195.4461999999994</v>
      </c>
      <c r="L2407" t="s">
        <v>51</v>
      </c>
      <c r="M2407" t="s">
        <v>35</v>
      </c>
      <c r="N2407" t="s">
        <v>71</v>
      </c>
      <c r="O2407" t="s">
        <v>53</v>
      </c>
      <c r="P2407" s="5">
        <v>33.6</v>
      </c>
      <c r="Q2407">
        <v>3.7</v>
      </c>
      <c r="R2407" t="s">
        <v>23</v>
      </c>
    </row>
    <row r="2408" spans="1:18" x14ac:dyDescent="0.3">
      <c r="A2408" t="s">
        <v>1457</v>
      </c>
      <c r="B2408" s="1">
        <v>44681</v>
      </c>
      <c r="C2408" t="s">
        <v>1458</v>
      </c>
      <c r="D2408" t="s">
        <v>94</v>
      </c>
      <c r="E2408" t="s">
        <v>50</v>
      </c>
      <c r="F2408">
        <v>6</v>
      </c>
      <c r="G2408">
        <v>6</v>
      </c>
      <c r="H2408" s="4">
        <v>660.26</v>
      </c>
      <c r="I2408" s="4">
        <v>699.87560000000008</v>
      </c>
      <c r="J2408" s="4">
        <f t="shared" si="74"/>
        <v>226.01360000000005</v>
      </c>
      <c r="K2408" s="4">
        <f t="shared" si="75"/>
        <v>4199.2536</v>
      </c>
      <c r="L2408" t="s">
        <v>66</v>
      </c>
      <c r="M2408" t="s">
        <v>21</v>
      </c>
      <c r="N2408" t="s">
        <v>71</v>
      </c>
      <c r="O2408" t="s">
        <v>53</v>
      </c>
      <c r="P2408" s="5">
        <v>11.68</v>
      </c>
      <c r="Q2408">
        <v>3.2</v>
      </c>
      <c r="R2408" t="s">
        <v>23</v>
      </c>
    </row>
    <row r="2409" spans="1:18" x14ac:dyDescent="0.3">
      <c r="A2409" t="s">
        <v>4449</v>
      </c>
      <c r="B2409" s="1">
        <v>44681</v>
      </c>
      <c r="C2409" t="s">
        <v>4450</v>
      </c>
      <c r="D2409" t="s">
        <v>65</v>
      </c>
      <c r="E2409" t="s">
        <v>82</v>
      </c>
      <c r="F2409">
        <v>6</v>
      </c>
      <c r="G2409">
        <v>5</v>
      </c>
      <c r="H2409" s="4">
        <v>269.17</v>
      </c>
      <c r="I2409" s="4">
        <v>288.01190000000003</v>
      </c>
      <c r="J2409" s="4">
        <f t="shared" si="74"/>
        <v>56.719499999999933</v>
      </c>
      <c r="K2409" s="4">
        <f t="shared" si="75"/>
        <v>1440.0595000000001</v>
      </c>
      <c r="L2409" t="s">
        <v>47</v>
      </c>
      <c r="M2409" t="s">
        <v>123</v>
      </c>
      <c r="N2409" t="s">
        <v>22</v>
      </c>
      <c r="O2409" t="s">
        <v>67</v>
      </c>
      <c r="P2409" s="5">
        <v>37.49</v>
      </c>
      <c r="Q2409">
        <v>4.3</v>
      </c>
      <c r="R2409" t="s">
        <v>23</v>
      </c>
    </row>
    <row r="2410" spans="1:18" x14ac:dyDescent="0.3">
      <c r="A2410" t="s">
        <v>5139</v>
      </c>
      <c r="B2410" s="1">
        <v>44681</v>
      </c>
      <c r="C2410" t="s">
        <v>4692</v>
      </c>
      <c r="D2410" t="s">
        <v>65</v>
      </c>
      <c r="E2410" t="s">
        <v>82</v>
      </c>
      <c r="F2410">
        <v>15</v>
      </c>
      <c r="G2410">
        <v>14</v>
      </c>
      <c r="H2410" s="4">
        <v>1494.51</v>
      </c>
      <c r="I2410" s="4">
        <v>1584.1806000000001</v>
      </c>
      <c r="J2410" s="4">
        <f t="shared" si="74"/>
        <v>1246.6884000000034</v>
      </c>
      <c r="K2410" s="4">
        <f t="shared" si="75"/>
        <v>22178.528400000003</v>
      </c>
      <c r="L2410" t="s">
        <v>51</v>
      </c>
      <c r="M2410" t="s">
        <v>35</v>
      </c>
      <c r="N2410" t="s">
        <v>22</v>
      </c>
      <c r="O2410" t="s">
        <v>89</v>
      </c>
      <c r="P2410" s="5">
        <v>8.6999999999999993</v>
      </c>
      <c r="Q2410">
        <v>1.1000000000000001</v>
      </c>
      <c r="R2410" t="s">
        <v>23</v>
      </c>
    </row>
    <row r="2411" spans="1:18" x14ac:dyDescent="0.3">
      <c r="A2411" t="s">
        <v>9179</v>
      </c>
      <c r="B2411" s="1">
        <v>44682</v>
      </c>
      <c r="C2411" t="s">
        <v>9180</v>
      </c>
      <c r="D2411" t="s">
        <v>130</v>
      </c>
      <c r="E2411" t="s">
        <v>82</v>
      </c>
      <c r="F2411">
        <v>10</v>
      </c>
      <c r="G2411">
        <v>9</v>
      </c>
      <c r="H2411" s="4">
        <v>515.88</v>
      </c>
      <c r="I2411" s="4">
        <v>562.30920000000003</v>
      </c>
      <c r="J2411" s="4">
        <f t="shared" si="74"/>
        <v>399.58279999999991</v>
      </c>
      <c r="K2411" s="4">
        <f t="shared" si="75"/>
        <v>5060.7828</v>
      </c>
      <c r="L2411" t="s">
        <v>20</v>
      </c>
      <c r="M2411" t="s">
        <v>79</v>
      </c>
      <c r="N2411" t="s">
        <v>22</v>
      </c>
      <c r="O2411" t="s">
        <v>30</v>
      </c>
      <c r="P2411" s="5">
        <v>18.28</v>
      </c>
      <c r="Q2411">
        <v>3.3</v>
      </c>
      <c r="R2411" t="s">
        <v>23</v>
      </c>
    </row>
    <row r="2412" spans="1:18" x14ac:dyDescent="0.3">
      <c r="A2412" t="s">
        <v>9269</v>
      </c>
      <c r="B2412" s="1">
        <v>44682</v>
      </c>
      <c r="C2412" t="s">
        <v>9270</v>
      </c>
      <c r="D2412" t="s">
        <v>130</v>
      </c>
      <c r="E2412" t="s">
        <v>82</v>
      </c>
      <c r="F2412">
        <v>9</v>
      </c>
      <c r="G2412">
        <v>7</v>
      </c>
      <c r="H2412" s="4">
        <v>233.2</v>
      </c>
      <c r="I2412" s="4">
        <v>263.51599999999996</v>
      </c>
      <c r="J2412" s="4">
        <f t="shared" si="74"/>
        <v>165.44199999999975</v>
      </c>
      <c r="K2412" s="4">
        <f t="shared" si="75"/>
        <v>1844.6119999999996</v>
      </c>
      <c r="L2412" t="s">
        <v>47</v>
      </c>
      <c r="M2412" t="s">
        <v>79</v>
      </c>
      <c r="N2412" t="s">
        <v>29</v>
      </c>
      <c r="O2412" t="s">
        <v>37</v>
      </c>
      <c r="P2412" s="5">
        <v>46.77</v>
      </c>
      <c r="Q2412">
        <v>2.2999999999999998</v>
      </c>
      <c r="R2412" t="s">
        <v>23</v>
      </c>
    </row>
    <row r="2413" spans="1:18" x14ac:dyDescent="0.3">
      <c r="A2413" t="s">
        <v>1593</v>
      </c>
      <c r="B2413" s="1">
        <v>44683</v>
      </c>
      <c r="C2413" t="s">
        <v>1594</v>
      </c>
      <c r="D2413" t="s">
        <v>100</v>
      </c>
      <c r="E2413" t="s">
        <v>57</v>
      </c>
      <c r="F2413">
        <v>6</v>
      </c>
      <c r="G2413">
        <v>5</v>
      </c>
      <c r="H2413" s="4">
        <v>331.9</v>
      </c>
      <c r="I2413" s="4">
        <v>351.81400000000002</v>
      </c>
      <c r="J2413" s="4">
        <f t="shared" si="74"/>
        <v>79.030000000000172</v>
      </c>
      <c r="K2413" s="4">
        <f t="shared" si="75"/>
        <v>1759.0700000000002</v>
      </c>
      <c r="L2413" t="s">
        <v>47</v>
      </c>
      <c r="M2413" t="s">
        <v>28</v>
      </c>
      <c r="N2413" t="s">
        <v>29</v>
      </c>
      <c r="O2413" t="s">
        <v>89</v>
      </c>
      <c r="P2413" s="5">
        <v>20.54</v>
      </c>
      <c r="Q2413">
        <v>1.4</v>
      </c>
      <c r="R2413" t="s">
        <v>23</v>
      </c>
    </row>
    <row r="2414" spans="1:18" x14ac:dyDescent="0.3">
      <c r="A2414" t="s">
        <v>3661</v>
      </c>
      <c r="B2414" s="1">
        <v>44683</v>
      </c>
      <c r="C2414" t="s">
        <v>3662</v>
      </c>
      <c r="D2414" t="s">
        <v>141</v>
      </c>
      <c r="E2414" t="s">
        <v>50</v>
      </c>
      <c r="F2414">
        <v>4</v>
      </c>
      <c r="G2414">
        <v>4</v>
      </c>
      <c r="H2414" s="4">
        <v>716.38</v>
      </c>
      <c r="I2414" s="4">
        <v>795.18180000000007</v>
      </c>
      <c r="J2414" s="4">
        <f t="shared" si="74"/>
        <v>287.28720000000027</v>
      </c>
      <c r="K2414" s="4">
        <f t="shared" si="75"/>
        <v>3180.7272000000003</v>
      </c>
      <c r="L2414" t="s">
        <v>20</v>
      </c>
      <c r="M2414" t="s">
        <v>42</v>
      </c>
      <c r="N2414" t="s">
        <v>71</v>
      </c>
      <c r="O2414" t="s">
        <v>67</v>
      </c>
      <c r="P2414" s="5">
        <v>27.92</v>
      </c>
      <c r="Q2414">
        <v>0</v>
      </c>
      <c r="R2414" t="s">
        <v>23</v>
      </c>
    </row>
    <row r="2415" spans="1:18" x14ac:dyDescent="0.3">
      <c r="A2415" t="s">
        <v>1376</v>
      </c>
      <c r="B2415" s="1">
        <v>44685</v>
      </c>
      <c r="C2415" t="s">
        <v>1377</v>
      </c>
      <c r="D2415" t="s">
        <v>56</v>
      </c>
      <c r="E2415" t="s">
        <v>57</v>
      </c>
      <c r="F2415">
        <v>19</v>
      </c>
      <c r="G2415">
        <v>15</v>
      </c>
      <c r="H2415" s="4">
        <v>594.27</v>
      </c>
      <c r="I2415" s="4">
        <v>629.92619999999999</v>
      </c>
      <c r="J2415" s="4">
        <f t="shared" si="74"/>
        <v>521.10300000000075</v>
      </c>
      <c r="K2415" s="4">
        <f t="shared" si="75"/>
        <v>9448.893</v>
      </c>
      <c r="L2415" t="s">
        <v>20</v>
      </c>
      <c r="M2415" t="s">
        <v>42</v>
      </c>
      <c r="N2415" t="s">
        <v>29</v>
      </c>
      <c r="O2415" t="s">
        <v>89</v>
      </c>
      <c r="P2415" s="5">
        <v>13.74</v>
      </c>
      <c r="Q2415">
        <v>3.5</v>
      </c>
      <c r="R2415" t="s">
        <v>23</v>
      </c>
    </row>
    <row r="2416" spans="1:18" x14ac:dyDescent="0.3">
      <c r="A2416" t="s">
        <v>1467</v>
      </c>
      <c r="B2416" s="1">
        <v>44685</v>
      </c>
      <c r="C2416" t="s">
        <v>1468</v>
      </c>
      <c r="D2416" t="s">
        <v>109</v>
      </c>
      <c r="E2416" t="s">
        <v>46</v>
      </c>
      <c r="F2416">
        <v>8</v>
      </c>
      <c r="G2416">
        <v>8</v>
      </c>
      <c r="H2416" s="4">
        <v>778.6</v>
      </c>
      <c r="I2416" s="4">
        <v>879.81799999999998</v>
      </c>
      <c r="J2416" s="4">
        <f t="shared" si="74"/>
        <v>760.93399999999974</v>
      </c>
      <c r="K2416" s="4">
        <f t="shared" si="75"/>
        <v>7038.5439999999999</v>
      </c>
      <c r="L2416" t="s">
        <v>20</v>
      </c>
      <c r="M2416" t="s">
        <v>123</v>
      </c>
      <c r="N2416" t="s">
        <v>29</v>
      </c>
      <c r="O2416" t="s">
        <v>89</v>
      </c>
      <c r="P2416" s="5">
        <v>48.81</v>
      </c>
      <c r="Q2416">
        <v>4.5</v>
      </c>
      <c r="R2416" t="s">
        <v>74</v>
      </c>
    </row>
    <row r="2417" spans="1:18" x14ac:dyDescent="0.3">
      <c r="A2417" t="s">
        <v>5720</v>
      </c>
      <c r="B2417" s="1">
        <v>44685</v>
      </c>
      <c r="C2417" t="s">
        <v>5721</v>
      </c>
      <c r="D2417" t="s">
        <v>40</v>
      </c>
      <c r="E2417" t="s">
        <v>57</v>
      </c>
      <c r="F2417">
        <v>11</v>
      </c>
      <c r="G2417">
        <v>10</v>
      </c>
      <c r="H2417" s="4">
        <v>598.66999999999996</v>
      </c>
      <c r="I2417" s="4">
        <v>628.60349999999994</v>
      </c>
      <c r="J2417" s="4">
        <f t="shared" si="74"/>
        <v>271.52500000000003</v>
      </c>
      <c r="K2417" s="4">
        <f t="shared" si="75"/>
        <v>6286.0349999999999</v>
      </c>
      <c r="L2417" t="s">
        <v>51</v>
      </c>
      <c r="M2417" t="s">
        <v>79</v>
      </c>
      <c r="N2417" t="s">
        <v>22</v>
      </c>
      <c r="O2417" t="s">
        <v>37</v>
      </c>
      <c r="P2417" s="5">
        <v>27.81</v>
      </c>
      <c r="Q2417">
        <v>3.6</v>
      </c>
      <c r="R2417" t="s">
        <v>23</v>
      </c>
    </row>
    <row r="2418" spans="1:18" x14ac:dyDescent="0.3">
      <c r="A2418" t="s">
        <v>941</v>
      </c>
      <c r="B2418" s="1">
        <v>44686</v>
      </c>
      <c r="C2418" t="s">
        <v>942</v>
      </c>
      <c r="D2418" t="s">
        <v>109</v>
      </c>
      <c r="E2418" t="s">
        <v>46</v>
      </c>
      <c r="F2418">
        <v>12</v>
      </c>
      <c r="G2418">
        <v>11</v>
      </c>
      <c r="H2418" s="4">
        <v>589.07000000000005</v>
      </c>
      <c r="I2418" s="4">
        <v>636.19560000000013</v>
      </c>
      <c r="J2418" s="4">
        <f t="shared" si="74"/>
        <v>505.05160000000063</v>
      </c>
      <c r="K2418" s="4">
        <f t="shared" si="75"/>
        <v>6998.1516000000011</v>
      </c>
      <c r="L2418" t="s">
        <v>20</v>
      </c>
      <c r="M2418" t="s">
        <v>42</v>
      </c>
      <c r="N2418" t="s">
        <v>29</v>
      </c>
      <c r="O2418" t="s">
        <v>89</v>
      </c>
      <c r="P2418" s="5">
        <v>13.33</v>
      </c>
      <c r="Q2418">
        <v>2.1</v>
      </c>
      <c r="R2418" t="s">
        <v>23</v>
      </c>
    </row>
    <row r="2419" spans="1:18" x14ac:dyDescent="0.3">
      <c r="A2419" t="s">
        <v>2452</v>
      </c>
      <c r="B2419" s="1">
        <v>44686</v>
      </c>
      <c r="C2419" t="s">
        <v>2453</v>
      </c>
      <c r="D2419" t="s">
        <v>61</v>
      </c>
      <c r="E2419" t="s">
        <v>70</v>
      </c>
      <c r="F2419">
        <v>14</v>
      </c>
      <c r="G2419">
        <v>14</v>
      </c>
      <c r="H2419" s="4">
        <v>1110.6099999999999</v>
      </c>
      <c r="I2419" s="4">
        <v>1243.8832</v>
      </c>
      <c r="J2419" s="4">
        <f t="shared" si="74"/>
        <v>1842.9148000000002</v>
      </c>
      <c r="K2419" s="4">
        <f t="shared" si="75"/>
        <v>17414.364799999999</v>
      </c>
      <c r="L2419" t="s">
        <v>47</v>
      </c>
      <c r="M2419" t="s">
        <v>42</v>
      </c>
      <c r="N2419" t="s">
        <v>29</v>
      </c>
      <c r="O2419" t="s">
        <v>30</v>
      </c>
      <c r="P2419" s="5">
        <v>22.91</v>
      </c>
      <c r="Q2419">
        <v>4</v>
      </c>
      <c r="R2419" t="s">
        <v>23</v>
      </c>
    </row>
    <row r="2420" spans="1:18" x14ac:dyDescent="0.3">
      <c r="A2420" t="s">
        <v>2713</v>
      </c>
      <c r="B2420" s="1">
        <v>44687</v>
      </c>
      <c r="C2420" t="s">
        <v>2714</v>
      </c>
      <c r="D2420" t="s">
        <v>40</v>
      </c>
      <c r="E2420" t="s">
        <v>57</v>
      </c>
      <c r="F2420">
        <v>20</v>
      </c>
      <c r="G2420">
        <v>17</v>
      </c>
      <c r="H2420" s="4">
        <v>1060.6199999999999</v>
      </c>
      <c r="I2420" s="4">
        <v>1113.6509999999998</v>
      </c>
      <c r="J2420" s="4">
        <f t="shared" si="74"/>
        <v>871.20699999999817</v>
      </c>
      <c r="K2420" s="4">
        <f t="shared" si="75"/>
        <v>18932.066999999995</v>
      </c>
      <c r="L2420" t="s">
        <v>51</v>
      </c>
      <c r="M2420" t="s">
        <v>42</v>
      </c>
      <c r="N2420" t="s">
        <v>22</v>
      </c>
      <c r="O2420" t="s">
        <v>53</v>
      </c>
      <c r="P2420" s="5">
        <v>30.32</v>
      </c>
      <c r="Q2420">
        <v>2.8</v>
      </c>
      <c r="R2420" t="s">
        <v>23</v>
      </c>
    </row>
    <row r="2421" spans="1:18" x14ac:dyDescent="0.3">
      <c r="A2421" t="s">
        <v>3024</v>
      </c>
      <c r="B2421" s="1">
        <v>44687</v>
      </c>
      <c r="C2421" t="s">
        <v>3025</v>
      </c>
      <c r="D2421" t="s">
        <v>116</v>
      </c>
      <c r="E2421" t="s">
        <v>50</v>
      </c>
      <c r="F2421">
        <v>7</v>
      </c>
      <c r="G2421">
        <v>7</v>
      </c>
      <c r="H2421" s="4">
        <v>161.56</v>
      </c>
      <c r="I2421" s="4">
        <v>174.48480000000001</v>
      </c>
      <c r="J2421" s="4">
        <f t="shared" si="74"/>
        <v>79.443600000000032</v>
      </c>
      <c r="K2421" s="4">
        <f t="shared" si="75"/>
        <v>1221.3936000000001</v>
      </c>
      <c r="L2421" t="s">
        <v>47</v>
      </c>
      <c r="M2421" t="s">
        <v>35</v>
      </c>
      <c r="N2421" t="s">
        <v>29</v>
      </c>
      <c r="O2421" t="s">
        <v>53</v>
      </c>
      <c r="P2421" s="5">
        <v>11.03</v>
      </c>
      <c r="Q2421">
        <v>4.7</v>
      </c>
      <c r="R2421" t="s">
        <v>23</v>
      </c>
    </row>
    <row r="2422" spans="1:18" x14ac:dyDescent="0.3">
      <c r="A2422" t="s">
        <v>9126</v>
      </c>
      <c r="B2422" s="1">
        <v>44688</v>
      </c>
      <c r="C2422" t="s">
        <v>9127</v>
      </c>
      <c r="D2422" t="s">
        <v>56</v>
      </c>
      <c r="E2422" t="s">
        <v>57</v>
      </c>
      <c r="F2422">
        <v>6</v>
      </c>
      <c r="G2422">
        <v>6</v>
      </c>
      <c r="H2422" s="4">
        <v>257.75</v>
      </c>
      <c r="I2422" s="4">
        <v>288.68</v>
      </c>
      <c r="J2422" s="4">
        <f t="shared" si="74"/>
        <v>165.74999999999994</v>
      </c>
      <c r="K2422" s="4">
        <f t="shared" si="75"/>
        <v>1732.08</v>
      </c>
      <c r="L2422" t="s">
        <v>51</v>
      </c>
      <c r="M2422" t="s">
        <v>123</v>
      </c>
      <c r="N2422" t="s">
        <v>71</v>
      </c>
      <c r="O2422" t="s">
        <v>89</v>
      </c>
      <c r="P2422" s="5">
        <v>19.829999999999998</v>
      </c>
      <c r="Q2422">
        <v>1.9</v>
      </c>
      <c r="R2422" t="s">
        <v>23</v>
      </c>
    </row>
    <row r="2423" spans="1:18" x14ac:dyDescent="0.3">
      <c r="A2423" t="s">
        <v>840</v>
      </c>
      <c r="B2423" s="1">
        <v>44689</v>
      </c>
      <c r="C2423" t="s">
        <v>841</v>
      </c>
      <c r="D2423" t="s">
        <v>33</v>
      </c>
      <c r="E2423" t="s">
        <v>70</v>
      </c>
      <c r="F2423">
        <v>11</v>
      </c>
      <c r="G2423">
        <v>9</v>
      </c>
      <c r="H2423" s="4">
        <v>20</v>
      </c>
      <c r="I2423" s="4">
        <v>21.400000000000002</v>
      </c>
      <c r="J2423" s="4">
        <f t="shared" si="74"/>
        <v>7.670000000000023</v>
      </c>
      <c r="K2423" s="4">
        <f t="shared" si="75"/>
        <v>192.60000000000002</v>
      </c>
      <c r="L2423" t="s">
        <v>66</v>
      </c>
      <c r="M2423" t="s">
        <v>123</v>
      </c>
      <c r="N2423" t="s">
        <v>71</v>
      </c>
      <c r="O2423" t="s">
        <v>89</v>
      </c>
      <c r="P2423" s="5">
        <v>4.93</v>
      </c>
      <c r="Q2423">
        <v>3.9</v>
      </c>
      <c r="R2423" t="s">
        <v>23</v>
      </c>
    </row>
    <row r="2424" spans="1:18" x14ac:dyDescent="0.3">
      <c r="A2424" t="s">
        <v>6236</v>
      </c>
      <c r="B2424" s="1">
        <v>44690</v>
      </c>
      <c r="C2424" t="s">
        <v>6237</v>
      </c>
      <c r="D2424" t="s">
        <v>94</v>
      </c>
      <c r="E2424" t="s">
        <v>50</v>
      </c>
      <c r="F2424">
        <v>14</v>
      </c>
      <c r="G2424">
        <v>11</v>
      </c>
      <c r="H2424" s="4">
        <v>566.66999999999996</v>
      </c>
      <c r="I2424" s="4">
        <v>629.00369999999998</v>
      </c>
      <c r="J2424" s="4">
        <f t="shared" si="74"/>
        <v>644.34069999999963</v>
      </c>
      <c r="K2424" s="4">
        <f t="shared" si="75"/>
        <v>6919.0406999999996</v>
      </c>
      <c r="L2424" t="s">
        <v>51</v>
      </c>
      <c r="M2424" t="s">
        <v>86</v>
      </c>
      <c r="N2424" t="s">
        <v>22</v>
      </c>
      <c r="O2424" t="s">
        <v>30</v>
      </c>
      <c r="P2424" s="5">
        <v>41.33</v>
      </c>
      <c r="Q2424">
        <v>3.5</v>
      </c>
      <c r="R2424" t="s">
        <v>74</v>
      </c>
    </row>
    <row r="2425" spans="1:18" x14ac:dyDescent="0.3">
      <c r="A2425" t="s">
        <v>6351</v>
      </c>
      <c r="B2425" s="1">
        <v>44690</v>
      </c>
      <c r="C2425" t="s">
        <v>6352</v>
      </c>
      <c r="D2425" t="s">
        <v>94</v>
      </c>
      <c r="E2425" t="s">
        <v>50</v>
      </c>
      <c r="F2425">
        <v>17</v>
      </c>
      <c r="G2425">
        <v>14</v>
      </c>
      <c r="H2425" s="4">
        <v>625.34</v>
      </c>
      <c r="I2425" s="4">
        <v>700.38080000000014</v>
      </c>
      <c r="J2425" s="4">
        <f t="shared" si="74"/>
        <v>1004.4412000000021</v>
      </c>
      <c r="K2425" s="4">
        <f t="shared" si="75"/>
        <v>9805.3312000000024</v>
      </c>
      <c r="L2425" t="s">
        <v>66</v>
      </c>
      <c r="M2425" t="s">
        <v>42</v>
      </c>
      <c r="N2425" t="s">
        <v>71</v>
      </c>
      <c r="O2425" t="s">
        <v>53</v>
      </c>
      <c r="P2425" s="5">
        <v>46.13</v>
      </c>
      <c r="Q2425">
        <v>3.1</v>
      </c>
      <c r="R2425" t="s">
        <v>23</v>
      </c>
    </row>
    <row r="2426" spans="1:18" x14ac:dyDescent="0.3">
      <c r="A2426" t="s">
        <v>3031</v>
      </c>
      <c r="B2426" s="1">
        <v>44691</v>
      </c>
      <c r="C2426" t="s">
        <v>3032</v>
      </c>
      <c r="D2426" t="s">
        <v>130</v>
      </c>
      <c r="E2426" t="s">
        <v>82</v>
      </c>
      <c r="F2426">
        <v>19</v>
      </c>
      <c r="G2426">
        <v>17</v>
      </c>
      <c r="H2426" s="4">
        <v>1184.26</v>
      </c>
      <c r="I2426" s="4">
        <v>1302.6860000000001</v>
      </c>
      <c r="J2426" s="4">
        <f t="shared" si="74"/>
        <v>1973.0420000000056</v>
      </c>
      <c r="K2426" s="4">
        <f t="shared" si="75"/>
        <v>22145.662000000004</v>
      </c>
      <c r="L2426" t="s">
        <v>47</v>
      </c>
      <c r="M2426" t="s">
        <v>86</v>
      </c>
      <c r="N2426" t="s">
        <v>36</v>
      </c>
      <c r="O2426" t="s">
        <v>30</v>
      </c>
      <c r="P2426" s="5">
        <v>40.200000000000003</v>
      </c>
      <c r="Q2426">
        <v>0</v>
      </c>
      <c r="R2426" t="s">
        <v>23</v>
      </c>
    </row>
    <row r="2427" spans="1:18" x14ac:dyDescent="0.3">
      <c r="A2427" t="s">
        <v>6941</v>
      </c>
      <c r="B2427" s="1">
        <v>44691</v>
      </c>
      <c r="C2427" t="s">
        <v>6942</v>
      </c>
      <c r="D2427" t="s">
        <v>141</v>
      </c>
      <c r="E2427" t="s">
        <v>50</v>
      </c>
      <c r="F2427">
        <v>11</v>
      </c>
      <c r="G2427">
        <v>10</v>
      </c>
      <c r="H2427" s="4">
        <v>390.35</v>
      </c>
      <c r="I2427" s="4">
        <v>409.86750000000006</v>
      </c>
      <c r="J2427" s="4">
        <f t="shared" si="74"/>
        <v>165.75500000000108</v>
      </c>
      <c r="K2427" s="4">
        <f t="shared" si="75"/>
        <v>4098.6750000000011</v>
      </c>
      <c r="L2427" t="s">
        <v>27</v>
      </c>
      <c r="M2427" t="s">
        <v>28</v>
      </c>
      <c r="N2427" t="s">
        <v>29</v>
      </c>
      <c r="O2427" t="s">
        <v>53</v>
      </c>
      <c r="P2427" s="5">
        <v>29.42</v>
      </c>
      <c r="Q2427">
        <v>1.7</v>
      </c>
      <c r="R2427" t="s">
        <v>74</v>
      </c>
    </row>
    <row r="2428" spans="1:18" x14ac:dyDescent="0.3">
      <c r="A2428" t="s">
        <v>10001</v>
      </c>
      <c r="B2428" s="1">
        <v>44691</v>
      </c>
      <c r="C2428" t="s">
        <v>10002</v>
      </c>
      <c r="D2428" t="s">
        <v>100</v>
      </c>
      <c r="E2428" t="s">
        <v>57</v>
      </c>
      <c r="F2428">
        <v>16</v>
      </c>
      <c r="G2428">
        <v>16</v>
      </c>
      <c r="H2428" s="4">
        <v>1083.0999999999999</v>
      </c>
      <c r="I2428" s="4">
        <v>1137.2549999999999</v>
      </c>
      <c r="J2428" s="4">
        <f t="shared" si="74"/>
        <v>839.67999999999961</v>
      </c>
      <c r="K2428" s="4">
        <f t="shared" si="75"/>
        <v>18196.079999999998</v>
      </c>
      <c r="L2428" t="s">
        <v>27</v>
      </c>
      <c r="M2428" t="s">
        <v>123</v>
      </c>
      <c r="N2428" t="s">
        <v>71</v>
      </c>
      <c r="O2428" t="s">
        <v>67</v>
      </c>
      <c r="P2428" s="5">
        <v>26.8</v>
      </c>
      <c r="Q2428">
        <v>4.2</v>
      </c>
      <c r="R2428" t="s">
        <v>23</v>
      </c>
    </row>
    <row r="2429" spans="1:18" x14ac:dyDescent="0.3">
      <c r="A2429" t="s">
        <v>1111</v>
      </c>
      <c r="B2429" s="1">
        <v>44692</v>
      </c>
      <c r="C2429" t="s">
        <v>1112</v>
      </c>
      <c r="D2429" t="s">
        <v>109</v>
      </c>
      <c r="E2429" t="s">
        <v>46</v>
      </c>
      <c r="F2429">
        <v>2</v>
      </c>
      <c r="G2429">
        <v>2</v>
      </c>
      <c r="H2429" s="4">
        <v>538.88</v>
      </c>
      <c r="I2429" s="4">
        <v>571.21280000000002</v>
      </c>
      <c r="J2429" s="4">
        <f t="shared" si="74"/>
        <v>44.625600000000041</v>
      </c>
      <c r="K2429" s="4">
        <f t="shared" si="75"/>
        <v>1142.4256</v>
      </c>
      <c r="L2429" t="s">
        <v>66</v>
      </c>
      <c r="M2429" t="s">
        <v>79</v>
      </c>
      <c r="N2429" t="s">
        <v>71</v>
      </c>
      <c r="O2429" t="s">
        <v>37</v>
      </c>
      <c r="P2429" s="5">
        <v>20.04</v>
      </c>
      <c r="Q2429">
        <v>2.6</v>
      </c>
      <c r="R2429" t="s">
        <v>23</v>
      </c>
    </row>
    <row r="2430" spans="1:18" x14ac:dyDescent="0.3">
      <c r="A2430" t="s">
        <v>1825</v>
      </c>
      <c r="B2430" s="1">
        <v>44692</v>
      </c>
      <c r="C2430" t="s">
        <v>1826</v>
      </c>
      <c r="D2430" t="s">
        <v>65</v>
      </c>
      <c r="E2430" t="s">
        <v>82</v>
      </c>
      <c r="F2430">
        <v>12</v>
      </c>
      <c r="G2430">
        <v>12</v>
      </c>
      <c r="H2430" s="4">
        <v>600.03</v>
      </c>
      <c r="I2430" s="4">
        <v>654.03269999999998</v>
      </c>
      <c r="J2430" s="4">
        <f t="shared" si="74"/>
        <v>605.32240000000002</v>
      </c>
      <c r="K2430" s="4">
        <f t="shared" si="75"/>
        <v>7848.3923999999997</v>
      </c>
      <c r="L2430" t="s">
        <v>27</v>
      </c>
      <c r="M2430" t="s">
        <v>21</v>
      </c>
      <c r="N2430" t="s">
        <v>29</v>
      </c>
      <c r="O2430" t="s">
        <v>37</v>
      </c>
      <c r="P2430" s="5">
        <v>42.71</v>
      </c>
      <c r="Q2430">
        <v>3.2</v>
      </c>
      <c r="R2430" t="s">
        <v>23</v>
      </c>
    </row>
    <row r="2431" spans="1:18" x14ac:dyDescent="0.3">
      <c r="A2431" t="s">
        <v>2147</v>
      </c>
      <c r="B2431" s="1">
        <v>44692</v>
      </c>
      <c r="C2431" t="s">
        <v>2148</v>
      </c>
      <c r="D2431" t="s">
        <v>116</v>
      </c>
      <c r="E2431" t="s">
        <v>50</v>
      </c>
      <c r="F2431">
        <v>7</v>
      </c>
      <c r="G2431">
        <v>7</v>
      </c>
      <c r="H2431" s="4">
        <v>65.12</v>
      </c>
      <c r="I2431" s="4">
        <v>68.376000000000005</v>
      </c>
      <c r="J2431" s="4">
        <f t="shared" si="74"/>
        <v>22.352000000000029</v>
      </c>
      <c r="K2431" s="4">
        <f t="shared" si="75"/>
        <v>478.63200000000006</v>
      </c>
      <c r="L2431" t="s">
        <v>27</v>
      </c>
      <c r="M2431" t="s">
        <v>86</v>
      </c>
      <c r="N2431" t="s">
        <v>36</v>
      </c>
      <c r="O2431" t="s">
        <v>37</v>
      </c>
      <c r="P2431" s="5">
        <v>0.44</v>
      </c>
      <c r="Q2431">
        <v>0</v>
      </c>
      <c r="R2431" t="s">
        <v>23</v>
      </c>
    </row>
    <row r="2432" spans="1:18" x14ac:dyDescent="0.3">
      <c r="A2432" t="s">
        <v>2289</v>
      </c>
      <c r="B2432" s="1">
        <v>44692</v>
      </c>
      <c r="C2432" t="s">
        <v>2290</v>
      </c>
      <c r="D2432" t="s">
        <v>40</v>
      </c>
      <c r="E2432" t="s">
        <v>57</v>
      </c>
      <c r="F2432">
        <v>10</v>
      </c>
      <c r="G2432">
        <v>8</v>
      </c>
      <c r="H2432" s="4">
        <v>1327.12</v>
      </c>
      <c r="I2432" s="4">
        <v>1433.2896000000001</v>
      </c>
      <c r="J2432" s="4">
        <f t="shared" si="74"/>
        <v>834.65680000000134</v>
      </c>
      <c r="K2432" s="4">
        <f t="shared" si="75"/>
        <v>11466.316800000001</v>
      </c>
      <c r="L2432" t="s">
        <v>47</v>
      </c>
      <c r="M2432" t="s">
        <v>42</v>
      </c>
      <c r="N2432" t="s">
        <v>22</v>
      </c>
      <c r="O2432" t="s">
        <v>67</v>
      </c>
      <c r="P2432" s="5">
        <v>14.7</v>
      </c>
      <c r="Q2432">
        <v>3.2</v>
      </c>
      <c r="R2432" t="s">
        <v>23</v>
      </c>
    </row>
    <row r="2433" spans="1:18" x14ac:dyDescent="0.3">
      <c r="A2433" t="s">
        <v>4225</v>
      </c>
      <c r="B2433" s="1">
        <v>44692</v>
      </c>
      <c r="C2433" t="s">
        <v>4226</v>
      </c>
      <c r="D2433" t="s">
        <v>33</v>
      </c>
      <c r="E2433" t="s">
        <v>70</v>
      </c>
      <c r="F2433">
        <v>9</v>
      </c>
      <c r="G2433">
        <v>9</v>
      </c>
      <c r="H2433" s="4">
        <v>667.35</v>
      </c>
      <c r="I2433" s="4">
        <v>727.41150000000005</v>
      </c>
      <c r="J2433" s="4">
        <f t="shared" si="74"/>
        <v>511.75349999999997</v>
      </c>
      <c r="K2433" s="4">
        <f t="shared" si="75"/>
        <v>6546.7035000000005</v>
      </c>
      <c r="L2433" t="s">
        <v>66</v>
      </c>
      <c r="M2433" t="s">
        <v>86</v>
      </c>
      <c r="N2433" t="s">
        <v>22</v>
      </c>
      <c r="O2433" t="s">
        <v>89</v>
      </c>
      <c r="P2433" s="5">
        <v>28.8</v>
      </c>
      <c r="Q2433">
        <v>2.6</v>
      </c>
      <c r="R2433" t="s">
        <v>74</v>
      </c>
    </row>
    <row r="2434" spans="1:18" x14ac:dyDescent="0.3">
      <c r="A2434" t="s">
        <v>8046</v>
      </c>
      <c r="B2434" s="1">
        <v>44692</v>
      </c>
      <c r="C2434" t="s">
        <v>8047</v>
      </c>
      <c r="D2434" t="s">
        <v>133</v>
      </c>
      <c r="E2434" t="s">
        <v>50</v>
      </c>
      <c r="F2434">
        <v>5</v>
      </c>
      <c r="G2434">
        <v>4</v>
      </c>
      <c r="H2434" s="4">
        <v>1082.44</v>
      </c>
      <c r="I2434" s="4">
        <v>1201.5084000000002</v>
      </c>
      <c r="J2434" s="4">
        <f t="shared" ref="J2434:J2497" si="76">(G2434*I2434)-(G2434*H2434)-P2434</f>
        <v>468.07360000000045</v>
      </c>
      <c r="K2434" s="4">
        <f t="shared" ref="K2434:K2497" si="77">G2434*I2434</f>
        <v>4806.0336000000007</v>
      </c>
      <c r="L2434" t="s">
        <v>27</v>
      </c>
      <c r="M2434" t="s">
        <v>86</v>
      </c>
      <c r="N2434" t="s">
        <v>36</v>
      </c>
      <c r="O2434" t="s">
        <v>89</v>
      </c>
      <c r="P2434" s="5">
        <v>8.1999999999999993</v>
      </c>
      <c r="Q2434">
        <v>4.9000000000000004</v>
      </c>
      <c r="R2434" t="s">
        <v>74</v>
      </c>
    </row>
    <row r="2435" spans="1:18" x14ac:dyDescent="0.3">
      <c r="A2435" t="s">
        <v>107</v>
      </c>
      <c r="B2435" s="1">
        <v>44693</v>
      </c>
      <c r="C2435" t="s">
        <v>108</v>
      </c>
      <c r="D2435" t="s">
        <v>109</v>
      </c>
      <c r="E2435" t="s">
        <v>46</v>
      </c>
      <c r="F2435">
        <v>20</v>
      </c>
      <c r="G2435">
        <v>19</v>
      </c>
      <c r="H2435" s="4">
        <v>72.83</v>
      </c>
      <c r="I2435" s="4">
        <v>82.297899999999984</v>
      </c>
      <c r="J2435" s="4">
        <f t="shared" si="76"/>
        <v>167.99009999999961</v>
      </c>
      <c r="K2435" s="4">
        <f t="shared" si="77"/>
        <v>1563.6600999999996</v>
      </c>
      <c r="L2435" t="s">
        <v>47</v>
      </c>
      <c r="M2435" t="s">
        <v>79</v>
      </c>
      <c r="N2435" t="s">
        <v>36</v>
      </c>
      <c r="O2435" t="s">
        <v>89</v>
      </c>
      <c r="P2435" s="5">
        <v>11.9</v>
      </c>
      <c r="Q2435">
        <v>4.7</v>
      </c>
      <c r="R2435" t="s">
        <v>23</v>
      </c>
    </row>
    <row r="2436" spans="1:18" x14ac:dyDescent="0.3">
      <c r="A2436" t="s">
        <v>1325</v>
      </c>
      <c r="B2436" s="1">
        <v>44693</v>
      </c>
      <c r="C2436" t="s">
        <v>1326</v>
      </c>
      <c r="D2436" t="s">
        <v>94</v>
      </c>
      <c r="E2436" t="s">
        <v>50</v>
      </c>
      <c r="F2436">
        <v>12</v>
      </c>
      <c r="G2436">
        <v>12</v>
      </c>
      <c r="H2436" s="4">
        <v>525.52</v>
      </c>
      <c r="I2436" s="4">
        <v>604.34799999999996</v>
      </c>
      <c r="J2436" s="4">
        <f t="shared" si="76"/>
        <v>941.93599999999969</v>
      </c>
      <c r="K2436" s="4">
        <f t="shared" si="77"/>
        <v>7252.1759999999995</v>
      </c>
      <c r="L2436" t="s">
        <v>66</v>
      </c>
      <c r="M2436" t="s">
        <v>86</v>
      </c>
      <c r="N2436" t="s">
        <v>22</v>
      </c>
      <c r="O2436" t="s">
        <v>67</v>
      </c>
      <c r="P2436" s="5">
        <v>4</v>
      </c>
      <c r="Q2436">
        <v>1.3</v>
      </c>
      <c r="R2436" t="s">
        <v>74</v>
      </c>
    </row>
    <row r="2437" spans="1:18" x14ac:dyDescent="0.3">
      <c r="A2437" t="s">
        <v>6920</v>
      </c>
      <c r="B2437" s="1">
        <v>44693</v>
      </c>
      <c r="C2437" t="s">
        <v>6921</v>
      </c>
      <c r="D2437" t="s">
        <v>130</v>
      </c>
      <c r="E2437" t="s">
        <v>82</v>
      </c>
      <c r="F2437">
        <v>19</v>
      </c>
      <c r="G2437">
        <v>15</v>
      </c>
      <c r="H2437" s="4">
        <v>307.95999999999998</v>
      </c>
      <c r="I2437" s="4">
        <v>323.358</v>
      </c>
      <c r="J2437" s="4">
        <f t="shared" si="76"/>
        <v>215.43000000000026</v>
      </c>
      <c r="K2437" s="4">
        <f t="shared" si="77"/>
        <v>4850.37</v>
      </c>
      <c r="L2437" t="s">
        <v>27</v>
      </c>
      <c r="M2437" t="s">
        <v>42</v>
      </c>
      <c r="N2437" t="s">
        <v>36</v>
      </c>
      <c r="O2437" t="s">
        <v>37</v>
      </c>
      <c r="P2437" s="5">
        <v>15.54</v>
      </c>
      <c r="Q2437">
        <v>4.3</v>
      </c>
      <c r="R2437" t="s">
        <v>23</v>
      </c>
    </row>
    <row r="2438" spans="1:18" x14ac:dyDescent="0.3">
      <c r="A2438" t="s">
        <v>4912</v>
      </c>
      <c r="B2438" s="1">
        <v>44694</v>
      </c>
      <c r="C2438" t="s">
        <v>4913</v>
      </c>
      <c r="D2438" t="s">
        <v>45</v>
      </c>
      <c r="E2438" t="s">
        <v>46</v>
      </c>
      <c r="F2438">
        <v>3</v>
      </c>
      <c r="G2438">
        <v>3</v>
      </c>
      <c r="H2438" s="4">
        <v>229.81</v>
      </c>
      <c r="I2438" s="4">
        <v>257.38720000000001</v>
      </c>
      <c r="J2438" s="4">
        <f t="shared" si="76"/>
        <v>34.961599999999954</v>
      </c>
      <c r="K2438" s="4">
        <f t="shared" si="77"/>
        <v>772.16160000000002</v>
      </c>
      <c r="L2438" t="s">
        <v>66</v>
      </c>
      <c r="M2438" t="s">
        <v>42</v>
      </c>
      <c r="N2438" t="s">
        <v>22</v>
      </c>
      <c r="O2438" t="s">
        <v>89</v>
      </c>
      <c r="P2438" s="5">
        <v>47.77</v>
      </c>
      <c r="Q2438">
        <v>4.4000000000000004</v>
      </c>
      <c r="R2438" t="s">
        <v>23</v>
      </c>
    </row>
    <row r="2439" spans="1:18" x14ac:dyDescent="0.3">
      <c r="A2439" t="s">
        <v>5585</v>
      </c>
      <c r="B2439" s="1">
        <v>44694</v>
      </c>
      <c r="C2439" t="s">
        <v>5586</v>
      </c>
      <c r="D2439" t="s">
        <v>130</v>
      </c>
      <c r="E2439" t="s">
        <v>82</v>
      </c>
      <c r="F2439">
        <v>1</v>
      </c>
      <c r="G2439">
        <v>1</v>
      </c>
      <c r="H2439" s="4">
        <v>1114.6199999999999</v>
      </c>
      <c r="I2439" s="4">
        <v>1181.4972</v>
      </c>
      <c r="J2439" s="4">
        <f t="shared" si="76"/>
        <v>66.51720000000013</v>
      </c>
      <c r="K2439" s="4">
        <f t="shared" si="77"/>
        <v>1181.4972</v>
      </c>
      <c r="L2439" t="s">
        <v>20</v>
      </c>
      <c r="M2439" t="s">
        <v>21</v>
      </c>
      <c r="N2439" t="s">
        <v>22</v>
      </c>
      <c r="O2439" t="s">
        <v>30</v>
      </c>
      <c r="P2439" s="5">
        <v>0.36</v>
      </c>
      <c r="Q2439">
        <v>3.7</v>
      </c>
      <c r="R2439" t="s">
        <v>23</v>
      </c>
    </row>
    <row r="2440" spans="1:18" x14ac:dyDescent="0.3">
      <c r="A2440" t="s">
        <v>9299</v>
      </c>
      <c r="B2440" s="1">
        <v>44694</v>
      </c>
      <c r="C2440" t="s">
        <v>9300</v>
      </c>
      <c r="D2440" t="s">
        <v>116</v>
      </c>
      <c r="E2440" t="s">
        <v>50</v>
      </c>
      <c r="F2440">
        <v>4</v>
      </c>
      <c r="G2440">
        <v>3</v>
      </c>
      <c r="H2440" s="4">
        <v>1387.63</v>
      </c>
      <c r="I2440" s="4">
        <v>1498.6404000000002</v>
      </c>
      <c r="J2440" s="4">
        <f t="shared" si="76"/>
        <v>316.36120000000034</v>
      </c>
      <c r="K2440" s="4">
        <f t="shared" si="77"/>
        <v>4495.9212000000007</v>
      </c>
      <c r="L2440" t="s">
        <v>51</v>
      </c>
      <c r="M2440" t="s">
        <v>86</v>
      </c>
      <c r="N2440" t="s">
        <v>71</v>
      </c>
      <c r="O2440" t="s">
        <v>89</v>
      </c>
      <c r="P2440" s="5">
        <v>16.670000000000002</v>
      </c>
      <c r="Q2440">
        <v>1.1000000000000001</v>
      </c>
      <c r="R2440" t="s">
        <v>74</v>
      </c>
    </row>
    <row r="2441" spans="1:18" x14ac:dyDescent="0.3">
      <c r="A2441" t="s">
        <v>2403</v>
      </c>
      <c r="B2441" s="1">
        <v>44695</v>
      </c>
      <c r="C2441" t="s">
        <v>2404</v>
      </c>
      <c r="D2441" t="s">
        <v>133</v>
      </c>
      <c r="E2441" t="s">
        <v>50</v>
      </c>
      <c r="F2441">
        <v>14</v>
      </c>
      <c r="G2441">
        <v>12</v>
      </c>
      <c r="H2441" s="4">
        <v>924.65</v>
      </c>
      <c r="I2441" s="4">
        <v>989.37549999999999</v>
      </c>
      <c r="J2441" s="4">
        <f t="shared" si="76"/>
        <v>759.20600000000013</v>
      </c>
      <c r="K2441" s="4">
        <f t="shared" si="77"/>
        <v>11872.505999999999</v>
      </c>
      <c r="L2441" t="s">
        <v>27</v>
      </c>
      <c r="M2441" t="s">
        <v>28</v>
      </c>
      <c r="N2441" t="s">
        <v>29</v>
      </c>
      <c r="O2441" t="s">
        <v>37</v>
      </c>
      <c r="P2441" s="5">
        <v>17.5</v>
      </c>
      <c r="Q2441">
        <v>2.1</v>
      </c>
      <c r="R2441" t="s">
        <v>23</v>
      </c>
    </row>
    <row r="2442" spans="1:18" x14ac:dyDescent="0.3">
      <c r="A2442" t="s">
        <v>10552</v>
      </c>
      <c r="B2442" s="1">
        <v>44695</v>
      </c>
      <c r="C2442" t="s">
        <v>10553</v>
      </c>
      <c r="D2442" t="s">
        <v>116</v>
      </c>
      <c r="E2442" t="s">
        <v>50</v>
      </c>
      <c r="F2442">
        <v>5</v>
      </c>
      <c r="G2442">
        <v>5</v>
      </c>
      <c r="H2442" s="4">
        <v>44.15</v>
      </c>
      <c r="I2442" s="4">
        <v>46.357500000000002</v>
      </c>
      <c r="J2442" s="4">
        <f t="shared" si="76"/>
        <v>7.3675000000000228</v>
      </c>
      <c r="K2442" s="4">
        <f t="shared" si="77"/>
        <v>231.78750000000002</v>
      </c>
      <c r="L2442" t="s">
        <v>47</v>
      </c>
      <c r="M2442" t="s">
        <v>42</v>
      </c>
      <c r="N2442" t="s">
        <v>71</v>
      </c>
      <c r="O2442" t="s">
        <v>30</v>
      </c>
      <c r="P2442" s="5">
        <v>3.67</v>
      </c>
      <c r="Q2442">
        <v>3.8</v>
      </c>
      <c r="R2442" t="s">
        <v>23</v>
      </c>
    </row>
    <row r="2443" spans="1:18" x14ac:dyDescent="0.3">
      <c r="A2443" t="s">
        <v>10616</v>
      </c>
      <c r="B2443" s="1">
        <v>44695</v>
      </c>
      <c r="C2443" t="s">
        <v>10617</v>
      </c>
      <c r="D2443" t="s">
        <v>33</v>
      </c>
      <c r="E2443" t="s">
        <v>70</v>
      </c>
      <c r="F2443">
        <v>14</v>
      </c>
      <c r="G2443">
        <v>12</v>
      </c>
      <c r="H2443" s="4">
        <v>353.1</v>
      </c>
      <c r="I2443" s="4">
        <v>377.81700000000006</v>
      </c>
      <c r="J2443" s="4">
        <f t="shared" si="76"/>
        <v>258.87400000000025</v>
      </c>
      <c r="K2443" s="4">
        <f t="shared" si="77"/>
        <v>4533.804000000001</v>
      </c>
      <c r="L2443" t="s">
        <v>66</v>
      </c>
      <c r="M2443" t="s">
        <v>21</v>
      </c>
      <c r="N2443" t="s">
        <v>71</v>
      </c>
      <c r="O2443" t="s">
        <v>89</v>
      </c>
      <c r="P2443" s="5">
        <v>37.729999999999997</v>
      </c>
      <c r="Q2443">
        <v>4.0999999999999996</v>
      </c>
      <c r="R2443" t="s">
        <v>23</v>
      </c>
    </row>
    <row r="2444" spans="1:18" x14ac:dyDescent="0.3">
      <c r="A2444" t="s">
        <v>1886</v>
      </c>
      <c r="B2444" s="1">
        <v>44696</v>
      </c>
      <c r="C2444" t="s">
        <v>1694</v>
      </c>
      <c r="D2444" t="s">
        <v>133</v>
      </c>
      <c r="E2444" t="s">
        <v>50</v>
      </c>
      <c r="F2444">
        <v>7</v>
      </c>
      <c r="G2444">
        <v>7</v>
      </c>
      <c r="H2444" s="4">
        <v>20</v>
      </c>
      <c r="I2444" s="4">
        <v>22.200000000000003</v>
      </c>
      <c r="J2444" s="4">
        <f t="shared" si="76"/>
        <v>-22.559999999999967</v>
      </c>
      <c r="K2444" s="4">
        <f t="shared" si="77"/>
        <v>155.40000000000003</v>
      </c>
      <c r="L2444" t="s">
        <v>20</v>
      </c>
      <c r="M2444" t="s">
        <v>21</v>
      </c>
      <c r="N2444" t="s">
        <v>22</v>
      </c>
      <c r="O2444" t="s">
        <v>30</v>
      </c>
      <c r="P2444" s="5">
        <v>37.96</v>
      </c>
      <c r="Q2444">
        <v>2.2999999999999998</v>
      </c>
      <c r="R2444" t="s">
        <v>23</v>
      </c>
    </row>
    <row r="2445" spans="1:18" x14ac:dyDescent="0.3">
      <c r="A2445" t="s">
        <v>3849</v>
      </c>
      <c r="B2445" s="1">
        <v>44696</v>
      </c>
      <c r="C2445" t="s">
        <v>3850</v>
      </c>
      <c r="D2445" t="s">
        <v>61</v>
      </c>
      <c r="E2445" t="s">
        <v>70</v>
      </c>
      <c r="F2445">
        <v>11</v>
      </c>
      <c r="G2445">
        <v>11</v>
      </c>
      <c r="H2445" s="4">
        <v>854.51</v>
      </c>
      <c r="I2445" s="4">
        <v>948.50610000000006</v>
      </c>
      <c r="J2445" s="4">
        <f t="shared" si="76"/>
        <v>1001.7870999999997</v>
      </c>
      <c r="K2445" s="4">
        <f t="shared" si="77"/>
        <v>10433.5671</v>
      </c>
      <c r="L2445" t="s">
        <v>27</v>
      </c>
      <c r="M2445" t="s">
        <v>86</v>
      </c>
      <c r="N2445" t="s">
        <v>29</v>
      </c>
      <c r="O2445" t="s">
        <v>67</v>
      </c>
      <c r="P2445" s="5">
        <v>32.17</v>
      </c>
      <c r="Q2445">
        <v>2.4</v>
      </c>
      <c r="R2445" t="s">
        <v>23</v>
      </c>
    </row>
    <row r="2446" spans="1:18" x14ac:dyDescent="0.3">
      <c r="A2446" t="s">
        <v>5685</v>
      </c>
      <c r="B2446" s="1">
        <v>44696</v>
      </c>
      <c r="C2446" t="s">
        <v>5686</v>
      </c>
      <c r="D2446" t="s">
        <v>61</v>
      </c>
      <c r="E2446" t="s">
        <v>70</v>
      </c>
      <c r="F2446">
        <v>4</v>
      </c>
      <c r="G2446">
        <v>3</v>
      </c>
      <c r="H2446" s="4">
        <v>243.47</v>
      </c>
      <c r="I2446" s="4">
        <v>255.64350000000002</v>
      </c>
      <c r="J2446" s="4">
        <f t="shared" si="76"/>
        <v>-13.459499999999913</v>
      </c>
      <c r="K2446" s="4">
        <f t="shared" si="77"/>
        <v>766.93050000000005</v>
      </c>
      <c r="L2446" t="s">
        <v>51</v>
      </c>
      <c r="M2446" t="s">
        <v>42</v>
      </c>
      <c r="N2446" t="s">
        <v>36</v>
      </c>
      <c r="O2446" t="s">
        <v>37</v>
      </c>
      <c r="P2446" s="5">
        <v>49.98</v>
      </c>
      <c r="Q2446">
        <v>3.5</v>
      </c>
      <c r="R2446" t="s">
        <v>23</v>
      </c>
    </row>
    <row r="2447" spans="1:18" x14ac:dyDescent="0.3">
      <c r="A2447" t="s">
        <v>9743</v>
      </c>
      <c r="B2447" s="1">
        <v>44696</v>
      </c>
      <c r="C2447" t="s">
        <v>9744</v>
      </c>
      <c r="D2447" t="s">
        <v>116</v>
      </c>
      <c r="E2447" t="s">
        <v>50</v>
      </c>
      <c r="F2447">
        <v>1</v>
      </c>
      <c r="G2447">
        <v>1</v>
      </c>
      <c r="H2447" s="4">
        <v>150.55000000000001</v>
      </c>
      <c r="I2447" s="4">
        <v>168.61600000000004</v>
      </c>
      <c r="J2447" s="4">
        <f t="shared" si="76"/>
        <v>11.716000000000031</v>
      </c>
      <c r="K2447" s="4">
        <f t="shared" si="77"/>
        <v>168.61600000000004</v>
      </c>
      <c r="L2447" t="s">
        <v>20</v>
      </c>
      <c r="M2447" t="s">
        <v>28</v>
      </c>
      <c r="N2447" t="s">
        <v>22</v>
      </c>
      <c r="O2447" t="s">
        <v>37</v>
      </c>
      <c r="P2447" s="5">
        <v>6.35</v>
      </c>
      <c r="Q2447">
        <v>4.7</v>
      </c>
      <c r="R2447" t="s">
        <v>23</v>
      </c>
    </row>
    <row r="2448" spans="1:18" x14ac:dyDescent="0.3">
      <c r="A2448" t="s">
        <v>1723</v>
      </c>
      <c r="B2448" s="1">
        <v>44697</v>
      </c>
      <c r="C2448" t="s">
        <v>1724</v>
      </c>
      <c r="D2448" t="s">
        <v>130</v>
      </c>
      <c r="E2448" t="s">
        <v>82</v>
      </c>
      <c r="F2448">
        <v>6</v>
      </c>
      <c r="G2448">
        <v>5</v>
      </c>
      <c r="H2448" s="4">
        <v>319.04000000000002</v>
      </c>
      <c r="I2448" s="4">
        <v>334.99200000000002</v>
      </c>
      <c r="J2448" s="4">
        <f t="shared" si="76"/>
        <v>39.459999999999994</v>
      </c>
      <c r="K2448" s="4">
        <f t="shared" si="77"/>
        <v>1674.96</v>
      </c>
      <c r="L2448" t="s">
        <v>20</v>
      </c>
      <c r="M2448" t="s">
        <v>86</v>
      </c>
      <c r="N2448" t="s">
        <v>29</v>
      </c>
      <c r="O2448" t="s">
        <v>53</v>
      </c>
      <c r="P2448" s="5">
        <v>40.299999999999997</v>
      </c>
      <c r="Q2448">
        <v>4.7</v>
      </c>
      <c r="R2448" t="s">
        <v>23</v>
      </c>
    </row>
    <row r="2449" spans="1:18" x14ac:dyDescent="0.3">
      <c r="A2449" t="s">
        <v>3891</v>
      </c>
      <c r="B2449" s="1">
        <v>44697</v>
      </c>
      <c r="C2449" t="s">
        <v>3892</v>
      </c>
      <c r="D2449" t="s">
        <v>133</v>
      </c>
      <c r="E2449" t="s">
        <v>50</v>
      </c>
      <c r="F2449">
        <v>11</v>
      </c>
      <c r="G2449">
        <v>11</v>
      </c>
      <c r="H2449" s="4">
        <v>492.83</v>
      </c>
      <c r="I2449" s="4">
        <v>551.96960000000001</v>
      </c>
      <c r="J2449" s="4">
        <f t="shared" si="76"/>
        <v>625.17560000000014</v>
      </c>
      <c r="K2449" s="4">
        <f t="shared" si="77"/>
        <v>6071.6656000000003</v>
      </c>
      <c r="L2449" t="s">
        <v>66</v>
      </c>
      <c r="M2449" t="s">
        <v>21</v>
      </c>
      <c r="N2449" t="s">
        <v>36</v>
      </c>
      <c r="O2449" t="s">
        <v>89</v>
      </c>
      <c r="P2449" s="5">
        <v>25.36</v>
      </c>
      <c r="Q2449">
        <v>1.9</v>
      </c>
      <c r="R2449" t="s">
        <v>23</v>
      </c>
    </row>
    <row r="2450" spans="1:18" x14ac:dyDescent="0.3">
      <c r="A2450" t="s">
        <v>8455</v>
      </c>
      <c r="B2450" s="1">
        <v>44697</v>
      </c>
      <c r="C2450" t="s">
        <v>8456</v>
      </c>
      <c r="D2450" t="s">
        <v>45</v>
      </c>
      <c r="E2450" t="s">
        <v>46</v>
      </c>
      <c r="F2450">
        <v>4</v>
      </c>
      <c r="G2450">
        <v>4</v>
      </c>
      <c r="H2450" s="4">
        <v>140.03</v>
      </c>
      <c r="I2450" s="4">
        <v>155.4333</v>
      </c>
      <c r="J2450" s="4">
        <f t="shared" si="76"/>
        <v>54.973200000000006</v>
      </c>
      <c r="K2450" s="4">
        <f t="shared" si="77"/>
        <v>621.73320000000001</v>
      </c>
      <c r="L2450" t="s">
        <v>47</v>
      </c>
      <c r="M2450" t="s">
        <v>79</v>
      </c>
      <c r="N2450" t="s">
        <v>36</v>
      </c>
      <c r="O2450" t="s">
        <v>89</v>
      </c>
      <c r="P2450" s="5">
        <v>6.64</v>
      </c>
      <c r="Q2450">
        <v>5</v>
      </c>
      <c r="R2450" t="s">
        <v>23</v>
      </c>
    </row>
    <row r="2451" spans="1:18" x14ac:dyDescent="0.3">
      <c r="A2451" t="s">
        <v>9880</v>
      </c>
      <c r="B2451" s="1">
        <v>44697</v>
      </c>
      <c r="C2451" t="s">
        <v>9881</v>
      </c>
      <c r="D2451" t="s">
        <v>33</v>
      </c>
      <c r="E2451" t="s">
        <v>70</v>
      </c>
      <c r="F2451">
        <v>17</v>
      </c>
      <c r="G2451">
        <v>14</v>
      </c>
      <c r="H2451" s="4">
        <v>1090.9100000000001</v>
      </c>
      <c r="I2451" s="4">
        <v>1145.4555</v>
      </c>
      <c r="J2451" s="4">
        <f t="shared" si="76"/>
        <v>752.88699999999881</v>
      </c>
      <c r="K2451" s="4">
        <f t="shared" si="77"/>
        <v>16036.377</v>
      </c>
      <c r="L2451" t="s">
        <v>20</v>
      </c>
      <c r="M2451" t="s">
        <v>42</v>
      </c>
      <c r="N2451" t="s">
        <v>22</v>
      </c>
      <c r="O2451" t="s">
        <v>89</v>
      </c>
      <c r="P2451" s="5">
        <v>10.75</v>
      </c>
      <c r="Q2451">
        <v>2.8</v>
      </c>
      <c r="R2451" t="s">
        <v>23</v>
      </c>
    </row>
    <row r="2452" spans="1:18" x14ac:dyDescent="0.3">
      <c r="A2452" t="s">
        <v>3304</v>
      </c>
      <c r="B2452" s="1">
        <v>44698</v>
      </c>
      <c r="C2452" t="s">
        <v>3305</v>
      </c>
      <c r="D2452" t="s">
        <v>109</v>
      </c>
      <c r="E2452" t="s">
        <v>46</v>
      </c>
      <c r="F2452">
        <v>20</v>
      </c>
      <c r="G2452">
        <v>17</v>
      </c>
      <c r="H2452" s="4">
        <v>1110.08</v>
      </c>
      <c r="I2452" s="4">
        <v>1254.3903999999998</v>
      </c>
      <c r="J2452" s="4">
        <f t="shared" si="76"/>
        <v>2423.2867999999962</v>
      </c>
      <c r="K2452" s="4">
        <f t="shared" si="77"/>
        <v>21324.636799999997</v>
      </c>
      <c r="L2452" t="s">
        <v>47</v>
      </c>
      <c r="M2452" t="s">
        <v>21</v>
      </c>
      <c r="N2452" t="s">
        <v>22</v>
      </c>
      <c r="O2452" t="s">
        <v>37</v>
      </c>
      <c r="P2452" s="5">
        <v>29.99</v>
      </c>
      <c r="Q2452">
        <v>1.4</v>
      </c>
      <c r="R2452" t="s">
        <v>23</v>
      </c>
    </row>
    <row r="2453" spans="1:18" x14ac:dyDescent="0.3">
      <c r="A2453" t="s">
        <v>5931</v>
      </c>
      <c r="B2453" s="1">
        <v>44698</v>
      </c>
      <c r="C2453" t="s">
        <v>5932</v>
      </c>
      <c r="D2453" t="s">
        <v>130</v>
      </c>
      <c r="E2453" t="s">
        <v>82</v>
      </c>
      <c r="F2453">
        <v>16</v>
      </c>
      <c r="G2453">
        <v>14</v>
      </c>
      <c r="H2453" s="4">
        <v>763.62</v>
      </c>
      <c r="I2453" s="4">
        <v>878.1629999999999</v>
      </c>
      <c r="J2453" s="4">
        <f t="shared" si="76"/>
        <v>1572.011999999999</v>
      </c>
      <c r="K2453" s="4">
        <f t="shared" si="77"/>
        <v>12294.281999999999</v>
      </c>
      <c r="L2453" t="s">
        <v>66</v>
      </c>
      <c r="M2453" t="s">
        <v>42</v>
      </c>
      <c r="N2453" t="s">
        <v>29</v>
      </c>
      <c r="O2453" t="s">
        <v>37</v>
      </c>
      <c r="P2453" s="5">
        <v>31.59</v>
      </c>
      <c r="Q2453">
        <v>1.2</v>
      </c>
      <c r="R2453" t="s">
        <v>23</v>
      </c>
    </row>
    <row r="2454" spans="1:18" x14ac:dyDescent="0.3">
      <c r="A2454" t="s">
        <v>7434</v>
      </c>
      <c r="B2454" s="1">
        <v>44698</v>
      </c>
      <c r="C2454" t="s">
        <v>7435</v>
      </c>
      <c r="D2454" t="s">
        <v>85</v>
      </c>
      <c r="E2454" t="s">
        <v>82</v>
      </c>
      <c r="F2454">
        <v>6</v>
      </c>
      <c r="G2454">
        <v>5</v>
      </c>
      <c r="H2454" s="4">
        <v>999.1</v>
      </c>
      <c r="I2454" s="4">
        <v>1049.0550000000001</v>
      </c>
      <c r="J2454" s="4">
        <f t="shared" si="76"/>
        <v>231.09500000000054</v>
      </c>
      <c r="K2454" s="4">
        <f t="shared" si="77"/>
        <v>5245.2750000000005</v>
      </c>
      <c r="L2454" t="s">
        <v>20</v>
      </c>
      <c r="M2454" t="s">
        <v>35</v>
      </c>
      <c r="N2454" t="s">
        <v>29</v>
      </c>
      <c r="O2454" t="s">
        <v>37</v>
      </c>
      <c r="P2454" s="5">
        <v>18.68</v>
      </c>
      <c r="Q2454">
        <v>4.0999999999999996</v>
      </c>
      <c r="R2454" t="s">
        <v>23</v>
      </c>
    </row>
    <row r="2455" spans="1:18" x14ac:dyDescent="0.3">
      <c r="A2455" t="s">
        <v>1337</v>
      </c>
      <c r="B2455" s="1">
        <v>44699</v>
      </c>
      <c r="C2455" t="s">
        <v>1338</v>
      </c>
      <c r="D2455" t="s">
        <v>141</v>
      </c>
      <c r="E2455" t="s">
        <v>50</v>
      </c>
      <c r="F2455">
        <v>17</v>
      </c>
      <c r="G2455">
        <v>15</v>
      </c>
      <c r="H2455" s="4">
        <v>775.88</v>
      </c>
      <c r="I2455" s="4">
        <v>830.19159999999999</v>
      </c>
      <c r="J2455" s="4">
        <f t="shared" si="76"/>
        <v>772.25399999999911</v>
      </c>
      <c r="K2455" s="4">
        <f t="shared" si="77"/>
        <v>12452.874</v>
      </c>
      <c r="L2455" t="s">
        <v>51</v>
      </c>
      <c r="M2455" t="s">
        <v>123</v>
      </c>
      <c r="N2455" t="s">
        <v>71</v>
      </c>
      <c r="O2455" t="s">
        <v>30</v>
      </c>
      <c r="P2455" s="5">
        <v>42.42</v>
      </c>
      <c r="Q2455">
        <v>1.4</v>
      </c>
      <c r="R2455" t="s">
        <v>23</v>
      </c>
    </row>
    <row r="2456" spans="1:18" x14ac:dyDescent="0.3">
      <c r="A2456" t="s">
        <v>4233</v>
      </c>
      <c r="B2456" s="1">
        <v>44699</v>
      </c>
      <c r="C2456" t="s">
        <v>4234</v>
      </c>
      <c r="D2456" t="s">
        <v>65</v>
      </c>
      <c r="E2456" t="s">
        <v>82</v>
      </c>
      <c r="F2456">
        <v>2</v>
      </c>
      <c r="G2456">
        <v>2</v>
      </c>
      <c r="H2456" s="4">
        <v>1047.45</v>
      </c>
      <c r="I2456" s="4">
        <v>1099.8225</v>
      </c>
      <c r="J2456" s="4">
        <f t="shared" si="76"/>
        <v>99.744999999999891</v>
      </c>
      <c r="K2456" s="4">
        <f t="shared" si="77"/>
        <v>2199.645</v>
      </c>
      <c r="L2456" t="s">
        <v>51</v>
      </c>
      <c r="M2456" t="s">
        <v>79</v>
      </c>
      <c r="N2456" t="s">
        <v>71</v>
      </c>
      <c r="O2456" t="s">
        <v>89</v>
      </c>
      <c r="P2456" s="5">
        <v>5</v>
      </c>
      <c r="Q2456">
        <v>4.2</v>
      </c>
      <c r="R2456" t="s">
        <v>23</v>
      </c>
    </row>
    <row r="2457" spans="1:18" x14ac:dyDescent="0.3">
      <c r="A2457" t="s">
        <v>8285</v>
      </c>
      <c r="B2457" s="1">
        <v>44699</v>
      </c>
      <c r="C2457" t="s">
        <v>8286</v>
      </c>
      <c r="D2457" t="s">
        <v>61</v>
      </c>
      <c r="E2457" t="s">
        <v>70</v>
      </c>
      <c r="F2457">
        <v>2</v>
      </c>
      <c r="G2457">
        <v>2</v>
      </c>
      <c r="H2457" s="4">
        <v>340.17</v>
      </c>
      <c r="I2457" s="4">
        <v>367.38360000000006</v>
      </c>
      <c r="J2457" s="4">
        <f t="shared" si="76"/>
        <v>15.697200000000088</v>
      </c>
      <c r="K2457" s="4">
        <f t="shared" si="77"/>
        <v>734.76720000000012</v>
      </c>
      <c r="L2457" t="s">
        <v>27</v>
      </c>
      <c r="M2457" t="s">
        <v>79</v>
      </c>
      <c r="N2457" t="s">
        <v>22</v>
      </c>
      <c r="O2457" t="s">
        <v>37</v>
      </c>
      <c r="P2457" s="5">
        <v>38.729999999999997</v>
      </c>
      <c r="Q2457">
        <v>1.4</v>
      </c>
      <c r="R2457" t="s">
        <v>23</v>
      </c>
    </row>
    <row r="2458" spans="1:18" x14ac:dyDescent="0.3">
      <c r="A2458" t="s">
        <v>8616</v>
      </c>
      <c r="B2458" s="1">
        <v>44699</v>
      </c>
      <c r="C2458" t="s">
        <v>8617</v>
      </c>
      <c r="D2458" t="s">
        <v>45</v>
      </c>
      <c r="E2458" t="s">
        <v>46</v>
      </c>
      <c r="F2458">
        <v>20</v>
      </c>
      <c r="G2458">
        <v>18</v>
      </c>
      <c r="H2458" s="4">
        <v>1142.94</v>
      </c>
      <c r="I2458" s="4">
        <v>1314.3809999999999</v>
      </c>
      <c r="J2458" s="4">
        <f t="shared" si="76"/>
        <v>3085.9379999999946</v>
      </c>
      <c r="K2458" s="4">
        <f t="shared" si="77"/>
        <v>23658.857999999997</v>
      </c>
      <c r="L2458" t="s">
        <v>20</v>
      </c>
      <c r="M2458" t="s">
        <v>123</v>
      </c>
      <c r="N2458" t="s">
        <v>22</v>
      </c>
      <c r="O2458" t="s">
        <v>89</v>
      </c>
      <c r="P2458" s="5">
        <v>0</v>
      </c>
      <c r="Q2458">
        <v>3.8</v>
      </c>
      <c r="R2458" t="s">
        <v>23</v>
      </c>
    </row>
    <row r="2459" spans="1:18" x14ac:dyDescent="0.3">
      <c r="A2459" t="s">
        <v>8635</v>
      </c>
      <c r="B2459" s="1">
        <v>44700</v>
      </c>
      <c r="C2459" t="s">
        <v>8636</v>
      </c>
      <c r="D2459" t="s">
        <v>109</v>
      </c>
      <c r="E2459" t="s">
        <v>46</v>
      </c>
      <c r="F2459">
        <v>6</v>
      </c>
      <c r="G2459">
        <v>5</v>
      </c>
      <c r="H2459" s="4">
        <v>12</v>
      </c>
      <c r="I2459" s="4">
        <v>13.799999999999999</v>
      </c>
      <c r="J2459" s="4">
        <f t="shared" si="76"/>
        <v>-2.0999999999999996</v>
      </c>
      <c r="K2459" s="4">
        <f t="shared" si="77"/>
        <v>69</v>
      </c>
      <c r="L2459" t="s">
        <v>47</v>
      </c>
      <c r="M2459" t="s">
        <v>79</v>
      </c>
      <c r="N2459" t="s">
        <v>29</v>
      </c>
      <c r="O2459" t="s">
        <v>30</v>
      </c>
      <c r="P2459" s="5">
        <v>11.1</v>
      </c>
      <c r="Q2459">
        <v>1</v>
      </c>
      <c r="R2459" t="s">
        <v>23</v>
      </c>
    </row>
    <row r="2460" spans="1:18" x14ac:dyDescent="0.3">
      <c r="A2460" t="s">
        <v>10563</v>
      </c>
      <c r="B2460" s="1">
        <v>44701</v>
      </c>
      <c r="C2460" t="s">
        <v>8047</v>
      </c>
      <c r="D2460" t="s">
        <v>100</v>
      </c>
      <c r="E2460" t="s">
        <v>57</v>
      </c>
      <c r="F2460">
        <v>18</v>
      </c>
      <c r="G2460">
        <v>17</v>
      </c>
      <c r="H2460" s="4">
        <v>12</v>
      </c>
      <c r="I2460" s="4">
        <v>12.72</v>
      </c>
      <c r="J2460" s="4">
        <f t="shared" si="76"/>
        <v>-1.5199999999999907</v>
      </c>
      <c r="K2460" s="4">
        <f t="shared" si="77"/>
        <v>216.24</v>
      </c>
      <c r="L2460" t="s">
        <v>47</v>
      </c>
      <c r="M2460" t="s">
        <v>21</v>
      </c>
      <c r="N2460" t="s">
        <v>22</v>
      </c>
      <c r="O2460" t="s">
        <v>37</v>
      </c>
      <c r="P2460" s="5">
        <v>13.76</v>
      </c>
      <c r="Q2460">
        <v>2.1</v>
      </c>
      <c r="R2460" t="s">
        <v>74</v>
      </c>
    </row>
    <row r="2461" spans="1:18" x14ac:dyDescent="0.3">
      <c r="A2461" t="s">
        <v>1878</v>
      </c>
      <c r="B2461" s="1">
        <v>44702</v>
      </c>
      <c r="C2461" t="s">
        <v>1879</v>
      </c>
      <c r="D2461" t="s">
        <v>116</v>
      </c>
      <c r="E2461" t="s">
        <v>50</v>
      </c>
      <c r="F2461">
        <v>2</v>
      </c>
      <c r="G2461">
        <v>2</v>
      </c>
      <c r="H2461" s="4">
        <v>53.2</v>
      </c>
      <c r="I2461" s="4">
        <v>61.18</v>
      </c>
      <c r="J2461" s="4">
        <f t="shared" si="76"/>
        <v>-28.960000000000008</v>
      </c>
      <c r="K2461" s="4">
        <f t="shared" si="77"/>
        <v>122.36</v>
      </c>
      <c r="L2461" t="s">
        <v>27</v>
      </c>
      <c r="M2461" t="s">
        <v>86</v>
      </c>
      <c r="N2461" t="s">
        <v>71</v>
      </c>
      <c r="O2461" t="s">
        <v>30</v>
      </c>
      <c r="P2461" s="5">
        <v>44.92</v>
      </c>
      <c r="Q2461">
        <v>3.6</v>
      </c>
      <c r="R2461" t="s">
        <v>23</v>
      </c>
    </row>
    <row r="2462" spans="1:18" x14ac:dyDescent="0.3">
      <c r="A2462" t="s">
        <v>6794</v>
      </c>
      <c r="B2462" s="1">
        <v>44702</v>
      </c>
      <c r="C2462" t="s">
        <v>6795</v>
      </c>
      <c r="D2462" t="s">
        <v>33</v>
      </c>
      <c r="E2462" t="s">
        <v>70</v>
      </c>
      <c r="F2462">
        <v>12</v>
      </c>
      <c r="G2462">
        <v>11</v>
      </c>
      <c r="H2462" s="4">
        <v>238.31</v>
      </c>
      <c r="I2462" s="4">
        <v>271.67340000000002</v>
      </c>
      <c r="J2462" s="4">
        <f t="shared" si="76"/>
        <v>363.35740000000021</v>
      </c>
      <c r="K2462" s="4">
        <f t="shared" si="77"/>
        <v>2988.4074000000001</v>
      </c>
      <c r="L2462" t="s">
        <v>20</v>
      </c>
      <c r="M2462" t="s">
        <v>79</v>
      </c>
      <c r="N2462" t="s">
        <v>29</v>
      </c>
      <c r="O2462" t="s">
        <v>30</v>
      </c>
      <c r="P2462" s="5">
        <v>3.64</v>
      </c>
      <c r="Q2462">
        <v>2.8</v>
      </c>
      <c r="R2462" t="s">
        <v>23</v>
      </c>
    </row>
    <row r="2463" spans="1:18" x14ac:dyDescent="0.3">
      <c r="A2463" t="s">
        <v>5368</v>
      </c>
      <c r="B2463" s="1">
        <v>44703</v>
      </c>
      <c r="C2463" t="s">
        <v>5369</v>
      </c>
      <c r="D2463" t="s">
        <v>65</v>
      </c>
      <c r="E2463" t="s">
        <v>82</v>
      </c>
      <c r="F2463">
        <v>8</v>
      </c>
      <c r="G2463">
        <v>7</v>
      </c>
      <c r="H2463" s="4">
        <v>73.650000000000006</v>
      </c>
      <c r="I2463" s="4">
        <v>84.697500000000005</v>
      </c>
      <c r="J2463" s="4">
        <f t="shared" si="76"/>
        <v>77.332499999999982</v>
      </c>
      <c r="K2463" s="4">
        <f t="shared" si="77"/>
        <v>592.88250000000005</v>
      </c>
      <c r="L2463" t="s">
        <v>47</v>
      </c>
      <c r="M2463" t="s">
        <v>42</v>
      </c>
      <c r="N2463" t="s">
        <v>71</v>
      </c>
      <c r="O2463" t="s">
        <v>67</v>
      </c>
      <c r="P2463" s="5">
        <v>0</v>
      </c>
      <c r="Q2463">
        <v>1.3</v>
      </c>
      <c r="R2463" t="s">
        <v>23</v>
      </c>
    </row>
    <row r="2464" spans="1:18" x14ac:dyDescent="0.3">
      <c r="A2464" t="s">
        <v>7862</v>
      </c>
      <c r="B2464" s="1">
        <v>44703</v>
      </c>
      <c r="C2464" t="s">
        <v>7863</v>
      </c>
      <c r="D2464" t="s">
        <v>94</v>
      </c>
      <c r="E2464" t="s">
        <v>50</v>
      </c>
      <c r="F2464">
        <v>2</v>
      </c>
      <c r="G2464">
        <v>2</v>
      </c>
      <c r="H2464" s="4">
        <v>1470.84</v>
      </c>
      <c r="I2464" s="4">
        <v>1691.4659999999997</v>
      </c>
      <c r="J2464" s="4">
        <f t="shared" si="76"/>
        <v>417.36199999999951</v>
      </c>
      <c r="K2464" s="4">
        <f t="shared" si="77"/>
        <v>3382.9319999999993</v>
      </c>
      <c r="L2464" t="s">
        <v>47</v>
      </c>
      <c r="M2464" t="s">
        <v>42</v>
      </c>
      <c r="N2464" t="s">
        <v>22</v>
      </c>
      <c r="O2464" t="s">
        <v>67</v>
      </c>
      <c r="P2464" s="5">
        <v>23.89</v>
      </c>
      <c r="Q2464">
        <v>0</v>
      </c>
      <c r="R2464" t="s">
        <v>23</v>
      </c>
    </row>
    <row r="2465" spans="1:18" x14ac:dyDescent="0.3">
      <c r="A2465" t="s">
        <v>751</v>
      </c>
      <c r="B2465" s="1">
        <v>44704</v>
      </c>
      <c r="C2465" t="s">
        <v>752</v>
      </c>
      <c r="D2465" t="s">
        <v>45</v>
      </c>
      <c r="E2465" t="s">
        <v>46</v>
      </c>
      <c r="F2465">
        <v>3</v>
      </c>
      <c r="G2465">
        <v>2</v>
      </c>
      <c r="H2465" s="4">
        <v>20</v>
      </c>
      <c r="I2465" s="4">
        <v>22.200000000000003</v>
      </c>
      <c r="J2465" s="4">
        <f t="shared" si="76"/>
        <v>-36.659999999999997</v>
      </c>
      <c r="K2465" s="4">
        <f t="shared" si="77"/>
        <v>44.400000000000006</v>
      </c>
      <c r="L2465" t="s">
        <v>51</v>
      </c>
      <c r="M2465" t="s">
        <v>28</v>
      </c>
      <c r="N2465" t="s">
        <v>29</v>
      </c>
      <c r="O2465" t="s">
        <v>53</v>
      </c>
      <c r="P2465" s="5">
        <v>41.06</v>
      </c>
      <c r="Q2465">
        <v>3</v>
      </c>
      <c r="R2465" t="s">
        <v>23</v>
      </c>
    </row>
    <row r="2466" spans="1:18" x14ac:dyDescent="0.3">
      <c r="A2466" t="s">
        <v>5536</v>
      </c>
      <c r="B2466" s="1">
        <v>44704</v>
      </c>
      <c r="C2466" t="s">
        <v>5537</v>
      </c>
      <c r="D2466" t="s">
        <v>94</v>
      </c>
      <c r="E2466" t="s">
        <v>50</v>
      </c>
      <c r="F2466">
        <v>14</v>
      </c>
      <c r="G2466">
        <v>11</v>
      </c>
      <c r="H2466" s="4">
        <v>205.25</v>
      </c>
      <c r="I2466" s="4">
        <v>227.82750000000001</v>
      </c>
      <c r="J2466" s="4">
        <f t="shared" si="76"/>
        <v>215.48249999999996</v>
      </c>
      <c r="K2466" s="4">
        <f t="shared" si="77"/>
        <v>2506.1025</v>
      </c>
      <c r="L2466" t="s">
        <v>27</v>
      </c>
      <c r="M2466" t="s">
        <v>21</v>
      </c>
      <c r="N2466" t="s">
        <v>29</v>
      </c>
      <c r="O2466" t="s">
        <v>67</v>
      </c>
      <c r="P2466" s="5">
        <v>32.869999999999997</v>
      </c>
      <c r="Q2466">
        <v>4.0999999999999996</v>
      </c>
      <c r="R2466" t="s">
        <v>23</v>
      </c>
    </row>
    <row r="2467" spans="1:18" x14ac:dyDescent="0.3">
      <c r="A2467" t="s">
        <v>2787</v>
      </c>
      <c r="B2467" s="1">
        <v>44705</v>
      </c>
      <c r="C2467" t="s">
        <v>2788</v>
      </c>
      <c r="D2467" t="s">
        <v>133</v>
      </c>
      <c r="E2467" t="s">
        <v>50</v>
      </c>
      <c r="F2467">
        <v>6</v>
      </c>
      <c r="G2467">
        <v>5</v>
      </c>
      <c r="H2467" s="4">
        <v>335.88</v>
      </c>
      <c r="I2467" s="4">
        <v>356.03280000000001</v>
      </c>
      <c r="J2467" s="4">
        <f t="shared" si="76"/>
        <v>81.383999999999901</v>
      </c>
      <c r="K2467" s="4">
        <f t="shared" si="77"/>
        <v>1780.164</v>
      </c>
      <c r="L2467" t="s">
        <v>66</v>
      </c>
      <c r="M2467" t="s">
        <v>35</v>
      </c>
      <c r="N2467" t="s">
        <v>36</v>
      </c>
      <c r="O2467" t="s">
        <v>67</v>
      </c>
      <c r="P2467" s="5">
        <v>19.38</v>
      </c>
      <c r="Q2467">
        <v>4</v>
      </c>
      <c r="R2467" t="s">
        <v>23</v>
      </c>
    </row>
    <row r="2468" spans="1:18" x14ac:dyDescent="0.3">
      <c r="A2468" t="s">
        <v>5513</v>
      </c>
      <c r="B2468" s="1">
        <v>44705</v>
      </c>
      <c r="C2468" t="s">
        <v>5514</v>
      </c>
      <c r="D2468" t="s">
        <v>133</v>
      </c>
      <c r="E2468" t="s">
        <v>50</v>
      </c>
      <c r="F2468">
        <v>16</v>
      </c>
      <c r="G2468">
        <v>16</v>
      </c>
      <c r="H2468" s="4">
        <v>834.78</v>
      </c>
      <c r="I2468" s="4">
        <v>951.64920000000006</v>
      </c>
      <c r="J2468" s="4">
        <f t="shared" si="76"/>
        <v>1847.2172000000014</v>
      </c>
      <c r="K2468" s="4">
        <f t="shared" si="77"/>
        <v>15226.387200000001</v>
      </c>
      <c r="L2468" t="s">
        <v>27</v>
      </c>
      <c r="M2468" t="s">
        <v>35</v>
      </c>
      <c r="N2468" t="s">
        <v>36</v>
      </c>
      <c r="O2468" t="s">
        <v>67</v>
      </c>
      <c r="P2468" s="5">
        <v>22.69</v>
      </c>
      <c r="Q2468">
        <v>4.5</v>
      </c>
      <c r="R2468" t="s">
        <v>23</v>
      </c>
    </row>
    <row r="2469" spans="1:18" x14ac:dyDescent="0.3">
      <c r="A2469" t="s">
        <v>4220</v>
      </c>
      <c r="B2469" s="1">
        <v>44706</v>
      </c>
      <c r="C2469" t="s">
        <v>4221</v>
      </c>
      <c r="D2469" t="s">
        <v>109</v>
      </c>
      <c r="E2469" t="s">
        <v>46</v>
      </c>
      <c r="F2469">
        <v>17</v>
      </c>
      <c r="G2469">
        <v>15</v>
      </c>
      <c r="H2469" s="4">
        <v>1147.3699999999999</v>
      </c>
      <c r="I2469" s="4">
        <v>1239.1596</v>
      </c>
      <c r="J2469" s="4">
        <f t="shared" si="76"/>
        <v>1348.1740000000009</v>
      </c>
      <c r="K2469" s="4">
        <f t="shared" si="77"/>
        <v>18587.394</v>
      </c>
      <c r="L2469" t="s">
        <v>47</v>
      </c>
      <c r="M2469" t="s">
        <v>28</v>
      </c>
      <c r="N2469" t="s">
        <v>29</v>
      </c>
      <c r="O2469" t="s">
        <v>37</v>
      </c>
      <c r="P2469" s="5">
        <v>28.67</v>
      </c>
      <c r="Q2469">
        <v>3.5</v>
      </c>
      <c r="R2469" t="s">
        <v>23</v>
      </c>
    </row>
    <row r="2470" spans="1:18" x14ac:dyDescent="0.3">
      <c r="A2470" t="s">
        <v>438</v>
      </c>
      <c r="B2470" s="1">
        <v>44707</v>
      </c>
      <c r="C2470" t="s">
        <v>439</v>
      </c>
      <c r="D2470" t="s">
        <v>65</v>
      </c>
      <c r="E2470" t="s">
        <v>82</v>
      </c>
      <c r="F2470">
        <v>16</v>
      </c>
      <c r="G2470">
        <v>14</v>
      </c>
      <c r="H2470" s="4">
        <v>1332.76</v>
      </c>
      <c r="I2470" s="4">
        <v>1519.3464000000001</v>
      </c>
      <c r="J2470" s="4">
        <f t="shared" si="76"/>
        <v>2569.1796000000018</v>
      </c>
      <c r="K2470" s="4">
        <f t="shared" si="77"/>
        <v>21270.849600000001</v>
      </c>
      <c r="L2470" t="s">
        <v>51</v>
      </c>
      <c r="M2470" t="s">
        <v>21</v>
      </c>
      <c r="N2470" t="s">
        <v>71</v>
      </c>
      <c r="O2470" t="s">
        <v>37</v>
      </c>
      <c r="P2470" s="5">
        <v>43.03</v>
      </c>
      <c r="Q2470">
        <v>3</v>
      </c>
      <c r="R2470" t="s">
        <v>23</v>
      </c>
    </row>
    <row r="2471" spans="1:18" x14ac:dyDescent="0.3">
      <c r="A2471" t="s">
        <v>1396</v>
      </c>
      <c r="B2471" s="1">
        <v>44707</v>
      </c>
      <c r="C2471" t="s">
        <v>1397</v>
      </c>
      <c r="D2471" t="s">
        <v>116</v>
      </c>
      <c r="E2471" t="s">
        <v>50</v>
      </c>
      <c r="F2471">
        <v>4</v>
      </c>
      <c r="G2471">
        <v>4</v>
      </c>
      <c r="H2471" s="4">
        <v>204.16</v>
      </c>
      <c r="I2471" s="4">
        <v>218.4512</v>
      </c>
      <c r="J2471" s="4">
        <f t="shared" si="76"/>
        <v>14.07480000000001</v>
      </c>
      <c r="K2471" s="4">
        <f t="shared" si="77"/>
        <v>873.8048</v>
      </c>
      <c r="L2471" t="s">
        <v>66</v>
      </c>
      <c r="M2471" t="s">
        <v>35</v>
      </c>
      <c r="N2471" t="s">
        <v>29</v>
      </c>
      <c r="O2471" t="s">
        <v>30</v>
      </c>
      <c r="P2471" s="5">
        <v>43.09</v>
      </c>
      <c r="Q2471">
        <v>3.1</v>
      </c>
      <c r="R2471" t="s">
        <v>23</v>
      </c>
    </row>
    <row r="2472" spans="1:18" x14ac:dyDescent="0.3">
      <c r="A2472" t="s">
        <v>2781</v>
      </c>
      <c r="B2472" s="1">
        <v>44707</v>
      </c>
      <c r="C2472" t="s">
        <v>2782</v>
      </c>
      <c r="D2472" t="s">
        <v>61</v>
      </c>
      <c r="E2472" t="s">
        <v>70</v>
      </c>
      <c r="F2472">
        <v>20</v>
      </c>
      <c r="G2472">
        <v>20</v>
      </c>
      <c r="H2472" s="4">
        <v>758.05</v>
      </c>
      <c r="I2472" s="4">
        <v>871.75749999999994</v>
      </c>
      <c r="J2472" s="4">
        <f t="shared" si="76"/>
        <v>2237.8099999999977</v>
      </c>
      <c r="K2472" s="4">
        <f t="shared" si="77"/>
        <v>17435.149999999998</v>
      </c>
      <c r="L2472" t="s">
        <v>47</v>
      </c>
      <c r="M2472" t="s">
        <v>28</v>
      </c>
      <c r="N2472" t="s">
        <v>36</v>
      </c>
      <c r="O2472" t="s">
        <v>30</v>
      </c>
      <c r="P2472" s="5">
        <v>36.340000000000003</v>
      </c>
      <c r="Q2472">
        <v>3.2</v>
      </c>
      <c r="R2472" t="s">
        <v>23</v>
      </c>
    </row>
    <row r="2473" spans="1:18" x14ac:dyDescent="0.3">
      <c r="A2473" t="s">
        <v>6123</v>
      </c>
      <c r="B2473" s="1">
        <v>44707</v>
      </c>
      <c r="C2473" t="s">
        <v>6124</v>
      </c>
      <c r="D2473" t="s">
        <v>116</v>
      </c>
      <c r="E2473" t="s">
        <v>50</v>
      </c>
      <c r="F2473">
        <v>5</v>
      </c>
      <c r="G2473">
        <v>4</v>
      </c>
      <c r="H2473" s="4">
        <v>1201.52</v>
      </c>
      <c r="I2473" s="4">
        <v>1369.7328000000002</v>
      </c>
      <c r="J2473" s="4">
        <f t="shared" si="76"/>
        <v>632.30120000000102</v>
      </c>
      <c r="K2473" s="4">
        <f t="shared" si="77"/>
        <v>5478.9312000000009</v>
      </c>
      <c r="L2473" t="s">
        <v>51</v>
      </c>
      <c r="M2473" t="s">
        <v>28</v>
      </c>
      <c r="N2473" t="s">
        <v>71</v>
      </c>
      <c r="O2473" t="s">
        <v>67</v>
      </c>
      <c r="P2473" s="5">
        <v>40.549999999999997</v>
      </c>
      <c r="Q2473">
        <v>4.0999999999999996</v>
      </c>
      <c r="R2473" t="s">
        <v>23</v>
      </c>
    </row>
    <row r="2474" spans="1:18" x14ac:dyDescent="0.3">
      <c r="A2474" t="s">
        <v>8886</v>
      </c>
      <c r="B2474" s="1">
        <v>44708</v>
      </c>
      <c r="C2474" t="s">
        <v>8887</v>
      </c>
      <c r="D2474" t="s">
        <v>100</v>
      </c>
      <c r="E2474" t="s">
        <v>57</v>
      </c>
      <c r="F2474">
        <v>16</v>
      </c>
      <c r="G2474">
        <v>15</v>
      </c>
      <c r="H2474" s="4">
        <v>1384.41</v>
      </c>
      <c r="I2474" s="4">
        <v>1509.0069000000001</v>
      </c>
      <c r="J2474" s="4">
        <f t="shared" si="76"/>
        <v>1867.7434999999996</v>
      </c>
      <c r="K2474" s="4">
        <f t="shared" si="77"/>
        <v>22635.103500000001</v>
      </c>
      <c r="L2474" t="s">
        <v>27</v>
      </c>
      <c r="M2474" t="s">
        <v>21</v>
      </c>
      <c r="N2474" t="s">
        <v>36</v>
      </c>
      <c r="O2474" t="s">
        <v>30</v>
      </c>
      <c r="P2474" s="5">
        <v>1.21</v>
      </c>
      <c r="Q2474">
        <v>1.4</v>
      </c>
      <c r="R2474" t="s">
        <v>23</v>
      </c>
    </row>
    <row r="2475" spans="1:18" x14ac:dyDescent="0.3">
      <c r="A2475" t="s">
        <v>7149</v>
      </c>
      <c r="B2475" s="1">
        <v>44710</v>
      </c>
      <c r="C2475" t="s">
        <v>7150</v>
      </c>
      <c r="D2475" t="s">
        <v>61</v>
      </c>
      <c r="E2475" t="s">
        <v>70</v>
      </c>
      <c r="F2475">
        <v>9</v>
      </c>
      <c r="G2475">
        <v>8</v>
      </c>
      <c r="H2475" s="4">
        <v>1072.28</v>
      </c>
      <c r="I2475" s="4">
        <v>1168.7852</v>
      </c>
      <c r="J2475" s="4">
        <f t="shared" si="76"/>
        <v>761.80160000000046</v>
      </c>
      <c r="K2475" s="4">
        <f t="shared" si="77"/>
        <v>9350.2816000000003</v>
      </c>
      <c r="L2475" t="s">
        <v>20</v>
      </c>
      <c r="M2475" t="s">
        <v>86</v>
      </c>
      <c r="N2475" t="s">
        <v>71</v>
      </c>
      <c r="O2475" t="s">
        <v>53</v>
      </c>
      <c r="P2475" s="5">
        <v>10.24</v>
      </c>
      <c r="Q2475">
        <v>3.1</v>
      </c>
      <c r="R2475" t="s">
        <v>23</v>
      </c>
    </row>
    <row r="2476" spans="1:18" x14ac:dyDescent="0.3">
      <c r="A2476" t="s">
        <v>7256</v>
      </c>
      <c r="B2476" s="1">
        <v>44710</v>
      </c>
      <c r="C2476" t="s">
        <v>7257</v>
      </c>
      <c r="D2476" t="s">
        <v>130</v>
      </c>
      <c r="E2476" t="s">
        <v>82</v>
      </c>
      <c r="F2476">
        <v>20</v>
      </c>
      <c r="G2476">
        <v>20</v>
      </c>
      <c r="H2476" s="4">
        <v>60.54</v>
      </c>
      <c r="I2476" s="4">
        <v>67.8048</v>
      </c>
      <c r="J2476" s="4">
        <f t="shared" si="76"/>
        <v>132.33600000000004</v>
      </c>
      <c r="K2476" s="4">
        <f t="shared" si="77"/>
        <v>1356.096</v>
      </c>
      <c r="L2476" t="s">
        <v>66</v>
      </c>
      <c r="M2476" t="s">
        <v>35</v>
      </c>
      <c r="N2476" t="s">
        <v>22</v>
      </c>
      <c r="O2476" t="s">
        <v>37</v>
      </c>
      <c r="P2476" s="5">
        <v>12.96</v>
      </c>
      <c r="Q2476">
        <v>5</v>
      </c>
      <c r="R2476" t="s">
        <v>23</v>
      </c>
    </row>
    <row r="2477" spans="1:18" x14ac:dyDescent="0.3">
      <c r="A2477" t="s">
        <v>7627</v>
      </c>
      <c r="B2477" s="1">
        <v>44710</v>
      </c>
      <c r="C2477" t="s">
        <v>7628</v>
      </c>
      <c r="D2477" t="s">
        <v>33</v>
      </c>
      <c r="E2477" t="s">
        <v>70</v>
      </c>
      <c r="F2477">
        <v>9</v>
      </c>
      <c r="G2477">
        <v>7</v>
      </c>
      <c r="H2477" s="4">
        <v>690.88</v>
      </c>
      <c r="I2477" s="4">
        <v>759.96800000000007</v>
      </c>
      <c r="J2477" s="4">
        <f t="shared" si="76"/>
        <v>467.82600000000087</v>
      </c>
      <c r="K2477" s="4">
        <f t="shared" si="77"/>
        <v>5319.7760000000007</v>
      </c>
      <c r="L2477" t="s">
        <v>47</v>
      </c>
      <c r="M2477" t="s">
        <v>28</v>
      </c>
      <c r="N2477" t="s">
        <v>36</v>
      </c>
      <c r="O2477" t="s">
        <v>37</v>
      </c>
      <c r="P2477" s="5">
        <v>15.79</v>
      </c>
      <c r="Q2477">
        <v>3.7</v>
      </c>
      <c r="R2477" t="s">
        <v>23</v>
      </c>
    </row>
    <row r="2478" spans="1:18" x14ac:dyDescent="0.3">
      <c r="A2478" t="s">
        <v>4862</v>
      </c>
      <c r="B2478" s="1">
        <v>44711</v>
      </c>
      <c r="C2478" t="s">
        <v>4863</v>
      </c>
      <c r="D2478" t="s">
        <v>116</v>
      </c>
      <c r="E2478" t="s">
        <v>50</v>
      </c>
      <c r="F2478">
        <v>4</v>
      </c>
      <c r="G2478">
        <v>3</v>
      </c>
      <c r="H2478" s="4">
        <v>367.17</v>
      </c>
      <c r="I2478" s="4">
        <v>396.54360000000003</v>
      </c>
      <c r="J2478" s="4">
        <f t="shared" si="76"/>
        <v>84.63080000000015</v>
      </c>
      <c r="K2478" s="4">
        <f t="shared" si="77"/>
        <v>1189.6308000000001</v>
      </c>
      <c r="L2478" t="s">
        <v>47</v>
      </c>
      <c r="M2478" t="s">
        <v>123</v>
      </c>
      <c r="N2478" t="s">
        <v>22</v>
      </c>
      <c r="O2478" t="s">
        <v>67</v>
      </c>
      <c r="P2478" s="5">
        <v>3.49</v>
      </c>
      <c r="Q2478">
        <v>1.4</v>
      </c>
      <c r="R2478" t="s">
        <v>23</v>
      </c>
    </row>
    <row r="2479" spans="1:18" x14ac:dyDescent="0.3">
      <c r="A2479" t="s">
        <v>5424</v>
      </c>
      <c r="B2479" s="1">
        <v>44711</v>
      </c>
      <c r="C2479" t="s">
        <v>5425</v>
      </c>
      <c r="D2479" t="s">
        <v>100</v>
      </c>
      <c r="E2479" t="s">
        <v>57</v>
      </c>
      <c r="F2479">
        <v>1</v>
      </c>
      <c r="G2479">
        <v>1</v>
      </c>
      <c r="H2479" s="4">
        <v>626.87</v>
      </c>
      <c r="I2479" s="4">
        <v>658.21350000000007</v>
      </c>
      <c r="J2479" s="4">
        <f t="shared" si="76"/>
        <v>27.763500000000064</v>
      </c>
      <c r="K2479" s="4">
        <f t="shared" si="77"/>
        <v>658.21350000000007</v>
      </c>
      <c r="L2479" t="s">
        <v>51</v>
      </c>
      <c r="M2479" t="s">
        <v>79</v>
      </c>
      <c r="N2479" t="s">
        <v>29</v>
      </c>
      <c r="O2479" t="s">
        <v>89</v>
      </c>
      <c r="P2479" s="5">
        <v>3.58</v>
      </c>
      <c r="Q2479">
        <v>1.8</v>
      </c>
      <c r="R2479" t="s">
        <v>23</v>
      </c>
    </row>
    <row r="2480" spans="1:18" x14ac:dyDescent="0.3">
      <c r="A2480" t="s">
        <v>6578</v>
      </c>
      <c r="B2480" s="1">
        <v>44711</v>
      </c>
      <c r="C2480" t="s">
        <v>6579</v>
      </c>
      <c r="D2480" t="s">
        <v>116</v>
      </c>
      <c r="E2480" t="s">
        <v>50</v>
      </c>
      <c r="F2480">
        <v>19</v>
      </c>
      <c r="G2480">
        <v>19</v>
      </c>
      <c r="H2480" s="4">
        <v>641.96</v>
      </c>
      <c r="I2480" s="4">
        <v>731.83440000000007</v>
      </c>
      <c r="J2480" s="4">
        <f t="shared" si="76"/>
        <v>1662.7836000000007</v>
      </c>
      <c r="K2480" s="4">
        <f t="shared" si="77"/>
        <v>13904.853600000002</v>
      </c>
      <c r="L2480" t="s">
        <v>51</v>
      </c>
      <c r="M2480" t="s">
        <v>86</v>
      </c>
      <c r="N2480" t="s">
        <v>22</v>
      </c>
      <c r="O2480" t="s">
        <v>67</v>
      </c>
      <c r="P2480" s="5">
        <v>44.83</v>
      </c>
      <c r="Q2480">
        <v>2.5</v>
      </c>
      <c r="R2480" t="s">
        <v>23</v>
      </c>
    </row>
    <row r="2481" spans="1:18" x14ac:dyDescent="0.3">
      <c r="A2481" t="s">
        <v>7941</v>
      </c>
      <c r="B2481" s="1">
        <v>44711</v>
      </c>
      <c r="C2481" t="s">
        <v>7942</v>
      </c>
      <c r="D2481" t="s">
        <v>45</v>
      </c>
      <c r="E2481" t="s">
        <v>46</v>
      </c>
      <c r="F2481">
        <v>13</v>
      </c>
      <c r="G2481">
        <v>12</v>
      </c>
      <c r="H2481" s="4">
        <v>1000.02</v>
      </c>
      <c r="I2481" s="4">
        <v>1120.0224000000001</v>
      </c>
      <c r="J2481" s="4">
        <f t="shared" si="76"/>
        <v>1408.0988000000018</v>
      </c>
      <c r="K2481" s="4">
        <f t="shared" si="77"/>
        <v>13440.268800000002</v>
      </c>
      <c r="L2481" t="s">
        <v>47</v>
      </c>
      <c r="M2481" t="s">
        <v>21</v>
      </c>
      <c r="N2481" t="s">
        <v>29</v>
      </c>
      <c r="O2481" t="s">
        <v>67</v>
      </c>
      <c r="P2481" s="5">
        <v>31.93</v>
      </c>
      <c r="Q2481">
        <v>3.7</v>
      </c>
      <c r="R2481" t="s">
        <v>23</v>
      </c>
    </row>
    <row r="2482" spans="1:18" x14ac:dyDescent="0.3">
      <c r="A2482" t="s">
        <v>1609</v>
      </c>
      <c r="B2482" s="1">
        <v>44712</v>
      </c>
      <c r="C2482" t="s">
        <v>1610</v>
      </c>
      <c r="D2482" t="s">
        <v>109</v>
      </c>
      <c r="E2482" t="s">
        <v>46</v>
      </c>
      <c r="F2482">
        <v>6</v>
      </c>
      <c r="G2482">
        <v>5</v>
      </c>
      <c r="H2482" s="4">
        <v>1457.22</v>
      </c>
      <c r="I2482" s="4">
        <v>1617.5142000000001</v>
      </c>
      <c r="J2482" s="4">
        <f t="shared" si="76"/>
        <v>790.14099999999951</v>
      </c>
      <c r="K2482" s="4">
        <f t="shared" si="77"/>
        <v>8087.5709999999999</v>
      </c>
      <c r="L2482" t="s">
        <v>51</v>
      </c>
      <c r="M2482" t="s">
        <v>86</v>
      </c>
      <c r="N2482" t="s">
        <v>29</v>
      </c>
      <c r="O2482" t="s">
        <v>67</v>
      </c>
      <c r="P2482" s="5">
        <v>11.33</v>
      </c>
      <c r="Q2482">
        <v>2</v>
      </c>
      <c r="R2482" t="s">
        <v>23</v>
      </c>
    </row>
    <row r="2483" spans="1:18" x14ac:dyDescent="0.3">
      <c r="A2483" t="s">
        <v>2863</v>
      </c>
      <c r="B2483" s="1">
        <v>44712</v>
      </c>
      <c r="C2483" t="s">
        <v>2864</v>
      </c>
      <c r="D2483" t="s">
        <v>56</v>
      </c>
      <c r="E2483" t="s">
        <v>57</v>
      </c>
      <c r="F2483">
        <v>11</v>
      </c>
      <c r="G2483">
        <v>11</v>
      </c>
      <c r="H2483" s="4">
        <v>1209.6600000000001</v>
      </c>
      <c r="I2483" s="4">
        <v>1379.0124000000003</v>
      </c>
      <c r="J2483" s="4">
        <f t="shared" si="76"/>
        <v>1834.4964000000027</v>
      </c>
      <c r="K2483" s="4">
        <f t="shared" si="77"/>
        <v>15169.136400000003</v>
      </c>
      <c r="L2483" t="s">
        <v>20</v>
      </c>
      <c r="M2483" t="s">
        <v>86</v>
      </c>
      <c r="N2483" t="s">
        <v>36</v>
      </c>
      <c r="O2483" t="s">
        <v>67</v>
      </c>
      <c r="P2483" s="5">
        <v>28.38</v>
      </c>
      <c r="Q2483">
        <v>1.2</v>
      </c>
      <c r="R2483" t="s">
        <v>23</v>
      </c>
    </row>
    <row r="2484" spans="1:18" x14ac:dyDescent="0.3">
      <c r="A2484" t="s">
        <v>4435</v>
      </c>
      <c r="B2484" s="1">
        <v>44712</v>
      </c>
      <c r="C2484" t="s">
        <v>4436</v>
      </c>
      <c r="D2484" t="s">
        <v>33</v>
      </c>
      <c r="E2484" t="s">
        <v>70</v>
      </c>
      <c r="F2484">
        <v>17</v>
      </c>
      <c r="G2484">
        <v>15</v>
      </c>
      <c r="H2484" s="4">
        <v>109.65</v>
      </c>
      <c r="I2484" s="4">
        <v>123.9045</v>
      </c>
      <c r="J2484" s="4">
        <f t="shared" si="76"/>
        <v>175.02749999999989</v>
      </c>
      <c r="K2484" s="4">
        <f t="shared" si="77"/>
        <v>1858.5674999999999</v>
      </c>
      <c r="L2484" t="s">
        <v>27</v>
      </c>
      <c r="M2484" t="s">
        <v>21</v>
      </c>
      <c r="N2484" t="s">
        <v>71</v>
      </c>
      <c r="O2484" t="s">
        <v>53</v>
      </c>
      <c r="P2484" s="5">
        <v>38.79</v>
      </c>
      <c r="Q2484">
        <v>3.4</v>
      </c>
      <c r="R2484" t="s">
        <v>23</v>
      </c>
    </row>
    <row r="2485" spans="1:18" x14ac:dyDescent="0.3">
      <c r="A2485" t="s">
        <v>10247</v>
      </c>
      <c r="B2485" s="1">
        <v>44712</v>
      </c>
      <c r="C2485" t="s">
        <v>10248</v>
      </c>
      <c r="D2485" t="s">
        <v>141</v>
      </c>
      <c r="E2485" t="s">
        <v>50</v>
      </c>
      <c r="F2485">
        <v>5</v>
      </c>
      <c r="G2485">
        <v>5</v>
      </c>
      <c r="H2485" s="4">
        <v>1496</v>
      </c>
      <c r="I2485" s="4">
        <v>1720.3999999999999</v>
      </c>
      <c r="J2485" s="4">
        <f t="shared" si="76"/>
        <v>1103.77</v>
      </c>
      <c r="K2485" s="4">
        <f t="shared" si="77"/>
        <v>8602</v>
      </c>
      <c r="L2485" t="s">
        <v>27</v>
      </c>
      <c r="M2485" t="s">
        <v>86</v>
      </c>
      <c r="N2485" t="s">
        <v>36</v>
      </c>
      <c r="O2485" t="s">
        <v>37</v>
      </c>
      <c r="P2485" s="5">
        <v>18.23</v>
      </c>
      <c r="Q2485">
        <v>4</v>
      </c>
      <c r="R2485" t="s">
        <v>74</v>
      </c>
    </row>
    <row r="2486" spans="1:18" x14ac:dyDescent="0.3">
      <c r="A2486" t="s">
        <v>10009</v>
      </c>
      <c r="B2486" s="1">
        <v>44714</v>
      </c>
      <c r="C2486" t="s">
        <v>10010</v>
      </c>
      <c r="D2486" t="s">
        <v>130</v>
      </c>
      <c r="E2486" t="s">
        <v>82</v>
      </c>
      <c r="F2486">
        <v>18</v>
      </c>
      <c r="G2486">
        <v>16</v>
      </c>
      <c r="H2486" s="4">
        <v>689.03</v>
      </c>
      <c r="I2486" s="4">
        <v>764.82330000000002</v>
      </c>
      <c r="J2486" s="4">
        <f t="shared" si="76"/>
        <v>1177.2028000000007</v>
      </c>
      <c r="K2486" s="4">
        <f t="shared" si="77"/>
        <v>12237.1728</v>
      </c>
      <c r="L2486" t="s">
        <v>66</v>
      </c>
      <c r="M2486" t="s">
        <v>123</v>
      </c>
      <c r="N2486" t="s">
        <v>36</v>
      </c>
      <c r="O2486" t="s">
        <v>53</v>
      </c>
      <c r="P2486" s="5">
        <v>35.49</v>
      </c>
      <c r="Q2486">
        <v>3.5</v>
      </c>
      <c r="R2486" t="s">
        <v>23</v>
      </c>
    </row>
    <row r="2487" spans="1:18" x14ac:dyDescent="0.3">
      <c r="A2487" t="s">
        <v>10585</v>
      </c>
      <c r="B2487" s="1">
        <v>44714</v>
      </c>
      <c r="C2487" t="s">
        <v>10586</v>
      </c>
      <c r="D2487" t="s">
        <v>100</v>
      </c>
      <c r="E2487" t="s">
        <v>57</v>
      </c>
      <c r="F2487">
        <v>12</v>
      </c>
      <c r="G2487">
        <v>10</v>
      </c>
      <c r="H2487" s="4">
        <v>642.71</v>
      </c>
      <c r="I2487" s="4">
        <v>726.26229999999998</v>
      </c>
      <c r="J2487" s="4">
        <f t="shared" si="76"/>
        <v>787.0529999999992</v>
      </c>
      <c r="K2487" s="4">
        <f t="shared" si="77"/>
        <v>7262.6229999999996</v>
      </c>
      <c r="L2487" t="s">
        <v>27</v>
      </c>
      <c r="M2487" t="s">
        <v>28</v>
      </c>
      <c r="N2487" t="s">
        <v>71</v>
      </c>
      <c r="O2487" t="s">
        <v>53</v>
      </c>
      <c r="P2487" s="5">
        <v>48.47</v>
      </c>
      <c r="Q2487">
        <v>4.3</v>
      </c>
      <c r="R2487" t="s">
        <v>23</v>
      </c>
    </row>
    <row r="2488" spans="1:18" x14ac:dyDescent="0.3">
      <c r="A2488" t="s">
        <v>2015</v>
      </c>
      <c r="B2488" s="1">
        <v>44715</v>
      </c>
      <c r="C2488" t="s">
        <v>2016</v>
      </c>
      <c r="D2488" t="s">
        <v>133</v>
      </c>
      <c r="E2488" t="s">
        <v>50</v>
      </c>
      <c r="F2488">
        <v>12</v>
      </c>
      <c r="G2488">
        <v>12</v>
      </c>
      <c r="H2488" s="4">
        <v>227.71</v>
      </c>
      <c r="I2488" s="4">
        <v>261.86649999999997</v>
      </c>
      <c r="J2488" s="4">
        <f t="shared" si="76"/>
        <v>387.29799999999972</v>
      </c>
      <c r="K2488" s="4">
        <f t="shared" si="77"/>
        <v>3142.3979999999997</v>
      </c>
      <c r="L2488" t="s">
        <v>51</v>
      </c>
      <c r="M2488" t="s">
        <v>79</v>
      </c>
      <c r="N2488" t="s">
        <v>36</v>
      </c>
      <c r="O2488" t="s">
        <v>53</v>
      </c>
      <c r="P2488" s="5">
        <v>22.58</v>
      </c>
      <c r="Q2488">
        <v>0</v>
      </c>
      <c r="R2488" t="s">
        <v>23</v>
      </c>
    </row>
    <row r="2489" spans="1:18" x14ac:dyDescent="0.3">
      <c r="A2489" t="s">
        <v>2883</v>
      </c>
      <c r="B2489" s="1">
        <v>44715</v>
      </c>
      <c r="C2489" t="s">
        <v>2884</v>
      </c>
      <c r="D2489" t="s">
        <v>56</v>
      </c>
      <c r="E2489" t="s">
        <v>57</v>
      </c>
      <c r="F2489">
        <v>12</v>
      </c>
      <c r="G2489">
        <v>12</v>
      </c>
      <c r="H2489" s="4">
        <v>28.84</v>
      </c>
      <c r="I2489" s="4">
        <v>30.282</v>
      </c>
      <c r="J2489" s="4">
        <f t="shared" si="76"/>
        <v>-22.245999999999967</v>
      </c>
      <c r="K2489" s="4">
        <f t="shared" si="77"/>
        <v>363.38400000000001</v>
      </c>
      <c r="L2489" t="s">
        <v>66</v>
      </c>
      <c r="M2489" t="s">
        <v>86</v>
      </c>
      <c r="N2489" t="s">
        <v>71</v>
      </c>
      <c r="O2489" t="s">
        <v>89</v>
      </c>
      <c r="P2489" s="5">
        <v>39.549999999999997</v>
      </c>
      <c r="Q2489">
        <v>4.3</v>
      </c>
      <c r="R2489" t="s">
        <v>23</v>
      </c>
    </row>
    <row r="2490" spans="1:18" x14ac:dyDescent="0.3">
      <c r="A2490" t="s">
        <v>5827</v>
      </c>
      <c r="B2490" s="1">
        <v>44715</v>
      </c>
      <c r="C2490" t="s">
        <v>5828</v>
      </c>
      <c r="D2490" t="s">
        <v>45</v>
      </c>
      <c r="E2490" t="s">
        <v>46</v>
      </c>
      <c r="F2490">
        <v>4</v>
      </c>
      <c r="G2490">
        <v>3</v>
      </c>
      <c r="H2490" s="4">
        <v>330.27</v>
      </c>
      <c r="I2490" s="4">
        <v>350.08620000000002</v>
      </c>
      <c r="J2490" s="4">
        <f t="shared" si="76"/>
        <v>18.038600000000173</v>
      </c>
      <c r="K2490" s="4">
        <f t="shared" si="77"/>
        <v>1050.2586000000001</v>
      </c>
      <c r="L2490" t="s">
        <v>51</v>
      </c>
      <c r="M2490" t="s">
        <v>28</v>
      </c>
      <c r="N2490" t="s">
        <v>71</v>
      </c>
      <c r="O2490" t="s">
        <v>30</v>
      </c>
      <c r="P2490" s="5">
        <v>41.41</v>
      </c>
      <c r="Q2490">
        <v>4.5999999999999996</v>
      </c>
      <c r="R2490" t="s">
        <v>23</v>
      </c>
    </row>
    <row r="2491" spans="1:18" x14ac:dyDescent="0.3">
      <c r="A2491" t="s">
        <v>10716</v>
      </c>
      <c r="B2491" s="1">
        <v>44715</v>
      </c>
      <c r="C2491" t="s">
        <v>10717</v>
      </c>
      <c r="D2491" t="s">
        <v>133</v>
      </c>
      <c r="E2491" t="s">
        <v>50</v>
      </c>
      <c r="F2491">
        <v>11</v>
      </c>
      <c r="G2491">
        <v>11</v>
      </c>
      <c r="H2491" s="4">
        <v>1442.56</v>
      </c>
      <c r="I2491" s="4">
        <v>1572.3904</v>
      </c>
      <c r="J2491" s="4">
        <f t="shared" si="76"/>
        <v>1391.7543999999989</v>
      </c>
      <c r="K2491" s="4">
        <f t="shared" si="77"/>
        <v>17296.294399999999</v>
      </c>
      <c r="L2491" t="s">
        <v>66</v>
      </c>
      <c r="M2491" t="s">
        <v>86</v>
      </c>
      <c r="N2491" t="s">
        <v>29</v>
      </c>
      <c r="O2491" t="s">
        <v>30</v>
      </c>
      <c r="P2491" s="5">
        <v>36.380000000000003</v>
      </c>
      <c r="Q2491">
        <v>4.5</v>
      </c>
      <c r="R2491" t="s">
        <v>74</v>
      </c>
    </row>
    <row r="2492" spans="1:18" x14ac:dyDescent="0.3">
      <c r="A2492" t="s">
        <v>1246</v>
      </c>
      <c r="B2492" s="1">
        <v>44716</v>
      </c>
      <c r="C2492" t="s">
        <v>1247</v>
      </c>
      <c r="D2492" t="s">
        <v>77</v>
      </c>
      <c r="E2492" t="s">
        <v>82</v>
      </c>
      <c r="F2492">
        <v>1</v>
      </c>
      <c r="G2492">
        <v>1</v>
      </c>
      <c r="H2492" s="4">
        <v>257.97000000000003</v>
      </c>
      <c r="I2492" s="4">
        <v>294.08580000000006</v>
      </c>
      <c r="J2492" s="4">
        <f t="shared" si="76"/>
        <v>4.8158000000000349</v>
      </c>
      <c r="K2492" s="4">
        <f t="shared" si="77"/>
        <v>294.08580000000006</v>
      </c>
      <c r="L2492" t="s">
        <v>27</v>
      </c>
      <c r="M2492" t="s">
        <v>28</v>
      </c>
      <c r="N2492" t="s">
        <v>22</v>
      </c>
      <c r="O2492" t="s">
        <v>37</v>
      </c>
      <c r="P2492" s="5">
        <v>31.3</v>
      </c>
      <c r="Q2492">
        <v>4.0999999999999996</v>
      </c>
      <c r="R2492" t="s">
        <v>23</v>
      </c>
    </row>
    <row r="2493" spans="1:18" x14ac:dyDescent="0.3">
      <c r="A2493" t="s">
        <v>2767</v>
      </c>
      <c r="B2493" s="1">
        <v>44716</v>
      </c>
      <c r="C2493" t="s">
        <v>2768</v>
      </c>
      <c r="D2493" t="s">
        <v>56</v>
      </c>
      <c r="E2493" t="s">
        <v>57</v>
      </c>
      <c r="F2493">
        <v>13</v>
      </c>
      <c r="G2493">
        <v>13</v>
      </c>
      <c r="H2493" s="4">
        <v>20</v>
      </c>
      <c r="I2493" s="4">
        <v>22.800000000000004</v>
      </c>
      <c r="J2493" s="4">
        <f t="shared" si="76"/>
        <v>-9.3299999999999628</v>
      </c>
      <c r="K2493" s="4">
        <f t="shared" si="77"/>
        <v>296.40000000000003</v>
      </c>
      <c r="L2493" t="s">
        <v>51</v>
      </c>
      <c r="M2493" t="s">
        <v>21</v>
      </c>
      <c r="N2493" t="s">
        <v>71</v>
      </c>
      <c r="O2493" t="s">
        <v>53</v>
      </c>
      <c r="P2493" s="5">
        <v>45.73</v>
      </c>
      <c r="Q2493">
        <v>3</v>
      </c>
      <c r="R2493" t="s">
        <v>74</v>
      </c>
    </row>
    <row r="2494" spans="1:18" x14ac:dyDescent="0.3">
      <c r="A2494" t="s">
        <v>10659</v>
      </c>
      <c r="B2494" s="1">
        <v>44716</v>
      </c>
      <c r="C2494" t="s">
        <v>8737</v>
      </c>
      <c r="D2494" t="s">
        <v>109</v>
      </c>
      <c r="E2494" t="s">
        <v>46</v>
      </c>
      <c r="F2494">
        <v>13</v>
      </c>
      <c r="G2494">
        <v>13</v>
      </c>
      <c r="H2494" s="4">
        <v>136.04</v>
      </c>
      <c r="I2494" s="4">
        <v>156.44599999999997</v>
      </c>
      <c r="J2494" s="4">
        <f t="shared" si="76"/>
        <v>253.27799999999957</v>
      </c>
      <c r="K2494" s="4">
        <f t="shared" si="77"/>
        <v>2033.7979999999995</v>
      </c>
      <c r="L2494" t="s">
        <v>51</v>
      </c>
      <c r="M2494" t="s">
        <v>79</v>
      </c>
      <c r="N2494" t="s">
        <v>22</v>
      </c>
      <c r="O2494" t="s">
        <v>53</v>
      </c>
      <c r="P2494" s="5">
        <v>12</v>
      </c>
      <c r="Q2494">
        <v>3.1</v>
      </c>
      <c r="R2494" t="s">
        <v>23</v>
      </c>
    </row>
    <row r="2495" spans="1:18" x14ac:dyDescent="0.3">
      <c r="A2495" t="s">
        <v>7203</v>
      </c>
      <c r="B2495" s="1">
        <v>44717</v>
      </c>
      <c r="C2495" t="s">
        <v>7204</v>
      </c>
      <c r="D2495" t="s">
        <v>130</v>
      </c>
      <c r="E2495" t="s">
        <v>82</v>
      </c>
      <c r="F2495">
        <v>1</v>
      </c>
      <c r="G2495">
        <v>1</v>
      </c>
      <c r="H2495" s="4">
        <v>209.15</v>
      </c>
      <c r="I2495" s="4">
        <v>232.15650000000002</v>
      </c>
      <c r="J2495" s="4">
        <f t="shared" si="76"/>
        <v>17.176500000000019</v>
      </c>
      <c r="K2495" s="4">
        <f t="shared" si="77"/>
        <v>232.15650000000002</v>
      </c>
      <c r="L2495" t="s">
        <v>27</v>
      </c>
      <c r="M2495" t="s">
        <v>35</v>
      </c>
      <c r="N2495" t="s">
        <v>22</v>
      </c>
      <c r="O2495" t="s">
        <v>53</v>
      </c>
      <c r="P2495" s="5">
        <v>5.83</v>
      </c>
      <c r="Q2495">
        <v>2.8</v>
      </c>
      <c r="R2495" t="s">
        <v>23</v>
      </c>
    </row>
    <row r="2496" spans="1:18" x14ac:dyDescent="0.3">
      <c r="A2496" t="s">
        <v>7623</v>
      </c>
      <c r="B2496" s="1">
        <v>44717</v>
      </c>
      <c r="C2496" t="s">
        <v>7624</v>
      </c>
      <c r="D2496" t="s">
        <v>100</v>
      </c>
      <c r="E2496" t="s">
        <v>57</v>
      </c>
      <c r="F2496">
        <v>18</v>
      </c>
      <c r="G2496">
        <v>16</v>
      </c>
      <c r="H2496" s="4">
        <v>784.79</v>
      </c>
      <c r="I2496" s="4">
        <v>902.50849999999991</v>
      </c>
      <c r="J2496" s="4">
        <f t="shared" si="76"/>
        <v>1865.7359999999992</v>
      </c>
      <c r="K2496" s="4">
        <f t="shared" si="77"/>
        <v>14440.135999999999</v>
      </c>
      <c r="L2496" t="s">
        <v>51</v>
      </c>
      <c r="M2496" t="s">
        <v>42</v>
      </c>
      <c r="N2496" t="s">
        <v>29</v>
      </c>
      <c r="O2496" t="s">
        <v>30</v>
      </c>
      <c r="P2496" s="5">
        <v>17.760000000000002</v>
      </c>
      <c r="Q2496">
        <v>4</v>
      </c>
      <c r="R2496" t="s">
        <v>23</v>
      </c>
    </row>
    <row r="2497" spans="1:18" x14ac:dyDescent="0.3">
      <c r="A2497" t="s">
        <v>8785</v>
      </c>
      <c r="B2497" s="1">
        <v>44717</v>
      </c>
      <c r="C2497" t="s">
        <v>8786</v>
      </c>
      <c r="D2497" t="s">
        <v>130</v>
      </c>
      <c r="E2497" t="s">
        <v>82</v>
      </c>
      <c r="F2497">
        <v>13</v>
      </c>
      <c r="G2497">
        <v>12</v>
      </c>
      <c r="H2497" s="4">
        <v>1111.83</v>
      </c>
      <c r="I2497" s="4">
        <v>1245.2496000000001</v>
      </c>
      <c r="J2497" s="4">
        <f t="shared" si="76"/>
        <v>1582.7252000000021</v>
      </c>
      <c r="K2497" s="4">
        <f t="shared" si="77"/>
        <v>14942.995200000001</v>
      </c>
      <c r="L2497" t="s">
        <v>20</v>
      </c>
      <c r="M2497" t="s">
        <v>35</v>
      </c>
      <c r="N2497" t="s">
        <v>71</v>
      </c>
      <c r="O2497" t="s">
        <v>67</v>
      </c>
      <c r="P2497" s="5">
        <v>18.309999999999999</v>
      </c>
      <c r="Q2497">
        <v>4.2</v>
      </c>
      <c r="R2497" t="s">
        <v>74</v>
      </c>
    </row>
    <row r="2498" spans="1:18" x14ac:dyDescent="0.3">
      <c r="A2498" t="s">
        <v>4103</v>
      </c>
      <c r="B2498" s="1">
        <v>44718</v>
      </c>
      <c r="C2498" t="s">
        <v>4104</v>
      </c>
      <c r="D2498" t="s">
        <v>65</v>
      </c>
      <c r="E2498" t="s">
        <v>82</v>
      </c>
      <c r="F2498">
        <v>2</v>
      </c>
      <c r="G2498">
        <v>2</v>
      </c>
      <c r="H2498" s="4">
        <v>1126.02</v>
      </c>
      <c r="I2498" s="4">
        <v>1261.1424000000002</v>
      </c>
      <c r="J2498" s="4">
        <f t="shared" ref="J2498:J2561" si="78">(G2498*I2498)-(G2498*H2498)-P2498</f>
        <v>243.18480000000039</v>
      </c>
      <c r="K2498" s="4">
        <f t="shared" ref="K2498:K2561" si="79">G2498*I2498</f>
        <v>2522.2848000000004</v>
      </c>
      <c r="L2498" t="s">
        <v>27</v>
      </c>
      <c r="M2498" t="s">
        <v>28</v>
      </c>
      <c r="N2498" t="s">
        <v>36</v>
      </c>
      <c r="O2498" t="s">
        <v>30</v>
      </c>
      <c r="P2498" s="5">
        <v>27.06</v>
      </c>
      <c r="Q2498">
        <v>1.1000000000000001</v>
      </c>
      <c r="R2498" t="s">
        <v>23</v>
      </c>
    </row>
    <row r="2499" spans="1:18" x14ac:dyDescent="0.3">
      <c r="A2499" t="s">
        <v>7618</v>
      </c>
      <c r="B2499" s="1">
        <v>44718</v>
      </c>
      <c r="C2499" t="s">
        <v>7619</v>
      </c>
      <c r="D2499" t="s">
        <v>56</v>
      </c>
      <c r="E2499" t="s">
        <v>57</v>
      </c>
      <c r="F2499">
        <v>1</v>
      </c>
      <c r="G2499">
        <v>1</v>
      </c>
      <c r="H2499" s="4">
        <v>45.56</v>
      </c>
      <c r="I2499" s="4">
        <v>51.938400000000009</v>
      </c>
      <c r="J2499" s="4">
        <f t="shared" si="78"/>
        <v>-29.601599999999991</v>
      </c>
      <c r="K2499" s="4">
        <f t="shared" si="79"/>
        <v>51.938400000000009</v>
      </c>
      <c r="L2499" t="s">
        <v>47</v>
      </c>
      <c r="M2499" t="s">
        <v>86</v>
      </c>
      <c r="N2499" t="s">
        <v>71</v>
      </c>
      <c r="O2499" t="s">
        <v>67</v>
      </c>
      <c r="P2499" s="5">
        <v>35.979999999999997</v>
      </c>
      <c r="Q2499">
        <v>2.2000000000000002</v>
      </c>
      <c r="R2499" t="s">
        <v>23</v>
      </c>
    </row>
    <row r="2500" spans="1:18" x14ac:dyDescent="0.3">
      <c r="A2500" t="s">
        <v>8197</v>
      </c>
      <c r="B2500" s="1">
        <v>44718</v>
      </c>
      <c r="C2500" t="s">
        <v>8198</v>
      </c>
      <c r="D2500" t="s">
        <v>65</v>
      </c>
      <c r="E2500" t="s">
        <v>82</v>
      </c>
      <c r="F2500">
        <v>11</v>
      </c>
      <c r="G2500">
        <v>11</v>
      </c>
      <c r="H2500" s="4">
        <v>1013.82</v>
      </c>
      <c r="I2500" s="4">
        <v>1155.7548000000002</v>
      </c>
      <c r="J2500" s="4">
        <f t="shared" si="78"/>
        <v>1514.4828000000009</v>
      </c>
      <c r="K2500" s="4">
        <f t="shared" si="79"/>
        <v>12713.302800000001</v>
      </c>
      <c r="L2500" t="s">
        <v>47</v>
      </c>
      <c r="M2500" t="s">
        <v>28</v>
      </c>
      <c r="N2500" t="s">
        <v>36</v>
      </c>
      <c r="O2500" t="s">
        <v>89</v>
      </c>
      <c r="P2500" s="5">
        <v>46.8</v>
      </c>
      <c r="Q2500">
        <v>1.5</v>
      </c>
      <c r="R2500" t="s">
        <v>23</v>
      </c>
    </row>
    <row r="2501" spans="1:18" x14ac:dyDescent="0.3">
      <c r="A2501" t="s">
        <v>9690</v>
      </c>
      <c r="B2501" s="1">
        <v>44718</v>
      </c>
      <c r="C2501" t="s">
        <v>9691</v>
      </c>
      <c r="D2501" t="s">
        <v>94</v>
      </c>
      <c r="E2501" t="s">
        <v>50</v>
      </c>
      <c r="F2501">
        <v>17</v>
      </c>
      <c r="G2501">
        <v>16</v>
      </c>
      <c r="H2501" s="4">
        <v>1025.1199999999999</v>
      </c>
      <c r="I2501" s="4">
        <v>1168.6368</v>
      </c>
      <c r="J2501" s="4">
        <f t="shared" si="78"/>
        <v>2274.8788000000018</v>
      </c>
      <c r="K2501" s="4">
        <f t="shared" si="79"/>
        <v>18698.1888</v>
      </c>
      <c r="L2501" t="s">
        <v>20</v>
      </c>
      <c r="M2501" t="s">
        <v>35</v>
      </c>
      <c r="N2501" t="s">
        <v>36</v>
      </c>
      <c r="O2501" t="s">
        <v>37</v>
      </c>
      <c r="P2501" s="5">
        <v>21.39</v>
      </c>
      <c r="Q2501">
        <v>2.8</v>
      </c>
      <c r="R2501" t="s">
        <v>23</v>
      </c>
    </row>
    <row r="2502" spans="1:18" x14ac:dyDescent="0.3">
      <c r="A2502" t="s">
        <v>2723</v>
      </c>
      <c r="B2502" s="1">
        <v>44719</v>
      </c>
      <c r="C2502" t="s">
        <v>2724</v>
      </c>
      <c r="D2502" t="s">
        <v>100</v>
      </c>
      <c r="E2502" t="s">
        <v>57</v>
      </c>
      <c r="F2502">
        <v>13</v>
      </c>
      <c r="G2502">
        <v>11</v>
      </c>
      <c r="H2502" s="4">
        <v>369.2</v>
      </c>
      <c r="I2502" s="4">
        <v>413.50400000000002</v>
      </c>
      <c r="J2502" s="4">
        <f t="shared" si="78"/>
        <v>486.56400000000008</v>
      </c>
      <c r="K2502" s="4">
        <f t="shared" si="79"/>
        <v>4548.5439999999999</v>
      </c>
      <c r="L2502" t="s">
        <v>51</v>
      </c>
      <c r="M2502" t="s">
        <v>42</v>
      </c>
      <c r="N2502" t="s">
        <v>22</v>
      </c>
      <c r="O2502" t="s">
        <v>37</v>
      </c>
      <c r="P2502" s="5">
        <v>0.78</v>
      </c>
      <c r="Q2502">
        <v>3.7</v>
      </c>
      <c r="R2502" t="s">
        <v>23</v>
      </c>
    </row>
    <row r="2503" spans="1:18" x14ac:dyDescent="0.3">
      <c r="A2503" t="s">
        <v>6480</v>
      </c>
      <c r="B2503" s="1">
        <v>44719</v>
      </c>
      <c r="C2503" t="s">
        <v>6481</v>
      </c>
      <c r="D2503" t="s">
        <v>141</v>
      </c>
      <c r="E2503" t="s">
        <v>50</v>
      </c>
      <c r="F2503">
        <v>4</v>
      </c>
      <c r="G2503">
        <v>4</v>
      </c>
      <c r="H2503" s="4">
        <v>12</v>
      </c>
      <c r="I2503" s="4">
        <v>13.799999999999999</v>
      </c>
      <c r="J2503" s="4">
        <f t="shared" si="78"/>
        <v>-31.370000000000005</v>
      </c>
      <c r="K2503" s="4">
        <f t="shared" si="79"/>
        <v>55.199999999999996</v>
      </c>
      <c r="L2503" t="s">
        <v>51</v>
      </c>
      <c r="M2503" t="s">
        <v>123</v>
      </c>
      <c r="N2503" t="s">
        <v>71</v>
      </c>
      <c r="O2503" t="s">
        <v>53</v>
      </c>
      <c r="P2503" s="5">
        <v>38.57</v>
      </c>
      <c r="Q2503">
        <v>4</v>
      </c>
      <c r="R2503" t="s">
        <v>23</v>
      </c>
    </row>
    <row r="2504" spans="1:18" x14ac:dyDescent="0.3">
      <c r="A2504" t="s">
        <v>9094</v>
      </c>
      <c r="B2504" s="1">
        <v>44719</v>
      </c>
      <c r="C2504" t="s">
        <v>9095</v>
      </c>
      <c r="D2504" t="s">
        <v>65</v>
      </c>
      <c r="E2504" t="s">
        <v>82</v>
      </c>
      <c r="F2504">
        <v>2</v>
      </c>
      <c r="G2504">
        <v>2</v>
      </c>
      <c r="H2504" s="4">
        <v>1215.01</v>
      </c>
      <c r="I2504" s="4">
        <v>1360.8112000000001</v>
      </c>
      <c r="J2504" s="4">
        <f t="shared" si="78"/>
        <v>285.14240000000024</v>
      </c>
      <c r="K2504" s="4">
        <f t="shared" si="79"/>
        <v>2721.6224000000002</v>
      </c>
      <c r="L2504" t="s">
        <v>27</v>
      </c>
      <c r="M2504" t="s">
        <v>123</v>
      </c>
      <c r="N2504" t="s">
        <v>29</v>
      </c>
      <c r="O2504" t="s">
        <v>89</v>
      </c>
      <c r="P2504" s="5">
        <v>6.46</v>
      </c>
      <c r="Q2504">
        <v>2.2999999999999998</v>
      </c>
      <c r="R2504" t="s">
        <v>23</v>
      </c>
    </row>
    <row r="2505" spans="1:18" x14ac:dyDescent="0.3">
      <c r="A2505" t="s">
        <v>9167</v>
      </c>
      <c r="B2505" s="1">
        <v>44719</v>
      </c>
      <c r="C2505" t="s">
        <v>9168</v>
      </c>
      <c r="D2505" t="s">
        <v>61</v>
      </c>
      <c r="E2505" t="s">
        <v>70</v>
      </c>
      <c r="F2505">
        <v>7</v>
      </c>
      <c r="G2505">
        <v>7</v>
      </c>
      <c r="H2505" s="4">
        <v>187.76</v>
      </c>
      <c r="I2505" s="4">
        <v>214.04640000000001</v>
      </c>
      <c r="J2505" s="4">
        <f t="shared" si="78"/>
        <v>177.44480000000016</v>
      </c>
      <c r="K2505" s="4">
        <f t="shared" si="79"/>
        <v>1498.3248000000001</v>
      </c>
      <c r="L2505" t="s">
        <v>20</v>
      </c>
      <c r="M2505" t="s">
        <v>35</v>
      </c>
      <c r="N2505" t="s">
        <v>22</v>
      </c>
      <c r="O2505" t="s">
        <v>30</v>
      </c>
      <c r="P2505" s="5">
        <v>6.56</v>
      </c>
      <c r="Q2505">
        <v>3.6</v>
      </c>
      <c r="R2505" t="s">
        <v>23</v>
      </c>
    </row>
    <row r="2506" spans="1:18" x14ac:dyDescent="0.3">
      <c r="A2506" t="s">
        <v>866</v>
      </c>
      <c r="B2506" s="1">
        <v>44720</v>
      </c>
      <c r="C2506" t="s">
        <v>867</v>
      </c>
      <c r="D2506" t="s">
        <v>56</v>
      </c>
      <c r="E2506" t="s">
        <v>57</v>
      </c>
      <c r="F2506">
        <v>15</v>
      </c>
      <c r="G2506">
        <v>13</v>
      </c>
      <c r="H2506" s="4">
        <v>351.56</v>
      </c>
      <c r="I2506" s="4">
        <v>393.74720000000002</v>
      </c>
      <c r="J2506" s="4">
        <f t="shared" si="78"/>
        <v>527.07360000000028</v>
      </c>
      <c r="K2506" s="4">
        <f t="shared" si="79"/>
        <v>5118.7136</v>
      </c>
      <c r="L2506" t="s">
        <v>20</v>
      </c>
      <c r="M2506" t="s">
        <v>35</v>
      </c>
      <c r="N2506" t="s">
        <v>71</v>
      </c>
      <c r="O2506" t="s">
        <v>67</v>
      </c>
      <c r="P2506" s="5">
        <v>21.36</v>
      </c>
      <c r="Q2506">
        <v>1.8</v>
      </c>
      <c r="R2506" t="s">
        <v>74</v>
      </c>
    </row>
    <row r="2507" spans="1:18" x14ac:dyDescent="0.3">
      <c r="A2507" t="s">
        <v>5345</v>
      </c>
      <c r="B2507" s="1">
        <v>44720</v>
      </c>
      <c r="C2507" t="s">
        <v>5346</v>
      </c>
      <c r="D2507" t="s">
        <v>61</v>
      </c>
      <c r="E2507" t="s">
        <v>70</v>
      </c>
      <c r="F2507">
        <v>15</v>
      </c>
      <c r="G2507">
        <v>14</v>
      </c>
      <c r="H2507" s="4">
        <v>242.9</v>
      </c>
      <c r="I2507" s="4">
        <v>279.33499999999998</v>
      </c>
      <c r="J2507" s="4">
        <f t="shared" si="78"/>
        <v>474.98999999999967</v>
      </c>
      <c r="K2507" s="4">
        <f t="shared" si="79"/>
        <v>3910.6899999999996</v>
      </c>
      <c r="L2507" t="s">
        <v>27</v>
      </c>
      <c r="M2507" t="s">
        <v>21</v>
      </c>
      <c r="N2507" t="s">
        <v>71</v>
      </c>
      <c r="O2507" t="s">
        <v>30</v>
      </c>
      <c r="P2507" s="5">
        <v>35.1</v>
      </c>
      <c r="Q2507">
        <v>4.2</v>
      </c>
      <c r="R2507" t="s">
        <v>74</v>
      </c>
    </row>
    <row r="2508" spans="1:18" x14ac:dyDescent="0.3">
      <c r="A2508" t="s">
        <v>10156</v>
      </c>
      <c r="B2508" s="1">
        <v>44720</v>
      </c>
      <c r="C2508" t="s">
        <v>10157</v>
      </c>
      <c r="D2508" t="s">
        <v>65</v>
      </c>
      <c r="E2508" t="s">
        <v>82</v>
      </c>
      <c r="F2508">
        <v>19</v>
      </c>
      <c r="G2508">
        <v>18</v>
      </c>
      <c r="H2508" s="4">
        <v>331</v>
      </c>
      <c r="I2508" s="4">
        <v>360.79</v>
      </c>
      <c r="J2508" s="4">
        <f t="shared" si="78"/>
        <v>526.5300000000002</v>
      </c>
      <c r="K2508" s="4">
        <f t="shared" si="79"/>
        <v>6494.22</v>
      </c>
      <c r="L2508" t="s">
        <v>47</v>
      </c>
      <c r="M2508" t="s">
        <v>86</v>
      </c>
      <c r="N2508" t="s">
        <v>29</v>
      </c>
      <c r="O2508" t="s">
        <v>30</v>
      </c>
      <c r="P2508" s="5">
        <v>9.69</v>
      </c>
      <c r="Q2508">
        <v>1.5</v>
      </c>
      <c r="R2508" t="s">
        <v>23</v>
      </c>
    </row>
    <row r="2509" spans="1:18" x14ac:dyDescent="0.3">
      <c r="A2509" t="s">
        <v>4461</v>
      </c>
      <c r="B2509" s="1">
        <v>44721</v>
      </c>
      <c r="C2509" t="s">
        <v>4462</v>
      </c>
      <c r="D2509" t="s">
        <v>94</v>
      </c>
      <c r="E2509" t="s">
        <v>50</v>
      </c>
      <c r="F2509">
        <v>5</v>
      </c>
      <c r="G2509">
        <v>5</v>
      </c>
      <c r="H2509" s="4">
        <v>47.55</v>
      </c>
      <c r="I2509" s="4">
        <v>52.780500000000004</v>
      </c>
      <c r="J2509" s="4">
        <f t="shared" si="78"/>
        <v>-2.8574999999999697</v>
      </c>
      <c r="K2509" s="4">
        <f t="shared" si="79"/>
        <v>263.90250000000003</v>
      </c>
      <c r="L2509" t="s">
        <v>51</v>
      </c>
      <c r="M2509" t="s">
        <v>21</v>
      </c>
      <c r="N2509" t="s">
        <v>22</v>
      </c>
      <c r="O2509" t="s">
        <v>30</v>
      </c>
      <c r="P2509" s="5">
        <v>29.01</v>
      </c>
      <c r="Q2509">
        <v>1.3</v>
      </c>
      <c r="R2509" t="s">
        <v>23</v>
      </c>
    </row>
    <row r="2510" spans="1:18" x14ac:dyDescent="0.3">
      <c r="A2510" t="s">
        <v>4914</v>
      </c>
      <c r="B2510" s="1">
        <v>44721</v>
      </c>
      <c r="C2510" t="s">
        <v>4915</v>
      </c>
      <c r="D2510" t="s">
        <v>109</v>
      </c>
      <c r="E2510" t="s">
        <v>46</v>
      </c>
      <c r="F2510">
        <v>11</v>
      </c>
      <c r="G2510">
        <v>10</v>
      </c>
      <c r="H2510" s="4">
        <v>1234.43</v>
      </c>
      <c r="I2510" s="4">
        <v>1308.4958000000001</v>
      </c>
      <c r="J2510" s="4">
        <f t="shared" si="78"/>
        <v>722.52800000000127</v>
      </c>
      <c r="K2510" s="4">
        <f t="shared" si="79"/>
        <v>13084.958000000002</v>
      </c>
      <c r="L2510" t="s">
        <v>66</v>
      </c>
      <c r="M2510" t="s">
        <v>42</v>
      </c>
      <c r="N2510" t="s">
        <v>29</v>
      </c>
      <c r="O2510" t="s">
        <v>53</v>
      </c>
      <c r="P2510" s="5">
        <v>18.13</v>
      </c>
      <c r="Q2510">
        <v>0</v>
      </c>
      <c r="R2510" t="s">
        <v>23</v>
      </c>
    </row>
    <row r="2511" spans="1:18" x14ac:dyDescent="0.3">
      <c r="A2511" t="s">
        <v>5300</v>
      </c>
      <c r="B2511" s="1">
        <v>44721</v>
      </c>
      <c r="C2511" t="s">
        <v>1110</v>
      </c>
      <c r="D2511" t="s">
        <v>33</v>
      </c>
      <c r="E2511" t="s">
        <v>70</v>
      </c>
      <c r="F2511">
        <v>16</v>
      </c>
      <c r="G2511">
        <v>13</v>
      </c>
      <c r="H2511" s="4">
        <v>224.26</v>
      </c>
      <c r="I2511" s="4">
        <v>235.47300000000001</v>
      </c>
      <c r="J2511" s="4">
        <f t="shared" si="78"/>
        <v>135.25900000000024</v>
      </c>
      <c r="K2511" s="4">
        <f t="shared" si="79"/>
        <v>3061.1490000000003</v>
      </c>
      <c r="L2511" t="s">
        <v>51</v>
      </c>
      <c r="M2511" t="s">
        <v>35</v>
      </c>
      <c r="N2511" t="s">
        <v>71</v>
      </c>
      <c r="O2511" t="s">
        <v>53</v>
      </c>
      <c r="P2511" s="5">
        <v>10.51</v>
      </c>
      <c r="Q2511">
        <v>4.0999999999999996</v>
      </c>
      <c r="R2511" t="s">
        <v>23</v>
      </c>
    </row>
    <row r="2512" spans="1:18" x14ac:dyDescent="0.3">
      <c r="A2512" t="s">
        <v>8508</v>
      </c>
      <c r="B2512" s="1">
        <v>44721</v>
      </c>
      <c r="C2512" t="s">
        <v>8509</v>
      </c>
      <c r="D2512" t="s">
        <v>100</v>
      </c>
      <c r="E2512" t="s">
        <v>57</v>
      </c>
      <c r="F2512">
        <v>13</v>
      </c>
      <c r="G2512">
        <v>12</v>
      </c>
      <c r="H2512" s="4">
        <v>933.68</v>
      </c>
      <c r="I2512" s="4">
        <v>1036.3848</v>
      </c>
      <c r="J2512" s="4">
        <f t="shared" si="78"/>
        <v>1193.0876000000017</v>
      </c>
      <c r="K2512" s="4">
        <f t="shared" si="79"/>
        <v>12436.617600000001</v>
      </c>
      <c r="L2512" t="s">
        <v>51</v>
      </c>
      <c r="M2512" t="s">
        <v>86</v>
      </c>
      <c r="N2512" t="s">
        <v>22</v>
      </c>
      <c r="O2512" t="s">
        <v>30</v>
      </c>
      <c r="P2512" s="5">
        <v>39.369999999999997</v>
      </c>
      <c r="Q2512">
        <v>4.8</v>
      </c>
      <c r="R2512" t="s">
        <v>23</v>
      </c>
    </row>
    <row r="2513" spans="1:18" x14ac:dyDescent="0.3">
      <c r="A2513" t="s">
        <v>229</v>
      </c>
      <c r="B2513" s="1">
        <v>44722</v>
      </c>
      <c r="C2513" t="s">
        <v>230</v>
      </c>
      <c r="D2513" t="s">
        <v>65</v>
      </c>
      <c r="E2513" t="s">
        <v>82</v>
      </c>
      <c r="F2513">
        <v>10</v>
      </c>
      <c r="G2513">
        <v>8</v>
      </c>
      <c r="H2513" s="4">
        <v>845.18</v>
      </c>
      <c r="I2513" s="4">
        <v>946.60160000000008</v>
      </c>
      <c r="J2513" s="4">
        <f t="shared" si="78"/>
        <v>777.84280000000103</v>
      </c>
      <c r="K2513" s="4">
        <f t="shared" si="79"/>
        <v>7572.8128000000006</v>
      </c>
      <c r="L2513" t="s">
        <v>51</v>
      </c>
      <c r="M2513" t="s">
        <v>21</v>
      </c>
      <c r="N2513" t="s">
        <v>71</v>
      </c>
      <c r="O2513" t="s">
        <v>89</v>
      </c>
      <c r="P2513" s="5">
        <v>33.53</v>
      </c>
      <c r="Q2513">
        <v>4.9000000000000004</v>
      </c>
      <c r="R2513" t="s">
        <v>23</v>
      </c>
    </row>
    <row r="2514" spans="1:18" x14ac:dyDescent="0.3">
      <c r="A2514" t="s">
        <v>708</v>
      </c>
      <c r="B2514" s="1">
        <v>44722</v>
      </c>
      <c r="C2514" t="s">
        <v>709</v>
      </c>
      <c r="D2514" t="s">
        <v>133</v>
      </c>
      <c r="E2514" t="s">
        <v>50</v>
      </c>
      <c r="F2514">
        <v>6</v>
      </c>
      <c r="G2514">
        <v>5</v>
      </c>
      <c r="H2514" s="4">
        <v>750.78</v>
      </c>
      <c r="I2514" s="4">
        <v>810.8424</v>
      </c>
      <c r="J2514" s="4">
        <f t="shared" si="78"/>
        <v>278.80200000000036</v>
      </c>
      <c r="K2514" s="4">
        <f t="shared" si="79"/>
        <v>4054.212</v>
      </c>
      <c r="L2514" t="s">
        <v>51</v>
      </c>
      <c r="M2514" t="s">
        <v>21</v>
      </c>
      <c r="N2514" t="s">
        <v>71</v>
      </c>
      <c r="O2514" t="s">
        <v>67</v>
      </c>
      <c r="P2514" s="5">
        <v>21.51</v>
      </c>
      <c r="Q2514">
        <v>1.5</v>
      </c>
      <c r="R2514" t="s">
        <v>74</v>
      </c>
    </row>
    <row r="2515" spans="1:18" x14ac:dyDescent="0.3">
      <c r="A2515" t="s">
        <v>1285</v>
      </c>
      <c r="B2515" s="1">
        <v>44723</v>
      </c>
      <c r="C2515" t="s">
        <v>1286</v>
      </c>
      <c r="D2515" t="s">
        <v>40</v>
      </c>
      <c r="E2515" t="s">
        <v>57</v>
      </c>
      <c r="F2515">
        <v>10</v>
      </c>
      <c r="G2515">
        <v>9</v>
      </c>
      <c r="H2515" s="4">
        <v>806.28</v>
      </c>
      <c r="I2515" s="4">
        <v>878.84520000000009</v>
      </c>
      <c r="J2515" s="4">
        <f t="shared" si="78"/>
        <v>616.28680000000099</v>
      </c>
      <c r="K2515" s="4">
        <f t="shared" si="79"/>
        <v>7909.6068000000005</v>
      </c>
      <c r="L2515" t="s">
        <v>51</v>
      </c>
      <c r="M2515" t="s">
        <v>42</v>
      </c>
      <c r="N2515" t="s">
        <v>71</v>
      </c>
      <c r="O2515" t="s">
        <v>37</v>
      </c>
      <c r="P2515" s="5">
        <v>36.799999999999997</v>
      </c>
      <c r="Q2515">
        <v>2.9</v>
      </c>
      <c r="R2515" t="s">
        <v>23</v>
      </c>
    </row>
    <row r="2516" spans="1:18" x14ac:dyDescent="0.3">
      <c r="A2516" t="s">
        <v>4487</v>
      </c>
      <c r="B2516" s="1">
        <v>44723</v>
      </c>
      <c r="C2516" t="s">
        <v>4488</v>
      </c>
      <c r="D2516" t="s">
        <v>61</v>
      </c>
      <c r="E2516" t="s">
        <v>70</v>
      </c>
      <c r="F2516">
        <v>10</v>
      </c>
      <c r="G2516">
        <v>10</v>
      </c>
      <c r="H2516" s="4">
        <v>196.69</v>
      </c>
      <c r="I2516" s="4">
        <v>214.3921</v>
      </c>
      <c r="J2516" s="4">
        <f t="shared" si="78"/>
        <v>175.15099999999973</v>
      </c>
      <c r="K2516" s="4">
        <f t="shared" si="79"/>
        <v>2143.9209999999998</v>
      </c>
      <c r="L2516" t="s">
        <v>20</v>
      </c>
      <c r="M2516" t="s">
        <v>86</v>
      </c>
      <c r="N2516" t="s">
        <v>29</v>
      </c>
      <c r="O2516" t="s">
        <v>30</v>
      </c>
      <c r="P2516" s="5">
        <v>1.87</v>
      </c>
      <c r="Q2516">
        <v>2.2999999999999998</v>
      </c>
      <c r="R2516" t="s">
        <v>23</v>
      </c>
    </row>
    <row r="2517" spans="1:18" x14ac:dyDescent="0.3">
      <c r="A2517" t="s">
        <v>8697</v>
      </c>
      <c r="B2517" s="1">
        <v>44723</v>
      </c>
      <c r="C2517" t="s">
        <v>8698</v>
      </c>
      <c r="D2517" t="s">
        <v>130</v>
      </c>
      <c r="E2517" t="s">
        <v>82</v>
      </c>
      <c r="F2517">
        <v>6</v>
      </c>
      <c r="G2517">
        <v>6</v>
      </c>
      <c r="H2517" s="4">
        <v>1028.18</v>
      </c>
      <c r="I2517" s="4">
        <v>1141.2798000000003</v>
      </c>
      <c r="J2517" s="4">
        <f t="shared" si="78"/>
        <v>631.76880000000153</v>
      </c>
      <c r="K2517" s="4">
        <f t="shared" si="79"/>
        <v>6847.6788000000015</v>
      </c>
      <c r="L2517" t="s">
        <v>27</v>
      </c>
      <c r="M2517" t="s">
        <v>79</v>
      </c>
      <c r="N2517" t="s">
        <v>36</v>
      </c>
      <c r="O2517" t="s">
        <v>67</v>
      </c>
      <c r="P2517" s="5">
        <v>46.83</v>
      </c>
      <c r="Q2517">
        <v>1.4</v>
      </c>
      <c r="R2517" t="s">
        <v>23</v>
      </c>
    </row>
    <row r="2518" spans="1:18" x14ac:dyDescent="0.3">
      <c r="A2518" t="s">
        <v>9087</v>
      </c>
      <c r="B2518" s="1">
        <v>44723</v>
      </c>
      <c r="C2518" t="s">
        <v>9088</v>
      </c>
      <c r="D2518" t="s">
        <v>133</v>
      </c>
      <c r="E2518" t="s">
        <v>50</v>
      </c>
      <c r="F2518">
        <v>15</v>
      </c>
      <c r="G2518">
        <v>14</v>
      </c>
      <c r="H2518" s="4">
        <v>1103.6400000000001</v>
      </c>
      <c r="I2518" s="4">
        <v>1169.8584000000001</v>
      </c>
      <c r="J2518" s="4">
        <f t="shared" si="78"/>
        <v>890.07760000000007</v>
      </c>
      <c r="K2518" s="4">
        <f t="shared" si="79"/>
        <v>16378.017600000001</v>
      </c>
      <c r="L2518" t="s">
        <v>47</v>
      </c>
      <c r="M2518" t="s">
        <v>28</v>
      </c>
      <c r="N2518" t="s">
        <v>22</v>
      </c>
      <c r="O2518" t="s">
        <v>53</v>
      </c>
      <c r="P2518" s="5">
        <v>36.979999999999997</v>
      </c>
      <c r="Q2518">
        <v>4</v>
      </c>
      <c r="R2518" t="s">
        <v>23</v>
      </c>
    </row>
    <row r="2519" spans="1:18" x14ac:dyDescent="0.3">
      <c r="A2519" t="s">
        <v>629</v>
      </c>
      <c r="B2519" s="1">
        <v>44724</v>
      </c>
      <c r="C2519" t="s">
        <v>630</v>
      </c>
      <c r="D2519" t="s">
        <v>85</v>
      </c>
      <c r="E2519" t="s">
        <v>82</v>
      </c>
      <c r="F2519">
        <v>2</v>
      </c>
      <c r="G2519">
        <v>2</v>
      </c>
      <c r="H2519" s="4">
        <v>1096.8800000000001</v>
      </c>
      <c r="I2519" s="4">
        <v>1162.6928000000003</v>
      </c>
      <c r="J2519" s="4">
        <f t="shared" si="78"/>
        <v>102.6756000000003</v>
      </c>
      <c r="K2519" s="4">
        <f t="shared" si="79"/>
        <v>2325.3856000000005</v>
      </c>
      <c r="L2519" t="s">
        <v>66</v>
      </c>
      <c r="M2519" t="s">
        <v>35</v>
      </c>
      <c r="N2519" t="s">
        <v>36</v>
      </c>
      <c r="O2519" t="s">
        <v>37</v>
      </c>
      <c r="P2519" s="5">
        <v>28.95</v>
      </c>
      <c r="Q2519">
        <v>4.9000000000000004</v>
      </c>
      <c r="R2519" t="s">
        <v>23</v>
      </c>
    </row>
    <row r="2520" spans="1:18" x14ac:dyDescent="0.3">
      <c r="A2520" t="s">
        <v>3240</v>
      </c>
      <c r="B2520" s="1">
        <v>44724</v>
      </c>
      <c r="C2520" t="s">
        <v>3241</v>
      </c>
      <c r="D2520" t="s">
        <v>85</v>
      </c>
      <c r="E2520" t="s">
        <v>82</v>
      </c>
      <c r="F2520">
        <v>3</v>
      </c>
      <c r="G2520">
        <v>2</v>
      </c>
      <c r="H2520" s="4">
        <v>799.8</v>
      </c>
      <c r="I2520" s="4">
        <v>863.78399999999999</v>
      </c>
      <c r="J2520" s="4">
        <f t="shared" si="78"/>
        <v>97.698000000000079</v>
      </c>
      <c r="K2520" s="4">
        <f t="shared" si="79"/>
        <v>1727.568</v>
      </c>
      <c r="L2520" t="s">
        <v>47</v>
      </c>
      <c r="M2520" t="s">
        <v>35</v>
      </c>
      <c r="N2520" t="s">
        <v>36</v>
      </c>
      <c r="O2520" t="s">
        <v>30</v>
      </c>
      <c r="P2520" s="5">
        <v>30.27</v>
      </c>
      <c r="Q2520">
        <v>4.7</v>
      </c>
      <c r="R2520" t="s">
        <v>23</v>
      </c>
    </row>
    <row r="2521" spans="1:18" x14ac:dyDescent="0.3">
      <c r="A2521" t="s">
        <v>9122</v>
      </c>
      <c r="B2521" s="1">
        <v>44724</v>
      </c>
      <c r="C2521" t="s">
        <v>9123</v>
      </c>
      <c r="D2521" t="s">
        <v>40</v>
      </c>
      <c r="E2521" t="s">
        <v>57</v>
      </c>
      <c r="F2521">
        <v>3</v>
      </c>
      <c r="G2521">
        <v>2</v>
      </c>
      <c r="H2521" s="4">
        <v>753.97</v>
      </c>
      <c r="I2521" s="4">
        <v>806.74790000000007</v>
      </c>
      <c r="J2521" s="4">
        <f t="shared" si="78"/>
        <v>62.825800000000093</v>
      </c>
      <c r="K2521" s="4">
        <f t="shared" si="79"/>
        <v>1613.4958000000001</v>
      </c>
      <c r="L2521" t="s">
        <v>66</v>
      </c>
      <c r="M2521" t="s">
        <v>86</v>
      </c>
      <c r="N2521" t="s">
        <v>22</v>
      </c>
      <c r="O2521" t="s">
        <v>30</v>
      </c>
      <c r="P2521" s="5">
        <v>42.73</v>
      </c>
      <c r="Q2521">
        <v>2.5</v>
      </c>
      <c r="R2521" t="s">
        <v>23</v>
      </c>
    </row>
    <row r="2522" spans="1:18" x14ac:dyDescent="0.3">
      <c r="A2522" t="s">
        <v>4684</v>
      </c>
      <c r="B2522" s="1">
        <v>44725</v>
      </c>
      <c r="C2522" t="s">
        <v>4685</v>
      </c>
      <c r="D2522" t="s">
        <v>141</v>
      </c>
      <c r="E2522" t="s">
        <v>50</v>
      </c>
      <c r="F2522">
        <v>1</v>
      </c>
      <c r="G2522">
        <v>1</v>
      </c>
      <c r="H2522" s="4">
        <v>943.03</v>
      </c>
      <c r="I2522" s="4">
        <v>1009.0421</v>
      </c>
      <c r="J2522" s="4">
        <f t="shared" si="78"/>
        <v>60.872100000000032</v>
      </c>
      <c r="K2522" s="4">
        <f t="shared" si="79"/>
        <v>1009.0421</v>
      </c>
      <c r="L2522" t="s">
        <v>20</v>
      </c>
      <c r="M2522" t="s">
        <v>28</v>
      </c>
      <c r="N2522" t="s">
        <v>36</v>
      </c>
      <c r="O2522" t="s">
        <v>89</v>
      </c>
      <c r="P2522" s="5">
        <v>5.14</v>
      </c>
      <c r="Q2522">
        <v>3.2</v>
      </c>
      <c r="R2522" t="s">
        <v>23</v>
      </c>
    </row>
    <row r="2523" spans="1:18" x14ac:dyDescent="0.3">
      <c r="A2523" t="s">
        <v>5264</v>
      </c>
      <c r="B2523" s="1">
        <v>44725</v>
      </c>
      <c r="C2523" t="s">
        <v>5265</v>
      </c>
      <c r="D2523" t="s">
        <v>61</v>
      </c>
      <c r="E2523" t="s">
        <v>70</v>
      </c>
      <c r="F2523">
        <v>16</v>
      </c>
      <c r="G2523">
        <v>16</v>
      </c>
      <c r="H2523" s="4">
        <v>297.3</v>
      </c>
      <c r="I2523" s="4">
        <v>341.89499999999998</v>
      </c>
      <c r="J2523" s="4">
        <f t="shared" si="78"/>
        <v>679.9299999999995</v>
      </c>
      <c r="K2523" s="4">
        <f t="shared" si="79"/>
        <v>5470.32</v>
      </c>
      <c r="L2523" t="s">
        <v>27</v>
      </c>
      <c r="M2523" t="s">
        <v>21</v>
      </c>
      <c r="N2523" t="s">
        <v>36</v>
      </c>
      <c r="O2523" t="s">
        <v>30</v>
      </c>
      <c r="P2523" s="5">
        <v>33.590000000000003</v>
      </c>
      <c r="Q2523">
        <v>1.1000000000000001</v>
      </c>
      <c r="R2523" t="s">
        <v>23</v>
      </c>
    </row>
    <row r="2524" spans="1:18" x14ac:dyDescent="0.3">
      <c r="A2524" t="s">
        <v>6004</v>
      </c>
      <c r="B2524" s="1">
        <v>44725</v>
      </c>
      <c r="C2524" t="s">
        <v>6005</v>
      </c>
      <c r="D2524" t="s">
        <v>109</v>
      </c>
      <c r="E2524" t="s">
        <v>46</v>
      </c>
      <c r="F2524">
        <v>6</v>
      </c>
      <c r="G2524">
        <v>5</v>
      </c>
      <c r="H2524" s="4">
        <v>1188.82</v>
      </c>
      <c r="I2524" s="4">
        <v>1367.1429999999998</v>
      </c>
      <c r="J2524" s="4">
        <f t="shared" si="78"/>
        <v>849.90499999999975</v>
      </c>
      <c r="K2524" s="4">
        <f t="shared" si="79"/>
        <v>6835.7149999999992</v>
      </c>
      <c r="L2524" t="s">
        <v>20</v>
      </c>
      <c r="M2524" t="s">
        <v>79</v>
      </c>
      <c r="N2524" t="s">
        <v>22</v>
      </c>
      <c r="O2524" t="s">
        <v>67</v>
      </c>
      <c r="P2524" s="5">
        <v>41.71</v>
      </c>
      <c r="Q2524">
        <v>4.3</v>
      </c>
      <c r="R2524" t="s">
        <v>23</v>
      </c>
    </row>
    <row r="2525" spans="1:18" x14ac:dyDescent="0.3">
      <c r="A2525" t="s">
        <v>4632</v>
      </c>
      <c r="B2525" s="1">
        <v>44726</v>
      </c>
      <c r="C2525" t="s">
        <v>4633</v>
      </c>
      <c r="D2525" t="s">
        <v>56</v>
      </c>
      <c r="E2525" t="s">
        <v>57</v>
      </c>
      <c r="F2525">
        <v>4</v>
      </c>
      <c r="G2525">
        <v>4</v>
      </c>
      <c r="H2525" s="4">
        <v>20</v>
      </c>
      <c r="I2525" s="4">
        <v>22.599999999999998</v>
      </c>
      <c r="J2525" s="4">
        <f t="shared" si="78"/>
        <v>-33.850000000000009</v>
      </c>
      <c r="K2525" s="4">
        <f t="shared" si="79"/>
        <v>90.399999999999991</v>
      </c>
      <c r="L2525" t="s">
        <v>51</v>
      </c>
      <c r="M2525" t="s">
        <v>28</v>
      </c>
      <c r="N2525" t="s">
        <v>22</v>
      </c>
      <c r="O2525" t="s">
        <v>67</v>
      </c>
      <c r="P2525" s="5">
        <v>44.25</v>
      </c>
      <c r="Q2525">
        <v>2.9</v>
      </c>
      <c r="R2525" t="s">
        <v>23</v>
      </c>
    </row>
    <row r="2526" spans="1:18" x14ac:dyDescent="0.3">
      <c r="A2526" t="s">
        <v>6251</v>
      </c>
      <c r="B2526" s="1">
        <v>44726</v>
      </c>
      <c r="C2526" t="s">
        <v>4488</v>
      </c>
      <c r="D2526" t="s">
        <v>133</v>
      </c>
      <c r="E2526" t="s">
        <v>50</v>
      </c>
      <c r="F2526">
        <v>3</v>
      </c>
      <c r="G2526">
        <v>2</v>
      </c>
      <c r="H2526" s="4">
        <v>1051.28</v>
      </c>
      <c r="I2526" s="4">
        <v>1187.9463999999998</v>
      </c>
      <c r="J2526" s="4">
        <f t="shared" si="78"/>
        <v>260.6227999999997</v>
      </c>
      <c r="K2526" s="4">
        <f t="shared" si="79"/>
        <v>2375.8927999999996</v>
      </c>
      <c r="L2526" t="s">
        <v>51</v>
      </c>
      <c r="M2526" t="s">
        <v>86</v>
      </c>
      <c r="N2526" t="s">
        <v>22</v>
      </c>
      <c r="O2526" t="s">
        <v>67</v>
      </c>
      <c r="P2526" s="5">
        <v>12.71</v>
      </c>
      <c r="Q2526">
        <v>2.4</v>
      </c>
      <c r="R2526" t="s">
        <v>74</v>
      </c>
    </row>
    <row r="2527" spans="1:18" x14ac:dyDescent="0.3">
      <c r="A2527" t="s">
        <v>1573</v>
      </c>
      <c r="B2527" s="1">
        <v>44727</v>
      </c>
      <c r="C2527" t="s">
        <v>1574</v>
      </c>
      <c r="D2527" t="s">
        <v>61</v>
      </c>
      <c r="E2527" t="s">
        <v>70</v>
      </c>
      <c r="F2527">
        <v>4</v>
      </c>
      <c r="G2527">
        <v>3</v>
      </c>
      <c r="H2527" s="4">
        <v>1141.2</v>
      </c>
      <c r="I2527" s="4">
        <v>1300.9680000000003</v>
      </c>
      <c r="J2527" s="4">
        <f t="shared" si="78"/>
        <v>434.17400000000055</v>
      </c>
      <c r="K2527" s="4">
        <f t="shared" si="79"/>
        <v>3902.9040000000009</v>
      </c>
      <c r="L2527" t="s">
        <v>51</v>
      </c>
      <c r="M2527" t="s">
        <v>21</v>
      </c>
      <c r="N2527" t="s">
        <v>22</v>
      </c>
      <c r="O2527" t="s">
        <v>67</v>
      </c>
      <c r="P2527" s="5">
        <v>45.13</v>
      </c>
      <c r="Q2527">
        <v>1.8</v>
      </c>
      <c r="R2527" t="s">
        <v>74</v>
      </c>
    </row>
    <row r="2528" spans="1:18" x14ac:dyDescent="0.3">
      <c r="A2528" t="s">
        <v>4090</v>
      </c>
      <c r="B2528" s="1">
        <v>44727</v>
      </c>
      <c r="C2528" t="s">
        <v>4091</v>
      </c>
      <c r="D2528" t="s">
        <v>94</v>
      </c>
      <c r="E2528" t="s">
        <v>50</v>
      </c>
      <c r="F2528">
        <v>17</v>
      </c>
      <c r="G2528">
        <v>15</v>
      </c>
      <c r="H2528" s="4">
        <v>1014.79</v>
      </c>
      <c r="I2528" s="4">
        <v>1065.5295000000001</v>
      </c>
      <c r="J2528" s="4">
        <f t="shared" si="78"/>
        <v>722.03250000000253</v>
      </c>
      <c r="K2528" s="4">
        <f t="shared" si="79"/>
        <v>15982.942500000001</v>
      </c>
      <c r="L2528" t="s">
        <v>27</v>
      </c>
      <c r="M2528" t="s">
        <v>86</v>
      </c>
      <c r="N2528" t="s">
        <v>36</v>
      </c>
      <c r="O2528" t="s">
        <v>89</v>
      </c>
      <c r="P2528" s="5">
        <v>39.06</v>
      </c>
      <c r="Q2528">
        <v>3.8</v>
      </c>
      <c r="R2528" t="s">
        <v>23</v>
      </c>
    </row>
    <row r="2529" spans="1:18" x14ac:dyDescent="0.3">
      <c r="A2529" t="s">
        <v>1015</v>
      </c>
      <c r="B2529" s="1">
        <v>44728</v>
      </c>
      <c r="C2529" t="s">
        <v>1016</v>
      </c>
      <c r="D2529" t="s">
        <v>45</v>
      </c>
      <c r="E2529" t="s">
        <v>46</v>
      </c>
      <c r="F2529">
        <v>16</v>
      </c>
      <c r="G2529">
        <v>16</v>
      </c>
      <c r="H2529" s="4">
        <v>953.41</v>
      </c>
      <c r="I2529" s="4">
        <v>1067.8192000000001</v>
      </c>
      <c r="J2529" s="4">
        <f t="shared" si="78"/>
        <v>1812.7372000000028</v>
      </c>
      <c r="K2529" s="4">
        <f t="shared" si="79"/>
        <v>17085.107200000002</v>
      </c>
      <c r="L2529" t="s">
        <v>66</v>
      </c>
      <c r="M2529" t="s">
        <v>86</v>
      </c>
      <c r="N2529" t="s">
        <v>29</v>
      </c>
      <c r="O2529" t="s">
        <v>53</v>
      </c>
      <c r="P2529" s="5">
        <v>17.809999999999999</v>
      </c>
      <c r="Q2529">
        <v>4.5</v>
      </c>
      <c r="R2529" t="s">
        <v>23</v>
      </c>
    </row>
    <row r="2530" spans="1:18" x14ac:dyDescent="0.3">
      <c r="A2530" t="s">
        <v>7369</v>
      </c>
      <c r="B2530" s="1">
        <v>44728</v>
      </c>
      <c r="C2530" t="s">
        <v>7370</v>
      </c>
      <c r="D2530" t="s">
        <v>116</v>
      </c>
      <c r="E2530" t="s">
        <v>50</v>
      </c>
      <c r="F2530">
        <v>20</v>
      </c>
      <c r="G2530">
        <v>18</v>
      </c>
      <c r="H2530" s="4">
        <v>877.49</v>
      </c>
      <c r="I2530" s="4">
        <v>974.01390000000015</v>
      </c>
      <c r="J2530" s="4">
        <f t="shared" si="78"/>
        <v>1696.8802000000026</v>
      </c>
      <c r="K2530" s="4">
        <f t="shared" si="79"/>
        <v>17532.250200000002</v>
      </c>
      <c r="L2530" t="s">
        <v>51</v>
      </c>
      <c r="M2530" t="s">
        <v>86</v>
      </c>
      <c r="N2530" t="s">
        <v>22</v>
      </c>
      <c r="O2530" t="s">
        <v>67</v>
      </c>
      <c r="P2530" s="5">
        <v>40.549999999999997</v>
      </c>
      <c r="Q2530">
        <v>1.5</v>
      </c>
      <c r="R2530" t="s">
        <v>23</v>
      </c>
    </row>
    <row r="2531" spans="1:18" x14ac:dyDescent="0.3">
      <c r="A2531" t="s">
        <v>7547</v>
      </c>
      <c r="B2531" s="1">
        <v>44728</v>
      </c>
      <c r="C2531" t="s">
        <v>7548</v>
      </c>
      <c r="D2531" t="s">
        <v>116</v>
      </c>
      <c r="E2531" t="s">
        <v>50</v>
      </c>
      <c r="F2531">
        <v>15</v>
      </c>
      <c r="G2531">
        <v>13</v>
      </c>
      <c r="H2531" s="4">
        <v>776.46</v>
      </c>
      <c r="I2531" s="4">
        <v>846.34140000000014</v>
      </c>
      <c r="J2531" s="4">
        <f t="shared" si="78"/>
        <v>906.35820000000274</v>
      </c>
      <c r="K2531" s="4">
        <f t="shared" si="79"/>
        <v>11002.438200000002</v>
      </c>
      <c r="L2531" t="s">
        <v>20</v>
      </c>
      <c r="M2531" t="s">
        <v>21</v>
      </c>
      <c r="N2531" t="s">
        <v>36</v>
      </c>
      <c r="O2531" t="s">
        <v>67</v>
      </c>
      <c r="P2531" s="5">
        <v>2.1</v>
      </c>
      <c r="Q2531">
        <v>2.6</v>
      </c>
      <c r="R2531" t="s">
        <v>23</v>
      </c>
    </row>
    <row r="2532" spans="1:18" x14ac:dyDescent="0.3">
      <c r="A2532" t="s">
        <v>1956</v>
      </c>
      <c r="B2532" s="1">
        <v>44729</v>
      </c>
      <c r="C2532" t="s">
        <v>1957</v>
      </c>
      <c r="D2532" t="s">
        <v>56</v>
      </c>
      <c r="E2532" t="s">
        <v>57</v>
      </c>
      <c r="F2532">
        <v>4</v>
      </c>
      <c r="G2532">
        <v>4</v>
      </c>
      <c r="H2532" s="4">
        <v>1223.9000000000001</v>
      </c>
      <c r="I2532" s="4">
        <v>1309.5730000000001</v>
      </c>
      <c r="J2532" s="4">
        <f t="shared" si="78"/>
        <v>299.53200000000004</v>
      </c>
      <c r="K2532" s="4">
        <f t="shared" si="79"/>
        <v>5238.2920000000004</v>
      </c>
      <c r="L2532" t="s">
        <v>66</v>
      </c>
      <c r="M2532" t="s">
        <v>79</v>
      </c>
      <c r="N2532" t="s">
        <v>71</v>
      </c>
      <c r="O2532" t="s">
        <v>53</v>
      </c>
      <c r="P2532" s="5">
        <v>43.16</v>
      </c>
      <c r="Q2532">
        <v>4.4000000000000004</v>
      </c>
      <c r="R2532" t="s">
        <v>23</v>
      </c>
    </row>
    <row r="2533" spans="1:18" x14ac:dyDescent="0.3">
      <c r="A2533" t="s">
        <v>3620</v>
      </c>
      <c r="B2533" s="1">
        <v>44729</v>
      </c>
      <c r="C2533" t="s">
        <v>3621</v>
      </c>
      <c r="D2533" t="s">
        <v>109</v>
      </c>
      <c r="E2533" t="s">
        <v>46</v>
      </c>
      <c r="F2533">
        <v>20</v>
      </c>
      <c r="G2533">
        <v>20</v>
      </c>
      <c r="H2533" s="4">
        <v>1421.6</v>
      </c>
      <c r="I2533" s="4">
        <v>1577.9760000000001</v>
      </c>
      <c r="J2533" s="4">
        <f t="shared" si="78"/>
        <v>3093.370000000004</v>
      </c>
      <c r="K2533" s="4">
        <f t="shared" si="79"/>
        <v>31559.520000000004</v>
      </c>
      <c r="L2533" t="s">
        <v>20</v>
      </c>
      <c r="M2533" t="s">
        <v>21</v>
      </c>
      <c r="N2533" t="s">
        <v>29</v>
      </c>
      <c r="O2533" t="s">
        <v>89</v>
      </c>
      <c r="P2533" s="5">
        <v>34.15</v>
      </c>
      <c r="Q2533">
        <v>5</v>
      </c>
      <c r="R2533" t="s">
        <v>23</v>
      </c>
    </row>
    <row r="2534" spans="1:18" x14ac:dyDescent="0.3">
      <c r="A2534" t="s">
        <v>6380</v>
      </c>
      <c r="B2534" s="1">
        <v>44729</v>
      </c>
      <c r="C2534" t="s">
        <v>6381</v>
      </c>
      <c r="D2534" t="s">
        <v>40</v>
      </c>
      <c r="E2534" t="s">
        <v>57</v>
      </c>
      <c r="F2534">
        <v>4</v>
      </c>
      <c r="G2534">
        <v>4</v>
      </c>
      <c r="H2534" s="4">
        <v>1462.72</v>
      </c>
      <c r="I2534" s="4">
        <v>1682.1279999999999</v>
      </c>
      <c r="J2534" s="4">
        <f t="shared" si="78"/>
        <v>837.3919999999996</v>
      </c>
      <c r="K2534" s="4">
        <f t="shared" si="79"/>
        <v>6728.5119999999997</v>
      </c>
      <c r="L2534" t="s">
        <v>66</v>
      </c>
      <c r="M2534" t="s">
        <v>86</v>
      </c>
      <c r="N2534" t="s">
        <v>36</v>
      </c>
      <c r="O2534" t="s">
        <v>53</v>
      </c>
      <c r="P2534" s="5">
        <v>40.24</v>
      </c>
      <c r="Q2534">
        <v>5</v>
      </c>
      <c r="R2534" t="s">
        <v>23</v>
      </c>
    </row>
    <row r="2535" spans="1:18" x14ac:dyDescent="0.3">
      <c r="A2535" t="s">
        <v>80</v>
      </c>
      <c r="B2535" s="1">
        <v>44730</v>
      </c>
      <c r="C2535" t="s">
        <v>81</v>
      </c>
      <c r="D2535" t="s">
        <v>77</v>
      </c>
      <c r="E2535" t="s">
        <v>82</v>
      </c>
      <c r="F2535">
        <v>14</v>
      </c>
      <c r="G2535">
        <v>14</v>
      </c>
      <c r="H2535" s="4">
        <v>1094.51</v>
      </c>
      <c r="I2535" s="4">
        <v>1171.1257000000001</v>
      </c>
      <c r="J2535" s="4">
        <f t="shared" si="78"/>
        <v>1024.5098000000005</v>
      </c>
      <c r="K2535" s="4">
        <f t="shared" si="79"/>
        <v>16395.7598</v>
      </c>
      <c r="L2535" t="s">
        <v>27</v>
      </c>
      <c r="M2535" t="s">
        <v>79</v>
      </c>
      <c r="N2535" t="s">
        <v>71</v>
      </c>
      <c r="O2535" t="s">
        <v>37</v>
      </c>
      <c r="P2535" s="5">
        <v>48.11</v>
      </c>
      <c r="Q2535">
        <v>1.7</v>
      </c>
      <c r="R2535" t="s">
        <v>23</v>
      </c>
    </row>
    <row r="2536" spans="1:18" x14ac:dyDescent="0.3">
      <c r="A2536" t="s">
        <v>5339</v>
      </c>
      <c r="B2536" s="1">
        <v>44730</v>
      </c>
      <c r="C2536" t="s">
        <v>5340</v>
      </c>
      <c r="D2536" t="s">
        <v>133</v>
      </c>
      <c r="E2536" t="s">
        <v>50</v>
      </c>
      <c r="F2536">
        <v>6</v>
      </c>
      <c r="G2536">
        <v>5</v>
      </c>
      <c r="H2536" s="4">
        <v>225.86</v>
      </c>
      <c r="I2536" s="4">
        <v>259.73899999999998</v>
      </c>
      <c r="J2536" s="4">
        <f t="shared" si="78"/>
        <v>135.85499999999976</v>
      </c>
      <c r="K2536" s="4">
        <f t="shared" si="79"/>
        <v>1298.6949999999999</v>
      </c>
      <c r="L2536" t="s">
        <v>20</v>
      </c>
      <c r="M2536" t="s">
        <v>86</v>
      </c>
      <c r="N2536" t="s">
        <v>71</v>
      </c>
      <c r="O2536" t="s">
        <v>37</v>
      </c>
      <c r="P2536" s="5">
        <v>33.54</v>
      </c>
      <c r="Q2536">
        <v>4.5</v>
      </c>
      <c r="R2536" t="s">
        <v>23</v>
      </c>
    </row>
    <row r="2537" spans="1:18" x14ac:dyDescent="0.3">
      <c r="A2537" t="s">
        <v>1480</v>
      </c>
      <c r="B2537" s="1">
        <v>44731</v>
      </c>
      <c r="C2537" t="s">
        <v>1481</v>
      </c>
      <c r="D2537" t="s">
        <v>33</v>
      </c>
      <c r="E2537" t="s">
        <v>70</v>
      </c>
      <c r="F2537">
        <v>7</v>
      </c>
      <c r="G2537">
        <v>7</v>
      </c>
      <c r="H2537" s="4">
        <v>1496.86</v>
      </c>
      <c r="I2537" s="4">
        <v>1586.6715999999999</v>
      </c>
      <c r="J2537" s="4">
        <f t="shared" si="78"/>
        <v>594.73120000000085</v>
      </c>
      <c r="K2537" s="4">
        <f t="shared" si="79"/>
        <v>11106.7012</v>
      </c>
      <c r="L2537" t="s">
        <v>51</v>
      </c>
      <c r="M2537" t="s">
        <v>123</v>
      </c>
      <c r="N2537" t="s">
        <v>22</v>
      </c>
      <c r="O2537" t="s">
        <v>67</v>
      </c>
      <c r="P2537" s="5">
        <v>33.950000000000003</v>
      </c>
      <c r="Q2537">
        <v>0</v>
      </c>
      <c r="R2537" t="s">
        <v>23</v>
      </c>
    </row>
    <row r="2538" spans="1:18" x14ac:dyDescent="0.3">
      <c r="A2538" t="s">
        <v>3602</v>
      </c>
      <c r="B2538" s="1">
        <v>44731</v>
      </c>
      <c r="C2538" t="s">
        <v>3603</v>
      </c>
      <c r="D2538" t="s">
        <v>100</v>
      </c>
      <c r="E2538" t="s">
        <v>57</v>
      </c>
      <c r="F2538">
        <v>14</v>
      </c>
      <c r="G2538">
        <v>12</v>
      </c>
      <c r="H2538" s="4">
        <v>1157</v>
      </c>
      <c r="I2538" s="4">
        <v>1318.9800000000002</v>
      </c>
      <c r="J2538" s="4">
        <f t="shared" si="78"/>
        <v>1922.510000000002</v>
      </c>
      <c r="K2538" s="4">
        <f t="shared" si="79"/>
        <v>15827.760000000002</v>
      </c>
      <c r="L2538" t="s">
        <v>47</v>
      </c>
      <c r="M2538" t="s">
        <v>35</v>
      </c>
      <c r="N2538" t="s">
        <v>71</v>
      </c>
      <c r="O2538" t="s">
        <v>53</v>
      </c>
      <c r="P2538" s="5">
        <v>21.25</v>
      </c>
      <c r="Q2538">
        <v>2.6</v>
      </c>
      <c r="R2538" t="s">
        <v>23</v>
      </c>
    </row>
    <row r="2539" spans="1:18" x14ac:dyDescent="0.3">
      <c r="A2539" t="s">
        <v>2800</v>
      </c>
      <c r="B2539" s="1">
        <v>44732</v>
      </c>
      <c r="C2539" t="s">
        <v>2801</v>
      </c>
      <c r="D2539" t="s">
        <v>94</v>
      </c>
      <c r="E2539" t="s">
        <v>50</v>
      </c>
      <c r="F2539">
        <v>8</v>
      </c>
      <c r="G2539">
        <v>8</v>
      </c>
      <c r="H2539" s="4">
        <v>797.05</v>
      </c>
      <c r="I2539" s="4">
        <v>836.90250000000003</v>
      </c>
      <c r="J2539" s="4">
        <f t="shared" si="78"/>
        <v>294.41000000000059</v>
      </c>
      <c r="K2539" s="4">
        <f t="shared" si="79"/>
        <v>6695.22</v>
      </c>
      <c r="L2539" t="s">
        <v>27</v>
      </c>
      <c r="M2539" t="s">
        <v>21</v>
      </c>
      <c r="N2539" t="s">
        <v>71</v>
      </c>
      <c r="O2539" t="s">
        <v>37</v>
      </c>
      <c r="P2539" s="5">
        <v>24.41</v>
      </c>
      <c r="Q2539">
        <v>3.9</v>
      </c>
      <c r="R2539" t="s">
        <v>23</v>
      </c>
    </row>
    <row r="2540" spans="1:18" x14ac:dyDescent="0.3">
      <c r="A2540" t="s">
        <v>7737</v>
      </c>
      <c r="B2540" s="1">
        <v>44732</v>
      </c>
      <c r="C2540" t="s">
        <v>7738</v>
      </c>
      <c r="D2540" t="s">
        <v>94</v>
      </c>
      <c r="E2540" t="s">
        <v>50</v>
      </c>
      <c r="F2540">
        <v>12</v>
      </c>
      <c r="G2540">
        <v>10</v>
      </c>
      <c r="H2540" s="4">
        <v>1133.0899999999999</v>
      </c>
      <c r="I2540" s="4">
        <v>1269.0608</v>
      </c>
      <c r="J2540" s="4">
        <f t="shared" si="78"/>
        <v>1351.5980000000006</v>
      </c>
      <c r="K2540" s="4">
        <f t="shared" si="79"/>
        <v>12690.608</v>
      </c>
      <c r="L2540" t="s">
        <v>27</v>
      </c>
      <c r="M2540" t="s">
        <v>28</v>
      </c>
      <c r="N2540" t="s">
        <v>29</v>
      </c>
      <c r="O2540" t="s">
        <v>67</v>
      </c>
      <c r="P2540" s="5">
        <v>8.11</v>
      </c>
      <c r="Q2540">
        <v>2.8</v>
      </c>
      <c r="R2540" t="s">
        <v>74</v>
      </c>
    </row>
    <row r="2541" spans="1:18" x14ac:dyDescent="0.3">
      <c r="A2541" t="s">
        <v>9377</v>
      </c>
      <c r="B2541" s="1">
        <v>44733</v>
      </c>
      <c r="C2541" t="s">
        <v>9378</v>
      </c>
      <c r="D2541" t="s">
        <v>56</v>
      </c>
      <c r="E2541" t="s">
        <v>57</v>
      </c>
      <c r="F2541">
        <v>3</v>
      </c>
      <c r="G2541">
        <v>2</v>
      </c>
      <c r="H2541" s="4">
        <v>514.05999999999995</v>
      </c>
      <c r="I2541" s="4">
        <v>591.16899999999987</v>
      </c>
      <c r="J2541" s="4">
        <f t="shared" si="78"/>
        <v>144.83799999999985</v>
      </c>
      <c r="K2541" s="4">
        <f t="shared" si="79"/>
        <v>1182.3379999999997</v>
      </c>
      <c r="L2541" t="s">
        <v>27</v>
      </c>
      <c r="M2541" t="s">
        <v>35</v>
      </c>
      <c r="N2541" t="s">
        <v>71</v>
      </c>
      <c r="O2541" t="s">
        <v>30</v>
      </c>
      <c r="P2541" s="5">
        <v>9.3800000000000008</v>
      </c>
      <c r="Q2541">
        <v>1.7</v>
      </c>
      <c r="R2541" t="s">
        <v>23</v>
      </c>
    </row>
    <row r="2542" spans="1:18" x14ac:dyDescent="0.3">
      <c r="A2542" t="s">
        <v>496</v>
      </c>
      <c r="B2542" s="1">
        <v>44734</v>
      </c>
      <c r="C2542" t="s">
        <v>497</v>
      </c>
      <c r="D2542" t="s">
        <v>85</v>
      </c>
      <c r="E2542" t="s">
        <v>82</v>
      </c>
      <c r="F2542">
        <v>2</v>
      </c>
      <c r="G2542">
        <v>2</v>
      </c>
      <c r="H2542" s="4">
        <v>1273.08</v>
      </c>
      <c r="I2542" s="4">
        <v>1413.1188</v>
      </c>
      <c r="J2542" s="4">
        <f t="shared" si="78"/>
        <v>241.43760000000009</v>
      </c>
      <c r="K2542" s="4">
        <f t="shared" si="79"/>
        <v>2826.2375999999999</v>
      </c>
      <c r="L2542" t="s">
        <v>47</v>
      </c>
      <c r="M2542" t="s">
        <v>28</v>
      </c>
      <c r="N2542" t="s">
        <v>22</v>
      </c>
      <c r="O2542" t="s">
        <v>37</v>
      </c>
      <c r="P2542" s="5">
        <v>38.64</v>
      </c>
      <c r="Q2542">
        <v>2.9</v>
      </c>
      <c r="R2542" t="s">
        <v>23</v>
      </c>
    </row>
    <row r="2543" spans="1:18" x14ac:dyDescent="0.3">
      <c r="A2543" t="s">
        <v>2827</v>
      </c>
      <c r="B2543" s="1">
        <v>44734</v>
      </c>
      <c r="C2543" t="s">
        <v>2828</v>
      </c>
      <c r="D2543" t="s">
        <v>45</v>
      </c>
      <c r="E2543" t="s">
        <v>46</v>
      </c>
      <c r="F2543">
        <v>15</v>
      </c>
      <c r="G2543">
        <v>13</v>
      </c>
      <c r="H2543" s="4">
        <v>1059.69</v>
      </c>
      <c r="I2543" s="4">
        <v>1112.6745000000001</v>
      </c>
      <c r="J2543" s="4">
        <f t="shared" si="78"/>
        <v>644.7785000000008</v>
      </c>
      <c r="K2543" s="4">
        <f t="shared" si="79"/>
        <v>14464.768500000002</v>
      </c>
      <c r="L2543" t="s">
        <v>51</v>
      </c>
      <c r="M2543" t="s">
        <v>28</v>
      </c>
      <c r="N2543" t="s">
        <v>29</v>
      </c>
      <c r="O2543" t="s">
        <v>37</v>
      </c>
      <c r="P2543" s="5">
        <v>44.02</v>
      </c>
      <c r="Q2543">
        <v>2.2999999999999998</v>
      </c>
      <c r="R2543" t="s">
        <v>23</v>
      </c>
    </row>
    <row r="2544" spans="1:18" x14ac:dyDescent="0.3">
      <c r="A2544" t="s">
        <v>3573</v>
      </c>
      <c r="B2544" s="1">
        <v>44734</v>
      </c>
      <c r="C2544" t="s">
        <v>3574</v>
      </c>
      <c r="D2544" t="s">
        <v>141</v>
      </c>
      <c r="E2544" t="s">
        <v>50</v>
      </c>
      <c r="F2544">
        <v>20</v>
      </c>
      <c r="G2544">
        <v>18</v>
      </c>
      <c r="H2544" s="4">
        <v>105.07</v>
      </c>
      <c r="I2544" s="4">
        <v>118.72909999999997</v>
      </c>
      <c r="J2544" s="4">
        <f t="shared" si="78"/>
        <v>218.22379999999964</v>
      </c>
      <c r="K2544" s="4">
        <f t="shared" si="79"/>
        <v>2137.1237999999994</v>
      </c>
      <c r="L2544" t="s">
        <v>27</v>
      </c>
      <c r="M2544" t="s">
        <v>35</v>
      </c>
      <c r="N2544" t="s">
        <v>29</v>
      </c>
      <c r="O2544" t="s">
        <v>37</v>
      </c>
      <c r="P2544" s="5">
        <v>27.64</v>
      </c>
      <c r="Q2544">
        <v>4.2</v>
      </c>
      <c r="R2544" t="s">
        <v>23</v>
      </c>
    </row>
    <row r="2545" spans="1:18" x14ac:dyDescent="0.3">
      <c r="A2545" t="s">
        <v>8468</v>
      </c>
      <c r="B2545" s="1">
        <v>44734</v>
      </c>
      <c r="C2545" t="s">
        <v>8469</v>
      </c>
      <c r="D2545" t="s">
        <v>116</v>
      </c>
      <c r="E2545" t="s">
        <v>50</v>
      </c>
      <c r="F2545">
        <v>6</v>
      </c>
      <c r="G2545">
        <v>5</v>
      </c>
      <c r="H2545" s="4">
        <v>180.4</v>
      </c>
      <c r="I2545" s="4">
        <v>200.24400000000003</v>
      </c>
      <c r="J2545" s="4">
        <f t="shared" si="78"/>
        <v>56.240000000000144</v>
      </c>
      <c r="K2545" s="4">
        <f t="shared" si="79"/>
        <v>1001.2200000000001</v>
      </c>
      <c r="L2545" t="s">
        <v>27</v>
      </c>
      <c r="M2545" t="s">
        <v>123</v>
      </c>
      <c r="N2545" t="s">
        <v>71</v>
      </c>
      <c r="O2545" t="s">
        <v>37</v>
      </c>
      <c r="P2545" s="5">
        <v>42.98</v>
      </c>
      <c r="Q2545">
        <v>4.5999999999999996</v>
      </c>
      <c r="R2545" t="s">
        <v>74</v>
      </c>
    </row>
    <row r="2546" spans="1:18" x14ac:dyDescent="0.3">
      <c r="A2546" t="s">
        <v>861</v>
      </c>
      <c r="B2546" s="1">
        <v>44735</v>
      </c>
      <c r="C2546" t="s">
        <v>862</v>
      </c>
      <c r="D2546" t="s">
        <v>33</v>
      </c>
      <c r="E2546" t="s">
        <v>70</v>
      </c>
      <c r="F2546">
        <v>17</v>
      </c>
      <c r="G2546">
        <v>15</v>
      </c>
      <c r="H2546" s="4">
        <v>465.7</v>
      </c>
      <c r="I2546" s="4">
        <v>521.58400000000006</v>
      </c>
      <c r="J2546" s="4">
        <f t="shared" si="78"/>
        <v>830.9200000000011</v>
      </c>
      <c r="K2546" s="4">
        <f t="shared" si="79"/>
        <v>7823.7600000000011</v>
      </c>
      <c r="L2546" t="s">
        <v>51</v>
      </c>
      <c r="M2546" t="s">
        <v>123</v>
      </c>
      <c r="N2546" t="s">
        <v>71</v>
      </c>
      <c r="O2546" t="s">
        <v>30</v>
      </c>
      <c r="P2546" s="5">
        <v>7.34</v>
      </c>
      <c r="Q2546">
        <v>3.6</v>
      </c>
      <c r="R2546" t="s">
        <v>23</v>
      </c>
    </row>
    <row r="2547" spans="1:18" x14ac:dyDescent="0.3">
      <c r="A2547" t="s">
        <v>1095</v>
      </c>
      <c r="B2547" s="1">
        <v>44735</v>
      </c>
      <c r="C2547" t="s">
        <v>1096</v>
      </c>
      <c r="D2547" t="s">
        <v>94</v>
      </c>
      <c r="E2547" t="s">
        <v>50</v>
      </c>
      <c r="F2547">
        <v>11</v>
      </c>
      <c r="G2547">
        <v>10</v>
      </c>
      <c r="H2547" s="4">
        <v>1357.22</v>
      </c>
      <c r="I2547" s="4">
        <v>1520.0864000000001</v>
      </c>
      <c r="J2547" s="4">
        <f t="shared" si="78"/>
        <v>1620.0440000000008</v>
      </c>
      <c r="K2547" s="4">
        <f t="shared" si="79"/>
        <v>15200.864000000001</v>
      </c>
      <c r="L2547" t="s">
        <v>20</v>
      </c>
      <c r="M2547" t="s">
        <v>86</v>
      </c>
      <c r="N2547" t="s">
        <v>71</v>
      </c>
      <c r="O2547" t="s">
        <v>30</v>
      </c>
      <c r="P2547" s="5">
        <v>8.6199999999999992</v>
      </c>
      <c r="Q2547">
        <v>4.3</v>
      </c>
      <c r="R2547" t="s">
        <v>74</v>
      </c>
    </row>
    <row r="2548" spans="1:18" x14ac:dyDescent="0.3">
      <c r="A2548" t="s">
        <v>1248</v>
      </c>
      <c r="B2548" s="1">
        <v>44735</v>
      </c>
      <c r="C2548" t="s">
        <v>1249</v>
      </c>
      <c r="D2548" t="s">
        <v>33</v>
      </c>
      <c r="E2548" t="s">
        <v>70</v>
      </c>
      <c r="F2548">
        <v>8</v>
      </c>
      <c r="G2548">
        <v>8</v>
      </c>
      <c r="H2548" s="4">
        <v>213.46</v>
      </c>
      <c r="I2548" s="4">
        <v>234.80600000000004</v>
      </c>
      <c r="J2548" s="4">
        <f t="shared" si="78"/>
        <v>146.81800000000027</v>
      </c>
      <c r="K2548" s="4">
        <f t="shared" si="79"/>
        <v>1878.4480000000003</v>
      </c>
      <c r="L2548" t="s">
        <v>47</v>
      </c>
      <c r="M2548" t="s">
        <v>86</v>
      </c>
      <c r="N2548" t="s">
        <v>29</v>
      </c>
      <c r="O2548" t="s">
        <v>30</v>
      </c>
      <c r="P2548" s="5">
        <v>23.95</v>
      </c>
      <c r="Q2548">
        <v>5</v>
      </c>
      <c r="R2548" t="s">
        <v>23</v>
      </c>
    </row>
    <row r="2549" spans="1:18" x14ac:dyDescent="0.3">
      <c r="A2549" t="s">
        <v>2153</v>
      </c>
      <c r="B2549" s="1">
        <v>44735</v>
      </c>
      <c r="C2549" t="s">
        <v>2154</v>
      </c>
      <c r="D2549" t="s">
        <v>45</v>
      </c>
      <c r="E2549" t="s">
        <v>46</v>
      </c>
      <c r="F2549">
        <v>12</v>
      </c>
      <c r="G2549">
        <v>10</v>
      </c>
      <c r="H2549" s="4">
        <v>1355.09</v>
      </c>
      <c r="I2549" s="4">
        <v>1544.8026</v>
      </c>
      <c r="J2549" s="4">
        <f t="shared" si="78"/>
        <v>1886.8660000000002</v>
      </c>
      <c r="K2549" s="4">
        <f t="shared" si="79"/>
        <v>15448.026</v>
      </c>
      <c r="L2549" t="s">
        <v>66</v>
      </c>
      <c r="M2549" t="s">
        <v>123</v>
      </c>
      <c r="N2549" t="s">
        <v>22</v>
      </c>
      <c r="O2549" t="s">
        <v>67</v>
      </c>
      <c r="P2549" s="5">
        <v>10.26</v>
      </c>
      <c r="Q2549">
        <v>3.5</v>
      </c>
      <c r="R2549" t="s">
        <v>23</v>
      </c>
    </row>
    <row r="2550" spans="1:18" x14ac:dyDescent="0.3">
      <c r="A2550" t="s">
        <v>2319</v>
      </c>
      <c r="B2550" s="1">
        <v>44736</v>
      </c>
      <c r="C2550" t="s">
        <v>2320</v>
      </c>
      <c r="D2550" t="s">
        <v>109</v>
      </c>
      <c r="E2550" t="s">
        <v>46</v>
      </c>
      <c r="F2550">
        <v>19</v>
      </c>
      <c r="G2550">
        <v>16</v>
      </c>
      <c r="H2550" s="4">
        <v>24.35</v>
      </c>
      <c r="I2550" s="4">
        <v>26.541500000000003</v>
      </c>
      <c r="J2550" s="4">
        <f t="shared" si="78"/>
        <v>28.69400000000002</v>
      </c>
      <c r="K2550" s="4">
        <f t="shared" si="79"/>
        <v>424.66400000000004</v>
      </c>
      <c r="L2550" t="s">
        <v>47</v>
      </c>
      <c r="M2550" t="s">
        <v>79</v>
      </c>
      <c r="N2550" t="s">
        <v>22</v>
      </c>
      <c r="O2550" t="s">
        <v>53</v>
      </c>
      <c r="P2550" s="5">
        <v>6.37</v>
      </c>
      <c r="Q2550">
        <v>2.6</v>
      </c>
      <c r="R2550" t="s">
        <v>23</v>
      </c>
    </row>
    <row r="2551" spans="1:18" x14ac:dyDescent="0.3">
      <c r="A2551" t="s">
        <v>5001</v>
      </c>
      <c r="B2551" s="1">
        <v>44736</v>
      </c>
      <c r="C2551" t="s">
        <v>5002</v>
      </c>
      <c r="D2551" t="s">
        <v>100</v>
      </c>
      <c r="E2551" t="s">
        <v>57</v>
      </c>
      <c r="F2551">
        <v>12</v>
      </c>
      <c r="G2551">
        <v>10</v>
      </c>
      <c r="H2551" s="4">
        <v>1096.52</v>
      </c>
      <c r="I2551" s="4">
        <v>1151.346</v>
      </c>
      <c r="J2551" s="4">
        <f t="shared" si="78"/>
        <v>506.76999999999839</v>
      </c>
      <c r="K2551" s="4">
        <f t="shared" si="79"/>
        <v>11513.46</v>
      </c>
      <c r="L2551" t="s">
        <v>27</v>
      </c>
      <c r="M2551" t="s">
        <v>86</v>
      </c>
      <c r="N2551" t="s">
        <v>22</v>
      </c>
      <c r="O2551" t="s">
        <v>37</v>
      </c>
      <c r="P2551" s="5">
        <v>41.49</v>
      </c>
      <c r="Q2551">
        <v>4.8</v>
      </c>
      <c r="R2551" t="s">
        <v>23</v>
      </c>
    </row>
    <row r="2552" spans="1:18" x14ac:dyDescent="0.3">
      <c r="A2552" t="s">
        <v>6953</v>
      </c>
      <c r="B2552" s="1">
        <v>44736</v>
      </c>
      <c r="C2552" t="s">
        <v>6954</v>
      </c>
      <c r="D2552" t="s">
        <v>40</v>
      </c>
      <c r="E2552" t="s">
        <v>57</v>
      </c>
      <c r="F2552">
        <v>14</v>
      </c>
      <c r="G2552">
        <v>14</v>
      </c>
      <c r="H2552" s="4">
        <v>1002.34</v>
      </c>
      <c r="I2552" s="4">
        <v>1102.5740000000001</v>
      </c>
      <c r="J2552" s="4">
        <f t="shared" si="78"/>
        <v>1370.7959999999998</v>
      </c>
      <c r="K2552" s="4">
        <f t="shared" si="79"/>
        <v>15436.036</v>
      </c>
      <c r="L2552" t="s">
        <v>20</v>
      </c>
      <c r="M2552" t="s">
        <v>35</v>
      </c>
      <c r="N2552" t="s">
        <v>29</v>
      </c>
      <c r="O2552" t="s">
        <v>37</v>
      </c>
      <c r="P2552" s="5">
        <v>32.479999999999997</v>
      </c>
      <c r="Q2552">
        <v>2.8</v>
      </c>
      <c r="R2552" t="s">
        <v>23</v>
      </c>
    </row>
    <row r="2553" spans="1:18" x14ac:dyDescent="0.3">
      <c r="A2553" t="s">
        <v>8624</v>
      </c>
      <c r="B2553" s="1">
        <v>44736</v>
      </c>
      <c r="C2553" t="s">
        <v>8625</v>
      </c>
      <c r="D2553" t="s">
        <v>85</v>
      </c>
      <c r="E2553" t="s">
        <v>82</v>
      </c>
      <c r="F2553">
        <v>18</v>
      </c>
      <c r="G2553">
        <v>17</v>
      </c>
      <c r="H2553" s="4">
        <v>393.3</v>
      </c>
      <c r="I2553" s="4">
        <v>420.83100000000002</v>
      </c>
      <c r="J2553" s="4">
        <f t="shared" si="78"/>
        <v>429.29700000000003</v>
      </c>
      <c r="K2553" s="4">
        <f t="shared" si="79"/>
        <v>7154.1270000000004</v>
      </c>
      <c r="L2553" t="s">
        <v>20</v>
      </c>
      <c r="M2553" t="s">
        <v>35</v>
      </c>
      <c r="N2553" t="s">
        <v>29</v>
      </c>
      <c r="O2553" t="s">
        <v>53</v>
      </c>
      <c r="P2553" s="5">
        <v>38.729999999999997</v>
      </c>
      <c r="Q2553">
        <v>3.1</v>
      </c>
      <c r="R2553" t="s">
        <v>23</v>
      </c>
    </row>
    <row r="2554" spans="1:18" x14ac:dyDescent="0.3">
      <c r="A2554" t="s">
        <v>9919</v>
      </c>
      <c r="B2554" s="1">
        <v>44736</v>
      </c>
      <c r="C2554" t="s">
        <v>9920</v>
      </c>
      <c r="D2554" t="s">
        <v>130</v>
      </c>
      <c r="E2554" t="s">
        <v>82</v>
      </c>
      <c r="F2554">
        <v>9</v>
      </c>
      <c r="G2554">
        <v>9</v>
      </c>
      <c r="H2554" s="4">
        <v>503.48</v>
      </c>
      <c r="I2554" s="4">
        <v>573.96720000000005</v>
      </c>
      <c r="J2554" s="4">
        <f t="shared" si="78"/>
        <v>624.37480000000073</v>
      </c>
      <c r="K2554" s="4">
        <f t="shared" si="79"/>
        <v>5165.7048000000004</v>
      </c>
      <c r="L2554" t="s">
        <v>27</v>
      </c>
      <c r="M2554" t="s">
        <v>28</v>
      </c>
      <c r="N2554" t="s">
        <v>71</v>
      </c>
      <c r="O2554" t="s">
        <v>67</v>
      </c>
      <c r="P2554" s="5">
        <v>10.01</v>
      </c>
      <c r="Q2554">
        <v>3.1</v>
      </c>
      <c r="R2554" t="s">
        <v>23</v>
      </c>
    </row>
    <row r="2555" spans="1:18" x14ac:dyDescent="0.3">
      <c r="A2555" t="s">
        <v>8421</v>
      </c>
      <c r="B2555" s="1">
        <v>44737</v>
      </c>
      <c r="C2555" t="s">
        <v>8422</v>
      </c>
      <c r="D2555" t="s">
        <v>77</v>
      </c>
      <c r="E2555" t="s">
        <v>82</v>
      </c>
      <c r="F2555">
        <v>12</v>
      </c>
      <c r="G2555">
        <v>10</v>
      </c>
      <c r="H2555" s="4">
        <v>925.31</v>
      </c>
      <c r="I2555" s="4">
        <v>990.08169999999996</v>
      </c>
      <c r="J2555" s="4">
        <f t="shared" si="78"/>
        <v>636.24700000000053</v>
      </c>
      <c r="K2555" s="4">
        <f t="shared" si="79"/>
        <v>9900.8169999999991</v>
      </c>
      <c r="L2555" t="s">
        <v>51</v>
      </c>
      <c r="M2555" t="s">
        <v>86</v>
      </c>
      <c r="N2555" t="s">
        <v>36</v>
      </c>
      <c r="O2555" t="s">
        <v>67</v>
      </c>
      <c r="P2555" s="5">
        <v>11.47</v>
      </c>
      <c r="Q2555">
        <v>4.2</v>
      </c>
      <c r="R2555" t="s">
        <v>23</v>
      </c>
    </row>
    <row r="2556" spans="1:18" x14ac:dyDescent="0.3">
      <c r="A2556" t="s">
        <v>9404</v>
      </c>
      <c r="B2556" s="1">
        <v>44737</v>
      </c>
      <c r="C2556" t="s">
        <v>9405</v>
      </c>
      <c r="D2556" t="s">
        <v>94</v>
      </c>
      <c r="E2556" t="s">
        <v>50</v>
      </c>
      <c r="F2556">
        <v>10</v>
      </c>
      <c r="G2556">
        <v>9</v>
      </c>
      <c r="H2556" s="4">
        <v>605.38</v>
      </c>
      <c r="I2556" s="4">
        <v>647.75660000000005</v>
      </c>
      <c r="J2556" s="4">
        <f t="shared" si="78"/>
        <v>353.58940000000001</v>
      </c>
      <c r="K2556" s="4">
        <f t="shared" si="79"/>
        <v>5829.8094000000001</v>
      </c>
      <c r="L2556" t="s">
        <v>66</v>
      </c>
      <c r="M2556" t="s">
        <v>123</v>
      </c>
      <c r="N2556" t="s">
        <v>22</v>
      </c>
      <c r="O2556" t="s">
        <v>37</v>
      </c>
      <c r="P2556" s="5">
        <v>27.8</v>
      </c>
      <c r="Q2556">
        <v>2.8</v>
      </c>
      <c r="R2556" t="s">
        <v>23</v>
      </c>
    </row>
    <row r="2557" spans="1:18" x14ac:dyDescent="0.3">
      <c r="A2557" t="s">
        <v>5906</v>
      </c>
      <c r="B2557" s="1">
        <v>44738</v>
      </c>
      <c r="C2557" t="s">
        <v>5907</v>
      </c>
      <c r="D2557" t="s">
        <v>109</v>
      </c>
      <c r="E2557" t="s">
        <v>46</v>
      </c>
      <c r="F2557">
        <v>4</v>
      </c>
      <c r="G2557">
        <v>3</v>
      </c>
      <c r="H2557" s="4">
        <v>1269.75</v>
      </c>
      <c r="I2557" s="4">
        <v>1447.5150000000001</v>
      </c>
      <c r="J2557" s="4">
        <f t="shared" si="78"/>
        <v>510.9550000000001</v>
      </c>
      <c r="K2557" s="4">
        <f t="shared" si="79"/>
        <v>4342.5450000000001</v>
      </c>
      <c r="L2557" t="s">
        <v>66</v>
      </c>
      <c r="M2557" t="s">
        <v>35</v>
      </c>
      <c r="N2557" t="s">
        <v>22</v>
      </c>
      <c r="O2557" t="s">
        <v>89</v>
      </c>
      <c r="P2557" s="5">
        <v>22.34</v>
      </c>
      <c r="Q2557">
        <v>1.7</v>
      </c>
      <c r="R2557" t="s">
        <v>23</v>
      </c>
    </row>
    <row r="2558" spans="1:18" x14ac:dyDescent="0.3">
      <c r="A2558" t="s">
        <v>10166</v>
      </c>
      <c r="B2558" s="1">
        <v>44739</v>
      </c>
      <c r="C2558" t="s">
        <v>10167</v>
      </c>
      <c r="D2558" t="s">
        <v>40</v>
      </c>
      <c r="E2558" t="s">
        <v>57</v>
      </c>
      <c r="F2558">
        <v>10</v>
      </c>
      <c r="G2558">
        <v>9</v>
      </c>
      <c r="H2558" s="4">
        <v>27.54</v>
      </c>
      <c r="I2558" s="4">
        <v>30.018600000000003</v>
      </c>
      <c r="J2558" s="4">
        <f t="shared" si="78"/>
        <v>-7.0825999999999425</v>
      </c>
      <c r="K2558" s="4">
        <f t="shared" si="79"/>
        <v>270.16740000000004</v>
      </c>
      <c r="L2558" t="s">
        <v>27</v>
      </c>
      <c r="M2558" t="s">
        <v>28</v>
      </c>
      <c r="N2558" t="s">
        <v>71</v>
      </c>
      <c r="O2558" t="s">
        <v>53</v>
      </c>
      <c r="P2558" s="5">
        <v>29.39</v>
      </c>
      <c r="Q2558">
        <v>1.2</v>
      </c>
      <c r="R2558" t="s">
        <v>23</v>
      </c>
    </row>
    <row r="2559" spans="1:18" x14ac:dyDescent="0.3">
      <c r="A2559" t="s">
        <v>3080</v>
      </c>
      <c r="B2559" s="1">
        <v>44740</v>
      </c>
      <c r="C2559" t="s">
        <v>3081</v>
      </c>
      <c r="D2559" t="s">
        <v>65</v>
      </c>
      <c r="E2559" t="s">
        <v>82</v>
      </c>
      <c r="F2559">
        <v>6</v>
      </c>
      <c r="G2559">
        <v>5</v>
      </c>
      <c r="H2559" s="4">
        <v>1225.99</v>
      </c>
      <c r="I2559" s="4">
        <v>1311.8093000000001</v>
      </c>
      <c r="J2559" s="4">
        <f t="shared" si="78"/>
        <v>414.95650000000057</v>
      </c>
      <c r="K2559" s="4">
        <f t="shared" si="79"/>
        <v>6559.0465000000004</v>
      </c>
      <c r="L2559" t="s">
        <v>20</v>
      </c>
      <c r="M2559" t="s">
        <v>21</v>
      </c>
      <c r="N2559" t="s">
        <v>71</v>
      </c>
      <c r="O2559" t="s">
        <v>67</v>
      </c>
      <c r="P2559" s="5">
        <v>14.14</v>
      </c>
      <c r="Q2559">
        <v>2.9</v>
      </c>
      <c r="R2559" t="s">
        <v>23</v>
      </c>
    </row>
    <row r="2560" spans="1:18" x14ac:dyDescent="0.3">
      <c r="A2560" t="s">
        <v>4852</v>
      </c>
      <c r="B2560" s="1">
        <v>44740</v>
      </c>
      <c r="C2560" t="s">
        <v>4853</v>
      </c>
      <c r="D2560" t="s">
        <v>45</v>
      </c>
      <c r="E2560" t="s">
        <v>46</v>
      </c>
      <c r="F2560">
        <v>17</v>
      </c>
      <c r="G2560">
        <v>16</v>
      </c>
      <c r="H2560" s="4">
        <v>763.17</v>
      </c>
      <c r="I2560" s="4">
        <v>824.22360000000003</v>
      </c>
      <c r="J2560" s="4">
        <f t="shared" si="78"/>
        <v>965.4676000000012</v>
      </c>
      <c r="K2560" s="4">
        <f t="shared" si="79"/>
        <v>13187.577600000001</v>
      </c>
      <c r="L2560" t="s">
        <v>66</v>
      </c>
      <c r="M2560" t="s">
        <v>21</v>
      </c>
      <c r="N2560" t="s">
        <v>36</v>
      </c>
      <c r="O2560" t="s">
        <v>89</v>
      </c>
      <c r="P2560" s="5">
        <v>11.39</v>
      </c>
      <c r="Q2560">
        <v>2.7</v>
      </c>
      <c r="R2560" t="s">
        <v>23</v>
      </c>
    </row>
    <row r="2561" spans="1:18" x14ac:dyDescent="0.3">
      <c r="A2561" t="s">
        <v>8129</v>
      </c>
      <c r="B2561" s="1">
        <v>44740</v>
      </c>
      <c r="C2561" t="s">
        <v>8130</v>
      </c>
      <c r="D2561" t="s">
        <v>33</v>
      </c>
      <c r="E2561" t="s">
        <v>70</v>
      </c>
      <c r="F2561">
        <v>17</v>
      </c>
      <c r="G2561">
        <v>16</v>
      </c>
      <c r="H2561" s="4">
        <v>129.34</v>
      </c>
      <c r="I2561" s="4">
        <v>135.80700000000002</v>
      </c>
      <c r="J2561" s="4">
        <f t="shared" si="78"/>
        <v>62.10200000000021</v>
      </c>
      <c r="K2561" s="4">
        <f t="shared" si="79"/>
        <v>2172.9120000000003</v>
      </c>
      <c r="L2561" t="s">
        <v>51</v>
      </c>
      <c r="M2561" t="s">
        <v>79</v>
      </c>
      <c r="N2561" t="s">
        <v>36</v>
      </c>
      <c r="O2561" t="s">
        <v>67</v>
      </c>
      <c r="P2561" s="5">
        <v>41.37</v>
      </c>
      <c r="Q2561">
        <v>4.7</v>
      </c>
      <c r="R2561" t="s">
        <v>23</v>
      </c>
    </row>
    <row r="2562" spans="1:18" x14ac:dyDescent="0.3">
      <c r="A2562" t="s">
        <v>5270</v>
      </c>
      <c r="B2562" s="1">
        <v>44741</v>
      </c>
      <c r="C2562" t="s">
        <v>5271</v>
      </c>
      <c r="D2562" t="s">
        <v>100</v>
      </c>
      <c r="E2562" t="s">
        <v>57</v>
      </c>
      <c r="F2562">
        <v>16</v>
      </c>
      <c r="G2562">
        <v>15</v>
      </c>
      <c r="H2562" s="4">
        <v>605.41999999999996</v>
      </c>
      <c r="I2562" s="4">
        <v>684.12459999999987</v>
      </c>
      <c r="J2562" s="4">
        <f t="shared" ref="J2562:J2625" si="80">(G2562*I2562)-(G2562*H2562)-P2562</f>
        <v>1160.7289999999996</v>
      </c>
      <c r="K2562" s="4">
        <f t="shared" ref="K2562:K2625" si="81">G2562*I2562</f>
        <v>10261.868999999999</v>
      </c>
      <c r="L2562" t="s">
        <v>20</v>
      </c>
      <c r="M2562" t="s">
        <v>79</v>
      </c>
      <c r="N2562" t="s">
        <v>71</v>
      </c>
      <c r="O2562" t="s">
        <v>30</v>
      </c>
      <c r="P2562" s="5">
        <v>19.84</v>
      </c>
      <c r="Q2562">
        <v>5</v>
      </c>
      <c r="R2562" t="s">
        <v>23</v>
      </c>
    </row>
    <row r="2563" spans="1:18" x14ac:dyDescent="0.3">
      <c r="A2563" t="s">
        <v>6673</v>
      </c>
      <c r="B2563" s="1">
        <v>44741</v>
      </c>
      <c r="C2563" t="s">
        <v>307</v>
      </c>
      <c r="D2563" t="s">
        <v>56</v>
      </c>
      <c r="E2563" t="s">
        <v>57</v>
      </c>
      <c r="F2563">
        <v>11</v>
      </c>
      <c r="G2563">
        <v>10</v>
      </c>
      <c r="H2563" s="4">
        <v>1028.69</v>
      </c>
      <c r="I2563" s="4">
        <v>1152.1328000000001</v>
      </c>
      <c r="J2563" s="4">
        <f t="shared" si="80"/>
        <v>1217.8779999999999</v>
      </c>
      <c r="K2563" s="4">
        <f t="shared" si="81"/>
        <v>11521.328000000001</v>
      </c>
      <c r="L2563" t="s">
        <v>66</v>
      </c>
      <c r="M2563" t="s">
        <v>35</v>
      </c>
      <c r="N2563" t="s">
        <v>22</v>
      </c>
      <c r="O2563" t="s">
        <v>30</v>
      </c>
      <c r="P2563" s="5">
        <v>16.55</v>
      </c>
      <c r="Q2563">
        <v>2.6</v>
      </c>
      <c r="R2563" t="s">
        <v>23</v>
      </c>
    </row>
    <row r="2564" spans="1:18" x14ac:dyDescent="0.3">
      <c r="A2564" t="s">
        <v>9964</v>
      </c>
      <c r="B2564" s="1">
        <v>44741</v>
      </c>
      <c r="C2564" t="s">
        <v>9965</v>
      </c>
      <c r="D2564" t="s">
        <v>77</v>
      </c>
      <c r="E2564" t="s">
        <v>82</v>
      </c>
      <c r="F2564">
        <v>2</v>
      </c>
      <c r="G2564">
        <v>2</v>
      </c>
      <c r="H2564" s="4">
        <v>905.7</v>
      </c>
      <c r="I2564" s="4">
        <v>1041.5550000000001</v>
      </c>
      <c r="J2564" s="4">
        <f t="shared" si="80"/>
        <v>225.66000000000003</v>
      </c>
      <c r="K2564" s="4">
        <f t="shared" si="81"/>
        <v>2083.11</v>
      </c>
      <c r="L2564" t="s">
        <v>51</v>
      </c>
      <c r="M2564" t="s">
        <v>21</v>
      </c>
      <c r="N2564" t="s">
        <v>71</v>
      </c>
      <c r="O2564" t="s">
        <v>30</v>
      </c>
      <c r="P2564" s="5">
        <v>46.05</v>
      </c>
      <c r="Q2564">
        <v>1.4</v>
      </c>
      <c r="R2564" t="s">
        <v>23</v>
      </c>
    </row>
    <row r="2565" spans="1:18" x14ac:dyDescent="0.3">
      <c r="A2565" t="s">
        <v>1242</v>
      </c>
      <c r="B2565" s="1">
        <v>44742</v>
      </c>
      <c r="C2565" t="s">
        <v>1243</v>
      </c>
      <c r="D2565" t="s">
        <v>133</v>
      </c>
      <c r="E2565" t="s">
        <v>50</v>
      </c>
      <c r="F2565">
        <v>4</v>
      </c>
      <c r="G2565">
        <v>4</v>
      </c>
      <c r="H2565" s="4">
        <v>1386.08</v>
      </c>
      <c r="I2565" s="4">
        <v>1510.8271999999999</v>
      </c>
      <c r="J2565" s="4">
        <f t="shared" si="80"/>
        <v>464.64880000000005</v>
      </c>
      <c r="K2565" s="4">
        <f t="shared" si="81"/>
        <v>6043.3087999999998</v>
      </c>
      <c r="L2565" t="s">
        <v>66</v>
      </c>
      <c r="M2565" t="s">
        <v>28</v>
      </c>
      <c r="N2565" t="s">
        <v>22</v>
      </c>
      <c r="O2565" t="s">
        <v>30</v>
      </c>
      <c r="P2565" s="5">
        <v>34.340000000000003</v>
      </c>
      <c r="Q2565">
        <v>3</v>
      </c>
      <c r="R2565" t="s">
        <v>23</v>
      </c>
    </row>
    <row r="2566" spans="1:18" x14ac:dyDescent="0.3">
      <c r="A2566" t="s">
        <v>4701</v>
      </c>
      <c r="B2566" s="1">
        <v>44742</v>
      </c>
      <c r="C2566" t="s">
        <v>4702</v>
      </c>
      <c r="D2566" t="s">
        <v>130</v>
      </c>
      <c r="E2566" t="s">
        <v>82</v>
      </c>
      <c r="F2566">
        <v>8</v>
      </c>
      <c r="G2566">
        <v>7</v>
      </c>
      <c r="H2566" s="4">
        <v>924.56</v>
      </c>
      <c r="I2566" s="4">
        <v>1053.9983999999999</v>
      </c>
      <c r="J2566" s="4">
        <f t="shared" si="80"/>
        <v>880.46879999999908</v>
      </c>
      <c r="K2566" s="4">
        <f t="shared" si="81"/>
        <v>7377.9887999999992</v>
      </c>
      <c r="L2566" t="s">
        <v>20</v>
      </c>
      <c r="M2566" t="s">
        <v>86</v>
      </c>
      <c r="N2566" t="s">
        <v>22</v>
      </c>
      <c r="O2566" t="s">
        <v>89</v>
      </c>
      <c r="P2566" s="5">
        <v>25.6</v>
      </c>
      <c r="Q2566">
        <v>4.5</v>
      </c>
      <c r="R2566" t="s">
        <v>23</v>
      </c>
    </row>
    <row r="2567" spans="1:18" x14ac:dyDescent="0.3">
      <c r="A2567" t="s">
        <v>1418</v>
      </c>
      <c r="B2567" s="1">
        <v>44743</v>
      </c>
      <c r="C2567" t="s">
        <v>1419</v>
      </c>
      <c r="D2567" t="s">
        <v>141</v>
      </c>
      <c r="E2567" t="s">
        <v>50</v>
      </c>
      <c r="F2567">
        <v>16</v>
      </c>
      <c r="G2567">
        <v>16</v>
      </c>
      <c r="H2567" s="4">
        <v>806.12</v>
      </c>
      <c r="I2567" s="4">
        <v>910.91559999999993</v>
      </c>
      <c r="J2567" s="4">
        <f t="shared" si="80"/>
        <v>1639.3495999999986</v>
      </c>
      <c r="K2567" s="4">
        <f t="shared" si="81"/>
        <v>14574.649599999999</v>
      </c>
      <c r="L2567" t="s">
        <v>51</v>
      </c>
      <c r="M2567" t="s">
        <v>35</v>
      </c>
      <c r="N2567" t="s">
        <v>29</v>
      </c>
      <c r="O2567" t="s">
        <v>89</v>
      </c>
      <c r="P2567" s="5">
        <v>37.380000000000003</v>
      </c>
      <c r="Q2567">
        <v>3.7</v>
      </c>
      <c r="R2567" t="s">
        <v>74</v>
      </c>
    </row>
    <row r="2568" spans="1:18" x14ac:dyDescent="0.3">
      <c r="A2568" t="s">
        <v>2926</v>
      </c>
      <c r="B2568" s="1">
        <v>44743</v>
      </c>
      <c r="C2568" t="s">
        <v>2927</v>
      </c>
      <c r="D2568" t="s">
        <v>141</v>
      </c>
      <c r="E2568" t="s">
        <v>50</v>
      </c>
      <c r="F2568">
        <v>4</v>
      </c>
      <c r="G2568">
        <v>3</v>
      </c>
      <c r="H2568" s="4">
        <v>915.73</v>
      </c>
      <c r="I2568" s="4">
        <v>961.51650000000006</v>
      </c>
      <c r="J2568" s="4">
        <f t="shared" si="80"/>
        <v>109.28950000000003</v>
      </c>
      <c r="K2568" s="4">
        <f t="shared" si="81"/>
        <v>2884.5495000000001</v>
      </c>
      <c r="L2568" t="s">
        <v>66</v>
      </c>
      <c r="M2568" t="s">
        <v>123</v>
      </c>
      <c r="N2568" t="s">
        <v>22</v>
      </c>
      <c r="O2568" t="s">
        <v>30</v>
      </c>
      <c r="P2568" s="5">
        <v>28.07</v>
      </c>
      <c r="Q2568">
        <v>2.2999999999999998</v>
      </c>
      <c r="R2568" t="s">
        <v>23</v>
      </c>
    </row>
    <row r="2569" spans="1:18" x14ac:dyDescent="0.3">
      <c r="A2569" t="s">
        <v>6628</v>
      </c>
      <c r="B2569" s="1">
        <v>44743</v>
      </c>
      <c r="C2569" t="s">
        <v>6629</v>
      </c>
      <c r="D2569" t="s">
        <v>130</v>
      </c>
      <c r="E2569" t="s">
        <v>82</v>
      </c>
      <c r="F2569">
        <v>15</v>
      </c>
      <c r="G2569">
        <v>15</v>
      </c>
      <c r="H2569" s="4">
        <v>241.23</v>
      </c>
      <c r="I2569" s="4">
        <v>265.35300000000001</v>
      </c>
      <c r="J2569" s="4">
        <f t="shared" si="80"/>
        <v>347.65500000000026</v>
      </c>
      <c r="K2569" s="4">
        <f t="shared" si="81"/>
        <v>3980.2950000000001</v>
      </c>
      <c r="L2569" t="s">
        <v>51</v>
      </c>
      <c r="M2569" t="s">
        <v>123</v>
      </c>
      <c r="N2569" t="s">
        <v>36</v>
      </c>
      <c r="O2569" t="s">
        <v>89</v>
      </c>
      <c r="P2569" s="5">
        <v>14.19</v>
      </c>
      <c r="Q2569">
        <v>2.2999999999999998</v>
      </c>
      <c r="R2569" t="s">
        <v>23</v>
      </c>
    </row>
    <row r="2570" spans="1:18" x14ac:dyDescent="0.3">
      <c r="A2570" t="s">
        <v>6884</v>
      </c>
      <c r="B2570" s="1">
        <v>44743</v>
      </c>
      <c r="C2570" t="s">
        <v>6885</v>
      </c>
      <c r="D2570" t="s">
        <v>45</v>
      </c>
      <c r="E2570" t="s">
        <v>46</v>
      </c>
      <c r="F2570">
        <v>3</v>
      </c>
      <c r="G2570">
        <v>2</v>
      </c>
      <c r="H2570" s="4">
        <v>18.63</v>
      </c>
      <c r="I2570" s="4">
        <v>20.1204</v>
      </c>
      <c r="J2570" s="4">
        <f t="shared" si="80"/>
        <v>-34.719200000000001</v>
      </c>
      <c r="K2570" s="4">
        <f t="shared" si="81"/>
        <v>40.2408</v>
      </c>
      <c r="L2570" t="s">
        <v>27</v>
      </c>
      <c r="M2570" t="s">
        <v>79</v>
      </c>
      <c r="N2570" t="s">
        <v>36</v>
      </c>
      <c r="O2570" t="s">
        <v>37</v>
      </c>
      <c r="P2570" s="5">
        <v>37.700000000000003</v>
      </c>
      <c r="Q2570">
        <v>3</v>
      </c>
      <c r="R2570" t="s">
        <v>23</v>
      </c>
    </row>
    <row r="2571" spans="1:18" x14ac:dyDescent="0.3">
      <c r="A2571" t="s">
        <v>8594</v>
      </c>
      <c r="B2571" s="1">
        <v>44743</v>
      </c>
      <c r="C2571" t="s">
        <v>8595</v>
      </c>
      <c r="D2571" t="s">
        <v>77</v>
      </c>
      <c r="E2571" t="s">
        <v>82</v>
      </c>
      <c r="F2571">
        <v>6</v>
      </c>
      <c r="G2571">
        <v>6</v>
      </c>
      <c r="H2571" s="4">
        <v>166.97</v>
      </c>
      <c r="I2571" s="4">
        <v>175.3185</v>
      </c>
      <c r="J2571" s="4">
        <f t="shared" si="80"/>
        <v>45.821000000000126</v>
      </c>
      <c r="K2571" s="4">
        <f t="shared" si="81"/>
        <v>1051.9110000000001</v>
      </c>
      <c r="L2571" t="s">
        <v>20</v>
      </c>
      <c r="M2571" t="s">
        <v>35</v>
      </c>
      <c r="N2571" t="s">
        <v>29</v>
      </c>
      <c r="O2571" t="s">
        <v>89</v>
      </c>
      <c r="P2571" s="5">
        <v>4.2699999999999996</v>
      </c>
      <c r="Q2571">
        <v>4.3</v>
      </c>
      <c r="R2571" t="s">
        <v>23</v>
      </c>
    </row>
    <row r="2572" spans="1:18" x14ac:dyDescent="0.3">
      <c r="A2572" t="s">
        <v>5452</v>
      </c>
      <c r="B2572" s="1">
        <v>44744</v>
      </c>
      <c r="C2572" t="s">
        <v>5453</v>
      </c>
      <c r="D2572" t="s">
        <v>133</v>
      </c>
      <c r="E2572" t="s">
        <v>50</v>
      </c>
      <c r="F2572">
        <v>20</v>
      </c>
      <c r="G2572">
        <v>19</v>
      </c>
      <c r="H2572" s="4">
        <v>818.19</v>
      </c>
      <c r="I2572" s="4">
        <v>875.46330000000012</v>
      </c>
      <c r="J2572" s="4">
        <f t="shared" si="80"/>
        <v>1063.3027000000031</v>
      </c>
      <c r="K2572" s="4">
        <f t="shared" si="81"/>
        <v>16633.802700000004</v>
      </c>
      <c r="L2572" t="s">
        <v>47</v>
      </c>
      <c r="M2572" t="s">
        <v>86</v>
      </c>
      <c r="N2572" t="s">
        <v>29</v>
      </c>
      <c r="O2572" t="s">
        <v>30</v>
      </c>
      <c r="P2572" s="5">
        <v>24.89</v>
      </c>
      <c r="Q2572">
        <v>3.8</v>
      </c>
      <c r="R2572" t="s">
        <v>23</v>
      </c>
    </row>
    <row r="2573" spans="1:18" x14ac:dyDescent="0.3">
      <c r="A2573" t="s">
        <v>7436</v>
      </c>
      <c r="B2573" s="1">
        <v>44744</v>
      </c>
      <c r="C2573" t="s">
        <v>7437</v>
      </c>
      <c r="D2573" t="s">
        <v>116</v>
      </c>
      <c r="E2573" t="s">
        <v>50</v>
      </c>
      <c r="F2573">
        <v>11</v>
      </c>
      <c r="G2573">
        <v>9</v>
      </c>
      <c r="H2573" s="4">
        <v>1317.96</v>
      </c>
      <c r="I2573" s="4">
        <v>1489.2947999999999</v>
      </c>
      <c r="J2573" s="4">
        <f t="shared" si="80"/>
        <v>1511.8731999999993</v>
      </c>
      <c r="K2573" s="4">
        <f t="shared" si="81"/>
        <v>13403.653199999999</v>
      </c>
      <c r="L2573" t="s">
        <v>51</v>
      </c>
      <c r="M2573" t="s">
        <v>21</v>
      </c>
      <c r="N2573" t="s">
        <v>71</v>
      </c>
      <c r="O2573" t="s">
        <v>37</v>
      </c>
      <c r="P2573" s="5">
        <v>30.14</v>
      </c>
      <c r="Q2573">
        <v>3.3</v>
      </c>
      <c r="R2573" t="s">
        <v>23</v>
      </c>
    </row>
    <row r="2574" spans="1:18" x14ac:dyDescent="0.3">
      <c r="A2574" t="s">
        <v>9136</v>
      </c>
      <c r="B2574" s="1">
        <v>44744</v>
      </c>
      <c r="C2574" t="s">
        <v>2526</v>
      </c>
      <c r="D2574" t="s">
        <v>85</v>
      </c>
      <c r="E2574" t="s">
        <v>82</v>
      </c>
      <c r="F2574">
        <v>5</v>
      </c>
      <c r="G2574">
        <v>5</v>
      </c>
      <c r="H2574" s="4">
        <v>751.36</v>
      </c>
      <c r="I2574" s="4">
        <v>826.49600000000009</v>
      </c>
      <c r="J2574" s="4">
        <f t="shared" si="80"/>
        <v>370.82000000000028</v>
      </c>
      <c r="K2574" s="4">
        <f t="shared" si="81"/>
        <v>4132.4800000000005</v>
      </c>
      <c r="L2574" t="s">
        <v>27</v>
      </c>
      <c r="M2574" t="s">
        <v>79</v>
      </c>
      <c r="N2574" t="s">
        <v>36</v>
      </c>
      <c r="O2574" t="s">
        <v>89</v>
      </c>
      <c r="P2574" s="5">
        <v>4.8600000000000003</v>
      </c>
      <c r="Q2574">
        <v>2.2999999999999998</v>
      </c>
      <c r="R2574" t="s">
        <v>23</v>
      </c>
    </row>
    <row r="2575" spans="1:18" x14ac:dyDescent="0.3">
      <c r="A2575" t="s">
        <v>902</v>
      </c>
      <c r="B2575" s="1">
        <v>44745</v>
      </c>
      <c r="C2575" t="s">
        <v>903</v>
      </c>
      <c r="D2575" t="s">
        <v>40</v>
      </c>
      <c r="E2575" t="s">
        <v>57</v>
      </c>
      <c r="F2575">
        <v>11</v>
      </c>
      <c r="G2575">
        <v>9</v>
      </c>
      <c r="H2575" s="4">
        <v>602.48</v>
      </c>
      <c r="I2575" s="4">
        <v>662.72800000000007</v>
      </c>
      <c r="J2575" s="4">
        <f t="shared" si="80"/>
        <v>492.68200000000087</v>
      </c>
      <c r="K2575" s="4">
        <f t="shared" si="81"/>
        <v>5964.5520000000006</v>
      </c>
      <c r="L2575" t="s">
        <v>66</v>
      </c>
      <c r="M2575" t="s">
        <v>79</v>
      </c>
      <c r="N2575" t="s">
        <v>71</v>
      </c>
      <c r="O2575" t="s">
        <v>89</v>
      </c>
      <c r="P2575" s="5">
        <v>49.55</v>
      </c>
      <c r="Q2575">
        <v>4.2</v>
      </c>
      <c r="R2575" t="s">
        <v>23</v>
      </c>
    </row>
    <row r="2576" spans="1:18" x14ac:dyDescent="0.3">
      <c r="A2576" t="s">
        <v>4427</v>
      </c>
      <c r="B2576" s="1">
        <v>44745</v>
      </c>
      <c r="C2576" t="s">
        <v>4428</v>
      </c>
      <c r="D2576" t="s">
        <v>130</v>
      </c>
      <c r="E2576" t="s">
        <v>82</v>
      </c>
      <c r="F2576">
        <v>13</v>
      </c>
      <c r="G2576">
        <v>13</v>
      </c>
      <c r="H2576" s="4">
        <v>907.71</v>
      </c>
      <c r="I2576" s="4">
        <v>971.24970000000008</v>
      </c>
      <c r="J2576" s="4">
        <f t="shared" si="80"/>
        <v>825.68610000000069</v>
      </c>
      <c r="K2576" s="4">
        <f t="shared" si="81"/>
        <v>12626.2461</v>
      </c>
      <c r="L2576" t="s">
        <v>20</v>
      </c>
      <c r="M2576" t="s">
        <v>42</v>
      </c>
      <c r="N2576" t="s">
        <v>71</v>
      </c>
      <c r="O2576" t="s">
        <v>30</v>
      </c>
      <c r="P2576" s="5">
        <v>0.33</v>
      </c>
      <c r="Q2576">
        <v>2.2999999999999998</v>
      </c>
      <c r="R2576" t="s">
        <v>23</v>
      </c>
    </row>
    <row r="2577" spans="1:18" x14ac:dyDescent="0.3">
      <c r="A2577" t="s">
        <v>4491</v>
      </c>
      <c r="B2577" s="1">
        <v>44745</v>
      </c>
      <c r="C2577" t="s">
        <v>4492</v>
      </c>
      <c r="D2577" t="s">
        <v>130</v>
      </c>
      <c r="E2577" t="s">
        <v>82</v>
      </c>
      <c r="F2577">
        <v>18</v>
      </c>
      <c r="G2577">
        <v>17</v>
      </c>
      <c r="H2577" s="4">
        <v>894.87</v>
      </c>
      <c r="I2577" s="4">
        <v>993.30570000000012</v>
      </c>
      <c r="J2577" s="4">
        <f t="shared" si="80"/>
        <v>1649.7669000000017</v>
      </c>
      <c r="K2577" s="4">
        <f t="shared" si="81"/>
        <v>16886.196900000003</v>
      </c>
      <c r="L2577" t="s">
        <v>66</v>
      </c>
      <c r="M2577" t="s">
        <v>86</v>
      </c>
      <c r="N2577" t="s">
        <v>22</v>
      </c>
      <c r="O2577" t="s">
        <v>30</v>
      </c>
      <c r="P2577" s="5">
        <v>23.64</v>
      </c>
      <c r="Q2577">
        <v>3.1</v>
      </c>
      <c r="R2577" t="s">
        <v>23</v>
      </c>
    </row>
    <row r="2578" spans="1:18" x14ac:dyDescent="0.3">
      <c r="A2578" t="s">
        <v>5635</v>
      </c>
      <c r="B2578" s="1">
        <v>44745</v>
      </c>
      <c r="C2578" t="s">
        <v>5636</v>
      </c>
      <c r="D2578" t="s">
        <v>130</v>
      </c>
      <c r="E2578" t="s">
        <v>82</v>
      </c>
      <c r="F2578">
        <v>15</v>
      </c>
      <c r="G2578">
        <v>15</v>
      </c>
      <c r="H2578" s="4">
        <v>547.70000000000005</v>
      </c>
      <c r="I2578" s="4">
        <v>580.56200000000013</v>
      </c>
      <c r="J2578" s="4">
        <f t="shared" si="80"/>
        <v>451.28000000000213</v>
      </c>
      <c r="K2578" s="4">
        <f t="shared" si="81"/>
        <v>8708.4300000000021</v>
      </c>
      <c r="L2578" t="s">
        <v>51</v>
      </c>
      <c r="M2578" t="s">
        <v>79</v>
      </c>
      <c r="N2578" t="s">
        <v>71</v>
      </c>
      <c r="O2578" t="s">
        <v>37</v>
      </c>
      <c r="P2578" s="5">
        <v>41.65</v>
      </c>
      <c r="Q2578">
        <v>1.2</v>
      </c>
      <c r="R2578" t="s">
        <v>23</v>
      </c>
    </row>
    <row r="2579" spans="1:18" x14ac:dyDescent="0.3">
      <c r="A2579" t="s">
        <v>6698</v>
      </c>
      <c r="B2579" s="1">
        <v>44745</v>
      </c>
      <c r="C2579" t="s">
        <v>6699</v>
      </c>
      <c r="D2579" t="s">
        <v>94</v>
      </c>
      <c r="E2579" t="s">
        <v>50</v>
      </c>
      <c r="F2579">
        <v>8</v>
      </c>
      <c r="G2579">
        <v>8</v>
      </c>
      <c r="H2579" s="4">
        <v>182.02</v>
      </c>
      <c r="I2579" s="4">
        <v>203.86240000000004</v>
      </c>
      <c r="J2579" s="4">
        <f t="shared" si="80"/>
        <v>131.35920000000021</v>
      </c>
      <c r="K2579" s="4">
        <f t="shared" si="81"/>
        <v>1630.8992000000003</v>
      </c>
      <c r="L2579" t="s">
        <v>27</v>
      </c>
      <c r="M2579" t="s">
        <v>123</v>
      </c>
      <c r="N2579" t="s">
        <v>36</v>
      </c>
      <c r="O2579" t="s">
        <v>67</v>
      </c>
      <c r="P2579" s="5">
        <v>43.38</v>
      </c>
      <c r="Q2579">
        <v>1.9</v>
      </c>
      <c r="R2579" t="s">
        <v>23</v>
      </c>
    </row>
    <row r="2580" spans="1:18" x14ac:dyDescent="0.3">
      <c r="A2580" t="s">
        <v>7959</v>
      </c>
      <c r="B2580" s="1">
        <v>44745</v>
      </c>
      <c r="C2580" t="s">
        <v>7960</v>
      </c>
      <c r="D2580" t="s">
        <v>56</v>
      </c>
      <c r="E2580" t="s">
        <v>57</v>
      </c>
      <c r="F2580">
        <v>16</v>
      </c>
      <c r="G2580">
        <v>14</v>
      </c>
      <c r="H2580" s="4">
        <v>695.15</v>
      </c>
      <c r="I2580" s="4">
        <v>778.5680000000001</v>
      </c>
      <c r="J2580" s="4">
        <f t="shared" si="80"/>
        <v>1163.0620000000008</v>
      </c>
      <c r="K2580" s="4">
        <f t="shared" si="81"/>
        <v>10899.952000000001</v>
      </c>
      <c r="L2580" t="s">
        <v>20</v>
      </c>
      <c r="M2580" t="s">
        <v>42</v>
      </c>
      <c r="N2580" t="s">
        <v>36</v>
      </c>
      <c r="O2580" t="s">
        <v>37</v>
      </c>
      <c r="P2580" s="5">
        <v>4.79</v>
      </c>
      <c r="Q2580">
        <v>4.2</v>
      </c>
      <c r="R2580" t="s">
        <v>23</v>
      </c>
    </row>
    <row r="2581" spans="1:18" x14ac:dyDescent="0.3">
      <c r="A2581" t="s">
        <v>6809</v>
      </c>
      <c r="B2581" s="1">
        <v>44746</v>
      </c>
      <c r="C2581" t="s">
        <v>6810</v>
      </c>
      <c r="D2581" t="s">
        <v>33</v>
      </c>
      <c r="E2581" t="s">
        <v>70</v>
      </c>
      <c r="F2581">
        <v>19</v>
      </c>
      <c r="G2581">
        <v>19</v>
      </c>
      <c r="H2581" s="4">
        <v>1159</v>
      </c>
      <c r="I2581" s="4">
        <v>1321.2600000000002</v>
      </c>
      <c r="J2581" s="4">
        <f t="shared" si="80"/>
        <v>3048.0100000000025</v>
      </c>
      <c r="K2581" s="4">
        <f t="shared" si="81"/>
        <v>25103.940000000002</v>
      </c>
      <c r="L2581" t="s">
        <v>51</v>
      </c>
      <c r="M2581" t="s">
        <v>86</v>
      </c>
      <c r="N2581" t="s">
        <v>71</v>
      </c>
      <c r="O2581" t="s">
        <v>37</v>
      </c>
      <c r="P2581" s="5">
        <v>34.93</v>
      </c>
      <c r="Q2581">
        <v>4.7</v>
      </c>
      <c r="R2581" t="s">
        <v>23</v>
      </c>
    </row>
    <row r="2582" spans="1:18" x14ac:dyDescent="0.3">
      <c r="A2582" t="s">
        <v>7003</v>
      </c>
      <c r="B2582" s="1">
        <v>44746</v>
      </c>
      <c r="C2582" t="s">
        <v>7004</v>
      </c>
      <c r="D2582" t="s">
        <v>133</v>
      </c>
      <c r="E2582" t="s">
        <v>50</v>
      </c>
      <c r="F2582">
        <v>4</v>
      </c>
      <c r="G2582">
        <v>4</v>
      </c>
      <c r="H2582" s="4">
        <v>1365.61</v>
      </c>
      <c r="I2582" s="4">
        <v>1502.171</v>
      </c>
      <c r="J2582" s="4">
        <f t="shared" si="80"/>
        <v>507.25400000000059</v>
      </c>
      <c r="K2582" s="4">
        <f t="shared" si="81"/>
        <v>6008.6840000000002</v>
      </c>
      <c r="L2582" t="s">
        <v>20</v>
      </c>
      <c r="M2582" t="s">
        <v>86</v>
      </c>
      <c r="N2582" t="s">
        <v>36</v>
      </c>
      <c r="O2582" t="s">
        <v>53</v>
      </c>
      <c r="P2582" s="5">
        <v>38.99</v>
      </c>
      <c r="Q2582">
        <v>3.6</v>
      </c>
      <c r="R2582" t="s">
        <v>23</v>
      </c>
    </row>
    <row r="2583" spans="1:18" x14ac:dyDescent="0.3">
      <c r="A2583" t="s">
        <v>4132</v>
      </c>
      <c r="B2583" s="1">
        <v>44747</v>
      </c>
      <c r="C2583" t="s">
        <v>4133</v>
      </c>
      <c r="D2583" t="s">
        <v>77</v>
      </c>
      <c r="E2583" t="s">
        <v>82</v>
      </c>
      <c r="F2583">
        <v>19</v>
      </c>
      <c r="G2583">
        <v>15</v>
      </c>
      <c r="H2583" s="4">
        <v>587.12</v>
      </c>
      <c r="I2583" s="4">
        <v>663.4455999999999</v>
      </c>
      <c r="J2583" s="4">
        <f t="shared" si="80"/>
        <v>1130.2439999999999</v>
      </c>
      <c r="K2583" s="4">
        <f t="shared" si="81"/>
        <v>9951.6839999999993</v>
      </c>
      <c r="L2583" t="s">
        <v>27</v>
      </c>
      <c r="M2583" t="s">
        <v>35</v>
      </c>
      <c r="N2583" t="s">
        <v>71</v>
      </c>
      <c r="O2583" t="s">
        <v>67</v>
      </c>
      <c r="P2583" s="5">
        <v>14.64</v>
      </c>
      <c r="Q2583">
        <v>3.1</v>
      </c>
      <c r="R2583" t="s">
        <v>23</v>
      </c>
    </row>
    <row r="2584" spans="1:18" x14ac:dyDescent="0.3">
      <c r="A2584" t="s">
        <v>8211</v>
      </c>
      <c r="B2584" s="1">
        <v>44748</v>
      </c>
      <c r="C2584" t="s">
        <v>6105</v>
      </c>
      <c r="D2584" t="s">
        <v>133</v>
      </c>
      <c r="E2584" t="s">
        <v>50</v>
      </c>
      <c r="F2584">
        <v>4</v>
      </c>
      <c r="G2584">
        <v>4</v>
      </c>
      <c r="H2584" s="4">
        <v>556.38</v>
      </c>
      <c r="I2584" s="4">
        <v>639.83699999999999</v>
      </c>
      <c r="J2584" s="4">
        <f t="shared" si="80"/>
        <v>326.08799999999997</v>
      </c>
      <c r="K2584" s="4">
        <f t="shared" si="81"/>
        <v>2559.348</v>
      </c>
      <c r="L2584" t="s">
        <v>20</v>
      </c>
      <c r="M2584" t="s">
        <v>21</v>
      </c>
      <c r="N2584" t="s">
        <v>22</v>
      </c>
      <c r="O2584" t="s">
        <v>89</v>
      </c>
      <c r="P2584" s="5">
        <v>7.74</v>
      </c>
      <c r="Q2584">
        <v>3.2</v>
      </c>
      <c r="R2584" t="s">
        <v>23</v>
      </c>
    </row>
    <row r="2585" spans="1:18" x14ac:dyDescent="0.3">
      <c r="A2585" t="s">
        <v>3528</v>
      </c>
      <c r="B2585" s="1">
        <v>44749</v>
      </c>
      <c r="C2585" t="s">
        <v>3529</v>
      </c>
      <c r="D2585" t="s">
        <v>33</v>
      </c>
      <c r="E2585" t="s">
        <v>70</v>
      </c>
      <c r="F2585">
        <v>17</v>
      </c>
      <c r="G2585">
        <v>14</v>
      </c>
      <c r="H2585" s="4">
        <v>6</v>
      </c>
      <c r="I2585" s="4">
        <v>6.3000000000000007</v>
      </c>
      <c r="J2585" s="4">
        <f t="shared" si="80"/>
        <v>-19.989999999999984</v>
      </c>
      <c r="K2585" s="4">
        <f t="shared" si="81"/>
        <v>88.200000000000017</v>
      </c>
      <c r="L2585" t="s">
        <v>47</v>
      </c>
      <c r="M2585" t="s">
        <v>28</v>
      </c>
      <c r="N2585" t="s">
        <v>36</v>
      </c>
      <c r="O2585" t="s">
        <v>37</v>
      </c>
      <c r="P2585" s="5">
        <v>24.19</v>
      </c>
      <c r="Q2585">
        <v>2.2999999999999998</v>
      </c>
      <c r="R2585" t="s">
        <v>23</v>
      </c>
    </row>
    <row r="2586" spans="1:18" x14ac:dyDescent="0.3">
      <c r="A2586" t="s">
        <v>9152</v>
      </c>
      <c r="B2586" s="1">
        <v>44749</v>
      </c>
      <c r="C2586" t="s">
        <v>9153</v>
      </c>
      <c r="D2586" t="s">
        <v>100</v>
      </c>
      <c r="E2586" t="s">
        <v>57</v>
      </c>
      <c r="F2586">
        <v>19</v>
      </c>
      <c r="G2586">
        <v>17</v>
      </c>
      <c r="H2586" s="4">
        <v>580.71</v>
      </c>
      <c r="I2586" s="4">
        <v>615.5526000000001</v>
      </c>
      <c r="J2586" s="4">
        <f t="shared" si="80"/>
        <v>579.36420000000271</v>
      </c>
      <c r="K2586" s="4">
        <f t="shared" si="81"/>
        <v>10464.394200000002</v>
      </c>
      <c r="L2586" t="s">
        <v>66</v>
      </c>
      <c r="M2586" t="s">
        <v>21</v>
      </c>
      <c r="N2586" t="s">
        <v>22</v>
      </c>
      <c r="O2586" t="s">
        <v>89</v>
      </c>
      <c r="P2586" s="5">
        <v>12.96</v>
      </c>
      <c r="Q2586">
        <v>3.7</v>
      </c>
      <c r="R2586" t="s">
        <v>23</v>
      </c>
    </row>
    <row r="2587" spans="1:18" x14ac:dyDescent="0.3">
      <c r="A2587" t="s">
        <v>10013</v>
      </c>
      <c r="B2587" s="1">
        <v>44749</v>
      </c>
      <c r="C2587" t="s">
        <v>10014</v>
      </c>
      <c r="D2587" t="s">
        <v>77</v>
      </c>
      <c r="E2587" t="s">
        <v>82</v>
      </c>
      <c r="F2587">
        <v>3</v>
      </c>
      <c r="G2587">
        <v>2</v>
      </c>
      <c r="H2587" s="4">
        <v>1169.21</v>
      </c>
      <c r="I2587" s="4">
        <v>1344.5915</v>
      </c>
      <c r="J2587" s="4">
        <f t="shared" si="80"/>
        <v>338.92299999999994</v>
      </c>
      <c r="K2587" s="4">
        <f t="shared" si="81"/>
        <v>2689.183</v>
      </c>
      <c r="L2587" t="s">
        <v>66</v>
      </c>
      <c r="M2587" t="s">
        <v>79</v>
      </c>
      <c r="N2587" t="s">
        <v>36</v>
      </c>
      <c r="O2587" t="s">
        <v>53</v>
      </c>
      <c r="P2587" s="5">
        <v>11.84</v>
      </c>
      <c r="Q2587">
        <v>2.4</v>
      </c>
      <c r="R2587" t="s">
        <v>23</v>
      </c>
    </row>
    <row r="2588" spans="1:18" x14ac:dyDescent="0.3">
      <c r="A2588" t="s">
        <v>225</v>
      </c>
      <c r="B2588" s="1">
        <v>44750</v>
      </c>
      <c r="C2588" t="s">
        <v>226</v>
      </c>
      <c r="D2588" t="s">
        <v>130</v>
      </c>
      <c r="E2588" t="s">
        <v>82</v>
      </c>
      <c r="F2588">
        <v>1</v>
      </c>
      <c r="G2588">
        <v>1</v>
      </c>
      <c r="H2588" s="4">
        <v>1132.2</v>
      </c>
      <c r="I2588" s="4">
        <v>1211.4540000000002</v>
      </c>
      <c r="J2588" s="4">
        <f t="shared" si="80"/>
        <v>62.114000000000132</v>
      </c>
      <c r="K2588" s="4">
        <f t="shared" si="81"/>
        <v>1211.4540000000002</v>
      </c>
      <c r="L2588" t="s">
        <v>27</v>
      </c>
      <c r="M2588" t="s">
        <v>28</v>
      </c>
      <c r="N2588" t="s">
        <v>22</v>
      </c>
      <c r="O2588" t="s">
        <v>37</v>
      </c>
      <c r="P2588" s="5">
        <v>17.14</v>
      </c>
      <c r="Q2588">
        <v>1.4</v>
      </c>
      <c r="R2588" t="s">
        <v>23</v>
      </c>
    </row>
    <row r="2589" spans="1:18" x14ac:dyDescent="0.3">
      <c r="A2589" t="s">
        <v>2516</v>
      </c>
      <c r="B2589" s="1">
        <v>44750</v>
      </c>
      <c r="C2589" t="s">
        <v>2517</v>
      </c>
      <c r="D2589" t="s">
        <v>33</v>
      </c>
      <c r="E2589" t="s">
        <v>70</v>
      </c>
      <c r="F2589">
        <v>4</v>
      </c>
      <c r="G2589">
        <v>3</v>
      </c>
      <c r="H2589" s="4">
        <v>1246.21</v>
      </c>
      <c r="I2589" s="4">
        <v>1345.9068000000002</v>
      </c>
      <c r="J2589" s="4">
        <f t="shared" si="80"/>
        <v>254.23040000000049</v>
      </c>
      <c r="K2589" s="4">
        <f t="shared" si="81"/>
        <v>4037.7204000000006</v>
      </c>
      <c r="L2589" t="s">
        <v>47</v>
      </c>
      <c r="M2589" t="s">
        <v>35</v>
      </c>
      <c r="N2589" t="s">
        <v>71</v>
      </c>
      <c r="O2589" t="s">
        <v>30</v>
      </c>
      <c r="P2589" s="5">
        <v>44.86</v>
      </c>
      <c r="Q2589">
        <v>4.0999999999999996</v>
      </c>
      <c r="R2589" t="s">
        <v>23</v>
      </c>
    </row>
    <row r="2590" spans="1:18" x14ac:dyDescent="0.3">
      <c r="A2590" t="s">
        <v>1431</v>
      </c>
      <c r="B2590" s="1">
        <v>44751</v>
      </c>
      <c r="C2590" t="s">
        <v>1432</v>
      </c>
      <c r="D2590" t="s">
        <v>133</v>
      </c>
      <c r="E2590" t="s">
        <v>50</v>
      </c>
      <c r="F2590">
        <v>12</v>
      </c>
      <c r="G2590">
        <v>10</v>
      </c>
      <c r="H2590" s="4">
        <v>1054.75</v>
      </c>
      <c r="I2590" s="4">
        <v>1202.4150000000002</v>
      </c>
      <c r="J2590" s="4">
        <f t="shared" si="80"/>
        <v>1453.1000000000015</v>
      </c>
      <c r="K2590" s="4">
        <f t="shared" si="81"/>
        <v>12024.150000000001</v>
      </c>
      <c r="L2590" t="s">
        <v>47</v>
      </c>
      <c r="M2590" t="s">
        <v>42</v>
      </c>
      <c r="N2590" t="s">
        <v>22</v>
      </c>
      <c r="O2590" t="s">
        <v>37</v>
      </c>
      <c r="P2590" s="5">
        <v>23.55</v>
      </c>
      <c r="Q2590">
        <v>1.2</v>
      </c>
      <c r="R2590" t="s">
        <v>23</v>
      </c>
    </row>
    <row r="2591" spans="1:18" x14ac:dyDescent="0.3">
      <c r="A2591" t="s">
        <v>9073</v>
      </c>
      <c r="B2591" s="1">
        <v>44751</v>
      </c>
      <c r="C2591" t="s">
        <v>9074</v>
      </c>
      <c r="D2591" t="s">
        <v>33</v>
      </c>
      <c r="E2591" t="s">
        <v>70</v>
      </c>
      <c r="F2591">
        <v>5</v>
      </c>
      <c r="G2591">
        <v>5</v>
      </c>
      <c r="H2591" s="4">
        <v>1424.3</v>
      </c>
      <c r="I2591" s="4">
        <v>1595.2160000000001</v>
      </c>
      <c r="J2591" s="4">
        <f t="shared" si="80"/>
        <v>826.29000000000087</v>
      </c>
      <c r="K2591" s="4">
        <f t="shared" si="81"/>
        <v>7976.0800000000008</v>
      </c>
      <c r="L2591" t="s">
        <v>47</v>
      </c>
      <c r="M2591" t="s">
        <v>35</v>
      </c>
      <c r="N2591" t="s">
        <v>29</v>
      </c>
      <c r="O2591" t="s">
        <v>53</v>
      </c>
      <c r="P2591" s="5">
        <v>28.29</v>
      </c>
      <c r="Q2591">
        <v>1.9</v>
      </c>
      <c r="R2591" t="s">
        <v>23</v>
      </c>
    </row>
    <row r="2592" spans="1:18" x14ac:dyDescent="0.3">
      <c r="A2592" t="s">
        <v>4850</v>
      </c>
      <c r="B2592" s="1">
        <v>44752</v>
      </c>
      <c r="C2592" t="s">
        <v>4851</v>
      </c>
      <c r="D2592" t="s">
        <v>77</v>
      </c>
      <c r="E2592" t="s">
        <v>82</v>
      </c>
      <c r="F2592">
        <v>9</v>
      </c>
      <c r="G2592">
        <v>8</v>
      </c>
      <c r="H2592" s="4">
        <v>812.77</v>
      </c>
      <c r="I2592" s="4">
        <v>894.04700000000003</v>
      </c>
      <c r="J2592" s="4">
        <f t="shared" si="80"/>
        <v>646.6560000000004</v>
      </c>
      <c r="K2592" s="4">
        <f t="shared" si="81"/>
        <v>7152.3760000000002</v>
      </c>
      <c r="L2592" t="s">
        <v>20</v>
      </c>
      <c r="M2592" t="s">
        <v>28</v>
      </c>
      <c r="N2592" t="s">
        <v>36</v>
      </c>
      <c r="O2592" t="s">
        <v>89</v>
      </c>
      <c r="P2592" s="5">
        <v>3.56</v>
      </c>
      <c r="Q2592">
        <v>4.4000000000000004</v>
      </c>
      <c r="R2592" t="s">
        <v>23</v>
      </c>
    </row>
    <row r="2593" spans="1:18" x14ac:dyDescent="0.3">
      <c r="A2593" t="s">
        <v>5456</v>
      </c>
      <c r="B2593" s="1">
        <v>44752</v>
      </c>
      <c r="C2593" t="s">
        <v>5457</v>
      </c>
      <c r="D2593" t="s">
        <v>56</v>
      </c>
      <c r="E2593" t="s">
        <v>57</v>
      </c>
      <c r="F2593">
        <v>4</v>
      </c>
      <c r="G2593">
        <v>4</v>
      </c>
      <c r="H2593" s="4">
        <v>951.68</v>
      </c>
      <c r="I2593" s="4">
        <v>999.26400000000001</v>
      </c>
      <c r="J2593" s="4">
        <f t="shared" si="80"/>
        <v>178.27600000000024</v>
      </c>
      <c r="K2593" s="4">
        <f t="shared" si="81"/>
        <v>3997.056</v>
      </c>
      <c r="L2593" t="s">
        <v>51</v>
      </c>
      <c r="M2593" t="s">
        <v>42</v>
      </c>
      <c r="N2593" t="s">
        <v>29</v>
      </c>
      <c r="O2593" t="s">
        <v>89</v>
      </c>
      <c r="P2593" s="5">
        <v>12.06</v>
      </c>
      <c r="Q2593">
        <v>3.5</v>
      </c>
      <c r="R2593" t="s">
        <v>23</v>
      </c>
    </row>
    <row r="2594" spans="1:18" x14ac:dyDescent="0.3">
      <c r="A2594" t="s">
        <v>7052</v>
      </c>
      <c r="B2594" s="1">
        <v>44752</v>
      </c>
      <c r="C2594" t="s">
        <v>7053</v>
      </c>
      <c r="D2594" t="s">
        <v>100</v>
      </c>
      <c r="E2594" t="s">
        <v>57</v>
      </c>
      <c r="F2594">
        <v>2</v>
      </c>
      <c r="G2594">
        <v>2</v>
      </c>
      <c r="H2594" s="4">
        <v>859.14</v>
      </c>
      <c r="I2594" s="4">
        <v>902.09699999999998</v>
      </c>
      <c r="J2594" s="4">
        <f t="shared" si="80"/>
        <v>83.923999999999992</v>
      </c>
      <c r="K2594" s="4">
        <f t="shared" si="81"/>
        <v>1804.194</v>
      </c>
      <c r="L2594" t="s">
        <v>47</v>
      </c>
      <c r="M2594" t="s">
        <v>21</v>
      </c>
      <c r="N2594" t="s">
        <v>22</v>
      </c>
      <c r="O2594" t="s">
        <v>30</v>
      </c>
      <c r="P2594" s="5">
        <v>1.99</v>
      </c>
      <c r="Q2594">
        <v>1.3</v>
      </c>
      <c r="R2594" t="s">
        <v>23</v>
      </c>
    </row>
    <row r="2595" spans="1:18" x14ac:dyDescent="0.3">
      <c r="A2595" t="s">
        <v>8883</v>
      </c>
      <c r="B2595" s="1">
        <v>44752</v>
      </c>
      <c r="C2595" t="s">
        <v>8884</v>
      </c>
      <c r="D2595" t="s">
        <v>40</v>
      </c>
      <c r="E2595" t="s">
        <v>57</v>
      </c>
      <c r="F2595">
        <v>2</v>
      </c>
      <c r="G2595">
        <v>2</v>
      </c>
      <c r="H2595" s="4">
        <v>1119.83</v>
      </c>
      <c r="I2595" s="4">
        <v>1198.2181</v>
      </c>
      <c r="J2595" s="4">
        <f t="shared" si="80"/>
        <v>129.59620000000024</v>
      </c>
      <c r="K2595" s="4">
        <f t="shared" si="81"/>
        <v>2396.4362000000001</v>
      </c>
      <c r="L2595" t="s">
        <v>27</v>
      </c>
      <c r="M2595" t="s">
        <v>35</v>
      </c>
      <c r="N2595" t="s">
        <v>71</v>
      </c>
      <c r="O2595" t="s">
        <v>89</v>
      </c>
      <c r="P2595" s="5">
        <v>27.18</v>
      </c>
      <c r="Q2595">
        <v>3.3</v>
      </c>
      <c r="R2595" t="s">
        <v>23</v>
      </c>
    </row>
    <row r="2596" spans="1:18" x14ac:dyDescent="0.3">
      <c r="A2596" t="s">
        <v>10416</v>
      </c>
      <c r="B2596" s="1">
        <v>44752</v>
      </c>
      <c r="C2596" t="s">
        <v>10417</v>
      </c>
      <c r="D2596" t="s">
        <v>56</v>
      </c>
      <c r="E2596" t="s">
        <v>57</v>
      </c>
      <c r="F2596">
        <v>3</v>
      </c>
      <c r="G2596">
        <v>3</v>
      </c>
      <c r="H2596" s="4">
        <v>1144.3900000000001</v>
      </c>
      <c r="I2596" s="4">
        <v>1270.2729000000002</v>
      </c>
      <c r="J2596" s="4">
        <f t="shared" si="80"/>
        <v>342.21870000000064</v>
      </c>
      <c r="K2596" s="4">
        <f t="shared" si="81"/>
        <v>3810.8187000000007</v>
      </c>
      <c r="L2596" t="s">
        <v>20</v>
      </c>
      <c r="M2596" t="s">
        <v>28</v>
      </c>
      <c r="N2596" t="s">
        <v>22</v>
      </c>
      <c r="O2596" t="s">
        <v>37</v>
      </c>
      <c r="P2596" s="5">
        <v>35.43</v>
      </c>
      <c r="Q2596">
        <v>1.5</v>
      </c>
      <c r="R2596" t="s">
        <v>23</v>
      </c>
    </row>
    <row r="2597" spans="1:18" x14ac:dyDescent="0.3">
      <c r="A2597" t="s">
        <v>4325</v>
      </c>
      <c r="B2597" s="1">
        <v>44753</v>
      </c>
      <c r="C2597" t="s">
        <v>4326</v>
      </c>
      <c r="D2597" t="s">
        <v>65</v>
      </c>
      <c r="E2597" t="s">
        <v>82</v>
      </c>
      <c r="F2597">
        <v>9</v>
      </c>
      <c r="G2597">
        <v>7</v>
      </c>
      <c r="H2597" s="4">
        <v>686.63</v>
      </c>
      <c r="I2597" s="4">
        <v>789.6244999999999</v>
      </c>
      <c r="J2597" s="4">
        <f t="shared" si="80"/>
        <v>702.20149999999944</v>
      </c>
      <c r="K2597" s="4">
        <f t="shared" si="81"/>
        <v>5527.3714999999993</v>
      </c>
      <c r="L2597" t="s">
        <v>51</v>
      </c>
      <c r="M2597" t="s">
        <v>42</v>
      </c>
      <c r="N2597" t="s">
        <v>22</v>
      </c>
      <c r="O2597" t="s">
        <v>37</v>
      </c>
      <c r="P2597" s="5">
        <v>18.760000000000002</v>
      </c>
      <c r="Q2597">
        <v>2.5</v>
      </c>
      <c r="R2597" t="s">
        <v>23</v>
      </c>
    </row>
    <row r="2598" spans="1:18" x14ac:dyDescent="0.3">
      <c r="A2598" t="s">
        <v>10092</v>
      </c>
      <c r="B2598" s="1">
        <v>44753</v>
      </c>
      <c r="C2598" t="s">
        <v>10093</v>
      </c>
      <c r="D2598" t="s">
        <v>94</v>
      </c>
      <c r="E2598" t="s">
        <v>50</v>
      </c>
      <c r="F2598">
        <v>5</v>
      </c>
      <c r="G2598">
        <v>5</v>
      </c>
      <c r="H2598" s="4">
        <v>4.38</v>
      </c>
      <c r="I2598" s="4">
        <v>5.0369999999999999</v>
      </c>
      <c r="J2598" s="4">
        <f t="shared" si="80"/>
        <v>2.1450000000000005</v>
      </c>
      <c r="K2598" s="4">
        <f t="shared" si="81"/>
        <v>25.184999999999999</v>
      </c>
      <c r="L2598" t="s">
        <v>66</v>
      </c>
      <c r="M2598" t="s">
        <v>21</v>
      </c>
      <c r="N2598" t="s">
        <v>36</v>
      </c>
      <c r="O2598" t="s">
        <v>53</v>
      </c>
      <c r="P2598" s="5">
        <v>1.1399999999999999</v>
      </c>
      <c r="Q2598">
        <v>1</v>
      </c>
      <c r="R2598" t="s">
        <v>23</v>
      </c>
    </row>
    <row r="2599" spans="1:18" x14ac:dyDescent="0.3">
      <c r="A2599" t="s">
        <v>1442</v>
      </c>
      <c r="B2599" s="1">
        <v>44754</v>
      </c>
      <c r="C2599" t="s">
        <v>1443</v>
      </c>
      <c r="D2599" t="s">
        <v>61</v>
      </c>
      <c r="E2599" t="s">
        <v>70</v>
      </c>
      <c r="F2599">
        <v>3</v>
      </c>
      <c r="G2599">
        <v>3</v>
      </c>
      <c r="H2599" s="4">
        <v>1357.77</v>
      </c>
      <c r="I2599" s="4">
        <v>1439.2362000000001</v>
      </c>
      <c r="J2599" s="4">
        <f t="shared" si="80"/>
        <v>237.26859999999999</v>
      </c>
      <c r="K2599" s="4">
        <f t="shared" si="81"/>
        <v>4317.7085999999999</v>
      </c>
      <c r="L2599" t="s">
        <v>51</v>
      </c>
      <c r="M2599" t="s">
        <v>79</v>
      </c>
      <c r="N2599" t="s">
        <v>36</v>
      </c>
      <c r="O2599" t="s">
        <v>37</v>
      </c>
      <c r="P2599" s="5">
        <v>7.13</v>
      </c>
      <c r="Q2599">
        <v>2.2000000000000002</v>
      </c>
      <c r="R2599" t="s">
        <v>23</v>
      </c>
    </row>
    <row r="2600" spans="1:18" x14ac:dyDescent="0.3">
      <c r="A2600" t="s">
        <v>10007</v>
      </c>
      <c r="B2600" s="1">
        <v>44754</v>
      </c>
      <c r="C2600" t="s">
        <v>10008</v>
      </c>
      <c r="D2600" t="s">
        <v>85</v>
      </c>
      <c r="E2600" t="s">
        <v>82</v>
      </c>
      <c r="F2600">
        <v>2</v>
      </c>
      <c r="G2600">
        <v>2</v>
      </c>
      <c r="H2600" s="4">
        <v>135.72</v>
      </c>
      <c r="I2600" s="4">
        <v>147.9348</v>
      </c>
      <c r="J2600" s="4">
        <f t="shared" si="80"/>
        <v>5.529599999999995</v>
      </c>
      <c r="K2600" s="4">
        <f t="shared" si="81"/>
        <v>295.86959999999999</v>
      </c>
      <c r="L2600" t="s">
        <v>20</v>
      </c>
      <c r="M2600" t="s">
        <v>35</v>
      </c>
      <c r="N2600" t="s">
        <v>71</v>
      </c>
      <c r="O2600" t="s">
        <v>89</v>
      </c>
      <c r="P2600" s="5">
        <v>18.899999999999999</v>
      </c>
      <c r="Q2600">
        <v>1.4</v>
      </c>
      <c r="R2600" t="s">
        <v>23</v>
      </c>
    </row>
    <row r="2601" spans="1:18" x14ac:dyDescent="0.3">
      <c r="A2601" t="s">
        <v>10651</v>
      </c>
      <c r="B2601" s="1">
        <v>44754</v>
      </c>
      <c r="C2601" t="s">
        <v>10652</v>
      </c>
      <c r="D2601" t="s">
        <v>116</v>
      </c>
      <c r="E2601" t="s">
        <v>50</v>
      </c>
      <c r="F2601">
        <v>1</v>
      </c>
      <c r="G2601">
        <v>1</v>
      </c>
      <c r="H2601" s="4">
        <v>356.67</v>
      </c>
      <c r="I2601" s="4">
        <v>395.90370000000007</v>
      </c>
      <c r="J2601" s="4">
        <f t="shared" si="80"/>
        <v>12.533700000000056</v>
      </c>
      <c r="K2601" s="4">
        <f t="shared" si="81"/>
        <v>395.90370000000007</v>
      </c>
      <c r="L2601" t="s">
        <v>47</v>
      </c>
      <c r="M2601" t="s">
        <v>35</v>
      </c>
      <c r="N2601" t="s">
        <v>71</v>
      </c>
      <c r="O2601" t="s">
        <v>53</v>
      </c>
      <c r="P2601" s="5">
        <v>26.7</v>
      </c>
      <c r="Q2601">
        <v>4.4000000000000004</v>
      </c>
      <c r="R2601" t="s">
        <v>23</v>
      </c>
    </row>
    <row r="2602" spans="1:18" x14ac:dyDescent="0.3">
      <c r="A2602" t="s">
        <v>4783</v>
      </c>
      <c r="B2602" s="1">
        <v>44755</v>
      </c>
      <c r="C2602" t="s">
        <v>4784</v>
      </c>
      <c r="D2602" t="s">
        <v>77</v>
      </c>
      <c r="E2602" t="s">
        <v>82</v>
      </c>
      <c r="F2602">
        <v>18</v>
      </c>
      <c r="G2602">
        <v>16</v>
      </c>
      <c r="H2602" s="4">
        <v>902.57</v>
      </c>
      <c r="I2602" s="4">
        <v>965.74990000000014</v>
      </c>
      <c r="J2602" s="4">
        <f t="shared" si="80"/>
        <v>980.24840000000142</v>
      </c>
      <c r="K2602" s="4">
        <f t="shared" si="81"/>
        <v>15451.998400000002</v>
      </c>
      <c r="L2602" t="s">
        <v>66</v>
      </c>
      <c r="M2602" t="s">
        <v>35</v>
      </c>
      <c r="N2602" t="s">
        <v>29</v>
      </c>
      <c r="O2602" t="s">
        <v>89</v>
      </c>
      <c r="P2602" s="5">
        <v>30.63</v>
      </c>
      <c r="Q2602">
        <v>3.5</v>
      </c>
      <c r="R2602" t="s">
        <v>23</v>
      </c>
    </row>
    <row r="2603" spans="1:18" x14ac:dyDescent="0.3">
      <c r="A2603" t="s">
        <v>6842</v>
      </c>
      <c r="B2603" s="1">
        <v>44755</v>
      </c>
      <c r="C2603" t="s">
        <v>6843</v>
      </c>
      <c r="D2603" t="s">
        <v>77</v>
      </c>
      <c r="E2603" t="s">
        <v>82</v>
      </c>
      <c r="F2603">
        <v>17</v>
      </c>
      <c r="G2603">
        <v>15</v>
      </c>
      <c r="H2603" s="4">
        <v>1164.93</v>
      </c>
      <c r="I2603" s="4">
        <v>1246.4751000000001</v>
      </c>
      <c r="J2603" s="4">
        <f t="shared" si="80"/>
        <v>1194.9465000000014</v>
      </c>
      <c r="K2603" s="4">
        <f t="shared" si="81"/>
        <v>18697.126500000002</v>
      </c>
      <c r="L2603" t="s">
        <v>51</v>
      </c>
      <c r="M2603" t="s">
        <v>21</v>
      </c>
      <c r="N2603" t="s">
        <v>29</v>
      </c>
      <c r="O2603" t="s">
        <v>53</v>
      </c>
      <c r="P2603" s="5">
        <v>28.23</v>
      </c>
      <c r="Q2603">
        <v>2.1</v>
      </c>
      <c r="R2603" t="s">
        <v>23</v>
      </c>
    </row>
    <row r="2604" spans="1:18" x14ac:dyDescent="0.3">
      <c r="A2604" t="s">
        <v>7358</v>
      </c>
      <c r="B2604" s="1">
        <v>44755</v>
      </c>
      <c r="C2604" t="s">
        <v>7359</v>
      </c>
      <c r="D2604" t="s">
        <v>100</v>
      </c>
      <c r="E2604" t="s">
        <v>57</v>
      </c>
      <c r="F2604">
        <v>16</v>
      </c>
      <c r="G2604">
        <v>16</v>
      </c>
      <c r="H2604" s="4">
        <v>1242.1099999999999</v>
      </c>
      <c r="I2604" s="4">
        <v>1416.0054</v>
      </c>
      <c r="J2604" s="4">
        <f t="shared" si="80"/>
        <v>2782.3164000000015</v>
      </c>
      <c r="K2604" s="4">
        <f t="shared" si="81"/>
        <v>22656.0864</v>
      </c>
      <c r="L2604" t="s">
        <v>51</v>
      </c>
      <c r="M2604" t="s">
        <v>79</v>
      </c>
      <c r="N2604" t="s">
        <v>36</v>
      </c>
      <c r="O2604" t="s">
        <v>53</v>
      </c>
      <c r="P2604" s="5">
        <v>0.01</v>
      </c>
      <c r="Q2604">
        <v>1</v>
      </c>
      <c r="R2604" t="s">
        <v>23</v>
      </c>
    </row>
    <row r="2605" spans="1:18" x14ac:dyDescent="0.3">
      <c r="A2605" t="s">
        <v>10158</v>
      </c>
      <c r="B2605" s="1">
        <v>44755</v>
      </c>
      <c r="C2605" t="s">
        <v>10159</v>
      </c>
      <c r="D2605" t="s">
        <v>56</v>
      </c>
      <c r="E2605" t="s">
        <v>57</v>
      </c>
      <c r="F2605">
        <v>4</v>
      </c>
      <c r="G2605">
        <v>4</v>
      </c>
      <c r="H2605" s="4">
        <v>465.77</v>
      </c>
      <c r="I2605" s="4">
        <v>512.34699999999998</v>
      </c>
      <c r="J2605" s="4">
        <f t="shared" si="80"/>
        <v>169.048</v>
      </c>
      <c r="K2605" s="4">
        <f t="shared" si="81"/>
        <v>2049.3879999999999</v>
      </c>
      <c r="L2605" t="s">
        <v>47</v>
      </c>
      <c r="M2605" t="s">
        <v>35</v>
      </c>
      <c r="N2605" t="s">
        <v>22</v>
      </c>
      <c r="O2605" t="s">
        <v>53</v>
      </c>
      <c r="P2605" s="5">
        <v>17.260000000000002</v>
      </c>
      <c r="Q2605">
        <v>2.2000000000000002</v>
      </c>
      <c r="R2605" t="s">
        <v>74</v>
      </c>
    </row>
    <row r="2606" spans="1:18" x14ac:dyDescent="0.3">
      <c r="A2606" t="s">
        <v>10653</v>
      </c>
      <c r="B2606" s="1">
        <v>44755</v>
      </c>
      <c r="C2606" t="s">
        <v>10654</v>
      </c>
      <c r="D2606" t="s">
        <v>65</v>
      </c>
      <c r="E2606" t="s">
        <v>82</v>
      </c>
      <c r="F2606">
        <v>14</v>
      </c>
      <c r="G2606">
        <v>11</v>
      </c>
      <c r="H2606" s="4">
        <v>415.94</v>
      </c>
      <c r="I2606" s="4">
        <v>449.21520000000004</v>
      </c>
      <c r="J2606" s="4">
        <f t="shared" si="80"/>
        <v>360.63720000000046</v>
      </c>
      <c r="K2606" s="4">
        <f t="shared" si="81"/>
        <v>4941.3672000000006</v>
      </c>
      <c r="L2606" t="s">
        <v>66</v>
      </c>
      <c r="M2606" t="s">
        <v>21</v>
      </c>
      <c r="N2606" t="s">
        <v>29</v>
      </c>
      <c r="O2606" t="s">
        <v>30</v>
      </c>
      <c r="P2606" s="5">
        <v>5.39</v>
      </c>
      <c r="Q2606">
        <v>4.4000000000000004</v>
      </c>
      <c r="R2606" t="s">
        <v>23</v>
      </c>
    </row>
    <row r="2607" spans="1:18" x14ac:dyDescent="0.3">
      <c r="A2607" t="s">
        <v>4056</v>
      </c>
      <c r="B2607" s="1">
        <v>44756</v>
      </c>
      <c r="C2607" t="s">
        <v>4057</v>
      </c>
      <c r="D2607" t="s">
        <v>33</v>
      </c>
      <c r="E2607" t="s">
        <v>70</v>
      </c>
      <c r="F2607">
        <v>5</v>
      </c>
      <c r="G2607">
        <v>4</v>
      </c>
      <c r="H2607" s="4">
        <v>1470.34</v>
      </c>
      <c r="I2607" s="4">
        <v>1617.374</v>
      </c>
      <c r="J2607" s="4">
        <f t="shared" si="80"/>
        <v>585.54600000000039</v>
      </c>
      <c r="K2607" s="4">
        <f t="shared" si="81"/>
        <v>6469.4960000000001</v>
      </c>
      <c r="L2607" t="s">
        <v>27</v>
      </c>
      <c r="M2607" t="s">
        <v>35</v>
      </c>
      <c r="N2607" t="s">
        <v>22</v>
      </c>
      <c r="O2607" t="s">
        <v>53</v>
      </c>
      <c r="P2607" s="5">
        <v>2.59</v>
      </c>
      <c r="Q2607">
        <v>4</v>
      </c>
      <c r="R2607" t="s">
        <v>23</v>
      </c>
    </row>
    <row r="2608" spans="1:18" x14ac:dyDescent="0.3">
      <c r="A2608" t="s">
        <v>4540</v>
      </c>
      <c r="B2608" s="1">
        <v>44756</v>
      </c>
      <c r="C2608" t="s">
        <v>4541</v>
      </c>
      <c r="D2608" t="s">
        <v>130</v>
      </c>
      <c r="E2608" t="s">
        <v>82</v>
      </c>
      <c r="F2608">
        <v>20</v>
      </c>
      <c r="G2608">
        <v>20</v>
      </c>
      <c r="H2608" s="4">
        <v>373.98</v>
      </c>
      <c r="I2608" s="4">
        <v>422.59739999999999</v>
      </c>
      <c r="J2608" s="4">
        <f t="shared" si="80"/>
        <v>935.47799999999995</v>
      </c>
      <c r="K2608" s="4">
        <f t="shared" si="81"/>
        <v>8451.9480000000003</v>
      </c>
      <c r="L2608" t="s">
        <v>20</v>
      </c>
      <c r="M2608" t="s">
        <v>86</v>
      </c>
      <c r="N2608" t="s">
        <v>29</v>
      </c>
      <c r="O2608" t="s">
        <v>67</v>
      </c>
      <c r="P2608" s="5">
        <v>36.869999999999997</v>
      </c>
      <c r="Q2608">
        <v>4.7</v>
      </c>
      <c r="R2608" t="s">
        <v>23</v>
      </c>
    </row>
    <row r="2609" spans="1:18" x14ac:dyDescent="0.3">
      <c r="A2609" t="s">
        <v>4778</v>
      </c>
      <c r="B2609" s="1">
        <v>44756</v>
      </c>
      <c r="C2609" t="s">
        <v>4779</v>
      </c>
      <c r="D2609" t="s">
        <v>133</v>
      </c>
      <c r="E2609" t="s">
        <v>50</v>
      </c>
      <c r="F2609">
        <v>3</v>
      </c>
      <c r="G2609">
        <v>3</v>
      </c>
      <c r="H2609" s="4">
        <v>310.12</v>
      </c>
      <c r="I2609" s="4">
        <v>334.92960000000005</v>
      </c>
      <c r="J2609" s="4">
        <f t="shared" si="80"/>
        <v>57.168800000000132</v>
      </c>
      <c r="K2609" s="4">
        <f t="shared" si="81"/>
        <v>1004.7888000000002</v>
      </c>
      <c r="L2609" t="s">
        <v>27</v>
      </c>
      <c r="M2609" t="s">
        <v>79</v>
      </c>
      <c r="N2609" t="s">
        <v>71</v>
      </c>
      <c r="O2609" t="s">
        <v>30</v>
      </c>
      <c r="P2609" s="5">
        <v>17.260000000000002</v>
      </c>
      <c r="Q2609">
        <v>4.8</v>
      </c>
      <c r="R2609" t="s">
        <v>23</v>
      </c>
    </row>
    <row r="2610" spans="1:18" x14ac:dyDescent="0.3">
      <c r="A2610" t="s">
        <v>7142</v>
      </c>
      <c r="B2610" s="1">
        <v>44756</v>
      </c>
      <c r="C2610" t="s">
        <v>7143</v>
      </c>
      <c r="D2610" t="s">
        <v>116</v>
      </c>
      <c r="E2610" t="s">
        <v>50</v>
      </c>
      <c r="F2610">
        <v>17</v>
      </c>
      <c r="G2610">
        <v>15</v>
      </c>
      <c r="H2610" s="4">
        <v>1137.8499999999999</v>
      </c>
      <c r="I2610" s="4">
        <v>1228.8779999999999</v>
      </c>
      <c r="J2610" s="4">
        <f t="shared" si="80"/>
        <v>1344.4899999999982</v>
      </c>
      <c r="K2610" s="4">
        <f t="shared" si="81"/>
        <v>18433.169999999998</v>
      </c>
      <c r="L2610" t="s">
        <v>27</v>
      </c>
      <c r="M2610" t="s">
        <v>35</v>
      </c>
      <c r="N2610" t="s">
        <v>71</v>
      </c>
      <c r="O2610" t="s">
        <v>67</v>
      </c>
      <c r="P2610" s="5">
        <v>20.93</v>
      </c>
      <c r="Q2610">
        <v>4.9000000000000004</v>
      </c>
      <c r="R2610" t="s">
        <v>23</v>
      </c>
    </row>
    <row r="2611" spans="1:18" x14ac:dyDescent="0.3">
      <c r="A2611" t="s">
        <v>10045</v>
      </c>
      <c r="B2611" s="1">
        <v>44757</v>
      </c>
      <c r="C2611" t="s">
        <v>10046</v>
      </c>
      <c r="D2611" t="s">
        <v>109</v>
      </c>
      <c r="E2611" t="s">
        <v>46</v>
      </c>
      <c r="F2611">
        <v>5</v>
      </c>
      <c r="G2611">
        <v>5</v>
      </c>
      <c r="H2611" s="4">
        <v>265.83999999999997</v>
      </c>
      <c r="I2611" s="4">
        <v>292.42399999999998</v>
      </c>
      <c r="J2611" s="4">
        <f t="shared" si="80"/>
        <v>85.910000000000082</v>
      </c>
      <c r="K2611" s="4">
        <f t="shared" si="81"/>
        <v>1462.12</v>
      </c>
      <c r="L2611" t="s">
        <v>20</v>
      </c>
      <c r="M2611" t="s">
        <v>21</v>
      </c>
      <c r="N2611" t="s">
        <v>22</v>
      </c>
      <c r="O2611" t="s">
        <v>37</v>
      </c>
      <c r="P2611" s="5">
        <v>47.01</v>
      </c>
      <c r="Q2611">
        <v>1.1000000000000001</v>
      </c>
      <c r="R2611" t="s">
        <v>23</v>
      </c>
    </row>
    <row r="2612" spans="1:18" x14ac:dyDescent="0.3">
      <c r="A2612" t="s">
        <v>2721</v>
      </c>
      <c r="B2612" s="1">
        <v>44758</v>
      </c>
      <c r="C2612" t="s">
        <v>2722</v>
      </c>
      <c r="D2612" t="s">
        <v>130</v>
      </c>
      <c r="E2612" t="s">
        <v>82</v>
      </c>
      <c r="F2612">
        <v>12</v>
      </c>
      <c r="G2612">
        <v>12</v>
      </c>
      <c r="H2612" s="4">
        <v>919.19</v>
      </c>
      <c r="I2612" s="4">
        <v>992.72520000000009</v>
      </c>
      <c r="J2612" s="4">
        <f t="shared" si="80"/>
        <v>860.90240000000131</v>
      </c>
      <c r="K2612" s="4">
        <f t="shared" si="81"/>
        <v>11912.702400000002</v>
      </c>
      <c r="L2612" t="s">
        <v>47</v>
      </c>
      <c r="M2612" t="s">
        <v>86</v>
      </c>
      <c r="N2612" t="s">
        <v>36</v>
      </c>
      <c r="O2612" t="s">
        <v>30</v>
      </c>
      <c r="P2612" s="5">
        <v>21.52</v>
      </c>
      <c r="Q2612">
        <v>1.8</v>
      </c>
      <c r="R2612" t="s">
        <v>74</v>
      </c>
    </row>
    <row r="2613" spans="1:18" x14ac:dyDescent="0.3">
      <c r="A2613" t="s">
        <v>4830</v>
      </c>
      <c r="B2613" s="1">
        <v>44758</v>
      </c>
      <c r="C2613" t="s">
        <v>4831</v>
      </c>
      <c r="D2613" t="s">
        <v>56</v>
      </c>
      <c r="E2613" t="s">
        <v>57</v>
      </c>
      <c r="F2613">
        <v>6</v>
      </c>
      <c r="G2613">
        <v>6</v>
      </c>
      <c r="H2613" s="4">
        <v>1152.49</v>
      </c>
      <c r="I2613" s="4">
        <v>1221.6394</v>
      </c>
      <c r="J2613" s="4">
        <f t="shared" si="80"/>
        <v>410.93639999999965</v>
      </c>
      <c r="K2613" s="4">
        <f t="shared" si="81"/>
        <v>7329.8364000000001</v>
      </c>
      <c r="L2613" t="s">
        <v>66</v>
      </c>
      <c r="M2613" t="s">
        <v>35</v>
      </c>
      <c r="N2613" t="s">
        <v>29</v>
      </c>
      <c r="O2613" t="s">
        <v>67</v>
      </c>
      <c r="P2613" s="5">
        <v>3.96</v>
      </c>
      <c r="Q2613">
        <v>3.2</v>
      </c>
      <c r="R2613" t="s">
        <v>23</v>
      </c>
    </row>
    <row r="2614" spans="1:18" x14ac:dyDescent="0.3">
      <c r="A2614" t="s">
        <v>10017</v>
      </c>
      <c r="B2614" s="1">
        <v>44759</v>
      </c>
      <c r="C2614" t="s">
        <v>10018</v>
      </c>
      <c r="D2614" t="s">
        <v>77</v>
      </c>
      <c r="E2614" t="s">
        <v>82</v>
      </c>
      <c r="F2614">
        <v>8</v>
      </c>
      <c r="G2614">
        <v>6</v>
      </c>
      <c r="H2614" s="4">
        <v>223.69</v>
      </c>
      <c r="I2614" s="4">
        <v>257.24349999999998</v>
      </c>
      <c r="J2614" s="4">
        <f t="shared" si="80"/>
        <v>152.66099999999992</v>
      </c>
      <c r="K2614" s="4">
        <f t="shared" si="81"/>
        <v>1543.4609999999998</v>
      </c>
      <c r="L2614" t="s">
        <v>20</v>
      </c>
      <c r="M2614" t="s">
        <v>28</v>
      </c>
      <c r="N2614" t="s">
        <v>22</v>
      </c>
      <c r="O2614" t="s">
        <v>37</v>
      </c>
      <c r="P2614" s="5">
        <v>48.66</v>
      </c>
      <c r="Q2614">
        <v>1.6</v>
      </c>
      <c r="R2614" t="s">
        <v>23</v>
      </c>
    </row>
    <row r="2615" spans="1:18" x14ac:dyDescent="0.3">
      <c r="A2615" t="s">
        <v>4978</v>
      </c>
      <c r="B2615" s="1">
        <v>44760</v>
      </c>
      <c r="C2615" t="s">
        <v>4979</v>
      </c>
      <c r="D2615" t="s">
        <v>40</v>
      </c>
      <c r="E2615" t="s">
        <v>57</v>
      </c>
      <c r="F2615">
        <v>1</v>
      </c>
      <c r="G2615">
        <v>1</v>
      </c>
      <c r="H2615" s="4">
        <v>834.1</v>
      </c>
      <c r="I2615" s="4">
        <v>925.85100000000011</v>
      </c>
      <c r="J2615" s="4">
        <f t="shared" si="80"/>
        <v>70.681000000000097</v>
      </c>
      <c r="K2615" s="4">
        <f t="shared" si="81"/>
        <v>925.85100000000011</v>
      </c>
      <c r="L2615" t="s">
        <v>51</v>
      </c>
      <c r="M2615" t="s">
        <v>86</v>
      </c>
      <c r="N2615" t="s">
        <v>71</v>
      </c>
      <c r="O2615" t="s">
        <v>89</v>
      </c>
      <c r="P2615" s="5">
        <v>21.07</v>
      </c>
      <c r="Q2615">
        <v>3.3</v>
      </c>
      <c r="R2615" t="s">
        <v>23</v>
      </c>
    </row>
    <row r="2616" spans="1:18" x14ac:dyDescent="0.3">
      <c r="A2616" t="s">
        <v>6951</v>
      </c>
      <c r="B2616" s="1">
        <v>44760</v>
      </c>
      <c r="C2616" t="s">
        <v>6952</v>
      </c>
      <c r="D2616" t="s">
        <v>56</v>
      </c>
      <c r="E2616" t="s">
        <v>57</v>
      </c>
      <c r="F2616">
        <v>2</v>
      </c>
      <c r="G2616">
        <v>2</v>
      </c>
      <c r="H2616" s="4">
        <v>273.77999999999997</v>
      </c>
      <c r="I2616" s="4">
        <v>292.94459999999998</v>
      </c>
      <c r="J2616" s="4">
        <f t="shared" si="80"/>
        <v>-9.0407999999999831</v>
      </c>
      <c r="K2616" s="4">
        <f t="shared" si="81"/>
        <v>585.88919999999996</v>
      </c>
      <c r="L2616" t="s">
        <v>51</v>
      </c>
      <c r="M2616" t="s">
        <v>86</v>
      </c>
      <c r="N2616" t="s">
        <v>22</v>
      </c>
      <c r="O2616" t="s">
        <v>89</v>
      </c>
      <c r="P2616" s="5">
        <v>47.37</v>
      </c>
      <c r="Q2616">
        <v>2.2999999999999998</v>
      </c>
      <c r="R2616" t="s">
        <v>74</v>
      </c>
    </row>
    <row r="2617" spans="1:18" x14ac:dyDescent="0.3">
      <c r="A2617" t="s">
        <v>4657</v>
      </c>
      <c r="B2617" s="1">
        <v>44761</v>
      </c>
      <c r="C2617" t="s">
        <v>4658</v>
      </c>
      <c r="D2617" t="s">
        <v>116</v>
      </c>
      <c r="E2617" t="s">
        <v>50</v>
      </c>
      <c r="F2617">
        <v>14</v>
      </c>
      <c r="G2617">
        <v>12</v>
      </c>
      <c r="H2617" s="4">
        <v>32.4</v>
      </c>
      <c r="I2617" s="4">
        <v>37.26</v>
      </c>
      <c r="J2617" s="4">
        <f t="shared" si="80"/>
        <v>19.260000000000048</v>
      </c>
      <c r="K2617" s="4">
        <f t="shared" si="81"/>
        <v>447.12</v>
      </c>
      <c r="L2617" t="s">
        <v>51</v>
      </c>
      <c r="M2617" t="s">
        <v>86</v>
      </c>
      <c r="N2617" t="s">
        <v>29</v>
      </c>
      <c r="O2617" t="s">
        <v>53</v>
      </c>
      <c r="P2617" s="5">
        <v>39.06</v>
      </c>
      <c r="Q2617">
        <v>4.0999999999999996</v>
      </c>
      <c r="R2617" t="s">
        <v>23</v>
      </c>
    </row>
    <row r="2618" spans="1:18" x14ac:dyDescent="0.3">
      <c r="A2618" t="s">
        <v>2149</v>
      </c>
      <c r="B2618" s="1">
        <v>44762</v>
      </c>
      <c r="C2618" t="s">
        <v>2150</v>
      </c>
      <c r="D2618" t="s">
        <v>45</v>
      </c>
      <c r="E2618" t="s">
        <v>46</v>
      </c>
      <c r="F2618">
        <v>16</v>
      </c>
      <c r="G2618">
        <v>14</v>
      </c>
      <c r="H2618" s="4">
        <v>697.86</v>
      </c>
      <c r="I2618" s="4">
        <v>802.53899999999999</v>
      </c>
      <c r="J2618" s="4">
        <f t="shared" si="80"/>
        <v>1432.7859999999994</v>
      </c>
      <c r="K2618" s="4">
        <f t="shared" si="81"/>
        <v>11235.546</v>
      </c>
      <c r="L2618" t="s">
        <v>27</v>
      </c>
      <c r="M2618" t="s">
        <v>21</v>
      </c>
      <c r="N2618" t="s">
        <v>71</v>
      </c>
      <c r="O2618" t="s">
        <v>37</v>
      </c>
      <c r="P2618" s="5">
        <v>32.72</v>
      </c>
      <c r="Q2618">
        <v>3.9</v>
      </c>
      <c r="R2618" t="s">
        <v>23</v>
      </c>
    </row>
    <row r="2619" spans="1:18" x14ac:dyDescent="0.3">
      <c r="A2619" t="s">
        <v>3546</v>
      </c>
      <c r="B2619" s="1">
        <v>44762</v>
      </c>
      <c r="C2619" t="s">
        <v>3547</v>
      </c>
      <c r="D2619" t="s">
        <v>77</v>
      </c>
      <c r="E2619" t="s">
        <v>82</v>
      </c>
      <c r="F2619">
        <v>17</v>
      </c>
      <c r="G2619">
        <v>16</v>
      </c>
      <c r="H2619" s="4">
        <v>38.18</v>
      </c>
      <c r="I2619" s="4">
        <v>43.525200000000005</v>
      </c>
      <c r="J2619" s="4">
        <f t="shared" si="80"/>
        <v>74.373200000000082</v>
      </c>
      <c r="K2619" s="4">
        <f t="shared" si="81"/>
        <v>696.40320000000008</v>
      </c>
      <c r="L2619" t="s">
        <v>27</v>
      </c>
      <c r="M2619" t="s">
        <v>123</v>
      </c>
      <c r="N2619" t="s">
        <v>29</v>
      </c>
      <c r="O2619" t="s">
        <v>67</v>
      </c>
      <c r="P2619" s="5">
        <v>11.15</v>
      </c>
      <c r="Q2619">
        <v>1.6</v>
      </c>
      <c r="R2619" t="s">
        <v>23</v>
      </c>
    </row>
    <row r="2620" spans="1:18" x14ac:dyDescent="0.3">
      <c r="A2620" t="s">
        <v>7249</v>
      </c>
      <c r="B2620" s="1">
        <v>44763</v>
      </c>
      <c r="C2620" t="s">
        <v>10804</v>
      </c>
      <c r="D2620" t="s">
        <v>94</v>
      </c>
      <c r="E2620" t="s">
        <v>50</v>
      </c>
      <c r="F2620">
        <v>8</v>
      </c>
      <c r="G2620">
        <v>7</v>
      </c>
      <c r="H2620" s="4">
        <v>312.77999999999997</v>
      </c>
      <c r="I2620" s="4">
        <v>331.54679999999996</v>
      </c>
      <c r="J2620" s="4">
        <f t="shared" si="80"/>
        <v>98.727599999999583</v>
      </c>
      <c r="K2620" s="4">
        <f t="shared" si="81"/>
        <v>2320.8275999999996</v>
      </c>
      <c r="L2620" t="s">
        <v>51</v>
      </c>
      <c r="M2620" t="s">
        <v>21</v>
      </c>
      <c r="N2620" t="s">
        <v>36</v>
      </c>
      <c r="O2620" t="s">
        <v>67</v>
      </c>
      <c r="P2620" s="5">
        <v>32.64</v>
      </c>
      <c r="Q2620">
        <v>3.7</v>
      </c>
      <c r="R2620" t="s">
        <v>23</v>
      </c>
    </row>
    <row r="2621" spans="1:18" x14ac:dyDescent="0.3">
      <c r="A2621" t="s">
        <v>9823</v>
      </c>
      <c r="B2621" s="1">
        <v>44763</v>
      </c>
      <c r="C2621" t="s">
        <v>9824</v>
      </c>
      <c r="D2621" t="s">
        <v>133</v>
      </c>
      <c r="E2621" t="s">
        <v>50</v>
      </c>
      <c r="F2621">
        <v>14</v>
      </c>
      <c r="G2621">
        <v>14</v>
      </c>
      <c r="H2621" s="4">
        <v>1369.26</v>
      </c>
      <c r="I2621" s="4">
        <v>1492.4934000000001</v>
      </c>
      <c r="J2621" s="4">
        <f t="shared" si="80"/>
        <v>1696.0276000000028</v>
      </c>
      <c r="K2621" s="4">
        <f t="shared" si="81"/>
        <v>20894.907600000002</v>
      </c>
      <c r="L2621" t="s">
        <v>27</v>
      </c>
      <c r="M2621" t="s">
        <v>35</v>
      </c>
      <c r="N2621" t="s">
        <v>36</v>
      </c>
      <c r="O2621" t="s">
        <v>53</v>
      </c>
      <c r="P2621" s="5">
        <v>29.24</v>
      </c>
      <c r="Q2621">
        <v>2.7</v>
      </c>
      <c r="R2621" t="s">
        <v>23</v>
      </c>
    </row>
    <row r="2622" spans="1:18" x14ac:dyDescent="0.3">
      <c r="A2622" t="s">
        <v>9894</v>
      </c>
      <c r="B2622" s="1">
        <v>44763</v>
      </c>
      <c r="C2622" t="s">
        <v>9895</v>
      </c>
      <c r="D2622" t="s">
        <v>85</v>
      </c>
      <c r="E2622" t="s">
        <v>82</v>
      </c>
      <c r="F2622">
        <v>12</v>
      </c>
      <c r="G2622">
        <v>12</v>
      </c>
      <c r="H2622" s="4">
        <v>786.13</v>
      </c>
      <c r="I2622" s="4">
        <v>864.74300000000005</v>
      </c>
      <c r="J2622" s="4">
        <f t="shared" si="80"/>
        <v>900.01600000000155</v>
      </c>
      <c r="K2622" s="4">
        <f t="shared" si="81"/>
        <v>10376.916000000001</v>
      </c>
      <c r="L2622" t="s">
        <v>20</v>
      </c>
      <c r="M2622" t="s">
        <v>79</v>
      </c>
      <c r="N2622" t="s">
        <v>29</v>
      </c>
      <c r="O2622" t="s">
        <v>53</v>
      </c>
      <c r="P2622" s="5">
        <v>43.34</v>
      </c>
      <c r="Q2622">
        <v>5</v>
      </c>
      <c r="R2622" t="s">
        <v>23</v>
      </c>
    </row>
    <row r="2623" spans="1:18" x14ac:dyDescent="0.3">
      <c r="A2623" t="s">
        <v>10067</v>
      </c>
      <c r="B2623" s="1">
        <v>44763</v>
      </c>
      <c r="C2623" t="s">
        <v>10068</v>
      </c>
      <c r="D2623" t="s">
        <v>65</v>
      </c>
      <c r="E2623" t="s">
        <v>82</v>
      </c>
      <c r="F2623">
        <v>13</v>
      </c>
      <c r="G2623">
        <v>13</v>
      </c>
      <c r="H2623" s="4">
        <v>261</v>
      </c>
      <c r="I2623" s="4">
        <v>297.54000000000002</v>
      </c>
      <c r="J2623" s="4">
        <f t="shared" si="80"/>
        <v>461.98000000000042</v>
      </c>
      <c r="K2623" s="4">
        <f t="shared" si="81"/>
        <v>3868.0200000000004</v>
      </c>
      <c r="L2623" t="s">
        <v>66</v>
      </c>
      <c r="M2623" t="s">
        <v>21</v>
      </c>
      <c r="N2623" t="s">
        <v>22</v>
      </c>
      <c r="O2623" t="s">
        <v>37</v>
      </c>
      <c r="P2623" s="5">
        <v>13.04</v>
      </c>
      <c r="Q2623">
        <v>1.4</v>
      </c>
      <c r="R2623" t="s">
        <v>23</v>
      </c>
    </row>
    <row r="2624" spans="1:18" x14ac:dyDescent="0.3">
      <c r="A2624" t="s">
        <v>1989</v>
      </c>
      <c r="B2624" s="1">
        <v>44764</v>
      </c>
      <c r="C2624" t="s">
        <v>1990</v>
      </c>
      <c r="D2624" t="s">
        <v>61</v>
      </c>
      <c r="E2624" t="s">
        <v>70</v>
      </c>
      <c r="F2624">
        <v>1</v>
      </c>
      <c r="G2624">
        <v>1</v>
      </c>
      <c r="H2624" s="4">
        <v>1121.6099999999999</v>
      </c>
      <c r="I2624" s="4">
        <v>1222.5549000000001</v>
      </c>
      <c r="J2624" s="4">
        <f t="shared" si="80"/>
        <v>94.064900000000193</v>
      </c>
      <c r="K2624" s="4">
        <f t="shared" si="81"/>
        <v>1222.5549000000001</v>
      </c>
      <c r="L2624" t="s">
        <v>66</v>
      </c>
      <c r="M2624" t="s">
        <v>21</v>
      </c>
      <c r="N2624" t="s">
        <v>22</v>
      </c>
      <c r="O2624" t="s">
        <v>30</v>
      </c>
      <c r="P2624" s="5">
        <v>6.88</v>
      </c>
      <c r="Q2624">
        <v>5</v>
      </c>
      <c r="R2624" t="s">
        <v>74</v>
      </c>
    </row>
    <row r="2625" spans="1:18" x14ac:dyDescent="0.3">
      <c r="A2625" t="s">
        <v>4489</v>
      </c>
      <c r="B2625" s="1">
        <v>44764</v>
      </c>
      <c r="C2625" t="s">
        <v>4490</v>
      </c>
      <c r="D2625" t="s">
        <v>141</v>
      </c>
      <c r="E2625" t="s">
        <v>50</v>
      </c>
      <c r="F2625">
        <v>16</v>
      </c>
      <c r="G2625">
        <v>13</v>
      </c>
      <c r="H2625" s="4">
        <v>932.65</v>
      </c>
      <c r="I2625" s="4">
        <v>1053.8944999999999</v>
      </c>
      <c r="J2625" s="4">
        <f t="shared" si="80"/>
        <v>1540.1685</v>
      </c>
      <c r="K2625" s="4">
        <f t="shared" si="81"/>
        <v>13700.628499999999</v>
      </c>
      <c r="L2625" t="s">
        <v>20</v>
      </c>
      <c r="M2625" t="s">
        <v>42</v>
      </c>
      <c r="N2625" t="s">
        <v>22</v>
      </c>
      <c r="O2625" t="s">
        <v>89</v>
      </c>
      <c r="P2625" s="5">
        <v>36.01</v>
      </c>
      <c r="Q2625">
        <v>4.0999999999999996</v>
      </c>
      <c r="R2625" t="s">
        <v>74</v>
      </c>
    </row>
    <row r="2626" spans="1:18" x14ac:dyDescent="0.3">
      <c r="A2626" t="s">
        <v>4829</v>
      </c>
      <c r="B2626" s="1">
        <v>44764</v>
      </c>
      <c r="C2626" t="s">
        <v>4061</v>
      </c>
      <c r="D2626" t="s">
        <v>45</v>
      </c>
      <c r="E2626" t="s">
        <v>46</v>
      </c>
      <c r="F2626">
        <v>20</v>
      </c>
      <c r="G2626">
        <v>16</v>
      </c>
      <c r="H2626" s="4">
        <v>1096.94</v>
      </c>
      <c r="I2626" s="4">
        <v>1217.6034000000002</v>
      </c>
      <c r="J2626" s="4">
        <f t="shared" ref="J2626:J2689" si="82">(G2626*I2626)-(G2626*H2626)-P2626</f>
        <v>1915.8244000000022</v>
      </c>
      <c r="K2626" s="4">
        <f t="shared" ref="K2626:K2689" si="83">G2626*I2626</f>
        <v>19481.654400000003</v>
      </c>
      <c r="L2626" t="s">
        <v>20</v>
      </c>
      <c r="M2626" t="s">
        <v>86</v>
      </c>
      <c r="N2626" t="s">
        <v>71</v>
      </c>
      <c r="O2626" t="s">
        <v>37</v>
      </c>
      <c r="P2626" s="5">
        <v>14.79</v>
      </c>
      <c r="Q2626">
        <v>2.2999999999999998</v>
      </c>
      <c r="R2626" t="s">
        <v>23</v>
      </c>
    </row>
    <row r="2627" spans="1:18" x14ac:dyDescent="0.3">
      <c r="A2627" t="s">
        <v>6554</v>
      </c>
      <c r="B2627" s="1">
        <v>44765</v>
      </c>
      <c r="C2627" t="s">
        <v>6555</v>
      </c>
      <c r="D2627" t="s">
        <v>100</v>
      </c>
      <c r="E2627" t="s">
        <v>57</v>
      </c>
      <c r="F2627">
        <v>16</v>
      </c>
      <c r="G2627">
        <v>14</v>
      </c>
      <c r="H2627" s="4">
        <v>1295.32</v>
      </c>
      <c r="I2627" s="4">
        <v>1398.9456</v>
      </c>
      <c r="J2627" s="4">
        <f t="shared" si="82"/>
        <v>1420.8084000000024</v>
      </c>
      <c r="K2627" s="4">
        <f t="shared" si="83"/>
        <v>19585.238400000002</v>
      </c>
      <c r="L2627" t="s">
        <v>51</v>
      </c>
      <c r="M2627" t="s">
        <v>79</v>
      </c>
      <c r="N2627" t="s">
        <v>36</v>
      </c>
      <c r="O2627" t="s">
        <v>30</v>
      </c>
      <c r="P2627" s="5">
        <v>29.95</v>
      </c>
      <c r="Q2627">
        <v>3.3</v>
      </c>
      <c r="R2627" t="s">
        <v>23</v>
      </c>
    </row>
    <row r="2628" spans="1:18" x14ac:dyDescent="0.3">
      <c r="A2628" t="s">
        <v>2648</v>
      </c>
      <c r="B2628" s="1">
        <v>44766</v>
      </c>
      <c r="C2628" t="s">
        <v>2649</v>
      </c>
      <c r="D2628" t="s">
        <v>33</v>
      </c>
      <c r="E2628" t="s">
        <v>70</v>
      </c>
      <c r="F2628">
        <v>18</v>
      </c>
      <c r="G2628">
        <v>18</v>
      </c>
      <c r="H2628" s="4">
        <v>1296.07</v>
      </c>
      <c r="I2628" s="4">
        <v>1412.7163</v>
      </c>
      <c r="J2628" s="4">
        <f t="shared" si="82"/>
        <v>2049.7534000000023</v>
      </c>
      <c r="K2628" s="4">
        <f t="shared" si="83"/>
        <v>25428.893400000001</v>
      </c>
      <c r="L2628" t="s">
        <v>51</v>
      </c>
      <c r="M2628" t="s">
        <v>86</v>
      </c>
      <c r="N2628" t="s">
        <v>22</v>
      </c>
      <c r="O2628" t="s">
        <v>67</v>
      </c>
      <c r="P2628" s="5">
        <v>49.88</v>
      </c>
      <c r="Q2628">
        <v>2.8</v>
      </c>
      <c r="R2628" t="s">
        <v>74</v>
      </c>
    </row>
    <row r="2629" spans="1:18" x14ac:dyDescent="0.3">
      <c r="A2629" t="s">
        <v>3385</v>
      </c>
      <c r="B2629" s="1">
        <v>44766</v>
      </c>
      <c r="C2629" t="s">
        <v>3386</v>
      </c>
      <c r="D2629" t="s">
        <v>65</v>
      </c>
      <c r="E2629" t="s">
        <v>82</v>
      </c>
      <c r="F2629">
        <v>14</v>
      </c>
      <c r="G2629">
        <v>12</v>
      </c>
      <c r="H2629" s="4">
        <v>798.61</v>
      </c>
      <c r="I2629" s="4">
        <v>870.48490000000004</v>
      </c>
      <c r="J2629" s="4">
        <f t="shared" si="82"/>
        <v>853.06880000000126</v>
      </c>
      <c r="K2629" s="4">
        <f t="shared" si="83"/>
        <v>10445.818800000001</v>
      </c>
      <c r="L2629" t="s">
        <v>51</v>
      </c>
      <c r="M2629" t="s">
        <v>79</v>
      </c>
      <c r="N2629" t="s">
        <v>71</v>
      </c>
      <c r="O2629" t="s">
        <v>67</v>
      </c>
      <c r="P2629" s="5">
        <v>9.43</v>
      </c>
      <c r="Q2629">
        <v>1.8</v>
      </c>
      <c r="R2629" t="s">
        <v>23</v>
      </c>
    </row>
    <row r="2630" spans="1:18" x14ac:dyDescent="0.3">
      <c r="A2630" t="s">
        <v>5062</v>
      </c>
      <c r="B2630" s="1">
        <v>44766</v>
      </c>
      <c r="C2630" t="s">
        <v>5063</v>
      </c>
      <c r="D2630" t="s">
        <v>94</v>
      </c>
      <c r="E2630" t="s">
        <v>50</v>
      </c>
      <c r="F2630">
        <v>4</v>
      </c>
      <c r="G2630">
        <v>3</v>
      </c>
      <c r="H2630" s="4">
        <v>242.73</v>
      </c>
      <c r="I2630" s="4">
        <v>267.00299999999999</v>
      </c>
      <c r="J2630" s="4">
        <f t="shared" si="82"/>
        <v>63.409000000000077</v>
      </c>
      <c r="K2630" s="4">
        <f t="shared" si="83"/>
        <v>801.00900000000001</v>
      </c>
      <c r="L2630" t="s">
        <v>27</v>
      </c>
      <c r="M2630" t="s">
        <v>35</v>
      </c>
      <c r="N2630" t="s">
        <v>22</v>
      </c>
      <c r="O2630" t="s">
        <v>37</v>
      </c>
      <c r="P2630" s="5">
        <v>9.41</v>
      </c>
      <c r="Q2630">
        <v>0</v>
      </c>
      <c r="R2630" t="s">
        <v>23</v>
      </c>
    </row>
    <row r="2631" spans="1:18" x14ac:dyDescent="0.3">
      <c r="A2631" t="s">
        <v>5700</v>
      </c>
      <c r="B2631" s="1">
        <v>44766</v>
      </c>
      <c r="C2631" t="s">
        <v>5701</v>
      </c>
      <c r="D2631" t="s">
        <v>56</v>
      </c>
      <c r="E2631" t="s">
        <v>57</v>
      </c>
      <c r="F2631">
        <v>17</v>
      </c>
      <c r="G2631">
        <v>15</v>
      </c>
      <c r="H2631" s="4">
        <v>750.66</v>
      </c>
      <c r="I2631" s="4">
        <v>825.726</v>
      </c>
      <c r="J2631" s="4">
        <f t="shared" si="82"/>
        <v>1122.7499999999998</v>
      </c>
      <c r="K2631" s="4">
        <f t="shared" si="83"/>
        <v>12385.89</v>
      </c>
      <c r="L2631" t="s">
        <v>66</v>
      </c>
      <c r="M2631" t="s">
        <v>35</v>
      </c>
      <c r="N2631" t="s">
        <v>71</v>
      </c>
      <c r="O2631" t="s">
        <v>53</v>
      </c>
      <c r="P2631" s="5">
        <v>3.24</v>
      </c>
      <c r="Q2631">
        <v>3</v>
      </c>
      <c r="R2631" t="s">
        <v>23</v>
      </c>
    </row>
    <row r="2632" spans="1:18" x14ac:dyDescent="0.3">
      <c r="A2632" t="s">
        <v>6362</v>
      </c>
      <c r="B2632" s="1">
        <v>44766</v>
      </c>
      <c r="C2632" t="s">
        <v>6363</v>
      </c>
      <c r="D2632" t="s">
        <v>77</v>
      </c>
      <c r="E2632" t="s">
        <v>82</v>
      </c>
      <c r="F2632">
        <v>15</v>
      </c>
      <c r="G2632">
        <v>14</v>
      </c>
      <c r="H2632" s="4">
        <v>41.85</v>
      </c>
      <c r="I2632" s="4">
        <v>47.70900000000001</v>
      </c>
      <c r="J2632" s="4">
        <f t="shared" si="82"/>
        <v>47.866000000000184</v>
      </c>
      <c r="K2632" s="4">
        <f t="shared" si="83"/>
        <v>667.92600000000016</v>
      </c>
      <c r="L2632" t="s">
        <v>51</v>
      </c>
      <c r="M2632" t="s">
        <v>79</v>
      </c>
      <c r="N2632" t="s">
        <v>36</v>
      </c>
      <c r="O2632" t="s">
        <v>53</v>
      </c>
      <c r="P2632" s="5">
        <v>34.159999999999997</v>
      </c>
      <c r="Q2632">
        <v>3.4</v>
      </c>
      <c r="R2632" t="s">
        <v>23</v>
      </c>
    </row>
    <row r="2633" spans="1:18" x14ac:dyDescent="0.3">
      <c r="A2633" t="s">
        <v>6700</v>
      </c>
      <c r="B2633" s="1">
        <v>44766</v>
      </c>
      <c r="C2633" t="s">
        <v>1356</v>
      </c>
      <c r="D2633" t="s">
        <v>141</v>
      </c>
      <c r="E2633" t="s">
        <v>50</v>
      </c>
      <c r="F2633">
        <v>11</v>
      </c>
      <c r="G2633">
        <v>10</v>
      </c>
      <c r="H2633" s="4">
        <v>937.96</v>
      </c>
      <c r="I2633" s="4">
        <v>1022.3764000000001</v>
      </c>
      <c r="J2633" s="4">
        <f t="shared" si="82"/>
        <v>822.09400000000062</v>
      </c>
      <c r="K2633" s="4">
        <f t="shared" si="83"/>
        <v>10223.764000000001</v>
      </c>
      <c r="L2633" t="s">
        <v>20</v>
      </c>
      <c r="M2633" t="s">
        <v>28</v>
      </c>
      <c r="N2633" t="s">
        <v>22</v>
      </c>
      <c r="O2633" t="s">
        <v>37</v>
      </c>
      <c r="P2633" s="5">
        <v>22.07</v>
      </c>
      <c r="Q2633">
        <v>4.5999999999999996</v>
      </c>
      <c r="R2633" t="s">
        <v>23</v>
      </c>
    </row>
    <row r="2634" spans="1:18" x14ac:dyDescent="0.3">
      <c r="A2634" t="s">
        <v>8985</v>
      </c>
      <c r="B2634" s="1">
        <v>44766</v>
      </c>
      <c r="C2634" t="s">
        <v>8986</v>
      </c>
      <c r="D2634" t="s">
        <v>45</v>
      </c>
      <c r="E2634" t="s">
        <v>46</v>
      </c>
      <c r="F2634">
        <v>6</v>
      </c>
      <c r="G2634">
        <v>6</v>
      </c>
      <c r="H2634" s="4">
        <v>383.61</v>
      </c>
      <c r="I2634" s="4">
        <v>406.62660000000005</v>
      </c>
      <c r="J2634" s="4">
        <f t="shared" si="82"/>
        <v>135.61960000000047</v>
      </c>
      <c r="K2634" s="4">
        <f t="shared" si="83"/>
        <v>2439.7596000000003</v>
      </c>
      <c r="L2634" t="s">
        <v>20</v>
      </c>
      <c r="M2634" t="s">
        <v>42</v>
      </c>
      <c r="N2634" t="s">
        <v>71</v>
      </c>
      <c r="O2634" t="s">
        <v>30</v>
      </c>
      <c r="P2634" s="5">
        <v>2.48</v>
      </c>
      <c r="Q2634">
        <v>4.4000000000000004</v>
      </c>
      <c r="R2634" t="s">
        <v>23</v>
      </c>
    </row>
    <row r="2635" spans="1:18" x14ac:dyDescent="0.3">
      <c r="A2635" t="s">
        <v>10738</v>
      </c>
      <c r="B2635" s="1">
        <v>44766</v>
      </c>
      <c r="C2635" t="s">
        <v>10739</v>
      </c>
      <c r="D2635" t="s">
        <v>56</v>
      </c>
      <c r="E2635" t="s">
        <v>57</v>
      </c>
      <c r="F2635">
        <v>19</v>
      </c>
      <c r="G2635">
        <v>17</v>
      </c>
      <c r="H2635" s="4">
        <v>729.63</v>
      </c>
      <c r="I2635" s="4">
        <v>788.00040000000001</v>
      </c>
      <c r="J2635" s="4">
        <f t="shared" si="82"/>
        <v>952.35680000000184</v>
      </c>
      <c r="K2635" s="4">
        <f t="shared" si="83"/>
        <v>13396.006800000001</v>
      </c>
      <c r="L2635" t="s">
        <v>51</v>
      </c>
      <c r="M2635" t="s">
        <v>28</v>
      </c>
      <c r="N2635" t="s">
        <v>36</v>
      </c>
      <c r="O2635" t="s">
        <v>30</v>
      </c>
      <c r="P2635" s="5">
        <v>39.94</v>
      </c>
      <c r="Q2635">
        <v>3.5</v>
      </c>
      <c r="R2635" t="s">
        <v>74</v>
      </c>
    </row>
    <row r="2636" spans="1:18" x14ac:dyDescent="0.3">
      <c r="A2636" t="s">
        <v>1887</v>
      </c>
      <c r="B2636" s="1">
        <v>44767</v>
      </c>
      <c r="C2636" t="s">
        <v>1888</v>
      </c>
      <c r="D2636" t="s">
        <v>33</v>
      </c>
      <c r="E2636" t="s">
        <v>70</v>
      </c>
      <c r="F2636">
        <v>4</v>
      </c>
      <c r="G2636">
        <v>3</v>
      </c>
      <c r="H2636" s="4">
        <v>1428.7</v>
      </c>
      <c r="I2636" s="4">
        <v>1628.7180000000003</v>
      </c>
      <c r="J2636" s="4">
        <f t="shared" si="82"/>
        <v>580.94400000000007</v>
      </c>
      <c r="K2636" s="4">
        <f t="shared" si="83"/>
        <v>4886.1540000000005</v>
      </c>
      <c r="L2636" t="s">
        <v>27</v>
      </c>
      <c r="M2636" t="s">
        <v>21</v>
      </c>
      <c r="N2636" t="s">
        <v>36</v>
      </c>
      <c r="O2636" t="s">
        <v>89</v>
      </c>
      <c r="P2636" s="5">
        <v>19.11</v>
      </c>
      <c r="Q2636">
        <v>4.7</v>
      </c>
      <c r="R2636" t="s">
        <v>23</v>
      </c>
    </row>
    <row r="2637" spans="1:18" x14ac:dyDescent="0.3">
      <c r="A2637" t="s">
        <v>8306</v>
      </c>
      <c r="B2637" s="1">
        <v>44768</v>
      </c>
      <c r="C2637" t="s">
        <v>6822</v>
      </c>
      <c r="D2637" t="s">
        <v>100</v>
      </c>
      <c r="E2637" t="s">
        <v>57</v>
      </c>
      <c r="F2637">
        <v>5</v>
      </c>
      <c r="G2637">
        <v>5</v>
      </c>
      <c r="H2637" s="4">
        <v>1490.77</v>
      </c>
      <c r="I2637" s="4">
        <v>1565.3085000000001</v>
      </c>
      <c r="J2637" s="4">
        <f t="shared" si="82"/>
        <v>364.41250000000014</v>
      </c>
      <c r="K2637" s="4">
        <f t="shared" si="83"/>
        <v>7826.5425000000005</v>
      </c>
      <c r="L2637" t="s">
        <v>27</v>
      </c>
      <c r="M2637" t="s">
        <v>35</v>
      </c>
      <c r="N2637" t="s">
        <v>36</v>
      </c>
      <c r="O2637" t="s">
        <v>30</v>
      </c>
      <c r="P2637" s="5">
        <v>8.2799999999999994</v>
      </c>
      <c r="Q2637">
        <v>4</v>
      </c>
      <c r="R2637" t="s">
        <v>23</v>
      </c>
    </row>
    <row r="2638" spans="1:18" x14ac:dyDescent="0.3">
      <c r="A2638" t="s">
        <v>10027</v>
      </c>
      <c r="B2638" s="1">
        <v>44768</v>
      </c>
      <c r="C2638" t="s">
        <v>10028</v>
      </c>
      <c r="D2638" t="s">
        <v>109</v>
      </c>
      <c r="E2638" t="s">
        <v>46</v>
      </c>
      <c r="F2638">
        <v>10</v>
      </c>
      <c r="G2638">
        <v>10</v>
      </c>
      <c r="H2638" s="4">
        <v>949.15</v>
      </c>
      <c r="I2638" s="4">
        <v>1006.099</v>
      </c>
      <c r="J2638" s="4">
        <f t="shared" si="82"/>
        <v>538.87999999999977</v>
      </c>
      <c r="K2638" s="4">
        <f t="shared" si="83"/>
        <v>10060.99</v>
      </c>
      <c r="L2638" t="s">
        <v>51</v>
      </c>
      <c r="M2638" t="s">
        <v>86</v>
      </c>
      <c r="N2638" t="s">
        <v>29</v>
      </c>
      <c r="O2638" t="s">
        <v>37</v>
      </c>
      <c r="P2638" s="5">
        <v>30.61</v>
      </c>
      <c r="Q2638">
        <v>2.1</v>
      </c>
      <c r="R2638" t="s">
        <v>23</v>
      </c>
    </row>
    <row r="2639" spans="1:18" x14ac:dyDescent="0.3">
      <c r="A2639" t="s">
        <v>10779</v>
      </c>
      <c r="B2639" s="1">
        <v>44769</v>
      </c>
      <c r="C2639" t="s">
        <v>10780</v>
      </c>
      <c r="D2639" t="s">
        <v>85</v>
      </c>
      <c r="E2639" t="s">
        <v>82</v>
      </c>
      <c r="F2639">
        <v>14</v>
      </c>
      <c r="G2639">
        <v>13</v>
      </c>
      <c r="H2639" s="4">
        <v>189.35</v>
      </c>
      <c r="I2639" s="4">
        <v>204.49800000000002</v>
      </c>
      <c r="J2639" s="4">
        <f t="shared" si="82"/>
        <v>165.91400000000044</v>
      </c>
      <c r="K2639" s="4">
        <f t="shared" si="83"/>
        <v>2658.4740000000002</v>
      </c>
      <c r="L2639" t="s">
        <v>20</v>
      </c>
      <c r="M2639" t="s">
        <v>35</v>
      </c>
      <c r="N2639" t="s">
        <v>22</v>
      </c>
      <c r="O2639" t="s">
        <v>53</v>
      </c>
      <c r="P2639" s="5">
        <v>31.01</v>
      </c>
      <c r="Q2639">
        <v>1.4</v>
      </c>
      <c r="R2639" t="s">
        <v>74</v>
      </c>
    </row>
    <row r="2640" spans="1:18" x14ac:dyDescent="0.3">
      <c r="A2640" t="s">
        <v>7401</v>
      </c>
      <c r="B2640" s="1">
        <v>44770</v>
      </c>
      <c r="C2640" t="s">
        <v>7402</v>
      </c>
      <c r="D2640" t="s">
        <v>130</v>
      </c>
      <c r="E2640" t="s">
        <v>82</v>
      </c>
      <c r="F2640">
        <v>4</v>
      </c>
      <c r="G2640">
        <v>3</v>
      </c>
      <c r="H2640" s="4">
        <v>1033.46</v>
      </c>
      <c r="I2640" s="4">
        <v>1147.1406000000002</v>
      </c>
      <c r="J2640" s="4">
        <f t="shared" si="82"/>
        <v>331.51180000000045</v>
      </c>
      <c r="K2640" s="4">
        <f t="shared" si="83"/>
        <v>3441.4218000000005</v>
      </c>
      <c r="L2640" t="s">
        <v>20</v>
      </c>
      <c r="M2640" t="s">
        <v>123</v>
      </c>
      <c r="N2640" t="s">
        <v>71</v>
      </c>
      <c r="O2640" t="s">
        <v>53</v>
      </c>
      <c r="P2640" s="5">
        <v>9.5299999999999994</v>
      </c>
      <c r="Q2640">
        <v>3.2</v>
      </c>
      <c r="R2640" t="s">
        <v>23</v>
      </c>
    </row>
    <row r="2641" spans="1:18" x14ac:dyDescent="0.3">
      <c r="A2641" t="s">
        <v>5152</v>
      </c>
      <c r="B2641" s="1">
        <v>44771</v>
      </c>
      <c r="C2641" t="s">
        <v>2140</v>
      </c>
      <c r="D2641" t="s">
        <v>141</v>
      </c>
      <c r="E2641" t="s">
        <v>50</v>
      </c>
      <c r="F2641">
        <v>20</v>
      </c>
      <c r="G2641">
        <v>16</v>
      </c>
      <c r="H2641" s="4">
        <v>500</v>
      </c>
      <c r="I2641" s="4">
        <v>550</v>
      </c>
      <c r="J2641" s="4">
        <f t="shared" si="82"/>
        <v>796</v>
      </c>
      <c r="K2641" s="4">
        <f t="shared" si="83"/>
        <v>8800</v>
      </c>
      <c r="L2641" t="s">
        <v>20</v>
      </c>
      <c r="M2641" t="s">
        <v>42</v>
      </c>
      <c r="N2641" t="s">
        <v>22</v>
      </c>
      <c r="O2641" t="s">
        <v>37</v>
      </c>
      <c r="P2641" s="5">
        <v>4</v>
      </c>
      <c r="Q2641">
        <v>4.4000000000000004</v>
      </c>
      <c r="R2641" t="s">
        <v>74</v>
      </c>
    </row>
    <row r="2642" spans="1:18" x14ac:dyDescent="0.3">
      <c r="A2642" t="s">
        <v>9410</v>
      </c>
      <c r="B2642" s="1">
        <v>44771</v>
      </c>
      <c r="C2642" t="s">
        <v>9411</v>
      </c>
      <c r="D2642" t="s">
        <v>100</v>
      </c>
      <c r="E2642" t="s">
        <v>57</v>
      </c>
      <c r="F2642">
        <v>18</v>
      </c>
      <c r="G2642">
        <v>18</v>
      </c>
      <c r="H2642" s="4">
        <v>109.92</v>
      </c>
      <c r="I2642" s="4">
        <v>124.20959999999999</v>
      </c>
      <c r="J2642" s="4">
        <f t="shared" si="82"/>
        <v>222.86279999999979</v>
      </c>
      <c r="K2642" s="4">
        <f t="shared" si="83"/>
        <v>2235.7727999999997</v>
      </c>
      <c r="L2642" t="s">
        <v>47</v>
      </c>
      <c r="M2642" t="s">
        <v>35</v>
      </c>
      <c r="N2642" t="s">
        <v>71</v>
      </c>
      <c r="O2642" t="s">
        <v>53</v>
      </c>
      <c r="P2642" s="5">
        <v>34.35</v>
      </c>
      <c r="Q2642">
        <v>3.3</v>
      </c>
      <c r="R2642" t="s">
        <v>23</v>
      </c>
    </row>
    <row r="2643" spans="1:18" x14ac:dyDescent="0.3">
      <c r="A2643" t="s">
        <v>3165</v>
      </c>
      <c r="B2643" s="1">
        <v>44772</v>
      </c>
      <c r="C2643" t="s">
        <v>3166</v>
      </c>
      <c r="D2643" t="s">
        <v>45</v>
      </c>
      <c r="E2643" t="s">
        <v>46</v>
      </c>
      <c r="F2643">
        <v>7</v>
      </c>
      <c r="G2643">
        <v>7</v>
      </c>
      <c r="H2643" s="4">
        <v>1302.1199999999999</v>
      </c>
      <c r="I2643" s="4">
        <v>1458.3743999999999</v>
      </c>
      <c r="J2643" s="4">
        <f t="shared" si="82"/>
        <v>1056.6607999999987</v>
      </c>
      <c r="K2643" s="4">
        <f t="shared" si="83"/>
        <v>10208.620799999999</v>
      </c>
      <c r="L2643" t="s">
        <v>47</v>
      </c>
      <c r="M2643" t="s">
        <v>86</v>
      </c>
      <c r="N2643" t="s">
        <v>22</v>
      </c>
      <c r="O2643" t="s">
        <v>53</v>
      </c>
      <c r="P2643" s="5">
        <v>37.119999999999997</v>
      </c>
      <c r="Q2643">
        <v>2.8</v>
      </c>
      <c r="R2643" t="s">
        <v>23</v>
      </c>
    </row>
    <row r="2644" spans="1:18" x14ac:dyDescent="0.3">
      <c r="A2644" t="s">
        <v>3415</v>
      </c>
      <c r="B2644" s="1">
        <v>44772</v>
      </c>
      <c r="C2644" t="s">
        <v>3416</v>
      </c>
      <c r="D2644" t="s">
        <v>94</v>
      </c>
      <c r="E2644" t="s">
        <v>50</v>
      </c>
      <c r="F2644">
        <v>1</v>
      </c>
      <c r="G2644">
        <v>1</v>
      </c>
      <c r="H2644" s="4">
        <v>859.57</v>
      </c>
      <c r="I2644" s="4">
        <v>954.12270000000012</v>
      </c>
      <c r="J2644" s="4">
        <f t="shared" si="82"/>
        <v>63.652700000000074</v>
      </c>
      <c r="K2644" s="4">
        <f t="shared" si="83"/>
        <v>954.12270000000012</v>
      </c>
      <c r="L2644" t="s">
        <v>27</v>
      </c>
      <c r="M2644" t="s">
        <v>42</v>
      </c>
      <c r="N2644" t="s">
        <v>36</v>
      </c>
      <c r="O2644" t="s">
        <v>89</v>
      </c>
      <c r="P2644" s="5">
        <v>30.9</v>
      </c>
      <c r="Q2644">
        <v>1.2</v>
      </c>
      <c r="R2644" t="s">
        <v>23</v>
      </c>
    </row>
    <row r="2645" spans="1:18" x14ac:dyDescent="0.3">
      <c r="A2645" t="s">
        <v>3751</v>
      </c>
      <c r="B2645" s="1">
        <v>44772</v>
      </c>
      <c r="C2645" t="s">
        <v>3752</v>
      </c>
      <c r="D2645" t="s">
        <v>65</v>
      </c>
      <c r="E2645" t="s">
        <v>82</v>
      </c>
      <c r="F2645">
        <v>20</v>
      </c>
      <c r="G2645">
        <v>20</v>
      </c>
      <c r="H2645" s="4">
        <v>444.54</v>
      </c>
      <c r="I2645" s="4">
        <v>506.77560000000005</v>
      </c>
      <c r="J2645" s="4">
        <f t="shared" si="82"/>
        <v>1226.3319999999994</v>
      </c>
      <c r="K2645" s="4">
        <f t="shared" si="83"/>
        <v>10135.512000000001</v>
      </c>
      <c r="L2645" t="s">
        <v>27</v>
      </c>
      <c r="M2645" t="s">
        <v>28</v>
      </c>
      <c r="N2645" t="s">
        <v>36</v>
      </c>
      <c r="O2645" t="s">
        <v>53</v>
      </c>
      <c r="P2645" s="5">
        <v>18.38</v>
      </c>
      <c r="Q2645">
        <v>3.5</v>
      </c>
      <c r="R2645" t="s">
        <v>23</v>
      </c>
    </row>
    <row r="2646" spans="1:18" x14ac:dyDescent="0.3">
      <c r="A2646" t="s">
        <v>3893</v>
      </c>
      <c r="B2646" s="1">
        <v>44772</v>
      </c>
      <c r="C2646" t="s">
        <v>3894</v>
      </c>
      <c r="D2646" t="s">
        <v>133</v>
      </c>
      <c r="E2646" t="s">
        <v>50</v>
      </c>
      <c r="F2646">
        <v>8</v>
      </c>
      <c r="G2646">
        <v>7</v>
      </c>
      <c r="H2646" s="4">
        <v>120.62</v>
      </c>
      <c r="I2646" s="4">
        <v>132.68200000000002</v>
      </c>
      <c r="J2646" s="4">
        <f t="shared" si="82"/>
        <v>83.094000000000079</v>
      </c>
      <c r="K2646" s="4">
        <f t="shared" si="83"/>
        <v>928.77400000000011</v>
      </c>
      <c r="L2646" t="s">
        <v>51</v>
      </c>
      <c r="M2646" t="s">
        <v>79</v>
      </c>
      <c r="N2646" t="s">
        <v>71</v>
      </c>
      <c r="O2646" t="s">
        <v>53</v>
      </c>
      <c r="P2646" s="5">
        <v>1.34</v>
      </c>
      <c r="Q2646">
        <v>2.1</v>
      </c>
      <c r="R2646" t="s">
        <v>23</v>
      </c>
    </row>
    <row r="2647" spans="1:18" x14ac:dyDescent="0.3">
      <c r="A2647" t="s">
        <v>4614</v>
      </c>
      <c r="B2647" s="1">
        <v>44772</v>
      </c>
      <c r="C2647" t="s">
        <v>4615</v>
      </c>
      <c r="D2647" t="s">
        <v>33</v>
      </c>
      <c r="E2647" t="s">
        <v>70</v>
      </c>
      <c r="F2647">
        <v>1</v>
      </c>
      <c r="G2647">
        <v>1</v>
      </c>
      <c r="H2647" s="4">
        <v>1251.6199999999999</v>
      </c>
      <c r="I2647" s="4">
        <v>1401.8144</v>
      </c>
      <c r="J2647" s="4">
        <f t="shared" si="82"/>
        <v>123.83440000000009</v>
      </c>
      <c r="K2647" s="4">
        <f t="shared" si="83"/>
        <v>1401.8144</v>
      </c>
      <c r="L2647" t="s">
        <v>66</v>
      </c>
      <c r="M2647" t="s">
        <v>42</v>
      </c>
      <c r="N2647" t="s">
        <v>71</v>
      </c>
      <c r="O2647" t="s">
        <v>30</v>
      </c>
      <c r="P2647" s="5">
        <v>26.36</v>
      </c>
      <c r="Q2647">
        <v>1.3</v>
      </c>
      <c r="R2647" t="s">
        <v>74</v>
      </c>
    </row>
    <row r="2648" spans="1:18" x14ac:dyDescent="0.3">
      <c r="A2648" t="s">
        <v>5804</v>
      </c>
      <c r="B2648" s="1">
        <v>44772</v>
      </c>
      <c r="C2648" t="s">
        <v>5805</v>
      </c>
      <c r="D2648" t="s">
        <v>116</v>
      </c>
      <c r="E2648" t="s">
        <v>50</v>
      </c>
      <c r="F2648">
        <v>1</v>
      </c>
      <c r="G2648">
        <v>1</v>
      </c>
      <c r="H2648" s="4">
        <v>12</v>
      </c>
      <c r="I2648" s="4">
        <v>13.080000000000002</v>
      </c>
      <c r="J2648" s="4">
        <f t="shared" si="82"/>
        <v>-4.1099999999999985</v>
      </c>
      <c r="K2648" s="4">
        <f t="shared" si="83"/>
        <v>13.080000000000002</v>
      </c>
      <c r="L2648" t="s">
        <v>27</v>
      </c>
      <c r="M2648" t="s">
        <v>42</v>
      </c>
      <c r="N2648" t="s">
        <v>29</v>
      </c>
      <c r="O2648" t="s">
        <v>30</v>
      </c>
      <c r="P2648" s="5">
        <v>5.19</v>
      </c>
      <c r="Q2648">
        <v>3.3</v>
      </c>
      <c r="R2648" t="s">
        <v>23</v>
      </c>
    </row>
    <row r="2649" spans="1:18" x14ac:dyDescent="0.3">
      <c r="A2649" t="s">
        <v>1752</v>
      </c>
      <c r="B2649" s="1">
        <v>44773</v>
      </c>
      <c r="C2649" t="s">
        <v>1753</v>
      </c>
      <c r="D2649" t="s">
        <v>45</v>
      </c>
      <c r="E2649" t="s">
        <v>46</v>
      </c>
      <c r="F2649">
        <v>15</v>
      </c>
      <c r="G2649">
        <v>14</v>
      </c>
      <c r="H2649" s="4">
        <v>1485.53</v>
      </c>
      <c r="I2649" s="4">
        <v>1619.2277000000001</v>
      </c>
      <c r="J2649" s="4">
        <f t="shared" si="82"/>
        <v>1859.9078000000052</v>
      </c>
      <c r="K2649" s="4">
        <f t="shared" si="83"/>
        <v>22669.187800000003</v>
      </c>
      <c r="L2649" t="s">
        <v>47</v>
      </c>
      <c r="M2649" t="s">
        <v>42</v>
      </c>
      <c r="N2649" t="s">
        <v>22</v>
      </c>
      <c r="O2649" t="s">
        <v>37</v>
      </c>
      <c r="P2649" s="5">
        <v>11.86</v>
      </c>
      <c r="Q2649">
        <v>2</v>
      </c>
      <c r="R2649" t="s">
        <v>23</v>
      </c>
    </row>
    <row r="2650" spans="1:18" x14ac:dyDescent="0.3">
      <c r="A2650" t="s">
        <v>3435</v>
      </c>
      <c r="B2650" s="1">
        <v>44773</v>
      </c>
      <c r="C2650" t="s">
        <v>3436</v>
      </c>
      <c r="D2650" t="s">
        <v>61</v>
      </c>
      <c r="E2650" t="s">
        <v>70</v>
      </c>
      <c r="F2650">
        <v>8</v>
      </c>
      <c r="G2650">
        <v>6</v>
      </c>
      <c r="H2650" s="4">
        <v>1201.83</v>
      </c>
      <c r="I2650" s="4">
        <v>1285.9581000000001</v>
      </c>
      <c r="J2650" s="4">
        <f t="shared" si="82"/>
        <v>488.53860000000122</v>
      </c>
      <c r="K2650" s="4">
        <f t="shared" si="83"/>
        <v>7715.7486000000008</v>
      </c>
      <c r="L2650" t="s">
        <v>20</v>
      </c>
      <c r="M2650" t="s">
        <v>86</v>
      </c>
      <c r="N2650" t="s">
        <v>71</v>
      </c>
      <c r="O2650" t="s">
        <v>53</v>
      </c>
      <c r="P2650" s="5">
        <v>16.23</v>
      </c>
      <c r="Q2650">
        <v>2.8</v>
      </c>
      <c r="R2650" t="s">
        <v>23</v>
      </c>
    </row>
    <row r="2651" spans="1:18" x14ac:dyDescent="0.3">
      <c r="A2651" t="s">
        <v>6300</v>
      </c>
      <c r="B2651" s="1">
        <v>44773</v>
      </c>
      <c r="C2651" t="s">
        <v>6301</v>
      </c>
      <c r="D2651" t="s">
        <v>61</v>
      </c>
      <c r="E2651" t="s">
        <v>70</v>
      </c>
      <c r="F2651">
        <v>7</v>
      </c>
      <c r="G2651">
        <v>6</v>
      </c>
      <c r="H2651" s="4">
        <v>1197.81</v>
      </c>
      <c r="I2651" s="4">
        <v>1377.4814999999999</v>
      </c>
      <c r="J2651" s="4">
        <f t="shared" si="82"/>
        <v>1052.3489999999995</v>
      </c>
      <c r="K2651" s="4">
        <f t="shared" si="83"/>
        <v>8264.8889999999992</v>
      </c>
      <c r="L2651" t="s">
        <v>20</v>
      </c>
      <c r="M2651" t="s">
        <v>28</v>
      </c>
      <c r="N2651" t="s">
        <v>29</v>
      </c>
      <c r="O2651" t="s">
        <v>53</v>
      </c>
      <c r="P2651" s="5">
        <v>25.68</v>
      </c>
      <c r="Q2651">
        <v>4.8</v>
      </c>
      <c r="R2651" t="s">
        <v>23</v>
      </c>
    </row>
    <row r="2652" spans="1:18" x14ac:dyDescent="0.3">
      <c r="A2652" t="s">
        <v>9706</v>
      </c>
      <c r="B2652" s="1">
        <v>44773</v>
      </c>
      <c r="C2652" t="s">
        <v>9707</v>
      </c>
      <c r="D2652" t="s">
        <v>45</v>
      </c>
      <c r="E2652" t="s">
        <v>46</v>
      </c>
      <c r="F2652">
        <v>5</v>
      </c>
      <c r="G2652">
        <v>5</v>
      </c>
      <c r="H2652" s="4">
        <v>51.46</v>
      </c>
      <c r="I2652" s="4">
        <v>55.576800000000006</v>
      </c>
      <c r="J2652" s="4">
        <f t="shared" si="82"/>
        <v>-21.495999999999995</v>
      </c>
      <c r="K2652" s="4">
        <f t="shared" si="83"/>
        <v>277.88400000000001</v>
      </c>
      <c r="L2652" t="s">
        <v>47</v>
      </c>
      <c r="M2652" t="s">
        <v>79</v>
      </c>
      <c r="N2652" t="s">
        <v>71</v>
      </c>
      <c r="O2652" t="s">
        <v>53</v>
      </c>
      <c r="P2652" s="5">
        <v>42.08</v>
      </c>
      <c r="Q2652">
        <v>1.7</v>
      </c>
      <c r="R2652" t="s">
        <v>23</v>
      </c>
    </row>
    <row r="2653" spans="1:18" x14ac:dyDescent="0.3">
      <c r="A2653" t="s">
        <v>6448</v>
      </c>
      <c r="B2653" s="1">
        <v>44774</v>
      </c>
      <c r="C2653" t="s">
        <v>6449</v>
      </c>
      <c r="D2653" t="s">
        <v>141</v>
      </c>
      <c r="E2653" t="s">
        <v>50</v>
      </c>
      <c r="F2653">
        <v>1</v>
      </c>
      <c r="G2653">
        <v>1</v>
      </c>
      <c r="H2653" s="4">
        <v>363.79</v>
      </c>
      <c r="I2653" s="4">
        <v>381.97950000000003</v>
      </c>
      <c r="J2653" s="4">
        <f t="shared" si="82"/>
        <v>-26.260499999999993</v>
      </c>
      <c r="K2653" s="4">
        <f t="shared" si="83"/>
        <v>381.97950000000003</v>
      </c>
      <c r="L2653" t="s">
        <v>20</v>
      </c>
      <c r="M2653" t="s">
        <v>123</v>
      </c>
      <c r="N2653" t="s">
        <v>22</v>
      </c>
      <c r="O2653" t="s">
        <v>67</v>
      </c>
      <c r="P2653" s="5">
        <v>44.45</v>
      </c>
      <c r="Q2653">
        <v>1.5</v>
      </c>
      <c r="R2653" t="s">
        <v>23</v>
      </c>
    </row>
    <row r="2654" spans="1:18" x14ac:dyDescent="0.3">
      <c r="A2654" t="s">
        <v>2954</v>
      </c>
      <c r="B2654" s="1">
        <v>44775</v>
      </c>
      <c r="C2654" t="s">
        <v>2955</v>
      </c>
      <c r="D2654" t="s">
        <v>116</v>
      </c>
      <c r="E2654" t="s">
        <v>50</v>
      </c>
      <c r="F2654">
        <v>5</v>
      </c>
      <c r="G2654">
        <v>4</v>
      </c>
      <c r="H2654" s="4">
        <v>728.1</v>
      </c>
      <c r="I2654" s="4">
        <v>815.47200000000009</v>
      </c>
      <c r="J2654" s="4">
        <f t="shared" si="82"/>
        <v>348.60800000000029</v>
      </c>
      <c r="K2654" s="4">
        <f t="shared" si="83"/>
        <v>3261.8880000000004</v>
      </c>
      <c r="L2654" t="s">
        <v>47</v>
      </c>
      <c r="M2654" t="s">
        <v>42</v>
      </c>
      <c r="N2654" t="s">
        <v>29</v>
      </c>
      <c r="O2654" t="s">
        <v>37</v>
      </c>
      <c r="P2654" s="5">
        <v>0.88</v>
      </c>
      <c r="Q2654">
        <v>2.2000000000000002</v>
      </c>
      <c r="R2654" t="s">
        <v>23</v>
      </c>
    </row>
    <row r="2655" spans="1:18" x14ac:dyDescent="0.3">
      <c r="A2655" t="s">
        <v>7365</v>
      </c>
      <c r="B2655" s="1">
        <v>44775</v>
      </c>
      <c r="C2655" t="s">
        <v>7366</v>
      </c>
      <c r="D2655" t="s">
        <v>109</v>
      </c>
      <c r="E2655" t="s">
        <v>46</v>
      </c>
      <c r="F2655">
        <v>13</v>
      </c>
      <c r="G2655">
        <v>13</v>
      </c>
      <c r="H2655" s="4">
        <v>629.54</v>
      </c>
      <c r="I2655" s="4">
        <v>692.49400000000003</v>
      </c>
      <c r="J2655" s="4">
        <f t="shared" si="82"/>
        <v>776.89200000000096</v>
      </c>
      <c r="K2655" s="4">
        <f t="shared" si="83"/>
        <v>9002.4220000000005</v>
      </c>
      <c r="L2655" t="s">
        <v>51</v>
      </c>
      <c r="M2655" t="s">
        <v>35</v>
      </c>
      <c r="N2655" t="s">
        <v>36</v>
      </c>
      <c r="O2655" t="s">
        <v>37</v>
      </c>
      <c r="P2655" s="5">
        <v>41.51</v>
      </c>
      <c r="Q2655">
        <v>1.6</v>
      </c>
      <c r="R2655" t="s">
        <v>23</v>
      </c>
    </row>
    <row r="2656" spans="1:18" x14ac:dyDescent="0.3">
      <c r="A2656" t="s">
        <v>8426</v>
      </c>
      <c r="B2656" s="1">
        <v>44775</v>
      </c>
      <c r="C2656" t="s">
        <v>8427</v>
      </c>
      <c r="D2656" t="s">
        <v>109</v>
      </c>
      <c r="E2656" t="s">
        <v>46</v>
      </c>
      <c r="F2656">
        <v>10</v>
      </c>
      <c r="G2656">
        <v>10</v>
      </c>
      <c r="H2656" s="4">
        <v>1010.35</v>
      </c>
      <c r="I2656" s="4">
        <v>1101.2815000000001</v>
      </c>
      <c r="J2656" s="4">
        <f t="shared" si="82"/>
        <v>865.26500000000055</v>
      </c>
      <c r="K2656" s="4">
        <f t="shared" si="83"/>
        <v>11012.815000000001</v>
      </c>
      <c r="L2656" t="s">
        <v>47</v>
      </c>
      <c r="M2656" t="s">
        <v>28</v>
      </c>
      <c r="N2656" t="s">
        <v>71</v>
      </c>
      <c r="O2656" t="s">
        <v>67</v>
      </c>
      <c r="P2656" s="5">
        <v>44.05</v>
      </c>
      <c r="Q2656">
        <v>2.4</v>
      </c>
      <c r="R2656" t="s">
        <v>23</v>
      </c>
    </row>
    <row r="2657" spans="1:18" x14ac:dyDescent="0.3">
      <c r="A2657" t="s">
        <v>9695</v>
      </c>
      <c r="B2657" s="1">
        <v>44775</v>
      </c>
      <c r="C2657" t="s">
        <v>6992</v>
      </c>
      <c r="D2657" t="s">
        <v>45</v>
      </c>
      <c r="E2657" t="s">
        <v>46</v>
      </c>
      <c r="F2657">
        <v>5</v>
      </c>
      <c r="G2657">
        <v>4</v>
      </c>
      <c r="H2657" s="4">
        <v>167.04</v>
      </c>
      <c r="I2657" s="4">
        <v>192.09599999999998</v>
      </c>
      <c r="J2657" s="4">
        <f t="shared" si="82"/>
        <v>84.843999999999937</v>
      </c>
      <c r="K2657" s="4">
        <f t="shared" si="83"/>
        <v>768.3839999999999</v>
      </c>
      <c r="L2657" t="s">
        <v>27</v>
      </c>
      <c r="M2657" t="s">
        <v>123</v>
      </c>
      <c r="N2657" t="s">
        <v>71</v>
      </c>
      <c r="O2657" t="s">
        <v>53</v>
      </c>
      <c r="P2657" s="5">
        <v>15.38</v>
      </c>
      <c r="Q2657">
        <v>2.9</v>
      </c>
      <c r="R2657" t="s">
        <v>23</v>
      </c>
    </row>
    <row r="2658" spans="1:18" x14ac:dyDescent="0.3">
      <c r="A2658" t="s">
        <v>2675</v>
      </c>
      <c r="B2658" s="1">
        <v>44776</v>
      </c>
      <c r="C2658" t="s">
        <v>2676</v>
      </c>
      <c r="D2658" t="s">
        <v>45</v>
      </c>
      <c r="E2658" t="s">
        <v>46</v>
      </c>
      <c r="F2658">
        <v>14</v>
      </c>
      <c r="G2658">
        <v>13</v>
      </c>
      <c r="H2658" s="4">
        <v>336.55</v>
      </c>
      <c r="I2658" s="4">
        <v>387.03249999999997</v>
      </c>
      <c r="J2658" s="4">
        <f t="shared" si="82"/>
        <v>647.78249999999912</v>
      </c>
      <c r="K2658" s="4">
        <f t="shared" si="83"/>
        <v>5031.4224999999997</v>
      </c>
      <c r="L2658" t="s">
        <v>20</v>
      </c>
      <c r="M2658" t="s">
        <v>79</v>
      </c>
      <c r="N2658" t="s">
        <v>36</v>
      </c>
      <c r="O2658" t="s">
        <v>89</v>
      </c>
      <c r="P2658" s="5">
        <v>8.49</v>
      </c>
      <c r="Q2658">
        <v>2.1</v>
      </c>
      <c r="R2658" t="s">
        <v>23</v>
      </c>
    </row>
    <row r="2659" spans="1:18" x14ac:dyDescent="0.3">
      <c r="A2659" t="s">
        <v>3562</v>
      </c>
      <c r="B2659" s="1">
        <v>44776</v>
      </c>
      <c r="C2659" t="s">
        <v>3563</v>
      </c>
      <c r="D2659" t="s">
        <v>133</v>
      </c>
      <c r="E2659" t="s">
        <v>50</v>
      </c>
      <c r="F2659">
        <v>13</v>
      </c>
      <c r="G2659">
        <v>13</v>
      </c>
      <c r="H2659" s="4">
        <v>6</v>
      </c>
      <c r="I2659" s="4">
        <v>6.6000000000000005</v>
      </c>
      <c r="J2659" s="4">
        <f t="shared" si="82"/>
        <v>-29.919999999999987</v>
      </c>
      <c r="K2659" s="4">
        <f t="shared" si="83"/>
        <v>85.800000000000011</v>
      </c>
      <c r="L2659" t="s">
        <v>20</v>
      </c>
      <c r="M2659" t="s">
        <v>21</v>
      </c>
      <c r="N2659" t="s">
        <v>22</v>
      </c>
      <c r="O2659" t="s">
        <v>53</v>
      </c>
      <c r="P2659" s="5">
        <v>37.72</v>
      </c>
      <c r="Q2659">
        <v>2.8</v>
      </c>
      <c r="R2659" t="s">
        <v>23</v>
      </c>
    </row>
    <row r="2660" spans="1:18" x14ac:dyDescent="0.3">
      <c r="A2660" t="s">
        <v>4960</v>
      </c>
      <c r="B2660" s="1">
        <v>44776</v>
      </c>
      <c r="C2660" t="s">
        <v>4961</v>
      </c>
      <c r="D2660" t="s">
        <v>141</v>
      </c>
      <c r="E2660" t="s">
        <v>50</v>
      </c>
      <c r="F2660">
        <v>19</v>
      </c>
      <c r="G2660">
        <v>15</v>
      </c>
      <c r="H2660" s="4">
        <v>1130.97</v>
      </c>
      <c r="I2660" s="4">
        <v>1198.8282000000002</v>
      </c>
      <c r="J2660" s="4">
        <f t="shared" si="82"/>
        <v>987.06300000000329</v>
      </c>
      <c r="K2660" s="4">
        <f t="shared" si="83"/>
        <v>17982.423000000003</v>
      </c>
      <c r="L2660" t="s">
        <v>51</v>
      </c>
      <c r="M2660" t="s">
        <v>123</v>
      </c>
      <c r="N2660" t="s">
        <v>22</v>
      </c>
      <c r="O2660" t="s">
        <v>53</v>
      </c>
      <c r="P2660" s="5">
        <v>30.81</v>
      </c>
      <c r="Q2660">
        <v>1.6</v>
      </c>
      <c r="R2660" t="s">
        <v>23</v>
      </c>
    </row>
    <row r="2661" spans="1:18" x14ac:dyDescent="0.3">
      <c r="A2661" t="s">
        <v>5556</v>
      </c>
      <c r="B2661" s="1">
        <v>44776</v>
      </c>
      <c r="C2661" t="s">
        <v>5557</v>
      </c>
      <c r="D2661" t="s">
        <v>133</v>
      </c>
      <c r="E2661" t="s">
        <v>50</v>
      </c>
      <c r="F2661">
        <v>4</v>
      </c>
      <c r="G2661">
        <v>4</v>
      </c>
      <c r="H2661" s="4">
        <v>623.25</v>
      </c>
      <c r="I2661" s="4">
        <v>716.73749999999995</v>
      </c>
      <c r="J2661" s="4">
        <f t="shared" si="82"/>
        <v>336.26999999999981</v>
      </c>
      <c r="K2661" s="4">
        <f t="shared" si="83"/>
        <v>2866.95</v>
      </c>
      <c r="L2661" t="s">
        <v>47</v>
      </c>
      <c r="M2661" t="s">
        <v>28</v>
      </c>
      <c r="N2661" t="s">
        <v>22</v>
      </c>
      <c r="O2661" t="s">
        <v>30</v>
      </c>
      <c r="P2661" s="5">
        <v>37.68</v>
      </c>
      <c r="Q2661">
        <v>1.6</v>
      </c>
      <c r="R2661" t="s">
        <v>23</v>
      </c>
    </row>
    <row r="2662" spans="1:18" x14ac:dyDescent="0.3">
      <c r="A2662" t="s">
        <v>7280</v>
      </c>
      <c r="B2662" s="1">
        <v>44776</v>
      </c>
      <c r="C2662" t="s">
        <v>7281</v>
      </c>
      <c r="D2662" t="s">
        <v>109</v>
      </c>
      <c r="E2662" t="s">
        <v>46</v>
      </c>
      <c r="F2662">
        <v>18</v>
      </c>
      <c r="G2662">
        <v>18</v>
      </c>
      <c r="H2662" s="4">
        <v>821.17</v>
      </c>
      <c r="I2662" s="4">
        <v>911.49869999999999</v>
      </c>
      <c r="J2662" s="4">
        <f t="shared" si="82"/>
        <v>1580.4965999999986</v>
      </c>
      <c r="K2662" s="4">
        <f t="shared" si="83"/>
        <v>16406.976599999998</v>
      </c>
      <c r="L2662" t="s">
        <v>66</v>
      </c>
      <c r="M2662" t="s">
        <v>123</v>
      </c>
      <c r="N2662" t="s">
        <v>71</v>
      </c>
      <c r="O2662" t="s">
        <v>89</v>
      </c>
      <c r="P2662" s="5">
        <v>45.42</v>
      </c>
      <c r="Q2662">
        <v>1.5</v>
      </c>
      <c r="R2662" t="s">
        <v>23</v>
      </c>
    </row>
    <row r="2663" spans="1:18" x14ac:dyDescent="0.3">
      <c r="A2663" t="s">
        <v>193</v>
      </c>
      <c r="B2663" s="1">
        <v>44777</v>
      </c>
      <c r="C2663" t="s">
        <v>194</v>
      </c>
      <c r="D2663" t="s">
        <v>133</v>
      </c>
      <c r="E2663" t="s">
        <v>50</v>
      </c>
      <c r="F2663">
        <v>20</v>
      </c>
      <c r="G2663">
        <v>16</v>
      </c>
      <c r="H2663" s="4">
        <v>685.47</v>
      </c>
      <c r="I2663" s="4">
        <v>788.29049999999995</v>
      </c>
      <c r="J2663" s="4">
        <f t="shared" si="82"/>
        <v>1602.7779999999989</v>
      </c>
      <c r="K2663" s="4">
        <f t="shared" si="83"/>
        <v>12612.647999999999</v>
      </c>
      <c r="L2663" t="s">
        <v>47</v>
      </c>
      <c r="M2663" t="s">
        <v>86</v>
      </c>
      <c r="N2663" t="s">
        <v>22</v>
      </c>
      <c r="O2663" t="s">
        <v>30</v>
      </c>
      <c r="P2663" s="5">
        <v>42.35</v>
      </c>
      <c r="Q2663">
        <v>3.7</v>
      </c>
      <c r="R2663" t="s">
        <v>23</v>
      </c>
    </row>
    <row r="2664" spans="1:18" x14ac:dyDescent="0.3">
      <c r="A2664" t="s">
        <v>1823</v>
      </c>
      <c r="B2664" s="1">
        <v>44777</v>
      </c>
      <c r="C2664" t="s">
        <v>1824</v>
      </c>
      <c r="D2664" t="s">
        <v>94</v>
      </c>
      <c r="E2664" t="s">
        <v>50</v>
      </c>
      <c r="F2664">
        <v>14</v>
      </c>
      <c r="G2664">
        <v>13</v>
      </c>
      <c r="H2664" s="4">
        <v>227.54</v>
      </c>
      <c r="I2664" s="4">
        <v>245.7432</v>
      </c>
      <c r="J2664" s="4">
        <f t="shared" si="82"/>
        <v>229.92159999999993</v>
      </c>
      <c r="K2664" s="4">
        <f t="shared" si="83"/>
        <v>3194.6615999999999</v>
      </c>
      <c r="L2664" t="s">
        <v>20</v>
      </c>
      <c r="M2664" t="s">
        <v>35</v>
      </c>
      <c r="N2664" t="s">
        <v>36</v>
      </c>
      <c r="O2664" t="s">
        <v>53</v>
      </c>
      <c r="P2664" s="5">
        <v>6.72</v>
      </c>
      <c r="Q2664">
        <v>4.9000000000000004</v>
      </c>
      <c r="R2664" t="s">
        <v>23</v>
      </c>
    </row>
    <row r="2665" spans="1:18" x14ac:dyDescent="0.3">
      <c r="A2665" t="s">
        <v>5034</v>
      </c>
      <c r="B2665" s="1">
        <v>44777</v>
      </c>
      <c r="C2665" t="s">
        <v>5035</v>
      </c>
      <c r="D2665" t="s">
        <v>33</v>
      </c>
      <c r="E2665" t="s">
        <v>70</v>
      </c>
      <c r="F2665">
        <v>14</v>
      </c>
      <c r="G2665">
        <v>14</v>
      </c>
      <c r="H2665" s="4">
        <v>688.54</v>
      </c>
      <c r="I2665" s="4">
        <v>784.93560000000002</v>
      </c>
      <c r="J2665" s="4">
        <f t="shared" si="82"/>
        <v>1344.0984000000012</v>
      </c>
      <c r="K2665" s="4">
        <f t="shared" si="83"/>
        <v>10989.098400000001</v>
      </c>
      <c r="L2665" t="s">
        <v>20</v>
      </c>
      <c r="M2665" t="s">
        <v>123</v>
      </c>
      <c r="N2665" t="s">
        <v>71</v>
      </c>
      <c r="O2665" t="s">
        <v>30</v>
      </c>
      <c r="P2665" s="5">
        <v>5.44</v>
      </c>
      <c r="Q2665">
        <v>3.3</v>
      </c>
      <c r="R2665" t="s">
        <v>23</v>
      </c>
    </row>
    <row r="2666" spans="1:18" x14ac:dyDescent="0.3">
      <c r="A2666" t="s">
        <v>7122</v>
      </c>
      <c r="B2666" s="1">
        <v>44778</v>
      </c>
      <c r="C2666" t="s">
        <v>7123</v>
      </c>
      <c r="D2666" t="s">
        <v>130</v>
      </c>
      <c r="E2666" t="s">
        <v>82</v>
      </c>
      <c r="F2666">
        <v>2</v>
      </c>
      <c r="G2666">
        <v>2</v>
      </c>
      <c r="H2666" s="4">
        <v>239.16</v>
      </c>
      <c r="I2666" s="4">
        <v>275.03399999999999</v>
      </c>
      <c r="J2666" s="4">
        <f t="shared" si="82"/>
        <v>36.197999999999993</v>
      </c>
      <c r="K2666" s="4">
        <f t="shared" si="83"/>
        <v>550.06799999999998</v>
      </c>
      <c r="L2666" t="s">
        <v>20</v>
      </c>
      <c r="M2666" t="s">
        <v>21</v>
      </c>
      <c r="N2666" t="s">
        <v>36</v>
      </c>
      <c r="O2666" t="s">
        <v>37</v>
      </c>
      <c r="P2666" s="5">
        <v>35.549999999999997</v>
      </c>
      <c r="Q2666">
        <v>3</v>
      </c>
      <c r="R2666" t="s">
        <v>23</v>
      </c>
    </row>
    <row r="2667" spans="1:18" x14ac:dyDescent="0.3">
      <c r="A2667" t="s">
        <v>6442</v>
      </c>
      <c r="B2667" s="1">
        <v>44779</v>
      </c>
      <c r="C2667" t="s">
        <v>6443</v>
      </c>
      <c r="D2667" t="s">
        <v>133</v>
      </c>
      <c r="E2667" t="s">
        <v>50</v>
      </c>
      <c r="F2667">
        <v>8</v>
      </c>
      <c r="G2667">
        <v>6</v>
      </c>
      <c r="H2667" s="4">
        <v>1193.31</v>
      </c>
      <c r="I2667" s="4">
        <v>1360.3734000000002</v>
      </c>
      <c r="J2667" s="4">
        <f t="shared" si="82"/>
        <v>985.55040000000088</v>
      </c>
      <c r="K2667" s="4">
        <f t="shared" si="83"/>
        <v>8162.2404000000006</v>
      </c>
      <c r="L2667" t="s">
        <v>27</v>
      </c>
      <c r="M2667" t="s">
        <v>35</v>
      </c>
      <c r="N2667" t="s">
        <v>22</v>
      </c>
      <c r="O2667" t="s">
        <v>53</v>
      </c>
      <c r="P2667" s="5">
        <v>16.829999999999998</v>
      </c>
      <c r="Q2667">
        <v>3</v>
      </c>
      <c r="R2667" t="s">
        <v>23</v>
      </c>
    </row>
    <row r="2668" spans="1:18" x14ac:dyDescent="0.3">
      <c r="A2668" t="s">
        <v>6576</v>
      </c>
      <c r="B2668" s="1">
        <v>44779</v>
      </c>
      <c r="C2668" t="s">
        <v>6577</v>
      </c>
      <c r="D2668" t="s">
        <v>61</v>
      </c>
      <c r="E2668" t="s">
        <v>70</v>
      </c>
      <c r="F2668">
        <v>16</v>
      </c>
      <c r="G2668">
        <v>13</v>
      </c>
      <c r="H2668" s="4">
        <v>1194.0899999999999</v>
      </c>
      <c r="I2668" s="4">
        <v>1277.6763000000001</v>
      </c>
      <c r="J2668" s="4">
        <f t="shared" si="82"/>
        <v>1036.6419000000019</v>
      </c>
      <c r="K2668" s="4">
        <f t="shared" si="83"/>
        <v>16609.7919</v>
      </c>
      <c r="L2668" t="s">
        <v>66</v>
      </c>
      <c r="M2668" t="s">
        <v>79</v>
      </c>
      <c r="N2668" t="s">
        <v>71</v>
      </c>
      <c r="O2668" t="s">
        <v>37</v>
      </c>
      <c r="P2668" s="5">
        <v>49.98</v>
      </c>
      <c r="Q2668">
        <v>1.9</v>
      </c>
      <c r="R2668" t="s">
        <v>23</v>
      </c>
    </row>
    <row r="2669" spans="1:18" x14ac:dyDescent="0.3">
      <c r="A2669" t="s">
        <v>7245</v>
      </c>
      <c r="B2669" s="1">
        <v>44779</v>
      </c>
      <c r="C2669" t="s">
        <v>7246</v>
      </c>
      <c r="D2669" t="s">
        <v>100</v>
      </c>
      <c r="E2669" t="s">
        <v>57</v>
      </c>
      <c r="F2669">
        <v>4</v>
      </c>
      <c r="G2669">
        <v>3</v>
      </c>
      <c r="H2669" s="4">
        <v>468.46</v>
      </c>
      <c r="I2669" s="4">
        <v>538.72899999999993</v>
      </c>
      <c r="J2669" s="4">
        <f t="shared" si="82"/>
        <v>196.50700000000001</v>
      </c>
      <c r="K2669" s="4">
        <f t="shared" si="83"/>
        <v>1616.1869999999999</v>
      </c>
      <c r="L2669" t="s">
        <v>47</v>
      </c>
      <c r="M2669" t="s">
        <v>35</v>
      </c>
      <c r="N2669" t="s">
        <v>36</v>
      </c>
      <c r="O2669" t="s">
        <v>89</v>
      </c>
      <c r="P2669" s="5">
        <v>14.3</v>
      </c>
      <c r="Q2669">
        <v>3.5</v>
      </c>
      <c r="R2669" t="s">
        <v>23</v>
      </c>
    </row>
    <row r="2670" spans="1:18" x14ac:dyDescent="0.3">
      <c r="A2670" t="s">
        <v>7394</v>
      </c>
      <c r="B2670" s="1">
        <v>44779</v>
      </c>
      <c r="C2670" t="s">
        <v>7395</v>
      </c>
      <c r="D2670" t="s">
        <v>100</v>
      </c>
      <c r="E2670" t="s">
        <v>57</v>
      </c>
      <c r="F2670">
        <v>18</v>
      </c>
      <c r="G2670">
        <v>18</v>
      </c>
      <c r="H2670" s="4">
        <v>663.83</v>
      </c>
      <c r="I2670" s="4">
        <v>697.02150000000006</v>
      </c>
      <c r="J2670" s="4">
        <f t="shared" si="82"/>
        <v>552.53700000000015</v>
      </c>
      <c r="K2670" s="4">
        <f t="shared" si="83"/>
        <v>12546.387000000001</v>
      </c>
      <c r="L2670" t="s">
        <v>47</v>
      </c>
      <c r="M2670" t="s">
        <v>123</v>
      </c>
      <c r="N2670" t="s">
        <v>22</v>
      </c>
      <c r="O2670" t="s">
        <v>53</v>
      </c>
      <c r="P2670" s="5">
        <v>44.91</v>
      </c>
      <c r="Q2670">
        <v>2.6</v>
      </c>
      <c r="R2670" t="s">
        <v>23</v>
      </c>
    </row>
    <row r="2671" spans="1:18" x14ac:dyDescent="0.3">
      <c r="A2671" t="s">
        <v>8392</v>
      </c>
      <c r="B2671" s="1">
        <v>44779</v>
      </c>
      <c r="C2671" t="s">
        <v>8393</v>
      </c>
      <c r="D2671" t="s">
        <v>85</v>
      </c>
      <c r="E2671" t="s">
        <v>82</v>
      </c>
      <c r="F2671">
        <v>17</v>
      </c>
      <c r="G2671">
        <v>16</v>
      </c>
      <c r="H2671" s="4">
        <v>1162.47</v>
      </c>
      <c r="I2671" s="4">
        <v>1336.8405</v>
      </c>
      <c r="J2671" s="4">
        <f t="shared" si="82"/>
        <v>2756.038</v>
      </c>
      <c r="K2671" s="4">
        <f t="shared" si="83"/>
        <v>21389.448</v>
      </c>
      <c r="L2671" t="s">
        <v>51</v>
      </c>
      <c r="M2671" t="s">
        <v>21</v>
      </c>
      <c r="N2671" t="s">
        <v>22</v>
      </c>
      <c r="O2671" t="s">
        <v>37</v>
      </c>
      <c r="P2671" s="5">
        <v>33.89</v>
      </c>
      <c r="Q2671">
        <v>1.6</v>
      </c>
      <c r="R2671" t="s">
        <v>23</v>
      </c>
    </row>
    <row r="2672" spans="1:18" x14ac:dyDescent="0.3">
      <c r="A2672" t="s">
        <v>8780</v>
      </c>
      <c r="B2672" s="1">
        <v>44779</v>
      </c>
      <c r="C2672" t="s">
        <v>8781</v>
      </c>
      <c r="D2672" t="s">
        <v>33</v>
      </c>
      <c r="E2672" t="s">
        <v>70</v>
      </c>
      <c r="F2672">
        <v>16</v>
      </c>
      <c r="G2672">
        <v>15</v>
      </c>
      <c r="H2672" s="4">
        <v>198.07</v>
      </c>
      <c r="I2672" s="4">
        <v>209.95420000000001</v>
      </c>
      <c r="J2672" s="4">
        <f t="shared" si="82"/>
        <v>154.21300000000036</v>
      </c>
      <c r="K2672" s="4">
        <f t="shared" si="83"/>
        <v>3149.3130000000001</v>
      </c>
      <c r="L2672" t="s">
        <v>66</v>
      </c>
      <c r="M2672" t="s">
        <v>21</v>
      </c>
      <c r="N2672" t="s">
        <v>22</v>
      </c>
      <c r="O2672" t="s">
        <v>89</v>
      </c>
      <c r="P2672" s="5">
        <v>24.05</v>
      </c>
      <c r="Q2672">
        <v>3.8</v>
      </c>
      <c r="R2672" t="s">
        <v>23</v>
      </c>
    </row>
    <row r="2673" spans="1:18" x14ac:dyDescent="0.3">
      <c r="A2673" t="s">
        <v>5859</v>
      </c>
      <c r="B2673" s="1">
        <v>44780</v>
      </c>
      <c r="C2673" t="s">
        <v>4902</v>
      </c>
      <c r="D2673" t="s">
        <v>65</v>
      </c>
      <c r="E2673" t="s">
        <v>82</v>
      </c>
      <c r="F2673">
        <v>2</v>
      </c>
      <c r="G2673">
        <v>2</v>
      </c>
      <c r="H2673" s="4">
        <v>711.62</v>
      </c>
      <c r="I2673" s="4">
        <v>789.89820000000009</v>
      </c>
      <c r="J2673" s="4">
        <f t="shared" si="82"/>
        <v>144.75640000000016</v>
      </c>
      <c r="K2673" s="4">
        <f t="shared" si="83"/>
        <v>1579.7964000000002</v>
      </c>
      <c r="L2673" t="s">
        <v>27</v>
      </c>
      <c r="M2673" t="s">
        <v>123</v>
      </c>
      <c r="N2673" t="s">
        <v>36</v>
      </c>
      <c r="O2673" t="s">
        <v>30</v>
      </c>
      <c r="P2673" s="5">
        <v>11.8</v>
      </c>
      <c r="Q2673">
        <v>4</v>
      </c>
      <c r="R2673" t="s">
        <v>23</v>
      </c>
    </row>
    <row r="2674" spans="1:18" x14ac:dyDescent="0.3">
      <c r="A2674" t="s">
        <v>98</v>
      </c>
      <c r="B2674" s="1">
        <v>44781</v>
      </c>
      <c r="C2674" t="s">
        <v>99</v>
      </c>
      <c r="D2674" t="s">
        <v>100</v>
      </c>
      <c r="E2674" t="s">
        <v>57</v>
      </c>
      <c r="F2674">
        <v>11</v>
      </c>
      <c r="G2674">
        <v>9</v>
      </c>
      <c r="H2674" s="4">
        <v>1436.82</v>
      </c>
      <c r="I2674" s="4">
        <v>1580.502</v>
      </c>
      <c r="J2674" s="4">
        <f t="shared" si="82"/>
        <v>1269.5980000000009</v>
      </c>
      <c r="K2674" s="4">
        <f t="shared" si="83"/>
        <v>14224.518</v>
      </c>
      <c r="L2674" t="s">
        <v>27</v>
      </c>
      <c r="M2674" t="s">
        <v>79</v>
      </c>
      <c r="N2674" t="s">
        <v>36</v>
      </c>
      <c r="O2674" t="s">
        <v>37</v>
      </c>
      <c r="P2674" s="5">
        <v>23.54</v>
      </c>
      <c r="Q2674">
        <v>4</v>
      </c>
      <c r="R2674" t="s">
        <v>23</v>
      </c>
    </row>
    <row r="2675" spans="1:18" x14ac:dyDescent="0.3">
      <c r="A2675" t="s">
        <v>1366</v>
      </c>
      <c r="B2675" s="1">
        <v>44781</v>
      </c>
      <c r="C2675" t="s">
        <v>1367</v>
      </c>
      <c r="D2675" t="s">
        <v>77</v>
      </c>
      <c r="E2675" t="s">
        <v>82</v>
      </c>
      <c r="F2675">
        <v>9</v>
      </c>
      <c r="G2675">
        <v>9</v>
      </c>
      <c r="H2675" s="4">
        <v>62.06</v>
      </c>
      <c r="I2675" s="4">
        <v>66.404200000000003</v>
      </c>
      <c r="J2675" s="4">
        <f t="shared" si="82"/>
        <v>-2.7621999999999929</v>
      </c>
      <c r="K2675" s="4">
        <f t="shared" si="83"/>
        <v>597.63779999999997</v>
      </c>
      <c r="L2675" t="s">
        <v>47</v>
      </c>
      <c r="M2675" t="s">
        <v>28</v>
      </c>
      <c r="N2675" t="s">
        <v>22</v>
      </c>
      <c r="O2675" t="s">
        <v>67</v>
      </c>
      <c r="P2675" s="5">
        <v>41.86</v>
      </c>
      <c r="Q2675">
        <v>1.8</v>
      </c>
      <c r="R2675" t="s">
        <v>23</v>
      </c>
    </row>
    <row r="2676" spans="1:18" x14ac:dyDescent="0.3">
      <c r="A2676" t="s">
        <v>2623</v>
      </c>
      <c r="B2676" s="1">
        <v>44782</v>
      </c>
      <c r="C2676" t="s">
        <v>2624</v>
      </c>
      <c r="D2676" t="s">
        <v>45</v>
      </c>
      <c r="E2676" t="s">
        <v>46</v>
      </c>
      <c r="F2676">
        <v>19</v>
      </c>
      <c r="G2676">
        <v>18</v>
      </c>
      <c r="H2676" s="4">
        <v>749.51</v>
      </c>
      <c r="I2676" s="4">
        <v>854.44140000000004</v>
      </c>
      <c r="J2676" s="4">
        <f t="shared" si="82"/>
        <v>1875.6051999999997</v>
      </c>
      <c r="K2676" s="4">
        <f t="shared" si="83"/>
        <v>15379.9452</v>
      </c>
      <c r="L2676" t="s">
        <v>27</v>
      </c>
      <c r="M2676" t="s">
        <v>28</v>
      </c>
      <c r="N2676" t="s">
        <v>29</v>
      </c>
      <c r="O2676" t="s">
        <v>89</v>
      </c>
      <c r="P2676" s="5">
        <v>13.16</v>
      </c>
      <c r="Q2676">
        <v>3.9</v>
      </c>
      <c r="R2676" t="s">
        <v>23</v>
      </c>
    </row>
    <row r="2677" spans="1:18" x14ac:dyDescent="0.3">
      <c r="A2677" t="s">
        <v>6201</v>
      </c>
      <c r="B2677" s="1">
        <v>44782</v>
      </c>
      <c r="C2677" t="s">
        <v>6202</v>
      </c>
      <c r="D2677" t="s">
        <v>65</v>
      </c>
      <c r="E2677" t="s">
        <v>82</v>
      </c>
      <c r="F2677">
        <v>18</v>
      </c>
      <c r="G2677">
        <v>15</v>
      </c>
      <c r="H2677" s="4">
        <v>1399.08</v>
      </c>
      <c r="I2677" s="4">
        <v>1566.9696000000001</v>
      </c>
      <c r="J2677" s="4">
        <f t="shared" si="82"/>
        <v>2480.8840000000046</v>
      </c>
      <c r="K2677" s="4">
        <f t="shared" si="83"/>
        <v>23504.544000000002</v>
      </c>
      <c r="L2677" t="s">
        <v>66</v>
      </c>
      <c r="M2677" t="s">
        <v>86</v>
      </c>
      <c r="N2677" t="s">
        <v>29</v>
      </c>
      <c r="O2677" t="s">
        <v>89</v>
      </c>
      <c r="P2677" s="5">
        <v>37.46</v>
      </c>
      <c r="Q2677">
        <v>4.2</v>
      </c>
      <c r="R2677" t="s">
        <v>23</v>
      </c>
    </row>
    <row r="2678" spans="1:18" x14ac:dyDescent="0.3">
      <c r="A2678" t="s">
        <v>4261</v>
      </c>
      <c r="B2678" s="1">
        <v>44783</v>
      </c>
      <c r="C2678" t="s">
        <v>4262</v>
      </c>
      <c r="D2678" t="s">
        <v>56</v>
      </c>
      <c r="E2678" t="s">
        <v>57</v>
      </c>
      <c r="F2678">
        <v>7</v>
      </c>
      <c r="G2678">
        <v>7</v>
      </c>
      <c r="H2678" s="4">
        <v>946.79</v>
      </c>
      <c r="I2678" s="4">
        <v>1022.5332000000001</v>
      </c>
      <c r="J2678" s="4">
        <f t="shared" si="82"/>
        <v>499.21240000000103</v>
      </c>
      <c r="K2678" s="4">
        <f t="shared" si="83"/>
        <v>7157.7324000000008</v>
      </c>
      <c r="L2678" t="s">
        <v>27</v>
      </c>
      <c r="M2678" t="s">
        <v>123</v>
      </c>
      <c r="N2678" t="s">
        <v>22</v>
      </c>
      <c r="O2678" t="s">
        <v>67</v>
      </c>
      <c r="P2678" s="5">
        <v>30.99</v>
      </c>
      <c r="Q2678">
        <v>4.5</v>
      </c>
      <c r="R2678" t="s">
        <v>23</v>
      </c>
    </row>
    <row r="2679" spans="1:18" x14ac:dyDescent="0.3">
      <c r="A2679" t="s">
        <v>446</v>
      </c>
      <c r="B2679" s="1">
        <v>44784</v>
      </c>
      <c r="C2679" t="s">
        <v>447</v>
      </c>
      <c r="D2679" t="s">
        <v>130</v>
      </c>
      <c r="E2679" t="s">
        <v>82</v>
      </c>
      <c r="F2679">
        <v>18</v>
      </c>
      <c r="G2679">
        <v>15</v>
      </c>
      <c r="H2679" s="4">
        <v>1140.6300000000001</v>
      </c>
      <c r="I2679" s="4">
        <v>1243.2867000000001</v>
      </c>
      <c r="J2679" s="4">
        <f t="shared" si="82"/>
        <v>1512.0905000000005</v>
      </c>
      <c r="K2679" s="4">
        <f t="shared" si="83"/>
        <v>18649.300500000001</v>
      </c>
      <c r="L2679" t="s">
        <v>20</v>
      </c>
      <c r="M2679" t="s">
        <v>42</v>
      </c>
      <c r="N2679" t="s">
        <v>22</v>
      </c>
      <c r="O2679" t="s">
        <v>53</v>
      </c>
      <c r="P2679" s="5">
        <v>27.76</v>
      </c>
      <c r="Q2679">
        <v>2.2000000000000002</v>
      </c>
      <c r="R2679" t="s">
        <v>23</v>
      </c>
    </row>
    <row r="2680" spans="1:18" x14ac:dyDescent="0.3">
      <c r="A2680" t="s">
        <v>2660</v>
      </c>
      <c r="B2680" s="1">
        <v>44784</v>
      </c>
      <c r="C2680" t="s">
        <v>2661</v>
      </c>
      <c r="D2680" t="s">
        <v>77</v>
      </c>
      <c r="E2680" t="s">
        <v>82</v>
      </c>
      <c r="F2680">
        <v>11</v>
      </c>
      <c r="G2680">
        <v>11</v>
      </c>
      <c r="H2680" s="4">
        <v>691.34</v>
      </c>
      <c r="I2680" s="4">
        <v>732.82040000000006</v>
      </c>
      <c r="J2680" s="4">
        <f t="shared" si="82"/>
        <v>424.73439999999954</v>
      </c>
      <c r="K2680" s="4">
        <f t="shared" si="83"/>
        <v>8061.0244000000002</v>
      </c>
      <c r="L2680" t="s">
        <v>27</v>
      </c>
      <c r="M2680" t="s">
        <v>35</v>
      </c>
      <c r="N2680" t="s">
        <v>29</v>
      </c>
      <c r="O2680" t="s">
        <v>67</v>
      </c>
      <c r="P2680" s="5">
        <v>31.55</v>
      </c>
      <c r="Q2680">
        <v>3</v>
      </c>
      <c r="R2680" t="s">
        <v>23</v>
      </c>
    </row>
    <row r="2681" spans="1:18" x14ac:dyDescent="0.3">
      <c r="A2681" t="s">
        <v>5669</v>
      </c>
      <c r="B2681" s="1">
        <v>44784</v>
      </c>
      <c r="C2681" t="s">
        <v>5670</v>
      </c>
      <c r="D2681" t="s">
        <v>109</v>
      </c>
      <c r="E2681" t="s">
        <v>46</v>
      </c>
      <c r="F2681">
        <v>10</v>
      </c>
      <c r="G2681">
        <v>10</v>
      </c>
      <c r="H2681" s="4">
        <v>6</v>
      </c>
      <c r="I2681" s="4">
        <v>6.6000000000000005</v>
      </c>
      <c r="J2681" s="4">
        <f t="shared" si="82"/>
        <v>-17.239999999999998</v>
      </c>
      <c r="K2681" s="4">
        <f t="shared" si="83"/>
        <v>66</v>
      </c>
      <c r="L2681" t="s">
        <v>51</v>
      </c>
      <c r="M2681" t="s">
        <v>42</v>
      </c>
      <c r="N2681" t="s">
        <v>36</v>
      </c>
      <c r="O2681" t="s">
        <v>89</v>
      </c>
      <c r="P2681" s="5">
        <v>23.24</v>
      </c>
      <c r="Q2681">
        <v>4.3</v>
      </c>
      <c r="R2681" t="s">
        <v>23</v>
      </c>
    </row>
    <row r="2682" spans="1:18" x14ac:dyDescent="0.3">
      <c r="A2682" t="s">
        <v>6908</v>
      </c>
      <c r="B2682" s="1">
        <v>44784</v>
      </c>
      <c r="C2682" t="s">
        <v>6909</v>
      </c>
      <c r="D2682" t="s">
        <v>77</v>
      </c>
      <c r="E2682" t="s">
        <v>82</v>
      </c>
      <c r="F2682">
        <v>10</v>
      </c>
      <c r="G2682">
        <v>9</v>
      </c>
      <c r="H2682" s="4">
        <v>618.89</v>
      </c>
      <c r="I2682" s="4">
        <v>680.779</v>
      </c>
      <c r="J2682" s="4">
        <f t="shared" si="82"/>
        <v>548.01100000000019</v>
      </c>
      <c r="K2682" s="4">
        <f t="shared" si="83"/>
        <v>6127.0110000000004</v>
      </c>
      <c r="L2682" t="s">
        <v>47</v>
      </c>
      <c r="M2682" t="s">
        <v>42</v>
      </c>
      <c r="N2682" t="s">
        <v>71</v>
      </c>
      <c r="O2682" t="s">
        <v>53</v>
      </c>
      <c r="P2682" s="5">
        <v>8.99</v>
      </c>
      <c r="Q2682">
        <v>1.1000000000000001</v>
      </c>
      <c r="R2682" t="s">
        <v>23</v>
      </c>
    </row>
    <row r="2683" spans="1:18" x14ac:dyDescent="0.3">
      <c r="A2683" t="s">
        <v>7572</v>
      </c>
      <c r="B2683" s="1">
        <v>44784</v>
      </c>
      <c r="C2683" t="s">
        <v>7573</v>
      </c>
      <c r="D2683" t="s">
        <v>33</v>
      </c>
      <c r="E2683" t="s">
        <v>70</v>
      </c>
      <c r="F2683">
        <v>20</v>
      </c>
      <c r="G2683">
        <v>20</v>
      </c>
      <c r="H2683" s="4">
        <v>769.44</v>
      </c>
      <c r="I2683" s="4">
        <v>869.46719999999993</v>
      </c>
      <c r="J2683" s="4">
        <f t="shared" si="82"/>
        <v>1955.8839999999961</v>
      </c>
      <c r="K2683" s="4">
        <f t="shared" si="83"/>
        <v>17389.343999999997</v>
      </c>
      <c r="L2683" t="s">
        <v>47</v>
      </c>
      <c r="M2683" t="s">
        <v>79</v>
      </c>
      <c r="N2683" t="s">
        <v>36</v>
      </c>
      <c r="O2683" t="s">
        <v>89</v>
      </c>
      <c r="P2683" s="5">
        <v>44.66</v>
      </c>
      <c r="Q2683">
        <v>1.2</v>
      </c>
      <c r="R2683" t="s">
        <v>23</v>
      </c>
    </row>
    <row r="2684" spans="1:18" x14ac:dyDescent="0.3">
      <c r="A2684" t="s">
        <v>6800</v>
      </c>
      <c r="B2684" s="1">
        <v>44786</v>
      </c>
      <c r="C2684" t="s">
        <v>6801</v>
      </c>
      <c r="D2684" t="s">
        <v>109</v>
      </c>
      <c r="E2684" t="s">
        <v>46</v>
      </c>
      <c r="F2684">
        <v>13</v>
      </c>
      <c r="G2684">
        <v>11</v>
      </c>
      <c r="H2684" s="4">
        <v>56.26</v>
      </c>
      <c r="I2684" s="4">
        <v>64.136400000000009</v>
      </c>
      <c r="J2684" s="4">
        <f t="shared" si="82"/>
        <v>58.830400000000111</v>
      </c>
      <c r="K2684" s="4">
        <f t="shared" si="83"/>
        <v>705.50040000000013</v>
      </c>
      <c r="L2684" t="s">
        <v>20</v>
      </c>
      <c r="M2684" t="s">
        <v>79</v>
      </c>
      <c r="N2684" t="s">
        <v>36</v>
      </c>
      <c r="O2684" t="s">
        <v>53</v>
      </c>
      <c r="P2684" s="5">
        <v>27.81</v>
      </c>
      <c r="Q2684">
        <v>2.7</v>
      </c>
      <c r="R2684" t="s">
        <v>23</v>
      </c>
    </row>
    <row r="2685" spans="1:18" x14ac:dyDescent="0.3">
      <c r="A2685" t="s">
        <v>7844</v>
      </c>
      <c r="B2685" s="1">
        <v>44787</v>
      </c>
      <c r="C2685" t="s">
        <v>7845</v>
      </c>
      <c r="D2685" t="s">
        <v>116</v>
      </c>
      <c r="E2685" t="s">
        <v>50</v>
      </c>
      <c r="F2685">
        <v>1</v>
      </c>
      <c r="G2685">
        <v>1</v>
      </c>
      <c r="H2685" s="4">
        <v>1000.28</v>
      </c>
      <c r="I2685" s="4">
        <v>1050.2940000000001</v>
      </c>
      <c r="J2685" s="4">
        <f t="shared" si="82"/>
        <v>27.674000000000124</v>
      </c>
      <c r="K2685" s="4">
        <f t="shared" si="83"/>
        <v>1050.2940000000001</v>
      </c>
      <c r="L2685" t="s">
        <v>51</v>
      </c>
      <c r="M2685" t="s">
        <v>86</v>
      </c>
      <c r="N2685" t="s">
        <v>71</v>
      </c>
      <c r="O2685" t="s">
        <v>37</v>
      </c>
      <c r="P2685" s="5">
        <v>22.34</v>
      </c>
      <c r="Q2685">
        <v>2</v>
      </c>
      <c r="R2685" t="s">
        <v>23</v>
      </c>
    </row>
    <row r="2686" spans="1:18" x14ac:dyDescent="0.3">
      <c r="A2686" t="s">
        <v>10060</v>
      </c>
      <c r="B2686" s="1">
        <v>44787</v>
      </c>
      <c r="C2686" t="s">
        <v>10061</v>
      </c>
      <c r="D2686" t="s">
        <v>100</v>
      </c>
      <c r="E2686" t="s">
        <v>57</v>
      </c>
      <c r="F2686">
        <v>1</v>
      </c>
      <c r="G2686">
        <v>1</v>
      </c>
      <c r="H2686" s="4">
        <v>1111.98</v>
      </c>
      <c r="I2686" s="4">
        <v>1245.4176000000002</v>
      </c>
      <c r="J2686" s="4">
        <f t="shared" si="82"/>
        <v>104.41760000000021</v>
      </c>
      <c r="K2686" s="4">
        <f t="shared" si="83"/>
        <v>1245.4176000000002</v>
      </c>
      <c r="L2686" t="s">
        <v>51</v>
      </c>
      <c r="M2686" t="s">
        <v>123</v>
      </c>
      <c r="N2686" t="s">
        <v>36</v>
      </c>
      <c r="O2686" t="s">
        <v>30</v>
      </c>
      <c r="P2686" s="5">
        <v>29.02</v>
      </c>
      <c r="Q2686">
        <v>3</v>
      </c>
      <c r="R2686" t="s">
        <v>23</v>
      </c>
    </row>
    <row r="2687" spans="1:18" x14ac:dyDescent="0.3">
      <c r="A2687" t="s">
        <v>10096</v>
      </c>
      <c r="B2687" s="1">
        <v>44787</v>
      </c>
      <c r="C2687" t="s">
        <v>10097</v>
      </c>
      <c r="D2687" t="s">
        <v>133</v>
      </c>
      <c r="E2687" t="s">
        <v>50</v>
      </c>
      <c r="F2687">
        <v>5</v>
      </c>
      <c r="G2687">
        <v>4</v>
      </c>
      <c r="H2687" s="4">
        <v>309.18</v>
      </c>
      <c r="I2687" s="4">
        <v>343.18980000000005</v>
      </c>
      <c r="J2687" s="4">
        <f t="shared" si="82"/>
        <v>97.099200000000167</v>
      </c>
      <c r="K2687" s="4">
        <f t="shared" si="83"/>
        <v>1372.7592000000002</v>
      </c>
      <c r="L2687" t="s">
        <v>51</v>
      </c>
      <c r="M2687" t="s">
        <v>86</v>
      </c>
      <c r="N2687" t="s">
        <v>29</v>
      </c>
      <c r="O2687" t="s">
        <v>53</v>
      </c>
      <c r="P2687" s="5">
        <v>38.94</v>
      </c>
      <c r="Q2687">
        <v>1.1000000000000001</v>
      </c>
      <c r="R2687" t="s">
        <v>23</v>
      </c>
    </row>
    <row r="2688" spans="1:18" x14ac:dyDescent="0.3">
      <c r="A2688" t="s">
        <v>461</v>
      </c>
      <c r="B2688" s="1">
        <v>44788</v>
      </c>
      <c r="C2688" t="s">
        <v>462</v>
      </c>
      <c r="D2688" t="s">
        <v>133</v>
      </c>
      <c r="E2688" t="s">
        <v>50</v>
      </c>
      <c r="F2688">
        <v>16</v>
      </c>
      <c r="G2688">
        <v>15</v>
      </c>
      <c r="H2688" s="4">
        <v>609.5</v>
      </c>
      <c r="I2688" s="4">
        <v>664.35500000000002</v>
      </c>
      <c r="J2688" s="4">
        <f t="shared" si="82"/>
        <v>816.25500000000068</v>
      </c>
      <c r="K2688" s="4">
        <f t="shared" si="83"/>
        <v>9965.3250000000007</v>
      </c>
      <c r="L2688" t="s">
        <v>47</v>
      </c>
      <c r="M2688" t="s">
        <v>35</v>
      </c>
      <c r="N2688" t="s">
        <v>36</v>
      </c>
      <c r="O2688" t="s">
        <v>53</v>
      </c>
      <c r="P2688" s="5">
        <v>6.57</v>
      </c>
      <c r="Q2688">
        <v>4.8</v>
      </c>
      <c r="R2688" t="s">
        <v>23</v>
      </c>
    </row>
    <row r="2689" spans="1:18" x14ac:dyDescent="0.3">
      <c r="A2689" t="s">
        <v>838</v>
      </c>
      <c r="B2689" s="1">
        <v>44788</v>
      </c>
      <c r="C2689" t="s">
        <v>839</v>
      </c>
      <c r="D2689" t="s">
        <v>56</v>
      </c>
      <c r="E2689" t="s">
        <v>57</v>
      </c>
      <c r="F2689">
        <v>18</v>
      </c>
      <c r="G2689">
        <v>18</v>
      </c>
      <c r="H2689" s="4">
        <v>1384.06</v>
      </c>
      <c r="I2689" s="4">
        <v>1591.6689999999999</v>
      </c>
      <c r="J2689" s="4">
        <f t="shared" si="82"/>
        <v>3691.6819999999993</v>
      </c>
      <c r="K2689" s="4">
        <f t="shared" si="83"/>
        <v>28650.041999999998</v>
      </c>
      <c r="L2689" t="s">
        <v>51</v>
      </c>
      <c r="M2689" t="s">
        <v>35</v>
      </c>
      <c r="N2689" t="s">
        <v>22</v>
      </c>
      <c r="O2689" t="s">
        <v>53</v>
      </c>
      <c r="P2689" s="5">
        <v>45.28</v>
      </c>
      <c r="Q2689">
        <v>1.5</v>
      </c>
      <c r="R2689" t="s">
        <v>23</v>
      </c>
    </row>
    <row r="2690" spans="1:18" x14ac:dyDescent="0.3">
      <c r="A2690" t="s">
        <v>1790</v>
      </c>
      <c r="B2690" s="1">
        <v>44788</v>
      </c>
      <c r="C2690" t="s">
        <v>1791</v>
      </c>
      <c r="D2690" t="s">
        <v>109</v>
      </c>
      <c r="E2690" t="s">
        <v>46</v>
      </c>
      <c r="F2690">
        <v>10</v>
      </c>
      <c r="G2690">
        <v>9</v>
      </c>
      <c r="H2690" s="4">
        <v>771.17</v>
      </c>
      <c r="I2690" s="4">
        <v>840.57529999999997</v>
      </c>
      <c r="J2690" s="4">
        <f t="shared" ref="J2690:J2753" si="84">(G2690*I2690)-(G2690*H2690)-P2690</f>
        <v>608.97770000000048</v>
      </c>
      <c r="K2690" s="4">
        <f t="shared" ref="K2690:K2753" si="85">G2690*I2690</f>
        <v>7565.1777000000002</v>
      </c>
      <c r="L2690" t="s">
        <v>66</v>
      </c>
      <c r="M2690" t="s">
        <v>86</v>
      </c>
      <c r="N2690" t="s">
        <v>22</v>
      </c>
      <c r="O2690" t="s">
        <v>53</v>
      </c>
      <c r="P2690" s="5">
        <v>15.67</v>
      </c>
      <c r="Q2690">
        <v>1.1000000000000001</v>
      </c>
      <c r="R2690" t="s">
        <v>23</v>
      </c>
    </row>
    <row r="2691" spans="1:18" x14ac:dyDescent="0.3">
      <c r="A2691" t="s">
        <v>3071</v>
      </c>
      <c r="B2691" s="1">
        <v>44788</v>
      </c>
      <c r="C2691" t="s">
        <v>3072</v>
      </c>
      <c r="D2691" t="s">
        <v>33</v>
      </c>
      <c r="E2691" t="s">
        <v>70</v>
      </c>
      <c r="F2691">
        <v>7</v>
      </c>
      <c r="G2691">
        <v>6</v>
      </c>
      <c r="H2691" s="4">
        <v>767.09</v>
      </c>
      <c r="I2691" s="4">
        <v>874.48260000000016</v>
      </c>
      <c r="J2691" s="4">
        <f t="shared" si="84"/>
        <v>631.44560000000081</v>
      </c>
      <c r="K2691" s="4">
        <f t="shared" si="85"/>
        <v>5246.8956000000007</v>
      </c>
      <c r="L2691" t="s">
        <v>66</v>
      </c>
      <c r="M2691" t="s">
        <v>28</v>
      </c>
      <c r="N2691" t="s">
        <v>29</v>
      </c>
      <c r="O2691" t="s">
        <v>30</v>
      </c>
      <c r="P2691" s="5">
        <v>12.91</v>
      </c>
      <c r="Q2691">
        <v>2.2999999999999998</v>
      </c>
      <c r="R2691" t="s">
        <v>23</v>
      </c>
    </row>
    <row r="2692" spans="1:18" x14ac:dyDescent="0.3">
      <c r="A2692" t="s">
        <v>7409</v>
      </c>
      <c r="B2692" s="1">
        <v>44788</v>
      </c>
      <c r="C2692" t="s">
        <v>7410</v>
      </c>
      <c r="D2692" t="s">
        <v>65</v>
      </c>
      <c r="E2692" t="s">
        <v>82</v>
      </c>
      <c r="F2692">
        <v>17</v>
      </c>
      <c r="G2692">
        <v>17</v>
      </c>
      <c r="H2692" s="4">
        <v>1460.13</v>
      </c>
      <c r="I2692" s="4">
        <v>1664.5482000000004</v>
      </c>
      <c r="J2692" s="4">
        <f t="shared" si="84"/>
        <v>3471.4394000000048</v>
      </c>
      <c r="K2692" s="4">
        <f t="shared" si="85"/>
        <v>28297.319400000008</v>
      </c>
      <c r="L2692" t="s">
        <v>66</v>
      </c>
      <c r="M2692" t="s">
        <v>79</v>
      </c>
      <c r="N2692" t="s">
        <v>36</v>
      </c>
      <c r="O2692" t="s">
        <v>30</v>
      </c>
      <c r="P2692" s="5">
        <v>3.67</v>
      </c>
      <c r="Q2692">
        <v>1.7</v>
      </c>
      <c r="R2692" t="s">
        <v>23</v>
      </c>
    </row>
    <row r="2693" spans="1:18" x14ac:dyDescent="0.3">
      <c r="A2693" t="s">
        <v>474</v>
      </c>
      <c r="B2693" s="1">
        <v>44789</v>
      </c>
      <c r="C2693" t="s">
        <v>475</v>
      </c>
      <c r="D2693" t="s">
        <v>94</v>
      </c>
      <c r="E2693" t="s">
        <v>50</v>
      </c>
      <c r="F2693">
        <v>15</v>
      </c>
      <c r="G2693">
        <v>13</v>
      </c>
      <c r="H2693" s="4">
        <v>927.85</v>
      </c>
      <c r="I2693" s="4">
        <v>1002.0780000000001</v>
      </c>
      <c r="J2693" s="4">
        <f t="shared" si="84"/>
        <v>919.20399999999995</v>
      </c>
      <c r="K2693" s="4">
        <f t="shared" si="85"/>
        <v>13027.014000000001</v>
      </c>
      <c r="L2693" t="s">
        <v>20</v>
      </c>
      <c r="M2693" t="s">
        <v>86</v>
      </c>
      <c r="N2693" t="s">
        <v>71</v>
      </c>
      <c r="O2693" t="s">
        <v>53</v>
      </c>
      <c r="P2693" s="5">
        <v>45.76</v>
      </c>
      <c r="Q2693">
        <v>1.7</v>
      </c>
      <c r="R2693" t="s">
        <v>23</v>
      </c>
    </row>
    <row r="2694" spans="1:18" x14ac:dyDescent="0.3">
      <c r="A2694" t="s">
        <v>1022</v>
      </c>
      <c r="B2694" s="1">
        <v>44790</v>
      </c>
      <c r="C2694" t="s">
        <v>1023</v>
      </c>
      <c r="D2694" t="s">
        <v>61</v>
      </c>
      <c r="E2694" t="s">
        <v>70</v>
      </c>
      <c r="F2694">
        <v>2</v>
      </c>
      <c r="G2694">
        <v>2</v>
      </c>
      <c r="H2694" s="4">
        <v>1467.06</v>
      </c>
      <c r="I2694" s="4">
        <v>1687.1189999999999</v>
      </c>
      <c r="J2694" s="4">
        <f t="shared" si="84"/>
        <v>432.34799999999996</v>
      </c>
      <c r="K2694" s="4">
        <f t="shared" si="85"/>
        <v>3374.2379999999998</v>
      </c>
      <c r="L2694" t="s">
        <v>51</v>
      </c>
      <c r="M2694" t="s">
        <v>79</v>
      </c>
      <c r="N2694" t="s">
        <v>29</v>
      </c>
      <c r="O2694" t="s">
        <v>67</v>
      </c>
      <c r="P2694" s="5">
        <v>7.77</v>
      </c>
      <c r="Q2694">
        <v>2.7</v>
      </c>
      <c r="R2694" t="s">
        <v>74</v>
      </c>
    </row>
    <row r="2695" spans="1:18" x14ac:dyDescent="0.3">
      <c r="A2695" t="s">
        <v>5870</v>
      </c>
      <c r="B2695" s="1">
        <v>44790</v>
      </c>
      <c r="C2695" t="s">
        <v>5871</v>
      </c>
      <c r="D2695" t="s">
        <v>94</v>
      </c>
      <c r="E2695" t="s">
        <v>50</v>
      </c>
      <c r="F2695">
        <v>2</v>
      </c>
      <c r="G2695">
        <v>2</v>
      </c>
      <c r="H2695" s="4">
        <v>1123.46</v>
      </c>
      <c r="I2695" s="4">
        <v>1213.3368</v>
      </c>
      <c r="J2695" s="4">
        <f t="shared" si="84"/>
        <v>171.6036</v>
      </c>
      <c r="K2695" s="4">
        <f t="shared" si="85"/>
        <v>2426.6736000000001</v>
      </c>
      <c r="L2695" t="s">
        <v>20</v>
      </c>
      <c r="M2695" t="s">
        <v>21</v>
      </c>
      <c r="N2695" t="s">
        <v>71</v>
      </c>
      <c r="O2695" t="s">
        <v>30</v>
      </c>
      <c r="P2695" s="5">
        <v>8.15</v>
      </c>
      <c r="Q2695">
        <v>4.0999999999999996</v>
      </c>
      <c r="R2695" t="s">
        <v>23</v>
      </c>
    </row>
    <row r="2696" spans="1:18" x14ac:dyDescent="0.3">
      <c r="A2696" t="s">
        <v>7682</v>
      </c>
      <c r="B2696" s="1">
        <v>44790</v>
      </c>
      <c r="C2696" t="s">
        <v>7683</v>
      </c>
      <c r="D2696" t="s">
        <v>116</v>
      </c>
      <c r="E2696" t="s">
        <v>50</v>
      </c>
      <c r="F2696">
        <v>15</v>
      </c>
      <c r="G2696">
        <v>13</v>
      </c>
      <c r="H2696" s="4">
        <v>1269.82</v>
      </c>
      <c r="I2696" s="4">
        <v>1447.5948000000001</v>
      </c>
      <c r="J2696" s="4">
        <f t="shared" si="84"/>
        <v>2268.6724000000008</v>
      </c>
      <c r="K2696" s="4">
        <f t="shared" si="85"/>
        <v>18818.732400000001</v>
      </c>
      <c r="L2696" t="s">
        <v>51</v>
      </c>
      <c r="M2696" t="s">
        <v>79</v>
      </c>
      <c r="N2696" t="s">
        <v>36</v>
      </c>
      <c r="O2696" t="s">
        <v>67</v>
      </c>
      <c r="P2696" s="5">
        <v>42.4</v>
      </c>
      <c r="Q2696">
        <v>1.7</v>
      </c>
      <c r="R2696" t="s">
        <v>74</v>
      </c>
    </row>
    <row r="2697" spans="1:18" x14ac:dyDescent="0.3">
      <c r="A2697" t="s">
        <v>8576</v>
      </c>
      <c r="B2697" s="1">
        <v>44790</v>
      </c>
      <c r="C2697" t="s">
        <v>8577</v>
      </c>
      <c r="D2697" t="s">
        <v>33</v>
      </c>
      <c r="E2697" t="s">
        <v>70</v>
      </c>
      <c r="F2697">
        <v>13</v>
      </c>
      <c r="G2697">
        <v>12</v>
      </c>
      <c r="H2697" s="4">
        <v>1458.33</v>
      </c>
      <c r="I2697" s="4">
        <v>1560.4131</v>
      </c>
      <c r="J2697" s="4">
        <f t="shared" si="84"/>
        <v>1205.4272000000017</v>
      </c>
      <c r="K2697" s="4">
        <f t="shared" si="85"/>
        <v>18724.957200000001</v>
      </c>
      <c r="L2697" t="s">
        <v>66</v>
      </c>
      <c r="M2697" t="s">
        <v>79</v>
      </c>
      <c r="N2697" t="s">
        <v>22</v>
      </c>
      <c r="O2697" t="s">
        <v>89</v>
      </c>
      <c r="P2697" s="5">
        <v>19.57</v>
      </c>
      <c r="Q2697">
        <v>4.9000000000000004</v>
      </c>
      <c r="R2697" t="s">
        <v>23</v>
      </c>
    </row>
    <row r="2698" spans="1:18" x14ac:dyDescent="0.3">
      <c r="A2698" t="s">
        <v>9016</v>
      </c>
      <c r="B2698" s="1">
        <v>44790</v>
      </c>
      <c r="C2698" t="s">
        <v>9017</v>
      </c>
      <c r="D2698" t="s">
        <v>33</v>
      </c>
      <c r="E2698" t="s">
        <v>70</v>
      </c>
      <c r="F2698">
        <v>20</v>
      </c>
      <c r="G2698">
        <v>16</v>
      </c>
      <c r="H2698" s="4">
        <v>631.55999999999995</v>
      </c>
      <c r="I2698" s="4">
        <v>675.76919999999996</v>
      </c>
      <c r="J2698" s="4">
        <f t="shared" si="84"/>
        <v>700.30720000000019</v>
      </c>
      <c r="K2698" s="4">
        <f t="shared" si="85"/>
        <v>10812.307199999999</v>
      </c>
      <c r="L2698" t="s">
        <v>51</v>
      </c>
      <c r="M2698" t="s">
        <v>28</v>
      </c>
      <c r="N2698" t="s">
        <v>29</v>
      </c>
      <c r="O2698" t="s">
        <v>30</v>
      </c>
      <c r="P2698" s="5">
        <v>7.04</v>
      </c>
      <c r="Q2698">
        <v>4.4000000000000004</v>
      </c>
      <c r="R2698" t="s">
        <v>23</v>
      </c>
    </row>
    <row r="2699" spans="1:18" x14ac:dyDescent="0.3">
      <c r="A2699" t="s">
        <v>882</v>
      </c>
      <c r="B2699" s="1">
        <v>44791</v>
      </c>
      <c r="C2699" t="s">
        <v>883</v>
      </c>
      <c r="D2699" t="s">
        <v>40</v>
      </c>
      <c r="E2699" t="s">
        <v>57</v>
      </c>
      <c r="F2699">
        <v>17</v>
      </c>
      <c r="G2699">
        <v>14</v>
      </c>
      <c r="H2699" s="4">
        <v>895.7</v>
      </c>
      <c r="I2699" s="4">
        <v>940.48500000000013</v>
      </c>
      <c r="J2699" s="4">
        <f t="shared" si="84"/>
        <v>626.8399999999998</v>
      </c>
      <c r="K2699" s="4">
        <f t="shared" si="85"/>
        <v>13166.79</v>
      </c>
      <c r="L2699" t="s">
        <v>20</v>
      </c>
      <c r="M2699" t="s">
        <v>86</v>
      </c>
      <c r="N2699" t="s">
        <v>71</v>
      </c>
      <c r="O2699" t="s">
        <v>67</v>
      </c>
      <c r="P2699" s="5">
        <v>0.15</v>
      </c>
      <c r="Q2699">
        <v>1.2</v>
      </c>
      <c r="R2699" t="s">
        <v>23</v>
      </c>
    </row>
    <row r="2700" spans="1:18" x14ac:dyDescent="0.3">
      <c r="A2700" t="s">
        <v>2473</v>
      </c>
      <c r="B2700" s="1">
        <v>44791</v>
      </c>
      <c r="C2700" t="s">
        <v>2474</v>
      </c>
      <c r="D2700" t="s">
        <v>94</v>
      </c>
      <c r="E2700" t="s">
        <v>50</v>
      </c>
      <c r="F2700">
        <v>20</v>
      </c>
      <c r="G2700">
        <v>16</v>
      </c>
      <c r="H2700" s="4">
        <v>268.44</v>
      </c>
      <c r="I2700" s="4">
        <v>292.59960000000001</v>
      </c>
      <c r="J2700" s="4">
        <f t="shared" si="84"/>
        <v>370.12360000000018</v>
      </c>
      <c r="K2700" s="4">
        <f t="shared" si="85"/>
        <v>4681.5936000000002</v>
      </c>
      <c r="L2700" t="s">
        <v>66</v>
      </c>
      <c r="M2700" t="s">
        <v>86</v>
      </c>
      <c r="N2700" t="s">
        <v>22</v>
      </c>
      <c r="O2700" t="s">
        <v>37</v>
      </c>
      <c r="P2700" s="5">
        <v>16.43</v>
      </c>
      <c r="Q2700">
        <v>2.5</v>
      </c>
      <c r="R2700" t="s">
        <v>23</v>
      </c>
    </row>
    <row r="2701" spans="1:18" x14ac:dyDescent="0.3">
      <c r="A2701" t="s">
        <v>4419</v>
      </c>
      <c r="B2701" s="1">
        <v>44791</v>
      </c>
      <c r="C2701" t="s">
        <v>4420</v>
      </c>
      <c r="D2701" t="s">
        <v>100</v>
      </c>
      <c r="E2701" t="s">
        <v>57</v>
      </c>
      <c r="F2701">
        <v>18</v>
      </c>
      <c r="G2701">
        <v>16</v>
      </c>
      <c r="H2701" s="4">
        <v>726.88</v>
      </c>
      <c r="I2701" s="4">
        <v>799.5680000000001</v>
      </c>
      <c r="J2701" s="4">
        <f t="shared" si="84"/>
        <v>1148.7680000000016</v>
      </c>
      <c r="K2701" s="4">
        <f t="shared" si="85"/>
        <v>12793.088000000002</v>
      </c>
      <c r="L2701" t="s">
        <v>47</v>
      </c>
      <c r="M2701" t="s">
        <v>86</v>
      </c>
      <c r="N2701" t="s">
        <v>71</v>
      </c>
      <c r="O2701" t="s">
        <v>37</v>
      </c>
      <c r="P2701" s="5">
        <v>14.24</v>
      </c>
      <c r="Q2701">
        <v>3.5</v>
      </c>
      <c r="R2701" t="s">
        <v>74</v>
      </c>
    </row>
    <row r="2702" spans="1:18" x14ac:dyDescent="0.3">
      <c r="A2702" t="s">
        <v>7138</v>
      </c>
      <c r="B2702" s="1">
        <v>44791</v>
      </c>
      <c r="C2702" t="s">
        <v>7139</v>
      </c>
      <c r="D2702" t="s">
        <v>130</v>
      </c>
      <c r="E2702" t="s">
        <v>82</v>
      </c>
      <c r="F2702">
        <v>9</v>
      </c>
      <c r="G2702">
        <v>7</v>
      </c>
      <c r="H2702" s="4">
        <v>175.29</v>
      </c>
      <c r="I2702" s="4">
        <v>192.81900000000002</v>
      </c>
      <c r="J2702" s="4">
        <f t="shared" si="84"/>
        <v>95.593000000000202</v>
      </c>
      <c r="K2702" s="4">
        <f t="shared" si="85"/>
        <v>1349.7330000000002</v>
      </c>
      <c r="L2702" t="s">
        <v>47</v>
      </c>
      <c r="M2702" t="s">
        <v>79</v>
      </c>
      <c r="N2702" t="s">
        <v>36</v>
      </c>
      <c r="O2702" t="s">
        <v>89</v>
      </c>
      <c r="P2702" s="5">
        <v>27.11</v>
      </c>
      <c r="Q2702">
        <v>4</v>
      </c>
      <c r="R2702" t="s">
        <v>23</v>
      </c>
    </row>
    <row r="2703" spans="1:18" x14ac:dyDescent="0.3">
      <c r="A2703" t="s">
        <v>331</v>
      </c>
      <c r="B2703" s="1">
        <v>44792</v>
      </c>
      <c r="C2703" t="s">
        <v>332</v>
      </c>
      <c r="D2703" t="s">
        <v>109</v>
      </c>
      <c r="E2703" t="s">
        <v>46</v>
      </c>
      <c r="F2703">
        <v>17</v>
      </c>
      <c r="G2703">
        <v>16</v>
      </c>
      <c r="H2703" s="4">
        <v>757.77</v>
      </c>
      <c r="I2703" s="4">
        <v>841.12470000000008</v>
      </c>
      <c r="J2703" s="4">
        <f t="shared" si="84"/>
        <v>1287.7752000000014</v>
      </c>
      <c r="K2703" s="4">
        <f t="shared" si="85"/>
        <v>13457.995200000001</v>
      </c>
      <c r="L2703" t="s">
        <v>20</v>
      </c>
      <c r="M2703" t="s">
        <v>21</v>
      </c>
      <c r="N2703" t="s">
        <v>36</v>
      </c>
      <c r="O2703" t="s">
        <v>89</v>
      </c>
      <c r="P2703" s="5">
        <v>45.9</v>
      </c>
      <c r="Q2703">
        <v>4.3</v>
      </c>
      <c r="R2703" t="s">
        <v>23</v>
      </c>
    </row>
    <row r="2704" spans="1:18" x14ac:dyDescent="0.3">
      <c r="A2704" t="s">
        <v>3506</v>
      </c>
      <c r="B2704" s="1">
        <v>44792</v>
      </c>
      <c r="C2704" t="s">
        <v>3507</v>
      </c>
      <c r="D2704" t="s">
        <v>100</v>
      </c>
      <c r="E2704" t="s">
        <v>57</v>
      </c>
      <c r="F2704">
        <v>16</v>
      </c>
      <c r="G2704">
        <v>16</v>
      </c>
      <c r="H2704" s="4">
        <v>260.97000000000003</v>
      </c>
      <c r="I2704" s="4">
        <v>294.89609999999999</v>
      </c>
      <c r="J2704" s="4">
        <f t="shared" si="84"/>
        <v>508.42759999999942</v>
      </c>
      <c r="K2704" s="4">
        <f t="shared" si="85"/>
        <v>4718.3375999999998</v>
      </c>
      <c r="L2704" t="s">
        <v>51</v>
      </c>
      <c r="M2704" t="s">
        <v>123</v>
      </c>
      <c r="N2704" t="s">
        <v>29</v>
      </c>
      <c r="O2704" t="s">
        <v>30</v>
      </c>
      <c r="P2704" s="5">
        <v>34.39</v>
      </c>
      <c r="Q2704">
        <v>3.1</v>
      </c>
      <c r="R2704" t="s">
        <v>74</v>
      </c>
    </row>
    <row r="2705" spans="1:18" x14ac:dyDescent="0.3">
      <c r="A2705" t="s">
        <v>9730</v>
      </c>
      <c r="B2705" s="1">
        <v>44792</v>
      </c>
      <c r="C2705" t="s">
        <v>9731</v>
      </c>
      <c r="D2705" t="s">
        <v>130</v>
      </c>
      <c r="E2705" t="s">
        <v>82</v>
      </c>
      <c r="F2705">
        <v>7</v>
      </c>
      <c r="G2705">
        <v>7</v>
      </c>
      <c r="H2705" s="4">
        <v>972.92</v>
      </c>
      <c r="I2705" s="4">
        <v>1099.3995999999997</v>
      </c>
      <c r="J2705" s="4">
        <f t="shared" si="84"/>
        <v>840.24719999999854</v>
      </c>
      <c r="K2705" s="4">
        <f t="shared" si="85"/>
        <v>7695.7971999999982</v>
      </c>
      <c r="L2705" t="s">
        <v>27</v>
      </c>
      <c r="M2705" t="s">
        <v>42</v>
      </c>
      <c r="N2705" t="s">
        <v>29</v>
      </c>
      <c r="O2705" t="s">
        <v>30</v>
      </c>
      <c r="P2705" s="5">
        <v>45.11</v>
      </c>
      <c r="Q2705">
        <v>3.5</v>
      </c>
      <c r="R2705" t="s">
        <v>23</v>
      </c>
    </row>
    <row r="2706" spans="1:18" x14ac:dyDescent="0.3">
      <c r="A2706" t="s">
        <v>2035</v>
      </c>
      <c r="B2706" s="1">
        <v>44793</v>
      </c>
      <c r="C2706" t="s">
        <v>2036</v>
      </c>
      <c r="D2706" t="s">
        <v>100</v>
      </c>
      <c r="E2706" t="s">
        <v>57</v>
      </c>
      <c r="F2706">
        <v>16</v>
      </c>
      <c r="G2706">
        <v>13</v>
      </c>
      <c r="H2706" s="4">
        <v>303.16000000000003</v>
      </c>
      <c r="I2706" s="4">
        <v>345.60240000000005</v>
      </c>
      <c r="J2706" s="4">
        <f t="shared" si="84"/>
        <v>516.22120000000018</v>
      </c>
      <c r="K2706" s="4">
        <f t="shared" si="85"/>
        <v>4492.8312000000005</v>
      </c>
      <c r="L2706" t="s">
        <v>27</v>
      </c>
      <c r="M2706" t="s">
        <v>21</v>
      </c>
      <c r="N2706" t="s">
        <v>36</v>
      </c>
      <c r="O2706" t="s">
        <v>67</v>
      </c>
      <c r="P2706" s="5">
        <v>35.53</v>
      </c>
      <c r="Q2706">
        <v>4.0999999999999996</v>
      </c>
      <c r="R2706" t="s">
        <v>74</v>
      </c>
    </row>
    <row r="2707" spans="1:18" x14ac:dyDescent="0.3">
      <c r="A2707" t="s">
        <v>2974</v>
      </c>
      <c r="B2707" s="1">
        <v>44793</v>
      </c>
      <c r="C2707" t="s">
        <v>2975</v>
      </c>
      <c r="D2707" t="s">
        <v>109</v>
      </c>
      <c r="E2707" t="s">
        <v>46</v>
      </c>
      <c r="F2707">
        <v>4</v>
      </c>
      <c r="G2707">
        <v>3</v>
      </c>
      <c r="H2707" s="4">
        <v>152.63</v>
      </c>
      <c r="I2707" s="4">
        <v>169.41930000000002</v>
      </c>
      <c r="J2707" s="4">
        <f t="shared" si="84"/>
        <v>28.967900000000078</v>
      </c>
      <c r="K2707" s="4">
        <f t="shared" si="85"/>
        <v>508.25790000000006</v>
      </c>
      <c r="L2707" t="s">
        <v>27</v>
      </c>
      <c r="M2707" t="s">
        <v>123</v>
      </c>
      <c r="N2707" t="s">
        <v>36</v>
      </c>
      <c r="O2707" t="s">
        <v>67</v>
      </c>
      <c r="P2707" s="5">
        <v>21.4</v>
      </c>
      <c r="Q2707">
        <v>3.5</v>
      </c>
      <c r="R2707" t="s">
        <v>23</v>
      </c>
    </row>
    <row r="2708" spans="1:18" x14ac:dyDescent="0.3">
      <c r="A2708" t="s">
        <v>5351</v>
      </c>
      <c r="B2708" s="1">
        <v>44793</v>
      </c>
      <c r="C2708" t="s">
        <v>5352</v>
      </c>
      <c r="D2708" t="s">
        <v>94</v>
      </c>
      <c r="E2708" t="s">
        <v>50</v>
      </c>
      <c r="F2708">
        <v>7</v>
      </c>
      <c r="G2708">
        <v>6</v>
      </c>
      <c r="H2708" s="4">
        <v>980.36</v>
      </c>
      <c r="I2708" s="4">
        <v>1117.6104</v>
      </c>
      <c r="J2708" s="4">
        <f t="shared" si="84"/>
        <v>810.18240000000026</v>
      </c>
      <c r="K2708" s="4">
        <f t="shared" si="85"/>
        <v>6705.6624000000002</v>
      </c>
      <c r="L2708" t="s">
        <v>27</v>
      </c>
      <c r="M2708" t="s">
        <v>21</v>
      </c>
      <c r="N2708" t="s">
        <v>71</v>
      </c>
      <c r="O2708" t="s">
        <v>67</v>
      </c>
      <c r="P2708" s="5">
        <v>13.32</v>
      </c>
      <c r="Q2708">
        <v>3.7</v>
      </c>
      <c r="R2708" t="s">
        <v>23</v>
      </c>
    </row>
    <row r="2709" spans="1:18" x14ac:dyDescent="0.3">
      <c r="A2709" t="s">
        <v>3185</v>
      </c>
      <c r="B2709" s="1">
        <v>44794</v>
      </c>
      <c r="C2709" t="s">
        <v>3186</v>
      </c>
      <c r="D2709" t="s">
        <v>141</v>
      </c>
      <c r="E2709" t="s">
        <v>50</v>
      </c>
      <c r="F2709">
        <v>2</v>
      </c>
      <c r="G2709">
        <v>2</v>
      </c>
      <c r="H2709" s="4">
        <v>5.45</v>
      </c>
      <c r="I2709" s="4">
        <v>5.995000000000001</v>
      </c>
      <c r="J2709" s="4">
        <f t="shared" si="84"/>
        <v>-31.349999999999994</v>
      </c>
      <c r="K2709" s="4">
        <f t="shared" si="85"/>
        <v>11.990000000000002</v>
      </c>
      <c r="L2709" t="s">
        <v>47</v>
      </c>
      <c r="M2709" t="s">
        <v>86</v>
      </c>
      <c r="N2709" t="s">
        <v>36</v>
      </c>
      <c r="O2709" t="s">
        <v>67</v>
      </c>
      <c r="P2709" s="5">
        <v>32.44</v>
      </c>
      <c r="Q2709">
        <v>4.3</v>
      </c>
      <c r="R2709" t="s">
        <v>23</v>
      </c>
    </row>
    <row r="2710" spans="1:18" x14ac:dyDescent="0.3">
      <c r="A2710" t="s">
        <v>3955</v>
      </c>
      <c r="B2710" s="1">
        <v>44794</v>
      </c>
      <c r="C2710" t="s">
        <v>3956</v>
      </c>
      <c r="D2710" t="s">
        <v>109</v>
      </c>
      <c r="E2710" t="s">
        <v>46</v>
      </c>
      <c r="F2710">
        <v>17</v>
      </c>
      <c r="G2710">
        <v>16</v>
      </c>
      <c r="H2710" s="4">
        <v>1351.04</v>
      </c>
      <c r="I2710" s="4">
        <v>1553.6959999999999</v>
      </c>
      <c r="J2710" s="4">
        <f t="shared" si="84"/>
        <v>3225.3459999999991</v>
      </c>
      <c r="K2710" s="4">
        <f t="shared" si="85"/>
        <v>24859.135999999999</v>
      </c>
      <c r="L2710" t="s">
        <v>47</v>
      </c>
      <c r="M2710" t="s">
        <v>79</v>
      </c>
      <c r="N2710" t="s">
        <v>36</v>
      </c>
      <c r="O2710" t="s">
        <v>67</v>
      </c>
      <c r="P2710" s="5">
        <v>17.149999999999999</v>
      </c>
      <c r="Q2710">
        <v>1.1000000000000001</v>
      </c>
      <c r="R2710" t="s">
        <v>23</v>
      </c>
    </row>
    <row r="2711" spans="1:18" x14ac:dyDescent="0.3">
      <c r="A2711" t="s">
        <v>4082</v>
      </c>
      <c r="B2711" s="1">
        <v>44794</v>
      </c>
      <c r="C2711" t="s">
        <v>4083</v>
      </c>
      <c r="D2711" t="s">
        <v>45</v>
      </c>
      <c r="E2711" t="s">
        <v>46</v>
      </c>
      <c r="F2711">
        <v>14</v>
      </c>
      <c r="G2711">
        <v>13</v>
      </c>
      <c r="H2711" s="4">
        <v>1405.87</v>
      </c>
      <c r="I2711" s="4">
        <v>1490.2221999999999</v>
      </c>
      <c r="J2711" s="4">
        <f t="shared" si="84"/>
        <v>1091.4286000000006</v>
      </c>
      <c r="K2711" s="4">
        <f t="shared" si="85"/>
        <v>19372.888599999998</v>
      </c>
      <c r="L2711" t="s">
        <v>66</v>
      </c>
      <c r="M2711" t="s">
        <v>35</v>
      </c>
      <c r="N2711" t="s">
        <v>71</v>
      </c>
      <c r="O2711" t="s">
        <v>30</v>
      </c>
      <c r="P2711" s="5">
        <v>5.15</v>
      </c>
      <c r="Q2711">
        <v>3.2</v>
      </c>
      <c r="R2711" t="s">
        <v>23</v>
      </c>
    </row>
    <row r="2712" spans="1:18" x14ac:dyDescent="0.3">
      <c r="A2712" t="s">
        <v>6747</v>
      </c>
      <c r="B2712" s="1">
        <v>44794</v>
      </c>
      <c r="C2712" t="s">
        <v>6748</v>
      </c>
      <c r="D2712" t="s">
        <v>45</v>
      </c>
      <c r="E2712" t="s">
        <v>46</v>
      </c>
      <c r="F2712">
        <v>19</v>
      </c>
      <c r="G2712">
        <v>19</v>
      </c>
      <c r="H2712" s="4">
        <v>1036.3900000000001</v>
      </c>
      <c r="I2712" s="4">
        <v>1140.0290000000002</v>
      </c>
      <c r="J2712" s="4">
        <f t="shared" si="84"/>
        <v>1929.6209999999996</v>
      </c>
      <c r="K2712" s="4">
        <f t="shared" si="85"/>
        <v>21660.551000000003</v>
      </c>
      <c r="L2712" t="s">
        <v>66</v>
      </c>
      <c r="M2712" t="s">
        <v>21</v>
      </c>
      <c r="N2712" t="s">
        <v>71</v>
      </c>
      <c r="O2712" t="s">
        <v>37</v>
      </c>
      <c r="P2712" s="5">
        <v>39.520000000000003</v>
      </c>
      <c r="Q2712">
        <v>3.2</v>
      </c>
      <c r="R2712" t="s">
        <v>74</v>
      </c>
    </row>
    <row r="2713" spans="1:18" x14ac:dyDescent="0.3">
      <c r="A2713" t="s">
        <v>10331</v>
      </c>
      <c r="B2713" s="1">
        <v>44794</v>
      </c>
      <c r="C2713" t="s">
        <v>10332</v>
      </c>
      <c r="D2713" t="s">
        <v>65</v>
      </c>
      <c r="E2713" t="s">
        <v>82</v>
      </c>
      <c r="F2713">
        <v>10</v>
      </c>
      <c r="G2713">
        <v>8</v>
      </c>
      <c r="H2713" s="4">
        <v>869.88</v>
      </c>
      <c r="I2713" s="4">
        <v>974.26560000000006</v>
      </c>
      <c r="J2713" s="4">
        <f t="shared" si="84"/>
        <v>796.0048000000005</v>
      </c>
      <c r="K2713" s="4">
        <f t="shared" si="85"/>
        <v>7794.1248000000005</v>
      </c>
      <c r="L2713" t="s">
        <v>51</v>
      </c>
      <c r="M2713" t="s">
        <v>123</v>
      </c>
      <c r="N2713" t="s">
        <v>29</v>
      </c>
      <c r="O2713" t="s">
        <v>37</v>
      </c>
      <c r="P2713" s="5">
        <v>39.08</v>
      </c>
      <c r="Q2713">
        <v>1.6</v>
      </c>
      <c r="R2713" t="s">
        <v>74</v>
      </c>
    </row>
    <row r="2714" spans="1:18" x14ac:dyDescent="0.3">
      <c r="A2714" t="s">
        <v>6296</v>
      </c>
      <c r="B2714" s="1">
        <v>44795</v>
      </c>
      <c r="C2714" t="s">
        <v>6297</v>
      </c>
      <c r="D2714" t="s">
        <v>141</v>
      </c>
      <c r="E2714" t="s">
        <v>50</v>
      </c>
      <c r="F2714">
        <v>11</v>
      </c>
      <c r="G2714">
        <v>10</v>
      </c>
      <c r="H2714" s="4">
        <v>339.07</v>
      </c>
      <c r="I2714" s="4">
        <v>389.93049999999994</v>
      </c>
      <c r="J2714" s="4">
        <f t="shared" si="84"/>
        <v>470.06499999999954</v>
      </c>
      <c r="K2714" s="4">
        <f t="shared" si="85"/>
        <v>3899.3049999999994</v>
      </c>
      <c r="L2714" t="s">
        <v>27</v>
      </c>
      <c r="M2714" t="s">
        <v>79</v>
      </c>
      <c r="N2714" t="s">
        <v>22</v>
      </c>
      <c r="O2714" t="s">
        <v>89</v>
      </c>
      <c r="P2714" s="5">
        <v>38.54</v>
      </c>
      <c r="Q2714">
        <v>3</v>
      </c>
      <c r="R2714" t="s">
        <v>23</v>
      </c>
    </row>
    <row r="2715" spans="1:18" x14ac:dyDescent="0.3">
      <c r="A2715" t="s">
        <v>615</v>
      </c>
      <c r="B2715" s="1">
        <v>44796</v>
      </c>
      <c r="C2715" t="s">
        <v>616</v>
      </c>
      <c r="D2715" t="s">
        <v>40</v>
      </c>
      <c r="E2715" t="s">
        <v>57</v>
      </c>
      <c r="F2715">
        <v>5</v>
      </c>
      <c r="G2715">
        <v>5</v>
      </c>
      <c r="H2715" s="4">
        <v>1319.39</v>
      </c>
      <c r="I2715" s="4">
        <v>1464.5229000000002</v>
      </c>
      <c r="J2715" s="4">
        <f t="shared" si="84"/>
        <v>675.68449999999984</v>
      </c>
      <c r="K2715" s="4">
        <f t="shared" si="85"/>
        <v>7322.6145000000006</v>
      </c>
      <c r="L2715" t="s">
        <v>27</v>
      </c>
      <c r="M2715" t="s">
        <v>79</v>
      </c>
      <c r="N2715" t="s">
        <v>71</v>
      </c>
      <c r="O2715" t="s">
        <v>37</v>
      </c>
      <c r="P2715" s="5">
        <v>49.98</v>
      </c>
      <c r="Q2715">
        <v>3.5</v>
      </c>
      <c r="R2715" t="s">
        <v>23</v>
      </c>
    </row>
    <row r="2716" spans="1:18" x14ac:dyDescent="0.3">
      <c r="A2716" t="s">
        <v>2017</v>
      </c>
      <c r="B2716" s="1">
        <v>44796</v>
      </c>
      <c r="C2716" t="s">
        <v>2018</v>
      </c>
      <c r="D2716" t="s">
        <v>109</v>
      </c>
      <c r="E2716" t="s">
        <v>46</v>
      </c>
      <c r="F2716">
        <v>12</v>
      </c>
      <c r="G2716">
        <v>11</v>
      </c>
      <c r="H2716" s="4">
        <v>748.95</v>
      </c>
      <c r="I2716" s="4">
        <v>838.82400000000018</v>
      </c>
      <c r="J2716" s="4">
        <f t="shared" si="84"/>
        <v>956.97400000000141</v>
      </c>
      <c r="K2716" s="4">
        <f t="shared" si="85"/>
        <v>9227.0640000000021</v>
      </c>
      <c r="L2716" t="s">
        <v>27</v>
      </c>
      <c r="M2716" t="s">
        <v>42</v>
      </c>
      <c r="N2716" t="s">
        <v>29</v>
      </c>
      <c r="O2716" t="s">
        <v>53</v>
      </c>
      <c r="P2716" s="5">
        <v>31.64</v>
      </c>
      <c r="Q2716">
        <v>1.5</v>
      </c>
      <c r="R2716" t="s">
        <v>23</v>
      </c>
    </row>
    <row r="2717" spans="1:18" x14ac:dyDescent="0.3">
      <c r="A2717" t="s">
        <v>2963</v>
      </c>
      <c r="B2717" s="1">
        <v>44796</v>
      </c>
      <c r="C2717" t="s">
        <v>2964</v>
      </c>
      <c r="D2717" t="s">
        <v>109</v>
      </c>
      <c r="E2717" t="s">
        <v>46</v>
      </c>
      <c r="F2717">
        <v>11</v>
      </c>
      <c r="G2717">
        <v>10</v>
      </c>
      <c r="H2717" s="4">
        <v>1196.73</v>
      </c>
      <c r="I2717" s="4">
        <v>1316.403</v>
      </c>
      <c r="J2717" s="4">
        <f t="shared" si="84"/>
        <v>1189.6600000000014</v>
      </c>
      <c r="K2717" s="4">
        <f t="shared" si="85"/>
        <v>13164.03</v>
      </c>
      <c r="L2717" t="s">
        <v>51</v>
      </c>
      <c r="M2717" t="s">
        <v>79</v>
      </c>
      <c r="N2717" t="s">
        <v>22</v>
      </c>
      <c r="O2717" t="s">
        <v>30</v>
      </c>
      <c r="P2717" s="5">
        <v>7.07</v>
      </c>
      <c r="Q2717">
        <v>1.6</v>
      </c>
      <c r="R2717" t="s">
        <v>23</v>
      </c>
    </row>
    <row r="2718" spans="1:18" x14ac:dyDescent="0.3">
      <c r="A2718" t="s">
        <v>7247</v>
      </c>
      <c r="B2718" s="1">
        <v>44796</v>
      </c>
      <c r="C2718" t="s">
        <v>4077</v>
      </c>
      <c r="D2718" t="s">
        <v>77</v>
      </c>
      <c r="E2718" t="s">
        <v>82</v>
      </c>
      <c r="F2718">
        <v>1</v>
      </c>
      <c r="G2718">
        <v>1</v>
      </c>
      <c r="H2718" s="4">
        <v>922.57</v>
      </c>
      <c r="I2718" s="4">
        <v>1014.8270000000001</v>
      </c>
      <c r="J2718" s="4">
        <f t="shared" si="84"/>
        <v>61.187000000000062</v>
      </c>
      <c r="K2718" s="4">
        <f t="shared" si="85"/>
        <v>1014.8270000000001</v>
      </c>
      <c r="L2718" t="s">
        <v>51</v>
      </c>
      <c r="M2718" t="s">
        <v>35</v>
      </c>
      <c r="N2718" t="s">
        <v>71</v>
      </c>
      <c r="O2718" t="s">
        <v>89</v>
      </c>
      <c r="P2718" s="5">
        <v>31.07</v>
      </c>
      <c r="Q2718">
        <v>4.5999999999999996</v>
      </c>
      <c r="R2718" t="s">
        <v>23</v>
      </c>
    </row>
    <row r="2719" spans="1:18" x14ac:dyDescent="0.3">
      <c r="A2719" t="s">
        <v>8670</v>
      </c>
      <c r="B2719" s="1">
        <v>44796</v>
      </c>
      <c r="C2719" t="s">
        <v>8671</v>
      </c>
      <c r="D2719" t="s">
        <v>61</v>
      </c>
      <c r="E2719" t="s">
        <v>70</v>
      </c>
      <c r="F2719">
        <v>5</v>
      </c>
      <c r="G2719">
        <v>5</v>
      </c>
      <c r="H2719" s="4">
        <v>696.9</v>
      </c>
      <c r="I2719" s="4">
        <v>745.68299999999999</v>
      </c>
      <c r="J2719" s="4">
        <f t="shared" si="84"/>
        <v>214.69499999999996</v>
      </c>
      <c r="K2719" s="4">
        <f t="shared" si="85"/>
        <v>3728.415</v>
      </c>
      <c r="L2719" t="s">
        <v>51</v>
      </c>
      <c r="M2719" t="s">
        <v>21</v>
      </c>
      <c r="N2719" t="s">
        <v>29</v>
      </c>
      <c r="O2719" t="s">
        <v>53</v>
      </c>
      <c r="P2719" s="5">
        <v>29.22</v>
      </c>
      <c r="Q2719">
        <v>4.4000000000000004</v>
      </c>
      <c r="R2719" t="s">
        <v>23</v>
      </c>
    </row>
    <row r="2720" spans="1:18" x14ac:dyDescent="0.3">
      <c r="A2720" t="s">
        <v>5784</v>
      </c>
      <c r="B2720" s="1">
        <v>44797</v>
      </c>
      <c r="C2720" t="s">
        <v>5785</v>
      </c>
      <c r="D2720" t="s">
        <v>133</v>
      </c>
      <c r="E2720" t="s">
        <v>50</v>
      </c>
      <c r="F2720">
        <v>13</v>
      </c>
      <c r="G2720">
        <v>10</v>
      </c>
      <c r="H2720" s="4">
        <v>1272.26</v>
      </c>
      <c r="I2720" s="4">
        <v>1335.873</v>
      </c>
      <c r="J2720" s="4">
        <f t="shared" si="84"/>
        <v>591.28999999999917</v>
      </c>
      <c r="K2720" s="4">
        <f t="shared" si="85"/>
        <v>13358.73</v>
      </c>
      <c r="L2720" t="s">
        <v>27</v>
      </c>
      <c r="M2720" t="s">
        <v>86</v>
      </c>
      <c r="N2720" t="s">
        <v>29</v>
      </c>
      <c r="O2720" t="s">
        <v>37</v>
      </c>
      <c r="P2720" s="5">
        <v>44.84</v>
      </c>
      <c r="Q2720">
        <v>4.9000000000000004</v>
      </c>
      <c r="R2720" t="s">
        <v>23</v>
      </c>
    </row>
    <row r="2721" spans="1:18" x14ac:dyDescent="0.3">
      <c r="A2721" t="s">
        <v>9899</v>
      </c>
      <c r="B2721" s="1">
        <v>44797</v>
      </c>
      <c r="C2721" t="s">
        <v>9900</v>
      </c>
      <c r="D2721" t="s">
        <v>40</v>
      </c>
      <c r="E2721" t="s">
        <v>57</v>
      </c>
      <c r="F2721">
        <v>20</v>
      </c>
      <c r="G2721">
        <v>19</v>
      </c>
      <c r="H2721" s="4">
        <v>1422.18</v>
      </c>
      <c r="I2721" s="4">
        <v>1607.0634</v>
      </c>
      <c r="J2721" s="4">
        <f t="shared" si="84"/>
        <v>3481.9145999999992</v>
      </c>
      <c r="K2721" s="4">
        <f t="shared" si="85"/>
        <v>30534.204600000001</v>
      </c>
      <c r="L2721" t="s">
        <v>51</v>
      </c>
      <c r="M2721" t="s">
        <v>42</v>
      </c>
      <c r="N2721" t="s">
        <v>22</v>
      </c>
      <c r="O2721" t="s">
        <v>53</v>
      </c>
      <c r="P2721" s="5">
        <v>30.87</v>
      </c>
      <c r="Q2721">
        <v>3</v>
      </c>
      <c r="R2721" t="s">
        <v>23</v>
      </c>
    </row>
    <row r="2722" spans="1:18" x14ac:dyDescent="0.3">
      <c r="A2722" t="s">
        <v>2265</v>
      </c>
      <c r="B2722" s="1">
        <v>44798</v>
      </c>
      <c r="C2722" t="s">
        <v>2266</v>
      </c>
      <c r="D2722" t="s">
        <v>141</v>
      </c>
      <c r="E2722" t="s">
        <v>50</v>
      </c>
      <c r="F2722">
        <v>15</v>
      </c>
      <c r="G2722">
        <v>13</v>
      </c>
      <c r="H2722" s="4">
        <v>639.94000000000005</v>
      </c>
      <c r="I2722" s="4">
        <v>716.73280000000011</v>
      </c>
      <c r="J2722" s="4">
        <f t="shared" si="84"/>
        <v>980.57639999999947</v>
      </c>
      <c r="K2722" s="4">
        <f t="shared" si="85"/>
        <v>9317.5264000000006</v>
      </c>
      <c r="L2722" t="s">
        <v>66</v>
      </c>
      <c r="M2722" t="s">
        <v>35</v>
      </c>
      <c r="N2722" t="s">
        <v>22</v>
      </c>
      <c r="O2722" t="s">
        <v>53</v>
      </c>
      <c r="P2722" s="5">
        <v>17.73</v>
      </c>
      <c r="Q2722">
        <v>2.2000000000000002</v>
      </c>
      <c r="R2722" t="s">
        <v>23</v>
      </c>
    </row>
    <row r="2723" spans="1:18" x14ac:dyDescent="0.3">
      <c r="A2723" t="s">
        <v>4042</v>
      </c>
      <c r="B2723" s="1">
        <v>44798</v>
      </c>
      <c r="C2723" t="s">
        <v>4043</v>
      </c>
      <c r="D2723" t="s">
        <v>40</v>
      </c>
      <c r="E2723" t="s">
        <v>57</v>
      </c>
      <c r="F2723">
        <v>1</v>
      </c>
      <c r="G2723">
        <v>1</v>
      </c>
      <c r="H2723" s="4">
        <v>546.74</v>
      </c>
      <c r="I2723" s="4">
        <v>585.01179999999999</v>
      </c>
      <c r="J2723" s="4">
        <f t="shared" si="84"/>
        <v>32.291799999999981</v>
      </c>
      <c r="K2723" s="4">
        <f t="shared" si="85"/>
        <v>585.01179999999999</v>
      </c>
      <c r="L2723" t="s">
        <v>47</v>
      </c>
      <c r="M2723" t="s">
        <v>35</v>
      </c>
      <c r="N2723" t="s">
        <v>71</v>
      </c>
      <c r="O2723" t="s">
        <v>89</v>
      </c>
      <c r="P2723" s="5">
        <v>5.98</v>
      </c>
      <c r="Q2723">
        <v>3.9</v>
      </c>
      <c r="R2723" t="s">
        <v>74</v>
      </c>
    </row>
    <row r="2724" spans="1:18" x14ac:dyDescent="0.3">
      <c r="A2724" t="s">
        <v>6317</v>
      </c>
      <c r="B2724" s="1">
        <v>44798</v>
      </c>
      <c r="C2724" t="s">
        <v>6318</v>
      </c>
      <c r="D2724" t="s">
        <v>133</v>
      </c>
      <c r="E2724" t="s">
        <v>50</v>
      </c>
      <c r="F2724">
        <v>20</v>
      </c>
      <c r="G2724">
        <v>19</v>
      </c>
      <c r="H2724" s="4">
        <v>405.57</v>
      </c>
      <c r="I2724" s="4">
        <v>425.8485</v>
      </c>
      <c r="J2724" s="4">
        <f t="shared" si="84"/>
        <v>350.92150000000026</v>
      </c>
      <c r="K2724" s="4">
        <f t="shared" si="85"/>
        <v>8091.1215000000002</v>
      </c>
      <c r="L2724" t="s">
        <v>47</v>
      </c>
      <c r="M2724" t="s">
        <v>79</v>
      </c>
      <c r="N2724" t="s">
        <v>29</v>
      </c>
      <c r="O2724" t="s">
        <v>37</v>
      </c>
      <c r="P2724" s="5">
        <v>34.369999999999997</v>
      </c>
      <c r="Q2724">
        <v>4.5</v>
      </c>
      <c r="R2724" t="s">
        <v>23</v>
      </c>
    </row>
    <row r="2725" spans="1:18" x14ac:dyDescent="0.3">
      <c r="A2725" t="s">
        <v>6349</v>
      </c>
      <c r="B2725" s="1">
        <v>44798</v>
      </c>
      <c r="C2725" t="s">
        <v>6350</v>
      </c>
      <c r="D2725" t="s">
        <v>56</v>
      </c>
      <c r="E2725" t="s">
        <v>57</v>
      </c>
      <c r="F2725">
        <v>4</v>
      </c>
      <c r="G2725">
        <v>3</v>
      </c>
      <c r="H2725" s="4">
        <v>152.35</v>
      </c>
      <c r="I2725" s="4">
        <v>175.20249999999999</v>
      </c>
      <c r="J2725" s="4">
        <f t="shared" si="84"/>
        <v>20.717500000000001</v>
      </c>
      <c r="K2725" s="4">
        <f t="shared" si="85"/>
        <v>525.60749999999996</v>
      </c>
      <c r="L2725" t="s">
        <v>66</v>
      </c>
      <c r="M2725" t="s">
        <v>79</v>
      </c>
      <c r="N2725" t="s">
        <v>29</v>
      </c>
      <c r="O2725" t="s">
        <v>30</v>
      </c>
      <c r="P2725" s="5">
        <v>47.84</v>
      </c>
      <c r="Q2725">
        <v>1.3</v>
      </c>
      <c r="R2725" t="s">
        <v>23</v>
      </c>
    </row>
    <row r="2726" spans="1:18" x14ac:dyDescent="0.3">
      <c r="A2726" t="s">
        <v>8868</v>
      </c>
      <c r="B2726" s="1">
        <v>44798</v>
      </c>
      <c r="C2726" t="s">
        <v>8869</v>
      </c>
      <c r="D2726" t="s">
        <v>45</v>
      </c>
      <c r="E2726" t="s">
        <v>46</v>
      </c>
      <c r="F2726">
        <v>17</v>
      </c>
      <c r="G2726">
        <v>15</v>
      </c>
      <c r="H2726" s="4">
        <v>1258.1099999999999</v>
      </c>
      <c r="I2726" s="4">
        <v>1358.7588000000001</v>
      </c>
      <c r="J2726" s="4">
        <f t="shared" si="84"/>
        <v>1460.3720000000037</v>
      </c>
      <c r="K2726" s="4">
        <f t="shared" si="85"/>
        <v>20381.382000000001</v>
      </c>
      <c r="L2726" t="s">
        <v>51</v>
      </c>
      <c r="M2726" t="s">
        <v>28</v>
      </c>
      <c r="N2726" t="s">
        <v>29</v>
      </c>
      <c r="O2726" t="s">
        <v>30</v>
      </c>
      <c r="P2726" s="5">
        <v>49.36</v>
      </c>
      <c r="Q2726">
        <v>1</v>
      </c>
      <c r="R2726" t="s">
        <v>23</v>
      </c>
    </row>
    <row r="2727" spans="1:18" x14ac:dyDescent="0.3">
      <c r="A2727" t="s">
        <v>3192</v>
      </c>
      <c r="B2727" s="1">
        <v>44799</v>
      </c>
      <c r="C2727" t="s">
        <v>2910</v>
      </c>
      <c r="D2727" t="s">
        <v>56</v>
      </c>
      <c r="E2727" t="s">
        <v>57</v>
      </c>
      <c r="F2727">
        <v>16</v>
      </c>
      <c r="G2727">
        <v>14</v>
      </c>
      <c r="H2727" s="4">
        <v>742.84</v>
      </c>
      <c r="I2727" s="4">
        <v>787.4104000000001</v>
      </c>
      <c r="J2727" s="4">
        <f t="shared" si="84"/>
        <v>578.95560000000182</v>
      </c>
      <c r="K2727" s="4">
        <f t="shared" si="85"/>
        <v>11023.745600000002</v>
      </c>
      <c r="L2727" t="s">
        <v>27</v>
      </c>
      <c r="M2727" t="s">
        <v>21</v>
      </c>
      <c r="N2727" t="s">
        <v>71</v>
      </c>
      <c r="O2727" t="s">
        <v>53</v>
      </c>
      <c r="P2727" s="5">
        <v>45.03</v>
      </c>
      <c r="Q2727">
        <v>2.9</v>
      </c>
      <c r="R2727" t="s">
        <v>23</v>
      </c>
    </row>
    <row r="2728" spans="1:18" x14ac:dyDescent="0.3">
      <c r="A2728" t="s">
        <v>3878</v>
      </c>
      <c r="B2728" s="1">
        <v>44799</v>
      </c>
      <c r="C2728" t="s">
        <v>3879</v>
      </c>
      <c r="D2728" t="s">
        <v>65</v>
      </c>
      <c r="E2728" t="s">
        <v>82</v>
      </c>
      <c r="F2728">
        <v>6</v>
      </c>
      <c r="G2728">
        <v>6</v>
      </c>
      <c r="H2728" s="4">
        <v>733.43</v>
      </c>
      <c r="I2728" s="4">
        <v>828.77589999999987</v>
      </c>
      <c r="J2728" s="4">
        <f t="shared" si="84"/>
        <v>568.9653999999997</v>
      </c>
      <c r="K2728" s="4">
        <f t="shared" si="85"/>
        <v>4972.6553999999996</v>
      </c>
      <c r="L2728" t="s">
        <v>51</v>
      </c>
      <c r="M2728" t="s">
        <v>123</v>
      </c>
      <c r="N2728" t="s">
        <v>71</v>
      </c>
      <c r="O2728" t="s">
        <v>30</v>
      </c>
      <c r="P2728" s="5">
        <v>3.11</v>
      </c>
      <c r="Q2728">
        <v>1.8</v>
      </c>
      <c r="R2728" t="s">
        <v>23</v>
      </c>
    </row>
    <row r="2729" spans="1:18" x14ac:dyDescent="0.3">
      <c r="A2729" t="s">
        <v>7975</v>
      </c>
      <c r="B2729" s="1">
        <v>44800</v>
      </c>
      <c r="C2729" t="s">
        <v>7976</v>
      </c>
      <c r="D2729" t="s">
        <v>77</v>
      </c>
      <c r="E2729" t="s">
        <v>82</v>
      </c>
      <c r="F2729">
        <v>20</v>
      </c>
      <c r="G2729">
        <v>16</v>
      </c>
      <c r="H2729" s="4">
        <v>712.94</v>
      </c>
      <c r="I2729" s="4">
        <v>777.10460000000012</v>
      </c>
      <c r="J2729" s="4">
        <f t="shared" si="84"/>
        <v>1007.863600000001</v>
      </c>
      <c r="K2729" s="4">
        <f t="shared" si="85"/>
        <v>12433.673600000002</v>
      </c>
      <c r="L2729" t="s">
        <v>66</v>
      </c>
      <c r="M2729" t="s">
        <v>79</v>
      </c>
      <c r="N2729" t="s">
        <v>71</v>
      </c>
      <c r="O2729" t="s">
        <v>30</v>
      </c>
      <c r="P2729" s="5">
        <v>18.77</v>
      </c>
      <c r="Q2729">
        <v>2.2999999999999998</v>
      </c>
      <c r="R2729" t="s">
        <v>23</v>
      </c>
    </row>
    <row r="2730" spans="1:18" x14ac:dyDescent="0.3">
      <c r="A2730" t="s">
        <v>2389</v>
      </c>
      <c r="B2730" s="1">
        <v>44801</v>
      </c>
      <c r="C2730" t="s">
        <v>2390</v>
      </c>
      <c r="D2730" t="s">
        <v>45</v>
      </c>
      <c r="E2730" t="s">
        <v>46</v>
      </c>
      <c r="F2730">
        <v>17</v>
      </c>
      <c r="G2730">
        <v>14</v>
      </c>
      <c r="H2730" s="4">
        <v>1000.39</v>
      </c>
      <c r="I2730" s="4">
        <v>1120.4368000000002</v>
      </c>
      <c r="J2730" s="4">
        <f t="shared" si="84"/>
        <v>1651.1552000000029</v>
      </c>
      <c r="K2730" s="4">
        <f t="shared" si="85"/>
        <v>15686.115200000002</v>
      </c>
      <c r="L2730" t="s">
        <v>51</v>
      </c>
      <c r="M2730" t="s">
        <v>86</v>
      </c>
      <c r="N2730" t="s">
        <v>22</v>
      </c>
      <c r="O2730" t="s">
        <v>37</v>
      </c>
      <c r="P2730" s="5">
        <v>29.5</v>
      </c>
      <c r="Q2730">
        <v>1.5</v>
      </c>
      <c r="R2730" t="s">
        <v>23</v>
      </c>
    </row>
    <row r="2731" spans="1:18" x14ac:dyDescent="0.3">
      <c r="A2731" t="s">
        <v>8572</v>
      </c>
      <c r="B2731" s="1">
        <v>44801</v>
      </c>
      <c r="C2731" t="s">
        <v>8573</v>
      </c>
      <c r="D2731" t="s">
        <v>109</v>
      </c>
      <c r="E2731" t="s">
        <v>46</v>
      </c>
      <c r="F2731">
        <v>4</v>
      </c>
      <c r="G2731">
        <v>4</v>
      </c>
      <c r="H2731" s="4">
        <v>507.96</v>
      </c>
      <c r="I2731" s="4">
        <v>543.5172</v>
      </c>
      <c r="J2731" s="4">
        <f t="shared" si="84"/>
        <v>92.248800000000102</v>
      </c>
      <c r="K2731" s="4">
        <f t="shared" si="85"/>
        <v>2174.0688</v>
      </c>
      <c r="L2731" t="s">
        <v>20</v>
      </c>
      <c r="M2731" t="s">
        <v>42</v>
      </c>
      <c r="N2731" t="s">
        <v>71</v>
      </c>
      <c r="O2731" t="s">
        <v>37</v>
      </c>
      <c r="P2731" s="5">
        <v>49.98</v>
      </c>
      <c r="Q2731">
        <v>2.1</v>
      </c>
      <c r="R2731" t="s">
        <v>74</v>
      </c>
    </row>
    <row r="2732" spans="1:18" x14ac:dyDescent="0.3">
      <c r="A2732" t="s">
        <v>2399</v>
      </c>
      <c r="B2732" s="1">
        <v>44802</v>
      </c>
      <c r="C2732" t="s">
        <v>2400</v>
      </c>
      <c r="D2732" t="s">
        <v>133</v>
      </c>
      <c r="E2732" t="s">
        <v>50</v>
      </c>
      <c r="F2732">
        <v>15</v>
      </c>
      <c r="G2732">
        <v>14</v>
      </c>
      <c r="H2732" s="4">
        <v>784.11</v>
      </c>
      <c r="I2732" s="4">
        <v>878.20320000000015</v>
      </c>
      <c r="J2732" s="4">
        <f t="shared" si="84"/>
        <v>1297.5048000000018</v>
      </c>
      <c r="K2732" s="4">
        <f t="shared" si="85"/>
        <v>12294.844800000003</v>
      </c>
      <c r="L2732" t="s">
        <v>51</v>
      </c>
      <c r="M2732" t="s">
        <v>123</v>
      </c>
      <c r="N2732" t="s">
        <v>71</v>
      </c>
      <c r="O2732" t="s">
        <v>89</v>
      </c>
      <c r="P2732" s="5">
        <v>19.8</v>
      </c>
      <c r="Q2732">
        <v>3.5</v>
      </c>
      <c r="R2732" t="s">
        <v>23</v>
      </c>
    </row>
    <row r="2733" spans="1:18" x14ac:dyDescent="0.3">
      <c r="A2733" t="s">
        <v>2621</v>
      </c>
      <c r="B2733" s="1">
        <v>44804</v>
      </c>
      <c r="C2733" t="s">
        <v>2622</v>
      </c>
      <c r="D2733" t="s">
        <v>133</v>
      </c>
      <c r="E2733" t="s">
        <v>50</v>
      </c>
      <c r="F2733">
        <v>1</v>
      </c>
      <c r="G2733">
        <v>1</v>
      </c>
      <c r="H2733" s="4">
        <v>927.52</v>
      </c>
      <c r="I2733" s="4">
        <v>1066.6479999999999</v>
      </c>
      <c r="J2733" s="4">
        <f t="shared" si="84"/>
        <v>134.12799999999993</v>
      </c>
      <c r="K2733" s="4">
        <f t="shared" si="85"/>
        <v>1066.6479999999999</v>
      </c>
      <c r="L2733" t="s">
        <v>27</v>
      </c>
      <c r="M2733" t="s">
        <v>123</v>
      </c>
      <c r="N2733" t="s">
        <v>29</v>
      </c>
      <c r="O2733" t="s">
        <v>30</v>
      </c>
      <c r="P2733" s="5">
        <v>5</v>
      </c>
      <c r="Q2733">
        <v>0</v>
      </c>
      <c r="R2733" t="s">
        <v>23</v>
      </c>
    </row>
    <row r="2734" spans="1:18" x14ac:dyDescent="0.3">
      <c r="A2734" t="s">
        <v>4964</v>
      </c>
      <c r="B2734" s="1">
        <v>44804</v>
      </c>
      <c r="C2734" t="s">
        <v>4965</v>
      </c>
      <c r="D2734" t="s">
        <v>116</v>
      </c>
      <c r="E2734" t="s">
        <v>50</v>
      </c>
      <c r="F2734">
        <v>16</v>
      </c>
      <c r="G2734">
        <v>14</v>
      </c>
      <c r="H2734" s="4">
        <v>374.57</v>
      </c>
      <c r="I2734" s="4">
        <v>408.28130000000004</v>
      </c>
      <c r="J2734" s="4">
        <f t="shared" si="84"/>
        <v>443.57820000000095</v>
      </c>
      <c r="K2734" s="4">
        <f t="shared" si="85"/>
        <v>5715.9382000000005</v>
      </c>
      <c r="L2734" t="s">
        <v>66</v>
      </c>
      <c r="M2734" t="s">
        <v>123</v>
      </c>
      <c r="N2734" t="s">
        <v>29</v>
      </c>
      <c r="O2734" t="s">
        <v>53</v>
      </c>
      <c r="P2734" s="5">
        <v>28.38</v>
      </c>
      <c r="Q2734">
        <v>1.6</v>
      </c>
      <c r="R2734" t="s">
        <v>23</v>
      </c>
    </row>
    <row r="2735" spans="1:18" x14ac:dyDescent="0.3">
      <c r="A2735" t="s">
        <v>5405</v>
      </c>
      <c r="B2735" s="1">
        <v>44804</v>
      </c>
      <c r="C2735" t="s">
        <v>5406</v>
      </c>
      <c r="D2735" t="s">
        <v>65</v>
      </c>
      <c r="E2735" t="s">
        <v>82</v>
      </c>
      <c r="F2735">
        <v>3</v>
      </c>
      <c r="G2735">
        <v>3</v>
      </c>
      <c r="H2735" s="4">
        <v>892.35</v>
      </c>
      <c r="I2735" s="4">
        <v>990.50850000000014</v>
      </c>
      <c r="J2735" s="4">
        <f t="shared" si="84"/>
        <v>277.13550000000049</v>
      </c>
      <c r="K2735" s="4">
        <f t="shared" si="85"/>
        <v>2971.5255000000006</v>
      </c>
      <c r="L2735" t="s">
        <v>51</v>
      </c>
      <c r="M2735" t="s">
        <v>42</v>
      </c>
      <c r="N2735" t="s">
        <v>71</v>
      </c>
      <c r="O2735" t="s">
        <v>30</v>
      </c>
      <c r="P2735" s="5">
        <v>17.34</v>
      </c>
      <c r="Q2735">
        <v>1.9</v>
      </c>
      <c r="R2735" t="s">
        <v>23</v>
      </c>
    </row>
    <row r="2736" spans="1:18" x14ac:dyDescent="0.3">
      <c r="A2736" t="s">
        <v>10101</v>
      </c>
      <c r="B2736" s="1">
        <v>44804</v>
      </c>
      <c r="C2736" t="s">
        <v>10102</v>
      </c>
      <c r="D2736" t="s">
        <v>141</v>
      </c>
      <c r="E2736" t="s">
        <v>50</v>
      </c>
      <c r="F2736">
        <v>3</v>
      </c>
      <c r="G2736">
        <v>3</v>
      </c>
      <c r="H2736" s="4">
        <v>1150.4100000000001</v>
      </c>
      <c r="I2736" s="4">
        <v>1322.9715000000001</v>
      </c>
      <c r="J2736" s="4">
        <f t="shared" si="84"/>
        <v>504.73449999999985</v>
      </c>
      <c r="K2736" s="4">
        <f t="shared" si="85"/>
        <v>3968.9145000000003</v>
      </c>
      <c r="L2736" t="s">
        <v>47</v>
      </c>
      <c r="M2736" t="s">
        <v>28</v>
      </c>
      <c r="N2736" t="s">
        <v>22</v>
      </c>
      <c r="O2736" t="s">
        <v>67</v>
      </c>
      <c r="P2736" s="5">
        <v>12.95</v>
      </c>
      <c r="Q2736">
        <v>4.5</v>
      </c>
      <c r="R2736" t="s">
        <v>74</v>
      </c>
    </row>
    <row r="2737" spans="1:18" x14ac:dyDescent="0.3">
      <c r="A2737" t="s">
        <v>1391</v>
      </c>
      <c r="B2737" s="1">
        <v>44805</v>
      </c>
      <c r="C2737" t="s">
        <v>1392</v>
      </c>
      <c r="D2737" t="s">
        <v>85</v>
      </c>
      <c r="E2737" t="s">
        <v>82</v>
      </c>
      <c r="F2737">
        <v>18</v>
      </c>
      <c r="G2737">
        <v>18</v>
      </c>
      <c r="H2737" s="4">
        <v>1322.82</v>
      </c>
      <c r="I2737" s="4">
        <v>1402.1892</v>
      </c>
      <c r="J2737" s="4">
        <f t="shared" si="84"/>
        <v>1413.1656000000035</v>
      </c>
      <c r="K2737" s="4">
        <f t="shared" si="85"/>
        <v>25239.405600000002</v>
      </c>
      <c r="L2737" t="s">
        <v>27</v>
      </c>
      <c r="M2737" t="s">
        <v>79</v>
      </c>
      <c r="N2737" t="s">
        <v>36</v>
      </c>
      <c r="O2737" t="s">
        <v>30</v>
      </c>
      <c r="P2737" s="5">
        <v>15.48</v>
      </c>
      <c r="Q2737">
        <v>4.5999999999999996</v>
      </c>
      <c r="R2737" t="s">
        <v>23</v>
      </c>
    </row>
    <row r="2738" spans="1:18" x14ac:dyDescent="0.3">
      <c r="A2738" t="s">
        <v>4651</v>
      </c>
      <c r="B2738" s="1">
        <v>44805</v>
      </c>
      <c r="C2738" t="s">
        <v>4652</v>
      </c>
      <c r="D2738" t="s">
        <v>56</v>
      </c>
      <c r="E2738" t="s">
        <v>57</v>
      </c>
      <c r="F2738">
        <v>2</v>
      </c>
      <c r="G2738">
        <v>2</v>
      </c>
      <c r="H2738" s="4">
        <v>1251.78</v>
      </c>
      <c r="I2738" s="4">
        <v>1401.9936</v>
      </c>
      <c r="J2738" s="4">
        <f t="shared" si="84"/>
        <v>280.32720000000006</v>
      </c>
      <c r="K2738" s="4">
        <f t="shared" si="85"/>
        <v>2803.9872</v>
      </c>
      <c r="L2738" t="s">
        <v>47</v>
      </c>
      <c r="M2738" t="s">
        <v>28</v>
      </c>
      <c r="N2738" t="s">
        <v>29</v>
      </c>
      <c r="O2738" t="s">
        <v>89</v>
      </c>
      <c r="P2738" s="5">
        <v>20.100000000000001</v>
      </c>
      <c r="Q2738">
        <v>1.6</v>
      </c>
      <c r="R2738" t="s">
        <v>23</v>
      </c>
    </row>
    <row r="2739" spans="1:18" x14ac:dyDescent="0.3">
      <c r="A2739" t="s">
        <v>5719</v>
      </c>
      <c r="B2739" s="1">
        <v>44805</v>
      </c>
      <c r="C2739" t="s">
        <v>1316</v>
      </c>
      <c r="D2739" t="s">
        <v>56</v>
      </c>
      <c r="E2739" t="s">
        <v>57</v>
      </c>
      <c r="F2739">
        <v>19</v>
      </c>
      <c r="G2739">
        <v>19</v>
      </c>
      <c r="H2739" s="4">
        <v>923.42</v>
      </c>
      <c r="I2739" s="4">
        <v>1015.7620000000001</v>
      </c>
      <c r="J2739" s="4">
        <f t="shared" si="84"/>
        <v>1718.1280000000033</v>
      </c>
      <c r="K2739" s="4">
        <f t="shared" si="85"/>
        <v>19299.478000000003</v>
      </c>
      <c r="L2739" t="s">
        <v>51</v>
      </c>
      <c r="M2739" t="s">
        <v>86</v>
      </c>
      <c r="N2739" t="s">
        <v>29</v>
      </c>
      <c r="O2739" t="s">
        <v>30</v>
      </c>
      <c r="P2739" s="5">
        <v>36.369999999999997</v>
      </c>
      <c r="Q2739">
        <v>2.6</v>
      </c>
      <c r="R2739" t="s">
        <v>23</v>
      </c>
    </row>
    <row r="2740" spans="1:18" x14ac:dyDescent="0.3">
      <c r="A2740" t="s">
        <v>6730</v>
      </c>
      <c r="B2740" s="1">
        <v>44805</v>
      </c>
      <c r="C2740" t="s">
        <v>6731</v>
      </c>
      <c r="D2740" t="s">
        <v>56</v>
      </c>
      <c r="E2740" t="s">
        <v>57</v>
      </c>
      <c r="F2740">
        <v>9</v>
      </c>
      <c r="G2740">
        <v>9</v>
      </c>
      <c r="H2740" s="4">
        <v>1467.06</v>
      </c>
      <c r="I2740" s="4">
        <v>1569.7542000000001</v>
      </c>
      <c r="J2740" s="4">
        <f t="shared" si="84"/>
        <v>912.71780000000103</v>
      </c>
      <c r="K2740" s="4">
        <f t="shared" si="85"/>
        <v>14127.7878</v>
      </c>
      <c r="L2740" t="s">
        <v>47</v>
      </c>
      <c r="M2740" t="s">
        <v>123</v>
      </c>
      <c r="N2740" t="s">
        <v>71</v>
      </c>
      <c r="O2740" t="s">
        <v>89</v>
      </c>
      <c r="P2740" s="5">
        <v>11.53</v>
      </c>
      <c r="Q2740">
        <v>4.5</v>
      </c>
      <c r="R2740" t="s">
        <v>23</v>
      </c>
    </row>
    <row r="2741" spans="1:18" x14ac:dyDescent="0.3">
      <c r="A2741" t="s">
        <v>3326</v>
      </c>
      <c r="B2741" s="1">
        <v>44806</v>
      </c>
      <c r="C2741" t="s">
        <v>3327</v>
      </c>
      <c r="D2741" t="s">
        <v>45</v>
      </c>
      <c r="E2741" t="s">
        <v>46</v>
      </c>
      <c r="F2741">
        <v>8</v>
      </c>
      <c r="G2741">
        <v>7</v>
      </c>
      <c r="H2741" s="4">
        <v>12</v>
      </c>
      <c r="I2741" s="4">
        <v>13.440000000000001</v>
      </c>
      <c r="J2741" s="4">
        <f t="shared" si="84"/>
        <v>-36.289999999999985</v>
      </c>
      <c r="K2741" s="4">
        <f t="shared" si="85"/>
        <v>94.080000000000013</v>
      </c>
      <c r="L2741" t="s">
        <v>66</v>
      </c>
      <c r="M2741" t="s">
        <v>21</v>
      </c>
      <c r="N2741" t="s">
        <v>22</v>
      </c>
      <c r="O2741" t="s">
        <v>30</v>
      </c>
      <c r="P2741" s="5">
        <v>46.37</v>
      </c>
      <c r="Q2741">
        <v>1</v>
      </c>
      <c r="R2741" t="s">
        <v>23</v>
      </c>
    </row>
    <row r="2742" spans="1:18" x14ac:dyDescent="0.3">
      <c r="A2742" t="s">
        <v>5894</v>
      </c>
      <c r="B2742" s="1">
        <v>44806</v>
      </c>
      <c r="C2742" t="s">
        <v>5895</v>
      </c>
      <c r="D2742" t="s">
        <v>77</v>
      </c>
      <c r="E2742" t="s">
        <v>82</v>
      </c>
      <c r="F2742">
        <v>2</v>
      </c>
      <c r="G2742">
        <v>2</v>
      </c>
      <c r="H2742" s="4">
        <v>249.79</v>
      </c>
      <c r="I2742" s="4">
        <v>277.26690000000002</v>
      </c>
      <c r="J2742" s="4">
        <f t="shared" si="84"/>
        <v>29.393800000000059</v>
      </c>
      <c r="K2742" s="4">
        <f t="shared" si="85"/>
        <v>554.53380000000004</v>
      </c>
      <c r="L2742" t="s">
        <v>27</v>
      </c>
      <c r="M2742" t="s">
        <v>86</v>
      </c>
      <c r="N2742" t="s">
        <v>71</v>
      </c>
      <c r="O2742" t="s">
        <v>53</v>
      </c>
      <c r="P2742" s="5">
        <v>25.56</v>
      </c>
      <c r="Q2742">
        <v>1.5</v>
      </c>
      <c r="R2742" t="s">
        <v>23</v>
      </c>
    </row>
    <row r="2743" spans="1:18" x14ac:dyDescent="0.3">
      <c r="A2743" t="s">
        <v>10376</v>
      </c>
      <c r="B2743" s="1">
        <v>44806</v>
      </c>
      <c r="C2743" t="s">
        <v>10377</v>
      </c>
      <c r="D2743" t="s">
        <v>109</v>
      </c>
      <c r="E2743" t="s">
        <v>46</v>
      </c>
      <c r="F2743">
        <v>11</v>
      </c>
      <c r="G2743">
        <v>10</v>
      </c>
      <c r="H2743" s="4">
        <v>150.4</v>
      </c>
      <c r="I2743" s="4">
        <v>165.44000000000003</v>
      </c>
      <c r="J2743" s="4">
        <f t="shared" si="84"/>
        <v>102.08000000000033</v>
      </c>
      <c r="K2743" s="4">
        <f t="shared" si="85"/>
        <v>1654.4000000000003</v>
      </c>
      <c r="L2743" t="s">
        <v>27</v>
      </c>
      <c r="M2743" t="s">
        <v>86</v>
      </c>
      <c r="N2743" t="s">
        <v>36</v>
      </c>
      <c r="O2743" t="s">
        <v>89</v>
      </c>
      <c r="P2743" s="5">
        <v>48.32</v>
      </c>
      <c r="Q2743">
        <v>1.1000000000000001</v>
      </c>
      <c r="R2743" t="s">
        <v>23</v>
      </c>
    </row>
    <row r="2744" spans="1:18" x14ac:dyDescent="0.3">
      <c r="A2744" t="s">
        <v>10442</v>
      </c>
      <c r="B2744" s="1">
        <v>44806</v>
      </c>
      <c r="C2744" t="s">
        <v>10443</v>
      </c>
      <c r="D2744" t="s">
        <v>65</v>
      </c>
      <c r="E2744" t="s">
        <v>82</v>
      </c>
      <c r="F2744">
        <v>9</v>
      </c>
      <c r="G2744">
        <v>7</v>
      </c>
      <c r="H2744" s="4">
        <v>1286.2</v>
      </c>
      <c r="I2744" s="4">
        <v>1479.1299999999999</v>
      </c>
      <c r="J2744" s="4">
        <f t="shared" si="84"/>
        <v>1330.4000000000003</v>
      </c>
      <c r="K2744" s="4">
        <f t="shared" si="85"/>
        <v>10353.91</v>
      </c>
      <c r="L2744" t="s">
        <v>27</v>
      </c>
      <c r="M2744" t="s">
        <v>35</v>
      </c>
      <c r="N2744" t="s">
        <v>29</v>
      </c>
      <c r="O2744" t="s">
        <v>30</v>
      </c>
      <c r="P2744" s="5">
        <v>20.11</v>
      </c>
      <c r="Q2744">
        <v>3.6</v>
      </c>
      <c r="R2744" t="s">
        <v>23</v>
      </c>
    </row>
    <row r="2745" spans="1:18" x14ac:dyDescent="0.3">
      <c r="A2745" t="s">
        <v>1420</v>
      </c>
      <c r="B2745" s="1">
        <v>44807</v>
      </c>
      <c r="C2745" t="s">
        <v>1421</v>
      </c>
      <c r="D2745" t="s">
        <v>100</v>
      </c>
      <c r="E2745" t="s">
        <v>57</v>
      </c>
      <c r="F2745">
        <v>4</v>
      </c>
      <c r="G2745">
        <v>3</v>
      </c>
      <c r="H2745" s="4">
        <v>841.22</v>
      </c>
      <c r="I2745" s="4">
        <v>883.28100000000006</v>
      </c>
      <c r="J2745" s="4">
        <f t="shared" si="84"/>
        <v>118.83300000000045</v>
      </c>
      <c r="K2745" s="4">
        <f t="shared" si="85"/>
        <v>2649.8430000000003</v>
      </c>
      <c r="L2745" t="s">
        <v>66</v>
      </c>
      <c r="M2745" t="s">
        <v>123</v>
      </c>
      <c r="N2745" t="s">
        <v>71</v>
      </c>
      <c r="O2745" t="s">
        <v>53</v>
      </c>
      <c r="P2745" s="5">
        <v>7.35</v>
      </c>
      <c r="Q2745">
        <v>4.2</v>
      </c>
      <c r="R2745" t="s">
        <v>23</v>
      </c>
    </row>
    <row r="2746" spans="1:18" x14ac:dyDescent="0.3">
      <c r="A2746" t="s">
        <v>2495</v>
      </c>
      <c r="B2746" s="1">
        <v>44807</v>
      </c>
      <c r="C2746" t="s">
        <v>2496</v>
      </c>
      <c r="D2746" t="s">
        <v>65</v>
      </c>
      <c r="E2746" t="s">
        <v>82</v>
      </c>
      <c r="F2746">
        <v>14</v>
      </c>
      <c r="G2746">
        <v>13</v>
      </c>
      <c r="H2746" s="4">
        <v>36.79</v>
      </c>
      <c r="I2746" s="4">
        <v>39.365300000000005</v>
      </c>
      <c r="J2746" s="4">
        <f t="shared" si="84"/>
        <v>25.148900000000069</v>
      </c>
      <c r="K2746" s="4">
        <f t="shared" si="85"/>
        <v>511.74890000000005</v>
      </c>
      <c r="L2746" t="s">
        <v>20</v>
      </c>
      <c r="M2746" t="s">
        <v>42</v>
      </c>
      <c r="N2746" t="s">
        <v>22</v>
      </c>
      <c r="O2746" t="s">
        <v>37</v>
      </c>
      <c r="P2746" s="5">
        <v>8.33</v>
      </c>
      <c r="Q2746">
        <v>3.5</v>
      </c>
      <c r="R2746" t="s">
        <v>23</v>
      </c>
    </row>
    <row r="2747" spans="1:18" x14ac:dyDescent="0.3">
      <c r="A2747" t="s">
        <v>3398</v>
      </c>
      <c r="B2747" s="1">
        <v>44807</v>
      </c>
      <c r="C2747" t="s">
        <v>3399</v>
      </c>
      <c r="D2747" t="s">
        <v>56</v>
      </c>
      <c r="E2747" t="s">
        <v>57</v>
      </c>
      <c r="F2747">
        <v>10</v>
      </c>
      <c r="G2747">
        <v>9</v>
      </c>
      <c r="H2747" s="4">
        <v>1424.56</v>
      </c>
      <c r="I2747" s="4">
        <v>1623.9984000000002</v>
      </c>
      <c r="J2747" s="4">
        <f t="shared" si="84"/>
        <v>1749.5656000000026</v>
      </c>
      <c r="K2747" s="4">
        <f t="shared" si="85"/>
        <v>14615.985600000002</v>
      </c>
      <c r="L2747" t="s">
        <v>27</v>
      </c>
      <c r="M2747" t="s">
        <v>28</v>
      </c>
      <c r="N2747" t="s">
        <v>22</v>
      </c>
      <c r="O2747" t="s">
        <v>89</v>
      </c>
      <c r="P2747" s="5">
        <v>45.38</v>
      </c>
      <c r="Q2747">
        <v>1.7</v>
      </c>
      <c r="R2747" t="s">
        <v>23</v>
      </c>
    </row>
    <row r="2748" spans="1:18" x14ac:dyDescent="0.3">
      <c r="A2748" t="s">
        <v>10541</v>
      </c>
      <c r="B2748" s="1">
        <v>44807</v>
      </c>
      <c r="C2748" t="s">
        <v>10542</v>
      </c>
      <c r="D2748" t="s">
        <v>100</v>
      </c>
      <c r="E2748" t="s">
        <v>57</v>
      </c>
      <c r="F2748">
        <v>2</v>
      </c>
      <c r="G2748">
        <v>2</v>
      </c>
      <c r="H2748" s="4">
        <v>1441.44</v>
      </c>
      <c r="I2748" s="4">
        <v>1542.3408000000002</v>
      </c>
      <c r="J2748" s="4">
        <f t="shared" si="84"/>
        <v>173.35160000000025</v>
      </c>
      <c r="K2748" s="4">
        <f t="shared" si="85"/>
        <v>3084.6816000000003</v>
      </c>
      <c r="L2748" t="s">
        <v>66</v>
      </c>
      <c r="M2748" t="s">
        <v>79</v>
      </c>
      <c r="N2748" t="s">
        <v>29</v>
      </c>
      <c r="O2748" t="s">
        <v>53</v>
      </c>
      <c r="P2748" s="5">
        <v>28.45</v>
      </c>
      <c r="Q2748">
        <v>2</v>
      </c>
      <c r="R2748" t="s">
        <v>23</v>
      </c>
    </row>
    <row r="2749" spans="1:18" x14ac:dyDescent="0.3">
      <c r="A2749" t="s">
        <v>10201</v>
      </c>
      <c r="B2749" s="1">
        <v>44808</v>
      </c>
      <c r="C2749" t="s">
        <v>10202</v>
      </c>
      <c r="D2749" t="s">
        <v>65</v>
      </c>
      <c r="E2749" t="s">
        <v>82</v>
      </c>
      <c r="F2749">
        <v>12</v>
      </c>
      <c r="G2749">
        <v>11</v>
      </c>
      <c r="H2749" s="4">
        <v>929.39</v>
      </c>
      <c r="I2749" s="4">
        <v>1068.7984999999999</v>
      </c>
      <c r="J2749" s="4">
        <f t="shared" si="84"/>
        <v>1501.1234999999988</v>
      </c>
      <c r="K2749" s="4">
        <f t="shared" si="85"/>
        <v>11756.783499999998</v>
      </c>
      <c r="L2749" t="s">
        <v>47</v>
      </c>
      <c r="M2749" t="s">
        <v>123</v>
      </c>
      <c r="N2749" t="s">
        <v>22</v>
      </c>
      <c r="O2749" t="s">
        <v>89</v>
      </c>
      <c r="P2749" s="5">
        <v>32.369999999999997</v>
      </c>
      <c r="Q2749">
        <v>1.3</v>
      </c>
      <c r="R2749" t="s">
        <v>23</v>
      </c>
    </row>
    <row r="2750" spans="1:18" x14ac:dyDescent="0.3">
      <c r="A2750" t="s">
        <v>1569</v>
      </c>
      <c r="B2750" s="1">
        <v>44809</v>
      </c>
      <c r="C2750" t="s">
        <v>1570</v>
      </c>
      <c r="D2750" t="s">
        <v>109</v>
      </c>
      <c r="E2750" t="s">
        <v>46</v>
      </c>
      <c r="F2750">
        <v>10</v>
      </c>
      <c r="G2750">
        <v>8</v>
      </c>
      <c r="H2750" s="4">
        <v>1344.83</v>
      </c>
      <c r="I2750" s="4">
        <v>1519.6578999999997</v>
      </c>
      <c r="J2750" s="4">
        <f t="shared" si="84"/>
        <v>1349.2831999999983</v>
      </c>
      <c r="K2750" s="4">
        <f t="shared" si="85"/>
        <v>12157.263199999998</v>
      </c>
      <c r="L2750" t="s">
        <v>66</v>
      </c>
      <c r="M2750" t="s">
        <v>28</v>
      </c>
      <c r="N2750" t="s">
        <v>29</v>
      </c>
      <c r="O2750" t="s">
        <v>89</v>
      </c>
      <c r="P2750" s="5">
        <v>49.34</v>
      </c>
      <c r="Q2750">
        <v>5</v>
      </c>
      <c r="R2750" t="s">
        <v>23</v>
      </c>
    </row>
    <row r="2751" spans="1:18" x14ac:dyDescent="0.3">
      <c r="A2751" t="s">
        <v>4954</v>
      </c>
      <c r="B2751" s="1">
        <v>44809</v>
      </c>
      <c r="C2751" t="s">
        <v>4955</v>
      </c>
      <c r="D2751" t="s">
        <v>33</v>
      </c>
      <c r="E2751" t="s">
        <v>70</v>
      </c>
      <c r="F2751">
        <v>3</v>
      </c>
      <c r="G2751">
        <v>3</v>
      </c>
      <c r="H2751" s="4">
        <v>1269.5999999999999</v>
      </c>
      <c r="I2751" s="4">
        <v>1447.3440000000001</v>
      </c>
      <c r="J2751" s="4">
        <f t="shared" si="84"/>
        <v>498.68200000000041</v>
      </c>
      <c r="K2751" s="4">
        <f t="shared" si="85"/>
        <v>4342.0320000000002</v>
      </c>
      <c r="L2751" t="s">
        <v>27</v>
      </c>
      <c r="M2751" t="s">
        <v>42</v>
      </c>
      <c r="N2751" t="s">
        <v>71</v>
      </c>
      <c r="O2751" t="s">
        <v>37</v>
      </c>
      <c r="P2751" s="5">
        <v>34.549999999999997</v>
      </c>
      <c r="Q2751">
        <v>4.2</v>
      </c>
      <c r="R2751" t="s">
        <v>74</v>
      </c>
    </row>
    <row r="2752" spans="1:18" x14ac:dyDescent="0.3">
      <c r="A2752" t="s">
        <v>7562</v>
      </c>
      <c r="B2752" s="1">
        <v>44809</v>
      </c>
      <c r="C2752" t="s">
        <v>7563</v>
      </c>
      <c r="D2752" t="s">
        <v>77</v>
      </c>
      <c r="E2752" t="s">
        <v>82</v>
      </c>
      <c r="F2752">
        <v>7</v>
      </c>
      <c r="G2752">
        <v>7</v>
      </c>
      <c r="H2752" s="4">
        <v>656.98</v>
      </c>
      <c r="I2752" s="4">
        <v>722.67800000000011</v>
      </c>
      <c r="J2752" s="4">
        <f t="shared" si="84"/>
        <v>427.0960000000004</v>
      </c>
      <c r="K2752" s="4">
        <f t="shared" si="85"/>
        <v>5058.746000000001</v>
      </c>
      <c r="L2752" t="s">
        <v>51</v>
      </c>
      <c r="M2752" t="s">
        <v>28</v>
      </c>
      <c r="N2752" t="s">
        <v>22</v>
      </c>
      <c r="O2752" t="s">
        <v>89</v>
      </c>
      <c r="P2752" s="5">
        <v>32.79</v>
      </c>
      <c r="Q2752">
        <v>2.7</v>
      </c>
      <c r="R2752" t="s">
        <v>23</v>
      </c>
    </row>
    <row r="2753" spans="1:18" x14ac:dyDescent="0.3">
      <c r="A2753" t="s">
        <v>1945</v>
      </c>
      <c r="B2753" s="1">
        <v>44810</v>
      </c>
      <c r="C2753" t="s">
        <v>1946</v>
      </c>
      <c r="D2753" t="s">
        <v>77</v>
      </c>
      <c r="E2753" t="s">
        <v>82</v>
      </c>
      <c r="F2753">
        <v>14</v>
      </c>
      <c r="G2753">
        <v>13</v>
      </c>
      <c r="H2753" s="4">
        <v>506.63</v>
      </c>
      <c r="I2753" s="4">
        <v>562.35930000000008</v>
      </c>
      <c r="J2753" s="4">
        <f t="shared" si="84"/>
        <v>721.98090000000138</v>
      </c>
      <c r="K2753" s="4">
        <f t="shared" si="85"/>
        <v>7310.670900000001</v>
      </c>
      <c r="L2753" t="s">
        <v>51</v>
      </c>
      <c r="M2753" t="s">
        <v>79</v>
      </c>
      <c r="N2753" t="s">
        <v>36</v>
      </c>
      <c r="O2753" t="s">
        <v>53</v>
      </c>
      <c r="P2753" s="5">
        <v>2.5</v>
      </c>
      <c r="Q2753">
        <v>2.4</v>
      </c>
      <c r="R2753" t="s">
        <v>23</v>
      </c>
    </row>
    <row r="2754" spans="1:18" x14ac:dyDescent="0.3">
      <c r="A2754" t="s">
        <v>7652</v>
      </c>
      <c r="B2754" s="1">
        <v>44810</v>
      </c>
      <c r="C2754" t="s">
        <v>7653</v>
      </c>
      <c r="D2754" t="s">
        <v>133</v>
      </c>
      <c r="E2754" t="s">
        <v>50</v>
      </c>
      <c r="F2754">
        <v>1</v>
      </c>
      <c r="G2754">
        <v>1</v>
      </c>
      <c r="H2754" s="4">
        <v>1295.03</v>
      </c>
      <c r="I2754" s="4">
        <v>1424.5330000000001</v>
      </c>
      <c r="J2754" s="4">
        <f t="shared" ref="J2754:J2817" si="86">(G2754*I2754)-(G2754*H2754)-P2754</f>
        <v>125.05300000000015</v>
      </c>
      <c r="K2754" s="4">
        <f t="shared" ref="K2754:K2817" si="87">G2754*I2754</f>
        <v>1424.5330000000001</v>
      </c>
      <c r="L2754" t="s">
        <v>66</v>
      </c>
      <c r="M2754" t="s">
        <v>35</v>
      </c>
      <c r="N2754" t="s">
        <v>36</v>
      </c>
      <c r="O2754" t="s">
        <v>89</v>
      </c>
      <c r="P2754" s="5">
        <v>4.45</v>
      </c>
      <c r="Q2754">
        <v>4.7</v>
      </c>
      <c r="R2754" t="s">
        <v>74</v>
      </c>
    </row>
    <row r="2755" spans="1:18" x14ac:dyDescent="0.3">
      <c r="A2755" t="s">
        <v>855</v>
      </c>
      <c r="B2755" s="1">
        <v>44811</v>
      </c>
      <c r="C2755" t="s">
        <v>856</v>
      </c>
      <c r="D2755" t="s">
        <v>40</v>
      </c>
      <c r="E2755" t="s">
        <v>57</v>
      </c>
      <c r="F2755">
        <v>19</v>
      </c>
      <c r="G2755">
        <v>19</v>
      </c>
      <c r="H2755" s="4">
        <v>616.85</v>
      </c>
      <c r="I2755" s="4">
        <v>709.37749999999994</v>
      </c>
      <c r="J2755" s="4">
        <f t="shared" si="86"/>
        <v>1721.5324999999991</v>
      </c>
      <c r="K2755" s="4">
        <f t="shared" si="87"/>
        <v>13478.172499999999</v>
      </c>
      <c r="L2755" t="s">
        <v>47</v>
      </c>
      <c r="M2755" t="s">
        <v>86</v>
      </c>
      <c r="N2755" t="s">
        <v>71</v>
      </c>
      <c r="O2755" t="s">
        <v>89</v>
      </c>
      <c r="P2755" s="5">
        <v>36.49</v>
      </c>
      <c r="Q2755">
        <v>1.8</v>
      </c>
      <c r="R2755" t="s">
        <v>74</v>
      </c>
    </row>
    <row r="2756" spans="1:18" x14ac:dyDescent="0.3">
      <c r="A2756" t="s">
        <v>3755</v>
      </c>
      <c r="B2756" s="1">
        <v>44811</v>
      </c>
      <c r="C2756" t="s">
        <v>3756</v>
      </c>
      <c r="D2756" t="s">
        <v>116</v>
      </c>
      <c r="E2756" t="s">
        <v>50</v>
      </c>
      <c r="F2756">
        <v>5</v>
      </c>
      <c r="G2756">
        <v>4</v>
      </c>
      <c r="H2756" s="4">
        <v>736.46</v>
      </c>
      <c r="I2756" s="4">
        <v>824.8352000000001</v>
      </c>
      <c r="J2756" s="4">
        <f t="shared" si="86"/>
        <v>324.60080000000028</v>
      </c>
      <c r="K2756" s="4">
        <f t="shared" si="87"/>
        <v>3299.3408000000004</v>
      </c>
      <c r="L2756" t="s">
        <v>51</v>
      </c>
      <c r="M2756" t="s">
        <v>86</v>
      </c>
      <c r="N2756" t="s">
        <v>36</v>
      </c>
      <c r="O2756" t="s">
        <v>89</v>
      </c>
      <c r="P2756" s="5">
        <v>28.9</v>
      </c>
      <c r="Q2756">
        <v>2.5</v>
      </c>
      <c r="R2756" t="s">
        <v>23</v>
      </c>
    </row>
    <row r="2757" spans="1:18" x14ac:dyDescent="0.3">
      <c r="A2757" t="s">
        <v>3974</v>
      </c>
      <c r="B2757" s="1">
        <v>44811</v>
      </c>
      <c r="C2757" t="s">
        <v>3975</v>
      </c>
      <c r="D2757" t="s">
        <v>61</v>
      </c>
      <c r="E2757" t="s">
        <v>70</v>
      </c>
      <c r="F2757">
        <v>9</v>
      </c>
      <c r="G2757">
        <v>8</v>
      </c>
      <c r="H2757" s="4">
        <v>923.11</v>
      </c>
      <c r="I2757" s="4">
        <v>969.26550000000009</v>
      </c>
      <c r="J2757" s="4">
        <f t="shared" si="86"/>
        <v>334.91400000000061</v>
      </c>
      <c r="K2757" s="4">
        <f t="shared" si="87"/>
        <v>7754.1240000000007</v>
      </c>
      <c r="L2757" t="s">
        <v>66</v>
      </c>
      <c r="M2757" t="s">
        <v>79</v>
      </c>
      <c r="N2757" t="s">
        <v>36</v>
      </c>
      <c r="O2757" t="s">
        <v>53</v>
      </c>
      <c r="P2757" s="5">
        <v>34.33</v>
      </c>
      <c r="Q2757">
        <v>2.6</v>
      </c>
      <c r="R2757" t="s">
        <v>23</v>
      </c>
    </row>
    <row r="2758" spans="1:18" x14ac:dyDescent="0.3">
      <c r="A2758" t="s">
        <v>8055</v>
      </c>
      <c r="B2758" s="1">
        <v>44811</v>
      </c>
      <c r="C2758" t="s">
        <v>8056</v>
      </c>
      <c r="D2758" t="s">
        <v>109</v>
      </c>
      <c r="E2758" t="s">
        <v>46</v>
      </c>
      <c r="F2758">
        <v>13</v>
      </c>
      <c r="G2758">
        <v>12</v>
      </c>
      <c r="H2758" s="4">
        <v>752.91</v>
      </c>
      <c r="I2758" s="4">
        <v>820.67190000000005</v>
      </c>
      <c r="J2758" s="4">
        <f t="shared" si="86"/>
        <v>777.98279999999966</v>
      </c>
      <c r="K2758" s="4">
        <f t="shared" si="87"/>
        <v>9848.0627999999997</v>
      </c>
      <c r="L2758" t="s">
        <v>51</v>
      </c>
      <c r="M2758" t="s">
        <v>42</v>
      </c>
      <c r="N2758" t="s">
        <v>36</v>
      </c>
      <c r="O2758" t="s">
        <v>53</v>
      </c>
      <c r="P2758" s="5">
        <v>35.159999999999997</v>
      </c>
      <c r="Q2758">
        <v>2.2999999999999998</v>
      </c>
      <c r="R2758" t="s">
        <v>23</v>
      </c>
    </row>
    <row r="2759" spans="1:18" x14ac:dyDescent="0.3">
      <c r="A2759" t="s">
        <v>9769</v>
      </c>
      <c r="B2759" s="1">
        <v>44811</v>
      </c>
      <c r="C2759" t="s">
        <v>9770</v>
      </c>
      <c r="D2759" t="s">
        <v>133</v>
      </c>
      <c r="E2759" t="s">
        <v>50</v>
      </c>
      <c r="F2759">
        <v>14</v>
      </c>
      <c r="G2759">
        <v>13</v>
      </c>
      <c r="H2759" s="4">
        <v>1073.22</v>
      </c>
      <c r="I2759" s="4">
        <v>1234.203</v>
      </c>
      <c r="J2759" s="4">
        <f t="shared" si="86"/>
        <v>2086.6089999999986</v>
      </c>
      <c r="K2759" s="4">
        <f t="shared" si="87"/>
        <v>16044.638999999999</v>
      </c>
      <c r="L2759" t="s">
        <v>27</v>
      </c>
      <c r="M2759" t="s">
        <v>21</v>
      </c>
      <c r="N2759" t="s">
        <v>29</v>
      </c>
      <c r="O2759" t="s">
        <v>37</v>
      </c>
      <c r="P2759" s="5">
        <v>6.17</v>
      </c>
      <c r="Q2759">
        <v>4.8</v>
      </c>
      <c r="R2759" t="s">
        <v>23</v>
      </c>
    </row>
    <row r="2760" spans="1:18" x14ac:dyDescent="0.3">
      <c r="A2760" t="s">
        <v>10259</v>
      </c>
      <c r="B2760" s="1">
        <v>44811</v>
      </c>
      <c r="C2760" t="s">
        <v>10260</v>
      </c>
      <c r="D2760" t="s">
        <v>40</v>
      </c>
      <c r="E2760" t="s">
        <v>57</v>
      </c>
      <c r="F2760">
        <v>5</v>
      </c>
      <c r="G2760">
        <v>4</v>
      </c>
      <c r="H2760" s="4">
        <v>829.72</v>
      </c>
      <c r="I2760" s="4">
        <v>912.69200000000012</v>
      </c>
      <c r="J2760" s="4">
        <f t="shared" si="86"/>
        <v>324.74800000000039</v>
      </c>
      <c r="K2760" s="4">
        <f t="shared" si="87"/>
        <v>3650.7680000000005</v>
      </c>
      <c r="L2760" t="s">
        <v>20</v>
      </c>
      <c r="M2760" t="s">
        <v>28</v>
      </c>
      <c r="N2760" t="s">
        <v>71</v>
      </c>
      <c r="O2760" t="s">
        <v>30</v>
      </c>
      <c r="P2760" s="5">
        <v>7.14</v>
      </c>
      <c r="Q2760">
        <v>5</v>
      </c>
      <c r="R2760" t="s">
        <v>23</v>
      </c>
    </row>
    <row r="2761" spans="1:18" x14ac:dyDescent="0.3">
      <c r="A2761" t="s">
        <v>1711</v>
      </c>
      <c r="B2761" s="1">
        <v>44812</v>
      </c>
      <c r="C2761" t="s">
        <v>1712</v>
      </c>
      <c r="D2761" t="s">
        <v>141</v>
      </c>
      <c r="E2761" t="s">
        <v>50</v>
      </c>
      <c r="F2761">
        <v>17</v>
      </c>
      <c r="G2761">
        <v>16</v>
      </c>
      <c r="H2761" s="4">
        <v>871.56</v>
      </c>
      <c r="I2761" s="4">
        <v>932.56920000000002</v>
      </c>
      <c r="J2761" s="4">
        <f t="shared" si="86"/>
        <v>970.03720000000123</v>
      </c>
      <c r="K2761" s="4">
        <f t="shared" si="87"/>
        <v>14921.1072</v>
      </c>
      <c r="L2761" t="s">
        <v>51</v>
      </c>
      <c r="M2761" t="s">
        <v>28</v>
      </c>
      <c r="N2761" t="s">
        <v>71</v>
      </c>
      <c r="O2761" t="s">
        <v>89</v>
      </c>
      <c r="P2761" s="5">
        <v>6.11</v>
      </c>
      <c r="Q2761">
        <v>3.8</v>
      </c>
      <c r="R2761" t="s">
        <v>23</v>
      </c>
    </row>
    <row r="2762" spans="1:18" x14ac:dyDescent="0.3">
      <c r="A2762" t="s">
        <v>2080</v>
      </c>
      <c r="B2762" s="1">
        <v>44812</v>
      </c>
      <c r="C2762" t="s">
        <v>2081</v>
      </c>
      <c r="D2762" t="s">
        <v>109</v>
      </c>
      <c r="E2762" t="s">
        <v>46</v>
      </c>
      <c r="F2762">
        <v>13</v>
      </c>
      <c r="G2762">
        <v>12</v>
      </c>
      <c r="H2762" s="4">
        <v>848</v>
      </c>
      <c r="I2762" s="4">
        <v>966.72000000000014</v>
      </c>
      <c r="J2762" s="4">
        <f t="shared" si="86"/>
        <v>1399.1200000000013</v>
      </c>
      <c r="K2762" s="4">
        <f t="shared" si="87"/>
        <v>11600.640000000001</v>
      </c>
      <c r="L2762" t="s">
        <v>47</v>
      </c>
      <c r="M2762" t="s">
        <v>86</v>
      </c>
      <c r="N2762" t="s">
        <v>71</v>
      </c>
      <c r="O2762" t="s">
        <v>53</v>
      </c>
      <c r="P2762" s="5">
        <v>25.52</v>
      </c>
      <c r="Q2762">
        <v>1.6</v>
      </c>
      <c r="R2762" t="s">
        <v>23</v>
      </c>
    </row>
    <row r="2763" spans="1:18" x14ac:dyDescent="0.3">
      <c r="A2763" t="s">
        <v>248</v>
      </c>
      <c r="B2763" s="1">
        <v>44813</v>
      </c>
      <c r="C2763" t="s">
        <v>249</v>
      </c>
      <c r="D2763" t="s">
        <v>133</v>
      </c>
      <c r="E2763" t="s">
        <v>50</v>
      </c>
      <c r="F2763">
        <v>18</v>
      </c>
      <c r="G2763">
        <v>14</v>
      </c>
      <c r="H2763" s="4">
        <v>28.51</v>
      </c>
      <c r="I2763" s="4">
        <v>31.075900000000004</v>
      </c>
      <c r="J2763" s="4">
        <f t="shared" si="86"/>
        <v>26.372600000000045</v>
      </c>
      <c r="K2763" s="4">
        <f t="shared" si="87"/>
        <v>435.06260000000009</v>
      </c>
      <c r="L2763" t="s">
        <v>47</v>
      </c>
      <c r="M2763" t="s">
        <v>86</v>
      </c>
      <c r="N2763" t="s">
        <v>22</v>
      </c>
      <c r="O2763" t="s">
        <v>37</v>
      </c>
      <c r="P2763" s="5">
        <v>9.5500000000000007</v>
      </c>
      <c r="Q2763">
        <v>1.9</v>
      </c>
      <c r="R2763" t="s">
        <v>74</v>
      </c>
    </row>
    <row r="2764" spans="1:18" x14ac:dyDescent="0.3">
      <c r="A2764" t="s">
        <v>1715</v>
      </c>
      <c r="B2764" s="1">
        <v>44813</v>
      </c>
      <c r="C2764" t="s">
        <v>1716</v>
      </c>
      <c r="D2764" t="s">
        <v>40</v>
      </c>
      <c r="E2764" t="s">
        <v>57</v>
      </c>
      <c r="F2764">
        <v>18</v>
      </c>
      <c r="G2764">
        <v>14</v>
      </c>
      <c r="H2764" s="4">
        <v>557.15</v>
      </c>
      <c r="I2764" s="4">
        <v>635.15100000000007</v>
      </c>
      <c r="J2764" s="4">
        <f t="shared" si="86"/>
        <v>1084.6340000000018</v>
      </c>
      <c r="K2764" s="4">
        <f t="shared" si="87"/>
        <v>8892.1140000000014</v>
      </c>
      <c r="L2764" t="s">
        <v>27</v>
      </c>
      <c r="M2764" t="s">
        <v>21</v>
      </c>
      <c r="N2764" t="s">
        <v>29</v>
      </c>
      <c r="O2764" t="s">
        <v>37</v>
      </c>
      <c r="P2764" s="5">
        <v>7.38</v>
      </c>
      <c r="Q2764">
        <v>3</v>
      </c>
      <c r="R2764" t="s">
        <v>23</v>
      </c>
    </row>
    <row r="2765" spans="1:18" x14ac:dyDescent="0.3">
      <c r="A2765" t="s">
        <v>1882</v>
      </c>
      <c r="B2765" s="1">
        <v>44813</v>
      </c>
      <c r="C2765" t="s">
        <v>1883</v>
      </c>
      <c r="D2765" t="s">
        <v>141</v>
      </c>
      <c r="E2765" t="s">
        <v>50</v>
      </c>
      <c r="F2765">
        <v>7</v>
      </c>
      <c r="G2765">
        <v>6</v>
      </c>
      <c r="H2765" s="4">
        <v>870.79</v>
      </c>
      <c r="I2765" s="4">
        <v>923.03740000000005</v>
      </c>
      <c r="J2765" s="4">
        <f t="shared" si="86"/>
        <v>304.19440000000026</v>
      </c>
      <c r="K2765" s="4">
        <f t="shared" si="87"/>
        <v>5538.2244000000001</v>
      </c>
      <c r="L2765" t="s">
        <v>51</v>
      </c>
      <c r="M2765" t="s">
        <v>35</v>
      </c>
      <c r="N2765" t="s">
        <v>36</v>
      </c>
      <c r="O2765" t="s">
        <v>53</v>
      </c>
      <c r="P2765" s="5">
        <v>9.2899999999999991</v>
      </c>
      <c r="Q2765">
        <v>3.4</v>
      </c>
      <c r="R2765" t="s">
        <v>23</v>
      </c>
    </row>
    <row r="2766" spans="1:18" x14ac:dyDescent="0.3">
      <c r="A2766" t="s">
        <v>6796</v>
      </c>
      <c r="B2766" s="1">
        <v>44813</v>
      </c>
      <c r="C2766" t="s">
        <v>6797</v>
      </c>
      <c r="D2766" t="s">
        <v>100</v>
      </c>
      <c r="E2766" t="s">
        <v>57</v>
      </c>
      <c r="F2766">
        <v>16</v>
      </c>
      <c r="G2766">
        <v>14</v>
      </c>
      <c r="H2766" s="4">
        <v>881.4</v>
      </c>
      <c r="I2766" s="4">
        <v>969.54000000000008</v>
      </c>
      <c r="J2766" s="4">
        <f t="shared" si="86"/>
        <v>1223.3400000000011</v>
      </c>
      <c r="K2766" s="4">
        <f t="shared" si="87"/>
        <v>13573.560000000001</v>
      </c>
      <c r="L2766" t="s">
        <v>20</v>
      </c>
      <c r="M2766" t="s">
        <v>123</v>
      </c>
      <c r="N2766" t="s">
        <v>22</v>
      </c>
      <c r="O2766" t="s">
        <v>53</v>
      </c>
      <c r="P2766" s="5">
        <v>10.62</v>
      </c>
      <c r="Q2766">
        <v>2.5</v>
      </c>
      <c r="R2766" t="s">
        <v>23</v>
      </c>
    </row>
    <row r="2767" spans="1:18" x14ac:dyDescent="0.3">
      <c r="A2767" t="s">
        <v>1097</v>
      </c>
      <c r="B2767" s="1">
        <v>44814</v>
      </c>
      <c r="C2767" t="s">
        <v>1098</v>
      </c>
      <c r="D2767" t="s">
        <v>33</v>
      </c>
      <c r="E2767" t="s">
        <v>70</v>
      </c>
      <c r="F2767">
        <v>15</v>
      </c>
      <c r="G2767">
        <v>14</v>
      </c>
      <c r="H2767" s="4">
        <v>108.37</v>
      </c>
      <c r="I2767" s="4">
        <v>115.95590000000001</v>
      </c>
      <c r="J2767" s="4">
        <f t="shared" si="86"/>
        <v>82.662600000000083</v>
      </c>
      <c r="K2767" s="4">
        <f t="shared" si="87"/>
        <v>1623.3826000000001</v>
      </c>
      <c r="L2767" t="s">
        <v>66</v>
      </c>
      <c r="M2767" t="s">
        <v>28</v>
      </c>
      <c r="N2767" t="s">
        <v>36</v>
      </c>
      <c r="O2767" t="s">
        <v>67</v>
      </c>
      <c r="P2767" s="5">
        <v>23.54</v>
      </c>
      <c r="Q2767">
        <v>1.5</v>
      </c>
      <c r="R2767" t="s">
        <v>23</v>
      </c>
    </row>
    <row r="2768" spans="1:18" x14ac:dyDescent="0.3">
      <c r="A2768" t="s">
        <v>2759</v>
      </c>
      <c r="B2768" s="1">
        <v>44814</v>
      </c>
      <c r="C2768" t="s">
        <v>2760</v>
      </c>
      <c r="D2768" t="s">
        <v>85</v>
      </c>
      <c r="E2768" t="s">
        <v>82</v>
      </c>
      <c r="F2768">
        <v>6</v>
      </c>
      <c r="G2768">
        <v>5</v>
      </c>
      <c r="H2768" s="4">
        <v>358.52</v>
      </c>
      <c r="I2768" s="4">
        <v>387.20159999999998</v>
      </c>
      <c r="J2768" s="4">
        <f t="shared" si="86"/>
        <v>102.1879999999999</v>
      </c>
      <c r="K2768" s="4">
        <f t="shared" si="87"/>
        <v>1936.0079999999998</v>
      </c>
      <c r="L2768" t="s">
        <v>47</v>
      </c>
      <c r="M2768" t="s">
        <v>86</v>
      </c>
      <c r="N2768" t="s">
        <v>36</v>
      </c>
      <c r="O2768" t="s">
        <v>53</v>
      </c>
      <c r="P2768" s="5">
        <v>41.22</v>
      </c>
      <c r="Q2768">
        <v>2.9</v>
      </c>
      <c r="R2768" t="s">
        <v>23</v>
      </c>
    </row>
    <row r="2769" spans="1:18" x14ac:dyDescent="0.3">
      <c r="A2769" t="s">
        <v>9386</v>
      </c>
      <c r="B2769" s="1">
        <v>44814</v>
      </c>
      <c r="C2769" t="s">
        <v>9387</v>
      </c>
      <c r="D2769" t="s">
        <v>116</v>
      </c>
      <c r="E2769" t="s">
        <v>50</v>
      </c>
      <c r="F2769">
        <v>2</v>
      </c>
      <c r="G2769">
        <v>2</v>
      </c>
      <c r="H2769" s="4">
        <v>876.88</v>
      </c>
      <c r="I2769" s="4">
        <v>964.5680000000001</v>
      </c>
      <c r="J2769" s="4">
        <f t="shared" si="86"/>
        <v>166.14600000000021</v>
      </c>
      <c r="K2769" s="4">
        <f t="shared" si="87"/>
        <v>1929.1360000000002</v>
      </c>
      <c r="L2769" t="s">
        <v>47</v>
      </c>
      <c r="M2769" t="s">
        <v>86</v>
      </c>
      <c r="N2769" t="s">
        <v>29</v>
      </c>
      <c r="O2769" t="s">
        <v>53</v>
      </c>
      <c r="P2769" s="5">
        <v>9.23</v>
      </c>
      <c r="Q2769">
        <v>3.1</v>
      </c>
      <c r="R2769" t="s">
        <v>74</v>
      </c>
    </row>
    <row r="2770" spans="1:18" x14ac:dyDescent="0.3">
      <c r="A2770" t="s">
        <v>10152</v>
      </c>
      <c r="B2770" s="1">
        <v>44814</v>
      </c>
      <c r="C2770" t="s">
        <v>10153</v>
      </c>
      <c r="D2770" t="s">
        <v>130</v>
      </c>
      <c r="E2770" t="s">
        <v>82</v>
      </c>
      <c r="F2770">
        <v>18</v>
      </c>
      <c r="G2770">
        <v>18</v>
      </c>
      <c r="H2770" s="4">
        <v>1412.79</v>
      </c>
      <c r="I2770" s="4">
        <v>1554.0690000000002</v>
      </c>
      <c r="J2770" s="4">
        <f t="shared" si="86"/>
        <v>2529.7420000000006</v>
      </c>
      <c r="K2770" s="4">
        <f t="shared" si="87"/>
        <v>27973.242000000002</v>
      </c>
      <c r="L2770" t="s">
        <v>51</v>
      </c>
      <c r="M2770" t="s">
        <v>42</v>
      </c>
      <c r="N2770" t="s">
        <v>71</v>
      </c>
      <c r="O2770" t="s">
        <v>30</v>
      </c>
      <c r="P2770" s="5">
        <v>13.28</v>
      </c>
      <c r="Q2770">
        <v>0</v>
      </c>
      <c r="R2770" t="s">
        <v>23</v>
      </c>
    </row>
    <row r="2771" spans="1:18" x14ac:dyDescent="0.3">
      <c r="A2771" t="s">
        <v>3710</v>
      </c>
      <c r="B2771" s="1">
        <v>44815</v>
      </c>
      <c r="C2771" t="s">
        <v>3711</v>
      </c>
      <c r="D2771" t="s">
        <v>40</v>
      </c>
      <c r="E2771" t="s">
        <v>57</v>
      </c>
      <c r="F2771">
        <v>4</v>
      </c>
      <c r="G2771">
        <v>3</v>
      </c>
      <c r="H2771" s="4">
        <v>1468.07</v>
      </c>
      <c r="I2771" s="4">
        <v>1541.4735000000001</v>
      </c>
      <c r="J2771" s="4">
        <f t="shared" si="86"/>
        <v>218.67050000000015</v>
      </c>
      <c r="K2771" s="4">
        <f t="shared" si="87"/>
        <v>4624.4205000000002</v>
      </c>
      <c r="L2771" t="s">
        <v>51</v>
      </c>
      <c r="M2771" t="s">
        <v>123</v>
      </c>
      <c r="N2771" t="s">
        <v>71</v>
      </c>
      <c r="O2771" t="s">
        <v>67</v>
      </c>
      <c r="P2771" s="5">
        <v>1.54</v>
      </c>
      <c r="Q2771">
        <v>2.6</v>
      </c>
      <c r="R2771" t="s">
        <v>23</v>
      </c>
    </row>
    <row r="2772" spans="1:18" x14ac:dyDescent="0.3">
      <c r="A2772" t="s">
        <v>9926</v>
      </c>
      <c r="B2772" s="1">
        <v>44815</v>
      </c>
      <c r="C2772" t="s">
        <v>9927</v>
      </c>
      <c r="D2772" t="s">
        <v>40</v>
      </c>
      <c r="E2772" t="s">
        <v>57</v>
      </c>
      <c r="F2772">
        <v>9</v>
      </c>
      <c r="G2772">
        <v>9</v>
      </c>
      <c r="H2772" s="4">
        <v>142.72999999999999</v>
      </c>
      <c r="I2772" s="4">
        <v>149.8665</v>
      </c>
      <c r="J2772" s="4">
        <f t="shared" si="86"/>
        <v>20.158500000000167</v>
      </c>
      <c r="K2772" s="4">
        <f t="shared" si="87"/>
        <v>1348.7985000000001</v>
      </c>
      <c r="L2772" t="s">
        <v>47</v>
      </c>
      <c r="M2772" t="s">
        <v>86</v>
      </c>
      <c r="N2772" t="s">
        <v>71</v>
      </c>
      <c r="O2772" t="s">
        <v>37</v>
      </c>
      <c r="P2772" s="5">
        <v>44.07</v>
      </c>
      <c r="Q2772">
        <v>1</v>
      </c>
      <c r="R2772" t="s">
        <v>74</v>
      </c>
    </row>
    <row r="2773" spans="1:18" x14ac:dyDescent="0.3">
      <c r="A2773" t="s">
        <v>10492</v>
      </c>
      <c r="B2773" s="1">
        <v>44815</v>
      </c>
      <c r="C2773" t="s">
        <v>10493</v>
      </c>
      <c r="D2773" t="s">
        <v>100</v>
      </c>
      <c r="E2773" t="s">
        <v>57</v>
      </c>
      <c r="F2773">
        <v>1</v>
      </c>
      <c r="G2773">
        <v>1</v>
      </c>
      <c r="H2773" s="4">
        <v>501.14</v>
      </c>
      <c r="I2773" s="4">
        <v>576.31099999999992</v>
      </c>
      <c r="J2773" s="4">
        <f t="shared" si="86"/>
        <v>51.360999999999933</v>
      </c>
      <c r="K2773" s="4">
        <f t="shared" si="87"/>
        <v>576.31099999999992</v>
      </c>
      <c r="L2773" t="s">
        <v>47</v>
      </c>
      <c r="M2773" t="s">
        <v>79</v>
      </c>
      <c r="N2773" t="s">
        <v>36</v>
      </c>
      <c r="O2773" t="s">
        <v>30</v>
      </c>
      <c r="P2773" s="5">
        <v>23.81</v>
      </c>
      <c r="Q2773">
        <v>1.8</v>
      </c>
      <c r="R2773" t="s">
        <v>74</v>
      </c>
    </row>
    <row r="2774" spans="1:18" x14ac:dyDescent="0.3">
      <c r="A2774" t="s">
        <v>583</v>
      </c>
      <c r="B2774" s="1">
        <v>44816</v>
      </c>
      <c r="C2774" t="s">
        <v>584</v>
      </c>
      <c r="D2774" t="s">
        <v>65</v>
      </c>
      <c r="E2774" t="s">
        <v>82</v>
      </c>
      <c r="F2774">
        <v>19</v>
      </c>
      <c r="G2774">
        <v>18</v>
      </c>
      <c r="H2774" s="4">
        <v>683.65</v>
      </c>
      <c r="I2774" s="4">
        <v>786.19749999999988</v>
      </c>
      <c r="J2774" s="4">
        <f t="shared" si="86"/>
        <v>1845.7449999999997</v>
      </c>
      <c r="K2774" s="4">
        <f t="shared" si="87"/>
        <v>14151.554999999998</v>
      </c>
      <c r="L2774" t="s">
        <v>20</v>
      </c>
      <c r="M2774" t="s">
        <v>86</v>
      </c>
      <c r="N2774" t="s">
        <v>36</v>
      </c>
      <c r="O2774" t="s">
        <v>67</v>
      </c>
      <c r="P2774" s="5">
        <v>0.11</v>
      </c>
      <c r="Q2774">
        <v>1.1000000000000001</v>
      </c>
      <c r="R2774" t="s">
        <v>23</v>
      </c>
    </row>
    <row r="2775" spans="1:18" x14ac:dyDescent="0.3">
      <c r="A2775" t="s">
        <v>6790</v>
      </c>
      <c r="B2775" s="1">
        <v>44816</v>
      </c>
      <c r="C2775" t="s">
        <v>6791</v>
      </c>
      <c r="D2775" t="s">
        <v>56</v>
      </c>
      <c r="E2775" t="s">
        <v>57</v>
      </c>
      <c r="F2775">
        <v>4</v>
      </c>
      <c r="G2775">
        <v>3</v>
      </c>
      <c r="H2775" s="4">
        <v>665.44</v>
      </c>
      <c r="I2775" s="4">
        <v>725.32960000000014</v>
      </c>
      <c r="J2775" s="4">
        <f t="shared" si="86"/>
        <v>174.66880000000037</v>
      </c>
      <c r="K2775" s="4">
        <f t="shared" si="87"/>
        <v>2175.9888000000005</v>
      </c>
      <c r="L2775" t="s">
        <v>47</v>
      </c>
      <c r="M2775" t="s">
        <v>35</v>
      </c>
      <c r="N2775" t="s">
        <v>22</v>
      </c>
      <c r="O2775" t="s">
        <v>89</v>
      </c>
      <c r="P2775" s="5">
        <v>5</v>
      </c>
      <c r="Q2775">
        <v>1.4</v>
      </c>
      <c r="R2775" t="s">
        <v>23</v>
      </c>
    </row>
    <row r="2776" spans="1:18" x14ac:dyDescent="0.3">
      <c r="A2776" t="s">
        <v>8748</v>
      </c>
      <c r="B2776" s="1">
        <v>44816</v>
      </c>
      <c r="C2776" t="s">
        <v>8749</v>
      </c>
      <c r="D2776" t="s">
        <v>61</v>
      </c>
      <c r="E2776" t="s">
        <v>70</v>
      </c>
      <c r="F2776">
        <v>20</v>
      </c>
      <c r="G2776">
        <v>19</v>
      </c>
      <c r="H2776" s="4">
        <v>1240.79</v>
      </c>
      <c r="I2776" s="4">
        <v>1352.4611</v>
      </c>
      <c r="J2776" s="4">
        <f t="shared" si="86"/>
        <v>2093.0109000000029</v>
      </c>
      <c r="K2776" s="4">
        <f t="shared" si="87"/>
        <v>25696.760900000001</v>
      </c>
      <c r="L2776" t="s">
        <v>47</v>
      </c>
      <c r="M2776" t="s">
        <v>28</v>
      </c>
      <c r="N2776" t="s">
        <v>29</v>
      </c>
      <c r="O2776" t="s">
        <v>67</v>
      </c>
      <c r="P2776" s="5">
        <v>28.74</v>
      </c>
      <c r="Q2776">
        <v>3.4</v>
      </c>
      <c r="R2776" t="s">
        <v>23</v>
      </c>
    </row>
    <row r="2777" spans="1:18" x14ac:dyDescent="0.3">
      <c r="A2777" t="s">
        <v>5998</v>
      </c>
      <c r="B2777" s="1">
        <v>44817</v>
      </c>
      <c r="C2777" t="s">
        <v>5999</v>
      </c>
      <c r="D2777" t="s">
        <v>94</v>
      </c>
      <c r="E2777" t="s">
        <v>50</v>
      </c>
      <c r="F2777">
        <v>19</v>
      </c>
      <c r="G2777">
        <v>19</v>
      </c>
      <c r="H2777" s="4">
        <v>234.56</v>
      </c>
      <c r="I2777" s="4">
        <v>267.39840000000004</v>
      </c>
      <c r="J2777" s="4">
        <f t="shared" si="86"/>
        <v>595.11960000000045</v>
      </c>
      <c r="K2777" s="4">
        <f t="shared" si="87"/>
        <v>5080.5696000000007</v>
      </c>
      <c r="L2777" t="s">
        <v>66</v>
      </c>
      <c r="M2777" t="s">
        <v>86</v>
      </c>
      <c r="N2777" t="s">
        <v>29</v>
      </c>
      <c r="O2777" t="s">
        <v>37</v>
      </c>
      <c r="P2777" s="5">
        <v>28.81</v>
      </c>
      <c r="Q2777">
        <v>2.1</v>
      </c>
      <c r="R2777" t="s">
        <v>23</v>
      </c>
    </row>
    <row r="2778" spans="1:18" x14ac:dyDescent="0.3">
      <c r="A2778" t="s">
        <v>7886</v>
      </c>
      <c r="B2778" s="1">
        <v>44817</v>
      </c>
      <c r="C2778" t="s">
        <v>7887</v>
      </c>
      <c r="D2778" t="s">
        <v>141</v>
      </c>
      <c r="E2778" t="s">
        <v>50</v>
      </c>
      <c r="F2778">
        <v>16</v>
      </c>
      <c r="G2778">
        <v>16</v>
      </c>
      <c r="H2778" s="4">
        <v>586.27</v>
      </c>
      <c r="I2778" s="4">
        <v>662.48509999999987</v>
      </c>
      <c r="J2778" s="4">
        <f t="shared" si="86"/>
        <v>1213.4615999999983</v>
      </c>
      <c r="K2778" s="4">
        <f t="shared" si="87"/>
        <v>10599.761599999998</v>
      </c>
      <c r="L2778" t="s">
        <v>51</v>
      </c>
      <c r="M2778" t="s">
        <v>86</v>
      </c>
      <c r="N2778" t="s">
        <v>36</v>
      </c>
      <c r="O2778" t="s">
        <v>53</v>
      </c>
      <c r="P2778" s="5">
        <v>5.98</v>
      </c>
      <c r="Q2778">
        <v>1.8</v>
      </c>
      <c r="R2778" t="s">
        <v>23</v>
      </c>
    </row>
    <row r="2779" spans="1:18" x14ac:dyDescent="0.3">
      <c r="A2779" t="s">
        <v>8157</v>
      </c>
      <c r="B2779" s="1">
        <v>44817</v>
      </c>
      <c r="C2779" t="s">
        <v>8158</v>
      </c>
      <c r="D2779" t="s">
        <v>77</v>
      </c>
      <c r="E2779" t="s">
        <v>82</v>
      </c>
      <c r="F2779">
        <v>16</v>
      </c>
      <c r="G2779">
        <v>15</v>
      </c>
      <c r="H2779" s="4">
        <v>1122.3599999999999</v>
      </c>
      <c r="I2779" s="4">
        <v>1212.1487999999999</v>
      </c>
      <c r="J2779" s="4">
        <f t="shared" si="86"/>
        <v>1325.4320000000021</v>
      </c>
      <c r="K2779" s="4">
        <f t="shared" si="87"/>
        <v>18182.232</v>
      </c>
      <c r="L2779" t="s">
        <v>20</v>
      </c>
      <c r="M2779" t="s">
        <v>123</v>
      </c>
      <c r="N2779" t="s">
        <v>22</v>
      </c>
      <c r="O2779" t="s">
        <v>89</v>
      </c>
      <c r="P2779" s="5">
        <v>21.4</v>
      </c>
      <c r="Q2779">
        <v>3.4</v>
      </c>
      <c r="R2779" t="s">
        <v>23</v>
      </c>
    </row>
    <row r="2780" spans="1:18" x14ac:dyDescent="0.3">
      <c r="A2780" t="s">
        <v>8209</v>
      </c>
      <c r="B2780" s="1">
        <v>44817</v>
      </c>
      <c r="C2780" t="s">
        <v>8210</v>
      </c>
      <c r="D2780" t="s">
        <v>116</v>
      </c>
      <c r="E2780" t="s">
        <v>50</v>
      </c>
      <c r="F2780">
        <v>18</v>
      </c>
      <c r="G2780">
        <v>15</v>
      </c>
      <c r="H2780" s="4">
        <v>690.5</v>
      </c>
      <c r="I2780" s="4">
        <v>725.02499999999998</v>
      </c>
      <c r="J2780" s="4">
        <f t="shared" si="86"/>
        <v>507.95499999999998</v>
      </c>
      <c r="K2780" s="4">
        <f t="shared" si="87"/>
        <v>10875.375</v>
      </c>
      <c r="L2780" t="s">
        <v>47</v>
      </c>
      <c r="M2780" t="s">
        <v>28</v>
      </c>
      <c r="N2780" t="s">
        <v>29</v>
      </c>
      <c r="O2780" t="s">
        <v>30</v>
      </c>
      <c r="P2780" s="5">
        <v>9.92</v>
      </c>
      <c r="Q2780">
        <v>1.3</v>
      </c>
      <c r="R2780" t="s">
        <v>23</v>
      </c>
    </row>
    <row r="2781" spans="1:18" x14ac:dyDescent="0.3">
      <c r="A2781" t="s">
        <v>8722</v>
      </c>
      <c r="B2781" s="1">
        <v>44817</v>
      </c>
      <c r="C2781" t="s">
        <v>8723</v>
      </c>
      <c r="D2781" t="s">
        <v>141</v>
      </c>
      <c r="E2781" t="s">
        <v>50</v>
      </c>
      <c r="F2781">
        <v>7</v>
      </c>
      <c r="G2781">
        <v>6</v>
      </c>
      <c r="H2781" s="4">
        <v>696.07</v>
      </c>
      <c r="I2781" s="4">
        <v>793.51980000000015</v>
      </c>
      <c r="J2781" s="4">
        <f t="shared" si="86"/>
        <v>541.71880000000101</v>
      </c>
      <c r="K2781" s="4">
        <f t="shared" si="87"/>
        <v>4761.1188000000011</v>
      </c>
      <c r="L2781" t="s">
        <v>51</v>
      </c>
      <c r="M2781" t="s">
        <v>21</v>
      </c>
      <c r="N2781" t="s">
        <v>36</v>
      </c>
      <c r="O2781" t="s">
        <v>67</v>
      </c>
      <c r="P2781" s="5">
        <v>42.98</v>
      </c>
      <c r="Q2781">
        <v>2.6</v>
      </c>
      <c r="R2781" t="s">
        <v>74</v>
      </c>
    </row>
    <row r="2782" spans="1:18" x14ac:dyDescent="0.3">
      <c r="A2782" t="s">
        <v>4688</v>
      </c>
      <c r="B2782" s="1">
        <v>44818</v>
      </c>
      <c r="C2782" t="s">
        <v>4689</v>
      </c>
      <c r="D2782" t="s">
        <v>133</v>
      </c>
      <c r="E2782" t="s">
        <v>50</v>
      </c>
      <c r="F2782">
        <v>3</v>
      </c>
      <c r="G2782">
        <v>3</v>
      </c>
      <c r="H2782" s="4">
        <v>807.73</v>
      </c>
      <c r="I2782" s="4">
        <v>912.73489999999993</v>
      </c>
      <c r="J2782" s="4">
        <f t="shared" si="86"/>
        <v>286.12469999999973</v>
      </c>
      <c r="K2782" s="4">
        <f t="shared" si="87"/>
        <v>2738.2046999999998</v>
      </c>
      <c r="L2782" t="s">
        <v>47</v>
      </c>
      <c r="M2782" t="s">
        <v>35</v>
      </c>
      <c r="N2782" t="s">
        <v>71</v>
      </c>
      <c r="O2782" t="s">
        <v>53</v>
      </c>
      <c r="P2782" s="5">
        <v>28.89</v>
      </c>
      <c r="Q2782">
        <v>2.7</v>
      </c>
      <c r="R2782" t="s">
        <v>23</v>
      </c>
    </row>
    <row r="2783" spans="1:18" x14ac:dyDescent="0.3">
      <c r="A2783" t="s">
        <v>7001</v>
      </c>
      <c r="B2783" s="1">
        <v>44818</v>
      </c>
      <c r="C2783" t="s">
        <v>7002</v>
      </c>
      <c r="D2783" t="s">
        <v>33</v>
      </c>
      <c r="E2783" t="s">
        <v>70</v>
      </c>
      <c r="F2783">
        <v>5</v>
      </c>
      <c r="G2783">
        <v>5</v>
      </c>
      <c r="H2783" s="4">
        <v>643.88</v>
      </c>
      <c r="I2783" s="4">
        <v>701.82920000000001</v>
      </c>
      <c r="J2783" s="4">
        <f t="shared" si="86"/>
        <v>266.85600000000011</v>
      </c>
      <c r="K2783" s="4">
        <f t="shared" si="87"/>
        <v>3509.1460000000002</v>
      </c>
      <c r="L2783" t="s">
        <v>20</v>
      </c>
      <c r="M2783" t="s">
        <v>28</v>
      </c>
      <c r="N2783" t="s">
        <v>22</v>
      </c>
      <c r="O2783" t="s">
        <v>67</v>
      </c>
      <c r="P2783" s="5">
        <v>22.89</v>
      </c>
      <c r="Q2783">
        <v>2.7</v>
      </c>
      <c r="R2783" t="s">
        <v>23</v>
      </c>
    </row>
    <row r="2784" spans="1:18" x14ac:dyDescent="0.3">
      <c r="A2784" t="s">
        <v>7704</v>
      </c>
      <c r="B2784" s="1">
        <v>44818</v>
      </c>
      <c r="C2784" t="s">
        <v>7705</v>
      </c>
      <c r="D2784" t="s">
        <v>141</v>
      </c>
      <c r="E2784" t="s">
        <v>50</v>
      </c>
      <c r="F2784">
        <v>5</v>
      </c>
      <c r="G2784">
        <v>4</v>
      </c>
      <c r="H2784" s="4">
        <v>935.59</v>
      </c>
      <c r="I2784" s="4">
        <v>1019.7931000000001</v>
      </c>
      <c r="J2784" s="4">
        <f t="shared" si="86"/>
        <v>290.40240000000028</v>
      </c>
      <c r="K2784" s="4">
        <f t="shared" si="87"/>
        <v>4079.1724000000004</v>
      </c>
      <c r="L2784" t="s">
        <v>47</v>
      </c>
      <c r="M2784" t="s">
        <v>21</v>
      </c>
      <c r="N2784" t="s">
        <v>29</v>
      </c>
      <c r="O2784" t="s">
        <v>67</v>
      </c>
      <c r="P2784" s="5">
        <v>46.41</v>
      </c>
      <c r="Q2784">
        <v>1.8</v>
      </c>
      <c r="R2784" t="s">
        <v>23</v>
      </c>
    </row>
    <row r="2785" spans="1:18" x14ac:dyDescent="0.3">
      <c r="A2785" t="s">
        <v>4591</v>
      </c>
      <c r="B2785" s="1">
        <v>44819</v>
      </c>
      <c r="C2785" t="s">
        <v>4592</v>
      </c>
      <c r="D2785" t="s">
        <v>85</v>
      </c>
      <c r="E2785" t="s">
        <v>82</v>
      </c>
      <c r="F2785">
        <v>11</v>
      </c>
      <c r="G2785">
        <v>10</v>
      </c>
      <c r="H2785" s="4">
        <v>318.5</v>
      </c>
      <c r="I2785" s="4">
        <v>363.09000000000003</v>
      </c>
      <c r="J2785" s="4">
        <f t="shared" si="86"/>
        <v>440.89000000000055</v>
      </c>
      <c r="K2785" s="4">
        <f t="shared" si="87"/>
        <v>3630.9000000000005</v>
      </c>
      <c r="L2785" t="s">
        <v>66</v>
      </c>
      <c r="M2785" t="s">
        <v>21</v>
      </c>
      <c r="N2785" t="s">
        <v>29</v>
      </c>
      <c r="O2785" t="s">
        <v>89</v>
      </c>
      <c r="P2785" s="5">
        <v>5.01</v>
      </c>
      <c r="Q2785">
        <v>1.6</v>
      </c>
      <c r="R2785" t="s">
        <v>23</v>
      </c>
    </row>
    <row r="2786" spans="1:18" x14ac:dyDescent="0.3">
      <c r="A2786" t="s">
        <v>5324</v>
      </c>
      <c r="B2786" s="1">
        <v>44819</v>
      </c>
      <c r="C2786" t="s">
        <v>5325</v>
      </c>
      <c r="D2786" t="s">
        <v>77</v>
      </c>
      <c r="E2786" t="s">
        <v>82</v>
      </c>
      <c r="F2786">
        <v>13</v>
      </c>
      <c r="G2786">
        <v>12</v>
      </c>
      <c r="H2786" s="4">
        <v>434.83</v>
      </c>
      <c r="I2786" s="4">
        <v>491.35789999999992</v>
      </c>
      <c r="J2786" s="4">
        <f t="shared" si="86"/>
        <v>643.24479999999869</v>
      </c>
      <c r="K2786" s="4">
        <f t="shared" si="87"/>
        <v>5896.2947999999988</v>
      </c>
      <c r="L2786" t="s">
        <v>20</v>
      </c>
      <c r="M2786" t="s">
        <v>79</v>
      </c>
      <c r="N2786" t="s">
        <v>36</v>
      </c>
      <c r="O2786" t="s">
        <v>30</v>
      </c>
      <c r="P2786" s="5">
        <v>35.090000000000003</v>
      </c>
      <c r="Q2786">
        <v>2.9</v>
      </c>
      <c r="R2786" t="s">
        <v>23</v>
      </c>
    </row>
    <row r="2787" spans="1:18" x14ac:dyDescent="0.3">
      <c r="A2787" t="s">
        <v>5972</v>
      </c>
      <c r="B2787" s="1">
        <v>44819</v>
      </c>
      <c r="C2787" t="s">
        <v>5973</v>
      </c>
      <c r="D2787" t="s">
        <v>61</v>
      </c>
      <c r="E2787" t="s">
        <v>70</v>
      </c>
      <c r="F2787">
        <v>12</v>
      </c>
      <c r="G2787">
        <v>10</v>
      </c>
      <c r="H2787" s="4">
        <v>41.13</v>
      </c>
      <c r="I2787" s="4">
        <v>43.186500000000002</v>
      </c>
      <c r="J2787" s="4">
        <f t="shared" si="86"/>
        <v>15.564999999999998</v>
      </c>
      <c r="K2787" s="4">
        <f t="shared" si="87"/>
        <v>431.86500000000001</v>
      </c>
      <c r="L2787" t="s">
        <v>51</v>
      </c>
      <c r="M2787" t="s">
        <v>28</v>
      </c>
      <c r="N2787" t="s">
        <v>29</v>
      </c>
      <c r="O2787" t="s">
        <v>67</v>
      </c>
      <c r="P2787" s="5">
        <v>5</v>
      </c>
      <c r="Q2787">
        <v>4.2</v>
      </c>
      <c r="R2787" t="s">
        <v>23</v>
      </c>
    </row>
    <row r="2788" spans="1:18" x14ac:dyDescent="0.3">
      <c r="A2788" t="s">
        <v>7034</v>
      </c>
      <c r="B2788" s="1">
        <v>44819</v>
      </c>
      <c r="C2788" t="s">
        <v>7035</v>
      </c>
      <c r="D2788" t="s">
        <v>133</v>
      </c>
      <c r="E2788" t="s">
        <v>50</v>
      </c>
      <c r="F2788">
        <v>14</v>
      </c>
      <c r="G2788">
        <v>14</v>
      </c>
      <c r="H2788" s="4">
        <v>99.86</v>
      </c>
      <c r="I2788" s="4">
        <v>106.8502</v>
      </c>
      <c r="J2788" s="4">
        <f t="shared" si="86"/>
        <v>50.082800000000105</v>
      </c>
      <c r="K2788" s="4">
        <f t="shared" si="87"/>
        <v>1495.9028000000001</v>
      </c>
      <c r="L2788" t="s">
        <v>27</v>
      </c>
      <c r="M2788" t="s">
        <v>79</v>
      </c>
      <c r="N2788" t="s">
        <v>29</v>
      </c>
      <c r="O2788" t="s">
        <v>37</v>
      </c>
      <c r="P2788" s="5">
        <v>47.78</v>
      </c>
      <c r="Q2788">
        <v>1.8</v>
      </c>
      <c r="R2788" t="s">
        <v>74</v>
      </c>
    </row>
    <row r="2789" spans="1:18" x14ac:dyDescent="0.3">
      <c r="A2789" t="s">
        <v>10374</v>
      </c>
      <c r="B2789" s="1">
        <v>44819</v>
      </c>
      <c r="C2789" t="s">
        <v>10375</v>
      </c>
      <c r="D2789" t="s">
        <v>100</v>
      </c>
      <c r="E2789" t="s">
        <v>57</v>
      </c>
      <c r="F2789">
        <v>2</v>
      </c>
      <c r="G2789">
        <v>2</v>
      </c>
      <c r="H2789" s="4">
        <v>1262.45</v>
      </c>
      <c r="I2789" s="4">
        <v>1401.3195000000001</v>
      </c>
      <c r="J2789" s="4">
        <f t="shared" si="86"/>
        <v>247.02900000000002</v>
      </c>
      <c r="K2789" s="4">
        <f t="shared" si="87"/>
        <v>2802.6390000000001</v>
      </c>
      <c r="L2789" t="s">
        <v>47</v>
      </c>
      <c r="M2789" t="s">
        <v>79</v>
      </c>
      <c r="N2789" t="s">
        <v>22</v>
      </c>
      <c r="O2789" t="s">
        <v>37</v>
      </c>
      <c r="P2789" s="5">
        <v>30.71</v>
      </c>
      <c r="Q2789">
        <v>1.3</v>
      </c>
      <c r="R2789" t="s">
        <v>23</v>
      </c>
    </row>
    <row r="2790" spans="1:18" x14ac:dyDescent="0.3">
      <c r="A2790" t="s">
        <v>3778</v>
      </c>
      <c r="B2790" s="1">
        <v>44820</v>
      </c>
      <c r="C2790" t="s">
        <v>3779</v>
      </c>
      <c r="D2790" t="s">
        <v>33</v>
      </c>
      <c r="E2790" t="s">
        <v>70</v>
      </c>
      <c r="F2790">
        <v>20</v>
      </c>
      <c r="G2790">
        <v>18</v>
      </c>
      <c r="H2790" s="4">
        <v>363.12</v>
      </c>
      <c r="I2790" s="4">
        <v>417.58799999999997</v>
      </c>
      <c r="J2790" s="4">
        <f t="shared" si="86"/>
        <v>954.84399999999903</v>
      </c>
      <c r="K2790" s="4">
        <f t="shared" si="87"/>
        <v>7516.5839999999989</v>
      </c>
      <c r="L2790" t="s">
        <v>66</v>
      </c>
      <c r="M2790" t="s">
        <v>86</v>
      </c>
      <c r="N2790" t="s">
        <v>71</v>
      </c>
      <c r="O2790" t="s">
        <v>37</v>
      </c>
      <c r="P2790" s="5">
        <v>25.58</v>
      </c>
      <c r="Q2790">
        <v>3.5</v>
      </c>
      <c r="R2790" t="s">
        <v>23</v>
      </c>
    </row>
    <row r="2791" spans="1:18" x14ac:dyDescent="0.3">
      <c r="A2791" t="s">
        <v>7815</v>
      </c>
      <c r="B2791" s="1">
        <v>44821</v>
      </c>
      <c r="C2791" t="s">
        <v>7816</v>
      </c>
      <c r="D2791" t="s">
        <v>56</v>
      </c>
      <c r="E2791" t="s">
        <v>57</v>
      </c>
      <c r="F2791">
        <v>1</v>
      </c>
      <c r="G2791">
        <v>1</v>
      </c>
      <c r="H2791" s="4">
        <v>1271.99</v>
      </c>
      <c r="I2791" s="4">
        <v>1411.9089000000001</v>
      </c>
      <c r="J2791" s="4">
        <f t="shared" si="86"/>
        <v>103.79890000000012</v>
      </c>
      <c r="K2791" s="4">
        <f t="shared" si="87"/>
        <v>1411.9089000000001</v>
      </c>
      <c r="L2791" t="s">
        <v>27</v>
      </c>
      <c r="M2791" t="s">
        <v>123</v>
      </c>
      <c r="N2791" t="s">
        <v>29</v>
      </c>
      <c r="O2791" t="s">
        <v>30</v>
      </c>
      <c r="P2791" s="5">
        <v>36.119999999999997</v>
      </c>
      <c r="Q2791">
        <v>2.2999999999999998</v>
      </c>
      <c r="R2791" t="s">
        <v>23</v>
      </c>
    </row>
    <row r="2792" spans="1:18" x14ac:dyDescent="0.3">
      <c r="A2792" t="s">
        <v>8472</v>
      </c>
      <c r="B2792" s="1">
        <v>44821</v>
      </c>
      <c r="C2792" t="s">
        <v>8473</v>
      </c>
      <c r="D2792" t="s">
        <v>85</v>
      </c>
      <c r="E2792" t="s">
        <v>82</v>
      </c>
      <c r="F2792">
        <v>12</v>
      </c>
      <c r="G2792">
        <v>12</v>
      </c>
      <c r="H2792" s="4">
        <v>87.69</v>
      </c>
      <c r="I2792" s="4">
        <v>96.459000000000003</v>
      </c>
      <c r="J2792" s="4">
        <f t="shared" si="86"/>
        <v>90.058000000000064</v>
      </c>
      <c r="K2792" s="4">
        <f t="shared" si="87"/>
        <v>1157.508</v>
      </c>
      <c r="L2792" t="s">
        <v>20</v>
      </c>
      <c r="M2792" t="s">
        <v>86</v>
      </c>
      <c r="N2792" t="s">
        <v>29</v>
      </c>
      <c r="O2792" t="s">
        <v>30</v>
      </c>
      <c r="P2792" s="5">
        <v>15.17</v>
      </c>
      <c r="Q2792">
        <v>0</v>
      </c>
      <c r="R2792" t="s">
        <v>23</v>
      </c>
    </row>
    <row r="2793" spans="1:18" x14ac:dyDescent="0.3">
      <c r="A2793" t="s">
        <v>10378</v>
      </c>
      <c r="B2793" s="1">
        <v>44821</v>
      </c>
      <c r="C2793" t="s">
        <v>10379</v>
      </c>
      <c r="D2793" t="s">
        <v>45</v>
      </c>
      <c r="E2793" t="s">
        <v>46</v>
      </c>
      <c r="F2793">
        <v>7</v>
      </c>
      <c r="G2793">
        <v>7</v>
      </c>
      <c r="H2793" s="4">
        <v>1038.04</v>
      </c>
      <c r="I2793" s="4">
        <v>1193.7459999999999</v>
      </c>
      <c r="J2793" s="4">
        <f t="shared" si="86"/>
        <v>1050.932</v>
      </c>
      <c r="K2793" s="4">
        <f t="shared" si="87"/>
        <v>8356.2219999999998</v>
      </c>
      <c r="L2793" t="s">
        <v>27</v>
      </c>
      <c r="M2793" t="s">
        <v>123</v>
      </c>
      <c r="N2793" t="s">
        <v>36</v>
      </c>
      <c r="O2793" t="s">
        <v>67</v>
      </c>
      <c r="P2793" s="5">
        <v>39.01</v>
      </c>
      <c r="Q2793">
        <v>4.3</v>
      </c>
      <c r="R2793" t="s">
        <v>23</v>
      </c>
    </row>
    <row r="2794" spans="1:18" x14ac:dyDescent="0.3">
      <c r="A2794" t="s">
        <v>842</v>
      </c>
      <c r="B2794" s="1">
        <v>44822</v>
      </c>
      <c r="C2794" t="s">
        <v>843</v>
      </c>
      <c r="D2794" t="s">
        <v>65</v>
      </c>
      <c r="E2794" t="s">
        <v>82</v>
      </c>
      <c r="F2794">
        <v>2</v>
      </c>
      <c r="G2794">
        <v>2</v>
      </c>
      <c r="H2794" s="4">
        <v>1187.23</v>
      </c>
      <c r="I2794" s="4">
        <v>1329.6976000000002</v>
      </c>
      <c r="J2794" s="4">
        <f t="shared" si="86"/>
        <v>252.62520000000035</v>
      </c>
      <c r="K2794" s="4">
        <f t="shared" si="87"/>
        <v>2659.3952000000004</v>
      </c>
      <c r="L2794" t="s">
        <v>27</v>
      </c>
      <c r="M2794" t="s">
        <v>21</v>
      </c>
      <c r="N2794" t="s">
        <v>22</v>
      </c>
      <c r="O2794" t="s">
        <v>37</v>
      </c>
      <c r="P2794" s="5">
        <v>32.31</v>
      </c>
      <c r="Q2794">
        <v>2.7</v>
      </c>
      <c r="R2794" t="s">
        <v>23</v>
      </c>
    </row>
    <row r="2795" spans="1:18" x14ac:dyDescent="0.3">
      <c r="A2795" t="s">
        <v>2169</v>
      </c>
      <c r="B2795" s="1">
        <v>44822</v>
      </c>
      <c r="C2795" t="s">
        <v>2170</v>
      </c>
      <c r="D2795" t="s">
        <v>56</v>
      </c>
      <c r="E2795" t="s">
        <v>57</v>
      </c>
      <c r="F2795">
        <v>12</v>
      </c>
      <c r="G2795">
        <v>10</v>
      </c>
      <c r="H2795" s="4">
        <v>510.95</v>
      </c>
      <c r="I2795" s="4">
        <v>536.49750000000006</v>
      </c>
      <c r="J2795" s="4">
        <f t="shared" si="86"/>
        <v>218.13500000000036</v>
      </c>
      <c r="K2795" s="4">
        <f t="shared" si="87"/>
        <v>5364.9750000000004</v>
      </c>
      <c r="L2795" t="s">
        <v>27</v>
      </c>
      <c r="M2795" t="s">
        <v>35</v>
      </c>
      <c r="N2795" t="s">
        <v>22</v>
      </c>
      <c r="O2795" t="s">
        <v>67</v>
      </c>
      <c r="P2795" s="5">
        <v>37.340000000000003</v>
      </c>
      <c r="Q2795">
        <v>0</v>
      </c>
      <c r="R2795" t="s">
        <v>23</v>
      </c>
    </row>
    <row r="2796" spans="1:18" x14ac:dyDescent="0.3">
      <c r="A2796" t="s">
        <v>3731</v>
      </c>
      <c r="B2796" s="1">
        <v>44822</v>
      </c>
      <c r="C2796" t="s">
        <v>3732</v>
      </c>
      <c r="D2796" t="s">
        <v>109</v>
      </c>
      <c r="E2796" t="s">
        <v>46</v>
      </c>
      <c r="F2796">
        <v>1</v>
      </c>
      <c r="G2796">
        <v>1</v>
      </c>
      <c r="H2796" s="4">
        <v>236.35</v>
      </c>
      <c r="I2796" s="4">
        <v>262.3485</v>
      </c>
      <c r="J2796" s="4">
        <f t="shared" si="86"/>
        <v>21.958500000000008</v>
      </c>
      <c r="K2796" s="4">
        <f t="shared" si="87"/>
        <v>262.3485</v>
      </c>
      <c r="L2796" t="s">
        <v>66</v>
      </c>
      <c r="M2796" t="s">
        <v>123</v>
      </c>
      <c r="N2796" t="s">
        <v>29</v>
      </c>
      <c r="O2796" t="s">
        <v>67</v>
      </c>
      <c r="P2796" s="5">
        <v>4.04</v>
      </c>
      <c r="Q2796">
        <v>3</v>
      </c>
      <c r="R2796" t="s">
        <v>74</v>
      </c>
    </row>
    <row r="2797" spans="1:18" x14ac:dyDescent="0.3">
      <c r="A2797" t="s">
        <v>7292</v>
      </c>
      <c r="B2797" s="1">
        <v>44822</v>
      </c>
      <c r="C2797" t="s">
        <v>7293</v>
      </c>
      <c r="D2797" t="s">
        <v>65</v>
      </c>
      <c r="E2797" t="s">
        <v>82</v>
      </c>
      <c r="F2797">
        <v>9</v>
      </c>
      <c r="G2797">
        <v>8</v>
      </c>
      <c r="H2797" s="4">
        <v>1410.29</v>
      </c>
      <c r="I2797" s="4">
        <v>1621.8334999999997</v>
      </c>
      <c r="J2797" s="4">
        <f t="shared" si="86"/>
        <v>1688.4379999999981</v>
      </c>
      <c r="K2797" s="4">
        <f t="shared" si="87"/>
        <v>12974.667999999998</v>
      </c>
      <c r="L2797" t="s">
        <v>66</v>
      </c>
      <c r="M2797" t="s">
        <v>28</v>
      </c>
      <c r="N2797" t="s">
        <v>29</v>
      </c>
      <c r="O2797" t="s">
        <v>53</v>
      </c>
      <c r="P2797" s="5">
        <v>3.91</v>
      </c>
      <c r="Q2797">
        <v>1.3</v>
      </c>
      <c r="R2797" t="s">
        <v>23</v>
      </c>
    </row>
    <row r="2798" spans="1:18" x14ac:dyDescent="0.3">
      <c r="A2798" t="s">
        <v>7798</v>
      </c>
      <c r="B2798" s="1">
        <v>44822</v>
      </c>
      <c r="C2798" t="s">
        <v>7799</v>
      </c>
      <c r="D2798" t="s">
        <v>109</v>
      </c>
      <c r="E2798" t="s">
        <v>46</v>
      </c>
      <c r="F2798">
        <v>2</v>
      </c>
      <c r="G2798">
        <v>2</v>
      </c>
      <c r="H2798" s="4">
        <v>452.91</v>
      </c>
      <c r="I2798" s="4">
        <v>484.61370000000005</v>
      </c>
      <c r="J2798" s="4">
        <f t="shared" si="86"/>
        <v>36.607400000000055</v>
      </c>
      <c r="K2798" s="4">
        <f t="shared" si="87"/>
        <v>969.2274000000001</v>
      </c>
      <c r="L2798" t="s">
        <v>27</v>
      </c>
      <c r="M2798" t="s">
        <v>86</v>
      </c>
      <c r="N2798" t="s">
        <v>22</v>
      </c>
      <c r="O2798" t="s">
        <v>53</v>
      </c>
      <c r="P2798" s="5">
        <v>26.8</v>
      </c>
      <c r="Q2798">
        <v>2.7</v>
      </c>
      <c r="R2798" t="s">
        <v>23</v>
      </c>
    </row>
    <row r="2799" spans="1:18" x14ac:dyDescent="0.3">
      <c r="A2799" t="s">
        <v>872</v>
      </c>
      <c r="B2799" s="1">
        <v>44823</v>
      </c>
      <c r="C2799" t="s">
        <v>873</v>
      </c>
      <c r="D2799" t="s">
        <v>45</v>
      </c>
      <c r="E2799" t="s">
        <v>46</v>
      </c>
      <c r="F2799">
        <v>16</v>
      </c>
      <c r="G2799">
        <v>16</v>
      </c>
      <c r="H2799" s="4">
        <v>201.24</v>
      </c>
      <c r="I2799" s="4">
        <v>213.31440000000001</v>
      </c>
      <c r="J2799" s="4">
        <f t="shared" si="86"/>
        <v>190.57039999999995</v>
      </c>
      <c r="K2799" s="4">
        <f t="shared" si="87"/>
        <v>3413.0304000000001</v>
      </c>
      <c r="L2799" t="s">
        <v>47</v>
      </c>
      <c r="M2799" t="s">
        <v>35</v>
      </c>
      <c r="N2799" t="s">
        <v>71</v>
      </c>
      <c r="O2799" t="s">
        <v>37</v>
      </c>
      <c r="P2799" s="5">
        <v>2.62</v>
      </c>
      <c r="Q2799">
        <v>1</v>
      </c>
      <c r="R2799" t="s">
        <v>23</v>
      </c>
    </row>
    <row r="2800" spans="1:18" x14ac:dyDescent="0.3">
      <c r="A2800" t="s">
        <v>3761</v>
      </c>
      <c r="B2800" s="1">
        <v>44824</v>
      </c>
      <c r="C2800" t="s">
        <v>3762</v>
      </c>
      <c r="D2800" t="s">
        <v>45</v>
      </c>
      <c r="E2800" t="s">
        <v>46</v>
      </c>
      <c r="F2800">
        <v>12</v>
      </c>
      <c r="G2800">
        <v>12</v>
      </c>
      <c r="H2800" s="4">
        <v>1279.49</v>
      </c>
      <c r="I2800" s="4">
        <v>1356.2594000000001</v>
      </c>
      <c r="J2800" s="4">
        <f t="shared" si="86"/>
        <v>905.3428000000016</v>
      </c>
      <c r="K2800" s="4">
        <f t="shared" si="87"/>
        <v>16275.112800000003</v>
      </c>
      <c r="L2800" t="s">
        <v>66</v>
      </c>
      <c r="M2800" t="s">
        <v>42</v>
      </c>
      <c r="N2800" t="s">
        <v>36</v>
      </c>
      <c r="O2800" t="s">
        <v>89</v>
      </c>
      <c r="P2800" s="5">
        <v>15.89</v>
      </c>
      <c r="Q2800">
        <v>3.4</v>
      </c>
      <c r="R2800" t="s">
        <v>23</v>
      </c>
    </row>
    <row r="2801" spans="1:18" x14ac:dyDescent="0.3">
      <c r="A2801" t="s">
        <v>262</v>
      </c>
      <c r="B2801" s="1">
        <v>44825</v>
      </c>
      <c r="C2801" t="s">
        <v>263</v>
      </c>
      <c r="D2801" t="s">
        <v>109</v>
      </c>
      <c r="E2801" t="s">
        <v>46</v>
      </c>
      <c r="F2801">
        <v>14</v>
      </c>
      <c r="G2801">
        <v>11</v>
      </c>
      <c r="H2801" s="4">
        <v>602.78</v>
      </c>
      <c r="I2801" s="4">
        <v>669.08580000000006</v>
      </c>
      <c r="J2801" s="4">
        <f t="shared" si="86"/>
        <v>682.94380000000103</v>
      </c>
      <c r="K2801" s="4">
        <f t="shared" si="87"/>
        <v>7359.9438000000009</v>
      </c>
      <c r="L2801" t="s">
        <v>66</v>
      </c>
      <c r="M2801" t="s">
        <v>86</v>
      </c>
      <c r="N2801" t="s">
        <v>36</v>
      </c>
      <c r="O2801" t="s">
        <v>37</v>
      </c>
      <c r="P2801" s="5">
        <v>46.42</v>
      </c>
      <c r="Q2801">
        <v>2.5</v>
      </c>
      <c r="R2801" t="s">
        <v>23</v>
      </c>
    </row>
    <row r="2802" spans="1:18" x14ac:dyDescent="0.3">
      <c r="A2802" t="s">
        <v>1107</v>
      </c>
      <c r="B2802" s="1">
        <v>44825</v>
      </c>
      <c r="C2802" t="s">
        <v>1108</v>
      </c>
      <c r="D2802" t="s">
        <v>45</v>
      </c>
      <c r="E2802" t="s">
        <v>46</v>
      </c>
      <c r="F2802">
        <v>11</v>
      </c>
      <c r="G2802">
        <v>11</v>
      </c>
      <c r="H2802" s="4">
        <v>240.3</v>
      </c>
      <c r="I2802" s="4">
        <v>271.53899999999999</v>
      </c>
      <c r="J2802" s="4">
        <f t="shared" si="86"/>
        <v>304.3189999999999</v>
      </c>
      <c r="K2802" s="4">
        <f t="shared" si="87"/>
        <v>2986.9290000000001</v>
      </c>
      <c r="L2802" t="s">
        <v>20</v>
      </c>
      <c r="M2802" t="s">
        <v>21</v>
      </c>
      <c r="N2802" t="s">
        <v>29</v>
      </c>
      <c r="O2802" t="s">
        <v>30</v>
      </c>
      <c r="P2802" s="5">
        <v>39.31</v>
      </c>
      <c r="Q2802">
        <v>4.9000000000000004</v>
      </c>
      <c r="R2802" t="s">
        <v>23</v>
      </c>
    </row>
    <row r="2803" spans="1:18" x14ac:dyDescent="0.3">
      <c r="A2803" t="s">
        <v>3044</v>
      </c>
      <c r="B2803" s="1">
        <v>44825</v>
      </c>
      <c r="C2803" t="s">
        <v>3045</v>
      </c>
      <c r="D2803" t="s">
        <v>116</v>
      </c>
      <c r="E2803" t="s">
        <v>50</v>
      </c>
      <c r="F2803">
        <v>12</v>
      </c>
      <c r="G2803">
        <v>11</v>
      </c>
      <c r="H2803" s="4">
        <v>508.46</v>
      </c>
      <c r="I2803" s="4">
        <v>544.05219999999997</v>
      </c>
      <c r="J2803" s="4">
        <f t="shared" si="86"/>
        <v>375.61420000000055</v>
      </c>
      <c r="K2803" s="4">
        <f t="shared" si="87"/>
        <v>5984.5742</v>
      </c>
      <c r="L2803" t="s">
        <v>51</v>
      </c>
      <c r="M2803" t="s">
        <v>86</v>
      </c>
      <c r="N2803" t="s">
        <v>36</v>
      </c>
      <c r="O2803" t="s">
        <v>53</v>
      </c>
      <c r="P2803" s="5">
        <v>15.9</v>
      </c>
      <c r="Q2803">
        <v>2.6</v>
      </c>
      <c r="R2803" t="s">
        <v>23</v>
      </c>
    </row>
    <row r="2804" spans="1:18" x14ac:dyDescent="0.3">
      <c r="A2804" t="s">
        <v>5107</v>
      </c>
      <c r="B2804" s="1">
        <v>44825</v>
      </c>
      <c r="C2804" t="s">
        <v>5108</v>
      </c>
      <c r="D2804" t="s">
        <v>85</v>
      </c>
      <c r="E2804" t="s">
        <v>82</v>
      </c>
      <c r="F2804">
        <v>13</v>
      </c>
      <c r="G2804">
        <v>13</v>
      </c>
      <c r="H2804" s="4">
        <v>770.63</v>
      </c>
      <c r="I2804" s="4">
        <v>832.2804000000001</v>
      </c>
      <c r="J2804" s="4">
        <f t="shared" si="86"/>
        <v>775.41520000000037</v>
      </c>
      <c r="K2804" s="4">
        <f t="shared" si="87"/>
        <v>10819.645200000001</v>
      </c>
      <c r="L2804" t="s">
        <v>51</v>
      </c>
      <c r="M2804" t="s">
        <v>35</v>
      </c>
      <c r="N2804" t="s">
        <v>29</v>
      </c>
      <c r="O2804" t="s">
        <v>37</v>
      </c>
      <c r="P2804" s="5">
        <v>26.04</v>
      </c>
      <c r="Q2804">
        <v>3.7</v>
      </c>
      <c r="R2804" t="s">
        <v>23</v>
      </c>
    </row>
    <row r="2805" spans="1:18" x14ac:dyDescent="0.3">
      <c r="A2805" t="s">
        <v>7500</v>
      </c>
      <c r="B2805" s="1">
        <v>44825</v>
      </c>
      <c r="C2805" t="s">
        <v>7501</v>
      </c>
      <c r="D2805" t="s">
        <v>65</v>
      </c>
      <c r="E2805" t="s">
        <v>82</v>
      </c>
      <c r="F2805">
        <v>20</v>
      </c>
      <c r="G2805">
        <v>17</v>
      </c>
      <c r="H2805" s="4">
        <v>1036.96</v>
      </c>
      <c r="I2805" s="4">
        <v>1109.5472000000002</v>
      </c>
      <c r="J2805" s="4">
        <f t="shared" si="86"/>
        <v>1199.0824000000043</v>
      </c>
      <c r="K2805" s="4">
        <f t="shared" si="87"/>
        <v>18862.302400000004</v>
      </c>
      <c r="L2805" t="s">
        <v>51</v>
      </c>
      <c r="M2805" t="s">
        <v>21</v>
      </c>
      <c r="N2805" t="s">
        <v>71</v>
      </c>
      <c r="O2805" t="s">
        <v>67</v>
      </c>
      <c r="P2805" s="5">
        <v>34.9</v>
      </c>
      <c r="Q2805">
        <v>3</v>
      </c>
      <c r="R2805" t="s">
        <v>74</v>
      </c>
    </row>
    <row r="2806" spans="1:18" x14ac:dyDescent="0.3">
      <c r="A2806" t="s">
        <v>8860</v>
      </c>
      <c r="B2806" s="1">
        <v>44825</v>
      </c>
      <c r="C2806" t="s">
        <v>8861</v>
      </c>
      <c r="D2806" t="s">
        <v>141</v>
      </c>
      <c r="E2806" t="s">
        <v>50</v>
      </c>
      <c r="F2806">
        <v>1</v>
      </c>
      <c r="G2806">
        <v>1</v>
      </c>
      <c r="H2806" s="4">
        <v>920.11</v>
      </c>
      <c r="I2806" s="4">
        <v>1021.3221000000001</v>
      </c>
      <c r="J2806" s="4">
        <f t="shared" si="86"/>
        <v>51.232100000000081</v>
      </c>
      <c r="K2806" s="4">
        <f t="shared" si="87"/>
        <v>1021.3221000000001</v>
      </c>
      <c r="L2806" t="s">
        <v>51</v>
      </c>
      <c r="M2806" t="s">
        <v>42</v>
      </c>
      <c r="N2806" t="s">
        <v>36</v>
      </c>
      <c r="O2806" t="s">
        <v>53</v>
      </c>
      <c r="P2806" s="5">
        <v>49.98</v>
      </c>
      <c r="Q2806">
        <v>4.9000000000000004</v>
      </c>
      <c r="R2806" t="s">
        <v>23</v>
      </c>
    </row>
    <row r="2807" spans="1:18" x14ac:dyDescent="0.3">
      <c r="A2807" t="s">
        <v>10209</v>
      </c>
      <c r="B2807" s="1">
        <v>44825</v>
      </c>
      <c r="C2807" t="s">
        <v>10210</v>
      </c>
      <c r="D2807" t="s">
        <v>65</v>
      </c>
      <c r="E2807" t="s">
        <v>82</v>
      </c>
      <c r="F2807">
        <v>9</v>
      </c>
      <c r="G2807">
        <v>9</v>
      </c>
      <c r="H2807" s="4">
        <v>608.49</v>
      </c>
      <c r="I2807" s="4">
        <v>657.16920000000005</v>
      </c>
      <c r="J2807" s="4">
        <f t="shared" si="86"/>
        <v>391.61280000000079</v>
      </c>
      <c r="K2807" s="4">
        <f t="shared" si="87"/>
        <v>5914.5228000000006</v>
      </c>
      <c r="L2807" t="s">
        <v>47</v>
      </c>
      <c r="M2807" t="s">
        <v>123</v>
      </c>
      <c r="N2807" t="s">
        <v>36</v>
      </c>
      <c r="O2807" t="s">
        <v>89</v>
      </c>
      <c r="P2807" s="5">
        <v>46.5</v>
      </c>
      <c r="Q2807">
        <v>2.4</v>
      </c>
      <c r="R2807" t="s">
        <v>23</v>
      </c>
    </row>
    <row r="2808" spans="1:18" x14ac:dyDescent="0.3">
      <c r="A2808" t="s">
        <v>525</v>
      </c>
      <c r="B2808" s="1">
        <v>44826</v>
      </c>
      <c r="C2808" t="s">
        <v>526</v>
      </c>
      <c r="D2808" t="s">
        <v>65</v>
      </c>
      <c r="E2808" t="s">
        <v>82</v>
      </c>
      <c r="F2808">
        <v>18</v>
      </c>
      <c r="G2808">
        <v>18</v>
      </c>
      <c r="H2808" s="4">
        <v>1257.8699999999999</v>
      </c>
      <c r="I2808" s="4">
        <v>1345.9209000000001</v>
      </c>
      <c r="J2808" s="4">
        <f t="shared" si="86"/>
        <v>1579.7062000000069</v>
      </c>
      <c r="K2808" s="4">
        <f t="shared" si="87"/>
        <v>24226.576200000003</v>
      </c>
      <c r="L2808" t="s">
        <v>51</v>
      </c>
      <c r="M2808" t="s">
        <v>86</v>
      </c>
      <c r="N2808" t="s">
        <v>36</v>
      </c>
      <c r="O2808" t="s">
        <v>53</v>
      </c>
      <c r="P2808" s="5">
        <v>5.21</v>
      </c>
      <c r="Q2808">
        <v>3.3</v>
      </c>
      <c r="R2808" t="s">
        <v>23</v>
      </c>
    </row>
    <row r="2809" spans="1:18" x14ac:dyDescent="0.3">
      <c r="A2809" t="s">
        <v>9183</v>
      </c>
      <c r="B2809" s="1">
        <v>44826</v>
      </c>
      <c r="C2809" t="s">
        <v>9184</v>
      </c>
      <c r="D2809" t="s">
        <v>40</v>
      </c>
      <c r="E2809" t="s">
        <v>57</v>
      </c>
      <c r="F2809">
        <v>17</v>
      </c>
      <c r="G2809">
        <v>14</v>
      </c>
      <c r="H2809" s="4">
        <v>123.93</v>
      </c>
      <c r="I2809" s="4">
        <v>137.56230000000002</v>
      </c>
      <c r="J2809" s="4">
        <f t="shared" si="86"/>
        <v>189.74220000000025</v>
      </c>
      <c r="K2809" s="4">
        <f t="shared" si="87"/>
        <v>1925.8722000000002</v>
      </c>
      <c r="L2809" t="s">
        <v>27</v>
      </c>
      <c r="M2809" t="s">
        <v>42</v>
      </c>
      <c r="N2809" t="s">
        <v>22</v>
      </c>
      <c r="O2809" t="s">
        <v>53</v>
      </c>
      <c r="P2809" s="5">
        <v>1.1100000000000001</v>
      </c>
      <c r="Q2809">
        <v>3.8</v>
      </c>
      <c r="R2809" t="s">
        <v>23</v>
      </c>
    </row>
    <row r="2810" spans="1:18" x14ac:dyDescent="0.3">
      <c r="A2810" t="s">
        <v>640</v>
      </c>
      <c r="B2810" s="1">
        <v>44827</v>
      </c>
      <c r="C2810" t="s">
        <v>641</v>
      </c>
      <c r="D2810" t="s">
        <v>61</v>
      </c>
      <c r="E2810" t="s">
        <v>70</v>
      </c>
      <c r="F2810">
        <v>19</v>
      </c>
      <c r="G2810">
        <v>16</v>
      </c>
      <c r="H2810" s="4">
        <v>290.73</v>
      </c>
      <c r="I2810" s="4">
        <v>316.89570000000003</v>
      </c>
      <c r="J2810" s="4">
        <f t="shared" si="86"/>
        <v>393.69120000000026</v>
      </c>
      <c r="K2810" s="4">
        <f t="shared" si="87"/>
        <v>5070.3312000000005</v>
      </c>
      <c r="L2810" t="s">
        <v>20</v>
      </c>
      <c r="M2810" t="s">
        <v>79</v>
      </c>
      <c r="N2810" t="s">
        <v>22</v>
      </c>
      <c r="O2810" t="s">
        <v>37</v>
      </c>
      <c r="P2810" s="5">
        <v>24.96</v>
      </c>
      <c r="Q2810">
        <v>2</v>
      </c>
      <c r="R2810" t="s">
        <v>23</v>
      </c>
    </row>
    <row r="2811" spans="1:18" x14ac:dyDescent="0.3">
      <c r="A2811" t="s">
        <v>4277</v>
      </c>
      <c r="B2811" s="1">
        <v>44827</v>
      </c>
      <c r="C2811" t="s">
        <v>4278</v>
      </c>
      <c r="D2811" t="s">
        <v>141</v>
      </c>
      <c r="E2811" t="s">
        <v>50</v>
      </c>
      <c r="F2811">
        <v>11</v>
      </c>
      <c r="G2811">
        <v>10</v>
      </c>
      <c r="H2811" s="4">
        <v>930.5</v>
      </c>
      <c r="I2811" s="4">
        <v>986.33</v>
      </c>
      <c r="J2811" s="4">
        <f t="shared" si="86"/>
        <v>549.18000000000109</v>
      </c>
      <c r="K2811" s="4">
        <f t="shared" si="87"/>
        <v>9863.3000000000011</v>
      </c>
      <c r="L2811" t="s">
        <v>47</v>
      </c>
      <c r="M2811" t="s">
        <v>42</v>
      </c>
      <c r="N2811" t="s">
        <v>71</v>
      </c>
      <c r="O2811" t="s">
        <v>30</v>
      </c>
      <c r="P2811" s="5">
        <v>9.1199999999999992</v>
      </c>
      <c r="Q2811">
        <v>2.8</v>
      </c>
      <c r="R2811" t="s">
        <v>23</v>
      </c>
    </row>
    <row r="2812" spans="1:18" x14ac:dyDescent="0.3">
      <c r="A2812" t="s">
        <v>9834</v>
      </c>
      <c r="B2812" s="1">
        <v>44827</v>
      </c>
      <c r="C2812" t="s">
        <v>9835</v>
      </c>
      <c r="D2812" t="s">
        <v>77</v>
      </c>
      <c r="E2812" t="s">
        <v>82</v>
      </c>
      <c r="F2812">
        <v>16</v>
      </c>
      <c r="G2812">
        <v>13</v>
      </c>
      <c r="H2812" s="4">
        <v>20</v>
      </c>
      <c r="I2812" s="4">
        <v>22.200000000000003</v>
      </c>
      <c r="J2812" s="4">
        <f t="shared" si="86"/>
        <v>2.1100000000000243</v>
      </c>
      <c r="K2812" s="4">
        <f t="shared" si="87"/>
        <v>288.60000000000002</v>
      </c>
      <c r="L2812" t="s">
        <v>66</v>
      </c>
      <c r="M2812" t="s">
        <v>42</v>
      </c>
      <c r="N2812" t="s">
        <v>36</v>
      </c>
      <c r="O2812" t="s">
        <v>53</v>
      </c>
      <c r="P2812" s="5">
        <v>26.49</v>
      </c>
      <c r="Q2812">
        <v>4.2</v>
      </c>
      <c r="R2812" t="s">
        <v>23</v>
      </c>
    </row>
    <row r="2813" spans="1:18" x14ac:dyDescent="0.3">
      <c r="A2813" t="s">
        <v>7155</v>
      </c>
      <c r="B2813" s="1">
        <v>44828</v>
      </c>
      <c r="C2813" t="s">
        <v>7156</v>
      </c>
      <c r="D2813" t="s">
        <v>56</v>
      </c>
      <c r="E2813" t="s">
        <v>57</v>
      </c>
      <c r="F2813">
        <v>9</v>
      </c>
      <c r="G2813">
        <v>8</v>
      </c>
      <c r="H2813" s="4">
        <v>811.82</v>
      </c>
      <c r="I2813" s="4">
        <v>876.76560000000006</v>
      </c>
      <c r="J2813" s="4">
        <f t="shared" si="86"/>
        <v>497.3248000000001</v>
      </c>
      <c r="K2813" s="4">
        <f t="shared" si="87"/>
        <v>7014.1248000000005</v>
      </c>
      <c r="L2813" t="s">
        <v>51</v>
      </c>
      <c r="M2813" t="s">
        <v>28</v>
      </c>
      <c r="N2813" t="s">
        <v>71</v>
      </c>
      <c r="O2813" t="s">
        <v>53</v>
      </c>
      <c r="P2813" s="5">
        <v>22.24</v>
      </c>
      <c r="Q2813">
        <v>1.2</v>
      </c>
      <c r="R2813" t="s">
        <v>23</v>
      </c>
    </row>
    <row r="2814" spans="1:18" x14ac:dyDescent="0.3">
      <c r="A2814" t="s">
        <v>1908</v>
      </c>
      <c r="B2814" s="1">
        <v>44829</v>
      </c>
      <c r="C2814" t="s">
        <v>1909</v>
      </c>
      <c r="D2814" t="s">
        <v>85</v>
      </c>
      <c r="E2814" t="s">
        <v>82</v>
      </c>
      <c r="F2814">
        <v>3</v>
      </c>
      <c r="G2814">
        <v>2</v>
      </c>
      <c r="H2814" s="4">
        <v>303.18</v>
      </c>
      <c r="I2814" s="4">
        <v>321.37080000000003</v>
      </c>
      <c r="J2814" s="4">
        <f t="shared" si="86"/>
        <v>18.061600000000048</v>
      </c>
      <c r="K2814" s="4">
        <f t="shared" si="87"/>
        <v>642.74160000000006</v>
      </c>
      <c r="L2814" t="s">
        <v>27</v>
      </c>
      <c r="M2814" t="s">
        <v>79</v>
      </c>
      <c r="N2814" t="s">
        <v>36</v>
      </c>
      <c r="O2814" t="s">
        <v>67</v>
      </c>
      <c r="P2814" s="5">
        <v>18.32</v>
      </c>
      <c r="Q2814">
        <v>4.5</v>
      </c>
      <c r="R2814" t="s">
        <v>23</v>
      </c>
    </row>
    <row r="2815" spans="1:18" x14ac:dyDescent="0.3">
      <c r="A2815" t="s">
        <v>636</v>
      </c>
      <c r="B2815" s="1">
        <v>44830</v>
      </c>
      <c r="C2815" t="s">
        <v>637</v>
      </c>
      <c r="D2815" t="s">
        <v>33</v>
      </c>
      <c r="E2815" t="s">
        <v>70</v>
      </c>
      <c r="F2815">
        <v>12</v>
      </c>
      <c r="G2815">
        <v>10</v>
      </c>
      <c r="H2815" s="4">
        <v>1306.04</v>
      </c>
      <c r="I2815" s="4">
        <v>1384.4023999999999</v>
      </c>
      <c r="J2815" s="4">
        <f t="shared" si="86"/>
        <v>770.92399999999975</v>
      </c>
      <c r="K2815" s="4">
        <f t="shared" si="87"/>
        <v>13844.023999999999</v>
      </c>
      <c r="L2815" t="s">
        <v>51</v>
      </c>
      <c r="M2815" t="s">
        <v>86</v>
      </c>
      <c r="N2815" t="s">
        <v>36</v>
      </c>
      <c r="O2815" t="s">
        <v>67</v>
      </c>
      <c r="P2815" s="5">
        <v>12.7</v>
      </c>
      <c r="Q2815">
        <v>2.5</v>
      </c>
      <c r="R2815" t="s">
        <v>23</v>
      </c>
    </row>
    <row r="2816" spans="1:18" x14ac:dyDescent="0.3">
      <c r="A2816" t="s">
        <v>957</v>
      </c>
      <c r="B2816" s="1">
        <v>44830</v>
      </c>
      <c r="C2816" t="s">
        <v>958</v>
      </c>
      <c r="D2816" t="s">
        <v>100</v>
      </c>
      <c r="E2816" t="s">
        <v>57</v>
      </c>
      <c r="F2816">
        <v>7</v>
      </c>
      <c r="G2816">
        <v>7</v>
      </c>
      <c r="H2816" s="4">
        <v>1047.8699999999999</v>
      </c>
      <c r="I2816" s="4">
        <v>1173.6143999999999</v>
      </c>
      <c r="J2816" s="4">
        <f t="shared" si="86"/>
        <v>865.23079999999982</v>
      </c>
      <c r="K2816" s="4">
        <f t="shared" si="87"/>
        <v>8215.3007999999991</v>
      </c>
      <c r="L2816" t="s">
        <v>51</v>
      </c>
      <c r="M2816" t="s">
        <v>21</v>
      </c>
      <c r="N2816" t="s">
        <v>29</v>
      </c>
      <c r="O2816" t="s">
        <v>30</v>
      </c>
      <c r="P2816" s="5">
        <v>14.98</v>
      </c>
      <c r="Q2816">
        <v>5</v>
      </c>
      <c r="R2816" t="s">
        <v>23</v>
      </c>
    </row>
    <row r="2817" spans="1:18" x14ac:dyDescent="0.3">
      <c r="A2817" t="s">
        <v>2420</v>
      </c>
      <c r="B2817" s="1">
        <v>44830</v>
      </c>
      <c r="C2817" t="s">
        <v>2421</v>
      </c>
      <c r="D2817" t="s">
        <v>130</v>
      </c>
      <c r="E2817" t="s">
        <v>82</v>
      </c>
      <c r="F2817">
        <v>19</v>
      </c>
      <c r="G2817">
        <v>19</v>
      </c>
      <c r="H2817" s="4">
        <v>1326.9</v>
      </c>
      <c r="I2817" s="4">
        <v>1446.3210000000001</v>
      </c>
      <c r="J2817" s="4">
        <f t="shared" si="86"/>
        <v>2248.6289999999999</v>
      </c>
      <c r="K2817" s="4">
        <f t="shared" si="87"/>
        <v>27480.099000000002</v>
      </c>
      <c r="L2817" t="s">
        <v>20</v>
      </c>
      <c r="M2817" t="s">
        <v>123</v>
      </c>
      <c r="N2817" t="s">
        <v>36</v>
      </c>
      <c r="O2817" t="s">
        <v>67</v>
      </c>
      <c r="P2817" s="5">
        <v>20.37</v>
      </c>
      <c r="Q2817">
        <v>3.7</v>
      </c>
      <c r="R2817" t="s">
        <v>23</v>
      </c>
    </row>
    <row r="2818" spans="1:18" x14ac:dyDescent="0.3">
      <c r="A2818" t="s">
        <v>9544</v>
      </c>
      <c r="B2818" s="1">
        <v>44830</v>
      </c>
      <c r="C2818" t="s">
        <v>9545</v>
      </c>
      <c r="D2818" t="s">
        <v>109</v>
      </c>
      <c r="E2818" t="s">
        <v>46</v>
      </c>
      <c r="F2818">
        <v>14</v>
      </c>
      <c r="G2818">
        <v>13</v>
      </c>
      <c r="H2818" s="4">
        <v>867.47</v>
      </c>
      <c r="I2818" s="4">
        <v>919.51820000000009</v>
      </c>
      <c r="J2818" s="4">
        <f t="shared" ref="J2818:J2881" si="88">(G2818*I2818)-(G2818*H2818)-P2818</f>
        <v>674.37660000000142</v>
      </c>
      <c r="K2818" s="4">
        <f t="shared" ref="K2818:K2881" si="89">G2818*I2818</f>
        <v>11953.736600000002</v>
      </c>
      <c r="L2818" t="s">
        <v>27</v>
      </c>
      <c r="M2818" t="s">
        <v>79</v>
      </c>
      <c r="N2818" t="s">
        <v>29</v>
      </c>
      <c r="O2818" t="s">
        <v>67</v>
      </c>
      <c r="P2818" s="5">
        <v>2.25</v>
      </c>
      <c r="Q2818">
        <v>3.2</v>
      </c>
      <c r="R2818" t="s">
        <v>23</v>
      </c>
    </row>
    <row r="2819" spans="1:18" x14ac:dyDescent="0.3">
      <c r="A2819" t="s">
        <v>1345</v>
      </c>
      <c r="B2819" s="1">
        <v>44831</v>
      </c>
      <c r="C2819" t="s">
        <v>1346</v>
      </c>
      <c r="D2819" t="s">
        <v>77</v>
      </c>
      <c r="E2819" t="s">
        <v>82</v>
      </c>
      <c r="F2819">
        <v>16</v>
      </c>
      <c r="G2819">
        <v>16</v>
      </c>
      <c r="H2819" s="4">
        <v>1422.27</v>
      </c>
      <c r="I2819" s="4">
        <v>1578.7197000000001</v>
      </c>
      <c r="J2819" s="4">
        <f t="shared" si="88"/>
        <v>2494.595200000002</v>
      </c>
      <c r="K2819" s="4">
        <f t="shared" si="89"/>
        <v>25259.515200000002</v>
      </c>
      <c r="L2819" t="s">
        <v>20</v>
      </c>
      <c r="M2819" t="s">
        <v>42</v>
      </c>
      <c r="N2819" t="s">
        <v>71</v>
      </c>
      <c r="O2819" t="s">
        <v>53</v>
      </c>
      <c r="P2819" s="5">
        <v>8.6</v>
      </c>
      <c r="Q2819">
        <v>3</v>
      </c>
      <c r="R2819" t="s">
        <v>23</v>
      </c>
    </row>
    <row r="2820" spans="1:18" x14ac:dyDescent="0.3">
      <c r="A2820" t="s">
        <v>9323</v>
      </c>
      <c r="B2820" s="1">
        <v>44831</v>
      </c>
      <c r="C2820" t="s">
        <v>9324</v>
      </c>
      <c r="D2820" t="s">
        <v>85</v>
      </c>
      <c r="E2820" t="s">
        <v>82</v>
      </c>
      <c r="F2820">
        <v>1</v>
      </c>
      <c r="G2820">
        <v>1</v>
      </c>
      <c r="H2820" s="4">
        <v>31.93</v>
      </c>
      <c r="I2820" s="4">
        <v>34.165100000000002</v>
      </c>
      <c r="J2820" s="4">
        <f t="shared" si="88"/>
        <v>-34.424899999999994</v>
      </c>
      <c r="K2820" s="4">
        <f t="shared" si="89"/>
        <v>34.165100000000002</v>
      </c>
      <c r="L2820" t="s">
        <v>51</v>
      </c>
      <c r="M2820" t="s">
        <v>86</v>
      </c>
      <c r="N2820" t="s">
        <v>22</v>
      </c>
      <c r="O2820" t="s">
        <v>89</v>
      </c>
      <c r="P2820" s="5">
        <v>36.659999999999997</v>
      </c>
      <c r="Q2820">
        <v>3</v>
      </c>
      <c r="R2820" t="s">
        <v>74</v>
      </c>
    </row>
    <row r="2821" spans="1:18" x14ac:dyDescent="0.3">
      <c r="A2821" t="s">
        <v>3821</v>
      </c>
      <c r="B2821" s="1">
        <v>44832</v>
      </c>
      <c r="C2821" t="s">
        <v>3822</v>
      </c>
      <c r="D2821" t="s">
        <v>109</v>
      </c>
      <c r="E2821" t="s">
        <v>46</v>
      </c>
      <c r="F2821">
        <v>6</v>
      </c>
      <c r="G2821">
        <v>6</v>
      </c>
      <c r="H2821" s="4">
        <v>1452.13</v>
      </c>
      <c r="I2821" s="4">
        <v>1640.9069</v>
      </c>
      <c r="J2821" s="4">
        <f t="shared" si="88"/>
        <v>1119.721399999999</v>
      </c>
      <c r="K2821" s="4">
        <f t="shared" si="89"/>
        <v>9845.4413999999997</v>
      </c>
      <c r="L2821" t="s">
        <v>20</v>
      </c>
      <c r="M2821" t="s">
        <v>86</v>
      </c>
      <c r="N2821" t="s">
        <v>29</v>
      </c>
      <c r="O2821" t="s">
        <v>53</v>
      </c>
      <c r="P2821" s="5">
        <v>12.94</v>
      </c>
      <c r="Q2821">
        <v>1.1000000000000001</v>
      </c>
      <c r="R2821" t="s">
        <v>23</v>
      </c>
    </row>
    <row r="2822" spans="1:18" x14ac:dyDescent="0.3">
      <c r="A2822" t="s">
        <v>4275</v>
      </c>
      <c r="B2822" s="1">
        <v>44832</v>
      </c>
      <c r="C2822" t="s">
        <v>4276</v>
      </c>
      <c r="D2822" t="s">
        <v>130</v>
      </c>
      <c r="E2822" t="s">
        <v>82</v>
      </c>
      <c r="F2822">
        <v>3</v>
      </c>
      <c r="G2822">
        <v>2</v>
      </c>
      <c r="H2822" s="4">
        <v>125.96</v>
      </c>
      <c r="I2822" s="4">
        <v>137.29640000000001</v>
      </c>
      <c r="J2822" s="4">
        <f t="shared" si="88"/>
        <v>-16.297199999999975</v>
      </c>
      <c r="K2822" s="4">
        <f t="shared" si="89"/>
        <v>274.59280000000001</v>
      </c>
      <c r="L2822" t="s">
        <v>47</v>
      </c>
      <c r="M2822" t="s">
        <v>42</v>
      </c>
      <c r="N2822" t="s">
        <v>71</v>
      </c>
      <c r="O2822" t="s">
        <v>89</v>
      </c>
      <c r="P2822" s="5">
        <v>38.97</v>
      </c>
      <c r="Q2822">
        <v>5</v>
      </c>
      <c r="R2822" t="s">
        <v>23</v>
      </c>
    </row>
    <row r="2823" spans="1:18" x14ac:dyDescent="0.3">
      <c r="A2823" t="s">
        <v>5489</v>
      </c>
      <c r="B2823" s="1">
        <v>44833</v>
      </c>
      <c r="C2823" t="s">
        <v>5490</v>
      </c>
      <c r="D2823" t="s">
        <v>94</v>
      </c>
      <c r="E2823" t="s">
        <v>50</v>
      </c>
      <c r="F2823">
        <v>19</v>
      </c>
      <c r="G2823">
        <v>16</v>
      </c>
      <c r="H2823" s="4">
        <v>1311.26</v>
      </c>
      <c r="I2823" s="4">
        <v>1468.6112000000001</v>
      </c>
      <c r="J2823" s="4">
        <f t="shared" si="88"/>
        <v>2485.329200000001</v>
      </c>
      <c r="K2823" s="4">
        <f t="shared" si="89"/>
        <v>23497.779200000001</v>
      </c>
      <c r="L2823" t="s">
        <v>66</v>
      </c>
      <c r="M2823" t="s">
        <v>86</v>
      </c>
      <c r="N2823" t="s">
        <v>71</v>
      </c>
      <c r="O2823" t="s">
        <v>67</v>
      </c>
      <c r="P2823" s="5">
        <v>32.29</v>
      </c>
      <c r="Q2823">
        <v>2.1</v>
      </c>
      <c r="R2823" t="s">
        <v>23</v>
      </c>
    </row>
    <row r="2824" spans="1:18" x14ac:dyDescent="0.3">
      <c r="A2824" t="s">
        <v>5527</v>
      </c>
      <c r="B2824" s="1">
        <v>44833</v>
      </c>
      <c r="C2824" t="s">
        <v>5528</v>
      </c>
      <c r="D2824" t="s">
        <v>94</v>
      </c>
      <c r="E2824" t="s">
        <v>50</v>
      </c>
      <c r="F2824">
        <v>7</v>
      </c>
      <c r="G2824">
        <v>7</v>
      </c>
      <c r="H2824" s="4">
        <v>455.06</v>
      </c>
      <c r="I2824" s="4">
        <v>477.81300000000005</v>
      </c>
      <c r="J2824" s="4">
        <f t="shared" si="88"/>
        <v>121.64100000000019</v>
      </c>
      <c r="K2824" s="4">
        <f t="shared" si="89"/>
        <v>3344.6910000000003</v>
      </c>
      <c r="L2824" t="s">
        <v>51</v>
      </c>
      <c r="M2824" t="s">
        <v>123</v>
      </c>
      <c r="N2824" t="s">
        <v>29</v>
      </c>
      <c r="O2824" t="s">
        <v>30</v>
      </c>
      <c r="P2824" s="5">
        <v>37.630000000000003</v>
      </c>
      <c r="Q2824">
        <v>4.4000000000000004</v>
      </c>
      <c r="R2824" t="s">
        <v>23</v>
      </c>
    </row>
    <row r="2825" spans="1:18" x14ac:dyDescent="0.3">
      <c r="A2825" t="s">
        <v>306</v>
      </c>
      <c r="B2825" s="1">
        <v>44834</v>
      </c>
      <c r="C2825" t="s">
        <v>307</v>
      </c>
      <c r="D2825" t="s">
        <v>56</v>
      </c>
      <c r="E2825" t="s">
        <v>57</v>
      </c>
      <c r="F2825">
        <v>20</v>
      </c>
      <c r="G2825">
        <v>16</v>
      </c>
      <c r="H2825" s="4">
        <v>161.30000000000001</v>
      </c>
      <c r="I2825" s="4">
        <v>175.81700000000004</v>
      </c>
      <c r="J2825" s="4">
        <f t="shared" si="88"/>
        <v>204.8820000000004</v>
      </c>
      <c r="K2825" s="4">
        <f t="shared" si="89"/>
        <v>2813.0720000000006</v>
      </c>
      <c r="L2825" t="s">
        <v>20</v>
      </c>
      <c r="M2825" t="s">
        <v>42</v>
      </c>
      <c r="N2825" t="s">
        <v>29</v>
      </c>
      <c r="O2825" t="s">
        <v>67</v>
      </c>
      <c r="P2825" s="5">
        <v>27.39</v>
      </c>
      <c r="Q2825">
        <v>5</v>
      </c>
      <c r="R2825" t="s">
        <v>23</v>
      </c>
    </row>
    <row r="2826" spans="1:18" x14ac:dyDescent="0.3">
      <c r="A2826" t="s">
        <v>8327</v>
      </c>
      <c r="B2826" s="1">
        <v>44834</v>
      </c>
      <c r="C2826" t="s">
        <v>8328</v>
      </c>
      <c r="D2826" t="s">
        <v>130</v>
      </c>
      <c r="E2826" t="s">
        <v>82</v>
      </c>
      <c r="F2826">
        <v>16</v>
      </c>
      <c r="G2826">
        <v>13</v>
      </c>
      <c r="H2826" s="4">
        <v>326.51</v>
      </c>
      <c r="I2826" s="4">
        <v>355.89590000000004</v>
      </c>
      <c r="J2826" s="4">
        <f t="shared" si="88"/>
        <v>369.36670000000015</v>
      </c>
      <c r="K2826" s="4">
        <f t="shared" si="89"/>
        <v>4626.6467000000002</v>
      </c>
      <c r="L2826" t="s">
        <v>27</v>
      </c>
      <c r="M2826" t="s">
        <v>42</v>
      </c>
      <c r="N2826" t="s">
        <v>29</v>
      </c>
      <c r="O2826" t="s">
        <v>89</v>
      </c>
      <c r="P2826" s="5">
        <v>12.65</v>
      </c>
      <c r="Q2826">
        <v>3.3</v>
      </c>
      <c r="R2826" t="s">
        <v>23</v>
      </c>
    </row>
    <row r="2827" spans="1:18" x14ac:dyDescent="0.3">
      <c r="A2827" t="s">
        <v>8568</v>
      </c>
      <c r="B2827" s="1">
        <v>44834</v>
      </c>
      <c r="C2827" t="s">
        <v>8569</v>
      </c>
      <c r="D2827" t="s">
        <v>116</v>
      </c>
      <c r="E2827" t="s">
        <v>50</v>
      </c>
      <c r="F2827">
        <v>14</v>
      </c>
      <c r="G2827">
        <v>14</v>
      </c>
      <c r="H2827" s="4">
        <v>1313.73</v>
      </c>
      <c r="I2827" s="4">
        <v>1431.9657000000002</v>
      </c>
      <c r="J2827" s="4">
        <f t="shared" si="88"/>
        <v>1622.7498000000007</v>
      </c>
      <c r="K2827" s="4">
        <f t="shared" si="89"/>
        <v>20047.519800000002</v>
      </c>
      <c r="L2827" t="s">
        <v>27</v>
      </c>
      <c r="M2827" t="s">
        <v>86</v>
      </c>
      <c r="N2827" t="s">
        <v>22</v>
      </c>
      <c r="O2827" t="s">
        <v>53</v>
      </c>
      <c r="P2827" s="5">
        <v>32.549999999999997</v>
      </c>
      <c r="Q2827">
        <v>2</v>
      </c>
      <c r="R2827" t="s">
        <v>23</v>
      </c>
    </row>
    <row r="2828" spans="1:18" x14ac:dyDescent="0.3">
      <c r="A2828" t="s">
        <v>8652</v>
      </c>
      <c r="B2828" s="1">
        <v>44834</v>
      </c>
      <c r="C2828" t="s">
        <v>8653</v>
      </c>
      <c r="D2828" t="s">
        <v>77</v>
      </c>
      <c r="E2828" t="s">
        <v>82</v>
      </c>
      <c r="F2828">
        <v>9</v>
      </c>
      <c r="G2828">
        <v>7</v>
      </c>
      <c r="H2828" s="4">
        <v>418.01</v>
      </c>
      <c r="I2828" s="4">
        <v>459.81100000000004</v>
      </c>
      <c r="J2828" s="4">
        <f t="shared" si="88"/>
        <v>250.93700000000041</v>
      </c>
      <c r="K2828" s="4">
        <f t="shared" si="89"/>
        <v>3218.6770000000001</v>
      </c>
      <c r="L2828" t="s">
        <v>51</v>
      </c>
      <c r="M2828" t="s">
        <v>35</v>
      </c>
      <c r="N2828" t="s">
        <v>29</v>
      </c>
      <c r="O2828" t="s">
        <v>89</v>
      </c>
      <c r="P2828" s="5">
        <v>41.67</v>
      </c>
      <c r="Q2828">
        <v>3.4</v>
      </c>
      <c r="R2828" t="s">
        <v>23</v>
      </c>
    </row>
    <row r="2829" spans="1:18" x14ac:dyDescent="0.3">
      <c r="A2829" t="s">
        <v>9163</v>
      </c>
      <c r="B2829" s="1">
        <v>44834</v>
      </c>
      <c r="C2829" t="s">
        <v>9164</v>
      </c>
      <c r="D2829" t="s">
        <v>45</v>
      </c>
      <c r="E2829" t="s">
        <v>46</v>
      </c>
      <c r="F2829">
        <v>5</v>
      </c>
      <c r="G2829">
        <v>4</v>
      </c>
      <c r="H2829" s="4">
        <v>946.75</v>
      </c>
      <c r="I2829" s="4">
        <v>1060.3600000000001</v>
      </c>
      <c r="J2829" s="4">
        <f t="shared" si="88"/>
        <v>450.72000000000048</v>
      </c>
      <c r="K2829" s="4">
        <f t="shared" si="89"/>
        <v>4241.4400000000005</v>
      </c>
      <c r="L2829" t="s">
        <v>27</v>
      </c>
      <c r="M2829" t="s">
        <v>42</v>
      </c>
      <c r="N2829" t="s">
        <v>29</v>
      </c>
      <c r="O2829" t="s">
        <v>53</v>
      </c>
      <c r="P2829" s="5">
        <v>3.72</v>
      </c>
      <c r="Q2829">
        <v>1.4</v>
      </c>
      <c r="R2829" t="s">
        <v>23</v>
      </c>
    </row>
    <row r="2830" spans="1:18" x14ac:dyDescent="0.3">
      <c r="A2830" t="s">
        <v>2691</v>
      </c>
      <c r="B2830" s="1">
        <v>44835</v>
      </c>
      <c r="C2830" t="s">
        <v>2692</v>
      </c>
      <c r="D2830" t="s">
        <v>94</v>
      </c>
      <c r="E2830" t="s">
        <v>50</v>
      </c>
      <c r="F2830">
        <v>19</v>
      </c>
      <c r="G2830">
        <v>15</v>
      </c>
      <c r="H2830" s="4">
        <v>881.22</v>
      </c>
      <c r="I2830" s="4">
        <v>1013.4029999999999</v>
      </c>
      <c r="J2830" s="4">
        <f t="shared" si="88"/>
        <v>1959.9849999999972</v>
      </c>
      <c r="K2830" s="4">
        <f t="shared" si="89"/>
        <v>15201.044999999998</v>
      </c>
      <c r="L2830" t="s">
        <v>27</v>
      </c>
      <c r="M2830" t="s">
        <v>123</v>
      </c>
      <c r="N2830" t="s">
        <v>36</v>
      </c>
      <c r="O2830" t="s">
        <v>67</v>
      </c>
      <c r="P2830" s="5">
        <v>22.76</v>
      </c>
      <c r="Q2830">
        <v>1.9</v>
      </c>
      <c r="R2830" t="s">
        <v>23</v>
      </c>
    </row>
    <row r="2831" spans="1:18" x14ac:dyDescent="0.3">
      <c r="A2831" t="s">
        <v>9089</v>
      </c>
      <c r="B2831" s="1">
        <v>44835</v>
      </c>
      <c r="C2831" t="s">
        <v>9090</v>
      </c>
      <c r="D2831" t="s">
        <v>141</v>
      </c>
      <c r="E2831" t="s">
        <v>50</v>
      </c>
      <c r="F2831">
        <v>20</v>
      </c>
      <c r="G2831">
        <v>17</v>
      </c>
      <c r="H2831" s="4">
        <v>118.44</v>
      </c>
      <c r="I2831" s="4">
        <v>135.02160000000001</v>
      </c>
      <c r="J2831" s="4">
        <f t="shared" si="88"/>
        <v>249.94720000000012</v>
      </c>
      <c r="K2831" s="4">
        <f t="shared" si="89"/>
        <v>2295.3672000000001</v>
      </c>
      <c r="L2831" t="s">
        <v>20</v>
      </c>
      <c r="M2831" t="s">
        <v>79</v>
      </c>
      <c r="N2831" t="s">
        <v>29</v>
      </c>
      <c r="O2831" t="s">
        <v>37</v>
      </c>
      <c r="P2831" s="5">
        <v>31.94</v>
      </c>
      <c r="Q2831">
        <v>4.4000000000000004</v>
      </c>
      <c r="R2831" t="s">
        <v>23</v>
      </c>
    </row>
    <row r="2832" spans="1:18" x14ac:dyDescent="0.3">
      <c r="A2832" t="s">
        <v>7478</v>
      </c>
      <c r="B2832" s="1">
        <v>44837</v>
      </c>
      <c r="C2832" t="s">
        <v>7479</v>
      </c>
      <c r="D2832" t="s">
        <v>109</v>
      </c>
      <c r="E2832" t="s">
        <v>46</v>
      </c>
      <c r="F2832">
        <v>7</v>
      </c>
      <c r="G2832">
        <v>7</v>
      </c>
      <c r="H2832" s="4">
        <v>1279.0999999999999</v>
      </c>
      <c r="I2832" s="4">
        <v>1445.3829999999998</v>
      </c>
      <c r="J2832" s="4">
        <f t="shared" si="88"/>
        <v>1130.0009999999997</v>
      </c>
      <c r="K2832" s="4">
        <f t="shared" si="89"/>
        <v>10117.680999999999</v>
      </c>
      <c r="L2832" t="s">
        <v>66</v>
      </c>
      <c r="M2832" t="s">
        <v>79</v>
      </c>
      <c r="N2832" t="s">
        <v>29</v>
      </c>
      <c r="O2832" t="s">
        <v>67</v>
      </c>
      <c r="P2832" s="5">
        <v>33.979999999999997</v>
      </c>
      <c r="Q2832">
        <v>2.6</v>
      </c>
      <c r="R2832" t="s">
        <v>23</v>
      </c>
    </row>
    <row r="2833" spans="1:18" x14ac:dyDescent="0.3">
      <c r="A2833" t="s">
        <v>5529</v>
      </c>
      <c r="B2833" s="1">
        <v>44838</v>
      </c>
      <c r="C2833" t="s">
        <v>5530</v>
      </c>
      <c r="D2833" t="s">
        <v>61</v>
      </c>
      <c r="E2833" t="s">
        <v>70</v>
      </c>
      <c r="F2833">
        <v>1</v>
      </c>
      <c r="G2833">
        <v>1</v>
      </c>
      <c r="H2833" s="4">
        <v>263.02999999999997</v>
      </c>
      <c r="I2833" s="4">
        <v>302.48449999999997</v>
      </c>
      <c r="J2833" s="4">
        <f t="shared" si="88"/>
        <v>29.514499999999998</v>
      </c>
      <c r="K2833" s="4">
        <f t="shared" si="89"/>
        <v>302.48449999999997</v>
      </c>
      <c r="L2833" t="s">
        <v>47</v>
      </c>
      <c r="M2833" t="s">
        <v>79</v>
      </c>
      <c r="N2833" t="s">
        <v>71</v>
      </c>
      <c r="O2833" t="s">
        <v>37</v>
      </c>
      <c r="P2833" s="5">
        <v>9.94</v>
      </c>
      <c r="Q2833">
        <v>0</v>
      </c>
      <c r="R2833" t="s">
        <v>23</v>
      </c>
    </row>
    <row r="2834" spans="1:18" x14ac:dyDescent="0.3">
      <c r="A2834" t="s">
        <v>9909</v>
      </c>
      <c r="B2834" s="1">
        <v>44838</v>
      </c>
      <c r="C2834" t="s">
        <v>9910</v>
      </c>
      <c r="D2834" t="s">
        <v>100</v>
      </c>
      <c r="E2834" t="s">
        <v>57</v>
      </c>
      <c r="F2834">
        <v>19</v>
      </c>
      <c r="G2834">
        <v>15</v>
      </c>
      <c r="H2834" s="4">
        <v>1352.58</v>
      </c>
      <c r="I2834" s="4">
        <v>1528.4153999999999</v>
      </c>
      <c r="J2834" s="4">
        <f t="shared" si="88"/>
        <v>2597.9910000000027</v>
      </c>
      <c r="K2834" s="4">
        <f t="shared" si="89"/>
        <v>22926.231</v>
      </c>
      <c r="L2834" t="s">
        <v>20</v>
      </c>
      <c r="M2834" t="s">
        <v>86</v>
      </c>
      <c r="N2834" t="s">
        <v>22</v>
      </c>
      <c r="O2834" t="s">
        <v>37</v>
      </c>
      <c r="P2834" s="5">
        <v>39.54</v>
      </c>
      <c r="Q2834">
        <v>4.3</v>
      </c>
      <c r="R2834" t="s">
        <v>23</v>
      </c>
    </row>
    <row r="2835" spans="1:18" x14ac:dyDescent="0.3">
      <c r="A2835" t="s">
        <v>10308</v>
      </c>
      <c r="B2835" s="1">
        <v>44838</v>
      </c>
      <c r="C2835" t="s">
        <v>10309</v>
      </c>
      <c r="D2835" t="s">
        <v>100</v>
      </c>
      <c r="E2835" t="s">
        <v>57</v>
      </c>
      <c r="F2835">
        <v>6</v>
      </c>
      <c r="G2835">
        <v>6</v>
      </c>
      <c r="H2835" s="4">
        <v>562.12</v>
      </c>
      <c r="I2835" s="4">
        <v>640.81680000000006</v>
      </c>
      <c r="J2835" s="4">
        <f t="shared" si="88"/>
        <v>466.82080000000008</v>
      </c>
      <c r="K2835" s="4">
        <f t="shared" si="89"/>
        <v>3844.9008000000003</v>
      </c>
      <c r="L2835" t="s">
        <v>47</v>
      </c>
      <c r="M2835" t="s">
        <v>86</v>
      </c>
      <c r="N2835" t="s">
        <v>29</v>
      </c>
      <c r="O2835" t="s">
        <v>30</v>
      </c>
      <c r="P2835" s="5">
        <v>5.36</v>
      </c>
      <c r="Q2835">
        <v>3.8</v>
      </c>
      <c r="R2835" t="s">
        <v>23</v>
      </c>
    </row>
    <row r="2836" spans="1:18" x14ac:dyDescent="0.3">
      <c r="A2836" t="s">
        <v>4521</v>
      </c>
      <c r="B2836" s="1">
        <v>44839</v>
      </c>
      <c r="C2836" t="s">
        <v>4522</v>
      </c>
      <c r="D2836" t="s">
        <v>130</v>
      </c>
      <c r="E2836" t="s">
        <v>82</v>
      </c>
      <c r="F2836">
        <v>9</v>
      </c>
      <c r="G2836">
        <v>7</v>
      </c>
      <c r="H2836" s="4">
        <v>1361.45</v>
      </c>
      <c r="I2836" s="4">
        <v>1429.5225</v>
      </c>
      <c r="J2836" s="4">
        <f t="shared" si="88"/>
        <v>445.65750000000151</v>
      </c>
      <c r="K2836" s="4">
        <f t="shared" si="89"/>
        <v>10006.657500000001</v>
      </c>
      <c r="L2836" t="s">
        <v>47</v>
      </c>
      <c r="M2836" t="s">
        <v>123</v>
      </c>
      <c r="N2836" t="s">
        <v>29</v>
      </c>
      <c r="O2836" t="s">
        <v>89</v>
      </c>
      <c r="P2836" s="5">
        <v>30.85</v>
      </c>
      <c r="Q2836">
        <v>2.7</v>
      </c>
      <c r="R2836" t="s">
        <v>74</v>
      </c>
    </row>
    <row r="2837" spans="1:18" x14ac:dyDescent="0.3">
      <c r="A2837" t="s">
        <v>6580</v>
      </c>
      <c r="B2837" s="1">
        <v>44839</v>
      </c>
      <c r="C2837" t="s">
        <v>6581</v>
      </c>
      <c r="D2837" t="s">
        <v>77</v>
      </c>
      <c r="E2837" t="s">
        <v>82</v>
      </c>
      <c r="F2837">
        <v>19</v>
      </c>
      <c r="G2837">
        <v>17</v>
      </c>
      <c r="H2837" s="4">
        <v>1380.26</v>
      </c>
      <c r="I2837" s="4">
        <v>1490.6808000000001</v>
      </c>
      <c r="J2837" s="4">
        <f t="shared" si="88"/>
        <v>1864.6936000000051</v>
      </c>
      <c r="K2837" s="4">
        <f t="shared" si="89"/>
        <v>25341.573600000003</v>
      </c>
      <c r="L2837" t="s">
        <v>66</v>
      </c>
      <c r="M2837" t="s">
        <v>21</v>
      </c>
      <c r="N2837" t="s">
        <v>22</v>
      </c>
      <c r="O2837" t="s">
        <v>37</v>
      </c>
      <c r="P2837" s="5">
        <v>12.46</v>
      </c>
      <c r="Q2837">
        <v>1.1000000000000001</v>
      </c>
      <c r="R2837" t="s">
        <v>23</v>
      </c>
    </row>
    <row r="2838" spans="1:18" x14ac:dyDescent="0.3">
      <c r="A2838" t="s">
        <v>9680</v>
      </c>
      <c r="B2838" s="1">
        <v>44839</v>
      </c>
      <c r="C2838" t="s">
        <v>9681</v>
      </c>
      <c r="D2838" t="s">
        <v>61</v>
      </c>
      <c r="E2838" t="s">
        <v>70</v>
      </c>
      <c r="F2838">
        <v>11</v>
      </c>
      <c r="G2838">
        <v>9</v>
      </c>
      <c r="H2838" s="4">
        <v>985.68</v>
      </c>
      <c r="I2838" s="4">
        <v>1064.5344</v>
      </c>
      <c r="J2838" s="4">
        <f t="shared" si="88"/>
        <v>703.61960000000147</v>
      </c>
      <c r="K2838" s="4">
        <f t="shared" si="89"/>
        <v>9580.8096000000005</v>
      </c>
      <c r="L2838" t="s">
        <v>47</v>
      </c>
      <c r="M2838" t="s">
        <v>79</v>
      </c>
      <c r="N2838" t="s">
        <v>29</v>
      </c>
      <c r="O2838" t="s">
        <v>67</v>
      </c>
      <c r="P2838" s="5">
        <v>6.07</v>
      </c>
      <c r="Q2838">
        <v>3.7</v>
      </c>
      <c r="R2838" t="s">
        <v>23</v>
      </c>
    </row>
    <row r="2839" spans="1:18" x14ac:dyDescent="0.3">
      <c r="A2839" t="s">
        <v>3362</v>
      </c>
      <c r="B2839" s="1">
        <v>44840</v>
      </c>
      <c r="C2839" t="s">
        <v>3363</v>
      </c>
      <c r="D2839" t="s">
        <v>130</v>
      </c>
      <c r="E2839" t="s">
        <v>82</v>
      </c>
      <c r="F2839">
        <v>3</v>
      </c>
      <c r="G2839">
        <v>2</v>
      </c>
      <c r="H2839" s="4">
        <v>1028.6099999999999</v>
      </c>
      <c r="I2839" s="4">
        <v>1131.471</v>
      </c>
      <c r="J2839" s="4">
        <f t="shared" si="88"/>
        <v>167.06200000000021</v>
      </c>
      <c r="K2839" s="4">
        <f t="shared" si="89"/>
        <v>2262.942</v>
      </c>
      <c r="L2839" t="s">
        <v>66</v>
      </c>
      <c r="M2839" t="s">
        <v>21</v>
      </c>
      <c r="N2839" t="s">
        <v>22</v>
      </c>
      <c r="O2839" t="s">
        <v>30</v>
      </c>
      <c r="P2839" s="5">
        <v>38.659999999999997</v>
      </c>
      <c r="Q2839">
        <v>4.8</v>
      </c>
      <c r="R2839" t="s">
        <v>23</v>
      </c>
    </row>
    <row r="2840" spans="1:18" x14ac:dyDescent="0.3">
      <c r="A2840" t="s">
        <v>6888</v>
      </c>
      <c r="B2840" s="1">
        <v>44840</v>
      </c>
      <c r="C2840" t="s">
        <v>6889</v>
      </c>
      <c r="D2840" t="s">
        <v>45</v>
      </c>
      <c r="E2840" t="s">
        <v>46</v>
      </c>
      <c r="F2840">
        <v>1</v>
      </c>
      <c r="G2840">
        <v>1</v>
      </c>
      <c r="H2840" s="4">
        <v>818.82</v>
      </c>
      <c r="I2840" s="4">
        <v>917.0784000000001</v>
      </c>
      <c r="J2840" s="4">
        <f t="shared" si="88"/>
        <v>85.97840000000005</v>
      </c>
      <c r="K2840" s="4">
        <f t="shared" si="89"/>
        <v>917.0784000000001</v>
      </c>
      <c r="L2840" t="s">
        <v>51</v>
      </c>
      <c r="M2840" t="s">
        <v>86</v>
      </c>
      <c r="N2840" t="s">
        <v>71</v>
      </c>
      <c r="O2840" t="s">
        <v>37</v>
      </c>
      <c r="P2840" s="5">
        <v>12.28</v>
      </c>
      <c r="Q2840">
        <v>4.3</v>
      </c>
      <c r="R2840" t="s">
        <v>23</v>
      </c>
    </row>
    <row r="2841" spans="1:18" x14ac:dyDescent="0.3">
      <c r="A2841" t="s">
        <v>6125</v>
      </c>
      <c r="B2841" s="1">
        <v>44841</v>
      </c>
      <c r="C2841" t="s">
        <v>6126</v>
      </c>
      <c r="D2841" t="s">
        <v>94</v>
      </c>
      <c r="E2841" t="s">
        <v>50</v>
      </c>
      <c r="F2841">
        <v>5</v>
      </c>
      <c r="G2841">
        <v>5</v>
      </c>
      <c r="H2841" s="4">
        <v>1454.24</v>
      </c>
      <c r="I2841" s="4">
        <v>1585.1216000000002</v>
      </c>
      <c r="J2841" s="4">
        <f t="shared" si="88"/>
        <v>621.84800000000132</v>
      </c>
      <c r="K2841" s="4">
        <f t="shared" si="89"/>
        <v>7925.6080000000011</v>
      </c>
      <c r="L2841" t="s">
        <v>51</v>
      </c>
      <c r="M2841" t="s">
        <v>123</v>
      </c>
      <c r="N2841" t="s">
        <v>36</v>
      </c>
      <c r="O2841" t="s">
        <v>53</v>
      </c>
      <c r="P2841" s="5">
        <v>32.56</v>
      </c>
      <c r="Q2841">
        <v>1.7</v>
      </c>
      <c r="R2841" t="s">
        <v>23</v>
      </c>
    </row>
    <row r="2842" spans="1:18" x14ac:dyDescent="0.3">
      <c r="A2842" t="s">
        <v>8199</v>
      </c>
      <c r="B2842" s="1">
        <v>44841</v>
      </c>
      <c r="C2842" t="s">
        <v>8200</v>
      </c>
      <c r="D2842" t="s">
        <v>141</v>
      </c>
      <c r="E2842" t="s">
        <v>50</v>
      </c>
      <c r="F2842">
        <v>5</v>
      </c>
      <c r="G2842">
        <v>5</v>
      </c>
      <c r="H2842" s="4">
        <v>1416.53</v>
      </c>
      <c r="I2842" s="4">
        <v>1487.3565000000001</v>
      </c>
      <c r="J2842" s="4">
        <f t="shared" si="88"/>
        <v>351.17250000000064</v>
      </c>
      <c r="K2842" s="4">
        <f t="shared" si="89"/>
        <v>7436.7825000000003</v>
      </c>
      <c r="L2842" t="s">
        <v>66</v>
      </c>
      <c r="M2842" t="s">
        <v>28</v>
      </c>
      <c r="N2842" t="s">
        <v>36</v>
      </c>
      <c r="O2842" t="s">
        <v>89</v>
      </c>
      <c r="P2842" s="5">
        <v>2.96</v>
      </c>
      <c r="Q2842">
        <v>1.4</v>
      </c>
      <c r="R2842" t="s">
        <v>23</v>
      </c>
    </row>
    <row r="2843" spans="1:18" x14ac:dyDescent="0.3">
      <c r="A2843" t="s">
        <v>8586</v>
      </c>
      <c r="B2843" s="1">
        <v>44841</v>
      </c>
      <c r="C2843" t="s">
        <v>8587</v>
      </c>
      <c r="D2843" t="s">
        <v>77</v>
      </c>
      <c r="E2843" t="s">
        <v>82</v>
      </c>
      <c r="F2843">
        <v>1</v>
      </c>
      <c r="G2843">
        <v>1</v>
      </c>
      <c r="H2843" s="4">
        <v>545.71</v>
      </c>
      <c r="I2843" s="4">
        <v>622.10940000000016</v>
      </c>
      <c r="J2843" s="4">
        <f t="shared" si="88"/>
        <v>76.399400000000128</v>
      </c>
      <c r="K2843" s="4">
        <f t="shared" si="89"/>
        <v>622.10940000000016</v>
      </c>
      <c r="L2843" t="s">
        <v>20</v>
      </c>
      <c r="M2843" t="s">
        <v>42</v>
      </c>
      <c r="N2843" t="s">
        <v>36</v>
      </c>
      <c r="O2843" t="s">
        <v>30</v>
      </c>
      <c r="P2843" s="5">
        <v>0</v>
      </c>
      <c r="Q2843">
        <v>1.5</v>
      </c>
      <c r="R2843" t="s">
        <v>74</v>
      </c>
    </row>
    <row r="2844" spans="1:18" x14ac:dyDescent="0.3">
      <c r="A2844" t="s">
        <v>3127</v>
      </c>
      <c r="B2844" s="1">
        <v>44842</v>
      </c>
      <c r="C2844" t="s">
        <v>3128</v>
      </c>
      <c r="D2844" t="s">
        <v>109</v>
      </c>
      <c r="E2844" t="s">
        <v>46</v>
      </c>
      <c r="F2844">
        <v>13</v>
      </c>
      <c r="G2844">
        <v>11</v>
      </c>
      <c r="H2844" s="4">
        <v>1445.59</v>
      </c>
      <c r="I2844" s="4">
        <v>1532.3253999999999</v>
      </c>
      <c r="J2844" s="4">
        <f t="shared" si="88"/>
        <v>905.05939999999896</v>
      </c>
      <c r="K2844" s="4">
        <f t="shared" si="89"/>
        <v>16855.579399999999</v>
      </c>
      <c r="L2844" t="s">
        <v>20</v>
      </c>
      <c r="M2844" t="s">
        <v>42</v>
      </c>
      <c r="N2844" t="s">
        <v>36</v>
      </c>
      <c r="O2844" t="s">
        <v>30</v>
      </c>
      <c r="P2844" s="5">
        <v>49.03</v>
      </c>
      <c r="Q2844">
        <v>4.5999999999999996</v>
      </c>
      <c r="R2844" t="s">
        <v>23</v>
      </c>
    </row>
    <row r="2845" spans="1:18" x14ac:dyDescent="0.3">
      <c r="A2845" t="s">
        <v>4721</v>
      </c>
      <c r="B2845" s="1">
        <v>44842</v>
      </c>
      <c r="C2845" t="s">
        <v>4722</v>
      </c>
      <c r="D2845" t="s">
        <v>77</v>
      </c>
      <c r="E2845" t="s">
        <v>82</v>
      </c>
      <c r="F2845">
        <v>3</v>
      </c>
      <c r="G2845">
        <v>2</v>
      </c>
      <c r="H2845" s="4">
        <v>52.26</v>
      </c>
      <c r="I2845" s="4">
        <v>58.008600000000001</v>
      </c>
      <c r="J2845" s="4">
        <f t="shared" si="88"/>
        <v>-6.7127999999999943</v>
      </c>
      <c r="K2845" s="4">
        <f t="shared" si="89"/>
        <v>116.0172</v>
      </c>
      <c r="L2845" t="s">
        <v>27</v>
      </c>
      <c r="M2845" t="s">
        <v>123</v>
      </c>
      <c r="N2845" t="s">
        <v>29</v>
      </c>
      <c r="O2845" t="s">
        <v>37</v>
      </c>
      <c r="P2845" s="5">
        <v>18.21</v>
      </c>
      <c r="Q2845">
        <v>2.9</v>
      </c>
      <c r="R2845" t="s">
        <v>23</v>
      </c>
    </row>
    <row r="2846" spans="1:18" x14ac:dyDescent="0.3">
      <c r="A2846" t="s">
        <v>1220</v>
      </c>
      <c r="B2846" s="1">
        <v>44843</v>
      </c>
      <c r="C2846" t="s">
        <v>1221</v>
      </c>
      <c r="D2846" t="s">
        <v>85</v>
      </c>
      <c r="E2846" t="s">
        <v>82</v>
      </c>
      <c r="F2846">
        <v>17</v>
      </c>
      <c r="G2846">
        <v>17</v>
      </c>
      <c r="H2846" s="4">
        <v>994.27</v>
      </c>
      <c r="I2846" s="4">
        <v>1063.8688999999999</v>
      </c>
      <c r="J2846" s="4">
        <f t="shared" si="88"/>
        <v>1135.0113000000001</v>
      </c>
      <c r="K2846" s="4">
        <f t="shared" si="89"/>
        <v>18085.7713</v>
      </c>
      <c r="L2846" t="s">
        <v>66</v>
      </c>
      <c r="M2846" t="s">
        <v>42</v>
      </c>
      <c r="N2846" t="s">
        <v>36</v>
      </c>
      <c r="O2846" t="s">
        <v>37</v>
      </c>
      <c r="P2846" s="5">
        <v>48.17</v>
      </c>
      <c r="Q2846">
        <v>2</v>
      </c>
      <c r="R2846" t="s">
        <v>74</v>
      </c>
    </row>
    <row r="2847" spans="1:18" x14ac:dyDescent="0.3">
      <c r="A2847" t="s">
        <v>2107</v>
      </c>
      <c r="B2847" s="1">
        <v>44843</v>
      </c>
      <c r="C2847" t="s">
        <v>2108</v>
      </c>
      <c r="D2847" t="s">
        <v>33</v>
      </c>
      <c r="E2847" t="s">
        <v>70</v>
      </c>
      <c r="F2847">
        <v>8</v>
      </c>
      <c r="G2847">
        <v>8</v>
      </c>
      <c r="H2847" s="4">
        <v>21.65</v>
      </c>
      <c r="I2847" s="4">
        <v>24.681000000000001</v>
      </c>
      <c r="J2847" s="4">
        <f t="shared" si="88"/>
        <v>-15.171999999999983</v>
      </c>
      <c r="K2847" s="4">
        <f t="shared" si="89"/>
        <v>197.44800000000001</v>
      </c>
      <c r="L2847" t="s">
        <v>47</v>
      </c>
      <c r="M2847" t="s">
        <v>42</v>
      </c>
      <c r="N2847" t="s">
        <v>71</v>
      </c>
      <c r="O2847" t="s">
        <v>37</v>
      </c>
      <c r="P2847" s="5">
        <v>39.42</v>
      </c>
      <c r="Q2847">
        <v>2.4</v>
      </c>
      <c r="R2847" t="s">
        <v>23</v>
      </c>
    </row>
    <row r="2848" spans="1:18" x14ac:dyDescent="0.3">
      <c r="A2848" t="s">
        <v>5127</v>
      </c>
      <c r="B2848" s="1">
        <v>44843</v>
      </c>
      <c r="C2848" t="s">
        <v>5128</v>
      </c>
      <c r="D2848" t="s">
        <v>116</v>
      </c>
      <c r="E2848" t="s">
        <v>50</v>
      </c>
      <c r="F2848">
        <v>17</v>
      </c>
      <c r="G2848">
        <v>17</v>
      </c>
      <c r="H2848" s="4">
        <v>1127.0899999999999</v>
      </c>
      <c r="I2848" s="4">
        <v>1296.1534999999999</v>
      </c>
      <c r="J2848" s="4">
        <f t="shared" si="88"/>
        <v>2831.3795</v>
      </c>
      <c r="K2848" s="4">
        <f t="shared" si="89"/>
        <v>22034.609499999999</v>
      </c>
      <c r="L2848" t="s">
        <v>47</v>
      </c>
      <c r="M2848" t="s">
        <v>21</v>
      </c>
      <c r="N2848" t="s">
        <v>22</v>
      </c>
      <c r="O2848" t="s">
        <v>30</v>
      </c>
      <c r="P2848" s="5">
        <v>42.7</v>
      </c>
      <c r="Q2848">
        <v>3.3</v>
      </c>
      <c r="R2848" t="s">
        <v>23</v>
      </c>
    </row>
    <row r="2849" spans="1:18" x14ac:dyDescent="0.3">
      <c r="A2849" t="s">
        <v>7168</v>
      </c>
      <c r="B2849" s="1">
        <v>44843</v>
      </c>
      <c r="C2849" t="s">
        <v>7169</v>
      </c>
      <c r="D2849" t="s">
        <v>141</v>
      </c>
      <c r="E2849" t="s">
        <v>50</v>
      </c>
      <c r="F2849">
        <v>10</v>
      </c>
      <c r="G2849">
        <v>9</v>
      </c>
      <c r="H2849" s="4">
        <v>1069.1300000000001</v>
      </c>
      <c r="I2849" s="4">
        <v>1197.4256000000003</v>
      </c>
      <c r="J2849" s="4">
        <f t="shared" si="88"/>
        <v>1115.2904000000008</v>
      </c>
      <c r="K2849" s="4">
        <f t="shared" si="89"/>
        <v>10776.830400000003</v>
      </c>
      <c r="L2849" t="s">
        <v>20</v>
      </c>
      <c r="M2849" t="s">
        <v>123</v>
      </c>
      <c r="N2849" t="s">
        <v>29</v>
      </c>
      <c r="O2849" t="s">
        <v>53</v>
      </c>
      <c r="P2849" s="5">
        <v>39.369999999999997</v>
      </c>
      <c r="Q2849">
        <v>4.8</v>
      </c>
      <c r="R2849" t="s">
        <v>23</v>
      </c>
    </row>
    <row r="2850" spans="1:18" x14ac:dyDescent="0.3">
      <c r="A2850" t="s">
        <v>1713</v>
      </c>
      <c r="B2850" s="1">
        <v>44844</v>
      </c>
      <c r="C2850" t="s">
        <v>1714</v>
      </c>
      <c r="D2850" t="s">
        <v>100</v>
      </c>
      <c r="E2850" t="s">
        <v>57</v>
      </c>
      <c r="F2850">
        <v>16</v>
      </c>
      <c r="G2850">
        <v>16</v>
      </c>
      <c r="H2850" s="4">
        <v>466.89</v>
      </c>
      <c r="I2850" s="4">
        <v>513.57900000000006</v>
      </c>
      <c r="J2850" s="4">
        <f t="shared" si="88"/>
        <v>718.89400000000126</v>
      </c>
      <c r="K2850" s="4">
        <f t="shared" si="89"/>
        <v>8217.264000000001</v>
      </c>
      <c r="L2850" t="s">
        <v>66</v>
      </c>
      <c r="M2850" t="s">
        <v>21</v>
      </c>
      <c r="N2850" t="s">
        <v>22</v>
      </c>
      <c r="O2850" t="s">
        <v>53</v>
      </c>
      <c r="P2850" s="5">
        <v>28.13</v>
      </c>
      <c r="Q2850">
        <v>1.2</v>
      </c>
      <c r="R2850" t="s">
        <v>23</v>
      </c>
    </row>
    <row r="2851" spans="1:18" x14ac:dyDescent="0.3">
      <c r="A2851" t="s">
        <v>1906</v>
      </c>
      <c r="B2851" s="1">
        <v>44844</v>
      </c>
      <c r="C2851" t="s">
        <v>1907</v>
      </c>
      <c r="D2851" t="s">
        <v>116</v>
      </c>
      <c r="E2851" t="s">
        <v>50</v>
      </c>
      <c r="F2851">
        <v>18</v>
      </c>
      <c r="G2851">
        <v>17</v>
      </c>
      <c r="H2851" s="4">
        <v>67.349999999999994</v>
      </c>
      <c r="I2851" s="4">
        <v>76.105499999999992</v>
      </c>
      <c r="J2851" s="4">
        <f t="shared" si="88"/>
        <v>120.00349999999995</v>
      </c>
      <c r="K2851" s="4">
        <f t="shared" si="89"/>
        <v>1293.7934999999998</v>
      </c>
      <c r="L2851" t="s">
        <v>20</v>
      </c>
      <c r="M2851" t="s">
        <v>35</v>
      </c>
      <c r="N2851" t="s">
        <v>22</v>
      </c>
      <c r="O2851" t="s">
        <v>53</v>
      </c>
      <c r="P2851" s="5">
        <v>28.84</v>
      </c>
      <c r="Q2851">
        <v>1.7</v>
      </c>
      <c r="R2851" t="s">
        <v>74</v>
      </c>
    </row>
    <row r="2852" spans="1:18" x14ac:dyDescent="0.3">
      <c r="A2852" t="s">
        <v>1998</v>
      </c>
      <c r="B2852" s="1">
        <v>44844</v>
      </c>
      <c r="C2852" t="s">
        <v>1999</v>
      </c>
      <c r="D2852" t="s">
        <v>109</v>
      </c>
      <c r="E2852" t="s">
        <v>46</v>
      </c>
      <c r="F2852">
        <v>16</v>
      </c>
      <c r="G2852">
        <v>14</v>
      </c>
      <c r="H2852" s="4">
        <v>431.04</v>
      </c>
      <c r="I2852" s="4">
        <v>452.59200000000004</v>
      </c>
      <c r="J2852" s="4">
        <f t="shared" si="88"/>
        <v>298.98800000000006</v>
      </c>
      <c r="K2852" s="4">
        <f t="shared" si="89"/>
        <v>6336.2880000000005</v>
      </c>
      <c r="L2852" t="s">
        <v>27</v>
      </c>
      <c r="M2852" t="s">
        <v>35</v>
      </c>
      <c r="N2852" t="s">
        <v>71</v>
      </c>
      <c r="O2852" t="s">
        <v>30</v>
      </c>
      <c r="P2852" s="5">
        <v>2.74</v>
      </c>
      <c r="Q2852">
        <v>3.8</v>
      </c>
      <c r="R2852" t="s">
        <v>23</v>
      </c>
    </row>
    <row r="2853" spans="1:18" x14ac:dyDescent="0.3">
      <c r="A2853" t="s">
        <v>3743</v>
      </c>
      <c r="B2853" s="1">
        <v>44844</v>
      </c>
      <c r="C2853" t="s">
        <v>3744</v>
      </c>
      <c r="D2853" t="s">
        <v>100</v>
      </c>
      <c r="E2853" t="s">
        <v>57</v>
      </c>
      <c r="F2853">
        <v>14</v>
      </c>
      <c r="G2853">
        <v>14</v>
      </c>
      <c r="H2853" s="4">
        <v>1109.19</v>
      </c>
      <c r="I2853" s="4">
        <v>1220.1090000000002</v>
      </c>
      <c r="J2853" s="4">
        <f t="shared" si="88"/>
        <v>1532.2360000000017</v>
      </c>
      <c r="K2853" s="4">
        <f t="shared" si="89"/>
        <v>17081.526000000002</v>
      </c>
      <c r="L2853" t="s">
        <v>51</v>
      </c>
      <c r="M2853" t="s">
        <v>21</v>
      </c>
      <c r="N2853" t="s">
        <v>22</v>
      </c>
      <c r="O2853" t="s">
        <v>67</v>
      </c>
      <c r="P2853" s="5">
        <v>20.63</v>
      </c>
      <c r="Q2853">
        <v>2.5</v>
      </c>
      <c r="R2853" t="s">
        <v>23</v>
      </c>
    </row>
    <row r="2854" spans="1:18" x14ac:dyDescent="0.3">
      <c r="A2854" t="s">
        <v>4612</v>
      </c>
      <c r="B2854" s="1">
        <v>44844</v>
      </c>
      <c r="C2854" t="s">
        <v>4613</v>
      </c>
      <c r="D2854" t="s">
        <v>109</v>
      </c>
      <c r="E2854" t="s">
        <v>46</v>
      </c>
      <c r="F2854">
        <v>14</v>
      </c>
      <c r="G2854">
        <v>11</v>
      </c>
      <c r="H2854" s="4">
        <v>221.54</v>
      </c>
      <c r="I2854" s="4">
        <v>243.69400000000002</v>
      </c>
      <c r="J2854" s="4">
        <f t="shared" si="88"/>
        <v>219.59399999999997</v>
      </c>
      <c r="K2854" s="4">
        <f t="shared" si="89"/>
        <v>2680.634</v>
      </c>
      <c r="L2854" t="s">
        <v>51</v>
      </c>
      <c r="M2854" t="s">
        <v>123</v>
      </c>
      <c r="N2854" t="s">
        <v>36</v>
      </c>
      <c r="O2854" t="s">
        <v>37</v>
      </c>
      <c r="P2854" s="5">
        <v>24.1</v>
      </c>
      <c r="Q2854">
        <v>3.6</v>
      </c>
      <c r="R2854" t="s">
        <v>23</v>
      </c>
    </row>
    <row r="2855" spans="1:18" x14ac:dyDescent="0.3">
      <c r="A2855" t="s">
        <v>6547</v>
      </c>
      <c r="B2855" s="1">
        <v>44844</v>
      </c>
      <c r="C2855" t="s">
        <v>6548</v>
      </c>
      <c r="D2855" t="s">
        <v>94</v>
      </c>
      <c r="E2855" t="s">
        <v>50</v>
      </c>
      <c r="F2855">
        <v>20</v>
      </c>
      <c r="G2855">
        <v>19</v>
      </c>
      <c r="H2855" s="4">
        <v>865.85</v>
      </c>
      <c r="I2855" s="4">
        <v>909.14250000000004</v>
      </c>
      <c r="J2855" s="4">
        <f t="shared" si="88"/>
        <v>819.95749999999896</v>
      </c>
      <c r="K2855" s="4">
        <f t="shared" si="89"/>
        <v>17273.7075</v>
      </c>
      <c r="L2855" t="s">
        <v>66</v>
      </c>
      <c r="M2855" t="s">
        <v>123</v>
      </c>
      <c r="N2855" t="s">
        <v>36</v>
      </c>
      <c r="O2855" t="s">
        <v>37</v>
      </c>
      <c r="P2855" s="5">
        <v>2.6</v>
      </c>
      <c r="Q2855">
        <v>3.8</v>
      </c>
      <c r="R2855" t="s">
        <v>23</v>
      </c>
    </row>
    <row r="2856" spans="1:18" x14ac:dyDescent="0.3">
      <c r="A2856" t="s">
        <v>4247</v>
      </c>
      <c r="B2856" s="1">
        <v>44845</v>
      </c>
      <c r="C2856" t="s">
        <v>4248</v>
      </c>
      <c r="D2856" t="s">
        <v>100</v>
      </c>
      <c r="E2856" t="s">
        <v>57</v>
      </c>
      <c r="F2856">
        <v>18</v>
      </c>
      <c r="G2856">
        <v>14</v>
      </c>
      <c r="H2856" s="4">
        <v>962.36</v>
      </c>
      <c r="I2856" s="4">
        <v>1106.7139999999999</v>
      </c>
      <c r="J2856" s="4">
        <f t="shared" si="88"/>
        <v>1971.1759999999983</v>
      </c>
      <c r="K2856" s="4">
        <f t="shared" si="89"/>
        <v>15493.995999999999</v>
      </c>
      <c r="L2856" t="s">
        <v>66</v>
      </c>
      <c r="M2856" t="s">
        <v>21</v>
      </c>
      <c r="N2856" t="s">
        <v>22</v>
      </c>
      <c r="O2856" t="s">
        <v>67</v>
      </c>
      <c r="P2856" s="5">
        <v>49.78</v>
      </c>
      <c r="Q2856">
        <v>1.8</v>
      </c>
      <c r="R2856" t="s">
        <v>23</v>
      </c>
    </row>
    <row r="2857" spans="1:18" x14ac:dyDescent="0.3">
      <c r="A2857" t="s">
        <v>5280</v>
      </c>
      <c r="B2857" s="1">
        <v>44845</v>
      </c>
      <c r="C2857" t="s">
        <v>5281</v>
      </c>
      <c r="D2857" t="s">
        <v>133</v>
      </c>
      <c r="E2857" t="s">
        <v>50</v>
      </c>
      <c r="F2857">
        <v>14</v>
      </c>
      <c r="G2857">
        <v>12</v>
      </c>
      <c r="H2857" s="4">
        <v>1421.49</v>
      </c>
      <c r="I2857" s="4">
        <v>1549.4241000000002</v>
      </c>
      <c r="J2857" s="4">
        <f t="shared" si="88"/>
        <v>1517.819200000001</v>
      </c>
      <c r="K2857" s="4">
        <f t="shared" si="89"/>
        <v>18593.089200000002</v>
      </c>
      <c r="L2857" t="s">
        <v>20</v>
      </c>
      <c r="M2857" t="s">
        <v>79</v>
      </c>
      <c r="N2857" t="s">
        <v>22</v>
      </c>
      <c r="O2857" t="s">
        <v>89</v>
      </c>
      <c r="P2857" s="5">
        <v>17.39</v>
      </c>
      <c r="Q2857">
        <v>5</v>
      </c>
      <c r="R2857" t="s">
        <v>74</v>
      </c>
    </row>
    <row r="2858" spans="1:18" x14ac:dyDescent="0.3">
      <c r="A2858" t="s">
        <v>356</v>
      </c>
      <c r="B2858" s="1">
        <v>44847</v>
      </c>
      <c r="C2858" t="s">
        <v>357</v>
      </c>
      <c r="D2858" t="s">
        <v>56</v>
      </c>
      <c r="E2858" t="s">
        <v>57</v>
      </c>
      <c r="F2858">
        <v>20</v>
      </c>
      <c r="G2858">
        <v>20</v>
      </c>
      <c r="H2858" s="4">
        <v>533.52</v>
      </c>
      <c r="I2858" s="4">
        <v>613.54799999999989</v>
      </c>
      <c r="J2858" s="4">
        <f t="shared" si="88"/>
        <v>1563.1899999999978</v>
      </c>
      <c r="K2858" s="4">
        <f t="shared" si="89"/>
        <v>12270.959999999997</v>
      </c>
      <c r="L2858" t="s">
        <v>51</v>
      </c>
      <c r="M2858" t="s">
        <v>86</v>
      </c>
      <c r="N2858" t="s">
        <v>36</v>
      </c>
      <c r="O2858" t="s">
        <v>37</v>
      </c>
      <c r="P2858" s="5">
        <v>37.369999999999997</v>
      </c>
      <c r="Q2858">
        <v>3.4</v>
      </c>
      <c r="R2858" t="s">
        <v>23</v>
      </c>
    </row>
    <row r="2859" spans="1:18" x14ac:dyDescent="0.3">
      <c r="A2859" t="s">
        <v>5381</v>
      </c>
      <c r="B2859" s="1">
        <v>44847</v>
      </c>
      <c r="C2859" t="s">
        <v>5382</v>
      </c>
      <c r="D2859" t="s">
        <v>45</v>
      </c>
      <c r="E2859" t="s">
        <v>46</v>
      </c>
      <c r="F2859">
        <v>7</v>
      </c>
      <c r="G2859">
        <v>6</v>
      </c>
      <c r="H2859" s="4">
        <v>12</v>
      </c>
      <c r="I2859" s="4">
        <v>13.32</v>
      </c>
      <c r="J2859" s="4">
        <f t="shared" si="88"/>
        <v>-33.89</v>
      </c>
      <c r="K2859" s="4">
        <f t="shared" si="89"/>
        <v>79.92</v>
      </c>
      <c r="L2859" t="s">
        <v>66</v>
      </c>
      <c r="M2859" t="s">
        <v>79</v>
      </c>
      <c r="N2859" t="s">
        <v>36</v>
      </c>
      <c r="O2859" t="s">
        <v>67</v>
      </c>
      <c r="P2859" s="5">
        <v>41.81</v>
      </c>
      <c r="Q2859">
        <v>3.7</v>
      </c>
      <c r="R2859" t="s">
        <v>23</v>
      </c>
    </row>
    <row r="2860" spans="1:18" x14ac:dyDescent="0.3">
      <c r="A2860" t="s">
        <v>6090</v>
      </c>
      <c r="B2860" s="1">
        <v>44847</v>
      </c>
      <c r="C2860" t="s">
        <v>6091</v>
      </c>
      <c r="D2860" t="s">
        <v>94</v>
      </c>
      <c r="E2860" t="s">
        <v>50</v>
      </c>
      <c r="F2860">
        <v>12</v>
      </c>
      <c r="G2860">
        <v>11</v>
      </c>
      <c r="H2860" s="4">
        <v>738.12</v>
      </c>
      <c r="I2860" s="4">
        <v>826.69440000000009</v>
      </c>
      <c r="J2860" s="4">
        <f t="shared" si="88"/>
        <v>955.61840000000188</v>
      </c>
      <c r="K2860" s="4">
        <f t="shared" si="89"/>
        <v>9093.6384000000016</v>
      </c>
      <c r="L2860" t="s">
        <v>27</v>
      </c>
      <c r="M2860" t="s">
        <v>123</v>
      </c>
      <c r="N2860" t="s">
        <v>36</v>
      </c>
      <c r="O2860" t="s">
        <v>67</v>
      </c>
      <c r="P2860" s="5">
        <v>18.7</v>
      </c>
      <c r="Q2860">
        <v>1.7</v>
      </c>
      <c r="R2860" t="s">
        <v>23</v>
      </c>
    </row>
    <row r="2861" spans="1:18" x14ac:dyDescent="0.3">
      <c r="A2861" t="s">
        <v>4499</v>
      </c>
      <c r="B2861" s="1">
        <v>44848</v>
      </c>
      <c r="C2861" t="s">
        <v>1268</v>
      </c>
      <c r="D2861" t="s">
        <v>94</v>
      </c>
      <c r="E2861" t="s">
        <v>50</v>
      </c>
      <c r="F2861">
        <v>10</v>
      </c>
      <c r="G2861">
        <v>9</v>
      </c>
      <c r="H2861" s="4">
        <v>1448.7</v>
      </c>
      <c r="I2861" s="4">
        <v>1521.1350000000002</v>
      </c>
      <c r="J2861" s="4">
        <f t="shared" si="88"/>
        <v>637.62500000000091</v>
      </c>
      <c r="K2861" s="4">
        <f t="shared" si="89"/>
        <v>13690.215000000002</v>
      </c>
      <c r="L2861" t="s">
        <v>51</v>
      </c>
      <c r="M2861" t="s">
        <v>21</v>
      </c>
      <c r="N2861" t="s">
        <v>22</v>
      </c>
      <c r="O2861" t="s">
        <v>67</v>
      </c>
      <c r="P2861" s="5">
        <v>14.29</v>
      </c>
      <c r="Q2861">
        <v>1.3</v>
      </c>
      <c r="R2861" t="s">
        <v>23</v>
      </c>
    </row>
    <row r="2862" spans="1:18" x14ac:dyDescent="0.3">
      <c r="A2862" t="s">
        <v>5077</v>
      </c>
      <c r="B2862" s="1">
        <v>44848</v>
      </c>
      <c r="C2862" t="s">
        <v>5078</v>
      </c>
      <c r="D2862" t="s">
        <v>45</v>
      </c>
      <c r="E2862" t="s">
        <v>46</v>
      </c>
      <c r="F2862">
        <v>5</v>
      </c>
      <c r="G2862">
        <v>4</v>
      </c>
      <c r="H2862" s="4">
        <v>186.97</v>
      </c>
      <c r="I2862" s="4">
        <v>203.79730000000001</v>
      </c>
      <c r="J2862" s="4">
        <f t="shared" si="88"/>
        <v>29.689200000000035</v>
      </c>
      <c r="K2862" s="4">
        <f t="shared" si="89"/>
        <v>815.18920000000003</v>
      </c>
      <c r="L2862" t="s">
        <v>27</v>
      </c>
      <c r="M2862" t="s">
        <v>28</v>
      </c>
      <c r="N2862" t="s">
        <v>22</v>
      </c>
      <c r="O2862" t="s">
        <v>37</v>
      </c>
      <c r="P2862" s="5">
        <v>37.619999999999997</v>
      </c>
      <c r="Q2862">
        <v>2.8</v>
      </c>
      <c r="R2862" t="s">
        <v>74</v>
      </c>
    </row>
    <row r="2863" spans="1:18" x14ac:dyDescent="0.3">
      <c r="A2863" t="s">
        <v>3907</v>
      </c>
      <c r="B2863" s="1">
        <v>44849</v>
      </c>
      <c r="C2863" t="s">
        <v>3908</v>
      </c>
      <c r="D2863" t="s">
        <v>85</v>
      </c>
      <c r="E2863" t="s">
        <v>82</v>
      </c>
      <c r="F2863">
        <v>16</v>
      </c>
      <c r="G2863">
        <v>16</v>
      </c>
      <c r="H2863" s="4">
        <v>1204.55</v>
      </c>
      <c r="I2863" s="4">
        <v>1349.096</v>
      </c>
      <c r="J2863" s="4">
        <f t="shared" si="88"/>
        <v>2296.1660000000006</v>
      </c>
      <c r="K2863" s="4">
        <f t="shared" si="89"/>
        <v>21585.536</v>
      </c>
      <c r="L2863" t="s">
        <v>27</v>
      </c>
      <c r="M2863" t="s">
        <v>21</v>
      </c>
      <c r="N2863" t="s">
        <v>36</v>
      </c>
      <c r="O2863" t="s">
        <v>67</v>
      </c>
      <c r="P2863" s="5">
        <v>16.57</v>
      </c>
      <c r="Q2863">
        <v>1.7</v>
      </c>
      <c r="R2863" t="s">
        <v>23</v>
      </c>
    </row>
    <row r="2864" spans="1:18" x14ac:dyDescent="0.3">
      <c r="A2864" t="s">
        <v>10410</v>
      </c>
      <c r="B2864" s="1">
        <v>44849</v>
      </c>
      <c r="C2864" t="s">
        <v>10411</v>
      </c>
      <c r="D2864" t="s">
        <v>100</v>
      </c>
      <c r="E2864" t="s">
        <v>57</v>
      </c>
      <c r="F2864">
        <v>11</v>
      </c>
      <c r="G2864">
        <v>10</v>
      </c>
      <c r="H2864" s="4">
        <v>1133.2</v>
      </c>
      <c r="I2864" s="4">
        <v>1257.8520000000001</v>
      </c>
      <c r="J2864" s="4">
        <f t="shared" si="88"/>
        <v>1222.1900000000005</v>
      </c>
      <c r="K2864" s="4">
        <f t="shared" si="89"/>
        <v>12578.52</v>
      </c>
      <c r="L2864" t="s">
        <v>20</v>
      </c>
      <c r="M2864" t="s">
        <v>35</v>
      </c>
      <c r="N2864" t="s">
        <v>29</v>
      </c>
      <c r="O2864" t="s">
        <v>37</v>
      </c>
      <c r="P2864" s="5">
        <v>24.33</v>
      </c>
      <c r="Q2864">
        <v>2</v>
      </c>
      <c r="R2864" t="s">
        <v>23</v>
      </c>
    </row>
    <row r="2865" spans="1:18" x14ac:dyDescent="0.3">
      <c r="A2865" t="s">
        <v>386</v>
      </c>
      <c r="B2865" s="1">
        <v>44850</v>
      </c>
      <c r="C2865" t="s">
        <v>387</v>
      </c>
      <c r="D2865" t="s">
        <v>65</v>
      </c>
      <c r="E2865" t="s">
        <v>82</v>
      </c>
      <c r="F2865">
        <v>12</v>
      </c>
      <c r="G2865">
        <v>10</v>
      </c>
      <c r="H2865" s="4">
        <v>802.57</v>
      </c>
      <c r="I2865" s="4">
        <v>882.82700000000011</v>
      </c>
      <c r="J2865" s="4">
        <f t="shared" si="88"/>
        <v>767.76999999999975</v>
      </c>
      <c r="K2865" s="4">
        <f t="shared" si="89"/>
        <v>8828.27</v>
      </c>
      <c r="L2865" t="s">
        <v>20</v>
      </c>
      <c r="M2865" t="s">
        <v>123</v>
      </c>
      <c r="N2865" t="s">
        <v>36</v>
      </c>
      <c r="O2865" t="s">
        <v>30</v>
      </c>
      <c r="P2865" s="5">
        <v>34.799999999999997</v>
      </c>
      <c r="Q2865">
        <v>4.5</v>
      </c>
      <c r="R2865" t="s">
        <v>23</v>
      </c>
    </row>
    <row r="2866" spans="1:18" x14ac:dyDescent="0.3">
      <c r="A2866" t="s">
        <v>4084</v>
      </c>
      <c r="B2866" s="1">
        <v>44850</v>
      </c>
      <c r="C2866" t="s">
        <v>4085</v>
      </c>
      <c r="D2866" t="s">
        <v>141</v>
      </c>
      <c r="E2866" t="s">
        <v>50</v>
      </c>
      <c r="F2866">
        <v>12</v>
      </c>
      <c r="G2866">
        <v>12</v>
      </c>
      <c r="H2866" s="4">
        <v>1486.26</v>
      </c>
      <c r="I2866" s="4">
        <v>1620.0234</v>
      </c>
      <c r="J2866" s="4">
        <f t="shared" si="88"/>
        <v>1571.9408000000014</v>
      </c>
      <c r="K2866" s="4">
        <f t="shared" si="89"/>
        <v>19440.2808</v>
      </c>
      <c r="L2866" t="s">
        <v>27</v>
      </c>
      <c r="M2866" t="s">
        <v>21</v>
      </c>
      <c r="N2866" t="s">
        <v>22</v>
      </c>
      <c r="O2866" t="s">
        <v>30</v>
      </c>
      <c r="P2866" s="5">
        <v>33.22</v>
      </c>
      <c r="Q2866">
        <v>4.5999999999999996</v>
      </c>
      <c r="R2866" t="s">
        <v>23</v>
      </c>
    </row>
    <row r="2867" spans="1:18" x14ac:dyDescent="0.3">
      <c r="A2867" t="s">
        <v>4968</v>
      </c>
      <c r="B2867" s="1">
        <v>44850</v>
      </c>
      <c r="C2867" t="s">
        <v>4969</v>
      </c>
      <c r="D2867" t="s">
        <v>141</v>
      </c>
      <c r="E2867" t="s">
        <v>50</v>
      </c>
      <c r="F2867">
        <v>9</v>
      </c>
      <c r="G2867">
        <v>9</v>
      </c>
      <c r="H2867" s="4">
        <v>85.27</v>
      </c>
      <c r="I2867" s="4">
        <v>92.0916</v>
      </c>
      <c r="J2867" s="4">
        <f t="shared" si="88"/>
        <v>42.224400000000017</v>
      </c>
      <c r="K2867" s="4">
        <f t="shared" si="89"/>
        <v>828.82439999999997</v>
      </c>
      <c r="L2867" t="s">
        <v>47</v>
      </c>
      <c r="M2867" t="s">
        <v>21</v>
      </c>
      <c r="N2867" t="s">
        <v>29</v>
      </c>
      <c r="O2867" t="s">
        <v>30</v>
      </c>
      <c r="P2867" s="5">
        <v>19.170000000000002</v>
      </c>
      <c r="Q2867">
        <v>5</v>
      </c>
      <c r="R2867" t="s">
        <v>23</v>
      </c>
    </row>
    <row r="2868" spans="1:18" x14ac:dyDescent="0.3">
      <c r="A2868" t="s">
        <v>6971</v>
      </c>
      <c r="B2868" s="1">
        <v>44850</v>
      </c>
      <c r="C2868" t="s">
        <v>6972</v>
      </c>
      <c r="D2868" t="s">
        <v>77</v>
      </c>
      <c r="E2868" t="s">
        <v>82</v>
      </c>
      <c r="F2868">
        <v>6</v>
      </c>
      <c r="G2868">
        <v>5</v>
      </c>
      <c r="H2868" s="4">
        <v>697.72</v>
      </c>
      <c r="I2868" s="4">
        <v>767.49200000000008</v>
      </c>
      <c r="J2868" s="4">
        <f t="shared" si="88"/>
        <v>313.59000000000015</v>
      </c>
      <c r="K2868" s="4">
        <f t="shared" si="89"/>
        <v>3837.4600000000005</v>
      </c>
      <c r="L2868" t="s">
        <v>51</v>
      </c>
      <c r="M2868" t="s">
        <v>42</v>
      </c>
      <c r="N2868" t="s">
        <v>36</v>
      </c>
      <c r="O2868" t="s">
        <v>67</v>
      </c>
      <c r="P2868" s="5">
        <v>35.270000000000003</v>
      </c>
      <c r="Q2868">
        <v>1.1000000000000001</v>
      </c>
      <c r="R2868" t="s">
        <v>23</v>
      </c>
    </row>
    <row r="2869" spans="1:18" x14ac:dyDescent="0.3">
      <c r="A2869" t="s">
        <v>6853</v>
      </c>
      <c r="B2869" s="1">
        <v>44851</v>
      </c>
      <c r="C2869" t="s">
        <v>6854</v>
      </c>
      <c r="D2869" t="s">
        <v>85</v>
      </c>
      <c r="E2869" t="s">
        <v>82</v>
      </c>
      <c r="F2869">
        <v>2</v>
      </c>
      <c r="G2869">
        <v>2</v>
      </c>
      <c r="H2869" s="4">
        <v>1022.2</v>
      </c>
      <c r="I2869" s="4">
        <v>1083.5320000000002</v>
      </c>
      <c r="J2869" s="4">
        <f t="shared" si="88"/>
        <v>115.47400000000022</v>
      </c>
      <c r="K2869" s="4">
        <f t="shared" si="89"/>
        <v>2167.0640000000003</v>
      </c>
      <c r="L2869" t="s">
        <v>51</v>
      </c>
      <c r="M2869" t="s">
        <v>123</v>
      </c>
      <c r="N2869" t="s">
        <v>22</v>
      </c>
      <c r="O2869" t="s">
        <v>53</v>
      </c>
      <c r="P2869" s="5">
        <v>7.19</v>
      </c>
      <c r="Q2869">
        <v>3.1</v>
      </c>
      <c r="R2869" t="s">
        <v>23</v>
      </c>
    </row>
    <row r="2870" spans="1:18" x14ac:dyDescent="0.3">
      <c r="A2870" t="s">
        <v>8560</v>
      </c>
      <c r="B2870" s="1">
        <v>44851</v>
      </c>
      <c r="C2870" t="s">
        <v>8561</v>
      </c>
      <c r="D2870" t="s">
        <v>100</v>
      </c>
      <c r="E2870" t="s">
        <v>57</v>
      </c>
      <c r="F2870">
        <v>8</v>
      </c>
      <c r="G2870">
        <v>8</v>
      </c>
      <c r="H2870" s="4">
        <v>1142.42</v>
      </c>
      <c r="I2870" s="4">
        <v>1313.7829999999999</v>
      </c>
      <c r="J2870" s="4">
        <f t="shared" si="88"/>
        <v>1332.6539999999986</v>
      </c>
      <c r="K2870" s="4">
        <f t="shared" si="89"/>
        <v>10510.263999999999</v>
      </c>
      <c r="L2870" t="s">
        <v>27</v>
      </c>
      <c r="M2870" t="s">
        <v>28</v>
      </c>
      <c r="N2870" t="s">
        <v>22</v>
      </c>
      <c r="O2870" t="s">
        <v>30</v>
      </c>
      <c r="P2870" s="5">
        <v>38.25</v>
      </c>
      <c r="Q2870">
        <v>3.5</v>
      </c>
      <c r="R2870" t="s">
        <v>23</v>
      </c>
    </row>
    <row r="2871" spans="1:18" x14ac:dyDescent="0.3">
      <c r="A2871" t="s">
        <v>9632</v>
      </c>
      <c r="B2871" s="1">
        <v>44851</v>
      </c>
      <c r="C2871" t="s">
        <v>9633</v>
      </c>
      <c r="D2871" t="s">
        <v>116</v>
      </c>
      <c r="E2871" t="s">
        <v>50</v>
      </c>
      <c r="F2871">
        <v>11</v>
      </c>
      <c r="G2871">
        <v>10</v>
      </c>
      <c r="H2871" s="4">
        <v>1422.64</v>
      </c>
      <c r="I2871" s="4">
        <v>1564.9040000000002</v>
      </c>
      <c r="J2871" s="4">
        <f t="shared" si="88"/>
        <v>1410.1000000000013</v>
      </c>
      <c r="K2871" s="4">
        <f t="shared" si="89"/>
        <v>15649.040000000003</v>
      </c>
      <c r="L2871" t="s">
        <v>27</v>
      </c>
      <c r="M2871" t="s">
        <v>35</v>
      </c>
      <c r="N2871" t="s">
        <v>71</v>
      </c>
      <c r="O2871" t="s">
        <v>37</v>
      </c>
      <c r="P2871" s="5">
        <v>12.54</v>
      </c>
      <c r="Q2871">
        <v>3.2</v>
      </c>
      <c r="R2871" t="s">
        <v>23</v>
      </c>
    </row>
    <row r="2872" spans="1:18" x14ac:dyDescent="0.3">
      <c r="A2872" t="s">
        <v>6220</v>
      </c>
      <c r="B2872" s="1">
        <v>44852</v>
      </c>
      <c r="C2872" t="s">
        <v>6221</v>
      </c>
      <c r="D2872" t="s">
        <v>100</v>
      </c>
      <c r="E2872" t="s">
        <v>57</v>
      </c>
      <c r="F2872">
        <v>1</v>
      </c>
      <c r="G2872">
        <v>1</v>
      </c>
      <c r="H2872" s="4">
        <v>950.68</v>
      </c>
      <c r="I2872" s="4">
        <v>1083.7752</v>
      </c>
      <c r="J2872" s="4">
        <f t="shared" si="88"/>
        <v>113.12520000000009</v>
      </c>
      <c r="K2872" s="4">
        <f t="shared" si="89"/>
        <v>1083.7752</v>
      </c>
      <c r="L2872" t="s">
        <v>27</v>
      </c>
      <c r="M2872" t="s">
        <v>123</v>
      </c>
      <c r="N2872" t="s">
        <v>22</v>
      </c>
      <c r="O2872" t="s">
        <v>67</v>
      </c>
      <c r="P2872" s="5">
        <v>19.97</v>
      </c>
      <c r="Q2872">
        <v>3.4</v>
      </c>
      <c r="R2872" t="s">
        <v>74</v>
      </c>
    </row>
    <row r="2873" spans="1:18" x14ac:dyDescent="0.3">
      <c r="A2873" t="s">
        <v>2256</v>
      </c>
      <c r="B2873" s="1">
        <v>44853</v>
      </c>
      <c r="C2873" t="s">
        <v>2257</v>
      </c>
      <c r="D2873" t="s">
        <v>130</v>
      </c>
      <c r="E2873" t="s">
        <v>82</v>
      </c>
      <c r="F2873">
        <v>6</v>
      </c>
      <c r="G2873">
        <v>5</v>
      </c>
      <c r="H2873" s="4">
        <v>1297.31</v>
      </c>
      <c r="I2873" s="4">
        <v>1375.1486</v>
      </c>
      <c r="J2873" s="4">
        <f t="shared" si="88"/>
        <v>364.9630000000011</v>
      </c>
      <c r="K2873" s="4">
        <f t="shared" si="89"/>
        <v>6875.7430000000004</v>
      </c>
      <c r="L2873" t="s">
        <v>51</v>
      </c>
      <c r="M2873" t="s">
        <v>42</v>
      </c>
      <c r="N2873" t="s">
        <v>36</v>
      </c>
      <c r="O2873" t="s">
        <v>89</v>
      </c>
      <c r="P2873" s="5">
        <v>24.23</v>
      </c>
      <c r="Q2873">
        <v>1.9</v>
      </c>
      <c r="R2873" t="s">
        <v>23</v>
      </c>
    </row>
    <row r="2874" spans="1:18" x14ac:dyDescent="0.3">
      <c r="A2874" t="s">
        <v>6549</v>
      </c>
      <c r="B2874" s="1">
        <v>44854</v>
      </c>
      <c r="C2874" t="s">
        <v>6550</v>
      </c>
      <c r="D2874" t="s">
        <v>109</v>
      </c>
      <c r="E2874" t="s">
        <v>46</v>
      </c>
      <c r="F2874">
        <v>6</v>
      </c>
      <c r="G2874">
        <v>6</v>
      </c>
      <c r="H2874" s="4">
        <v>1462.54</v>
      </c>
      <c r="I2874" s="4">
        <v>1638.0448000000001</v>
      </c>
      <c r="J2874" s="4">
        <f t="shared" si="88"/>
        <v>1018.5088000000019</v>
      </c>
      <c r="K2874" s="4">
        <f t="shared" si="89"/>
        <v>9828.2688000000016</v>
      </c>
      <c r="L2874" t="s">
        <v>51</v>
      </c>
      <c r="M2874" t="s">
        <v>123</v>
      </c>
      <c r="N2874" t="s">
        <v>22</v>
      </c>
      <c r="O2874" t="s">
        <v>53</v>
      </c>
      <c r="P2874" s="5">
        <v>34.520000000000003</v>
      </c>
      <c r="Q2874">
        <v>4.0999999999999996</v>
      </c>
      <c r="R2874" t="s">
        <v>23</v>
      </c>
    </row>
    <row r="2875" spans="1:18" x14ac:dyDescent="0.3">
      <c r="A2875" t="s">
        <v>7860</v>
      </c>
      <c r="B2875" s="1">
        <v>44854</v>
      </c>
      <c r="C2875" t="s">
        <v>7861</v>
      </c>
      <c r="D2875" t="s">
        <v>141</v>
      </c>
      <c r="E2875" t="s">
        <v>50</v>
      </c>
      <c r="F2875">
        <v>19</v>
      </c>
      <c r="G2875">
        <v>18</v>
      </c>
      <c r="H2875" s="4">
        <v>1316.28</v>
      </c>
      <c r="I2875" s="4">
        <v>1395.2568000000001</v>
      </c>
      <c r="J2875" s="4">
        <f t="shared" si="88"/>
        <v>1420.9523999999992</v>
      </c>
      <c r="K2875" s="4">
        <f t="shared" si="89"/>
        <v>25114.6224</v>
      </c>
      <c r="L2875" t="s">
        <v>47</v>
      </c>
      <c r="M2875" t="s">
        <v>123</v>
      </c>
      <c r="N2875" t="s">
        <v>36</v>
      </c>
      <c r="O2875" t="s">
        <v>53</v>
      </c>
      <c r="P2875" s="5">
        <v>0.63</v>
      </c>
      <c r="Q2875">
        <v>2.2999999999999998</v>
      </c>
      <c r="R2875" t="s">
        <v>23</v>
      </c>
    </row>
    <row r="2876" spans="1:18" x14ac:dyDescent="0.3">
      <c r="A2876" t="s">
        <v>1168</v>
      </c>
      <c r="B2876" s="1">
        <v>44855</v>
      </c>
      <c r="C2876" t="s">
        <v>1169</v>
      </c>
      <c r="D2876" t="s">
        <v>116</v>
      </c>
      <c r="E2876" t="s">
        <v>50</v>
      </c>
      <c r="F2876">
        <v>14</v>
      </c>
      <c r="G2876">
        <v>13</v>
      </c>
      <c r="H2876" s="4">
        <v>726.25</v>
      </c>
      <c r="I2876" s="4">
        <v>769.82500000000005</v>
      </c>
      <c r="J2876" s="4">
        <f t="shared" si="88"/>
        <v>541.6850000000004</v>
      </c>
      <c r="K2876" s="4">
        <f t="shared" si="89"/>
        <v>10007.725</v>
      </c>
      <c r="L2876" t="s">
        <v>47</v>
      </c>
      <c r="M2876" t="s">
        <v>123</v>
      </c>
      <c r="N2876" t="s">
        <v>22</v>
      </c>
      <c r="O2876" t="s">
        <v>30</v>
      </c>
      <c r="P2876" s="5">
        <v>24.79</v>
      </c>
      <c r="Q2876">
        <v>2.4</v>
      </c>
      <c r="R2876" t="s">
        <v>23</v>
      </c>
    </row>
    <row r="2877" spans="1:18" x14ac:dyDescent="0.3">
      <c r="A2877" t="s">
        <v>1656</v>
      </c>
      <c r="B2877" s="1">
        <v>44855</v>
      </c>
      <c r="C2877" t="s">
        <v>1657</v>
      </c>
      <c r="D2877" t="s">
        <v>77</v>
      </c>
      <c r="E2877" t="s">
        <v>82</v>
      </c>
      <c r="F2877">
        <v>3</v>
      </c>
      <c r="G2877">
        <v>2</v>
      </c>
      <c r="H2877" s="4">
        <v>1227.4000000000001</v>
      </c>
      <c r="I2877" s="4">
        <v>1288.7700000000002</v>
      </c>
      <c r="J2877" s="4">
        <f t="shared" si="88"/>
        <v>80.110000000000241</v>
      </c>
      <c r="K2877" s="4">
        <f t="shared" si="89"/>
        <v>2577.5400000000004</v>
      </c>
      <c r="L2877" t="s">
        <v>66</v>
      </c>
      <c r="M2877" t="s">
        <v>79</v>
      </c>
      <c r="N2877" t="s">
        <v>36</v>
      </c>
      <c r="O2877" t="s">
        <v>67</v>
      </c>
      <c r="P2877" s="5">
        <v>42.63</v>
      </c>
      <c r="Q2877">
        <v>2.9</v>
      </c>
      <c r="R2877" t="s">
        <v>23</v>
      </c>
    </row>
    <row r="2878" spans="1:18" x14ac:dyDescent="0.3">
      <c r="A2878" t="s">
        <v>4732</v>
      </c>
      <c r="B2878" s="1">
        <v>44855</v>
      </c>
      <c r="C2878" t="s">
        <v>4733</v>
      </c>
      <c r="D2878" t="s">
        <v>141</v>
      </c>
      <c r="E2878" t="s">
        <v>50</v>
      </c>
      <c r="F2878">
        <v>8</v>
      </c>
      <c r="G2878">
        <v>7</v>
      </c>
      <c r="H2878" s="4">
        <v>241.52</v>
      </c>
      <c r="I2878" s="4">
        <v>258.4264</v>
      </c>
      <c r="J2878" s="4">
        <f t="shared" si="88"/>
        <v>89.974799999999846</v>
      </c>
      <c r="K2878" s="4">
        <f t="shared" si="89"/>
        <v>1808.9848</v>
      </c>
      <c r="L2878" t="s">
        <v>27</v>
      </c>
      <c r="M2878" t="s">
        <v>42</v>
      </c>
      <c r="N2878" t="s">
        <v>29</v>
      </c>
      <c r="O2878" t="s">
        <v>37</v>
      </c>
      <c r="P2878" s="5">
        <v>28.37</v>
      </c>
      <c r="Q2878">
        <v>4.7</v>
      </c>
      <c r="R2878" t="s">
        <v>74</v>
      </c>
    </row>
    <row r="2879" spans="1:18" x14ac:dyDescent="0.3">
      <c r="A2879" t="s">
        <v>8277</v>
      </c>
      <c r="B2879" s="1">
        <v>44855</v>
      </c>
      <c r="C2879" t="s">
        <v>8278</v>
      </c>
      <c r="D2879" t="s">
        <v>77</v>
      </c>
      <c r="E2879" t="s">
        <v>82</v>
      </c>
      <c r="F2879">
        <v>19</v>
      </c>
      <c r="G2879">
        <v>15</v>
      </c>
      <c r="H2879" s="4">
        <v>426.41</v>
      </c>
      <c r="I2879" s="4">
        <v>477.57920000000007</v>
      </c>
      <c r="J2879" s="4">
        <f t="shared" si="88"/>
        <v>736.22800000000052</v>
      </c>
      <c r="K2879" s="4">
        <f t="shared" si="89"/>
        <v>7163.688000000001</v>
      </c>
      <c r="L2879" t="s">
        <v>47</v>
      </c>
      <c r="M2879" t="s">
        <v>21</v>
      </c>
      <c r="N2879" t="s">
        <v>29</v>
      </c>
      <c r="O2879" t="s">
        <v>37</v>
      </c>
      <c r="P2879" s="5">
        <v>31.31</v>
      </c>
      <c r="Q2879">
        <v>3.6</v>
      </c>
      <c r="R2879" t="s">
        <v>23</v>
      </c>
    </row>
    <row r="2880" spans="1:18" x14ac:dyDescent="0.3">
      <c r="A2880" t="s">
        <v>2554</v>
      </c>
      <c r="B2880" s="1">
        <v>44856</v>
      </c>
      <c r="C2880" t="s">
        <v>2555</v>
      </c>
      <c r="D2880" t="s">
        <v>116</v>
      </c>
      <c r="E2880" t="s">
        <v>50</v>
      </c>
      <c r="F2880">
        <v>2</v>
      </c>
      <c r="G2880">
        <v>2</v>
      </c>
      <c r="H2880" s="4">
        <v>1048.47</v>
      </c>
      <c r="I2880" s="4">
        <v>1184.7710999999999</v>
      </c>
      <c r="J2880" s="4">
        <f t="shared" si="88"/>
        <v>230.35219999999981</v>
      </c>
      <c r="K2880" s="4">
        <f t="shared" si="89"/>
        <v>2369.5421999999999</v>
      </c>
      <c r="L2880" t="s">
        <v>20</v>
      </c>
      <c r="M2880" t="s">
        <v>35</v>
      </c>
      <c r="N2880" t="s">
        <v>36</v>
      </c>
      <c r="O2880" t="s">
        <v>37</v>
      </c>
      <c r="P2880" s="5">
        <v>42.25</v>
      </c>
      <c r="Q2880">
        <v>2.6</v>
      </c>
      <c r="R2880" t="s">
        <v>23</v>
      </c>
    </row>
    <row r="2881" spans="1:18" x14ac:dyDescent="0.3">
      <c r="A2881" t="s">
        <v>3268</v>
      </c>
      <c r="B2881" s="1">
        <v>44856</v>
      </c>
      <c r="C2881" t="s">
        <v>3269</v>
      </c>
      <c r="D2881" t="s">
        <v>85</v>
      </c>
      <c r="E2881" t="s">
        <v>82</v>
      </c>
      <c r="F2881">
        <v>1</v>
      </c>
      <c r="G2881">
        <v>1</v>
      </c>
      <c r="H2881" s="4">
        <v>614.91999999999996</v>
      </c>
      <c r="I2881" s="4">
        <v>676.41200000000003</v>
      </c>
      <c r="J2881" s="4">
        <f t="shared" si="88"/>
        <v>19.232000000000077</v>
      </c>
      <c r="K2881" s="4">
        <f t="shared" si="89"/>
        <v>676.41200000000003</v>
      </c>
      <c r="L2881" t="s">
        <v>27</v>
      </c>
      <c r="M2881" t="s">
        <v>28</v>
      </c>
      <c r="N2881" t="s">
        <v>71</v>
      </c>
      <c r="O2881" t="s">
        <v>30</v>
      </c>
      <c r="P2881" s="5">
        <v>42.26</v>
      </c>
      <c r="Q2881">
        <v>3.9</v>
      </c>
      <c r="R2881" t="s">
        <v>23</v>
      </c>
    </row>
    <row r="2882" spans="1:18" x14ac:dyDescent="0.3">
      <c r="A2882" t="s">
        <v>6603</v>
      </c>
      <c r="B2882" s="1">
        <v>44857</v>
      </c>
      <c r="C2882" t="s">
        <v>6604</v>
      </c>
      <c r="D2882" t="s">
        <v>33</v>
      </c>
      <c r="E2882" t="s">
        <v>70</v>
      </c>
      <c r="F2882">
        <v>10</v>
      </c>
      <c r="G2882">
        <v>8</v>
      </c>
      <c r="H2882" s="4">
        <v>323.27999999999997</v>
      </c>
      <c r="I2882" s="4">
        <v>365.30639999999994</v>
      </c>
      <c r="J2882" s="4">
        <f t="shared" ref="J2882:J2945" si="90">(G2882*I2882)-(G2882*H2882)-P2882</f>
        <v>311.96119999999974</v>
      </c>
      <c r="K2882" s="4">
        <f t="shared" ref="K2882:K2945" si="91">G2882*I2882</f>
        <v>2922.4511999999995</v>
      </c>
      <c r="L2882" t="s">
        <v>66</v>
      </c>
      <c r="M2882" t="s">
        <v>35</v>
      </c>
      <c r="N2882" t="s">
        <v>29</v>
      </c>
      <c r="O2882" t="s">
        <v>67</v>
      </c>
      <c r="P2882" s="5">
        <v>24.25</v>
      </c>
      <c r="Q2882">
        <v>3</v>
      </c>
      <c r="R2882" t="s">
        <v>23</v>
      </c>
    </row>
    <row r="2883" spans="1:18" x14ac:dyDescent="0.3">
      <c r="A2883" t="s">
        <v>1128</v>
      </c>
      <c r="B2883" s="1">
        <v>44858</v>
      </c>
      <c r="C2883" t="s">
        <v>1129</v>
      </c>
      <c r="D2883" t="s">
        <v>133</v>
      </c>
      <c r="E2883" t="s">
        <v>50</v>
      </c>
      <c r="F2883">
        <v>19</v>
      </c>
      <c r="G2883">
        <v>17</v>
      </c>
      <c r="H2883" s="4">
        <v>1166.28</v>
      </c>
      <c r="I2883" s="4">
        <v>1282.9080000000001</v>
      </c>
      <c r="J2883" s="4">
        <f t="shared" si="90"/>
        <v>1968.7160000000031</v>
      </c>
      <c r="K2883" s="4">
        <f t="shared" si="91"/>
        <v>21809.436000000002</v>
      </c>
      <c r="L2883" t="s">
        <v>27</v>
      </c>
      <c r="M2883" t="s">
        <v>35</v>
      </c>
      <c r="N2883" t="s">
        <v>71</v>
      </c>
      <c r="O2883" t="s">
        <v>67</v>
      </c>
      <c r="P2883" s="5">
        <v>13.96</v>
      </c>
      <c r="Q2883">
        <v>1.5</v>
      </c>
      <c r="R2883" t="s">
        <v>74</v>
      </c>
    </row>
    <row r="2884" spans="1:18" x14ac:dyDescent="0.3">
      <c r="A2884" t="s">
        <v>1269</v>
      </c>
      <c r="B2884" s="1">
        <v>44858</v>
      </c>
      <c r="C2884" t="s">
        <v>1270</v>
      </c>
      <c r="D2884" t="s">
        <v>116</v>
      </c>
      <c r="E2884" t="s">
        <v>50</v>
      </c>
      <c r="F2884">
        <v>9</v>
      </c>
      <c r="G2884">
        <v>8</v>
      </c>
      <c r="H2884" s="4">
        <v>6</v>
      </c>
      <c r="I2884" s="4">
        <v>6.8999999999999995</v>
      </c>
      <c r="J2884" s="4">
        <f t="shared" si="90"/>
        <v>-10.420000000000005</v>
      </c>
      <c r="K2884" s="4">
        <f t="shared" si="91"/>
        <v>55.199999999999996</v>
      </c>
      <c r="L2884" t="s">
        <v>27</v>
      </c>
      <c r="M2884" t="s">
        <v>35</v>
      </c>
      <c r="N2884" t="s">
        <v>22</v>
      </c>
      <c r="O2884" t="s">
        <v>53</v>
      </c>
      <c r="P2884" s="5">
        <v>17.62</v>
      </c>
      <c r="Q2884">
        <v>4.0999999999999996</v>
      </c>
      <c r="R2884" t="s">
        <v>74</v>
      </c>
    </row>
    <row r="2885" spans="1:18" x14ac:dyDescent="0.3">
      <c r="A2885" t="s">
        <v>3654</v>
      </c>
      <c r="B2885" s="1">
        <v>44858</v>
      </c>
      <c r="C2885" t="s">
        <v>3655</v>
      </c>
      <c r="D2885" t="s">
        <v>130</v>
      </c>
      <c r="E2885" t="s">
        <v>82</v>
      </c>
      <c r="F2885">
        <v>5</v>
      </c>
      <c r="G2885">
        <v>4</v>
      </c>
      <c r="H2885" s="4">
        <v>110.81</v>
      </c>
      <c r="I2885" s="4">
        <v>125.21529999999998</v>
      </c>
      <c r="J2885" s="4">
        <f t="shared" si="90"/>
        <v>28.64119999999993</v>
      </c>
      <c r="K2885" s="4">
        <f t="shared" si="91"/>
        <v>500.86119999999994</v>
      </c>
      <c r="L2885" t="s">
        <v>66</v>
      </c>
      <c r="M2885" t="s">
        <v>35</v>
      </c>
      <c r="N2885" t="s">
        <v>36</v>
      </c>
      <c r="O2885" t="s">
        <v>67</v>
      </c>
      <c r="P2885" s="5">
        <v>28.98</v>
      </c>
      <c r="Q2885">
        <v>3.1</v>
      </c>
      <c r="R2885" t="s">
        <v>23</v>
      </c>
    </row>
    <row r="2886" spans="1:18" x14ac:dyDescent="0.3">
      <c r="A2886" t="s">
        <v>4185</v>
      </c>
      <c r="B2886" s="1">
        <v>44858</v>
      </c>
      <c r="C2886" t="s">
        <v>4186</v>
      </c>
      <c r="D2886" t="s">
        <v>130</v>
      </c>
      <c r="E2886" t="s">
        <v>82</v>
      </c>
      <c r="F2886">
        <v>9</v>
      </c>
      <c r="G2886">
        <v>8</v>
      </c>
      <c r="H2886" s="4">
        <v>848.84</v>
      </c>
      <c r="I2886" s="4">
        <v>891.28200000000004</v>
      </c>
      <c r="J2886" s="4">
        <f t="shared" si="90"/>
        <v>334.02600000000007</v>
      </c>
      <c r="K2886" s="4">
        <f t="shared" si="91"/>
        <v>7130.2560000000003</v>
      </c>
      <c r="L2886" t="s">
        <v>27</v>
      </c>
      <c r="M2886" t="s">
        <v>28</v>
      </c>
      <c r="N2886" t="s">
        <v>22</v>
      </c>
      <c r="O2886" t="s">
        <v>30</v>
      </c>
      <c r="P2886" s="5">
        <v>5.51</v>
      </c>
      <c r="Q2886">
        <v>2.2000000000000002</v>
      </c>
      <c r="R2886" t="s">
        <v>23</v>
      </c>
    </row>
    <row r="2887" spans="1:18" x14ac:dyDescent="0.3">
      <c r="A2887" t="s">
        <v>7296</v>
      </c>
      <c r="B2887" s="1">
        <v>44858</v>
      </c>
      <c r="C2887" t="s">
        <v>7297</v>
      </c>
      <c r="D2887" t="s">
        <v>100</v>
      </c>
      <c r="E2887" t="s">
        <v>57</v>
      </c>
      <c r="F2887">
        <v>1</v>
      </c>
      <c r="G2887">
        <v>1</v>
      </c>
      <c r="H2887" s="4">
        <v>935.65</v>
      </c>
      <c r="I2887" s="4">
        <v>1057.2845</v>
      </c>
      <c r="J2887" s="4">
        <f t="shared" si="90"/>
        <v>100.25450000000001</v>
      </c>
      <c r="K2887" s="4">
        <f t="shared" si="91"/>
        <v>1057.2845</v>
      </c>
      <c r="L2887" t="s">
        <v>47</v>
      </c>
      <c r="M2887" t="s">
        <v>28</v>
      </c>
      <c r="N2887" t="s">
        <v>71</v>
      </c>
      <c r="O2887" t="s">
        <v>30</v>
      </c>
      <c r="P2887" s="5">
        <v>21.38</v>
      </c>
      <c r="Q2887">
        <v>2.2000000000000002</v>
      </c>
      <c r="R2887" t="s">
        <v>23</v>
      </c>
    </row>
    <row r="2888" spans="1:18" x14ac:dyDescent="0.3">
      <c r="A2888" t="s">
        <v>8001</v>
      </c>
      <c r="B2888" s="1">
        <v>44858</v>
      </c>
      <c r="C2888" t="s">
        <v>8002</v>
      </c>
      <c r="D2888" t="s">
        <v>45</v>
      </c>
      <c r="E2888" t="s">
        <v>46</v>
      </c>
      <c r="F2888">
        <v>1</v>
      </c>
      <c r="G2888">
        <v>1</v>
      </c>
      <c r="H2888" s="4">
        <v>404.02</v>
      </c>
      <c r="I2888" s="4">
        <v>424.221</v>
      </c>
      <c r="J2888" s="4">
        <f t="shared" si="90"/>
        <v>-20.588999999999977</v>
      </c>
      <c r="K2888" s="4">
        <f t="shared" si="91"/>
        <v>424.221</v>
      </c>
      <c r="L2888" t="s">
        <v>27</v>
      </c>
      <c r="M2888" t="s">
        <v>123</v>
      </c>
      <c r="N2888" t="s">
        <v>36</v>
      </c>
      <c r="O2888" t="s">
        <v>89</v>
      </c>
      <c r="P2888" s="5">
        <v>40.79</v>
      </c>
      <c r="Q2888">
        <v>2.1</v>
      </c>
      <c r="R2888" t="s">
        <v>74</v>
      </c>
    </row>
    <row r="2889" spans="1:18" x14ac:dyDescent="0.3">
      <c r="A2889" t="s">
        <v>3590</v>
      </c>
      <c r="B2889" s="1">
        <v>44859</v>
      </c>
      <c r="C2889" t="s">
        <v>3591</v>
      </c>
      <c r="D2889" t="s">
        <v>77</v>
      </c>
      <c r="E2889" t="s">
        <v>82</v>
      </c>
      <c r="F2889">
        <v>16</v>
      </c>
      <c r="G2889">
        <v>15</v>
      </c>
      <c r="H2889" s="4">
        <v>122.27</v>
      </c>
      <c r="I2889" s="4">
        <v>128.3835</v>
      </c>
      <c r="J2889" s="4">
        <f t="shared" si="90"/>
        <v>68.422500000000099</v>
      </c>
      <c r="K2889" s="4">
        <f t="shared" si="91"/>
        <v>1925.7525000000001</v>
      </c>
      <c r="L2889" t="s">
        <v>27</v>
      </c>
      <c r="M2889" t="s">
        <v>42</v>
      </c>
      <c r="N2889" t="s">
        <v>71</v>
      </c>
      <c r="O2889" t="s">
        <v>37</v>
      </c>
      <c r="P2889" s="5">
        <v>23.28</v>
      </c>
      <c r="Q2889">
        <v>4.7</v>
      </c>
      <c r="R2889" t="s">
        <v>23</v>
      </c>
    </row>
    <row r="2890" spans="1:18" x14ac:dyDescent="0.3">
      <c r="A2890" t="s">
        <v>4060</v>
      </c>
      <c r="B2890" s="1">
        <v>44859</v>
      </c>
      <c r="C2890" t="s">
        <v>4061</v>
      </c>
      <c r="D2890" t="s">
        <v>100</v>
      </c>
      <c r="E2890" t="s">
        <v>57</v>
      </c>
      <c r="F2890">
        <v>14</v>
      </c>
      <c r="G2890">
        <v>13</v>
      </c>
      <c r="H2890" s="4">
        <v>135.44</v>
      </c>
      <c r="I2890" s="4">
        <v>148.98400000000001</v>
      </c>
      <c r="J2890" s="4">
        <f t="shared" si="90"/>
        <v>147.80200000000011</v>
      </c>
      <c r="K2890" s="4">
        <f t="shared" si="91"/>
        <v>1936.7920000000001</v>
      </c>
      <c r="L2890" t="s">
        <v>27</v>
      </c>
      <c r="M2890" t="s">
        <v>86</v>
      </c>
      <c r="N2890" t="s">
        <v>36</v>
      </c>
      <c r="O2890" t="s">
        <v>53</v>
      </c>
      <c r="P2890" s="5">
        <v>28.27</v>
      </c>
      <c r="Q2890">
        <v>4.8</v>
      </c>
      <c r="R2890" t="s">
        <v>74</v>
      </c>
    </row>
    <row r="2891" spans="1:18" x14ac:dyDescent="0.3">
      <c r="A2891" t="s">
        <v>4336</v>
      </c>
      <c r="B2891" s="1">
        <v>44859</v>
      </c>
      <c r="C2891" t="s">
        <v>4337</v>
      </c>
      <c r="D2891" t="s">
        <v>130</v>
      </c>
      <c r="E2891" t="s">
        <v>82</v>
      </c>
      <c r="F2891">
        <v>11</v>
      </c>
      <c r="G2891">
        <v>11</v>
      </c>
      <c r="H2891" s="4">
        <v>1228.1300000000001</v>
      </c>
      <c r="I2891" s="4">
        <v>1314.0991000000001</v>
      </c>
      <c r="J2891" s="4">
        <f t="shared" si="90"/>
        <v>898.79010000000096</v>
      </c>
      <c r="K2891" s="4">
        <f t="shared" si="91"/>
        <v>14455.090100000001</v>
      </c>
      <c r="L2891" t="s">
        <v>66</v>
      </c>
      <c r="M2891" t="s">
        <v>42</v>
      </c>
      <c r="N2891" t="s">
        <v>71</v>
      </c>
      <c r="O2891" t="s">
        <v>30</v>
      </c>
      <c r="P2891" s="5">
        <v>46.87</v>
      </c>
      <c r="Q2891">
        <v>2.2000000000000002</v>
      </c>
      <c r="R2891" t="s">
        <v>23</v>
      </c>
    </row>
    <row r="2892" spans="1:18" x14ac:dyDescent="0.3">
      <c r="A2892" t="s">
        <v>4908</v>
      </c>
      <c r="B2892" s="1">
        <v>44859</v>
      </c>
      <c r="C2892" t="s">
        <v>4909</v>
      </c>
      <c r="D2892" t="s">
        <v>85</v>
      </c>
      <c r="E2892" t="s">
        <v>82</v>
      </c>
      <c r="F2892">
        <v>7</v>
      </c>
      <c r="G2892">
        <v>7</v>
      </c>
      <c r="H2892" s="4">
        <v>1135.6300000000001</v>
      </c>
      <c r="I2892" s="4">
        <v>1260.5493000000001</v>
      </c>
      <c r="J2892" s="4">
        <f t="shared" si="90"/>
        <v>845.62509999999975</v>
      </c>
      <c r="K2892" s="4">
        <f t="shared" si="91"/>
        <v>8823.8451000000005</v>
      </c>
      <c r="L2892" t="s">
        <v>51</v>
      </c>
      <c r="M2892" t="s">
        <v>86</v>
      </c>
      <c r="N2892" t="s">
        <v>71</v>
      </c>
      <c r="O2892" t="s">
        <v>89</v>
      </c>
      <c r="P2892" s="5">
        <v>28.81</v>
      </c>
      <c r="Q2892">
        <v>4.3</v>
      </c>
      <c r="R2892" t="s">
        <v>23</v>
      </c>
    </row>
    <row r="2893" spans="1:18" x14ac:dyDescent="0.3">
      <c r="A2893" t="s">
        <v>156</v>
      </c>
      <c r="B2893" s="1">
        <v>44860</v>
      </c>
      <c r="C2893" t="s">
        <v>157</v>
      </c>
      <c r="D2893" t="s">
        <v>133</v>
      </c>
      <c r="E2893" t="s">
        <v>50</v>
      </c>
      <c r="F2893">
        <v>5</v>
      </c>
      <c r="G2893">
        <v>4</v>
      </c>
      <c r="H2893" s="4">
        <v>674.56</v>
      </c>
      <c r="I2893" s="4">
        <v>755.50720000000001</v>
      </c>
      <c r="J2893" s="4">
        <f t="shared" si="90"/>
        <v>273.80880000000025</v>
      </c>
      <c r="K2893" s="4">
        <f t="shared" si="91"/>
        <v>3022.0288</v>
      </c>
      <c r="L2893" t="s">
        <v>47</v>
      </c>
      <c r="M2893" t="s">
        <v>42</v>
      </c>
      <c r="N2893" t="s">
        <v>36</v>
      </c>
      <c r="O2893" t="s">
        <v>30</v>
      </c>
      <c r="P2893" s="5">
        <v>49.98</v>
      </c>
      <c r="Q2893">
        <v>2.9</v>
      </c>
      <c r="R2893" t="s">
        <v>23</v>
      </c>
    </row>
    <row r="2894" spans="1:18" x14ac:dyDescent="0.3">
      <c r="A2894" t="s">
        <v>1218</v>
      </c>
      <c r="B2894" s="1">
        <v>44860</v>
      </c>
      <c r="C2894" t="s">
        <v>1219</v>
      </c>
      <c r="D2894" t="s">
        <v>141</v>
      </c>
      <c r="E2894" t="s">
        <v>50</v>
      </c>
      <c r="F2894">
        <v>4</v>
      </c>
      <c r="G2894">
        <v>3</v>
      </c>
      <c r="H2894" s="4">
        <v>1405.68</v>
      </c>
      <c r="I2894" s="4">
        <v>1588.4184</v>
      </c>
      <c r="J2894" s="4">
        <f t="shared" si="90"/>
        <v>539.56519999999966</v>
      </c>
      <c r="K2894" s="4">
        <f t="shared" si="91"/>
        <v>4765.2551999999996</v>
      </c>
      <c r="L2894" t="s">
        <v>20</v>
      </c>
      <c r="M2894" t="s">
        <v>79</v>
      </c>
      <c r="N2894" t="s">
        <v>71</v>
      </c>
      <c r="O2894" t="s">
        <v>37</v>
      </c>
      <c r="P2894" s="5">
        <v>8.65</v>
      </c>
      <c r="Q2894">
        <v>1.8</v>
      </c>
      <c r="R2894" t="s">
        <v>23</v>
      </c>
    </row>
    <row r="2895" spans="1:18" x14ac:dyDescent="0.3">
      <c r="A2895" t="s">
        <v>3116</v>
      </c>
      <c r="B2895" s="1">
        <v>44860</v>
      </c>
      <c r="C2895" t="s">
        <v>3117</v>
      </c>
      <c r="D2895" t="s">
        <v>33</v>
      </c>
      <c r="E2895" t="s">
        <v>70</v>
      </c>
      <c r="F2895">
        <v>7</v>
      </c>
      <c r="G2895">
        <v>7</v>
      </c>
      <c r="H2895" s="4">
        <v>1217.76</v>
      </c>
      <c r="I2895" s="4">
        <v>1363.8912</v>
      </c>
      <c r="J2895" s="4">
        <f t="shared" si="90"/>
        <v>1000.4584000000004</v>
      </c>
      <c r="K2895" s="4">
        <f t="shared" si="91"/>
        <v>9547.2384000000002</v>
      </c>
      <c r="L2895" t="s">
        <v>51</v>
      </c>
      <c r="M2895" t="s">
        <v>123</v>
      </c>
      <c r="N2895" t="s">
        <v>71</v>
      </c>
      <c r="O2895" t="s">
        <v>67</v>
      </c>
      <c r="P2895" s="5">
        <v>22.46</v>
      </c>
      <c r="Q2895">
        <v>3.5</v>
      </c>
      <c r="R2895" t="s">
        <v>23</v>
      </c>
    </row>
    <row r="2896" spans="1:18" x14ac:dyDescent="0.3">
      <c r="A2896" t="s">
        <v>3665</v>
      </c>
      <c r="B2896" s="1">
        <v>44860</v>
      </c>
      <c r="C2896" t="s">
        <v>3666</v>
      </c>
      <c r="D2896" t="s">
        <v>94</v>
      </c>
      <c r="E2896" t="s">
        <v>50</v>
      </c>
      <c r="F2896">
        <v>8</v>
      </c>
      <c r="G2896">
        <v>7</v>
      </c>
      <c r="H2896" s="4">
        <v>706.9</v>
      </c>
      <c r="I2896" s="4">
        <v>798.79699999999991</v>
      </c>
      <c r="J2896" s="4">
        <f t="shared" si="90"/>
        <v>638.72899999999959</v>
      </c>
      <c r="K2896" s="4">
        <f t="shared" si="91"/>
        <v>5591.5789999999997</v>
      </c>
      <c r="L2896" t="s">
        <v>20</v>
      </c>
      <c r="M2896" t="s">
        <v>35</v>
      </c>
      <c r="N2896" t="s">
        <v>29</v>
      </c>
      <c r="O2896" t="s">
        <v>67</v>
      </c>
      <c r="P2896" s="5">
        <v>4.55</v>
      </c>
      <c r="Q2896">
        <v>3.8</v>
      </c>
      <c r="R2896" t="s">
        <v>23</v>
      </c>
    </row>
    <row r="2897" spans="1:18" x14ac:dyDescent="0.3">
      <c r="A2897" t="s">
        <v>4636</v>
      </c>
      <c r="B2897" s="1">
        <v>44860</v>
      </c>
      <c r="C2897" t="s">
        <v>4637</v>
      </c>
      <c r="D2897" t="s">
        <v>130</v>
      </c>
      <c r="E2897" t="s">
        <v>82</v>
      </c>
      <c r="F2897">
        <v>10</v>
      </c>
      <c r="G2897">
        <v>8</v>
      </c>
      <c r="H2897" s="4">
        <v>869.96</v>
      </c>
      <c r="I2897" s="4">
        <v>1000.454</v>
      </c>
      <c r="J2897" s="4">
        <f t="shared" si="90"/>
        <v>1016.7819999999994</v>
      </c>
      <c r="K2897" s="4">
        <f t="shared" si="91"/>
        <v>8003.6319999999996</v>
      </c>
      <c r="L2897" t="s">
        <v>27</v>
      </c>
      <c r="M2897" t="s">
        <v>42</v>
      </c>
      <c r="N2897" t="s">
        <v>36</v>
      </c>
      <c r="O2897" t="s">
        <v>53</v>
      </c>
      <c r="P2897" s="5">
        <v>27.17</v>
      </c>
      <c r="Q2897">
        <v>3</v>
      </c>
      <c r="R2897" t="s">
        <v>23</v>
      </c>
    </row>
    <row r="2898" spans="1:18" x14ac:dyDescent="0.3">
      <c r="A2898" t="s">
        <v>6530</v>
      </c>
      <c r="B2898" s="1">
        <v>44860</v>
      </c>
      <c r="C2898" t="s">
        <v>6531</v>
      </c>
      <c r="D2898" t="s">
        <v>109</v>
      </c>
      <c r="E2898" t="s">
        <v>46</v>
      </c>
      <c r="F2898">
        <v>18</v>
      </c>
      <c r="G2898">
        <v>15</v>
      </c>
      <c r="H2898" s="4">
        <v>620.88</v>
      </c>
      <c r="I2898" s="4">
        <v>701.59439999999995</v>
      </c>
      <c r="J2898" s="4">
        <f t="shared" si="90"/>
        <v>1208.9759999999985</v>
      </c>
      <c r="K2898" s="4">
        <f t="shared" si="91"/>
        <v>10523.915999999999</v>
      </c>
      <c r="L2898" t="s">
        <v>47</v>
      </c>
      <c r="M2898" t="s">
        <v>123</v>
      </c>
      <c r="N2898" t="s">
        <v>29</v>
      </c>
      <c r="O2898" t="s">
        <v>89</v>
      </c>
      <c r="P2898" s="5">
        <v>1.74</v>
      </c>
      <c r="Q2898">
        <v>2.6</v>
      </c>
      <c r="R2898" t="s">
        <v>23</v>
      </c>
    </row>
    <row r="2899" spans="1:18" x14ac:dyDescent="0.3">
      <c r="A2899" t="s">
        <v>7032</v>
      </c>
      <c r="B2899" s="1">
        <v>44860</v>
      </c>
      <c r="C2899" t="s">
        <v>7033</v>
      </c>
      <c r="D2899" t="s">
        <v>100</v>
      </c>
      <c r="E2899" t="s">
        <v>57</v>
      </c>
      <c r="F2899">
        <v>8</v>
      </c>
      <c r="G2899">
        <v>6</v>
      </c>
      <c r="H2899" s="4">
        <v>202.98</v>
      </c>
      <c r="I2899" s="4">
        <v>221.2482</v>
      </c>
      <c r="J2899" s="4">
        <f t="shared" si="90"/>
        <v>73.459200000000095</v>
      </c>
      <c r="K2899" s="4">
        <f t="shared" si="91"/>
        <v>1327.4892</v>
      </c>
      <c r="L2899" t="s">
        <v>27</v>
      </c>
      <c r="M2899" t="s">
        <v>86</v>
      </c>
      <c r="N2899" t="s">
        <v>71</v>
      </c>
      <c r="O2899" t="s">
        <v>37</v>
      </c>
      <c r="P2899" s="5">
        <v>36.15</v>
      </c>
      <c r="Q2899">
        <v>2.2000000000000002</v>
      </c>
      <c r="R2899" t="s">
        <v>23</v>
      </c>
    </row>
    <row r="2900" spans="1:18" x14ac:dyDescent="0.3">
      <c r="A2900" t="s">
        <v>7556</v>
      </c>
      <c r="B2900" s="1">
        <v>44860</v>
      </c>
      <c r="C2900" t="s">
        <v>7557</v>
      </c>
      <c r="D2900" t="s">
        <v>130</v>
      </c>
      <c r="E2900" t="s">
        <v>82</v>
      </c>
      <c r="F2900">
        <v>2</v>
      </c>
      <c r="G2900">
        <v>2</v>
      </c>
      <c r="H2900" s="4">
        <v>497.76</v>
      </c>
      <c r="I2900" s="4">
        <v>567.44640000000004</v>
      </c>
      <c r="J2900" s="4">
        <f t="shared" si="90"/>
        <v>96.262800000000098</v>
      </c>
      <c r="K2900" s="4">
        <f t="shared" si="91"/>
        <v>1134.8928000000001</v>
      </c>
      <c r="L2900" t="s">
        <v>20</v>
      </c>
      <c r="M2900" t="s">
        <v>79</v>
      </c>
      <c r="N2900" t="s">
        <v>71</v>
      </c>
      <c r="O2900" t="s">
        <v>53</v>
      </c>
      <c r="P2900" s="5">
        <v>43.11</v>
      </c>
      <c r="Q2900">
        <v>4.8</v>
      </c>
      <c r="R2900" t="s">
        <v>23</v>
      </c>
    </row>
    <row r="2901" spans="1:18" x14ac:dyDescent="0.3">
      <c r="A2901" t="s">
        <v>6258</v>
      </c>
      <c r="B2901" s="1">
        <v>44862</v>
      </c>
      <c r="C2901" t="s">
        <v>6259</v>
      </c>
      <c r="D2901" t="s">
        <v>133</v>
      </c>
      <c r="E2901" t="s">
        <v>50</v>
      </c>
      <c r="F2901">
        <v>8</v>
      </c>
      <c r="G2901">
        <v>8</v>
      </c>
      <c r="H2901" s="4">
        <v>1097.71</v>
      </c>
      <c r="I2901" s="4">
        <v>1229.4352000000001</v>
      </c>
      <c r="J2901" s="4">
        <f t="shared" si="90"/>
        <v>1004.4316000000007</v>
      </c>
      <c r="K2901" s="4">
        <f t="shared" si="91"/>
        <v>9835.481600000001</v>
      </c>
      <c r="L2901" t="s">
        <v>47</v>
      </c>
      <c r="M2901" t="s">
        <v>28</v>
      </c>
      <c r="N2901" t="s">
        <v>22</v>
      </c>
      <c r="O2901" t="s">
        <v>67</v>
      </c>
      <c r="P2901" s="5">
        <v>49.37</v>
      </c>
      <c r="Q2901">
        <v>4.5999999999999996</v>
      </c>
      <c r="R2901" t="s">
        <v>23</v>
      </c>
    </row>
    <row r="2902" spans="1:18" x14ac:dyDescent="0.3">
      <c r="A2902" t="s">
        <v>8674</v>
      </c>
      <c r="B2902" s="1">
        <v>44862</v>
      </c>
      <c r="C2902" t="s">
        <v>8675</v>
      </c>
      <c r="D2902" t="s">
        <v>45</v>
      </c>
      <c r="E2902" t="s">
        <v>46</v>
      </c>
      <c r="F2902">
        <v>9</v>
      </c>
      <c r="G2902">
        <v>8</v>
      </c>
      <c r="H2902" s="4">
        <v>1284.04</v>
      </c>
      <c r="I2902" s="4">
        <v>1476.6459999999997</v>
      </c>
      <c r="J2902" s="4">
        <f t="shared" si="90"/>
        <v>1534.2779999999982</v>
      </c>
      <c r="K2902" s="4">
        <f t="shared" si="91"/>
        <v>11813.167999999998</v>
      </c>
      <c r="L2902" t="s">
        <v>66</v>
      </c>
      <c r="M2902" t="s">
        <v>79</v>
      </c>
      <c r="N2902" t="s">
        <v>29</v>
      </c>
      <c r="O2902" t="s">
        <v>30</v>
      </c>
      <c r="P2902" s="5">
        <v>6.57</v>
      </c>
      <c r="Q2902">
        <v>4.0999999999999996</v>
      </c>
      <c r="R2902" t="s">
        <v>23</v>
      </c>
    </row>
    <row r="2903" spans="1:18" x14ac:dyDescent="0.3">
      <c r="A2903" t="s">
        <v>9992</v>
      </c>
      <c r="B2903" s="1">
        <v>44862</v>
      </c>
      <c r="C2903" t="s">
        <v>9993</v>
      </c>
      <c r="D2903" t="s">
        <v>45</v>
      </c>
      <c r="E2903" t="s">
        <v>46</v>
      </c>
      <c r="F2903">
        <v>7</v>
      </c>
      <c r="G2903">
        <v>6</v>
      </c>
      <c r="H2903" s="4">
        <v>427.35</v>
      </c>
      <c r="I2903" s="4">
        <v>478.63200000000006</v>
      </c>
      <c r="J2903" s="4">
        <f t="shared" si="90"/>
        <v>298.92200000000003</v>
      </c>
      <c r="K2903" s="4">
        <f t="shared" si="91"/>
        <v>2871.7920000000004</v>
      </c>
      <c r="L2903" t="s">
        <v>20</v>
      </c>
      <c r="M2903" t="s">
        <v>35</v>
      </c>
      <c r="N2903" t="s">
        <v>36</v>
      </c>
      <c r="O2903" t="s">
        <v>67</v>
      </c>
      <c r="P2903" s="5">
        <v>8.77</v>
      </c>
      <c r="Q2903">
        <v>3.1</v>
      </c>
      <c r="R2903" t="s">
        <v>23</v>
      </c>
    </row>
    <row r="2904" spans="1:18" x14ac:dyDescent="0.3">
      <c r="A2904" t="s">
        <v>1476</v>
      </c>
      <c r="B2904" s="1">
        <v>44863</v>
      </c>
      <c r="C2904" t="s">
        <v>1477</v>
      </c>
      <c r="D2904" t="s">
        <v>100</v>
      </c>
      <c r="E2904" t="s">
        <v>57</v>
      </c>
      <c r="F2904">
        <v>20</v>
      </c>
      <c r="G2904">
        <v>17</v>
      </c>
      <c r="H2904" s="4">
        <v>1219.6400000000001</v>
      </c>
      <c r="I2904" s="4">
        <v>1365.9968000000003</v>
      </c>
      <c r="J2904" s="4">
        <f t="shared" si="90"/>
        <v>2450.1356000000055</v>
      </c>
      <c r="K2904" s="4">
        <f t="shared" si="91"/>
        <v>23221.945600000006</v>
      </c>
      <c r="L2904" t="s">
        <v>20</v>
      </c>
      <c r="M2904" t="s">
        <v>21</v>
      </c>
      <c r="N2904" t="s">
        <v>36</v>
      </c>
      <c r="O2904" t="s">
        <v>53</v>
      </c>
      <c r="P2904" s="5">
        <v>37.93</v>
      </c>
      <c r="Q2904">
        <v>2.9</v>
      </c>
      <c r="R2904" t="s">
        <v>23</v>
      </c>
    </row>
    <row r="2905" spans="1:18" x14ac:dyDescent="0.3">
      <c r="A2905" t="s">
        <v>6894</v>
      </c>
      <c r="B2905" s="1">
        <v>44863</v>
      </c>
      <c r="C2905" t="s">
        <v>6895</v>
      </c>
      <c r="D2905" t="s">
        <v>94</v>
      </c>
      <c r="E2905" t="s">
        <v>50</v>
      </c>
      <c r="F2905">
        <v>3</v>
      </c>
      <c r="G2905">
        <v>2</v>
      </c>
      <c r="H2905" s="4">
        <v>6</v>
      </c>
      <c r="I2905" s="4">
        <v>6.42</v>
      </c>
      <c r="J2905" s="4">
        <f t="shared" si="90"/>
        <v>-28.05</v>
      </c>
      <c r="K2905" s="4">
        <f t="shared" si="91"/>
        <v>12.84</v>
      </c>
      <c r="L2905" t="s">
        <v>51</v>
      </c>
      <c r="M2905" t="s">
        <v>35</v>
      </c>
      <c r="N2905" t="s">
        <v>29</v>
      </c>
      <c r="O2905" t="s">
        <v>53</v>
      </c>
      <c r="P2905" s="5">
        <v>28.89</v>
      </c>
      <c r="Q2905">
        <v>1.4</v>
      </c>
      <c r="R2905" t="s">
        <v>23</v>
      </c>
    </row>
    <row r="2906" spans="1:18" x14ac:dyDescent="0.3">
      <c r="A2906" t="s">
        <v>7567</v>
      </c>
      <c r="B2906" s="1">
        <v>44863</v>
      </c>
      <c r="C2906" t="s">
        <v>7568</v>
      </c>
      <c r="D2906" t="s">
        <v>130</v>
      </c>
      <c r="E2906" t="s">
        <v>82</v>
      </c>
      <c r="F2906">
        <v>17</v>
      </c>
      <c r="G2906">
        <v>16</v>
      </c>
      <c r="H2906" s="4">
        <v>1089.32</v>
      </c>
      <c r="I2906" s="4">
        <v>1198.252</v>
      </c>
      <c r="J2906" s="4">
        <f t="shared" si="90"/>
        <v>1735.8420000000003</v>
      </c>
      <c r="K2906" s="4">
        <f t="shared" si="91"/>
        <v>19172.031999999999</v>
      </c>
      <c r="L2906" t="s">
        <v>20</v>
      </c>
      <c r="M2906" t="s">
        <v>21</v>
      </c>
      <c r="N2906" t="s">
        <v>29</v>
      </c>
      <c r="O2906" t="s">
        <v>53</v>
      </c>
      <c r="P2906" s="5">
        <v>7.07</v>
      </c>
      <c r="Q2906">
        <v>5</v>
      </c>
      <c r="R2906" t="s">
        <v>23</v>
      </c>
    </row>
    <row r="2907" spans="1:18" x14ac:dyDescent="0.3">
      <c r="A2907" t="s">
        <v>188</v>
      </c>
      <c r="B2907" s="1">
        <v>44865</v>
      </c>
      <c r="C2907" t="s">
        <v>189</v>
      </c>
      <c r="D2907" t="s">
        <v>85</v>
      </c>
      <c r="E2907" t="s">
        <v>82</v>
      </c>
      <c r="F2907">
        <v>4</v>
      </c>
      <c r="G2907">
        <v>4</v>
      </c>
      <c r="H2907" s="4">
        <v>630.6</v>
      </c>
      <c r="I2907" s="4">
        <v>687.35400000000004</v>
      </c>
      <c r="J2907" s="4">
        <f t="shared" si="90"/>
        <v>190.66600000000008</v>
      </c>
      <c r="K2907" s="4">
        <f t="shared" si="91"/>
        <v>2749.4160000000002</v>
      </c>
      <c r="L2907" t="s">
        <v>66</v>
      </c>
      <c r="M2907" t="s">
        <v>79</v>
      </c>
      <c r="N2907" t="s">
        <v>36</v>
      </c>
      <c r="O2907" t="s">
        <v>30</v>
      </c>
      <c r="P2907" s="5">
        <v>36.35</v>
      </c>
      <c r="Q2907">
        <v>1.6</v>
      </c>
      <c r="R2907" t="s">
        <v>23</v>
      </c>
    </row>
    <row r="2908" spans="1:18" x14ac:dyDescent="0.3">
      <c r="A2908" t="s">
        <v>1244</v>
      </c>
      <c r="B2908" s="1">
        <v>44865</v>
      </c>
      <c r="C2908" t="s">
        <v>1245</v>
      </c>
      <c r="D2908" t="s">
        <v>94</v>
      </c>
      <c r="E2908" t="s">
        <v>50</v>
      </c>
      <c r="F2908">
        <v>13</v>
      </c>
      <c r="G2908">
        <v>10</v>
      </c>
      <c r="H2908" s="4">
        <v>6</v>
      </c>
      <c r="I2908" s="4">
        <v>6.7799999999999994</v>
      </c>
      <c r="J2908" s="4">
        <f t="shared" si="90"/>
        <v>-33.36</v>
      </c>
      <c r="K2908" s="4">
        <f t="shared" si="91"/>
        <v>67.8</v>
      </c>
      <c r="L2908" t="s">
        <v>20</v>
      </c>
      <c r="M2908" t="s">
        <v>86</v>
      </c>
      <c r="N2908" t="s">
        <v>29</v>
      </c>
      <c r="O2908" t="s">
        <v>30</v>
      </c>
      <c r="P2908" s="5">
        <v>41.16</v>
      </c>
      <c r="Q2908">
        <v>1.3</v>
      </c>
      <c r="R2908" t="s">
        <v>23</v>
      </c>
    </row>
    <row r="2909" spans="1:18" x14ac:dyDescent="0.3">
      <c r="A2909" t="s">
        <v>2662</v>
      </c>
      <c r="B2909" s="1">
        <v>44865</v>
      </c>
      <c r="C2909" t="s">
        <v>2663</v>
      </c>
      <c r="D2909" t="s">
        <v>45</v>
      </c>
      <c r="E2909" t="s">
        <v>46</v>
      </c>
      <c r="F2909">
        <v>12</v>
      </c>
      <c r="G2909">
        <v>11</v>
      </c>
      <c r="H2909" s="4">
        <v>708.09</v>
      </c>
      <c r="I2909" s="4">
        <v>757.6563000000001</v>
      </c>
      <c r="J2909" s="4">
        <f t="shared" si="90"/>
        <v>525.82929999999999</v>
      </c>
      <c r="K2909" s="4">
        <f t="shared" si="91"/>
        <v>8334.2193000000007</v>
      </c>
      <c r="L2909" t="s">
        <v>51</v>
      </c>
      <c r="M2909" t="s">
        <v>21</v>
      </c>
      <c r="N2909" t="s">
        <v>22</v>
      </c>
      <c r="O2909" t="s">
        <v>30</v>
      </c>
      <c r="P2909" s="5">
        <v>19.399999999999999</v>
      </c>
      <c r="Q2909">
        <v>4.9000000000000004</v>
      </c>
      <c r="R2909" t="s">
        <v>23</v>
      </c>
    </row>
    <row r="2910" spans="1:18" x14ac:dyDescent="0.3">
      <c r="A2910" t="s">
        <v>8336</v>
      </c>
      <c r="B2910" s="1">
        <v>44865</v>
      </c>
      <c r="C2910" t="s">
        <v>8337</v>
      </c>
      <c r="D2910" t="s">
        <v>130</v>
      </c>
      <c r="E2910" t="s">
        <v>82</v>
      </c>
      <c r="F2910">
        <v>3</v>
      </c>
      <c r="G2910">
        <v>3</v>
      </c>
      <c r="H2910" s="4">
        <v>20</v>
      </c>
      <c r="I2910" s="4">
        <v>21.6</v>
      </c>
      <c r="J2910" s="4">
        <f t="shared" si="90"/>
        <v>-6.3799999999999883</v>
      </c>
      <c r="K2910" s="4">
        <f t="shared" si="91"/>
        <v>64.800000000000011</v>
      </c>
      <c r="L2910" t="s">
        <v>51</v>
      </c>
      <c r="M2910" t="s">
        <v>21</v>
      </c>
      <c r="N2910" t="s">
        <v>29</v>
      </c>
      <c r="O2910" t="s">
        <v>30</v>
      </c>
      <c r="P2910" s="5">
        <v>11.18</v>
      </c>
      <c r="Q2910">
        <v>1.9</v>
      </c>
      <c r="R2910" t="s">
        <v>23</v>
      </c>
    </row>
    <row r="2911" spans="1:18" x14ac:dyDescent="0.3">
      <c r="A2911" t="s">
        <v>5094</v>
      </c>
      <c r="B2911" s="1">
        <v>44866</v>
      </c>
      <c r="C2911" t="s">
        <v>5095</v>
      </c>
      <c r="D2911" t="s">
        <v>94</v>
      </c>
      <c r="E2911" t="s">
        <v>50</v>
      </c>
      <c r="F2911">
        <v>6</v>
      </c>
      <c r="G2911">
        <v>6</v>
      </c>
      <c r="H2911" s="4">
        <v>870.59</v>
      </c>
      <c r="I2911" s="4">
        <v>992.47260000000017</v>
      </c>
      <c r="J2911" s="4">
        <f t="shared" si="90"/>
        <v>728.44560000000126</v>
      </c>
      <c r="K2911" s="4">
        <f t="shared" si="91"/>
        <v>5954.8356000000013</v>
      </c>
      <c r="L2911" t="s">
        <v>51</v>
      </c>
      <c r="M2911" t="s">
        <v>28</v>
      </c>
      <c r="N2911" t="s">
        <v>36</v>
      </c>
      <c r="O2911" t="s">
        <v>53</v>
      </c>
      <c r="P2911" s="5">
        <v>2.85</v>
      </c>
      <c r="Q2911">
        <v>4.2</v>
      </c>
      <c r="R2911" t="s">
        <v>23</v>
      </c>
    </row>
    <row r="2912" spans="1:18" x14ac:dyDescent="0.3">
      <c r="A2912" t="s">
        <v>7419</v>
      </c>
      <c r="B2912" s="1">
        <v>44866</v>
      </c>
      <c r="C2912" t="s">
        <v>7420</v>
      </c>
      <c r="D2912" t="s">
        <v>33</v>
      </c>
      <c r="E2912" t="s">
        <v>70</v>
      </c>
      <c r="F2912">
        <v>8</v>
      </c>
      <c r="G2912">
        <v>6</v>
      </c>
      <c r="H2912" s="4">
        <v>581.27</v>
      </c>
      <c r="I2912" s="4">
        <v>627.77160000000003</v>
      </c>
      <c r="J2912" s="4">
        <f t="shared" si="90"/>
        <v>259.59960000000029</v>
      </c>
      <c r="K2912" s="4">
        <f t="shared" si="91"/>
        <v>3766.6296000000002</v>
      </c>
      <c r="L2912" t="s">
        <v>66</v>
      </c>
      <c r="M2912" t="s">
        <v>123</v>
      </c>
      <c r="N2912" t="s">
        <v>22</v>
      </c>
      <c r="O2912" t="s">
        <v>89</v>
      </c>
      <c r="P2912" s="5">
        <v>19.41</v>
      </c>
      <c r="Q2912">
        <v>2.8</v>
      </c>
      <c r="R2912" t="s">
        <v>23</v>
      </c>
    </row>
    <row r="2913" spans="1:18" x14ac:dyDescent="0.3">
      <c r="A2913" t="s">
        <v>8908</v>
      </c>
      <c r="B2913" s="1">
        <v>44866</v>
      </c>
      <c r="C2913" t="s">
        <v>8909</v>
      </c>
      <c r="D2913" t="s">
        <v>141</v>
      </c>
      <c r="E2913" t="s">
        <v>50</v>
      </c>
      <c r="F2913">
        <v>7</v>
      </c>
      <c r="G2913">
        <v>6</v>
      </c>
      <c r="H2913" s="4">
        <v>745.08</v>
      </c>
      <c r="I2913" s="4">
        <v>782.33400000000006</v>
      </c>
      <c r="J2913" s="4">
        <f t="shared" si="90"/>
        <v>184.54400000000035</v>
      </c>
      <c r="K2913" s="4">
        <f t="shared" si="91"/>
        <v>4694.0040000000008</v>
      </c>
      <c r="L2913" t="s">
        <v>27</v>
      </c>
      <c r="M2913" t="s">
        <v>79</v>
      </c>
      <c r="N2913" t="s">
        <v>22</v>
      </c>
      <c r="O2913" t="s">
        <v>89</v>
      </c>
      <c r="P2913" s="5">
        <v>38.979999999999997</v>
      </c>
      <c r="Q2913">
        <v>3.3</v>
      </c>
      <c r="R2913" t="s">
        <v>23</v>
      </c>
    </row>
    <row r="2914" spans="1:18" x14ac:dyDescent="0.3">
      <c r="A2914" t="s">
        <v>8979</v>
      </c>
      <c r="B2914" s="1">
        <v>44866</v>
      </c>
      <c r="C2914" t="s">
        <v>8980</v>
      </c>
      <c r="D2914" t="s">
        <v>130</v>
      </c>
      <c r="E2914" t="s">
        <v>82</v>
      </c>
      <c r="F2914">
        <v>20</v>
      </c>
      <c r="G2914">
        <v>18</v>
      </c>
      <c r="H2914" s="4">
        <v>815.19</v>
      </c>
      <c r="I2914" s="4">
        <v>937.46849999999995</v>
      </c>
      <c r="J2914" s="4">
        <f t="shared" si="90"/>
        <v>2187.6129999999953</v>
      </c>
      <c r="K2914" s="4">
        <f t="shared" si="91"/>
        <v>16874.432999999997</v>
      </c>
      <c r="L2914" t="s">
        <v>51</v>
      </c>
      <c r="M2914" t="s">
        <v>28</v>
      </c>
      <c r="N2914" t="s">
        <v>22</v>
      </c>
      <c r="O2914" t="s">
        <v>89</v>
      </c>
      <c r="P2914" s="5">
        <v>13.4</v>
      </c>
      <c r="Q2914">
        <v>4.5999999999999996</v>
      </c>
      <c r="R2914" t="s">
        <v>23</v>
      </c>
    </row>
    <row r="2915" spans="1:18" x14ac:dyDescent="0.3">
      <c r="A2915" t="s">
        <v>1741</v>
      </c>
      <c r="B2915" s="1">
        <v>44867</v>
      </c>
      <c r="C2915" t="s">
        <v>1742</v>
      </c>
      <c r="D2915" t="s">
        <v>65</v>
      </c>
      <c r="E2915" t="s">
        <v>82</v>
      </c>
      <c r="F2915">
        <v>1</v>
      </c>
      <c r="G2915">
        <v>1</v>
      </c>
      <c r="H2915" s="4">
        <v>1100.53</v>
      </c>
      <c r="I2915" s="4">
        <v>1166.5617999999999</v>
      </c>
      <c r="J2915" s="4">
        <f t="shared" si="90"/>
        <v>39.01179999999998</v>
      </c>
      <c r="K2915" s="4">
        <f t="shared" si="91"/>
        <v>1166.5617999999999</v>
      </c>
      <c r="L2915" t="s">
        <v>66</v>
      </c>
      <c r="M2915" t="s">
        <v>35</v>
      </c>
      <c r="N2915" t="s">
        <v>29</v>
      </c>
      <c r="O2915" t="s">
        <v>89</v>
      </c>
      <c r="P2915" s="5">
        <v>27.02</v>
      </c>
      <c r="Q2915">
        <v>1.5</v>
      </c>
      <c r="R2915" t="s">
        <v>23</v>
      </c>
    </row>
    <row r="2916" spans="1:18" x14ac:dyDescent="0.3">
      <c r="A2916" t="s">
        <v>2849</v>
      </c>
      <c r="B2916" s="1">
        <v>44867</v>
      </c>
      <c r="C2916" t="s">
        <v>2850</v>
      </c>
      <c r="D2916" t="s">
        <v>141</v>
      </c>
      <c r="E2916" t="s">
        <v>50</v>
      </c>
      <c r="F2916">
        <v>20</v>
      </c>
      <c r="G2916">
        <v>19</v>
      </c>
      <c r="H2916" s="4">
        <v>189.63</v>
      </c>
      <c r="I2916" s="4">
        <v>218.07449999999997</v>
      </c>
      <c r="J2916" s="4">
        <f t="shared" si="90"/>
        <v>530.43549999999937</v>
      </c>
      <c r="K2916" s="4">
        <f t="shared" si="91"/>
        <v>4143.4154999999992</v>
      </c>
      <c r="L2916" t="s">
        <v>66</v>
      </c>
      <c r="M2916" t="s">
        <v>123</v>
      </c>
      <c r="N2916" t="s">
        <v>36</v>
      </c>
      <c r="O2916" t="s">
        <v>89</v>
      </c>
      <c r="P2916" s="5">
        <v>10.01</v>
      </c>
      <c r="Q2916">
        <v>3.5</v>
      </c>
      <c r="R2916" t="s">
        <v>23</v>
      </c>
    </row>
    <row r="2917" spans="1:18" x14ac:dyDescent="0.3">
      <c r="A2917" t="s">
        <v>3088</v>
      </c>
      <c r="B2917" s="1">
        <v>44867</v>
      </c>
      <c r="C2917" t="s">
        <v>3089</v>
      </c>
      <c r="D2917" t="s">
        <v>56</v>
      </c>
      <c r="E2917" t="s">
        <v>57</v>
      </c>
      <c r="F2917">
        <v>12</v>
      </c>
      <c r="G2917">
        <v>11</v>
      </c>
      <c r="H2917" s="4">
        <v>1085.9100000000001</v>
      </c>
      <c r="I2917" s="4">
        <v>1183.6419000000001</v>
      </c>
      <c r="J2917" s="4">
        <f t="shared" si="90"/>
        <v>1057.6509000000001</v>
      </c>
      <c r="K2917" s="4">
        <f t="shared" si="91"/>
        <v>13020.0609</v>
      </c>
      <c r="L2917" t="s">
        <v>51</v>
      </c>
      <c r="M2917" t="s">
        <v>21</v>
      </c>
      <c r="N2917" t="s">
        <v>22</v>
      </c>
      <c r="O2917" t="s">
        <v>30</v>
      </c>
      <c r="P2917" s="5">
        <v>17.399999999999999</v>
      </c>
      <c r="Q2917">
        <v>3.9</v>
      </c>
      <c r="R2917" t="s">
        <v>23</v>
      </c>
    </row>
    <row r="2918" spans="1:18" x14ac:dyDescent="0.3">
      <c r="A2918" t="s">
        <v>5625</v>
      </c>
      <c r="B2918" s="1">
        <v>44867</v>
      </c>
      <c r="C2918" t="s">
        <v>5626</v>
      </c>
      <c r="D2918" t="s">
        <v>77</v>
      </c>
      <c r="E2918" t="s">
        <v>82</v>
      </c>
      <c r="F2918">
        <v>6</v>
      </c>
      <c r="G2918">
        <v>6</v>
      </c>
      <c r="H2918" s="4">
        <v>1252.33</v>
      </c>
      <c r="I2918" s="4">
        <v>1314.9465</v>
      </c>
      <c r="J2918" s="4">
        <f t="shared" si="90"/>
        <v>351.8490000000005</v>
      </c>
      <c r="K2918" s="4">
        <f t="shared" si="91"/>
        <v>7889.6790000000001</v>
      </c>
      <c r="L2918" t="s">
        <v>27</v>
      </c>
      <c r="M2918" t="s">
        <v>86</v>
      </c>
      <c r="N2918" t="s">
        <v>29</v>
      </c>
      <c r="O2918" t="s">
        <v>89</v>
      </c>
      <c r="P2918" s="5">
        <v>23.85</v>
      </c>
      <c r="Q2918">
        <v>4.2</v>
      </c>
      <c r="R2918" t="s">
        <v>23</v>
      </c>
    </row>
    <row r="2919" spans="1:18" x14ac:dyDescent="0.3">
      <c r="A2919" t="s">
        <v>6284</v>
      </c>
      <c r="B2919" s="1">
        <v>44868</v>
      </c>
      <c r="C2919" t="s">
        <v>6285</v>
      </c>
      <c r="D2919" t="s">
        <v>65</v>
      </c>
      <c r="E2919" t="s">
        <v>82</v>
      </c>
      <c r="F2919">
        <v>1</v>
      </c>
      <c r="G2919">
        <v>1</v>
      </c>
      <c r="H2919" s="4">
        <v>433.54</v>
      </c>
      <c r="I2919" s="4">
        <v>476.89400000000006</v>
      </c>
      <c r="J2919" s="4">
        <f t="shared" si="90"/>
        <v>24.654000000000043</v>
      </c>
      <c r="K2919" s="4">
        <f t="shared" si="91"/>
        <v>476.89400000000006</v>
      </c>
      <c r="L2919" t="s">
        <v>51</v>
      </c>
      <c r="M2919" t="s">
        <v>86</v>
      </c>
      <c r="N2919" t="s">
        <v>36</v>
      </c>
      <c r="O2919" t="s">
        <v>53</v>
      </c>
      <c r="P2919" s="5">
        <v>18.7</v>
      </c>
      <c r="Q2919">
        <v>4.4000000000000004</v>
      </c>
      <c r="R2919" t="s">
        <v>23</v>
      </c>
    </row>
    <row r="2920" spans="1:18" x14ac:dyDescent="0.3">
      <c r="A2920" t="s">
        <v>7840</v>
      </c>
      <c r="B2920" s="1">
        <v>44868</v>
      </c>
      <c r="C2920" t="s">
        <v>7841</v>
      </c>
      <c r="D2920" t="s">
        <v>100</v>
      </c>
      <c r="E2920" t="s">
        <v>57</v>
      </c>
      <c r="F2920">
        <v>15</v>
      </c>
      <c r="G2920">
        <v>12</v>
      </c>
      <c r="H2920" s="4">
        <v>1193.3599999999999</v>
      </c>
      <c r="I2920" s="4">
        <v>1276.8951999999999</v>
      </c>
      <c r="J2920" s="4">
        <f t="shared" si="90"/>
        <v>969.71239999999943</v>
      </c>
      <c r="K2920" s="4">
        <f t="shared" si="91"/>
        <v>15322.742399999999</v>
      </c>
      <c r="L2920" t="s">
        <v>66</v>
      </c>
      <c r="M2920" t="s">
        <v>79</v>
      </c>
      <c r="N2920" t="s">
        <v>36</v>
      </c>
      <c r="O2920" t="s">
        <v>89</v>
      </c>
      <c r="P2920" s="5">
        <v>32.71</v>
      </c>
      <c r="Q2920">
        <v>3.4</v>
      </c>
      <c r="R2920" t="s">
        <v>23</v>
      </c>
    </row>
    <row r="2921" spans="1:18" x14ac:dyDescent="0.3">
      <c r="A2921" t="s">
        <v>8460</v>
      </c>
      <c r="B2921" s="1">
        <v>44868</v>
      </c>
      <c r="C2921" t="s">
        <v>8461</v>
      </c>
      <c r="D2921" t="s">
        <v>130</v>
      </c>
      <c r="E2921" t="s">
        <v>82</v>
      </c>
      <c r="F2921">
        <v>1</v>
      </c>
      <c r="G2921">
        <v>1</v>
      </c>
      <c r="H2921" s="4">
        <v>293.31</v>
      </c>
      <c r="I2921" s="4">
        <v>307.97550000000001</v>
      </c>
      <c r="J2921" s="4">
        <f t="shared" si="90"/>
        <v>-9.1444999999999901</v>
      </c>
      <c r="K2921" s="4">
        <f t="shared" si="91"/>
        <v>307.97550000000001</v>
      </c>
      <c r="L2921" t="s">
        <v>27</v>
      </c>
      <c r="M2921" t="s">
        <v>123</v>
      </c>
      <c r="N2921" t="s">
        <v>71</v>
      </c>
      <c r="O2921" t="s">
        <v>67</v>
      </c>
      <c r="P2921" s="5">
        <v>23.81</v>
      </c>
      <c r="Q2921">
        <v>3.5</v>
      </c>
      <c r="R2921" t="s">
        <v>23</v>
      </c>
    </row>
    <row r="2922" spans="1:18" x14ac:dyDescent="0.3">
      <c r="A2922" t="s">
        <v>24</v>
      </c>
      <c r="B2922" s="1">
        <v>44869</v>
      </c>
      <c r="C2922" t="s">
        <v>25</v>
      </c>
      <c r="D2922" t="s">
        <v>100</v>
      </c>
      <c r="E2922" t="s">
        <v>57</v>
      </c>
      <c r="F2922">
        <v>12</v>
      </c>
      <c r="G2922">
        <v>11</v>
      </c>
      <c r="H2922" s="4">
        <v>1357.25</v>
      </c>
      <c r="I2922" s="4">
        <v>1520.1200000000001</v>
      </c>
      <c r="J2922" s="4">
        <f t="shared" si="90"/>
        <v>1785.7699999999998</v>
      </c>
      <c r="K2922" s="4">
        <f t="shared" si="91"/>
        <v>16721.32</v>
      </c>
      <c r="L2922" t="s">
        <v>27</v>
      </c>
      <c r="M2922" t="s">
        <v>28</v>
      </c>
      <c r="N2922" t="s">
        <v>29</v>
      </c>
      <c r="O2922" t="s">
        <v>30</v>
      </c>
      <c r="P2922" s="5">
        <v>5.8</v>
      </c>
      <c r="Q2922">
        <v>3.6</v>
      </c>
      <c r="R2922" t="s">
        <v>23</v>
      </c>
    </row>
    <row r="2923" spans="1:18" x14ac:dyDescent="0.3">
      <c r="A2923" t="s">
        <v>1967</v>
      </c>
      <c r="B2923" s="1">
        <v>44869</v>
      </c>
      <c r="C2923" t="s">
        <v>1968</v>
      </c>
      <c r="D2923" t="s">
        <v>56</v>
      </c>
      <c r="E2923" t="s">
        <v>57</v>
      </c>
      <c r="F2923">
        <v>19</v>
      </c>
      <c r="G2923">
        <v>16</v>
      </c>
      <c r="H2923" s="4">
        <v>889.57</v>
      </c>
      <c r="I2923" s="4">
        <v>942.94420000000014</v>
      </c>
      <c r="J2923" s="4">
        <f t="shared" si="90"/>
        <v>815.98720000000139</v>
      </c>
      <c r="K2923" s="4">
        <f t="shared" si="91"/>
        <v>15087.107200000002</v>
      </c>
      <c r="L2923" t="s">
        <v>51</v>
      </c>
      <c r="M2923" t="s">
        <v>79</v>
      </c>
      <c r="N2923" t="s">
        <v>36</v>
      </c>
      <c r="O2923" t="s">
        <v>30</v>
      </c>
      <c r="P2923" s="5">
        <v>38</v>
      </c>
      <c r="Q2923">
        <v>3.8</v>
      </c>
      <c r="R2923" t="s">
        <v>23</v>
      </c>
    </row>
    <row r="2924" spans="1:18" x14ac:dyDescent="0.3">
      <c r="A2924" t="s">
        <v>4468</v>
      </c>
      <c r="B2924" s="1">
        <v>44869</v>
      </c>
      <c r="C2924" t="s">
        <v>4469</v>
      </c>
      <c r="D2924" t="s">
        <v>94</v>
      </c>
      <c r="E2924" t="s">
        <v>50</v>
      </c>
      <c r="F2924">
        <v>15</v>
      </c>
      <c r="G2924">
        <v>15</v>
      </c>
      <c r="H2924" s="4">
        <v>1072.47</v>
      </c>
      <c r="I2924" s="4">
        <v>1201.1664000000001</v>
      </c>
      <c r="J2924" s="4">
        <f t="shared" si="90"/>
        <v>1906.295999999998</v>
      </c>
      <c r="K2924" s="4">
        <f t="shared" si="91"/>
        <v>18017.495999999999</v>
      </c>
      <c r="L2924" t="s">
        <v>27</v>
      </c>
      <c r="M2924" t="s">
        <v>28</v>
      </c>
      <c r="N2924" t="s">
        <v>29</v>
      </c>
      <c r="O2924" t="s">
        <v>89</v>
      </c>
      <c r="P2924" s="5">
        <v>24.15</v>
      </c>
      <c r="Q2924">
        <v>5</v>
      </c>
      <c r="R2924" t="s">
        <v>23</v>
      </c>
    </row>
    <row r="2925" spans="1:18" x14ac:dyDescent="0.3">
      <c r="A2925" t="s">
        <v>8731</v>
      </c>
      <c r="B2925" s="1">
        <v>44869</v>
      </c>
      <c r="C2925" t="s">
        <v>8732</v>
      </c>
      <c r="D2925" t="s">
        <v>130</v>
      </c>
      <c r="E2925" t="s">
        <v>82</v>
      </c>
      <c r="F2925">
        <v>8</v>
      </c>
      <c r="G2925">
        <v>6</v>
      </c>
      <c r="H2925" s="4">
        <v>250.6</v>
      </c>
      <c r="I2925" s="4">
        <v>280.67200000000003</v>
      </c>
      <c r="J2925" s="4">
        <f t="shared" si="90"/>
        <v>142.47200000000024</v>
      </c>
      <c r="K2925" s="4">
        <f t="shared" si="91"/>
        <v>1684.0320000000002</v>
      </c>
      <c r="L2925" t="s">
        <v>47</v>
      </c>
      <c r="M2925" t="s">
        <v>42</v>
      </c>
      <c r="N2925" t="s">
        <v>29</v>
      </c>
      <c r="O2925" t="s">
        <v>89</v>
      </c>
      <c r="P2925" s="5">
        <v>37.96</v>
      </c>
      <c r="Q2925">
        <v>3.8</v>
      </c>
      <c r="R2925" t="s">
        <v>23</v>
      </c>
    </row>
    <row r="2926" spans="1:18" x14ac:dyDescent="0.3">
      <c r="A2926" t="s">
        <v>8795</v>
      </c>
      <c r="B2926" s="1">
        <v>44870</v>
      </c>
      <c r="C2926" t="s">
        <v>8796</v>
      </c>
      <c r="D2926" t="s">
        <v>56</v>
      </c>
      <c r="E2926" t="s">
        <v>57</v>
      </c>
      <c r="F2926">
        <v>16</v>
      </c>
      <c r="G2926">
        <v>15</v>
      </c>
      <c r="H2926" s="4">
        <v>1078.7</v>
      </c>
      <c r="I2926" s="4">
        <v>1186.5700000000002</v>
      </c>
      <c r="J2926" s="4">
        <f t="shared" si="90"/>
        <v>1602.990000000003</v>
      </c>
      <c r="K2926" s="4">
        <f t="shared" si="91"/>
        <v>17798.550000000003</v>
      </c>
      <c r="L2926" t="s">
        <v>66</v>
      </c>
      <c r="M2926" t="s">
        <v>35</v>
      </c>
      <c r="N2926" t="s">
        <v>22</v>
      </c>
      <c r="O2926" t="s">
        <v>53</v>
      </c>
      <c r="P2926" s="5">
        <v>15.06</v>
      </c>
      <c r="Q2926">
        <v>3</v>
      </c>
      <c r="R2926" t="s">
        <v>23</v>
      </c>
    </row>
    <row r="2927" spans="1:18" x14ac:dyDescent="0.3">
      <c r="A2927" t="s">
        <v>2049</v>
      </c>
      <c r="B2927" s="1">
        <v>44871</v>
      </c>
      <c r="C2927" t="s">
        <v>2050</v>
      </c>
      <c r="D2927" t="s">
        <v>45</v>
      </c>
      <c r="E2927" t="s">
        <v>46</v>
      </c>
      <c r="F2927">
        <v>12</v>
      </c>
      <c r="G2927">
        <v>10</v>
      </c>
      <c r="H2927" s="4">
        <v>1460.72</v>
      </c>
      <c r="I2927" s="4">
        <v>1636.0064000000002</v>
      </c>
      <c r="J2927" s="4">
        <f t="shared" si="90"/>
        <v>1710.6240000000014</v>
      </c>
      <c r="K2927" s="4">
        <f t="shared" si="91"/>
        <v>16360.064000000002</v>
      </c>
      <c r="L2927" t="s">
        <v>27</v>
      </c>
      <c r="M2927" t="s">
        <v>123</v>
      </c>
      <c r="N2927" t="s">
        <v>29</v>
      </c>
      <c r="O2927" t="s">
        <v>89</v>
      </c>
      <c r="P2927" s="5">
        <v>42.24</v>
      </c>
      <c r="Q2927">
        <v>4.5999999999999996</v>
      </c>
      <c r="R2927" t="s">
        <v>74</v>
      </c>
    </row>
    <row r="2928" spans="1:18" x14ac:dyDescent="0.3">
      <c r="A2928" t="s">
        <v>5322</v>
      </c>
      <c r="B2928" s="1">
        <v>44871</v>
      </c>
      <c r="C2928" t="s">
        <v>5323</v>
      </c>
      <c r="D2928" t="s">
        <v>33</v>
      </c>
      <c r="E2928" t="s">
        <v>70</v>
      </c>
      <c r="F2928">
        <v>20</v>
      </c>
      <c r="G2928">
        <v>19</v>
      </c>
      <c r="H2928" s="4">
        <v>77.59</v>
      </c>
      <c r="I2928" s="4">
        <v>81.469500000000011</v>
      </c>
      <c r="J2928" s="4">
        <f t="shared" si="90"/>
        <v>33.540500000000137</v>
      </c>
      <c r="K2928" s="4">
        <f t="shared" si="91"/>
        <v>1547.9205000000002</v>
      </c>
      <c r="L2928" t="s">
        <v>47</v>
      </c>
      <c r="M2928" t="s">
        <v>35</v>
      </c>
      <c r="N2928" t="s">
        <v>36</v>
      </c>
      <c r="O2928" t="s">
        <v>53</v>
      </c>
      <c r="P2928" s="5">
        <v>40.17</v>
      </c>
      <c r="Q2928">
        <v>1.8</v>
      </c>
      <c r="R2928" t="s">
        <v>23</v>
      </c>
    </row>
    <row r="2929" spans="1:18" x14ac:dyDescent="0.3">
      <c r="A2929" t="s">
        <v>5696</v>
      </c>
      <c r="B2929" s="1">
        <v>44871</v>
      </c>
      <c r="C2929" t="s">
        <v>5697</v>
      </c>
      <c r="D2929" t="s">
        <v>130</v>
      </c>
      <c r="E2929" t="s">
        <v>82</v>
      </c>
      <c r="F2929">
        <v>17</v>
      </c>
      <c r="G2929">
        <v>17</v>
      </c>
      <c r="H2929" s="4">
        <v>1462.07</v>
      </c>
      <c r="I2929" s="4">
        <v>1564.4149</v>
      </c>
      <c r="J2929" s="4">
        <f t="shared" si="90"/>
        <v>1703.0833000000009</v>
      </c>
      <c r="K2929" s="4">
        <f t="shared" si="91"/>
        <v>26595.0533</v>
      </c>
      <c r="L2929" t="s">
        <v>27</v>
      </c>
      <c r="M2929" t="s">
        <v>79</v>
      </c>
      <c r="N2929" t="s">
        <v>29</v>
      </c>
      <c r="O2929" t="s">
        <v>67</v>
      </c>
      <c r="P2929" s="5">
        <v>36.78</v>
      </c>
      <c r="Q2929">
        <v>3.7</v>
      </c>
      <c r="R2929" t="s">
        <v>23</v>
      </c>
    </row>
    <row r="2930" spans="1:18" x14ac:dyDescent="0.3">
      <c r="A2930" t="s">
        <v>6520</v>
      </c>
      <c r="B2930" s="1">
        <v>44871</v>
      </c>
      <c r="C2930" t="s">
        <v>6521</v>
      </c>
      <c r="D2930" t="s">
        <v>109</v>
      </c>
      <c r="E2930" t="s">
        <v>46</v>
      </c>
      <c r="F2930">
        <v>15</v>
      </c>
      <c r="G2930">
        <v>13</v>
      </c>
      <c r="H2930" s="4">
        <v>583.03</v>
      </c>
      <c r="I2930" s="4">
        <v>664.65420000000006</v>
      </c>
      <c r="J2930" s="4">
        <f t="shared" si="90"/>
        <v>1031.9846000000007</v>
      </c>
      <c r="K2930" s="4">
        <f t="shared" si="91"/>
        <v>8640.5046000000002</v>
      </c>
      <c r="L2930" t="s">
        <v>47</v>
      </c>
      <c r="M2930" t="s">
        <v>86</v>
      </c>
      <c r="N2930" t="s">
        <v>29</v>
      </c>
      <c r="O2930" t="s">
        <v>67</v>
      </c>
      <c r="P2930" s="5">
        <v>29.13</v>
      </c>
      <c r="Q2930">
        <v>4.7</v>
      </c>
      <c r="R2930" t="s">
        <v>23</v>
      </c>
    </row>
    <row r="2931" spans="1:18" x14ac:dyDescent="0.3">
      <c r="A2931" t="s">
        <v>1076</v>
      </c>
      <c r="B2931" s="1">
        <v>44872</v>
      </c>
      <c r="C2931" t="s">
        <v>1077</v>
      </c>
      <c r="D2931" t="s">
        <v>130</v>
      </c>
      <c r="E2931" t="s">
        <v>82</v>
      </c>
      <c r="F2931">
        <v>9</v>
      </c>
      <c r="G2931">
        <v>7</v>
      </c>
      <c r="H2931" s="4">
        <v>1091.07</v>
      </c>
      <c r="I2931" s="4">
        <v>1221.9983999999999</v>
      </c>
      <c r="J2931" s="4">
        <f t="shared" si="90"/>
        <v>870.49879999999939</v>
      </c>
      <c r="K2931" s="4">
        <f t="shared" si="91"/>
        <v>8553.9887999999992</v>
      </c>
      <c r="L2931" t="s">
        <v>27</v>
      </c>
      <c r="M2931" t="s">
        <v>79</v>
      </c>
      <c r="N2931" t="s">
        <v>29</v>
      </c>
      <c r="O2931" t="s">
        <v>30</v>
      </c>
      <c r="P2931" s="5">
        <v>46</v>
      </c>
      <c r="Q2931">
        <v>4.3</v>
      </c>
      <c r="R2931" t="s">
        <v>23</v>
      </c>
    </row>
    <row r="2932" spans="1:18" x14ac:dyDescent="0.3">
      <c r="A2932" t="s">
        <v>1880</v>
      </c>
      <c r="B2932" s="1">
        <v>44872</v>
      </c>
      <c r="C2932" t="s">
        <v>1881</v>
      </c>
      <c r="D2932" t="s">
        <v>77</v>
      </c>
      <c r="E2932" t="s">
        <v>82</v>
      </c>
      <c r="F2932">
        <v>12</v>
      </c>
      <c r="G2932">
        <v>10</v>
      </c>
      <c r="H2932" s="4">
        <v>802.59</v>
      </c>
      <c r="I2932" s="4">
        <v>874.82310000000007</v>
      </c>
      <c r="J2932" s="4">
        <f t="shared" si="90"/>
        <v>675.08099999999922</v>
      </c>
      <c r="K2932" s="4">
        <f t="shared" si="91"/>
        <v>8748.2309999999998</v>
      </c>
      <c r="L2932" t="s">
        <v>66</v>
      </c>
      <c r="M2932" t="s">
        <v>86</v>
      </c>
      <c r="N2932" t="s">
        <v>22</v>
      </c>
      <c r="O2932" t="s">
        <v>30</v>
      </c>
      <c r="P2932" s="5">
        <v>47.25</v>
      </c>
      <c r="Q2932">
        <v>2.5</v>
      </c>
      <c r="R2932" t="s">
        <v>74</v>
      </c>
    </row>
    <row r="2933" spans="1:18" x14ac:dyDescent="0.3">
      <c r="A2933" t="s">
        <v>3577</v>
      </c>
      <c r="B2933" s="1">
        <v>44872</v>
      </c>
      <c r="C2933" t="s">
        <v>3578</v>
      </c>
      <c r="D2933" t="s">
        <v>100</v>
      </c>
      <c r="E2933" t="s">
        <v>57</v>
      </c>
      <c r="F2933">
        <v>5</v>
      </c>
      <c r="G2933">
        <v>4</v>
      </c>
      <c r="H2933" s="4">
        <v>1039</v>
      </c>
      <c r="I2933" s="4">
        <v>1122.1200000000001</v>
      </c>
      <c r="J2933" s="4">
        <f t="shared" si="90"/>
        <v>300.8900000000005</v>
      </c>
      <c r="K2933" s="4">
        <f t="shared" si="91"/>
        <v>4488.4800000000005</v>
      </c>
      <c r="L2933" t="s">
        <v>27</v>
      </c>
      <c r="M2933" t="s">
        <v>79</v>
      </c>
      <c r="N2933" t="s">
        <v>36</v>
      </c>
      <c r="O2933" t="s">
        <v>89</v>
      </c>
      <c r="P2933" s="5">
        <v>31.59</v>
      </c>
      <c r="Q2933">
        <v>0</v>
      </c>
      <c r="R2933" t="s">
        <v>23</v>
      </c>
    </row>
    <row r="2934" spans="1:18" x14ac:dyDescent="0.3">
      <c r="A2934" t="s">
        <v>5727</v>
      </c>
      <c r="B2934" s="1">
        <v>44872</v>
      </c>
      <c r="C2934" t="s">
        <v>5728</v>
      </c>
      <c r="D2934" t="s">
        <v>33</v>
      </c>
      <c r="E2934" t="s">
        <v>70</v>
      </c>
      <c r="F2934">
        <v>11</v>
      </c>
      <c r="G2934">
        <v>10</v>
      </c>
      <c r="H2934" s="4">
        <v>804.56</v>
      </c>
      <c r="I2934" s="4">
        <v>852.83359999999993</v>
      </c>
      <c r="J2934" s="4">
        <f t="shared" si="90"/>
        <v>475.35599999999988</v>
      </c>
      <c r="K2934" s="4">
        <f t="shared" si="91"/>
        <v>8528.3359999999993</v>
      </c>
      <c r="L2934" t="s">
        <v>66</v>
      </c>
      <c r="M2934" t="s">
        <v>42</v>
      </c>
      <c r="N2934" t="s">
        <v>22</v>
      </c>
      <c r="O2934" t="s">
        <v>67</v>
      </c>
      <c r="P2934" s="5">
        <v>7.38</v>
      </c>
      <c r="Q2934">
        <v>2.9</v>
      </c>
      <c r="R2934" t="s">
        <v>23</v>
      </c>
    </row>
    <row r="2935" spans="1:18" x14ac:dyDescent="0.3">
      <c r="A2935" t="s">
        <v>6876</v>
      </c>
      <c r="B2935" s="1">
        <v>44872</v>
      </c>
      <c r="C2935" t="s">
        <v>6877</v>
      </c>
      <c r="D2935" t="s">
        <v>85</v>
      </c>
      <c r="E2935" t="s">
        <v>82</v>
      </c>
      <c r="F2935">
        <v>7</v>
      </c>
      <c r="G2935">
        <v>6</v>
      </c>
      <c r="H2935" s="4">
        <v>995.88</v>
      </c>
      <c r="I2935" s="4">
        <v>1125.3444</v>
      </c>
      <c r="J2935" s="4">
        <f t="shared" si="90"/>
        <v>735.10640000000001</v>
      </c>
      <c r="K2935" s="4">
        <f t="shared" si="91"/>
        <v>6752.0663999999997</v>
      </c>
      <c r="L2935" t="s">
        <v>47</v>
      </c>
      <c r="M2935" t="s">
        <v>28</v>
      </c>
      <c r="N2935" t="s">
        <v>71</v>
      </c>
      <c r="O2935" t="s">
        <v>67</v>
      </c>
      <c r="P2935" s="5">
        <v>41.68</v>
      </c>
      <c r="Q2935">
        <v>2.2000000000000002</v>
      </c>
      <c r="R2935" t="s">
        <v>23</v>
      </c>
    </row>
    <row r="2936" spans="1:18" x14ac:dyDescent="0.3">
      <c r="A2936" t="s">
        <v>9128</v>
      </c>
      <c r="B2936" s="1">
        <v>44872</v>
      </c>
      <c r="C2936" t="s">
        <v>9129</v>
      </c>
      <c r="D2936" t="s">
        <v>85</v>
      </c>
      <c r="E2936" t="s">
        <v>82</v>
      </c>
      <c r="F2936">
        <v>16</v>
      </c>
      <c r="G2936">
        <v>15</v>
      </c>
      <c r="H2936" s="4">
        <v>6</v>
      </c>
      <c r="I2936" s="4">
        <v>6.3000000000000007</v>
      </c>
      <c r="J2936" s="4">
        <f t="shared" si="90"/>
        <v>4.2100000000000142</v>
      </c>
      <c r="K2936" s="4">
        <f t="shared" si="91"/>
        <v>94.500000000000014</v>
      </c>
      <c r="L2936" t="s">
        <v>20</v>
      </c>
      <c r="M2936" t="s">
        <v>42</v>
      </c>
      <c r="N2936" t="s">
        <v>71</v>
      </c>
      <c r="O2936" t="s">
        <v>67</v>
      </c>
      <c r="P2936" s="5">
        <v>0.28999999999999998</v>
      </c>
      <c r="Q2936">
        <v>4</v>
      </c>
      <c r="R2936" t="s">
        <v>23</v>
      </c>
    </row>
    <row r="2937" spans="1:18" x14ac:dyDescent="0.3">
      <c r="A2937" t="s">
        <v>10079</v>
      </c>
      <c r="B2937" s="1">
        <v>44872</v>
      </c>
      <c r="C2937" t="s">
        <v>10080</v>
      </c>
      <c r="D2937" t="s">
        <v>141</v>
      </c>
      <c r="E2937" t="s">
        <v>50</v>
      </c>
      <c r="F2937">
        <v>15</v>
      </c>
      <c r="G2937">
        <v>15</v>
      </c>
      <c r="H2937" s="4">
        <v>264.67</v>
      </c>
      <c r="I2937" s="4">
        <v>296.43040000000002</v>
      </c>
      <c r="J2937" s="4">
        <f t="shared" si="90"/>
        <v>436.58599999999996</v>
      </c>
      <c r="K2937" s="4">
        <f t="shared" si="91"/>
        <v>4446.4560000000001</v>
      </c>
      <c r="L2937" t="s">
        <v>27</v>
      </c>
      <c r="M2937" t="s">
        <v>86</v>
      </c>
      <c r="N2937" t="s">
        <v>36</v>
      </c>
      <c r="O2937" t="s">
        <v>67</v>
      </c>
      <c r="P2937" s="5">
        <v>39.82</v>
      </c>
      <c r="Q2937">
        <v>2.2000000000000002</v>
      </c>
      <c r="R2937" t="s">
        <v>23</v>
      </c>
    </row>
    <row r="2938" spans="1:18" x14ac:dyDescent="0.3">
      <c r="A2938" t="s">
        <v>6786</v>
      </c>
      <c r="B2938" s="1">
        <v>44873</v>
      </c>
      <c r="C2938" t="s">
        <v>6787</v>
      </c>
      <c r="D2938" t="s">
        <v>130</v>
      </c>
      <c r="E2938" t="s">
        <v>82</v>
      </c>
      <c r="F2938">
        <v>11</v>
      </c>
      <c r="G2938">
        <v>10</v>
      </c>
      <c r="H2938" s="4">
        <v>589.09</v>
      </c>
      <c r="I2938" s="4">
        <v>630.32630000000006</v>
      </c>
      <c r="J2938" s="4">
        <f t="shared" si="90"/>
        <v>363.4130000000003</v>
      </c>
      <c r="K2938" s="4">
        <f t="shared" si="91"/>
        <v>6303.2630000000008</v>
      </c>
      <c r="L2938" t="s">
        <v>47</v>
      </c>
      <c r="M2938" t="s">
        <v>21</v>
      </c>
      <c r="N2938" t="s">
        <v>71</v>
      </c>
      <c r="O2938" t="s">
        <v>67</v>
      </c>
      <c r="P2938" s="5">
        <v>48.95</v>
      </c>
      <c r="Q2938">
        <v>4</v>
      </c>
      <c r="R2938" t="s">
        <v>23</v>
      </c>
    </row>
    <row r="2939" spans="1:18" x14ac:dyDescent="0.3">
      <c r="A2939" t="s">
        <v>8352</v>
      </c>
      <c r="B2939" s="1">
        <v>44873</v>
      </c>
      <c r="C2939" t="s">
        <v>8353</v>
      </c>
      <c r="D2939" t="s">
        <v>45</v>
      </c>
      <c r="E2939" t="s">
        <v>46</v>
      </c>
      <c r="F2939">
        <v>11</v>
      </c>
      <c r="G2939">
        <v>11</v>
      </c>
      <c r="H2939" s="4">
        <v>589.34</v>
      </c>
      <c r="I2939" s="4">
        <v>642.38060000000007</v>
      </c>
      <c r="J2939" s="4">
        <f t="shared" si="90"/>
        <v>548.4666000000002</v>
      </c>
      <c r="K2939" s="4">
        <f t="shared" si="91"/>
        <v>7066.1866000000009</v>
      </c>
      <c r="L2939" t="s">
        <v>66</v>
      </c>
      <c r="M2939" t="s">
        <v>42</v>
      </c>
      <c r="N2939" t="s">
        <v>71</v>
      </c>
      <c r="O2939" t="s">
        <v>89</v>
      </c>
      <c r="P2939" s="5">
        <v>34.979999999999997</v>
      </c>
      <c r="Q2939">
        <v>4.9000000000000004</v>
      </c>
      <c r="R2939" t="s">
        <v>74</v>
      </c>
    </row>
    <row r="2940" spans="1:18" x14ac:dyDescent="0.3">
      <c r="A2940" t="s">
        <v>8987</v>
      </c>
      <c r="B2940" s="1">
        <v>44873</v>
      </c>
      <c r="C2940" t="s">
        <v>8988</v>
      </c>
      <c r="D2940" t="s">
        <v>141</v>
      </c>
      <c r="E2940" t="s">
        <v>50</v>
      </c>
      <c r="F2940">
        <v>14</v>
      </c>
      <c r="G2940">
        <v>11</v>
      </c>
      <c r="H2940" s="4">
        <v>1432.77</v>
      </c>
      <c r="I2940" s="4">
        <v>1633.3578000000002</v>
      </c>
      <c r="J2940" s="4">
        <f t="shared" si="90"/>
        <v>2179.5958000000037</v>
      </c>
      <c r="K2940" s="4">
        <f t="shared" si="91"/>
        <v>17966.935800000003</v>
      </c>
      <c r="L2940" t="s">
        <v>66</v>
      </c>
      <c r="M2940" t="s">
        <v>35</v>
      </c>
      <c r="N2940" t="s">
        <v>29</v>
      </c>
      <c r="O2940" t="s">
        <v>89</v>
      </c>
      <c r="P2940" s="5">
        <v>26.87</v>
      </c>
      <c r="Q2940">
        <v>1.5</v>
      </c>
      <c r="R2940" t="s">
        <v>23</v>
      </c>
    </row>
    <row r="2941" spans="1:18" x14ac:dyDescent="0.3">
      <c r="A2941" t="s">
        <v>10107</v>
      </c>
      <c r="B2941" s="1">
        <v>44873</v>
      </c>
      <c r="C2941" t="s">
        <v>10108</v>
      </c>
      <c r="D2941" t="s">
        <v>33</v>
      </c>
      <c r="E2941" t="s">
        <v>70</v>
      </c>
      <c r="F2941">
        <v>2</v>
      </c>
      <c r="G2941">
        <v>2</v>
      </c>
      <c r="H2941" s="4">
        <v>10</v>
      </c>
      <c r="I2941" s="4">
        <v>10.600000000000001</v>
      </c>
      <c r="J2941" s="4">
        <f t="shared" si="90"/>
        <v>-33.989999999999995</v>
      </c>
      <c r="K2941" s="4">
        <f t="shared" si="91"/>
        <v>21.200000000000003</v>
      </c>
      <c r="L2941" t="s">
        <v>27</v>
      </c>
      <c r="M2941" t="s">
        <v>79</v>
      </c>
      <c r="N2941" t="s">
        <v>71</v>
      </c>
      <c r="O2941" t="s">
        <v>89</v>
      </c>
      <c r="P2941" s="5">
        <v>35.19</v>
      </c>
      <c r="Q2941">
        <v>1.2</v>
      </c>
      <c r="R2941" t="s">
        <v>23</v>
      </c>
    </row>
    <row r="2942" spans="1:18" x14ac:dyDescent="0.3">
      <c r="A2942" t="s">
        <v>901</v>
      </c>
      <c r="B2942" s="1">
        <v>44874</v>
      </c>
      <c r="C2942" t="s">
        <v>10804</v>
      </c>
      <c r="D2942" t="s">
        <v>65</v>
      </c>
      <c r="E2942" t="s">
        <v>82</v>
      </c>
      <c r="F2942">
        <v>19</v>
      </c>
      <c r="G2942">
        <v>19</v>
      </c>
      <c r="H2942" s="4">
        <v>780.61</v>
      </c>
      <c r="I2942" s="4">
        <v>882.08929999999998</v>
      </c>
      <c r="J2942" s="4">
        <f t="shared" si="90"/>
        <v>1894.9467000000002</v>
      </c>
      <c r="K2942" s="4">
        <f t="shared" si="91"/>
        <v>16759.6967</v>
      </c>
      <c r="L2942" t="s">
        <v>20</v>
      </c>
      <c r="M2942" t="s">
        <v>35</v>
      </c>
      <c r="N2942" t="s">
        <v>71</v>
      </c>
      <c r="O2942" t="s">
        <v>67</v>
      </c>
      <c r="P2942" s="5">
        <v>33.159999999999997</v>
      </c>
      <c r="Q2942">
        <v>2.8</v>
      </c>
      <c r="R2942" t="s">
        <v>23</v>
      </c>
    </row>
    <row r="2943" spans="1:18" x14ac:dyDescent="0.3">
      <c r="A2943" t="s">
        <v>1238</v>
      </c>
      <c r="B2943" s="1">
        <v>44874</v>
      </c>
      <c r="C2943" t="s">
        <v>1239</v>
      </c>
      <c r="D2943" t="s">
        <v>85</v>
      </c>
      <c r="E2943" t="s">
        <v>82</v>
      </c>
      <c r="F2943">
        <v>6</v>
      </c>
      <c r="G2943">
        <v>6</v>
      </c>
      <c r="H2943" s="4">
        <v>278.33999999999997</v>
      </c>
      <c r="I2943" s="4">
        <v>295.04039999999998</v>
      </c>
      <c r="J2943" s="4">
        <f t="shared" si="90"/>
        <v>86.642399999999895</v>
      </c>
      <c r="K2943" s="4">
        <f t="shared" si="91"/>
        <v>1770.2423999999999</v>
      </c>
      <c r="L2943" t="s">
        <v>66</v>
      </c>
      <c r="M2943" t="s">
        <v>21</v>
      </c>
      <c r="N2943" t="s">
        <v>36</v>
      </c>
      <c r="O2943" t="s">
        <v>53</v>
      </c>
      <c r="P2943" s="5">
        <v>13.56</v>
      </c>
      <c r="Q2943">
        <v>2.9</v>
      </c>
      <c r="R2943" t="s">
        <v>23</v>
      </c>
    </row>
    <row r="2944" spans="1:18" x14ac:dyDescent="0.3">
      <c r="A2944" t="s">
        <v>2789</v>
      </c>
      <c r="B2944" s="1">
        <v>44874</v>
      </c>
      <c r="C2944" t="s">
        <v>2790</v>
      </c>
      <c r="D2944" t="s">
        <v>109</v>
      </c>
      <c r="E2944" t="s">
        <v>46</v>
      </c>
      <c r="F2944">
        <v>18</v>
      </c>
      <c r="G2944">
        <v>15</v>
      </c>
      <c r="H2944" s="4">
        <v>787.74</v>
      </c>
      <c r="I2944" s="4">
        <v>835.00440000000003</v>
      </c>
      <c r="J2944" s="4">
        <f t="shared" si="90"/>
        <v>670.63600000000031</v>
      </c>
      <c r="K2944" s="4">
        <f t="shared" si="91"/>
        <v>12525.066000000001</v>
      </c>
      <c r="L2944" t="s">
        <v>47</v>
      </c>
      <c r="M2944" t="s">
        <v>28</v>
      </c>
      <c r="N2944" t="s">
        <v>36</v>
      </c>
      <c r="O2944" t="s">
        <v>37</v>
      </c>
      <c r="P2944" s="5">
        <v>38.33</v>
      </c>
      <c r="Q2944">
        <v>3.6</v>
      </c>
      <c r="R2944" t="s">
        <v>23</v>
      </c>
    </row>
    <row r="2945" spans="1:18" x14ac:dyDescent="0.3">
      <c r="A2945" t="s">
        <v>5683</v>
      </c>
      <c r="B2945" s="1">
        <v>44874</v>
      </c>
      <c r="C2945" t="s">
        <v>5684</v>
      </c>
      <c r="D2945" t="s">
        <v>40</v>
      </c>
      <c r="E2945" t="s">
        <v>57</v>
      </c>
      <c r="F2945">
        <v>15</v>
      </c>
      <c r="G2945">
        <v>12</v>
      </c>
      <c r="H2945" s="4">
        <v>12</v>
      </c>
      <c r="I2945" s="4">
        <v>13.200000000000001</v>
      </c>
      <c r="J2945" s="4">
        <f t="shared" si="90"/>
        <v>-9.269999999999996</v>
      </c>
      <c r="K2945" s="4">
        <f t="shared" si="91"/>
        <v>158.4</v>
      </c>
      <c r="L2945" t="s">
        <v>51</v>
      </c>
      <c r="M2945" t="s">
        <v>86</v>
      </c>
      <c r="N2945" t="s">
        <v>29</v>
      </c>
      <c r="O2945" t="s">
        <v>30</v>
      </c>
      <c r="P2945" s="5">
        <v>23.67</v>
      </c>
      <c r="Q2945">
        <v>1.2</v>
      </c>
      <c r="R2945" t="s">
        <v>23</v>
      </c>
    </row>
    <row r="2946" spans="1:18" x14ac:dyDescent="0.3">
      <c r="A2946" t="s">
        <v>4734</v>
      </c>
      <c r="B2946" s="1">
        <v>44875</v>
      </c>
      <c r="C2946" t="s">
        <v>4735</v>
      </c>
      <c r="D2946" t="s">
        <v>116</v>
      </c>
      <c r="E2946" t="s">
        <v>50</v>
      </c>
      <c r="F2946">
        <v>10</v>
      </c>
      <c r="G2946">
        <v>9</v>
      </c>
      <c r="H2946" s="4">
        <v>74.489999999999995</v>
      </c>
      <c r="I2946" s="4">
        <v>80.449200000000005</v>
      </c>
      <c r="J2946" s="4">
        <f t="shared" ref="J2946:J3009" si="92">(G2946*I2946)-(G2946*H2946)-P2946</f>
        <v>19.962800000000087</v>
      </c>
      <c r="K2946" s="4">
        <f t="shared" ref="K2946:K3009" si="93">G2946*I2946</f>
        <v>724.04280000000006</v>
      </c>
      <c r="L2946" t="s">
        <v>47</v>
      </c>
      <c r="M2946" t="s">
        <v>28</v>
      </c>
      <c r="N2946" t="s">
        <v>22</v>
      </c>
      <c r="O2946" t="s">
        <v>53</v>
      </c>
      <c r="P2946" s="5">
        <v>33.67</v>
      </c>
      <c r="Q2946">
        <v>2.4</v>
      </c>
      <c r="R2946" t="s">
        <v>23</v>
      </c>
    </row>
    <row r="2947" spans="1:18" x14ac:dyDescent="0.3">
      <c r="A2947" t="s">
        <v>5843</v>
      </c>
      <c r="B2947" s="1">
        <v>44875</v>
      </c>
      <c r="C2947" t="s">
        <v>5844</v>
      </c>
      <c r="D2947" t="s">
        <v>40</v>
      </c>
      <c r="E2947" t="s">
        <v>57</v>
      </c>
      <c r="F2947">
        <v>6</v>
      </c>
      <c r="G2947">
        <v>5</v>
      </c>
      <c r="H2947" s="4">
        <v>711.45</v>
      </c>
      <c r="I2947" s="4">
        <v>803.93849999999998</v>
      </c>
      <c r="J2947" s="4">
        <f t="shared" si="92"/>
        <v>456.78250000000008</v>
      </c>
      <c r="K2947" s="4">
        <f t="shared" si="93"/>
        <v>4019.6925000000001</v>
      </c>
      <c r="L2947" t="s">
        <v>20</v>
      </c>
      <c r="M2947" t="s">
        <v>21</v>
      </c>
      <c r="N2947" t="s">
        <v>22</v>
      </c>
      <c r="O2947" t="s">
        <v>67</v>
      </c>
      <c r="P2947" s="5">
        <v>5.66</v>
      </c>
      <c r="Q2947">
        <v>2.2000000000000002</v>
      </c>
      <c r="R2947" t="s">
        <v>23</v>
      </c>
    </row>
    <row r="2948" spans="1:18" x14ac:dyDescent="0.3">
      <c r="A2948" t="s">
        <v>128</v>
      </c>
      <c r="B2948" s="1">
        <v>44876</v>
      </c>
      <c r="C2948" t="s">
        <v>129</v>
      </c>
      <c r="D2948" t="s">
        <v>130</v>
      </c>
      <c r="E2948" t="s">
        <v>82</v>
      </c>
      <c r="F2948">
        <v>14</v>
      </c>
      <c r="G2948">
        <v>13</v>
      </c>
      <c r="H2948" s="4">
        <v>76.97</v>
      </c>
      <c r="I2948" s="4">
        <v>87.745800000000003</v>
      </c>
      <c r="J2948" s="4">
        <f t="shared" si="92"/>
        <v>98.925400000000053</v>
      </c>
      <c r="K2948" s="4">
        <f t="shared" si="93"/>
        <v>1140.6954000000001</v>
      </c>
      <c r="L2948" t="s">
        <v>47</v>
      </c>
      <c r="M2948" t="s">
        <v>21</v>
      </c>
      <c r="N2948" t="s">
        <v>71</v>
      </c>
      <c r="O2948" t="s">
        <v>53</v>
      </c>
      <c r="P2948" s="5">
        <v>41.16</v>
      </c>
      <c r="Q2948">
        <v>1.7</v>
      </c>
      <c r="R2948" t="s">
        <v>23</v>
      </c>
    </row>
    <row r="2949" spans="1:18" x14ac:dyDescent="0.3">
      <c r="A2949" t="s">
        <v>10794</v>
      </c>
      <c r="B2949" s="1">
        <v>44876</v>
      </c>
      <c r="C2949" t="s">
        <v>10795</v>
      </c>
      <c r="D2949" t="s">
        <v>116</v>
      </c>
      <c r="E2949" t="s">
        <v>50</v>
      </c>
      <c r="F2949">
        <v>5</v>
      </c>
      <c r="G2949">
        <v>4</v>
      </c>
      <c r="H2949" s="4">
        <v>1109.71</v>
      </c>
      <c r="I2949" s="4">
        <v>1231.7781000000002</v>
      </c>
      <c r="J2949" s="4">
        <f t="shared" si="92"/>
        <v>459.26240000000075</v>
      </c>
      <c r="K2949" s="4">
        <f t="shared" si="93"/>
        <v>4927.1124000000009</v>
      </c>
      <c r="L2949" t="s">
        <v>47</v>
      </c>
      <c r="M2949" t="s">
        <v>35</v>
      </c>
      <c r="N2949" t="s">
        <v>29</v>
      </c>
      <c r="O2949" t="s">
        <v>30</v>
      </c>
      <c r="P2949" s="5">
        <v>29.01</v>
      </c>
      <c r="Q2949">
        <v>4.2</v>
      </c>
      <c r="R2949" t="s">
        <v>23</v>
      </c>
    </row>
    <row r="2950" spans="1:18" x14ac:dyDescent="0.3">
      <c r="A2950" t="s">
        <v>1607</v>
      </c>
      <c r="B2950" s="1">
        <v>44877</v>
      </c>
      <c r="C2950" t="s">
        <v>1608</v>
      </c>
      <c r="D2950" t="s">
        <v>65</v>
      </c>
      <c r="E2950" t="s">
        <v>82</v>
      </c>
      <c r="F2950">
        <v>9</v>
      </c>
      <c r="G2950">
        <v>9</v>
      </c>
      <c r="H2950" s="4">
        <v>538.29</v>
      </c>
      <c r="I2950" s="4">
        <v>619.03349999999989</v>
      </c>
      <c r="J2950" s="4">
        <f t="shared" si="92"/>
        <v>726.05149999999901</v>
      </c>
      <c r="K2950" s="4">
        <f t="shared" si="93"/>
        <v>5571.3014999999987</v>
      </c>
      <c r="L2950" t="s">
        <v>66</v>
      </c>
      <c r="M2950" t="s">
        <v>86</v>
      </c>
      <c r="N2950" t="s">
        <v>71</v>
      </c>
      <c r="O2950" t="s">
        <v>30</v>
      </c>
      <c r="P2950" s="5">
        <v>0.64</v>
      </c>
      <c r="Q2950">
        <v>0</v>
      </c>
      <c r="R2950" t="s">
        <v>23</v>
      </c>
    </row>
    <row r="2951" spans="1:18" x14ac:dyDescent="0.3">
      <c r="A2951" t="s">
        <v>5072</v>
      </c>
      <c r="B2951" s="1">
        <v>44877</v>
      </c>
      <c r="C2951" t="s">
        <v>5073</v>
      </c>
      <c r="D2951" t="s">
        <v>141</v>
      </c>
      <c r="E2951" t="s">
        <v>50</v>
      </c>
      <c r="F2951">
        <v>10</v>
      </c>
      <c r="G2951">
        <v>8</v>
      </c>
      <c r="H2951" s="4">
        <v>165.96</v>
      </c>
      <c r="I2951" s="4">
        <v>177.5772</v>
      </c>
      <c r="J2951" s="4">
        <f t="shared" si="92"/>
        <v>78.94759999999998</v>
      </c>
      <c r="K2951" s="4">
        <f t="shared" si="93"/>
        <v>1420.6176</v>
      </c>
      <c r="L2951" t="s">
        <v>51</v>
      </c>
      <c r="M2951" t="s">
        <v>35</v>
      </c>
      <c r="N2951" t="s">
        <v>22</v>
      </c>
      <c r="O2951" t="s">
        <v>37</v>
      </c>
      <c r="P2951" s="5">
        <v>13.99</v>
      </c>
      <c r="Q2951">
        <v>4</v>
      </c>
      <c r="R2951" t="s">
        <v>23</v>
      </c>
    </row>
    <row r="2952" spans="1:18" x14ac:dyDescent="0.3">
      <c r="A2952" t="s">
        <v>8729</v>
      </c>
      <c r="B2952" s="1">
        <v>44877</v>
      </c>
      <c r="C2952" t="s">
        <v>8730</v>
      </c>
      <c r="D2952" t="s">
        <v>100</v>
      </c>
      <c r="E2952" t="s">
        <v>57</v>
      </c>
      <c r="F2952">
        <v>19</v>
      </c>
      <c r="G2952">
        <v>15</v>
      </c>
      <c r="H2952" s="4">
        <v>1029.28</v>
      </c>
      <c r="I2952" s="4">
        <v>1173.3792000000001</v>
      </c>
      <c r="J2952" s="4">
        <f t="shared" si="92"/>
        <v>2139.6580000000031</v>
      </c>
      <c r="K2952" s="4">
        <f t="shared" si="93"/>
        <v>17600.688000000002</v>
      </c>
      <c r="L2952" t="s">
        <v>51</v>
      </c>
      <c r="M2952" t="s">
        <v>42</v>
      </c>
      <c r="N2952" t="s">
        <v>22</v>
      </c>
      <c r="O2952" t="s">
        <v>53</v>
      </c>
      <c r="P2952" s="5">
        <v>21.83</v>
      </c>
      <c r="Q2952">
        <v>1.4</v>
      </c>
      <c r="R2952" t="s">
        <v>23</v>
      </c>
    </row>
    <row r="2953" spans="1:18" x14ac:dyDescent="0.3">
      <c r="A2953" t="s">
        <v>2459</v>
      </c>
      <c r="B2953" s="1">
        <v>44878</v>
      </c>
      <c r="C2953" t="s">
        <v>2460</v>
      </c>
      <c r="D2953" t="s">
        <v>130</v>
      </c>
      <c r="E2953" t="s">
        <v>82</v>
      </c>
      <c r="F2953">
        <v>10</v>
      </c>
      <c r="G2953">
        <v>9</v>
      </c>
      <c r="H2953" s="4">
        <v>1053.27</v>
      </c>
      <c r="I2953" s="4">
        <v>1105.9335000000001</v>
      </c>
      <c r="J2953" s="4">
        <f t="shared" si="92"/>
        <v>452.18149999999963</v>
      </c>
      <c r="K2953" s="4">
        <f t="shared" si="93"/>
        <v>9953.4014999999999</v>
      </c>
      <c r="L2953" t="s">
        <v>66</v>
      </c>
      <c r="M2953" t="s">
        <v>21</v>
      </c>
      <c r="N2953" t="s">
        <v>29</v>
      </c>
      <c r="O2953" t="s">
        <v>30</v>
      </c>
      <c r="P2953" s="5">
        <v>21.79</v>
      </c>
      <c r="Q2953">
        <v>4.7</v>
      </c>
      <c r="R2953" t="s">
        <v>23</v>
      </c>
    </row>
    <row r="2954" spans="1:18" x14ac:dyDescent="0.3">
      <c r="A2954" t="s">
        <v>4359</v>
      </c>
      <c r="B2954" s="1">
        <v>44878</v>
      </c>
      <c r="C2954" t="s">
        <v>4360</v>
      </c>
      <c r="D2954" t="s">
        <v>130</v>
      </c>
      <c r="E2954" t="s">
        <v>82</v>
      </c>
      <c r="F2954">
        <v>18</v>
      </c>
      <c r="G2954">
        <v>14</v>
      </c>
      <c r="H2954" s="4">
        <v>527.98</v>
      </c>
      <c r="I2954" s="4">
        <v>580.77800000000002</v>
      </c>
      <c r="J2954" s="4">
        <f t="shared" si="92"/>
        <v>700.33199999999954</v>
      </c>
      <c r="K2954" s="4">
        <f t="shared" si="93"/>
        <v>8130.8919999999998</v>
      </c>
      <c r="L2954" t="s">
        <v>27</v>
      </c>
      <c r="M2954" t="s">
        <v>86</v>
      </c>
      <c r="N2954" t="s">
        <v>29</v>
      </c>
      <c r="O2954" t="s">
        <v>30</v>
      </c>
      <c r="P2954" s="5">
        <v>38.840000000000003</v>
      </c>
      <c r="Q2954">
        <v>3.9</v>
      </c>
      <c r="R2954" t="s">
        <v>23</v>
      </c>
    </row>
    <row r="2955" spans="1:18" x14ac:dyDescent="0.3">
      <c r="A2955" t="s">
        <v>7432</v>
      </c>
      <c r="B2955" s="1">
        <v>44878</v>
      </c>
      <c r="C2955" t="s">
        <v>7433</v>
      </c>
      <c r="D2955" t="s">
        <v>130</v>
      </c>
      <c r="E2955" t="s">
        <v>82</v>
      </c>
      <c r="F2955">
        <v>5</v>
      </c>
      <c r="G2955">
        <v>4</v>
      </c>
      <c r="H2955" s="4">
        <v>415.96</v>
      </c>
      <c r="I2955" s="4">
        <v>465.87520000000001</v>
      </c>
      <c r="J2955" s="4">
        <f t="shared" si="92"/>
        <v>198.65080000000012</v>
      </c>
      <c r="K2955" s="4">
        <f t="shared" si="93"/>
        <v>1863.5008</v>
      </c>
      <c r="L2955" t="s">
        <v>47</v>
      </c>
      <c r="M2955" t="s">
        <v>79</v>
      </c>
      <c r="N2955" t="s">
        <v>29</v>
      </c>
      <c r="O2955" t="s">
        <v>37</v>
      </c>
      <c r="P2955" s="5">
        <v>1.01</v>
      </c>
      <c r="Q2955">
        <v>1.6</v>
      </c>
      <c r="R2955" t="s">
        <v>23</v>
      </c>
    </row>
    <row r="2956" spans="1:18" x14ac:dyDescent="0.3">
      <c r="A2956" t="s">
        <v>5294</v>
      </c>
      <c r="B2956" s="1">
        <v>44879</v>
      </c>
      <c r="C2956" t="s">
        <v>5295</v>
      </c>
      <c r="D2956" t="s">
        <v>56</v>
      </c>
      <c r="E2956" t="s">
        <v>57</v>
      </c>
      <c r="F2956">
        <v>18</v>
      </c>
      <c r="G2956">
        <v>17</v>
      </c>
      <c r="H2956" s="4">
        <v>345.58</v>
      </c>
      <c r="I2956" s="4">
        <v>366.31479999999999</v>
      </c>
      <c r="J2956" s="4">
        <f t="shared" si="92"/>
        <v>335.01160000000027</v>
      </c>
      <c r="K2956" s="4">
        <f t="shared" si="93"/>
        <v>6227.3516</v>
      </c>
      <c r="L2956" t="s">
        <v>66</v>
      </c>
      <c r="M2956" t="s">
        <v>79</v>
      </c>
      <c r="N2956" t="s">
        <v>29</v>
      </c>
      <c r="O2956" t="s">
        <v>53</v>
      </c>
      <c r="P2956" s="5">
        <v>17.48</v>
      </c>
      <c r="Q2956">
        <v>4.2</v>
      </c>
      <c r="R2956" t="s">
        <v>23</v>
      </c>
    </row>
    <row r="2957" spans="1:18" x14ac:dyDescent="0.3">
      <c r="A2957" t="s">
        <v>7990</v>
      </c>
      <c r="B2957" s="1">
        <v>44880</v>
      </c>
      <c r="C2957" t="s">
        <v>7991</v>
      </c>
      <c r="D2957" t="s">
        <v>109</v>
      </c>
      <c r="E2957" t="s">
        <v>46</v>
      </c>
      <c r="F2957">
        <v>9</v>
      </c>
      <c r="G2957">
        <v>7</v>
      </c>
      <c r="H2957" s="4">
        <v>192.28</v>
      </c>
      <c r="I2957" s="4">
        <v>207.66240000000002</v>
      </c>
      <c r="J2957" s="4">
        <f t="shared" si="92"/>
        <v>87.266800000000188</v>
      </c>
      <c r="K2957" s="4">
        <f t="shared" si="93"/>
        <v>1453.6368000000002</v>
      </c>
      <c r="L2957" t="s">
        <v>51</v>
      </c>
      <c r="M2957" t="s">
        <v>123</v>
      </c>
      <c r="N2957" t="s">
        <v>29</v>
      </c>
      <c r="O2957" t="s">
        <v>89</v>
      </c>
      <c r="P2957" s="5">
        <v>20.41</v>
      </c>
      <c r="Q2957">
        <v>2.8</v>
      </c>
      <c r="R2957" t="s">
        <v>23</v>
      </c>
    </row>
    <row r="2958" spans="1:18" x14ac:dyDescent="0.3">
      <c r="A2958" t="s">
        <v>236</v>
      </c>
      <c r="B2958" s="1">
        <v>44881</v>
      </c>
      <c r="C2958" t="s">
        <v>237</v>
      </c>
      <c r="D2958" t="s">
        <v>33</v>
      </c>
      <c r="E2958" t="s">
        <v>70</v>
      </c>
      <c r="F2958">
        <v>12</v>
      </c>
      <c r="G2958">
        <v>10</v>
      </c>
      <c r="H2958" s="4">
        <v>254.83</v>
      </c>
      <c r="I2958" s="4">
        <v>270.11980000000005</v>
      </c>
      <c r="J2958" s="4">
        <f t="shared" si="92"/>
        <v>151.04800000000014</v>
      </c>
      <c r="K2958" s="4">
        <f t="shared" si="93"/>
        <v>2701.1980000000003</v>
      </c>
      <c r="L2958" t="s">
        <v>20</v>
      </c>
      <c r="M2958" t="s">
        <v>28</v>
      </c>
      <c r="N2958" t="s">
        <v>71</v>
      </c>
      <c r="O2958" t="s">
        <v>53</v>
      </c>
      <c r="P2958" s="5">
        <v>1.85</v>
      </c>
      <c r="Q2958">
        <v>3</v>
      </c>
      <c r="R2958" t="s">
        <v>23</v>
      </c>
    </row>
    <row r="2959" spans="1:18" x14ac:dyDescent="0.3">
      <c r="A2959" t="s">
        <v>2589</v>
      </c>
      <c r="B2959" s="1">
        <v>44881</v>
      </c>
      <c r="C2959" t="s">
        <v>2590</v>
      </c>
      <c r="D2959" t="s">
        <v>45</v>
      </c>
      <c r="E2959" t="s">
        <v>46</v>
      </c>
      <c r="F2959">
        <v>3</v>
      </c>
      <c r="G2959">
        <v>2</v>
      </c>
      <c r="H2959" s="4">
        <v>6</v>
      </c>
      <c r="I2959" s="4">
        <v>6.6000000000000005</v>
      </c>
      <c r="J2959" s="4">
        <f t="shared" si="92"/>
        <v>-43.269999999999996</v>
      </c>
      <c r="K2959" s="4">
        <f t="shared" si="93"/>
        <v>13.200000000000001</v>
      </c>
      <c r="L2959" t="s">
        <v>66</v>
      </c>
      <c r="M2959" t="s">
        <v>123</v>
      </c>
      <c r="N2959" t="s">
        <v>29</v>
      </c>
      <c r="O2959" t="s">
        <v>67</v>
      </c>
      <c r="P2959" s="5">
        <v>44.47</v>
      </c>
      <c r="Q2959">
        <v>3</v>
      </c>
      <c r="R2959" t="s">
        <v>23</v>
      </c>
    </row>
    <row r="2960" spans="1:18" x14ac:dyDescent="0.3">
      <c r="A2960" t="s">
        <v>3948</v>
      </c>
      <c r="B2960" s="1">
        <v>44881</v>
      </c>
      <c r="C2960" t="s">
        <v>10804</v>
      </c>
      <c r="D2960" t="s">
        <v>130</v>
      </c>
      <c r="E2960" t="s">
        <v>82</v>
      </c>
      <c r="F2960">
        <v>15</v>
      </c>
      <c r="G2960">
        <v>14</v>
      </c>
      <c r="H2960" s="4">
        <v>1175.5899999999999</v>
      </c>
      <c r="I2960" s="4">
        <v>1304.9049</v>
      </c>
      <c r="J2960" s="4">
        <f t="shared" si="92"/>
        <v>1777.3586000000025</v>
      </c>
      <c r="K2960" s="4">
        <f t="shared" si="93"/>
        <v>18268.668600000001</v>
      </c>
      <c r="L2960" t="s">
        <v>20</v>
      </c>
      <c r="M2960" t="s">
        <v>79</v>
      </c>
      <c r="N2960" t="s">
        <v>71</v>
      </c>
      <c r="O2960" t="s">
        <v>89</v>
      </c>
      <c r="P2960" s="5">
        <v>33.049999999999997</v>
      </c>
      <c r="Q2960">
        <v>4.4000000000000004</v>
      </c>
      <c r="R2960" t="s">
        <v>23</v>
      </c>
    </row>
    <row r="2961" spans="1:18" x14ac:dyDescent="0.3">
      <c r="A2961" t="s">
        <v>8406</v>
      </c>
      <c r="B2961" s="1">
        <v>44881</v>
      </c>
      <c r="C2961" t="s">
        <v>8407</v>
      </c>
      <c r="D2961" t="s">
        <v>45</v>
      </c>
      <c r="E2961" t="s">
        <v>46</v>
      </c>
      <c r="F2961">
        <v>12</v>
      </c>
      <c r="G2961">
        <v>10</v>
      </c>
      <c r="H2961" s="4">
        <v>1255.55</v>
      </c>
      <c r="I2961" s="4">
        <v>1431.327</v>
      </c>
      <c r="J2961" s="4">
        <f t="shared" si="92"/>
        <v>1720.1200000000003</v>
      </c>
      <c r="K2961" s="4">
        <f t="shared" si="93"/>
        <v>14313.27</v>
      </c>
      <c r="L2961" t="s">
        <v>66</v>
      </c>
      <c r="M2961" t="s">
        <v>42</v>
      </c>
      <c r="N2961" t="s">
        <v>29</v>
      </c>
      <c r="O2961" t="s">
        <v>37</v>
      </c>
      <c r="P2961" s="5">
        <v>37.65</v>
      </c>
      <c r="Q2961">
        <v>4.8</v>
      </c>
      <c r="R2961" t="s">
        <v>23</v>
      </c>
    </row>
    <row r="2962" spans="1:18" x14ac:dyDescent="0.3">
      <c r="A2962" t="s">
        <v>816</v>
      </c>
      <c r="B2962" s="1">
        <v>44882</v>
      </c>
      <c r="C2962" t="s">
        <v>817</v>
      </c>
      <c r="D2962" t="s">
        <v>45</v>
      </c>
      <c r="E2962" t="s">
        <v>46</v>
      </c>
      <c r="F2962">
        <v>14</v>
      </c>
      <c r="G2962">
        <v>11</v>
      </c>
      <c r="H2962" s="4">
        <v>651.23</v>
      </c>
      <c r="I2962" s="4">
        <v>748.91449999999998</v>
      </c>
      <c r="J2962" s="4">
        <f t="shared" si="92"/>
        <v>1042.4294999999988</v>
      </c>
      <c r="K2962" s="4">
        <f t="shared" si="93"/>
        <v>8238.0594999999994</v>
      </c>
      <c r="L2962" t="s">
        <v>20</v>
      </c>
      <c r="M2962" t="s">
        <v>42</v>
      </c>
      <c r="N2962" t="s">
        <v>71</v>
      </c>
      <c r="O2962" t="s">
        <v>53</v>
      </c>
      <c r="P2962" s="5">
        <v>32.1</v>
      </c>
      <c r="Q2962">
        <v>3.9</v>
      </c>
      <c r="R2962" t="s">
        <v>23</v>
      </c>
    </row>
    <row r="2963" spans="1:18" x14ac:dyDescent="0.3">
      <c r="A2963" t="s">
        <v>2652</v>
      </c>
      <c r="B2963" s="1">
        <v>44882</v>
      </c>
      <c r="C2963" t="s">
        <v>2653</v>
      </c>
      <c r="D2963" t="s">
        <v>100</v>
      </c>
      <c r="E2963" t="s">
        <v>57</v>
      </c>
      <c r="F2963">
        <v>10</v>
      </c>
      <c r="G2963">
        <v>9</v>
      </c>
      <c r="H2963" s="4">
        <v>55.41</v>
      </c>
      <c r="I2963" s="4">
        <v>60.951000000000001</v>
      </c>
      <c r="J2963" s="4">
        <f t="shared" si="92"/>
        <v>26.029000000000028</v>
      </c>
      <c r="K2963" s="4">
        <f t="shared" si="93"/>
        <v>548.55899999999997</v>
      </c>
      <c r="L2963" t="s">
        <v>47</v>
      </c>
      <c r="M2963" t="s">
        <v>79</v>
      </c>
      <c r="N2963" t="s">
        <v>29</v>
      </c>
      <c r="O2963" t="s">
        <v>37</v>
      </c>
      <c r="P2963" s="5">
        <v>23.84</v>
      </c>
      <c r="Q2963">
        <v>1.6</v>
      </c>
      <c r="R2963" t="s">
        <v>23</v>
      </c>
    </row>
    <row r="2964" spans="1:18" x14ac:dyDescent="0.3">
      <c r="A2964" t="s">
        <v>1051</v>
      </c>
      <c r="B2964" s="1">
        <v>44883</v>
      </c>
      <c r="C2964" t="s">
        <v>1052</v>
      </c>
      <c r="D2964" t="s">
        <v>141</v>
      </c>
      <c r="E2964" t="s">
        <v>50</v>
      </c>
      <c r="F2964">
        <v>6</v>
      </c>
      <c r="G2964">
        <v>6</v>
      </c>
      <c r="H2964" s="4">
        <v>587.71</v>
      </c>
      <c r="I2964" s="4">
        <v>675.86649999999997</v>
      </c>
      <c r="J2964" s="4">
        <f t="shared" si="92"/>
        <v>501.25899999999939</v>
      </c>
      <c r="K2964" s="4">
        <f t="shared" si="93"/>
        <v>4055.1989999999996</v>
      </c>
      <c r="L2964" t="s">
        <v>66</v>
      </c>
      <c r="M2964" t="s">
        <v>21</v>
      </c>
      <c r="N2964" t="s">
        <v>36</v>
      </c>
      <c r="O2964" t="s">
        <v>67</v>
      </c>
      <c r="P2964" s="5">
        <v>27.68</v>
      </c>
      <c r="Q2964">
        <v>3.3</v>
      </c>
      <c r="R2964" t="s">
        <v>23</v>
      </c>
    </row>
    <row r="2965" spans="1:18" x14ac:dyDescent="0.3">
      <c r="A2965" t="s">
        <v>2499</v>
      </c>
      <c r="B2965" s="1">
        <v>44883</v>
      </c>
      <c r="C2965" t="s">
        <v>2500</v>
      </c>
      <c r="D2965" t="s">
        <v>130</v>
      </c>
      <c r="E2965" t="s">
        <v>82</v>
      </c>
      <c r="F2965">
        <v>5</v>
      </c>
      <c r="G2965">
        <v>4</v>
      </c>
      <c r="H2965" s="4">
        <v>380.54</v>
      </c>
      <c r="I2965" s="4">
        <v>430.0102</v>
      </c>
      <c r="J2965" s="4">
        <f t="shared" si="92"/>
        <v>185.34079999999992</v>
      </c>
      <c r="K2965" s="4">
        <f t="shared" si="93"/>
        <v>1720.0408</v>
      </c>
      <c r="L2965" t="s">
        <v>20</v>
      </c>
      <c r="M2965" t="s">
        <v>28</v>
      </c>
      <c r="N2965" t="s">
        <v>22</v>
      </c>
      <c r="O2965" t="s">
        <v>89</v>
      </c>
      <c r="P2965" s="5">
        <v>12.54</v>
      </c>
      <c r="Q2965">
        <v>3</v>
      </c>
      <c r="R2965" t="s">
        <v>23</v>
      </c>
    </row>
    <row r="2966" spans="1:18" x14ac:dyDescent="0.3">
      <c r="A2966" t="s">
        <v>9379</v>
      </c>
      <c r="B2966" s="1">
        <v>44883</v>
      </c>
      <c r="C2966" t="s">
        <v>9380</v>
      </c>
      <c r="D2966" t="s">
        <v>116</v>
      </c>
      <c r="E2966" t="s">
        <v>50</v>
      </c>
      <c r="F2966">
        <v>14</v>
      </c>
      <c r="G2966">
        <v>14</v>
      </c>
      <c r="H2966" s="4">
        <v>20</v>
      </c>
      <c r="I2966" s="4">
        <v>22</v>
      </c>
      <c r="J2966" s="4">
        <f t="shared" si="92"/>
        <v>25.91</v>
      </c>
      <c r="K2966" s="4">
        <f t="shared" si="93"/>
        <v>308</v>
      </c>
      <c r="L2966" t="s">
        <v>47</v>
      </c>
      <c r="M2966" t="s">
        <v>21</v>
      </c>
      <c r="N2966" t="s">
        <v>29</v>
      </c>
      <c r="O2966" t="s">
        <v>89</v>
      </c>
      <c r="P2966" s="5">
        <v>2.09</v>
      </c>
      <c r="Q2966">
        <v>3.7</v>
      </c>
      <c r="R2966" t="s">
        <v>23</v>
      </c>
    </row>
    <row r="2967" spans="1:18" x14ac:dyDescent="0.3">
      <c r="A2967" t="s">
        <v>6013</v>
      </c>
      <c r="B2967" s="1">
        <v>44884</v>
      </c>
      <c r="C2967" t="s">
        <v>6014</v>
      </c>
      <c r="D2967" t="s">
        <v>65</v>
      </c>
      <c r="E2967" t="s">
        <v>82</v>
      </c>
      <c r="F2967">
        <v>12</v>
      </c>
      <c r="G2967">
        <v>12</v>
      </c>
      <c r="H2967" s="4">
        <v>181.21</v>
      </c>
      <c r="I2967" s="4">
        <v>192.08260000000001</v>
      </c>
      <c r="J2967" s="4">
        <f t="shared" si="92"/>
        <v>122.15120000000042</v>
      </c>
      <c r="K2967" s="4">
        <f t="shared" si="93"/>
        <v>2304.9912000000004</v>
      </c>
      <c r="L2967" t="s">
        <v>47</v>
      </c>
      <c r="M2967" t="s">
        <v>21</v>
      </c>
      <c r="N2967" t="s">
        <v>22</v>
      </c>
      <c r="O2967" t="s">
        <v>89</v>
      </c>
      <c r="P2967" s="5">
        <v>8.32</v>
      </c>
      <c r="Q2967">
        <v>0</v>
      </c>
      <c r="R2967" t="s">
        <v>23</v>
      </c>
    </row>
    <row r="2968" spans="1:18" x14ac:dyDescent="0.3">
      <c r="A2968" t="s">
        <v>10797</v>
      </c>
      <c r="B2968" s="1">
        <v>44884</v>
      </c>
      <c r="C2968" t="s">
        <v>10798</v>
      </c>
      <c r="D2968" t="s">
        <v>61</v>
      </c>
      <c r="E2968" t="s">
        <v>70</v>
      </c>
      <c r="F2968">
        <v>16</v>
      </c>
      <c r="G2968">
        <v>15</v>
      </c>
      <c r="H2968" s="4">
        <v>1480.4</v>
      </c>
      <c r="I2968" s="4">
        <v>1628.4400000000003</v>
      </c>
      <c r="J2968" s="4">
        <f t="shared" si="92"/>
        <v>2197.0300000000057</v>
      </c>
      <c r="K2968" s="4">
        <f t="shared" si="93"/>
        <v>24426.600000000006</v>
      </c>
      <c r="L2968" t="s">
        <v>20</v>
      </c>
      <c r="M2968" t="s">
        <v>35</v>
      </c>
      <c r="N2968" t="s">
        <v>29</v>
      </c>
      <c r="O2968" t="s">
        <v>67</v>
      </c>
      <c r="P2968" s="5">
        <v>23.57</v>
      </c>
      <c r="Q2968">
        <v>2.2999999999999998</v>
      </c>
      <c r="R2968" t="s">
        <v>23</v>
      </c>
    </row>
    <row r="2969" spans="1:18" x14ac:dyDescent="0.3">
      <c r="A2969" t="s">
        <v>3564</v>
      </c>
      <c r="B2969" s="1">
        <v>44886</v>
      </c>
      <c r="C2969" t="s">
        <v>3565</v>
      </c>
      <c r="D2969" t="s">
        <v>65</v>
      </c>
      <c r="E2969" t="s">
        <v>82</v>
      </c>
      <c r="F2969">
        <v>7</v>
      </c>
      <c r="G2969">
        <v>7</v>
      </c>
      <c r="H2969" s="4">
        <v>1034.3399999999999</v>
      </c>
      <c r="I2969" s="4">
        <v>1168.8041999999998</v>
      </c>
      <c r="J2969" s="4">
        <f t="shared" si="92"/>
        <v>891.26939999999968</v>
      </c>
      <c r="K2969" s="4">
        <f t="shared" si="93"/>
        <v>8181.6293999999989</v>
      </c>
      <c r="L2969" t="s">
        <v>66</v>
      </c>
      <c r="M2969" t="s">
        <v>35</v>
      </c>
      <c r="N2969" t="s">
        <v>22</v>
      </c>
      <c r="O2969" t="s">
        <v>53</v>
      </c>
      <c r="P2969" s="5">
        <v>49.98</v>
      </c>
      <c r="Q2969">
        <v>1.2</v>
      </c>
      <c r="R2969" t="s">
        <v>74</v>
      </c>
    </row>
    <row r="2970" spans="1:18" x14ac:dyDescent="0.3">
      <c r="A2970" t="s">
        <v>5814</v>
      </c>
      <c r="B2970" s="1">
        <v>44886</v>
      </c>
      <c r="C2970" t="s">
        <v>5815</v>
      </c>
      <c r="D2970" t="s">
        <v>133</v>
      </c>
      <c r="E2970" t="s">
        <v>50</v>
      </c>
      <c r="F2970">
        <v>4</v>
      </c>
      <c r="G2970">
        <v>3</v>
      </c>
      <c r="H2970" s="4">
        <v>761.31</v>
      </c>
      <c r="I2970" s="4">
        <v>852.66719999999998</v>
      </c>
      <c r="J2970" s="4">
        <f t="shared" si="92"/>
        <v>237.93160000000023</v>
      </c>
      <c r="K2970" s="4">
        <f t="shared" si="93"/>
        <v>2558.0016000000001</v>
      </c>
      <c r="L2970" t="s">
        <v>47</v>
      </c>
      <c r="M2970" t="s">
        <v>123</v>
      </c>
      <c r="N2970" t="s">
        <v>36</v>
      </c>
      <c r="O2970" t="s">
        <v>30</v>
      </c>
      <c r="P2970" s="5">
        <v>36.14</v>
      </c>
      <c r="Q2970">
        <v>1.8</v>
      </c>
      <c r="R2970" t="s">
        <v>23</v>
      </c>
    </row>
    <row r="2971" spans="1:18" x14ac:dyDescent="0.3">
      <c r="A2971" t="s">
        <v>8945</v>
      </c>
      <c r="B2971" s="1">
        <v>44886</v>
      </c>
      <c r="C2971" t="s">
        <v>8946</v>
      </c>
      <c r="D2971" t="s">
        <v>45</v>
      </c>
      <c r="E2971" t="s">
        <v>46</v>
      </c>
      <c r="F2971">
        <v>16</v>
      </c>
      <c r="G2971">
        <v>16</v>
      </c>
      <c r="H2971" s="4">
        <v>696.85</v>
      </c>
      <c r="I2971" s="4">
        <v>794.40900000000011</v>
      </c>
      <c r="J2971" s="4">
        <f t="shared" si="92"/>
        <v>1549.4240000000013</v>
      </c>
      <c r="K2971" s="4">
        <f t="shared" si="93"/>
        <v>12710.544000000002</v>
      </c>
      <c r="L2971" t="s">
        <v>27</v>
      </c>
      <c r="M2971" t="s">
        <v>28</v>
      </c>
      <c r="N2971" t="s">
        <v>36</v>
      </c>
      <c r="O2971" t="s">
        <v>37</v>
      </c>
      <c r="P2971" s="5">
        <v>11.52</v>
      </c>
      <c r="Q2971">
        <v>1.3</v>
      </c>
      <c r="R2971" t="s">
        <v>23</v>
      </c>
    </row>
    <row r="2972" spans="1:18" x14ac:dyDescent="0.3">
      <c r="A2972" t="s">
        <v>9552</v>
      </c>
      <c r="B2972" s="1">
        <v>44886</v>
      </c>
      <c r="C2972" t="s">
        <v>9553</v>
      </c>
      <c r="D2972" t="s">
        <v>61</v>
      </c>
      <c r="E2972" t="s">
        <v>70</v>
      </c>
      <c r="F2972">
        <v>15</v>
      </c>
      <c r="G2972">
        <v>15</v>
      </c>
      <c r="H2972" s="4">
        <v>853.49</v>
      </c>
      <c r="I2972" s="4">
        <v>913.23430000000008</v>
      </c>
      <c r="J2972" s="4">
        <f t="shared" si="92"/>
        <v>858.91450000000077</v>
      </c>
      <c r="K2972" s="4">
        <f t="shared" si="93"/>
        <v>13698.514500000001</v>
      </c>
      <c r="L2972" t="s">
        <v>20</v>
      </c>
      <c r="M2972" t="s">
        <v>35</v>
      </c>
      <c r="N2972" t="s">
        <v>29</v>
      </c>
      <c r="O2972" t="s">
        <v>30</v>
      </c>
      <c r="P2972" s="5">
        <v>37.25</v>
      </c>
      <c r="Q2972">
        <v>4</v>
      </c>
      <c r="R2972" t="s">
        <v>23</v>
      </c>
    </row>
    <row r="2973" spans="1:18" x14ac:dyDescent="0.3">
      <c r="A2973" t="s">
        <v>2209</v>
      </c>
      <c r="B2973" s="1">
        <v>44887</v>
      </c>
      <c r="C2973" t="s">
        <v>2210</v>
      </c>
      <c r="D2973" t="s">
        <v>130</v>
      </c>
      <c r="E2973" t="s">
        <v>82</v>
      </c>
      <c r="F2973">
        <v>16</v>
      </c>
      <c r="G2973">
        <v>13</v>
      </c>
      <c r="H2973" s="4">
        <v>644.69000000000005</v>
      </c>
      <c r="I2973" s="4">
        <v>715.60590000000013</v>
      </c>
      <c r="J2973" s="4">
        <f t="shared" si="92"/>
        <v>871.92670000000135</v>
      </c>
      <c r="K2973" s="4">
        <f t="shared" si="93"/>
        <v>9302.8767000000025</v>
      </c>
      <c r="L2973" t="s">
        <v>27</v>
      </c>
      <c r="M2973" t="s">
        <v>86</v>
      </c>
      <c r="N2973" t="s">
        <v>36</v>
      </c>
      <c r="O2973" t="s">
        <v>89</v>
      </c>
      <c r="P2973" s="5">
        <v>49.98</v>
      </c>
      <c r="Q2973">
        <v>2.7</v>
      </c>
      <c r="R2973" t="s">
        <v>23</v>
      </c>
    </row>
    <row r="2974" spans="1:18" x14ac:dyDescent="0.3">
      <c r="A2974" t="s">
        <v>4098</v>
      </c>
      <c r="B2974" s="1">
        <v>44887</v>
      </c>
      <c r="C2974" t="s">
        <v>4099</v>
      </c>
      <c r="D2974" t="s">
        <v>40</v>
      </c>
      <c r="E2974" t="s">
        <v>57</v>
      </c>
      <c r="F2974">
        <v>18</v>
      </c>
      <c r="G2974">
        <v>15</v>
      </c>
      <c r="H2974" s="4">
        <v>20</v>
      </c>
      <c r="I2974" s="4">
        <v>21.400000000000002</v>
      </c>
      <c r="J2974" s="4">
        <f t="shared" si="92"/>
        <v>-25.379999999999946</v>
      </c>
      <c r="K2974" s="4">
        <f t="shared" si="93"/>
        <v>321.00000000000006</v>
      </c>
      <c r="L2974" t="s">
        <v>51</v>
      </c>
      <c r="M2974" t="s">
        <v>79</v>
      </c>
      <c r="N2974" t="s">
        <v>29</v>
      </c>
      <c r="O2974" t="s">
        <v>30</v>
      </c>
      <c r="P2974" s="5">
        <v>46.38</v>
      </c>
      <c r="Q2974">
        <v>4.3</v>
      </c>
      <c r="R2974" t="s">
        <v>74</v>
      </c>
    </row>
    <row r="2975" spans="1:18" x14ac:dyDescent="0.3">
      <c r="A2975" t="s">
        <v>5688</v>
      </c>
      <c r="B2975" s="1">
        <v>44888</v>
      </c>
      <c r="C2975" t="s">
        <v>5689</v>
      </c>
      <c r="D2975" t="s">
        <v>141</v>
      </c>
      <c r="E2975" t="s">
        <v>50</v>
      </c>
      <c r="F2975">
        <v>13</v>
      </c>
      <c r="G2975">
        <v>13</v>
      </c>
      <c r="H2975" s="4">
        <v>755.81</v>
      </c>
      <c r="I2975" s="4">
        <v>793.60050000000001</v>
      </c>
      <c r="J2975" s="4">
        <f t="shared" si="92"/>
        <v>486.31650000000178</v>
      </c>
      <c r="K2975" s="4">
        <f t="shared" si="93"/>
        <v>10316.806500000001</v>
      </c>
      <c r="L2975" t="s">
        <v>27</v>
      </c>
      <c r="M2975" t="s">
        <v>42</v>
      </c>
      <c r="N2975" t="s">
        <v>22</v>
      </c>
      <c r="O2975" t="s">
        <v>67</v>
      </c>
      <c r="P2975" s="5">
        <v>4.96</v>
      </c>
      <c r="Q2975">
        <v>3.2</v>
      </c>
      <c r="R2975" t="s">
        <v>23</v>
      </c>
    </row>
    <row r="2976" spans="1:18" x14ac:dyDescent="0.3">
      <c r="A2976" t="s">
        <v>7771</v>
      </c>
      <c r="B2976" s="1">
        <v>44888</v>
      </c>
      <c r="C2976" t="s">
        <v>7772</v>
      </c>
      <c r="D2976" t="s">
        <v>77</v>
      </c>
      <c r="E2976" t="s">
        <v>82</v>
      </c>
      <c r="F2976">
        <v>20</v>
      </c>
      <c r="G2976">
        <v>20</v>
      </c>
      <c r="H2976" s="4">
        <v>217.98</v>
      </c>
      <c r="I2976" s="4">
        <v>239.77800000000002</v>
      </c>
      <c r="J2976" s="4">
        <f t="shared" si="92"/>
        <v>390.75000000000097</v>
      </c>
      <c r="K2976" s="4">
        <f t="shared" si="93"/>
        <v>4795.5600000000004</v>
      </c>
      <c r="L2976" t="s">
        <v>47</v>
      </c>
      <c r="M2976" t="s">
        <v>123</v>
      </c>
      <c r="N2976" t="s">
        <v>71</v>
      </c>
      <c r="O2976" t="s">
        <v>67</v>
      </c>
      <c r="P2976" s="5">
        <v>45.21</v>
      </c>
      <c r="Q2976">
        <v>4</v>
      </c>
      <c r="R2976" t="s">
        <v>74</v>
      </c>
    </row>
    <row r="2977" spans="1:18" x14ac:dyDescent="0.3">
      <c r="A2977" t="s">
        <v>8212</v>
      </c>
      <c r="B2977" s="1">
        <v>44888</v>
      </c>
      <c r="C2977" t="s">
        <v>8213</v>
      </c>
      <c r="D2977" t="s">
        <v>85</v>
      </c>
      <c r="E2977" t="s">
        <v>82</v>
      </c>
      <c r="F2977">
        <v>20</v>
      </c>
      <c r="G2977">
        <v>16</v>
      </c>
      <c r="H2977" s="4">
        <v>1445.69</v>
      </c>
      <c r="I2977" s="4">
        <v>1546.8883000000001</v>
      </c>
      <c r="J2977" s="4">
        <f t="shared" si="92"/>
        <v>1614.9128000000003</v>
      </c>
      <c r="K2977" s="4">
        <f t="shared" si="93"/>
        <v>24750.212800000001</v>
      </c>
      <c r="L2977" t="s">
        <v>51</v>
      </c>
      <c r="M2977" t="s">
        <v>123</v>
      </c>
      <c r="N2977" t="s">
        <v>36</v>
      </c>
      <c r="O2977" t="s">
        <v>37</v>
      </c>
      <c r="P2977" s="5">
        <v>4.26</v>
      </c>
      <c r="Q2977">
        <v>2.2999999999999998</v>
      </c>
      <c r="R2977" t="s">
        <v>23</v>
      </c>
    </row>
    <row r="2978" spans="1:18" x14ac:dyDescent="0.3">
      <c r="A2978" t="s">
        <v>3690</v>
      </c>
      <c r="B2978" s="1">
        <v>44889</v>
      </c>
      <c r="C2978" t="s">
        <v>3691</v>
      </c>
      <c r="D2978" t="s">
        <v>40</v>
      </c>
      <c r="E2978" t="s">
        <v>57</v>
      </c>
      <c r="F2978">
        <v>3</v>
      </c>
      <c r="G2978">
        <v>3</v>
      </c>
      <c r="H2978" s="4">
        <v>885.54</v>
      </c>
      <c r="I2978" s="4">
        <v>1018.3709999999999</v>
      </c>
      <c r="J2978" s="4">
        <f t="shared" si="92"/>
        <v>378.74299999999948</v>
      </c>
      <c r="K2978" s="4">
        <f t="shared" si="93"/>
        <v>3055.1129999999994</v>
      </c>
      <c r="L2978" t="s">
        <v>20</v>
      </c>
      <c r="M2978" t="s">
        <v>79</v>
      </c>
      <c r="N2978" t="s">
        <v>36</v>
      </c>
      <c r="O2978" t="s">
        <v>30</v>
      </c>
      <c r="P2978" s="5">
        <v>19.75</v>
      </c>
      <c r="Q2978">
        <v>1.3</v>
      </c>
      <c r="R2978" t="s">
        <v>23</v>
      </c>
    </row>
    <row r="2979" spans="1:18" x14ac:dyDescent="0.3">
      <c r="A2979" t="s">
        <v>6425</v>
      </c>
      <c r="B2979" s="1">
        <v>44889</v>
      </c>
      <c r="C2979" t="s">
        <v>6426</v>
      </c>
      <c r="D2979" t="s">
        <v>100</v>
      </c>
      <c r="E2979" t="s">
        <v>57</v>
      </c>
      <c r="F2979">
        <v>6</v>
      </c>
      <c r="G2979">
        <v>6</v>
      </c>
      <c r="H2979" s="4">
        <v>260.14999999999998</v>
      </c>
      <c r="I2979" s="4">
        <v>293.96949999999993</v>
      </c>
      <c r="J2979" s="4">
        <f t="shared" si="92"/>
        <v>181.97699999999969</v>
      </c>
      <c r="K2979" s="4">
        <f t="shared" si="93"/>
        <v>1763.8169999999996</v>
      </c>
      <c r="L2979" t="s">
        <v>66</v>
      </c>
      <c r="M2979" t="s">
        <v>79</v>
      </c>
      <c r="N2979" t="s">
        <v>36</v>
      </c>
      <c r="O2979" t="s">
        <v>53</v>
      </c>
      <c r="P2979" s="5">
        <v>20.94</v>
      </c>
      <c r="Q2979">
        <v>1.3</v>
      </c>
      <c r="R2979" t="s">
        <v>74</v>
      </c>
    </row>
    <row r="2980" spans="1:18" x14ac:dyDescent="0.3">
      <c r="A2980" t="s">
        <v>7884</v>
      </c>
      <c r="B2980" s="1">
        <v>44889</v>
      </c>
      <c r="C2980" t="s">
        <v>7885</v>
      </c>
      <c r="D2980" t="s">
        <v>61</v>
      </c>
      <c r="E2980" t="s">
        <v>70</v>
      </c>
      <c r="F2980">
        <v>2</v>
      </c>
      <c r="G2980">
        <v>2</v>
      </c>
      <c r="H2980" s="4">
        <v>701.43</v>
      </c>
      <c r="I2980" s="4">
        <v>806.64449999999988</v>
      </c>
      <c r="J2980" s="4">
        <f t="shared" si="92"/>
        <v>204.83899999999986</v>
      </c>
      <c r="K2980" s="4">
        <f t="shared" si="93"/>
        <v>1613.2889999999998</v>
      </c>
      <c r="L2980" t="s">
        <v>47</v>
      </c>
      <c r="M2980" t="s">
        <v>123</v>
      </c>
      <c r="N2980" t="s">
        <v>71</v>
      </c>
      <c r="O2980" t="s">
        <v>30</v>
      </c>
      <c r="P2980" s="5">
        <v>5.59</v>
      </c>
      <c r="Q2980">
        <v>3</v>
      </c>
      <c r="R2980" t="s">
        <v>23</v>
      </c>
    </row>
    <row r="2981" spans="1:18" x14ac:dyDescent="0.3">
      <c r="A2981" t="s">
        <v>8750</v>
      </c>
      <c r="B2981" s="1">
        <v>44889</v>
      </c>
      <c r="C2981" t="s">
        <v>5709</v>
      </c>
      <c r="D2981" t="s">
        <v>141</v>
      </c>
      <c r="E2981" t="s">
        <v>50</v>
      </c>
      <c r="F2981">
        <v>3</v>
      </c>
      <c r="G2981">
        <v>2</v>
      </c>
      <c r="H2981" s="4">
        <v>167.93</v>
      </c>
      <c r="I2981" s="4">
        <v>186.40230000000003</v>
      </c>
      <c r="J2981" s="4">
        <f t="shared" si="92"/>
        <v>32.384600000000034</v>
      </c>
      <c r="K2981" s="4">
        <f t="shared" si="93"/>
        <v>372.80460000000005</v>
      </c>
      <c r="L2981" t="s">
        <v>47</v>
      </c>
      <c r="M2981" t="s">
        <v>21</v>
      </c>
      <c r="N2981" t="s">
        <v>29</v>
      </c>
      <c r="O2981" t="s">
        <v>37</v>
      </c>
      <c r="P2981" s="5">
        <v>4.5599999999999996</v>
      </c>
      <c r="Q2981">
        <v>3.4</v>
      </c>
      <c r="R2981" t="s">
        <v>74</v>
      </c>
    </row>
    <row r="2982" spans="1:18" x14ac:dyDescent="0.3">
      <c r="A2982" t="s">
        <v>1654</v>
      </c>
      <c r="B2982" s="1">
        <v>44892</v>
      </c>
      <c r="C2982" t="s">
        <v>1655</v>
      </c>
      <c r="D2982" t="s">
        <v>61</v>
      </c>
      <c r="E2982" t="s">
        <v>70</v>
      </c>
      <c r="F2982">
        <v>18</v>
      </c>
      <c r="G2982">
        <v>18</v>
      </c>
      <c r="H2982" s="4">
        <v>1105.3699999999999</v>
      </c>
      <c r="I2982" s="4">
        <v>1271.1754999999998</v>
      </c>
      <c r="J2982" s="4">
        <f t="shared" si="92"/>
        <v>2972.8589999999999</v>
      </c>
      <c r="K2982" s="4">
        <f t="shared" si="93"/>
        <v>22881.158999999996</v>
      </c>
      <c r="L2982" t="s">
        <v>66</v>
      </c>
      <c r="M2982" t="s">
        <v>79</v>
      </c>
      <c r="N2982" t="s">
        <v>22</v>
      </c>
      <c r="O2982" t="s">
        <v>89</v>
      </c>
      <c r="P2982" s="5">
        <v>11.64</v>
      </c>
      <c r="Q2982">
        <v>4</v>
      </c>
      <c r="R2982" t="s">
        <v>23</v>
      </c>
    </row>
    <row r="2983" spans="1:18" x14ac:dyDescent="0.3">
      <c r="A2983" t="s">
        <v>10261</v>
      </c>
      <c r="B2983" s="1">
        <v>44892</v>
      </c>
      <c r="C2983" t="s">
        <v>10262</v>
      </c>
      <c r="D2983" t="s">
        <v>141</v>
      </c>
      <c r="E2983" t="s">
        <v>50</v>
      </c>
      <c r="F2983">
        <v>15</v>
      </c>
      <c r="G2983">
        <v>13</v>
      </c>
      <c r="H2983" s="4">
        <v>1151.1600000000001</v>
      </c>
      <c r="I2983" s="4">
        <v>1208.7180000000001</v>
      </c>
      <c r="J2983" s="4">
        <f t="shared" si="92"/>
        <v>722.123999999999</v>
      </c>
      <c r="K2983" s="4">
        <f t="shared" si="93"/>
        <v>15713.334000000001</v>
      </c>
      <c r="L2983" t="s">
        <v>47</v>
      </c>
      <c r="M2983" t="s">
        <v>123</v>
      </c>
      <c r="N2983" t="s">
        <v>71</v>
      </c>
      <c r="O2983" t="s">
        <v>89</v>
      </c>
      <c r="P2983" s="5">
        <v>26.13</v>
      </c>
      <c r="Q2983">
        <v>2.5</v>
      </c>
      <c r="R2983" t="s">
        <v>23</v>
      </c>
    </row>
    <row r="2984" spans="1:18" x14ac:dyDescent="0.3">
      <c r="A2984" t="s">
        <v>1575</v>
      </c>
      <c r="B2984" s="1">
        <v>44893</v>
      </c>
      <c r="C2984" t="s">
        <v>1576</v>
      </c>
      <c r="D2984" t="s">
        <v>45</v>
      </c>
      <c r="E2984" t="s">
        <v>46</v>
      </c>
      <c r="F2984">
        <v>12</v>
      </c>
      <c r="G2984">
        <v>12</v>
      </c>
      <c r="H2984" s="4">
        <v>418.07</v>
      </c>
      <c r="I2984" s="4">
        <v>468.23840000000001</v>
      </c>
      <c r="J2984" s="4">
        <f t="shared" si="92"/>
        <v>554.14080000000024</v>
      </c>
      <c r="K2984" s="4">
        <f t="shared" si="93"/>
        <v>5618.8608000000004</v>
      </c>
      <c r="L2984" t="s">
        <v>20</v>
      </c>
      <c r="M2984" t="s">
        <v>123</v>
      </c>
      <c r="N2984" t="s">
        <v>22</v>
      </c>
      <c r="O2984" t="s">
        <v>30</v>
      </c>
      <c r="P2984" s="5">
        <v>47.88</v>
      </c>
      <c r="Q2984">
        <v>0</v>
      </c>
      <c r="R2984" t="s">
        <v>23</v>
      </c>
    </row>
    <row r="2985" spans="1:18" x14ac:dyDescent="0.3">
      <c r="A2985" t="s">
        <v>10189</v>
      </c>
      <c r="B2985" s="1">
        <v>44893</v>
      </c>
      <c r="C2985" t="s">
        <v>10190</v>
      </c>
      <c r="D2985" t="s">
        <v>56</v>
      </c>
      <c r="E2985" t="s">
        <v>57</v>
      </c>
      <c r="F2985">
        <v>12</v>
      </c>
      <c r="G2985">
        <v>10</v>
      </c>
      <c r="H2985" s="4">
        <v>1168.83</v>
      </c>
      <c r="I2985" s="4">
        <v>1344.1544999999999</v>
      </c>
      <c r="J2985" s="4">
        <f t="shared" si="92"/>
        <v>1742.454999999999</v>
      </c>
      <c r="K2985" s="4">
        <f t="shared" si="93"/>
        <v>13441.544999999998</v>
      </c>
      <c r="L2985" t="s">
        <v>27</v>
      </c>
      <c r="M2985" t="s">
        <v>21</v>
      </c>
      <c r="N2985" t="s">
        <v>71</v>
      </c>
      <c r="O2985" t="s">
        <v>37</v>
      </c>
      <c r="P2985" s="5">
        <v>10.79</v>
      </c>
      <c r="Q2985">
        <v>4.4000000000000004</v>
      </c>
      <c r="R2985" t="s">
        <v>23</v>
      </c>
    </row>
    <row r="2986" spans="1:18" x14ac:dyDescent="0.3">
      <c r="A2986" t="s">
        <v>1499</v>
      </c>
      <c r="B2986" s="1">
        <v>44895</v>
      </c>
      <c r="C2986" t="s">
        <v>1500</v>
      </c>
      <c r="D2986" t="s">
        <v>77</v>
      </c>
      <c r="E2986" t="s">
        <v>82</v>
      </c>
      <c r="F2986">
        <v>9</v>
      </c>
      <c r="G2986">
        <v>8</v>
      </c>
      <c r="H2986" s="4">
        <v>651.71</v>
      </c>
      <c r="I2986" s="4">
        <v>703.84680000000003</v>
      </c>
      <c r="J2986" s="4">
        <f t="shared" si="92"/>
        <v>412.09439999999995</v>
      </c>
      <c r="K2986" s="4">
        <f t="shared" si="93"/>
        <v>5630.7744000000002</v>
      </c>
      <c r="L2986" t="s">
        <v>27</v>
      </c>
      <c r="M2986" t="s">
        <v>79</v>
      </c>
      <c r="N2986" t="s">
        <v>22</v>
      </c>
      <c r="O2986" t="s">
        <v>53</v>
      </c>
      <c r="P2986" s="5">
        <v>5</v>
      </c>
      <c r="Q2986">
        <v>3.3</v>
      </c>
      <c r="R2986" t="s">
        <v>23</v>
      </c>
    </row>
    <row r="2987" spans="1:18" x14ac:dyDescent="0.3">
      <c r="A2987" t="s">
        <v>5180</v>
      </c>
      <c r="B2987" s="1">
        <v>44895</v>
      </c>
      <c r="C2987" t="s">
        <v>5181</v>
      </c>
      <c r="D2987" t="s">
        <v>116</v>
      </c>
      <c r="E2987" t="s">
        <v>50</v>
      </c>
      <c r="F2987">
        <v>10</v>
      </c>
      <c r="G2987">
        <v>8</v>
      </c>
      <c r="H2987" s="4">
        <v>1329.63</v>
      </c>
      <c r="I2987" s="4">
        <v>1422.7041000000002</v>
      </c>
      <c r="J2987" s="4">
        <f t="shared" si="92"/>
        <v>719.32280000000037</v>
      </c>
      <c r="K2987" s="4">
        <f t="shared" si="93"/>
        <v>11381.632800000001</v>
      </c>
      <c r="L2987" t="s">
        <v>66</v>
      </c>
      <c r="M2987" t="s">
        <v>35</v>
      </c>
      <c r="N2987" t="s">
        <v>36</v>
      </c>
      <c r="O2987" t="s">
        <v>37</v>
      </c>
      <c r="P2987" s="5">
        <v>25.27</v>
      </c>
      <c r="Q2987">
        <v>1.8</v>
      </c>
      <c r="R2987" t="s">
        <v>23</v>
      </c>
    </row>
    <row r="2988" spans="1:18" x14ac:dyDescent="0.3">
      <c r="A2988" t="s">
        <v>8489</v>
      </c>
      <c r="B2988" s="1">
        <v>44895</v>
      </c>
      <c r="C2988" t="s">
        <v>8490</v>
      </c>
      <c r="D2988" t="s">
        <v>40</v>
      </c>
      <c r="E2988" t="s">
        <v>57</v>
      </c>
      <c r="F2988">
        <v>2</v>
      </c>
      <c r="G2988">
        <v>2</v>
      </c>
      <c r="H2988" s="4">
        <v>967.17</v>
      </c>
      <c r="I2988" s="4">
        <v>1063.8869999999999</v>
      </c>
      <c r="J2988" s="4">
        <f t="shared" si="92"/>
        <v>175.40399999999997</v>
      </c>
      <c r="K2988" s="4">
        <f t="shared" si="93"/>
        <v>2127.7739999999999</v>
      </c>
      <c r="L2988" t="s">
        <v>51</v>
      </c>
      <c r="M2988" t="s">
        <v>42</v>
      </c>
      <c r="N2988" t="s">
        <v>22</v>
      </c>
      <c r="O2988" t="s">
        <v>30</v>
      </c>
      <c r="P2988" s="5">
        <v>18.03</v>
      </c>
      <c r="Q2988">
        <v>4.0999999999999996</v>
      </c>
      <c r="R2988" t="s">
        <v>23</v>
      </c>
    </row>
    <row r="2989" spans="1:18" x14ac:dyDescent="0.3">
      <c r="A2989" t="s">
        <v>9941</v>
      </c>
      <c r="B2989" s="1">
        <v>44895</v>
      </c>
      <c r="C2989" t="s">
        <v>9942</v>
      </c>
      <c r="D2989" t="s">
        <v>45</v>
      </c>
      <c r="E2989" t="s">
        <v>46</v>
      </c>
      <c r="F2989">
        <v>2</v>
      </c>
      <c r="G2989">
        <v>2</v>
      </c>
      <c r="H2989" s="4">
        <v>1268.1500000000001</v>
      </c>
      <c r="I2989" s="4">
        <v>1458.3724999999999</v>
      </c>
      <c r="J2989" s="4">
        <f t="shared" si="92"/>
        <v>356.5149999999997</v>
      </c>
      <c r="K2989" s="4">
        <f t="shared" si="93"/>
        <v>2916.7449999999999</v>
      </c>
      <c r="L2989" t="s">
        <v>20</v>
      </c>
      <c r="M2989" t="s">
        <v>79</v>
      </c>
      <c r="N2989" t="s">
        <v>71</v>
      </c>
      <c r="O2989" t="s">
        <v>37</v>
      </c>
      <c r="P2989" s="5">
        <v>23.93</v>
      </c>
      <c r="Q2989">
        <v>1.1000000000000001</v>
      </c>
      <c r="R2989" t="s">
        <v>23</v>
      </c>
    </row>
    <row r="2990" spans="1:18" x14ac:dyDescent="0.3">
      <c r="A2990" t="s">
        <v>5980</v>
      </c>
      <c r="B2990" s="1">
        <v>44896</v>
      </c>
      <c r="C2990" t="s">
        <v>5981</v>
      </c>
      <c r="D2990" t="s">
        <v>61</v>
      </c>
      <c r="E2990" t="s">
        <v>70</v>
      </c>
      <c r="F2990">
        <v>3</v>
      </c>
      <c r="G2990">
        <v>2</v>
      </c>
      <c r="H2990" s="4">
        <v>830.53</v>
      </c>
      <c r="I2990" s="4">
        <v>913.58300000000008</v>
      </c>
      <c r="J2990" s="4">
        <f t="shared" si="92"/>
        <v>138.46600000000024</v>
      </c>
      <c r="K2990" s="4">
        <f t="shared" si="93"/>
        <v>1827.1660000000002</v>
      </c>
      <c r="L2990" t="s">
        <v>20</v>
      </c>
      <c r="M2990" t="s">
        <v>28</v>
      </c>
      <c r="N2990" t="s">
        <v>29</v>
      </c>
      <c r="O2990" t="s">
        <v>53</v>
      </c>
      <c r="P2990" s="5">
        <v>27.64</v>
      </c>
      <c r="Q2990">
        <v>3.7</v>
      </c>
      <c r="R2990" t="s">
        <v>23</v>
      </c>
    </row>
    <row r="2991" spans="1:18" x14ac:dyDescent="0.3">
      <c r="A2991" t="s">
        <v>2481</v>
      </c>
      <c r="B2991" s="1">
        <v>44897</v>
      </c>
      <c r="C2991" t="s">
        <v>2482</v>
      </c>
      <c r="D2991" t="s">
        <v>40</v>
      </c>
      <c r="E2991" t="s">
        <v>57</v>
      </c>
      <c r="F2991">
        <v>4</v>
      </c>
      <c r="G2991">
        <v>3</v>
      </c>
      <c r="H2991" s="4">
        <v>98.94</v>
      </c>
      <c r="I2991" s="4">
        <v>111.80219999999998</v>
      </c>
      <c r="J2991" s="4">
        <f t="shared" si="92"/>
        <v>2.5565999999999747</v>
      </c>
      <c r="K2991" s="4">
        <f t="shared" si="93"/>
        <v>335.40659999999997</v>
      </c>
      <c r="L2991" t="s">
        <v>27</v>
      </c>
      <c r="M2991" t="s">
        <v>35</v>
      </c>
      <c r="N2991" t="s">
        <v>29</v>
      </c>
      <c r="O2991" t="s">
        <v>89</v>
      </c>
      <c r="P2991" s="5">
        <v>36.03</v>
      </c>
      <c r="Q2991">
        <v>3</v>
      </c>
      <c r="R2991" t="s">
        <v>23</v>
      </c>
    </row>
    <row r="2992" spans="1:18" x14ac:dyDescent="0.3">
      <c r="A2992" t="s">
        <v>5418</v>
      </c>
      <c r="B2992" s="1">
        <v>44897</v>
      </c>
      <c r="C2992" t="s">
        <v>5419</v>
      </c>
      <c r="D2992" t="s">
        <v>130</v>
      </c>
      <c r="E2992" t="s">
        <v>82</v>
      </c>
      <c r="F2992">
        <v>16</v>
      </c>
      <c r="G2992">
        <v>13</v>
      </c>
      <c r="H2992" s="4">
        <v>6</v>
      </c>
      <c r="I2992" s="4">
        <v>6.42</v>
      </c>
      <c r="J2992" s="4">
        <f t="shared" si="92"/>
        <v>-33.540000000000006</v>
      </c>
      <c r="K2992" s="4">
        <f t="shared" si="93"/>
        <v>83.46</v>
      </c>
      <c r="L2992" t="s">
        <v>27</v>
      </c>
      <c r="M2992" t="s">
        <v>86</v>
      </c>
      <c r="N2992" t="s">
        <v>36</v>
      </c>
      <c r="O2992" t="s">
        <v>30</v>
      </c>
      <c r="P2992" s="5">
        <v>39</v>
      </c>
      <c r="Q2992">
        <v>2.4</v>
      </c>
      <c r="R2992" t="s">
        <v>23</v>
      </c>
    </row>
    <row r="2993" spans="1:18" x14ac:dyDescent="0.3">
      <c r="A2993" t="s">
        <v>8232</v>
      </c>
      <c r="B2993" s="1">
        <v>44897</v>
      </c>
      <c r="C2993" t="s">
        <v>8233</v>
      </c>
      <c r="D2993" t="s">
        <v>65</v>
      </c>
      <c r="E2993" t="s">
        <v>82</v>
      </c>
      <c r="F2993">
        <v>14</v>
      </c>
      <c r="G2993">
        <v>13</v>
      </c>
      <c r="H2993" s="4">
        <v>830.39</v>
      </c>
      <c r="I2993" s="4">
        <v>921.73290000000009</v>
      </c>
      <c r="J2993" s="4">
        <f t="shared" si="92"/>
        <v>1142.0777000000007</v>
      </c>
      <c r="K2993" s="4">
        <f t="shared" si="93"/>
        <v>11982.527700000001</v>
      </c>
      <c r="L2993" t="s">
        <v>51</v>
      </c>
      <c r="M2993" t="s">
        <v>86</v>
      </c>
      <c r="N2993" t="s">
        <v>36</v>
      </c>
      <c r="O2993" t="s">
        <v>89</v>
      </c>
      <c r="P2993" s="5">
        <v>45.38</v>
      </c>
      <c r="Q2993">
        <v>2.2999999999999998</v>
      </c>
      <c r="R2993" t="s">
        <v>23</v>
      </c>
    </row>
    <row r="2994" spans="1:18" x14ac:dyDescent="0.3">
      <c r="A2994" t="s">
        <v>9285</v>
      </c>
      <c r="B2994" s="1">
        <v>44897</v>
      </c>
      <c r="C2994" t="s">
        <v>9286</v>
      </c>
      <c r="D2994" t="s">
        <v>45</v>
      </c>
      <c r="E2994" t="s">
        <v>46</v>
      </c>
      <c r="F2994">
        <v>16</v>
      </c>
      <c r="G2994">
        <v>16</v>
      </c>
      <c r="H2994" s="4">
        <v>1106.28</v>
      </c>
      <c r="I2994" s="4">
        <v>1205.8452</v>
      </c>
      <c r="J2994" s="4">
        <f t="shared" si="92"/>
        <v>1576.4932000000001</v>
      </c>
      <c r="K2994" s="4">
        <f t="shared" si="93"/>
        <v>19293.5232</v>
      </c>
      <c r="L2994" t="s">
        <v>66</v>
      </c>
      <c r="M2994" t="s">
        <v>79</v>
      </c>
      <c r="N2994" t="s">
        <v>71</v>
      </c>
      <c r="O2994" t="s">
        <v>30</v>
      </c>
      <c r="P2994" s="5">
        <v>16.55</v>
      </c>
      <c r="Q2994">
        <v>2.6</v>
      </c>
      <c r="R2994" t="s">
        <v>23</v>
      </c>
    </row>
    <row r="2995" spans="1:18" x14ac:dyDescent="0.3">
      <c r="A2995" t="s">
        <v>9664</v>
      </c>
      <c r="B2995" s="1">
        <v>44897</v>
      </c>
      <c r="C2995" t="s">
        <v>9665</v>
      </c>
      <c r="D2995" t="s">
        <v>61</v>
      </c>
      <c r="E2995" t="s">
        <v>70</v>
      </c>
      <c r="F2995">
        <v>13</v>
      </c>
      <c r="G2995">
        <v>12</v>
      </c>
      <c r="H2995" s="4">
        <v>780.99</v>
      </c>
      <c r="I2995" s="4">
        <v>835.65930000000003</v>
      </c>
      <c r="J2995" s="4">
        <f t="shared" si="92"/>
        <v>620.09159999999838</v>
      </c>
      <c r="K2995" s="4">
        <f t="shared" si="93"/>
        <v>10027.911599999999</v>
      </c>
      <c r="L2995" t="s">
        <v>66</v>
      </c>
      <c r="M2995" t="s">
        <v>79</v>
      </c>
      <c r="N2995" t="s">
        <v>22</v>
      </c>
      <c r="O2995" t="s">
        <v>30</v>
      </c>
      <c r="P2995" s="5">
        <v>35.94</v>
      </c>
      <c r="Q2995">
        <v>1.5</v>
      </c>
      <c r="R2995" t="s">
        <v>23</v>
      </c>
    </row>
    <row r="2996" spans="1:18" x14ac:dyDescent="0.3">
      <c r="A2996" t="s">
        <v>6864</v>
      </c>
      <c r="B2996" s="1">
        <v>44898</v>
      </c>
      <c r="C2996" t="s">
        <v>6865</v>
      </c>
      <c r="D2996" t="s">
        <v>65</v>
      </c>
      <c r="E2996" t="s">
        <v>82</v>
      </c>
      <c r="F2996">
        <v>10</v>
      </c>
      <c r="G2996">
        <v>9</v>
      </c>
      <c r="H2996" s="4">
        <v>1194.03</v>
      </c>
      <c r="I2996" s="4">
        <v>1277.6121000000001</v>
      </c>
      <c r="J2996" s="4">
        <f t="shared" si="92"/>
        <v>739.32890000000032</v>
      </c>
      <c r="K2996" s="4">
        <f t="shared" si="93"/>
        <v>11498.508900000001</v>
      </c>
      <c r="L2996" t="s">
        <v>66</v>
      </c>
      <c r="M2996" t="s">
        <v>35</v>
      </c>
      <c r="N2996" t="s">
        <v>22</v>
      </c>
      <c r="O2996" t="s">
        <v>53</v>
      </c>
      <c r="P2996" s="5">
        <v>12.91</v>
      </c>
      <c r="Q2996">
        <v>1.7</v>
      </c>
      <c r="R2996" t="s">
        <v>23</v>
      </c>
    </row>
    <row r="2997" spans="1:18" x14ac:dyDescent="0.3">
      <c r="A2997" t="s">
        <v>8410</v>
      </c>
      <c r="B2997" s="1">
        <v>44898</v>
      </c>
      <c r="C2997" t="s">
        <v>313</v>
      </c>
      <c r="D2997" t="s">
        <v>45</v>
      </c>
      <c r="E2997" t="s">
        <v>46</v>
      </c>
      <c r="F2997">
        <v>14</v>
      </c>
      <c r="G2997">
        <v>13</v>
      </c>
      <c r="H2997" s="4">
        <v>1173.51</v>
      </c>
      <c r="I2997" s="4">
        <v>1349.5364999999999</v>
      </c>
      <c r="J2997" s="4">
        <f t="shared" si="92"/>
        <v>2279.694500000001</v>
      </c>
      <c r="K2997" s="4">
        <f t="shared" si="93"/>
        <v>17543.9745</v>
      </c>
      <c r="L2997" t="s">
        <v>51</v>
      </c>
      <c r="M2997" t="s">
        <v>28</v>
      </c>
      <c r="N2997" t="s">
        <v>71</v>
      </c>
      <c r="O2997" t="s">
        <v>37</v>
      </c>
      <c r="P2997" s="5">
        <v>8.65</v>
      </c>
      <c r="Q2997">
        <v>4.9000000000000004</v>
      </c>
      <c r="R2997" t="s">
        <v>23</v>
      </c>
    </row>
    <row r="2998" spans="1:18" x14ac:dyDescent="0.3">
      <c r="A2998" t="s">
        <v>1748</v>
      </c>
      <c r="B2998" s="1">
        <v>44899</v>
      </c>
      <c r="C2998" t="s">
        <v>1749</v>
      </c>
      <c r="D2998" t="s">
        <v>130</v>
      </c>
      <c r="E2998" t="s">
        <v>82</v>
      </c>
      <c r="F2998">
        <v>15</v>
      </c>
      <c r="G2998">
        <v>15</v>
      </c>
      <c r="H2998" s="4">
        <v>1109.23</v>
      </c>
      <c r="I2998" s="4">
        <v>1186.8761000000002</v>
      </c>
      <c r="J2998" s="4">
        <f t="shared" si="92"/>
        <v>1130.5715000000009</v>
      </c>
      <c r="K2998" s="4">
        <f t="shared" si="93"/>
        <v>17803.141500000002</v>
      </c>
      <c r="L2998" t="s">
        <v>47</v>
      </c>
      <c r="M2998" t="s">
        <v>86</v>
      </c>
      <c r="N2998" t="s">
        <v>71</v>
      </c>
      <c r="O2998" t="s">
        <v>53</v>
      </c>
      <c r="P2998" s="5">
        <v>34.119999999999997</v>
      </c>
      <c r="Q2998">
        <v>1.5</v>
      </c>
      <c r="R2998" t="s">
        <v>23</v>
      </c>
    </row>
    <row r="2999" spans="1:18" x14ac:dyDescent="0.3">
      <c r="A2999" t="s">
        <v>3086</v>
      </c>
      <c r="B2999" s="1">
        <v>44899</v>
      </c>
      <c r="C2999" t="s">
        <v>3087</v>
      </c>
      <c r="D2999" t="s">
        <v>77</v>
      </c>
      <c r="E2999" t="s">
        <v>82</v>
      </c>
      <c r="F2999">
        <v>16</v>
      </c>
      <c r="G2999">
        <v>13</v>
      </c>
      <c r="H2999" s="4">
        <v>217.97</v>
      </c>
      <c r="I2999" s="4">
        <v>231.04820000000001</v>
      </c>
      <c r="J2999" s="4">
        <f t="shared" si="92"/>
        <v>166.25659999999993</v>
      </c>
      <c r="K2999" s="4">
        <f t="shared" si="93"/>
        <v>3003.6266000000001</v>
      </c>
      <c r="L2999" t="s">
        <v>20</v>
      </c>
      <c r="M2999" t="s">
        <v>79</v>
      </c>
      <c r="N2999" t="s">
        <v>36</v>
      </c>
      <c r="O2999" t="s">
        <v>37</v>
      </c>
      <c r="P2999" s="5">
        <v>3.76</v>
      </c>
      <c r="Q2999">
        <v>4.3</v>
      </c>
      <c r="R2999" t="s">
        <v>23</v>
      </c>
    </row>
    <row r="3000" spans="1:18" x14ac:dyDescent="0.3">
      <c r="A3000" t="s">
        <v>3753</v>
      </c>
      <c r="B3000" s="1">
        <v>44899</v>
      </c>
      <c r="C3000" t="s">
        <v>3754</v>
      </c>
      <c r="D3000" t="s">
        <v>65</v>
      </c>
      <c r="E3000" t="s">
        <v>82</v>
      </c>
      <c r="F3000">
        <v>18</v>
      </c>
      <c r="G3000">
        <v>16</v>
      </c>
      <c r="H3000" s="4">
        <v>1283.58</v>
      </c>
      <c r="I3000" s="4">
        <v>1476.1169999999997</v>
      </c>
      <c r="J3000" s="4">
        <f t="shared" si="92"/>
        <v>3051.3519999999971</v>
      </c>
      <c r="K3000" s="4">
        <f t="shared" si="93"/>
        <v>23617.871999999996</v>
      </c>
      <c r="L3000" t="s">
        <v>47</v>
      </c>
      <c r="M3000" t="s">
        <v>21</v>
      </c>
      <c r="N3000" t="s">
        <v>29</v>
      </c>
      <c r="O3000" t="s">
        <v>37</v>
      </c>
      <c r="P3000" s="5">
        <v>29.24</v>
      </c>
      <c r="Q3000">
        <v>2</v>
      </c>
      <c r="R3000" t="s">
        <v>23</v>
      </c>
    </row>
    <row r="3001" spans="1:18" x14ac:dyDescent="0.3">
      <c r="A3001" t="s">
        <v>7792</v>
      </c>
      <c r="B3001" s="1">
        <v>44899</v>
      </c>
      <c r="C3001" t="s">
        <v>7793</v>
      </c>
      <c r="D3001" t="s">
        <v>77</v>
      </c>
      <c r="E3001" t="s">
        <v>82</v>
      </c>
      <c r="F3001">
        <v>16</v>
      </c>
      <c r="G3001">
        <v>13</v>
      </c>
      <c r="H3001" s="4">
        <v>1279.1099999999999</v>
      </c>
      <c r="I3001" s="4">
        <v>1432.6032</v>
      </c>
      <c r="J3001" s="4">
        <f t="shared" si="92"/>
        <v>1953.0915999999995</v>
      </c>
      <c r="K3001" s="4">
        <f t="shared" si="93"/>
        <v>18623.8416</v>
      </c>
      <c r="L3001" t="s">
        <v>47</v>
      </c>
      <c r="M3001" t="s">
        <v>123</v>
      </c>
      <c r="N3001" t="s">
        <v>22</v>
      </c>
      <c r="O3001" t="s">
        <v>53</v>
      </c>
      <c r="P3001" s="5">
        <v>42.32</v>
      </c>
      <c r="Q3001">
        <v>4.4000000000000004</v>
      </c>
      <c r="R3001" t="s">
        <v>23</v>
      </c>
    </row>
    <row r="3002" spans="1:18" x14ac:dyDescent="0.3">
      <c r="A3002" t="s">
        <v>679</v>
      </c>
      <c r="B3002" s="1">
        <v>44900</v>
      </c>
      <c r="C3002" t="s">
        <v>680</v>
      </c>
      <c r="D3002" t="s">
        <v>40</v>
      </c>
      <c r="E3002" t="s">
        <v>57</v>
      </c>
      <c r="F3002">
        <v>7</v>
      </c>
      <c r="G3002">
        <v>7</v>
      </c>
      <c r="H3002" s="4">
        <v>1281.68</v>
      </c>
      <c r="I3002" s="4">
        <v>1345.7640000000001</v>
      </c>
      <c r="J3002" s="4">
        <f t="shared" si="92"/>
        <v>429.60800000000154</v>
      </c>
      <c r="K3002" s="4">
        <f t="shared" si="93"/>
        <v>9420.3480000000018</v>
      </c>
      <c r="L3002" t="s">
        <v>20</v>
      </c>
      <c r="M3002" t="s">
        <v>123</v>
      </c>
      <c r="N3002" t="s">
        <v>22</v>
      </c>
      <c r="O3002" t="s">
        <v>30</v>
      </c>
      <c r="P3002" s="5">
        <v>18.98</v>
      </c>
      <c r="Q3002">
        <v>4.0999999999999996</v>
      </c>
      <c r="R3002" t="s">
        <v>74</v>
      </c>
    </row>
    <row r="3003" spans="1:18" x14ac:dyDescent="0.3">
      <c r="A3003" t="s">
        <v>4033</v>
      </c>
      <c r="B3003" s="1">
        <v>44900</v>
      </c>
      <c r="C3003" t="s">
        <v>4034</v>
      </c>
      <c r="D3003" t="s">
        <v>133</v>
      </c>
      <c r="E3003" t="s">
        <v>50</v>
      </c>
      <c r="F3003">
        <v>11</v>
      </c>
      <c r="G3003">
        <v>10</v>
      </c>
      <c r="H3003" s="4">
        <v>859.31</v>
      </c>
      <c r="I3003" s="4">
        <v>971.02029999999979</v>
      </c>
      <c r="J3003" s="4">
        <f t="shared" si="92"/>
        <v>1088.0329999999992</v>
      </c>
      <c r="K3003" s="4">
        <f t="shared" si="93"/>
        <v>9710.2029999999977</v>
      </c>
      <c r="L3003" t="s">
        <v>51</v>
      </c>
      <c r="M3003" t="s">
        <v>123</v>
      </c>
      <c r="N3003" t="s">
        <v>22</v>
      </c>
      <c r="O3003" t="s">
        <v>30</v>
      </c>
      <c r="P3003" s="5">
        <v>29.07</v>
      </c>
      <c r="Q3003">
        <v>3.9</v>
      </c>
      <c r="R3003" t="s">
        <v>23</v>
      </c>
    </row>
    <row r="3004" spans="1:18" x14ac:dyDescent="0.3">
      <c r="A3004" t="s">
        <v>4411</v>
      </c>
      <c r="B3004" s="1">
        <v>44900</v>
      </c>
      <c r="C3004" t="s">
        <v>4412</v>
      </c>
      <c r="D3004" t="s">
        <v>56</v>
      </c>
      <c r="E3004" t="s">
        <v>57</v>
      </c>
      <c r="F3004">
        <v>15</v>
      </c>
      <c r="G3004">
        <v>12</v>
      </c>
      <c r="H3004" s="4">
        <v>1458.37</v>
      </c>
      <c r="I3004" s="4">
        <v>1677.1254999999996</v>
      </c>
      <c r="J3004" s="4">
        <f t="shared" si="92"/>
        <v>2591.9359999999951</v>
      </c>
      <c r="K3004" s="4">
        <f t="shared" si="93"/>
        <v>20125.505999999994</v>
      </c>
      <c r="L3004" t="s">
        <v>47</v>
      </c>
      <c r="M3004" t="s">
        <v>28</v>
      </c>
      <c r="N3004" t="s">
        <v>36</v>
      </c>
      <c r="O3004" t="s">
        <v>37</v>
      </c>
      <c r="P3004" s="5">
        <v>33.130000000000003</v>
      </c>
      <c r="Q3004">
        <v>4.8</v>
      </c>
      <c r="R3004" t="s">
        <v>23</v>
      </c>
    </row>
    <row r="3005" spans="1:18" x14ac:dyDescent="0.3">
      <c r="A3005" t="s">
        <v>9144</v>
      </c>
      <c r="B3005" s="1">
        <v>44900</v>
      </c>
      <c r="C3005" t="s">
        <v>9145</v>
      </c>
      <c r="D3005" t="s">
        <v>77</v>
      </c>
      <c r="E3005" t="s">
        <v>82</v>
      </c>
      <c r="F3005">
        <v>17</v>
      </c>
      <c r="G3005">
        <v>16</v>
      </c>
      <c r="H3005" s="4">
        <v>993.24</v>
      </c>
      <c r="I3005" s="4">
        <v>1082.6316000000002</v>
      </c>
      <c r="J3005" s="4">
        <f t="shared" si="92"/>
        <v>1401.2756000000024</v>
      </c>
      <c r="K3005" s="4">
        <f t="shared" si="93"/>
        <v>17322.105600000003</v>
      </c>
      <c r="L3005" t="s">
        <v>47</v>
      </c>
      <c r="M3005" t="s">
        <v>21</v>
      </c>
      <c r="N3005" t="s">
        <v>36</v>
      </c>
      <c r="O3005" t="s">
        <v>37</v>
      </c>
      <c r="P3005" s="5">
        <v>28.99</v>
      </c>
      <c r="Q3005">
        <v>1.1000000000000001</v>
      </c>
      <c r="R3005" t="s">
        <v>74</v>
      </c>
    </row>
    <row r="3006" spans="1:18" x14ac:dyDescent="0.3">
      <c r="A3006" t="s">
        <v>2958</v>
      </c>
      <c r="B3006" s="1">
        <v>44901</v>
      </c>
      <c r="C3006" t="s">
        <v>2959</v>
      </c>
      <c r="D3006" t="s">
        <v>116</v>
      </c>
      <c r="E3006" t="s">
        <v>50</v>
      </c>
      <c r="F3006">
        <v>18</v>
      </c>
      <c r="G3006">
        <v>17</v>
      </c>
      <c r="H3006" s="4">
        <v>721.04</v>
      </c>
      <c r="I3006" s="4">
        <v>829.19599999999991</v>
      </c>
      <c r="J3006" s="4">
        <f t="shared" si="92"/>
        <v>1821.1219999999983</v>
      </c>
      <c r="K3006" s="4">
        <f t="shared" si="93"/>
        <v>14096.331999999999</v>
      </c>
      <c r="L3006" t="s">
        <v>66</v>
      </c>
      <c r="M3006" t="s">
        <v>123</v>
      </c>
      <c r="N3006" t="s">
        <v>29</v>
      </c>
      <c r="O3006" t="s">
        <v>37</v>
      </c>
      <c r="P3006" s="5">
        <v>17.53</v>
      </c>
      <c r="Q3006">
        <v>3.6</v>
      </c>
      <c r="R3006" t="s">
        <v>23</v>
      </c>
    </row>
    <row r="3007" spans="1:18" x14ac:dyDescent="0.3">
      <c r="A3007" t="s">
        <v>7722</v>
      </c>
      <c r="B3007" s="1">
        <v>44901</v>
      </c>
      <c r="C3007" t="s">
        <v>7723</v>
      </c>
      <c r="D3007" t="s">
        <v>45</v>
      </c>
      <c r="E3007" t="s">
        <v>46</v>
      </c>
      <c r="F3007">
        <v>1</v>
      </c>
      <c r="G3007">
        <v>1</v>
      </c>
      <c r="H3007" s="4">
        <v>12</v>
      </c>
      <c r="I3007" s="4">
        <v>13.440000000000001</v>
      </c>
      <c r="J3007" s="4">
        <f t="shared" si="92"/>
        <v>-25.52</v>
      </c>
      <c r="K3007" s="4">
        <f t="shared" si="93"/>
        <v>13.440000000000001</v>
      </c>
      <c r="L3007" t="s">
        <v>51</v>
      </c>
      <c r="M3007" t="s">
        <v>28</v>
      </c>
      <c r="N3007" t="s">
        <v>22</v>
      </c>
      <c r="O3007" t="s">
        <v>67</v>
      </c>
      <c r="P3007" s="5">
        <v>26.96</v>
      </c>
      <c r="Q3007">
        <v>3.4</v>
      </c>
      <c r="R3007" t="s">
        <v>23</v>
      </c>
    </row>
    <row r="3008" spans="1:18" x14ac:dyDescent="0.3">
      <c r="A3008" t="s">
        <v>9817</v>
      </c>
      <c r="B3008" s="1">
        <v>44901</v>
      </c>
      <c r="C3008" t="s">
        <v>9818</v>
      </c>
      <c r="D3008" t="s">
        <v>65</v>
      </c>
      <c r="E3008" t="s">
        <v>82</v>
      </c>
      <c r="F3008">
        <v>15</v>
      </c>
      <c r="G3008">
        <v>15</v>
      </c>
      <c r="H3008" s="4">
        <v>854.45</v>
      </c>
      <c r="I3008" s="4">
        <v>905.7170000000001</v>
      </c>
      <c r="J3008" s="4">
        <f t="shared" si="92"/>
        <v>743.20500000000106</v>
      </c>
      <c r="K3008" s="4">
        <f t="shared" si="93"/>
        <v>13585.755000000001</v>
      </c>
      <c r="L3008" t="s">
        <v>20</v>
      </c>
      <c r="M3008" t="s">
        <v>79</v>
      </c>
      <c r="N3008" t="s">
        <v>36</v>
      </c>
      <c r="O3008" t="s">
        <v>53</v>
      </c>
      <c r="P3008" s="5">
        <v>25.8</v>
      </c>
      <c r="Q3008">
        <v>3.8</v>
      </c>
      <c r="R3008" t="s">
        <v>23</v>
      </c>
    </row>
    <row r="3009" spans="1:18" x14ac:dyDescent="0.3">
      <c r="A3009" t="s">
        <v>10764</v>
      </c>
      <c r="B3009" s="1">
        <v>44901</v>
      </c>
      <c r="C3009" t="s">
        <v>10765</v>
      </c>
      <c r="D3009" t="s">
        <v>133</v>
      </c>
      <c r="E3009" t="s">
        <v>50</v>
      </c>
      <c r="F3009">
        <v>2</v>
      </c>
      <c r="G3009">
        <v>2</v>
      </c>
      <c r="H3009" s="4">
        <v>6</v>
      </c>
      <c r="I3009" s="4">
        <v>6.66</v>
      </c>
      <c r="J3009" s="4">
        <f t="shared" si="92"/>
        <v>-20.25</v>
      </c>
      <c r="K3009" s="4">
        <f t="shared" si="93"/>
        <v>13.32</v>
      </c>
      <c r="L3009" t="s">
        <v>51</v>
      </c>
      <c r="M3009" t="s">
        <v>79</v>
      </c>
      <c r="N3009" t="s">
        <v>29</v>
      </c>
      <c r="O3009" t="s">
        <v>53</v>
      </c>
      <c r="P3009" s="5">
        <v>21.57</v>
      </c>
      <c r="Q3009">
        <v>1.6</v>
      </c>
      <c r="R3009" t="s">
        <v>23</v>
      </c>
    </row>
    <row r="3010" spans="1:18" x14ac:dyDescent="0.3">
      <c r="A3010" t="s">
        <v>242</v>
      </c>
      <c r="B3010" s="1">
        <v>44902</v>
      </c>
      <c r="C3010" t="s">
        <v>243</v>
      </c>
      <c r="D3010" t="s">
        <v>65</v>
      </c>
      <c r="E3010" t="s">
        <v>82</v>
      </c>
      <c r="F3010">
        <v>7</v>
      </c>
      <c r="G3010">
        <v>6</v>
      </c>
      <c r="H3010" s="4">
        <v>1323.39</v>
      </c>
      <c r="I3010" s="4">
        <v>1429.2612000000001</v>
      </c>
      <c r="J3010" s="4">
        <f t="shared" ref="J3010:J3073" si="94">(G3010*I3010)-(G3010*H3010)-P3010</f>
        <v>595.10720000000117</v>
      </c>
      <c r="K3010" s="4">
        <f t="shared" ref="K3010:K3073" si="95">G3010*I3010</f>
        <v>8575.5672000000013</v>
      </c>
      <c r="L3010" t="s">
        <v>27</v>
      </c>
      <c r="M3010" t="s">
        <v>86</v>
      </c>
      <c r="N3010" t="s">
        <v>71</v>
      </c>
      <c r="O3010" t="s">
        <v>30</v>
      </c>
      <c r="P3010" s="5">
        <v>40.119999999999997</v>
      </c>
      <c r="Q3010">
        <v>4.9000000000000004</v>
      </c>
      <c r="R3010" t="s">
        <v>23</v>
      </c>
    </row>
    <row r="3011" spans="1:18" x14ac:dyDescent="0.3">
      <c r="A3011" t="s">
        <v>8062</v>
      </c>
      <c r="B3011" s="1">
        <v>44902</v>
      </c>
      <c r="C3011" t="s">
        <v>8063</v>
      </c>
      <c r="D3011" t="s">
        <v>130</v>
      </c>
      <c r="E3011" t="s">
        <v>82</v>
      </c>
      <c r="F3011">
        <v>20</v>
      </c>
      <c r="G3011">
        <v>16</v>
      </c>
      <c r="H3011" s="4">
        <v>1177.53</v>
      </c>
      <c r="I3011" s="4">
        <v>1271.7324000000001</v>
      </c>
      <c r="J3011" s="4">
        <f t="shared" si="94"/>
        <v>1477.4084000000021</v>
      </c>
      <c r="K3011" s="4">
        <f t="shared" si="95"/>
        <v>20347.718400000002</v>
      </c>
      <c r="L3011" t="s">
        <v>51</v>
      </c>
      <c r="M3011" t="s">
        <v>86</v>
      </c>
      <c r="N3011" t="s">
        <v>36</v>
      </c>
      <c r="O3011" t="s">
        <v>30</v>
      </c>
      <c r="P3011" s="5">
        <v>29.83</v>
      </c>
      <c r="Q3011">
        <v>2.6</v>
      </c>
      <c r="R3011" t="s">
        <v>23</v>
      </c>
    </row>
    <row r="3012" spans="1:18" x14ac:dyDescent="0.3">
      <c r="A3012" t="s">
        <v>1693</v>
      </c>
      <c r="B3012" s="1">
        <v>44903</v>
      </c>
      <c r="C3012" t="s">
        <v>1694</v>
      </c>
      <c r="D3012" t="s">
        <v>77</v>
      </c>
      <c r="E3012" t="s">
        <v>82</v>
      </c>
      <c r="F3012">
        <v>17</v>
      </c>
      <c r="G3012">
        <v>16</v>
      </c>
      <c r="H3012" s="4">
        <v>555.29999999999995</v>
      </c>
      <c r="I3012" s="4">
        <v>616.38300000000004</v>
      </c>
      <c r="J3012" s="4">
        <f t="shared" si="94"/>
        <v>940.10800000000131</v>
      </c>
      <c r="K3012" s="4">
        <f t="shared" si="95"/>
        <v>9862.1280000000006</v>
      </c>
      <c r="L3012" t="s">
        <v>51</v>
      </c>
      <c r="M3012" t="s">
        <v>35</v>
      </c>
      <c r="N3012" t="s">
        <v>36</v>
      </c>
      <c r="O3012" t="s">
        <v>67</v>
      </c>
      <c r="P3012" s="5">
        <v>37.22</v>
      </c>
      <c r="Q3012">
        <v>1.2</v>
      </c>
      <c r="R3012" t="s">
        <v>23</v>
      </c>
    </row>
    <row r="3013" spans="1:18" x14ac:dyDescent="0.3">
      <c r="A3013" t="s">
        <v>1831</v>
      </c>
      <c r="B3013" s="1">
        <v>44903</v>
      </c>
      <c r="C3013" t="s">
        <v>1832</v>
      </c>
      <c r="D3013" t="s">
        <v>45</v>
      </c>
      <c r="E3013" t="s">
        <v>46</v>
      </c>
      <c r="F3013">
        <v>1</v>
      </c>
      <c r="G3013">
        <v>1</v>
      </c>
      <c r="H3013" s="4">
        <v>290.10000000000002</v>
      </c>
      <c r="I3013" s="4">
        <v>319.11000000000007</v>
      </c>
      <c r="J3013" s="4">
        <f t="shared" si="94"/>
        <v>-9.8999999999999488</v>
      </c>
      <c r="K3013" s="4">
        <f t="shared" si="95"/>
        <v>319.11000000000007</v>
      </c>
      <c r="L3013" t="s">
        <v>27</v>
      </c>
      <c r="M3013" t="s">
        <v>28</v>
      </c>
      <c r="N3013" t="s">
        <v>71</v>
      </c>
      <c r="O3013" t="s">
        <v>53</v>
      </c>
      <c r="P3013" s="5">
        <v>38.909999999999997</v>
      </c>
      <c r="Q3013">
        <v>4.8</v>
      </c>
      <c r="R3013" t="s">
        <v>74</v>
      </c>
    </row>
    <row r="3014" spans="1:18" x14ac:dyDescent="0.3">
      <c r="A3014" t="s">
        <v>2252</v>
      </c>
      <c r="B3014" s="1">
        <v>44904</v>
      </c>
      <c r="C3014" t="s">
        <v>2253</v>
      </c>
      <c r="D3014" t="s">
        <v>45</v>
      </c>
      <c r="E3014" t="s">
        <v>46</v>
      </c>
      <c r="F3014">
        <v>5</v>
      </c>
      <c r="G3014">
        <v>4</v>
      </c>
      <c r="H3014" s="4">
        <v>934.17</v>
      </c>
      <c r="I3014" s="4">
        <v>1074.2954999999999</v>
      </c>
      <c r="J3014" s="4">
        <f t="shared" si="94"/>
        <v>520.44200000000001</v>
      </c>
      <c r="K3014" s="4">
        <f t="shared" si="95"/>
        <v>4297.1819999999998</v>
      </c>
      <c r="L3014" t="s">
        <v>20</v>
      </c>
      <c r="M3014" t="s">
        <v>35</v>
      </c>
      <c r="N3014" t="s">
        <v>29</v>
      </c>
      <c r="O3014" t="s">
        <v>89</v>
      </c>
      <c r="P3014" s="5">
        <v>40.06</v>
      </c>
      <c r="Q3014">
        <v>3.5</v>
      </c>
      <c r="R3014" t="s">
        <v>23</v>
      </c>
    </row>
    <row r="3015" spans="1:18" x14ac:dyDescent="0.3">
      <c r="A3015" t="s">
        <v>4007</v>
      </c>
      <c r="B3015" s="1">
        <v>44904</v>
      </c>
      <c r="C3015" t="s">
        <v>4008</v>
      </c>
      <c r="D3015" t="s">
        <v>100</v>
      </c>
      <c r="E3015" t="s">
        <v>57</v>
      </c>
      <c r="F3015">
        <v>13</v>
      </c>
      <c r="G3015">
        <v>12</v>
      </c>
      <c r="H3015" s="4">
        <v>14.51</v>
      </c>
      <c r="I3015" s="4">
        <v>15.670800000000002</v>
      </c>
      <c r="J3015" s="4">
        <f t="shared" si="94"/>
        <v>-34.410399999999981</v>
      </c>
      <c r="K3015" s="4">
        <f t="shared" si="95"/>
        <v>188.04960000000003</v>
      </c>
      <c r="L3015" t="s">
        <v>47</v>
      </c>
      <c r="M3015" t="s">
        <v>123</v>
      </c>
      <c r="N3015" t="s">
        <v>36</v>
      </c>
      <c r="O3015" t="s">
        <v>30</v>
      </c>
      <c r="P3015" s="5">
        <v>48.34</v>
      </c>
      <c r="Q3015">
        <v>1.6</v>
      </c>
      <c r="R3015" t="s">
        <v>23</v>
      </c>
    </row>
    <row r="3016" spans="1:18" x14ac:dyDescent="0.3">
      <c r="A3016" t="s">
        <v>4404</v>
      </c>
      <c r="B3016" s="1">
        <v>44904</v>
      </c>
      <c r="C3016" t="s">
        <v>4405</v>
      </c>
      <c r="D3016" t="s">
        <v>130</v>
      </c>
      <c r="E3016" t="s">
        <v>82</v>
      </c>
      <c r="F3016">
        <v>14</v>
      </c>
      <c r="G3016">
        <v>11</v>
      </c>
      <c r="H3016" s="4">
        <v>1341.36</v>
      </c>
      <c r="I3016" s="4">
        <v>1542.5639999999999</v>
      </c>
      <c r="J3016" s="4">
        <f t="shared" si="94"/>
        <v>2198.1039999999989</v>
      </c>
      <c r="K3016" s="4">
        <f t="shared" si="95"/>
        <v>16968.203999999998</v>
      </c>
      <c r="L3016" t="s">
        <v>47</v>
      </c>
      <c r="M3016" t="s">
        <v>123</v>
      </c>
      <c r="N3016" t="s">
        <v>22</v>
      </c>
      <c r="O3016" t="s">
        <v>53</v>
      </c>
      <c r="P3016" s="5">
        <v>15.14</v>
      </c>
      <c r="Q3016">
        <v>2.2000000000000002</v>
      </c>
      <c r="R3016" t="s">
        <v>74</v>
      </c>
    </row>
    <row r="3017" spans="1:18" x14ac:dyDescent="0.3">
      <c r="A3017" t="s">
        <v>5427</v>
      </c>
      <c r="B3017" s="1">
        <v>44904</v>
      </c>
      <c r="C3017" t="s">
        <v>5428</v>
      </c>
      <c r="D3017" t="s">
        <v>45</v>
      </c>
      <c r="E3017" t="s">
        <v>46</v>
      </c>
      <c r="F3017">
        <v>6</v>
      </c>
      <c r="G3017">
        <v>6</v>
      </c>
      <c r="H3017" s="4">
        <v>959.77</v>
      </c>
      <c r="I3017" s="4">
        <v>1084.5400999999999</v>
      </c>
      <c r="J3017" s="4">
        <f t="shared" si="94"/>
        <v>718.46059999999932</v>
      </c>
      <c r="K3017" s="4">
        <f t="shared" si="95"/>
        <v>6507.2405999999992</v>
      </c>
      <c r="L3017" t="s">
        <v>66</v>
      </c>
      <c r="M3017" t="s">
        <v>86</v>
      </c>
      <c r="N3017" t="s">
        <v>36</v>
      </c>
      <c r="O3017" t="s">
        <v>30</v>
      </c>
      <c r="P3017" s="5">
        <v>30.16</v>
      </c>
      <c r="Q3017">
        <v>2</v>
      </c>
      <c r="R3017" t="s">
        <v>74</v>
      </c>
    </row>
    <row r="3018" spans="1:18" x14ac:dyDescent="0.3">
      <c r="A3018" t="s">
        <v>6144</v>
      </c>
      <c r="B3018" s="1">
        <v>44904</v>
      </c>
      <c r="C3018" t="s">
        <v>6145</v>
      </c>
      <c r="D3018" t="s">
        <v>77</v>
      </c>
      <c r="E3018" t="s">
        <v>82</v>
      </c>
      <c r="F3018">
        <v>18</v>
      </c>
      <c r="G3018">
        <v>15</v>
      </c>
      <c r="H3018" s="4">
        <v>1044.94</v>
      </c>
      <c r="I3018" s="4">
        <v>1191.2316000000003</v>
      </c>
      <c r="J3018" s="4">
        <f t="shared" si="94"/>
        <v>2159.7040000000052</v>
      </c>
      <c r="K3018" s="4">
        <f t="shared" si="95"/>
        <v>17868.474000000006</v>
      </c>
      <c r="L3018" t="s">
        <v>27</v>
      </c>
      <c r="M3018" t="s">
        <v>123</v>
      </c>
      <c r="N3018" t="s">
        <v>29</v>
      </c>
      <c r="O3018" t="s">
        <v>67</v>
      </c>
      <c r="P3018" s="5">
        <v>34.67</v>
      </c>
      <c r="Q3018">
        <v>2.7</v>
      </c>
      <c r="R3018" t="s">
        <v>23</v>
      </c>
    </row>
    <row r="3019" spans="1:18" x14ac:dyDescent="0.3">
      <c r="A3019" t="s">
        <v>8224</v>
      </c>
      <c r="B3019" s="1">
        <v>44904</v>
      </c>
      <c r="C3019" t="s">
        <v>8225</v>
      </c>
      <c r="D3019" t="s">
        <v>109</v>
      </c>
      <c r="E3019" t="s">
        <v>46</v>
      </c>
      <c r="F3019">
        <v>8</v>
      </c>
      <c r="G3019">
        <v>8</v>
      </c>
      <c r="H3019" s="4">
        <v>1090.45</v>
      </c>
      <c r="I3019" s="4">
        <v>1177.6860000000001</v>
      </c>
      <c r="J3019" s="4">
        <f t="shared" si="94"/>
        <v>694.40800000000081</v>
      </c>
      <c r="K3019" s="4">
        <f t="shared" si="95"/>
        <v>9421.4880000000012</v>
      </c>
      <c r="L3019" t="s">
        <v>66</v>
      </c>
      <c r="M3019" t="s">
        <v>35</v>
      </c>
      <c r="N3019" t="s">
        <v>22</v>
      </c>
      <c r="O3019" t="s">
        <v>37</v>
      </c>
      <c r="P3019" s="5">
        <v>3.48</v>
      </c>
      <c r="Q3019">
        <v>1.2</v>
      </c>
      <c r="R3019" t="s">
        <v>74</v>
      </c>
    </row>
    <row r="3020" spans="1:18" x14ac:dyDescent="0.3">
      <c r="A3020" t="s">
        <v>8688</v>
      </c>
      <c r="B3020" s="1">
        <v>44904</v>
      </c>
      <c r="C3020" t="s">
        <v>8689</v>
      </c>
      <c r="D3020" t="s">
        <v>94</v>
      </c>
      <c r="E3020" t="s">
        <v>50</v>
      </c>
      <c r="F3020">
        <v>8</v>
      </c>
      <c r="G3020">
        <v>7</v>
      </c>
      <c r="H3020" s="4">
        <v>1433.81</v>
      </c>
      <c r="I3020" s="4">
        <v>1519.8386</v>
      </c>
      <c r="J3020" s="4">
        <f t="shared" si="94"/>
        <v>572.8602000000011</v>
      </c>
      <c r="K3020" s="4">
        <f t="shared" si="95"/>
        <v>10638.870200000001</v>
      </c>
      <c r="L3020" t="s">
        <v>20</v>
      </c>
      <c r="M3020" t="s">
        <v>28</v>
      </c>
      <c r="N3020" t="s">
        <v>71</v>
      </c>
      <c r="O3020" t="s">
        <v>30</v>
      </c>
      <c r="P3020" s="5">
        <v>29.34</v>
      </c>
      <c r="Q3020">
        <v>3.8</v>
      </c>
      <c r="R3020" t="s">
        <v>23</v>
      </c>
    </row>
    <row r="3021" spans="1:18" x14ac:dyDescent="0.3">
      <c r="A3021" t="s">
        <v>3718</v>
      </c>
      <c r="B3021" s="1">
        <v>44905</v>
      </c>
      <c r="C3021" t="s">
        <v>3719</v>
      </c>
      <c r="D3021" t="s">
        <v>130</v>
      </c>
      <c r="E3021" t="s">
        <v>82</v>
      </c>
      <c r="F3021">
        <v>17</v>
      </c>
      <c r="G3021">
        <v>16</v>
      </c>
      <c r="H3021" s="4">
        <v>271.7</v>
      </c>
      <c r="I3021" s="4">
        <v>298.87</v>
      </c>
      <c r="J3021" s="4">
        <f t="shared" si="94"/>
        <v>418.42000000000024</v>
      </c>
      <c r="K3021" s="4">
        <f t="shared" si="95"/>
        <v>4781.92</v>
      </c>
      <c r="L3021" t="s">
        <v>66</v>
      </c>
      <c r="M3021" t="s">
        <v>28</v>
      </c>
      <c r="N3021" t="s">
        <v>71</v>
      </c>
      <c r="O3021" t="s">
        <v>30</v>
      </c>
      <c r="P3021" s="5">
        <v>16.3</v>
      </c>
      <c r="Q3021">
        <v>4.7</v>
      </c>
      <c r="R3021" t="s">
        <v>23</v>
      </c>
    </row>
    <row r="3022" spans="1:18" x14ac:dyDescent="0.3">
      <c r="A3022" t="s">
        <v>9843</v>
      </c>
      <c r="B3022" s="1">
        <v>44905</v>
      </c>
      <c r="C3022" t="s">
        <v>9844</v>
      </c>
      <c r="D3022" t="s">
        <v>65</v>
      </c>
      <c r="E3022" t="s">
        <v>82</v>
      </c>
      <c r="F3022">
        <v>15</v>
      </c>
      <c r="G3022">
        <v>14</v>
      </c>
      <c r="H3022" s="4">
        <v>717.77</v>
      </c>
      <c r="I3022" s="4">
        <v>768.01390000000004</v>
      </c>
      <c r="J3022" s="4">
        <f t="shared" si="94"/>
        <v>683.33460000000184</v>
      </c>
      <c r="K3022" s="4">
        <f t="shared" si="95"/>
        <v>10752.194600000001</v>
      </c>
      <c r="L3022" t="s">
        <v>51</v>
      </c>
      <c r="M3022" t="s">
        <v>35</v>
      </c>
      <c r="N3022" t="s">
        <v>22</v>
      </c>
      <c r="O3022" t="s">
        <v>89</v>
      </c>
      <c r="P3022" s="5">
        <v>20.079999999999998</v>
      </c>
      <c r="Q3022">
        <v>2.2000000000000002</v>
      </c>
      <c r="R3022" t="s">
        <v>23</v>
      </c>
    </row>
    <row r="3023" spans="1:18" x14ac:dyDescent="0.3">
      <c r="A3023" t="s">
        <v>146</v>
      </c>
      <c r="B3023" s="1">
        <v>44906</v>
      </c>
      <c r="C3023" t="s">
        <v>147</v>
      </c>
      <c r="D3023" t="s">
        <v>56</v>
      </c>
      <c r="E3023" t="s">
        <v>57</v>
      </c>
      <c r="F3023">
        <v>14</v>
      </c>
      <c r="G3023">
        <v>12</v>
      </c>
      <c r="H3023" s="4">
        <v>1232.94</v>
      </c>
      <c r="I3023" s="4">
        <v>1405.5516000000002</v>
      </c>
      <c r="J3023" s="4">
        <f t="shared" si="94"/>
        <v>2035.6292000000003</v>
      </c>
      <c r="K3023" s="4">
        <f t="shared" si="95"/>
        <v>16866.619200000001</v>
      </c>
      <c r="L3023" t="s">
        <v>66</v>
      </c>
      <c r="M3023" t="s">
        <v>86</v>
      </c>
      <c r="N3023" t="s">
        <v>36</v>
      </c>
      <c r="O3023" t="s">
        <v>37</v>
      </c>
      <c r="P3023" s="5">
        <v>35.71</v>
      </c>
      <c r="Q3023">
        <v>1.1000000000000001</v>
      </c>
      <c r="R3023" t="s">
        <v>23</v>
      </c>
    </row>
    <row r="3024" spans="1:18" x14ac:dyDescent="0.3">
      <c r="A3024" t="s">
        <v>6660</v>
      </c>
      <c r="B3024" s="1">
        <v>44907</v>
      </c>
      <c r="C3024" t="s">
        <v>6661</v>
      </c>
      <c r="D3024" t="s">
        <v>141</v>
      </c>
      <c r="E3024" t="s">
        <v>50</v>
      </c>
      <c r="F3024">
        <v>15</v>
      </c>
      <c r="G3024">
        <v>14</v>
      </c>
      <c r="H3024" s="4">
        <v>426.69</v>
      </c>
      <c r="I3024" s="4">
        <v>460.82520000000005</v>
      </c>
      <c r="J3024" s="4">
        <f t="shared" si="94"/>
        <v>462.24280000000056</v>
      </c>
      <c r="K3024" s="4">
        <f t="shared" si="95"/>
        <v>6451.5528000000004</v>
      </c>
      <c r="L3024" t="s">
        <v>66</v>
      </c>
      <c r="M3024" t="s">
        <v>86</v>
      </c>
      <c r="N3024" t="s">
        <v>71</v>
      </c>
      <c r="O3024" t="s">
        <v>53</v>
      </c>
      <c r="P3024" s="5">
        <v>15.65</v>
      </c>
      <c r="Q3024">
        <v>2.8</v>
      </c>
      <c r="R3024" t="s">
        <v>74</v>
      </c>
    </row>
    <row r="3025" spans="1:18" x14ac:dyDescent="0.3">
      <c r="A3025" t="s">
        <v>1140</v>
      </c>
      <c r="B3025" s="1">
        <v>44908</v>
      </c>
      <c r="C3025" t="s">
        <v>1141</v>
      </c>
      <c r="D3025" t="s">
        <v>56</v>
      </c>
      <c r="E3025" t="s">
        <v>57</v>
      </c>
      <c r="F3025">
        <v>20</v>
      </c>
      <c r="G3025">
        <v>19</v>
      </c>
      <c r="H3025" s="4">
        <v>349.67</v>
      </c>
      <c r="I3025" s="4">
        <v>367.15350000000001</v>
      </c>
      <c r="J3025" s="4">
        <f t="shared" si="94"/>
        <v>329.98649999999981</v>
      </c>
      <c r="K3025" s="4">
        <f t="shared" si="95"/>
        <v>6975.9165000000003</v>
      </c>
      <c r="L3025" t="s">
        <v>27</v>
      </c>
      <c r="M3025" t="s">
        <v>35</v>
      </c>
      <c r="N3025" t="s">
        <v>22</v>
      </c>
      <c r="O3025" t="s">
        <v>67</v>
      </c>
      <c r="P3025" s="5">
        <v>2.2000000000000002</v>
      </c>
      <c r="Q3025">
        <v>1.3</v>
      </c>
      <c r="R3025" t="s">
        <v>74</v>
      </c>
    </row>
    <row r="3026" spans="1:18" x14ac:dyDescent="0.3">
      <c r="A3026" t="s">
        <v>3463</v>
      </c>
      <c r="B3026" s="1">
        <v>44908</v>
      </c>
      <c r="C3026" t="s">
        <v>3464</v>
      </c>
      <c r="D3026" t="s">
        <v>85</v>
      </c>
      <c r="E3026" t="s">
        <v>82</v>
      </c>
      <c r="F3026">
        <v>11</v>
      </c>
      <c r="G3026">
        <v>11</v>
      </c>
      <c r="H3026" s="4">
        <v>1288.57</v>
      </c>
      <c r="I3026" s="4">
        <v>1468.9698000000001</v>
      </c>
      <c r="J3026" s="4">
        <f t="shared" si="94"/>
        <v>1982.3978000000025</v>
      </c>
      <c r="K3026" s="4">
        <f t="shared" si="95"/>
        <v>16158.667800000001</v>
      </c>
      <c r="L3026" t="s">
        <v>51</v>
      </c>
      <c r="M3026" t="s">
        <v>79</v>
      </c>
      <c r="N3026" t="s">
        <v>71</v>
      </c>
      <c r="O3026" t="s">
        <v>37</v>
      </c>
      <c r="P3026" s="5">
        <v>2</v>
      </c>
      <c r="Q3026">
        <v>2.4</v>
      </c>
      <c r="R3026" t="s">
        <v>23</v>
      </c>
    </row>
    <row r="3027" spans="1:18" x14ac:dyDescent="0.3">
      <c r="A3027" t="s">
        <v>6732</v>
      </c>
      <c r="B3027" s="1">
        <v>44908</v>
      </c>
      <c r="C3027" t="s">
        <v>6733</v>
      </c>
      <c r="D3027" t="s">
        <v>65</v>
      </c>
      <c r="E3027" t="s">
        <v>82</v>
      </c>
      <c r="F3027">
        <v>6</v>
      </c>
      <c r="G3027">
        <v>5</v>
      </c>
      <c r="H3027" s="4">
        <v>894.36</v>
      </c>
      <c r="I3027" s="4">
        <v>1001.6832000000001</v>
      </c>
      <c r="J3027" s="4">
        <f t="shared" si="94"/>
        <v>520.50599999999997</v>
      </c>
      <c r="K3027" s="4">
        <f t="shared" si="95"/>
        <v>5008.4160000000002</v>
      </c>
      <c r="L3027" t="s">
        <v>47</v>
      </c>
      <c r="M3027" t="s">
        <v>35</v>
      </c>
      <c r="N3027" t="s">
        <v>36</v>
      </c>
      <c r="O3027" t="s">
        <v>37</v>
      </c>
      <c r="P3027" s="5">
        <v>16.11</v>
      </c>
      <c r="Q3027">
        <v>3.4</v>
      </c>
      <c r="R3027" t="s">
        <v>23</v>
      </c>
    </row>
    <row r="3028" spans="1:18" x14ac:dyDescent="0.3">
      <c r="A3028" t="s">
        <v>3704</v>
      </c>
      <c r="B3028" s="1">
        <v>44909</v>
      </c>
      <c r="C3028" t="s">
        <v>3705</v>
      </c>
      <c r="D3028" t="s">
        <v>130</v>
      </c>
      <c r="E3028" t="s">
        <v>82</v>
      </c>
      <c r="F3028">
        <v>15</v>
      </c>
      <c r="G3028">
        <v>13</v>
      </c>
      <c r="H3028" s="4">
        <v>1263.19</v>
      </c>
      <c r="I3028" s="4">
        <v>1338.9814000000001</v>
      </c>
      <c r="J3028" s="4">
        <f t="shared" si="94"/>
        <v>938.02819999999906</v>
      </c>
      <c r="K3028" s="4">
        <f t="shared" si="95"/>
        <v>17406.7582</v>
      </c>
      <c r="L3028" t="s">
        <v>27</v>
      </c>
      <c r="M3028" t="s">
        <v>123</v>
      </c>
      <c r="N3028" t="s">
        <v>29</v>
      </c>
      <c r="O3028" t="s">
        <v>30</v>
      </c>
      <c r="P3028" s="5">
        <v>47.26</v>
      </c>
      <c r="Q3028">
        <v>2</v>
      </c>
      <c r="R3028" t="s">
        <v>23</v>
      </c>
    </row>
    <row r="3029" spans="1:18" x14ac:dyDescent="0.3">
      <c r="A3029" t="s">
        <v>5448</v>
      </c>
      <c r="B3029" s="1">
        <v>44909</v>
      </c>
      <c r="C3029" t="s">
        <v>5449</v>
      </c>
      <c r="D3029" t="s">
        <v>77</v>
      </c>
      <c r="E3029" t="s">
        <v>82</v>
      </c>
      <c r="F3029">
        <v>19</v>
      </c>
      <c r="G3029">
        <v>19</v>
      </c>
      <c r="H3029" s="4">
        <v>279.74</v>
      </c>
      <c r="I3029" s="4">
        <v>296.52440000000001</v>
      </c>
      <c r="J3029" s="4">
        <f t="shared" si="94"/>
        <v>284.95359999999965</v>
      </c>
      <c r="K3029" s="4">
        <f t="shared" si="95"/>
        <v>5633.9636</v>
      </c>
      <c r="L3029" t="s">
        <v>51</v>
      </c>
      <c r="M3029" t="s">
        <v>79</v>
      </c>
      <c r="N3029" t="s">
        <v>71</v>
      </c>
      <c r="O3029" t="s">
        <v>67</v>
      </c>
      <c r="P3029" s="5">
        <v>33.950000000000003</v>
      </c>
      <c r="Q3029">
        <v>4</v>
      </c>
      <c r="R3029" t="s">
        <v>23</v>
      </c>
    </row>
    <row r="3030" spans="1:18" x14ac:dyDescent="0.3">
      <c r="A3030" t="s">
        <v>5778</v>
      </c>
      <c r="B3030" s="1">
        <v>44909</v>
      </c>
      <c r="C3030" t="s">
        <v>5779</v>
      </c>
      <c r="D3030" t="s">
        <v>141</v>
      </c>
      <c r="E3030" t="s">
        <v>50</v>
      </c>
      <c r="F3030">
        <v>3</v>
      </c>
      <c r="G3030">
        <v>3</v>
      </c>
      <c r="H3030" s="4">
        <v>1455.06</v>
      </c>
      <c r="I3030" s="4">
        <v>1542.3636000000001</v>
      </c>
      <c r="J3030" s="4">
        <f t="shared" si="94"/>
        <v>234.99079999999964</v>
      </c>
      <c r="K3030" s="4">
        <f t="shared" si="95"/>
        <v>4627.0907999999999</v>
      </c>
      <c r="L3030" t="s">
        <v>66</v>
      </c>
      <c r="M3030" t="s">
        <v>35</v>
      </c>
      <c r="N3030" t="s">
        <v>36</v>
      </c>
      <c r="O3030" t="s">
        <v>37</v>
      </c>
      <c r="P3030" s="5">
        <v>26.92</v>
      </c>
      <c r="Q3030">
        <v>1.8</v>
      </c>
      <c r="R3030" t="s">
        <v>23</v>
      </c>
    </row>
    <row r="3031" spans="1:18" x14ac:dyDescent="0.3">
      <c r="A3031" t="s">
        <v>5847</v>
      </c>
      <c r="B3031" s="1">
        <v>44909</v>
      </c>
      <c r="C3031" t="s">
        <v>5848</v>
      </c>
      <c r="D3031" t="s">
        <v>40</v>
      </c>
      <c r="E3031" t="s">
        <v>57</v>
      </c>
      <c r="F3031">
        <v>6</v>
      </c>
      <c r="G3031">
        <v>6</v>
      </c>
      <c r="H3031" s="4">
        <v>466.05</v>
      </c>
      <c r="I3031" s="4">
        <v>521.97600000000011</v>
      </c>
      <c r="J3031" s="4">
        <f t="shared" si="94"/>
        <v>288.7360000000005</v>
      </c>
      <c r="K3031" s="4">
        <f t="shared" si="95"/>
        <v>3131.8560000000007</v>
      </c>
      <c r="L3031" t="s">
        <v>66</v>
      </c>
      <c r="M3031" t="s">
        <v>42</v>
      </c>
      <c r="N3031" t="s">
        <v>36</v>
      </c>
      <c r="O3031" t="s">
        <v>37</v>
      </c>
      <c r="P3031" s="5">
        <v>46.82</v>
      </c>
      <c r="Q3031">
        <v>4.7</v>
      </c>
      <c r="R3031" t="s">
        <v>23</v>
      </c>
    </row>
    <row r="3032" spans="1:18" x14ac:dyDescent="0.3">
      <c r="A3032" t="s">
        <v>5939</v>
      </c>
      <c r="B3032" s="1">
        <v>44909</v>
      </c>
      <c r="C3032" t="s">
        <v>5940</v>
      </c>
      <c r="D3032" t="s">
        <v>109</v>
      </c>
      <c r="E3032" t="s">
        <v>46</v>
      </c>
      <c r="F3032">
        <v>5</v>
      </c>
      <c r="G3032">
        <v>4</v>
      </c>
      <c r="H3032" s="4">
        <v>1339.46</v>
      </c>
      <c r="I3032" s="4">
        <v>1446.6168000000002</v>
      </c>
      <c r="J3032" s="4">
        <f t="shared" si="94"/>
        <v>416.71720000000079</v>
      </c>
      <c r="K3032" s="4">
        <f t="shared" si="95"/>
        <v>5786.467200000001</v>
      </c>
      <c r="L3032" t="s">
        <v>20</v>
      </c>
      <c r="M3032" t="s">
        <v>21</v>
      </c>
      <c r="N3032" t="s">
        <v>22</v>
      </c>
      <c r="O3032" t="s">
        <v>53</v>
      </c>
      <c r="P3032" s="5">
        <v>11.91</v>
      </c>
      <c r="Q3032">
        <v>2.2999999999999998</v>
      </c>
      <c r="R3032" t="s">
        <v>23</v>
      </c>
    </row>
    <row r="3033" spans="1:18" x14ac:dyDescent="0.3">
      <c r="A3033" t="s">
        <v>6522</v>
      </c>
      <c r="B3033" s="1">
        <v>44909</v>
      </c>
      <c r="C3033" t="s">
        <v>6523</v>
      </c>
      <c r="D3033" t="s">
        <v>56</v>
      </c>
      <c r="E3033" t="s">
        <v>57</v>
      </c>
      <c r="F3033">
        <v>10</v>
      </c>
      <c r="G3033">
        <v>8</v>
      </c>
      <c r="H3033" s="4">
        <v>1010.48</v>
      </c>
      <c r="I3033" s="4">
        <v>1111.528</v>
      </c>
      <c r="J3033" s="4">
        <f t="shared" si="94"/>
        <v>779.54399999999998</v>
      </c>
      <c r="K3033" s="4">
        <f t="shared" si="95"/>
        <v>8892.2240000000002</v>
      </c>
      <c r="L3033" t="s">
        <v>20</v>
      </c>
      <c r="M3033" t="s">
        <v>86</v>
      </c>
      <c r="N3033" t="s">
        <v>36</v>
      </c>
      <c r="O3033" t="s">
        <v>37</v>
      </c>
      <c r="P3033" s="5">
        <v>28.84</v>
      </c>
      <c r="Q3033">
        <v>3</v>
      </c>
      <c r="R3033" t="s">
        <v>23</v>
      </c>
    </row>
    <row r="3034" spans="1:18" x14ac:dyDescent="0.3">
      <c r="A3034" t="s">
        <v>9246</v>
      </c>
      <c r="B3034" s="1">
        <v>44909</v>
      </c>
      <c r="C3034" t="s">
        <v>9247</v>
      </c>
      <c r="D3034" t="s">
        <v>133</v>
      </c>
      <c r="E3034" t="s">
        <v>50</v>
      </c>
      <c r="F3034">
        <v>13</v>
      </c>
      <c r="G3034">
        <v>11</v>
      </c>
      <c r="H3034" s="4">
        <v>707.8</v>
      </c>
      <c r="I3034" s="4">
        <v>806.89200000000005</v>
      </c>
      <c r="J3034" s="4">
        <f t="shared" si="94"/>
        <v>1069.2020000000007</v>
      </c>
      <c r="K3034" s="4">
        <f t="shared" si="95"/>
        <v>8875.8119999999999</v>
      </c>
      <c r="L3034" t="s">
        <v>51</v>
      </c>
      <c r="M3034" t="s">
        <v>123</v>
      </c>
      <c r="N3034" t="s">
        <v>36</v>
      </c>
      <c r="O3034" t="s">
        <v>37</v>
      </c>
      <c r="P3034" s="5">
        <v>20.81</v>
      </c>
      <c r="Q3034">
        <v>3.2</v>
      </c>
      <c r="R3034" t="s">
        <v>23</v>
      </c>
    </row>
    <row r="3035" spans="1:18" x14ac:dyDescent="0.3">
      <c r="A3035" t="s">
        <v>3737</v>
      </c>
      <c r="B3035" s="1">
        <v>44910</v>
      </c>
      <c r="C3035" t="s">
        <v>3738</v>
      </c>
      <c r="D3035" t="s">
        <v>56</v>
      </c>
      <c r="E3035" t="s">
        <v>57</v>
      </c>
      <c r="F3035">
        <v>20</v>
      </c>
      <c r="G3035">
        <v>20</v>
      </c>
      <c r="H3035" s="4">
        <v>802.42</v>
      </c>
      <c r="I3035" s="4">
        <v>882.66200000000003</v>
      </c>
      <c r="J3035" s="4">
        <f t="shared" si="94"/>
        <v>1599.4000000000019</v>
      </c>
      <c r="K3035" s="4">
        <f t="shared" si="95"/>
        <v>17653.240000000002</v>
      </c>
      <c r="L3035" t="s">
        <v>20</v>
      </c>
      <c r="M3035" t="s">
        <v>86</v>
      </c>
      <c r="N3035" t="s">
        <v>22</v>
      </c>
      <c r="O3035" t="s">
        <v>67</v>
      </c>
      <c r="P3035" s="5">
        <v>5.44</v>
      </c>
      <c r="Q3035">
        <v>2.1</v>
      </c>
      <c r="R3035" t="s">
        <v>23</v>
      </c>
    </row>
    <row r="3036" spans="1:18" x14ac:dyDescent="0.3">
      <c r="A3036" t="s">
        <v>2920</v>
      </c>
      <c r="B3036" s="1">
        <v>44911</v>
      </c>
      <c r="C3036" t="s">
        <v>2921</v>
      </c>
      <c r="D3036" t="s">
        <v>109</v>
      </c>
      <c r="E3036" t="s">
        <v>46</v>
      </c>
      <c r="F3036">
        <v>7</v>
      </c>
      <c r="G3036">
        <v>7</v>
      </c>
      <c r="H3036" s="4">
        <v>1264.1099999999999</v>
      </c>
      <c r="I3036" s="4">
        <v>1441.0853999999999</v>
      </c>
      <c r="J3036" s="4">
        <f t="shared" si="94"/>
        <v>1233.8278000000009</v>
      </c>
      <c r="K3036" s="4">
        <f t="shared" si="95"/>
        <v>10087.5978</v>
      </c>
      <c r="L3036" t="s">
        <v>20</v>
      </c>
      <c r="M3036" t="s">
        <v>21</v>
      </c>
      <c r="N3036" t="s">
        <v>22</v>
      </c>
      <c r="O3036" t="s">
        <v>37</v>
      </c>
      <c r="P3036" s="5">
        <v>5</v>
      </c>
      <c r="Q3036">
        <v>3.5</v>
      </c>
      <c r="R3036" t="s">
        <v>74</v>
      </c>
    </row>
    <row r="3037" spans="1:18" x14ac:dyDescent="0.3">
      <c r="A3037" t="s">
        <v>3618</v>
      </c>
      <c r="B3037" s="1">
        <v>44911</v>
      </c>
      <c r="C3037" t="s">
        <v>3619</v>
      </c>
      <c r="D3037" t="s">
        <v>40</v>
      </c>
      <c r="E3037" t="s">
        <v>57</v>
      </c>
      <c r="F3037">
        <v>15</v>
      </c>
      <c r="G3037">
        <v>12</v>
      </c>
      <c r="H3037" s="4">
        <v>982.77</v>
      </c>
      <c r="I3037" s="4">
        <v>1110.5300999999999</v>
      </c>
      <c r="J3037" s="4">
        <f t="shared" si="94"/>
        <v>1484.8411999999996</v>
      </c>
      <c r="K3037" s="4">
        <f t="shared" si="95"/>
        <v>13326.361199999999</v>
      </c>
      <c r="L3037" t="s">
        <v>66</v>
      </c>
      <c r="M3037" t="s">
        <v>35</v>
      </c>
      <c r="N3037" t="s">
        <v>36</v>
      </c>
      <c r="O3037" t="s">
        <v>53</v>
      </c>
      <c r="P3037" s="5">
        <v>48.28</v>
      </c>
      <c r="Q3037">
        <v>2.5</v>
      </c>
      <c r="R3037" t="s">
        <v>23</v>
      </c>
    </row>
    <row r="3038" spans="1:18" x14ac:dyDescent="0.3">
      <c r="A3038" t="s">
        <v>8855</v>
      </c>
      <c r="B3038" s="1">
        <v>44911</v>
      </c>
      <c r="C3038" t="s">
        <v>8856</v>
      </c>
      <c r="D3038" t="s">
        <v>109</v>
      </c>
      <c r="E3038" t="s">
        <v>46</v>
      </c>
      <c r="F3038">
        <v>6</v>
      </c>
      <c r="G3038">
        <v>6</v>
      </c>
      <c r="H3038" s="4">
        <v>394.48</v>
      </c>
      <c r="I3038" s="4">
        <v>418.14880000000005</v>
      </c>
      <c r="J3038" s="4">
        <f t="shared" si="94"/>
        <v>137.18280000000041</v>
      </c>
      <c r="K3038" s="4">
        <f t="shared" si="95"/>
        <v>2508.8928000000005</v>
      </c>
      <c r="L3038" t="s">
        <v>66</v>
      </c>
      <c r="M3038" t="s">
        <v>86</v>
      </c>
      <c r="N3038" t="s">
        <v>29</v>
      </c>
      <c r="O3038" t="s">
        <v>67</v>
      </c>
      <c r="P3038" s="5">
        <v>4.83</v>
      </c>
      <c r="Q3038">
        <v>2</v>
      </c>
      <c r="R3038" t="s">
        <v>23</v>
      </c>
    </row>
    <row r="3039" spans="1:18" x14ac:dyDescent="0.3">
      <c r="A3039" t="s">
        <v>9758</v>
      </c>
      <c r="B3039" s="1">
        <v>44911</v>
      </c>
      <c r="C3039" t="s">
        <v>9759</v>
      </c>
      <c r="D3039" t="s">
        <v>65</v>
      </c>
      <c r="E3039" t="s">
        <v>82</v>
      </c>
      <c r="F3039">
        <v>13</v>
      </c>
      <c r="G3039">
        <v>10</v>
      </c>
      <c r="H3039" s="4">
        <v>33.25</v>
      </c>
      <c r="I3039" s="4">
        <v>38.237499999999997</v>
      </c>
      <c r="J3039" s="4">
        <f t="shared" si="94"/>
        <v>33.975000000000001</v>
      </c>
      <c r="K3039" s="4">
        <f t="shared" si="95"/>
        <v>382.375</v>
      </c>
      <c r="L3039" t="s">
        <v>51</v>
      </c>
      <c r="M3039" t="s">
        <v>123</v>
      </c>
      <c r="N3039" t="s">
        <v>36</v>
      </c>
      <c r="O3039" t="s">
        <v>89</v>
      </c>
      <c r="P3039" s="5">
        <v>15.9</v>
      </c>
      <c r="Q3039">
        <v>2.7</v>
      </c>
      <c r="R3039" t="s">
        <v>23</v>
      </c>
    </row>
    <row r="3040" spans="1:18" x14ac:dyDescent="0.3">
      <c r="A3040" t="s">
        <v>2076</v>
      </c>
      <c r="B3040" s="1">
        <v>44912</v>
      </c>
      <c r="C3040" t="s">
        <v>2077</v>
      </c>
      <c r="D3040" t="s">
        <v>141</v>
      </c>
      <c r="E3040" t="s">
        <v>50</v>
      </c>
      <c r="F3040">
        <v>8</v>
      </c>
      <c r="G3040">
        <v>8</v>
      </c>
      <c r="H3040" s="4">
        <v>469.05</v>
      </c>
      <c r="I3040" s="4">
        <v>530.02649999999994</v>
      </c>
      <c r="J3040" s="4">
        <f t="shared" si="94"/>
        <v>486.32199999999943</v>
      </c>
      <c r="K3040" s="4">
        <f t="shared" si="95"/>
        <v>4240.2119999999995</v>
      </c>
      <c r="L3040" t="s">
        <v>66</v>
      </c>
      <c r="M3040" t="s">
        <v>79</v>
      </c>
      <c r="N3040" t="s">
        <v>36</v>
      </c>
      <c r="O3040" t="s">
        <v>30</v>
      </c>
      <c r="P3040" s="5">
        <v>1.49</v>
      </c>
      <c r="Q3040">
        <v>2.1</v>
      </c>
      <c r="R3040" t="s">
        <v>23</v>
      </c>
    </row>
    <row r="3041" spans="1:18" x14ac:dyDescent="0.3">
      <c r="A3041" t="s">
        <v>2867</v>
      </c>
      <c r="B3041" s="1">
        <v>44912</v>
      </c>
      <c r="C3041" t="s">
        <v>2868</v>
      </c>
      <c r="D3041" t="s">
        <v>133</v>
      </c>
      <c r="E3041" t="s">
        <v>50</v>
      </c>
      <c r="F3041">
        <v>15</v>
      </c>
      <c r="G3041">
        <v>13</v>
      </c>
      <c r="H3041" s="4">
        <v>1062.77</v>
      </c>
      <c r="I3041" s="4">
        <v>1179.6747</v>
      </c>
      <c r="J3041" s="4">
        <f t="shared" si="94"/>
        <v>1476.6010999999996</v>
      </c>
      <c r="K3041" s="4">
        <f t="shared" si="95"/>
        <v>15335.7711</v>
      </c>
      <c r="L3041" t="s">
        <v>27</v>
      </c>
      <c r="M3041" t="s">
        <v>123</v>
      </c>
      <c r="N3041" t="s">
        <v>71</v>
      </c>
      <c r="O3041" t="s">
        <v>67</v>
      </c>
      <c r="P3041" s="5">
        <v>43.16</v>
      </c>
      <c r="Q3041">
        <v>3</v>
      </c>
      <c r="R3041" t="s">
        <v>23</v>
      </c>
    </row>
    <row r="3042" spans="1:18" x14ac:dyDescent="0.3">
      <c r="A3042" t="s">
        <v>3134</v>
      </c>
      <c r="B3042" s="1">
        <v>44912</v>
      </c>
      <c r="C3042" t="s">
        <v>3135</v>
      </c>
      <c r="D3042" t="s">
        <v>130</v>
      </c>
      <c r="E3042" t="s">
        <v>82</v>
      </c>
      <c r="F3042">
        <v>20</v>
      </c>
      <c r="G3042">
        <v>18</v>
      </c>
      <c r="H3042" s="4">
        <v>854.66</v>
      </c>
      <c r="I3042" s="4">
        <v>982.85899999999992</v>
      </c>
      <c r="J3042" s="4">
        <f t="shared" si="94"/>
        <v>2268.0320000000002</v>
      </c>
      <c r="K3042" s="4">
        <f t="shared" si="95"/>
        <v>17691.462</v>
      </c>
      <c r="L3042" t="s">
        <v>27</v>
      </c>
      <c r="M3042" t="s">
        <v>28</v>
      </c>
      <c r="N3042" t="s">
        <v>36</v>
      </c>
      <c r="O3042" t="s">
        <v>30</v>
      </c>
      <c r="P3042" s="5">
        <v>39.549999999999997</v>
      </c>
      <c r="Q3042">
        <v>4.4000000000000004</v>
      </c>
      <c r="R3042" t="s">
        <v>23</v>
      </c>
    </row>
    <row r="3043" spans="1:18" x14ac:dyDescent="0.3">
      <c r="A3043" t="s">
        <v>5364</v>
      </c>
      <c r="B3043" s="1">
        <v>44912</v>
      </c>
      <c r="C3043" t="s">
        <v>5365</v>
      </c>
      <c r="D3043" t="s">
        <v>61</v>
      </c>
      <c r="E3043" t="s">
        <v>70</v>
      </c>
      <c r="F3043">
        <v>1</v>
      </c>
      <c r="G3043">
        <v>1</v>
      </c>
      <c r="H3043" s="4">
        <v>1046.8599999999999</v>
      </c>
      <c r="I3043" s="4">
        <v>1151.546</v>
      </c>
      <c r="J3043" s="4">
        <f t="shared" si="94"/>
        <v>85.936000000000149</v>
      </c>
      <c r="K3043" s="4">
        <f t="shared" si="95"/>
        <v>1151.546</v>
      </c>
      <c r="L3043" t="s">
        <v>51</v>
      </c>
      <c r="M3043" t="s">
        <v>79</v>
      </c>
      <c r="N3043" t="s">
        <v>22</v>
      </c>
      <c r="O3043" t="s">
        <v>53</v>
      </c>
      <c r="P3043" s="5">
        <v>18.75</v>
      </c>
      <c r="Q3043">
        <v>2.8</v>
      </c>
      <c r="R3043" t="s">
        <v>23</v>
      </c>
    </row>
    <row r="3044" spans="1:18" x14ac:dyDescent="0.3">
      <c r="A3044" t="s">
        <v>112</v>
      </c>
      <c r="B3044" s="1">
        <v>44913</v>
      </c>
      <c r="C3044" t="s">
        <v>113</v>
      </c>
      <c r="D3044" t="s">
        <v>94</v>
      </c>
      <c r="E3044" t="s">
        <v>50</v>
      </c>
      <c r="F3044">
        <v>7</v>
      </c>
      <c r="G3044">
        <v>6</v>
      </c>
      <c r="H3044" s="4">
        <v>1032.48</v>
      </c>
      <c r="I3044" s="4">
        <v>1104.7536</v>
      </c>
      <c r="J3044" s="4">
        <f t="shared" si="94"/>
        <v>395.55159999999989</v>
      </c>
      <c r="K3044" s="4">
        <f t="shared" si="95"/>
        <v>6628.5216</v>
      </c>
      <c r="L3044" t="s">
        <v>20</v>
      </c>
      <c r="M3044" t="s">
        <v>28</v>
      </c>
      <c r="N3044" t="s">
        <v>22</v>
      </c>
      <c r="O3044" t="s">
        <v>30</v>
      </c>
      <c r="P3044" s="5">
        <v>38.090000000000003</v>
      </c>
      <c r="Q3044">
        <v>3.9</v>
      </c>
      <c r="R3044" t="s">
        <v>23</v>
      </c>
    </row>
    <row r="3045" spans="1:18" x14ac:dyDescent="0.3">
      <c r="A3045" t="s">
        <v>3112</v>
      </c>
      <c r="B3045" s="1">
        <v>44913</v>
      </c>
      <c r="C3045" t="s">
        <v>3113</v>
      </c>
      <c r="D3045" t="s">
        <v>116</v>
      </c>
      <c r="E3045" t="s">
        <v>50</v>
      </c>
      <c r="F3045">
        <v>12</v>
      </c>
      <c r="G3045">
        <v>12</v>
      </c>
      <c r="H3045" s="4">
        <v>327.08</v>
      </c>
      <c r="I3045" s="4">
        <v>372.87120000000004</v>
      </c>
      <c r="J3045" s="4">
        <f t="shared" si="94"/>
        <v>538.26440000000048</v>
      </c>
      <c r="K3045" s="4">
        <f t="shared" si="95"/>
        <v>4474.4544000000005</v>
      </c>
      <c r="L3045" t="s">
        <v>47</v>
      </c>
      <c r="M3045" t="s">
        <v>28</v>
      </c>
      <c r="N3045" t="s">
        <v>71</v>
      </c>
      <c r="O3045" t="s">
        <v>37</v>
      </c>
      <c r="P3045" s="5">
        <v>11.23</v>
      </c>
      <c r="Q3045">
        <v>4.5999999999999996</v>
      </c>
      <c r="R3045" t="s">
        <v>23</v>
      </c>
    </row>
    <row r="3046" spans="1:18" x14ac:dyDescent="0.3">
      <c r="A3046" t="s">
        <v>6993</v>
      </c>
      <c r="B3046" s="1">
        <v>44913</v>
      </c>
      <c r="C3046" t="s">
        <v>6994</v>
      </c>
      <c r="D3046" t="s">
        <v>61</v>
      </c>
      <c r="E3046" t="s">
        <v>70</v>
      </c>
      <c r="F3046">
        <v>18</v>
      </c>
      <c r="G3046">
        <v>14</v>
      </c>
      <c r="H3046" s="4">
        <v>1156.79</v>
      </c>
      <c r="I3046" s="4">
        <v>1295.6048000000001</v>
      </c>
      <c r="J3046" s="4">
        <f t="shared" si="94"/>
        <v>1935.9971999999996</v>
      </c>
      <c r="K3046" s="4">
        <f t="shared" si="95"/>
        <v>18138.467199999999</v>
      </c>
      <c r="L3046" t="s">
        <v>20</v>
      </c>
      <c r="M3046" t="s">
        <v>21</v>
      </c>
      <c r="N3046" t="s">
        <v>29</v>
      </c>
      <c r="O3046" t="s">
        <v>89</v>
      </c>
      <c r="P3046" s="5">
        <v>7.41</v>
      </c>
      <c r="Q3046">
        <v>1.7</v>
      </c>
      <c r="R3046" t="s">
        <v>23</v>
      </c>
    </row>
    <row r="3047" spans="1:18" x14ac:dyDescent="0.3">
      <c r="A3047" t="s">
        <v>7146</v>
      </c>
      <c r="B3047" s="1">
        <v>44913</v>
      </c>
      <c r="C3047" t="s">
        <v>7147</v>
      </c>
      <c r="D3047" t="s">
        <v>40</v>
      </c>
      <c r="E3047" t="s">
        <v>57</v>
      </c>
      <c r="F3047">
        <v>4</v>
      </c>
      <c r="G3047">
        <v>4</v>
      </c>
      <c r="H3047" s="4">
        <v>1155.6600000000001</v>
      </c>
      <c r="I3047" s="4">
        <v>1271.2260000000001</v>
      </c>
      <c r="J3047" s="4">
        <f t="shared" si="94"/>
        <v>415.58400000000012</v>
      </c>
      <c r="K3047" s="4">
        <f t="shared" si="95"/>
        <v>5084.9040000000005</v>
      </c>
      <c r="L3047" t="s">
        <v>47</v>
      </c>
      <c r="M3047" t="s">
        <v>21</v>
      </c>
      <c r="N3047" t="s">
        <v>71</v>
      </c>
      <c r="O3047" t="s">
        <v>37</v>
      </c>
      <c r="P3047" s="5">
        <v>46.68</v>
      </c>
      <c r="Q3047">
        <v>1.9</v>
      </c>
      <c r="R3047" t="s">
        <v>23</v>
      </c>
    </row>
    <row r="3048" spans="1:18" x14ac:dyDescent="0.3">
      <c r="A3048" t="s">
        <v>672</v>
      </c>
      <c r="B3048" s="1">
        <v>44914</v>
      </c>
      <c r="C3048" t="s">
        <v>673</v>
      </c>
      <c r="D3048" t="s">
        <v>141</v>
      </c>
      <c r="E3048" t="s">
        <v>50</v>
      </c>
      <c r="F3048">
        <v>8</v>
      </c>
      <c r="G3048">
        <v>7</v>
      </c>
      <c r="H3048" s="4">
        <v>1101.02</v>
      </c>
      <c r="I3048" s="4">
        <v>1244.1525999999999</v>
      </c>
      <c r="J3048" s="4">
        <f t="shared" si="94"/>
        <v>997.89820000000032</v>
      </c>
      <c r="K3048" s="4">
        <f t="shared" si="95"/>
        <v>8709.0681999999997</v>
      </c>
      <c r="L3048" t="s">
        <v>51</v>
      </c>
      <c r="M3048" t="s">
        <v>86</v>
      </c>
      <c r="N3048" t="s">
        <v>22</v>
      </c>
      <c r="O3048" t="s">
        <v>89</v>
      </c>
      <c r="P3048" s="5">
        <v>4.03</v>
      </c>
      <c r="Q3048">
        <v>2</v>
      </c>
      <c r="R3048" t="s">
        <v>74</v>
      </c>
    </row>
    <row r="3049" spans="1:18" x14ac:dyDescent="0.3">
      <c r="A3049" t="s">
        <v>1851</v>
      </c>
      <c r="B3049" s="1">
        <v>44914</v>
      </c>
      <c r="C3049" t="s">
        <v>1852</v>
      </c>
      <c r="D3049" t="s">
        <v>130</v>
      </c>
      <c r="E3049" t="s">
        <v>82</v>
      </c>
      <c r="F3049">
        <v>2</v>
      </c>
      <c r="G3049">
        <v>2</v>
      </c>
      <c r="H3049" s="4">
        <v>1351.35</v>
      </c>
      <c r="I3049" s="4">
        <v>1540.539</v>
      </c>
      <c r="J3049" s="4">
        <f t="shared" si="94"/>
        <v>363.66800000000018</v>
      </c>
      <c r="K3049" s="4">
        <f t="shared" si="95"/>
        <v>3081.078</v>
      </c>
      <c r="L3049" t="s">
        <v>66</v>
      </c>
      <c r="M3049" t="s">
        <v>28</v>
      </c>
      <c r="N3049" t="s">
        <v>36</v>
      </c>
      <c r="O3049" t="s">
        <v>30</v>
      </c>
      <c r="P3049" s="5">
        <v>14.71</v>
      </c>
      <c r="Q3049">
        <v>1.9</v>
      </c>
      <c r="R3049" t="s">
        <v>23</v>
      </c>
    </row>
    <row r="3050" spans="1:18" x14ac:dyDescent="0.3">
      <c r="A3050" t="s">
        <v>9862</v>
      </c>
      <c r="B3050" s="1">
        <v>44914</v>
      </c>
      <c r="C3050" t="s">
        <v>9863</v>
      </c>
      <c r="D3050" t="s">
        <v>116</v>
      </c>
      <c r="E3050" t="s">
        <v>50</v>
      </c>
      <c r="F3050">
        <v>16</v>
      </c>
      <c r="G3050">
        <v>14</v>
      </c>
      <c r="H3050" s="4">
        <v>857.21</v>
      </c>
      <c r="I3050" s="4">
        <v>985.79149999999993</v>
      </c>
      <c r="J3050" s="4">
        <f t="shared" si="94"/>
        <v>1795.1009999999978</v>
      </c>
      <c r="K3050" s="4">
        <f t="shared" si="95"/>
        <v>13801.080999999998</v>
      </c>
      <c r="L3050" t="s">
        <v>47</v>
      </c>
      <c r="M3050" t="s">
        <v>28</v>
      </c>
      <c r="N3050" t="s">
        <v>22</v>
      </c>
      <c r="O3050" t="s">
        <v>67</v>
      </c>
      <c r="P3050" s="5">
        <v>5.04</v>
      </c>
      <c r="Q3050">
        <v>2.1</v>
      </c>
      <c r="R3050" t="s">
        <v>23</v>
      </c>
    </row>
    <row r="3051" spans="1:18" x14ac:dyDescent="0.3">
      <c r="A3051" t="s">
        <v>5228</v>
      </c>
      <c r="B3051" s="1">
        <v>44915</v>
      </c>
      <c r="C3051" t="s">
        <v>5229</v>
      </c>
      <c r="D3051" t="s">
        <v>77</v>
      </c>
      <c r="E3051" t="s">
        <v>82</v>
      </c>
      <c r="F3051">
        <v>20</v>
      </c>
      <c r="G3051">
        <v>17</v>
      </c>
      <c r="H3051" s="4">
        <v>306.18</v>
      </c>
      <c r="I3051" s="4">
        <v>330.67440000000005</v>
      </c>
      <c r="J3051" s="4">
        <f t="shared" si="94"/>
        <v>367.15480000000025</v>
      </c>
      <c r="K3051" s="4">
        <f t="shared" si="95"/>
        <v>5621.4648000000007</v>
      </c>
      <c r="L3051" t="s">
        <v>51</v>
      </c>
      <c r="M3051" t="s">
        <v>123</v>
      </c>
      <c r="N3051" t="s">
        <v>71</v>
      </c>
      <c r="O3051" t="s">
        <v>37</v>
      </c>
      <c r="P3051" s="5">
        <v>49.25</v>
      </c>
      <c r="Q3051">
        <v>3.5</v>
      </c>
      <c r="R3051" t="s">
        <v>74</v>
      </c>
    </row>
    <row r="3052" spans="1:18" x14ac:dyDescent="0.3">
      <c r="A3052" t="s">
        <v>8959</v>
      </c>
      <c r="B3052" s="1">
        <v>44915</v>
      </c>
      <c r="C3052" t="s">
        <v>8960</v>
      </c>
      <c r="D3052" t="s">
        <v>33</v>
      </c>
      <c r="E3052" t="s">
        <v>70</v>
      </c>
      <c r="F3052">
        <v>3</v>
      </c>
      <c r="G3052">
        <v>3</v>
      </c>
      <c r="H3052" s="4">
        <v>573.19000000000005</v>
      </c>
      <c r="I3052" s="4">
        <v>641.97280000000012</v>
      </c>
      <c r="J3052" s="4">
        <f t="shared" si="94"/>
        <v>159.92840000000029</v>
      </c>
      <c r="K3052" s="4">
        <f t="shared" si="95"/>
        <v>1925.9184000000005</v>
      </c>
      <c r="L3052" t="s">
        <v>27</v>
      </c>
      <c r="M3052" t="s">
        <v>42</v>
      </c>
      <c r="N3052" t="s">
        <v>36</v>
      </c>
      <c r="O3052" t="s">
        <v>30</v>
      </c>
      <c r="P3052" s="5">
        <v>46.42</v>
      </c>
      <c r="Q3052">
        <v>1.8</v>
      </c>
      <c r="R3052" t="s">
        <v>23</v>
      </c>
    </row>
    <row r="3053" spans="1:18" x14ac:dyDescent="0.3">
      <c r="A3053" t="s">
        <v>5109</v>
      </c>
      <c r="B3053" s="1">
        <v>44916</v>
      </c>
      <c r="C3053" t="s">
        <v>5110</v>
      </c>
      <c r="D3053" t="s">
        <v>133</v>
      </c>
      <c r="E3053" t="s">
        <v>50</v>
      </c>
      <c r="F3053">
        <v>13</v>
      </c>
      <c r="G3053">
        <v>10</v>
      </c>
      <c r="H3053" s="4">
        <v>944.68</v>
      </c>
      <c r="I3053" s="4">
        <v>1010.8076</v>
      </c>
      <c r="J3053" s="4">
        <f t="shared" si="94"/>
        <v>660.60599999999988</v>
      </c>
      <c r="K3053" s="4">
        <f t="shared" si="95"/>
        <v>10108.075999999999</v>
      </c>
      <c r="L3053" t="s">
        <v>66</v>
      </c>
      <c r="M3053" t="s">
        <v>35</v>
      </c>
      <c r="N3053" t="s">
        <v>71</v>
      </c>
      <c r="O3053" t="s">
        <v>67</v>
      </c>
      <c r="P3053" s="5">
        <v>0.67</v>
      </c>
      <c r="Q3053">
        <v>0</v>
      </c>
      <c r="R3053" t="s">
        <v>23</v>
      </c>
    </row>
    <row r="3054" spans="1:18" x14ac:dyDescent="0.3">
      <c r="A3054" t="s">
        <v>6131</v>
      </c>
      <c r="B3054" s="1">
        <v>44916</v>
      </c>
      <c r="C3054" t="s">
        <v>6132</v>
      </c>
      <c r="D3054" t="s">
        <v>109</v>
      </c>
      <c r="E3054" t="s">
        <v>46</v>
      </c>
      <c r="F3054">
        <v>4</v>
      </c>
      <c r="G3054">
        <v>4</v>
      </c>
      <c r="H3054" s="4">
        <v>332.3</v>
      </c>
      <c r="I3054" s="4">
        <v>378.82200000000006</v>
      </c>
      <c r="J3054" s="4">
        <f t="shared" si="94"/>
        <v>183.68800000000019</v>
      </c>
      <c r="K3054" s="4">
        <f t="shared" si="95"/>
        <v>1515.2880000000002</v>
      </c>
      <c r="L3054" t="s">
        <v>66</v>
      </c>
      <c r="M3054" t="s">
        <v>28</v>
      </c>
      <c r="N3054" t="s">
        <v>71</v>
      </c>
      <c r="O3054" t="s">
        <v>67</v>
      </c>
      <c r="P3054" s="5">
        <v>2.4</v>
      </c>
      <c r="Q3054">
        <v>1.4</v>
      </c>
      <c r="R3054" t="s">
        <v>23</v>
      </c>
    </row>
    <row r="3055" spans="1:18" x14ac:dyDescent="0.3">
      <c r="A3055" t="s">
        <v>7925</v>
      </c>
      <c r="B3055" s="1">
        <v>44916</v>
      </c>
      <c r="C3055" t="s">
        <v>7926</v>
      </c>
      <c r="D3055" t="s">
        <v>109</v>
      </c>
      <c r="E3055" t="s">
        <v>46</v>
      </c>
      <c r="F3055">
        <v>18</v>
      </c>
      <c r="G3055">
        <v>15</v>
      </c>
      <c r="H3055" s="4">
        <v>20.54</v>
      </c>
      <c r="I3055" s="4">
        <v>22.594000000000001</v>
      </c>
      <c r="J3055" s="4">
        <f t="shared" si="94"/>
        <v>28.61000000000006</v>
      </c>
      <c r="K3055" s="4">
        <f t="shared" si="95"/>
        <v>338.91</v>
      </c>
      <c r="L3055" t="s">
        <v>47</v>
      </c>
      <c r="M3055" t="s">
        <v>123</v>
      </c>
      <c r="N3055" t="s">
        <v>36</v>
      </c>
      <c r="O3055" t="s">
        <v>53</v>
      </c>
      <c r="P3055" s="5">
        <v>2.2000000000000002</v>
      </c>
      <c r="Q3055">
        <v>4.7</v>
      </c>
      <c r="R3055" t="s">
        <v>23</v>
      </c>
    </row>
    <row r="3056" spans="1:18" x14ac:dyDescent="0.3">
      <c r="A3056" t="s">
        <v>10511</v>
      </c>
      <c r="B3056" s="1">
        <v>44916</v>
      </c>
      <c r="C3056" t="s">
        <v>10512</v>
      </c>
      <c r="D3056" t="s">
        <v>65</v>
      </c>
      <c r="E3056" t="s">
        <v>82</v>
      </c>
      <c r="F3056">
        <v>10</v>
      </c>
      <c r="G3056">
        <v>8</v>
      </c>
      <c r="H3056" s="4">
        <v>1255.08</v>
      </c>
      <c r="I3056" s="4">
        <v>1405.6896000000002</v>
      </c>
      <c r="J3056" s="4">
        <f t="shared" si="94"/>
        <v>1201.2668000000019</v>
      </c>
      <c r="K3056" s="4">
        <f t="shared" si="95"/>
        <v>11245.516800000001</v>
      </c>
      <c r="L3056" t="s">
        <v>27</v>
      </c>
      <c r="M3056" t="s">
        <v>42</v>
      </c>
      <c r="N3056" t="s">
        <v>22</v>
      </c>
      <c r="O3056" t="s">
        <v>53</v>
      </c>
      <c r="P3056" s="5">
        <v>3.61</v>
      </c>
      <c r="Q3056">
        <v>2.2999999999999998</v>
      </c>
      <c r="R3056" t="s">
        <v>23</v>
      </c>
    </row>
    <row r="3057" spans="1:18" x14ac:dyDescent="0.3">
      <c r="A3057" t="s">
        <v>505</v>
      </c>
      <c r="B3057" s="1">
        <v>44917</v>
      </c>
      <c r="C3057" t="s">
        <v>506</v>
      </c>
      <c r="D3057" t="s">
        <v>94</v>
      </c>
      <c r="E3057" t="s">
        <v>50</v>
      </c>
      <c r="F3057">
        <v>5</v>
      </c>
      <c r="G3057">
        <v>5</v>
      </c>
      <c r="H3057" s="4">
        <v>20</v>
      </c>
      <c r="I3057" s="4">
        <v>21.6</v>
      </c>
      <c r="J3057" s="4">
        <f t="shared" si="94"/>
        <v>-8.27</v>
      </c>
      <c r="K3057" s="4">
        <f t="shared" si="95"/>
        <v>108</v>
      </c>
      <c r="L3057" t="s">
        <v>47</v>
      </c>
      <c r="M3057" t="s">
        <v>42</v>
      </c>
      <c r="N3057" t="s">
        <v>71</v>
      </c>
      <c r="O3057" t="s">
        <v>53</v>
      </c>
      <c r="P3057" s="5">
        <v>16.27</v>
      </c>
      <c r="Q3057">
        <v>4</v>
      </c>
      <c r="R3057" t="s">
        <v>23</v>
      </c>
    </row>
    <row r="3058" spans="1:18" x14ac:dyDescent="0.3">
      <c r="A3058" t="s">
        <v>1646</v>
      </c>
      <c r="B3058" s="1">
        <v>44917</v>
      </c>
      <c r="C3058" t="s">
        <v>1647</v>
      </c>
      <c r="D3058" t="s">
        <v>116</v>
      </c>
      <c r="E3058" t="s">
        <v>50</v>
      </c>
      <c r="F3058">
        <v>2</v>
      </c>
      <c r="G3058">
        <v>2</v>
      </c>
      <c r="H3058" s="4">
        <v>675.44</v>
      </c>
      <c r="I3058" s="4">
        <v>776.75599999999997</v>
      </c>
      <c r="J3058" s="4">
        <f t="shared" si="94"/>
        <v>160.01199999999983</v>
      </c>
      <c r="K3058" s="4">
        <f t="shared" si="95"/>
        <v>1553.5119999999999</v>
      </c>
      <c r="L3058" t="s">
        <v>20</v>
      </c>
      <c r="M3058" t="s">
        <v>123</v>
      </c>
      <c r="N3058" t="s">
        <v>36</v>
      </c>
      <c r="O3058" t="s">
        <v>37</v>
      </c>
      <c r="P3058" s="5">
        <v>42.62</v>
      </c>
      <c r="Q3058">
        <v>4.2</v>
      </c>
      <c r="R3058" t="s">
        <v>23</v>
      </c>
    </row>
    <row r="3059" spans="1:18" x14ac:dyDescent="0.3">
      <c r="A3059" t="s">
        <v>3608</v>
      </c>
      <c r="B3059" s="1">
        <v>44917</v>
      </c>
      <c r="C3059" t="s">
        <v>3609</v>
      </c>
      <c r="D3059" t="s">
        <v>109</v>
      </c>
      <c r="E3059" t="s">
        <v>46</v>
      </c>
      <c r="F3059">
        <v>15</v>
      </c>
      <c r="G3059">
        <v>15</v>
      </c>
      <c r="H3059" s="4">
        <v>1415.44</v>
      </c>
      <c r="I3059" s="4">
        <v>1542.8296000000003</v>
      </c>
      <c r="J3059" s="4">
        <f t="shared" si="94"/>
        <v>1871.564000000001</v>
      </c>
      <c r="K3059" s="4">
        <f t="shared" si="95"/>
        <v>23142.444000000003</v>
      </c>
      <c r="L3059" t="s">
        <v>20</v>
      </c>
      <c r="M3059" t="s">
        <v>123</v>
      </c>
      <c r="N3059" t="s">
        <v>71</v>
      </c>
      <c r="O3059" t="s">
        <v>30</v>
      </c>
      <c r="P3059" s="5">
        <v>39.28</v>
      </c>
      <c r="Q3059">
        <v>3.5</v>
      </c>
      <c r="R3059" t="s">
        <v>23</v>
      </c>
    </row>
    <row r="3060" spans="1:18" x14ac:dyDescent="0.3">
      <c r="A3060" t="s">
        <v>2625</v>
      </c>
      <c r="B3060" s="1">
        <v>44918</v>
      </c>
      <c r="C3060" t="s">
        <v>2626</v>
      </c>
      <c r="D3060" t="s">
        <v>56</v>
      </c>
      <c r="E3060" t="s">
        <v>57</v>
      </c>
      <c r="F3060">
        <v>3</v>
      </c>
      <c r="G3060">
        <v>3</v>
      </c>
      <c r="H3060" s="4">
        <v>1054.6099999999999</v>
      </c>
      <c r="I3060" s="4">
        <v>1128.4327000000001</v>
      </c>
      <c r="J3060" s="4">
        <f t="shared" si="94"/>
        <v>218.14810000000006</v>
      </c>
      <c r="K3060" s="4">
        <f t="shared" si="95"/>
        <v>3385.2981</v>
      </c>
      <c r="L3060" t="s">
        <v>66</v>
      </c>
      <c r="M3060" t="s">
        <v>123</v>
      </c>
      <c r="N3060" t="s">
        <v>29</v>
      </c>
      <c r="O3060" t="s">
        <v>89</v>
      </c>
      <c r="P3060" s="5">
        <v>3.32</v>
      </c>
      <c r="Q3060">
        <v>2.9</v>
      </c>
      <c r="R3060" t="s">
        <v>23</v>
      </c>
    </row>
    <row r="3061" spans="1:18" x14ac:dyDescent="0.3">
      <c r="A3061" t="s">
        <v>10697</v>
      </c>
      <c r="B3061" s="1">
        <v>44918</v>
      </c>
      <c r="C3061" t="s">
        <v>10698</v>
      </c>
      <c r="D3061" t="s">
        <v>116</v>
      </c>
      <c r="E3061" t="s">
        <v>50</v>
      </c>
      <c r="F3061">
        <v>13</v>
      </c>
      <c r="G3061">
        <v>11</v>
      </c>
      <c r="H3061" s="4">
        <v>541.9</v>
      </c>
      <c r="I3061" s="4">
        <v>601.50900000000001</v>
      </c>
      <c r="J3061" s="4">
        <f t="shared" si="94"/>
        <v>615.82900000000052</v>
      </c>
      <c r="K3061" s="4">
        <f t="shared" si="95"/>
        <v>6616.5990000000002</v>
      </c>
      <c r="L3061" t="s">
        <v>27</v>
      </c>
      <c r="M3061" t="s">
        <v>86</v>
      </c>
      <c r="N3061" t="s">
        <v>29</v>
      </c>
      <c r="O3061" t="s">
        <v>53</v>
      </c>
      <c r="P3061" s="5">
        <v>39.869999999999997</v>
      </c>
      <c r="Q3061">
        <v>4.5999999999999996</v>
      </c>
      <c r="R3061" t="s">
        <v>23</v>
      </c>
    </row>
    <row r="3062" spans="1:18" x14ac:dyDescent="0.3">
      <c r="A3062" t="s">
        <v>8556</v>
      </c>
      <c r="B3062" s="1">
        <v>44919</v>
      </c>
      <c r="C3062" t="s">
        <v>8557</v>
      </c>
      <c r="D3062" t="s">
        <v>130</v>
      </c>
      <c r="E3062" t="s">
        <v>82</v>
      </c>
      <c r="F3062">
        <v>20</v>
      </c>
      <c r="G3062">
        <v>19</v>
      </c>
      <c r="H3062" s="4">
        <v>515.04</v>
      </c>
      <c r="I3062" s="4">
        <v>592.29599999999994</v>
      </c>
      <c r="J3062" s="4">
        <f t="shared" si="94"/>
        <v>1455.1639999999995</v>
      </c>
      <c r="K3062" s="4">
        <f t="shared" si="95"/>
        <v>11253.623999999998</v>
      </c>
      <c r="L3062" t="s">
        <v>66</v>
      </c>
      <c r="M3062" t="s">
        <v>123</v>
      </c>
      <c r="N3062" t="s">
        <v>71</v>
      </c>
      <c r="O3062" t="s">
        <v>67</v>
      </c>
      <c r="P3062" s="5">
        <v>12.7</v>
      </c>
      <c r="Q3062">
        <v>2.9</v>
      </c>
      <c r="R3062" t="s">
        <v>23</v>
      </c>
    </row>
    <row r="3063" spans="1:18" x14ac:dyDescent="0.3">
      <c r="A3063" t="s">
        <v>63</v>
      </c>
      <c r="B3063" s="1">
        <v>44920</v>
      </c>
      <c r="C3063" t="s">
        <v>64</v>
      </c>
      <c r="D3063" t="s">
        <v>65</v>
      </c>
      <c r="E3063" t="s">
        <v>82</v>
      </c>
      <c r="F3063">
        <v>6</v>
      </c>
      <c r="G3063">
        <v>6</v>
      </c>
      <c r="H3063" s="4">
        <v>1093.74</v>
      </c>
      <c r="I3063" s="4">
        <v>1148.4270000000001</v>
      </c>
      <c r="J3063" s="4">
        <f t="shared" si="94"/>
        <v>326.27200000000028</v>
      </c>
      <c r="K3063" s="4">
        <f t="shared" si="95"/>
        <v>6890.5620000000008</v>
      </c>
      <c r="L3063" t="s">
        <v>66</v>
      </c>
      <c r="M3063" t="s">
        <v>42</v>
      </c>
      <c r="N3063" t="s">
        <v>36</v>
      </c>
      <c r="O3063" t="s">
        <v>67</v>
      </c>
      <c r="P3063" s="5">
        <v>1.85</v>
      </c>
      <c r="Q3063">
        <v>4.0999999999999996</v>
      </c>
      <c r="R3063" t="s">
        <v>23</v>
      </c>
    </row>
    <row r="3064" spans="1:18" x14ac:dyDescent="0.3">
      <c r="A3064" t="s">
        <v>832</v>
      </c>
      <c r="B3064" s="1">
        <v>44920</v>
      </c>
      <c r="C3064" t="s">
        <v>833</v>
      </c>
      <c r="D3064" t="s">
        <v>40</v>
      </c>
      <c r="E3064" t="s">
        <v>57</v>
      </c>
      <c r="F3064">
        <v>5</v>
      </c>
      <c r="G3064">
        <v>4</v>
      </c>
      <c r="H3064" s="4">
        <v>484.35</v>
      </c>
      <c r="I3064" s="4">
        <v>527.94150000000002</v>
      </c>
      <c r="J3064" s="4">
        <f t="shared" si="94"/>
        <v>146.916</v>
      </c>
      <c r="K3064" s="4">
        <f t="shared" si="95"/>
        <v>2111.7660000000001</v>
      </c>
      <c r="L3064" t="s">
        <v>47</v>
      </c>
      <c r="M3064" t="s">
        <v>21</v>
      </c>
      <c r="N3064" t="s">
        <v>71</v>
      </c>
      <c r="O3064" t="s">
        <v>89</v>
      </c>
      <c r="P3064" s="5">
        <v>27.45</v>
      </c>
      <c r="Q3064">
        <v>2.8</v>
      </c>
      <c r="R3064" t="s">
        <v>23</v>
      </c>
    </row>
    <row r="3065" spans="1:18" x14ac:dyDescent="0.3">
      <c r="A3065" t="s">
        <v>5048</v>
      </c>
      <c r="B3065" s="1">
        <v>44920</v>
      </c>
      <c r="C3065" t="s">
        <v>5049</v>
      </c>
      <c r="D3065" t="s">
        <v>40</v>
      </c>
      <c r="E3065" t="s">
        <v>57</v>
      </c>
      <c r="F3065">
        <v>12</v>
      </c>
      <c r="G3065">
        <v>11</v>
      </c>
      <c r="H3065" s="4">
        <v>1000.09</v>
      </c>
      <c r="I3065" s="4">
        <v>1120.1008000000002</v>
      </c>
      <c r="J3065" s="4">
        <f t="shared" si="94"/>
        <v>1286.928800000002</v>
      </c>
      <c r="K3065" s="4">
        <f t="shared" si="95"/>
        <v>12321.108800000002</v>
      </c>
      <c r="L3065" t="s">
        <v>47</v>
      </c>
      <c r="M3065" t="s">
        <v>42</v>
      </c>
      <c r="N3065" t="s">
        <v>29</v>
      </c>
      <c r="O3065" t="s">
        <v>89</v>
      </c>
      <c r="P3065" s="5">
        <v>33.19</v>
      </c>
      <c r="Q3065">
        <v>2.5</v>
      </c>
      <c r="R3065" t="s">
        <v>23</v>
      </c>
    </row>
    <row r="3066" spans="1:18" x14ac:dyDescent="0.3">
      <c r="A3066" t="s">
        <v>2063</v>
      </c>
      <c r="B3066" s="1">
        <v>44923</v>
      </c>
      <c r="C3066" t="s">
        <v>2064</v>
      </c>
      <c r="D3066" t="s">
        <v>40</v>
      </c>
      <c r="E3066" t="s">
        <v>57</v>
      </c>
      <c r="F3066">
        <v>2</v>
      </c>
      <c r="G3066">
        <v>2</v>
      </c>
      <c r="H3066" s="4">
        <v>407.95</v>
      </c>
      <c r="I3066" s="4">
        <v>436.50650000000002</v>
      </c>
      <c r="J3066" s="4">
        <f t="shared" si="94"/>
        <v>12.273000000000053</v>
      </c>
      <c r="K3066" s="4">
        <f t="shared" si="95"/>
        <v>873.01300000000003</v>
      </c>
      <c r="L3066" t="s">
        <v>27</v>
      </c>
      <c r="M3066" t="s">
        <v>86</v>
      </c>
      <c r="N3066" t="s">
        <v>71</v>
      </c>
      <c r="O3066" t="s">
        <v>89</v>
      </c>
      <c r="P3066" s="5">
        <v>44.84</v>
      </c>
      <c r="Q3066">
        <v>3.3</v>
      </c>
      <c r="R3066" t="s">
        <v>23</v>
      </c>
    </row>
    <row r="3067" spans="1:18" x14ac:dyDescent="0.3">
      <c r="A3067" t="s">
        <v>2646</v>
      </c>
      <c r="B3067" s="1">
        <v>44923</v>
      </c>
      <c r="C3067" t="s">
        <v>2647</v>
      </c>
      <c r="D3067" t="s">
        <v>133</v>
      </c>
      <c r="E3067" t="s">
        <v>50</v>
      </c>
      <c r="F3067">
        <v>14</v>
      </c>
      <c r="G3067">
        <v>13</v>
      </c>
      <c r="H3067" s="4">
        <v>197.65</v>
      </c>
      <c r="I3067" s="4">
        <v>221.36800000000002</v>
      </c>
      <c r="J3067" s="4">
        <f t="shared" si="94"/>
        <v>283.74399999999986</v>
      </c>
      <c r="K3067" s="4">
        <f t="shared" si="95"/>
        <v>2877.7840000000001</v>
      </c>
      <c r="L3067" t="s">
        <v>27</v>
      </c>
      <c r="M3067" t="s">
        <v>21</v>
      </c>
      <c r="N3067" t="s">
        <v>29</v>
      </c>
      <c r="O3067" t="s">
        <v>37</v>
      </c>
      <c r="P3067" s="5">
        <v>24.59</v>
      </c>
      <c r="Q3067">
        <v>1.8</v>
      </c>
      <c r="R3067" t="s">
        <v>23</v>
      </c>
    </row>
    <row r="3068" spans="1:18" x14ac:dyDescent="0.3">
      <c r="A3068" t="s">
        <v>5256</v>
      </c>
      <c r="B3068" s="1">
        <v>44923</v>
      </c>
      <c r="C3068" t="s">
        <v>5257</v>
      </c>
      <c r="D3068" t="s">
        <v>77</v>
      </c>
      <c r="E3068" t="s">
        <v>82</v>
      </c>
      <c r="F3068">
        <v>19</v>
      </c>
      <c r="G3068">
        <v>16</v>
      </c>
      <c r="H3068" s="4">
        <v>290.58999999999997</v>
      </c>
      <c r="I3068" s="4">
        <v>305.11949999999996</v>
      </c>
      <c r="J3068" s="4">
        <f t="shared" si="94"/>
        <v>192.49199999999976</v>
      </c>
      <c r="K3068" s="4">
        <f t="shared" si="95"/>
        <v>4881.9119999999994</v>
      </c>
      <c r="L3068" t="s">
        <v>66</v>
      </c>
      <c r="M3068" t="s">
        <v>28</v>
      </c>
      <c r="N3068" t="s">
        <v>22</v>
      </c>
      <c r="O3068" t="s">
        <v>67</v>
      </c>
      <c r="P3068" s="5">
        <v>39.979999999999997</v>
      </c>
      <c r="Q3068">
        <v>4.3</v>
      </c>
      <c r="R3068" t="s">
        <v>23</v>
      </c>
    </row>
    <row r="3069" spans="1:18" x14ac:dyDescent="0.3">
      <c r="A3069" t="s">
        <v>7482</v>
      </c>
      <c r="B3069" s="1">
        <v>44923</v>
      </c>
      <c r="C3069" t="s">
        <v>4718</v>
      </c>
      <c r="D3069" t="s">
        <v>133</v>
      </c>
      <c r="E3069" t="s">
        <v>50</v>
      </c>
      <c r="F3069">
        <v>20</v>
      </c>
      <c r="G3069">
        <v>19</v>
      </c>
      <c r="H3069" s="4">
        <v>1096.01</v>
      </c>
      <c r="I3069" s="4">
        <v>1227.5312000000001</v>
      </c>
      <c r="J3069" s="4">
        <f t="shared" si="94"/>
        <v>2465.4328000000037</v>
      </c>
      <c r="K3069" s="4">
        <f t="shared" si="95"/>
        <v>23323.092800000002</v>
      </c>
      <c r="L3069" t="s">
        <v>47</v>
      </c>
      <c r="M3069" t="s">
        <v>123</v>
      </c>
      <c r="N3069" t="s">
        <v>22</v>
      </c>
      <c r="O3069" t="s">
        <v>37</v>
      </c>
      <c r="P3069" s="5">
        <v>33.47</v>
      </c>
      <c r="Q3069">
        <v>1.1000000000000001</v>
      </c>
      <c r="R3069" t="s">
        <v>74</v>
      </c>
    </row>
    <row r="3070" spans="1:18" x14ac:dyDescent="0.3">
      <c r="A3070" t="s">
        <v>9240</v>
      </c>
      <c r="B3070" s="1">
        <v>44923</v>
      </c>
      <c r="C3070" t="s">
        <v>9241</v>
      </c>
      <c r="D3070" t="s">
        <v>40</v>
      </c>
      <c r="E3070" t="s">
        <v>57</v>
      </c>
      <c r="F3070">
        <v>20</v>
      </c>
      <c r="G3070">
        <v>16</v>
      </c>
      <c r="H3070" s="4">
        <v>412.06</v>
      </c>
      <c r="I3070" s="4">
        <v>473.86899999999997</v>
      </c>
      <c r="J3070" s="4">
        <f t="shared" si="94"/>
        <v>980.29399999999953</v>
      </c>
      <c r="K3070" s="4">
        <f t="shared" si="95"/>
        <v>7581.9039999999995</v>
      </c>
      <c r="L3070" t="s">
        <v>20</v>
      </c>
      <c r="M3070" t="s">
        <v>28</v>
      </c>
      <c r="N3070" t="s">
        <v>22</v>
      </c>
      <c r="O3070" t="s">
        <v>37</v>
      </c>
      <c r="P3070" s="5">
        <v>8.65</v>
      </c>
      <c r="Q3070">
        <v>1.8</v>
      </c>
      <c r="R3070" t="s">
        <v>23</v>
      </c>
    </row>
    <row r="3071" spans="1:18" x14ac:dyDescent="0.3">
      <c r="A3071" t="s">
        <v>9314</v>
      </c>
      <c r="B3071" s="1">
        <v>44923</v>
      </c>
      <c r="C3071" t="s">
        <v>9315</v>
      </c>
      <c r="D3071" t="s">
        <v>133</v>
      </c>
      <c r="E3071" t="s">
        <v>50</v>
      </c>
      <c r="F3071">
        <v>8</v>
      </c>
      <c r="G3071">
        <v>8</v>
      </c>
      <c r="H3071" s="4">
        <v>743.32</v>
      </c>
      <c r="I3071" s="4">
        <v>847.38480000000015</v>
      </c>
      <c r="J3071" s="4">
        <f t="shared" si="94"/>
        <v>819.85840000000087</v>
      </c>
      <c r="K3071" s="4">
        <f t="shared" si="95"/>
        <v>6779.0784000000012</v>
      </c>
      <c r="L3071" t="s">
        <v>20</v>
      </c>
      <c r="M3071" t="s">
        <v>21</v>
      </c>
      <c r="N3071" t="s">
        <v>29</v>
      </c>
      <c r="O3071" t="s">
        <v>67</v>
      </c>
      <c r="P3071" s="5">
        <v>12.66</v>
      </c>
      <c r="Q3071">
        <v>0</v>
      </c>
      <c r="R3071" t="s">
        <v>23</v>
      </c>
    </row>
    <row r="3072" spans="1:18" x14ac:dyDescent="0.3">
      <c r="A3072" t="s">
        <v>4329</v>
      </c>
      <c r="B3072" s="1">
        <v>44924</v>
      </c>
      <c r="C3072" t="s">
        <v>4330</v>
      </c>
      <c r="D3072" t="s">
        <v>65</v>
      </c>
      <c r="E3072" t="s">
        <v>82</v>
      </c>
      <c r="F3072">
        <v>20</v>
      </c>
      <c r="G3072">
        <v>20</v>
      </c>
      <c r="H3072" s="4">
        <v>1167.21</v>
      </c>
      <c r="I3072" s="4">
        <v>1237.2426</v>
      </c>
      <c r="J3072" s="4">
        <f t="shared" si="94"/>
        <v>1376.7719999999981</v>
      </c>
      <c r="K3072" s="4">
        <f t="shared" si="95"/>
        <v>24744.851999999999</v>
      </c>
      <c r="L3072" t="s">
        <v>66</v>
      </c>
      <c r="M3072" t="s">
        <v>28</v>
      </c>
      <c r="N3072" t="s">
        <v>71</v>
      </c>
      <c r="O3072" t="s">
        <v>37</v>
      </c>
      <c r="P3072" s="5">
        <v>23.88</v>
      </c>
      <c r="Q3072">
        <v>4.5999999999999996</v>
      </c>
      <c r="R3072" t="s">
        <v>23</v>
      </c>
    </row>
    <row r="3073" spans="1:18" x14ac:dyDescent="0.3">
      <c r="A3073" t="s">
        <v>5657</v>
      </c>
      <c r="B3073" s="1">
        <v>44924</v>
      </c>
      <c r="C3073" t="s">
        <v>5658</v>
      </c>
      <c r="D3073" t="s">
        <v>100</v>
      </c>
      <c r="E3073" t="s">
        <v>57</v>
      </c>
      <c r="F3073">
        <v>11</v>
      </c>
      <c r="G3073">
        <v>11</v>
      </c>
      <c r="H3073" s="4">
        <v>778.79</v>
      </c>
      <c r="I3073" s="4">
        <v>880.03269999999986</v>
      </c>
      <c r="J3073" s="4">
        <f t="shared" si="94"/>
        <v>1068.0297000000003</v>
      </c>
      <c r="K3073" s="4">
        <f t="shared" si="95"/>
        <v>9680.3596999999991</v>
      </c>
      <c r="L3073" t="s">
        <v>27</v>
      </c>
      <c r="M3073" t="s">
        <v>86</v>
      </c>
      <c r="N3073" t="s">
        <v>71</v>
      </c>
      <c r="O3073" t="s">
        <v>37</v>
      </c>
      <c r="P3073" s="5">
        <v>45.64</v>
      </c>
      <c r="Q3073">
        <v>2</v>
      </c>
      <c r="R3073" t="s">
        <v>23</v>
      </c>
    </row>
    <row r="3074" spans="1:18" x14ac:dyDescent="0.3">
      <c r="A3074" t="s">
        <v>6106</v>
      </c>
      <c r="B3074" s="1">
        <v>44924</v>
      </c>
      <c r="C3074" t="s">
        <v>6107</v>
      </c>
      <c r="D3074" t="s">
        <v>65</v>
      </c>
      <c r="E3074" t="s">
        <v>82</v>
      </c>
      <c r="F3074">
        <v>20</v>
      </c>
      <c r="G3074">
        <v>20</v>
      </c>
      <c r="H3074" s="4">
        <v>147.36000000000001</v>
      </c>
      <c r="I3074" s="4">
        <v>166.51679999999999</v>
      </c>
      <c r="J3074" s="4">
        <f t="shared" ref="J3074:J3137" si="96">(G3074*I3074)-(G3074*H3074)-P3074</f>
        <v>369.01599999999951</v>
      </c>
      <c r="K3074" s="4">
        <f t="shared" ref="K3074:K3137" si="97">G3074*I3074</f>
        <v>3330.3359999999998</v>
      </c>
      <c r="L3074" t="s">
        <v>47</v>
      </c>
      <c r="M3074" t="s">
        <v>21</v>
      </c>
      <c r="N3074" t="s">
        <v>36</v>
      </c>
      <c r="O3074" t="s">
        <v>30</v>
      </c>
      <c r="P3074" s="5">
        <v>14.12</v>
      </c>
      <c r="Q3074">
        <v>2.7</v>
      </c>
      <c r="R3074" t="s">
        <v>74</v>
      </c>
    </row>
    <row r="3075" spans="1:18" x14ac:dyDescent="0.3">
      <c r="A3075" t="s">
        <v>8836</v>
      </c>
      <c r="B3075" s="1">
        <v>44924</v>
      </c>
      <c r="C3075" t="s">
        <v>8837</v>
      </c>
      <c r="D3075" t="s">
        <v>133</v>
      </c>
      <c r="E3075" t="s">
        <v>50</v>
      </c>
      <c r="F3075">
        <v>9</v>
      </c>
      <c r="G3075">
        <v>7</v>
      </c>
      <c r="H3075" s="4">
        <v>1469.13</v>
      </c>
      <c r="I3075" s="4">
        <v>1586.6604000000002</v>
      </c>
      <c r="J3075" s="4">
        <f t="shared" si="96"/>
        <v>788.30280000000118</v>
      </c>
      <c r="K3075" s="4">
        <f t="shared" si="97"/>
        <v>11106.622800000001</v>
      </c>
      <c r="L3075" t="s">
        <v>51</v>
      </c>
      <c r="M3075" t="s">
        <v>123</v>
      </c>
      <c r="N3075" t="s">
        <v>22</v>
      </c>
      <c r="O3075" t="s">
        <v>67</v>
      </c>
      <c r="P3075" s="5">
        <v>34.409999999999997</v>
      </c>
      <c r="Q3075">
        <v>3.8</v>
      </c>
      <c r="R3075" t="s">
        <v>23</v>
      </c>
    </row>
    <row r="3076" spans="1:18" x14ac:dyDescent="0.3">
      <c r="A3076" t="s">
        <v>7633</v>
      </c>
      <c r="B3076" s="1">
        <v>44925</v>
      </c>
      <c r="C3076" t="s">
        <v>7634</v>
      </c>
      <c r="D3076" t="s">
        <v>133</v>
      </c>
      <c r="E3076" t="s">
        <v>50</v>
      </c>
      <c r="F3076">
        <v>12</v>
      </c>
      <c r="G3076">
        <v>11</v>
      </c>
      <c r="H3076" s="4">
        <v>6.08</v>
      </c>
      <c r="I3076" s="4">
        <v>6.9312000000000005</v>
      </c>
      <c r="J3076" s="4">
        <f t="shared" si="96"/>
        <v>-8.9967999999999932</v>
      </c>
      <c r="K3076" s="4">
        <f t="shared" si="97"/>
        <v>76.243200000000002</v>
      </c>
      <c r="L3076" t="s">
        <v>66</v>
      </c>
      <c r="M3076" t="s">
        <v>42</v>
      </c>
      <c r="N3076" t="s">
        <v>29</v>
      </c>
      <c r="O3076" t="s">
        <v>89</v>
      </c>
      <c r="P3076" s="5">
        <v>18.36</v>
      </c>
      <c r="Q3076">
        <v>2.2999999999999998</v>
      </c>
      <c r="R3076" t="s">
        <v>23</v>
      </c>
    </row>
    <row r="3077" spans="1:18" x14ac:dyDescent="0.3">
      <c r="A3077" t="s">
        <v>8176</v>
      </c>
      <c r="B3077" s="1">
        <v>44925</v>
      </c>
      <c r="C3077" t="s">
        <v>8177</v>
      </c>
      <c r="D3077" t="s">
        <v>45</v>
      </c>
      <c r="E3077" t="s">
        <v>46</v>
      </c>
      <c r="F3077">
        <v>1</v>
      </c>
      <c r="G3077">
        <v>1</v>
      </c>
      <c r="H3077" s="4">
        <v>9.68</v>
      </c>
      <c r="I3077" s="4">
        <v>10.648</v>
      </c>
      <c r="J3077" s="4">
        <f t="shared" si="96"/>
        <v>-31.212</v>
      </c>
      <c r="K3077" s="4">
        <f t="shared" si="97"/>
        <v>10.648</v>
      </c>
      <c r="L3077" t="s">
        <v>20</v>
      </c>
      <c r="M3077" t="s">
        <v>42</v>
      </c>
      <c r="N3077" t="s">
        <v>71</v>
      </c>
      <c r="O3077" t="s">
        <v>30</v>
      </c>
      <c r="P3077" s="5">
        <v>32.18</v>
      </c>
      <c r="Q3077">
        <v>4</v>
      </c>
      <c r="R3077" t="s">
        <v>23</v>
      </c>
    </row>
    <row r="3078" spans="1:18" x14ac:dyDescent="0.3">
      <c r="A3078" t="s">
        <v>2069</v>
      </c>
      <c r="B3078" s="1">
        <v>44927</v>
      </c>
      <c r="C3078" t="s">
        <v>2070</v>
      </c>
      <c r="D3078" t="s">
        <v>56</v>
      </c>
      <c r="E3078" t="s">
        <v>57</v>
      </c>
      <c r="F3078">
        <v>8</v>
      </c>
      <c r="G3078">
        <v>8</v>
      </c>
      <c r="H3078" s="4">
        <v>1369.7</v>
      </c>
      <c r="I3078" s="4">
        <v>1547.761</v>
      </c>
      <c r="J3078" s="4">
        <f t="shared" si="96"/>
        <v>1394.2779999999993</v>
      </c>
      <c r="K3078" s="4">
        <f t="shared" si="97"/>
        <v>12382.088</v>
      </c>
      <c r="L3078" t="s">
        <v>66</v>
      </c>
      <c r="M3078" t="s">
        <v>28</v>
      </c>
      <c r="N3078" t="s">
        <v>71</v>
      </c>
      <c r="O3078" t="s">
        <v>67</v>
      </c>
      <c r="P3078" s="5">
        <v>30.21</v>
      </c>
      <c r="Q3078">
        <v>2.8</v>
      </c>
      <c r="R3078" t="s">
        <v>23</v>
      </c>
    </row>
    <row r="3079" spans="1:18" x14ac:dyDescent="0.3">
      <c r="A3079" t="s">
        <v>3938</v>
      </c>
      <c r="B3079" s="1">
        <v>44927</v>
      </c>
      <c r="C3079" t="s">
        <v>3939</v>
      </c>
      <c r="D3079" t="s">
        <v>109</v>
      </c>
      <c r="E3079" t="s">
        <v>46</v>
      </c>
      <c r="F3079">
        <v>11</v>
      </c>
      <c r="G3079">
        <v>10</v>
      </c>
      <c r="H3079" s="4">
        <v>711.1</v>
      </c>
      <c r="I3079" s="4">
        <v>796.43200000000013</v>
      </c>
      <c r="J3079" s="4">
        <f t="shared" si="96"/>
        <v>853.32000000000153</v>
      </c>
      <c r="K3079" s="4">
        <f t="shared" si="97"/>
        <v>7964.3200000000015</v>
      </c>
      <c r="L3079" t="s">
        <v>51</v>
      </c>
      <c r="M3079" t="s">
        <v>21</v>
      </c>
      <c r="N3079" t="s">
        <v>36</v>
      </c>
      <c r="O3079" t="s">
        <v>30</v>
      </c>
      <c r="P3079" s="5">
        <v>0</v>
      </c>
      <c r="Q3079">
        <v>3.2</v>
      </c>
      <c r="R3079" t="s">
        <v>23</v>
      </c>
    </row>
    <row r="3080" spans="1:18" x14ac:dyDescent="0.3">
      <c r="A3080" t="s">
        <v>4669</v>
      </c>
      <c r="B3080" s="1">
        <v>44928</v>
      </c>
      <c r="C3080" t="s">
        <v>4670</v>
      </c>
      <c r="D3080" t="s">
        <v>109</v>
      </c>
      <c r="E3080" t="s">
        <v>46</v>
      </c>
      <c r="F3080">
        <v>9</v>
      </c>
      <c r="G3080">
        <v>7</v>
      </c>
      <c r="H3080" s="4">
        <v>829.15</v>
      </c>
      <c r="I3080" s="4">
        <v>903.77350000000001</v>
      </c>
      <c r="J3080" s="4">
        <f t="shared" si="96"/>
        <v>519.98449999999968</v>
      </c>
      <c r="K3080" s="4">
        <f t="shared" si="97"/>
        <v>6326.4144999999999</v>
      </c>
      <c r="L3080" t="s">
        <v>51</v>
      </c>
      <c r="M3080" t="s">
        <v>42</v>
      </c>
      <c r="N3080" t="s">
        <v>71</v>
      </c>
      <c r="O3080" t="s">
        <v>37</v>
      </c>
      <c r="P3080" s="5">
        <v>2.38</v>
      </c>
      <c r="Q3080">
        <v>4.2</v>
      </c>
      <c r="R3080" t="s">
        <v>23</v>
      </c>
    </row>
    <row r="3081" spans="1:18" x14ac:dyDescent="0.3">
      <c r="A3081" t="s">
        <v>215</v>
      </c>
      <c r="B3081" s="1">
        <v>44929</v>
      </c>
      <c r="C3081" t="s">
        <v>216</v>
      </c>
      <c r="D3081" t="s">
        <v>33</v>
      </c>
      <c r="E3081" t="s">
        <v>70</v>
      </c>
      <c r="F3081">
        <v>18</v>
      </c>
      <c r="G3081">
        <v>15</v>
      </c>
      <c r="H3081" s="4">
        <v>195.67</v>
      </c>
      <c r="I3081" s="4">
        <v>205.45349999999999</v>
      </c>
      <c r="J3081" s="4">
        <f t="shared" si="96"/>
        <v>103.35250000000005</v>
      </c>
      <c r="K3081" s="4">
        <f t="shared" si="97"/>
        <v>3081.8024999999998</v>
      </c>
      <c r="L3081" t="s">
        <v>27</v>
      </c>
      <c r="M3081" t="s">
        <v>42</v>
      </c>
      <c r="N3081" t="s">
        <v>71</v>
      </c>
      <c r="O3081" t="s">
        <v>30</v>
      </c>
      <c r="P3081" s="5">
        <v>43.4</v>
      </c>
      <c r="Q3081">
        <v>4.0999999999999996</v>
      </c>
      <c r="R3081" t="s">
        <v>23</v>
      </c>
    </row>
    <row r="3082" spans="1:18" x14ac:dyDescent="0.3">
      <c r="A3082" t="s">
        <v>1788</v>
      </c>
      <c r="B3082" s="1">
        <v>44929</v>
      </c>
      <c r="C3082" t="s">
        <v>1789</v>
      </c>
      <c r="D3082" t="s">
        <v>56</v>
      </c>
      <c r="E3082" t="s">
        <v>57</v>
      </c>
      <c r="F3082">
        <v>11</v>
      </c>
      <c r="G3082">
        <v>10</v>
      </c>
      <c r="H3082" s="4">
        <v>1255.03</v>
      </c>
      <c r="I3082" s="4">
        <v>1330.3317999999999</v>
      </c>
      <c r="J3082" s="4">
        <f t="shared" si="96"/>
        <v>744.36800000000005</v>
      </c>
      <c r="K3082" s="4">
        <f t="shared" si="97"/>
        <v>13303.317999999999</v>
      </c>
      <c r="L3082" t="s">
        <v>66</v>
      </c>
      <c r="M3082" t="s">
        <v>79</v>
      </c>
      <c r="N3082" t="s">
        <v>71</v>
      </c>
      <c r="O3082" t="s">
        <v>67</v>
      </c>
      <c r="P3082" s="5">
        <v>8.65</v>
      </c>
      <c r="Q3082">
        <v>5</v>
      </c>
      <c r="R3082" t="s">
        <v>74</v>
      </c>
    </row>
    <row r="3083" spans="1:18" x14ac:dyDescent="0.3">
      <c r="A3083" t="s">
        <v>3727</v>
      </c>
      <c r="B3083" s="1">
        <v>44929</v>
      </c>
      <c r="C3083" t="s">
        <v>3728</v>
      </c>
      <c r="D3083" t="s">
        <v>141</v>
      </c>
      <c r="E3083" t="s">
        <v>50</v>
      </c>
      <c r="F3083">
        <v>1</v>
      </c>
      <c r="G3083">
        <v>1</v>
      </c>
      <c r="H3083" s="4">
        <v>480.14</v>
      </c>
      <c r="I3083" s="4">
        <v>547.3596</v>
      </c>
      <c r="J3083" s="4">
        <f t="shared" si="96"/>
        <v>35.889600000000016</v>
      </c>
      <c r="K3083" s="4">
        <f t="shared" si="97"/>
        <v>547.3596</v>
      </c>
      <c r="L3083" t="s">
        <v>51</v>
      </c>
      <c r="M3083" t="s">
        <v>86</v>
      </c>
      <c r="N3083" t="s">
        <v>22</v>
      </c>
      <c r="O3083" t="s">
        <v>53</v>
      </c>
      <c r="P3083" s="5">
        <v>31.33</v>
      </c>
      <c r="Q3083">
        <v>4.0999999999999996</v>
      </c>
      <c r="R3083" t="s">
        <v>23</v>
      </c>
    </row>
    <row r="3084" spans="1:18" x14ac:dyDescent="0.3">
      <c r="A3084" t="s">
        <v>5655</v>
      </c>
      <c r="B3084" s="1">
        <v>44929</v>
      </c>
      <c r="C3084" t="s">
        <v>5656</v>
      </c>
      <c r="D3084" t="s">
        <v>85</v>
      </c>
      <c r="E3084" t="s">
        <v>82</v>
      </c>
      <c r="F3084">
        <v>11</v>
      </c>
      <c r="G3084">
        <v>11</v>
      </c>
      <c r="H3084" s="4">
        <v>487.05</v>
      </c>
      <c r="I3084" s="4">
        <v>560.10749999999996</v>
      </c>
      <c r="J3084" s="4">
        <f t="shared" si="96"/>
        <v>784.46249999999975</v>
      </c>
      <c r="K3084" s="4">
        <f t="shared" si="97"/>
        <v>6161.1824999999999</v>
      </c>
      <c r="L3084" t="s">
        <v>51</v>
      </c>
      <c r="M3084" t="s">
        <v>42</v>
      </c>
      <c r="N3084" t="s">
        <v>29</v>
      </c>
      <c r="O3084" t="s">
        <v>67</v>
      </c>
      <c r="P3084" s="5">
        <v>19.170000000000002</v>
      </c>
      <c r="Q3084">
        <v>0</v>
      </c>
      <c r="R3084" t="s">
        <v>23</v>
      </c>
    </row>
    <row r="3085" spans="1:18" x14ac:dyDescent="0.3">
      <c r="A3085" t="s">
        <v>7491</v>
      </c>
      <c r="B3085" s="1">
        <v>44929</v>
      </c>
      <c r="C3085" t="s">
        <v>7492</v>
      </c>
      <c r="D3085" t="s">
        <v>109</v>
      </c>
      <c r="E3085" t="s">
        <v>46</v>
      </c>
      <c r="F3085">
        <v>19</v>
      </c>
      <c r="G3085">
        <v>17</v>
      </c>
      <c r="H3085" s="4">
        <v>1137.9000000000001</v>
      </c>
      <c r="I3085" s="4">
        <v>1285.827</v>
      </c>
      <c r="J3085" s="4">
        <f t="shared" si="96"/>
        <v>2501.6289999999981</v>
      </c>
      <c r="K3085" s="4">
        <f t="shared" si="97"/>
        <v>21859.059000000001</v>
      </c>
      <c r="L3085" t="s">
        <v>66</v>
      </c>
      <c r="M3085" t="s">
        <v>35</v>
      </c>
      <c r="N3085" t="s">
        <v>71</v>
      </c>
      <c r="O3085" t="s">
        <v>89</v>
      </c>
      <c r="P3085" s="5">
        <v>13.13</v>
      </c>
      <c r="Q3085">
        <v>1.7</v>
      </c>
      <c r="R3085" t="s">
        <v>74</v>
      </c>
    </row>
    <row r="3086" spans="1:18" x14ac:dyDescent="0.3">
      <c r="A3086" t="s">
        <v>3851</v>
      </c>
      <c r="B3086" s="1">
        <v>44930</v>
      </c>
      <c r="C3086" t="s">
        <v>3852</v>
      </c>
      <c r="D3086" t="s">
        <v>61</v>
      </c>
      <c r="E3086" t="s">
        <v>70</v>
      </c>
      <c r="F3086">
        <v>16</v>
      </c>
      <c r="G3086">
        <v>14</v>
      </c>
      <c r="H3086" s="4">
        <v>793.43</v>
      </c>
      <c r="I3086" s="4">
        <v>904.51020000000005</v>
      </c>
      <c r="J3086" s="4">
        <f t="shared" si="96"/>
        <v>1538.6628000000028</v>
      </c>
      <c r="K3086" s="4">
        <f t="shared" si="97"/>
        <v>12663.142800000001</v>
      </c>
      <c r="L3086" t="s">
        <v>27</v>
      </c>
      <c r="M3086" t="s">
        <v>42</v>
      </c>
      <c r="N3086" t="s">
        <v>29</v>
      </c>
      <c r="O3086" t="s">
        <v>37</v>
      </c>
      <c r="P3086" s="5">
        <v>16.46</v>
      </c>
      <c r="Q3086">
        <v>2.2000000000000002</v>
      </c>
      <c r="R3086" t="s">
        <v>23</v>
      </c>
    </row>
    <row r="3087" spans="1:18" x14ac:dyDescent="0.3">
      <c r="A3087" t="s">
        <v>5651</v>
      </c>
      <c r="B3087" s="1">
        <v>44930</v>
      </c>
      <c r="C3087" t="s">
        <v>5652</v>
      </c>
      <c r="D3087" t="s">
        <v>45</v>
      </c>
      <c r="E3087" t="s">
        <v>46</v>
      </c>
      <c r="F3087">
        <v>19</v>
      </c>
      <c r="G3087">
        <v>15</v>
      </c>
      <c r="H3087" s="4">
        <v>82.95</v>
      </c>
      <c r="I3087" s="4">
        <v>91.245000000000005</v>
      </c>
      <c r="J3087" s="4">
        <f t="shared" si="96"/>
        <v>116.28500000000018</v>
      </c>
      <c r="K3087" s="4">
        <f t="shared" si="97"/>
        <v>1368.6750000000002</v>
      </c>
      <c r="L3087" t="s">
        <v>66</v>
      </c>
      <c r="M3087" t="s">
        <v>28</v>
      </c>
      <c r="N3087" t="s">
        <v>71</v>
      </c>
      <c r="O3087" t="s">
        <v>53</v>
      </c>
      <c r="P3087" s="5">
        <v>8.14</v>
      </c>
      <c r="Q3087">
        <v>2.1</v>
      </c>
      <c r="R3087" t="s">
        <v>23</v>
      </c>
    </row>
    <row r="3088" spans="1:18" x14ac:dyDescent="0.3">
      <c r="A3088" t="s">
        <v>1115</v>
      </c>
      <c r="B3088" s="1">
        <v>44932</v>
      </c>
      <c r="C3088" t="s">
        <v>1116</v>
      </c>
      <c r="D3088" t="s">
        <v>116</v>
      </c>
      <c r="E3088" t="s">
        <v>50</v>
      </c>
      <c r="F3088">
        <v>3</v>
      </c>
      <c r="G3088">
        <v>3</v>
      </c>
      <c r="H3088" s="4">
        <v>936.17</v>
      </c>
      <c r="I3088" s="4">
        <v>1020.4253</v>
      </c>
      <c r="J3088" s="4">
        <f t="shared" si="96"/>
        <v>236.61590000000032</v>
      </c>
      <c r="K3088" s="4">
        <f t="shared" si="97"/>
        <v>3061.2759000000001</v>
      </c>
      <c r="L3088" t="s">
        <v>47</v>
      </c>
      <c r="M3088" t="s">
        <v>21</v>
      </c>
      <c r="N3088" t="s">
        <v>29</v>
      </c>
      <c r="O3088" t="s">
        <v>30</v>
      </c>
      <c r="P3088" s="5">
        <v>16.149999999999999</v>
      </c>
      <c r="Q3088">
        <v>0</v>
      </c>
      <c r="R3088" t="s">
        <v>23</v>
      </c>
    </row>
    <row r="3089" spans="1:18" x14ac:dyDescent="0.3">
      <c r="A3089" t="s">
        <v>2572</v>
      </c>
      <c r="B3089" s="1">
        <v>44932</v>
      </c>
      <c r="C3089" t="s">
        <v>2573</v>
      </c>
      <c r="D3089" t="s">
        <v>45</v>
      </c>
      <c r="E3089" t="s">
        <v>46</v>
      </c>
      <c r="F3089">
        <v>2</v>
      </c>
      <c r="G3089">
        <v>2</v>
      </c>
      <c r="H3089" s="4">
        <v>346.04</v>
      </c>
      <c r="I3089" s="4">
        <v>387.56480000000005</v>
      </c>
      <c r="J3089" s="4">
        <f t="shared" si="96"/>
        <v>68.079600000000056</v>
      </c>
      <c r="K3089" s="4">
        <f t="shared" si="97"/>
        <v>775.1296000000001</v>
      </c>
      <c r="L3089" t="s">
        <v>51</v>
      </c>
      <c r="M3089" t="s">
        <v>21</v>
      </c>
      <c r="N3089" t="s">
        <v>22</v>
      </c>
      <c r="O3089" t="s">
        <v>30</v>
      </c>
      <c r="P3089" s="5">
        <v>14.97</v>
      </c>
      <c r="Q3089">
        <v>2.6</v>
      </c>
      <c r="R3089" t="s">
        <v>23</v>
      </c>
    </row>
    <row r="3090" spans="1:18" x14ac:dyDescent="0.3">
      <c r="A3090" t="s">
        <v>2699</v>
      </c>
      <c r="B3090" s="1">
        <v>44932</v>
      </c>
      <c r="C3090" t="s">
        <v>2700</v>
      </c>
      <c r="D3090" t="s">
        <v>40</v>
      </c>
      <c r="E3090" t="s">
        <v>57</v>
      </c>
      <c r="F3090">
        <v>4</v>
      </c>
      <c r="G3090">
        <v>3</v>
      </c>
      <c r="H3090" s="4">
        <v>1377.99</v>
      </c>
      <c r="I3090" s="4">
        <v>1529.5689000000002</v>
      </c>
      <c r="J3090" s="4">
        <f t="shared" si="96"/>
        <v>441.57670000000036</v>
      </c>
      <c r="K3090" s="4">
        <f t="shared" si="97"/>
        <v>4588.7067000000006</v>
      </c>
      <c r="L3090" t="s">
        <v>27</v>
      </c>
      <c r="M3090" t="s">
        <v>123</v>
      </c>
      <c r="N3090" t="s">
        <v>22</v>
      </c>
      <c r="O3090" t="s">
        <v>53</v>
      </c>
      <c r="P3090" s="5">
        <v>13.16</v>
      </c>
      <c r="Q3090">
        <v>4.2</v>
      </c>
      <c r="R3090" t="s">
        <v>23</v>
      </c>
    </row>
    <row r="3091" spans="1:18" x14ac:dyDescent="0.3">
      <c r="A3091" t="s">
        <v>6593</v>
      </c>
      <c r="B3091" s="1">
        <v>44932</v>
      </c>
      <c r="C3091" t="s">
        <v>6594</v>
      </c>
      <c r="D3091" t="s">
        <v>33</v>
      </c>
      <c r="E3091" t="s">
        <v>70</v>
      </c>
      <c r="F3091">
        <v>1</v>
      </c>
      <c r="G3091">
        <v>1</v>
      </c>
      <c r="H3091" s="4">
        <v>173.41</v>
      </c>
      <c r="I3091" s="4">
        <v>195.95329999999998</v>
      </c>
      <c r="J3091" s="4">
        <f t="shared" si="96"/>
        <v>-17.606700000000011</v>
      </c>
      <c r="K3091" s="4">
        <f t="shared" si="97"/>
        <v>195.95329999999998</v>
      </c>
      <c r="L3091" t="s">
        <v>51</v>
      </c>
      <c r="M3091" t="s">
        <v>123</v>
      </c>
      <c r="N3091" t="s">
        <v>36</v>
      </c>
      <c r="O3091" t="s">
        <v>30</v>
      </c>
      <c r="P3091" s="5">
        <v>40.15</v>
      </c>
      <c r="Q3091">
        <v>2.4</v>
      </c>
      <c r="R3091" t="s">
        <v>23</v>
      </c>
    </row>
    <row r="3092" spans="1:18" x14ac:dyDescent="0.3">
      <c r="A3092" t="s">
        <v>1893</v>
      </c>
      <c r="B3092" s="1">
        <v>44935</v>
      </c>
      <c r="C3092" t="s">
        <v>1894</v>
      </c>
      <c r="D3092" t="s">
        <v>94</v>
      </c>
      <c r="E3092" t="s">
        <v>50</v>
      </c>
      <c r="F3092">
        <v>1</v>
      </c>
      <c r="G3092">
        <v>1</v>
      </c>
      <c r="H3092" s="4">
        <v>1460.49</v>
      </c>
      <c r="I3092" s="4">
        <v>1650.3536999999999</v>
      </c>
      <c r="J3092" s="4">
        <f t="shared" si="96"/>
        <v>163.79369999999989</v>
      </c>
      <c r="K3092" s="4">
        <f t="shared" si="97"/>
        <v>1650.3536999999999</v>
      </c>
      <c r="L3092" t="s">
        <v>66</v>
      </c>
      <c r="M3092" t="s">
        <v>86</v>
      </c>
      <c r="N3092" t="s">
        <v>29</v>
      </c>
      <c r="O3092" t="s">
        <v>53</v>
      </c>
      <c r="P3092" s="5">
        <v>26.07</v>
      </c>
      <c r="Q3092">
        <v>3.1</v>
      </c>
      <c r="R3092" t="s">
        <v>23</v>
      </c>
    </row>
    <row r="3093" spans="1:18" x14ac:dyDescent="0.3">
      <c r="A3093" t="s">
        <v>2078</v>
      </c>
      <c r="B3093" s="1">
        <v>44935</v>
      </c>
      <c r="C3093" t="s">
        <v>2079</v>
      </c>
      <c r="D3093" t="s">
        <v>45</v>
      </c>
      <c r="E3093" t="s">
        <v>46</v>
      </c>
      <c r="F3093">
        <v>4</v>
      </c>
      <c r="G3093">
        <v>3</v>
      </c>
      <c r="H3093" s="4">
        <v>1475.82</v>
      </c>
      <c r="I3093" s="4">
        <v>1608.6438000000001</v>
      </c>
      <c r="J3093" s="4">
        <f t="shared" si="96"/>
        <v>357.36140000000034</v>
      </c>
      <c r="K3093" s="4">
        <f t="shared" si="97"/>
        <v>4825.9314000000004</v>
      </c>
      <c r="L3093" t="s">
        <v>27</v>
      </c>
      <c r="M3093" t="s">
        <v>86</v>
      </c>
      <c r="N3093" t="s">
        <v>71</v>
      </c>
      <c r="O3093" t="s">
        <v>67</v>
      </c>
      <c r="P3093" s="5">
        <v>41.11</v>
      </c>
      <c r="Q3093">
        <v>4.9000000000000004</v>
      </c>
      <c r="R3093" t="s">
        <v>23</v>
      </c>
    </row>
    <row r="3094" spans="1:18" x14ac:dyDescent="0.3">
      <c r="A3094" t="s">
        <v>6393</v>
      </c>
      <c r="B3094" s="1">
        <v>44935</v>
      </c>
      <c r="C3094" t="s">
        <v>6394</v>
      </c>
      <c r="D3094" t="s">
        <v>40</v>
      </c>
      <c r="E3094" t="s">
        <v>57</v>
      </c>
      <c r="F3094">
        <v>19</v>
      </c>
      <c r="G3094">
        <v>16</v>
      </c>
      <c r="H3094" s="4">
        <v>436.31</v>
      </c>
      <c r="I3094" s="4">
        <v>479.94100000000003</v>
      </c>
      <c r="J3094" s="4">
        <f t="shared" si="96"/>
        <v>667.5460000000005</v>
      </c>
      <c r="K3094" s="4">
        <f t="shared" si="97"/>
        <v>7679.0560000000005</v>
      </c>
      <c r="L3094" t="s">
        <v>27</v>
      </c>
      <c r="M3094" t="s">
        <v>35</v>
      </c>
      <c r="N3094" t="s">
        <v>71</v>
      </c>
      <c r="O3094" t="s">
        <v>89</v>
      </c>
      <c r="P3094" s="5">
        <v>30.55</v>
      </c>
      <c r="Q3094">
        <v>3</v>
      </c>
      <c r="R3094" t="s">
        <v>23</v>
      </c>
    </row>
    <row r="3095" spans="1:18" x14ac:dyDescent="0.3">
      <c r="A3095" t="s">
        <v>6620</v>
      </c>
      <c r="B3095" s="1">
        <v>44935</v>
      </c>
      <c r="C3095" t="s">
        <v>6621</v>
      </c>
      <c r="D3095" t="s">
        <v>116</v>
      </c>
      <c r="E3095" t="s">
        <v>50</v>
      </c>
      <c r="F3095">
        <v>1</v>
      </c>
      <c r="G3095">
        <v>1</v>
      </c>
      <c r="H3095" s="4">
        <v>20</v>
      </c>
      <c r="I3095" s="4">
        <v>22</v>
      </c>
      <c r="J3095" s="4">
        <f t="shared" si="96"/>
        <v>-2.29</v>
      </c>
      <c r="K3095" s="4">
        <f t="shared" si="97"/>
        <v>22</v>
      </c>
      <c r="L3095" t="s">
        <v>20</v>
      </c>
      <c r="M3095" t="s">
        <v>79</v>
      </c>
      <c r="N3095" t="s">
        <v>22</v>
      </c>
      <c r="O3095" t="s">
        <v>37</v>
      </c>
      <c r="P3095" s="5">
        <v>4.29</v>
      </c>
      <c r="Q3095">
        <v>2.2999999999999998</v>
      </c>
      <c r="R3095" t="s">
        <v>23</v>
      </c>
    </row>
    <row r="3096" spans="1:18" x14ac:dyDescent="0.3">
      <c r="A3096" t="s">
        <v>10564</v>
      </c>
      <c r="B3096" s="1">
        <v>44935</v>
      </c>
      <c r="C3096" t="s">
        <v>10565</v>
      </c>
      <c r="D3096" t="s">
        <v>133</v>
      </c>
      <c r="E3096" t="s">
        <v>50</v>
      </c>
      <c r="F3096">
        <v>19</v>
      </c>
      <c r="G3096">
        <v>15</v>
      </c>
      <c r="H3096" s="4">
        <v>301.94</v>
      </c>
      <c r="I3096" s="4">
        <v>323.07580000000002</v>
      </c>
      <c r="J3096" s="4">
        <f t="shared" si="96"/>
        <v>278.96700000000027</v>
      </c>
      <c r="K3096" s="4">
        <f t="shared" si="97"/>
        <v>4846.1370000000006</v>
      </c>
      <c r="L3096" t="s">
        <v>27</v>
      </c>
      <c r="M3096" t="s">
        <v>35</v>
      </c>
      <c r="N3096" t="s">
        <v>71</v>
      </c>
      <c r="O3096" t="s">
        <v>53</v>
      </c>
      <c r="P3096" s="5">
        <v>38.07</v>
      </c>
      <c r="Q3096">
        <v>3.4</v>
      </c>
      <c r="R3096" t="s">
        <v>23</v>
      </c>
    </row>
    <row r="3097" spans="1:18" x14ac:dyDescent="0.3">
      <c r="A3097" t="s">
        <v>6155</v>
      </c>
      <c r="B3097" s="1">
        <v>44936</v>
      </c>
      <c r="C3097" t="s">
        <v>6156</v>
      </c>
      <c r="D3097" t="s">
        <v>109</v>
      </c>
      <c r="E3097" t="s">
        <v>46</v>
      </c>
      <c r="F3097">
        <v>2</v>
      </c>
      <c r="G3097">
        <v>2</v>
      </c>
      <c r="H3097" s="4">
        <v>211.54</v>
      </c>
      <c r="I3097" s="4">
        <v>239.04019999999997</v>
      </c>
      <c r="J3097" s="4">
        <f t="shared" si="96"/>
        <v>32.420399999999958</v>
      </c>
      <c r="K3097" s="4">
        <f t="shared" si="97"/>
        <v>478.08039999999994</v>
      </c>
      <c r="L3097" t="s">
        <v>27</v>
      </c>
      <c r="M3097" t="s">
        <v>86</v>
      </c>
      <c r="N3097" t="s">
        <v>71</v>
      </c>
      <c r="O3097" t="s">
        <v>30</v>
      </c>
      <c r="P3097" s="5">
        <v>22.58</v>
      </c>
      <c r="Q3097">
        <v>1.3</v>
      </c>
      <c r="R3097" t="s">
        <v>23</v>
      </c>
    </row>
    <row r="3098" spans="1:18" x14ac:dyDescent="0.3">
      <c r="A3098" t="s">
        <v>9142</v>
      </c>
      <c r="B3098" s="1">
        <v>44936</v>
      </c>
      <c r="C3098" t="s">
        <v>9143</v>
      </c>
      <c r="D3098" t="s">
        <v>40</v>
      </c>
      <c r="E3098" t="s">
        <v>57</v>
      </c>
      <c r="F3098">
        <v>6</v>
      </c>
      <c r="G3098">
        <v>5</v>
      </c>
      <c r="H3098" s="4">
        <v>1495.71</v>
      </c>
      <c r="I3098" s="4">
        <v>1600.4097000000002</v>
      </c>
      <c r="J3098" s="4">
        <f t="shared" si="96"/>
        <v>477.45850000000058</v>
      </c>
      <c r="K3098" s="4">
        <f t="shared" si="97"/>
        <v>8002.0485000000008</v>
      </c>
      <c r="L3098" t="s">
        <v>51</v>
      </c>
      <c r="M3098" t="s">
        <v>21</v>
      </c>
      <c r="N3098" t="s">
        <v>71</v>
      </c>
      <c r="O3098" t="s">
        <v>53</v>
      </c>
      <c r="P3098" s="5">
        <v>46.04</v>
      </c>
      <c r="Q3098">
        <v>3.4</v>
      </c>
      <c r="R3098" t="s">
        <v>23</v>
      </c>
    </row>
    <row r="3099" spans="1:18" x14ac:dyDescent="0.3">
      <c r="A3099" t="s">
        <v>210</v>
      </c>
      <c r="B3099" s="1">
        <v>44937</v>
      </c>
      <c r="C3099" t="s">
        <v>211</v>
      </c>
      <c r="D3099" t="s">
        <v>133</v>
      </c>
      <c r="E3099" t="s">
        <v>50</v>
      </c>
      <c r="F3099">
        <v>1</v>
      </c>
      <c r="G3099">
        <v>1</v>
      </c>
      <c r="H3099" s="4">
        <v>1314.87</v>
      </c>
      <c r="I3099" s="4">
        <v>1446.357</v>
      </c>
      <c r="J3099" s="4">
        <f t="shared" si="96"/>
        <v>109.64700000000008</v>
      </c>
      <c r="K3099" s="4">
        <f t="shared" si="97"/>
        <v>1446.357</v>
      </c>
      <c r="L3099" t="s">
        <v>20</v>
      </c>
      <c r="M3099" t="s">
        <v>42</v>
      </c>
      <c r="N3099" t="s">
        <v>36</v>
      </c>
      <c r="O3099" t="s">
        <v>53</v>
      </c>
      <c r="P3099" s="5">
        <v>21.84</v>
      </c>
      <c r="Q3099">
        <v>1.1000000000000001</v>
      </c>
      <c r="R3099" t="s">
        <v>23</v>
      </c>
    </row>
    <row r="3100" spans="1:18" x14ac:dyDescent="0.3">
      <c r="A3100" t="s">
        <v>3017</v>
      </c>
      <c r="B3100" s="1">
        <v>44938</v>
      </c>
      <c r="C3100" t="s">
        <v>3018</v>
      </c>
      <c r="D3100" t="s">
        <v>130</v>
      </c>
      <c r="E3100" t="s">
        <v>82</v>
      </c>
      <c r="F3100">
        <v>10</v>
      </c>
      <c r="G3100">
        <v>8</v>
      </c>
      <c r="H3100" s="4">
        <v>1097.67</v>
      </c>
      <c r="I3100" s="4">
        <v>1152.5535000000002</v>
      </c>
      <c r="J3100" s="4">
        <f t="shared" si="96"/>
        <v>397.17800000000113</v>
      </c>
      <c r="K3100" s="4">
        <f t="shared" si="97"/>
        <v>9220.4280000000017</v>
      </c>
      <c r="L3100" t="s">
        <v>66</v>
      </c>
      <c r="M3100" t="s">
        <v>79</v>
      </c>
      <c r="N3100" t="s">
        <v>22</v>
      </c>
      <c r="O3100" t="s">
        <v>89</v>
      </c>
      <c r="P3100" s="5">
        <v>41.89</v>
      </c>
      <c r="Q3100">
        <v>2.8</v>
      </c>
      <c r="R3100" t="s">
        <v>23</v>
      </c>
    </row>
    <row r="3101" spans="1:18" x14ac:dyDescent="0.3">
      <c r="A3101" t="s">
        <v>6807</v>
      </c>
      <c r="B3101" s="1">
        <v>44938</v>
      </c>
      <c r="C3101" t="s">
        <v>6808</v>
      </c>
      <c r="D3101" t="s">
        <v>100</v>
      </c>
      <c r="E3101" t="s">
        <v>57</v>
      </c>
      <c r="F3101">
        <v>1</v>
      </c>
      <c r="G3101">
        <v>1</v>
      </c>
      <c r="H3101" s="4">
        <v>830.08</v>
      </c>
      <c r="I3101" s="4">
        <v>954.59199999999998</v>
      </c>
      <c r="J3101" s="4">
        <f t="shared" si="96"/>
        <v>82.361999999999938</v>
      </c>
      <c r="K3101" s="4">
        <f t="shared" si="97"/>
        <v>954.59199999999998</v>
      </c>
      <c r="L3101" t="s">
        <v>27</v>
      </c>
      <c r="M3101" t="s">
        <v>35</v>
      </c>
      <c r="N3101" t="s">
        <v>29</v>
      </c>
      <c r="O3101" t="s">
        <v>37</v>
      </c>
      <c r="P3101" s="5">
        <v>42.15</v>
      </c>
      <c r="Q3101">
        <v>4</v>
      </c>
      <c r="R3101" t="s">
        <v>23</v>
      </c>
    </row>
    <row r="3102" spans="1:18" x14ac:dyDescent="0.3">
      <c r="A3102" t="s">
        <v>8626</v>
      </c>
      <c r="B3102" s="1">
        <v>44938</v>
      </c>
      <c r="C3102" t="s">
        <v>8627</v>
      </c>
      <c r="D3102" t="s">
        <v>141</v>
      </c>
      <c r="E3102" t="s">
        <v>50</v>
      </c>
      <c r="F3102">
        <v>14</v>
      </c>
      <c r="G3102">
        <v>13</v>
      </c>
      <c r="H3102" s="4">
        <v>1442.82</v>
      </c>
      <c r="I3102" s="4">
        <v>1659.2429999999997</v>
      </c>
      <c r="J3102" s="4">
        <f t="shared" si="96"/>
        <v>2804.8089999999961</v>
      </c>
      <c r="K3102" s="4">
        <f t="shared" si="97"/>
        <v>21570.158999999996</v>
      </c>
      <c r="L3102" t="s">
        <v>20</v>
      </c>
      <c r="M3102" t="s">
        <v>86</v>
      </c>
      <c r="N3102" t="s">
        <v>71</v>
      </c>
      <c r="O3102" t="s">
        <v>53</v>
      </c>
      <c r="P3102" s="5">
        <v>8.69</v>
      </c>
      <c r="Q3102">
        <v>2.2999999999999998</v>
      </c>
      <c r="R3102" t="s">
        <v>23</v>
      </c>
    </row>
    <row r="3103" spans="1:18" x14ac:dyDescent="0.3">
      <c r="A3103" t="s">
        <v>9675</v>
      </c>
      <c r="B3103" s="1">
        <v>44938</v>
      </c>
      <c r="C3103" t="s">
        <v>9676</v>
      </c>
      <c r="D3103" t="s">
        <v>141</v>
      </c>
      <c r="E3103" t="s">
        <v>50</v>
      </c>
      <c r="F3103">
        <v>20</v>
      </c>
      <c r="G3103">
        <v>18</v>
      </c>
      <c r="H3103" s="4">
        <v>622.30999999999995</v>
      </c>
      <c r="I3103" s="4">
        <v>659.64859999999999</v>
      </c>
      <c r="J3103" s="4">
        <f t="shared" si="96"/>
        <v>645.9448000000026</v>
      </c>
      <c r="K3103" s="4">
        <f t="shared" si="97"/>
        <v>11873.674800000001</v>
      </c>
      <c r="L3103" t="s">
        <v>51</v>
      </c>
      <c r="M3103" t="s">
        <v>123</v>
      </c>
      <c r="N3103" t="s">
        <v>36</v>
      </c>
      <c r="O3103" t="s">
        <v>67</v>
      </c>
      <c r="P3103" s="5">
        <v>26.15</v>
      </c>
      <c r="Q3103">
        <v>2.2999999999999998</v>
      </c>
      <c r="R3103" t="s">
        <v>23</v>
      </c>
    </row>
    <row r="3104" spans="1:18" x14ac:dyDescent="0.3">
      <c r="A3104" t="s">
        <v>10555</v>
      </c>
      <c r="B3104" s="1">
        <v>44938</v>
      </c>
      <c r="C3104" t="s">
        <v>10556</v>
      </c>
      <c r="D3104" t="s">
        <v>33</v>
      </c>
      <c r="E3104" t="s">
        <v>70</v>
      </c>
      <c r="F3104">
        <v>19</v>
      </c>
      <c r="G3104">
        <v>18</v>
      </c>
      <c r="H3104" s="4">
        <v>1340.17</v>
      </c>
      <c r="I3104" s="4">
        <v>1541.1955</v>
      </c>
      <c r="J3104" s="4">
        <f t="shared" si="96"/>
        <v>3595.1989999999987</v>
      </c>
      <c r="K3104" s="4">
        <f t="shared" si="97"/>
        <v>27741.519</v>
      </c>
      <c r="L3104" t="s">
        <v>51</v>
      </c>
      <c r="M3104" t="s">
        <v>28</v>
      </c>
      <c r="N3104" t="s">
        <v>29</v>
      </c>
      <c r="O3104" t="s">
        <v>67</v>
      </c>
      <c r="P3104" s="5">
        <v>23.26</v>
      </c>
      <c r="Q3104">
        <v>3.5</v>
      </c>
      <c r="R3104" t="s">
        <v>23</v>
      </c>
    </row>
    <row r="3105" spans="1:18" x14ac:dyDescent="0.3">
      <c r="A3105" t="s">
        <v>9217</v>
      </c>
      <c r="B3105" s="1">
        <v>44939</v>
      </c>
      <c r="C3105" t="s">
        <v>9218</v>
      </c>
      <c r="D3105" t="s">
        <v>100</v>
      </c>
      <c r="E3105" t="s">
        <v>57</v>
      </c>
      <c r="F3105">
        <v>13</v>
      </c>
      <c r="G3105">
        <v>12</v>
      </c>
      <c r="H3105" s="4">
        <v>1332.35</v>
      </c>
      <c r="I3105" s="4">
        <v>1532.2024999999999</v>
      </c>
      <c r="J3105" s="4">
        <f t="shared" si="96"/>
        <v>2357.5300000000016</v>
      </c>
      <c r="K3105" s="4">
        <f t="shared" si="97"/>
        <v>18386.43</v>
      </c>
      <c r="L3105" t="s">
        <v>27</v>
      </c>
      <c r="M3105" t="s">
        <v>123</v>
      </c>
      <c r="N3105" t="s">
        <v>36</v>
      </c>
      <c r="O3105" t="s">
        <v>67</v>
      </c>
      <c r="P3105" s="5">
        <v>40.700000000000003</v>
      </c>
      <c r="Q3105">
        <v>2.1</v>
      </c>
      <c r="R3105" t="s">
        <v>23</v>
      </c>
    </row>
    <row r="3106" spans="1:18" x14ac:dyDescent="0.3">
      <c r="A3106" t="s">
        <v>206</v>
      </c>
      <c r="B3106" s="1">
        <v>44940</v>
      </c>
      <c r="C3106" t="s">
        <v>207</v>
      </c>
      <c r="D3106" t="s">
        <v>141</v>
      </c>
      <c r="E3106" t="s">
        <v>50</v>
      </c>
      <c r="F3106">
        <v>7</v>
      </c>
      <c r="G3106">
        <v>6</v>
      </c>
      <c r="H3106" s="4">
        <v>656.85</v>
      </c>
      <c r="I3106" s="4">
        <v>689.69250000000011</v>
      </c>
      <c r="J3106" s="4">
        <f t="shared" si="96"/>
        <v>150.28500000000028</v>
      </c>
      <c r="K3106" s="4">
        <f t="shared" si="97"/>
        <v>4138.1550000000007</v>
      </c>
      <c r="L3106" t="s">
        <v>47</v>
      </c>
      <c r="M3106" t="s">
        <v>86</v>
      </c>
      <c r="N3106" t="s">
        <v>22</v>
      </c>
      <c r="O3106" t="s">
        <v>53</v>
      </c>
      <c r="P3106" s="5">
        <v>46.77</v>
      </c>
      <c r="Q3106">
        <v>3.1</v>
      </c>
      <c r="R3106" t="s">
        <v>23</v>
      </c>
    </row>
    <row r="3107" spans="1:18" x14ac:dyDescent="0.3">
      <c r="A3107" t="s">
        <v>8378</v>
      </c>
      <c r="B3107" s="1">
        <v>44940</v>
      </c>
      <c r="C3107" t="s">
        <v>8379</v>
      </c>
      <c r="D3107" t="s">
        <v>77</v>
      </c>
      <c r="E3107" t="s">
        <v>82</v>
      </c>
      <c r="F3107">
        <v>6</v>
      </c>
      <c r="G3107">
        <v>6</v>
      </c>
      <c r="H3107" s="4">
        <v>385.3</v>
      </c>
      <c r="I3107" s="4">
        <v>431.53600000000006</v>
      </c>
      <c r="J3107" s="4">
        <f t="shared" si="96"/>
        <v>263.37600000000015</v>
      </c>
      <c r="K3107" s="4">
        <f t="shared" si="97"/>
        <v>2589.2160000000003</v>
      </c>
      <c r="L3107" t="s">
        <v>27</v>
      </c>
      <c r="M3107" t="s">
        <v>86</v>
      </c>
      <c r="N3107" t="s">
        <v>71</v>
      </c>
      <c r="O3107" t="s">
        <v>89</v>
      </c>
      <c r="P3107" s="5">
        <v>14.04</v>
      </c>
      <c r="Q3107">
        <v>2.1</v>
      </c>
      <c r="R3107" t="s">
        <v>23</v>
      </c>
    </row>
    <row r="3108" spans="1:18" x14ac:dyDescent="0.3">
      <c r="A3108" t="s">
        <v>8844</v>
      </c>
      <c r="B3108" s="1">
        <v>44941</v>
      </c>
      <c r="C3108" t="s">
        <v>8845</v>
      </c>
      <c r="D3108" t="s">
        <v>133</v>
      </c>
      <c r="E3108" t="s">
        <v>50</v>
      </c>
      <c r="F3108">
        <v>1</v>
      </c>
      <c r="G3108">
        <v>1</v>
      </c>
      <c r="H3108" s="4">
        <v>373.8</v>
      </c>
      <c r="I3108" s="4">
        <v>399.96600000000001</v>
      </c>
      <c r="J3108" s="4">
        <f t="shared" si="96"/>
        <v>18.435999999999996</v>
      </c>
      <c r="K3108" s="4">
        <f t="shared" si="97"/>
        <v>399.96600000000001</v>
      </c>
      <c r="L3108" t="s">
        <v>51</v>
      </c>
      <c r="M3108" t="s">
        <v>42</v>
      </c>
      <c r="N3108" t="s">
        <v>22</v>
      </c>
      <c r="O3108" t="s">
        <v>53</v>
      </c>
      <c r="P3108" s="5">
        <v>7.73</v>
      </c>
      <c r="Q3108">
        <v>2.4</v>
      </c>
      <c r="R3108" t="s">
        <v>23</v>
      </c>
    </row>
    <row r="3109" spans="1:18" x14ac:dyDescent="0.3">
      <c r="A3109" t="s">
        <v>1414</v>
      </c>
      <c r="B3109" s="1">
        <v>44942</v>
      </c>
      <c r="C3109" t="s">
        <v>1415</v>
      </c>
      <c r="D3109" t="s">
        <v>40</v>
      </c>
      <c r="E3109" t="s">
        <v>57</v>
      </c>
      <c r="F3109">
        <v>17</v>
      </c>
      <c r="G3109">
        <v>17</v>
      </c>
      <c r="H3109" s="4">
        <v>848.58</v>
      </c>
      <c r="I3109" s="4">
        <v>941.92380000000014</v>
      </c>
      <c r="J3109" s="4">
        <f t="shared" si="96"/>
        <v>1555.1146000000022</v>
      </c>
      <c r="K3109" s="4">
        <f t="shared" si="97"/>
        <v>16012.704600000003</v>
      </c>
      <c r="L3109" t="s">
        <v>27</v>
      </c>
      <c r="M3109" t="s">
        <v>21</v>
      </c>
      <c r="N3109" t="s">
        <v>71</v>
      </c>
      <c r="O3109" t="s">
        <v>37</v>
      </c>
      <c r="P3109" s="5">
        <v>31.73</v>
      </c>
      <c r="Q3109">
        <v>4.3</v>
      </c>
      <c r="R3109" t="s">
        <v>23</v>
      </c>
    </row>
    <row r="3110" spans="1:18" x14ac:dyDescent="0.3">
      <c r="A3110" t="s">
        <v>3582</v>
      </c>
      <c r="B3110" s="1">
        <v>44942</v>
      </c>
      <c r="C3110" t="s">
        <v>3583</v>
      </c>
      <c r="D3110" t="s">
        <v>40</v>
      </c>
      <c r="E3110" t="s">
        <v>57</v>
      </c>
      <c r="F3110">
        <v>8</v>
      </c>
      <c r="G3110">
        <v>7</v>
      </c>
      <c r="H3110" s="4">
        <v>420.92</v>
      </c>
      <c r="I3110" s="4">
        <v>484.05799999999999</v>
      </c>
      <c r="J3110" s="4">
        <f t="shared" si="96"/>
        <v>398.62599999999986</v>
      </c>
      <c r="K3110" s="4">
        <f t="shared" si="97"/>
        <v>3388.4059999999999</v>
      </c>
      <c r="L3110" t="s">
        <v>27</v>
      </c>
      <c r="M3110" t="s">
        <v>28</v>
      </c>
      <c r="N3110" t="s">
        <v>22</v>
      </c>
      <c r="O3110" t="s">
        <v>30</v>
      </c>
      <c r="P3110" s="5">
        <v>43.34</v>
      </c>
      <c r="Q3110">
        <v>1.2</v>
      </c>
      <c r="R3110" t="s">
        <v>23</v>
      </c>
    </row>
    <row r="3111" spans="1:18" x14ac:dyDescent="0.3">
      <c r="A3111" t="s">
        <v>6212</v>
      </c>
      <c r="B3111" s="1">
        <v>44942</v>
      </c>
      <c r="C3111" t="s">
        <v>6213</v>
      </c>
      <c r="D3111" t="s">
        <v>77</v>
      </c>
      <c r="E3111" t="s">
        <v>82</v>
      </c>
      <c r="F3111">
        <v>13</v>
      </c>
      <c r="G3111">
        <v>13</v>
      </c>
      <c r="H3111" s="4">
        <v>57.37</v>
      </c>
      <c r="I3111" s="4">
        <v>65.401800000000009</v>
      </c>
      <c r="J3111" s="4">
        <f t="shared" si="96"/>
        <v>82.643400000000142</v>
      </c>
      <c r="K3111" s="4">
        <f t="shared" si="97"/>
        <v>850.22340000000008</v>
      </c>
      <c r="L3111" t="s">
        <v>27</v>
      </c>
      <c r="M3111" t="s">
        <v>21</v>
      </c>
      <c r="N3111" t="s">
        <v>22</v>
      </c>
      <c r="O3111" t="s">
        <v>30</v>
      </c>
      <c r="P3111" s="5">
        <v>21.77</v>
      </c>
      <c r="Q3111">
        <v>3.1</v>
      </c>
      <c r="R3111" t="s">
        <v>23</v>
      </c>
    </row>
    <row r="3112" spans="1:18" x14ac:dyDescent="0.3">
      <c r="A3112" t="s">
        <v>8665</v>
      </c>
      <c r="B3112" s="1">
        <v>44942</v>
      </c>
      <c r="C3112" t="s">
        <v>8666</v>
      </c>
      <c r="D3112" t="s">
        <v>85</v>
      </c>
      <c r="E3112" t="s">
        <v>82</v>
      </c>
      <c r="F3112">
        <v>4</v>
      </c>
      <c r="G3112">
        <v>4</v>
      </c>
      <c r="H3112" s="4">
        <v>230.34</v>
      </c>
      <c r="I3112" s="4">
        <v>260.2842</v>
      </c>
      <c r="J3112" s="4">
        <f t="shared" si="96"/>
        <v>116.19679999999998</v>
      </c>
      <c r="K3112" s="4">
        <f t="shared" si="97"/>
        <v>1041.1368</v>
      </c>
      <c r="L3112" t="s">
        <v>66</v>
      </c>
      <c r="M3112" t="s">
        <v>123</v>
      </c>
      <c r="N3112" t="s">
        <v>71</v>
      </c>
      <c r="O3112" t="s">
        <v>89</v>
      </c>
      <c r="P3112" s="5">
        <v>3.58</v>
      </c>
      <c r="Q3112">
        <v>1</v>
      </c>
      <c r="R3112" t="s">
        <v>23</v>
      </c>
    </row>
    <row r="3113" spans="1:18" x14ac:dyDescent="0.3">
      <c r="A3113" t="s">
        <v>597</v>
      </c>
      <c r="B3113" s="1">
        <v>44943</v>
      </c>
      <c r="C3113" t="s">
        <v>598</v>
      </c>
      <c r="D3113" t="s">
        <v>33</v>
      </c>
      <c r="E3113" t="s">
        <v>70</v>
      </c>
      <c r="F3113">
        <v>18</v>
      </c>
      <c r="G3113">
        <v>15</v>
      </c>
      <c r="H3113" s="4">
        <v>594.75</v>
      </c>
      <c r="I3113" s="4">
        <v>672.06749999999988</v>
      </c>
      <c r="J3113" s="4">
        <f t="shared" si="96"/>
        <v>1141.8224999999989</v>
      </c>
      <c r="K3113" s="4">
        <f t="shared" si="97"/>
        <v>10081.012499999999</v>
      </c>
      <c r="L3113" t="s">
        <v>66</v>
      </c>
      <c r="M3113" t="s">
        <v>21</v>
      </c>
      <c r="N3113" t="s">
        <v>36</v>
      </c>
      <c r="O3113" t="s">
        <v>37</v>
      </c>
      <c r="P3113" s="5">
        <v>17.940000000000001</v>
      </c>
      <c r="Q3113">
        <v>2.6</v>
      </c>
      <c r="R3113" t="s">
        <v>23</v>
      </c>
    </row>
    <row r="3114" spans="1:18" x14ac:dyDescent="0.3">
      <c r="A3114" t="s">
        <v>2471</v>
      </c>
      <c r="B3114" s="1">
        <v>44943</v>
      </c>
      <c r="C3114" t="s">
        <v>2472</v>
      </c>
      <c r="D3114" t="s">
        <v>33</v>
      </c>
      <c r="E3114" t="s">
        <v>70</v>
      </c>
      <c r="F3114">
        <v>10</v>
      </c>
      <c r="G3114">
        <v>10</v>
      </c>
      <c r="H3114" s="4">
        <v>1035.4000000000001</v>
      </c>
      <c r="I3114" s="4">
        <v>1118.2320000000002</v>
      </c>
      <c r="J3114" s="4">
        <f t="shared" si="96"/>
        <v>792.06000000000154</v>
      </c>
      <c r="K3114" s="4">
        <f t="shared" si="97"/>
        <v>11182.320000000002</v>
      </c>
      <c r="L3114" t="s">
        <v>66</v>
      </c>
      <c r="M3114" t="s">
        <v>28</v>
      </c>
      <c r="N3114" t="s">
        <v>71</v>
      </c>
      <c r="O3114" t="s">
        <v>30</v>
      </c>
      <c r="P3114" s="5">
        <v>36.26</v>
      </c>
      <c r="Q3114">
        <v>3.3</v>
      </c>
      <c r="R3114" t="s">
        <v>23</v>
      </c>
    </row>
    <row r="3115" spans="1:18" x14ac:dyDescent="0.3">
      <c r="A3115" t="s">
        <v>3213</v>
      </c>
      <c r="B3115" s="1">
        <v>44946</v>
      </c>
      <c r="C3115" t="s">
        <v>3214</v>
      </c>
      <c r="D3115" t="s">
        <v>65</v>
      </c>
      <c r="E3115" t="s">
        <v>82</v>
      </c>
      <c r="F3115">
        <v>1</v>
      </c>
      <c r="G3115">
        <v>1</v>
      </c>
      <c r="H3115" s="4">
        <v>28.82</v>
      </c>
      <c r="I3115" s="4">
        <v>31.702000000000002</v>
      </c>
      <c r="J3115" s="4">
        <f t="shared" si="96"/>
        <v>-11.677999999999999</v>
      </c>
      <c r="K3115" s="4">
        <f t="shared" si="97"/>
        <v>31.702000000000002</v>
      </c>
      <c r="L3115" t="s">
        <v>66</v>
      </c>
      <c r="M3115" t="s">
        <v>28</v>
      </c>
      <c r="N3115" t="s">
        <v>22</v>
      </c>
      <c r="O3115" t="s">
        <v>37</v>
      </c>
      <c r="P3115" s="5">
        <v>14.56</v>
      </c>
      <c r="Q3115">
        <v>2.7</v>
      </c>
      <c r="R3115" t="s">
        <v>23</v>
      </c>
    </row>
    <row r="3116" spans="1:18" x14ac:dyDescent="0.3">
      <c r="A3116" t="s">
        <v>3953</v>
      </c>
      <c r="B3116" s="1">
        <v>44946</v>
      </c>
      <c r="C3116" t="s">
        <v>3954</v>
      </c>
      <c r="D3116" t="s">
        <v>94</v>
      </c>
      <c r="E3116" t="s">
        <v>50</v>
      </c>
      <c r="F3116">
        <v>17</v>
      </c>
      <c r="G3116">
        <v>17</v>
      </c>
      <c r="H3116" s="4">
        <v>1114.99</v>
      </c>
      <c r="I3116" s="4">
        <v>1248.7888</v>
      </c>
      <c r="J3116" s="4">
        <f t="shared" si="96"/>
        <v>2271.0195999999974</v>
      </c>
      <c r="K3116" s="4">
        <f t="shared" si="97"/>
        <v>21229.409599999999</v>
      </c>
      <c r="L3116" t="s">
        <v>66</v>
      </c>
      <c r="M3116" t="s">
        <v>123</v>
      </c>
      <c r="N3116" t="s">
        <v>29</v>
      </c>
      <c r="O3116" t="s">
        <v>30</v>
      </c>
      <c r="P3116" s="5">
        <v>3.56</v>
      </c>
      <c r="Q3116">
        <v>3.7</v>
      </c>
      <c r="R3116" t="s">
        <v>23</v>
      </c>
    </row>
    <row r="3117" spans="1:18" x14ac:dyDescent="0.3">
      <c r="A3117" t="s">
        <v>7423</v>
      </c>
      <c r="B3117" s="1">
        <v>44946</v>
      </c>
      <c r="C3117" t="s">
        <v>7424</v>
      </c>
      <c r="D3117" t="s">
        <v>109</v>
      </c>
      <c r="E3117" t="s">
        <v>46</v>
      </c>
      <c r="F3117">
        <v>11</v>
      </c>
      <c r="G3117">
        <v>11</v>
      </c>
      <c r="H3117" s="4">
        <v>468.45</v>
      </c>
      <c r="I3117" s="4">
        <v>515.29500000000007</v>
      </c>
      <c r="J3117" s="4">
        <f t="shared" si="96"/>
        <v>470.42500000000098</v>
      </c>
      <c r="K3117" s="4">
        <f t="shared" si="97"/>
        <v>5668.2450000000008</v>
      </c>
      <c r="L3117" t="s">
        <v>66</v>
      </c>
      <c r="M3117" t="s">
        <v>79</v>
      </c>
      <c r="N3117" t="s">
        <v>71</v>
      </c>
      <c r="O3117" t="s">
        <v>53</v>
      </c>
      <c r="P3117" s="5">
        <v>44.87</v>
      </c>
      <c r="Q3117">
        <v>3.6</v>
      </c>
      <c r="R3117" t="s">
        <v>23</v>
      </c>
    </row>
    <row r="3118" spans="1:18" x14ac:dyDescent="0.3">
      <c r="A3118" t="s">
        <v>8678</v>
      </c>
      <c r="B3118" s="1">
        <v>44946</v>
      </c>
      <c r="C3118" t="s">
        <v>8679</v>
      </c>
      <c r="D3118" t="s">
        <v>45</v>
      </c>
      <c r="E3118" t="s">
        <v>46</v>
      </c>
      <c r="F3118">
        <v>20</v>
      </c>
      <c r="G3118">
        <v>16</v>
      </c>
      <c r="H3118" s="4">
        <v>406.64</v>
      </c>
      <c r="I3118" s="4">
        <v>439.1712</v>
      </c>
      <c r="J3118" s="4">
        <f t="shared" si="96"/>
        <v>506.34920000000022</v>
      </c>
      <c r="K3118" s="4">
        <f t="shared" si="97"/>
        <v>7026.7392</v>
      </c>
      <c r="L3118" t="s">
        <v>27</v>
      </c>
      <c r="M3118" t="s">
        <v>35</v>
      </c>
      <c r="N3118" t="s">
        <v>22</v>
      </c>
      <c r="O3118" t="s">
        <v>67</v>
      </c>
      <c r="P3118" s="5">
        <v>14.15</v>
      </c>
      <c r="Q3118">
        <v>2.5</v>
      </c>
      <c r="R3118" t="s">
        <v>23</v>
      </c>
    </row>
    <row r="3119" spans="1:18" x14ac:dyDescent="0.3">
      <c r="A3119" t="s">
        <v>170</v>
      </c>
      <c r="B3119" s="1">
        <v>44947</v>
      </c>
      <c r="C3119" t="s">
        <v>171</v>
      </c>
      <c r="D3119" t="s">
        <v>85</v>
      </c>
      <c r="E3119" t="s">
        <v>82</v>
      </c>
      <c r="F3119">
        <v>7</v>
      </c>
      <c r="G3119">
        <v>7</v>
      </c>
      <c r="H3119" s="4">
        <v>388.37</v>
      </c>
      <c r="I3119" s="4">
        <v>419.43960000000004</v>
      </c>
      <c r="J3119" s="4">
        <f t="shared" si="96"/>
        <v>182.10720000000003</v>
      </c>
      <c r="K3119" s="4">
        <f t="shared" si="97"/>
        <v>2936.0772000000002</v>
      </c>
      <c r="L3119" t="s">
        <v>66</v>
      </c>
      <c r="M3119" t="s">
        <v>86</v>
      </c>
      <c r="N3119" t="s">
        <v>36</v>
      </c>
      <c r="O3119" t="s">
        <v>37</v>
      </c>
      <c r="P3119" s="5">
        <v>35.380000000000003</v>
      </c>
      <c r="Q3119">
        <v>4.3</v>
      </c>
      <c r="R3119" t="s">
        <v>23</v>
      </c>
    </row>
    <row r="3120" spans="1:18" x14ac:dyDescent="0.3">
      <c r="A3120" t="s">
        <v>2391</v>
      </c>
      <c r="B3120" s="1">
        <v>44947</v>
      </c>
      <c r="C3120" t="s">
        <v>2392</v>
      </c>
      <c r="D3120" t="s">
        <v>130</v>
      </c>
      <c r="E3120" t="s">
        <v>82</v>
      </c>
      <c r="F3120">
        <v>1</v>
      </c>
      <c r="G3120">
        <v>1</v>
      </c>
      <c r="H3120" s="4">
        <v>1130.3900000000001</v>
      </c>
      <c r="I3120" s="4">
        <v>1209.5173000000002</v>
      </c>
      <c r="J3120" s="4">
        <f t="shared" si="96"/>
        <v>37.377300000000105</v>
      </c>
      <c r="K3120" s="4">
        <f t="shared" si="97"/>
        <v>1209.5173000000002</v>
      </c>
      <c r="L3120" t="s">
        <v>20</v>
      </c>
      <c r="M3120" t="s">
        <v>123</v>
      </c>
      <c r="N3120" t="s">
        <v>36</v>
      </c>
      <c r="O3120" t="s">
        <v>37</v>
      </c>
      <c r="P3120" s="5">
        <v>41.75</v>
      </c>
      <c r="Q3120">
        <v>1.9</v>
      </c>
      <c r="R3120" t="s">
        <v>23</v>
      </c>
    </row>
    <row r="3121" spans="1:18" x14ac:dyDescent="0.3">
      <c r="A3121" t="s">
        <v>7405</v>
      </c>
      <c r="B3121" s="1">
        <v>44947</v>
      </c>
      <c r="C3121" t="s">
        <v>7406</v>
      </c>
      <c r="D3121" t="s">
        <v>85</v>
      </c>
      <c r="E3121" t="s">
        <v>82</v>
      </c>
      <c r="F3121">
        <v>2</v>
      </c>
      <c r="G3121">
        <v>2</v>
      </c>
      <c r="H3121" s="4">
        <v>311.85000000000002</v>
      </c>
      <c r="I3121" s="4">
        <v>330.56100000000004</v>
      </c>
      <c r="J3121" s="4">
        <f t="shared" si="96"/>
        <v>1.5420000000000229</v>
      </c>
      <c r="K3121" s="4">
        <f t="shared" si="97"/>
        <v>661.12200000000007</v>
      </c>
      <c r="L3121" t="s">
        <v>66</v>
      </c>
      <c r="M3121" t="s">
        <v>86</v>
      </c>
      <c r="N3121" t="s">
        <v>22</v>
      </c>
      <c r="O3121" t="s">
        <v>53</v>
      </c>
      <c r="P3121" s="5">
        <v>35.880000000000003</v>
      </c>
      <c r="Q3121">
        <v>1.9</v>
      </c>
      <c r="R3121" t="s">
        <v>23</v>
      </c>
    </row>
    <row r="3122" spans="1:18" x14ac:dyDescent="0.3">
      <c r="A3122" t="s">
        <v>2972</v>
      </c>
      <c r="B3122" s="1">
        <v>44948</v>
      </c>
      <c r="C3122" t="s">
        <v>2973</v>
      </c>
      <c r="D3122" t="s">
        <v>61</v>
      </c>
      <c r="E3122" t="s">
        <v>70</v>
      </c>
      <c r="F3122">
        <v>3</v>
      </c>
      <c r="G3122">
        <v>3</v>
      </c>
      <c r="H3122" s="4">
        <v>307.85000000000002</v>
      </c>
      <c r="I3122" s="4">
        <v>354.02749999999997</v>
      </c>
      <c r="J3122" s="4">
        <f t="shared" si="96"/>
        <v>103.97249999999991</v>
      </c>
      <c r="K3122" s="4">
        <f t="shared" si="97"/>
        <v>1062.0825</v>
      </c>
      <c r="L3122" t="s">
        <v>51</v>
      </c>
      <c r="M3122" t="s">
        <v>42</v>
      </c>
      <c r="N3122" t="s">
        <v>36</v>
      </c>
      <c r="O3122" t="s">
        <v>30</v>
      </c>
      <c r="P3122" s="5">
        <v>34.56</v>
      </c>
      <c r="Q3122">
        <v>4.5</v>
      </c>
      <c r="R3122" t="s">
        <v>23</v>
      </c>
    </row>
    <row r="3123" spans="1:18" x14ac:dyDescent="0.3">
      <c r="A3123" t="s">
        <v>4463</v>
      </c>
      <c r="B3123" s="1">
        <v>44948</v>
      </c>
      <c r="C3123" t="s">
        <v>4464</v>
      </c>
      <c r="D3123" t="s">
        <v>116</v>
      </c>
      <c r="E3123" t="s">
        <v>50</v>
      </c>
      <c r="F3123">
        <v>4</v>
      </c>
      <c r="G3123">
        <v>4</v>
      </c>
      <c r="H3123" s="4">
        <v>86.77</v>
      </c>
      <c r="I3123" s="4">
        <v>92.843900000000005</v>
      </c>
      <c r="J3123" s="4">
        <f t="shared" si="96"/>
        <v>14.775600000000036</v>
      </c>
      <c r="K3123" s="4">
        <f t="shared" si="97"/>
        <v>371.37560000000002</v>
      </c>
      <c r="L3123" t="s">
        <v>66</v>
      </c>
      <c r="M3123" t="s">
        <v>86</v>
      </c>
      <c r="N3123" t="s">
        <v>36</v>
      </c>
      <c r="O3123" t="s">
        <v>67</v>
      </c>
      <c r="P3123" s="5">
        <v>9.52</v>
      </c>
      <c r="Q3123">
        <v>3.4</v>
      </c>
      <c r="R3123" t="s">
        <v>23</v>
      </c>
    </row>
    <row r="3124" spans="1:18" x14ac:dyDescent="0.3">
      <c r="A3124" t="s">
        <v>5866</v>
      </c>
      <c r="B3124" s="1">
        <v>44948</v>
      </c>
      <c r="C3124" t="s">
        <v>5867</v>
      </c>
      <c r="D3124" t="s">
        <v>40</v>
      </c>
      <c r="E3124" t="s">
        <v>57</v>
      </c>
      <c r="F3124">
        <v>14</v>
      </c>
      <c r="G3124">
        <v>11</v>
      </c>
      <c r="H3124" s="4">
        <v>1237.55</v>
      </c>
      <c r="I3124" s="4">
        <v>1311.8030000000001</v>
      </c>
      <c r="J3124" s="4">
        <f t="shared" si="96"/>
        <v>766.80300000000125</v>
      </c>
      <c r="K3124" s="4">
        <f t="shared" si="97"/>
        <v>14429.833000000001</v>
      </c>
      <c r="L3124" t="s">
        <v>66</v>
      </c>
      <c r="M3124" t="s">
        <v>42</v>
      </c>
      <c r="N3124" t="s">
        <v>36</v>
      </c>
      <c r="O3124" t="s">
        <v>53</v>
      </c>
      <c r="P3124" s="5">
        <v>49.98</v>
      </c>
      <c r="Q3124">
        <v>3.7</v>
      </c>
      <c r="R3124" t="s">
        <v>23</v>
      </c>
    </row>
    <row r="3125" spans="1:18" x14ac:dyDescent="0.3">
      <c r="A3125" t="s">
        <v>8705</v>
      </c>
      <c r="B3125" s="1">
        <v>44948</v>
      </c>
      <c r="C3125" t="s">
        <v>8706</v>
      </c>
      <c r="D3125" t="s">
        <v>85</v>
      </c>
      <c r="E3125" t="s">
        <v>82</v>
      </c>
      <c r="F3125">
        <v>2</v>
      </c>
      <c r="G3125">
        <v>2</v>
      </c>
      <c r="H3125" s="4">
        <v>449.11</v>
      </c>
      <c r="I3125" s="4">
        <v>511.98540000000008</v>
      </c>
      <c r="J3125" s="4">
        <f t="shared" si="96"/>
        <v>75.77080000000015</v>
      </c>
      <c r="K3125" s="4">
        <f t="shared" si="97"/>
        <v>1023.9708000000002</v>
      </c>
      <c r="L3125" t="s">
        <v>66</v>
      </c>
      <c r="M3125" t="s">
        <v>21</v>
      </c>
      <c r="N3125" t="s">
        <v>29</v>
      </c>
      <c r="O3125" t="s">
        <v>37</v>
      </c>
      <c r="P3125" s="5">
        <v>49.98</v>
      </c>
      <c r="Q3125">
        <v>2.8</v>
      </c>
      <c r="R3125" t="s">
        <v>23</v>
      </c>
    </row>
    <row r="3126" spans="1:18" x14ac:dyDescent="0.3">
      <c r="A3126" t="s">
        <v>9771</v>
      </c>
      <c r="B3126" s="1">
        <v>44950</v>
      </c>
      <c r="C3126" t="s">
        <v>9772</v>
      </c>
      <c r="D3126" t="s">
        <v>33</v>
      </c>
      <c r="E3126" t="s">
        <v>70</v>
      </c>
      <c r="F3126">
        <v>12</v>
      </c>
      <c r="G3126">
        <v>11</v>
      </c>
      <c r="H3126" s="4">
        <v>925.39</v>
      </c>
      <c r="I3126" s="4">
        <v>999.4212</v>
      </c>
      <c r="J3126" s="4">
        <f t="shared" si="96"/>
        <v>785.61320000000114</v>
      </c>
      <c r="K3126" s="4">
        <f t="shared" si="97"/>
        <v>10993.6332</v>
      </c>
      <c r="L3126" t="s">
        <v>27</v>
      </c>
      <c r="M3126" t="s">
        <v>42</v>
      </c>
      <c r="N3126" t="s">
        <v>71</v>
      </c>
      <c r="O3126" t="s">
        <v>89</v>
      </c>
      <c r="P3126" s="5">
        <v>28.73</v>
      </c>
      <c r="Q3126">
        <v>3.8</v>
      </c>
      <c r="R3126" t="s">
        <v>23</v>
      </c>
    </row>
    <row r="3127" spans="1:18" x14ac:dyDescent="0.3">
      <c r="A3127" t="s">
        <v>2916</v>
      </c>
      <c r="B3127" s="1">
        <v>44951</v>
      </c>
      <c r="C3127" t="s">
        <v>2917</v>
      </c>
      <c r="D3127" t="s">
        <v>94</v>
      </c>
      <c r="E3127" t="s">
        <v>50</v>
      </c>
      <c r="F3127">
        <v>19</v>
      </c>
      <c r="G3127">
        <v>16</v>
      </c>
      <c r="H3127" s="4">
        <v>1244.72</v>
      </c>
      <c r="I3127" s="4">
        <v>1394.0864000000001</v>
      </c>
      <c r="J3127" s="4">
        <f t="shared" si="96"/>
        <v>2385.182400000002</v>
      </c>
      <c r="K3127" s="4">
        <f t="shared" si="97"/>
        <v>22305.382400000002</v>
      </c>
      <c r="L3127" t="s">
        <v>27</v>
      </c>
      <c r="M3127" t="s">
        <v>35</v>
      </c>
      <c r="N3127" t="s">
        <v>29</v>
      </c>
      <c r="O3127" t="s">
        <v>30</v>
      </c>
      <c r="P3127" s="5">
        <v>4.68</v>
      </c>
      <c r="Q3127">
        <v>2.5</v>
      </c>
      <c r="R3127" t="s">
        <v>23</v>
      </c>
    </row>
    <row r="3128" spans="1:18" x14ac:dyDescent="0.3">
      <c r="A3128" t="s">
        <v>232</v>
      </c>
      <c r="B3128" s="1">
        <v>44952</v>
      </c>
      <c r="C3128" t="s">
        <v>233</v>
      </c>
      <c r="D3128" t="s">
        <v>65</v>
      </c>
      <c r="E3128" t="s">
        <v>82</v>
      </c>
      <c r="F3128">
        <v>3</v>
      </c>
      <c r="G3128">
        <v>3</v>
      </c>
      <c r="H3128" s="4">
        <v>457.06</v>
      </c>
      <c r="I3128" s="4">
        <v>502.76600000000002</v>
      </c>
      <c r="J3128" s="4">
        <f t="shared" si="96"/>
        <v>116.87799999999994</v>
      </c>
      <c r="K3128" s="4">
        <f t="shared" si="97"/>
        <v>1508.298</v>
      </c>
      <c r="L3128" t="s">
        <v>51</v>
      </c>
      <c r="M3128" t="s">
        <v>79</v>
      </c>
      <c r="N3128" t="s">
        <v>71</v>
      </c>
      <c r="O3128" t="s">
        <v>53</v>
      </c>
      <c r="P3128" s="5">
        <v>20.239999999999998</v>
      </c>
      <c r="Q3128">
        <v>3.5</v>
      </c>
      <c r="R3128" t="s">
        <v>23</v>
      </c>
    </row>
    <row r="3129" spans="1:18" x14ac:dyDescent="0.3">
      <c r="A3129" t="s">
        <v>6240</v>
      </c>
      <c r="B3129" s="1">
        <v>44954</v>
      </c>
      <c r="C3129" t="s">
        <v>6241</v>
      </c>
      <c r="D3129" t="s">
        <v>33</v>
      </c>
      <c r="E3129" t="s">
        <v>70</v>
      </c>
      <c r="F3129">
        <v>2</v>
      </c>
      <c r="G3129">
        <v>2</v>
      </c>
      <c r="H3129" s="4">
        <v>928.81</v>
      </c>
      <c r="I3129" s="4">
        <v>1003.1148000000001</v>
      </c>
      <c r="J3129" s="4">
        <f t="shared" si="96"/>
        <v>106.77960000000023</v>
      </c>
      <c r="K3129" s="4">
        <f t="shared" si="97"/>
        <v>2006.2296000000001</v>
      </c>
      <c r="L3129" t="s">
        <v>51</v>
      </c>
      <c r="M3129" t="s">
        <v>42</v>
      </c>
      <c r="N3129" t="s">
        <v>71</v>
      </c>
      <c r="O3129" t="s">
        <v>37</v>
      </c>
      <c r="P3129" s="5">
        <v>41.83</v>
      </c>
      <c r="Q3129">
        <v>1.3</v>
      </c>
      <c r="R3129" t="s">
        <v>23</v>
      </c>
    </row>
    <row r="3130" spans="1:18" x14ac:dyDescent="0.3">
      <c r="A3130" t="s">
        <v>2238</v>
      </c>
      <c r="B3130" s="1">
        <v>44955</v>
      </c>
      <c r="C3130" t="s">
        <v>2239</v>
      </c>
      <c r="D3130" t="s">
        <v>100</v>
      </c>
      <c r="E3130" t="s">
        <v>57</v>
      </c>
      <c r="F3130">
        <v>18</v>
      </c>
      <c r="G3130">
        <v>16</v>
      </c>
      <c r="H3130" s="4">
        <v>288.31</v>
      </c>
      <c r="I3130" s="4">
        <v>322.90720000000005</v>
      </c>
      <c r="J3130" s="4">
        <f t="shared" si="96"/>
        <v>532.20520000000067</v>
      </c>
      <c r="K3130" s="4">
        <f t="shared" si="97"/>
        <v>5166.5152000000007</v>
      </c>
      <c r="L3130" t="s">
        <v>27</v>
      </c>
      <c r="M3130" t="s">
        <v>28</v>
      </c>
      <c r="N3130" t="s">
        <v>71</v>
      </c>
      <c r="O3130" t="s">
        <v>30</v>
      </c>
      <c r="P3130" s="5">
        <v>21.35</v>
      </c>
      <c r="Q3130">
        <v>4.8</v>
      </c>
      <c r="R3130" t="s">
        <v>23</v>
      </c>
    </row>
    <row r="3131" spans="1:18" x14ac:dyDescent="0.3">
      <c r="A3131" t="s">
        <v>4199</v>
      </c>
      <c r="B3131" s="1">
        <v>44955</v>
      </c>
      <c r="C3131" t="s">
        <v>4200</v>
      </c>
      <c r="D3131" t="s">
        <v>109</v>
      </c>
      <c r="E3131" t="s">
        <v>46</v>
      </c>
      <c r="F3131">
        <v>18</v>
      </c>
      <c r="G3131">
        <v>15</v>
      </c>
      <c r="H3131" s="4">
        <v>1387.87</v>
      </c>
      <c r="I3131" s="4">
        <v>1554.4144000000001</v>
      </c>
      <c r="J3131" s="4">
        <f t="shared" si="96"/>
        <v>2463.6360000000009</v>
      </c>
      <c r="K3131" s="4">
        <f t="shared" si="97"/>
        <v>23316.216</v>
      </c>
      <c r="L3131" t="s">
        <v>51</v>
      </c>
      <c r="M3131" t="s">
        <v>21</v>
      </c>
      <c r="N3131" t="s">
        <v>71</v>
      </c>
      <c r="O3131" t="s">
        <v>30</v>
      </c>
      <c r="P3131" s="5">
        <v>34.53</v>
      </c>
      <c r="Q3131">
        <v>1.5</v>
      </c>
      <c r="R3131" t="s">
        <v>23</v>
      </c>
    </row>
    <row r="3132" spans="1:18" x14ac:dyDescent="0.3">
      <c r="A3132" t="s">
        <v>10690</v>
      </c>
      <c r="B3132" s="1">
        <v>44955</v>
      </c>
      <c r="C3132" t="s">
        <v>10691</v>
      </c>
      <c r="D3132" t="s">
        <v>40</v>
      </c>
      <c r="E3132" t="s">
        <v>57</v>
      </c>
      <c r="F3132">
        <v>6</v>
      </c>
      <c r="G3132">
        <v>5</v>
      </c>
      <c r="H3132" s="4">
        <v>766.49</v>
      </c>
      <c r="I3132" s="4">
        <v>873.79860000000008</v>
      </c>
      <c r="J3132" s="4">
        <f t="shared" si="96"/>
        <v>493.92300000000057</v>
      </c>
      <c r="K3132" s="4">
        <f t="shared" si="97"/>
        <v>4368.9930000000004</v>
      </c>
      <c r="L3132" t="s">
        <v>47</v>
      </c>
      <c r="M3132" t="s">
        <v>86</v>
      </c>
      <c r="N3132" t="s">
        <v>22</v>
      </c>
      <c r="O3132" t="s">
        <v>89</v>
      </c>
      <c r="P3132" s="5">
        <v>42.62</v>
      </c>
      <c r="Q3132">
        <v>4.0999999999999996</v>
      </c>
      <c r="R3132" t="s">
        <v>23</v>
      </c>
    </row>
    <row r="3133" spans="1:18" x14ac:dyDescent="0.3">
      <c r="A3133" t="s">
        <v>7878</v>
      </c>
      <c r="B3133" s="1">
        <v>44956</v>
      </c>
      <c r="C3133" t="s">
        <v>7879</v>
      </c>
      <c r="D3133" t="s">
        <v>109</v>
      </c>
      <c r="E3133" t="s">
        <v>46</v>
      </c>
      <c r="F3133">
        <v>4</v>
      </c>
      <c r="G3133">
        <v>4</v>
      </c>
      <c r="H3133" s="4">
        <v>1009.33</v>
      </c>
      <c r="I3133" s="4">
        <v>1110.2630000000001</v>
      </c>
      <c r="J3133" s="4">
        <f t="shared" si="96"/>
        <v>362.83200000000045</v>
      </c>
      <c r="K3133" s="4">
        <f t="shared" si="97"/>
        <v>4441.0520000000006</v>
      </c>
      <c r="L3133" t="s">
        <v>66</v>
      </c>
      <c r="M3133" t="s">
        <v>123</v>
      </c>
      <c r="N3133" t="s">
        <v>29</v>
      </c>
      <c r="O3133" t="s">
        <v>30</v>
      </c>
      <c r="P3133" s="5">
        <v>40.9</v>
      </c>
      <c r="Q3133">
        <v>2.8</v>
      </c>
      <c r="R3133" t="s">
        <v>23</v>
      </c>
    </row>
    <row r="3134" spans="1:18" x14ac:dyDescent="0.3">
      <c r="A3134" t="s">
        <v>9350</v>
      </c>
      <c r="B3134" s="1">
        <v>44956</v>
      </c>
      <c r="C3134" t="s">
        <v>3679</v>
      </c>
      <c r="D3134" t="s">
        <v>61</v>
      </c>
      <c r="E3134" t="s">
        <v>70</v>
      </c>
      <c r="F3134">
        <v>5</v>
      </c>
      <c r="G3134">
        <v>4</v>
      </c>
      <c r="H3134" s="4">
        <v>567.65</v>
      </c>
      <c r="I3134" s="4">
        <v>601.70900000000006</v>
      </c>
      <c r="J3134" s="4">
        <f t="shared" si="96"/>
        <v>131.54600000000033</v>
      </c>
      <c r="K3134" s="4">
        <f t="shared" si="97"/>
        <v>2406.8360000000002</v>
      </c>
      <c r="L3134" t="s">
        <v>27</v>
      </c>
      <c r="M3134" t="s">
        <v>79</v>
      </c>
      <c r="N3134" t="s">
        <v>29</v>
      </c>
      <c r="O3134" t="s">
        <v>53</v>
      </c>
      <c r="P3134" s="5">
        <v>4.6900000000000004</v>
      </c>
      <c r="Q3134">
        <v>1.7</v>
      </c>
      <c r="R3134" t="s">
        <v>23</v>
      </c>
    </row>
    <row r="3135" spans="1:18" x14ac:dyDescent="0.3">
      <c r="A3135" t="s">
        <v>9821</v>
      </c>
      <c r="B3135" s="1">
        <v>44956</v>
      </c>
      <c r="C3135" t="s">
        <v>9822</v>
      </c>
      <c r="D3135" t="s">
        <v>77</v>
      </c>
      <c r="E3135" t="s">
        <v>82</v>
      </c>
      <c r="F3135">
        <v>3</v>
      </c>
      <c r="G3135">
        <v>3</v>
      </c>
      <c r="H3135" s="4">
        <v>316.20999999999998</v>
      </c>
      <c r="I3135" s="4">
        <v>354.15520000000004</v>
      </c>
      <c r="J3135" s="4">
        <f t="shared" si="96"/>
        <v>81.355600000000123</v>
      </c>
      <c r="K3135" s="4">
        <f t="shared" si="97"/>
        <v>1062.4656</v>
      </c>
      <c r="L3135" t="s">
        <v>27</v>
      </c>
      <c r="M3135" t="s">
        <v>79</v>
      </c>
      <c r="N3135" t="s">
        <v>36</v>
      </c>
      <c r="O3135" t="s">
        <v>37</v>
      </c>
      <c r="P3135" s="5">
        <v>32.479999999999997</v>
      </c>
      <c r="Q3135">
        <v>4.7</v>
      </c>
      <c r="R3135" t="s">
        <v>74</v>
      </c>
    </row>
    <row r="3136" spans="1:18" x14ac:dyDescent="0.3">
      <c r="A3136" t="s">
        <v>5252</v>
      </c>
      <c r="B3136" s="1">
        <v>44957</v>
      </c>
      <c r="C3136" t="s">
        <v>5253</v>
      </c>
      <c r="D3136" t="s">
        <v>61</v>
      </c>
      <c r="E3136" t="s">
        <v>70</v>
      </c>
      <c r="F3136">
        <v>3</v>
      </c>
      <c r="G3136">
        <v>2</v>
      </c>
      <c r="H3136" s="4">
        <v>559.58000000000004</v>
      </c>
      <c r="I3136" s="4">
        <v>615.53800000000012</v>
      </c>
      <c r="J3136" s="4">
        <f t="shared" si="96"/>
        <v>83.136000000000166</v>
      </c>
      <c r="K3136" s="4">
        <f t="shared" si="97"/>
        <v>1231.0760000000002</v>
      </c>
      <c r="L3136" t="s">
        <v>51</v>
      </c>
      <c r="M3136" t="s">
        <v>21</v>
      </c>
      <c r="N3136" t="s">
        <v>22</v>
      </c>
      <c r="O3136" t="s">
        <v>89</v>
      </c>
      <c r="P3136" s="5">
        <v>28.78</v>
      </c>
      <c r="Q3136">
        <v>1.6</v>
      </c>
      <c r="R3136" t="s">
        <v>23</v>
      </c>
    </row>
    <row r="3137" spans="1:18" x14ac:dyDescent="0.3">
      <c r="A3137" t="s">
        <v>9412</v>
      </c>
      <c r="B3137" s="1">
        <v>44957</v>
      </c>
      <c r="C3137" t="s">
        <v>9413</v>
      </c>
      <c r="D3137" t="s">
        <v>94</v>
      </c>
      <c r="E3137" t="s">
        <v>50</v>
      </c>
      <c r="F3137">
        <v>5</v>
      </c>
      <c r="G3137">
        <v>5</v>
      </c>
      <c r="H3137" s="4">
        <v>712</v>
      </c>
      <c r="I3137" s="4">
        <v>761.84</v>
      </c>
      <c r="J3137" s="4">
        <f t="shared" si="96"/>
        <v>212.42000000000027</v>
      </c>
      <c r="K3137" s="4">
        <f t="shared" si="97"/>
        <v>3809.2000000000003</v>
      </c>
      <c r="L3137" t="s">
        <v>66</v>
      </c>
      <c r="M3137" t="s">
        <v>35</v>
      </c>
      <c r="N3137" t="s">
        <v>36</v>
      </c>
      <c r="O3137" t="s">
        <v>37</v>
      </c>
      <c r="P3137" s="5">
        <v>36.78</v>
      </c>
      <c r="Q3137">
        <v>1.2</v>
      </c>
      <c r="R3137" t="s">
        <v>23</v>
      </c>
    </row>
    <row r="3138" spans="1:18" x14ac:dyDescent="0.3">
      <c r="A3138" t="s">
        <v>4593</v>
      </c>
      <c r="B3138" s="1">
        <v>44958</v>
      </c>
      <c r="C3138" t="s">
        <v>4594</v>
      </c>
      <c r="D3138" t="s">
        <v>56</v>
      </c>
      <c r="E3138" t="s">
        <v>57</v>
      </c>
      <c r="F3138">
        <v>18</v>
      </c>
      <c r="G3138">
        <v>14</v>
      </c>
      <c r="H3138" s="4">
        <v>588.88</v>
      </c>
      <c r="I3138" s="4">
        <v>630.10160000000008</v>
      </c>
      <c r="J3138" s="4">
        <f t="shared" ref="J3138:J3201" si="98">(G3138*I3138)-(G3138*H3138)-P3138</f>
        <v>546.74240000000157</v>
      </c>
      <c r="K3138" s="4">
        <f t="shared" ref="K3138:K3201" si="99">G3138*I3138</f>
        <v>8821.4224000000013</v>
      </c>
      <c r="L3138" t="s">
        <v>66</v>
      </c>
      <c r="M3138" t="s">
        <v>86</v>
      </c>
      <c r="N3138" t="s">
        <v>29</v>
      </c>
      <c r="O3138" t="s">
        <v>53</v>
      </c>
      <c r="P3138" s="5">
        <v>30.36</v>
      </c>
      <c r="Q3138">
        <v>2.1</v>
      </c>
      <c r="R3138" t="s">
        <v>23</v>
      </c>
    </row>
    <row r="3139" spans="1:18" x14ac:dyDescent="0.3">
      <c r="A3139" t="s">
        <v>5760</v>
      </c>
      <c r="B3139" s="1">
        <v>44958</v>
      </c>
      <c r="C3139" t="s">
        <v>5761</v>
      </c>
      <c r="D3139" t="s">
        <v>77</v>
      </c>
      <c r="E3139" t="s">
        <v>82</v>
      </c>
      <c r="F3139">
        <v>15</v>
      </c>
      <c r="G3139">
        <v>15</v>
      </c>
      <c r="H3139" s="4">
        <v>673.23</v>
      </c>
      <c r="I3139" s="4">
        <v>706.89150000000006</v>
      </c>
      <c r="J3139" s="4">
        <f t="shared" si="98"/>
        <v>472.9625000000006</v>
      </c>
      <c r="K3139" s="4">
        <f t="shared" si="99"/>
        <v>10603.372500000001</v>
      </c>
      <c r="L3139" t="s">
        <v>20</v>
      </c>
      <c r="M3139" t="s">
        <v>123</v>
      </c>
      <c r="N3139" t="s">
        <v>22</v>
      </c>
      <c r="O3139" t="s">
        <v>37</v>
      </c>
      <c r="P3139" s="5">
        <v>31.96</v>
      </c>
      <c r="Q3139">
        <v>2.2000000000000002</v>
      </c>
      <c r="R3139" t="s">
        <v>23</v>
      </c>
    </row>
    <row r="3140" spans="1:18" x14ac:dyDescent="0.3">
      <c r="A3140" t="s">
        <v>10173</v>
      </c>
      <c r="B3140" s="1">
        <v>44958</v>
      </c>
      <c r="C3140" t="s">
        <v>10174</v>
      </c>
      <c r="D3140" t="s">
        <v>33</v>
      </c>
      <c r="E3140" t="s">
        <v>70</v>
      </c>
      <c r="F3140">
        <v>15</v>
      </c>
      <c r="G3140">
        <v>13</v>
      </c>
      <c r="H3140" s="4">
        <v>1094.02</v>
      </c>
      <c r="I3140" s="4">
        <v>1181.5416</v>
      </c>
      <c r="J3140" s="4">
        <f t="shared" si="98"/>
        <v>1092.2208000000005</v>
      </c>
      <c r="K3140" s="4">
        <f t="shared" si="99"/>
        <v>15360.040800000001</v>
      </c>
      <c r="L3140" t="s">
        <v>20</v>
      </c>
      <c r="M3140" t="s">
        <v>42</v>
      </c>
      <c r="N3140" t="s">
        <v>22</v>
      </c>
      <c r="O3140" t="s">
        <v>30</v>
      </c>
      <c r="P3140" s="5">
        <v>45.56</v>
      </c>
      <c r="Q3140">
        <v>4.0999999999999996</v>
      </c>
      <c r="R3140" t="s">
        <v>23</v>
      </c>
    </row>
    <row r="3141" spans="1:18" x14ac:dyDescent="0.3">
      <c r="A3141" t="s">
        <v>3913</v>
      </c>
      <c r="B3141" s="1">
        <v>44959</v>
      </c>
      <c r="C3141" t="s">
        <v>3914</v>
      </c>
      <c r="D3141" t="s">
        <v>56</v>
      </c>
      <c r="E3141" t="s">
        <v>57</v>
      </c>
      <c r="F3141">
        <v>11</v>
      </c>
      <c r="G3141">
        <v>11</v>
      </c>
      <c r="H3141" s="4">
        <v>1488.94</v>
      </c>
      <c r="I3141" s="4">
        <v>1652.7234000000003</v>
      </c>
      <c r="J3141" s="4">
        <f t="shared" si="98"/>
        <v>1758.7774000000029</v>
      </c>
      <c r="K3141" s="4">
        <f t="shared" si="99"/>
        <v>18179.957400000003</v>
      </c>
      <c r="L3141" t="s">
        <v>20</v>
      </c>
      <c r="M3141" t="s">
        <v>21</v>
      </c>
      <c r="N3141" t="s">
        <v>71</v>
      </c>
      <c r="O3141" t="s">
        <v>30</v>
      </c>
      <c r="P3141" s="5">
        <v>42.84</v>
      </c>
      <c r="Q3141">
        <v>0</v>
      </c>
      <c r="R3141" t="s">
        <v>23</v>
      </c>
    </row>
    <row r="3142" spans="1:18" x14ac:dyDescent="0.3">
      <c r="A3142" t="s">
        <v>8539</v>
      </c>
      <c r="B3142" s="1">
        <v>44959</v>
      </c>
      <c r="C3142" t="s">
        <v>8540</v>
      </c>
      <c r="D3142" t="s">
        <v>141</v>
      </c>
      <c r="E3142" t="s">
        <v>50</v>
      </c>
      <c r="F3142">
        <v>2</v>
      </c>
      <c r="G3142">
        <v>2</v>
      </c>
      <c r="H3142" s="4">
        <v>595.44000000000005</v>
      </c>
      <c r="I3142" s="4">
        <v>660.93840000000012</v>
      </c>
      <c r="J3142" s="4">
        <f t="shared" si="98"/>
        <v>95.226800000000111</v>
      </c>
      <c r="K3142" s="4">
        <f t="shared" si="99"/>
        <v>1321.8768000000002</v>
      </c>
      <c r="L3142" t="s">
        <v>66</v>
      </c>
      <c r="M3142" t="s">
        <v>35</v>
      </c>
      <c r="N3142" t="s">
        <v>22</v>
      </c>
      <c r="O3142" t="s">
        <v>30</v>
      </c>
      <c r="P3142" s="5">
        <v>35.770000000000003</v>
      </c>
      <c r="Q3142">
        <v>4.8</v>
      </c>
      <c r="R3142" t="s">
        <v>23</v>
      </c>
    </row>
    <row r="3143" spans="1:18" x14ac:dyDescent="0.3">
      <c r="A3143" t="s">
        <v>1870</v>
      </c>
      <c r="B3143" s="1">
        <v>44960</v>
      </c>
      <c r="C3143" t="s">
        <v>1871</v>
      </c>
      <c r="D3143" t="s">
        <v>109</v>
      </c>
      <c r="E3143" t="s">
        <v>46</v>
      </c>
      <c r="F3143">
        <v>7</v>
      </c>
      <c r="G3143">
        <v>7</v>
      </c>
      <c r="H3143" s="4">
        <v>1361.1</v>
      </c>
      <c r="I3143" s="4">
        <v>1469.9880000000001</v>
      </c>
      <c r="J3143" s="4">
        <f t="shared" si="98"/>
        <v>732.1860000000022</v>
      </c>
      <c r="K3143" s="4">
        <f t="shared" si="99"/>
        <v>10289.916000000001</v>
      </c>
      <c r="L3143" t="s">
        <v>66</v>
      </c>
      <c r="M3143" t="s">
        <v>123</v>
      </c>
      <c r="N3143" t="s">
        <v>71</v>
      </c>
      <c r="O3143" t="s">
        <v>89</v>
      </c>
      <c r="P3143" s="5">
        <v>30.03</v>
      </c>
      <c r="Q3143">
        <v>4.3</v>
      </c>
      <c r="R3143" t="s">
        <v>23</v>
      </c>
    </row>
    <row r="3144" spans="1:18" x14ac:dyDescent="0.3">
      <c r="A3144" t="s">
        <v>3514</v>
      </c>
      <c r="B3144" s="1">
        <v>44960</v>
      </c>
      <c r="C3144" t="s">
        <v>3515</v>
      </c>
      <c r="D3144" t="s">
        <v>133</v>
      </c>
      <c r="E3144" t="s">
        <v>50</v>
      </c>
      <c r="F3144">
        <v>1</v>
      </c>
      <c r="G3144">
        <v>1</v>
      </c>
      <c r="H3144" s="4">
        <v>263.33</v>
      </c>
      <c r="I3144" s="4">
        <v>302.82949999999994</v>
      </c>
      <c r="J3144" s="4">
        <f t="shared" si="98"/>
        <v>-10.130500000000048</v>
      </c>
      <c r="K3144" s="4">
        <f t="shared" si="99"/>
        <v>302.82949999999994</v>
      </c>
      <c r="L3144" t="s">
        <v>66</v>
      </c>
      <c r="M3144" t="s">
        <v>79</v>
      </c>
      <c r="N3144" t="s">
        <v>71</v>
      </c>
      <c r="O3144" t="s">
        <v>89</v>
      </c>
      <c r="P3144" s="5">
        <v>49.63</v>
      </c>
      <c r="Q3144">
        <v>0</v>
      </c>
      <c r="R3144" t="s">
        <v>23</v>
      </c>
    </row>
    <row r="3145" spans="1:18" x14ac:dyDescent="0.3">
      <c r="A3145" t="s">
        <v>5915</v>
      </c>
      <c r="B3145" s="1">
        <v>44960</v>
      </c>
      <c r="C3145" t="s">
        <v>5916</v>
      </c>
      <c r="D3145" t="s">
        <v>65</v>
      </c>
      <c r="E3145" t="s">
        <v>82</v>
      </c>
      <c r="F3145">
        <v>20</v>
      </c>
      <c r="G3145">
        <v>17</v>
      </c>
      <c r="H3145" s="4">
        <v>181.07</v>
      </c>
      <c r="I3145" s="4">
        <v>195.5556</v>
      </c>
      <c r="J3145" s="4">
        <f t="shared" si="98"/>
        <v>233.14520000000005</v>
      </c>
      <c r="K3145" s="4">
        <f t="shared" si="99"/>
        <v>3324.4452000000001</v>
      </c>
      <c r="L3145" t="s">
        <v>47</v>
      </c>
      <c r="M3145" t="s">
        <v>123</v>
      </c>
      <c r="N3145" t="s">
        <v>22</v>
      </c>
      <c r="O3145" t="s">
        <v>37</v>
      </c>
      <c r="P3145" s="5">
        <v>13.11</v>
      </c>
      <c r="Q3145">
        <v>2.2999999999999998</v>
      </c>
      <c r="R3145" t="s">
        <v>23</v>
      </c>
    </row>
    <row r="3146" spans="1:18" x14ac:dyDescent="0.3">
      <c r="A3146" t="s">
        <v>8279</v>
      </c>
      <c r="B3146" s="1">
        <v>44960</v>
      </c>
      <c r="C3146" t="s">
        <v>8280</v>
      </c>
      <c r="D3146" t="s">
        <v>85</v>
      </c>
      <c r="E3146" t="s">
        <v>82</v>
      </c>
      <c r="F3146">
        <v>14</v>
      </c>
      <c r="G3146">
        <v>12</v>
      </c>
      <c r="H3146" s="4">
        <v>1450.49</v>
      </c>
      <c r="I3146" s="4">
        <v>1566.5292000000002</v>
      </c>
      <c r="J3146" s="4">
        <f t="shared" si="98"/>
        <v>1344.200400000002</v>
      </c>
      <c r="K3146" s="4">
        <f t="shared" si="99"/>
        <v>18798.350400000003</v>
      </c>
      <c r="L3146" t="s">
        <v>47</v>
      </c>
      <c r="M3146" t="s">
        <v>21</v>
      </c>
      <c r="N3146" t="s">
        <v>22</v>
      </c>
      <c r="O3146" t="s">
        <v>89</v>
      </c>
      <c r="P3146" s="5">
        <v>48.27</v>
      </c>
      <c r="Q3146">
        <v>3</v>
      </c>
      <c r="R3146" t="s">
        <v>23</v>
      </c>
    </row>
    <row r="3147" spans="1:18" x14ac:dyDescent="0.3">
      <c r="A3147" t="s">
        <v>8814</v>
      </c>
      <c r="B3147" s="1">
        <v>44960</v>
      </c>
      <c r="C3147" t="s">
        <v>8815</v>
      </c>
      <c r="D3147" t="s">
        <v>133</v>
      </c>
      <c r="E3147" t="s">
        <v>50</v>
      </c>
      <c r="F3147">
        <v>15</v>
      </c>
      <c r="G3147">
        <v>14</v>
      </c>
      <c r="H3147" s="4">
        <v>106.04</v>
      </c>
      <c r="I3147" s="4">
        <v>116.64400000000002</v>
      </c>
      <c r="J3147" s="4">
        <f t="shared" si="98"/>
        <v>125.91600000000014</v>
      </c>
      <c r="K3147" s="4">
        <f t="shared" si="99"/>
        <v>1633.0160000000003</v>
      </c>
      <c r="L3147" t="s">
        <v>66</v>
      </c>
      <c r="M3147" t="s">
        <v>42</v>
      </c>
      <c r="N3147" t="s">
        <v>22</v>
      </c>
      <c r="O3147" t="s">
        <v>67</v>
      </c>
      <c r="P3147" s="5">
        <v>22.54</v>
      </c>
      <c r="Q3147">
        <v>3.4</v>
      </c>
      <c r="R3147" t="s">
        <v>23</v>
      </c>
    </row>
    <row r="3148" spans="1:18" x14ac:dyDescent="0.3">
      <c r="A3148" t="s">
        <v>9799</v>
      </c>
      <c r="B3148" s="1">
        <v>44960</v>
      </c>
      <c r="C3148" t="s">
        <v>9800</v>
      </c>
      <c r="D3148" t="s">
        <v>33</v>
      </c>
      <c r="E3148" t="s">
        <v>70</v>
      </c>
      <c r="F3148">
        <v>10</v>
      </c>
      <c r="G3148">
        <v>10</v>
      </c>
      <c r="H3148" s="4">
        <v>979.27</v>
      </c>
      <c r="I3148" s="4">
        <v>1067.4043000000001</v>
      </c>
      <c r="J3148" s="4">
        <f t="shared" si="98"/>
        <v>862.10300000000075</v>
      </c>
      <c r="K3148" s="4">
        <f t="shared" si="99"/>
        <v>10674.043000000001</v>
      </c>
      <c r="L3148" t="s">
        <v>51</v>
      </c>
      <c r="M3148" t="s">
        <v>123</v>
      </c>
      <c r="N3148" t="s">
        <v>22</v>
      </c>
      <c r="O3148" t="s">
        <v>53</v>
      </c>
      <c r="P3148" s="5">
        <v>19.239999999999998</v>
      </c>
      <c r="Q3148">
        <v>3.1</v>
      </c>
      <c r="R3148" t="s">
        <v>23</v>
      </c>
    </row>
    <row r="3149" spans="1:18" x14ac:dyDescent="0.3">
      <c r="A3149" t="s">
        <v>266</v>
      </c>
      <c r="B3149" s="1">
        <v>44961</v>
      </c>
      <c r="C3149" t="s">
        <v>267</v>
      </c>
      <c r="D3149" t="s">
        <v>109</v>
      </c>
      <c r="E3149" t="s">
        <v>46</v>
      </c>
      <c r="F3149">
        <v>12</v>
      </c>
      <c r="G3149">
        <v>10</v>
      </c>
      <c r="H3149" s="4">
        <v>320.14</v>
      </c>
      <c r="I3149" s="4">
        <v>358.55680000000001</v>
      </c>
      <c r="J3149" s="4">
        <f t="shared" si="98"/>
        <v>360.5180000000006</v>
      </c>
      <c r="K3149" s="4">
        <f t="shared" si="99"/>
        <v>3585.5680000000002</v>
      </c>
      <c r="L3149" t="s">
        <v>27</v>
      </c>
      <c r="M3149" t="s">
        <v>42</v>
      </c>
      <c r="N3149" t="s">
        <v>22</v>
      </c>
      <c r="O3149" t="s">
        <v>30</v>
      </c>
      <c r="P3149" s="5">
        <v>23.65</v>
      </c>
      <c r="Q3149">
        <v>2.7</v>
      </c>
      <c r="R3149" t="s">
        <v>74</v>
      </c>
    </row>
    <row r="3150" spans="1:18" x14ac:dyDescent="0.3">
      <c r="A3150" t="s">
        <v>773</v>
      </c>
      <c r="B3150" s="1">
        <v>44961</v>
      </c>
      <c r="C3150" t="s">
        <v>774</v>
      </c>
      <c r="D3150" t="s">
        <v>94</v>
      </c>
      <c r="E3150" t="s">
        <v>50</v>
      </c>
      <c r="F3150">
        <v>12</v>
      </c>
      <c r="G3150">
        <v>11</v>
      </c>
      <c r="H3150" s="4">
        <v>943.02</v>
      </c>
      <c r="I3150" s="4">
        <v>1056.1824000000001</v>
      </c>
      <c r="J3150" s="4">
        <f t="shared" si="98"/>
        <v>1238.0764000000026</v>
      </c>
      <c r="K3150" s="4">
        <f t="shared" si="99"/>
        <v>11618.006400000002</v>
      </c>
      <c r="L3150" t="s">
        <v>66</v>
      </c>
      <c r="M3150" t="s">
        <v>86</v>
      </c>
      <c r="N3150" t="s">
        <v>71</v>
      </c>
      <c r="O3150" t="s">
        <v>89</v>
      </c>
      <c r="P3150" s="5">
        <v>6.71</v>
      </c>
      <c r="Q3150">
        <v>4.9000000000000004</v>
      </c>
      <c r="R3150" t="s">
        <v>23</v>
      </c>
    </row>
    <row r="3151" spans="1:18" x14ac:dyDescent="0.3">
      <c r="A3151" t="s">
        <v>9449</v>
      </c>
      <c r="B3151" s="1">
        <v>44961</v>
      </c>
      <c r="C3151" t="s">
        <v>9450</v>
      </c>
      <c r="D3151" t="s">
        <v>133</v>
      </c>
      <c r="E3151" t="s">
        <v>50</v>
      </c>
      <c r="F3151">
        <v>13</v>
      </c>
      <c r="G3151">
        <v>13</v>
      </c>
      <c r="H3151" s="4">
        <v>1066.98</v>
      </c>
      <c r="I3151" s="4">
        <v>1184.3478000000002</v>
      </c>
      <c r="J3151" s="4">
        <f t="shared" si="98"/>
        <v>1497.6014000000034</v>
      </c>
      <c r="K3151" s="4">
        <f t="shared" si="99"/>
        <v>15396.521400000003</v>
      </c>
      <c r="L3151" t="s">
        <v>27</v>
      </c>
      <c r="M3151" t="s">
        <v>86</v>
      </c>
      <c r="N3151" t="s">
        <v>29</v>
      </c>
      <c r="O3151" t="s">
        <v>30</v>
      </c>
      <c r="P3151" s="5">
        <v>28.18</v>
      </c>
      <c r="Q3151">
        <v>4.8</v>
      </c>
      <c r="R3151" t="s">
        <v>23</v>
      </c>
    </row>
    <row r="3152" spans="1:18" x14ac:dyDescent="0.3">
      <c r="A3152" t="s">
        <v>10589</v>
      </c>
      <c r="B3152" s="1">
        <v>44961</v>
      </c>
      <c r="C3152" t="s">
        <v>3486</v>
      </c>
      <c r="D3152" t="s">
        <v>56</v>
      </c>
      <c r="E3152" t="s">
        <v>57</v>
      </c>
      <c r="F3152">
        <v>5</v>
      </c>
      <c r="G3152">
        <v>4</v>
      </c>
      <c r="H3152" s="4">
        <v>379.7</v>
      </c>
      <c r="I3152" s="4">
        <v>417.67</v>
      </c>
      <c r="J3152" s="4">
        <f t="shared" si="98"/>
        <v>139.04000000000011</v>
      </c>
      <c r="K3152" s="4">
        <f t="shared" si="99"/>
        <v>1670.68</v>
      </c>
      <c r="L3152" t="s">
        <v>51</v>
      </c>
      <c r="M3152" t="s">
        <v>35</v>
      </c>
      <c r="N3152" t="s">
        <v>22</v>
      </c>
      <c r="O3152" t="s">
        <v>53</v>
      </c>
      <c r="P3152" s="5">
        <v>12.84</v>
      </c>
      <c r="Q3152">
        <v>4.5</v>
      </c>
      <c r="R3152" t="s">
        <v>23</v>
      </c>
    </row>
    <row r="3153" spans="1:18" x14ac:dyDescent="0.3">
      <c r="A3153" t="s">
        <v>1287</v>
      </c>
      <c r="B3153" s="1">
        <v>44962</v>
      </c>
      <c r="C3153" t="s">
        <v>1288</v>
      </c>
      <c r="D3153" t="s">
        <v>116</v>
      </c>
      <c r="E3153" t="s">
        <v>50</v>
      </c>
      <c r="F3153">
        <v>16</v>
      </c>
      <c r="G3153">
        <v>15</v>
      </c>
      <c r="H3153" s="4">
        <v>775.49</v>
      </c>
      <c r="I3153" s="4">
        <v>876.30369999999994</v>
      </c>
      <c r="J3153" s="4">
        <f t="shared" si="98"/>
        <v>1492.4554999999982</v>
      </c>
      <c r="K3153" s="4">
        <f t="shared" si="99"/>
        <v>13144.555499999999</v>
      </c>
      <c r="L3153" t="s">
        <v>66</v>
      </c>
      <c r="M3153" t="s">
        <v>35</v>
      </c>
      <c r="N3153" t="s">
        <v>36</v>
      </c>
      <c r="O3153" t="s">
        <v>53</v>
      </c>
      <c r="P3153" s="5">
        <v>19.75</v>
      </c>
      <c r="Q3153">
        <v>4</v>
      </c>
      <c r="R3153" t="s">
        <v>23</v>
      </c>
    </row>
    <row r="3154" spans="1:18" x14ac:dyDescent="0.3">
      <c r="A3154" t="s">
        <v>3282</v>
      </c>
      <c r="B3154" s="1">
        <v>44963</v>
      </c>
      <c r="C3154" t="s">
        <v>3283</v>
      </c>
      <c r="D3154" t="s">
        <v>141</v>
      </c>
      <c r="E3154" t="s">
        <v>50</v>
      </c>
      <c r="F3154">
        <v>8</v>
      </c>
      <c r="G3154">
        <v>8</v>
      </c>
      <c r="H3154" s="4">
        <v>1496.65</v>
      </c>
      <c r="I3154" s="4">
        <v>1586.4490000000001</v>
      </c>
      <c r="J3154" s="4">
        <f t="shared" si="98"/>
        <v>698.43199999999979</v>
      </c>
      <c r="K3154" s="4">
        <f t="shared" si="99"/>
        <v>12691.592000000001</v>
      </c>
      <c r="L3154" t="s">
        <v>66</v>
      </c>
      <c r="M3154" t="s">
        <v>123</v>
      </c>
      <c r="N3154" t="s">
        <v>71</v>
      </c>
      <c r="O3154" t="s">
        <v>89</v>
      </c>
      <c r="P3154" s="5">
        <v>19.96</v>
      </c>
      <c r="Q3154">
        <v>1.7</v>
      </c>
      <c r="R3154" t="s">
        <v>23</v>
      </c>
    </row>
    <row r="3155" spans="1:18" x14ac:dyDescent="0.3">
      <c r="A3155" t="s">
        <v>3999</v>
      </c>
      <c r="B3155" s="1">
        <v>44963</v>
      </c>
      <c r="C3155" t="s">
        <v>4000</v>
      </c>
      <c r="D3155" t="s">
        <v>45</v>
      </c>
      <c r="E3155" t="s">
        <v>46</v>
      </c>
      <c r="F3155">
        <v>15</v>
      </c>
      <c r="G3155">
        <v>12</v>
      </c>
      <c r="H3155" s="4">
        <v>756.99</v>
      </c>
      <c r="I3155" s="4">
        <v>825.11910000000012</v>
      </c>
      <c r="J3155" s="4">
        <f t="shared" si="98"/>
        <v>794.43920000000128</v>
      </c>
      <c r="K3155" s="4">
        <f t="shared" si="99"/>
        <v>9901.4292000000023</v>
      </c>
      <c r="L3155" t="s">
        <v>47</v>
      </c>
      <c r="M3155" t="s">
        <v>28</v>
      </c>
      <c r="N3155" t="s">
        <v>22</v>
      </c>
      <c r="O3155" t="s">
        <v>53</v>
      </c>
      <c r="P3155" s="5">
        <v>23.11</v>
      </c>
      <c r="Q3155">
        <v>2.5</v>
      </c>
      <c r="R3155" t="s">
        <v>74</v>
      </c>
    </row>
    <row r="3156" spans="1:18" x14ac:dyDescent="0.3">
      <c r="A3156" t="s">
        <v>31</v>
      </c>
      <c r="B3156" s="1">
        <v>44964</v>
      </c>
      <c r="C3156" t="s">
        <v>32</v>
      </c>
      <c r="D3156" t="s">
        <v>33</v>
      </c>
      <c r="E3156" t="s">
        <v>70</v>
      </c>
      <c r="F3156">
        <v>18</v>
      </c>
      <c r="G3156">
        <v>17</v>
      </c>
      <c r="H3156" s="4">
        <v>875.07</v>
      </c>
      <c r="I3156" s="4">
        <v>971.32770000000016</v>
      </c>
      <c r="J3156" s="4">
        <f t="shared" si="98"/>
        <v>1601.0009000000018</v>
      </c>
      <c r="K3156" s="4">
        <f t="shared" si="99"/>
        <v>16512.570900000002</v>
      </c>
      <c r="L3156" t="s">
        <v>27</v>
      </c>
      <c r="M3156" t="s">
        <v>35</v>
      </c>
      <c r="N3156" t="s">
        <v>36</v>
      </c>
      <c r="O3156" t="s">
        <v>37</v>
      </c>
      <c r="P3156" s="5">
        <v>35.380000000000003</v>
      </c>
      <c r="Q3156">
        <v>4.5999999999999996</v>
      </c>
      <c r="R3156" t="s">
        <v>74</v>
      </c>
    </row>
    <row r="3157" spans="1:18" x14ac:dyDescent="0.3">
      <c r="A3157" t="s">
        <v>1358</v>
      </c>
      <c r="B3157" s="1">
        <v>44964</v>
      </c>
      <c r="C3157" t="s">
        <v>1359</v>
      </c>
      <c r="D3157" t="s">
        <v>45</v>
      </c>
      <c r="E3157" t="s">
        <v>46</v>
      </c>
      <c r="F3157">
        <v>4</v>
      </c>
      <c r="G3157">
        <v>4</v>
      </c>
      <c r="H3157" s="4">
        <v>819.99</v>
      </c>
      <c r="I3157" s="4">
        <v>918.38880000000006</v>
      </c>
      <c r="J3157" s="4">
        <f t="shared" si="98"/>
        <v>365.20520000000022</v>
      </c>
      <c r="K3157" s="4">
        <f t="shared" si="99"/>
        <v>3673.5552000000002</v>
      </c>
      <c r="L3157" t="s">
        <v>47</v>
      </c>
      <c r="M3157" t="s">
        <v>21</v>
      </c>
      <c r="N3157" t="s">
        <v>22</v>
      </c>
      <c r="O3157" t="s">
        <v>89</v>
      </c>
      <c r="P3157" s="5">
        <v>28.39</v>
      </c>
      <c r="Q3157">
        <v>3.4</v>
      </c>
      <c r="R3157" t="s">
        <v>74</v>
      </c>
    </row>
    <row r="3158" spans="1:18" x14ac:dyDescent="0.3">
      <c r="A3158" t="s">
        <v>548</v>
      </c>
      <c r="B3158" s="1">
        <v>44966</v>
      </c>
      <c r="C3158" t="s">
        <v>549</v>
      </c>
      <c r="D3158" t="s">
        <v>65</v>
      </c>
      <c r="E3158" t="s">
        <v>82</v>
      </c>
      <c r="F3158">
        <v>19</v>
      </c>
      <c r="G3158">
        <v>18</v>
      </c>
      <c r="H3158" s="4">
        <v>860.13</v>
      </c>
      <c r="I3158" s="4">
        <v>963.3456000000001</v>
      </c>
      <c r="J3158" s="4">
        <f t="shared" si="98"/>
        <v>1833.1008000000027</v>
      </c>
      <c r="K3158" s="4">
        <f t="shared" si="99"/>
        <v>17340.220800000003</v>
      </c>
      <c r="L3158" t="s">
        <v>51</v>
      </c>
      <c r="M3158" t="s">
        <v>35</v>
      </c>
      <c r="N3158" t="s">
        <v>36</v>
      </c>
      <c r="O3158" t="s">
        <v>67</v>
      </c>
      <c r="P3158" s="5">
        <v>24.78</v>
      </c>
      <c r="Q3158">
        <v>4.3</v>
      </c>
      <c r="R3158" t="s">
        <v>23</v>
      </c>
    </row>
    <row r="3159" spans="1:18" x14ac:dyDescent="0.3">
      <c r="A3159" t="s">
        <v>1707</v>
      </c>
      <c r="B3159" s="1">
        <v>44966</v>
      </c>
      <c r="C3159" t="s">
        <v>1708</v>
      </c>
      <c r="D3159" t="s">
        <v>133</v>
      </c>
      <c r="E3159" t="s">
        <v>50</v>
      </c>
      <c r="F3159">
        <v>14</v>
      </c>
      <c r="G3159">
        <v>13</v>
      </c>
      <c r="H3159" s="4">
        <v>1102.43</v>
      </c>
      <c r="I3159" s="4">
        <v>1168.5758000000001</v>
      </c>
      <c r="J3159" s="4">
        <f t="shared" si="98"/>
        <v>827.9654000000013</v>
      </c>
      <c r="K3159" s="4">
        <f t="shared" si="99"/>
        <v>15191.485400000001</v>
      </c>
      <c r="L3159" t="s">
        <v>27</v>
      </c>
      <c r="M3159" t="s">
        <v>123</v>
      </c>
      <c r="N3159" t="s">
        <v>36</v>
      </c>
      <c r="O3159" t="s">
        <v>89</v>
      </c>
      <c r="P3159" s="5">
        <v>31.93</v>
      </c>
      <c r="Q3159">
        <v>2.7</v>
      </c>
      <c r="R3159" t="s">
        <v>23</v>
      </c>
    </row>
    <row r="3160" spans="1:18" x14ac:dyDescent="0.3">
      <c r="A3160" t="s">
        <v>2409</v>
      </c>
      <c r="B3160" s="1">
        <v>44966</v>
      </c>
      <c r="C3160" t="s">
        <v>2410</v>
      </c>
      <c r="D3160" t="s">
        <v>77</v>
      </c>
      <c r="E3160" t="s">
        <v>82</v>
      </c>
      <c r="F3160">
        <v>2</v>
      </c>
      <c r="G3160">
        <v>2</v>
      </c>
      <c r="H3160" s="4">
        <v>446.77</v>
      </c>
      <c r="I3160" s="4">
        <v>482.51159999999999</v>
      </c>
      <c r="J3160" s="4">
        <f t="shared" si="98"/>
        <v>27.09320000000001</v>
      </c>
      <c r="K3160" s="4">
        <f t="shared" si="99"/>
        <v>965.02319999999997</v>
      </c>
      <c r="L3160" t="s">
        <v>51</v>
      </c>
      <c r="M3160" t="s">
        <v>28</v>
      </c>
      <c r="N3160" t="s">
        <v>36</v>
      </c>
      <c r="O3160" t="s">
        <v>30</v>
      </c>
      <c r="P3160" s="5">
        <v>44.39</v>
      </c>
      <c r="Q3160">
        <v>2.1</v>
      </c>
      <c r="R3160" t="s">
        <v>23</v>
      </c>
    </row>
    <row r="3161" spans="1:18" x14ac:dyDescent="0.3">
      <c r="A3161" t="s">
        <v>2595</v>
      </c>
      <c r="B3161" s="1">
        <v>44967</v>
      </c>
      <c r="C3161" t="s">
        <v>2596</v>
      </c>
      <c r="D3161" t="s">
        <v>65</v>
      </c>
      <c r="E3161" t="s">
        <v>82</v>
      </c>
      <c r="F3161">
        <v>4</v>
      </c>
      <c r="G3161">
        <v>4</v>
      </c>
      <c r="H3161" s="4">
        <v>1278.6400000000001</v>
      </c>
      <c r="I3161" s="4">
        <v>1457.6496000000002</v>
      </c>
      <c r="J3161" s="4">
        <f t="shared" si="98"/>
        <v>693.36840000000041</v>
      </c>
      <c r="K3161" s="4">
        <f t="shared" si="99"/>
        <v>5830.5984000000008</v>
      </c>
      <c r="L3161" t="s">
        <v>47</v>
      </c>
      <c r="M3161" t="s">
        <v>21</v>
      </c>
      <c r="N3161" t="s">
        <v>29</v>
      </c>
      <c r="O3161" t="s">
        <v>89</v>
      </c>
      <c r="P3161" s="5">
        <v>22.67</v>
      </c>
      <c r="Q3161">
        <v>2.2999999999999998</v>
      </c>
      <c r="R3161" t="s">
        <v>23</v>
      </c>
    </row>
    <row r="3162" spans="1:18" x14ac:dyDescent="0.3">
      <c r="A3162" t="s">
        <v>8451</v>
      </c>
      <c r="B3162" s="1">
        <v>44967</v>
      </c>
      <c r="C3162" t="s">
        <v>8452</v>
      </c>
      <c r="D3162" t="s">
        <v>61</v>
      </c>
      <c r="E3162" t="s">
        <v>70</v>
      </c>
      <c r="F3162">
        <v>6</v>
      </c>
      <c r="G3162">
        <v>5</v>
      </c>
      <c r="H3162" s="4">
        <v>611.29</v>
      </c>
      <c r="I3162" s="4">
        <v>684.64480000000003</v>
      </c>
      <c r="J3162" s="4">
        <f t="shared" si="98"/>
        <v>359.54400000000032</v>
      </c>
      <c r="K3162" s="4">
        <f t="shared" si="99"/>
        <v>3423.2240000000002</v>
      </c>
      <c r="L3162" t="s">
        <v>20</v>
      </c>
      <c r="M3162" t="s">
        <v>21</v>
      </c>
      <c r="N3162" t="s">
        <v>22</v>
      </c>
      <c r="O3162" t="s">
        <v>30</v>
      </c>
      <c r="P3162" s="5">
        <v>7.23</v>
      </c>
      <c r="Q3162">
        <v>3.3</v>
      </c>
      <c r="R3162" t="s">
        <v>23</v>
      </c>
    </row>
    <row r="3163" spans="1:18" x14ac:dyDescent="0.3">
      <c r="A3163" t="s">
        <v>3712</v>
      </c>
      <c r="B3163" s="1">
        <v>44968</v>
      </c>
      <c r="C3163" t="s">
        <v>3713</v>
      </c>
      <c r="D3163" t="s">
        <v>94</v>
      </c>
      <c r="E3163" t="s">
        <v>50</v>
      </c>
      <c r="F3163">
        <v>20</v>
      </c>
      <c r="G3163">
        <v>16</v>
      </c>
      <c r="H3163" s="4">
        <v>116.78</v>
      </c>
      <c r="I3163" s="4">
        <v>127.29020000000001</v>
      </c>
      <c r="J3163" s="4">
        <f t="shared" si="98"/>
        <v>144.81320000000019</v>
      </c>
      <c r="K3163" s="4">
        <f t="shared" si="99"/>
        <v>2036.6432000000002</v>
      </c>
      <c r="L3163" t="s">
        <v>20</v>
      </c>
      <c r="M3163" t="s">
        <v>35</v>
      </c>
      <c r="N3163" t="s">
        <v>36</v>
      </c>
      <c r="O3163" t="s">
        <v>89</v>
      </c>
      <c r="P3163" s="5">
        <v>23.35</v>
      </c>
      <c r="Q3163">
        <v>1.2</v>
      </c>
      <c r="R3163" t="s">
        <v>23</v>
      </c>
    </row>
    <row r="3164" spans="1:18" x14ac:dyDescent="0.3">
      <c r="A3164" t="s">
        <v>9078</v>
      </c>
      <c r="B3164" s="1">
        <v>44968</v>
      </c>
      <c r="C3164" t="s">
        <v>9079</v>
      </c>
      <c r="D3164" t="s">
        <v>56</v>
      </c>
      <c r="E3164" t="s">
        <v>57</v>
      </c>
      <c r="F3164">
        <v>15</v>
      </c>
      <c r="G3164">
        <v>13</v>
      </c>
      <c r="H3164" s="4">
        <v>1077.8900000000001</v>
      </c>
      <c r="I3164" s="4">
        <v>1196.4579000000001</v>
      </c>
      <c r="J3164" s="4">
        <f t="shared" si="98"/>
        <v>1524.6727000000001</v>
      </c>
      <c r="K3164" s="4">
        <f t="shared" si="99"/>
        <v>15553.952700000002</v>
      </c>
      <c r="L3164" t="s">
        <v>20</v>
      </c>
      <c r="M3164" t="s">
        <v>35</v>
      </c>
      <c r="N3164" t="s">
        <v>71</v>
      </c>
      <c r="O3164" t="s">
        <v>30</v>
      </c>
      <c r="P3164" s="5">
        <v>16.71</v>
      </c>
      <c r="Q3164">
        <v>2.8</v>
      </c>
      <c r="R3164" t="s">
        <v>23</v>
      </c>
    </row>
    <row r="3165" spans="1:18" x14ac:dyDescent="0.3">
      <c r="A3165" t="s">
        <v>9631</v>
      </c>
      <c r="B3165" s="1">
        <v>44968</v>
      </c>
      <c r="C3165" t="s">
        <v>10804</v>
      </c>
      <c r="D3165" t="s">
        <v>133</v>
      </c>
      <c r="E3165" t="s">
        <v>50</v>
      </c>
      <c r="F3165">
        <v>14</v>
      </c>
      <c r="G3165">
        <v>12</v>
      </c>
      <c r="H3165" s="4">
        <v>1028.72</v>
      </c>
      <c r="I3165" s="4">
        <v>1080.1560000000002</v>
      </c>
      <c r="J3165" s="4">
        <f t="shared" si="98"/>
        <v>602.85200000000361</v>
      </c>
      <c r="K3165" s="4">
        <f t="shared" si="99"/>
        <v>12961.872000000003</v>
      </c>
      <c r="L3165" t="s">
        <v>51</v>
      </c>
      <c r="M3165" t="s">
        <v>123</v>
      </c>
      <c r="N3165" t="s">
        <v>36</v>
      </c>
      <c r="O3165" t="s">
        <v>53</v>
      </c>
      <c r="P3165" s="5">
        <v>14.38</v>
      </c>
      <c r="Q3165">
        <v>1.4</v>
      </c>
      <c r="R3165" t="s">
        <v>23</v>
      </c>
    </row>
    <row r="3166" spans="1:18" x14ac:dyDescent="0.3">
      <c r="A3166" t="s">
        <v>2103</v>
      </c>
      <c r="B3166" s="1">
        <v>44969</v>
      </c>
      <c r="C3166" t="s">
        <v>2104</v>
      </c>
      <c r="D3166" t="s">
        <v>45</v>
      </c>
      <c r="E3166" t="s">
        <v>46</v>
      </c>
      <c r="F3166">
        <v>5</v>
      </c>
      <c r="G3166">
        <v>4</v>
      </c>
      <c r="H3166" s="4">
        <v>531.91999999999996</v>
      </c>
      <c r="I3166" s="4">
        <v>574.47360000000003</v>
      </c>
      <c r="J3166" s="4">
        <f t="shared" si="98"/>
        <v>120.3844000000003</v>
      </c>
      <c r="K3166" s="4">
        <f t="shared" si="99"/>
        <v>2297.8944000000001</v>
      </c>
      <c r="L3166" t="s">
        <v>27</v>
      </c>
      <c r="M3166" t="s">
        <v>28</v>
      </c>
      <c r="N3166" t="s">
        <v>36</v>
      </c>
      <c r="O3166" t="s">
        <v>89</v>
      </c>
      <c r="P3166" s="5">
        <v>49.83</v>
      </c>
      <c r="Q3166">
        <v>2.9</v>
      </c>
      <c r="R3166" t="s">
        <v>23</v>
      </c>
    </row>
    <row r="3167" spans="1:18" x14ac:dyDescent="0.3">
      <c r="A3167" t="s">
        <v>5301</v>
      </c>
      <c r="B3167" s="1">
        <v>44969</v>
      </c>
      <c r="C3167" t="s">
        <v>10804</v>
      </c>
      <c r="D3167" t="s">
        <v>40</v>
      </c>
      <c r="E3167" t="s">
        <v>57</v>
      </c>
      <c r="F3167">
        <v>20</v>
      </c>
      <c r="G3167">
        <v>16</v>
      </c>
      <c r="H3167" s="4">
        <v>891.33</v>
      </c>
      <c r="I3167" s="4">
        <v>1025.0294999999999</v>
      </c>
      <c r="J3167" s="4">
        <f t="shared" si="98"/>
        <v>2130.3819999999973</v>
      </c>
      <c r="K3167" s="4">
        <f t="shared" si="99"/>
        <v>16400.471999999998</v>
      </c>
      <c r="L3167" t="s">
        <v>51</v>
      </c>
      <c r="M3167" t="s">
        <v>28</v>
      </c>
      <c r="N3167" t="s">
        <v>36</v>
      </c>
      <c r="O3167" t="s">
        <v>67</v>
      </c>
      <c r="P3167" s="5">
        <v>8.81</v>
      </c>
      <c r="Q3167">
        <v>4.8</v>
      </c>
      <c r="R3167" t="s">
        <v>23</v>
      </c>
    </row>
    <row r="3168" spans="1:18" x14ac:dyDescent="0.3">
      <c r="A3168" t="s">
        <v>6513</v>
      </c>
      <c r="B3168" s="1">
        <v>44969</v>
      </c>
      <c r="C3168" t="s">
        <v>6514</v>
      </c>
      <c r="D3168" t="s">
        <v>141</v>
      </c>
      <c r="E3168" t="s">
        <v>50</v>
      </c>
      <c r="F3168">
        <v>8</v>
      </c>
      <c r="G3168">
        <v>7</v>
      </c>
      <c r="H3168" s="4">
        <v>113.72</v>
      </c>
      <c r="I3168" s="4">
        <v>121.68040000000001</v>
      </c>
      <c r="J3168" s="4">
        <f t="shared" si="98"/>
        <v>40.642800000000122</v>
      </c>
      <c r="K3168" s="4">
        <f t="shared" si="99"/>
        <v>851.76280000000008</v>
      </c>
      <c r="L3168" t="s">
        <v>20</v>
      </c>
      <c r="M3168" t="s">
        <v>86</v>
      </c>
      <c r="N3168" t="s">
        <v>71</v>
      </c>
      <c r="O3168" t="s">
        <v>37</v>
      </c>
      <c r="P3168" s="5">
        <v>15.08</v>
      </c>
      <c r="Q3168">
        <v>2.8</v>
      </c>
      <c r="R3168" t="s">
        <v>74</v>
      </c>
    </row>
    <row r="3169" spans="1:18" x14ac:dyDescent="0.3">
      <c r="A3169" t="s">
        <v>287</v>
      </c>
      <c r="B3169" s="1">
        <v>44970</v>
      </c>
      <c r="C3169" t="s">
        <v>288</v>
      </c>
      <c r="D3169" t="s">
        <v>133</v>
      </c>
      <c r="E3169" t="s">
        <v>50</v>
      </c>
      <c r="F3169">
        <v>12</v>
      </c>
      <c r="G3169">
        <v>11</v>
      </c>
      <c r="H3169" s="4">
        <v>732.99</v>
      </c>
      <c r="I3169" s="4">
        <v>835.60860000000014</v>
      </c>
      <c r="J3169" s="4">
        <f t="shared" si="98"/>
        <v>1089.3346000000004</v>
      </c>
      <c r="K3169" s="4">
        <f t="shared" si="99"/>
        <v>9191.6946000000007</v>
      </c>
      <c r="L3169" t="s">
        <v>27</v>
      </c>
      <c r="M3169" t="s">
        <v>42</v>
      </c>
      <c r="N3169" t="s">
        <v>36</v>
      </c>
      <c r="O3169" t="s">
        <v>89</v>
      </c>
      <c r="P3169" s="5">
        <v>39.47</v>
      </c>
      <c r="Q3169">
        <v>3.1</v>
      </c>
      <c r="R3169" t="s">
        <v>23</v>
      </c>
    </row>
    <row r="3170" spans="1:18" x14ac:dyDescent="0.3">
      <c r="A3170" t="s">
        <v>1388</v>
      </c>
      <c r="B3170" s="1">
        <v>44970</v>
      </c>
      <c r="C3170" t="s">
        <v>1389</v>
      </c>
      <c r="D3170" t="s">
        <v>141</v>
      </c>
      <c r="E3170" t="s">
        <v>50</v>
      </c>
      <c r="F3170">
        <v>16</v>
      </c>
      <c r="G3170">
        <v>13</v>
      </c>
      <c r="H3170" s="4">
        <v>1413.71</v>
      </c>
      <c r="I3170" s="4">
        <v>1498.5326</v>
      </c>
      <c r="J3170" s="4">
        <f t="shared" si="98"/>
        <v>1085.2838000000008</v>
      </c>
      <c r="K3170" s="4">
        <f t="shared" si="99"/>
        <v>19480.9238</v>
      </c>
      <c r="L3170" t="s">
        <v>20</v>
      </c>
      <c r="M3170" t="s">
        <v>79</v>
      </c>
      <c r="N3170" t="s">
        <v>71</v>
      </c>
      <c r="O3170" t="s">
        <v>53</v>
      </c>
      <c r="P3170" s="5">
        <v>17.41</v>
      </c>
      <c r="Q3170">
        <v>1.7</v>
      </c>
      <c r="R3170" t="s">
        <v>23</v>
      </c>
    </row>
    <row r="3171" spans="1:18" x14ac:dyDescent="0.3">
      <c r="A3171" t="s">
        <v>4606</v>
      </c>
      <c r="B3171" s="1">
        <v>44970</v>
      </c>
      <c r="C3171" t="s">
        <v>4607</v>
      </c>
      <c r="D3171" t="s">
        <v>94</v>
      </c>
      <c r="E3171" t="s">
        <v>50</v>
      </c>
      <c r="F3171">
        <v>15</v>
      </c>
      <c r="G3171">
        <v>15</v>
      </c>
      <c r="H3171" s="4">
        <v>1478.9</v>
      </c>
      <c r="I3171" s="4">
        <v>1582.4230000000002</v>
      </c>
      <c r="J3171" s="4">
        <f t="shared" si="98"/>
        <v>1515.4950000000049</v>
      </c>
      <c r="K3171" s="4">
        <f t="shared" si="99"/>
        <v>23736.345000000005</v>
      </c>
      <c r="L3171" t="s">
        <v>27</v>
      </c>
      <c r="M3171" t="s">
        <v>28</v>
      </c>
      <c r="N3171" t="s">
        <v>71</v>
      </c>
      <c r="O3171" t="s">
        <v>30</v>
      </c>
      <c r="P3171" s="5">
        <v>37.35</v>
      </c>
      <c r="Q3171">
        <v>4.9000000000000004</v>
      </c>
      <c r="R3171" t="s">
        <v>23</v>
      </c>
    </row>
    <row r="3172" spans="1:18" x14ac:dyDescent="0.3">
      <c r="A3172" t="s">
        <v>5675</v>
      </c>
      <c r="B3172" s="1">
        <v>44970</v>
      </c>
      <c r="C3172" t="s">
        <v>5676</v>
      </c>
      <c r="D3172" t="s">
        <v>61</v>
      </c>
      <c r="E3172" t="s">
        <v>70</v>
      </c>
      <c r="F3172">
        <v>16</v>
      </c>
      <c r="G3172">
        <v>16</v>
      </c>
      <c r="H3172" s="4">
        <v>539.88</v>
      </c>
      <c r="I3172" s="4">
        <v>577.67160000000001</v>
      </c>
      <c r="J3172" s="4">
        <f t="shared" si="98"/>
        <v>556.03560000000027</v>
      </c>
      <c r="K3172" s="4">
        <f t="shared" si="99"/>
        <v>9242.7456000000002</v>
      </c>
      <c r="L3172" t="s">
        <v>51</v>
      </c>
      <c r="M3172" t="s">
        <v>42</v>
      </c>
      <c r="N3172" t="s">
        <v>36</v>
      </c>
      <c r="O3172" t="s">
        <v>53</v>
      </c>
      <c r="P3172" s="5">
        <v>48.63</v>
      </c>
      <c r="Q3172">
        <v>4.5999999999999996</v>
      </c>
      <c r="R3172" t="s">
        <v>23</v>
      </c>
    </row>
    <row r="3173" spans="1:18" x14ac:dyDescent="0.3">
      <c r="A3173" t="s">
        <v>8162</v>
      </c>
      <c r="B3173" s="1">
        <v>44970</v>
      </c>
      <c r="C3173" t="s">
        <v>8163</v>
      </c>
      <c r="D3173" t="s">
        <v>133</v>
      </c>
      <c r="E3173" t="s">
        <v>50</v>
      </c>
      <c r="F3173">
        <v>11</v>
      </c>
      <c r="G3173">
        <v>9</v>
      </c>
      <c r="H3173" s="4">
        <v>1180.99</v>
      </c>
      <c r="I3173" s="4">
        <v>1346.3286000000001</v>
      </c>
      <c r="J3173" s="4">
        <f t="shared" si="98"/>
        <v>1457.7974000000013</v>
      </c>
      <c r="K3173" s="4">
        <f t="shared" si="99"/>
        <v>12116.957400000001</v>
      </c>
      <c r="L3173" t="s">
        <v>47</v>
      </c>
      <c r="M3173" t="s">
        <v>86</v>
      </c>
      <c r="N3173" t="s">
        <v>36</v>
      </c>
      <c r="O3173" t="s">
        <v>37</v>
      </c>
      <c r="P3173" s="5">
        <v>30.25</v>
      </c>
      <c r="Q3173">
        <v>2.5</v>
      </c>
      <c r="R3173" t="s">
        <v>23</v>
      </c>
    </row>
    <row r="3174" spans="1:18" x14ac:dyDescent="0.3">
      <c r="A3174" t="s">
        <v>1138</v>
      </c>
      <c r="B3174" s="1">
        <v>44971</v>
      </c>
      <c r="C3174" t="s">
        <v>1139</v>
      </c>
      <c r="D3174" t="s">
        <v>61</v>
      </c>
      <c r="E3174" t="s">
        <v>70</v>
      </c>
      <c r="F3174">
        <v>20</v>
      </c>
      <c r="G3174">
        <v>17</v>
      </c>
      <c r="H3174" s="4">
        <v>815.46</v>
      </c>
      <c r="I3174" s="4">
        <v>897.00600000000009</v>
      </c>
      <c r="J3174" s="4">
        <f t="shared" si="98"/>
        <v>1366.142000000001</v>
      </c>
      <c r="K3174" s="4">
        <f t="shared" si="99"/>
        <v>15249.102000000001</v>
      </c>
      <c r="L3174" t="s">
        <v>20</v>
      </c>
      <c r="M3174" t="s">
        <v>86</v>
      </c>
      <c r="N3174" t="s">
        <v>29</v>
      </c>
      <c r="O3174" t="s">
        <v>30</v>
      </c>
      <c r="P3174" s="5">
        <v>20.14</v>
      </c>
      <c r="Q3174">
        <v>4</v>
      </c>
      <c r="R3174" t="s">
        <v>23</v>
      </c>
    </row>
    <row r="3175" spans="1:18" x14ac:dyDescent="0.3">
      <c r="A3175" t="s">
        <v>9215</v>
      </c>
      <c r="B3175" s="1">
        <v>44971</v>
      </c>
      <c r="C3175" t="s">
        <v>9216</v>
      </c>
      <c r="D3175" t="s">
        <v>133</v>
      </c>
      <c r="E3175" t="s">
        <v>50</v>
      </c>
      <c r="F3175">
        <v>5</v>
      </c>
      <c r="G3175">
        <v>5</v>
      </c>
      <c r="H3175" s="4">
        <v>1325.37</v>
      </c>
      <c r="I3175" s="4">
        <v>1471.1606999999999</v>
      </c>
      <c r="J3175" s="4">
        <f t="shared" si="98"/>
        <v>687.38350000000048</v>
      </c>
      <c r="K3175" s="4">
        <f t="shared" si="99"/>
        <v>7355.8035</v>
      </c>
      <c r="L3175" t="s">
        <v>27</v>
      </c>
      <c r="M3175" t="s">
        <v>123</v>
      </c>
      <c r="N3175" t="s">
        <v>36</v>
      </c>
      <c r="O3175" t="s">
        <v>89</v>
      </c>
      <c r="P3175" s="5">
        <v>41.57</v>
      </c>
      <c r="Q3175">
        <v>4.5999999999999996</v>
      </c>
      <c r="R3175" t="s">
        <v>23</v>
      </c>
    </row>
    <row r="3176" spans="1:18" x14ac:dyDescent="0.3">
      <c r="A3176" t="s">
        <v>609</v>
      </c>
      <c r="B3176" s="1">
        <v>44972</v>
      </c>
      <c r="C3176" t="s">
        <v>610</v>
      </c>
      <c r="D3176" t="s">
        <v>133</v>
      </c>
      <c r="E3176" t="s">
        <v>50</v>
      </c>
      <c r="F3176">
        <v>8</v>
      </c>
      <c r="G3176">
        <v>8</v>
      </c>
      <c r="H3176" s="4">
        <v>1439.33</v>
      </c>
      <c r="I3176" s="4">
        <v>1612.0496000000001</v>
      </c>
      <c r="J3176" s="4">
        <f t="shared" si="98"/>
        <v>1357.6968000000011</v>
      </c>
      <c r="K3176" s="4">
        <f t="shared" si="99"/>
        <v>12896.3968</v>
      </c>
      <c r="L3176" t="s">
        <v>47</v>
      </c>
      <c r="M3176" t="s">
        <v>123</v>
      </c>
      <c r="N3176" t="s">
        <v>22</v>
      </c>
      <c r="O3176" t="s">
        <v>30</v>
      </c>
      <c r="P3176" s="5">
        <v>24.06</v>
      </c>
      <c r="Q3176">
        <v>4.5</v>
      </c>
      <c r="R3176" t="s">
        <v>23</v>
      </c>
    </row>
    <row r="3177" spans="1:18" x14ac:dyDescent="0.3">
      <c r="A3177" t="s">
        <v>2566</v>
      </c>
      <c r="B3177" s="1">
        <v>44972</v>
      </c>
      <c r="C3177" t="s">
        <v>2567</v>
      </c>
      <c r="D3177" t="s">
        <v>100</v>
      </c>
      <c r="E3177" t="s">
        <v>57</v>
      </c>
      <c r="F3177">
        <v>19</v>
      </c>
      <c r="G3177">
        <v>17</v>
      </c>
      <c r="H3177" s="4">
        <v>20</v>
      </c>
      <c r="I3177" s="4">
        <v>23</v>
      </c>
      <c r="J3177" s="4">
        <f t="shared" si="98"/>
        <v>8.1000000000000014</v>
      </c>
      <c r="K3177" s="4">
        <f t="shared" si="99"/>
        <v>391</v>
      </c>
      <c r="L3177" t="s">
        <v>47</v>
      </c>
      <c r="M3177" t="s">
        <v>42</v>
      </c>
      <c r="N3177" t="s">
        <v>71</v>
      </c>
      <c r="O3177" t="s">
        <v>37</v>
      </c>
      <c r="P3177" s="5">
        <v>42.9</v>
      </c>
      <c r="Q3177">
        <v>2.5</v>
      </c>
      <c r="R3177" t="s">
        <v>23</v>
      </c>
    </row>
    <row r="3178" spans="1:18" x14ac:dyDescent="0.3">
      <c r="A3178" t="s">
        <v>3187</v>
      </c>
      <c r="B3178" s="1">
        <v>44972</v>
      </c>
      <c r="C3178" t="s">
        <v>3188</v>
      </c>
      <c r="D3178" t="s">
        <v>77</v>
      </c>
      <c r="E3178" t="s">
        <v>82</v>
      </c>
      <c r="F3178">
        <v>16</v>
      </c>
      <c r="G3178">
        <v>13</v>
      </c>
      <c r="H3178" s="4">
        <v>287.14999999999998</v>
      </c>
      <c r="I3178" s="4">
        <v>301.50749999999999</v>
      </c>
      <c r="J3178" s="4">
        <f t="shared" si="98"/>
        <v>136.66750000000005</v>
      </c>
      <c r="K3178" s="4">
        <f t="shared" si="99"/>
        <v>3919.5974999999999</v>
      </c>
      <c r="L3178" t="s">
        <v>66</v>
      </c>
      <c r="M3178" t="s">
        <v>79</v>
      </c>
      <c r="N3178" t="s">
        <v>71</v>
      </c>
      <c r="O3178" t="s">
        <v>67</v>
      </c>
      <c r="P3178" s="5">
        <v>49.98</v>
      </c>
      <c r="Q3178">
        <v>2</v>
      </c>
      <c r="R3178" t="s">
        <v>23</v>
      </c>
    </row>
    <row r="3179" spans="1:18" x14ac:dyDescent="0.3">
      <c r="A3179" t="s">
        <v>5234</v>
      </c>
      <c r="B3179" s="1">
        <v>44972</v>
      </c>
      <c r="C3179" t="s">
        <v>5235</v>
      </c>
      <c r="D3179" t="s">
        <v>56</v>
      </c>
      <c r="E3179" t="s">
        <v>57</v>
      </c>
      <c r="F3179">
        <v>15</v>
      </c>
      <c r="G3179">
        <v>12</v>
      </c>
      <c r="H3179" s="4">
        <v>225.26</v>
      </c>
      <c r="I3179" s="4">
        <v>252.2912</v>
      </c>
      <c r="J3179" s="4">
        <f t="shared" si="98"/>
        <v>319.46440000000013</v>
      </c>
      <c r="K3179" s="4">
        <f t="shared" si="99"/>
        <v>3027.4944</v>
      </c>
      <c r="L3179" t="s">
        <v>27</v>
      </c>
      <c r="M3179" t="s">
        <v>21</v>
      </c>
      <c r="N3179" t="s">
        <v>29</v>
      </c>
      <c r="O3179" t="s">
        <v>53</v>
      </c>
      <c r="P3179" s="5">
        <v>4.91</v>
      </c>
      <c r="Q3179">
        <v>2.1</v>
      </c>
      <c r="R3179" t="s">
        <v>74</v>
      </c>
    </row>
    <row r="3180" spans="1:18" x14ac:dyDescent="0.3">
      <c r="A3180" t="s">
        <v>1565</v>
      </c>
      <c r="B3180" s="1">
        <v>44973</v>
      </c>
      <c r="C3180" t="s">
        <v>1566</v>
      </c>
      <c r="D3180" t="s">
        <v>33</v>
      </c>
      <c r="E3180" t="s">
        <v>70</v>
      </c>
      <c r="F3180">
        <v>13</v>
      </c>
      <c r="G3180">
        <v>11</v>
      </c>
      <c r="H3180" s="4">
        <v>934.84</v>
      </c>
      <c r="I3180" s="4">
        <v>1009.6272000000001</v>
      </c>
      <c r="J3180" s="4">
        <f t="shared" si="98"/>
        <v>785.82920000000183</v>
      </c>
      <c r="K3180" s="4">
        <f t="shared" si="99"/>
        <v>11105.899200000002</v>
      </c>
      <c r="L3180" t="s">
        <v>27</v>
      </c>
      <c r="M3180" t="s">
        <v>42</v>
      </c>
      <c r="N3180" t="s">
        <v>36</v>
      </c>
      <c r="O3180" t="s">
        <v>37</v>
      </c>
      <c r="P3180" s="5">
        <v>36.83</v>
      </c>
      <c r="Q3180">
        <v>3.9</v>
      </c>
      <c r="R3180" t="s">
        <v>23</v>
      </c>
    </row>
    <row r="3181" spans="1:18" x14ac:dyDescent="0.3">
      <c r="A3181" t="s">
        <v>1912</v>
      </c>
      <c r="B3181" s="1">
        <v>44973</v>
      </c>
      <c r="C3181" t="s">
        <v>1913</v>
      </c>
      <c r="D3181" t="s">
        <v>100</v>
      </c>
      <c r="E3181" t="s">
        <v>57</v>
      </c>
      <c r="F3181">
        <v>18</v>
      </c>
      <c r="G3181">
        <v>17</v>
      </c>
      <c r="H3181" s="4">
        <v>1059.55</v>
      </c>
      <c r="I3181" s="4">
        <v>1154.9095</v>
      </c>
      <c r="J3181" s="4">
        <f t="shared" si="98"/>
        <v>1618.2715000000028</v>
      </c>
      <c r="K3181" s="4">
        <f t="shared" si="99"/>
        <v>19633.461500000001</v>
      </c>
      <c r="L3181" t="s">
        <v>20</v>
      </c>
      <c r="M3181" t="s">
        <v>79</v>
      </c>
      <c r="N3181" t="s">
        <v>29</v>
      </c>
      <c r="O3181" t="s">
        <v>67</v>
      </c>
      <c r="P3181" s="5">
        <v>2.84</v>
      </c>
      <c r="Q3181">
        <v>4.5</v>
      </c>
      <c r="R3181" t="s">
        <v>23</v>
      </c>
    </row>
    <row r="3182" spans="1:18" x14ac:dyDescent="0.3">
      <c r="A3182" t="s">
        <v>5091</v>
      </c>
      <c r="B3182" s="1">
        <v>44973</v>
      </c>
      <c r="C3182" t="s">
        <v>5092</v>
      </c>
      <c r="D3182" t="s">
        <v>65</v>
      </c>
      <c r="E3182" t="s">
        <v>82</v>
      </c>
      <c r="F3182">
        <v>14</v>
      </c>
      <c r="G3182">
        <v>12</v>
      </c>
      <c r="H3182" s="4">
        <v>1028.8599999999999</v>
      </c>
      <c r="I3182" s="4">
        <v>1080.3029999999999</v>
      </c>
      <c r="J3182" s="4">
        <f t="shared" si="98"/>
        <v>582.0559999999989</v>
      </c>
      <c r="K3182" s="4">
        <f t="shared" si="99"/>
        <v>12963.635999999999</v>
      </c>
      <c r="L3182" t="s">
        <v>66</v>
      </c>
      <c r="M3182" t="s">
        <v>123</v>
      </c>
      <c r="N3182" t="s">
        <v>36</v>
      </c>
      <c r="O3182" t="s">
        <v>30</v>
      </c>
      <c r="P3182" s="5">
        <v>35.26</v>
      </c>
      <c r="Q3182">
        <v>3.5</v>
      </c>
      <c r="R3182" t="s">
        <v>23</v>
      </c>
    </row>
    <row r="3183" spans="1:18" x14ac:dyDescent="0.3">
      <c r="A3183" t="s">
        <v>1416</v>
      </c>
      <c r="B3183" s="1">
        <v>44974</v>
      </c>
      <c r="C3183" t="s">
        <v>1417</v>
      </c>
      <c r="D3183" t="s">
        <v>77</v>
      </c>
      <c r="E3183" t="s">
        <v>82</v>
      </c>
      <c r="F3183">
        <v>5</v>
      </c>
      <c r="G3183">
        <v>4</v>
      </c>
      <c r="H3183" s="4">
        <v>105.25</v>
      </c>
      <c r="I3183" s="4">
        <v>116.82750000000001</v>
      </c>
      <c r="J3183" s="4">
        <f t="shared" si="98"/>
        <v>44.740000000000059</v>
      </c>
      <c r="K3183" s="4">
        <f t="shared" si="99"/>
        <v>467.31000000000006</v>
      </c>
      <c r="L3183" t="s">
        <v>47</v>
      </c>
      <c r="M3183" t="s">
        <v>86</v>
      </c>
      <c r="N3183" t="s">
        <v>71</v>
      </c>
      <c r="O3183" t="s">
        <v>53</v>
      </c>
      <c r="P3183" s="5">
        <v>1.57</v>
      </c>
      <c r="Q3183">
        <v>3.9</v>
      </c>
      <c r="R3183" t="s">
        <v>23</v>
      </c>
    </row>
    <row r="3184" spans="1:18" x14ac:dyDescent="0.3">
      <c r="A3184" t="s">
        <v>1557</v>
      </c>
      <c r="B3184" s="1">
        <v>44974</v>
      </c>
      <c r="C3184" t="s">
        <v>1558</v>
      </c>
      <c r="D3184" t="s">
        <v>85</v>
      </c>
      <c r="E3184" t="s">
        <v>82</v>
      </c>
      <c r="F3184">
        <v>16</v>
      </c>
      <c r="G3184">
        <v>15</v>
      </c>
      <c r="H3184" s="4">
        <v>1165.6099999999999</v>
      </c>
      <c r="I3184" s="4">
        <v>1223.8905</v>
      </c>
      <c r="J3184" s="4">
        <f t="shared" si="98"/>
        <v>835.8675000000004</v>
      </c>
      <c r="K3184" s="4">
        <f t="shared" si="99"/>
        <v>18358.357499999998</v>
      </c>
      <c r="L3184" t="s">
        <v>20</v>
      </c>
      <c r="M3184" t="s">
        <v>123</v>
      </c>
      <c r="N3184" t="s">
        <v>22</v>
      </c>
      <c r="O3184" t="s">
        <v>53</v>
      </c>
      <c r="P3184" s="5">
        <v>38.340000000000003</v>
      </c>
      <c r="Q3184">
        <v>0</v>
      </c>
      <c r="R3184" t="s">
        <v>23</v>
      </c>
    </row>
    <row r="3185" spans="1:18" x14ac:dyDescent="0.3">
      <c r="A3185" t="s">
        <v>5159</v>
      </c>
      <c r="B3185" s="1">
        <v>44974</v>
      </c>
      <c r="C3185" t="s">
        <v>5160</v>
      </c>
      <c r="D3185" t="s">
        <v>141</v>
      </c>
      <c r="E3185" t="s">
        <v>50</v>
      </c>
      <c r="F3185">
        <v>7</v>
      </c>
      <c r="G3185">
        <v>7</v>
      </c>
      <c r="H3185" s="4">
        <v>1431.63</v>
      </c>
      <c r="I3185" s="4">
        <v>1632.0582000000004</v>
      </c>
      <c r="J3185" s="4">
        <f t="shared" si="98"/>
        <v>1359.7974000000038</v>
      </c>
      <c r="K3185" s="4">
        <f t="shared" si="99"/>
        <v>11424.407400000004</v>
      </c>
      <c r="L3185" t="s">
        <v>27</v>
      </c>
      <c r="M3185" t="s">
        <v>28</v>
      </c>
      <c r="N3185" t="s">
        <v>71</v>
      </c>
      <c r="O3185" t="s">
        <v>89</v>
      </c>
      <c r="P3185" s="5">
        <v>43.2</v>
      </c>
      <c r="Q3185">
        <v>1.2</v>
      </c>
      <c r="R3185" t="s">
        <v>23</v>
      </c>
    </row>
    <row r="3186" spans="1:18" x14ac:dyDescent="0.3">
      <c r="A3186" t="s">
        <v>7378</v>
      </c>
      <c r="B3186" s="1">
        <v>44974</v>
      </c>
      <c r="C3186" t="s">
        <v>7379</v>
      </c>
      <c r="D3186" t="s">
        <v>94</v>
      </c>
      <c r="E3186" t="s">
        <v>50</v>
      </c>
      <c r="F3186">
        <v>16</v>
      </c>
      <c r="G3186">
        <v>15</v>
      </c>
      <c r="H3186" s="4">
        <v>1076.3499999999999</v>
      </c>
      <c r="I3186" s="4">
        <v>1216.2754999999997</v>
      </c>
      <c r="J3186" s="4">
        <f t="shared" si="98"/>
        <v>2073.6624999999981</v>
      </c>
      <c r="K3186" s="4">
        <f t="shared" si="99"/>
        <v>18244.132499999996</v>
      </c>
      <c r="L3186" t="s">
        <v>27</v>
      </c>
      <c r="M3186" t="s">
        <v>86</v>
      </c>
      <c r="N3186" t="s">
        <v>22</v>
      </c>
      <c r="O3186" t="s">
        <v>53</v>
      </c>
      <c r="P3186" s="5">
        <v>25.22</v>
      </c>
      <c r="Q3186">
        <v>2</v>
      </c>
      <c r="R3186" t="s">
        <v>23</v>
      </c>
    </row>
    <row r="3187" spans="1:18" x14ac:dyDescent="0.3">
      <c r="A3187" t="s">
        <v>1527</v>
      </c>
      <c r="B3187" s="1">
        <v>44975</v>
      </c>
      <c r="C3187" t="s">
        <v>1528</v>
      </c>
      <c r="D3187" t="s">
        <v>133</v>
      </c>
      <c r="E3187" t="s">
        <v>50</v>
      </c>
      <c r="F3187">
        <v>15</v>
      </c>
      <c r="G3187">
        <v>12</v>
      </c>
      <c r="H3187" s="4">
        <v>980.26</v>
      </c>
      <c r="I3187" s="4">
        <v>1068.4834000000001</v>
      </c>
      <c r="J3187" s="4">
        <f t="shared" si="98"/>
        <v>1048.5008000000018</v>
      </c>
      <c r="K3187" s="4">
        <f t="shared" si="99"/>
        <v>12821.800800000001</v>
      </c>
      <c r="L3187" t="s">
        <v>66</v>
      </c>
      <c r="M3187" t="s">
        <v>21</v>
      </c>
      <c r="N3187" t="s">
        <v>22</v>
      </c>
      <c r="O3187" t="s">
        <v>53</v>
      </c>
      <c r="P3187" s="5">
        <v>10.18</v>
      </c>
      <c r="Q3187">
        <v>2.1</v>
      </c>
      <c r="R3187" t="s">
        <v>23</v>
      </c>
    </row>
    <row r="3188" spans="1:18" x14ac:dyDescent="0.3">
      <c r="A3188" t="s">
        <v>4864</v>
      </c>
      <c r="B3188" s="1">
        <v>44976</v>
      </c>
      <c r="C3188" t="s">
        <v>4865</v>
      </c>
      <c r="D3188" t="s">
        <v>100</v>
      </c>
      <c r="E3188" t="s">
        <v>57</v>
      </c>
      <c r="F3188">
        <v>8</v>
      </c>
      <c r="G3188">
        <v>6</v>
      </c>
      <c r="H3188" s="4">
        <v>1176.92</v>
      </c>
      <c r="I3188" s="4">
        <v>1271.0736000000002</v>
      </c>
      <c r="J3188" s="4">
        <f t="shared" si="98"/>
        <v>534.98160000000053</v>
      </c>
      <c r="K3188" s="4">
        <f t="shared" si="99"/>
        <v>7626.441600000001</v>
      </c>
      <c r="L3188" t="s">
        <v>20</v>
      </c>
      <c r="M3188" t="s">
        <v>35</v>
      </c>
      <c r="N3188" t="s">
        <v>22</v>
      </c>
      <c r="O3188" t="s">
        <v>67</v>
      </c>
      <c r="P3188" s="5">
        <v>29.94</v>
      </c>
      <c r="Q3188">
        <v>1.8</v>
      </c>
      <c r="R3188" t="s">
        <v>23</v>
      </c>
    </row>
    <row r="3189" spans="1:18" x14ac:dyDescent="0.3">
      <c r="A3189" t="s">
        <v>5441</v>
      </c>
      <c r="B3189" s="1">
        <v>44976</v>
      </c>
      <c r="C3189" t="s">
        <v>5442</v>
      </c>
      <c r="D3189" t="s">
        <v>109</v>
      </c>
      <c r="E3189" t="s">
        <v>46</v>
      </c>
      <c r="F3189">
        <v>19</v>
      </c>
      <c r="G3189">
        <v>17</v>
      </c>
      <c r="H3189" s="4">
        <v>565.36</v>
      </c>
      <c r="I3189" s="4">
        <v>650.16399999999999</v>
      </c>
      <c r="J3189" s="4">
        <f t="shared" si="98"/>
        <v>1391.6879999999996</v>
      </c>
      <c r="K3189" s="4">
        <f t="shared" si="99"/>
        <v>11052.788</v>
      </c>
      <c r="L3189" t="s">
        <v>27</v>
      </c>
      <c r="M3189" t="s">
        <v>21</v>
      </c>
      <c r="N3189" t="s">
        <v>29</v>
      </c>
      <c r="O3189" t="s">
        <v>89</v>
      </c>
      <c r="P3189" s="5">
        <v>49.98</v>
      </c>
      <c r="Q3189">
        <v>4.5</v>
      </c>
      <c r="R3189" t="s">
        <v>23</v>
      </c>
    </row>
    <row r="3190" spans="1:18" x14ac:dyDescent="0.3">
      <c r="A3190" t="s">
        <v>6975</v>
      </c>
      <c r="B3190" s="1">
        <v>44976</v>
      </c>
      <c r="C3190" t="s">
        <v>6976</v>
      </c>
      <c r="D3190" t="s">
        <v>33</v>
      </c>
      <c r="E3190" t="s">
        <v>70</v>
      </c>
      <c r="F3190">
        <v>2</v>
      </c>
      <c r="G3190">
        <v>2</v>
      </c>
      <c r="H3190" s="4">
        <v>10.02</v>
      </c>
      <c r="I3190" s="4">
        <v>11.022</v>
      </c>
      <c r="J3190" s="4">
        <f t="shared" si="98"/>
        <v>-4.0959999999999983</v>
      </c>
      <c r="K3190" s="4">
        <f t="shared" si="99"/>
        <v>22.044</v>
      </c>
      <c r="L3190" t="s">
        <v>20</v>
      </c>
      <c r="M3190" t="s">
        <v>123</v>
      </c>
      <c r="N3190" t="s">
        <v>36</v>
      </c>
      <c r="O3190" t="s">
        <v>89</v>
      </c>
      <c r="P3190" s="5">
        <v>6.1</v>
      </c>
      <c r="Q3190">
        <v>0</v>
      </c>
      <c r="R3190" t="s">
        <v>23</v>
      </c>
    </row>
    <row r="3191" spans="1:18" x14ac:dyDescent="0.3">
      <c r="A3191" t="s">
        <v>7322</v>
      </c>
      <c r="B3191" s="1">
        <v>44976</v>
      </c>
      <c r="C3191" t="s">
        <v>7323</v>
      </c>
      <c r="D3191" t="s">
        <v>130</v>
      </c>
      <c r="E3191" t="s">
        <v>82</v>
      </c>
      <c r="F3191">
        <v>18</v>
      </c>
      <c r="G3191">
        <v>17</v>
      </c>
      <c r="H3191" s="4">
        <v>572.15</v>
      </c>
      <c r="I3191" s="4">
        <v>623.64350000000002</v>
      </c>
      <c r="J3191" s="4">
        <f t="shared" si="98"/>
        <v>854.99950000000115</v>
      </c>
      <c r="K3191" s="4">
        <f t="shared" si="99"/>
        <v>10601.9395</v>
      </c>
      <c r="L3191" t="s">
        <v>47</v>
      </c>
      <c r="M3191" t="s">
        <v>28</v>
      </c>
      <c r="N3191" t="s">
        <v>22</v>
      </c>
      <c r="O3191" t="s">
        <v>89</v>
      </c>
      <c r="P3191" s="5">
        <v>20.39</v>
      </c>
      <c r="Q3191">
        <v>2.9</v>
      </c>
      <c r="R3191" t="s">
        <v>23</v>
      </c>
    </row>
    <row r="3192" spans="1:18" x14ac:dyDescent="0.3">
      <c r="A3192" t="s">
        <v>8699</v>
      </c>
      <c r="B3192" s="1">
        <v>44976</v>
      </c>
      <c r="C3192" t="s">
        <v>8700</v>
      </c>
      <c r="D3192" t="s">
        <v>85</v>
      </c>
      <c r="E3192" t="s">
        <v>82</v>
      </c>
      <c r="F3192">
        <v>9</v>
      </c>
      <c r="G3192">
        <v>7</v>
      </c>
      <c r="H3192" s="4">
        <v>1071.2</v>
      </c>
      <c r="I3192" s="4">
        <v>1221.1680000000001</v>
      </c>
      <c r="J3192" s="4">
        <f t="shared" si="98"/>
        <v>1044.7760000000007</v>
      </c>
      <c r="K3192" s="4">
        <f t="shared" si="99"/>
        <v>8548.1760000000013</v>
      </c>
      <c r="L3192" t="s">
        <v>66</v>
      </c>
      <c r="M3192" t="s">
        <v>123</v>
      </c>
      <c r="N3192" t="s">
        <v>29</v>
      </c>
      <c r="O3192" t="s">
        <v>53</v>
      </c>
      <c r="P3192" s="5">
        <v>5</v>
      </c>
      <c r="Q3192">
        <v>4.8</v>
      </c>
      <c r="R3192" t="s">
        <v>74</v>
      </c>
    </row>
    <row r="3193" spans="1:18" x14ac:dyDescent="0.3">
      <c r="A3193" t="s">
        <v>7066</v>
      </c>
      <c r="B3193" s="1">
        <v>44977</v>
      </c>
      <c r="C3193" t="s">
        <v>7067</v>
      </c>
      <c r="D3193" t="s">
        <v>85</v>
      </c>
      <c r="E3193" t="s">
        <v>82</v>
      </c>
      <c r="F3193">
        <v>4</v>
      </c>
      <c r="G3193">
        <v>4</v>
      </c>
      <c r="H3193" s="4">
        <v>521.96</v>
      </c>
      <c r="I3193" s="4">
        <v>568.93640000000005</v>
      </c>
      <c r="J3193" s="4">
        <f t="shared" si="98"/>
        <v>168.87560000000005</v>
      </c>
      <c r="K3193" s="4">
        <f t="shared" si="99"/>
        <v>2275.7456000000002</v>
      </c>
      <c r="L3193" t="s">
        <v>66</v>
      </c>
      <c r="M3193" t="s">
        <v>35</v>
      </c>
      <c r="N3193" t="s">
        <v>29</v>
      </c>
      <c r="O3193" t="s">
        <v>37</v>
      </c>
      <c r="P3193" s="5">
        <v>19.03</v>
      </c>
      <c r="Q3193">
        <v>4</v>
      </c>
      <c r="R3193" t="s">
        <v>23</v>
      </c>
    </row>
    <row r="3194" spans="1:18" x14ac:dyDescent="0.3">
      <c r="A3194" t="s">
        <v>8112</v>
      </c>
      <c r="B3194" s="1">
        <v>44977</v>
      </c>
      <c r="C3194" t="s">
        <v>8113</v>
      </c>
      <c r="D3194" t="s">
        <v>133</v>
      </c>
      <c r="E3194" t="s">
        <v>50</v>
      </c>
      <c r="F3194">
        <v>5</v>
      </c>
      <c r="G3194">
        <v>4</v>
      </c>
      <c r="H3194" s="4">
        <v>761.74</v>
      </c>
      <c r="I3194" s="4">
        <v>876.00099999999998</v>
      </c>
      <c r="J3194" s="4">
        <f t="shared" si="98"/>
        <v>454.33399999999989</v>
      </c>
      <c r="K3194" s="4">
        <f t="shared" si="99"/>
        <v>3504.0039999999999</v>
      </c>
      <c r="L3194" t="s">
        <v>66</v>
      </c>
      <c r="M3194" t="s">
        <v>79</v>
      </c>
      <c r="N3194" t="s">
        <v>22</v>
      </c>
      <c r="O3194" t="s">
        <v>53</v>
      </c>
      <c r="P3194" s="5">
        <v>2.71</v>
      </c>
      <c r="Q3194">
        <v>2.8</v>
      </c>
      <c r="R3194" t="s">
        <v>23</v>
      </c>
    </row>
    <row r="3195" spans="1:18" x14ac:dyDescent="0.3">
      <c r="A3195" t="s">
        <v>7045</v>
      </c>
      <c r="B3195" s="1">
        <v>44980</v>
      </c>
      <c r="C3195" t="s">
        <v>2482</v>
      </c>
      <c r="D3195" t="s">
        <v>133</v>
      </c>
      <c r="E3195" t="s">
        <v>50</v>
      </c>
      <c r="F3195">
        <v>8</v>
      </c>
      <c r="G3195">
        <v>8</v>
      </c>
      <c r="H3195" s="4">
        <v>732.63</v>
      </c>
      <c r="I3195" s="4">
        <v>820.54560000000004</v>
      </c>
      <c r="J3195" s="4">
        <f t="shared" si="98"/>
        <v>676.04480000000035</v>
      </c>
      <c r="K3195" s="4">
        <f t="shared" si="99"/>
        <v>6564.3648000000003</v>
      </c>
      <c r="L3195" t="s">
        <v>66</v>
      </c>
      <c r="M3195" t="s">
        <v>42</v>
      </c>
      <c r="N3195" t="s">
        <v>29</v>
      </c>
      <c r="O3195" t="s">
        <v>37</v>
      </c>
      <c r="P3195" s="5">
        <v>27.28</v>
      </c>
      <c r="Q3195">
        <v>4.9000000000000004</v>
      </c>
      <c r="R3195" t="s">
        <v>74</v>
      </c>
    </row>
    <row r="3196" spans="1:18" x14ac:dyDescent="0.3">
      <c r="A3196" t="s">
        <v>8894</v>
      </c>
      <c r="B3196" s="1">
        <v>44980</v>
      </c>
      <c r="C3196" t="s">
        <v>8895</v>
      </c>
      <c r="D3196" t="s">
        <v>141</v>
      </c>
      <c r="E3196" t="s">
        <v>50</v>
      </c>
      <c r="F3196">
        <v>7</v>
      </c>
      <c r="G3196">
        <v>7</v>
      </c>
      <c r="H3196" s="4">
        <v>1140.18</v>
      </c>
      <c r="I3196" s="4">
        <v>1219.9926</v>
      </c>
      <c r="J3196" s="4">
        <f t="shared" si="98"/>
        <v>511.20820000000049</v>
      </c>
      <c r="K3196" s="4">
        <f t="shared" si="99"/>
        <v>8539.9482000000007</v>
      </c>
      <c r="L3196" t="s">
        <v>51</v>
      </c>
      <c r="M3196" t="s">
        <v>28</v>
      </c>
      <c r="N3196" t="s">
        <v>22</v>
      </c>
      <c r="O3196" t="s">
        <v>37</v>
      </c>
      <c r="P3196" s="5">
        <v>47.48</v>
      </c>
      <c r="Q3196">
        <v>3.7</v>
      </c>
      <c r="R3196" t="s">
        <v>74</v>
      </c>
    </row>
    <row r="3197" spans="1:18" x14ac:dyDescent="0.3">
      <c r="A3197" t="s">
        <v>1486</v>
      </c>
      <c r="B3197" s="1">
        <v>44981</v>
      </c>
      <c r="C3197" t="s">
        <v>1487</v>
      </c>
      <c r="D3197" t="s">
        <v>133</v>
      </c>
      <c r="E3197" t="s">
        <v>50</v>
      </c>
      <c r="F3197">
        <v>17</v>
      </c>
      <c r="G3197">
        <v>14</v>
      </c>
      <c r="H3197" s="4">
        <v>991.58</v>
      </c>
      <c r="I3197" s="4">
        <v>1120.4854</v>
      </c>
      <c r="J3197" s="4">
        <f t="shared" si="98"/>
        <v>1773.9156000000005</v>
      </c>
      <c r="K3197" s="4">
        <f t="shared" si="99"/>
        <v>15686.795600000001</v>
      </c>
      <c r="L3197" t="s">
        <v>66</v>
      </c>
      <c r="M3197" t="s">
        <v>79</v>
      </c>
      <c r="N3197" t="s">
        <v>22</v>
      </c>
      <c r="O3197" t="s">
        <v>37</v>
      </c>
      <c r="P3197" s="5">
        <v>30.76</v>
      </c>
      <c r="Q3197">
        <v>1.1000000000000001</v>
      </c>
      <c r="R3197" t="s">
        <v>23</v>
      </c>
    </row>
    <row r="3198" spans="1:18" x14ac:dyDescent="0.3">
      <c r="A3198" t="s">
        <v>3358</v>
      </c>
      <c r="B3198" s="1">
        <v>44982</v>
      </c>
      <c r="C3198" t="s">
        <v>3359</v>
      </c>
      <c r="D3198" t="s">
        <v>45</v>
      </c>
      <c r="E3198" t="s">
        <v>46</v>
      </c>
      <c r="F3198">
        <v>6</v>
      </c>
      <c r="G3198">
        <v>6</v>
      </c>
      <c r="H3198" s="4">
        <v>826.22</v>
      </c>
      <c r="I3198" s="4">
        <v>917.10420000000011</v>
      </c>
      <c r="J3198" s="4">
        <f t="shared" si="98"/>
        <v>533.02520000000072</v>
      </c>
      <c r="K3198" s="4">
        <f t="shared" si="99"/>
        <v>5502.6252000000004</v>
      </c>
      <c r="L3198" t="s">
        <v>47</v>
      </c>
      <c r="M3198" t="s">
        <v>21</v>
      </c>
      <c r="N3198" t="s">
        <v>36</v>
      </c>
      <c r="O3198" t="s">
        <v>53</v>
      </c>
      <c r="P3198" s="5">
        <v>12.28</v>
      </c>
      <c r="Q3198">
        <v>2.6</v>
      </c>
      <c r="R3198" t="s">
        <v>23</v>
      </c>
    </row>
    <row r="3199" spans="1:18" x14ac:dyDescent="0.3">
      <c r="A3199" t="s">
        <v>7892</v>
      </c>
      <c r="B3199" s="1">
        <v>44982</v>
      </c>
      <c r="C3199" t="s">
        <v>7893</v>
      </c>
      <c r="D3199" t="s">
        <v>130</v>
      </c>
      <c r="E3199" t="s">
        <v>82</v>
      </c>
      <c r="F3199">
        <v>18</v>
      </c>
      <c r="G3199">
        <v>14</v>
      </c>
      <c r="H3199" s="4">
        <v>1029.25</v>
      </c>
      <c r="I3199" s="4">
        <v>1101.2975000000001</v>
      </c>
      <c r="J3199" s="4">
        <f t="shared" si="98"/>
        <v>996.49500000000091</v>
      </c>
      <c r="K3199" s="4">
        <f t="shared" si="99"/>
        <v>15418.165000000001</v>
      </c>
      <c r="L3199" t="s">
        <v>51</v>
      </c>
      <c r="M3199" t="s">
        <v>86</v>
      </c>
      <c r="N3199" t="s">
        <v>29</v>
      </c>
      <c r="O3199" t="s">
        <v>53</v>
      </c>
      <c r="P3199" s="5">
        <v>12.17</v>
      </c>
      <c r="Q3199">
        <v>4</v>
      </c>
      <c r="R3199" t="s">
        <v>23</v>
      </c>
    </row>
    <row r="3200" spans="1:18" x14ac:dyDescent="0.3">
      <c r="A3200" t="s">
        <v>7927</v>
      </c>
      <c r="B3200" s="1">
        <v>44983</v>
      </c>
      <c r="C3200" t="s">
        <v>7928</v>
      </c>
      <c r="D3200" t="s">
        <v>133</v>
      </c>
      <c r="E3200" t="s">
        <v>50</v>
      </c>
      <c r="F3200">
        <v>12</v>
      </c>
      <c r="G3200">
        <v>12</v>
      </c>
      <c r="H3200" s="4">
        <v>507.51</v>
      </c>
      <c r="I3200" s="4">
        <v>532.88549999999998</v>
      </c>
      <c r="J3200" s="4">
        <f t="shared" si="98"/>
        <v>277.31600000000032</v>
      </c>
      <c r="K3200" s="4">
        <f t="shared" si="99"/>
        <v>6394.6260000000002</v>
      </c>
      <c r="L3200" t="s">
        <v>47</v>
      </c>
      <c r="M3200" t="s">
        <v>28</v>
      </c>
      <c r="N3200" t="s">
        <v>29</v>
      </c>
      <c r="O3200" t="s">
        <v>37</v>
      </c>
      <c r="P3200" s="5">
        <v>27.19</v>
      </c>
      <c r="Q3200">
        <v>2.6</v>
      </c>
      <c r="R3200" t="s">
        <v>23</v>
      </c>
    </row>
    <row r="3201" spans="1:18" x14ac:dyDescent="0.3">
      <c r="A3201" t="s">
        <v>2051</v>
      </c>
      <c r="B3201" s="1">
        <v>44984</v>
      </c>
      <c r="C3201" t="s">
        <v>2052</v>
      </c>
      <c r="D3201" t="s">
        <v>100</v>
      </c>
      <c r="E3201" t="s">
        <v>57</v>
      </c>
      <c r="F3201">
        <v>12</v>
      </c>
      <c r="G3201">
        <v>10</v>
      </c>
      <c r="H3201" s="4">
        <v>699.12</v>
      </c>
      <c r="I3201" s="4">
        <v>790.00559999999996</v>
      </c>
      <c r="J3201" s="4">
        <f t="shared" si="98"/>
        <v>870.29599999999982</v>
      </c>
      <c r="K3201" s="4">
        <f t="shared" si="99"/>
        <v>7900.0559999999996</v>
      </c>
      <c r="L3201" t="s">
        <v>51</v>
      </c>
      <c r="M3201" t="s">
        <v>86</v>
      </c>
      <c r="N3201" t="s">
        <v>29</v>
      </c>
      <c r="O3201" t="s">
        <v>37</v>
      </c>
      <c r="P3201" s="5">
        <v>38.56</v>
      </c>
      <c r="Q3201">
        <v>1.2</v>
      </c>
      <c r="R3201" t="s">
        <v>23</v>
      </c>
    </row>
    <row r="3202" spans="1:18" x14ac:dyDescent="0.3">
      <c r="A3202" t="s">
        <v>4046</v>
      </c>
      <c r="B3202" s="1">
        <v>44984</v>
      </c>
      <c r="C3202" t="s">
        <v>4047</v>
      </c>
      <c r="D3202" t="s">
        <v>100</v>
      </c>
      <c r="E3202" t="s">
        <v>57</v>
      </c>
      <c r="F3202">
        <v>6</v>
      </c>
      <c r="G3202">
        <v>6</v>
      </c>
      <c r="H3202" s="4">
        <v>1407.21</v>
      </c>
      <c r="I3202" s="4">
        <v>1604.2194000000002</v>
      </c>
      <c r="J3202" s="4">
        <f t="shared" ref="J3202:J3265" si="100">(G3202*I3202)-(G3202*H3202)-P3202</f>
        <v>1173.7664000000013</v>
      </c>
      <c r="K3202" s="4">
        <f t="shared" ref="K3202:K3265" si="101">G3202*I3202</f>
        <v>9625.3164000000015</v>
      </c>
      <c r="L3202" t="s">
        <v>27</v>
      </c>
      <c r="M3202" t="s">
        <v>86</v>
      </c>
      <c r="N3202" t="s">
        <v>71</v>
      </c>
      <c r="O3202" t="s">
        <v>67</v>
      </c>
      <c r="P3202" s="5">
        <v>8.2899999999999991</v>
      </c>
      <c r="Q3202">
        <v>3.5</v>
      </c>
      <c r="R3202" t="s">
        <v>23</v>
      </c>
    </row>
    <row r="3203" spans="1:18" x14ac:dyDescent="0.3">
      <c r="A3203" t="s">
        <v>340</v>
      </c>
      <c r="B3203" s="1">
        <v>44985</v>
      </c>
      <c r="C3203" t="s">
        <v>341</v>
      </c>
      <c r="D3203" t="s">
        <v>94</v>
      </c>
      <c r="E3203" t="s">
        <v>50</v>
      </c>
      <c r="F3203">
        <v>2</v>
      </c>
      <c r="G3203">
        <v>2</v>
      </c>
      <c r="H3203" s="4">
        <v>905.18</v>
      </c>
      <c r="I3203" s="4">
        <v>1022.8533999999999</v>
      </c>
      <c r="J3203" s="4">
        <f t="shared" si="100"/>
        <v>195.46679999999981</v>
      </c>
      <c r="K3203" s="4">
        <f t="shared" si="101"/>
        <v>2045.7067999999997</v>
      </c>
      <c r="L3203" t="s">
        <v>66</v>
      </c>
      <c r="M3203" t="s">
        <v>35</v>
      </c>
      <c r="N3203" t="s">
        <v>22</v>
      </c>
      <c r="O3203" t="s">
        <v>30</v>
      </c>
      <c r="P3203" s="5">
        <v>39.880000000000003</v>
      </c>
      <c r="Q3203">
        <v>4.5</v>
      </c>
      <c r="R3203" t="s">
        <v>23</v>
      </c>
    </row>
    <row r="3204" spans="1:18" x14ac:dyDescent="0.3">
      <c r="A3204" t="s">
        <v>2940</v>
      </c>
      <c r="B3204" s="1">
        <v>44985</v>
      </c>
      <c r="C3204" t="s">
        <v>2941</v>
      </c>
      <c r="D3204" t="s">
        <v>85</v>
      </c>
      <c r="E3204" t="s">
        <v>82</v>
      </c>
      <c r="F3204">
        <v>20</v>
      </c>
      <c r="G3204">
        <v>17</v>
      </c>
      <c r="H3204" s="4">
        <v>1129.5999999999999</v>
      </c>
      <c r="I3204" s="4">
        <v>1287.7440000000001</v>
      </c>
      <c r="J3204" s="4">
        <f t="shared" si="100"/>
        <v>2687.9780000000042</v>
      </c>
      <c r="K3204" s="4">
        <f t="shared" si="101"/>
        <v>21891.648000000001</v>
      </c>
      <c r="L3204" t="s">
        <v>20</v>
      </c>
      <c r="M3204" t="s">
        <v>79</v>
      </c>
      <c r="N3204" t="s">
        <v>36</v>
      </c>
      <c r="O3204" t="s">
        <v>30</v>
      </c>
      <c r="P3204" s="5">
        <v>0.47</v>
      </c>
      <c r="Q3204">
        <v>2.1</v>
      </c>
      <c r="R3204" t="s">
        <v>23</v>
      </c>
    </row>
    <row r="3205" spans="1:18" x14ac:dyDescent="0.3">
      <c r="A3205" t="s">
        <v>6036</v>
      </c>
      <c r="B3205" s="1">
        <v>44985</v>
      </c>
      <c r="C3205" t="s">
        <v>6037</v>
      </c>
      <c r="D3205" t="s">
        <v>61</v>
      </c>
      <c r="E3205" t="s">
        <v>70</v>
      </c>
      <c r="F3205">
        <v>4</v>
      </c>
      <c r="G3205">
        <v>4</v>
      </c>
      <c r="H3205" s="4">
        <v>1419.6</v>
      </c>
      <c r="I3205" s="4">
        <v>1490.58</v>
      </c>
      <c r="J3205" s="4">
        <f t="shared" si="100"/>
        <v>279.54000000000008</v>
      </c>
      <c r="K3205" s="4">
        <f t="shared" si="101"/>
        <v>5962.32</v>
      </c>
      <c r="L3205" t="s">
        <v>27</v>
      </c>
      <c r="M3205" t="s">
        <v>35</v>
      </c>
      <c r="N3205" t="s">
        <v>22</v>
      </c>
      <c r="O3205" t="s">
        <v>37</v>
      </c>
      <c r="P3205" s="5">
        <v>4.38</v>
      </c>
      <c r="Q3205">
        <v>2.1</v>
      </c>
      <c r="R3205" t="s">
        <v>23</v>
      </c>
    </row>
    <row r="3206" spans="1:18" x14ac:dyDescent="0.3">
      <c r="A3206" t="s">
        <v>392</v>
      </c>
      <c r="B3206" s="1">
        <v>44986</v>
      </c>
      <c r="C3206" t="s">
        <v>393</v>
      </c>
      <c r="D3206" t="s">
        <v>45</v>
      </c>
      <c r="E3206" t="s">
        <v>46</v>
      </c>
      <c r="F3206">
        <v>7</v>
      </c>
      <c r="G3206">
        <v>7</v>
      </c>
      <c r="H3206" s="4">
        <v>1335.44</v>
      </c>
      <c r="I3206" s="4">
        <v>1522.4016000000001</v>
      </c>
      <c r="J3206" s="4">
        <f t="shared" si="100"/>
        <v>1270.6112000000003</v>
      </c>
      <c r="K3206" s="4">
        <f t="shared" si="101"/>
        <v>10656.8112</v>
      </c>
      <c r="L3206" t="s">
        <v>51</v>
      </c>
      <c r="M3206" t="s">
        <v>123</v>
      </c>
      <c r="N3206" t="s">
        <v>22</v>
      </c>
      <c r="O3206" t="s">
        <v>30</v>
      </c>
      <c r="P3206" s="5">
        <v>38.119999999999997</v>
      </c>
      <c r="Q3206">
        <v>2.8</v>
      </c>
      <c r="R3206" t="s">
        <v>23</v>
      </c>
    </row>
    <row r="3207" spans="1:18" x14ac:dyDescent="0.3">
      <c r="A3207" t="s">
        <v>6669</v>
      </c>
      <c r="B3207" s="1">
        <v>44986</v>
      </c>
      <c r="C3207" t="s">
        <v>6670</v>
      </c>
      <c r="D3207" t="s">
        <v>33</v>
      </c>
      <c r="E3207" t="s">
        <v>70</v>
      </c>
      <c r="F3207">
        <v>1</v>
      </c>
      <c r="G3207">
        <v>1</v>
      </c>
      <c r="H3207" s="4">
        <v>946.26</v>
      </c>
      <c r="I3207" s="4">
        <v>1078.7364</v>
      </c>
      <c r="J3207" s="4">
        <f t="shared" si="100"/>
        <v>123.88640000000001</v>
      </c>
      <c r="K3207" s="4">
        <f t="shared" si="101"/>
        <v>1078.7364</v>
      </c>
      <c r="L3207" t="s">
        <v>66</v>
      </c>
      <c r="M3207" t="s">
        <v>21</v>
      </c>
      <c r="N3207" t="s">
        <v>29</v>
      </c>
      <c r="O3207" t="s">
        <v>67</v>
      </c>
      <c r="P3207" s="5">
        <v>8.59</v>
      </c>
      <c r="Q3207">
        <v>4.3</v>
      </c>
      <c r="R3207" t="s">
        <v>23</v>
      </c>
    </row>
    <row r="3208" spans="1:18" x14ac:dyDescent="0.3">
      <c r="A3208" t="s">
        <v>7629</v>
      </c>
      <c r="B3208" s="1">
        <v>44986</v>
      </c>
      <c r="C3208" t="s">
        <v>7630</v>
      </c>
      <c r="D3208" t="s">
        <v>133</v>
      </c>
      <c r="E3208" t="s">
        <v>50</v>
      </c>
      <c r="F3208">
        <v>12</v>
      </c>
      <c r="G3208">
        <v>10</v>
      </c>
      <c r="H3208" s="4">
        <v>620.85</v>
      </c>
      <c r="I3208" s="4">
        <v>682.93500000000006</v>
      </c>
      <c r="J3208" s="4">
        <f t="shared" si="100"/>
        <v>593.70000000000039</v>
      </c>
      <c r="K3208" s="4">
        <f t="shared" si="101"/>
        <v>6829.35</v>
      </c>
      <c r="L3208" t="s">
        <v>47</v>
      </c>
      <c r="M3208" t="s">
        <v>123</v>
      </c>
      <c r="N3208" t="s">
        <v>22</v>
      </c>
      <c r="O3208" t="s">
        <v>53</v>
      </c>
      <c r="P3208" s="5">
        <v>27.15</v>
      </c>
      <c r="Q3208">
        <v>1.3</v>
      </c>
      <c r="R3208" t="s">
        <v>23</v>
      </c>
    </row>
    <row r="3209" spans="1:18" x14ac:dyDescent="0.3">
      <c r="A3209" t="s">
        <v>10655</v>
      </c>
      <c r="B3209" s="1">
        <v>44986</v>
      </c>
      <c r="C3209" t="s">
        <v>10656</v>
      </c>
      <c r="D3209" t="s">
        <v>130</v>
      </c>
      <c r="E3209" t="s">
        <v>82</v>
      </c>
      <c r="F3209">
        <v>15</v>
      </c>
      <c r="G3209">
        <v>12</v>
      </c>
      <c r="H3209" s="4">
        <v>1057.8599999999999</v>
      </c>
      <c r="I3209" s="4">
        <v>1121.3316</v>
      </c>
      <c r="J3209" s="4">
        <f t="shared" si="100"/>
        <v>752.78920000000005</v>
      </c>
      <c r="K3209" s="4">
        <f t="shared" si="101"/>
        <v>13455.9792</v>
      </c>
      <c r="L3209" t="s">
        <v>51</v>
      </c>
      <c r="M3209" t="s">
        <v>28</v>
      </c>
      <c r="N3209" t="s">
        <v>71</v>
      </c>
      <c r="O3209" t="s">
        <v>89</v>
      </c>
      <c r="P3209" s="5">
        <v>8.8699999999999992</v>
      </c>
      <c r="Q3209">
        <v>3.3</v>
      </c>
      <c r="R3209" t="s">
        <v>23</v>
      </c>
    </row>
    <row r="3210" spans="1:18" x14ac:dyDescent="0.3">
      <c r="A3210" t="s">
        <v>1626</v>
      </c>
      <c r="B3210" s="1">
        <v>44987</v>
      </c>
      <c r="C3210" t="s">
        <v>1627</v>
      </c>
      <c r="D3210" t="s">
        <v>116</v>
      </c>
      <c r="E3210" t="s">
        <v>50</v>
      </c>
      <c r="F3210">
        <v>3</v>
      </c>
      <c r="G3210">
        <v>3</v>
      </c>
      <c r="H3210" s="4">
        <v>1201.58</v>
      </c>
      <c r="I3210" s="4">
        <v>1345.7696000000001</v>
      </c>
      <c r="J3210" s="4">
        <f t="shared" si="100"/>
        <v>409.03880000000049</v>
      </c>
      <c r="K3210" s="4">
        <f t="shared" si="101"/>
        <v>4037.3088000000002</v>
      </c>
      <c r="L3210" t="s">
        <v>51</v>
      </c>
      <c r="M3210" t="s">
        <v>86</v>
      </c>
      <c r="N3210" t="s">
        <v>29</v>
      </c>
      <c r="O3210" t="s">
        <v>30</v>
      </c>
      <c r="P3210" s="5">
        <v>23.53</v>
      </c>
      <c r="Q3210">
        <v>3</v>
      </c>
      <c r="R3210" t="s">
        <v>23</v>
      </c>
    </row>
    <row r="3211" spans="1:18" x14ac:dyDescent="0.3">
      <c r="A3211" t="s">
        <v>7326</v>
      </c>
      <c r="B3211" s="1">
        <v>44987</v>
      </c>
      <c r="C3211" t="s">
        <v>7327</v>
      </c>
      <c r="D3211" t="s">
        <v>45</v>
      </c>
      <c r="E3211" t="s">
        <v>46</v>
      </c>
      <c r="F3211">
        <v>13</v>
      </c>
      <c r="G3211">
        <v>13</v>
      </c>
      <c r="H3211" s="4">
        <v>370.83</v>
      </c>
      <c r="I3211" s="4">
        <v>426.45449999999994</v>
      </c>
      <c r="J3211" s="4">
        <f t="shared" si="100"/>
        <v>683.08849999999961</v>
      </c>
      <c r="K3211" s="4">
        <f t="shared" si="101"/>
        <v>5543.9084999999995</v>
      </c>
      <c r="L3211" t="s">
        <v>66</v>
      </c>
      <c r="M3211" t="s">
        <v>79</v>
      </c>
      <c r="N3211" t="s">
        <v>36</v>
      </c>
      <c r="O3211" t="s">
        <v>53</v>
      </c>
      <c r="P3211" s="5">
        <v>40.03</v>
      </c>
      <c r="Q3211">
        <v>4.8</v>
      </c>
      <c r="R3211" t="s">
        <v>23</v>
      </c>
    </row>
    <row r="3212" spans="1:18" x14ac:dyDescent="0.3">
      <c r="A3212" t="s">
        <v>208</v>
      </c>
      <c r="B3212" s="1">
        <v>44988</v>
      </c>
      <c r="C3212" t="s">
        <v>209</v>
      </c>
      <c r="D3212" t="s">
        <v>61</v>
      </c>
      <c r="E3212" t="s">
        <v>70</v>
      </c>
      <c r="F3212">
        <v>5</v>
      </c>
      <c r="G3212">
        <v>5</v>
      </c>
      <c r="H3212" s="4">
        <v>503.58</v>
      </c>
      <c r="I3212" s="4">
        <v>538.8306</v>
      </c>
      <c r="J3212" s="4">
        <f t="shared" si="100"/>
        <v>130.03300000000016</v>
      </c>
      <c r="K3212" s="4">
        <f t="shared" si="101"/>
        <v>2694.1530000000002</v>
      </c>
      <c r="L3212" t="s">
        <v>47</v>
      </c>
      <c r="M3212" t="s">
        <v>79</v>
      </c>
      <c r="N3212" t="s">
        <v>36</v>
      </c>
      <c r="O3212" t="s">
        <v>67</v>
      </c>
      <c r="P3212" s="5">
        <v>46.22</v>
      </c>
      <c r="Q3212">
        <v>1.7</v>
      </c>
      <c r="R3212" t="s">
        <v>23</v>
      </c>
    </row>
    <row r="3213" spans="1:18" x14ac:dyDescent="0.3">
      <c r="A3213" t="s">
        <v>4818</v>
      </c>
      <c r="B3213" s="1">
        <v>44988</v>
      </c>
      <c r="C3213" t="s">
        <v>4819</v>
      </c>
      <c r="D3213" t="s">
        <v>133</v>
      </c>
      <c r="E3213" t="s">
        <v>50</v>
      </c>
      <c r="F3213">
        <v>1</v>
      </c>
      <c r="G3213">
        <v>1</v>
      </c>
      <c r="H3213" s="4">
        <v>786.72</v>
      </c>
      <c r="I3213" s="4">
        <v>826.05600000000004</v>
      </c>
      <c r="J3213" s="4">
        <f t="shared" si="100"/>
        <v>4.4460000000000122</v>
      </c>
      <c r="K3213" s="4">
        <f t="shared" si="101"/>
        <v>826.05600000000004</v>
      </c>
      <c r="L3213" t="s">
        <v>20</v>
      </c>
      <c r="M3213" t="s">
        <v>35</v>
      </c>
      <c r="N3213" t="s">
        <v>29</v>
      </c>
      <c r="O3213" t="s">
        <v>30</v>
      </c>
      <c r="P3213" s="5">
        <v>34.89</v>
      </c>
      <c r="Q3213">
        <v>1.2</v>
      </c>
      <c r="R3213" t="s">
        <v>23</v>
      </c>
    </row>
    <row r="3214" spans="1:18" x14ac:dyDescent="0.3">
      <c r="A3214" t="s">
        <v>5878</v>
      </c>
      <c r="B3214" s="1">
        <v>44989</v>
      </c>
      <c r="C3214" t="s">
        <v>5879</v>
      </c>
      <c r="D3214" t="s">
        <v>61</v>
      </c>
      <c r="E3214" t="s">
        <v>70</v>
      </c>
      <c r="F3214">
        <v>1</v>
      </c>
      <c r="G3214">
        <v>1</v>
      </c>
      <c r="H3214" s="4">
        <v>391.36</v>
      </c>
      <c r="I3214" s="4">
        <v>422.66880000000003</v>
      </c>
      <c r="J3214" s="4">
        <f t="shared" si="100"/>
        <v>15.848800000000018</v>
      </c>
      <c r="K3214" s="4">
        <f t="shared" si="101"/>
        <v>422.66880000000003</v>
      </c>
      <c r="L3214" t="s">
        <v>51</v>
      </c>
      <c r="M3214" t="s">
        <v>21</v>
      </c>
      <c r="N3214" t="s">
        <v>36</v>
      </c>
      <c r="O3214" t="s">
        <v>89</v>
      </c>
      <c r="P3214" s="5">
        <v>15.46</v>
      </c>
      <c r="Q3214">
        <v>2.2999999999999998</v>
      </c>
      <c r="R3214" t="s">
        <v>23</v>
      </c>
    </row>
    <row r="3215" spans="1:18" x14ac:dyDescent="0.3">
      <c r="A3215" t="s">
        <v>6272</v>
      </c>
      <c r="B3215" s="1">
        <v>44989</v>
      </c>
      <c r="C3215" t="s">
        <v>6273</v>
      </c>
      <c r="D3215" t="s">
        <v>33</v>
      </c>
      <c r="E3215" t="s">
        <v>70</v>
      </c>
      <c r="F3215">
        <v>7</v>
      </c>
      <c r="G3215">
        <v>6</v>
      </c>
      <c r="H3215" s="4">
        <v>20</v>
      </c>
      <c r="I3215" s="4">
        <v>22.400000000000002</v>
      </c>
      <c r="J3215" s="4">
        <f t="shared" si="100"/>
        <v>-34.799999999999997</v>
      </c>
      <c r="K3215" s="4">
        <f t="shared" si="101"/>
        <v>134.4</v>
      </c>
      <c r="L3215" t="s">
        <v>27</v>
      </c>
      <c r="M3215" t="s">
        <v>79</v>
      </c>
      <c r="N3215" t="s">
        <v>22</v>
      </c>
      <c r="O3215" t="s">
        <v>30</v>
      </c>
      <c r="P3215" s="5">
        <v>49.2</v>
      </c>
      <c r="Q3215">
        <v>1.5</v>
      </c>
      <c r="R3215" t="s">
        <v>23</v>
      </c>
    </row>
    <row r="3216" spans="1:18" x14ac:dyDescent="0.3">
      <c r="A3216" t="s">
        <v>4400</v>
      </c>
      <c r="B3216" s="1">
        <v>44990</v>
      </c>
      <c r="C3216" t="s">
        <v>4401</v>
      </c>
      <c r="D3216" t="s">
        <v>116</v>
      </c>
      <c r="E3216" t="s">
        <v>50</v>
      </c>
      <c r="F3216">
        <v>3</v>
      </c>
      <c r="G3216">
        <v>3</v>
      </c>
      <c r="H3216" s="4">
        <v>755.28</v>
      </c>
      <c r="I3216" s="4">
        <v>800.59680000000003</v>
      </c>
      <c r="J3216" s="4">
        <f t="shared" si="100"/>
        <v>96.640399999999715</v>
      </c>
      <c r="K3216" s="4">
        <f t="shared" si="101"/>
        <v>2401.7903999999999</v>
      </c>
      <c r="L3216" t="s">
        <v>66</v>
      </c>
      <c r="M3216" t="s">
        <v>86</v>
      </c>
      <c r="N3216" t="s">
        <v>22</v>
      </c>
      <c r="O3216" t="s">
        <v>30</v>
      </c>
      <c r="P3216" s="5">
        <v>39.31</v>
      </c>
      <c r="Q3216">
        <v>3</v>
      </c>
      <c r="R3216" t="s">
        <v>74</v>
      </c>
    </row>
    <row r="3217" spans="1:18" x14ac:dyDescent="0.3">
      <c r="A3217" t="s">
        <v>7262</v>
      </c>
      <c r="B3217" s="1">
        <v>44990</v>
      </c>
      <c r="C3217" t="s">
        <v>7263</v>
      </c>
      <c r="D3217" t="s">
        <v>40</v>
      </c>
      <c r="E3217" t="s">
        <v>57</v>
      </c>
      <c r="F3217">
        <v>15</v>
      </c>
      <c r="G3217">
        <v>14</v>
      </c>
      <c r="H3217" s="4">
        <v>219.57</v>
      </c>
      <c r="I3217" s="4">
        <v>248.11409999999998</v>
      </c>
      <c r="J3217" s="4">
        <f t="shared" si="100"/>
        <v>387.23739999999964</v>
      </c>
      <c r="K3217" s="4">
        <f t="shared" si="101"/>
        <v>3473.5973999999997</v>
      </c>
      <c r="L3217" t="s">
        <v>51</v>
      </c>
      <c r="M3217" t="s">
        <v>21</v>
      </c>
      <c r="N3217" t="s">
        <v>22</v>
      </c>
      <c r="O3217" t="s">
        <v>30</v>
      </c>
      <c r="P3217" s="5">
        <v>12.38</v>
      </c>
      <c r="Q3217">
        <v>3</v>
      </c>
      <c r="R3217" t="s">
        <v>23</v>
      </c>
    </row>
    <row r="3218" spans="1:18" x14ac:dyDescent="0.3">
      <c r="A3218" t="s">
        <v>7631</v>
      </c>
      <c r="B3218" s="1">
        <v>44990</v>
      </c>
      <c r="C3218" t="s">
        <v>7632</v>
      </c>
      <c r="D3218" t="s">
        <v>130</v>
      </c>
      <c r="E3218" t="s">
        <v>82</v>
      </c>
      <c r="F3218">
        <v>7</v>
      </c>
      <c r="G3218">
        <v>6</v>
      </c>
      <c r="H3218" s="4">
        <v>791.64</v>
      </c>
      <c r="I3218" s="4">
        <v>862.88760000000002</v>
      </c>
      <c r="J3218" s="4">
        <f t="shared" si="100"/>
        <v>408.13559999999995</v>
      </c>
      <c r="K3218" s="4">
        <f t="shared" si="101"/>
        <v>5177.3256000000001</v>
      </c>
      <c r="L3218" t="s">
        <v>66</v>
      </c>
      <c r="M3218" t="s">
        <v>79</v>
      </c>
      <c r="N3218" t="s">
        <v>22</v>
      </c>
      <c r="O3218" t="s">
        <v>67</v>
      </c>
      <c r="P3218" s="5">
        <v>19.350000000000001</v>
      </c>
      <c r="Q3218">
        <v>4.7</v>
      </c>
      <c r="R3218" t="s">
        <v>23</v>
      </c>
    </row>
    <row r="3219" spans="1:18" x14ac:dyDescent="0.3">
      <c r="A3219" t="s">
        <v>7945</v>
      </c>
      <c r="B3219" s="1">
        <v>44990</v>
      </c>
      <c r="C3219" t="s">
        <v>7946</v>
      </c>
      <c r="D3219" t="s">
        <v>40</v>
      </c>
      <c r="E3219" t="s">
        <v>57</v>
      </c>
      <c r="F3219">
        <v>15</v>
      </c>
      <c r="G3219">
        <v>14</v>
      </c>
      <c r="H3219" s="4">
        <v>1251.73</v>
      </c>
      <c r="I3219" s="4">
        <v>1351.8684000000001</v>
      </c>
      <c r="J3219" s="4">
        <f t="shared" si="100"/>
        <v>1396.9376000000011</v>
      </c>
      <c r="K3219" s="4">
        <f t="shared" si="101"/>
        <v>18926.157600000002</v>
      </c>
      <c r="L3219" t="s">
        <v>51</v>
      </c>
      <c r="M3219" t="s">
        <v>123</v>
      </c>
      <c r="N3219" t="s">
        <v>71</v>
      </c>
      <c r="O3219" t="s">
        <v>30</v>
      </c>
      <c r="P3219" s="5">
        <v>5</v>
      </c>
      <c r="Q3219">
        <v>3.8</v>
      </c>
      <c r="R3219" t="s">
        <v>23</v>
      </c>
    </row>
    <row r="3220" spans="1:18" x14ac:dyDescent="0.3">
      <c r="A3220" t="s">
        <v>3985</v>
      </c>
      <c r="B3220" s="1">
        <v>44991</v>
      </c>
      <c r="C3220" t="s">
        <v>3986</v>
      </c>
      <c r="D3220" t="s">
        <v>141</v>
      </c>
      <c r="E3220" t="s">
        <v>50</v>
      </c>
      <c r="F3220">
        <v>17</v>
      </c>
      <c r="G3220">
        <v>15</v>
      </c>
      <c r="H3220" s="4">
        <v>213.2</v>
      </c>
      <c r="I3220" s="4">
        <v>232.38800000000001</v>
      </c>
      <c r="J3220" s="4">
        <f t="shared" si="100"/>
        <v>269.15000000000015</v>
      </c>
      <c r="K3220" s="4">
        <f t="shared" si="101"/>
        <v>3485.82</v>
      </c>
      <c r="L3220" t="s">
        <v>27</v>
      </c>
      <c r="M3220" t="s">
        <v>79</v>
      </c>
      <c r="N3220" t="s">
        <v>22</v>
      </c>
      <c r="O3220" t="s">
        <v>37</v>
      </c>
      <c r="P3220" s="5">
        <v>18.670000000000002</v>
      </c>
      <c r="Q3220">
        <v>4.2</v>
      </c>
      <c r="R3220" t="s">
        <v>23</v>
      </c>
    </row>
    <row r="3221" spans="1:18" x14ac:dyDescent="0.3">
      <c r="A3221" t="s">
        <v>7660</v>
      </c>
      <c r="B3221" s="1">
        <v>44991</v>
      </c>
      <c r="C3221" t="s">
        <v>7661</v>
      </c>
      <c r="D3221" t="s">
        <v>141</v>
      </c>
      <c r="E3221" t="s">
        <v>50</v>
      </c>
      <c r="F3221">
        <v>18</v>
      </c>
      <c r="G3221">
        <v>15</v>
      </c>
      <c r="H3221" s="4">
        <v>809.7</v>
      </c>
      <c r="I3221" s="4">
        <v>866.37900000000013</v>
      </c>
      <c r="J3221" s="4">
        <f t="shared" si="100"/>
        <v>819.10500000000127</v>
      </c>
      <c r="K3221" s="4">
        <f t="shared" si="101"/>
        <v>12995.685000000001</v>
      </c>
      <c r="L3221" t="s">
        <v>47</v>
      </c>
      <c r="M3221" t="s">
        <v>35</v>
      </c>
      <c r="N3221" t="s">
        <v>22</v>
      </c>
      <c r="O3221" t="s">
        <v>53</v>
      </c>
      <c r="P3221" s="5">
        <v>31.08</v>
      </c>
      <c r="Q3221">
        <v>4.5</v>
      </c>
      <c r="R3221" t="s">
        <v>23</v>
      </c>
    </row>
    <row r="3222" spans="1:18" x14ac:dyDescent="0.3">
      <c r="A3222" t="s">
        <v>7900</v>
      </c>
      <c r="B3222" s="1">
        <v>44991</v>
      </c>
      <c r="C3222" t="s">
        <v>7901</v>
      </c>
      <c r="D3222" t="s">
        <v>65</v>
      </c>
      <c r="E3222" t="s">
        <v>82</v>
      </c>
      <c r="F3222">
        <v>13</v>
      </c>
      <c r="G3222">
        <v>13</v>
      </c>
      <c r="H3222" s="4">
        <v>21.79</v>
      </c>
      <c r="I3222" s="4">
        <v>24.404800000000002</v>
      </c>
      <c r="J3222" s="4">
        <f t="shared" si="100"/>
        <v>-12.507599999999968</v>
      </c>
      <c r="K3222" s="4">
        <f t="shared" si="101"/>
        <v>317.26240000000001</v>
      </c>
      <c r="L3222" t="s">
        <v>66</v>
      </c>
      <c r="M3222" t="s">
        <v>21</v>
      </c>
      <c r="N3222" t="s">
        <v>22</v>
      </c>
      <c r="O3222" t="s">
        <v>89</v>
      </c>
      <c r="P3222" s="5">
        <v>46.5</v>
      </c>
      <c r="Q3222">
        <v>1.1000000000000001</v>
      </c>
      <c r="R3222" t="s">
        <v>23</v>
      </c>
    </row>
    <row r="3223" spans="1:18" x14ac:dyDescent="0.3">
      <c r="A3223" t="s">
        <v>8716</v>
      </c>
      <c r="B3223" s="1">
        <v>44991</v>
      </c>
      <c r="C3223" t="s">
        <v>8717</v>
      </c>
      <c r="D3223" t="s">
        <v>130</v>
      </c>
      <c r="E3223" t="s">
        <v>82</v>
      </c>
      <c r="F3223">
        <v>15</v>
      </c>
      <c r="G3223">
        <v>13</v>
      </c>
      <c r="H3223" s="4">
        <v>145.91999999999999</v>
      </c>
      <c r="I3223" s="4">
        <v>154.67519999999999</v>
      </c>
      <c r="J3223" s="4">
        <f t="shared" si="100"/>
        <v>86.957600000000085</v>
      </c>
      <c r="K3223" s="4">
        <f t="shared" si="101"/>
        <v>2010.7775999999999</v>
      </c>
      <c r="L3223" t="s">
        <v>51</v>
      </c>
      <c r="M3223" t="s">
        <v>21</v>
      </c>
      <c r="N3223" t="s">
        <v>71</v>
      </c>
      <c r="O3223" t="s">
        <v>89</v>
      </c>
      <c r="P3223" s="5">
        <v>26.86</v>
      </c>
      <c r="Q3223">
        <v>4.3</v>
      </c>
      <c r="R3223" t="s">
        <v>23</v>
      </c>
    </row>
    <row r="3224" spans="1:18" x14ac:dyDescent="0.3">
      <c r="A3224" t="s">
        <v>9441</v>
      </c>
      <c r="B3224" s="1">
        <v>44991</v>
      </c>
      <c r="C3224" t="s">
        <v>9442</v>
      </c>
      <c r="D3224" t="s">
        <v>61</v>
      </c>
      <c r="E3224" t="s">
        <v>70</v>
      </c>
      <c r="F3224">
        <v>18</v>
      </c>
      <c r="G3224">
        <v>18</v>
      </c>
      <c r="H3224" s="4">
        <v>1151.98</v>
      </c>
      <c r="I3224" s="4">
        <v>1221.0988</v>
      </c>
      <c r="J3224" s="4">
        <f t="shared" si="100"/>
        <v>1202.5783999999999</v>
      </c>
      <c r="K3224" s="4">
        <f t="shared" si="101"/>
        <v>21979.778399999999</v>
      </c>
      <c r="L3224" t="s">
        <v>51</v>
      </c>
      <c r="M3224" t="s">
        <v>21</v>
      </c>
      <c r="N3224" t="s">
        <v>36</v>
      </c>
      <c r="O3224" t="s">
        <v>67</v>
      </c>
      <c r="P3224" s="5">
        <v>41.56</v>
      </c>
      <c r="Q3224">
        <v>4.0999999999999996</v>
      </c>
      <c r="R3224" t="s">
        <v>23</v>
      </c>
    </row>
    <row r="3225" spans="1:18" x14ac:dyDescent="0.3">
      <c r="A3225" t="s">
        <v>317</v>
      </c>
      <c r="B3225" s="1">
        <v>44992</v>
      </c>
      <c r="C3225" t="s">
        <v>318</v>
      </c>
      <c r="D3225" t="s">
        <v>130</v>
      </c>
      <c r="E3225" t="s">
        <v>82</v>
      </c>
      <c r="F3225">
        <v>2</v>
      </c>
      <c r="G3225">
        <v>2</v>
      </c>
      <c r="H3225" s="4">
        <v>458.3</v>
      </c>
      <c r="I3225" s="4">
        <v>494.96400000000006</v>
      </c>
      <c r="J3225" s="4">
        <f t="shared" si="100"/>
        <v>67.198000000000093</v>
      </c>
      <c r="K3225" s="4">
        <f t="shared" si="101"/>
        <v>989.92800000000011</v>
      </c>
      <c r="L3225" t="s">
        <v>51</v>
      </c>
      <c r="M3225" t="s">
        <v>21</v>
      </c>
      <c r="N3225" t="s">
        <v>29</v>
      </c>
      <c r="O3225" t="s">
        <v>53</v>
      </c>
      <c r="P3225" s="5">
        <v>6.13</v>
      </c>
      <c r="Q3225">
        <v>4.3</v>
      </c>
      <c r="R3225" t="s">
        <v>23</v>
      </c>
    </row>
    <row r="3226" spans="1:18" x14ac:dyDescent="0.3">
      <c r="A3226" t="s">
        <v>8441</v>
      </c>
      <c r="B3226" s="1">
        <v>44992</v>
      </c>
      <c r="C3226" t="s">
        <v>8442</v>
      </c>
      <c r="D3226" t="s">
        <v>77</v>
      </c>
      <c r="E3226" t="s">
        <v>82</v>
      </c>
      <c r="F3226">
        <v>8</v>
      </c>
      <c r="G3226">
        <v>8</v>
      </c>
      <c r="H3226" s="4">
        <v>29.85</v>
      </c>
      <c r="I3226" s="4">
        <v>31.342500000000001</v>
      </c>
      <c r="J3226" s="4">
        <f t="shared" si="100"/>
        <v>-21.68</v>
      </c>
      <c r="K3226" s="4">
        <f t="shared" si="101"/>
        <v>250.74</v>
      </c>
      <c r="L3226" t="s">
        <v>20</v>
      </c>
      <c r="M3226" t="s">
        <v>35</v>
      </c>
      <c r="N3226" t="s">
        <v>71</v>
      </c>
      <c r="O3226" t="s">
        <v>67</v>
      </c>
      <c r="P3226" s="5">
        <v>33.619999999999997</v>
      </c>
      <c r="Q3226">
        <v>1</v>
      </c>
      <c r="R3226" t="s">
        <v>23</v>
      </c>
    </row>
    <row r="3227" spans="1:18" x14ac:dyDescent="0.3">
      <c r="A3227" t="s">
        <v>10772</v>
      </c>
      <c r="B3227" s="1">
        <v>44992</v>
      </c>
      <c r="C3227" t="s">
        <v>10773</v>
      </c>
      <c r="D3227" t="s">
        <v>77</v>
      </c>
      <c r="E3227" t="s">
        <v>82</v>
      </c>
      <c r="F3227">
        <v>4</v>
      </c>
      <c r="G3227">
        <v>4</v>
      </c>
      <c r="H3227" s="4">
        <v>231.82</v>
      </c>
      <c r="I3227" s="4">
        <v>259.63839999999999</v>
      </c>
      <c r="J3227" s="4">
        <f t="shared" si="100"/>
        <v>100.25359999999999</v>
      </c>
      <c r="K3227" s="4">
        <f t="shared" si="101"/>
        <v>1038.5536</v>
      </c>
      <c r="L3227" t="s">
        <v>20</v>
      </c>
      <c r="M3227" t="s">
        <v>28</v>
      </c>
      <c r="N3227" t="s">
        <v>36</v>
      </c>
      <c r="O3227" t="s">
        <v>89</v>
      </c>
      <c r="P3227" s="5">
        <v>11.02</v>
      </c>
      <c r="Q3227">
        <v>2.8</v>
      </c>
      <c r="R3227" t="s">
        <v>23</v>
      </c>
    </row>
    <row r="3228" spans="1:18" x14ac:dyDescent="0.3">
      <c r="A3228" t="s">
        <v>1053</v>
      </c>
      <c r="B3228" s="1">
        <v>44993</v>
      </c>
      <c r="C3228" t="s">
        <v>1054</v>
      </c>
      <c r="D3228" t="s">
        <v>133</v>
      </c>
      <c r="E3228" t="s">
        <v>50</v>
      </c>
      <c r="F3228">
        <v>14</v>
      </c>
      <c r="G3228">
        <v>13</v>
      </c>
      <c r="H3228" s="4">
        <v>758.21</v>
      </c>
      <c r="I3228" s="4">
        <v>871.94150000000002</v>
      </c>
      <c r="J3228" s="4">
        <f t="shared" si="100"/>
        <v>1435.1095</v>
      </c>
      <c r="K3228" s="4">
        <f t="shared" si="101"/>
        <v>11335.2395</v>
      </c>
      <c r="L3228" t="s">
        <v>51</v>
      </c>
      <c r="M3228" t="s">
        <v>42</v>
      </c>
      <c r="N3228" t="s">
        <v>71</v>
      </c>
      <c r="O3228" t="s">
        <v>67</v>
      </c>
      <c r="P3228" s="5">
        <v>43.4</v>
      </c>
      <c r="Q3228">
        <v>5</v>
      </c>
      <c r="R3228" t="s">
        <v>23</v>
      </c>
    </row>
    <row r="3229" spans="1:18" x14ac:dyDescent="0.3">
      <c r="A3229" t="s">
        <v>8256</v>
      </c>
      <c r="B3229" s="1">
        <v>44993</v>
      </c>
      <c r="C3229" t="s">
        <v>8257</v>
      </c>
      <c r="D3229" t="s">
        <v>40</v>
      </c>
      <c r="E3229" t="s">
        <v>57</v>
      </c>
      <c r="F3229">
        <v>14</v>
      </c>
      <c r="G3229">
        <v>11</v>
      </c>
      <c r="H3229" s="4">
        <v>196.02</v>
      </c>
      <c r="I3229" s="4">
        <v>217.58220000000003</v>
      </c>
      <c r="J3229" s="4">
        <f t="shared" si="100"/>
        <v>218.72420000000014</v>
      </c>
      <c r="K3229" s="4">
        <f t="shared" si="101"/>
        <v>2393.4042000000004</v>
      </c>
      <c r="L3229" t="s">
        <v>51</v>
      </c>
      <c r="M3229" t="s">
        <v>79</v>
      </c>
      <c r="N3229" t="s">
        <v>22</v>
      </c>
      <c r="O3229" t="s">
        <v>67</v>
      </c>
      <c r="P3229" s="5">
        <v>18.46</v>
      </c>
      <c r="Q3229">
        <v>2.9</v>
      </c>
      <c r="R3229" t="s">
        <v>23</v>
      </c>
    </row>
    <row r="3230" spans="1:18" x14ac:dyDescent="0.3">
      <c r="A3230" t="s">
        <v>5540</v>
      </c>
      <c r="B3230" s="1">
        <v>44994</v>
      </c>
      <c r="C3230" t="s">
        <v>5541</v>
      </c>
      <c r="D3230" t="s">
        <v>100</v>
      </c>
      <c r="E3230" t="s">
        <v>57</v>
      </c>
      <c r="F3230">
        <v>17</v>
      </c>
      <c r="G3230">
        <v>17</v>
      </c>
      <c r="H3230" s="4">
        <v>1300.55</v>
      </c>
      <c r="I3230" s="4">
        <v>1456.616</v>
      </c>
      <c r="J3230" s="4">
        <f t="shared" si="100"/>
        <v>2640.4020000000032</v>
      </c>
      <c r="K3230" s="4">
        <f t="shared" si="101"/>
        <v>24762.472000000002</v>
      </c>
      <c r="L3230" t="s">
        <v>66</v>
      </c>
      <c r="M3230" t="s">
        <v>35</v>
      </c>
      <c r="N3230" t="s">
        <v>29</v>
      </c>
      <c r="O3230" t="s">
        <v>53</v>
      </c>
      <c r="P3230" s="5">
        <v>12.72</v>
      </c>
      <c r="Q3230">
        <v>1.5</v>
      </c>
      <c r="R3230" t="s">
        <v>23</v>
      </c>
    </row>
    <row r="3231" spans="1:18" x14ac:dyDescent="0.3">
      <c r="A3231" t="s">
        <v>5868</v>
      </c>
      <c r="B3231" s="1">
        <v>44994</v>
      </c>
      <c r="C3231" t="s">
        <v>5869</v>
      </c>
      <c r="D3231" t="s">
        <v>100</v>
      </c>
      <c r="E3231" t="s">
        <v>57</v>
      </c>
      <c r="F3231">
        <v>18</v>
      </c>
      <c r="G3231">
        <v>15</v>
      </c>
      <c r="H3231" s="4">
        <v>64.66</v>
      </c>
      <c r="I3231" s="4">
        <v>69.832800000000006</v>
      </c>
      <c r="J3231" s="4">
        <f t="shared" si="100"/>
        <v>73.952000000000211</v>
      </c>
      <c r="K3231" s="4">
        <f t="shared" si="101"/>
        <v>1047.4920000000002</v>
      </c>
      <c r="L3231" t="s">
        <v>20</v>
      </c>
      <c r="M3231" t="s">
        <v>123</v>
      </c>
      <c r="N3231" t="s">
        <v>22</v>
      </c>
      <c r="O3231" t="s">
        <v>30</v>
      </c>
      <c r="P3231" s="5">
        <v>3.64</v>
      </c>
      <c r="Q3231">
        <v>0</v>
      </c>
      <c r="R3231" t="s">
        <v>23</v>
      </c>
    </row>
    <row r="3232" spans="1:18" x14ac:dyDescent="0.3">
      <c r="A3232" t="s">
        <v>10627</v>
      </c>
      <c r="B3232" s="1">
        <v>44994</v>
      </c>
      <c r="C3232" t="s">
        <v>10628</v>
      </c>
      <c r="D3232" t="s">
        <v>133</v>
      </c>
      <c r="E3232" t="s">
        <v>50</v>
      </c>
      <c r="F3232">
        <v>12</v>
      </c>
      <c r="G3232">
        <v>12</v>
      </c>
      <c r="H3232" s="4">
        <v>6</v>
      </c>
      <c r="I3232" s="4">
        <v>6.48</v>
      </c>
      <c r="J3232" s="4">
        <f t="shared" si="100"/>
        <v>5.2600000000000051</v>
      </c>
      <c r="K3232" s="4">
        <f t="shared" si="101"/>
        <v>77.760000000000005</v>
      </c>
      <c r="L3232" t="s">
        <v>27</v>
      </c>
      <c r="M3232" t="s">
        <v>123</v>
      </c>
      <c r="N3232" t="s">
        <v>36</v>
      </c>
      <c r="O3232" t="s">
        <v>67</v>
      </c>
      <c r="P3232" s="5">
        <v>0.5</v>
      </c>
      <c r="Q3232">
        <v>1.1000000000000001</v>
      </c>
      <c r="R3232" t="s">
        <v>23</v>
      </c>
    </row>
    <row r="3233" spans="1:18" x14ac:dyDescent="0.3">
      <c r="A3233" t="s">
        <v>5974</v>
      </c>
      <c r="B3233" s="1">
        <v>44995</v>
      </c>
      <c r="C3233" t="s">
        <v>5975</v>
      </c>
      <c r="D3233" t="s">
        <v>100</v>
      </c>
      <c r="E3233" t="s">
        <v>57</v>
      </c>
      <c r="F3233">
        <v>7</v>
      </c>
      <c r="G3233">
        <v>7</v>
      </c>
      <c r="H3233" s="4">
        <v>155.05000000000001</v>
      </c>
      <c r="I3233" s="4">
        <v>167.45400000000004</v>
      </c>
      <c r="J3233" s="4">
        <f t="shared" si="100"/>
        <v>77.568000000000197</v>
      </c>
      <c r="K3233" s="4">
        <f t="shared" si="101"/>
        <v>1172.1780000000003</v>
      </c>
      <c r="L3233" t="s">
        <v>51</v>
      </c>
      <c r="M3233" t="s">
        <v>28</v>
      </c>
      <c r="N3233" t="s">
        <v>22</v>
      </c>
      <c r="O3233" t="s">
        <v>53</v>
      </c>
      <c r="P3233" s="5">
        <v>9.26</v>
      </c>
      <c r="Q3233">
        <v>1.4</v>
      </c>
      <c r="R3233" t="s">
        <v>23</v>
      </c>
    </row>
    <row r="3234" spans="1:18" x14ac:dyDescent="0.3">
      <c r="A3234" t="s">
        <v>5990</v>
      </c>
      <c r="B3234" s="1">
        <v>44995</v>
      </c>
      <c r="C3234" t="s">
        <v>5991</v>
      </c>
      <c r="D3234" t="s">
        <v>141</v>
      </c>
      <c r="E3234" t="s">
        <v>50</v>
      </c>
      <c r="F3234">
        <v>2</v>
      </c>
      <c r="G3234">
        <v>2</v>
      </c>
      <c r="H3234" s="4">
        <v>1359.87</v>
      </c>
      <c r="I3234" s="4">
        <v>1468.6596</v>
      </c>
      <c r="J3234" s="4">
        <f t="shared" si="100"/>
        <v>194.76920000000013</v>
      </c>
      <c r="K3234" s="4">
        <f t="shared" si="101"/>
        <v>2937.3191999999999</v>
      </c>
      <c r="L3234" t="s">
        <v>51</v>
      </c>
      <c r="M3234" t="s">
        <v>123</v>
      </c>
      <c r="N3234" t="s">
        <v>22</v>
      </c>
      <c r="O3234" t="s">
        <v>53</v>
      </c>
      <c r="P3234" s="5">
        <v>22.81</v>
      </c>
      <c r="Q3234">
        <v>3.1</v>
      </c>
      <c r="R3234" t="s">
        <v>23</v>
      </c>
    </row>
    <row r="3235" spans="1:18" x14ac:dyDescent="0.3">
      <c r="A3235" t="s">
        <v>7687</v>
      </c>
      <c r="B3235" s="1">
        <v>44995</v>
      </c>
      <c r="C3235" t="s">
        <v>7688</v>
      </c>
      <c r="D3235" t="s">
        <v>85</v>
      </c>
      <c r="E3235" t="s">
        <v>82</v>
      </c>
      <c r="F3235">
        <v>18</v>
      </c>
      <c r="G3235">
        <v>14</v>
      </c>
      <c r="H3235" s="4">
        <v>233.49</v>
      </c>
      <c r="I3235" s="4">
        <v>256.83900000000006</v>
      </c>
      <c r="J3235" s="4">
        <f t="shared" si="100"/>
        <v>317.74600000000089</v>
      </c>
      <c r="K3235" s="4">
        <f t="shared" si="101"/>
        <v>3595.746000000001</v>
      </c>
      <c r="L3235" t="s">
        <v>51</v>
      </c>
      <c r="M3235" t="s">
        <v>28</v>
      </c>
      <c r="N3235" t="s">
        <v>36</v>
      </c>
      <c r="O3235" t="s">
        <v>67</v>
      </c>
      <c r="P3235" s="5">
        <v>9.14</v>
      </c>
      <c r="Q3235">
        <v>2.2000000000000002</v>
      </c>
      <c r="R3235" t="s">
        <v>23</v>
      </c>
    </row>
    <row r="3236" spans="1:18" x14ac:dyDescent="0.3">
      <c r="A3236" t="s">
        <v>9335</v>
      </c>
      <c r="B3236" s="1">
        <v>44995</v>
      </c>
      <c r="C3236" t="s">
        <v>9336</v>
      </c>
      <c r="D3236" t="s">
        <v>61</v>
      </c>
      <c r="E3236" t="s">
        <v>70</v>
      </c>
      <c r="F3236">
        <v>19</v>
      </c>
      <c r="G3236">
        <v>19</v>
      </c>
      <c r="H3236" s="4">
        <v>875.87</v>
      </c>
      <c r="I3236" s="4">
        <v>963.45700000000011</v>
      </c>
      <c r="J3236" s="4">
        <f t="shared" si="100"/>
        <v>1651.4030000000021</v>
      </c>
      <c r="K3236" s="4">
        <f t="shared" si="101"/>
        <v>18305.683000000001</v>
      </c>
      <c r="L3236" t="s">
        <v>20</v>
      </c>
      <c r="M3236" t="s">
        <v>86</v>
      </c>
      <c r="N3236" t="s">
        <v>22</v>
      </c>
      <c r="O3236" t="s">
        <v>53</v>
      </c>
      <c r="P3236" s="5">
        <v>12.75</v>
      </c>
      <c r="Q3236">
        <v>1.9</v>
      </c>
      <c r="R3236" t="s">
        <v>23</v>
      </c>
    </row>
    <row r="3237" spans="1:18" x14ac:dyDescent="0.3">
      <c r="A3237" t="s">
        <v>10135</v>
      </c>
      <c r="B3237" s="1">
        <v>44995</v>
      </c>
      <c r="C3237" t="s">
        <v>10136</v>
      </c>
      <c r="D3237" t="s">
        <v>130</v>
      </c>
      <c r="E3237" t="s">
        <v>82</v>
      </c>
      <c r="F3237">
        <v>18</v>
      </c>
      <c r="G3237">
        <v>15</v>
      </c>
      <c r="H3237" s="4">
        <v>606.08000000000004</v>
      </c>
      <c r="I3237" s="4">
        <v>684.87040000000002</v>
      </c>
      <c r="J3237" s="4">
        <f t="shared" si="100"/>
        <v>1176.6159999999998</v>
      </c>
      <c r="K3237" s="4">
        <f t="shared" si="101"/>
        <v>10273.056</v>
      </c>
      <c r="L3237" t="s">
        <v>27</v>
      </c>
      <c r="M3237" t="s">
        <v>123</v>
      </c>
      <c r="N3237" t="s">
        <v>22</v>
      </c>
      <c r="O3237" t="s">
        <v>30</v>
      </c>
      <c r="P3237" s="5">
        <v>5.24</v>
      </c>
      <c r="Q3237">
        <v>1.1000000000000001</v>
      </c>
      <c r="R3237" t="s">
        <v>74</v>
      </c>
    </row>
    <row r="3238" spans="1:18" x14ac:dyDescent="0.3">
      <c r="A3238" t="s">
        <v>1101</v>
      </c>
      <c r="B3238" s="1">
        <v>44996</v>
      </c>
      <c r="C3238" t="s">
        <v>1102</v>
      </c>
      <c r="D3238" t="s">
        <v>65</v>
      </c>
      <c r="E3238" t="s">
        <v>82</v>
      </c>
      <c r="F3238">
        <v>16</v>
      </c>
      <c r="G3238">
        <v>14</v>
      </c>
      <c r="H3238" s="4">
        <v>1002.75</v>
      </c>
      <c r="I3238" s="4">
        <v>1082.97</v>
      </c>
      <c r="J3238" s="4">
        <f t="shared" si="100"/>
        <v>1079.31</v>
      </c>
      <c r="K3238" s="4">
        <f t="shared" si="101"/>
        <v>15161.58</v>
      </c>
      <c r="L3238" t="s">
        <v>47</v>
      </c>
      <c r="M3238" t="s">
        <v>21</v>
      </c>
      <c r="N3238" t="s">
        <v>36</v>
      </c>
      <c r="O3238" t="s">
        <v>67</v>
      </c>
      <c r="P3238" s="5">
        <v>43.77</v>
      </c>
      <c r="Q3238">
        <v>3.4</v>
      </c>
      <c r="R3238" t="s">
        <v>23</v>
      </c>
    </row>
    <row r="3239" spans="1:18" x14ac:dyDescent="0.3">
      <c r="A3239" t="s">
        <v>5762</v>
      </c>
      <c r="B3239" s="1">
        <v>44996</v>
      </c>
      <c r="C3239" t="s">
        <v>5763</v>
      </c>
      <c r="D3239" t="s">
        <v>40</v>
      </c>
      <c r="E3239" t="s">
        <v>57</v>
      </c>
      <c r="F3239">
        <v>19</v>
      </c>
      <c r="G3239">
        <v>17</v>
      </c>
      <c r="H3239" s="4">
        <v>591.13</v>
      </c>
      <c r="I3239" s="4">
        <v>620.68650000000002</v>
      </c>
      <c r="J3239" s="4">
        <f t="shared" si="100"/>
        <v>454.91050000000104</v>
      </c>
      <c r="K3239" s="4">
        <f t="shared" si="101"/>
        <v>10551.6705</v>
      </c>
      <c r="L3239" t="s">
        <v>27</v>
      </c>
      <c r="M3239" t="s">
        <v>21</v>
      </c>
      <c r="N3239" t="s">
        <v>36</v>
      </c>
      <c r="O3239" t="s">
        <v>37</v>
      </c>
      <c r="P3239" s="5">
        <v>47.55</v>
      </c>
      <c r="Q3239">
        <v>2.2000000000000002</v>
      </c>
      <c r="R3239" t="s">
        <v>23</v>
      </c>
    </row>
    <row r="3240" spans="1:18" x14ac:dyDescent="0.3">
      <c r="A3240" t="s">
        <v>5909</v>
      </c>
      <c r="B3240" s="1">
        <v>44997</v>
      </c>
      <c r="C3240" t="s">
        <v>5910</v>
      </c>
      <c r="D3240" t="s">
        <v>141</v>
      </c>
      <c r="E3240" t="s">
        <v>50</v>
      </c>
      <c r="F3240">
        <v>15</v>
      </c>
      <c r="G3240">
        <v>12</v>
      </c>
      <c r="H3240" s="4">
        <v>803.05</v>
      </c>
      <c r="I3240" s="4">
        <v>923.50749999999982</v>
      </c>
      <c r="J3240" s="4">
        <f t="shared" si="100"/>
        <v>1435.2699999999998</v>
      </c>
      <c r="K3240" s="4">
        <f t="shared" si="101"/>
        <v>11082.089999999998</v>
      </c>
      <c r="L3240" t="s">
        <v>66</v>
      </c>
      <c r="M3240" t="s">
        <v>35</v>
      </c>
      <c r="N3240" t="s">
        <v>22</v>
      </c>
      <c r="O3240" t="s">
        <v>89</v>
      </c>
      <c r="P3240" s="5">
        <v>10.220000000000001</v>
      </c>
      <c r="Q3240">
        <v>2.2000000000000002</v>
      </c>
      <c r="R3240" t="s">
        <v>23</v>
      </c>
    </row>
    <row r="3241" spans="1:18" x14ac:dyDescent="0.3">
      <c r="A3241" t="s">
        <v>5196</v>
      </c>
      <c r="B3241" s="1">
        <v>44998</v>
      </c>
      <c r="C3241" t="s">
        <v>5197</v>
      </c>
      <c r="D3241" t="s">
        <v>116</v>
      </c>
      <c r="E3241" t="s">
        <v>50</v>
      </c>
      <c r="F3241">
        <v>20</v>
      </c>
      <c r="G3241">
        <v>19</v>
      </c>
      <c r="H3241" s="4">
        <v>656.65</v>
      </c>
      <c r="I3241" s="4">
        <v>748.58100000000002</v>
      </c>
      <c r="J3241" s="4">
        <f t="shared" si="100"/>
        <v>1741.6890000000003</v>
      </c>
      <c r="K3241" s="4">
        <f t="shared" si="101"/>
        <v>14223.039000000001</v>
      </c>
      <c r="L3241" t="s">
        <v>51</v>
      </c>
      <c r="M3241" t="s">
        <v>42</v>
      </c>
      <c r="N3241" t="s">
        <v>36</v>
      </c>
      <c r="O3241" t="s">
        <v>53</v>
      </c>
      <c r="P3241" s="5">
        <v>5</v>
      </c>
      <c r="Q3241">
        <v>2</v>
      </c>
      <c r="R3241" t="s">
        <v>23</v>
      </c>
    </row>
    <row r="3242" spans="1:18" x14ac:dyDescent="0.3">
      <c r="A3242" t="s">
        <v>5621</v>
      </c>
      <c r="B3242" s="1">
        <v>44998</v>
      </c>
      <c r="C3242" t="s">
        <v>5622</v>
      </c>
      <c r="D3242" t="s">
        <v>116</v>
      </c>
      <c r="E3242" t="s">
        <v>50</v>
      </c>
      <c r="F3242">
        <v>20</v>
      </c>
      <c r="G3242">
        <v>16</v>
      </c>
      <c r="H3242" s="4">
        <v>1421.57</v>
      </c>
      <c r="I3242" s="4">
        <v>1506.8642</v>
      </c>
      <c r="J3242" s="4">
        <f t="shared" si="100"/>
        <v>1334.5272000000007</v>
      </c>
      <c r="K3242" s="4">
        <f t="shared" si="101"/>
        <v>24109.8272</v>
      </c>
      <c r="L3242" t="s">
        <v>47</v>
      </c>
      <c r="M3242" t="s">
        <v>86</v>
      </c>
      <c r="N3242" t="s">
        <v>71</v>
      </c>
      <c r="O3242" t="s">
        <v>53</v>
      </c>
      <c r="P3242" s="5">
        <v>30.18</v>
      </c>
      <c r="Q3242">
        <v>3.3</v>
      </c>
      <c r="R3242" t="s">
        <v>74</v>
      </c>
    </row>
    <row r="3243" spans="1:18" x14ac:dyDescent="0.3">
      <c r="A3243" t="s">
        <v>6664</v>
      </c>
      <c r="B3243" s="1">
        <v>44998</v>
      </c>
      <c r="C3243" t="s">
        <v>6665</v>
      </c>
      <c r="D3243" t="s">
        <v>133</v>
      </c>
      <c r="E3243" t="s">
        <v>50</v>
      </c>
      <c r="F3243">
        <v>18</v>
      </c>
      <c r="G3243">
        <v>14</v>
      </c>
      <c r="H3243" s="4">
        <v>1112.97</v>
      </c>
      <c r="I3243" s="4">
        <v>1213.1373000000001</v>
      </c>
      <c r="J3243" s="4">
        <f t="shared" si="100"/>
        <v>1397.4322000000009</v>
      </c>
      <c r="K3243" s="4">
        <f t="shared" si="101"/>
        <v>16983.922200000001</v>
      </c>
      <c r="L3243" t="s">
        <v>20</v>
      </c>
      <c r="M3243" t="s">
        <v>79</v>
      </c>
      <c r="N3243" t="s">
        <v>22</v>
      </c>
      <c r="O3243" t="s">
        <v>37</v>
      </c>
      <c r="P3243" s="5">
        <v>4.91</v>
      </c>
      <c r="Q3243">
        <v>2.1</v>
      </c>
      <c r="R3243" t="s">
        <v>23</v>
      </c>
    </row>
    <row r="3244" spans="1:18" x14ac:dyDescent="0.3">
      <c r="A3244" t="s">
        <v>7874</v>
      </c>
      <c r="B3244" s="1">
        <v>44998</v>
      </c>
      <c r="C3244" t="s">
        <v>7875</v>
      </c>
      <c r="D3244" t="s">
        <v>40</v>
      </c>
      <c r="E3244" t="s">
        <v>57</v>
      </c>
      <c r="F3244">
        <v>1</v>
      </c>
      <c r="G3244">
        <v>1</v>
      </c>
      <c r="H3244" s="4">
        <v>418.02</v>
      </c>
      <c r="I3244" s="4">
        <v>476.54280000000006</v>
      </c>
      <c r="J3244" s="4">
        <f t="shared" si="100"/>
        <v>58.152800000000077</v>
      </c>
      <c r="K3244" s="4">
        <f t="shared" si="101"/>
        <v>476.54280000000006</v>
      </c>
      <c r="L3244" t="s">
        <v>47</v>
      </c>
      <c r="M3244" t="s">
        <v>86</v>
      </c>
      <c r="N3244" t="s">
        <v>71</v>
      </c>
      <c r="O3244" t="s">
        <v>67</v>
      </c>
      <c r="P3244" s="5">
        <v>0.37</v>
      </c>
      <c r="Q3244">
        <v>4</v>
      </c>
      <c r="R3244" t="s">
        <v>23</v>
      </c>
    </row>
    <row r="3245" spans="1:18" x14ac:dyDescent="0.3">
      <c r="A3245" t="s">
        <v>2395</v>
      </c>
      <c r="B3245" s="1">
        <v>44999</v>
      </c>
      <c r="C3245" t="s">
        <v>2396</v>
      </c>
      <c r="D3245" t="s">
        <v>109</v>
      </c>
      <c r="E3245" t="s">
        <v>46</v>
      </c>
      <c r="F3245">
        <v>1</v>
      </c>
      <c r="G3245">
        <v>1</v>
      </c>
      <c r="H3245" s="4">
        <v>1177.8399999999999</v>
      </c>
      <c r="I3245" s="4">
        <v>1342.7376000000002</v>
      </c>
      <c r="J3245" s="4">
        <f t="shared" si="100"/>
        <v>158.79760000000024</v>
      </c>
      <c r="K3245" s="4">
        <f t="shared" si="101"/>
        <v>1342.7376000000002</v>
      </c>
      <c r="L3245" t="s">
        <v>51</v>
      </c>
      <c r="M3245" t="s">
        <v>86</v>
      </c>
      <c r="N3245" t="s">
        <v>71</v>
      </c>
      <c r="O3245" t="s">
        <v>89</v>
      </c>
      <c r="P3245" s="5">
        <v>6.1</v>
      </c>
      <c r="Q3245">
        <v>1</v>
      </c>
      <c r="R3245" t="s">
        <v>23</v>
      </c>
    </row>
    <row r="3246" spans="1:18" x14ac:dyDescent="0.3">
      <c r="A3246" t="s">
        <v>5111</v>
      </c>
      <c r="B3246" s="1">
        <v>44999</v>
      </c>
      <c r="C3246" t="s">
        <v>5112</v>
      </c>
      <c r="D3246" t="s">
        <v>40</v>
      </c>
      <c r="E3246" t="s">
        <v>57</v>
      </c>
      <c r="F3246">
        <v>14</v>
      </c>
      <c r="G3246">
        <v>13</v>
      </c>
      <c r="H3246" s="4">
        <v>218.05</v>
      </c>
      <c r="I3246" s="4">
        <v>250.75749999999999</v>
      </c>
      <c r="J3246" s="4">
        <f t="shared" si="100"/>
        <v>407.95749999999975</v>
      </c>
      <c r="K3246" s="4">
        <f t="shared" si="101"/>
        <v>3259.8474999999999</v>
      </c>
      <c r="L3246" t="s">
        <v>66</v>
      </c>
      <c r="M3246" t="s">
        <v>35</v>
      </c>
      <c r="N3246" t="s">
        <v>71</v>
      </c>
      <c r="O3246" t="s">
        <v>53</v>
      </c>
      <c r="P3246" s="5">
        <v>17.239999999999998</v>
      </c>
      <c r="Q3246">
        <v>3.3</v>
      </c>
      <c r="R3246" t="s">
        <v>74</v>
      </c>
    </row>
    <row r="3247" spans="1:18" x14ac:dyDescent="0.3">
      <c r="A3247" t="s">
        <v>3672</v>
      </c>
      <c r="B3247" s="1">
        <v>45000</v>
      </c>
      <c r="C3247" t="s">
        <v>3673</v>
      </c>
      <c r="D3247" t="s">
        <v>40</v>
      </c>
      <c r="E3247" t="s">
        <v>57</v>
      </c>
      <c r="F3247">
        <v>17</v>
      </c>
      <c r="G3247">
        <v>17</v>
      </c>
      <c r="H3247" s="4">
        <v>261.95</v>
      </c>
      <c r="I3247" s="4">
        <v>280.28649999999999</v>
      </c>
      <c r="J3247" s="4">
        <f t="shared" si="100"/>
        <v>287.63050000000038</v>
      </c>
      <c r="K3247" s="4">
        <f t="shared" si="101"/>
        <v>4764.8705</v>
      </c>
      <c r="L3247" t="s">
        <v>51</v>
      </c>
      <c r="M3247" t="s">
        <v>86</v>
      </c>
      <c r="N3247" t="s">
        <v>22</v>
      </c>
      <c r="O3247" t="s">
        <v>67</v>
      </c>
      <c r="P3247" s="5">
        <v>24.09</v>
      </c>
      <c r="Q3247">
        <v>3.3</v>
      </c>
      <c r="R3247" t="s">
        <v>74</v>
      </c>
    </row>
    <row r="3248" spans="1:18" x14ac:dyDescent="0.3">
      <c r="A3248" t="s">
        <v>8260</v>
      </c>
      <c r="B3248" s="1">
        <v>45000</v>
      </c>
      <c r="C3248" t="s">
        <v>8261</v>
      </c>
      <c r="D3248" t="s">
        <v>116</v>
      </c>
      <c r="E3248" t="s">
        <v>50</v>
      </c>
      <c r="F3248">
        <v>11</v>
      </c>
      <c r="G3248">
        <v>9</v>
      </c>
      <c r="H3248" s="4">
        <v>1352.23</v>
      </c>
      <c r="I3248" s="4">
        <v>1541.5422000000001</v>
      </c>
      <c r="J3248" s="4">
        <f t="shared" si="100"/>
        <v>1663.8398000000009</v>
      </c>
      <c r="K3248" s="4">
        <f t="shared" si="101"/>
        <v>13873.879800000001</v>
      </c>
      <c r="L3248" t="s">
        <v>66</v>
      </c>
      <c r="M3248" t="s">
        <v>21</v>
      </c>
      <c r="N3248" t="s">
        <v>36</v>
      </c>
      <c r="O3248" t="s">
        <v>30</v>
      </c>
      <c r="P3248" s="5">
        <v>39.97</v>
      </c>
      <c r="Q3248">
        <v>5</v>
      </c>
      <c r="R3248" t="s">
        <v>23</v>
      </c>
    </row>
    <row r="3249" spans="1:18" x14ac:dyDescent="0.3">
      <c r="A3249" t="s">
        <v>10257</v>
      </c>
      <c r="B3249" s="1">
        <v>45000</v>
      </c>
      <c r="C3249" t="s">
        <v>10258</v>
      </c>
      <c r="D3249" t="s">
        <v>77</v>
      </c>
      <c r="E3249" t="s">
        <v>82</v>
      </c>
      <c r="F3249">
        <v>11</v>
      </c>
      <c r="G3249">
        <v>11</v>
      </c>
      <c r="H3249" s="4">
        <v>523.80999999999995</v>
      </c>
      <c r="I3249" s="4">
        <v>560.47669999999994</v>
      </c>
      <c r="J3249" s="4">
        <f t="shared" si="100"/>
        <v>359.99369999999919</v>
      </c>
      <c r="K3249" s="4">
        <f t="shared" si="101"/>
        <v>6165.2436999999991</v>
      </c>
      <c r="L3249" t="s">
        <v>66</v>
      </c>
      <c r="M3249" t="s">
        <v>35</v>
      </c>
      <c r="N3249" t="s">
        <v>71</v>
      </c>
      <c r="O3249" t="s">
        <v>89</v>
      </c>
      <c r="P3249" s="5">
        <v>43.34</v>
      </c>
      <c r="Q3249">
        <v>4.5</v>
      </c>
      <c r="R3249" t="s">
        <v>23</v>
      </c>
    </row>
    <row r="3250" spans="1:18" x14ac:dyDescent="0.3">
      <c r="A3250" t="s">
        <v>4128</v>
      </c>
      <c r="B3250" s="1">
        <v>45001</v>
      </c>
      <c r="C3250" t="s">
        <v>4129</v>
      </c>
      <c r="D3250" t="s">
        <v>45</v>
      </c>
      <c r="E3250" t="s">
        <v>46</v>
      </c>
      <c r="F3250">
        <v>20</v>
      </c>
      <c r="G3250">
        <v>18</v>
      </c>
      <c r="H3250" s="4">
        <v>1361.26</v>
      </c>
      <c r="I3250" s="4">
        <v>1442.9356</v>
      </c>
      <c r="J3250" s="4">
        <f t="shared" si="100"/>
        <v>1420.5408000000016</v>
      </c>
      <c r="K3250" s="4">
        <f t="shared" si="101"/>
        <v>25972.840800000002</v>
      </c>
      <c r="L3250" t="s">
        <v>51</v>
      </c>
      <c r="M3250" t="s">
        <v>42</v>
      </c>
      <c r="N3250" t="s">
        <v>36</v>
      </c>
      <c r="O3250" t="s">
        <v>37</v>
      </c>
      <c r="P3250" s="5">
        <v>49.62</v>
      </c>
      <c r="Q3250">
        <v>1.2</v>
      </c>
      <c r="R3250" t="s">
        <v>23</v>
      </c>
    </row>
    <row r="3251" spans="1:18" x14ac:dyDescent="0.3">
      <c r="A3251" t="s">
        <v>4178</v>
      </c>
      <c r="B3251" s="1">
        <v>45001</v>
      </c>
      <c r="C3251" t="s">
        <v>4179</v>
      </c>
      <c r="D3251" t="s">
        <v>116</v>
      </c>
      <c r="E3251" t="s">
        <v>50</v>
      </c>
      <c r="F3251">
        <v>2</v>
      </c>
      <c r="G3251">
        <v>2</v>
      </c>
      <c r="H3251" s="4">
        <v>857.48</v>
      </c>
      <c r="I3251" s="4">
        <v>900.35400000000004</v>
      </c>
      <c r="J3251" s="4">
        <f t="shared" si="100"/>
        <v>37.648000000000046</v>
      </c>
      <c r="K3251" s="4">
        <f t="shared" si="101"/>
        <v>1800.7080000000001</v>
      </c>
      <c r="L3251" t="s">
        <v>66</v>
      </c>
      <c r="M3251" t="s">
        <v>86</v>
      </c>
      <c r="N3251" t="s">
        <v>29</v>
      </c>
      <c r="O3251" t="s">
        <v>37</v>
      </c>
      <c r="P3251" s="5">
        <v>48.1</v>
      </c>
      <c r="Q3251">
        <v>4.4000000000000004</v>
      </c>
      <c r="R3251" t="s">
        <v>23</v>
      </c>
    </row>
    <row r="3252" spans="1:18" x14ac:dyDescent="0.3">
      <c r="A3252" t="s">
        <v>4425</v>
      </c>
      <c r="B3252" s="1">
        <v>45001</v>
      </c>
      <c r="C3252" t="s">
        <v>4426</v>
      </c>
      <c r="D3252" t="s">
        <v>133</v>
      </c>
      <c r="E3252" t="s">
        <v>50</v>
      </c>
      <c r="F3252">
        <v>13</v>
      </c>
      <c r="G3252">
        <v>10</v>
      </c>
      <c r="H3252" s="4">
        <v>1154.97</v>
      </c>
      <c r="I3252" s="4">
        <v>1328.2155</v>
      </c>
      <c r="J3252" s="4">
        <f t="shared" si="100"/>
        <v>1715.915</v>
      </c>
      <c r="K3252" s="4">
        <f t="shared" si="101"/>
        <v>13282.155000000001</v>
      </c>
      <c r="L3252" t="s">
        <v>47</v>
      </c>
      <c r="M3252" t="s">
        <v>21</v>
      </c>
      <c r="N3252" t="s">
        <v>22</v>
      </c>
      <c r="O3252" t="s">
        <v>67</v>
      </c>
      <c r="P3252" s="5">
        <v>16.54</v>
      </c>
      <c r="Q3252">
        <v>2</v>
      </c>
      <c r="R3252" t="s">
        <v>74</v>
      </c>
    </row>
    <row r="3253" spans="1:18" x14ac:dyDescent="0.3">
      <c r="A3253" t="s">
        <v>5853</v>
      </c>
      <c r="B3253" s="1">
        <v>45001</v>
      </c>
      <c r="C3253" t="s">
        <v>5854</v>
      </c>
      <c r="D3253" t="s">
        <v>130</v>
      </c>
      <c r="E3253" t="s">
        <v>82</v>
      </c>
      <c r="F3253">
        <v>1</v>
      </c>
      <c r="G3253">
        <v>1</v>
      </c>
      <c r="H3253" s="4">
        <v>276.83999999999997</v>
      </c>
      <c r="I3253" s="4">
        <v>312.82919999999996</v>
      </c>
      <c r="J3253" s="4">
        <f t="shared" si="100"/>
        <v>-2.8808000000000149</v>
      </c>
      <c r="K3253" s="4">
        <f t="shared" si="101"/>
        <v>312.82919999999996</v>
      </c>
      <c r="L3253" t="s">
        <v>66</v>
      </c>
      <c r="M3253" t="s">
        <v>79</v>
      </c>
      <c r="N3253" t="s">
        <v>22</v>
      </c>
      <c r="O3253" t="s">
        <v>89</v>
      </c>
      <c r="P3253" s="5">
        <v>38.869999999999997</v>
      </c>
      <c r="Q3253">
        <v>3.1</v>
      </c>
      <c r="R3253" t="s">
        <v>23</v>
      </c>
    </row>
    <row r="3254" spans="1:18" x14ac:dyDescent="0.3">
      <c r="A3254" t="s">
        <v>1296</v>
      </c>
      <c r="B3254" s="1">
        <v>45002</v>
      </c>
      <c r="C3254" t="s">
        <v>1297</v>
      </c>
      <c r="D3254" t="s">
        <v>40</v>
      </c>
      <c r="E3254" t="s">
        <v>57</v>
      </c>
      <c r="F3254">
        <v>10</v>
      </c>
      <c r="G3254">
        <v>9</v>
      </c>
      <c r="H3254" s="4">
        <v>424.07</v>
      </c>
      <c r="I3254" s="4">
        <v>457.99560000000002</v>
      </c>
      <c r="J3254" s="4">
        <f t="shared" si="100"/>
        <v>280.45039999999983</v>
      </c>
      <c r="K3254" s="4">
        <f t="shared" si="101"/>
        <v>4121.9603999999999</v>
      </c>
      <c r="L3254" t="s">
        <v>51</v>
      </c>
      <c r="M3254" t="s">
        <v>42</v>
      </c>
      <c r="N3254" t="s">
        <v>22</v>
      </c>
      <c r="O3254" t="s">
        <v>37</v>
      </c>
      <c r="P3254" s="5">
        <v>24.88</v>
      </c>
      <c r="Q3254">
        <v>3.9</v>
      </c>
      <c r="R3254" t="s">
        <v>23</v>
      </c>
    </row>
    <row r="3255" spans="1:18" x14ac:dyDescent="0.3">
      <c r="A3255" t="s">
        <v>2615</v>
      </c>
      <c r="B3255" s="1">
        <v>45002</v>
      </c>
      <c r="C3255" t="s">
        <v>2616</v>
      </c>
      <c r="D3255" t="s">
        <v>40</v>
      </c>
      <c r="E3255" t="s">
        <v>57</v>
      </c>
      <c r="F3255">
        <v>5</v>
      </c>
      <c r="G3255">
        <v>5</v>
      </c>
      <c r="H3255" s="4">
        <v>1106.44</v>
      </c>
      <c r="I3255" s="4">
        <v>1194.9552000000001</v>
      </c>
      <c r="J3255" s="4">
        <f t="shared" si="100"/>
        <v>401.31600000000003</v>
      </c>
      <c r="K3255" s="4">
        <f t="shared" si="101"/>
        <v>5974.7760000000007</v>
      </c>
      <c r="L3255" t="s">
        <v>20</v>
      </c>
      <c r="M3255" t="s">
        <v>86</v>
      </c>
      <c r="N3255" t="s">
        <v>29</v>
      </c>
      <c r="O3255" t="s">
        <v>53</v>
      </c>
      <c r="P3255" s="5">
        <v>41.26</v>
      </c>
      <c r="Q3255">
        <v>3</v>
      </c>
      <c r="R3255" t="s">
        <v>74</v>
      </c>
    </row>
    <row r="3256" spans="1:18" x14ac:dyDescent="0.3">
      <c r="A3256" t="s">
        <v>3979</v>
      </c>
      <c r="B3256" s="1">
        <v>45002</v>
      </c>
      <c r="C3256" t="s">
        <v>3980</v>
      </c>
      <c r="D3256" t="s">
        <v>133</v>
      </c>
      <c r="E3256" t="s">
        <v>50</v>
      </c>
      <c r="F3256">
        <v>14</v>
      </c>
      <c r="G3256">
        <v>13</v>
      </c>
      <c r="H3256" s="4">
        <v>1382.89</v>
      </c>
      <c r="I3256" s="4">
        <v>1562.6657</v>
      </c>
      <c r="J3256" s="4">
        <f t="shared" si="100"/>
        <v>2306.3341</v>
      </c>
      <c r="K3256" s="4">
        <f t="shared" si="101"/>
        <v>20314.6541</v>
      </c>
      <c r="L3256" t="s">
        <v>20</v>
      </c>
      <c r="M3256" t="s">
        <v>35</v>
      </c>
      <c r="N3256" t="s">
        <v>29</v>
      </c>
      <c r="O3256" t="s">
        <v>37</v>
      </c>
      <c r="P3256" s="5">
        <v>30.75</v>
      </c>
      <c r="Q3256">
        <v>3.6</v>
      </c>
      <c r="R3256" t="s">
        <v>23</v>
      </c>
    </row>
    <row r="3257" spans="1:18" x14ac:dyDescent="0.3">
      <c r="A3257" t="s">
        <v>10230</v>
      </c>
      <c r="B3257" s="1">
        <v>45002</v>
      </c>
      <c r="C3257" t="s">
        <v>10804</v>
      </c>
      <c r="D3257" t="s">
        <v>133</v>
      </c>
      <c r="E3257" t="s">
        <v>50</v>
      </c>
      <c r="F3257">
        <v>8</v>
      </c>
      <c r="G3257">
        <v>7</v>
      </c>
      <c r="H3257" s="4">
        <v>347.79</v>
      </c>
      <c r="I3257" s="4">
        <v>386.04690000000005</v>
      </c>
      <c r="J3257" s="4">
        <f t="shared" si="100"/>
        <v>239.38829999999993</v>
      </c>
      <c r="K3257" s="4">
        <f t="shared" si="101"/>
        <v>2702.3283000000001</v>
      </c>
      <c r="L3257" t="s">
        <v>27</v>
      </c>
      <c r="M3257" t="s">
        <v>35</v>
      </c>
      <c r="N3257" t="s">
        <v>22</v>
      </c>
      <c r="O3257" t="s">
        <v>67</v>
      </c>
      <c r="P3257" s="5">
        <v>28.41</v>
      </c>
      <c r="Q3257">
        <v>3.3</v>
      </c>
      <c r="R3257" t="s">
        <v>23</v>
      </c>
    </row>
    <row r="3258" spans="1:18" x14ac:dyDescent="0.3">
      <c r="A3258" t="s">
        <v>541</v>
      </c>
      <c r="B3258" s="1">
        <v>45003</v>
      </c>
      <c r="C3258" t="s">
        <v>542</v>
      </c>
      <c r="D3258" t="s">
        <v>33</v>
      </c>
      <c r="E3258" t="s">
        <v>70</v>
      </c>
      <c r="F3258">
        <v>9</v>
      </c>
      <c r="G3258">
        <v>7</v>
      </c>
      <c r="H3258" s="4">
        <v>996.56</v>
      </c>
      <c r="I3258" s="4">
        <v>1086.2504000000001</v>
      </c>
      <c r="J3258" s="4">
        <f t="shared" si="100"/>
        <v>591.72280000000103</v>
      </c>
      <c r="K3258" s="4">
        <f t="shared" si="101"/>
        <v>7603.7528000000011</v>
      </c>
      <c r="L3258" t="s">
        <v>47</v>
      </c>
      <c r="M3258" t="s">
        <v>42</v>
      </c>
      <c r="N3258" t="s">
        <v>22</v>
      </c>
      <c r="O3258" t="s">
        <v>30</v>
      </c>
      <c r="P3258" s="5">
        <v>36.11</v>
      </c>
      <c r="Q3258">
        <v>1.1000000000000001</v>
      </c>
      <c r="R3258" t="s">
        <v>23</v>
      </c>
    </row>
    <row r="3259" spans="1:18" x14ac:dyDescent="0.3">
      <c r="A3259" t="s">
        <v>6995</v>
      </c>
      <c r="B3259" s="1">
        <v>45003</v>
      </c>
      <c r="C3259" t="s">
        <v>6996</v>
      </c>
      <c r="D3259" t="s">
        <v>116</v>
      </c>
      <c r="E3259" t="s">
        <v>50</v>
      </c>
      <c r="F3259">
        <v>9</v>
      </c>
      <c r="G3259">
        <v>9</v>
      </c>
      <c r="H3259" s="4">
        <v>708.09</v>
      </c>
      <c r="I3259" s="4">
        <v>757.6563000000001</v>
      </c>
      <c r="J3259" s="4">
        <f t="shared" si="100"/>
        <v>412.98670000000095</v>
      </c>
      <c r="K3259" s="4">
        <f t="shared" si="101"/>
        <v>6818.9067000000014</v>
      </c>
      <c r="L3259" t="s">
        <v>51</v>
      </c>
      <c r="M3259" t="s">
        <v>123</v>
      </c>
      <c r="N3259" t="s">
        <v>36</v>
      </c>
      <c r="O3259" t="s">
        <v>37</v>
      </c>
      <c r="P3259" s="5">
        <v>33.11</v>
      </c>
      <c r="Q3259">
        <v>4.5999999999999996</v>
      </c>
      <c r="R3259" t="s">
        <v>23</v>
      </c>
    </row>
    <row r="3260" spans="1:18" x14ac:dyDescent="0.3">
      <c r="A3260" t="s">
        <v>8847</v>
      </c>
      <c r="B3260" s="1">
        <v>45003</v>
      </c>
      <c r="C3260" t="s">
        <v>8848</v>
      </c>
      <c r="D3260" t="s">
        <v>45</v>
      </c>
      <c r="E3260" t="s">
        <v>46</v>
      </c>
      <c r="F3260">
        <v>10</v>
      </c>
      <c r="G3260">
        <v>9</v>
      </c>
      <c r="H3260" s="4">
        <v>1154.8599999999999</v>
      </c>
      <c r="I3260" s="4">
        <v>1304.9917999999998</v>
      </c>
      <c r="J3260" s="4">
        <f t="shared" si="100"/>
        <v>1334.8961999999983</v>
      </c>
      <c r="K3260" s="4">
        <f t="shared" si="101"/>
        <v>11744.926199999998</v>
      </c>
      <c r="L3260" t="s">
        <v>51</v>
      </c>
      <c r="M3260" t="s">
        <v>42</v>
      </c>
      <c r="N3260" t="s">
        <v>36</v>
      </c>
      <c r="O3260" t="s">
        <v>89</v>
      </c>
      <c r="P3260" s="5">
        <v>16.29</v>
      </c>
      <c r="Q3260">
        <v>1.4</v>
      </c>
      <c r="R3260" t="s">
        <v>23</v>
      </c>
    </row>
    <row r="3261" spans="1:18" x14ac:dyDescent="0.3">
      <c r="A3261" t="s">
        <v>10099</v>
      </c>
      <c r="B3261" s="1">
        <v>45004</v>
      </c>
      <c r="C3261" t="s">
        <v>10100</v>
      </c>
      <c r="D3261" t="s">
        <v>40</v>
      </c>
      <c r="E3261" t="s">
        <v>57</v>
      </c>
      <c r="F3261">
        <v>13</v>
      </c>
      <c r="G3261">
        <v>12</v>
      </c>
      <c r="H3261" s="4">
        <v>101.68</v>
      </c>
      <c r="I3261" s="4">
        <v>113.88160000000002</v>
      </c>
      <c r="J3261" s="4">
        <f t="shared" si="100"/>
        <v>105.82920000000004</v>
      </c>
      <c r="K3261" s="4">
        <f t="shared" si="101"/>
        <v>1366.5792000000001</v>
      </c>
      <c r="L3261" t="s">
        <v>66</v>
      </c>
      <c r="M3261" t="s">
        <v>21</v>
      </c>
      <c r="N3261" t="s">
        <v>29</v>
      </c>
      <c r="O3261" t="s">
        <v>53</v>
      </c>
      <c r="P3261" s="5">
        <v>40.590000000000003</v>
      </c>
      <c r="Q3261">
        <v>3.3</v>
      </c>
      <c r="R3261" t="s">
        <v>23</v>
      </c>
    </row>
    <row r="3262" spans="1:18" x14ac:dyDescent="0.3">
      <c r="A3262" t="s">
        <v>4453</v>
      </c>
      <c r="B3262" s="1">
        <v>45005</v>
      </c>
      <c r="C3262" t="s">
        <v>4454</v>
      </c>
      <c r="D3262" t="s">
        <v>109</v>
      </c>
      <c r="E3262" t="s">
        <v>46</v>
      </c>
      <c r="F3262">
        <v>3</v>
      </c>
      <c r="G3262">
        <v>3</v>
      </c>
      <c r="H3262" s="4">
        <v>722.42</v>
      </c>
      <c r="I3262" s="4">
        <v>765.76520000000005</v>
      </c>
      <c r="J3262" s="4">
        <f t="shared" si="100"/>
        <v>88.365600000000612</v>
      </c>
      <c r="K3262" s="4">
        <f t="shared" si="101"/>
        <v>2297.2956000000004</v>
      </c>
      <c r="L3262" t="s">
        <v>51</v>
      </c>
      <c r="M3262" t="s">
        <v>79</v>
      </c>
      <c r="N3262" t="s">
        <v>36</v>
      </c>
      <c r="O3262" t="s">
        <v>89</v>
      </c>
      <c r="P3262" s="5">
        <v>41.67</v>
      </c>
      <c r="Q3262">
        <v>1.5</v>
      </c>
      <c r="R3262" t="s">
        <v>23</v>
      </c>
    </row>
    <row r="3263" spans="1:18" x14ac:dyDescent="0.3">
      <c r="A3263" t="s">
        <v>5433</v>
      </c>
      <c r="B3263" s="1">
        <v>45005</v>
      </c>
      <c r="C3263" t="s">
        <v>5434</v>
      </c>
      <c r="D3263" t="s">
        <v>94</v>
      </c>
      <c r="E3263" t="s">
        <v>50</v>
      </c>
      <c r="F3263">
        <v>11</v>
      </c>
      <c r="G3263">
        <v>11</v>
      </c>
      <c r="H3263" s="4">
        <v>1304.45</v>
      </c>
      <c r="I3263" s="4">
        <v>1395.7615000000001</v>
      </c>
      <c r="J3263" s="4">
        <f t="shared" si="100"/>
        <v>981.31649999999956</v>
      </c>
      <c r="K3263" s="4">
        <f t="shared" si="101"/>
        <v>15353.3765</v>
      </c>
      <c r="L3263" t="s">
        <v>27</v>
      </c>
      <c r="M3263" t="s">
        <v>21</v>
      </c>
      <c r="N3263" t="s">
        <v>71</v>
      </c>
      <c r="O3263" t="s">
        <v>30</v>
      </c>
      <c r="P3263" s="5">
        <v>23.11</v>
      </c>
      <c r="Q3263">
        <v>4.4000000000000004</v>
      </c>
      <c r="R3263" t="s">
        <v>23</v>
      </c>
    </row>
    <row r="3264" spans="1:18" x14ac:dyDescent="0.3">
      <c r="A3264" t="s">
        <v>7711</v>
      </c>
      <c r="B3264" s="1">
        <v>45005</v>
      </c>
      <c r="C3264" t="s">
        <v>7712</v>
      </c>
      <c r="D3264" t="s">
        <v>56</v>
      </c>
      <c r="E3264" t="s">
        <v>57</v>
      </c>
      <c r="F3264">
        <v>12</v>
      </c>
      <c r="G3264">
        <v>11</v>
      </c>
      <c r="H3264" s="4">
        <v>289.58999999999997</v>
      </c>
      <c r="I3264" s="4">
        <v>304.06950000000001</v>
      </c>
      <c r="J3264" s="4">
        <f t="shared" si="100"/>
        <v>132.07450000000046</v>
      </c>
      <c r="K3264" s="4">
        <f t="shared" si="101"/>
        <v>3344.7645000000002</v>
      </c>
      <c r="L3264" t="s">
        <v>66</v>
      </c>
      <c r="M3264" t="s">
        <v>86</v>
      </c>
      <c r="N3264" t="s">
        <v>36</v>
      </c>
      <c r="O3264" t="s">
        <v>67</v>
      </c>
      <c r="P3264" s="5">
        <v>27.2</v>
      </c>
      <c r="Q3264">
        <v>2.5</v>
      </c>
      <c r="R3264" t="s">
        <v>23</v>
      </c>
    </row>
    <row r="3265" spans="1:18" x14ac:dyDescent="0.3">
      <c r="A3265" t="s">
        <v>10645</v>
      </c>
      <c r="B3265" s="1">
        <v>45005</v>
      </c>
      <c r="C3265" t="s">
        <v>10646</v>
      </c>
      <c r="D3265" t="s">
        <v>77</v>
      </c>
      <c r="E3265" t="s">
        <v>82</v>
      </c>
      <c r="F3265">
        <v>20</v>
      </c>
      <c r="G3265">
        <v>18</v>
      </c>
      <c r="H3265" s="4">
        <v>310.60000000000002</v>
      </c>
      <c r="I3265" s="4">
        <v>329.23600000000005</v>
      </c>
      <c r="J3265" s="4">
        <f t="shared" si="100"/>
        <v>334.16800000000035</v>
      </c>
      <c r="K3265" s="4">
        <f t="shared" si="101"/>
        <v>5926.2480000000005</v>
      </c>
      <c r="L3265" t="s">
        <v>51</v>
      </c>
      <c r="M3265" t="s">
        <v>86</v>
      </c>
      <c r="N3265" t="s">
        <v>71</v>
      </c>
      <c r="O3265" t="s">
        <v>37</v>
      </c>
      <c r="P3265" s="5">
        <v>1.28</v>
      </c>
      <c r="Q3265">
        <v>1</v>
      </c>
      <c r="R3265" t="s">
        <v>74</v>
      </c>
    </row>
    <row r="3266" spans="1:18" x14ac:dyDescent="0.3">
      <c r="A3266" t="s">
        <v>1469</v>
      </c>
      <c r="B3266" s="1">
        <v>45006</v>
      </c>
      <c r="C3266" t="s">
        <v>1470</v>
      </c>
      <c r="D3266" t="s">
        <v>130</v>
      </c>
      <c r="E3266" t="s">
        <v>82</v>
      </c>
      <c r="F3266">
        <v>6</v>
      </c>
      <c r="G3266">
        <v>5</v>
      </c>
      <c r="H3266" s="4">
        <v>988.3</v>
      </c>
      <c r="I3266" s="4">
        <v>1116.7789999999998</v>
      </c>
      <c r="J3266" s="4">
        <f t="shared" ref="J3266:J3329" si="102">(G3266*I3266)-(G3266*H3266)-P3266</f>
        <v>632.21499999999867</v>
      </c>
      <c r="K3266" s="4">
        <f t="shared" ref="K3266:K3329" si="103">G3266*I3266</f>
        <v>5583.8949999999986</v>
      </c>
      <c r="L3266" t="s">
        <v>27</v>
      </c>
      <c r="M3266" t="s">
        <v>123</v>
      </c>
      <c r="N3266" t="s">
        <v>36</v>
      </c>
      <c r="O3266" t="s">
        <v>89</v>
      </c>
      <c r="P3266" s="5">
        <v>10.18</v>
      </c>
      <c r="Q3266">
        <v>4.5</v>
      </c>
      <c r="R3266" t="s">
        <v>23</v>
      </c>
    </row>
    <row r="3267" spans="1:18" x14ac:dyDescent="0.3">
      <c r="A3267" t="s">
        <v>3957</v>
      </c>
      <c r="B3267" s="1">
        <v>45007</v>
      </c>
      <c r="C3267" t="s">
        <v>3958</v>
      </c>
      <c r="D3267" t="s">
        <v>65</v>
      </c>
      <c r="E3267" t="s">
        <v>82</v>
      </c>
      <c r="F3267">
        <v>14</v>
      </c>
      <c r="G3267">
        <v>13</v>
      </c>
      <c r="H3267" s="4">
        <v>583.57000000000005</v>
      </c>
      <c r="I3267" s="4">
        <v>653.59840000000008</v>
      </c>
      <c r="J3267" s="4">
        <f t="shared" si="102"/>
        <v>867.55920000000015</v>
      </c>
      <c r="K3267" s="4">
        <f t="shared" si="103"/>
        <v>8496.7792000000009</v>
      </c>
      <c r="L3267" t="s">
        <v>47</v>
      </c>
      <c r="M3267" t="s">
        <v>42</v>
      </c>
      <c r="N3267" t="s">
        <v>22</v>
      </c>
      <c r="O3267" t="s">
        <v>30</v>
      </c>
      <c r="P3267" s="5">
        <v>42.81</v>
      </c>
      <c r="Q3267">
        <v>1.9</v>
      </c>
      <c r="R3267" t="s">
        <v>23</v>
      </c>
    </row>
    <row r="3268" spans="1:18" x14ac:dyDescent="0.3">
      <c r="A3268" t="s">
        <v>5064</v>
      </c>
      <c r="B3268" s="1">
        <v>45007</v>
      </c>
      <c r="C3268" t="s">
        <v>5065</v>
      </c>
      <c r="D3268" t="s">
        <v>141</v>
      </c>
      <c r="E3268" t="s">
        <v>50</v>
      </c>
      <c r="F3268">
        <v>6</v>
      </c>
      <c r="G3268">
        <v>5</v>
      </c>
      <c r="H3268" s="4">
        <v>6</v>
      </c>
      <c r="I3268" s="4">
        <v>6.66</v>
      </c>
      <c r="J3268" s="4">
        <f t="shared" si="102"/>
        <v>-21.500000000000004</v>
      </c>
      <c r="K3268" s="4">
        <f t="shared" si="103"/>
        <v>33.299999999999997</v>
      </c>
      <c r="L3268" t="s">
        <v>66</v>
      </c>
      <c r="M3268" t="s">
        <v>28</v>
      </c>
      <c r="N3268" t="s">
        <v>22</v>
      </c>
      <c r="O3268" t="s">
        <v>67</v>
      </c>
      <c r="P3268" s="5">
        <v>24.8</v>
      </c>
      <c r="Q3268">
        <v>0</v>
      </c>
      <c r="R3268" t="s">
        <v>23</v>
      </c>
    </row>
    <row r="3269" spans="1:18" x14ac:dyDescent="0.3">
      <c r="A3269" t="s">
        <v>1088</v>
      </c>
      <c r="B3269" s="1">
        <v>45008</v>
      </c>
      <c r="C3269" t="s">
        <v>1089</v>
      </c>
      <c r="D3269" t="s">
        <v>56</v>
      </c>
      <c r="E3269" t="s">
        <v>57</v>
      </c>
      <c r="F3269">
        <v>13</v>
      </c>
      <c r="G3269">
        <v>11</v>
      </c>
      <c r="H3269" s="4">
        <v>387.69</v>
      </c>
      <c r="I3269" s="4">
        <v>418.70520000000005</v>
      </c>
      <c r="J3269" s="4">
        <f t="shared" si="102"/>
        <v>302.15720000000078</v>
      </c>
      <c r="K3269" s="4">
        <f t="shared" si="103"/>
        <v>4605.7572000000009</v>
      </c>
      <c r="L3269" t="s">
        <v>66</v>
      </c>
      <c r="M3269" t="s">
        <v>21</v>
      </c>
      <c r="N3269" t="s">
        <v>71</v>
      </c>
      <c r="O3269" t="s">
        <v>53</v>
      </c>
      <c r="P3269" s="5">
        <v>39.01</v>
      </c>
      <c r="Q3269">
        <v>4</v>
      </c>
      <c r="R3269" t="s">
        <v>23</v>
      </c>
    </row>
    <row r="3270" spans="1:18" x14ac:dyDescent="0.3">
      <c r="A3270" t="s">
        <v>2489</v>
      </c>
      <c r="B3270" s="1">
        <v>45008</v>
      </c>
      <c r="C3270" t="s">
        <v>2490</v>
      </c>
      <c r="D3270" t="s">
        <v>116</v>
      </c>
      <c r="E3270" t="s">
        <v>50</v>
      </c>
      <c r="F3270">
        <v>16</v>
      </c>
      <c r="G3270">
        <v>16</v>
      </c>
      <c r="H3270" s="4">
        <v>494.75</v>
      </c>
      <c r="I3270" s="4">
        <v>568.96249999999998</v>
      </c>
      <c r="J3270" s="4">
        <f t="shared" si="102"/>
        <v>1172.0799999999997</v>
      </c>
      <c r="K3270" s="4">
        <f t="shared" si="103"/>
        <v>9103.4</v>
      </c>
      <c r="L3270" t="s">
        <v>47</v>
      </c>
      <c r="M3270" t="s">
        <v>86</v>
      </c>
      <c r="N3270" t="s">
        <v>22</v>
      </c>
      <c r="O3270" t="s">
        <v>53</v>
      </c>
      <c r="P3270" s="5">
        <v>15.32</v>
      </c>
      <c r="Q3270">
        <v>4.8</v>
      </c>
      <c r="R3270" t="s">
        <v>74</v>
      </c>
    </row>
    <row r="3271" spans="1:18" x14ac:dyDescent="0.3">
      <c r="A3271" t="s">
        <v>5399</v>
      </c>
      <c r="B3271" s="1">
        <v>45008</v>
      </c>
      <c r="C3271" t="s">
        <v>5400</v>
      </c>
      <c r="D3271" t="s">
        <v>77</v>
      </c>
      <c r="E3271" t="s">
        <v>82</v>
      </c>
      <c r="F3271">
        <v>16</v>
      </c>
      <c r="G3271">
        <v>14</v>
      </c>
      <c r="H3271" s="4">
        <v>553.9</v>
      </c>
      <c r="I3271" s="4">
        <v>587.13400000000001</v>
      </c>
      <c r="J3271" s="4">
        <f t="shared" si="102"/>
        <v>423.30600000000072</v>
      </c>
      <c r="K3271" s="4">
        <f t="shared" si="103"/>
        <v>8219.8760000000002</v>
      </c>
      <c r="L3271" t="s">
        <v>20</v>
      </c>
      <c r="M3271" t="s">
        <v>86</v>
      </c>
      <c r="N3271" t="s">
        <v>29</v>
      </c>
      <c r="O3271" t="s">
        <v>30</v>
      </c>
      <c r="P3271" s="5">
        <v>41.97</v>
      </c>
      <c r="Q3271">
        <v>1.1000000000000001</v>
      </c>
      <c r="R3271" t="s">
        <v>23</v>
      </c>
    </row>
    <row r="3272" spans="1:18" x14ac:dyDescent="0.3">
      <c r="A3272" t="s">
        <v>6407</v>
      </c>
      <c r="B3272" s="1">
        <v>45008</v>
      </c>
      <c r="C3272" t="s">
        <v>6408</v>
      </c>
      <c r="D3272" t="s">
        <v>56</v>
      </c>
      <c r="E3272" t="s">
        <v>57</v>
      </c>
      <c r="F3272">
        <v>15</v>
      </c>
      <c r="G3272">
        <v>15</v>
      </c>
      <c r="H3272" s="4">
        <v>831.88</v>
      </c>
      <c r="I3272" s="4">
        <v>898.43040000000008</v>
      </c>
      <c r="J3272" s="4">
        <f t="shared" si="102"/>
        <v>958.0260000000012</v>
      </c>
      <c r="K3272" s="4">
        <f t="shared" si="103"/>
        <v>13476.456000000002</v>
      </c>
      <c r="L3272" t="s">
        <v>47</v>
      </c>
      <c r="M3272" t="s">
        <v>42</v>
      </c>
      <c r="N3272" t="s">
        <v>22</v>
      </c>
      <c r="O3272" t="s">
        <v>30</v>
      </c>
      <c r="P3272" s="5">
        <v>40.229999999999997</v>
      </c>
      <c r="Q3272">
        <v>4.9000000000000004</v>
      </c>
      <c r="R3272" t="s">
        <v>23</v>
      </c>
    </row>
    <row r="3273" spans="1:18" x14ac:dyDescent="0.3">
      <c r="A3273" t="s">
        <v>7318</v>
      </c>
      <c r="B3273" s="1">
        <v>45008</v>
      </c>
      <c r="C3273" t="s">
        <v>7319</v>
      </c>
      <c r="D3273" t="s">
        <v>65</v>
      </c>
      <c r="E3273" t="s">
        <v>82</v>
      </c>
      <c r="F3273">
        <v>16</v>
      </c>
      <c r="G3273">
        <v>15</v>
      </c>
      <c r="H3273" s="4">
        <v>840.17</v>
      </c>
      <c r="I3273" s="4">
        <v>940.99040000000002</v>
      </c>
      <c r="J3273" s="4">
        <f t="shared" si="102"/>
        <v>1496.3860000000004</v>
      </c>
      <c r="K3273" s="4">
        <f t="shared" si="103"/>
        <v>14114.856</v>
      </c>
      <c r="L3273" t="s">
        <v>51</v>
      </c>
      <c r="M3273" t="s">
        <v>79</v>
      </c>
      <c r="N3273" t="s">
        <v>29</v>
      </c>
      <c r="O3273" t="s">
        <v>67</v>
      </c>
      <c r="P3273" s="5">
        <v>15.92</v>
      </c>
      <c r="Q3273">
        <v>2.9</v>
      </c>
      <c r="R3273" t="s">
        <v>74</v>
      </c>
    </row>
    <row r="3274" spans="1:18" x14ac:dyDescent="0.3">
      <c r="A3274" t="s">
        <v>8983</v>
      </c>
      <c r="B3274" s="1">
        <v>45008</v>
      </c>
      <c r="C3274" t="s">
        <v>8984</v>
      </c>
      <c r="D3274" t="s">
        <v>65</v>
      </c>
      <c r="E3274" t="s">
        <v>82</v>
      </c>
      <c r="F3274">
        <v>12</v>
      </c>
      <c r="G3274">
        <v>10</v>
      </c>
      <c r="H3274" s="4">
        <v>1499.57</v>
      </c>
      <c r="I3274" s="4">
        <v>1694.5140999999999</v>
      </c>
      <c r="J3274" s="4">
        <f t="shared" si="102"/>
        <v>1905.2010000000007</v>
      </c>
      <c r="K3274" s="4">
        <f t="shared" si="103"/>
        <v>16945.141</v>
      </c>
      <c r="L3274" t="s">
        <v>66</v>
      </c>
      <c r="M3274" t="s">
        <v>21</v>
      </c>
      <c r="N3274" t="s">
        <v>36</v>
      </c>
      <c r="O3274" t="s">
        <v>89</v>
      </c>
      <c r="P3274" s="5">
        <v>44.24</v>
      </c>
      <c r="Q3274">
        <v>1.1000000000000001</v>
      </c>
      <c r="R3274" t="s">
        <v>23</v>
      </c>
    </row>
    <row r="3275" spans="1:18" x14ac:dyDescent="0.3">
      <c r="A3275" t="s">
        <v>5663</v>
      </c>
      <c r="B3275" s="1">
        <v>45010</v>
      </c>
      <c r="C3275" t="s">
        <v>5664</v>
      </c>
      <c r="D3275" t="s">
        <v>100</v>
      </c>
      <c r="E3275" t="s">
        <v>57</v>
      </c>
      <c r="F3275">
        <v>1</v>
      </c>
      <c r="G3275">
        <v>1</v>
      </c>
      <c r="H3275" s="4">
        <v>1451.34</v>
      </c>
      <c r="I3275" s="4">
        <v>1552.9338</v>
      </c>
      <c r="J3275" s="4">
        <f t="shared" si="102"/>
        <v>100.4038000000001</v>
      </c>
      <c r="K3275" s="4">
        <f t="shared" si="103"/>
        <v>1552.9338</v>
      </c>
      <c r="L3275" t="s">
        <v>51</v>
      </c>
      <c r="M3275" t="s">
        <v>79</v>
      </c>
      <c r="N3275" t="s">
        <v>36</v>
      </c>
      <c r="O3275" t="s">
        <v>67</v>
      </c>
      <c r="P3275" s="5">
        <v>1.19</v>
      </c>
      <c r="Q3275">
        <v>1.6</v>
      </c>
      <c r="R3275" t="s">
        <v>23</v>
      </c>
    </row>
    <row r="3276" spans="1:18" x14ac:dyDescent="0.3">
      <c r="A3276" t="s">
        <v>1063</v>
      </c>
      <c r="B3276" s="1">
        <v>45011</v>
      </c>
      <c r="C3276" t="s">
        <v>1064</v>
      </c>
      <c r="D3276" t="s">
        <v>141</v>
      </c>
      <c r="E3276" t="s">
        <v>50</v>
      </c>
      <c r="F3276">
        <v>15</v>
      </c>
      <c r="G3276">
        <v>15</v>
      </c>
      <c r="H3276" s="4">
        <v>784.45</v>
      </c>
      <c r="I3276" s="4">
        <v>839.36150000000009</v>
      </c>
      <c r="J3276" s="4">
        <f t="shared" si="102"/>
        <v>798.56250000000057</v>
      </c>
      <c r="K3276" s="4">
        <f t="shared" si="103"/>
        <v>12590.422500000001</v>
      </c>
      <c r="L3276" t="s">
        <v>51</v>
      </c>
      <c r="M3276" t="s">
        <v>28</v>
      </c>
      <c r="N3276" t="s">
        <v>29</v>
      </c>
      <c r="O3276" t="s">
        <v>37</v>
      </c>
      <c r="P3276" s="5">
        <v>25.11</v>
      </c>
      <c r="Q3276">
        <v>4.9000000000000004</v>
      </c>
      <c r="R3276" t="s">
        <v>23</v>
      </c>
    </row>
    <row r="3277" spans="1:18" x14ac:dyDescent="0.3">
      <c r="A3277" t="s">
        <v>2346</v>
      </c>
      <c r="B3277" s="1">
        <v>45011</v>
      </c>
      <c r="C3277" t="s">
        <v>2347</v>
      </c>
      <c r="D3277" t="s">
        <v>133</v>
      </c>
      <c r="E3277" t="s">
        <v>50</v>
      </c>
      <c r="F3277">
        <v>5</v>
      </c>
      <c r="G3277">
        <v>5</v>
      </c>
      <c r="H3277" s="4">
        <v>227.97</v>
      </c>
      <c r="I3277" s="4">
        <v>246.20760000000001</v>
      </c>
      <c r="J3277" s="4">
        <f t="shared" si="102"/>
        <v>58.428000000000104</v>
      </c>
      <c r="K3277" s="4">
        <f t="shared" si="103"/>
        <v>1231.038</v>
      </c>
      <c r="L3277" t="s">
        <v>27</v>
      </c>
      <c r="M3277" t="s">
        <v>86</v>
      </c>
      <c r="N3277" t="s">
        <v>29</v>
      </c>
      <c r="O3277" t="s">
        <v>67</v>
      </c>
      <c r="P3277" s="5">
        <v>32.76</v>
      </c>
      <c r="Q3277">
        <v>1.4</v>
      </c>
      <c r="R3277" t="s">
        <v>23</v>
      </c>
    </row>
    <row r="3278" spans="1:18" x14ac:dyDescent="0.3">
      <c r="A3278" t="s">
        <v>3702</v>
      </c>
      <c r="B3278" s="1">
        <v>45011</v>
      </c>
      <c r="C3278" t="s">
        <v>3703</v>
      </c>
      <c r="D3278" t="s">
        <v>61</v>
      </c>
      <c r="E3278" t="s">
        <v>70</v>
      </c>
      <c r="F3278">
        <v>13</v>
      </c>
      <c r="G3278">
        <v>12</v>
      </c>
      <c r="H3278" s="4">
        <v>22.51</v>
      </c>
      <c r="I3278" s="4">
        <v>24.986100000000004</v>
      </c>
      <c r="J3278" s="4">
        <f t="shared" si="102"/>
        <v>-2.0667999999999722</v>
      </c>
      <c r="K3278" s="4">
        <f t="shared" si="103"/>
        <v>299.83320000000003</v>
      </c>
      <c r="L3278" t="s">
        <v>66</v>
      </c>
      <c r="M3278" t="s">
        <v>21</v>
      </c>
      <c r="N3278" t="s">
        <v>29</v>
      </c>
      <c r="O3278" t="s">
        <v>37</v>
      </c>
      <c r="P3278" s="5">
        <v>31.78</v>
      </c>
      <c r="Q3278">
        <v>2.7</v>
      </c>
      <c r="R3278" t="s">
        <v>23</v>
      </c>
    </row>
    <row r="3279" spans="1:18" x14ac:dyDescent="0.3">
      <c r="A3279" t="s">
        <v>3720</v>
      </c>
      <c r="B3279" s="1">
        <v>45011</v>
      </c>
      <c r="C3279" t="s">
        <v>3721</v>
      </c>
      <c r="D3279" t="s">
        <v>130</v>
      </c>
      <c r="E3279" t="s">
        <v>82</v>
      </c>
      <c r="F3279">
        <v>5</v>
      </c>
      <c r="G3279">
        <v>5</v>
      </c>
      <c r="H3279" s="4">
        <v>1229.55</v>
      </c>
      <c r="I3279" s="4">
        <v>1340.2095000000002</v>
      </c>
      <c r="J3279" s="4">
        <f t="shared" si="102"/>
        <v>543.46750000000054</v>
      </c>
      <c r="K3279" s="4">
        <f t="shared" si="103"/>
        <v>6701.0475000000006</v>
      </c>
      <c r="L3279" t="s">
        <v>27</v>
      </c>
      <c r="M3279" t="s">
        <v>21</v>
      </c>
      <c r="N3279" t="s">
        <v>22</v>
      </c>
      <c r="O3279" t="s">
        <v>89</v>
      </c>
      <c r="P3279" s="5">
        <v>9.83</v>
      </c>
      <c r="Q3279">
        <v>2</v>
      </c>
      <c r="R3279" t="s">
        <v>23</v>
      </c>
    </row>
    <row r="3280" spans="1:18" x14ac:dyDescent="0.3">
      <c r="A3280" t="s">
        <v>7983</v>
      </c>
      <c r="B3280" s="1">
        <v>45012</v>
      </c>
      <c r="C3280" t="s">
        <v>7984</v>
      </c>
      <c r="D3280" t="s">
        <v>133</v>
      </c>
      <c r="E3280" t="s">
        <v>50</v>
      </c>
      <c r="F3280">
        <v>10</v>
      </c>
      <c r="G3280">
        <v>8</v>
      </c>
      <c r="H3280" s="4">
        <v>1118.74</v>
      </c>
      <c r="I3280" s="4">
        <v>1286.5509999999999</v>
      </c>
      <c r="J3280" s="4">
        <f t="shared" si="102"/>
        <v>1302.9379999999994</v>
      </c>
      <c r="K3280" s="4">
        <f t="shared" si="103"/>
        <v>10292.407999999999</v>
      </c>
      <c r="L3280" t="s">
        <v>27</v>
      </c>
      <c r="M3280" t="s">
        <v>79</v>
      </c>
      <c r="N3280" t="s">
        <v>36</v>
      </c>
      <c r="O3280" t="s">
        <v>37</v>
      </c>
      <c r="P3280" s="5">
        <v>39.549999999999997</v>
      </c>
      <c r="Q3280">
        <v>2.8</v>
      </c>
      <c r="R3280" t="s">
        <v>74</v>
      </c>
    </row>
    <row r="3281" spans="1:18" x14ac:dyDescent="0.3">
      <c r="A3281" t="s">
        <v>834</v>
      </c>
      <c r="B3281" s="1">
        <v>45013</v>
      </c>
      <c r="C3281" t="s">
        <v>835</v>
      </c>
      <c r="D3281" t="s">
        <v>130</v>
      </c>
      <c r="E3281" t="s">
        <v>82</v>
      </c>
      <c r="F3281">
        <v>12</v>
      </c>
      <c r="G3281">
        <v>11</v>
      </c>
      <c r="H3281" s="4">
        <v>198.39</v>
      </c>
      <c r="I3281" s="4">
        <v>208.30949999999999</v>
      </c>
      <c r="J3281" s="4">
        <f t="shared" si="102"/>
        <v>88.954499999999683</v>
      </c>
      <c r="K3281" s="4">
        <f t="shared" si="103"/>
        <v>2291.4044999999996</v>
      </c>
      <c r="L3281" t="s">
        <v>20</v>
      </c>
      <c r="M3281" t="s">
        <v>21</v>
      </c>
      <c r="N3281" t="s">
        <v>71</v>
      </c>
      <c r="O3281" t="s">
        <v>37</v>
      </c>
      <c r="P3281" s="5">
        <v>20.16</v>
      </c>
      <c r="Q3281">
        <v>1.7</v>
      </c>
      <c r="R3281" t="s">
        <v>23</v>
      </c>
    </row>
    <row r="3282" spans="1:18" x14ac:dyDescent="0.3">
      <c r="A3282" t="s">
        <v>2442</v>
      </c>
      <c r="B3282" s="1">
        <v>45013</v>
      </c>
      <c r="C3282" t="s">
        <v>2443</v>
      </c>
      <c r="D3282" t="s">
        <v>40</v>
      </c>
      <c r="E3282" t="s">
        <v>57</v>
      </c>
      <c r="F3282">
        <v>12</v>
      </c>
      <c r="G3282">
        <v>12</v>
      </c>
      <c r="H3282" s="4">
        <v>719.15</v>
      </c>
      <c r="I3282" s="4">
        <v>791.06500000000005</v>
      </c>
      <c r="J3282" s="4">
        <f t="shared" si="102"/>
        <v>829.32000000000141</v>
      </c>
      <c r="K3282" s="4">
        <f t="shared" si="103"/>
        <v>9492.7800000000007</v>
      </c>
      <c r="L3282" t="s">
        <v>51</v>
      </c>
      <c r="M3282" t="s">
        <v>21</v>
      </c>
      <c r="N3282" t="s">
        <v>36</v>
      </c>
      <c r="O3282" t="s">
        <v>37</v>
      </c>
      <c r="P3282" s="5">
        <v>33.659999999999997</v>
      </c>
      <c r="Q3282">
        <v>4.8</v>
      </c>
      <c r="R3282" t="s">
        <v>74</v>
      </c>
    </row>
    <row r="3283" spans="1:18" x14ac:dyDescent="0.3">
      <c r="A3283" t="s">
        <v>4183</v>
      </c>
      <c r="B3283" s="1">
        <v>45013</v>
      </c>
      <c r="C3283" t="s">
        <v>4184</v>
      </c>
      <c r="D3283" t="s">
        <v>100</v>
      </c>
      <c r="E3283" t="s">
        <v>57</v>
      </c>
      <c r="F3283">
        <v>14</v>
      </c>
      <c r="G3283">
        <v>12</v>
      </c>
      <c r="H3283" s="4">
        <v>275.67</v>
      </c>
      <c r="I3283" s="4">
        <v>289.45350000000002</v>
      </c>
      <c r="J3283" s="4">
        <f t="shared" si="102"/>
        <v>158.87200000000004</v>
      </c>
      <c r="K3283" s="4">
        <f t="shared" si="103"/>
        <v>3473.442</v>
      </c>
      <c r="L3283" t="s">
        <v>51</v>
      </c>
      <c r="M3283" t="s">
        <v>35</v>
      </c>
      <c r="N3283" t="s">
        <v>29</v>
      </c>
      <c r="O3283" t="s">
        <v>37</v>
      </c>
      <c r="P3283" s="5">
        <v>6.53</v>
      </c>
      <c r="Q3283">
        <v>2</v>
      </c>
      <c r="R3283" t="s">
        <v>23</v>
      </c>
    </row>
    <row r="3284" spans="1:18" x14ac:dyDescent="0.3">
      <c r="A3284" t="s">
        <v>4351</v>
      </c>
      <c r="B3284" s="1">
        <v>45013</v>
      </c>
      <c r="C3284" t="s">
        <v>4352</v>
      </c>
      <c r="D3284" t="s">
        <v>77</v>
      </c>
      <c r="E3284" t="s">
        <v>82</v>
      </c>
      <c r="F3284">
        <v>8</v>
      </c>
      <c r="G3284">
        <v>7</v>
      </c>
      <c r="H3284" s="4">
        <v>1101.55</v>
      </c>
      <c r="I3284" s="4">
        <v>1255.7670000000001</v>
      </c>
      <c r="J3284" s="4">
        <f t="shared" si="102"/>
        <v>1039.3690000000011</v>
      </c>
      <c r="K3284" s="4">
        <f t="shared" si="103"/>
        <v>8790.3690000000006</v>
      </c>
      <c r="L3284" t="s">
        <v>66</v>
      </c>
      <c r="M3284" t="s">
        <v>28</v>
      </c>
      <c r="N3284" t="s">
        <v>29</v>
      </c>
      <c r="O3284" t="s">
        <v>89</v>
      </c>
      <c r="P3284" s="5">
        <v>40.15</v>
      </c>
      <c r="Q3284">
        <v>1.4</v>
      </c>
      <c r="R3284" t="s">
        <v>23</v>
      </c>
    </row>
    <row r="3285" spans="1:18" x14ac:dyDescent="0.3">
      <c r="A3285" t="s">
        <v>4510</v>
      </c>
      <c r="B3285" s="1">
        <v>45013</v>
      </c>
      <c r="C3285" t="s">
        <v>4511</v>
      </c>
      <c r="D3285" t="s">
        <v>85</v>
      </c>
      <c r="E3285" t="s">
        <v>82</v>
      </c>
      <c r="F3285">
        <v>12</v>
      </c>
      <c r="G3285">
        <v>10</v>
      </c>
      <c r="H3285" s="4">
        <v>446.45</v>
      </c>
      <c r="I3285" s="4">
        <v>500.02400000000006</v>
      </c>
      <c r="J3285" s="4">
        <f t="shared" si="102"/>
        <v>493.6100000000007</v>
      </c>
      <c r="K3285" s="4">
        <f t="shared" si="103"/>
        <v>5000.2400000000007</v>
      </c>
      <c r="L3285" t="s">
        <v>51</v>
      </c>
      <c r="M3285" t="s">
        <v>35</v>
      </c>
      <c r="N3285" t="s">
        <v>29</v>
      </c>
      <c r="O3285" t="s">
        <v>67</v>
      </c>
      <c r="P3285" s="5">
        <v>42.13</v>
      </c>
      <c r="Q3285">
        <v>3.4</v>
      </c>
      <c r="R3285" t="s">
        <v>23</v>
      </c>
    </row>
    <row r="3286" spans="1:18" x14ac:dyDescent="0.3">
      <c r="A3286" t="s">
        <v>738</v>
      </c>
      <c r="B3286" s="1">
        <v>45014</v>
      </c>
      <c r="C3286" t="s">
        <v>739</v>
      </c>
      <c r="D3286" t="s">
        <v>40</v>
      </c>
      <c r="E3286" t="s">
        <v>57</v>
      </c>
      <c r="F3286">
        <v>8</v>
      </c>
      <c r="G3286">
        <v>7</v>
      </c>
      <c r="H3286" s="4">
        <v>682.65</v>
      </c>
      <c r="I3286" s="4">
        <v>716.78250000000003</v>
      </c>
      <c r="J3286" s="4">
        <f t="shared" si="102"/>
        <v>188.94749999999979</v>
      </c>
      <c r="K3286" s="4">
        <f t="shared" si="103"/>
        <v>5017.4775</v>
      </c>
      <c r="L3286" t="s">
        <v>27</v>
      </c>
      <c r="M3286" t="s">
        <v>86</v>
      </c>
      <c r="N3286" t="s">
        <v>71</v>
      </c>
      <c r="O3286" t="s">
        <v>67</v>
      </c>
      <c r="P3286" s="5">
        <v>49.98</v>
      </c>
      <c r="Q3286">
        <v>2.2000000000000002</v>
      </c>
      <c r="R3286" t="s">
        <v>23</v>
      </c>
    </row>
    <row r="3287" spans="1:18" x14ac:dyDescent="0.3">
      <c r="A3287" t="s">
        <v>3259</v>
      </c>
      <c r="B3287" s="1">
        <v>45014</v>
      </c>
      <c r="C3287" t="s">
        <v>3260</v>
      </c>
      <c r="D3287" t="s">
        <v>109</v>
      </c>
      <c r="E3287" t="s">
        <v>46</v>
      </c>
      <c r="F3287">
        <v>11</v>
      </c>
      <c r="G3287">
        <v>11</v>
      </c>
      <c r="H3287" s="4">
        <v>192.14</v>
      </c>
      <c r="I3287" s="4">
        <v>217.11819999999997</v>
      </c>
      <c r="J3287" s="4">
        <f t="shared" si="102"/>
        <v>231.9601999999997</v>
      </c>
      <c r="K3287" s="4">
        <f t="shared" si="103"/>
        <v>2388.3001999999997</v>
      </c>
      <c r="L3287" t="s">
        <v>51</v>
      </c>
      <c r="M3287" t="s">
        <v>35</v>
      </c>
      <c r="N3287" t="s">
        <v>22</v>
      </c>
      <c r="O3287" t="s">
        <v>89</v>
      </c>
      <c r="P3287" s="5">
        <v>42.8</v>
      </c>
      <c r="Q3287">
        <v>1.1000000000000001</v>
      </c>
      <c r="R3287" t="s">
        <v>23</v>
      </c>
    </row>
    <row r="3288" spans="1:18" x14ac:dyDescent="0.3">
      <c r="A3288" t="s">
        <v>4542</v>
      </c>
      <c r="B3288" s="1">
        <v>45014</v>
      </c>
      <c r="C3288" t="s">
        <v>4543</v>
      </c>
      <c r="D3288" t="s">
        <v>77</v>
      </c>
      <c r="E3288" t="s">
        <v>82</v>
      </c>
      <c r="F3288">
        <v>20</v>
      </c>
      <c r="G3288">
        <v>18</v>
      </c>
      <c r="H3288" s="4">
        <v>528.91999999999996</v>
      </c>
      <c r="I3288" s="4">
        <v>565.94439999999997</v>
      </c>
      <c r="J3288" s="4">
        <f t="shared" si="102"/>
        <v>644.91920000000073</v>
      </c>
      <c r="K3288" s="4">
        <f t="shared" si="103"/>
        <v>10186.9992</v>
      </c>
      <c r="L3288" t="s">
        <v>51</v>
      </c>
      <c r="M3288" t="s">
        <v>21</v>
      </c>
      <c r="N3288" t="s">
        <v>22</v>
      </c>
      <c r="O3288" t="s">
        <v>53</v>
      </c>
      <c r="P3288" s="5">
        <v>21.52</v>
      </c>
      <c r="Q3288">
        <v>2</v>
      </c>
      <c r="R3288" t="s">
        <v>23</v>
      </c>
    </row>
    <row r="3289" spans="1:18" x14ac:dyDescent="0.3">
      <c r="A3289" t="s">
        <v>2689</v>
      </c>
      <c r="B3289" s="1">
        <v>45015</v>
      </c>
      <c r="C3289" t="s">
        <v>2690</v>
      </c>
      <c r="D3289" t="s">
        <v>40</v>
      </c>
      <c r="E3289" t="s">
        <v>57</v>
      </c>
      <c r="F3289">
        <v>6</v>
      </c>
      <c r="G3289">
        <v>6</v>
      </c>
      <c r="H3289" s="4">
        <v>10.47</v>
      </c>
      <c r="I3289" s="4">
        <v>11.307600000000001</v>
      </c>
      <c r="J3289" s="4">
        <f t="shared" si="102"/>
        <v>-9.9444000000000035</v>
      </c>
      <c r="K3289" s="4">
        <f t="shared" si="103"/>
        <v>67.845600000000005</v>
      </c>
      <c r="L3289" t="s">
        <v>27</v>
      </c>
      <c r="M3289" t="s">
        <v>35</v>
      </c>
      <c r="N3289" t="s">
        <v>71</v>
      </c>
      <c r="O3289" t="s">
        <v>30</v>
      </c>
      <c r="P3289" s="5">
        <v>14.97</v>
      </c>
      <c r="Q3289">
        <v>3.1</v>
      </c>
      <c r="R3289" t="s">
        <v>23</v>
      </c>
    </row>
    <row r="3290" spans="1:18" x14ac:dyDescent="0.3">
      <c r="A3290" t="s">
        <v>5708</v>
      </c>
      <c r="B3290" s="1">
        <v>45015</v>
      </c>
      <c r="C3290" t="s">
        <v>5709</v>
      </c>
      <c r="D3290" t="s">
        <v>65</v>
      </c>
      <c r="E3290" t="s">
        <v>82</v>
      </c>
      <c r="F3290">
        <v>5</v>
      </c>
      <c r="G3290">
        <v>5</v>
      </c>
      <c r="H3290" s="4">
        <v>1296.26</v>
      </c>
      <c r="I3290" s="4">
        <v>1374.0356000000002</v>
      </c>
      <c r="J3290" s="4">
        <f t="shared" si="102"/>
        <v>370.14800000000059</v>
      </c>
      <c r="K3290" s="4">
        <f t="shared" si="103"/>
        <v>6870.1780000000008</v>
      </c>
      <c r="L3290" t="s">
        <v>20</v>
      </c>
      <c r="M3290" t="s">
        <v>28</v>
      </c>
      <c r="N3290" t="s">
        <v>22</v>
      </c>
      <c r="O3290" t="s">
        <v>37</v>
      </c>
      <c r="P3290" s="5">
        <v>18.73</v>
      </c>
      <c r="Q3290">
        <v>2.1</v>
      </c>
      <c r="R3290" t="s">
        <v>23</v>
      </c>
    </row>
    <row r="3291" spans="1:18" x14ac:dyDescent="0.3">
      <c r="A3291" t="s">
        <v>10303</v>
      </c>
      <c r="B3291" s="1">
        <v>45015</v>
      </c>
      <c r="C3291" t="s">
        <v>4625</v>
      </c>
      <c r="D3291" t="s">
        <v>56</v>
      </c>
      <c r="E3291" t="s">
        <v>57</v>
      </c>
      <c r="F3291">
        <v>18</v>
      </c>
      <c r="G3291">
        <v>16</v>
      </c>
      <c r="H3291" s="4">
        <v>864.08</v>
      </c>
      <c r="I3291" s="4">
        <v>907.28400000000011</v>
      </c>
      <c r="J3291" s="4">
        <f t="shared" si="102"/>
        <v>682.73400000000106</v>
      </c>
      <c r="K3291" s="4">
        <f t="shared" si="103"/>
        <v>14516.544000000002</v>
      </c>
      <c r="L3291" t="s">
        <v>51</v>
      </c>
      <c r="M3291" t="s">
        <v>42</v>
      </c>
      <c r="N3291" t="s">
        <v>36</v>
      </c>
      <c r="O3291" t="s">
        <v>37</v>
      </c>
      <c r="P3291" s="5">
        <v>8.5299999999999994</v>
      </c>
      <c r="Q3291">
        <v>4.3</v>
      </c>
      <c r="R3291" t="s">
        <v>23</v>
      </c>
    </row>
    <row r="3292" spans="1:18" x14ac:dyDescent="0.3">
      <c r="A3292" t="s">
        <v>724</v>
      </c>
      <c r="B3292" s="1">
        <v>45016</v>
      </c>
      <c r="C3292" t="s">
        <v>725</v>
      </c>
      <c r="D3292" t="s">
        <v>40</v>
      </c>
      <c r="E3292" t="s">
        <v>57</v>
      </c>
      <c r="F3292">
        <v>17</v>
      </c>
      <c r="G3292">
        <v>15</v>
      </c>
      <c r="H3292" s="4">
        <v>1017.68</v>
      </c>
      <c r="I3292" s="4">
        <v>1109.2712000000001</v>
      </c>
      <c r="J3292" s="4">
        <f t="shared" si="102"/>
        <v>1327.158000000004</v>
      </c>
      <c r="K3292" s="4">
        <f t="shared" si="103"/>
        <v>16639.068000000003</v>
      </c>
      <c r="L3292" t="s">
        <v>66</v>
      </c>
      <c r="M3292" t="s">
        <v>28</v>
      </c>
      <c r="N3292" t="s">
        <v>29</v>
      </c>
      <c r="O3292" t="s">
        <v>30</v>
      </c>
      <c r="P3292" s="5">
        <v>46.71</v>
      </c>
      <c r="Q3292">
        <v>2.2000000000000002</v>
      </c>
      <c r="R3292" t="s">
        <v>74</v>
      </c>
    </row>
    <row r="3293" spans="1:18" x14ac:dyDescent="0.3">
      <c r="A3293" t="s">
        <v>2300</v>
      </c>
      <c r="B3293" s="1">
        <v>45017</v>
      </c>
      <c r="C3293" t="s">
        <v>2301</v>
      </c>
      <c r="D3293" t="s">
        <v>133</v>
      </c>
      <c r="E3293" t="s">
        <v>50</v>
      </c>
      <c r="F3293">
        <v>20</v>
      </c>
      <c r="G3293">
        <v>16</v>
      </c>
      <c r="H3293" s="4">
        <v>1084.6600000000001</v>
      </c>
      <c r="I3293" s="4">
        <v>1214.8192000000001</v>
      </c>
      <c r="J3293" s="4">
        <f t="shared" si="102"/>
        <v>2055.6672000000008</v>
      </c>
      <c r="K3293" s="4">
        <f t="shared" si="103"/>
        <v>19437.107200000002</v>
      </c>
      <c r="L3293" t="s">
        <v>51</v>
      </c>
      <c r="M3293" t="s">
        <v>79</v>
      </c>
      <c r="N3293" t="s">
        <v>22</v>
      </c>
      <c r="O3293" t="s">
        <v>89</v>
      </c>
      <c r="P3293" s="5">
        <v>26.88</v>
      </c>
      <c r="Q3293">
        <v>4.2</v>
      </c>
      <c r="R3293" t="s">
        <v>23</v>
      </c>
    </row>
    <row r="3294" spans="1:18" x14ac:dyDescent="0.3">
      <c r="A3294" t="s">
        <v>5481</v>
      </c>
      <c r="B3294" s="1">
        <v>45017</v>
      </c>
      <c r="C3294" t="s">
        <v>5482</v>
      </c>
      <c r="D3294" t="s">
        <v>77</v>
      </c>
      <c r="E3294" t="s">
        <v>82</v>
      </c>
      <c r="F3294">
        <v>1</v>
      </c>
      <c r="G3294">
        <v>1</v>
      </c>
      <c r="H3294" s="4">
        <v>249.33</v>
      </c>
      <c r="I3294" s="4">
        <v>276.75630000000001</v>
      </c>
      <c r="J3294" s="4">
        <f t="shared" si="102"/>
        <v>-9.4037000000000006</v>
      </c>
      <c r="K3294" s="4">
        <f t="shared" si="103"/>
        <v>276.75630000000001</v>
      </c>
      <c r="L3294" t="s">
        <v>20</v>
      </c>
      <c r="M3294" t="s">
        <v>79</v>
      </c>
      <c r="N3294" t="s">
        <v>22</v>
      </c>
      <c r="O3294" t="s">
        <v>89</v>
      </c>
      <c r="P3294" s="5">
        <v>36.83</v>
      </c>
      <c r="Q3294">
        <v>2.8</v>
      </c>
      <c r="R3294" t="s">
        <v>23</v>
      </c>
    </row>
    <row r="3295" spans="1:18" x14ac:dyDescent="0.3">
      <c r="A3295" t="s">
        <v>2560</v>
      </c>
      <c r="B3295" s="1">
        <v>45018</v>
      </c>
      <c r="C3295" t="s">
        <v>2561</v>
      </c>
      <c r="D3295" t="s">
        <v>61</v>
      </c>
      <c r="E3295" t="s">
        <v>70</v>
      </c>
      <c r="F3295">
        <v>14</v>
      </c>
      <c r="G3295">
        <v>12</v>
      </c>
      <c r="H3295" s="4">
        <v>1019.06</v>
      </c>
      <c r="I3295" s="4">
        <v>1141.3472000000002</v>
      </c>
      <c r="J3295" s="4">
        <f t="shared" si="102"/>
        <v>1435.5464000000024</v>
      </c>
      <c r="K3295" s="4">
        <f t="shared" si="103"/>
        <v>13696.166400000002</v>
      </c>
      <c r="L3295" t="s">
        <v>27</v>
      </c>
      <c r="M3295" t="s">
        <v>42</v>
      </c>
      <c r="N3295" t="s">
        <v>71</v>
      </c>
      <c r="O3295" t="s">
        <v>89</v>
      </c>
      <c r="P3295" s="5">
        <v>31.9</v>
      </c>
      <c r="Q3295">
        <v>3.2</v>
      </c>
      <c r="R3295" t="s">
        <v>23</v>
      </c>
    </row>
    <row r="3296" spans="1:18" x14ac:dyDescent="0.3">
      <c r="A3296" t="s">
        <v>7012</v>
      </c>
      <c r="B3296" s="1">
        <v>45018</v>
      </c>
      <c r="C3296" t="s">
        <v>7013</v>
      </c>
      <c r="D3296" t="s">
        <v>45</v>
      </c>
      <c r="E3296" t="s">
        <v>46</v>
      </c>
      <c r="F3296">
        <v>16</v>
      </c>
      <c r="G3296">
        <v>15</v>
      </c>
      <c r="H3296" s="4">
        <v>254.56</v>
      </c>
      <c r="I3296" s="4">
        <v>272.37920000000003</v>
      </c>
      <c r="J3296" s="4">
        <f t="shared" si="102"/>
        <v>261.16800000000046</v>
      </c>
      <c r="K3296" s="4">
        <f t="shared" si="103"/>
        <v>4085.6880000000006</v>
      </c>
      <c r="L3296" t="s">
        <v>47</v>
      </c>
      <c r="M3296" t="s">
        <v>42</v>
      </c>
      <c r="N3296" t="s">
        <v>36</v>
      </c>
      <c r="O3296" t="s">
        <v>89</v>
      </c>
      <c r="P3296" s="5">
        <v>6.12</v>
      </c>
      <c r="Q3296">
        <v>4.4000000000000004</v>
      </c>
      <c r="R3296" t="s">
        <v>23</v>
      </c>
    </row>
    <row r="3297" spans="1:18" x14ac:dyDescent="0.3">
      <c r="A3297" t="s">
        <v>8021</v>
      </c>
      <c r="B3297" s="1">
        <v>45018</v>
      </c>
      <c r="C3297" t="s">
        <v>8022</v>
      </c>
      <c r="D3297" t="s">
        <v>100</v>
      </c>
      <c r="E3297" t="s">
        <v>57</v>
      </c>
      <c r="F3297">
        <v>5</v>
      </c>
      <c r="G3297">
        <v>5</v>
      </c>
      <c r="H3297" s="4">
        <v>350.14</v>
      </c>
      <c r="I3297" s="4">
        <v>395.65819999999997</v>
      </c>
      <c r="J3297" s="4">
        <f t="shared" si="102"/>
        <v>225.06099999999989</v>
      </c>
      <c r="K3297" s="4">
        <f t="shared" si="103"/>
        <v>1978.2909999999997</v>
      </c>
      <c r="L3297" t="s">
        <v>20</v>
      </c>
      <c r="M3297" t="s">
        <v>123</v>
      </c>
      <c r="N3297" t="s">
        <v>36</v>
      </c>
      <c r="O3297" t="s">
        <v>67</v>
      </c>
      <c r="P3297" s="5">
        <v>2.5299999999999998</v>
      </c>
      <c r="Q3297">
        <v>1.4</v>
      </c>
      <c r="R3297" t="s">
        <v>23</v>
      </c>
    </row>
    <row r="3298" spans="1:18" x14ac:dyDescent="0.3">
      <c r="A3298" t="s">
        <v>552</v>
      </c>
      <c r="B3298" s="1">
        <v>45019</v>
      </c>
      <c r="C3298" t="s">
        <v>553</v>
      </c>
      <c r="D3298" t="s">
        <v>133</v>
      </c>
      <c r="E3298" t="s">
        <v>50</v>
      </c>
      <c r="F3298">
        <v>6</v>
      </c>
      <c r="G3298">
        <v>5</v>
      </c>
      <c r="H3298" s="4">
        <v>1213.22</v>
      </c>
      <c r="I3298" s="4">
        <v>1334.5420000000001</v>
      </c>
      <c r="J3298" s="4">
        <f t="shared" si="102"/>
        <v>602.50000000000057</v>
      </c>
      <c r="K3298" s="4">
        <f t="shared" si="103"/>
        <v>6672.7100000000009</v>
      </c>
      <c r="L3298" t="s">
        <v>20</v>
      </c>
      <c r="M3298" t="s">
        <v>21</v>
      </c>
      <c r="N3298" t="s">
        <v>22</v>
      </c>
      <c r="O3298" t="s">
        <v>89</v>
      </c>
      <c r="P3298" s="5">
        <v>4.1100000000000003</v>
      </c>
      <c r="Q3298">
        <v>1.7</v>
      </c>
      <c r="R3298" t="s">
        <v>23</v>
      </c>
    </row>
    <row r="3299" spans="1:18" x14ac:dyDescent="0.3">
      <c r="A3299" t="s">
        <v>1406</v>
      </c>
      <c r="B3299" s="1">
        <v>45019</v>
      </c>
      <c r="C3299" t="s">
        <v>1407</v>
      </c>
      <c r="D3299" t="s">
        <v>133</v>
      </c>
      <c r="E3299" t="s">
        <v>50</v>
      </c>
      <c r="F3299">
        <v>5</v>
      </c>
      <c r="G3299">
        <v>4</v>
      </c>
      <c r="H3299" s="4">
        <v>964.58</v>
      </c>
      <c r="I3299" s="4">
        <v>1070.6838000000002</v>
      </c>
      <c r="J3299" s="4">
        <f t="shared" si="102"/>
        <v>395.79520000000082</v>
      </c>
      <c r="K3299" s="4">
        <f t="shared" si="103"/>
        <v>4282.735200000001</v>
      </c>
      <c r="L3299" t="s">
        <v>20</v>
      </c>
      <c r="M3299" t="s">
        <v>42</v>
      </c>
      <c r="N3299" t="s">
        <v>71</v>
      </c>
      <c r="O3299" t="s">
        <v>30</v>
      </c>
      <c r="P3299" s="5">
        <v>28.62</v>
      </c>
      <c r="Q3299">
        <v>2.2999999999999998</v>
      </c>
      <c r="R3299" t="s">
        <v>23</v>
      </c>
    </row>
    <row r="3300" spans="1:18" x14ac:dyDescent="0.3">
      <c r="A3300" t="s">
        <v>2129</v>
      </c>
      <c r="B3300" s="1">
        <v>45019</v>
      </c>
      <c r="C3300" t="s">
        <v>2130</v>
      </c>
      <c r="D3300" t="s">
        <v>133</v>
      </c>
      <c r="E3300" t="s">
        <v>50</v>
      </c>
      <c r="F3300">
        <v>1</v>
      </c>
      <c r="G3300">
        <v>1</v>
      </c>
      <c r="H3300" s="4">
        <v>218.32</v>
      </c>
      <c r="I3300" s="4">
        <v>235.78560000000002</v>
      </c>
      <c r="J3300" s="4">
        <f t="shared" si="102"/>
        <v>-8.6243999999999765</v>
      </c>
      <c r="K3300" s="4">
        <f t="shared" si="103"/>
        <v>235.78560000000002</v>
      </c>
      <c r="L3300" t="s">
        <v>20</v>
      </c>
      <c r="M3300" t="s">
        <v>86</v>
      </c>
      <c r="N3300" t="s">
        <v>29</v>
      </c>
      <c r="O3300" t="s">
        <v>67</v>
      </c>
      <c r="P3300" s="5">
        <v>26.09</v>
      </c>
      <c r="Q3300">
        <v>4.9000000000000004</v>
      </c>
      <c r="R3300" t="s">
        <v>23</v>
      </c>
    </row>
    <row r="3301" spans="1:18" x14ac:dyDescent="0.3">
      <c r="A3301" t="s">
        <v>4695</v>
      </c>
      <c r="B3301" s="1">
        <v>45019</v>
      </c>
      <c r="C3301" t="s">
        <v>4696</v>
      </c>
      <c r="D3301" t="s">
        <v>56</v>
      </c>
      <c r="E3301" t="s">
        <v>57</v>
      </c>
      <c r="F3301">
        <v>9</v>
      </c>
      <c r="G3301">
        <v>9</v>
      </c>
      <c r="H3301" s="4">
        <v>234.89</v>
      </c>
      <c r="I3301" s="4">
        <v>270.12349999999998</v>
      </c>
      <c r="J3301" s="4">
        <f t="shared" si="102"/>
        <v>275.97150000000022</v>
      </c>
      <c r="K3301" s="4">
        <f t="shared" si="103"/>
        <v>2431.1115</v>
      </c>
      <c r="L3301" t="s">
        <v>27</v>
      </c>
      <c r="M3301" t="s">
        <v>42</v>
      </c>
      <c r="N3301" t="s">
        <v>71</v>
      </c>
      <c r="O3301" t="s">
        <v>30</v>
      </c>
      <c r="P3301" s="5">
        <v>41.13</v>
      </c>
      <c r="Q3301">
        <v>4.5</v>
      </c>
      <c r="R3301" t="s">
        <v>23</v>
      </c>
    </row>
    <row r="3302" spans="1:18" x14ac:dyDescent="0.3">
      <c r="A3302" t="s">
        <v>9619</v>
      </c>
      <c r="B3302" s="1">
        <v>45019</v>
      </c>
      <c r="C3302" t="s">
        <v>9620</v>
      </c>
      <c r="D3302" t="s">
        <v>85</v>
      </c>
      <c r="E3302" t="s">
        <v>82</v>
      </c>
      <c r="F3302">
        <v>18</v>
      </c>
      <c r="G3302">
        <v>15</v>
      </c>
      <c r="H3302" s="4">
        <v>101.24</v>
      </c>
      <c r="I3302" s="4">
        <v>114.40119999999999</v>
      </c>
      <c r="J3302" s="4">
        <f t="shared" si="102"/>
        <v>151.86799999999988</v>
      </c>
      <c r="K3302" s="4">
        <f t="shared" si="103"/>
        <v>1716.0179999999998</v>
      </c>
      <c r="L3302" t="s">
        <v>27</v>
      </c>
      <c r="M3302" t="s">
        <v>35</v>
      </c>
      <c r="N3302" t="s">
        <v>29</v>
      </c>
      <c r="O3302" t="s">
        <v>89</v>
      </c>
      <c r="P3302" s="5">
        <v>45.55</v>
      </c>
      <c r="Q3302">
        <v>2.1</v>
      </c>
      <c r="R3302" t="s">
        <v>23</v>
      </c>
    </row>
    <row r="3303" spans="1:18" x14ac:dyDescent="0.3">
      <c r="A3303" t="s">
        <v>7389</v>
      </c>
      <c r="B3303" s="1">
        <v>45020</v>
      </c>
      <c r="C3303" t="s">
        <v>7390</v>
      </c>
      <c r="D3303" t="s">
        <v>33</v>
      </c>
      <c r="E3303" t="s">
        <v>70</v>
      </c>
      <c r="F3303">
        <v>20</v>
      </c>
      <c r="G3303">
        <v>20</v>
      </c>
      <c r="H3303" s="4">
        <v>1452.48</v>
      </c>
      <c r="I3303" s="4">
        <v>1612.2528000000002</v>
      </c>
      <c r="J3303" s="4">
        <f t="shared" si="102"/>
        <v>3170.1060000000057</v>
      </c>
      <c r="K3303" s="4">
        <f t="shared" si="103"/>
        <v>32245.056000000004</v>
      </c>
      <c r="L3303" t="s">
        <v>47</v>
      </c>
      <c r="M3303" t="s">
        <v>79</v>
      </c>
      <c r="N3303" t="s">
        <v>22</v>
      </c>
      <c r="O3303" t="s">
        <v>53</v>
      </c>
      <c r="P3303" s="5">
        <v>25.35</v>
      </c>
      <c r="Q3303">
        <v>3.8</v>
      </c>
      <c r="R3303" t="s">
        <v>23</v>
      </c>
    </row>
    <row r="3304" spans="1:18" x14ac:dyDescent="0.3">
      <c r="A3304" t="s">
        <v>792</v>
      </c>
      <c r="B3304" s="1">
        <v>45021</v>
      </c>
      <c r="C3304" t="s">
        <v>793</v>
      </c>
      <c r="D3304" t="s">
        <v>100</v>
      </c>
      <c r="E3304" t="s">
        <v>57</v>
      </c>
      <c r="F3304">
        <v>3</v>
      </c>
      <c r="G3304">
        <v>3</v>
      </c>
      <c r="H3304" s="4">
        <v>1105.73</v>
      </c>
      <c r="I3304" s="4">
        <v>1172.0738000000001</v>
      </c>
      <c r="J3304" s="4">
        <f t="shared" si="102"/>
        <v>182.5714000000003</v>
      </c>
      <c r="K3304" s="4">
        <f t="shared" si="103"/>
        <v>3516.2214000000004</v>
      </c>
      <c r="L3304" t="s">
        <v>27</v>
      </c>
      <c r="M3304" t="s">
        <v>28</v>
      </c>
      <c r="N3304" t="s">
        <v>22</v>
      </c>
      <c r="O3304" t="s">
        <v>89</v>
      </c>
      <c r="P3304" s="5">
        <v>16.46</v>
      </c>
      <c r="Q3304">
        <v>4.8</v>
      </c>
      <c r="R3304" t="s">
        <v>23</v>
      </c>
    </row>
    <row r="3305" spans="1:18" x14ac:dyDescent="0.3">
      <c r="A3305" t="s">
        <v>4673</v>
      </c>
      <c r="B3305" s="1">
        <v>45021</v>
      </c>
      <c r="C3305" t="s">
        <v>4674</v>
      </c>
      <c r="D3305" t="s">
        <v>61</v>
      </c>
      <c r="E3305" t="s">
        <v>70</v>
      </c>
      <c r="F3305">
        <v>4</v>
      </c>
      <c r="G3305">
        <v>4</v>
      </c>
      <c r="H3305" s="4">
        <v>1286.3900000000001</v>
      </c>
      <c r="I3305" s="4">
        <v>1402.1651000000002</v>
      </c>
      <c r="J3305" s="4">
        <f t="shared" si="102"/>
        <v>418.41040000000027</v>
      </c>
      <c r="K3305" s="4">
        <f t="shared" si="103"/>
        <v>5608.6604000000007</v>
      </c>
      <c r="L3305" t="s">
        <v>51</v>
      </c>
      <c r="M3305" t="s">
        <v>79</v>
      </c>
      <c r="N3305" t="s">
        <v>36</v>
      </c>
      <c r="O3305" t="s">
        <v>30</v>
      </c>
      <c r="P3305" s="5">
        <v>44.69</v>
      </c>
      <c r="Q3305">
        <v>3.5</v>
      </c>
      <c r="R3305" t="s">
        <v>74</v>
      </c>
    </row>
    <row r="3306" spans="1:18" x14ac:dyDescent="0.3">
      <c r="A3306" t="s">
        <v>5431</v>
      </c>
      <c r="B3306" s="1">
        <v>45021</v>
      </c>
      <c r="C3306" t="s">
        <v>5432</v>
      </c>
      <c r="D3306" t="s">
        <v>109</v>
      </c>
      <c r="E3306" t="s">
        <v>46</v>
      </c>
      <c r="F3306">
        <v>19</v>
      </c>
      <c r="G3306">
        <v>15</v>
      </c>
      <c r="H3306" s="4">
        <v>1448.91</v>
      </c>
      <c r="I3306" s="4">
        <v>1550.3337000000001</v>
      </c>
      <c r="J3306" s="4">
        <f t="shared" si="102"/>
        <v>1520.6255000000015</v>
      </c>
      <c r="K3306" s="4">
        <f t="shared" si="103"/>
        <v>23255.005500000003</v>
      </c>
      <c r="L3306" t="s">
        <v>66</v>
      </c>
      <c r="M3306" t="s">
        <v>86</v>
      </c>
      <c r="N3306" t="s">
        <v>71</v>
      </c>
      <c r="O3306" t="s">
        <v>37</v>
      </c>
      <c r="P3306" s="5">
        <v>0.73</v>
      </c>
      <c r="Q3306">
        <v>2.1</v>
      </c>
      <c r="R3306" t="s">
        <v>23</v>
      </c>
    </row>
    <row r="3307" spans="1:18" x14ac:dyDescent="0.3">
      <c r="A3307" t="s">
        <v>6234</v>
      </c>
      <c r="B3307" s="1">
        <v>45021</v>
      </c>
      <c r="C3307" t="s">
        <v>6235</v>
      </c>
      <c r="D3307" t="s">
        <v>45</v>
      </c>
      <c r="E3307" t="s">
        <v>46</v>
      </c>
      <c r="F3307">
        <v>19</v>
      </c>
      <c r="G3307">
        <v>17</v>
      </c>
      <c r="H3307" s="4">
        <v>1360.12</v>
      </c>
      <c r="I3307" s="4">
        <v>1550.5368000000001</v>
      </c>
      <c r="J3307" s="4">
        <f t="shared" si="102"/>
        <v>3204.9456000000059</v>
      </c>
      <c r="K3307" s="4">
        <f t="shared" si="103"/>
        <v>26359.125600000003</v>
      </c>
      <c r="L3307" t="s">
        <v>47</v>
      </c>
      <c r="M3307" t="s">
        <v>79</v>
      </c>
      <c r="N3307" t="s">
        <v>71</v>
      </c>
      <c r="O3307" t="s">
        <v>67</v>
      </c>
      <c r="P3307" s="5">
        <v>32.14</v>
      </c>
      <c r="Q3307">
        <v>3.8</v>
      </c>
      <c r="R3307" t="s">
        <v>74</v>
      </c>
    </row>
    <row r="3308" spans="1:18" x14ac:dyDescent="0.3">
      <c r="A3308" t="s">
        <v>8916</v>
      </c>
      <c r="B3308" s="1">
        <v>45022</v>
      </c>
      <c r="C3308" t="s">
        <v>8917</v>
      </c>
      <c r="D3308" t="s">
        <v>40</v>
      </c>
      <c r="E3308" t="s">
        <v>57</v>
      </c>
      <c r="F3308">
        <v>9</v>
      </c>
      <c r="G3308">
        <v>8</v>
      </c>
      <c r="H3308" s="4">
        <v>5.55</v>
      </c>
      <c r="I3308" s="4">
        <v>5.9939999999999998</v>
      </c>
      <c r="J3308" s="4">
        <f t="shared" si="102"/>
        <v>-27.228000000000002</v>
      </c>
      <c r="K3308" s="4">
        <f t="shared" si="103"/>
        <v>47.951999999999998</v>
      </c>
      <c r="L3308" t="s">
        <v>51</v>
      </c>
      <c r="M3308" t="s">
        <v>35</v>
      </c>
      <c r="N3308" t="s">
        <v>22</v>
      </c>
      <c r="O3308" t="s">
        <v>30</v>
      </c>
      <c r="P3308" s="5">
        <v>30.78</v>
      </c>
      <c r="Q3308">
        <v>1.4</v>
      </c>
      <c r="R3308" t="s">
        <v>23</v>
      </c>
    </row>
    <row r="3309" spans="1:18" x14ac:dyDescent="0.3">
      <c r="A3309" t="s">
        <v>7882</v>
      </c>
      <c r="B3309" s="1">
        <v>45024</v>
      </c>
      <c r="C3309" t="s">
        <v>7883</v>
      </c>
      <c r="D3309" t="s">
        <v>45</v>
      </c>
      <c r="E3309" t="s">
        <v>46</v>
      </c>
      <c r="F3309">
        <v>4</v>
      </c>
      <c r="G3309">
        <v>4</v>
      </c>
      <c r="H3309" s="4">
        <v>383.45</v>
      </c>
      <c r="I3309" s="4">
        <v>425.62950000000001</v>
      </c>
      <c r="J3309" s="4">
        <f t="shared" si="102"/>
        <v>150.85800000000006</v>
      </c>
      <c r="K3309" s="4">
        <f t="shared" si="103"/>
        <v>1702.518</v>
      </c>
      <c r="L3309" t="s">
        <v>47</v>
      </c>
      <c r="M3309" t="s">
        <v>123</v>
      </c>
      <c r="N3309" t="s">
        <v>29</v>
      </c>
      <c r="O3309" t="s">
        <v>30</v>
      </c>
      <c r="P3309" s="5">
        <v>17.86</v>
      </c>
      <c r="Q3309">
        <v>4.7</v>
      </c>
      <c r="R3309" t="s">
        <v>23</v>
      </c>
    </row>
    <row r="3310" spans="1:18" x14ac:dyDescent="0.3">
      <c r="A3310" t="s">
        <v>8934</v>
      </c>
      <c r="B3310" s="1">
        <v>45024</v>
      </c>
      <c r="C3310" t="s">
        <v>8935</v>
      </c>
      <c r="D3310" t="s">
        <v>56</v>
      </c>
      <c r="E3310" t="s">
        <v>57</v>
      </c>
      <c r="F3310">
        <v>15</v>
      </c>
      <c r="G3310">
        <v>14</v>
      </c>
      <c r="H3310" s="4">
        <v>111.89</v>
      </c>
      <c r="I3310" s="4">
        <v>127.55460000000001</v>
      </c>
      <c r="J3310" s="4">
        <f t="shared" si="102"/>
        <v>179.61439999999999</v>
      </c>
      <c r="K3310" s="4">
        <f t="shared" si="103"/>
        <v>1785.7644</v>
      </c>
      <c r="L3310" t="s">
        <v>66</v>
      </c>
      <c r="M3310" t="s">
        <v>123</v>
      </c>
      <c r="N3310" t="s">
        <v>22</v>
      </c>
      <c r="O3310" t="s">
        <v>30</v>
      </c>
      <c r="P3310" s="5">
        <v>39.69</v>
      </c>
      <c r="Q3310">
        <v>2.2000000000000002</v>
      </c>
      <c r="R3310" t="s">
        <v>23</v>
      </c>
    </row>
    <row r="3311" spans="1:18" x14ac:dyDescent="0.3">
      <c r="A3311" t="s">
        <v>2485</v>
      </c>
      <c r="B3311" s="1">
        <v>45026</v>
      </c>
      <c r="C3311" t="s">
        <v>2486</v>
      </c>
      <c r="D3311" t="s">
        <v>65</v>
      </c>
      <c r="E3311" t="s">
        <v>82</v>
      </c>
      <c r="F3311">
        <v>8</v>
      </c>
      <c r="G3311">
        <v>6</v>
      </c>
      <c r="H3311" s="4">
        <v>288.38</v>
      </c>
      <c r="I3311" s="4">
        <v>308.56659999999999</v>
      </c>
      <c r="J3311" s="4">
        <f t="shared" si="102"/>
        <v>94.039599999999993</v>
      </c>
      <c r="K3311" s="4">
        <f t="shared" si="103"/>
        <v>1851.3996</v>
      </c>
      <c r="L3311" t="s">
        <v>66</v>
      </c>
      <c r="M3311" t="s">
        <v>21</v>
      </c>
      <c r="N3311" t="s">
        <v>71</v>
      </c>
      <c r="O3311" t="s">
        <v>37</v>
      </c>
      <c r="P3311" s="5">
        <v>27.08</v>
      </c>
      <c r="Q3311">
        <v>3.8</v>
      </c>
      <c r="R3311" t="s">
        <v>23</v>
      </c>
    </row>
    <row r="3312" spans="1:18" x14ac:dyDescent="0.3">
      <c r="A3312" t="s">
        <v>3571</v>
      </c>
      <c r="B3312" s="1">
        <v>45026</v>
      </c>
      <c r="C3312" t="s">
        <v>3572</v>
      </c>
      <c r="D3312" t="s">
        <v>133</v>
      </c>
      <c r="E3312" t="s">
        <v>50</v>
      </c>
      <c r="F3312">
        <v>20</v>
      </c>
      <c r="G3312">
        <v>18</v>
      </c>
      <c r="H3312" s="4">
        <v>603.39</v>
      </c>
      <c r="I3312" s="4">
        <v>657.69510000000002</v>
      </c>
      <c r="J3312" s="4">
        <f t="shared" si="102"/>
        <v>967.86179999999979</v>
      </c>
      <c r="K3312" s="4">
        <f t="shared" si="103"/>
        <v>11838.5118</v>
      </c>
      <c r="L3312" t="s">
        <v>66</v>
      </c>
      <c r="M3312" t="s">
        <v>28</v>
      </c>
      <c r="N3312" t="s">
        <v>71</v>
      </c>
      <c r="O3312" t="s">
        <v>30</v>
      </c>
      <c r="P3312" s="5">
        <v>9.6300000000000008</v>
      </c>
      <c r="Q3312">
        <v>1.5</v>
      </c>
      <c r="R3312" t="s">
        <v>23</v>
      </c>
    </row>
    <row r="3313" spans="1:18" x14ac:dyDescent="0.3">
      <c r="A3313" t="s">
        <v>5385</v>
      </c>
      <c r="B3313" s="1">
        <v>45026</v>
      </c>
      <c r="C3313" t="s">
        <v>5386</v>
      </c>
      <c r="D3313" t="s">
        <v>116</v>
      </c>
      <c r="E3313" t="s">
        <v>50</v>
      </c>
      <c r="F3313">
        <v>8</v>
      </c>
      <c r="G3313">
        <v>8</v>
      </c>
      <c r="H3313" s="4">
        <v>52.72</v>
      </c>
      <c r="I3313" s="4">
        <v>59.573599999999992</v>
      </c>
      <c r="J3313" s="4">
        <f t="shared" si="102"/>
        <v>34.838799999999949</v>
      </c>
      <c r="K3313" s="4">
        <f t="shared" si="103"/>
        <v>476.58879999999994</v>
      </c>
      <c r="L3313" t="s">
        <v>47</v>
      </c>
      <c r="M3313" t="s">
        <v>35</v>
      </c>
      <c r="N3313" t="s">
        <v>36</v>
      </c>
      <c r="O3313" t="s">
        <v>89</v>
      </c>
      <c r="P3313" s="5">
        <v>19.989999999999998</v>
      </c>
      <c r="Q3313">
        <v>3.4</v>
      </c>
      <c r="R3313" t="s">
        <v>23</v>
      </c>
    </row>
    <row r="3314" spans="1:18" x14ac:dyDescent="0.3">
      <c r="A3314" t="s">
        <v>5911</v>
      </c>
      <c r="B3314" s="1">
        <v>45026</v>
      </c>
      <c r="C3314" t="s">
        <v>5912</v>
      </c>
      <c r="D3314" t="s">
        <v>85</v>
      </c>
      <c r="E3314" t="s">
        <v>82</v>
      </c>
      <c r="F3314">
        <v>12</v>
      </c>
      <c r="G3314">
        <v>10</v>
      </c>
      <c r="H3314" s="4">
        <v>387.54</v>
      </c>
      <c r="I3314" s="4">
        <v>434.04480000000007</v>
      </c>
      <c r="J3314" s="4">
        <f t="shared" si="102"/>
        <v>415.46800000000025</v>
      </c>
      <c r="K3314" s="4">
        <f t="shared" si="103"/>
        <v>4340.4480000000003</v>
      </c>
      <c r="L3314" t="s">
        <v>66</v>
      </c>
      <c r="M3314" t="s">
        <v>86</v>
      </c>
      <c r="N3314" t="s">
        <v>71</v>
      </c>
      <c r="O3314" t="s">
        <v>37</v>
      </c>
      <c r="P3314" s="5">
        <v>49.58</v>
      </c>
      <c r="Q3314">
        <v>4</v>
      </c>
      <c r="R3314" t="s">
        <v>23</v>
      </c>
    </row>
    <row r="3315" spans="1:18" x14ac:dyDescent="0.3">
      <c r="A3315" t="s">
        <v>10661</v>
      </c>
      <c r="B3315" s="1">
        <v>45026</v>
      </c>
      <c r="C3315" t="s">
        <v>10662</v>
      </c>
      <c r="D3315" t="s">
        <v>130</v>
      </c>
      <c r="E3315" t="s">
        <v>82</v>
      </c>
      <c r="F3315">
        <v>6</v>
      </c>
      <c r="G3315">
        <v>6</v>
      </c>
      <c r="H3315" s="4">
        <v>439.55</v>
      </c>
      <c r="I3315" s="4">
        <v>487.90050000000008</v>
      </c>
      <c r="J3315" s="4">
        <f t="shared" si="102"/>
        <v>240.22300000000007</v>
      </c>
      <c r="K3315" s="4">
        <f t="shared" si="103"/>
        <v>2927.4030000000002</v>
      </c>
      <c r="L3315" t="s">
        <v>20</v>
      </c>
      <c r="M3315" t="s">
        <v>123</v>
      </c>
      <c r="N3315" t="s">
        <v>36</v>
      </c>
      <c r="O3315" t="s">
        <v>89</v>
      </c>
      <c r="P3315" s="5">
        <v>49.88</v>
      </c>
      <c r="Q3315">
        <v>1.1000000000000001</v>
      </c>
      <c r="R3315" t="s">
        <v>23</v>
      </c>
    </row>
    <row r="3316" spans="1:18" x14ac:dyDescent="0.3">
      <c r="A3316" t="s">
        <v>3596</v>
      </c>
      <c r="B3316" s="1">
        <v>45028</v>
      </c>
      <c r="C3316" t="s">
        <v>3597</v>
      </c>
      <c r="D3316" t="s">
        <v>33</v>
      </c>
      <c r="E3316" t="s">
        <v>70</v>
      </c>
      <c r="F3316">
        <v>1</v>
      </c>
      <c r="G3316">
        <v>1</v>
      </c>
      <c r="H3316" s="4">
        <v>757.4</v>
      </c>
      <c r="I3316" s="4">
        <v>817.99200000000008</v>
      </c>
      <c r="J3316" s="4">
        <f t="shared" si="102"/>
        <v>46.952000000000098</v>
      </c>
      <c r="K3316" s="4">
        <f t="shared" si="103"/>
        <v>817.99200000000008</v>
      </c>
      <c r="L3316" t="s">
        <v>47</v>
      </c>
      <c r="M3316" t="s">
        <v>21</v>
      </c>
      <c r="N3316" t="s">
        <v>22</v>
      </c>
      <c r="O3316" t="s">
        <v>67</v>
      </c>
      <c r="P3316" s="5">
        <v>13.64</v>
      </c>
      <c r="Q3316">
        <v>4.4000000000000004</v>
      </c>
      <c r="R3316" t="s">
        <v>74</v>
      </c>
    </row>
    <row r="3317" spans="1:18" x14ac:dyDescent="0.3">
      <c r="A3317" t="s">
        <v>2738</v>
      </c>
      <c r="B3317" s="1">
        <v>45029</v>
      </c>
      <c r="C3317" t="s">
        <v>2739</v>
      </c>
      <c r="D3317" t="s">
        <v>77</v>
      </c>
      <c r="E3317" t="s">
        <v>82</v>
      </c>
      <c r="F3317">
        <v>5</v>
      </c>
      <c r="G3317">
        <v>5</v>
      </c>
      <c r="H3317" s="4">
        <v>161.66</v>
      </c>
      <c r="I3317" s="4">
        <v>171.3596</v>
      </c>
      <c r="J3317" s="4">
        <f t="shared" si="102"/>
        <v>19.298000000000048</v>
      </c>
      <c r="K3317" s="4">
        <f t="shared" si="103"/>
        <v>856.798</v>
      </c>
      <c r="L3317" t="s">
        <v>51</v>
      </c>
      <c r="M3317" t="s">
        <v>35</v>
      </c>
      <c r="N3317" t="s">
        <v>71</v>
      </c>
      <c r="O3317" t="s">
        <v>53</v>
      </c>
      <c r="P3317" s="5">
        <v>29.2</v>
      </c>
      <c r="Q3317">
        <v>2.2000000000000002</v>
      </c>
      <c r="R3317" t="s">
        <v>23</v>
      </c>
    </row>
    <row r="3318" spans="1:18" x14ac:dyDescent="0.3">
      <c r="A3318" t="s">
        <v>10115</v>
      </c>
      <c r="B3318" s="1">
        <v>45029</v>
      </c>
      <c r="C3318" t="s">
        <v>10116</v>
      </c>
      <c r="D3318" t="s">
        <v>133</v>
      </c>
      <c r="E3318" t="s">
        <v>50</v>
      </c>
      <c r="F3318">
        <v>17</v>
      </c>
      <c r="G3318">
        <v>15</v>
      </c>
      <c r="H3318" s="4">
        <v>417.15</v>
      </c>
      <c r="I3318" s="4">
        <v>475.55100000000004</v>
      </c>
      <c r="J3318" s="4">
        <f t="shared" si="102"/>
        <v>867.51500000000033</v>
      </c>
      <c r="K3318" s="4">
        <f t="shared" si="103"/>
        <v>7133.2650000000003</v>
      </c>
      <c r="L3318" t="s">
        <v>27</v>
      </c>
      <c r="M3318" t="s">
        <v>28</v>
      </c>
      <c r="N3318" t="s">
        <v>22</v>
      </c>
      <c r="O3318" t="s">
        <v>67</v>
      </c>
      <c r="P3318" s="5">
        <v>8.5</v>
      </c>
      <c r="Q3318">
        <v>3.5</v>
      </c>
      <c r="R3318" t="s">
        <v>23</v>
      </c>
    </row>
    <row r="3319" spans="1:18" x14ac:dyDescent="0.3">
      <c r="A3319" t="s">
        <v>2072</v>
      </c>
      <c r="B3319" s="1">
        <v>45030</v>
      </c>
      <c r="C3319" t="s">
        <v>2073</v>
      </c>
      <c r="D3319" t="s">
        <v>130</v>
      </c>
      <c r="E3319" t="s">
        <v>82</v>
      </c>
      <c r="F3319">
        <v>19</v>
      </c>
      <c r="G3319">
        <v>15</v>
      </c>
      <c r="H3319" s="4">
        <v>1211.8499999999999</v>
      </c>
      <c r="I3319" s="4">
        <v>1272.4424999999999</v>
      </c>
      <c r="J3319" s="4">
        <f t="shared" si="102"/>
        <v>892.57749999999714</v>
      </c>
      <c r="K3319" s="4">
        <f t="shared" si="103"/>
        <v>19086.637499999997</v>
      </c>
      <c r="L3319" t="s">
        <v>51</v>
      </c>
      <c r="M3319" t="s">
        <v>123</v>
      </c>
      <c r="N3319" t="s">
        <v>36</v>
      </c>
      <c r="O3319" t="s">
        <v>30</v>
      </c>
      <c r="P3319" s="5">
        <v>16.309999999999999</v>
      </c>
      <c r="Q3319">
        <v>2.9</v>
      </c>
      <c r="R3319" t="s">
        <v>23</v>
      </c>
    </row>
    <row r="3320" spans="1:18" x14ac:dyDescent="0.3">
      <c r="A3320" t="s">
        <v>2985</v>
      </c>
      <c r="B3320" s="1">
        <v>45030</v>
      </c>
      <c r="C3320" t="s">
        <v>2986</v>
      </c>
      <c r="D3320" t="s">
        <v>45</v>
      </c>
      <c r="E3320" t="s">
        <v>46</v>
      </c>
      <c r="F3320">
        <v>16</v>
      </c>
      <c r="G3320">
        <v>15</v>
      </c>
      <c r="H3320" s="4">
        <v>126.63</v>
      </c>
      <c r="I3320" s="4">
        <v>136.7604</v>
      </c>
      <c r="J3320" s="4">
        <f t="shared" si="102"/>
        <v>126.28600000000013</v>
      </c>
      <c r="K3320" s="4">
        <f t="shared" si="103"/>
        <v>2051.4059999999999</v>
      </c>
      <c r="L3320" t="s">
        <v>27</v>
      </c>
      <c r="M3320" t="s">
        <v>28</v>
      </c>
      <c r="N3320" t="s">
        <v>22</v>
      </c>
      <c r="O3320" t="s">
        <v>30</v>
      </c>
      <c r="P3320" s="5">
        <v>25.67</v>
      </c>
      <c r="Q3320">
        <v>1.1000000000000001</v>
      </c>
      <c r="R3320" t="s">
        <v>23</v>
      </c>
    </row>
    <row r="3321" spans="1:18" x14ac:dyDescent="0.3">
      <c r="A3321" t="s">
        <v>3156</v>
      </c>
      <c r="B3321" s="1">
        <v>45030</v>
      </c>
      <c r="C3321" t="s">
        <v>3157</v>
      </c>
      <c r="D3321" t="s">
        <v>77</v>
      </c>
      <c r="E3321" t="s">
        <v>82</v>
      </c>
      <c r="F3321">
        <v>12</v>
      </c>
      <c r="G3321">
        <v>10</v>
      </c>
      <c r="H3321" s="4">
        <v>1332.73</v>
      </c>
      <c r="I3321" s="4">
        <v>1505.9848999999999</v>
      </c>
      <c r="J3321" s="4">
        <f t="shared" si="102"/>
        <v>1716.5289999999991</v>
      </c>
      <c r="K3321" s="4">
        <f t="shared" si="103"/>
        <v>15059.848999999998</v>
      </c>
      <c r="L3321" t="s">
        <v>51</v>
      </c>
      <c r="M3321" t="s">
        <v>35</v>
      </c>
      <c r="N3321" t="s">
        <v>36</v>
      </c>
      <c r="O3321" t="s">
        <v>30</v>
      </c>
      <c r="P3321" s="5">
        <v>16.02</v>
      </c>
      <c r="Q3321">
        <v>4.4000000000000004</v>
      </c>
      <c r="R3321" t="s">
        <v>23</v>
      </c>
    </row>
    <row r="3322" spans="1:18" x14ac:dyDescent="0.3">
      <c r="A3322" t="s">
        <v>5917</v>
      </c>
      <c r="B3322" s="1">
        <v>45030</v>
      </c>
      <c r="C3322" t="s">
        <v>5918</v>
      </c>
      <c r="D3322" t="s">
        <v>40</v>
      </c>
      <c r="E3322" t="s">
        <v>57</v>
      </c>
      <c r="F3322">
        <v>3</v>
      </c>
      <c r="G3322">
        <v>2</v>
      </c>
      <c r="H3322" s="4">
        <v>1134.8800000000001</v>
      </c>
      <c r="I3322" s="4">
        <v>1248.3680000000002</v>
      </c>
      <c r="J3322" s="4">
        <f t="shared" si="102"/>
        <v>224.88600000000011</v>
      </c>
      <c r="K3322" s="4">
        <f t="shared" si="103"/>
        <v>2496.7360000000003</v>
      </c>
      <c r="L3322" t="s">
        <v>66</v>
      </c>
      <c r="M3322" t="s">
        <v>79</v>
      </c>
      <c r="N3322" t="s">
        <v>71</v>
      </c>
      <c r="O3322" t="s">
        <v>89</v>
      </c>
      <c r="P3322" s="5">
        <v>2.09</v>
      </c>
      <c r="Q3322">
        <v>2.6</v>
      </c>
      <c r="R3322" t="s">
        <v>23</v>
      </c>
    </row>
    <row r="3323" spans="1:18" x14ac:dyDescent="0.3">
      <c r="A3323" t="s">
        <v>8227</v>
      </c>
      <c r="B3323" s="1">
        <v>45030</v>
      </c>
      <c r="C3323" t="s">
        <v>8228</v>
      </c>
      <c r="D3323" t="s">
        <v>133</v>
      </c>
      <c r="E3323" t="s">
        <v>50</v>
      </c>
      <c r="F3323">
        <v>16</v>
      </c>
      <c r="G3323">
        <v>16</v>
      </c>
      <c r="H3323" s="4">
        <v>758.15</v>
      </c>
      <c r="I3323" s="4">
        <v>864.29100000000005</v>
      </c>
      <c r="J3323" s="4">
        <f t="shared" si="102"/>
        <v>1663.2860000000012</v>
      </c>
      <c r="K3323" s="4">
        <f t="shared" si="103"/>
        <v>13828.656000000001</v>
      </c>
      <c r="L3323" t="s">
        <v>51</v>
      </c>
      <c r="M3323" t="s">
        <v>42</v>
      </c>
      <c r="N3323" t="s">
        <v>22</v>
      </c>
      <c r="O3323" t="s">
        <v>67</v>
      </c>
      <c r="P3323" s="5">
        <v>34.97</v>
      </c>
      <c r="Q3323">
        <v>3.2</v>
      </c>
      <c r="R3323" t="s">
        <v>23</v>
      </c>
    </row>
    <row r="3324" spans="1:18" x14ac:dyDescent="0.3">
      <c r="A3324" t="s">
        <v>9613</v>
      </c>
      <c r="B3324" s="1">
        <v>45030</v>
      </c>
      <c r="C3324" t="s">
        <v>9614</v>
      </c>
      <c r="D3324" t="s">
        <v>100</v>
      </c>
      <c r="E3324" t="s">
        <v>57</v>
      </c>
      <c r="F3324">
        <v>7</v>
      </c>
      <c r="G3324">
        <v>6</v>
      </c>
      <c r="H3324" s="4">
        <v>454.82</v>
      </c>
      <c r="I3324" s="4">
        <v>477.56100000000004</v>
      </c>
      <c r="J3324" s="4">
        <f t="shared" si="102"/>
        <v>97.265999999999906</v>
      </c>
      <c r="K3324" s="4">
        <f t="shared" si="103"/>
        <v>2865.366</v>
      </c>
      <c r="L3324" t="s">
        <v>27</v>
      </c>
      <c r="M3324" t="s">
        <v>35</v>
      </c>
      <c r="N3324" t="s">
        <v>71</v>
      </c>
      <c r="O3324" t="s">
        <v>67</v>
      </c>
      <c r="P3324" s="5">
        <v>39.18</v>
      </c>
      <c r="Q3324">
        <v>3.4</v>
      </c>
      <c r="R3324" t="s">
        <v>23</v>
      </c>
    </row>
    <row r="3325" spans="1:18" x14ac:dyDescent="0.3">
      <c r="A3325" t="s">
        <v>388</v>
      </c>
      <c r="B3325" s="1">
        <v>45031</v>
      </c>
      <c r="C3325" t="s">
        <v>389</v>
      </c>
      <c r="D3325" t="s">
        <v>45</v>
      </c>
      <c r="E3325" t="s">
        <v>46</v>
      </c>
      <c r="F3325">
        <v>18</v>
      </c>
      <c r="G3325">
        <v>16</v>
      </c>
      <c r="H3325" s="4">
        <v>413.82</v>
      </c>
      <c r="I3325" s="4">
        <v>446.92560000000003</v>
      </c>
      <c r="J3325" s="4">
        <f t="shared" si="102"/>
        <v>479.7596000000006</v>
      </c>
      <c r="K3325" s="4">
        <f t="shared" si="103"/>
        <v>7150.8096000000005</v>
      </c>
      <c r="L3325" t="s">
        <v>47</v>
      </c>
      <c r="M3325" t="s">
        <v>21</v>
      </c>
      <c r="N3325" t="s">
        <v>71</v>
      </c>
      <c r="O3325" t="s">
        <v>89</v>
      </c>
      <c r="P3325" s="5">
        <v>49.93</v>
      </c>
      <c r="Q3325">
        <v>3</v>
      </c>
      <c r="R3325" t="s">
        <v>74</v>
      </c>
    </row>
    <row r="3326" spans="1:18" x14ac:dyDescent="0.3">
      <c r="A3326" t="s">
        <v>9749</v>
      </c>
      <c r="B3326" s="1">
        <v>45031</v>
      </c>
      <c r="C3326" t="s">
        <v>9750</v>
      </c>
      <c r="D3326" t="s">
        <v>61</v>
      </c>
      <c r="E3326" t="s">
        <v>70</v>
      </c>
      <c r="F3326">
        <v>18</v>
      </c>
      <c r="G3326">
        <v>15</v>
      </c>
      <c r="H3326" s="4">
        <v>1421.9</v>
      </c>
      <c r="I3326" s="4">
        <v>1492.9950000000001</v>
      </c>
      <c r="J3326" s="4">
        <f t="shared" si="102"/>
        <v>1062.625000000003</v>
      </c>
      <c r="K3326" s="4">
        <f t="shared" si="103"/>
        <v>22394.925000000003</v>
      </c>
      <c r="L3326" t="s">
        <v>20</v>
      </c>
      <c r="M3326" t="s">
        <v>86</v>
      </c>
      <c r="N3326" t="s">
        <v>71</v>
      </c>
      <c r="O3326" t="s">
        <v>89</v>
      </c>
      <c r="P3326" s="5">
        <v>3.8</v>
      </c>
      <c r="Q3326">
        <v>1.5</v>
      </c>
      <c r="R3326" t="s">
        <v>23</v>
      </c>
    </row>
    <row r="3327" spans="1:18" x14ac:dyDescent="0.3">
      <c r="A3327" t="s">
        <v>10355</v>
      </c>
      <c r="B3327" s="1">
        <v>45031</v>
      </c>
      <c r="C3327" t="s">
        <v>10356</v>
      </c>
      <c r="D3327" t="s">
        <v>116</v>
      </c>
      <c r="E3327" t="s">
        <v>50</v>
      </c>
      <c r="F3327">
        <v>10</v>
      </c>
      <c r="G3327">
        <v>8</v>
      </c>
      <c r="H3327" s="4">
        <v>347.88</v>
      </c>
      <c r="I3327" s="4">
        <v>368.75280000000004</v>
      </c>
      <c r="J3327" s="4">
        <f t="shared" si="102"/>
        <v>117.00240000000034</v>
      </c>
      <c r="K3327" s="4">
        <f t="shared" si="103"/>
        <v>2950.0224000000003</v>
      </c>
      <c r="L3327" t="s">
        <v>47</v>
      </c>
      <c r="M3327" t="s">
        <v>28</v>
      </c>
      <c r="N3327" t="s">
        <v>36</v>
      </c>
      <c r="O3327" t="s">
        <v>30</v>
      </c>
      <c r="P3327" s="5">
        <v>49.98</v>
      </c>
      <c r="Q3327">
        <v>1.9</v>
      </c>
      <c r="R3327" t="s">
        <v>23</v>
      </c>
    </row>
    <row r="3328" spans="1:18" x14ac:dyDescent="0.3">
      <c r="A3328" t="s">
        <v>186</v>
      </c>
      <c r="B3328" s="1">
        <v>45032</v>
      </c>
      <c r="C3328" t="s">
        <v>187</v>
      </c>
      <c r="D3328" t="s">
        <v>33</v>
      </c>
      <c r="E3328" t="s">
        <v>70</v>
      </c>
      <c r="F3328">
        <v>9</v>
      </c>
      <c r="G3328">
        <v>7</v>
      </c>
      <c r="H3328" s="4">
        <v>584.51</v>
      </c>
      <c r="I3328" s="4">
        <v>642.96100000000001</v>
      </c>
      <c r="J3328" s="4">
        <f t="shared" si="102"/>
        <v>389.53700000000015</v>
      </c>
      <c r="K3328" s="4">
        <f t="shared" si="103"/>
        <v>4500.7269999999999</v>
      </c>
      <c r="L3328" t="s">
        <v>66</v>
      </c>
      <c r="M3328" t="s">
        <v>42</v>
      </c>
      <c r="N3328" t="s">
        <v>36</v>
      </c>
      <c r="O3328" t="s">
        <v>30</v>
      </c>
      <c r="P3328" s="5">
        <v>19.62</v>
      </c>
      <c r="Q3328">
        <v>4.8</v>
      </c>
      <c r="R3328" t="s">
        <v>23</v>
      </c>
    </row>
    <row r="3329" spans="1:18" x14ac:dyDescent="0.3">
      <c r="A3329" t="s">
        <v>1461</v>
      </c>
      <c r="B3329" s="1">
        <v>45032</v>
      </c>
      <c r="C3329" t="s">
        <v>1462</v>
      </c>
      <c r="D3329" t="s">
        <v>94</v>
      </c>
      <c r="E3329" t="s">
        <v>50</v>
      </c>
      <c r="F3329">
        <v>19</v>
      </c>
      <c r="G3329">
        <v>18</v>
      </c>
      <c r="H3329" s="4">
        <v>1364.37</v>
      </c>
      <c r="I3329" s="4">
        <v>1473.5196000000001</v>
      </c>
      <c r="J3329" s="4">
        <f t="shared" si="102"/>
        <v>1956.1128000000044</v>
      </c>
      <c r="K3329" s="4">
        <f t="shared" si="103"/>
        <v>26523.352800000001</v>
      </c>
      <c r="L3329" t="s">
        <v>47</v>
      </c>
      <c r="M3329" t="s">
        <v>86</v>
      </c>
      <c r="N3329" t="s">
        <v>36</v>
      </c>
      <c r="O3329" t="s">
        <v>30</v>
      </c>
      <c r="P3329" s="5">
        <v>8.58</v>
      </c>
      <c r="Q3329">
        <v>2.5</v>
      </c>
      <c r="R3329" t="s">
        <v>23</v>
      </c>
    </row>
    <row r="3330" spans="1:18" x14ac:dyDescent="0.3">
      <c r="A3330" t="s">
        <v>7651</v>
      </c>
      <c r="B3330" s="1">
        <v>45032</v>
      </c>
      <c r="C3330" t="s">
        <v>1229</v>
      </c>
      <c r="D3330" t="s">
        <v>141</v>
      </c>
      <c r="E3330" t="s">
        <v>50</v>
      </c>
      <c r="F3330">
        <v>15</v>
      </c>
      <c r="G3330">
        <v>15</v>
      </c>
      <c r="H3330" s="4">
        <v>1106.7</v>
      </c>
      <c r="I3330" s="4">
        <v>1162.0350000000001</v>
      </c>
      <c r="J3330" s="4">
        <f t="shared" ref="J3330:J3393" si="104">(G3330*I3330)-(G3330*H3330)-P3330</f>
        <v>820.96500000000151</v>
      </c>
      <c r="K3330" s="4">
        <f t="shared" ref="K3330:K3393" si="105">G3330*I3330</f>
        <v>17430.525000000001</v>
      </c>
      <c r="L3330" t="s">
        <v>51</v>
      </c>
      <c r="M3330" t="s">
        <v>28</v>
      </c>
      <c r="N3330" t="s">
        <v>71</v>
      </c>
      <c r="O3330" t="s">
        <v>53</v>
      </c>
      <c r="P3330" s="5">
        <v>9.06</v>
      </c>
      <c r="Q3330">
        <v>3.7</v>
      </c>
      <c r="R3330" t="s">
        <v>23</v>
      </c>
    </row>
    <row r="3331" spans="1:18" x14ac:dyDescent="0.3">
      <c r="A3331" t="s">
        <v>9957</v>
      </c>
      <c r="B3331" s="1">
        <v>45032</v>
      </c>
      <c r="C3331" t="s">
        <v>7903</v>
      </c>
      <c r="D3331" t="s">
        <v>116</v>
      </c>
      <c r="E3331" t="s">
        <v>50</v>
      </c>
      <c r="F3331">
        <v>10</v>
      </c>
      <c r="G3331">
        <v>8</v>
      </c>
      <c r="H3331" s="4">
        <v>194.53</v>
      </c>
      <c r="I3331" s="4">
        <v>210.09240000000003</v>
      </c>
      <c r="J3331" s="4">
        <f t="shared" si="104"/>
        <v>118.7292000000002</v>
      </c>
      <c r="K3331" s="4">
        <f t="shared" si="105"/>
        <v>1680.7392000000002</v>
      </c>
      <c r="L3331" t="s">
        <v>20</v>
      </c>
      <c r="M3331" t="s">
        <v>79</v>
      </c>
      <c r="N3331" t="s">
        <v>71</v>
      </c>
      <c r="O3331" t="s">
        <v>30</v>
      </c>
      <c r="P3331" s="5">
        <v>5.77</v>
      </c>
      <c r="Q3331">
        <v>1</v>
      </c>
      <c r="R3331" t="s">
        <v>74</v>
      </c>
    </row>
    <row r="3332" spans="1:18" x14ac:dyDescent="0.3">
      <c r="A3332" t="s">
        <v>1426</v>
      </c>
      <c r="B3332" s="1">
        <v>45033</v>
      </c>
      <c r="C3332" t="s">
        <v>1427</v>
      </c>
      <c r="D3332" t="s">
        <v>116</v>
      </c>
      <c r="E3332" t="s">
        <v>50</v>
      </c>
      <c r="F3332">
        <v>10</v>
      </c>
      <c r="G3332">
        <v>8</v>
      </c>
      <c r="H3332" s="4">
        <v>1208.95</v>
      </c>
      <c r="I3332" s="4">
        <v>1329.8450000000003</v>
      </c>
      <c r="J3332" s="4">
        <f t="shared" si="104"/>
        <v>919.87000000000171</v>
      </c>
      <c r="K3332" s="4">
        <f t="shared" si="105"/>
        <v>10638.760000000002</v>
      </c>
      <c r="L3332" t="s">
        <v>20</v>
      </c>
      <c r="M3332" t="s">
        <v>79</v>
      </c>
      <c r="N3332" t="s">
        <v>22</v>
      </c>
      <c r="O3332" t="s">
        <v>37</v>
      </c>
      <c r="P3332" s="5">
        <v>47.29</v>
      </c>
      <c r="Q3332">
        <v>4.2</v>
      </c>
      <c r="R3332" t="s">
        <v>23</v>
      </c>
    </row>
    <row r="3333" spans="1:18" x14ac:dyDescent="0.3">
      <c r="A3333" t="s">
        <v>5096</v>
      </c>
      <c r="B3333" s="1">
        <v>45033</v>
      </c>
      <c r="C3333" t="s">
        <v>5097</v>
      </c>
      <c r="D3333" t="s">
        <v>133</v>
      </c>
      <c r="E3333" t="s">
        <v>50</v>
      </c>
      <c r="F3333">
        <v>4</v>
      </c>
      <c r="G3333">
        <v>4</v>
      </c>
      <c r="H3333" s="4">
        <v>1334.82</v>
      </c>
      <c r="I3333" s="4">
        <v>1401.5609999999999</v>
      </c>
      <c r="J3333" s="4">
        <f t="shared" si="104"/>
        <v>234.63399999999996</v>
      </c>
      <c r="K3333" s="4">
        <f t="shared" si="105"/>
        <v>5606.2439999999997</v>
      </c>
      <c r="L3333" t="s">
        <v>20</v>
      </c>
      <c r="M3333" t="s">
        <v>28</v>
      </c>
      <c r="N3333" t="s">
        <v>22</v>
      </c>
      <c r="O3333" t="s">
        <v>30</v>
      </c>
      <c r="P3333" s="5">
        <v>32.33</v>
      </c>
      <c r="Q3333">
        <v>4.5</v>
      </c>
      <c r="R3333" t="s">
        <v>74</v>
      </c>
    </row>
    <row r="3334" spans="1:18" x14ac:dyDescent="0.3">
      <c r="A3334" t="s">
        <v>6759</v>
      </c>
      <c r="B3334" s="1">
        <v>45033</v>
      </c>
      <c r="C3334" t="s">
        <v>6760</v>
      </c>
      <c r="D3334" t="s">
        <v>94</v>
      </c>
      <c r="E3334" t="s">
        <v>50</v>
      </c>
      <c r="F3334">
        <v>3</v>
      </c>
      <c r="G3334">
        <v>2</v>
      </c>
      <c r="H3334" s="4">
        <v>483.71</v>
      </c>
      <c r="I3334" s="4">
        <v>512.73260000000005</v>
      </c>
      <c r="J3334" s="4">
        <f t="shared" si="104"/>
        <v>36.755200000000137</v>
      </c>
      <c r="K3334" s="4">
        <f t="shared" si="105"/>
        <v>1025.4652000000001</v>
      </c>
      <c r="L3334" t="s">
        <v>66</v>
      </c>
      <c r="M3334" t="s">
        <v>79</v>
      </c>
      <c r="N3334" t="s">
        <v>29</v>
      </c>
      <c r="O3334" t="s">
        <v>53</v>
      </c>
      <c r="P3334" s="5">
        <v>21.29</v>
      </c>
      <c r="Q3334">
        <v>3.8</v>
      </c>
      <c r="R3334" t="s">
        <v>74</v>
      </c>
    </row>
    <row r="3335" spans="1:18" x14ac:dyDescent="0.3">
      <c r="A3335" t="s">
        <v>907</v>
      </c>
      <c r="B3335" s="1">
        <v>45034</v>
      </c>
      <c r="C3335" t="s">
        <v>908</v>
      </c>
      <c r="D3335" t="s">
        <v>116</v>
      </c>
      <c r="E3335" t="s">
        <v>50</v>
      </c>
      <c r="F3335">
        <v>6</v>
      </c>
      <c r="G3335">
        <v>5</v>
      </c>
      <c r="H3335" s="4">
        <v>687.34</v>
      </c>
      <c r="I3335" s="4">
        <v>769.82080000000008</v>
      </c>
      <c r="J3335" s="4">
        <f t="shared" si="104"/>
        <v>389.81400000000002</v>
      </c>
      <c r="K3335" s="4">
        <f t="shared" si="105"/>
        <v>3849.1040000000003</v>
      </c>
      <c r="L3335" t="s">
        <v>51</v>
      </c>
      <c r="M3335" t="s">
        <v>42</v>
      </c>
      <c r="N3335" t="s">
        <v>29</v>
      </c>
      <c r="O3335" t="s">
        <v>53</v>
      </c>
      <c r="P3335" s="5">
        <v>22.59</v>
      </c>
      <c r="Q3335">
        <v>1.2</v>
      </c>
      <c r="R3335" t="s">
        <v>23</v>
      </c>
    </row>
    <row r="3336" spans="1:18" x14ac:dyDescent="0.3">
      <c r="A3336" t="s">
        <v>5474</v>
      </c>
      <c r="B3336" s="1">
        <v>45034</v>
      </c>
      <c r="C3336" t="s">
        <v>5475</v>
      </c>
      <c r="D3336" t="s">
        <v>40</v>
      </c>
      <c r="E3336" t="s">
        <v>57</v>
      </c>
      <c r="F3336">
        <v>9</v>
      </c>
      <c r="G3336">
        <v>8</v>
      </c>
      <c r="H3336" s="4">
        <v>1181.6099999999999</v>
      </c>
      <c r="I3336" s="4">
        <v>1276.1387999999999</v>
      </c>
      <c r="J3336" s="4">
        <f t="shared" si="104"/>
        <v>744.93040000000042</v>
      </c>
      <c r="K3336" s="4">
        <f t="shared" si="105"/>
        <v>10209.1104</v>
      </c>
      <c r="L3336" t="s">
        <v>47</v>
      </c>
      <c r="M3336" t="s">
        <v>86</v>
      </c>
      <c r="N3336" t="s">
        <v>36</v>
      </c>
      <c r="O3336" t="s">
        <v>53</v>
      </c>
      <c r="P3336" s="5">
        <v>11.3</v>
      </c>
      <c r="Q3336">
        <v>3.3</v>
      </c>
      <c r="R3336" t="s">
        <v>23</v>
      </c>
    </row>
    <row r="3337" spans="1:18" x14ac:dyDescent="0.3">
      <c r="A3337" t="s">
        <v>7099</v>
      </c>
      <c r="B3337" s="1">
        <v>45034</v>
      </c>
      <c r="C3337" t="s">
        <v>7100</v>
      </c>
      <c r="D3337" t="s">
        <v>130</v>
      </c>
      <c r="E3337" t="s">
        <v>82</v>
      </c>
      <c r="F3337">
        <v>19</v>
      </c>
      <c r="G3337">
        <v>15</v>
      </c>
      <c r="H3337" s="4">
        <v>377.78</v>
      </c>
      <c r="I3337" s="4">
        <v>400.4468</v>
      </c>
      <c r="J3337" s="4">
        <f t="shared" si="104"/>
        <v>290.91200000000038</v>
      </c>
      <c r="K3337" s="4">
        <f t="shared" si="105"/>
        <v>6006.7020000000002</v>
      </c>
      <c r="L3337" t="s">
        <v>27</v>
      </c>
      <c r="M3337" t="s">
        <v>79</v>
      </c>
      <c r="N3337" t="s">
        <v>36</v>
      </c>
      <c r="O3337" t="s">
        <v>30</v>
      </c>
      <c r="P3337" s="5">
        <v>49.09</v>
      </c>
      <c r="Q3337">
        <v>2.4</v>
      </c>
      <c r="R3337" t="s">
        <v>23</v>
      </c>
    </row>
    <row r="3338" spans="1:18" x14ac:dyDescent="0.3">
      <c r="A3338" t="s">
        <v>10693</v>
      </c>
      <c r="B3338" s="1">
        <v>45034</v>
      </c>
      <c r="C3338" t="s">
        <v>10694</v>
      </c>
      <c r="D3338" t="s">
        <v>40</v>
      </c>
      <c r="E3338" t="s">
        <v>57</v>
      </c>
      <c r="F3338">
        <v>10</v>
      </c>
      <c r="G3338">
        <v>8</v>
      </c>
      <c r="H3338" s="4">
        <v>794.91</v>
      </c>
      <c r="I3338" s="4">
        <v>858.50279999999998</v>
      </c>
      <c r="J3338" s="4">
        <f t="shared" si="104"/>
        <v>484.11240000000009</v>
      </c>
      <c r="K3338" s="4">
        <f t="shared" si="105"/>
        <v>6868.0223999999998</v>
      </c>
      <c r="L3338" t="s">
        <v>27</v>
      </c>
      <c r="M3338" t="s">
        <v>42</v>
      </c>
      <c r="N3338" t="s">
        <v>71</v>
      </c>
      <c r="O3338" t="s">
        <v>30</v>
      </c>
      <c r="P3338" s="5">
        <v>24.63</v>
      </c>
      <c r="Q3338">
        <v>2.5</v>
      </c>
      <c r="R3338" t="s">
        <v>23</v>
      </c>
    </row>
    <row r="3339" spans="1:18" x14ac:dyDescent="0.3">
      <c r="A3339" t="s">
        <v>1731</v>
      </c>
      <c r="B3339" s="1">
        <v>45035</v>
      </c>
      <c r="C3339" t="s">
        <v>1732</v>
      </c>
      <c r="D3339" t="s">
        <v>65</v>
      </c>
      <c r="E3339" t="s">
        <v>82</v>
      </c>
      <c r="F3339">
        <v>12</v>
      </c>
      <c r="G3339">
        <v>10</v>
      </c>
      <c r="H3339" s="4">
        <v>835.96</v>
      </c>
      <c r="I3339" s="4">
        <v>927.91560000000015</v>
      </c>
      <c r="J3339" s="4">
        <f t="shared" si="104"/>
        <v>884.68600000000049</v>
      </c>
      <c r="K3339" s="4">
        <f t="shared" si="105"/>
        <v>9279.1560000000009</v>
      </c>
      <c r="L3339" t="s">
        <v>51</v>
      </c>
      <c r="M3339" t="s">
        <v>35</v>
      </c>
      <c r="N3339" t="s">
        <v>29</v>
      </c>
      <c r="O3339" t="s">
        <v>37</v>
      </c>
      <c r="P3339" s="5">
        <v>34.869999999999997</v>
      </c>
      <c r="Q3339">
        <v>2.9</v>
      </c>
      <c r="R3339" t="s">
        <v>23</v>
      </c>
    </row>
    <row r="3340" spans="1:18" x14ac:dyDescent="0.3">
      <c r="A3340" t="s">
        <v>1801</v>
      </c>
      <c r="B3340" s="1">
        <v>45035</v>
      </c>
      <c r="C3340" t="s">
        <v>1802</v>
      </c>
      <c r="D3340" t="s">
        <v>85</v>
      </c>
      <c r="E3340" t="s">
        <v>82</v>
      </c>
      <c r="F3340">
        <v>6</v>
      </c>
      <c r="G3340">
        <v>6</v>
      </c>
      <c r="H3340" s="4">
        <v>1375.84</v>
      </c>
      <c r="I3340" s="4">
        <v>1444.6320000000001</v>
      </c>
      <c r="J3340" s="4">
        <f t="shared" si="104"/>
        <v>386.47200000000225</v>
      </c>
      <c r="K3340" s="4">
        <f t="shared" si="105"/>
        <v>8667.7920000000013</v>
      </c>
      <c r="L3340" t="s">
        <v>20</v>
      </c>
      <c r="M3340" t="s">
        <v>86</v>
      </c>
      <c r="N3340" t="s">
        <v>71</v>
      </c>
      <c r="O3340" t="s">
        <v>53</v>
      </c>
      <c r="P3340" s="5">
        <v>26.28</v>
      </c>
      <c r="Q3340">
        <v>3</v>
      </c>
      <c r="R3340" t="s">
        <v>23</v>
      </c>
    </row>
    <row r="3341" spans="1:18" x14ac:dyDescent="0.3">
      <c r="A3341" t="s">
        <v>398</v>
      </c>
      <c r="B3341" s="1">
        <v>45036</v>
      </c>
      <c r="C3341" t="s">
        <v>399</v>
      </c>
      <c r="D3341" t="s">
        <v>130</v>
      </c>
      <c r="E3341" t="s">
        <v>82</v>
      </c>
      <c r="F3341">
        <v>20</v>
      </c>
      <c r="G3341">
        <v>19</v>
      </c>
      <c r="H3341" s="4">
        <v>211.14</v>
      </c>
      <c r="I3341" s="4">
        <v>221.697</v>
      </c>
      <c r="J3341" s="4">
        <f t="shared" si="104"/>
        <v>197.51300000000055</v>
      </c>
      <c r="K3341" s="4">
        <f t="shared" si="105"/>
        <v>4212.2430000000004</v>
      </c>
      <c r="L3341" t="s">
        <v>47</v>
      </c>
      <c r="M3341" t="s">
        <v>86</v>
      </c>
      <c r="N3341" t="s">
        <v>29</v>
      </c>
      <c r="O3341" t="s">
        <v>67</v>
      </c>
      <c r="P3341" s="5">
        <v>3.07</v>
      </c>
      <c r="Q3341">
        <v>1.5</v>
      </c>
      <c r="R3341" t="s">
        <v>23</v>
      </c>
    </row>
    <row r="3342" spans="1:18" x14ac:dyDescent="0.3">
      <c r="A3342" t="s">
        <v>1981</v>
      </c>
      <c r="B3342" s="1">
        <v>45036</v>
      </c>
      <c r="C3342" t="s">
        <v>1982</v>
      </c>
      <c r="D3342" t="s">
        <v>85</v>
      </c>
      <c r="E3342" t="s">
        <v>82</v>
      </c>
      <c r="F3342">
        <v>11</v>
      </c>
      <c r="G3342">
        <v>9</v>
      </c>
      <c r="H3342" s="4">
        <v>270.41000000000003</v>
      </c>
      <c r="I3342" s="4">
        <v>297.45100000000008</v>
      </c>
      <c r="J3342" s="4">
        <f t="shared" si="104"/>
        <v>200.85900000000061</v>
      </c>
      <c r="K3342" s="4">
        <f t="shared" si="105"/>
        <v>2677.0590000000007</v>
      </c>
      <c r="L3342" t="s">
        <v>51</v>
      </c>
      <c r="M3342" t="s">
        <v>86</v>
      </c>
      <c r="N3342" t="s">
        <v>29</v>
      </c>
      <c r="O3342" t="s">
        <v>53</v>
      </c>
      <c r="P3342" s="5">
        <v>42.51</v>
      </c>
      <c r="Q3342">
        <v>1.4</v>
      </c>
      <c r="R3342" t="s">
        <v>23</v>
      </c>
    </row>
    <row r="3343" spans="1:18" x14ac:dyDescent="0.3">
      <c r="A3343" t="s">
        <v>6718</v>
      </c>
      <c r="B3343" s="1">
        <v>45036</v>
      </c>
      <c r="C3343" t="s">
        <v>6719</v>
      </c>
      <c r="D3343" t="s">
        <v>40</v>
      </c>
      <c r="E3343" t="s">
        <v>57</v>
      </c>
      <c r="F3343">
        <v>5</v>
      </c>
      <c r="G3343">
        <v>4</v>
      </c>
      <c r="H3343" s="4">
        <v>979.89</v>
      </c>
      <c r="I3343" s="4">
        <v>1068.0801000000001</v>
      </c>
      <c r="J3343" s="4">
        <f t="shared" si="104"/>
        <v>305.22040000000055</v>
      </c>
      <c r="K3343" s="4">
        <f t="shared" si="105"/>
        <v>4272.3204000000005</v>
      </c>
      <c r="L3343" t="s">
        <v>27</v>
      </c>
      <c r="M3343" t="s">
        <v>35</v>
      </c>
      <c r="N3343" t="s">
        <v>29</v>
      </c>
      <c r="O3343" t="s">
        <v>89</v>
      </c>
      <c r="P3343" s="5">
        <v>47.54</v>
      </c>
      <c r="Q3343">
        <v>1.9</v>
      </c>
      <c r="R3343" t="s">
        <v>23</v>
      </c>
    </row>
    <row r="3344" spans="1:18" x14ac:dyDescent="0.3">
      <c r="A3344" t="s">
        <v>2562</v>
      </c>
      <c r="B3344" s="1">
        <v>45037</v>
      </c>
      <c r="C3344" t="s">
        <v>2563</v>
      </c>
      <c r="D3344" t="s">
        <v>116</v>
      </c>
      <c r="E3344" t="s">
        <v>50</v>
      </c>
      <c r="F3344">
        <v>10</v>
      </c>
      <c r="G3344">
        <v>10</v>
      </c>
      <c r="H3344" s="4">
        <v>1058.0999999999999</v>
      </c>
      <c r="I3344" s="4">
        <v>1153.329</v>
      </c>
      <c r="J3344" s="4">
        <f t="shared" si="104"/>
        <v>931.2399999999991</v>
      </c>
      <c r="K3344" s="4">
        <f t="shared" si="105"/>
        <v>11533.289999999999</v>
      </c>
      <c r="L3344" t="s">
        <v>47</v>
      </c>
      <c r="M3344" t="s">
        <v>35</v>
      </c>
      <c r="N3344" t="s">
        <v>22</v>
      </c>
      <c r="O3344" t="s">
        <v>37</v>
      </c>
      <c r="P3344" s="5">
        <v>21.05</v>
      </c>
      <c r="Q3344">
        <v>3.8</v>
      </c>
      <c r="R3344" t="s">
        <v>23</v>
      </c>
    </row>
    <row r="3345" spans="1:18" x14ac:dyDescent="0.3">
      <c r="A3345" t="s">
        <v>6707</v>
      </c>
      <c r="B3345" s="1">
        <v>45037</v>
      </c>
      <c r="C3345" t="s">
        <v>2718</v>
      </c>
      <c r="D3345" t="s">
        <v>130</v>
      </c>
      <c r="E3345" t="s">
        <v>82</v>
      </c>
      <c r="F3345">
        <v>9</v>
      </c>
      <c r="G3345">
        <v>7</v>
      </c>
      <c r="H3345" s="4">
        <v>533.02</v>
      </c>
      <c r="I3345" s="4">
        <v>612.97299999999996</v>
      </c>
      <c r="J3345" s="4">
        <f t="shared" si="104"/>
        <v>558.72099999999978</v>
      </c>
      <c r="K3345" s="4">
        <f t="shared" si="105"/>
        <v>4290.8109999999997</v>
      </c>
      <c r="L3345" t="s">
        <v>20</v>
      </c>
      <c r="M3345" t="s">
        <v>42</v>
      </c>
      <c r="N3345" t="s">
        <v>29</v>
      </c>
      <c r="O3345" t="s">
        <v>37</v>
      </c>
      <c r="P3345" s="5">
        <v>0.95</v>
      </c>
      <c r="Q3345">
        <v>3</v>
      </c>
      <c r="R3345" t="s">
        <v>23</v>
      </c>
    </row>
    <row r="3346" spans="1:18" x14ac:dyDescent="0.3">
      <c r="A3346" t="s">
        <v>7332</v>
      </c>
      <c r="B3346" s="1">
        <v>45037</v>
      </c>
      <c r="C3346" t="s">
        <v>7333</v>
      </c>
      <c r="D3346" t="s">
        <v>100</v>
      </c>
      <c r="E3346" t="s">
        <v>57</v>
      </c>
      <c r="F3346">
        <v>13</v>
      </c>
      <c r="G3346">
        <v>11</v>
      </c>
      <c r="H3346" s="4">
        <v>364.35</v>
      </c>
      <c r="I3346" s="4">
        <v>400.78500000000008</v>
      </c>
      <c r="J3346" s="4">
        <f t="shared" si="104"/>
        <v>390.67500000000075</v>
      </c>
      <c r="K3346" s="4">
        <f t="shared" si="105"/>
        <v>4408.6350000000011</v>
      </c>
      <c r="L3346" t="s">
        <v>20</v>
      </c>
      <c r="M3346" t="s">
        <v>35</v>
      </c>
      <c r="N3346" t="s">
        <v>29</v>
      </c>
      <c r="O3346" t="s">
        <v>30</v>
      </c>
      <c r="P3346" s="5">
        <v>10.11</v>
      </c>
      <c r="Q3346">
        <v>1.4</v>
      </c>
      <c r="R3346" t="s">
        <v>23</v>
      </c>
    </row>
    <row r="3347" spans="1:18" x14ac:dyDescent="0.3">
      <c r="A3347" t="s">
        <v>7344</v>
      </c>
      <c r="B3347" s="1">
        <v>45037</v>
      </c>
      <c r="C3347" t="s">
        <v>7345</v>
      </c>
      <c r="D3347" t="s">
        <v>65</v>
      </c>
      <c r="E3347" t="s">
        <v>82</v>
      </c>
      <c r="F3347">
        <v>8</v>
      </c>
      <c r="G3347">
        <v>8</v>
      </c>
      <c r="H3347" s="4">
        <v>1148.05</v>
      </c>
      <c r="I3347" s="4">
        <v>1297.2964999999999</v>
      </c>
      <c r="J3347" s="4">
        <f t="shared" si="104"/>
        <v>1185.3619999999999</v>
      </c>
      <c r="K3347" s="4">
        <f t="shared" si="105"/>
        <v>10378.371999999999</v>
      </c>
      <c r="L3347" t="s">
        <v>51</v>
      </c>
      <c r="M3347" t="s">
        <v>28</v>
      </c>
      <c r="N3347" t="s">
        <v>29</v>
      </c>
      <c r="O3347" t="s">
        <v>30</v>
      </c>
      <c r="P3347" s="5">
        <v>8.61</v>
      </c>
      <c r="Q3347">
        <v>4.8</v>
      </c>
      <c r="R3347" t="s">
        <v>23</v>
      </c>
    </row>
    <row r="3348" spans="1:18" x14ac:dyDescent="0.3">
      <c r="A3348" t="s">
        <v>795</v>
      </c>
      <c r="B3348" s="1">
        <v>45038</v>
      </c>
      <c r="C3348" t="s">
        <v>796</v>
      </c>
      <c r="D3348" t="s">
        <v>77</v>
      </c>
      <c r="E3348" t="s">
        <v>82</v>
      </c>
      <c r="F3348">
        <v>7</v>
      </c>
      <c r="G3348">
        <v>6</v>
      </c>
      <c r="H3348" s="4">
        <v>751.01</v>
      </c>
      <c r="I3348" s="4">
        <v>811.09080000000006</v>
      </c>
      <c r="J3348" s="4">
        <f t="shared" si="104"/>
        <v>313.9048000000011</v>
      </c>
      <c r="K3348" s="4">
        <f t="shared" si="105"/>
        <v>4866.5448000000006</v>
      </c>
      <c r="L3348" t="s">
        <v>51</v>
      </c>
      <c r="M3348" t="s">
        <v>42</v>
      </c>
      <c r="N3348" t="s">
        <v>29</v>
      </c>
      <c r="O3348" t="s">
        <v>89</v>
      </c>
      <c r="P3348" s="5">
        <v>46.58</v>
      </c>
      <c r="Q3348">
        <v>0</v>
      </c>
      <c r="R3348" t="s">
        <v>23</v>
      </c>
    </row>
    <row r="3349" spans="1:18" x14ac:dyDescent="0.3">
      <c r="A3349" t="s">
        <v>2791</v>
      </c>
      <c r="B3349" s="1">
        <v>45038</v>
      </c>
      <c r="C3349" t="s">
        <v>2792</v>
      </c>
      <c r="D3349" t="s">
        <v>40</v>
      </c>
      <c r="E3349" t="s">
        <v>57</v>
      </c>
      <c r="F3349">
        <v>19</v>
      </c>
      <c r="G3349">
        <v>17</v>
      </c>
      <c r="H3349" s="4">
        <v>780.23</v>
      </c>
      <c r="I3349" s="4">
        <v>834.84610000000009</v>
      </c>
      <c r="J3349" s="4">
        <f t="shared" si="104"/>
        <v>895.43370000000232</v>
      </c>
      <c r="K3349" s="4">
        <f t="shared" si="105"/>
        <v>14192.383700000002</v>
      </c>
      <c r="L3349" t="s">
        <v>51</v>
      </c>
      <c r="M3349" t="s">
        <v>79</v>
      </c>
      <c r="N3349" t="s">
        <v>29</v>
      </c>
      <c r="O3349" t="s">
        <v>53</v>
      </c>
      <c r="P3349" s="5">
        <v>33.04</v>
      </c>
      <c r="Q3349">
        <v>4</v>
      </c>
      <c r="R3349" t="s">
        <v>23</v>
      </c>
    </row>
    <row r="3350" spans="1:18" x14ac:dyDescent="0.3">
      <c r="A3350" t="s">
        <v>4559</v>
      </c>
      <c r="B3350" s="1">
        <v>45038</v>
      </c>
      <c r="C3350" t="s">
        <v>4560</v>
      </c>
      <c r="D3350" t="s">
        <v>94</v>
      </c>
      <c r="E3350" t="s">
        <v>50</v>
      </c>
      <c r="F3350">
        <v>16</v>
      </c>
      <c r="G3350">
        <v>16</v>
      </c>
      <c r="H3350" s="4">
        <v>6</v>
      </c>
      <c r="I3350" s="4">
        <v>6.5400000000000009</v>
      </c>
      <c r="J3350" s="4">
        <f t="shared" si="104"/>
        <v>-7.6699999999999839</v>
      </c>
      <c r="K3350" s="4">
        <f t="shared" si="105"/>
        <v>104.64000000000001</v>
      </c>
      <c r="L3350" t="s">
        <v>27</v>
      </c>
      <c r="M3350" t="s">
        <v>42</v>
      </c>
      <c r="N3350" t="s">
        <v>22</v>
      </c>
      <c r="O3350" t="s">
        <v>30</v>
      </c>
      <c r="P3350" s="5">
        <v>16.309999999999999</v>
      </c>
      <c r="Q3350">
        <v>1.6</v>
      </c>
      <c r="R3350" t="s">
        <v>23</v>
      </c>
    </row>
    <row r="3351" spans="1:18" x14ac:dyDescent="0.3">
      <c r="A3351" t="s">
        <v>9051</v>
      </c>
      <c r="B3351" s="1">
        <v>45038</v>
      </c>
      <c r="C3351" t="s">
        <v>9052</v>
      </c>
      <c r="D3351" t="s">
        <v>65</v>
      </c>
      <c r="E3351" t="s">
        <v>82</v>
      </c>
      <c r="F3351">
        <v>1</v>
      </c>
      <c r="G3351">
        <v>1</v>
      </c>
      <c r="H3351" s="4">
        <v>858.48</v>
      </c>
      <c r="I3351" s="4">
        <v>970.08239999999989</v>
      </c>
      <c r="J3351" s="4">
        <f t="shared" si="104"/>
        <v>104.33239999999988</v>
      </c>
      <c r="K3351" s="4">
        <f t="shared" si="105"/>
        <v>970.08239999999989</v>
      </c>
      <c r="L3351" t="s">
        <v>20</v>
      </c>
      <c r="M3351" t="s">
        <v>79</v>
      </c>
      <c r="N3351" t="s">
        <v>29</v>
      </c>
      <c r="O3351" t="s">
        <v>89</v>
      </c>
      <c r="P3351" s="5">
        <v>7.27</v>
      </c>
      <c r="Q3351">
        <v>4.0999999999999996</v>
      </c>
      <c r="R3351" t="s">
        <v>74</v>
      </c>
    </row>
    <row r="3352" spans="1:18" x14ac:dyDescent="0.3">
      <c r="A3352" t="s">
        <v>644</v>
      </c>
      <c r="B3352" s="1">
        <v>45039</v>
      </c>
      <c r="C3352" t="s">
        <v>645</v>
      </c>
      <c r="D3352" t="s">
        <v>85</v>
      </c>
      <c r="E3352" t="s">
        <v>82</v>
      </c>
      <c r="F3352">
        <v>1</v>
      </c>
      <c r="G3352">
        <v>1</v>
      </c>
      <c r="H3352" s="4">
        <v>288.83</v>
      </c>
      <c r="I3352" s="4">
        <v>303.2715</v>
      </c>
      <c r="J3352" s="4">
        <f t="shared" si="104"/>
        <v>-33.758499999999984</v>
      </c>
      <c r="K3352" s="4">
        <f t="shared" si="105"/>
        <v>303.2715</v>
      </c>
      <c r="L3352" t="s">
        <v>47</v>
      </c>
      <c r="M3352" t="s">
        <v>21</v>
      </c>
      <c r="N3352" t="s">
        <v>71</v>
      </c>
      <c r="O3352" t="s">
        <v>89</v>
      </c>
      <c r="P3352" s="5">
        <v>48.2</v>
      </c>
      <c r="Q3352">
        <v>1.8</v>
      </c>
      <c r="R3352" t="s">
        <v>23</v>
      </c>
    </row>
    <row r="3353" spans="1:18" x14ac:dyDescent="0.3">
      <c r="A3353" t="s">
        <v>3402</v>
      </c>
      <c r="B3353" s="1">
        <v>45039</v>
      </c>
      <c r="C3353" t="s">
        <v>3403</v>
      </c>
      <c r="D3353" t="s">
        <v>116</v>
      </c>
      <c r="E3353" t="s">
        <v>50</v>
      </c>
      <c r="F3353">
        <v>14</v>
      </c>
      <c r="G3353">
        <v>12</v>
      </c>
      <c r="H3353" s="4">
        <v>872.22</v>
      </c>
      <c r="I3353" s="4">
        <v>941.99760000000015</v>
      </c>
      <c r="J3353" s="4">
        <f t="shared" si="104"/>
        <v>815.85120000000234</v>
      </c>
      <c r="K3353" s="4">
        <f t="shared" si="105"/>
        <v>11303.971200000002</v>
      </c>
      <c r="L3353" t="s">
        <v>51</v>
      </c>
      <c r="M3353" t="s">
        <v>21</v>
      </c>
      <c r="N3353" t="s">
        <v>36</v>
      </c>
      <c r="O3353" t="s">
        <v>53</v>
      </c>
      <c r="P3353" s="5">
        <v>21.48</v>
      </c>
      <c r="Q3353">
        <v>4.7</v>
      </c>
      <c r="R3353" t="s">
        <v>23</v>
      </c>
    </row>
    <row r="3354" spans="1:18" x14ac:dyDescent="0.3">
      <c r="A3354" t="s">
        <v>1709</v>
      </c>
      <c r="B3354" s="1">
        <v>45040</v>
      </c>
      <c r="C3354" t="s">
        <v>1710</v>
      </c>
      <c r="D3354" t="s">
        <v>61</v>
      </c>
      <c r="E3354" t="s">
        <v>70</v>
      </c>
      <c r="F3354">
        <v>16</v>
      </c>
      <c r="G3354">
        <v>13</v>
      </c>
      <c r="H3354" s="4">
        <v>1060.54</v>
      </c>
      <c r="I3354" s="4">
        <v>1113.567</v>
      </c>
      <c r="J3354" s="4">
        <f t="shared" si="104"/>
        <v>672.96099999999876</v>
      </c>
      <c r="K3354" s="4">
        <f t="shared" si="105"/>
        <v>14476.370999999999</v>
      </c>
      <c r="L3354" t="s">
        <v>27</v>
      </c>
      <c r="M3354" t="s">
        <v>35</v>
      </c>
      <c r="N3354" t="s">
        <v>71</v>
      </c>
      <c r="O3354" t="s">
        <v>67</v>
      </c>
      <c r="P3354" s="5">
        <v>16.39</v>
      </c>
      <c r="Q3354">
        <v>3.3</v>
      </c>
      <c r="R3354" t="s">
        <v>23</v>
      </c>
    </row>
    <row r="3355" spans="1:18" x14ac:dyDescent="0.3">
      <c r="A3355" t="s">
        <v>2667</v>
      </c>
      <c r="B3355" s="1">
        <v>45040</v>
      </c>
      <c r="C3355" t="s">
        <v>2668</v>
      </c>
      <c r="D3355" t="s">
        <v>77</v>
      </c>
      <c r="E3355" t="s">
        <v>82</v>
      </c>
      <c r="F3355">
        <v>19</v>
      </c>
      <c r="G3355">
        <v>15</v>
      </c>
      <c r="H3355" s="4">
        <v>22.21</v>
      </c>
      <c r="I3355" s="4">
        <v>24.653100000000002</v>
      </c>
      <c r="J3355" s="4">
        <f t="shared" si="104"/>
        <v>16.256500000000003</v>
      </c>
      <c r="K3355" s="4">
        <f t="shared" si="105"/>
        <v>369.79650000000004</v>
      </c>
      <c r="L3355" t="s">
        <v>51</v>
      </c>
      <c r="M3355" t="s">
        <v>42</v>
      </c>
      <c r="N3355" t="s">
        <v>71</v>
      </c>
      <c r="O3355" t="s">
        <v>89</v>
      </c>
      <c r="P3355" s="5">
        <v>20.39</v>
      </c>
      <c r="Q3355">
        <v>4.4000000000000004</v>
      </c>
      <c r="R3355" t="s">
        <v>23</v>
      </c>
    </row>
    <row r="3356" spans="1:18" x14ac:dyDescent="0.3">
      <c r="A3356" t="s">
        <v>7686</v>
      </c>
      <c r="B3356" s="1">
        <v>45040</v>
      </c>
      <c r="C3356" t="s">
        <v>2624</v>
      </c>
      <c r="D3356" t="s">
        <v>130</v>
      </c>
      <c r="E3356" t="s">
        <v>82</v>
      </c>
      <c r="F3356">
        <v>7</v>
      </c>
      <c r="G3356">
        <v>6</v>
      </c>
      <c r="H3356" s="4">
        <v>1275.71</v>
      </c>
      <c r="I3356" s="4">
        <v>1365.0097000000001</v>
      </c>
      <c r="J3356" s="4">
        <f t="shared" si="104"/>
        <v>509.00820000000016</v>
      </c>
      <c r="K3356" s="4">
        <f t="shared" si="105"/>
        <v>8190.0582000000004</v>
      </c>
      <c r="L3356" t="s">
        <v>66</v>
      </c>
      <c r="M3356" t="s">
        <v>79</v>
      </c>
      <c r="N3356" t="s">
        <v>29</v>
      </c>
      <c r="O3356" t="s">
        <v>37</v>
      </c>
      <c r="P3356" s="5">
        <v>26.79</v>
      </c>
      <c r="Q3356">
        <v>4.8</v>
      </c>
      <c r="R3356" t="s">
        <v>23</v>
      </c>
    </row>
    <row r="3357" spans="1:18" x14ac:dyDescent="0.3">
      <c r="A3357" t="s">
        <v>765</v>
      </c>
      <c r="B3357" s="1">
        <v>45041</v>
      </c>
      <c r="C3357" t="s">
        <v>766</v>
      </c>
      <c r="D3357" t="s">
        <v>116</v>
      </c>
      <c r="E3357" t="s">
        <v>50</v>
      </c>
      <c r="F3357">
        <v>6</v>
      </c>
      <c r="G3357">
        <v>5</v>
      </c>
      <c r="H3357" s="4">
        <v>704.47</v>
      </c>
      <c r="I3357" s="4">
        <v>746.73820000000012</v>
      </c>
      <c r="J3357" s="4">
        <f t="shared" si="104"/>
        <v>193.79100000000034</v>
      </c>
      <c r="K3357" s="4">
        <f t="shared" si="105"/>
        <v>3733.6910000000007</v>
      </c>
      <c r="L3357" t="s">
        <v>47</v>
      </c>
      <c r="M3357" t="s">
        <v>79</v>
      </c>
      <c r="N3357" t="s">
        <v>22</v>
      </c>
      <c r="O3357" t="s">
        <v>53</v>
      </c>
      <c r="P3357" s="5">
        <v>17.55</v>
      </c>
      <c r="Q3357">
        <v>4.5</v>
      </c>
      <c r="R3357" t="s">
        <v>23</v>
      </c>
    </row>
    <row r="3358" spans="1:18" x14ac:dyDescent="0.3">
      <c r="A3358" t="s">
        <v>1092</v>
      </c>
      <c r="B3358" s="1">
        <v>45041</v>
      </c>
      <c r="C3358" t="s">
        <v>1093</v>
      </c>
      <c r="D3358" t="s">
        <v>45</v>
      </c>
      <c r="E3358" t="s">
        <v>46</v>
      </c>
      <c r="F3358">
        <v>6</v>
      </c>
      <c r="G3358">
        <v>5</v>
      </c>
      <c r="H3358" s="4">
        <v>555.07000000000005</v>
      </c>
      <c r="I3358" s="4">
        <v>599.4756000000001</v>
      </c>
      <c r="J3358" s="4">
        <f t="shared" si="104"/>
        <v>187.87800000000024</v>
      </c>
      <c r="K3358" s="4">
        <f t="shared" si="105"/>
        <v>2997.3780000000006</v>
      </c>
      <c r="L3358" t="s">
        <v>27</v>
      </c>
      <c r="M3358" t="s">
        <v>86</v>
      </c>
      <c r="N3358" t="s">
        <v>29</v>
      </c>
      <c r="O3358" t="s">
        <v>30</v>
      </c>
      <c r="P3358" s="5">
        <v>34.15</v>
      </c>
      <c r="Q3358">
        <v>1.4</v>
      </c>
      <c r="R3358" t="s">
        <v>23</v>
      </c>
    </row>
    <row r="3359" spans="1:18" x14ac:dyDescent="0.3">
      <c r="A3359" t="s">
        <v>5148</v>
      </c>
      <c r="B3359" s="1">
        <v>45041</v>
      </c>
      <c r="C3359" t="s">
        <v>5149</v>
      </c>
      <c r="D3359" t="s">
        <v>109</v>
      </c>
      <c r="E3359" t="s">
        <v>46</v>
      </c>
      <c r="F3359">
        <v>9</v>
      </c>
      <c r="G3359">
        <v>7</v>
      </c>
      <c r="H3359" s="4">
        <v>829.27</v>
      </c>
      <c r="I3359" s="4">
        <v>903.90430000000003</v>
      </c>
      <c r="J3359" s="4">
        <f t="shared" si="104"/>
        <v>501.86010000000073</v>
      </c>
      <c r="K3359" s="4">
        <f t="shared" si="105"/>
        <v>6327.3301000000001</v>
      </c>
      <c r="L3359" t="s">
        <v>27</v>
      </c>
      <c r="M3359" t="s">
        <v>21</v>
      </c>
      <c r="N3359" t="s">
        <v>22</v>
      </c>
      <c r="O3359" t="s">
        <v>37</v>
      </c>
      <c r="P3359" s="5">
        <v>20.58</v>
      </c>
      <c r="Q3359">
        <v>4.9000000000000004</v>
      </c>
      <c r="R3359" t="s">
        <v>74</v>
      </c>
    </row>
    <row r="3360" spans="1:18" x14ac:dyDescent="0.3">
      <c r="A3360" t="s">
        <v>6539</v>
      </c>
      <c r="B3360" s="1">
        <v>45041</v>
      </c>
      <c r="C3360" t="s">
        <v>10804</v>
      </c>
      <c r="D3360" t="s">
        <v>130</v>
      </c>
      <c r="E3360" t="s">
        <v>82</v>
      </c>
      <c r="F3360">
        <v>20</v>
      </c>
      <c r="G3360">
        <v>16</v>
      </c>
      <c r="H3360" s="4">
        <v>459.38</v>
      </c>
      <c r="I3360" s="4">
        <v>491.53660000000002</v>
      </c>
      <c r="J3360" s="4">
        <f t="shared" si="104"/>
        <v>513.34560000000045</v>
      </c>
      <c r="K3360" s="4">
        <f t="shared" si="105"/>
        <v>7864.5856000000003</v>
      </c>
      <c r="L3360" t="s">
        <v>27</v>
      </c>
      <c r="M3360" t="s">
        <v>42</v>
      </c>
      <c r="N3360" t="s">
        <v>36</v>
      </c>
      <c r="O3360" t="s">
        <v>89</v>
      </c>
      <c r="P3360" s="5">
        <v>1.1599999999999999</v>
      </c>
      <c r="Q3360">
        <v>0</v>
      </c>
      <c r="R3360" t="s">
        <v>74</v>
      </c>
    </row>
    <row r="3361" spans="1:18" x14ac:dyDescent="0.3">
      <c r="A3361" t="s">
        <v>7842</v>
      </c>
      <c r="B3361" s="1">
        <v>45041</v>
      </c>
      <c r="C3361" t="s">
        <v>7843</v>
      </c>
      <c r="D3361" t="s">
        <v>116</v>
      </c>
      <c r="E3361" t="s">
        <v>50</v>
      </c>
      <c r="F3361">
        <v>18</v>
      </c>
      <c r="G3361">
        <v>14</v>
      </c>
      <c r="H3361" s="4">
        <v>981.35</v>
      </c>
      <c r="I3361" s="4">
        <v>1050.0445000000002</v>
      </c>
      <c r="J3361" s="4">
        <f t="shared" si="104"/>
        <v>917.88300000000356</v>
      </c>
      <c r="K3361" s="4">
        <f t="shared" si="105"/>
        <v>14700.623000000003</v>
      </c>
      <c r="L3361" t="s">
        <v>66</v>
      </c>
      <c r="M3361" t="s">
        <v>21</v>
      </c>
      <c r="N3361" t="s">
        <v>29</v>
      </c>
      <c r="O3361" t="s">
        <v>67</v>
      </c>
      <c r="P3361" s="5">
        <v>43.84</v>
      </c>
      <c r="Q3361">
        <v>2.5</v>
      </c>
      <c r="R3361" t="s">
        <v>23</v>
      </c>
    </row>
    <row r="3362" spans="1:18" x14ac:dyDescent="0.3">
      <c r="A3362" t="s">
        <v>517</v>
      </c>
      <c r="B3362" s="1">
        <v>45042</v>
      </c>
      <c r="C3362" t="s">
        <v>518</v>
      </c>
      <c r="D3362" t="s">
        <v>141</v>
      </c>
      <c r="E3362" t="s">
        <v>50</v>
      </c>
      <c r="F3362">
        <v>12</v>
      </c>
      <c r="G3362">
        <v>10</v>
      </c>
      <c r="H3362" s="4">
        <v>508.74</v>
      </c>
      <c r="I3362" s="4">
        <v>564.70140000000004</v>
      </c>
      <c r="J3362" s="4">
        <f t="shared" si="104"/>
        <v>545.40400000000045</v>
      </c>
      <c r="K3362" s="4">
        <f t="shared" si="105"/>
        <v>5647.0140000000001</v>
      </c>
      <c r="L3362" t="s">
        <v>47</v>
      </c>
      <c r="M3362" t="s">
        <v>35</v>
      </c>
      <c r="N3362" t="s">
        <v>71</v>
      </c>
      <c r="O3362" t="s">
        <v>89</v>
      </c>
      <c r="P3362" s="5">
        <v>14.21</v>
      </c>
      <c r="Q3362">
        <v>2.8</v>
      </c>
      <c r="R3362" t="s">
        <v>23</v>
      </c>
    </row>
    <row r="3363" spans="1:18" x14ac:dyDescent="0.3">
      <c r="A3363" t="s">
        <v>4011</v>
      </c>
      <c r="B3363" s="1">
        <v>45042</v>
      </c>
      <c r="C3363" t="s">
        <v>4012</v>
      </c>
      <c r="D3363" t="s">
        <v>94</v>
      </c>
      <c r="E3363" t="s">
        <v>50</v>
      </c>
      <c r="F3363">
        <v>11</v>
      </c>
      <c r="G3363">
        <v>11</v>
      </c>
      <c r="H3363" s="4">
        <v>886.44</v>
      </c>
      <c r="I3363" s="4">
        <v>948.49080000000015</v>
      </c>
      <c r="J3363" s="4">
        <f t="shared" si="104"/>
        <v>633.77880000000073</v>
      </c>
      <c r="K3363" s="4">
        <f t="shared" si="105"/>
        <v>10433.398800000001</v>
      </c>
      <c r="L3363" t="s">
        <v>51</v>
      </c>
      <c r="M3363" t="s">
        <v>79</v>
      </c>
      <c r="N3363" t="s">
        <v>29</v>
      </c>
      <c r="O3363" t="s">
        <v>37</v>
      </c>
      <c r="P3363" s="5">
        <v>48.78</v>
      </c>
      <c r="Q3363">
        <v>5</v>
      </c>
      <c r="R3363" t="s">
        <v>23</v>
      </c>
    </row>
    <row r="3364" spans="1:18" x14ac:dyDescent="0.3">
      <c r="A3364" t="s">
        <v>4950</v>
      </c>
      <c r="B3364" s="1">
        <v>45042</v>
      </c>
      <c r="C3364" t="s">
        <v>4951</v>
      </c>
      <c r="D3364" t="s">
        <v>40</v>
      </c>
      <c r="E3364" t="s">
        <v>57</v>
      </c>
      <c r="F3364">
        <v>20</v>
      </c>
      <c r="G3364">
        <v>17</v>
      </c>
      <c r="H3364" s="4">
        <v>109.03</v>
      </c>
      <c r="I3364" s="4">
        <v>122.11360000000002</v>
      </c>
      <c r="J3364" s="4">
        <f t="shared" si="104"/>
        <v>206.65120000000044</v>
      </c>
      <c r="K3364" s="4">
        <f t="shared" si="105"/>
        <v>2075.9312000000004</v>
      </c>
      <c r="L3364" t="s">
        <v>47</v>
      </c>
      <c r="M3364" t="s">
        <v>21</v>
      </c>
      <c r="N3364" t="s">
        <v>71</v>
      </c>
      <c r="O3364" t="s">
        <v>89</v>
      </c>
      <c r="P3364" s="5">
        <v>15.77</v>
      </c>
      <c r="Q3364">
        <v>3.9</v>
      </c>
      <c r="R3364" t="s">
        <v>23</v>
      </c>
    </row>
    <row r="3365" spans="1:18" x14ac:dyDescent="0.3">
      <c r="A3365" t="s">
        <v>5258</v>
      </c>
      <c r="B3365" s="1">
        <v>45042</v>
      </c>
      <c r="C3365" t="s">
        <v>5259</v>
      </c>
      <c r="D3365" t="s">
        <v>116</v>
      </c>
      <c r="E3365" t="s">
        <v>50</v>
      </c>
      <c r="F3365">
        <v>15</v>
      </c>
      <c r="G3365">
        <v>14</v>
      </c>
      <c r="H3365" s="4">
        <v>1197.3</v>
      </c>
      <c r="I3365" s="4">
        <v>1376.8949999999998</v>
      </c>
      <c r="J3365" s="4">
        <f t="shared" si="104"/>
        <v>2493.3899999999944</v>
      </c>
      <c r="K3365" s="4">
        <f t="shared" si="105"/>
        <v>19276.529999999995</v>
      </c>
      <c r="L3365" t="s">
        <v>47</v>
      </c>
      <c r="M3365" t="s">
        <v>86</v>
      </c>
      <c r="N3365" t="s">
        <v>36</v>
      </c>
      <c r="O3365" t="s">
        <v>37</v>
      </c>
      <c r="P3365" s="5">
        <v>20.94</v>
      </c>
      <c r="Q3365">
        <v>2.2999999999999998</v>
      </c>
      <c r="R3365" t="s">
        <v>23</v>
      </c>
    </row>
    <row r="3366" spans="1:18" x14ac:dyDescent="0.3">
      <c r="A3366" t="s">
        <v>5485</v>
      </c>
      <c r="B3366" s="1">
        <v>45042</v>
      </c>
      <c r="C3366" t="s">
        <v>1504</v>
      </c>
      <c r="D3366" t="s">
        <v>141</v>
      </c>
      <c r="E3366" t="s">
        <v>50</v>
      </c>
      <c r="F3366">
        <v>13</v>
      </c>
      <c r="G3366">
        <v>13</v>
      </c>
      <c r="H3366" s="4">
        <v>1115.6300000000001</v>
      </c>
      <c r="I3366" s="4">
        <v>1227.1930000000002</v>
      </c>
      <c r="J3366" s="4">
        <f t="shared" si="104"/>
        <v>1419.3489999999995</v>
      </c>
      <c r="K3366" s="4">
        <f t="shared" si="105"/>
        <v>15953.509000000002</v>
      </c>
      <c r="L3366" t="s">
        <v>47</v>
      </c>
      <c r="M3366" t="s">
        <v>86</v>
      </c>
      <c r="N3366" t="s">
        <v>29</v>
      </c>
      <c r="O3366" t="s">
        <v>53</v>
      </c>
      <c r="P3366" s="5">
        <v>30.97</v>
      </c>
      <c r="Q3366">
        <v>4.5</v>
      </c>
      <c r="R3366" t="s">
        <v>23</v>
      </c>
    </row>
    <row r="3367" spans="1:18" x14ac:dyDescent="0.3">
      <c r="A3367" t="s">
        <v>6767</v>
      </c>
      <c r="B3367" s="1">
        <v>45042</v>
      </c>
      <c r="C3367" t="s">
        <v>4696</v>
      </c>
      <c r="D3367" t="s">
        <v>40</v>
      </c>
      <c r="E3367" t="s">
        <v>57</v>
      </c>
      <c r="F3367">
        <v>3</v>
      </c>
      <c r="G3367">
        <v>3</v>
      </c>
      <c r="H3367" s="4">
        <v>255.11</v>
      </c>
      <c r="I3367" s="4">
        <v>278.06990000000002</v>
      </c>
      <c r="J3367" s="4">
        <f t="shared" si="104"/>
        <v>62.73970000000007</v>
      </c>
      <c r="K3367" s="4">
        <f t="shared" si="105"/>
        <v>834.20970000000011</v>
      </c>
      <c r="L3367" t="s">
        <v>47</v>
      </c>
      <c r="M3367" t="s">
        <v>123</v>
      </c>
      <c r="N3367" t="s">
        <v>22</v>
      </c>
      <c r="O3367" t="s">
        <v>53</v>
      </c>
      <c r="P3367" s="5">
        <v>6.14</v>
      </c>
      <c r="Q3367">
        <v>1.8</v>
      </c>
      <c r="R3367" t="s">
        <v>23</v>
      </c>
    </row>
    <row r="3368" spans="1:18" x14ac:dyDescent="0.3">
      <c r="A3368" t="s">
        <v>9540</v>
      </c>
      <c r="B3368" s="1">
        <v>45042</v>
      </c>
      <c r="C3368" t="s">
        <v>9541</v>
      </c>
      <c r="D3368" t="s">
        <v>85</v>
      </c>
      <c r="E3368" t="s">
        <v>82</v>
      </c>
      <c r="F3368">
        <v>9</v>
      </c>
      <c r="G3368">
        <v>9</v>
      </c>
      <c r="H3368" s="4">
        <v>103.22</v>
      </c>
      <c r="I3368" s="4">
        <v>111.47760000000001</v>
      </c>
      <c r="J3368" s="4">
        <f t="shared" si="104"/>
        <v>31.468400000000109</v>
      </c>
      <c r="K3368" s="4">
        <f t="shared" si="105"/>
        <v>1003.2984000000001</v>
      </c>
      <c r="L3368" t="s">
        <v>51</v>
      </c>
      <c r="M3368" t="s">
        <v>86</v>
      </c>
      <c r="N3368" t="s">
        <v>22</v>
      </c>
      <c r="O3368" t="s">
        <v>67</v>
      </c>
      <c r="P3368" s="5">
        <v>42.85</v>
      </c>
      <c r="Q3368">
        <v>3.3</v>
      </c>
      <c r="R3368" t="s">
        <v>74</v>
      </c>
    </row>
    <row r="3369" spans="1:18" x14ac:dyDescent="0.3">
      <c r="A3369" t="s">
        <v>9677</v>
      </c>
      <c r="B3369" s="1">
        <v>45042</v>
      </c>
      <c r="C3369" t="s">
        <v>9678</v>
      </c>
      <c r="D3369" t="s">
        <v>100</v>
      </c>
      <c r="E3369" t="s">
        <v>57</v>
      </c>
      <c r="F3369">
        <v>2</v>
      </c>
      <c r="G3369">
        <v>2</v>
      </c>
      <c r="H3369" s="4">
        <v>552.38</v>
      </c>
      <c r="I3369" s="4">
        <v>602.0942</v>
      </c>
      <c r="J3369" s="4">
        <f t="shared" si="104"/>
        <v>57.568400000000011</v>
      </c>
      <c r="K3369" s="4">
        <f t="shared" si="105"/>
        <v>1204.1884</v>
      </c>
      <c r="L3369" t="s">
        <v>20</v>
      </c>
      <c r="M3369" t="s">
        <v>42</v>
      </c>
      <c r="N3369" t="s">
        <v>36</v>
      </c>
      <c r="O3369" t="s">
        <v>37</v>
      </c>
      <c r="P3369" s="5">
        <v>41.86</v>
      </c>
      <c r="Q3369">
        <v>2.6</v>
      </c>
      <c r="R3369" t="s">
        <v>23</v>
      </c>
    </row>
    <row r="3370" spans="1:18" x14ac:dyDescent="0.3">
      <c r="A3370" t="s">
        <v>10713</v>
      </c>
      <c r="B3370" s="1">
        <v>45042</v>
      </c>
      <c r="C3370" t="s">
        <v>6940</v>
      </c>
      <c r="D3370" t="s">
        <v>116</v>
      </c>
      <c r="E3370" t="s">
        <v>50</v>
      </c>
      <c r="F3370">
        <v>16</v>
      </c>
      <c r="G3370">
        <v>13</v>
      </c>
      <c r="H3370" s="4">
        <v>557.65</v>
      </c>
      <c r="I3370" s="4">
        <v>641.2974999999999</v>
      </c>
      <c r="J3370" s="4">
        <f t="shared" si="104"/>
        <v>1060.6874999999986</v>
      </c>
      <c r="K3370" s="4">
        <f t="shared" si="105"/>
        <v>8336.8674999999985</v>
      </c>
      <c r="L3370" t="s">
        <v>66</v>
      </c>
      <c r="M3370" t="s">
        <v>42</v>
      </c>
      <c r="N3370" t="s">
        <v>22</v>
      </c>
      <c r="O3370" t="s">
        <v>30</v>
      </c>
      <c r="P3370" s="5">
        <v>26.73</v>
      </c>
      <c r="Q3370">
        <v>1.3</v>
      </c>
      <c r="R3370" t="s">
        <v>23</v>
      </c>
    </row>
    <row r="3371" spans="1:18" x14ac:dyDescent="0.3">
      <c r="A3371" t="s">
        <v>7252</v>
      </c>
      <c r="B3371" s="1">
        <v>45043</v>
      </c>
      <c r="C3371" t="s">
        <v>7253</v>
      </c>
      <c r="D3371" t="s">
        <v>141</v>
      </c>
      <c r="E3371" t="s">
        <v>50</v>
      </c>
      <c r="F3371">
        <v>13</v>
      </c>
      <c r="G3371">
        <v>12</v>
      </c>
      <c r="H3371" s="4">
        <v>40.44</v>
      </c>
      <c r="I3371" s="4">
        <v>45.2928</v>
      </c>
      <c r="J3371" s="4">
        <f t="shared" si="104"/>
        <v>24.733600000000024</v>
      </c>
      <c r="K3371" s="4">
        <f t="shared" si="105"/>
        <v>543.5136</v>
      </c>
      <c r="L3371" t="s">
        <v>20</v>
      </c>
      <c r="M3371" t="s">
        <v>79</v>
      </c>
      <c r="N3371" t="s">
        <v>29</v>
      </c>
      <c r="O3371" t="s">
        <v>89</v>
      </c>
      <c r="P3371" s="5">
        <v>33.5</v>
      </c>
      <c r="Q3371">
        <v>2.4</v>
      </c>
      <c r="R3371" t="s">
        <v>23</v>
      </c>
    </row>
    <row r="3372" spans="1:18" x14ac:dyDescent="0.3">
      <c r="A3372" t="s">
        <v>118</v>
      </c>
      <c r="B3372" s="1">
        <v>45044</v>
      </c>
      <c r="C3372" t="s">
        <v>119</v>
      </c>
      <c r="D3372" t="s">
        <v>45</v>
      </c>
      <c r="E3372" t="s">
        <v>46</v>
      </c>
      <c r="F3372">
        <v>17</v>
      </c>
      <c r="G3372">
        <v>17</v>
      </c>
      <c r="H3372" s="4">
        <v>13.25</v>
      </c>
      <c r="I3372" s="4">
        <v>15.237499999999999</v>
      </c>
      <c r="J3372" s="4">
        <f t="shared" si="104"/>
        <v>28.707499999999968</v>
      </c>
      <c r="K3372" s="4">
        <f t="shared" si="105"/>
        <v>259.03749999999997</v>
      </c>
      <c r="L3372" t="s">
        <v>51</v>
      </c>
      <c r="M3372" t="s">
        <v>42</v>
      </c>
      <c r="N3372" t="s">
        <v>36</v>
      </c>
      <c r="O3372" t="s">
        <v>53</v>
      </c>
      <c r="P3372" s="5">
        <v>5.08</v>
      </c>
      <c r="Q3372">
        <v>1</v>
      </c>
      <c r="R3372" t="s">
        <v>23</v>
      </c>
    </row>
    <row r="3373" spans="1:18" x14ac:dyDescent="0.3">
      <c r="A3373" t="s">
        <v>126</v>
      </c>
      <c r="B3373" s="1">
        <v>45044</v>
      </c>
      <c r="C3373" t="s">
        <v>127</v>
      </c>
      <c r="D3373" t="s">
        <v>33</v>
      </c>
      <c r="E3373" t="s">
        <v>70</v>
      </c>
      <c r="F3373">
        <v>20</v>
      </c>
      <c r="G3373">
        <v>18</v>
      </c>
      <c r="H3373" s="4">
        <v>1075.22</v>
      </c>
      <c r="I3373" s="4">
        <v>1204.2464000000002</v>
      </c>
      <c r="J3373" s="4">
        <f t="shared" si="104"/>
        <v>2318.4552000000044</v>
      </c>
      <c r="K3373" s="4">
        <f t="shared" si="105"/>
        <v>21676.435200000004</v>
      </c>
      <c r="L3373" t="s">
        <v>47</v>
      </c>
      <c r="M3373" t="s">
        <v>86</v>
      </c>
      <c r="N3373" t="s">
        <v>36</v>
      </c>
      <c r="O3373" t="s">
        <v>89</v>
      </c>
      <c r="P3373" s="5">
        <v>4.0199999999999996</v>
      </c>
      <c r="Q3373">
        <v>4.5</v>
      </c>
      <c r="R3373" t="s">
        <v>23</v>
      </c>
    </row>
    <row r="3374" spans="1:18" x14ac:dyDescent="0.3">
      <c r="A3374" t="s">
        <v>348</v>
      </c>
      <c r="B3374" s="1">
        <v>45044</v>
      </c>
      <c r="C3374" t="s">
        <v>349</v>
      </c>
      <c r="D3374" t="s">
        <v>94</v>
      </c>
      <c r="E3374" t="s">
        <v>50</v>
      </c>
      <c r="F3374">
        <v>3</v>
      </c>
      <c r="G3374">
        <v>3</v>
      </c>
      <c r="H3374" s="4">
        <v>541.74</v>
      </c>
      <c r="I3374" s="4">
        <v>623.00099999999998</v>
      </c>
      <c r="J3374" s="4">
        <f t="shared" si="104"/>
        <v>200.17299999999989</v>
      </c>
      <c r="K3374" s="4">
        <f t="shared" si="105"/>
        <v>1869.0029999999999</v>
      </c>
      <c r="L3374" t="s">
        <v>47</v>
      </c>
      <c r="M3374" t="s">
        <v>21</v>
      </c>
      <c r="N3374" t="s">
        <v>29</v>
      </c>
      <c r="O3374" t="s">
        <v>53</v>
      </c>
      <c r="P3374" s="5">
        <v>43.61</v>
      </c>
      <c r="Q3374">
        <v>4.3</v>
      </c>
      <c r="R3374" t="s">
        <v>23</v>
      </c>
    </row>
    <row r="3375" spans="1:18" x14ac:dyDescent="0.3">
      <c r="A3375" t="s">
        <v>3150</v>
      </c>
      <c r="B3375" s="1">
        <v>45044</v>
      </c>
      <c r="C3375" t="s">
        <v>3151</v>
      </c>
      <c r="D3375" t="s">
        <v>65</v>
      </c>
      <c r="E3375" t="s">
        <v>82</v>
      </c>
      <c r="F3375">
        <v>7</v>
      </c>
      <c r="G3375">
        <v>7</v>
      </c>
      <c r="H3375" s="4">
        <v>271.14</v>
      </c>
      <c r="I3375" s="4">
        <v>295.54259999999999</v>
      </c>
      <c r="J3375" s="4">
        <f t="shared" si="104"/>
        <v>150.38820000000015</v>
      </c>
      <c r="K3375" s="4">
        <f t="shared" si="105"/>
        <v>2068.7982000000002</v>
      </c>
      <c r="L3375" t="s">
        <v>27</v>
      </c>
      <c r="M3375" t="s">
        <v>35</v>
      </c>
      <c r="N3375" t="s">
        <v>71</v>
      </c>
      <c r="O3375" t="s">
        <v>53</v>
      </c>
      <c r="P3375" s="5">
        <v>20.43</v>
      </c>
      <c r="Q3375">
        <v>1.3</v>
      </c>
      <c r="R3375" t="s">
        <v>23</v>
      </c>
    </row>
    <row r="3376" spans="1:18" x14ac:dyDescent="0.3">
      <c r="A3376" t="s">
        <v>8770</v>
      </c>
      <c r="B3376" s="1">
        <v>45044</v>
      </c>
      <c r="C3376" t="s">
        <v>8771</v>
      </c>
      <c r="D3376" t="s">
        <v>33</v>
      </c>
      <c r="E3376" t="s">
        <v>70</v>
      </c>
      <c r="F3376">
        <v>15</v>
      </c>
      <c r="G3376">
        <v>12</v>
      </c>
      <c r="H3376" s="4">
        <v>1427.09</v>
      </c>
      <c r="I3376" s="4">
        <v>1612.6116999999997</v>
      </c>
      <c r="J3376" s="4">
        <f t="shared" si="104"/>
        <v>2216.0903999999991</v>
      </c>
      <c r="K3376" s="4">
        <f t="shared" si="105"/>
        <v>19351.340399999997</v>
      </c>
      <c r="L3376" t="s">
        <v>27</v>
      </c>
      <c r="M3376" t="s">
        <v>28</v>
      </c>
      <c r="N3376" t="s">
        <v>71</v>
      </c>
      <c r="O3376" t="s">
        <v>89</v>
      </c>
      <c r="P3376" s="5">
        <v>10.17</v>
      </c>
      <c r="Q3376">
        <v>1.5</v>
      </c>
      <c r="R3376" t="s">
        <v>23</v>
      </c>
    </row>
    <row r="3377" spans="1:18" x14ac:dyDescent="0.3">
      <c r="A3377" t="s">
        <v>2009</v>
      </c>
      <c r="B3377" s="1">
        <v>45045</v>
      </c>
      <c r="C3377" t="s">
        <v>2010</v>
      </c>
      <c r="D3377" t="s">
        <v>141</v>
      </c>
      <c r="E3377" t="s">
        <v>50</v>
      </c>
      <c r="F3377">
        <v>1</v>
      </c>
      <c r="G3377">
        <v>1</v>
      </c>
      <c r="H3377" s="4">
        <v>776.27</v>
      </c>
      <c r="I3377" s="4">
        <v>861.65970000000004</v>
      </c>
      <c r="J3377" s="4">
        <f t="shared" si="104"/>
        <v>62.099700000000063</v>
      </c>
      <c r="K3377" s="4">
        <f t="shared" si="105"/>
        <v>861.65970000000004</v>
      </c>
      <c r="L3377" t="s">
        <v>47</v>
      </c>
      <c r="M3377" t="s">
        <v>42</v>
      </c>
      <c r="N3377" t="s">
        <v>29</v>
      </c>
      <c r="O3377" t="s">
        <v>89</v>
      </c>
      <c r="P3377" s="5">
        <v>23.29</v>
      </c>
      <c r="Q3377">
        <v>2.9</v>
      </c>
      <c r="R3377" t="s">
        <v>23</v>
      </c>
    </row>
    <row r="3378" spans="1:18" x14ac:dyDescent="0.3">
      <c r="A3378" t="s">
        <v>2194</v>
      </c>
      <c r="B3378" s="1">
        <v>45045</v>
      </c>
      <c r="C3378" t="s">
        <v>2195</v>
      </c>
      <c r="D3378" t="s">
        <v>40</v>
      </c>
      <c r="E3378" t="s">
        <v>57</v>
      </c>
      <c r="F3378">
        <v>4</v>
      </c>
      <c r="G3378">
        <v>3</v>
      </c>
      <c r="H3378" s="4">
        <v>1184.27</v>
      </c>
      <c r="I3378" s="4">
        <v>1338.2250999999999</v>
      </c>
      <c r="J3378" s="4">
        <f t="shared" si="104"/>
        <v>420.16529999999995</v>
      </c>
      <c r="K3378" s="4">
        <f t="shared" si="105"/>
        <v>4014.6752999999999</v>
      </c>
      <c r="L3378" t="s">
        <v>27</v>
      </c>
      <c r="M3378" t="s">
        <v>35</v>
      </c>
      <c r="N3378" t="s">
        <v>29</v>
      </c>
      <c r="O3378" t="s">
        <v>89</v>
      </c>
      <c r="P3378" s="5">
        <v>41.7</v>
      </c>
      <c r="Q3378">
        <v>2.4</v>
      </c>
      <c r="R3378" t="s">
        <v>74</v>
      </c>
    </row>
    <row r="3379" spans="1:18" x14ac:dyDescent="0.3">
      <c r="A3379" t="s">
        <v>5217</v>
      </c>
      <c r="B3379" s="1">
        <v>45045</v>
      </c>
      <c r="C3379" t="s">
        <v>5218</v>
      </c>
      <c r="D3379" t="s">
        <v>116</v>
      </c>
      <c r="E3379" t="s">
        <v>50</v>
      </c>
      <c r="F3379">
        <v>7</v>
      </c>
      <c r="G3379">
        <v>7</v>
      </c>
      <c r="H3379" s="4">
        <v>1158.27</v>
      </c>
      <c r="I3379" s="4">
        <v>1227.7662</v>
      </c>
      <c r="J3379" s="4">
        <f t="shared" si="104"/>
        <v>459.19340000000079</v>
      </c>
      <c r="K3379" s="4">
        <f t="shared" si="105"/>
        <v>8594.3634000000002</v>
      </c>
      <c r="L3379" t="s">
        <v>66</v>
      </c>
      <c r="M3379" t="s">
        <v>28</v>
      </c>
      <c r="N3379" t="s">
        <v>71</v>
      </c>
      <c r="O3379" t="s">
        <v>30</v>
      </c>
      <c r="P3379" s="5">
        <v>27.28</v>
      </c>
      <c r="Q3379">
        <v>3.2</v>
      </c>
      <c r="R3379" t="s">
        <v>23</v>
      </c>
    </row>
    <row r="3380" spans="1:18" x14ac:dyDescent="0.3">
      <c r="A3380" t="s">
        <v>6674</v>
      </c>
      <c r="B3380" s="1">
        <v>45045</v>
      </c>
      <c r="C3380" t="s">
        <v>6675</v>
      </c>
      <c r="D3380" t="s">
        <v>109</v>
      </c>
      <c r="E3380" t="s">
        <v>46</v>
      </c>
      <c r="F3380">
        <v>9</v>
      </c>
      <c r="G3380">
        <v>8</v>
      </c>
      <c r="H3380" s="4">
        <v>774.85</v>
      </c>
      <c r="I3380" s="4">
        <v>883.32900000000018</v>
      </c>
      <c r="J3380" s="4">
        <f t="shared" si="104"/>
        <v>867.54200000000128</v>
      </c>
      <c r="K3380" s="4">
        <f t="shared" si="105"/>
        <v>7066.6320000000014</v>
      </c>
      <c r="L3380" t="s">
        <v>20</v>
      </c>
      <c r="M3380" t="s">
        <v>35</v>
      </c>
      <c r="N3380" t="s">
        <v>36</v>
      </c>
      <c r="O3380" t="s">
        <v>37</v>
      </c>
      <c r="P3380" s="5">
        <v>0.28999999999999998</v>
      </c>
      <c r="Q3380">
        <v>1.2</v>
      </c>
      <c r="R3380" t="s">
        <v>23</v>
      </c>
    </row>
    <row r="3381" spans="1:18" x14ac:dyDescent="0.3">
      <c r="A3381" t="s">
        <v>836</v>
      </c>
      <c r="B3381" s="1">
        <v>45046</v>
      </c>
      <c r="C3381" t="s">
        <v>837</v>
      </c>
      <c r="D3381" t="s">
        <v>33</v>
      </c>
      <c r="E3381" t="s">
        <v>70</v>
      </c>
      <c r="F3381">
        <v>11</v>
      </c>
      <c r="G3381">
        <v>9</v>
      </c>
      <c r="H3381" s="4">
        <v>1220.1199999999999</v>
      </c>
      <c r="I3381" s="4">
        <v>1329.9308000000001</v>
      </c>
      <c r="J3381" s="4">
        <f t="shared" si="104"/>
        <v>966.49720000000275</v>
      </c>
      <c r="K3381" s="4">
        <f t="shared" si="105"/>
        <v>11969.377200000001</v>
      </c>
      <c r="L3381" t="s">
        <v>27</v>
      </c>
      <c r="M3381" t="s">
        <v>35</v>
      </c>
      <c r="N3381" t="s">
        <v>71</v>
      </c>
      <c r="O3381" t="s">
        <v>67</v>
      </c>
      <c r="P3381" s="5">
        <v>21.8</v>
      </c>
      <c r="Q3381">
        <v>3.3</v>
      </c>
      <c r="R3381" t="s">
        <v>74</v>
      </c>
    </row>
    <row r="3382" spans="1:18" x14ac:dyDescent="0.3">
      <c r="A3382" t="s">
        <v>2564</v>
      </c>
      <c r="B3382" s="1">
        <v>45046</v>
      </c>
      <c r="C3382" t="s">
        <v>2565</v>
      </c>
      <c r="D3382" t="s">
        <v>77</v>
      </c>
      <c r="E3382" t="s">
        <v>82</v>
      </c>
      <c r="F3382">
        <v>3</v>
      </c>
      <c r="G3382">
        <v>3</v>
      </c>
      <c r="H3382" s="4">
        <v>584.96</v>
      </c>
      <c r="I3382" s="4">
        <v>643.45600000000013</v>
      </c>
      <c r="J3382" s="4">
        <f t="shared" si="104"/>
        <v>148.58800000000028</v>
      </c>
      <c r="K3382" s="4">
        <f t="shared" si="105"/>
        <v>1930.3680000000004</v>
      </c>
      <c r="L3382" t="s">
        <v>66</v>
      </c>
      <c r="M3382" t="s">
        <v>42</v>
      </c>
      <c r="N3382" t="s">
        <v>71</v>
      </c>
      <c r="O3382" t="s">
        <v>89</v>
      </c>
      <c r="P3382" s="5">
        <v>26.9</v>
      </c>
      <c r="Q3382">
        <v>1.7</v>
      </c>
      <c r="R3382" t="s">
        <v>74</v>
      </c>
    </row>
    <row r="3383" spans="1:18" x14ac:dyDescent="0.3">
      <c r="A3383" t="s">
        <v>2951</v>
      </c>
      <c r="B3383" s="1">
        <v>45046</v>
      </c>
      <c r="C3383" t="s">
        <v>1513</v>
      </c>
      <c r="D3383" t="s">
        <v>133</v>
      </c>
      <c r="E3383" t="s">
        <v>50</v>
      </c>
      <c r="F3383">
        <v>11</v>
      </c>
      <c r="G3383">
        <v>9</v>
      </c>
      <c r="H3383" s="4">
        <v>220.25</v>
      </c>
      <c r="I3383" s="4">
        <v>251.08500000000004</v>
      </c>
      <c r="J3383" s="4">
        <f t="shared" si="104"/>
        <v>240.14500000000032</v>
      </c>
      <c r="K3383" s="4">
        <f t="shared" si="105"/>
        <v>2259.7650000000003</v>
      </c>
      <c r="L3383" t="s">
        <v>20</v>
      </c>
      <c r="M3383" t="s">
        <v>79</v>
      </c>
      <c r="N3383" t="s">
        <v>29</v>
      </c>
      <c r="O3383" t="s">
        <v>67</v>
      </c>
      <c r="P3383" s="5">
        <v>37.369999999999997</v>
      </c>
      <c r="Q3383">
        <v>3.5</v>
      </c>
      <c r="R3383" t="s">
        <v>23</v>
      </c>
    </row>
    <row r="3384" spans="1:18" x14ac:dyDescent="0.3">
      <c r="A3384" t="s">
        <v>8438</v>
      </c>
      <c r="B3384" s="1">
        <v>45046</v>
      </c>
      <c r="C3384" t="s">
        <v>8439</v>
      </c>
      <c r="D3384" t="s">
        <v>77</v>
      </c>
      <c r="E3384" t="s">
        <v>82</v>
      </c>
      <c r="F3384">
        <v>8</v>
      </c>
      <c r="G3384">
        <v>7</v>
      </c>
      <c r="H3384" s="4">
        <v>269.25</v>
      </c>
      <c r="I3384" s="4">
        <v>282.71250000000003</v>
      </c>
      <c r="J3384" s="4">
        <f t="shared" si="104"/>
        <v>93.687500000000185</v>
      </c>
      <c r="K3384" s="4">
        <f t="shared" si="105"/>
        <v>1978.9875000000002</v>
      </c>
      <c r="L3384" t="s">
        <v>51</v>
      </c>
      <c r="M3384" t="s">
        <v>79</v>
      </c>
      <c r="N3384" t="s">
        <v>29</v>
      </c>
      <c r="O3384" t="s">
        <v>37</v>
      </c>
      <c r="P3384" s="5">
        <v>0.55000000000000004</v>
      </c>
      <c r="Q3384">
        <v>2.4</v>
      </c>
      <c r="R3384" t="s">
        <v>23</v>
      </c>
    </row>
    <row r="3385" spans="1:18" x14ac:dyDescent="0.3">
      <c r="A3385" t="s">
        <v>2461</v>
      </c>
      <c r="B3385" s="1">
        <v>45047</v>
      </c>
      <c r="C3385" t="s">
        <v>2462</v>
      </c>
      <c r="D3385" t="s">
        <v>94</v>
      </c>
      <c r="E3385" t="s">
        <v>50</v>
      </c>
      <c r="F3385">
        <v>7</v>
      </c>
      <c r="G3385">
        <v>7</v>
      </c>
      <c r="H3385" s="4">
        <v>1064.17</v>
      </c>
      <c r="I3385" s="4">
        <v>1128.0202000000002</v>
      </c>
      <c r="J3385" s="4">
        <f t="shared" si="104"/>
        <v>415.96140000000082</v>
      </c>
      <c r="K3385" s="4">
        <f t="shared" si="105"/>
        <v>7896.1414000000013</v>
      </c>
      <c r="L3385" t="s">
        <v>66</v>
      </c>
      <c r="M3385" t="s">
        <v>123</v>
      </c>
      <c r="N3385" t="s">
        <v>22</v>
      </c>
      <c r="O3385" t="s">
        <v>67</v>
      </c>
      <c r="P3385" s="5">
        <v>30.99</v>
      </c>
      <c r="Q3385">
        <v>4</v>
      </c>
      <c r="R3385" t="s">
        <v>23</v>
      </c>
    </row>
    <row r="3386" spans="1:18" x14ac:dyDescent="0.3">
      <c r="A3386" t="s">
        <v>5086</v>
      </c>
      <c r="B3386" s="1">
        <v>45047</v>
      </c>
      <c r="C3386" t="s">
        <v>5087</v>
      </c>
      <c r="D3386" t="s">
        <v>85</v>
      </c>
      <c r="E3386" t="s">
        <v>82</v>
      </c>
      <c r="F3386">
        <v>3</v>
      </c>
      <c r="G3386">
        <v>3</v>
      </c>
      <c r="H3386" s="4">
        <v>1305.4000000000001</v>
      </c>
      <c r="I3386" s="4">
        <v>1409.8320000000001</v>
      </c>
      <c r="J3386" s="4">
        <f t="shared" si="104"/>
        <v>283.2559999999998</v>
      </c>
      <c r="K3386" s="4">
        <f t="shared" si="105"/>
        <v>4229.4960000000001</v>
      </c>
      <c r="L3386" t="s">
        <v>20</v>
      </c>
      <c r="M3386" t="s">
        <v>35</v>
      </c>
      <c r="N3386" t="s">
        <v>29</v>
      </c>
      <c r="O3386" t="s">
        <v>30</v>
      </c>
      <c r="P3386" s="5">
        <v>30.04</v>
      </c>
      <c r="Q3386">
        <v>1.2</v>
      </c>
      <c r="R3386" t="s">
        <v>74</v>
      </c>
    </row>
    <row r="3387" spans="1:18" x14ac:dyDescent="0.3">
      <c r="A3387" t="s">
        <v>7452</v>
      </c>
      <c r="B3387" s="1">
        <v>45047</v>
      </c>
      <c r="C3387" t="s">
        <v>7453</v>
      </c>
      <c r="D3387" t="s">
        <v>61</v>
      </c>
      <c r="E3387" t="s">
        <v>70</v>
      </c>
      <c r="F3387">
        <v>9</v>
      </c>
      <c r="G3387">
        <v>7</v>
      </c>
      <c r="H3387" s="4">
        <v>689.8</v>
      </c>
      <c r="I3387" s="4">
        <v>786.37200000000007</v>
      </c>
      <c r="J3387" s="4">
        <f t="shared" si="104"/>
        <v>658.97400000000084</v>
      </c>
      <c r="K3387" s="4">
        <f t="shared" si="105"/>
        <v>5504.6040000000003</v>
      </c>
      <c r="L3387" t="s">
        <v>51</v>
      </c>
      <c r="M3387" t="s">
        <v>86</v>
      </c>
      <c r="N3387" t="s">
        <v>71</v>
      </c>
      <c r="O3387" t="s">
        <v>30</v>
      </c>
      <c r="P3387" s="5">
        <v>17.03</v>
      </c>
      <c r="Q3387">
        <v>2.7</v>
      </c>
      <c r="R3387" t="s">
        <v>23</v>
      </c>
    </row>
    <row r="3388" spans="1:18" x14ac:dyDescent="0.3">
      <c r="A3388" t="s">
        <v>3389</v>
      </c>
      <c r="B3388" s="1">
        <v>45048</v>
      </c>
      <c r="C3388" t="s">
        <v>3390</v>
      </c>
      <c r="D3388" t="s">
        <v>33</v>
      </c>
      <c r="E3388" t="s">
        <v>70</v>
      </c>
      <c r="F3388">
        <v>9</v>
      </c>
      <c r="G3388">
        <v>8</v>
      </c>
      <c r="H3388" s="4">
        <v>515.62</v>
      </c>
      <c r="I3388" s="4">
        <v>562.0258</v>
      </c>
      <c r="J3388" s="4">
        <f t="shared" si="104"/>
        <v>338.07639999999998</v>
      </c>
      <c r="K3388" s="4">
        <f t="shared" si="105"/>
        <v>4496.2064</v>
      </c>
      <c r="L3388" t="s">
        <v>47</v>
      </c>
      <c r="M3388" t="s">
        <v>28</v>
      </c>
      <c r="N3388" t="s">
        <v>36</v>
      </c>
      <c r="O3388" t="s">
        <v>67</v>
      </c>
      <c r="P3388" s="5">
        <v>33.17</v>
      </c>
      <c r="Q3388">
        <v>1.8</v>
      </c>
      <c r="R3388" t="s">
        <v>23</v>
      </c>
    </row>
    <row r="3389" spans="1:18" x14ac:dyDescent="0.3">
      <c r="A3389" t="s">
        <v>3959</v>
      </c>
      <c r="B3389" s="1">
        <v>45048</v>
      </c>
      <c r="C3389" t="s">
        <v>3960</v>
      </c>
      <c r="D3389" t="s">
        <v>61</v>
      </c>
      <c r="E3389" t="s">
        <v>70</v>
      </c>
      <c r="F3389">
        <v>11</v>
      </c>
      <c r="G3389">
        <v>9</v>
      </c>
      <c r="H3389" s="4">
        <v>1162.6300000000001</v>
      </c>
      <c r="I3389" s="4">
        <v>1232.3878000000002</v>
      </c>
      <c r="J3389" s="4">
        <f t="shared" si="104"/>
        <v>582.02020000000016</v>
      </c>
      <c r="K3389" s="4">
        <f t="shared" si="105"/>
        <v>11091.490200000002</v>
      </c>
      <c r="L3389" t="s">
        <v>51</v>
      </c>
      <c r="M3389" t="s">
        <v>42</v>
      </c>
      <c r="N3389" t="s">
        <v>22</v>
      </c>
      <c r="O3389" t="s">
        <v>67</v>
      </c>
      <c r="P3389" s="5">
        <v>45.8</v>
      </c>
      <c r="Q3389">
        <v>2.8</v>
      </c>
      <c r="R3389" t="s">
        <v>23</v>
      </c>
    </row>
    <row r="3390" spans="1:18" x14ac:dyDescent="0.3">
      <c r="A3390" t="s">
        <v>6574</v>
      </c>
      <c r="B3390" s="1">
        <v>45048</v>
      </c>
      <c r="C3390" t="s">
        <v>6575</v>
      </c>
      <c r="D3390" t="s">
        <v>100</v>
      </c>
      <c r="E3390" t="s">
        <v>57</v>
      </c>
      <c r="F3390">
        <v>14</v>
      </c>
      <c r="G3390">
        <v>13</v>
      </c>
      <c r="H3390" s="4">
        <v>637.27</v>
      </c>
      <c r="I3390" s="4">
        <v>732.86049999999989</v>
      </c>
      <c r="J3390" s="4">
        <f t="shared" si="104"/>
        <v>1228.2164999999977</v>
      </c>
      <c r="K3390" s="4">
        <f t="shared" si="105"/>
        <v>9527.186499999998</v>
      </c>
      <c r="L3390" t="s">
        <v>66</v>
      </c>
      <c r="M3390" t="s">
        <v>86</v>
      </c>
      <c r="N3390" t="s">
        <v>22</v>
      </c>
      <c r="O3390" t="s">
        <v>37</v>
      </c>
      <c r="P3390" s="5">
        <v>14.46</v>
      </c>
      <c r="Q3390">
        <v>4.3</v>
      </c>
      <c r="R3390" t="s">
        <v>23</v>
      </c>
    </row>
    <row r="3391" spans="1:18" x14ac:dyDescent="0.3">
      <c r="A3391" t="s">
        <v>8833</v>
      </c>
      <c r="B3391" s="1">
        <v>45048</v>
      </c>
      <c r="C3391" t="s">
        <v>8834</v>
      </c>
      <c r="D3391" t="s">
        <v>109</v>
      </c>
      <c r="E3391" t="s">
        <v>46</v>
      </c>
      <c r="F3391">
        <v>1</v>
      </c>
      <c r="G3391">
        <v>1</v>
      </c>
      <c r="H3391" s="4">
        <v>276.29000000000002</v>
      </c>
      <c r="I3391" s="4">
        <v>301.15610000000004</v>
      </c>
      <c r="J3391" s="4">
        <f t="shared" si="104"/>
        <v>-10.873899999999985</v>
      </c>
      <c r="K3391" s="4">
        <f t="shared" si="105"/>
        <v>301.15610000000004</v>
      </c>
      <c r="L3391" t="s">
        <v>51</v>
      </c>
      <c r="M3391" t="s">
        <v>35</v>
      </c>
      <c r="N3391" t="s">
        <v>22</v>
      </c>
      <c r="O3391" t="s">
        <v>30</v>
      </c>
      <c r="P3391" s="5">
        <v>35.74</v>
      </c>
      <c r="Q3391">
        <v>3.5</v>
      </c>
      <c r="R3391" t="s">
        <v>23</v>
      </c>
    </row>
    <row r="3392" spans="1:18" x14ac:dyDescent="0.3">
      <c r="A3392" t="s">
        <v>6813</v>
      </c>
      <c r="B3392" s="1">
        <v>45049</v>
      </c>
      <c r="C3392" t="s">
        <v>6814</v>
      </c>
      <c r="D3392" t="s">
        <v>85</v>
      </c>
      <c r="E3392" t="s">
        <v>82</v>
      </c>
      <c r="F3392">
        <v>17</v>
      </c>
      <c r="G3392">
        <v>17</v>
      </c>
      <c r="H3392" s="4">
        <v>763.82</v>
      </c>
      <c r="I3392" s="4">
        <v>832.56380000000013</v>
      </c>
      <c r="J3392" s="4">
        <f t="shared" si="104"/>
        <v>1141.0646000000015</v>
      </c>
      <c r="K3392" s="4">
        <f t="shared" si="105"/>
        <v>14153.584600000002</v>
      </c>
      <c r="L3392" t="s">
        <v>20</v>
      </c>
      <c r="M3392" t="s">
        <v>86</v>
      </c>
      <c r="N3392" t="s">
        <v>22</v>
      </c>
      <c r="O3392" t="s">
        <v>37</v>
      </c>
      <c r="P3392" s="5">
        <v>27.58</v>
      </c>
      <c r="Q3392">
        <v>3.4</v>
      </c>
      <c r="R3392" t="s">
        <v>23</v>
      </c>
    </row>
    <row r="3393" spans="1:18" x14ac:dyDescent="0.3">
      <c r="A3393" t="s">
        <v>8110</v>
      </c>
      <c r="B3393" s="1">
        <v>45049</v>
      </c>
      <c r="C3393" t="s">
        <v>8111</v>
      </c>
      <c r="D3393" t="s">
        <v>100</v>
      </c>
      <c r="E3393" t="s">
        <v>57</v>
      </c>
      <c r="F3393">
        <v>11</v>
      </c>
      <c r="G3393">
        <v>11</v>
      </c>
      <c r="H3393" s="4">
        <v>780.88</v>
      </c>
      <c r="I3393" s="4">
        <v>851.15920000000006</v>
      </c>
      <c r="J3393" s="4">
        <f t="shared" si="104"/>
        <v>757.41120000000035</v>
      </c>
      <c r="K3393" s="4">
        <f t="shared" si="105"/>
        <v>9362.7512000000006</v>
      </c>
      <c r="L3393" t="s">
        <v>66</v>
      </c>
      <c r="M3393" t="s">
        <v>123</v>
      </c>
      <c r="N3393" t="s">
        <v>29</v>
      </c>
      <c r="O3393" t="s">
        <v>53</v>
      </c>
      <c r="P3393" s="5">
        <v>15.66</v>
      </c>
      <c r="Q3393">
        <v>5</v>
      </c>
      <c r="R3393" t="s">
        <v>74</v>
      </c>
    </row>
    <row r="3394" spans="1:18" x14ac:dyDescent="0.3">
      <c r="A3394" t="s">
        <v>9080</v>
      </c>
      <c r="B3394" s="1">
        <v>45049</v>
      </c>
      <c r="C3394" t="s">
        <v>9081</v>
      </c>
      <c r="D3394" t="s">
        <v>85</v>
      </c>
      <c r="E3394" t="s">
        <v>82</v>
      </c>
      <c r="F3394">
        <v>2</v>
      </c>
      <c r="G3394">
        <v>2</v>
      </c>
      <c r="H3394" s="4">
        <v>679.41</v>
      </c>
      <c r="I3394" s="4">
        <v>781.3214999999999</v>
      </c>
      <c r="J3394" s="4">
        <f t="shared" ref="J3394:J3457" si="106">(G3394*I3394)-(G3394*H3394)-P3394</f>
        <v>164.65299999999985</v>
      </c>
      <c r="K3394" s="4">
        <f t="shared" ref="K3394:K3457" si="107">G3394*I3394</f>
        <v>1562.6429999999998</v>
      </c>
      <c r="L3394" t="s">
        <v>47</v>
      </c>
      <c r="M3394" t="s">
        <v>21</v>
      </c>
      <c r="N3394" t="s">
        <v>36</v>
      </c>
      <c r="O3394" t="s">
        <v>89</v>
      </c>
      <c r="P3394" s="5">
        <v>39.17</v>
      </c>
      <c r="Q3394">
        <v>2</v>
      </c>
      <c r="R3394" t="s">
        <v>23</v>
      </c>
    </row>
    <row r="3395" spans="1:18" x14ac:dyDescent="0.3">
      <c r="A3395" t="s">
        <v>9698</v>
      </c>
      <c r="B3395" s="1">
        <v>45049</v>
      </c>
      <c r="C3395" t="s">
        <v>9699</v>
      </c>
      <c r="D3395" t="s">
        <v>61</v>
      </c>
      <c r="E3395" t="s">
        <v>70</v>
      </c>
      <c r="F3395">
        <v>11</v>
      </c>
      <c r="G3395">
        <v>11</v>
      </c>
      <c r="H3395" s="4">
        <v>600.52</v>
      </c>
      <c r="I3395" s="4">
        <v>684.59280000000001</v>
      </c>
      <c r="J3395" s="4">
        <f t="shared" si="106"/>
        <v>912.27080000000092</v>
      </c>
      <c r="K3395" s="4">
        <f t="shared" si="107"/>
        <v>7530.5208000000002</v>
      </c>
      <c r="L3395" t="s">
        <v>51</v>
      </c>
      <c r="M3395" t="s">
        <v>28</v>
      </c>
      <c r="N3395" t="s">
        <v>36</v>
      </c>
      <c r="O3395" t="s">
        <v>30</v>
      </c>
      <c r="P3395" s="5">
        <v>12.53</v>
      </c>
      <c r="Q3395">
        <v>2.8</v>
      </c>
      <c r="R3395" t="s">
        <v>23</v>
      </c>
    </row>
    <row r="3396" spans="1:18" x14ac:dyDescent="0.3">
      <c r="A3396" t="s">
        <v>6882</v>
      </c>
      <c r="B3396" s="1">
        <v>45050</v>
      </c>
      <c r="C3396" t="s">
        <v>6883</v>
      </c>
      <c r="D3396" t="s">
        <v>94</v>
      </c>
      <c r="E3396" t="s">
        <v>50</v>
      </c>
      <c r="F3396">
        <v>4</v>
      </c>
      <c r="G3396">
        <v>4</v>
      </c>
      <c r="H3396" s="4">
        <v>1393.88</v>
      </c>
      <c r="I3396" s="4">
        <v>1561.1456000000003</v>
      </c>
      <c r="J3396" s="4">
        <f t="shared" si="106"/>
        <v>667.65240000000074</v>
      </c>
      <c r="K3396" s="4">
        <f t="shared" si="107"/>
        <v>6244.5824000000011</v>
      </c>
      <c r="L3396" t="s">
        <v>20</v>
      </c>
      <c r="M3396" t="s">
        <v>28</v>
      </c>
      <c r="N3396" t="s">
        <v>22</v>
      </c>
      <c r="O3396" t="s">
        <v>53</v>
      </c>
      <c r="P3396" s="5">
        <v>1.41</v>
      </c>
      <c r="Q3396">
        <v>4.0999999999999996</v>
      </c>
      <c r="R3396" t="s">
        <v>23</v>
      </c>
    </row>
    <row r="3397" spans="1:18" x14ac:dyDescent="0.3">
      <c r="A3397" t="s">
        <v>10160</v>
      </c>
      <c r="B3397" s="1">
        <v>45050</v>
      </c>
      <c r="C3397" t="s">
        <v>10161</v>
      </c>
      <c r="D3397" t="s">
        <v>94</v>
      </c>
      <c r="E3397" t="s">
        <v>50</v>
      </c>
      <c r="F3397">
        <v>19</v>
      </c>
      <c r="G3397">
        <v>15</v>
      </c>
      <c r="H3397" s="4">
        <v>1037.71</v>
      </c>
      <c r="I3397" s="4">
        <v>1162.2352000000001</v>
      </c>
      <c r="J3397" s="4">
        <f t="shared" si="106"/>
        <v>1818.0980000000006</v>
      </c>
      <c r="K3397" s="4">
        <f t="shared" si="107"/>
        <v>17433.528000000002</v>
      </c>
      <c r="L3397" t="s">
        <v>66</v>
      </c>
      <c r="M3397" t="s">
        <v>79</v>
      </c>
      <c r="N3397" t="s">
        <v>22</v>
      </c>
      <c r="O3397" t="s">
        <v>37</v>
      </c>
      <c r="P3397" s="5">
        <v>49.78</v>
      </c>
      <c r="Q3397">
        <v>4.7</v>
      </c>
      <c r="R3397" t="s">
        <v>23</v>
      </c>
    </row>
    <row r="3398" spans="1:18" x14ac:dyDescent="0.3">
      <c r="A3398" t="s">
        <v>1067</v>
      </c>
      <c r="B3398" s="1">
        <v>45051</v>
      </c>
      <c r="C3398" t="s">
        <v>1068</v>
      </c>
      <c r="D3398" t="s">
        <v>100</v>
      </c>
      <c r="E3398" t="s">
        <v>57</v>
      </c>
      <c r="F3398">
        <v>6</v>
      </c>
      <c r="G3398">
        <v>6</v>
      </c>
      <c r="H3398" s="4">
        <v>1297.6199999999999</v>
      </c>
      <c r="I3398" s="4">
        <v>1362.501</v>
      </c>
      <c r="J3398" s="4">
        <f t="shared" si="106"/>
        <v>341.47600000000006</v>
      </c>
      <c r="K3398" s="4">
        <f t="shared" si="107"/>
        <v>8175.0059999999994</v>
      </c>
      <c r="L3398" t="s">
        <v>20</v>
      </c>
      <c r="M3398" t="s">
        <v>86</v>
      </c>
      <c r="N3398" t="s">
        <v>29</v>
      </c>
      <c r="O3398" t="s">
        <v>89</v>
      </c>
      <c r="P3398" s="5">
        <v>47.81</v>
      </c>
      <c r="Q3398">
        <v>3.3</v>
      </c>
      <c r="R3398" t="s">
        <v>23</v>
      </c>
    </row>
    <row r="3399" spans="1:18" x14ac:dyDescent="0.3">
      <c r="A3399" t="s">
        <v>2425</v>
      </c>
      <c r="B3399" s="1">
        <v>45051</v>
      </c>
      <c r="C3399" t="s">
        <v>2426</v>
      </c>
      <c r="D3399" t="s">
        <v>133</v>
      </c>
      <c r="E3399" t="s">
        <v>50</v>
      </c>
      <c r="F3399">
        <v>5</v>
      </c>
      <c r="G3399">
        <v>4</v>
      </c>
      <c r="H3399" s="4">
        <v>86.73</v>
      </c>
      <c r="I3399" s="4">
        <v>92.801100000000005</v>
      </c>
      <c r="J3399" s="4">
        <f t="shared" si="106"/>
        <v>-0.84559999999999391</v>
      </c>
      <c r="K3399" s="4">
        <f t="shared" si="107"/>
        <v>371.20440000000002</v>
      </c>
      <c r="L3399" t="s">
        <v>47</v>
      </c>
      <c r="M3399" t="s">
        <v>28</v>
      </c>
      <c r="N3399" t="s">
        <v>36</v>
      </c>
      <c r="O3399" t="s">
        <v>67</v>
      </c>
      <c r="P3399" s="5">
        <v>25.13</v>
      </c>
      <c r="Q3399">
        <v>2.6</v>
      </c>
      <c r="R3399" t="s">
        <v>23</v>
      </c>
    </row>
    <row r="3400" spans="1:18" x14ac:dyDescent="0.3">
      <c r="A3400" t="s">
        <v>9693</v>
      </c>
      <c r="B3400" s="1">
        <v>45051</v>
      </c>
      <c r="C3400" t="s">
        <v>9694</v>
      </c>
      <c r="D3400" t="s">
        <v>130</v>
      </c>
      <c r="E3400" t="s">
        <v>82</v>
      </c>
      <c r="F3400">
        <v>20</v>
      </c>
      <c r="G3400">
        <v>18</v>
      </c>
      <c r="H3400" s="4">
        <v>1137.29</v>
      </c>
      <c r="I3400" s="4">
        <v>1251.019</v>
      </c>
      <c r="J3400" s="4">
        <f t="shared" si="106"/>
        <v>2025.1619999999994</v>
      </c>
      <c r="K3400" s="4">
        <f t="shared" si="107"/>
        <v>22518.342000000001</v>
      </c>
      <c r="L3400" t="s">
        <v>27</v>
      </c>
      <c r="M3400" t="s">
        <v>86</v>
      </c>
      <c r="N3400" t="s">
        <v>71</v>
      </c>
      <c r="O3400" t="s">
        <v>37</v>
      </c>
      <c r="P3400" s="5">
        <v>21.96</v>
      </c>
      <c r="Q3400">
        <v>4.5</v>
      </c>
      <c r="R3400" t="s">
        <v>23</v>
      </c>
    </row>
    <row r="3401" spans="1:18" x14ac:dyDescent="0.3">
      <c r="A3401" t="s">
        <v>9849</v>
      </c>
      <c r="B3401" s="1">
        <v>45051</v>
      </c>
      <c r="C3401" t="s">
        <v>9850</v>
      </c>
      <c r="D3401" t="s">
        <v>45</v>
      </c>
      <c r="E3401" t="s">
        <v>46</v>
      </c>
      <c r="F3401">
        <v>14</v>
      </c>
      <c r="G3401">
        <v>13</v>
      </c>
      <c r="H3401" s="4">
        <v>1216.03</v>
      </c>
      <c r="I3401" s="4">
        <v>1313.3124</v>
      </c>
      <c r="J3401" s="4">
        <f t="shared" si="106"/>
        <v>1241.6612000000007</v>
      </c>
      <c r="K3401" s="4">
        <f t="shared" si="107"/>
        <v>17073.0612</v>
      </c>
      <c r="L3401" t="s">
        <v>27</v>
      </c>
      <c r="M3401" t="s">
        <v>42</v>
      </c>
      <c r="N3401" t="s">
        <v>71</v>
      </c>
      <c r="O3401" t="s">
        <v>67</v>
      </c>
      <c r="P3401" s="5">
        <v>23.01</v>
      </c>
      <c r="Q3401">
        <v>2.5</v>
      </c>
      <c r="R3401" t="s">
        <v>23</v>
      </c>
    </row>
    <row r="3402" spans="1:18" x14ac:dyDescent="0.3">
      <c r="A3402" t="s">
        <v>1305</v>
      </c>
      <c r="B3402" s="1">
        <v>45053</v>
      </c>
      <c r="C3402" t="s">
        <v>1306</v>
      </c>
      <c r="D3402" t="s">
        <v>141</v>
      </c>
      <c r="E3402" t="s">
        <v>50</v>
      </c>
      <c r="F3402">
        <v>17</v>
      </c>
      <c r="G3402">
        <v>16</v>
      </c>
      <c r="H3402" s="4">
        <v>526.45000000000005</v>
      </c>
      <c r="I3402" s="4">
        <v>552.77250000000004</v>
      </c>
      <c r="J3402" s="4">
        <f t="shared" si="106"/>
        <v>420.70999999999987</v>
      </c>
      <c r="K3402" s="4">
        <f t="shared" si="107"/>
        <v>8844.36</v>
      </c>
      <c r="L3402" t="s">
        <v>27</v>
      </c>
      <c r="M3402" t="s">
        <v>42</v>
      </c>
      <c r="N3402" t="s">
        <v>22</v>
      </c>
      <c r="O3402" t="s">
        <v>37</v>
      </c>
      <c r="P3402" s="5">
        <v>0.45</v>
      </c>
      <c r="Q3402">
        <v>3.7</v>
      </c>
      <c r="R3402" t="s">
        <v>23</v>
      </c>
    </row>
    <row r="3403" spans="1:18" x14ac:dyDescent="0.3">
      <c r="A3403" t="s">
        <v>1553</v>
      </c>
      <c r="B3403" s="1">
        <v>45053</v>
      </c>
      <c r="C3403" t="s">
        <v>1554</v>
      </c>
      <c r="D3403" t="s">
        <v>109</v>
      </c>
      <c r="E3403" t="s">
        <v>46</v>
      </c>
      <c r="F3403">
        <v>14</v>
      </c>
      <c r="G3403">
        <v>12</v>
      </c>
      <c r="H3403" s="4">
        <v>1085.03</v>
      </c>
      <c r="I3403" s="4">
        <v>1182.6827000000001</v>
      </c>
      <c r="J3403" s="4">
        <f t="shared" si="106"/>
        <v>1139.5623999999993</v>
      </c>
      <c r="K3403" s="4">
        <f t="shared" si="107"/>
        <v>14192.1924</v>
      </c>
      <c r="L3403" t="s">
        <v>20</v>
      </c>
      <c r="M3403" t="s">
        <v>35</v>
      </c>
      <c r="N3403" t="s">
        <v>36</v>
      </c>
      <c r="O3403" t="s">
        <v>67</v>
      </c>
      <c r="P3403" s="5">
        <v>32.270000000000003</v>
      </c>
      <c r="Q3403">
        <v>3.2</v>
      </c>
      <c r="R3403" t="s">
        <v>23</v>
      </c>
    </row>
    <row r="3404" spans="1:18" x14ac:dyDescent="0.3">
      <c r="A3404" t="s">
        <v>3478</v>
      </c>
      <c r="B3404" s="1">
        <v>45053</v>
      </c>
      <c r="C3404" t="s">
        <v>3479</v>
      </c>
      <c r="D3404" t="s">
        <v>100</v>
      </c>
      <c r="E3404" t="s">
        <v>57</v>
      </c>
      <c r="F3404">
        <v>6</v>
      </c>
      <c r="G3404">
        <v>6</v>
      </c>
      <c r="H3404" s="4">
        <v>1125.25</v>
      </c>
      <c r="I3404" s="4">
        <v>1294.0374999999999</v>
      </c>
      <c r="J3404" s="4">
        <f t="shared" si="106"/>
        <v>1012.6449999999994</v>
      </c>
      <c r="K3404" s="4">
        <f t="shared" si="107"/>
        <v>7764.2249999999995</v>
      </c>
      <c r="L3404" t="s">
        <v>47</v>
      </c>
      <c r="M3404" t="s">
        <v>21</v>
      </c>
      <c r="N3404" t="s">
        <v>22</v>
      </c>
      <c r="O3404" t="s">
        <v>30</v>
      </c>
      <c r="P3404" s="5">
        <v>0.08</v>
      </c>
      <c r="Q3404">
        <v>2.5</v>
      </c>
      <c r="R3404" t="s">
        <v>23</v>
      </c>
    </row>
    <row r="3405" spans="1:18" x14ac:dyDescent="0.3">
      <c r="A3405" t="s">
        <v>4531</v>
      </c>
      <c r="B3405" s="1">
        <v>45053</v>
      </c>
      <c r="C3405" t="s">
        <v>4532</v>
      </c>
      <c r="D3405" t="s">
        <v>45</v>
      </c>
      <c r="E3405" t="s">
        <v>46</v>
      </c>
      <c r="F3405">
        <v>20</v>
      </c>
      <c r="G3405">
        <v>18</v>
      </c>
      <c r="H3405" s="4">
        <v>1483.54</v>
      </c>
      <c r="I3405" s="4">
        <v>1661.5648000000001</v>
      </c>
      <c r="J3405" s="4">
        <f t="shared" si="106"/>
        <v>3192.1964000000007</v>
      </c>
      <c r="K3405" s="4">
        <f t="shared" si="107"/>
        <v>29908.166400000002</v>
      </c>
      <c r="L3405" t="s">
        <v>20</v>
      </c>
      <c r="M3405" t="s">
        <v>42</v>
      </c>
      <c r="N3405" t="s">
        <v>22</v>
      </c>
      <c r="O3405" t="s">
        <v>30</v>
      </c>
      <c r="P3405" s="5">
        <v>12.25</v>
      </c>
      <c r="Q3405">
        <v>2.7</v>
      </c>
      <c r="R3405" t="s">
        <v>23</v>
      </c>
    </row>
    <row r="3406" spans="1:18" x14ac:dyDescent="0.3">
      <c r="A3406" t="s">
        <v>6133</v>
      </c>
      <c r="B3406" s="1">
        <v>45053</v>
      </c>
      <c r="C3406" t="s">
        <v>6134</v>
      </c>
      <c r="D3406" t="s">
        <v>116</v>
      </c>
      <c r="E3406" t="s">
        <v>50</v>
      </c>
      <c r="F3406">
        <v>13</v>
      </c>
      <c r="G3406">
        <v>11</v>
      </c>
      <c r="H3406" s="4">
        <v>957.85</v>
      </c>
      <c r="I3406" s="4">
        <v>1063.2135000000001</v>
      </c>
      <c r="J3406" s="4">
        <f t="shared" si="106"/>
        <v>1149.4584999999997</v>
      </c>
      <c r="K3406" s="4">
        <f t="shared" si="107"/>
        <v>11695.3485</v>
      </c>
      <c r="L3406" t="s">
        <v>27</v>
      </c>
      <c r="M3406" t="s">
        <v>42</v>
      </c>
      <c r="N3406" t="s">
        <v>71</v>
      </c>
      <c r="O3406" t="s">
        <v>37</v>
      </c>
      <c r="P3406" s="5">
        <v>9.5399999999999991</v>
      </c>
      <c r="Q3406">
        <v>3.1</v>
      </c>
      <c r="R3406" t="s">
        <v>23</v>
      </c>
    </row>
    <row r="3407" spans="1:18" x14ac:dyDescent="0.3">
      <c r="A3407" t="s">
        <v>8287</v>
      </c>
      <c r="B3407" s="1">
        <v>45053</v>
      </c>
      <c r="C3407" t="s">
        <v>8288</v>
      </c>
      <c r="D3407" t="s">
        <v>109</v>
      </c>
      <c r="E3407" t="s">
        <v>46</v>
      </c>
      <c r="F3407">
        <v>13</v>
      </c>
      <c r="G3407">
        <v>10</v>
      </c>
      <c r="H3407" s="4">
        <v>1137.42</v>
      </c>
      <c r="I3407" s="4">
        <v>1194.2910000000002</v>
      </c>
      <c r="J3407" s="4">
        <f t="shared" si="106"/>
        <v>520.48000000000093</v>
      </c>
      <c r="K3407" s="4">
        <f t="shared" si="107"/>
        <v>11942.910000000002</v>
      </c>
      <c r="L3407" t="s">
        <v>51</v>
      </c>
      <c r="M3407" t="s">
        <v>21</v>
      </c>
      <c r="N3407" t="s">
        <v>71</v>
      </c>
      <c r="O3407" t="s">
        <v>30</v>
      </c>
      <c r="P3407" s="5">
        <v>48.23</v>
      </c>
      <c r="Q3407">
        <v>0</v>
      </c>
      <c r="R3407" t="s">
        <v>23</v>
      </c>
    </row>
    <row r="3408" spans="1:18" x14ac:dyDescent="0.3">
      <c r="A3408" t="s">
        <v>9132</v>
      </c>
      <c r="B3408" s="1">
        <v>45053</v>
      </c>
      <c r="C3408" t="s">
        <v>9133</v>
      </c>
      <c r="D3408" t="s">
        <v>77</v>
      </c>
      <c r="E3408" t="s">
        <v>82</v>
      </c>
      <c r="F3408">
        <v>14</v>
      </c>
      <c r="G3408">
        <v>11</v>
      </c>
      <c r="H3408" s="4">
        <v>748.18</v>
      </c>
      <c r="I3408" s="4">
        <v>785.58899999999994</v>
      </c>
      <c r="J3408" s="4">
        <f t="shared" si="106"/>
        <v>379.15899999999976</v>
      </c>
      <c r="K3408" s="4">
        <f t="shared" si="107"/>
        <v>8641.4789999999994</v>
      </c>
      <c r="L3408" t="s">
        <v>51</v>
      </c>
      <c r="M3408" t="s">
        <v>35</v>
      </c>
      <c r="N3408" t="s">
        <v>36</v>
      </c>
      <c r="O3408" t="s">
        <v>37</v>
      </c>
      <c r="P3408" s="5">
        <v>32.340000000000003</v>
      </c>
      <c r="Q3408">
        <v>2.4</v>
      </c>
      <c r="R3408" t="s">
        <v>23</v>
      </c>
    </row>
    <row r="3409" spans="1:18" x14ac:dyDescent="0.3">
      <c r="A3409" t="s">
        <v>10593</v>
      </c>
      <c r="B3409" s="1">
        <v>45053</v>
      </c>
      <c r="C3409" t="s">
        <v>10594</v>
      </c>
      <c r="D3409" t="s">
        <v>56</v>
      </c>
      <c r="E3409" t="s">
        <v>57</v>
      </c>
      <c r="F3409">
        <v>6</v>
      </c>
      <c r="G3409">
        <v>6</v>
      </c>
      <c r="H3409" s="4">
        <v>192.25</v>
      </c>
      <c r="I3409" s="4">
        <v>205.70750000000001</v>
      </c>
      <c r="J3409" s="4">
        <f t="shared" si="106"/>
        <v>34.09500000000012</v>
      </c>
      <c r="K3409" s="4">
        <f t="shared" si="107"/>
        <v>1234.2450000000001</v>
      </c>
      <c r="L3409" t="s">
        <v>27</v>
      </c>
      <c r="M3409" t="s">
        <v>28</v>
      </c>
      <c r="N3409" t="s">
        <v>29</v>
      </c>
      <c r="O3409" t="s">
        <v>37</v>
      </c>
      <c r="P3409" s="5">
        <v>46.65</v>
      </c>
      <c r="Q3409">
        <v>1.6</v>
      </c>
      <c r="R3409" t="s">
        <v>23</v>
      </c>
    </row>
    <row r="3410" spans="1:18" x14ac:dyDescent="0.3">
      <c r="A3410" t="s">
        <v>8751</v>
      </c>
      <c r="B3410" s="1">
        <v>45054</v>
      </c>
      <c r="C3410" t="s">
        <v>8752</v>
      </c>
      <c r="D3410" t="s">
        <v>61</v>
      </c>
      <c r="E3410" t="s">
        <v>70</v>
      </c>
      <c r="F3410">
        <v>17</v>
      </c>
      <c r="G3410">
        <v>16</v>
      </c>
      <c r="H3410" s="4">
        <v>993.05</v>
      </c>
      <c r="I3410" s="4">
        <v>1042.7025000000001</v>
      </c>
      <c r="J3410" s="4">
        <f t="shared" si="106"/>
        <v>767.25000000000227</v>
      </c>
      <c r="K3410" s="4">
        <f t="shared" si="107"/>
        <v>16683.240000000002</v>
      </c>
      <c r="L3410" t="s">
        <v>51</v>
      </c>
      <c r="M3410" t="s">
        <v>35</v>
      </c>
      <c r="N3410" t="s">
        <v>36</v>
      </c>
      <c r="O3410" t="s">
        <v>37</v>
      </c>
      <c r="P3410" s="5">
        <v>27.19</v>
      </c>
      <c r="Q3410">
        <v>3.4</v>
      </c>
      <c r="R3410" t="s">
        <v>23</v>
      </c>
    </row>
    <row r="3411" spans="1:18" x14ac:dyDescent="0.3">
      <c r="A3411" t="s">
        <v>329</v>
      </c>
      <c r="B3411" s="1">
        <v>45055</v>
      </c>
      <c r="C3411" t="s">
        <v>330</v>
      </c>
      <c r="D3411" t="s">
        <v>130</v>
      </c>
      <c r="E3411" t="s">
        <v>82</v>
      </c>
      <c r="F3411">
        <v>6</v>
      </c>
      <c r="G3411">
        <v>5</v>
      </c>
      <c r="H3411" s="4">
        <v>97.04</v>
      </c>
      <c r="I3411" s="4">
        <v>101.89200000000001</v>
      </c>
      <c r="J3411" s="4">
        <f t="shared" si="106"/>
        <v>-5.3600000000000101</v>
      </c>
      <c r="K3411" s="4">
        <f t="shared" si="107"/>
        <v>509.46000000000004</v>
      </c>
      <c r="L3411" t="s">
        <v>47</v>
      </c>
      <c r="M3411" t="s">
        <v>28</v>
      </c>
      <c r="N3411" t="s">
        <v>71</v>
      </c>
      <c r="O3411" t="s">
        <v>30</v>
      </c>
      <c r="P3411" s="5">
        <v>29.62</v>
      </c>
      <c r="Q3411">
        <v>3.7</v>
      </c>
      <c r="R3411" t="s">
        <v>23</v>
      </c>
    </row>
    <row r="3412" spans="1:18" x14ac:dyDescent="0.3">
      <c r="A3412" t="s">
        <v>451</v>
      </c>
      <c r="B3412" s="1">
        <v>45055</v>
      </c>
      <c r="C3412" t="s">
        <v>452</v>
      </c>
      <c r="D3412" t="s">
        <v>77</v>
      </c>
      <c r="E3412" t="s">
        <v>82</v>
      </c>
      <c r="F3412">
        <v>9</v>
      </c>
      <c r="G3412">
        <v>8</v>
      </c>
      <c r="H3412" s="4">
        <v>438</v>
      </c>
      <c r="I3412" s="4">
        <v>503.7</v>
      </c>
      <c r="J3412" s="4">
        <f t="shared" si="106"/>
        <v>500.05999999999989</v>
      </c>
      <c r="K3412" s="4">
        <f t="shared" si="107"/>
        <v>4029.6</v>
      </c>
      <c r="L3412" t="s">
        <v>47</v>
      </c>
      <c r="M3412" t="s">
        <v>28</v>
      </c>
      <c r="N3412" t="s">
        <v>29</v>
      </c>
      <c r="O3412" t="s">
        <v>53</v>
      </c>
      <c r="P3412" s="5">
        <v>25.54</v>
      </c>
      <c r="Q3412">
        <v>2</v>
      </c>
      <c r="R3412" t="s">
        <v>23</v>
      </c>
    </row>
    <row r="3413" spans="1:18" x14ac:dyDescent="0.3">
      <c r="A3413" t="s">
        <v>5134</v>
      </c>
      <c r="B3413" s="1">
        <v>45056</v>
      </c>
      <c r="C3413" t="s">
        <v>5135</v>
      </c>
      <c r="D3413" t="s">
        <v>141</v>
      </c>
      <c r="E3413" t="s">
        <v>50</v>
      </c>
      <c r="F3413">
        <v>4</v>
      </c>
      <c r="G3413">
        <v>4</v>
      </c>
      <c r="H3413" s="4">
        <v>214.68</v>
      </c>
      <c r="I3413" s="4">
        <v>234.00120000000001</v>
      </c>
      <c r="J3413" s="4">
        <f t="shared" si="106"/>
        <v>42.354800000000019</v>
      </c>
      <c r="K3413" s="4">
        <f t="shared" si="107"/>
        <v>936.00480000000005</v>
      </c>
      <c r="L3413" t="s">
        <v>51</v>
      </c>
      <c r="M3413" t="s">
        <v>35</v>
      </c>
      <c r="N3413" t="s">
        <v>29</v>
      </c>
      <c r="O3413" t="s">
        <v>30</v>
      </c>
      <c r="P3413" s="5">
        <v>34.93</v>
      </c>
      <c r="Q3413">
        <v>1.4</v>
      </c>
      <c r="R3413" t="s">
        <v>23</v>
      </c>
    </row>
    <row r="3414" spans="1:18" x14ac:dyDescent="0.3">
      <c r="A3414" t="s">
        <v>5829</v>
      </c>
      <c r="B3414" s="1">
        <v>45056</v>
      </c>
      <c r="C3414" t="s">
        <v>5830</v>
      </c>
      <c r="D3414" t="s">
        <v>40</v>
      </c>
      <c r="E3414" t="s">
        <v>57</v>
      </c>
      <c r="F3414">
        <v>16</v>
      </c>
      <c r="G3414">
        <v>13</v>
      </c>
      <c r="H3414" s="4">
        <v>294.60000000000002</v>
      </c>
      <c r="I3414" s="4">
        <v>324.06000000000006</v>
      </c>
      <c r="J3414" s="4">
        <f t="shared" si="106"/>
        <v>334.3200000000005</v>
      </c>
      <c r="K3414" s="4">
        <f t="shared" si="107"/>
        <v>4212.7800000000007</v>
      </c>
      <c r="L3414" t="s">
        <v>51</v>
      </c>
      <c r="M3414" t="s">
        <v>79</v>
      </c>
      <c r="N3414" t="s">
        <v>29</v>
      </c>
      <c r="O3414" t="s">
        <v>30</v>
      </c>
      <c r="P3414" s="5">
        <v>48.66</v>
      </c>
      <c r="Q3414">
        <v>3.8</v>
      </c>
      <c r="R3414" t="s">
        <v>23</v>
      </c>
    </row>
    <row r="3415" spans="1:18" x14ac:dyDescent="0.3">
      <c r="A3415" t="s">
        <v>5968</v>
      </c>
      <c r="B3415" s="1">
        <v>45056</v>
      </c>
      <c r="C3415" t="s">
        <v>5969</v>
      </c>
      <c r="D3415" t="s">
        <v>40</v>
      </c>
      <c r="E3415" t="s">
        <v>57</v>
      </c>
      <c r="F3415">
        <v>13</v>
      </c>
      <c r="G3415">
        <v>10</v>
      </c>
      <c r="H3415" s="4">
        <v>840.51</v>
      </c>
      <c r="I3415" s="4">
        <v>932.9661000000001</v>
      </c>
      <c r="J3415" s="4">
        <f t="shared" si="106"/>
        <v>892.04099999999971</v>
      </c>
      <c r="K3415" s="4">
        <f t="shared" si="107"/>
        <v>9329.6610000000001</v>
      </c>
      <c r="L3415" t="s">
        <v>51</v>
      </c>
      <c r="M3415" t="s">
        <v>79</v>
      </c>
      <c r="N3415" t="s">
        <v>36</v>
      </c>
      <c r="O3415" t="s">
        <v>37</v>
      </c>
      <c r="P3415" s="5">
        <v>32.520000000000003</v>
      </c>
      <c r="Q3415">
        <v>4</v>
      </c>
      <c r="R3415" t="s">
        <v>23</v>
      </c>
    </row>
    <row r="3416" spans="1:18" x14ac:dyDescent="0.3">
      <c r="A3416" t="s">
        <v>6468</v>
      </c>
      <c r="B3416" s="1">
        <v>45056</v>
      </c>
      <c r="C3416" t="s">
        <v>6469</v>
      </c>
      <c r="D3416" t="s">
        <v>45</v>
      </c>
      <c r="E3416" t="s">
        <v>46</v>
      </c>
      <c r="F3416">
        <v>7</v>
      </c>
      <c r="G3416">
        <v>6</v>
      </c>
      <c r="H3416" s="4">
        <v>1263.43</v>
      </c>
      <c r="I3416" s="4">
        <v>1402.4073000000003</v>
      </c>
      <c r="J3416" s="4">
        <f t="shared" si="106"/>
        <v>820.70380000000102</v>
      </c>
      <c r="K3416" s="4">
        <f t="shared" si="107"/>
        <v>8414.4438000000009</v>
      </c>
      <c r="L3416" t="s">
        <v>51</v>
      </c>
      <c r="M3416" t="s">
        <v>42</v>
      </c>
      <c r="N3416" t="s">
        <v>29</v>
      </c>
      <c r="O3416" t="s">
        <v>89</v>
      </c>
      <c r="P3416" s="5">
        <v>13.16</v>
      </c>
      <c r="Q3416">
        <v>3.8</v>
      </c>
      <c r="R3416" t="s">
        <v>23</v>
      </c>
    </row>
    <row r="3417" spans="1:18" x14ac:dyDescent="0.3">
      <c r="A3417" t="s">
        <v>8281</v>
      </c>
      <c r="B3417" s="1">
        <v>45056</v>
      </c>
      <c r="C3417" t="s">
        <v>8282</v>
      </c>
      <c r="D3417" t="s">
        <v>33</v>
      </c>
      <c r="E3417" t="s">
        <v>70</v>
      </c>
      <c r="F3417">
        <v>13</v>
      </c>
      <c r="G3417">
        <v>12</v>
      </c>
      <c r="H3417" s="4">
        <v>35.619999999999997</v>
      </c>
      <c r="I3417" s="4">
        <v>39.894399999999997</v>
      </c>
      <c r="J3417" s="4">
        <f t="shared" si="106"/>
        <v>20.372800000000055</v>
      </c>
      <c r="K3417" s="4">
        <f t="shared" si="107"/>
        <v>478.7328</v>
      </c>
      <c r="L3417" t="s">
        <v>20</v>
      </c>
      <c r="M3417" t="s">
        <v>28</v>
      </c>
      <c r="N3417" t="s">
        <v>22</v>
      </c>
      <c r="O3417" t="s">
        <v>67</v>
      </c>
      <c r="P3417" s="5">
        <v>30.92</v>
      </c>
      <c r="Q3417">
        <v>4.2</v>
      </c>
      <c r="R3417" t="s">
        <v>23</v>
      </c>
    </row>
    <row r="3418" spans="1:18" x14ac:dyDescent="0.3">
      <c r="A3418" t="s">
        <v>1034</v>
      </c>
      <c r="B3418" s="1">
        <v>45057</v>
      </c>
      <c r="C3418" t="s">
        <v>1035</v>
      </c>
      <c r="D3418" t="s">
        <v>116</v>
      </c>
      <c r="E3418" t="s">
        <v>50</v>
      </c>
      <c r="F3418">
        <v>10</v>
      </c>
      <c r="G3418">
        <v>10</v>
      </c>
      <c r="H3418" s="4">
        <v>204.69</v>
      </c>
      <c r="I3418" s="4">
        <v>235.39349999999999</v>
      </c>
      <c r="J3418" s="4">
        <f t="shared" si="106"/>
        <v>300.00499999999988</v>
      </c>
      <c r="K3418" s="4">
        <f t="shared" si="107"/>
        <v>2353.9349999999999</v>
      </c>
      <c r="L3418" t="s">
        <v>20</v>
      </c>
      <c r="M3418" t="s">
        <v>79</v>
      </c>
      <c r="N3418" t="s">
        <v>22</v>
      </c>
      <c r="O3418" t="s">
        <v>37</v>
      </c>
      <c r="P3418" s="5">
        <v>7.03</v>
      </c>
      <c r="Q3418">
        <v>3.7</v>
      </c>
      <c r="R3418" t="s">
        <v>74</v>
      </c>
    </row>
    <row r="3419" spans="1:18" x14ac:dyDescent="0.3">
      <c r="A3419" t="s">
        <v>2887</v>
      </c>
      <c r="B3419" s="1">
        <v>45057</v>
      </c>
      <c r="C3419" t="s">
        <v>2888</v>
      </c>
      <c r="D3419" t="s">
        <v>100</v>
      </c>
      <c r="E3419" t="s">
        <v>57</v>
      </c>
      <c r="F3419">
        <v>20</v>
      </c>
      <c r="G3419">
        <v>19</v>
      </c>
      <c r="H3419" s="4">
        <v>726.27</v>
      </c>
      <c r="I3419" s="4">
        <v>777.10890000000006</v>
      </c>
      <c r="J3419" s="4">
        <f t="shared" si="106"/>
        <v>934.96910000000139</v>
      </c>
      <c r="K3419" s="4">
        <f t="shared" si="107"/>
        <v>14765.069100000001</v>
      </c>
      <c r="L3419" t="s">
        <v>27</v>
      </c>
      <c r="M3419" t="s">
        <v>28</v>
      </c>
      <c r="N3419" t="s">
        <v>22</v>
      </c>
      <c r="O3419" t="s">
        <v>53</v>
      </c>
      <c r="P3419" s="5">
        <v>30.97</v>
      </c>
      <c r="Q3419">
        <v>1.4</v>
      </c>
      <c r="R3419" t="s">
        <v>23</v>
      </c>
    </row>
    <row r="3420" spans="1:18" x14ac:dyDescent="0.3">
      <c r="A3420" t="s">
        <v>7302</v>
      </c>
      <c r="B3420" s="1">
        <v>45057</v>
      </c>
      <c r="C3420" t="s">
        <v>7303</v>
      </c>
      <c r="D3420" t="s">
        <v>100</v>
      </c>
      <c r="E3420" t="s">
        <v>57</v>
      </c>
      <c r="F3420">
        <v>5</v>
      </c>
      <c r="G3420">
        <v>4</v>
      </c>
      <c r="H3420" s="4">
        <v>24.47</v>
      </c>
      <c r="I3420" s="4">
        <v>27.895800000000001</v>
      </c>
      <c r="J3420" s="4">
        <f t="shared" si="106"/>
        <v>13.70320000000001</v>
      </c>
      <c r="K3420" s="4">
        <f t="shared" si="107"/>
        <v>111.58320000000001</v>
      </c>
      <c r="L3420" t="s">
        <v>27</v>
      </c>
      <c r="M3420" t="s">
        <v>86</v>
      </c>
      <c r="N3420" t="s">
        <v>71</v>
      </c>
      <c r="O3420" t="s">
        <v>53</v>
      </c>
      <c r="P3420" s="5">
        <v>0</v>
      </c>
      <c r="Q3420">
        <v>4.5999999999999996</v>
      </c>
      <c r="R3420" t="s">
        <v>23</v>
      </c>
    </row>
    <row r="3421" spans="1:18" x14ac:dyDescent="0.3">
      <c r="A3421" t="s">
        <v>9093</v>
      </c>
      <c r="B3421" s="1">
        <v>45057</v>
      </c>
      <c r="C3421" t="s">
        <v>6138</v>
      </c>
      <c r="D3421" t="s">
        <v>116</v>
      </c>
      <c r="E3421" t="s">
        <v>50</v>
      </c>
      <c r="F3421">
        <v>15</v>
      </c>
      <c r="G3421">
        <v>12</v>
      </c>
      <c r="H3421" s="4">
        <v>290.98</v>
      </c>
      <c r="I3421" s="4">
        <v>325.89760000000007</v>
      </c>
      <c r="J3421" s="4">
        <f t="shared" si="106"/>
        <v>408.23120000000085</v>
      </c>
      <c r="K3421" s="4">
        <f t="shared" si="107"/>
        <v>3910.771200000001</v>
      </c>
      <c r="L3421" t="s">
        <v>47</v>
      </c>
      <c r="M3421" t="s">
        <v>79</v>
      </c>
      <c r="N3421" t="s">
        <v>29</v>
      </c>
      <c r="O3421" t="s">
        <v>67</v>
      </c>
      <c r="P3421" s="5">
        <v>10.78</v>
      </c>
      <c r="Q3421">
        <v>1.1000000000000001</v>
      </c>
      <c r="R3421" t="s">
        <v>23</v>
      </c>
    </row>
    <row r="3422" spans="1:18" x14ac:dyDescent="0.3">
      <c r="A3422" t="s">
        <v>10380</v>
      </c>
      <c r="B3422" s="1">
        <v>45057</v>
      </c>
      <c r="C3422" t="s">
        <v>10381</v>
      </c>
      <c r="D3422" t="s">
        <v>40</v>
      </c>
      <c r="E3422" t="s">
        <v>57</v>
      </c>
      <c r="F3422">
        <v>10</v>
      </c>
      <c r="G3422">
        <v>9</v>
      </c>
      <c r="H3422" s="4">
        <v>1116.33</v>
      </c>
      <c r="I3422" s="4">
        <v>1183.3098</v>
      </c>
      <c r="J3422" s="4">
        <f t="shared" si="106"/>
        <v>582.06819999999971</v>
      </c>
      <c r="K3422" s="4">
        <f t="shared" si="107"/>
        <v>10649.788199999999</v>
      </c>
      <c r="L3422" t="s">
        <v>66</v>
      </c>
      <c r="M3422" t="s">
        <v>21</v>
      </c>
      <c r="N3422" t="s">
        <v>36</v>
      </c>
      <c r="O3422" t="s">
        <v>37</v>
      </c>
      <c r="P3422" s="5">
        <v>20.75</v>
      </c>
      <c r="Q3422">
        <v>2</v>
      </c>
      <c r="R3422" t="s">
        <v>23</v>
      </c>
    </row>
    <row r="3423" spans="1:18" x14ac:dyDescent="0.3">
      <c r="A3423" t="s">
        <v>134</v>
      </c>
      <c r="B3423" s="1">
        <v>45058</v>
      </c>
      <c r="C3423" t="s">
        <v>135</v>
      </c>
      <c r="D3423" t="s">
        <v>94</v>
      </c>
      <c r="E3423" t="s">
        <v>50</v>
      </c>
      <c r="F3423">
        <v>18</v>
      </c>
      <c r="G3423">
        <v>18</v>
      </c>
      <c r="H3423" s="4">
        <v>262.60000000000002</v>
      </c>
      <c r="I3423" s="4">
        <v>283.60800000000006</v>
      </c>
      <c r="J3423" s="4">
        <f t="shared" si="106"/>
        <v>328.16400000000112</v>
      </c>
      <c r="K3423" s="4">
        <f t="shared" si="107"/>
        <v>5104.9440000000013</v>
      </c>
      <c r="L3423" t="s">
        <v>47</v>
      </c>
      <c r="M3423" t="s">
        <v>79</v>
      </c>
      <c r="N3423" t="s">
        <v>71</v>
      </c>
      <c r="O3423" t="s">
        <v>30</v>
      </c>
      <c r="P3423" s="5">
        <v>49.98</v>
      </c>
      <c r="Q3423">
        <v>2.8</v>
      </c>
      <c r="R3423" t="s">
        <v>23</v>
      </c>
    </row>
    <row r="3424" spans="1:18" x14ac:dyDescent="0.3">
      <c r="A3424" t="s">
        <v>409</v>
      </c>
      <c r="B3424" s="1">
        <v>45058</v>
      </c>
      <c r="C3424" t="s">
        <v>410</v>
      </c>
      <c r="D3424" t="s">
        <v>45</v>
      </c>
      <c r="E3424" t="s">
        <v>46</v>
      </c>
      <c r="F3424">
        <v>19</v>
      </c>
      <c r="G3424">
        <v>16</v>
      </c>
      <c r="H3424" s="4">
        <v>1203.69</v>
      </c>
      <c r="I3424" s="4">
        <v>1348.1328000000001</v>
      </c>
      <c r="J3424" s="4">
        <f t="shared" si="106"/>
        <v>2299.1748000000007</v>
      </c>
      <c r="K3424" s="4">
        <f t="shared" si="107"/>
        <v>21570.124800000001</v>
      </c>
      <c r="L3424" t="s">
        <v>51</v>
      </c>
      <c r="M3424" t="s">
        <v>28</v>
      </c>
      <c r="N3424" t="s">
        <v>71</v>
      </c>
      <c r="O3424" t="s">
        <v>37</v>
      </c>
      <c r="P3424" s="5">
        <v>11.91</v>
      </c>
      <c r="Q3424">
        <v>4.5999999999999996</v>
      </c>
      <c r="R3424" t="s">
        <v>74</v>
      </c>
    </row>
    <row r="3425" spans="1:18" x14ac:dyDescent="0.3">
      <c r="A3425" t="s">
        <v>3046</v>
      </c>
      <c r="B3425" s="1">
        <v>45058</v>
      </c>
      <c r="C3425" t="s">
        <v>3047</v>
      </c>
      <c r="D3425" t="s">
        <v>45</v>
      </c>
      <c r="E3425" t="s">
        <v>46</v>
      </c>
      <c r="F3425">
        <v>20</v>
      </c>
      <c r="G3425">
        <v>20</v>
      </c>
      <c r="H3425" s="4">
        <v>1019.17</v>
      </c>
      <c r="I3425" s="4">
        <v>1172.0454999999999</v>
      </c>
      <c r="J3425" s="4">
        <f t="shared" si="106"/>
        <v>3017.3900000000021</v>
      </c>
      <c r="K3425" s="4">
        <f t="shared" si="107"/>
        <v>23440.91</v>
      </c>
      <c r="L3425" t="s">
        <v>51</v>
      </c>
      <c r="M3425" t="s">
        <v>35</v>
      </c>
      <c r="N3425" t="s">
        <v>29</v>
      </c>
      <c r="O3425" t="s">
        <v>37</v>
      </c>
      <c r="P3425" s="5">
        <v>40.119999999999997</v>
      </c>
      <c r="Q3425">
        <v>3</v>
      </c>
      <c r="R3425" t="s">
        <v>23</v>
      </c>
    </row>
    <row r="3426" spans="1:18" x14ac:dyDescent="0.3">
      <c r="A3426" t="s">
        <v>6485</v>
      </c>
      <c r="B3426" s="1">
        <v>45058</v>
      </c>
      <c r="C3426" t="s">
        <v>6486</v>
      </c>
      <c r="D3426" t="s">
        <v>56</v>
      </c>
      <c r="E3426" t="s">
        <v>57</v>
      </c>
      <c r="F3426">
        <v>17</v>
      </c>
      <c r="G3426">
        <v>17</v>
      </c>
      <c r="H3426" s="4">
        <v>760.1</v>
      </c>
      <c r="I3426" s="4">
        <v>843.71100000000013</v>
      </c>
      <c r="J3426" s="4">
        <f t="shared" si="106"/>
        <v>1372.5670000000007</v>
      </c>
      <c r="K3426" s="4">
        <f t="shared" si="107"/>
        <v>14343.087000000001</v>
      </c>
      <c r="L3426" t="s">
        <v>20</v>
      </c>
      <c r="M3426" t="s">
        <v>35</v>
      </c>
      <c r="N3426" t="s">
        <v>71</v>
      </c>
      <c r="O3426" t="s">
        <v>37</v>
      </c>
      <c r="P3426" s="5">
        <v>48.82</v>
      </c>
      <c r="Q3426">
        <v>1</v>
      </c>
      <c r="R3426" t="s">
        <v>23</v>
      </c>
    </row>
    <row r="3427" spans="1:18" x14ac:dyDescent="0.3">
      <c r="A3427" t="s">
        <v>6515</v>
      </c>
      <c r="B3427" s="1">
        <v>45058</v>
      </c>
      <c r="C3427" t="s">
        <v>6516</v>
      </c>
      <c r="D3427" t="s">
        <v>56</v>
      </c>
      <c r="E3427" t="s">
        <v>57</v>
      </c>
      <c r="F3427">
        <v>17</v>
      </c>
      <c r="G3427">
        <v>16</v>
      </c>
      <c r="H3427" s="4">
        <v>612.58000000000004</v>
      </c>
      <c r="I3427" s="4">
        <v>655.46060000000011</v>
      </c>
      <c r="J3427" s="4">
        <f t="shared" si="106"/>
        <v>675.6696000000012</v>
      </c>
      <c r="K3427" s="4">
        <f t="shared" si="107"/>
        <v>10487.369600000002</v>
      </c>
      <c r="L3427" t="s">
        <v>51</v>
      </c>
      <c r="M3427" t="s">
        <v>28</v>
      </c>
      <c r="N3427" t="s">
        <v>29</v>
      </c>
      <c r="O3427" t="s">
        <v>89</v>
      </c>
      <c r="P3427" s="5">
        <v>10.42</v>
      </c>
      <c r="Q3427">
        <v>1</v>
      </c>
      <c r="R3427" t="s">
        <v>23</v>
      </c>
    </row>
    <row r="3428" spans="1:18" x14ac:dyDescent="0.3">
      <c r="A3428" t="s">
        <v>9171</v>
      </c>
      <c r="B3428" s="1">
        <v>45058</v>
      </c>
      <c r="C3428" t="s">
        <v>9172</v>
      </c>
      <c r="D3428" t="s">
        <v>33</v>
      </c>
      <c r="E3428" t="s">
        <v>70</v>
      </c>
      <c r="F3428">
        <v>12</v>
      </c>
      <c r="G3428">
        <v>11</v>
      </c>
      <c r="H3428" s="4">
        <v>1165.0999999999999</v>
      </c>
      <c r="I3428" s="4">
        <v>1235.0059999999999</v>
      </c>
      <c r="J3428" s="4">
        <f t="shared" si="106"/>
        <v>762.68600000000038</v>
      </c>
      <c r="K3428" s="4">
        <f t="shared" si="107"/>
        <v>13585.065999999999</v>
      </c>
      <c r="L3428" t="s">
        <v>51</v>
      </c>
      <c r="M3428" t="s">
        <v>79</v>
      </c>
      <c r="N3428" t="s">
        <v>29</v>
      </c>
      <c r="O3428" t="s">
        <v>30</v>
      </c>
      <c r="P3428" s="5">
        <v>6.28</v>
      </c>
      <c r="Q3428">
        <v>1.9</v>
      </c>
      <c r="R3428" t="s">
        <v>74</v>
      </c>
    </row>
    <row r="3429" spans="1:18" x14ac:dyDescent="0.3">
      <c r="A3429" t="s">
        <v>1300</v>
      </c>
      <c r="B3429" s="1">
        <v>45059</v>
      </c>
      <c r="C3429" t="s">
        <v>1301</v>
      </c>
      <c r="D3429" t="s">
        <v>33</v>
      </c>
      <c r="E3429" t="s">
        <v>70</v>
      </c>
      <c r="F3429">
        <v>6</v>
      </c>
      <c r="G3429">
        <v>5</v>
      </c>
      <c r="H3429" s="4">
        <v>389.87</v>
      </c>
      <c r="I3429" s="4">
        <v>424.95830000000001</v>
      </c>
      <c r="J3429" s="4">
        <f t="shared" si="106"/>
        <v>136.40150000000037</v>
      </c>
      <c r="K3429" s="4">
        <f t="shared" si="107"/>
        <v>2124.7915000000003</v>
      </c>
      <c r="L3429" t="s">
        <v>20</v>
      </c>
      <c r="M3429" t="s">
        <v>21</v>
      </c>
      <c r="N3429" t="s">
        <v>71</v>
      </c>
      <c r="O3429" t="s">
        <v>89</v>
      </c>
      <c r="P3429" s="5">
        <v>39.04</v>
      </c>
      <c r="Q3429">
        <v>3</v>
      </c>
      <c r="R3429" t="s">
        <v>23</v>
      </c>
    </row>
    <row r="3430" spans="1:18" x14ac:dyDescent="0.3">
      <c r="A3430" t="s">
        <v>2715</v>
      </c>
      <c r="B3430" s="1">
        <v>45059</v>
      </c>
      <c r="C3430" t="s">
        <v>2716</v>
      </c>
      <c r="D3430" t="s">
        <v>85</v>
      </c>
      <c r="E3430" t="s">
        <v>82</v>
      </c>
      <c r="F3430">
        <v>10</v>
      </c>
      <c r="G3430">
        <v>10</v>
      </c>
      <c r="H3430" s="4">
        <v>631.09</v>
      </c>
      <c r="I3430" s="4">
        <v>668.95540000000005</v>
      </c>
      <c r="J3430" s="4">
        <f t="shared" si="106"/>
        <v>353.42399999999952</v>
      </c>
      <c r="K3430" s="4">
        <f t="shared" si="107"/>
        <v>6689.5540000000001</v>
      </c>
      <c r="L3430" t="s">
        <v>20</v>
      </c>
      <c r="M3430" t="s">
        <v>28</v>
      </c>
      <c r="N3430" t="s">
        <v>36</v>
      </c>
      <c r="O3430" t="s">
        <v>89</v>
      </c>
      <c r="P3430" s="5">
        <v>25.23</v>
      </c>
      <c r="Q3430">
        <v>4.5999999999999996</v>
      </c>
      <c r="R3430" t="s">
        <v>23</v>
      </c>
    </row>
    <row r="3431" spans="1:18" x14ac:dyDescent="0.3">
      <c r="A3431" t="s">
        <v>6454</v>
      </c>
      <c r="B3431" s="1">
        <v>45059</v>
      </c>
      <c r="C3431" t="s">
        <v>6455</v>
      </c>
      <c r="D3431" t="s">
        <v>61</v>
      </c>
      <c r="E3431" t="s">
        <v>70</v>
      </c>
      <c r="F3431">
        <v>19</v>
      </c>
      <c r="G3431">
        <v>17</v>
      </c>
      <c r="H3431" s="4">
        <v>50.27</v>
      </c>
      <c r="I3431" s="4">
        <v>57.810499999999998</v>
      </c>
      <c r="J3431" s="4">
        <f t="shared" si="106"/>
        <v>85.02849999999998</v>
      </c>
      <c r="K3431" s="4">
        <f t="shared" si="107"/>
        <v>982.77850000000001</v>
      </c>
      <c r="L3431" t="s">
        <v>51</v>
      </c>
      <c r="M3431" t="s">
        <v>21</v>
      </c>
      <c r="N3431" t="s">
        <v>22</v>
      </c>
      <c r="O3431" t="s">
        <v>37</v>
      </c>
      <c r="P3431" s="5">
        <v>43.16</v>
      </c>
      <c r="Q3431">
        <v>1.1000000000000001</v>
      </c>
      <c r="R3431" t="s">
        <v>23</v>
      </c>
    </row>
    <row r="3432" spans="1:18" x14ac:dyDescent="0.3">
      <c r="A3432" t="s">
        <v>4189</v>
      </c>
      <c r="B3432" s="1">
        <v>45060</v>
      </c>
      <c r="C3432" t="s">
        <v>4190</v>
      </c>
      <c r="D3432" t="s">
        <v>94</v>
      </c>
      <c r="E3432" t="s">
        <v>50</v>
      </c>
      <c r="F3432">
        <v>17</v>
      </c>
      <c r="G3432">
        <v>15</v>
      </c>
      <c r="H3432" s="4">
        <v>1225.21</v>
      </c>
      <c r="I3432" s="4">
        <v>1323.2268000000001</v>
      </c>
      <c r="J3432" s="4">
        <f t="shared" si="106"/>
        <v>1435.0320000000004</v>
      </c>
      <c r="K3432" s="4">
        <f t="shared" si="107"/>
        <v>19848.402000000002</v>
      </c>
      <c r="L3432" t="s">
        <v>51</v>
      </c>
      <c r="M3432" t="s">
        <v>79</v>
      </c>
      <c r="N3432" t="s">
        <v>36</v>
      </c>
      <c r="O3432" t="s">
        <v>67</v>
      </c>
      <c r="P3432" s="5">
        <v>35.22</v>
      </c>
      <c r="Q3432">
        <v>3.7</v>
      </c>
      <c r="R3432" t="s">
        <v>23</v>
      </c>
    </row>
    <row r="3433" spans="1:18" x14ac:dyDescent="0.3">
      <c r="A3433" t="s">
        <v>683</v>
      </c>
      <c r="B3433" s="1">
        <v>45061</v>
      </c>
      <c r="C3433" t="s">
        <v>684</v>
      </c>
      <c r="D3433" t="s">
        <v>61</v>
      </c>
      <c r="E3433" t="s">
        <v>70</v>
      </c>
      <c r="F3433">
        <v>19</v>
      </c>
      <c r="G3433">
        <v>19</v>
      </c>
      <c r="H3433" s="4">
        <v>931.11</v>
      </c>
      <c r="I3433" s="4">
        <v>986.97660000000008</v>
      </c>
      <c r="J3433" s="4">
        <f t="shared" si="106"/>
        <v>1034.385400000001</v>
      </c>
      <c r="K3433" s="4">
        <f t="shared" si="107"/>
        <v>18752.555400000001</v>
      </c>
      <c r="L3433" t="s">
        <v>27</v>
      </c>
      <c r="M3433" t="s">
        <v>86</v>
      </c>
      <c r="N3433" t="s">
        <v>29</v>
      </c>
      <c r="O3433" t="s">
        <v>53</v>
      </c>
      <c r="P3433" s="5">
        <v>27.08</v>
      </c>
      <c r="Q3433">
        <v>3.2</v>
      </c>
      <c r="R3433" t="s">
        <v>23</v>
      </c>
    </row>
    <row r="3434" spans="1:18" x14ac:dyDescent="0.3">
      <c r="A3434" t="s">
        <v>3369</v>
      </c>
      <c r="B3434" s="1">
        <v>45061</v>
      </c>
      <c r="C3434" t="s">
        <v>3370</v>
      </c>
      <c r="D3434" t="s">
        <v>45</v>
      </c>
      <c r="E3434" t="s">
        <v>46</v>
      </c>
      <c r="F3434">
        <v>8</v>
      </c>
      <c r="G3434">
        <v>7</v>
      </c>
      <c r="H3434" s="4">
        <v>405.99</v>
      </c>
      <c r="I3434" s="4">
        <v>466.88849999999996</v>
      </c>
      <c r="J3434" s="4">
        <f t="shared" si="106"/>
        <v>402.68949999999938</v>
      </c>
      <c r="K3434" s="4">
        <f t="shared" si="107"/>
        <v>3268.2194999999997</v>
      </c>
      <c r="L3434" t="s">
        <v>66</v>
      </c>
      <c r="M3434" t="s">
        <v>28</v>
      </c>
      <c r="N3434" t="s">
        <v>29</v>
      </c>
      <c r="O3434" t="s">
        <v>53</v>
      </c>
      <c r="P3434" s="5">
        <v>23.6</v>
      </c>
      <c r="Q3434">
        <v>4.3</v>
      </c>
      <c r="R3434" t="s">
        <v>23</v>
      </c>
    </row>
    <row r="3435" spans="1:18" x14ac:dyDescent="0.3">
      <c r="A3435" t="s">
        <v>5244</v>
      </c>
      <c r="B3435" s="1">
        <v>45061</v>
      </c>
      <c r="C3435" t="s">
        <v>5245</v>
      </c>
      <c r="D3435" t="s">
        <v>56</v>
      </c>
      <c r="E3435" t="s">
        <v>57</v>
      </c>
      <c r="F3435">
        <v>7</v>
      </c>
      <c r="G3435">
        <v>7</v>
      </c>
      <c r="H3435" s="4">
        <v>718.12</v>
      </c>
      <c r="I3435" s="4">
        <v>811.47559999999987</v>
      </c>
      <c r="J3435" s="4">
        <f t="shared" si="106"/>
        <v>639.44919999999911</v>
      </c>
      <c r="K3435" s="4">
        <f t="shared" si="107"/>
        <v>5680.3291999999992</v>
      </c>
      <c r="L3435" t="s">
        <v>66</v>
      </c>
      <c r="M3435" t="s">
        <v>28</v>
      </c>
      <c r="N3435" t="s">
        <v>71</v>
      </c>
      <c r="O3435" t="s">
        <v>30</v>
      </c>
      <c r="P3435" s="5">
        <v>14.04</v>
      </c>
      <c r="Q3435">
        <v>4.4000000000000004</v>
      </c>
      <c r="R3435" t="s">
        <v>23</v>
      </c>
    </row>
    <row r="3436" spans="1:18" x14ac:dyDescent="0.3">
      <c r="A3436" t="s">
        <v>6989</v>
      </c>
      <c r="B3436" s="1">
        <v>45061</v>
      </c>
      <c r="C3436" t="s">
        <v>6990</v>
      </c>
      <c r="D3436" t="s">
        <v>56</v>
      </c>
      <c r="E3436" t="s">
        <v>57</v>
      </c>
      <c r="F3436">
        <v>19</v>
      </c>
      <c r="G3436">
        <v>17</v>
      </c>
      <c r="H3436" s="4">
        <v>1065.19</v>
      </c>
      <c r="I3436" s="4">
        <v>1118.4495000000002</v>
      </c>
      <c r="J3436" s="4">
        <f t="shared" si="106"/>
        <v>884.08150000000194</v>
      </c>
      <c r="K3436" s="4">
        <f t="shared" si="107"/>
        <v>19013.641500000002</v>
      </c>
      <c r="L3436" t="s">
        <v>27</v>
      </c>
      <c r="M3436" t="s">
        <v>21</v>
      </c>
      <c r="N3436" t="s">
        <v>29</v>
      </c>
      <c r="O3436" t="s">
        <v>30</v>
      </c>
      <c r="P3436" s="5">
        <v>21.33</v>
      </c>
      <c r="Q3436">
        <v>1.3</v>
      </c>
      <c r="R3436" t="s">
        <v>23</v>
      </c>
    </row>
    <row r="3437" spans="1:18" x14ac:dyDescent="0.3">
      <c r="A3437" t="s">
        <v>7836</v>
      </c>
      <c r="B3437" s="1">
        <v>45061</v>
      </c>
      <c r="C3437" t="s">
        <v>7837</v>
      </c>
      <c r="D3437" t="s">
        <v>141</v>
      </c>
      <c r="E3437" t="s">
        <v>50</v>
      </c>
      <c r="F3437">
        <v>3</v>
      </c>
      <c r="G3437">
        <v>2</v>
      </c>
      <c r="H3437" s="4">
        <v>770.48</v>
      </c>
      <c r="I3437" s="4">
        <v>847.52800000000013</v>
      </c>
      <c r="J3437" s="4">
        <f t="shared" si="106"/>
        <v>119.64600000000023</v>
      </c>
      <c r="K3437" s="4">
        <f t="shared" si="107"/>
        <v>1695.0560000000003</v>
      </c>
      <c r="L3437" t="s">
        <v>20</v>
      </c>
      <c r="M3437" t="s">
        <v>21</v>
      </c>
      <c r="N3437" t="s">
        <v>22</v>
      </c>
      <c r="O3437" t="s">
        <v>67</v>
      </c>
      <c r="P3437" s="5">
        <v>34.450000000000003</v>
      </c>
      <c r="Q3437">
        <v>1.9</v>
      </c>
      <c r="R3437" t="s">
        <v>23</v>
      </c>
    </row>
    <row r="3438" spans="1:18" x14ac:dyDescent="0.3">
      <c r="A3438" t="s">
        <v>9364</v>
      </c>
      <c r="B3438" s="1">
        <v>45061</v>
      </c>
      <c r="C3438" t="s">
        <v>9365</v>
      </c>
      <c r="D3438" t="s">
        <v>94</v>
      </c>
      <c r="E3438" t="s">
        <v>50</v>
      </c>
      <c r="F3438">
        <v>18</v>
      </c>
      <c r="G3438">
        <v>16</v>
      </c>
      <c r="H3438" s="4">
        <v>20</v>
      </c>
      <c r="I3438" s="4">
        <v>22.599999999999998</v>
      </c>
      <c r="J3438" s="4">
        <f t="shared" si="106"/>
        <v>20.619999999999965</v>
      </c>
      <c r="K3438" s="4">
        <f t="shared" si="107"/>
        <v>361.59999999999997</v>
      </c>
      <c r="L3438" t="s">
        <v>51</v>
      </c>
      <c r="M3438" t="s">
        <v>86</v>
      </c>
      <c r="N3438" t="s">
        <v>29</v>
      </c>
      <c r="O3438" t="s">
        <v>67</v>
      </c>
      <c r="P3438" s="5">
        <v>20.98</v>
      </c>
      <c r="Q3438">
        <v>4.3</v>
      </c>
      <c r="R3438" t="s">
        <v>23</v>
      </c>
    </row>
    <row r="3439" spans="1:18" x14ac:dyDescent="0.3">
      <c r="A3439" t="s">
        <v>2159</v>
      </c>
      <c r="B3439" s="1">
        <v>45062</v>
      </c>
      <c r="C3439" t="s">
        <v>2160</v>
      </c>
      <c r="D3439" t="s">
        <v>45</v>
      </c>
      <c r="E3439" t="s">
        <v>46</v>
      </c>
      <c r="F3439">
        <v>6</v>
      </c>
      <c r="G3439">
        <v>6</v>
      </c>
      <c r="H3439" s="4">
        <v>854.49</v>
      </c>
      <c r="I3439" s="4">
        <v>974.11860000000013</v>
      </c>
      <c r="J3439" s="4">
        <f t="shared" si="106"/>
        <v>675.78160000000003</v>
      </c>
      <c r="K3439" s="4">
        <f t="shared" si="107"/>
        <v>5844.7116000000005</v>
      </c>
      <c r="L3439" t="s">
        <v>66</v>
      </c>
      <c r="M3439" t="s">
        <v>28</v>
      </c>
      <c r="N3439" t="s">
        <v>29</v>
      </c>
      <c r="O3439" t="s">
        <v>30</v>
      </c>
      <c r="P3439" s="5">
        <v>41.99</v>
      </c>
      <c r="Q3439">
        <v>3.1</v>
      </c>
      <c r="R3439" t="s">
        <v>74</v>
      </c>
    </row>
    <row r="3440" spans="1:18" x14ac:dyDescent="0.3">
      <c r="A3440" t="s">
        <v>3491</v>
      </c>
      <c r="B3440" s="1">
        <v>45062</v>
      </c>
      <c r="C3440" t="s">
        <v>3492</v>
      </c>
      <c r="D3440" t="s">
        <v>141</v>
      </c>
      <c r="E3440" t="s">
        <v>50</v>
      </c>
      <c r="F3440">
        <v>6</v>
      </c>
      <c r="G3440">
        <v>5</v>
      </c>
      <c r="H3440" s="4">
        <v>1430.81</v>
      </c>
      <c r="I3440" s="4">
        <v>1530.9666999999999</v>
      </c>
      <c r="J3440" s="4">
        <f t="shared" si="106"/>
        <v>451.78350000000046</v>
      </c>
      <c r="K3440" s="4">
        <f t="shared" si="107"/>
        <v>7654.8334999999997</v>
      </c>
      <c r="L3440" t="s">
        <v>66</v>
      </c>
      <c r="M3440" t="s">
        <v>28</v>
      </c>
      <c r="N3440" t="s">
        <v>71</v>
      </c>
      <c r="O3440" t="s">
        <v>67</v>
      </c>
      <c r="P3440" s="5">
        <v>49</v>
      </c>
      <c r="Q3440">
        <v>3.9</v>
      </c>
      <c r="R3440" t="s">
        <v>74</v>
      </c>
    </row>
    <row r="3441" spans="1:18" x14ac:dyDescent="0.3">
      <c r="A3441" t="s">
        <v>8835</v>
      </c>
      <c r="B3441" s="1">
        <v>45062</v>
      </c>
      <c r="C3441" t="s">
        <v>8565</v>
      </c>
      <c r="D3441" t="s">
        <v>116</v>
      </c>
      <c r="E3441" t="s">
        <v>50</v>
      </c>
      <c r="F3441">
        <v>18</v>
      </c>
      <c r="G3441">
        <v>18</v>
      </c>
      <c r="H3441" s="4">
        <v>1184.3800000000001</v>
      </c>
      <c r="I3441" s="4">
        <v>1314.6618000000003</v>
      </c>
      <c r="J3441" s="4">
        <f t="shared" si="106"/>
        <v>2312.8024000000009</v>
      </c>
      <c r="K3441" s="4">
        <f t="shared" si="107"/>
        <v>23663.912400000005</v>
      </c>
      <c r="L3441" t="s">
        <v>47</v>
      </c>
      <c r="M3441" t="s">
        <v>35</v>
      </c>
      <c r="N3441" t="s">
        <v>22</v>
      </c>
      <c r="O3441" t="s">
        <v>37</v>
      </c>
      <c r="P3441" s="5">
        <v>32.270000000000003</v>
      </c>
      <c r="Q3441">
        <v>2</v>
      </c>
      <c r="R3441" t="s">
        <v>23</v>
      </c>
    </row>
    <row r="3442" spans="1:18" x14ac:dyDescent="0.3">
      <c r="A3442" t="s">
        <v>1936</v>
      </c>
      <c r="B3442" s="1">
        <v>45063</v>
      </c>
      <c r="C3442" t="s">
        <v>1937</v>
      </c>
      <c r="D3442" t="s">
        <v>40</v>
      </c>
      <c r="E3442" t="s">
        <v>57</v>
      </c>
      <c r="F3442">
        <v>19</v>
      </c>
      <c r="G3442">
        <v>19</v>
      </c>
      <c r="H3442" s="4">
        <v>17.05</v>
      </c>
      <c r="I3442" s="4">
        <v>19.096000000000004</v>
      </c>
      <c r="J3442" s="4">
        <f t="shared" si="106"/>
        <v>-1.4359999999999218</v>
      </c>
      <c r="K3442" s="4">
        <f t="shared" si="107"/>
        <v>362.82400000000007</v>
      </c>
      <c r="L3442" t="s">
        <v>66</v>
      </c>
      <c r="M3442" t="s">
        <v>28</v>
      </c>
      <c r="N3442" t="s">
        <v>36</v>
      </c>
      <c r="O3442" t="s">
        <v>37</v>
      </c>
      <c r="P3442" s="5">
        <v>40.31</v>
      </c>
      <c r="Q3442">
        <v>3.8</v>
      </c>
      <c r="R3442" t="s">
        <v>23</v>
      </c>
    </row>
    <row r="3443" spans="1:18" x14ac:dyDescent="0.3">
      <c r="A3443" t="s">
        <v>3433</v>
      </c>
      <c r="B3443" s="1">
        <v>45063</v>
      </c>
      <c r="C3443" t="s">
        <v>3434</v>
      </c>
      <c r="D3443" t="s">
        <v>109</v>
      </c>
      <c r="E3443" t="s">
        <v>46</v>
      </c>
      <c r="F3443">
        <v>12</v>
      </c>
      <c r="G3443">
        <v>12</v>
      </c>
      <c r="H3443" s="4">
        <v>957.98</v>
      </c>
      <c r="I3443" s="4">
        <v>1082.5174</v>
      </c>
      <c r="J3443" s="4">
        <f t="shared" si="106"/>
        <v>1453.0088000000001</v>
      </c>
      <c r="K3443" s="4">
        <f t="shared" si="107"/>
        <v>12990.2088</v>
      </c>
      <c r="L3443" t="s">
        <v>51</v>
      </c>
      <c r="M3443" t="s">
        <v>79</v>
      </c>
      <c r="N3443" t="s">
        <v>71</v>
      </c>
      <c r="O3443" t="s">
        <v>67</v>
      </c>
      <c r="P3443" s="5">
        <v>41.44</v>
      </c>
      <c r="Q3443">
        <v>3.5</v>
      </c>
      <c r="R3443" t="s">
        <v>23</v>
      </c>
    </row>
    <row r="3444" spans="1:18" x14ac:dyDescent="0.3">
      <c r="A3444" t="s">
        <v>3500</v>
      </c>
      <c r="B3444" s="1">
        <v>45063</v>
      </c>
      <c r="C3444" t="s">
        <v>3501</v>
      </c>
      <c r="D3444" t="s">
        <v>45</v>
      </c>
      <c r="E3444" t="s">
        <v>46</v>
      </c>
      <c r="F3444">
        <v>17</v>
      </c>
      <c r="G3444">
        <v>15</v>
      </c>
      <c r="H3444" s="4">
        <v>35.369999999999997</v>
      </c>
      <c r="I3444" s="4">
        <v>38.199599999999997</v>
      </c>
      <c r="J3444" s="4">
        <f t="shared" si="106"/>
        <v>-5.6000000000040018E-2</v>
      </c>
      <c r="K3444" s="4">
        <f t="shared" si="107"/>
        <v>572.99399999999991</v>
      </c>
      <c r="L3444" t="s">
        <v>47</v>
      </c>
      <c r="M3444" t="s">
        <v>28</v>
      </c>
      <c r="N3444" t="s">
        <v>29</v>
      </c>
      <c r="O3444" t="s">
        <v>30</v>
      </c>
      <c r="P3444" s="5">
        <v>42.5</v>
      </c>
      <c r="Q3444">
        <v>4.8</v>
      </c>
      <c r="R3444" t="s">
        <v>74</v>
      </c>
    </row>
    <row r="3445" spans="1:18" x14ac:dyDescent="0.3">
      <c r="A3445" t="s">
        <v>7078</v>
      </c>
      <c r="B3445" s="1">
        <v>45063</v>
      </c>
      <c r="C3445" t="s">
        <v>7079</v>
      </c>
      <c r="D3445" t="s">
        <v>130</v>
      </c>
      <c r="E3445" t="s">
        <v>82</v>
      </c>
      <c r="F3445">
        <v>10</v>
      </c>
      <c r="G3445">
        <v>8</v>
      </c>
      <c r="H3445" s="4">
        <v>1259.0999999999999</v>
      </c>
      <c r="I3445" s="4">
        <v>1385.01</v>
      </c>
      <c r="J3445" s="4">
        <f t="shared" si="106"/>
        <v>999.33000000000061</v>
      </c>
      <c r="K3445" s="4">
        <f t="shared" si="107"/>
        <v>11080.08</v>
      </c>
      <c r="L3445" t="s">
        <v>27</v>
      </c>
      <c r="M3445" t="s">
        <v>79</v>
      </c>
      <c r="N3445" t="s">
        <v>36</v>
      </c>
      <c r="O3445" t="s">
        <v>67</v>
      </c>
      <c r="P3445" s="5">
        <v>7.95</v>
      </c>
      <c r="Q3445">
        <v>4.5</v>
      </c>
      <c r="R3445" t="s">
        <v>23</v>
      </c>
    </row>
    <row r="3446" spans="1:18" x14ac:dyDescent="0.3">
      <c r="A3446" t="s">
        <v>7521</v>
      </c>
      <c r="B3446" s="1">
        <v>45065</v>
      </c>
      <c r="C3446" t="s">
        <v>7522</v>
      </c>
      <c r="D3446" t="s">
        <v>77</v>
      </c>
      <c r="E3446" t="s">
        <v>82</v>
      </c>
      <c r="F3446">
        <v>6</v>
      </c>
      <c r="G3446">
        <v>5</v>
      </c>
      <c r="H3446" s="4">
        <v>1442.85</v>
      </c>
      <c r="I3446" s="4">
        <v>1601.5635</v>
      </c>
      <c r="J3446" s="4">
        <f t="shared" si="106"/>
        <v>780.02750000000015</v>
      </c>
      <c r="K3446" s="4">
        <f t="shared" si="107"/>
        <v>8007.8175000000001</v>
      </c>
      <c r="L3446" t="s">
        <v>20</v>
      </c>
      <c r="M3446" t="s">
        <v>79</v>
      </c>
      <c r="N3446" t="s">
        <v>29</v>
      </c>
      <c r="O3446" t="s">
        <v>53</v>
      </c>
      <c r="P3446" s="5">
        <v>13.54</v>
      </c>
      <c r="Q3446">
        <v>2.1</v>
      </c>
      <c r="R3446" t="s">
        <v>23</v>
      </c>
    </row>
    <row r="3447" spans="1:18" x14ac:dyDescent="0.3">
      <c r="A3447" t="s">
        <v>338</v>
      </c>
      <c r="B3447" s="1">
        <v>45066</v>
      </c>
      <c r="C3447" t="s">
        <v>339</v>
      </c>
      <c r="D3447" t="s">
        <v>56</v>
      </c>
      <c r="E3447" t="s">
        <v>57</v>
      </c>
      <c r="F3447">
        <v>2</v>
      </c>
      <c r="G3447">
        <v>2</v>
      </c>
      <c r="H3447" s="4">
        <v>1035.72</v>
      </c>
      <c r="I3447" s="4">
        <v>1160.0064000000002</v>
      </c>
      <c r="J3447" s="4">
        <f t="shared" si="106"/>
        <v>236.08280000000036</v>
      </c>
      <c r="K3447" s="4">
        <f t="shared" si="107"/>
        <v>2320.0128000000004</v>
      </c>
      <c r="L3447" t="s">
        <v>66</v>
      </c>
      <c r="M3447" t="s">
        <v>79</v>
      </c>
      <c r="N3447" t="s">
        <v>71</v>
      </c>
      <c r="O3447" t="s">
        <v>30</v>
      </c>
      <c r="P3447" s="5">
        <v>12.49</v>
      </c>
      <c r="Q3447">
        <v>3.4</v>
      </c>
      <c r="R3447" t="s">
        <v>23</v>
      </c>
    </row>
    <row r="3448" spans="1:18" x14ac:dyDescent="0.3">
      <c r="A3448" t="s">
        <v>5254</v>
      </c>
      <c r="B3448" s="1">
        <v>45066</v>
      </c>
      <c r="C3448" t="s">
        <v>5255</v>
      </c>
      <c r="D3448" t="s">
        <v>141</v>
      </c>
      <c r="E3448" t="s">
        <v>50</v>
      </c>
      <c r="F3448">
        <v>2</v>
      </c>
      <c r="G3448">
        <v>2</v>
      </c>
      <c r="H3448" s="4">
        <v>803.68</v>
      </c>
      <c r="I3448" s="4">
        <v>884.048</v>
      </c>
      <c r="J3448" s="4">
        <f t="shared" si="106"/>
        <v>151.43600000000009</v>
      </c>
      <c r="K3448" s="4">
        <f t="shared" si="107"/>
        <v>1768.096</v>
      </c>
      <c r="L3448" t="s">
        <v>47</v>
      </c>
      <c r="M3448" t="s">
        <v>79</v>
      </c>
      <c r="N3448" t="s">
        <v>71</v>
      </c>
      <c r="O3448" t="s">
        <v>53</v>
      </c>
      <c r="P3448" s="5">
        <v>9.3000000000000007</v>
      </c>
      <c r="Q3448">
        <v>1.2</v>
      </c>
      <c r="R3448" t="s">
        <v>23</v>
      </c>
    </row>
    <row r="3449" spans="1:18" x14ac:dyDescent="0.3">
      <c r="A3449" t="s">
        <v>5422</v>
      </c>
      <c r="B3449" s="1">
        <v>45066</v>
      </c>
      <c r="C3449" t="s">
        <v>5423</v>
      </c>
      <c r="D3449" t="s">
        <v>116</v>
      </c>
      <c r="E3449" t="s">
        <v>50</v>
      </c>
      <c r="F3449">
        <v>8</v>
      </c>
      <c r="G3449">
        <v>6</v>
      </c>
      <c r="H3449" s="4">
        <v>1236.98</v>
      </c>
      <c r="I3449" s="4">
        <v>1410.1572000000001</v>
      </c>
      <c r="J3449" s="4">
        <f t="shared" si="106"/>
        <v>1033.2432000000015</v>
      </c>
      <c r="K3449" s="4">
        <f t="shared" si="107"/>
        <v>8460.9432000000015</v>
      </c>
      <c r="L3449" t="s">
        <v>66</v>
      </c>
      <c r="M3449" t="s">
        <v>42</v>
      </c>
      <c r="N3449" t="s">
        <v>36</v>
      </c>
      <c r="O3449" t="s">
        <v>37</v>
      </c>
      <c r="P3449" s="5">
        <v>5.82</v>
      </c>
      <c r="Q3449">
        <v>3</v>
      </c>
      <c r="R3449" t="s">
        <v>23</v>
      </c>
    </row>
    <row r="3450" spans="1:18" x14ac:dyDescent="0.3">
      <c r="A3450" t="s">
        <v>8784</v>
      </c>
      <c r="B3450" s="1">
        <v>45066</v>
      </c>
      <c r="C3450" t="s">
        <v>2604</v>
      </c>
      <c r="D3450" t="s">
        <v>94</v>
      </c>
      <c r="E3450" t="s">
        <v>50</v>
      </c>
      <c r="F3450">
        <v>20</v>
      </c>
      <c r="G3450">
        <v>20</v>
      </c>
      <c r="H3450" s="4">
        <v>278.58999999999997</v>
      </c>
      <c r="I3450" s="4">
        <v>300.87720000000002</v>
      </c>
      <c r="J3450" s="4">
        <f t="shared" si="106"/>
        <v>445.7440000000006</v>
      </c>
      <c r="K3450" s="4">
        <f t="shared" si="107"/>
        <v>6017.5439999999999</v>
      </c>
      <c r="L3450" t="s">
        <v>27</v>
      </c>
      <c r="M3450" t="s">
        <v>28</v>
      </c>
      <c r="N3450" t="s">
        <v>71</v>
      </c>
      <c r="O3450" t="s">
        <v>53</v>
      </c>
      <c r="P3450" s="5">
        <v>0</v>
      </c>
      <c r="Q3450">
        <v>3.6</v>
      </c>
      <c r="R3450" t="s">
        <v>23</v>
      </c>
    </row>
    <row r="3451" spans="1:18" x14ac:dyDescent="0.3">
      <c r="A3451" t="s">
        <v>1599</v>
      </c>
      <c r="B3451" s="1">
        <v>45067</v>
      </c>
      <c r="C3451" t="s">
        <v>1600</v>
      </c>
      <c r="D3451" t="s">
        <v>100</v>
      </c>
      <c r="E3451" t="s">
        <v>57</v>
      </c>
      <c r="F3451">
        <v>10</v>
      </c>
      <c r="G3451">
        <v>10</v>
      </c>
      <c r="H3451" s="4">
        <v>1078.46</v>
      </c>
      <c r="I3451" s="4">
        <v>1186.306</v>
      </c>
      <c r="J3451" s="4">
        <f t="shared" si="106"/>
        <v>1035.2700000000009</v>
      </c>
      <c r="K3451" s="4">
        <f t="shared" si="107"/>
        <v>11863.060000000001</v>
      </c>
      <c r="L3451" t="s">
        <v>66</v>
      </c>
      <c r="M3451" t="s">
        <v>86</v>
      </c>
      <c r="N3451" t="s">
        <v>36</v>
      </c>
      <c r="O3451" t="s">
        <v>89</v>
      </c>
      <c r="P3451" s="5">
        <v>43.19</v>
      </c>
      <c r="Q3451">
        <v>4.8</v>
      </c>
      <c r="R3451" t="s">
        <v>23</v>
      </c>
    </row>
    <row r="3452" spans="1:18" x14ac:dyDescent="0.3">
      <c r="A3452" t="s">
        <v>3084</v>
      </c>
      <c r="B3452" s="1">
        <v>45067</v>
      </c>
      <c r="C3452" t="s">
        <v>3085</v>
      </c>
      <c r="D3452" t="s">
        <v>133</v>
      </c>
      <c r="E3452" t="s">
        <v>50</v>
      </c>
      <c r="F3452">
        <v>13</v>
      </c>
      <c r="G3452">
        <v>11</v>
      </c>
      <c r="H3452" s="4">
        <v>264.57</v>
      </c>
      <c r="I3452" s="4">
        <v>293.67270000000002</v>
      </c>
      <c r="J3452" s="4">
        <f t="shared" si="106"/>
        <v>270.15970000000038</v>
      </c>
      <c r="K3452" s="4">
        <f t="shared" si="107"/>
        <v>3230.3997000000004</v>
      </c>
      <c r="L3452" t="s">
        <v>66</v>
      </c>
      <c r="M3452" t="s">
        <v>79</v>
      </c>
      <c r="N3452" t="s">
        <v>71</v>
      </c>
      <c r="O3452" t="s">
        <v>53</v>
      </c>
      <c r="P3452" s="5">
        <v>49.97</v>
      </c>
      <c r="Q3452">
        <v>2.2999999999999998</v>
      </c>
      <c r="R3452" t="s">
        <v>23</v>
      </c>
    </row>
    <row r="3453" spans="1:18" x14ac:dyDescent="0.3">
      <c r="A3453" t="s">
        <v>9400</v>
      </c>
      <c r="B3453" s="1">
        <v>45067</v>
      </c>
      <c r="C3453" t="s">
        <v>9401</v>
      </c>
      <c r="D3453" t="s">
        <v>33</v>
      </c>
      <c r="E3453" t="s">
        <v>70</v>
      </c>
      <c r="F3453">
        <v>7</v>
      </c>
      <c r="G3453">
        <v>6</v>
      </c>
      <c r="H3453" s="4">
        <v>32.020000000000003</v>
      </c>
      <c r="I3453" s="4">
        <v>35.222000000000008</v>
      </c>
      <c r="J3453" s="4">
        <f t="shared" si="106"/>
        <v>16.932000000000045</v>
      </c>
      <c r="K3453" s="4">
        <f t="shared" si="107"/>
        <v>211.33200000000005</v>
      </c>
      <c r="L3453" t="s">
        <v>27</v>
      </c>
      <c r="M3453" t="s">
        <v>79</v>
      </c>
      <c r="N3453" t="s">
        <v>36</v>
      </c>
      <c r="O3453" t="s">
        <v>37</v>
      </c>
      <c r="P3453" s="5">
        <v>2.2799999999999998</v>
      </c>
      <c r="Q3453">
        <v>2.5</v>
      </c>
      <c r="R3453" t="s">
        <v>23</v>
      </c>
    </row>
    <row r="3454" spans="1:18" x14ac:dyDescent="0.3">
      <c r="A3454" t="s">
        <v>2773</v>
      </c>
      <c r="B3454" s="1">
        <v>45068</v>
      </c>
      <c r="C3454" t="s">
        <v>2774</v>
      </c>
      <c r="D3454" t="s">
        <v>33</v>
      </c>
      <c r="E3454" t="s">
        <v>70</v>
      </c>
      <c r="F3454">
        <v>4</v>
      </c>
      <c r="G3454">
        <v>3</v>
      </c>
      <c r="H3454" s="4">
        <v>612.94000000000005</v>
      </c>
      <c r="I3454" s="4">
        <v>668.10460000000012</v>
      </c>
      <c r="J3454" s="4">
        <f t="shared" si="106"/>
        <v>158.99380000000019</v>
      </c>
      <c r="K3454" s="4">
        <f t="shared" si="107"/>
        <v>2004.3138000000004</v>
      </c>
      <c r="L3454" t="s">
        <v>20</v>
      </c>
      <c r="M3454" t="s">
        <v>28</v>
      </c>
      <c r="N3454" t="s">
        <v>36</v>
      </c>
      <c r="O3454" t="s">
        <v>30</v>
      </c>
      <c r="P3454" s="5">
        <v>6.5</v>
      </c>
      <c r="Q3454">
        <v>2</v>
      </c>
      <c r="R3454" t="s">
        <v>23</v>
      </c>
    </row>
    <row r="3455" spans="1:18" x14ac:dyDescent="0.3">
      <c r="A3455" t="s">
        <v>4096</v>
      </c>
      <c r="B3455" s="1">
        <v>45069</v>
      </c>
      <c r="C3455" t="s">
        <v>4097</v>
      </c>
      <c r="D3455" t="s">
        <v>133</v>
      </c>
      <c r="E3455" t="s">
        <v>50</v>
      </c>
      <c r="F3455">
        <v>19</v>
      </c>
      <c r="G3455">
        <v>18</v>
      </c>
      <c r="H3455" s="4">
        <v>387.06</v>
      </c>
      <c r="I3455" s="4">
        <v>425.76600000000002</v>
      </c>
      <c r="J3455" s="4">
        <f t="shared" si="106"/>
        <v>680.2480000000005</v>
      </c>
      <c r="K3455" s="4">
        <f t="shared" si="107"/>
        <v>7663.7880000000005</v>
      </c>
      <c r="L3455" t="s">
        <v>27</v>
      </c>
      <c r="M3455" t="s">
        <v>123</v>
      </c>
      <c r="N3455" t="s">
        <v>71</v>
      </c>
      <c r="O3455" t="s">
        <v>53</v>
      </c>
      <c r="P3455" s="5">
        <v>16.46</v>
      </c>
      <c r="Q3455">
        <v>1.9</v>
      </c>
      <c r="R3455" t="s">
        <v>23</v>
      </c>
    </row>
    <row r="3456" spans="1:18" x14ac:dyDescent="0.3">
      <c r="A3456" t="s">
        <v>1488</v>
      </c>
      <c r="B3456" s="1">
        <v>45070</v>
      </c>
      <c r="C3456" t="s">
        <v>1489</v>
      </c>
      <c r="D3456" t="s">
        <v>130</v>
      </c>
      <c r="E3456" t="s">
        <v>82</v>
      </c>
      <c r="F3456">
        <v>18</v>
      </c>
      <c r="G3456">
        <v>18</v>
      </c>
      <c r="H3456" s="4">
        <v>1036.82</v>
      </c>
      <c r="I3456" s="4">
        <v>1150.8702000000001</v>
      </c>
      <c r="J3456" s="4">
        <f t="shared" si="106"/>
        <v>2045.6936000000014</v>
      </c>
      <c r="K3456" s="4">
        <f t="shared" si="107"/>
        <v>20715.6636</v>
      </c>
      <c r="L3456" t="s">
        <v>51</v>
      </c>
      <c r="M3456" t="s">
        <v>42</v>
      </c>
      <c r="N3456" t="s">
        <v>71</v>
      </c>
      <c r="O3456" t="s">
        <v>67</v>
      </c>
      <c r="P3456" s="5">
        <v>7.21</v>
      </c>
      <c r="Q3456">
        <v>1.6</v>
      </c>
      <c r="R3456" t="s">
        <v>23</v>
      </c>
    </row>
    <row r="3457" spans="1:18" x14ac:dyDescent="0.3">
      <c r="A3457" t="s">
        <v>2364</v>
      </c>
      <c r="B3457" s="1">
        <v>45070</v>
      </c>
      <c r="C3457" t="s">
        <v>2365</v>
      </c>
      <c r="D3457" t="s">
        <v>56</v>
      </c>
      <c r="E3457" t="s">
        <v>57</v>
      </c>
      <c r="F3457">
        <v>5</v>
      </c>
      <c r="G3457">
        <v>4</v>
      </c>
      <c r="H3457" s="4">
        <v>1461.32</v>
      </c>
      <c r="I3457" s="4">
        <v>1607.452</v>
      </c>
      <c r="J3457" s="4">
        <f t="shared" si="106"/>
        <v>553.27800000000025</v>
      </c>
      <c r="K3457" s="4">
        <f t="shared" si="107"/>
        <v>6429.808</v>
      </c>
      <c r="L3457" t="s">
        <v>51</v>
      </c>
      <c r="M3457" t="s">
        <v>123</v>
      </c>
      <c r="N3457" t="s">
        <v>29</v>
      </c>
      <c r="O3457" t="s">
        <v>30</v>
      </c>
      <c r="P3457" s="5">
        <v>31.25</v>
      </c>
      <c r="Q3457">
        <v>2.7</v>
      </c>
      <c r="R3457" t="s">
        <v>23</v>
      </c>
    </row>
    <row r="3458" spans="1:18" x14ac:dyDescent="0.3">
      <c r="A3458" t="s">
        <v>4044</v>
      </c>
      <c r="B3458" s="1">
        <v>45070</v>
      </c>
      <c r="C3458" t="s">
        <v>4045</v>
      </c>
      <c r="D3458" t="s">
        <v>116</v>
      </c>
      <c r="E3458" t="s">
        <v>50</v>
      </c>
      <c r="F3458">
        <v>18</v>
      </c>
      <c r="G3458">
        <v>18</v>
      </c>
      <c r="H3458" s="4">
        <v>875.71</v>
      </c>
      <c r="I3458" s="4">
        <v>937.00970000000007</v>
      </c>
      <c r="J3458" s="4">
        <f t="shared" ref="J3458:J3521" si="108">(G3458*I3458)-(G3458*H3458)-P3458</f>
        <v>1089.9046000000014</v>
      </c>
      <c r="K3458" s="4">
        <f t="shared" ref="K3458:K3521" si="109">G3458*I3458</f>
        <v>16866.174600000002</v>
      </c>
      <c r="L3458" t="s">
        <v>47</v>
      </c>
      <c r="M3458" t="s">
        <v>86</v>
      </c>
      <c r="N3458" t="s">
        <v>29</v>
      </c>
      <c r="O3458" t="s">
        <v>53</v>
      </c>
      <c r="P3458" s="5">
        <v>13.49</v>
      </c>
      <c r="Q3458">
        <v>3.2</v>
      </c>
      <c r="R3458" t="s">
        <v>23</v>
      </c>
    </row>
    <row r="3459" spans="1:18" x14ac:dyDescent="0.3">
      <c r="A3459" t="s">
        <v>7525</v>
      </c>
      <c r="B3459" s="1">
        <v>45070</v>
      </c>
      <c r="C3459" t="s">
        <v>7526</v>
      </c>
      <c r="D3459" t="s">
        <v>109</v>
      </c>
      <c r="E3459" t="s">
        <v>46</v>
      </c>
      <c r="F3459">
        <v>5</v>
      </c>
      <c r="G3459">
        <v>5</v>
      </c>
      <c r="H3459" s="4">
        <v>133.82</v>
      </c>
      <c r="I3459" s="4">
        <v>140.511</v>
      </c>
      <c r="J3459" s="4">
        <f t="shared" si="108"/>
        <v>27.575000000000042</v>
      </c>
      <c r="K3459" s="4">
        <f t="shared" si="109"/>
        <v>702.55499999999995</v>
      </c>
      <c r="L3459" t="s">
        <v>66</v>
      </c>
      <c r="M3459" t="s">
        <v>123</v>
      </c>
      <c r="N3459" t="s">
        <v>36</v>
      </c>
      <c r="O3459" t="s">
        <v>30</v>
      </c>
      <c r="P3459" s="5">
        <v>5.88</v>
      </c>
      <c r="Q3459">
        <v>1.5</v>
      </c>
      <c r="R3459" t="s">
        <v>23</v>
      </c>
    </row>
    <row r="3460" spans="1:18" x14ac:dyDescent="0.3">
      <c r="A3460" t="s">
        <v>10590</v>
      </c>
      <c r="B3460" s="1">
        <v>45070</v>
      </c>
      <c r="C3460" t="s">
        <v>10591</v>
      </c>
      <c r="D3460" t="s">
        <v>33</v>
      </c>
      <c r="E3460" t="s">
        <v>70</v>
      </c>
      <c r="F3460">
        <v>3</v>
      </c>
      <c r="G3460">
        <v>2</v>
      </c>
      <c r="H3460" s="4">
        <v>814.33</v>
      </c>
      <c r="I3460" s="4">
        <v>887.61970000000008</v>
      </c>
      <c r="J3460" s="4">
        <f t="shared" si="108"/>
        <v>145.31940000000009</v>
      </c>
      <c r="K3460" s="4">
        <f t="shared" si="109"/>
        <v>1775.2394000000002</v>
      </c>
      <c r="L3460" t="s">
        <v>20</v>
      </c>
      <c r="M3460" t="s">
        <v>42</v>
      </c>
      <c r="N3460" t="s">
        <v>29</v>
      </c>
      <c r="O3460" t="s">
        <v>67</v>
      </c>
      <c r="P3460" s="5">
        <v>1.26</v>
      </c>
      <c r="Q3460">
        <v>2.5</v>
      </c>
      <c r="R3460" t="s">
        <v>23</v>
      </c>
    </row>
    <row r="3461" spans="1:18" x14ac:dyDescent="0.3">
      <c r="A3461" t="s">
        <v>2733</v>
      </c>
      <c r="B3461" s="1">
        <v>45071</v>
      </c>
      <c r="C3461" t="s">
        <v>1641</v>
      </c>
      <c r="D3461" t="s">
        <v>109</v>
      </c>
      <c r="E3461" t="s">
        <v>46</v>
      </c>
      <c r="F3461">
        <v>2</v>
      </c>
      <c r="G3461">
        <v>2</v>
      </c>
      <c r="H3461" s="4">
        <v>1334.78</v>
      </c>
      <c r="I3461" s="4">
        <v>1414.8668</v>
      </c>
      <c r="J3461" s="4">
        <f t="shared" si="108"/>
        <v>117.26360000000008</v>
      </c>
      <c r="K3461" s="4">
        <f t="shared" si="109"/>
        <v>2829.7336</v>
      </c>
      <c r="L3461" t="s">
        <v>66</v>
      </c>
      <c r="M3461" t="s">
        <v>21</v>
      </c>
      <c r="N3461" t="s">
        <v>36</v>
      </c>
      <c r="O3461" t="s">
        <v>37</v>
      </c>
      <c r="P3461" s="5">
        <v>42.91</v>
      </c>
      <c r="Q3461">
        <v>4</v>
      </c>
      <c r="R3461" t="s">
        <v>23</v>
      </c>
    </row>
    <row r="3462" spans="1:18" x14ac:dyDescent="0.3">
      <c r="A3462" t="s">
        <v>4493</v>
      </c>
      <c r="B3462" s="1">
        <v>45071</v>
      </c>
      <c r="C3462" t="s">
        <v>4494</v>
      </c>
      <c r="D3462" t="s">
        <v>61</v>
      </c>
      <c r="E3462" t="s">
        <v>70</v>
      </c>
      <c r="F3462">
        <v>12</v>
      </c>
      <c r="G3462">
        <v>11</v>
      </c>
      <c r="H3462" s="4">
        <v>798.23</v>
      </c>
      <c r="I3462" s="4">
        <v>854.10610000000008</v>
      </c>
      <c r="J3462" s="4">
        <f t="shared" si="108"/>
        <v>578.79709999999989</v>
      </c>
      <c r="K3462" s="4">
        <f t="shared" si="109"/>
        <v>9395.1671000000006</v>
      </c>
      <c r="L3462" t="s">
        <v>51</v>
      </c>
      <c r="M3462" t="s">
        <v>28</v>
      </c>
      <c r="N3462" t="s">
        <v>71</v>
      </c>
      <c r="O3462" t="s">
        <v>89</v>
      </c>
      <c r="P3462" s="5">
        <v>35.840000000000003</v>
      </c>
      <c r="Q3462">
        <v>5</v>
      </c>
      <c r="R3462" t="s">
        <v>23</v>
      </c>
    </row>
    <row r="3463" spans="1:18" x14ac:dyDescent="0.3">
      <c r="A3463" t="s">
        <v>10351</v>
      </c>
      <c r="B3463" s="1">
        <v>45072</v>
      </c>
      <c r="C3463" t="s">
        <v>10352</v>
      </c>
      <c r="D3463" t="s">
        <v>109</v>
      </c>
      <c r="E3463" t="s">
        <v>46</v>
      </c>
      <c r="F3463">
        <v>5</v>
      </c>
      <c r="G3463">
        <v>4</v>
      </c>
      <c r="H3463" s="4">
        <v>163.98</v>
      </c>
      <c r="I3463" s="4">
        <v>172.179</v>
      </c>
      <c r="J3463" s="4">
        <f t="shared" si="108"/>
        <v>26.396000000000051</v>
      </c>
      <c r="K3463" s="4">
        <f t="shared" si="109"/>
        <v>688.71600000000001</v>
      </c>
      <c r="L3463" t="s">
        <v>51</v>
      </c>
      <c r="M3463" t="s">
        <v>123</v>
      </c>
      <c r="N3463" t="s">
        <v>29</v>
      </c>
      <c r="O3463" t="s">
        <v>30</v>
      </c>
      <c r="P3463" s="5">
        <v>6.4</v>
      </c>
      <c r="Q3463">
        <v>1</v>
      </c>
      <c r="R3463" t="s">
        <v>74</v>
      </c>
    </row>
    <row r="3464" spans="1:18" x14ac:dyDescent="0.3">
      <c r="A3464" t="s">
        <v>4550</v>
      </c>
      <c r="B3464" s="1">
        <v>45073</v>
      </c>
      <c r="C3464" t="s">
        <v>4551</v>
      </c>
      <c r="D3464" t="s">
        <v>141</v>
      </c>
      <c r="E3464" t="s">
        <v>50</v>
      </c>
      <c r="F3464">
        <v>12</v>
      </c>
      <c r="G3464">
        <v>10</v>
      </c>
      <c r="H3464" s="4">
        <v>12</v>
      </c>
      <c r="I3464" s="4">
        <v>13.32</v>
      </c>
      <c r="J3464" s="4">
        <f t="shared" si="108"/>
        <v>8.8999999999999879</v>
      </c>
      <c r="K3464" s="4">
        <f t="shared" si="109"/>
        <v>133.19999999999999</v>
      </c>
      <c r="L3464" t="s">
        <v>66</v>
      </c>
      <c r="M3464" t="s">
        <v>123</v>
      </c>
      <c r="N3464" t="s">
        <v>29</v>
      </c>
      <c r="O3464" t="s">
        <v>30</v>
      </c>
      <c r="P3464" s="5">
        <v>4.3</v>
      </c>
      <c r="Q3464">
        <v>1.6</v>
      </c>
      <c r="R3464" t="s">
        <v>23</v>
      </c>
    </row>
    <row r="3465" spans="1:18" x14ac:dyDescent="0.3">
      <c r="A3465" t="s">
        <v>2332</v>
      </c>
      <c r="B3465" s="1">
        <v>45074</v>
      </c>
      <c r="C3465" t="s">
        <v>2333</v>
      </c>
      <c r="D3465" t="s">
        <v>133</v>
      </c>
      <c r="E3465" t="s">
        <v>50</v>
      </c>
      <c r="F3465">
        <v>8</v>
      </c>
      <c r="G3465">
        <v>8</v>
      </c>
      <c r="H3465" s="4">
        <v>557.91</v>
      </c>
      <c r="I3465" s="4">
        <v>613.70100000000002</v>
      </c>
      <c r="J3465" s="4">
        <f t="shared" si="108"/>
        <v>434.84800000000041</v>
      </c>
      <c r="K3465" s="4">
        <f t="shared" si="109"/>
        <v>4909.6080000000002</v>
      </c>
      <c r="L3465" t="s">
        <v>27</v>
      </c>
      <c r="M3465" t="s">
        <v>42</v>
      </c>
      <c r="N3465" t="s">
        <v>22</v>
      </c>
      <c r="O3465" t="s">
        <v>89</v>
      </c>
      <c r="P3465" s="5">
        <v>11.48</v>
      </c>
      <c r="Q3465">
        <v>1</v>
      </c>
      <c r="R3465" t="s">
        <v>23</v>
      </c>
    </row>
    <row r="3466" spans="1:18" x14ac:dyDescent="0.3">
      <c r="A3466" t="s">
        <v>6960</v>
      </c>
      <c r="B3466" s="1">
        <v>45074</v>
      </c>
      <c r="C3466" t="s">
        <v>6961</v>
      </c>
      <c r="D3466" t="s">
        <v>77</v>
      </c>
      <c r="E3466" t="s">
        <v>82</v>
      </c>
      <c r="F3466">
        <v>4</v>
      </c>
      <c r="G3466">
        <v>4</v>
      </c>
      <c r="H3466" s="4">
        <v>7.41</v>
      </c>
      <c r="I3466" s="4">
        <v>7.8546000000000005</v>
      </c>
      <c r="J3466" s="4">
        <f t="shared" si="108"/>
        <v>-25.961599999999997</v>
      </c>
      <c r="K3466" s="4">
        <f t="shared" si="109"/>
        <v>31.418400000000002</v>
      </c>
      <c r="L3466" t="s">
        <v>20</v>
      </c>
      <c r="M3466" t="s">
        <v>21</v>
      </c>
      <c r="N3466" t="s">
        <v>29</v>
      </c>
      <c r="O3466" t="s">
        <v>89</v>
      </c>
      <c r="P3466" s="5">
        <v>27.74</v>
      </c>
      <c r="Q3466">
        <v>1.9</v>
      </c>
      <c r="R3466" t="s">
        <v>23</v>
      </c>
    </row>
    <row r="3467" spans="1:18" x14ac:dyDescent="0.3">
      <c r="A3467" t="s">
        <v>10482</v>
      </c>
      <c r="B3467" s="1">
        <v>45074</v>
      </c>
      <c r="C3467" t="s">
        <v>10483</v>
      </c>
      <c r="D3467" t="s">
        <v>65</v>
      </c>
      <c r="E3467" t="s">
        <v>82</v>
      </c>
      <c r="F3467">
        <v>17</v>
      </c>
      <c r="G3467">
        <v>15</v>
      </c>
      <c r="H3467" s="4">
        <v>994.24</v>
      </c>
      <c r="I3467" s="4">
        <v>1043.952</v>
      </c>
      <c r="J3467" s="4">
        <f t="shared" si="108"/>
        <v>732.60000000000025</v>
      </c>
      <c r="K3467" s="4">
        <f t="shared" si="109"/>
        <v>15659.28</v>
      </c>
      <c r="L3467" t="s">
        <v>27</v>
      </c>
      <c r="M3467" t="s">
        <v>28</v>
      </c>
      <c r="N3467" t="s">
        <v>36</v>
      </c>
      <c r="O3467" t="s">
        <v>67</v>
      </c>
      <c r="P3467" s="5">
        <v>13.08</v>
      </c>
      <c r="Q3467">
        <v>3</v>
      </c>
      <c r="R3467" t="s">
        <v>23</v>
      </c>
    </row>
    <row r="3468" spans="1:18" x14ac:dyDescent="0.3">
      <c r="A3468" t="s">
        <v>4565</v>
      </c>
      <c r="B3468" s="1">
        <v>45075</v>
      </c>
      <c r="C3468" t="s">
        <v>4566</v>
      </c>
      <c r="D3468" t="s">
        <v>77</v>
      </c>
      <c r="E3468" t="s">
        <v>82</v>
      </c>
      <c r="F3468">
        <v>3</v>
      </c>
      <c r="G3468">
        <v>3</v>
      </c>
      <c r="H3468" s="4">
        <v>407.5</v>
      </c>
      <c r="I3468" s="4">
        <v>460.47499999999997</v>
      </c>
      <c r="J3468" s="4">
        <f t="shared" si="108"/>
        <v>149.00499999999997</v>
      </c>
      <c r="K3468" s="4">
        <f t="shared" si="109"/>
        <v>1381.425</v>
      </c>
      <c r="L3468" t="s">
        <v>47</v>
      </c>
      <c r="M3468" t="s">
        <v>86</v>
      </c>
      <c r="N3468" t="s">
        <v>71</v>
      </c>
      <c r="O3468" t="s">
        <v>30</v>
      </c>
      <c r="P3468" s="5">
        <v>9.92</v>
      </c>
      <c r="Q3468">
        <v>4.3</v>
      </c>
      <c r="R3468" t="s">
        <v>23</v>
      </c>
    </row>
    <row r="3469" spans="1:18" x14ac:dyDescent="0.3">
      <c r="A3469" t="s">
        <v>9703</v>
      </c>
      <c r="B3469" s="1">
        <v>45075</v>
      </c>
      <c r="C3469" t="s">
        <v>9704</v>
      </c>
      <c r="D3469" t="s">
        <v>100</v>
      </c>
      <c r="E3469" t="s">
        <v>57</v>
      </c>
      <c r="F3469">
        <v>3</v>
      </c>
      <c r="G3469">
        <v>2</v>
      </c>
      <c r="H3469" s="4">
        <v>6</v>
      </c>
      <c r="I3469" s="4">
        <v>6.48</v>
      </c>
      <c r="J3469" s="4">
        <f t="shared" si="108"/>
        <v>-12.379999999999999</v>
      </c>
      <c r="K3469" s="4">
        <f t="shared" si="109"/>
        <v>12.96</v>
      </c>
      <c r="L3469" t="s">
        <v>47</v>
      </c>
      <c r="M3469" t="s">
        <v>42</v>
      </c>
      <c r="N3469" t="s">
        <v>36</v>
      </c>
      <c r="O3469" t="s">
        <v>30</v>
      </c>
      <c r="P3469" s="5">
        <v>13.34</v>
      </c>
      <c r="Q3469">
        <v>2.2000000000000002</v>
      </c>
      <c r="R3469" t="s">
        <v>23</v>
      </c>
    </row>
    <row r="3470" spans="1:18" x14ac:dyDescent="0.3">
      <c r="A3470" t="s">
        <v>9884</v>
      </c>
      <c r="B3470" s="1">
        <v>45075</v>
      </c>
      <c r="C3470" t="s">
        <v>9885</v>
      </c>
      <c r="D3470" t="s">
        <v>56</v>
      </c>
      <c r="E3470" t="s">
        <v>57</v>
      </c>
      <c r="F3470">
        <v>12</v>
      </c>
      <c r="G3470">
        <v>11</v>
      </c>
      <c r="H3470" s="4">
        <v>1292.3800000000001</v>
      </c>
      <c r="I3470" s="4">
        <v>1447.4656000000002</v>
      </c>
      <c r="J3470" s="4">
        <f t="shared" si="108"/>
        <v>1659.0616000000018</v>
      </c>
      <c r="K3470" s="4">
        <f t="shared" si="109"/>
        <v>15922.121600000002</v>
      </c>
      <c r="L3470" t="s">
        <v>27</v>
      </c>
      <c r="M3470" t="s">
        <v>123</v>
      </c>
      <c r="N3470" t="s">
        <v>29</v>
      </c>
      <c r="O3470" t="s">
        <v>37</v>
      </c>
      <c r="P3470" s="5">
        <v>46.88</v>
      </c>
      <c r="Q3470">
        <v>1.8</v>
      </c>
      <c r="R3470" t="s">
        <v>23</v>
      </c>
    </row>
    <row r="3471" spans="1:18" x14ac:dyDescent="0.3">
      <c r="A3471" t="s">
        <v>888</v>
      </c>
      <c r="B3471" s="1">
        <v>45076</v>
      </c>
      <c r="C3471" t="s">
        <v>889</v>
      </c>
      <c r="D3471" t="s">
        <v>65</v>
      </c>
      <c r="E3471" t="s">
        <v>82</v>
      </c>
      <c r="F3471">
        <v>7</v>
      </c>
      <c r="G3471">
        <v>6</v>
      </c>
      <c r="H3471" s="4">
        <v>722.27</v>
      </c>
      <c r="I3471" s="4">
        <v>772.82889999999998</v>
      </c>
      <c r="J3471" s="4">
        <f t="shared" si="108"/>
        <v>300.43339999999995</v>
      </c>
      <c r="K3471" s="4">
        <f t="shared" si="109"/>
        <v>4636.9733999999999</v>
      </c>
      <c r="L3471" t="s">
        <v>20</v>
      </c>
      <c r="M3471" t="s">
        <v>42</v>
      </c>
      <c r="N3471" t="s">
        <v>22</v>
      </c>
      <c r="O3471" t="s">
        <v>30</v>
      </c>
      <c r="P3471" s="5">
        <v>2.92</v>
      </c>
      <c r="Q3471">
        <v>4.5999999999999996</v>
      </c>
      <c r="R3471" t="s">
        <v>74</v>
      </c>
    </row>
    <row r="3472" spans="1:18" x14ac:dyDescent="0.3">
      <c r="A3472" t="s">
        <v>710</v>
      </c>
      <c r="B3472" s="1">
        <v>45077</v>
      </c>
      <c r="C3472" t="s">
        <v>711</v>
      </c>
      <c r="D3472" t="s">
        <v>77</v>
      </c>
      <c r="E3472" t="s">
        <v>82</v>
      </c>
      <c r="F3472">
        <v>9</v>
      </c>
      <c r="G3472">
        <v>7</v>
      </c>
      <c r="H3472" s="4">
        <v>1177.81</v>
      </c>
      <c r="I3472" s="4">
        <v>1295.5910000000001</v>
      </c>
      <c r="J3472" s="4">
        <f t="shared" si="108"/>
        <v>781.58700000000056</v>
      </c>
      <c r="K3472" s="4">
        <f t="shared" si="109"/>
        <v>9069.1370000000006</v>
      </c>
      <c r="L3472" t="s">
        <v>51</v>
      </c>
      <c r="M3472" t="s">
        <v>79</v>
      </c>
      <c r="N3472" t="s">
        <v>29</v>
      </c>
      <c r="O3472" t="s">
        <v>67</v>
      </c>
      <c r="P3472" s="5">
        <v>42.88</v>
      </c>
      <c r="Q3472">
        <v>3.1</v>
      </c>
      <c r="R3472" t="s">
        <v>23</v>
      </c>
    </row>
    <row r="3473" spans="1:18" x14ac:dyDescent="0.3">
      <c r="A3473" t="s">
        <v>4243</v>
      </c>
      <c r="B3473" s="1">
        <v>45077</v>
      </c>
      <c r="C3473" t="s">
        <v>4244</v>
      </c>
      <c r="D3473" t="s">
        <v>40</v>
      </c>
      <c r="E3473" t="s">
        <v>57</v>
      </c>
      <c r="F3473">
        <v>3</v>
      </c>
      <c r="G3473">
        <v>2</v>
      </c>
      <c r="H3473" s="4">
        <v>1377.01</v>
      </c>
      <c r="I3473" s="4">
        <v>1459.6306</v>
      </c>
      <c r="J3473" s="4">
        <f t="shared" si="108"/>
        <v>132.90119999999993</v>
      </c>
      <c r="K3473" s="4">
        <f t="shared" si="109"/>
        <v>2919.2611999999999</v>
      </c>
      <c r="L3473" t="s">
        <v>20</v>
      </c>
      <c r="M3473" t="s">
        <v>123</v>
      </c>
      <c r="N3473" t="s">
        <v>29</v>
      </c>
      <c r="O3473" t="s">
        <v>37</v>
      </c>
      <c r="P3473" s="5">
        <v>32.340000000000003</v>
      </c>
      <c r="Q3473">
        <v>1.7</v>
      </c>
      <c r="R3473" t="s">
        <v>74</v>
      </c>
    </row>
    <row r="3474" spans="1:18" x14ac:dyDescent="0.3">
      <c r="A3474" t="s">
        <v>7850</v>
      </c>
      <c r="B3474" s="1">
        <v>45077</v>
      </c>
      <c r="C3474" t="s">
        <v>7851</v>
      </c>
      <c r="D3474" t="s">
        <v>94</v>
      </c>
      <c r="E3474" t="s">
        <v>50</v>
      </c>
      <c r="F3474">
        <v>8</v>
      </c>
      <c r="G3474">
        <v>6</v>
      </c>
      <c r="H3474" s="4">
        <v>1198.19</v>
      </c>
      <c r="I3474" s="4">
        <v>1365.9366000000002</v>
      </c>
      <c r="J3474" s="4">
        <f t="shared" si="108"/>
        <v>972.12960000000146</v>
      </c>
      <c r="K3474" s="4">
        <f t="shared" si="109"/>
        <v>8195.6196000000018</v>
      </c>
      <c r="L3474" t="s">
        <v>27</v>
      </c>
      <c r="M3474" t="s">
        <v>42</v>
      </c>
      <c r="N3474" t="s">
        <v>29</v>
      </c>
      <c r="O3474" t="s">
        <v>37</v>
      </c>
      <c r="P3474" s="5">
        <v>34.35</v>
      </c>
      <c r="Q3474">
        <v>2.5</v>
      </c>
      <c r="R3474" t="s">
        <v>23</v>
      </c>
    </row>
    <row r="3475" spans="1:18" x14ac:dyDescent="0.3">
      <c r="A3475" t="s">
        <v>8254</v>
      </c>
      <c r="B3475" s="1">
        <v>45077</v>
      </c>
      <c r="C3475" t="s">
        <v>8255</v>
      </c>
      <c r="D3475" t="s">
        <v>141</v>
      </c>
      <c r="E3475" t="s">
        <v>50</v>
      </c>
      <c r="F3475">
        <v>11</v>
      </c>
      <c r="G3475">
        <v>11</v>
      </c>
      <c r="H3475" s="4">
        <v>1466.92</v>
      </c>
      <c r="I3475" s="4">
        <v>1569.6044000000002</v>
      </c>
      <c r="J3475" s="4">
        <f t="shared" si="108"/>
        <v>1085.5084000000011</v>
      </c>
      <c r="K3475" s="4">
        <f t="shared" si="109"/>
        <v>17265.648400000002</v>
      </c>
      <c r="L3475" t="s">
        <v>27</v>
      </c>
      <c r="M3475" t="s">
        <v>42</v>
      </c>
      <c r="N3475" t="s">
        <v>22</v>
      </c>
      <c r="O3475" t="s">
        <v>67</v>
      </c>
      <c r="P3475" s="5">
        <v>44.02</v>
      </c>
      <c r="Q3475">
        <v>4.5</v>
      </c>
      <c r="R3475" t="s">
        <v>23</v>
      </c>
    </row>
    <row r="3476" spans="1:18" x14ac:dyDescent="0.3">
      <c r="A3476" t="s">
        <v>10051</v>
      </c>
      <c r="B3476" s="1">
        <v>45077</v>
      </c>
      <c r="C3476" t="s">
        <v>10052</v>
      </c>
      <c r="D3476" t="s">
        <v>65</v>
      </c>
      <c r="E3476" t="s">
        <v>82</v>
      </c>
      <c r="F3476">
        <v>10</v>
      </c>
      <c r="G3476">
        <v>9</v>
      </c>
      <c r="H3476" s="4">
        <v>1378.57</v>
      </c>
      <c r="I3476" s="4">
        <v>1530.2127</v>
      </c>
      <c r="J3476" s="4">
        <f t="shared" si="108"/>
        <v>1350.1343000000011</v>
      </c>
      <c r="K3476" s="4">
        <f t="shared" si="109"/>
        <v>13771.9143</v>
      </c>
      <c r="L3476" t="s">
        <v>20</v>
      </c>
      <c r="M3476" t="s">
        <v>28</v>
      </c>
      <c r="N3476" t="s">
        <v>36</v>
      </c>
      <c r="O3476" t="s">
        <v>37</v>
      </c>
      <c r="P3476" s="5">
        <v>14.65</v>
      </c>
      <c r="Q3476">
        <v>3.2</v>
      </c>
      <c r="R3476" t="s">
        <v>23</v>
      </c>
    </row>
    <row r="3477" spans="1:18" x14ac:dyDescent="0.3">
      <c r="A3477" t="s">
        <v>8809</v>
      </c>
      <c r="B3477" s="1">
        <v>45078</v>
      </c>
      <c r="C3477" t="s">
        <v>8810</v>
      </c>
      <c r="D3477" t="s">
        <v>45</v>
      </c>
      <c r="E3477" t="s">
        <v>46</v>
      </c>
      <c r="F3477">
        <v>3</v>
      </c>
      <c r="G3477">
        <v>3</v>
      </c>
      <c r="H3477" s="4">
        <v>249.92</v>
      </c>
      <c r="I3477" s="4">
        <v>272.4128</v>
      </c>
      <c r="J3477" s="4">
        <f t="shared" si="108"/>
        <v>55.728399999999965</v>
      </c>
      <c r="K3477" s="4">
        <f t="shared" si="109"/>
        <v>817.23839999999996</v>
      </c>
      <c r="L3477" t="s">
        <v>27</v>
      </c>
      <c r="M3477" t="s">
        <v>86</v>
      </c>
      <c r="N3477" t="s">
        <v>36</v>
      </c>
      <c r="O3477" t="s">
        <v>53</v>
      </c>
      <c r="P3477" s="5">
        <v>11.75</v>
      </c>
      <c r="Q3477">
        <v>0</v>
      </c>
      <c r="R3477" t="s">
        <v>23</v>
      </c>
    </row>
    <row r="3478" spans="1:18" x14ac:dyDescent="0.3">
      <c r="A3478" t="s">
        <v>10435</v>
      </c>
      <c r="B3478" s="1">
        <v>45078</v>
      </c>
      <c r="C3478" t="s">
        <v>10436</v>
      </c>
      <c r="D3478" t="s">
        <v>85</v>
      </c>
      <c r="E3478" t="s">
        <v>82</v>
      </c>
      <c r="F3478">
        <v>4</v>
      </c>
      <c r="G3478">
        <v>4</v>
      </c>
      <c r="H3478" s="4">
        <v>1309.3399999999999</v>
      </c>
      <c r="I3478" s="4">
        <v>1466.4608000000001</v>
      </c>
      <c r="J3478" s="4">
        <f t="shared" si="108"/>
        <v>594.26320000000055</v>
      </c>
      <c r="K3478" s="4">
        <f t="shared" si="109"/>
        <v>5865.8432000000003</v>
      </c>
      <c r="L3478" t="s">
        <v>66</v>
      </c>
      <c r="M3478" t="s">
        <v>35</v>
      </c>
      <c r="N3478" t="s">
        <v>22</v>
      </c>
      <c r="O3478" t="s">
        <v>67</v>
      </c>
      <c r="P3478" s="5">
        <v>34.22</v>
      </c>
      <c r="Q3478">
        <v>2.1</v>
      </c>
      <c r="R3478" t="s">
        <v>23</v>
      </c>
    </row>
    <row r="3479" spans="1:18" x14ac:dyDescent="0.3">
      <c r="A3479" t="s">
        <v>996</v>
      </c>
      <c r="B3479" s="1">
        <v>45080</v>
      </c>
      <c r="C3479" t="s">
        <v>997</v>
      </c>
      <c r="D3479" t="s">
        <v>61</v>
      </c>
      <c r="E3479" t="s">
        <v>70</v>
      </c>
      <c r="F3479">
        <v>6</v>
      </c>
      <c r="G3479">
        <v>6</v>
      </c>
      <c r="H3479" s="4">
        <v>310.83999999999997</v>
      </c>
      <c r="I3479" s="4">
        <v>338.81560000000002</v>
      </c>
      <c r="J3479" s="4">
        <f t="shared" si="108"/>
        <v>146.43360000000013</v>
      </c>
      <c r="K3479" s="4">
        <f t="shared" si="109"/>
        <v>2032.8936000000001</v>
      </c>
      <c r="L3479" t="s">
        <v>51</v>
      </c>
      <c r="M3479" t="s">
        <v>42</v>
      </c>
      <c r="N3479" t="s">
        <v>22</v>
      </c>
      <c r="O3479" t="s">
        <v>67</v>
      </c>
      <c r="P3479" s="5">
        <v>21.42</v>
      </c>
      <c r="Q3479">
        <v>1.7</v>
      </c>
      <c r="R3479" t="s">
        <v>23</v>
      </c>
    </row>
    <row r="3480" spans="1:18" x14ac:dyDescent="0.3">
      <c r="A3480" t="s">
        <v>4126</v>
      </c>
      <c r="B3480" s="1">
        <v>45081</v>
      </c>
      <c r="C3480" t="s">
        <v>4127</v>
      </c>
      <c r="D3480" t="s">
        <v>109</v>
      </c>
      <c r="E3480" t="s">
        <v>46</v>
      </c>
      <c r="F3480">
        <v>1</v>
      </c>
      <c r="G3480">
        <v>1</v>
      </c>
      <c r="H3480" s="4">
        <v>870.6</v>
      </c>
      <c r="I3480" s="4">
        <v>931.54200000000003</v>
      </c>
      <c r="J3480" s="4">
        <f t="shared" si="108"/>
        <v>25.832000000000008</v>
      </c>
      <c r="K3480" s="4">
        <f t="shared" si="109"/>
        <v>931.54200000000003</v>
      </c>
      <c r="L3480" t="s">
        <v>20</v>
      </c>
      <c r="M3480" t="s">
        <v>123</v>
      </c>
      <c r="N3480" t="s">
        <v>22</v>
      </c>
      <c r="O3480" t="s">
        <v>30</v>
      </c>
      <c r="P3480" s="5">
        <v>35.11</v>
      </c>
      <c r="Q3480">
        <v>3.1</v>
      </c>
      <c r="R3480" t="s">
        <v>23</v>
      </c>
    </row>
    <row r="3481" spans="1:18" x14ac:dyDescent="0.3">
      <c r="A3481" t="s">
        <v>5443</v>
      </c>
      <c r="B3481" s="1">
        <v>45081</v>
      </c>
      <c r="C3481" t="s">
        <v>5444</v>
      </c>
      <c r="D3481" t="s">
        <v>61</v>
      </c>
      <c r="E3481" t="s">
        <v>70</v>
      </c>
      <c r="F3481">
        <v>20</v>
      </c>
      <c r="G3481">
        <v>18</v>
      </c>
      <c r="H3481" s="4">
        <v>787.3</v>
      </c>
      <c r="I3481" s="4">
        <v>889.64899999999989</v>
      </c>
      <c r="J3481" s="4">
        <f t="shared" si="108"/>
        <v>1803.1019999999974</v>
      </c>
      <c r="K3481" s="4">
        <f t="shared" si="109"/>
        <v>16013.681999999997</v>
      </c>
      <c r="L3481" t="s">
        <v>66</v>
      </c>
      <c r="M3481" t="s">
        <v>79</v>
      </c>
      <c r="N3481" t="s">
        <v>36</v>
      </c>
      <c r="O3481" t="s">
        <v>30</v>
      </c>
      <c r="P3481" s="5">
        <v>39.18</v>
      </c>
      <c r="Q3481">
        <v>1</v>
      </c>
      <c r="R3481" t="s">
        <v>23</v>
      </c>
    </row>
    <row r="3482" spans="1:18" x14ac:dyDescent="0.3">
      <c r="A3482" t="s">
        <v>6606</v>
      </c>
      <c r="B3482" s="1">
        <v>45081</v>
      </c>
      <c r="C3482" t="s">
        <v>6607</v>
      </c>
      <c r="D3482" t="s">
        <v>65</v>
      </c>
      <c r="E3482" t="s">
        <v>82</v>
      </c>
      <c r="F3482">
        <v>9</v>
      </c>
      <c r="G3482">
        <v>9</v>
      </c>
      <c r="H3482" s="4">
        <v>427.92</v>
      </c>
      <c r="I3482" s="4">
        <v>466.43280000000004</v>
      </c>
      <c r="J3482" s="4">
        <f t="shared" si="108"/>
        <v>339.93520000000063</v>
      </c>
      <c r="K3482" s="4">
        <f t="shared" si="109"/>
        <v>4197.8952000000008</v>
      </c>
      <c r="L3482" t="s">
        <v>66</v>
      </c>
      <c r="M3482" t="s">
        <v>79</v>
      </c>
      <c r="N3482" t="s">
        <v>71</v>
      </c>
      <c r="O3482" t="s">
        <v>30</v>
      </c>
      <c r="P3482" s="5">
        <v>6.68</v>
      </c>
      <c r="Q3482">
        <v>1.9</v>
      </c>
      <c r="R3482" t="s">
        <v>23</v>
      </c>
    </row>
    <row r="3483" spans="1:18" x14ac:dyDescent="0.3">
      <c r="A3483" t="s">
        <v>7997</v>
      </c>
      <c r="B3483" s="1">
        <v>45081</v>
      </c>
      <c r="C3483" t="s">
        <v>7998</v>
      </c>
      <c r="D3483" t="s">
        <v>94</v>
      </c>
      <c r="E3483" t="s">
        <v>50</v>
      </c>
      <c r="F3483">
        <v>15</v>
      </c>
      <c r="G3483">
        <v>14</v>
      </c>
      <c r="H3483" s="4">
        <v>166.51</v>
      </c>
      <c r="I3483" s="4">
        <v>184.8261</v>
      </c>
      <c r="J3483" s="4">
        <f t="shared" si="108"/>
        <v>212.93540000000007</v>
      </c>
      <c r="K3483" s="4">
        <f t="shared" si="109"/>
        <v>2587.5654</v>
      </c>
      <c r="L3483" t="s">
        <v>51</v>
      </c>
      <c r="M3483" t="s">
        <v>42</v>
      </c>
      <c r="N3483" t="s">
        <v>22</v>
      </c>
      <c r="O3483" t="s">
        <v>89</v>
      </c>
      <c r="P3483" s="5">
        <v>43.49</v>
      </c>
      <c r="Q3483">
        <v>3.8</v>
      </c>
      <c r="R3483" t="s">
        <v>23</v>
      </c>
    </row>
    <row r="3484" spans="1:18" x14ac:dyDescent="0.3">
      <c r="A3484" t="s">
        <v>3002</v>
      </c>
      <c r="B3484" s="1">
        <v>45082</v>
      </c>
      <c r="C3484" t="s">
        <v>3003</v>
      </c>
      <c r="D3484" t="s">
        <v>130</v>
      </c>
      <c r="E3484" t="s">
        <v>82</v>
      </c>
      <c r="F3484">
        <v>1</v>
      </c>
      <c r="G3484">
        <v>1</v>
      </c>
      <c r="H3484" s="4">
        <v>304.8</v>
      </c>
      <c r="I3484" s="4">
        <v>320.04000000000002</v>
      </c>
      <c r="J3484" s="4">
        <f t="shared" si="108"/>
        <v>-13.949999999999992</v>
      </c>
      <c r="K3484" s="4">
        <f t="shared" si="109"/>
        <v>320.04000000000002</v>
      </c>
      <c r="L3484" t="s">
        <v>20</v>
      </c>
      <c r="M3484" t="s">
        <v>79</v>
      </c>
      <c r="N3484" t="s">
        <v>29</v>
      </c>
      <c r="O3484" t="s">
        <v>30</v>
      </c>
      <c r="P3484" s="5">
        <v>29.19</v>
      </c>
      <c r="Q3484">
        <v>3.2</v>
      </c>
      <c r="R3484" t="s">
        <v>23</v>
      </c>
    </row>
    <row r="3485" spans="1:18" x14ac:dyDescent="0.3">
      <c r="A3485" t="s">
        <v>5550</v>
      </c>
      <c r="B3485" s="1">
        <v>45082</v>
      </c>
      <c r="C3485" t="s">
        <v>5551</v>
      </c>
      <c r="D3485" t="s">
        <v>141</v>
      </c>
      <c r="E3485" t="s">
        <v>50</v>
      </c>
      <c r="F3485">
        <v>3</v>
      </c>
      <c r="G3485">
        <v>2</v>
      </c>
      <c r="H3485" s="4">
        <v>169.44</v>
      </c>
      <c r="I3485" s="4">
        <v>184.68960000000001</v>
      </c>
      <c r="J3485" s="4">
        <f t="shared" si="108"/>
        <v>-13.880799999999972</v>
      </c>
      <c r="K3485" s="4">
        <f t="shared" si="109"/>
        <v>369.37920000000003</v>
      </c>
      <c r="L3485" t="s">
        <v>51</v>
      </c>
      <c r="M3485" t="s">
        <v>42</v>
      </c>
      <c r="N3485" t="s">
        <v>29</v>
      </c>
      <c r="O3485" t="s">
        <v>37</v>
      </c>
      <c r="P3485" s="5">
        <v>44.38</v>
      </c>
      <c r="Q3485">
        <v>2</v>
      </c>
      <c r="R3485" t="s">
        <v>23</v>
      </c>
    </row>
    <row r="3486" spans="1:18" x14ac:dyDescent="0.3">
      <c r="A3486" t="s">
        <v>8009</v>
      </c>
      <c r="B3486" s="1">
        <v>45083</v>
      </c>
      <c r="C3486" t="s">
        <v>8010</v>
      </c>
      <c r="D3486" t="s">
        <v>77</v>
      </c>
      <c r="E3486" t="s">
        <v>82</v>
      </c>
      <c r="F3486">
        <v>5</v>
      </c>
      <c r="G3486">
        <v>5</v>
      </c>
      <c r="H3486" s="4">
        <v>844.16</v>
      </c>
      <c r="I3486" s="4">
        <v>937.01760000000002</v>
      </c>
      <c r="J3486" s="4">
        <f t="shared" si="108"/>
        <v>427.12799999999959</v>
      </c>
      <c r="K3486" s="4">
        <f t="shared" si="109"/>
        <v>4685.0879999999997</v>
      </c>
      <c r="L3486" t="s">
        <v>27</v>
      </c>
      <c r="M3486" t="s">
        <v>28</v>
      </c>
      <c r="N3486" t="s">
        <v>36</v>
      </c>
      <c r="O3486" t="s">
        <v>30</v>
      </c>
      <c r="P3486" s="5">
        <v>37.159999999999997</v>
      </c>
      <c r="Q3486">
        <v>1.8</v>
      </c>
      <c r="R3486" t="s">
        <v>23</v>
      </c>
    </row>
    <row r="3487" spans="1:18" x14ac:dyDescent="0.3">
      <c r="A3487" t="s">
        <v>8226</v>
      </c>
      <c r="B3487" s="1">
        <v>45083</v>
      </c>
      <c r="C3487" t="s">
        <v>10804</v>
      </c>
      <c r="D3487" t="s">
        <v>130</v>
      </c>
      <c r="E3487" t="s">
        <v>82</v>
      </c>
      <c r="F3487">
        <v>18</v>
      </c>
      <c r="G3487">
        <v>16</v>
      </c>
      <c r="H3487" s="4">
        <v>205.99</v>
      </c>
      <c r="I3487" s="4">
        <v>230.70880000000002</v>
      </c>
      <c r="J3487" s="4">
        <f t="shared" si="108"/>
        <v>390.55080000000027</v>
      </c>
      <c r="K3487" s="4">
        <f t="shared" si="109"/>
        <v>3691.3408000000004</v>
      </c>
      <c r="L3487" t="s">
        <v>47</v>
      </c>
      <c r="M3487" t="s">
        <v>28</v>
      </c>
      <c r="N3487" t="s">
        <v>22</v>
      </c>
      <c r="O3487" t="s">
        <v>37</v>
      </c>
      <c r="P3487" s="5">
        <v>4.95</v>
      </c>
      <c r="Q3487">
        <v>4.7</v>
      </c>
      <c r="R3487" t="s">
        <v>23</v>
      </c>
    </row>
    <row r="3488" spans="1:18" x14ac:dyDescent="0.3">
      <c r="A3488" t="s">
        <v>952</v>
      </c>
      <c r="B3488" s="1">
        <v>45084</v>
      </c>
      <c r="C3488" t="s">
        <v>953</v>
      </c>
      <c r="D3488" t="s">
        <v>141</v>
      </c>
      <c r="E3488" t="s">
        <v>50</v>
      </c>
      <c r="F3488">
        <v>8</v>
      </c>
      <c r="G3488">
        <v>7</v>
      </c>
      <c r="H3488" s="4">
        <v>1176.56</v>
      </c>
      <c r="I3488" s="4">
        <v>1294.2160000000001</v>
      </c>
      <c r="J3488" s="4">
        <f t="shared" si="108"/>
        <v>813.22200000000055</v>
      </c>
      <c r="K3488" s="4">
        <f t="shared" si="109"/>
        <v>9059.5120000000006</v>
      </c>
      <c r="L3488" t="s">
        <v>51</v>
      </c>
      <c r="M3488" t="s">
        <v>123</v>
      </c>
      <c r="N3488" t="s">
        <v>29</v>
      </c>
      <c r="O3488" t="s">
        <v>89</v>
      </c>
      <c r="P3488" s="5">
        <v>10.37</v>
      </c>
      <c r="Q3488">
        <v>1.8</v>
      </c>
      <c r="R3488" t="s">
        <v>23</v>
      </c>
    </row>
    <row r="3489" spans="1:18" x14ac:dyDescent="0.3">
      <c r="A3489" t="s">
        <v>8672</v>
      </c>
      <c r="B3489" s="1">
        <v>45084</v>
      </c>
      <c r="C3489" t="s">
        <v>8673</v>
      </c>
      <c r="D3489" t="s">
        <v>77</v>
      </c>
      <c r="E3489" t="s">
        <v>82</v>
      </c>
      <c r="F3489">
        <v>20</v>
      </c>
      <c r="G3489">
        <v>16</v>
      </c>
      <c r="H3489" s="4">
        <v>435.82</v>
      </c>
      <c r="I3489" s="4">
        <v>470.68560000000002</v>
      </c>
      <c r="J3489" s="4">
        <f t="shared" si="108"/>
        <v>525.66960000000051</v>
      </c>
      <c r="K3489" s="4">
        <f t="shared" si="109"/>
        <v>7530.9696000000004</v>
      </c>
      <c r="L3489" t="s">
        <v>20</v>
      </c>
      <c r="M3489" t="s">
        <v>35</v>
      </c>
      <c r="N3489" t="s">
        <v>71</v>
      </c>
      <c r="O3489" t="s">
        <v>30</v>
      </c>
      <c r="P3489" s="5">
        <v>32.18</v>
      </c>
      <c r="Q3489">
        <v>4.2</v>
      </c>
      <c r="R3489" t="s">
        <v>23</v>
      </c>
    </row>
    <row r="3490" spans="1:18" x14ac:dyDescent="0.3">
      <c r="A3490" t="s">
        <v>10226</v>
      </c>
      <c r="B3490" s="1">
        <v>45084</v>
      </c>
      <c r="C3490" t="s">
        <v>10227</v>
      </c>
      <c r="D3490" t="s">
        <v>85</v>
      </c>
      <c r="E3490" t="s">
        <v>82</v>
      </c>
      <c r="F3490">
        <v>10</v>
      </c>
      <c r="G3490">
        <v>8</v>
      </c>
      <c r="H3490" s="4">
        <v>869.98</v>
      </c>
      <c r="I3490" s="4">
        <v>974.37760000000014</v>
      </c>
      <c r="J3490" s="4">
        <f t="shared" si="108"/>
        <v>827.00080000000105</v>
      </c>
      <c r="K3490" s="4">
        <f t="shared" si="109"/>
        <v>7795.0208000000011</v>
      </c>
      <c r="L3490" t="s">
        <v>20</v>
      </c>
      <c r="M3490" t="s">
        <v>21</v>
      </c>
      <c r="N3490" t="s">
        <v>71</v>
      </c>
      <c r="O3490" t="s">
        <v>89</v>
      </c>
      <c r="P3490" s="5">
        <v>8.18</v>
      </c>
      <c r="Q3490">
        <v>4.4000000000000004</v>
      </c>
      <c r="R3490" t="s">
        <v>23</v>
      </c>
    </row>
    <row r="3491" spans="1:18" x14ac:dyDescent="0.3">
      <c r="A3491" t="s">
        <v>7430</v>
      </c>
      <c r="B3491" s="1">
        <v>45085</v>
      </c>
      <c r="C3491" t="s">
        <v>1576</v>
      </c>
      <c r="D3491" t="s">
        <v>85</v>
      </c>
      <c r="E3491" t="s">
        <v>82</v>
      </c>
      <c r="F3491">
        <v>6</v>
      </c>
      <c r="G3491">
        <v>5</v>
      </c>
      <c r="H3491" s="4">
        <v>1225.5</v>
      </c>
      <c r="I3491" s="4">
        <v>1286.7750000000001</v>
      </c>
      <c r="J3491" s="4">
        <f t="shared" si="108"/>
        <v>273.86500000000001</v>
      </c>
      <c r="K3491" s="4">
        <f t="shared" si="109"/>
        <v>6433.875</v>
      </c>
      <c r="L3491" t="s">
        <v>20</v>
      </c>
      <c r="M3491" t="s">
        <v>79</v>
      </c>
      <c r="N3491" t="s">
        <v>36</v>
      </c>
      <c r="O3491" t="s">
        <v>67</v>
      </c>
      <c r="P3491" s="5">
        <v>32.51</v>
      </c>
      <c r="Q3491">
        <v>3.6</v>
      </c>
      <c r="R3491" t="s">
        <v>23</v>
      </c>
    </row>
    <row r="3492" spans="1:18" x14ac:dyDescent="0.3">
      <c r="A3492" t="s">
        <v>974</v>
      </c>
      <c r="B3492" s="1">
        <v>45086</v>
      </c>
      <c r="C3492" t="s">
        <v>975</v>
      </c>
      <c r="D3492" t="s">
        <v>100</v>
      </c>
      <c r="E3492" t="s">
        <v>57</v>
      </c>
      <c r="F3492">
        <v>17</v>
      </c>
      <c r="G3492">
        <v>16</v>
      </c>
      <c r="H3492" s="4">
        <v>1317.03</v>
      </c>
      <c r="I3492" s="4">
        <v>1448.7330000000002</v>
      </c>
      <c r="J3492" s="4">
        <f t="shared" si="108"/>
        <v>2076.8180000000034</v>
      </c>
      <c r="K3492" s="4">
        <f t="shared" si="109"/>
        <v>23179.728000000003</v>
      </c>
      <c r="L3492" t="s">
        <v>51</v>
      </c>
      <c r="M3492" t="s">
        <v>42</v>
      </c>
      <c r="N3492" t="s">
        <v>36</v>
      </c>
      <c r="O3492" t="s">
        <v>67</v>
      </c>
      <c r="P3492" s="5">
        <v>30.43</v>
      </c>
      <c r="Q3492">
        <v>1.6</v>
      </c>
      <c r="R3492" t="s">
        <v>23</v>
      </c>
    </row>
    <row r="3493" spans="1:18" x14ac:dyDescent="0.3">
      <c r="A3493" t="s">
        <v>3663</v>
      </c>
      <c r="B3493" s="1">
        <v>45086</v>
      </c>
      <c r="C3493" t="s">
        <v>3664</v>
      </c>
      <c r="D3493" t="s">
        <v>130</v>
      </c>
      <c r="E3493" t="s">
        <v>82</v>
      </c>
      <c r="F3493">
        <v>4</v>
      </c>
      <c r="G3493">
        <v>4</v>
      </c>
      <c r="H3493" s="4">
        <v>861.39</v>
      </c>
      <c r="I3493" s="4">
        <v>913.07339999999999</v>
      </c>
      <c r="J3493" s="4">
        <f t="shared" si="108"/>
        <v>194.51360000000003</v>
      </c>
      <c r="K3493" s="4">
        <f t="shared" si="109"/>
        <v>3652.2936</v>
      </c>
      <c r="L3493" t="s">
        <v>66</v>
      </c>
      <c r="M3493" t="s">
        <v>21</v>
      </c>
      <c r="N3493" t="s">
        <v>71</v>
      </c>
      <c r="O3493" t="s">
        <v>89</v>
      </c>
      <c r="P3493" s="5">
        <v>12.22</v>
      </c>
      <c r="Q3493">
        <v>2.1</v>
      </c>
      <c r="R3493" t="s">
        <v>23</v>
      </c>
    </row>
    <row r="3494" spans="1:18" x14ac:dyDescent="0.3">
      <c r="A3494" t="s">
        <v>254</v>
      </c>
      <c r="B3494" s="1">
        <v>45087</v>
      </c>
      <c r="C3494" t="s">
        <v>255</v>
      </c>
      <c r="D3494" t="s">
        <v>65</v>
      </c>
      <c r="E3494" t="s">
        <v>82</v>
      </c>
      <c r="F3494">
        <v>4</v>
      </c>
      <c r="G3494">
        <v>4</v>
      </c>
      <c r="H3494" s="4">
        <v>1040.57</v>
      </c>
      <c r="I3494" s="4">
        <v>1144.627</v>
      </c>
      <c r="J3494" s="4">
        <f t="shared" si="108"/>
        <v>393.72800000000007</v>
      </c>
      <c r="K3494" s="4">
        <f t="shared" si="109"/>
        <v>4578.5079999999998</v>
      </c>
      <c r="L3494" t="s">
        <v>27</v>
      </c>
      <c r="M3494" t="s">
        <v>123</v>
      </c>
      <c r="N3494" t="s">
        <v>29</v>
      </c>
      <c r="O3494" t="s">
        <v>67</v>
      </c>
      <c r="P3494" s="5">
        <v>22.5</v>
      </c>
      <c r="Q3494">
        <v>1.5</v>
      </c>
      <c r="R3494" t="s">
        <v>23</v>
      </c>
    </row>
    <row r="3495" spans="1:18" x14ac:dyDescent="0.3">
      <c r="A3495" t="s">
        <v>2570</v>
      </c>
      <c r="B3495" s="1">
        <v>45087</v>
      </c>
      <c r="C3495" t="s">
        <v>2571</v>
      </c>
      <c r="D3495" t="s">
        <v>116</v>
      </c>
      <c r="E3495" t="s">
        <v>50</v>
      </c>
      <c r="F3495">
        <v>19</v>
      </c>
      <c r="G3495">
        <v>17</v>
      </c>
      <c r="H3495" s="4">
        <v>452.38</v>
      </c>
      <c r="I3495" s="4">
        <v>506.66560000000004</v>
      </c>
      <c r="J3495" s="4">
        <f t="shared" si="108"/>
        <v>900.11520000000087</v>
      </c>
      <c r="K3495" s="4">
        <f t="shared" si="109"/>
        <v>8613.3152000000009</v>
      </c>
      <c r="L3495" t="s">
        <v>47</v>
      </c>
      <c r="M3495" t="s">
        <v>86</v>
      </c>
      <c r="N3495" t="s">
        <v>71</v>
      </c>
      <c r="O3495" t="s">
        <v>67</v>
      </c>
      <c r="P3495" s="5">
        <v>22.74</v>
      </c>
      <c r="Q3495">
        <v>4</v>
      </c>
      <c r="R3495" t="s">
        <v>23</v>
      </c>
    </row>
    <row r="3496" spans="1:18" x14ac:dyDescent="0.3">
      <c r="A3496" t="s">
        <v>9937</v>
      </c>
      <c r="B3496" s="1">
        <v>45087</v>
      </c>
      <c r="C3496" t="s">
        <v>9938</v>
      </c>
      <c r="D3496" t="s">
        <v>133</v>
      </c>
      <c r="E3496" t="s">
        <v>50</v>
      </c>
      <c r="F3496">
        <v>8</v>
      </c>
      <c r="G3496">
        <v>7</v>
      </c>
      <c r="H3496" s="4">
        <v>1418.86</v>
      </c>
      <c r="I3496" s="4">
        <v>1631.6889999999999</v>
      </c>
      <c r="J3496" s="4">
        <f t="shared" si="108"/>
        <v>1473.453</v>
      </c>
      <c r="K3496" s="4">
        <f t="shared" si="109"/>
        <v>11421.822999999999</v>
      </c>
      <c r="L3496" t="s">
        <v>20</v>
      </c>
      <c r="M3496" t="s">
        <v>123</v>
      </c>
      <c r="N3496" t="s">
        <v>36</v>
      </c>
      <c r="O3496" t="s">
        <v>67</v>
      </c>
      <c r="P3496" s="5">
        <v>16.350000000000001</v>
      </c>
      <c r="Q3496">
        <v>2.4</v>
      </c>
      <c r="R3496" t="s">
        <v>23</v>
      </c>
    </row>
    <row r="3497" spans="1:18" x14ac:dyDescent="0.3">
      <c r="A3497" t="s">
        <v>6482</v>
      </c>
      <c r="B3497" s="1">
        <v>45089</v>
      </c>
      <c r="C3497" t="s">
        <v>6483</v>
      </c>
      <c r="D3497" t="s">
        <v>33</v>
      </c>
      <c r="E3497" t="s">
        <v>70</v>
      </c>
      <c r="F3497">
        <v>12</v>
      </c>
      <c r="G3497">
        <v>12</v>
      </c>
      <c r="H3497" s="4">
        <v>1499.16</v>
      </c>
      <c r="I3497" s="4">
        <v>1709.0424000000003</v>
      </c>
      <c r="J3497" s="4">
        <f t="shared" si="108"/>
        <v>2485.1288000000013</v>
      </c>
      <c r="K3497" s="4">
        <f t="shared" si="109"/>
        <v>20508.508800000003</v>
      </c>
      <c r="L3497" t="s">
        <v>66</v>
      </c>
      <c r="M3497" t="s">
        <v>28</v>
      </c>
      <c r="N3497" t="s">
        <v>71</v>
      </c>
      <c r="O3497" t="s">
        <v>53</v>
      </c>
      <c r="P3497" s="5">
        <v>33.46</v>
      </c>
      <c r="Q3497">
        <v>3.3</v>
      </c>
      <c r="R3497" t="s">
        <v>23</v>
      </c>
    </row>
    <row r="3498" spans="1:18" x14ac:dyDescent="0.3">
      <c r="A3498" t="s">
        <v>7022</v>
      </c>
      <c r="B3498" s="1">
        <v>45089</v>
      </c>
      <c r="C3498" t="s">
        <v>7023</v>
      </c>
      <c r="D3498" t="s">
        <v>40</v>
      </c>
      <c r="E3498" t="s">
        <v>57</v>
      </c>
      <c r="F3498">
        <v>11</v>
      </c>
      <c r="G3498">
        <v>9</v>
      </c>
      <c r="H3498" s="4">
        <v>1271.21</v>
      </c>
      <c r="I3498" s="4">
        <v>1398.3310000000001</v>
      </c>
      <c r="J3498" s="4">
        <f t="shared" si="108"/>
        <v>1134.3690000000017</v>
      </c>
      <c r="K3498" s="4">
        <f t="shared" si="109"/>
        <v>12584.979000000001</v>
      </c>
      <c r="L3498" t="s">
        <v>47</v>
      </c>
      <c r="M3498" t="s">
        <v>21</v>
      </c>
      <c r="N3498" t="s">
        <v>29</v>
      </c>
      <c r="O3498" t="s">
        <v>30</v>
      </c>
      <c r="P3498" s="5">
        <v>9.7200000000000006</v>
      </c>
      <c r="Q3498">
        <v>4.5</v>
      </c>
      <c r="R3498" t="s">
        <v>23</v>
      </c>
    </row>
    <row r="3499" spans="1:18" x14ac:dyDescent="0.3">
      <c r="A3499" t="s">
        <v>8846</v>
      </c>
      <c r="B3499" s="1">
        <v>45089</v>
      </c>
      <c r="C3499" t="s">
        <v>1401</v>
      </c>
      <c r="D3499" t="s">
        <v>94</v>
      </c>
      <c r="E3499" t="s">
        <v>50</v>
      </c>
      <c r="F3499">
        <v>7</v>
      </c>
      <c r="G3499">
        <v>7</v>
      </c>
      <c r="H3499" s="4">
        <v>1356.13</v>
      </c>
      <c r="I3499" s="4">
        <v>1545.9882000000002</v>
      </c>
      <c r="J3499" s="4">
        <f t="shared" si="108"/>
        <v>1284.3274000000022</v>
      </c>
      <c r="K3499" s="4">
        <f t="shared" si="109"/>
        <v>10821.917400000002</v>
      </c>
      <c r="L3499" t="s">
        <v>20</v>
      </c>
      <c r="M3499" t="s">
        <v>21</v>
      </c>
      <c r="N3499" t="s">
        <v>71</v>
      </c>
      <c r="O3499" t="s">
        <v>89</v>
      </c>
      <c r="P3499" s="5">
        <v>44.68</v>
      </c>
      <c r="Q3499">
        <v>3.9</v>
      </c>
      <c r="R3499" t="s">
        <v>23</v>
      </c>
    </row>
    <row r="3500" spans="1:18" x14ac:dyDescent="0.3">
      <c r="A3500" t="s">
        <v>3897</v>
      </c>
      <c r="B3500" s="1">
        <v>45090</v>
      </c>
      <c r="C3500" t="s">
        <v>3898</v>
      </c>
      <c r="D3500" t="s">
        <v>141</v>
      </c>
      <c r="E3500" t="s">
        <v>50</v>
      </c>
      <c r="F3500">
        <v>18</v>
      </c>
      <c r="G3500">
        <v>18</v>
      </c>
      <c r="H3500" s="4">
        <v>94.44</v>
      </c>
      <c r="I3500" s="4">
        <v>108.60599999999999</v>
      </c>
      <c r="J3500" s="4">
        <f t="shared" si="108"/>
        <v>238.15799999999984</v>
      </c>
      <c r="K3500" s="4">
        <f t="shared" si="109"/>
        <v>1954.9079999999999</v>
      </c>
      <c r="L3500" t="s">
        <v>20</v>
      </c>
      <c r="M3500" t="s">
        <v>79</v>
      </c>
      <c r="N3500" t="s">
        <v>36</v>
      </c>
      <c r="O3500" t="s">
        <v>53</v>
      </c>
      <c r="P3500" s="5">
        <v>16.829999999999998</v>
      </c>
      <c r="Q3500">
        <v>1.7</v>
      </c>
      <c r="R3500" t="s">
        <v>23</v>
      </c>
    </row>
    <row r="3501" spans="1:18" x14ac:dyDescent="0.3">
      <c r="A3501" t="s">
        <v>5882</v>
      </c>
      <c r="B3501" s="1">
        <v>45090</v>
      </c>
      <c r="C3501" t="s">
        <v>5883</v>
      </c>
      <c r="D3501" t="s">
        <v>116</v>
      </c>
      <c r="E3501" t="s">
        <v>50</v>
      </c>
      <c r="F3501">
        <v>16</v>
      </c>
      <c r="G3501">
        <v>13</v>
      </c>
      <c r="H3501" s="4">
        <v>6</v>
      </c>
      <c r="I3501" s="4">
        <v>6.5400000000000009</v>
      </c>
      <c r="J3501" s="4">
        <f t="shared" si="108"/>
        <v>-1.8299999999999894</v>
      </c>
      <c r="K3501" s="4">
        <f t="shared" si="109"/>
        <v>85.02000000000001</v>
      </c>
      <c r="L3501" t="s">
        <v>27</v>
      </c>
      <c r="M3501" t="s">
        <v>21</v>
      </c>
      <c r="N3501" t="s">
        <v>71</v>
      </c>
      <c r="O3501" t="s">
        <v>30</v>
      </c>
      <c r="P3501" s="5">
        <v>8.85</v>
      </c>
      <c r="Q3501">
        <v>2.8</v>
      </c>
      <c r="R3501" t="s">
        <v>23</v>
      </c>
    </row>
    <row r="3502" spans="1:18" x14ac:dyDescent="0.3">
      <c r="A3502" t="s">
        <v>2204</v>
      </c>
      <c r="B3502" s="1">
        <v>45091</v>
      </c>
      <c r="C3502" t="s">
        <v>2205</v>
      </c>
      <c r="D3502" t="s">
        <v>56</v>
      </c>
      <c r="E3502" t="s">
        <v>57</v>
      </c>
      <c r="F3502">
        <v>2</v>
      </c>
      <c r="G3502">
        <v>2</v>
      </c>
      <c r="H3502" s="4">
        <v>1145.1099999999999</v>
      </c>
      <c r="I3502" s="4">
        <v>1293.9742999999999</v>
      </c>
      <c r="J3502" s="4">
        <f t="shared" si="108"/>
        <v>275.37859999999989</v>
      </c>
      <c r="K3502" s="4">
        <f t="shared" si="109"/>
        <v>2587.9485999999997</v>
      </c>
      <c r="L3502" t="s">
        <v>20</v>
      </c>
      <c r="M3502" t="s">
        <v>35</v>
      </c>
      <c r="N3502" t="s">
        <v>22</v>
      </c>
      <c r="O3502" t="s">
        <v>89</v>
      </c>
      <c r="P3502" s="5">
        <v>22.35</v>
      </c>
      <c r="Q3502">
        <v>3.9</v>
      </c>
      <c r="R3502" t="s">
        <v>23</v>
      </c>
    </row>
    <row r="3503" spans="1:18" x14ac:dyDescent="0.3">
      <c r="A3503" t="s">
        <v>4717</v>
      </c>
      <c r="B3503" s="1">
        <v>45092</v>
      </c>
      <c r="C3503" t="s">
        <v>4718</v>
      </c>
      <c r="D3503" t="s">
        <v>130</v>
      </c>
      <c r="E3503" t="s">
        <v>82</v>
      </c>
      <c r="F3503">
        <v>5</v>
      </c>
      <c r="G3503">
        <v>5</v>
      </c>
      <c r="H3503" s="4">
        <v>20</v>
      </c>
      <c r="I3503" s="4">
        <v>21.200000000000003</v>
      </c>
      <c r="J3503" s="4">
        <f t="shared" si="108"/>
        <v>-22.519999999999985</v>
      </c>
      <c r="K3503" s="4">
        <f t="shared" si="109"/>
        <v>106.00000000000001</v>
      </c>
      <c r="L3503" t="s">
        <v>66</v>
      </c>
      <c r="M3503" t="s">
        <v>123</v>
      </c>
      <c r="N3503" t="s">
        <v>29</v>
      </c>
      <c r="O3503" t="s">
        <v>37</v>
      </c>
      <c r="P3503" s="5">
        <v>28.52</v>
      </c>
      <c r="Q3503">
        <v>1.5</v>
      </c>
      <c r="R3503" t="s">
        <v>23</v>
      </c>
    </row>
    <row r="3504" spans="1:18" x14ac:dyDescent="0.3">
      <c r="A3504" t="s">
        <v>8527</v>
      </c>
      <c r="B3504" s="1">
        <v>45092</v>
      </c>
      <c r="C3504" t="s">
        <v>8528</v>
      </c>
      <c r="D3504" t="s">
        <v>141</v>
      </c>
      <c r="E3504" t="s">
        <v>50</v>
      </c>
      <c r="F3504">
        <v>5</v>
      </c>
      <c r="G3504">
        <v>5</v>
      </c>
      <c r="H3504" s="4">
        <v>318.25</v>
      </c>
      <c r="I3504" s="4">
        <v>343.71000000000004</v>
      </c>
      <c r="J3504" s="4">
        <f t="shared" si="108"/>
        <v>114.01000000000019</v>
      </c>
      <c r="K3504" s="4">
        <f t="shared" si="109"/>
        <v>1718.5500000000002</v>
      </c>
      <c r="L3504" t="s">
        <v>47</v>
      </c>
      <c r="M3504" t="s">
        <v>86</v>
      </c>
      <c r="N3504" t="s">
        <v>29</v>
      </c>
      <c r="O3504" t="s">
        <v>53</v>
      </c>
      <c r="P3504" s="5">
        <v>13.29</v>
      </c>
      <c r="Q3504">
        <v>1.4</v>
      </c>
      <c r="R3504" t="s">
        <v>23</v>
      </c>
    </row>
    <row r="3505" spans="1:18" x14ac:dyDescent="0.3">
      <c r="A3505" t="s">
        <v>8961</v>
      </c>
      <c r="B3505" s="1">
        <v>45092</v>
      </c>
      <c r="C3505" t="s">
        <v>8962</v>
      </c>
      <c r="D3505" t="s">
        <v>77</v>
      </c>
      <c r="E3505" t="s">
        <v>82</v>
      </c>
      <c r="F3505">
        <v>9</v>
      </c>
      <c r="G3505">
        <v>9</v>
      </c>
      <c r="H3505" s="4">
        <v>226.2</v>
      </c>
      <c r="I3505" s="4">
        <v>248.82000000000002</v>
      </c>
      <c r="J3505" s="4">
        <f t="shared" si="108"/>
        <v>158.76000000000016</v>
      </c>
      <c r="K3505" s="4">
        <f t="shared" si="109"/>
        <v>2239.38</v>
      </c>
      <c r="L3505" t="s">
        <v>20</v>
      </c>
      <c r="M3505" t="s">
        <v>28</v>
      </c>
      <c r="N3505" t="s">
        <v>29</v>
      </c>
      <c r="O3505" t="s">
        <v>30</v>
      </c>
      <c r="P3505" s="5">
        <v>44.82</v>
      </c>
      <c r="Q3505">
        <v>4.5</v>
      </c>
      <c r="R3505" t="s">
        <v>23</v>
      </c>
    </row>
    <row r="3506" spans="1:18" x14ac:dyDescent="0.3">
      <c r="A3506" t="s">
        <v>1275</v>
      </c>
      <c r="B3506" s="1">
        <v>45093</v>
      </c>
      <c r="C3506" t="s">
        <v>1276</v>
      </c>
      <c r="D3506" t="s">
        <v>109</v>
      </c>
      <c r="E3506" t="s">
        <v>46</v>
      </c>
      <c r="F3506">
        <v>8</v>
      </c>
      <c r="G3506">
        <v>6</v>
      </c>
      <c r="H3506" s="4">
        <v>1186.3599999999999</v>
      </c>
      <c r="I3506" s="4">
        <v>1328.7231999999999</v>
      </c>
      <c r="J3506" s="4">
        <f t="shared" si="108"/>
        <v>820.64919999999961</v>
      </c>
      <c r="K3506" s="4">
        <f t="shared" si="109"/>
        <v>7972.3391999999994</v>
      </c>
      <c r="L3506" t="s">
        <v>66</v>
      </c>
      <c r="M3506" t="s">
        <v>21</v>
      </c>
      <c r="N3506" t="s">
        <v>71</v>
      </c>
      <c r="O3506" t="s">
        <v>67</v>
      </c>
      <c r="P3506" s="5">
        <v>33.53</v>
      </c>
      <c r="Q3506">
        <v>2</v>
      </c>
      <c r="R3506" t="s">
        <v>23</v>
      </c>
    </row>
    <row r="3507" spans="1:18" x14ac:dyDescent="0.3">
      <c r="A3507" t="s">
        <v>2853</v>
      </c>
      <c r="B3507" s="1">
        <v>45093</v>
      </c>
      <c r="C3507" t="s">
        <v>2854</v>
      </c>
      <c r="D3507" t="s">
        <v>61</v>
      </c>
      <c r="E3507" t="s">
        <v>70</v>
      </c>
      <c r="F3507">
        <v>11</v>
      </c>
      <c r="G3507">
        <v>11</v>
      </c>
      <c r="H3507" s="4">
        <v>871.99</v>
      </c>
      <c r="I3507" s="4">
        <v>985.34869999999989</v>
      </c>
      <c r="J3507" s="4">
        <f t="shared" si="108"/>
        <v>1212.6057000000003</v>
      </c>
      <c r="K3507" s="4">
        <f t="shared" si="109"/>
        <v>10838.8357</v>
      </c>
      <c r="L3507" t="s">
        <v>27</v>
      </c>
      <c r="M3507" t="s">
        <v>79</v>
      </c>
      <c r="N3507" t="s">
        <v>36</v>
      </c>
      <c r="O3507" t="s">
        <v>67</v>
      </c>
      <c r="P3507" s="5">
        <v>34.340000000000003</v>
      </c>
      <c r="Q3507">
        <v>3.6</v>
      </c>
      <c r="R3507" t="s">
        <v>23</v>
      </c>
    </row>
    <row r="3508" spans="1:18" x14ac:dyDescent="0.3">
      <c r="A3508" t="s">
        <v>2952</v>
      </c>
      <c r="B3508" s="1">
        <v>45093</v>
      </c>
      <c r="C3508" t="s">
        <v>2953</v>
      </c>
      <c r="D3508" t="s">
        <v>100</v>
      </c>
      <c r="E3508" t="s">
        <v>57</v>
      </c>
      <c r="F3508">
        <v>19</v>
      </c>
      <c r="G3508">
        <v>17</v>
      </c>
      <c r="H3508" s="4">
        <v>1196.55</v>
      </c>
      <c r="I3508" s="4">
        <v>1292.2740000000001</v>
      </c>
      <c r="J3508" s="4">
        <f t="shared" si="108"/>
        <v>1625.9280000000044</v>
      </c>
      <c r="K3508" s="4">
        <f t="shared" si="109"/>
        <v>21968.658000000003</v>
      </c>
      <c r="L3508" t="s">
        <v>47</v>
      </c>
      <c r="M3508" t="s">
        <v>21</v>
      </c>
      <c r="N3508" t="s">
        <v>71</v>
      </c>
      <c r="O3508" t="s">
        <v>53</v>
      </c>
      <c r="P3508" s="5">
        <v>1.38</v>
      </c>
      <c r="Q3508">
        <v>2.8</v>
      </c>
      <c r="R3508" t="s">
        <v>23</v>
      </c>
    </row>
    <row r="3509" spans="1:18" x14ac:dyDescent="0.3">
      <c r="A3509" t="s">
        <v>7178</v>
      </c>
      <c r="B3509" s="1">
        <v>45093</v>
      </c>
      <c r="C3509" t="s">
        <v>7179</v>
      </c>
      <c r="D3509" t="s">
        <v>100</v>
      </c>
      <c r="E3509" t="s">
        <v>57</v>
      </c>
      <c r="F3509">
        <v>15</v>
      </c>
      <c r="G3509">
        <v>15</v>
      </c>
      <c r="H3509" s="4">
        <v>988.09</v>
      </c>
      <c r="I3509" s="4">
        <v>1136.3035</v>
      </c>
      <c r="J3509" s="4">
        <f t="shared" si="108"/>
        <v>2215.6924999999974</v>
      </c>
      <c r="K3509" s="4">
        <f t="shared" si="109"/>
        <v>17044.552499999998</v>
      </c>
      <c r="L3509" t="s">
        <v>51</v>
      </c>
      <c r="M3509" t="s">
        <v>28</v>
      </c>
      <c r="N3509" t="s">
        <v>36</v>
      </c>
      <c r="O3509" t="s">
        <v>37</v>
      </c>
      <c r="P3509" s="5">
        <v>7.51</v>
      </c>
      <c r="Q3509">
        <v>3.9</v>
      </c>
      <c r="R3509" t="s">
        <v>23</v>
      </c>
    </row>
    <row r="3510" spans="1:18" x14ac:dyDescent="0.3">
      <c r="A3510" t="s">
        <v>10361</v>
      </c>
      <c r="B3510" s="1">
        <v>45094</v>
      </c>
      <c r="C3510" t="s">
        <v>10362</v>
      </c>
      <c r="D3510" t="s">
        <v>33</v>
      </c>
      <c r="E3510" t="s">
        <v>70</v>
      </c>
      <c r="F3510">
        <v>18</v>
      </c>
      <c r="G3510">
        <v>15</v>
      </c>
      <c r="H3510" s="4">
        <v>470.63</v>
      </c>
      <c r="I3510" s="4">
        <v>531.81189999999992</v>
      </c>
      <c r="J3510" s="4">
        <f t="shared" si="108"/>
        <v>870.14849999999922</v>
      </c>
      <c r="K3510" s="4">
        <f t="shared" si="109"/>
        <v>7977.1784999999991</v>
      </c>
      <c r="L3510" t="s">
        <v>51</v>
      </c>
      <c r="M3510" t="s">
        <v>28</v>
      </c>
      <c r="N3510" t="s">
        <v>71</v>
      </c>
      <c r="O3510" t="s">
        <v>67</v>
      </c>
      <c r="P3510" s="5">
        <v>47.58</v>
      </c>
      <c r="Q3510">
        <v>2.2000000000000002</v>
      </c>
      <c r="R3510" t="s">
        <v>23</v>
      </c>
    </row>
    <row r="3511" spans="1:18" x14ac:dyDescent="0.3">
      <c r="A3511" t="s">
        <v>10683</v>
      </c>
      <c r="B3511" s="1">
        <v>45094</v>
      </c>
      <c r="C3511" t="s">
        <v>10684</v>
      </c>
      <c r="D3511" t="s">
        <v>85</v>
      </c>
      <c r="E3511" t="s">
        <v>82</v>
      </c>
      <c r="F3511">
        <v>14</v>
      </c>
      <c r="G3511">
        <v>12</v>
      </c>
      <c r="H3511" s="4">
        <v>71.48</v>
      </c>
      <c r="I3511" s="4">
        <v>78.628000000000014</v>
      </c>
      <c r="J3511" s="4">
        <f t="shared" si="108"/>
        <v>68.066000000000173</v>
      </c>
      <c r="K3511" s="4">
        <f t="shared" si="109"/>
        <v>943.53600000000017</v>
      </c>
      <c r="L3511" t="s">
        <v>27</v>
      </c>
      <c r="M3511" t="s">
        <v>35</v>
      </c>
      <c r="N3511" t="s">
        <v>22</v>
      </c>
      <c r="O3511" t="s">
        <v>30</v>
      </c>
      <c r="P3511" s="5">
        <v>17.71</v>
      </c>
      <c r="Q3511">
        <v>5</v>
      </c>
      <c r="R3511" t="s">
        <v>23</v>
      </c>
    </row>
    <row r="3512" spans="1:18" x14ac:dyDescent="0.3">
      <c r="A3512" t="s">
        <v>2137</v>
      </c>
      <c r="B3512" s="1">
        <v>45095</v>
      </c>
      <c r="C3512" t="s">
        <v>2138</v>
      </c>
      <c r="D3512" t="s">
        <v>85</v>
      </c>
      <c r="E3512" t="s">
        <v>82</v>
      </c>
      <c r="F3512">
        <v>20</v>
      </c>
      <c r="G3512">
        <v>19</v>
      </c>
      <c r="H3512" s="4">
        <v>131.76</v>
      </c>
      <c r="I3512" s="4">
        <v>142.30080000000001</v>
      </c>
      <c r="J3512" s="4">
        <f t="shared" si="108"/>
        <v>178.75520000000049</v>
      </c>
      <c r="K3512" s="4">
        <f t="shared" si="109"/>
        <v>2703.7152000000001</v>
      </c>
      <c r="L3512" t="s">
        <v>47</v>
      </c>
      <c r="M3512" t="s">
        <v>28</v>
      </c>
      <c r="N3512" t="s">
        <v>29</v>
      </c>
      <c r="O3512" t="s">
        <v>37</v>
      </c>
      <c r="P3512" s="5">
        <v>21.52</v>
      </c>
      <c r="Q3512">
        <v>3.8</v>
      </c>
      <c r="R3512" t="s">
        <v>23</v>
      </c>
    </row>
    <row r="3513" spans="1:18" x14ac:dyDescent="0.3">
      <c r="A3513" t="s">
        <v>3306</v>
      </c>
      <c r="B3513" s="1">
        <v>45095</v>
      </c>
      <c r="C3513" t="s">
        <v>3307</v>
      </c>
      <c r="D3513" t="s">
        <v>61</v>
      </c>
      <c r="E3513" t="s">
        <v>70</v>
      </c>
      <c r="F3513">
        <v>7</v>
      </c>
      <c r="G3513">
        <v>7</v>
      </c>
      <c r="H3513" s="4">
        <v>97.3</v>
      </c>
      <c r="I3513" s="4">
        <v>108.003</v>
      </c>
      <c r="J3513" s="4">
        <f t="shared" si="108"/>
        <v>42.360999999999933</v>
      </c>
      <c r="K3513" s="4">
        <f t="shared" si="109"/>
        <v>756.02099999999996</v>
      </c>
      <c r="L3513" t="s">
        <v>66</v>
      </c>
      <c r="M3513" t="s">
        <v>35</v>
      </c>
      <c r="N3513" t="s">
        <v>71</v>
      </c>
      <c r="O3513" t="s">
        <v>53</v>
      </c>
      <c r="P3513" s="5">
        <v>32.56</v>
      </c>
      <c r="Q3513">
        <v>5</v>
      </c>
      <c r="R3513" t="s">
        <v>23</v>
      </c>
    </row>
    <row r="3514" spans="1:18" x14ac:dyDescent="0.3">
      <c r="A3514" t="s">
        <v>5751</v>
      </c>
      <c r="B3514" s="1">
        <v>45095</v>
      </c>
      <c r="C3514" t="s">
        <v>5752</v>
      </c>
      <c r="D3514" t="s">
        <v>130</v>
      </c>
      <c r="E3514" t="s">
        <v>82</v>
      </c>
      <c r="F3514">
        <v>7</v>
      </c>
      <c r="G3514">
        <v>7</v>
      </c>
      <c r="H3514" s="4">
        <v>392.77</v>
      </c>
      <c r="I3514" s="4">
        <v>451.68549999999993</v>
      </c>
      <c r="J3514" s="4">
        <f t="shared" si="108"/>
        <v>411.67849999999953</v>
      </c>
      <c r="K3514" s="4">
        <f t="shared" si="109"/>
        <v>3161.7984999999994</v>
      </c>
      <c r="L3514" t="s">
        <v>20</v>
      </c>
      <c r="M3514" t="s">
        <v>123</v>
      </c>
      <c r="N3514" t="s">
        <v>29</v>
      </c>
      <c r="O3514" t="s">
        <v>30</v>
      </c>
      <c r="P3514" s="5">
        <v>0.73</v>
      </c>
      <c r="Q3514">
        <v>4.8</v>
      </c>
      <c r="R3514" t="s">
        <v>23</v>
      </c>
    </row>
    <row r="3515" spans="1:18" x14ac:dyDescent="0.3">
      <c r="A3515" t="s">
        <v>7392</v>
      </c>
      <c r="B3515" s="1">
        <v>45095</v>
      </c>
      <c r="C3515" t="s">
        <v>7393</v>
      </c>
      <c r="D3515" t="s">
        <v>33</v>
      </c>
      <c r="E3515" t="s">
        <v>70</v>
      </c>
      <c r="F3515">
        <v>10</v>
      </c>
      <c r="G3515">
        <v>9</v>
      </c>
      <c r="H3515" s="4">
        <v>390.92</v>
      </c>
      <c r="I3515" s="4">
        <v>441.7396</v>
      </c>
      <c r="J3515" s="4">
        <f t="shared" si="108"/>
        <v>451.26639999999963</v>
      </c>
      <c r="K3515" s="4">
        <f t="shared" si="109"/>
        <v>3975.6563999999998</v>
      </c>
      <c r="L3515" t="s">
        <v>20</v>
      </c>
      <c r="M3515" t="s">
        <v>28</v>
      </c>
      <c r="N3515" t="s">
        <v>71</v>
      </c>
      <c r="O3515" t="s">
        <v>37</v>
      </c>
      <c r="P3515" s="5">
        <v>6.11</v>
      </c>
      <c r="Q3515">
        <v>4.5999999999999996</v>
      </c>
      <c r="R3515" t="s">
        <v>23</v>
      </c>
    </row>
    <row r="3516" spans="1:18" x14ac:dyDescent="0.3">
      <c r="A3516" t="s">
        <v>7585</v>
      </c>
      <c r="B3516" s="1">
        <v>45095</v>
      </c>
      <c r="C3516" t="s">
        <v>7586</v>
      </c>
      <c r="D3516" t="s">
        <v>130</v>
      </c>
      <c r="E3516" t="s">
        <v>82</v>
      </c>
      <c r="F3516">
        <v>4</v>
      </c>
      <c r="G3516">
        <v>4</v>
      </c>
      <c r="H3516" s="4">
        <v>339.33</v>
      </c>
      <c r="I3516" s="4">
        <v>359.68979999999999</v>
      </c>
      <c r="J3516" s="4">
        <f t="shared" si="108"/>
        <v>59.959200000000024</v>
      </c>
      <c r="K3516" s="4">
        <f t="shared" si="109"/>
        <v>1438.7592</v>
      </c>
      <c r="L3516" t="s">
        <v>20</v>
      </c>
      <c r="M3516" t="s">
        <v>42</v>
      </c>
      <c r="N3516" t="s">
        <v>22</v>
      </c>
      <c r="O3516" t="s">
        <v>37</v>
      </c>
      <c r="P3516" s="5">
        <v>21.48</v>
      </c>
      <c r="Q3516">
        <v>3</v>
      </c>
      <c r="R3516" t="s">
        <v>23</v>
      </c>
    </row>
    <row r="3517" spans="1:18" x14ac:dyDescent="0.3">
      <c r="A3517" t="s">
        <v>9536</v>
      </c>
      <c r="B3517" s="1">
        <v>45095</v>
      </c>
      <c r="C3517" t="s">
        <v>9537</v>
      </c>
      <c r="D3517" t="s">
        <v>133</v>
      </c>
      <c r="E3517" t="s">
        <v>50</v>
      </c>
      <c r="F3517">
        <v>10</v>
      </c>
      <c r="G3517">
        <v>10</v>
      </c>
      <c r="H3517" s="4">
        <v>1162.79</v>
      </c>
      <c r="I3517" s="4">
        <v>1302.3248000000001</v>
      </c>
      <c r="J3517" s="4">
        <f t="shared" si="108"/>
        <v>1374.0580000000018</v>
      </c>
      <c r="K3517" s="4">
        <f t="shared" si="109"/>
        <v>13023.248000000001</v>
      </c>
      <c r="L3517" t="s">
        <v>51</v>
      </c>
      <c r="M3517" t="s">
        <v>86</v>
      </c>
      <c r="N3517" t="s">
        <v>36</v>
      </c>
      <c r="O3517" t="s">
        <v>37</v>
      </c>
      <c r="P3517" s="5">
        <v>21.29</v>
      </c>
      <c r="Q3517">
        <v>1.4</v>
      </c>
      <c r="R3517" t="s">
        <v>23</v>
      </c>
    </row>
    <row r="3518" spans="1:18" x14ac:dyDescent="0.3">
      <c r="A3518" t="s">
        <v>9913</v>
      </c>
      <c r="B3518" s="1">
        <v>45095</v>
      </c>
      <c r="C3518" t="s">
        <v>9914</v>
      </c>
      <c r="D3518" t="s">
        <v>85</v>
      </c>
      <c r="E3518" t="s">
        <v>82</v>
      </c>
      <c r="F3518">
        <v>19</v>
      </c>
      <c r="G3518">
        <v>15</v>
      </c>
      <c r="H3518" s="4">
        <v>157.66999999999999</v>
      </c>
      <c r="I3518" s="4">
        <v>173.43700000000001</v>
      </c>
      <c r="J3518" s="4">
        <f t="shared" si="108"/>
        <v>224.31500000000057</v>
      </c>
      <c r="K3518" s="4">
        <f t="shared" si="109"/>
        <v>2601.5550000000003</v>
      </c>
      <c r="L3518" t="s">
        <v>27</v>
      </c>
      <c r="M3518" t="s">
        <v>35</v>
      </c>
      <c r="N3518" t="s">
        <v>29</v>
      </c>
      <c r="O3518" t="s">
        <v>53</v>
      </c>
      <c r="P3518" s="5">
        <v>12.19</v>
      </c>
      <c r="Q3518">
        <v>2.1</v>
      </c>
      <c r="R3518" t="s">
        <v>23</v>
      </c>
    </row>
    <row r="3519" spans="1:18" x14ac:dyDescent="0.3">
      <c r="A3519" t="s">
        <v>177</v>
      </c>
      <c r="B3519" s="1">
        <v>45096</v>
      </c>
      <c r="C3519" t="s">
        <v>178</v>
      </c>
      <c r="D3519" t="s">
        <v>33</v>
      </c>
      <c r="E3519" t="s">
        <v>70</v>
      </c>
      <c r="F3519">
        <v>15</v>
      </c>
      <c r="G3519">
        <v>15</v>
      </c>
      <c r="H3519" s="4">
        <v>1229.8800000000001</v>
      </c>
      <c r="I3519" s="4">
        <v>1352.8680000000002</v>
      </c>
      <c r="J3519" s="4">
        <f t="shared" si="108"/>
        <v>1809.1200000000033</v>
      </c>
      <c r="K3519" s="4">
        <f t="shared" si="109"/>
        <v>20293.020000000004</v>
      </c>
      <c r="L3519" t="s">
        <v>66</v>
      </c>
      <c r="M3519" t="s">
        <v>86</v>
      </c>
      <c r="N3519" t="s">
        <v>71</v>
      </c>
      <c r="O3519" t="s">
        <v>30</v>
      </c>
      <c r="P3519" s="5">
        <v>35.700000000000003</v>
      </c>
      <c r="Q3519">
        <v>1.2</v>
      </c>
      <c r="R3519" t="s">
        <v>23</v>
      </c>
    </row>
    <row r="3520" spans="1:18" x14ac:dyDescent="0.3">
      <c r="A3520" t="s">
        <v>1580</v>
      </c>
      <c r="B3520" s="1">
        <v>45096</v>
      </c>
      <c r="C3520" t="s">
        <v>1581</v>
      </c>
      <c r="D3520" t="s">
        <v>116</v>
      </c>
      <c r="E3520" t="s">
        <v>50</v>
      </c>
      <c r="F3520">
        <v>1</v>
      </c>
      <c r="G3520">
        <v>1</v>
      </c>
      <c r="H3520" s="4">
        <v>535.38</v>
      </c>
      <c r="I3520" s="4">
        <v>567.50279999999998</v>
      </c>
      <c r="J3520" s="4">
        <f t="shared" si="108"/>
        <v>27.122799999999984</v>
      </c>
      <c r="K3520" s="4">
        <f t="shared" si="109"/>
        <v>567.50279999999998</v>
      </c>
      <c r="L3520" t="s">
        <v>27</v>
      </c>
      <c r="M3520" t="s">
        <v>123</v>
      </c>
      <c r="N3520" t="s">
        <v>71</v>
      </c>
      <c r="O3520" t="s">
        <v>53</v>
      </c>
      <c r="P3520" s="5">
        <v>5</v>
      </c>
      <c r="Q3520">
        <v>2.2999999999999998</v>
      </c>
      <c r="R3520" t="s">
        <v>23</v>
      </c>
    </row>
    <row r="3521" spans="1:18" x14ac:dyDescent="0.3">
      <c r="A3521" t="s">
        <v>5616</v>
      </c>
      <c r="B3521" s="1">
        <v>45096</v>
      </c>
      <c r="C3521" t="s">
        <v>5617</v>
      </c>
      <c r="D3521" t="s">
        <v>133</v>
      </c>
      <c r="E3521" t="s">
        <v>50</v>
      </c>
      <c r="F3521">
        <v>20</v>
      </c>
      <c r="G3521">
        <v>17</v>
      </c>
      <c r="H3521" s="4">
        <v>969.75</v>
      </c>
      <c r="I3521" s="4">
        <v>1037.6325000000002</v>
      </c>
      <c r="J3521" s="4">
        <f t="shared" si="108"/>
        <v>1138.0425000000023</v>
      </c>
      <c r="K3521" s="4">
        <f t="shared" si="109"/>
        <v>17639.752500000002</v>
      </c>
      <c r="L3521" t="s">
        <v>66</v>
      </c>
      <c r="M3521" t="s">
        <v>21</v>
      </c>
      <c r="N3521" t="s">
        <v>36</v>
      </c>
      <c r="O3521" t="s">
        <v>67</v>
      </c>
      <c r="P3521" s="5">
        <v>15.96</v>
      </c>
      <c r="Q3521">
        <v>4.5</v>
      </c>
      <c r="R3521" t="s">
        <v>23</v>
      </c>
    </row>
    <row r="3522" spans="1:18" x14ac:dyDescent="0.3">
      <c r="A3522" t="s">
        <v>6922</v>
      </c>
      <c r="B3522" s="1">
        <v>45096</v>
      </c>
      <c r="C3522" t="s">
        <v>6923</v>
      </c>
      <c r="D3522" t="s">
        <v>33</v>
      </c>
      <c r="E3522" t="s">
        <v>70</v>
      </c>
      <c r="F3522">
        <v>15</v>
      </c>
      <c r="G3522">
        <v>13</v>
      </c>
      <c r="H3522" s="4">
        <v>714.1</v>
      </c>
      <c r="I3522" s="4">
        <v>771.22800000000007</v>
      </c>
      <c r="J3522" s="4">
        <f t="shared" ref="J3522:J3585" si="110">(G3522*I3522)-(G3522*H3522)-P3522</f>
        <v>731.50399999999888</v>
      </c>
      <c r="K3522" s="4">
        <f t="shared" ref="K3522:K3585" si="111">G3522*I3522</f>
        <v>10025.964</v>
      </c>
      <c r="L3522" t="s">
        <v>20</v>
      </c>
      <c r="M3522" t="s">
        <v>123</v>
      </c>
      <c r="N3522" t="s">
        <v>36</v>
      </c>
      <c r="O3522" t="s">
        <v>53</v>
      </c>
      <c r="P3522" s="5">
        <v>11.16</v>
      </c>
      <c r="Q3522">
        <v>3.4</v>
      </c>
      <c r="R3522" t="s">
        <v>23</v>
      </c>
    </row>
    <row r="3523" spans="1:18" x14ac:dyDescent="0.3">
      <c r="A3523" t="s">
        <v>6168</v>
      </c>
      <c r="B3523" s="1">
        <v>45097</v>
      </c>
      <c r="C3523" t="s">
        <v>6169</v>
      </c>
      <c r="D3523" t="s">
        <v>116</v>
      </c>
      <c r="E3523" t="s">
        <v>50</v>
      </c>
      <c r="F3523">
        <v>2</v>
      </c>
      <c r="G3523">
        <v>2</v>
      </c>
      <c r="H3523" s="4">
        <v>1027.95</v>
      </c>
      <c r="I3523" s="4">
        <v>1171.8630000000003</v>
      </c>
      <c r="J3523" s="4">
        <f t="shared" si="110"/>
        <v>245.07600000000048</v>
      </c>
      <c r="K3523" s="4">
        <f t="shared" si="111"/>
        <v>2343.7260000000006</v>
      </c>
      <c r="L3523" t="s">
        <v>27</v>
      </c>
      <c r="M3523" t="s">
        <v>79</v>
      </c>
      <c r="N3523" t="s">
        <v>29</v>
      </c>
      <c r="O3523" t="s">
        <v>53</v>
      </c>
      <c r="P3523" s="5">
        <v>42.75</v>
      </c>
      <c r="Q3523">
        <v>3</v>
      </c>
      <c r="R3523" t="s">
        <v>23</v>
      </c>
    </row>
    <row r="3524" spans="1:18" x14ac:dyDescent="0.3">
      <c r="A3524" t="s">
        <v>9456</v>
      </c>
      <c r="B3524" s="1">
        <v>45097</v>
      </c>
      <c r="C3524" t="s">
        <v>9457</v>
      </c>
      <c r="D3524" t="s">
        <v>61</v>
      </c>
      <c r="E3524" t="s">
        <v>70</v>
      </c>
      <c r="F3524">
        <v>20</v>
      </c>
      <c r="G3524">
        <v>19</v>
      </c>
      <c r="H3524" s="4">
        <v>486.81</v>
      </c>
      <c r="I3524" s="4">
        <v>545.22720000000004</v>
      </c>
      <c r="J3524" s="4">
        <f t="shared" si="110"/>
        <v>1109.496800000001</v>
      </c>
      <c r="K3524" s="4">
        <f t="shared" si="111"/>
        <v>10359.316800000001</v>
      </c>
      <c r="L3524" t="s">
        <v>66</v>
      </c>
      <c r="M3524" t="s">
        <v>86</v>
      </c>
      <c r="N3524" t="s">
        <v>36</v>
      </c>
      <c r="O3524" t="s">
        <v>67</v>
      </c>
      <c r="P3524" s="5">
        <v>0.43</v>
      </c>
      <c r="Q3524">
        <v>4</v>
      </c>
      <c r="R3524" t="s">
        <v>74</v>
      </c>
    </row>
    <row r="3525" spans="1:18" x14ac:dyDescent="0.3">
      <c r="A3525" t="s">
        <v>1785</v>
      </c>
      <c r="B3525" s="1">
        <v>45098</v>
      </c>
      <c r="C3525" t="s">
        <v>1786</v>
      </c>
      <c r="D3525" t="s">
        <v>85</v>
      </c>
      <c r="E3525" t="s">
        <v>82</v>
      </c>
      <c r="F3525">
        <v>8</v>
      </c>
      <c r="G3525">
        <v>8</v>
      </c>
      <c r="H3525" s="4">
        <v>735.46</v>
      </c>
      <c r="I3525" s="4">
        <v>794.29680000000008</v>
      </c>
      <c r="J3525" s="4">
        <f t="shared" si="110"/>
        <v>463.93440000000032</v>
      </c>
      <c r="K3525" s="4">
        <f t="shared" si="111"/>
        <v>6354.3744000000006</v>
      </c>
      <c r="L3525" t="s">
        <v>51</v>
      </c>
      <c r="M3525" t="s">
        <v>28</v>
      </c>
      <c r="N3525" t="s">
        <v>29</v>
      </c>
      <c r="O3525" t="s">
        <v>89</v>
      </c>
      <c r="P3525" s="5">
        <v>6.76</v>
      </c>
      <c r="Q3525">
        <v>2.2000000000000002</v>
      </c>
      <c r="R3525" t="s">
        <v>23</v>
      </c>
    </row>
    <row r="3526" spans="1:18" x14ac:dyDescent="0.3">
      <c r="A3526" t="s">
        <v>8325</v>
      </c>
      <c r="B3526" s="1">
        <v>45098</v>
      </c>
      <c r="C3526" t="s">
        <v>8326</v>
      </c>
      <c r="D3526" t="s">
        <v>116</v>
      </c>
      <c r="E3526" t="s">
        <v>50</v>
      </c>
      <c r="F3526">
        <v>15</v>
      </c>
      <c r="G3526">
        <v>12</v>
      </c>
      <c r="H3526" s="4">
        <v>452.5</v>
      </c>
      <c r="I3526" s="4">
        <v>511.32499999999993</v>
      </c>
      <c r="J3526" s="4">
        <f t="shared" si="110"/>
        <v>660.72999999999968</v>
      </c>
      <c r="K3526" s="4">
        <f t="shared" si="111"/>
        <v>6135.9</v>
      </c>
      <c r="L3526" t="s">
        <v>66</v>
      </c>
      <c r="M3526" t="s">
        <v>28</v>
      </c>
      <c r="N3526" t="s">
        <v>36</v>
      </c>
      <c r="O3526" t="s">
        <v>37</v>
      </c>
      <c r="P3526" s="5">
        <v>45.17</v>
      </c>
      <c r="Q3526">
        <v>3.3</v>
      </c>
      <c r="R3526" t="s">
        <v>23</v>
      </c>
    </row>
    <row r="3527" spans="1:18" x14ac:dyDescent="0.3">
      <c r="A3527" t="s">
        <v>3876</v>
      </c>
      <c r="B3527" s="1">
        <v>45099</v>
      </c>
      <c r="C3527" t="s">
        <v>3877</v>
      </c>
      <c r="D3527" t="s">
        <v>45</v>
      </c>
      <c r="E3527" t="s">
        <v>46</v>
      </c>
      <c r="F3527">
        <v>12</v>
      </c>
      <c r="G3527">
        <v>10</v>
      </c>
      <c r="H3527" s="4">
        <v>996.81</v>
      </c>
      <c r="I3527" s="4">
        <v>1066.5867000000001</v>
      </c>
      <c r="J3527" s="4">
        <f t="shared" si="110"/>
        <v>669.46700000000169</v>
      </c>
      <c r="K3527" s="4">
        <f t="shared" si="111"/>
        <v>10665.867</v>
      </c>
      <c r="L3527" t="s">
        <v>66</v>
      </c>
      <c r="M3527" t="s">
        <v>28</v>
      </c>
      <c r="N3527" t="s">
        <v>22</v>
      </c>
      <c r="O3527" t="s">
        <v>37</v>
      </c>
      <c r="P3527" s="5">
        <v>28.3</v>
      </c>
      <c r="Q3527">
        <v>5</v>
      </c>
      <c r="R3527" t="s">
        <v>23</v>
      </c>
    </row>
    <row r="3528" spans="1:18" x14ac:dyDescent="0.3">
      <c r="A3528" t="s">
        <v>1459</v>
      </c>
      <c r="B3528" s="1">
        <v>45100</v>
      </c>
      <c r="C3528" t="s">
        <v>1460</v>
      </c>
      <c r="D3528" t="s">
        <v>65</v>
      </c>
      <c r="E3528" t="s">
        <v>82</v>
      </c>
      <c r="F3528">
        <v>9</v>
      </c>
      <c r="G3528">
        <v>8</v>
      </c>
      <c r="H3528" s="4">
        <v>764.57</v>
      </c>
      <c r="I3528" s="4">
        <v>841.02700000000016</v>
      </c>
      <c r="J3528" s="4">
        <f t="shared" si="110"/>
        <v>586.57600000000082</v>
      </c>
      <c r="K3528" s="4">
        <f t="shared" si="111"/>
        <v>6728.2160000000013</v>
      </c>
      <c r="L3528" t="s">
        <v>47</v>
      </c>
      <c r="M3528" t="s">
        <v>35</v>
      </c>
      <c r="N3528" t="s">
        <v>29</v>
      </c>
      <c r="O3528" t="s">
        <v>37</v>
      </c>
      <c r="P3528" s="5">
        <v>25.08</v>
      </c>
      <c r="Q3528">
        <v>3</v>
      </c>
      <c r="R3528" t="s">
        <v>23</v>
      </c>
    </row>
    <row r="3529" spans="1:18" x14ac:dyDescent="0.3">
      <c r="A3529" t="s">
        <v>3230</v>
      </c>
      <c r="B3529" s="1">
        <v>45100</v>
      </c>
      <c r="C3529" t="s">
        <v>3231</v>
      </c>
      <c r="D3529" t="s">
        <v>45</v>
      </c>
      <c r="E3529" t="s">
        <v>46</v>
      </c>
      <c r="F3529">
        <v>5</v>
      </c>
      <c r="G3529">
        <v>5</v>
      </c>
      <c r="H3529" s="4">
        <v>1164.3900000000001</v>
      </c>
      <c r="I3529" s="4">
        <v>1339.0485000000001</v>
      </c>
      <c r="J3529" s="4">
        <f t="shared" si="110"/>
        <v>846.31249999999955</v>
      </c>
      <c r="K3529" s="4">
        <f t="shared" si="111"/>
        <v>6695.2425000000003</v>
      </c>
      <c r="L3529" t="s">
        <v>20</v>
      </c>
      <c r="M3529" t="s">
        <v>21</v>
      </c>
      <c r="N3529" t="s">
        <v>36</v>
      </c>
      <c r="O3529" t="s">
        <v>53</v>
      </c>
      <c r="P3529" s="5">
        <v>26.98</v>
      </c>
      <c r="Q3529">
        <v>1.7</v>
      </c>
      <c r="R3529" t="s">
        <v>74</v>
      </c>
    </row>
    <row r="3530" spans="1:18" x14ac:dyDescent="0.3">
      <c r="A3530" t="s">
        <v>3334</v>
      </c>
      <c r="B3530" s="1">
        <v>45100</v>
      </c>
      <c r="C3530" t="s">
        <v>3335</v>
      </c>
      <c r="D3530" t="s">
        <v>109</v>
      </c>
      <c r="E3530" t="s">
        <v>46</v>
      </c>
      <c r="F3530">
        <v>4</v>
      </c>
      <c r="G3530">
        <v>3</v>
      </c>
      <c r="H3530" s="4">
        <v>1292.1400000000001</v>
      </c>
      <c r="I3530" s="4">
        <v>1395.5112000000001</v>
      </c>
      <c r="J3530" s="4">
        <f t="shared" si="110"/>
        <v>288.88360000000057</v>
      </c>
      <c r="K3530" s="4">
        <f t="shared" si="111"/>
        <v>4186.5336000000007</v>
      </c>
      <c r="L3530" t="s">
        <v>51</v>
      </c>
      <c r="M3530" t="s">
        <v>79</v>
      </c>
      <c r="N3530" t="s">
        <v>22</v>
      </c>
      <c r="O3530" t="s">
        <v>89</v>
      </c>
      <c r="P3530" s="5">
        <v>21.23</v>
      </c>
      <c r="Q3530">
        <v>3.6</v>
      </c>
      <c r="R3530" t="s">
        <v>23</v>
      </c>
    </row>
    <row r="3531" spans="1:18" x14ac:dyDescent="0.3">
      <c r="A3531" t="s">
        <v>8491</v>
      </c>
      <c r="B3531" s="1">
        <v>45100</v>
      </c>
      <c r="C3531" t="s">
        <v>8492</v>
      </c>
      <c r="D3531" t="s">
        <v>100</v>
      </c>
      <c r="E3531" t="s">
        <v>57</v>
      </c>
      <c r="F3531">
        <v>16</v>
      </c>
      <c r="G3531">
        <v>15</v>
      </c>
      <c r="H3531" s="4">
        <v>595.44000000000005</v>
      </c>
      <c r="I3531" s="4">
        <v>643.07520000000011</v>
      </c>
      <c r="J3531" s="4">
        <f t="shared" si="110"/>
        <v>676.22800000000211</v>
      </c>
      <c r="K3531" s="4">
        <f t="shared" si="111"/>
        <v>9646.1280000000024</v>
      </c>
      <c r="L3531" t="s">
        <v>51</v>
      </c>
      <c r="M3531" t="s">
        <v>28</v>
      </c>
      <c r="N3531" t="s">
        <v>29</v>
      </c>
      <c r="O3531" t="s">
        <v>89</v>
      </c>
      <c r="P3531" s="5">
        <v>38.299999999999997</v>
      </c>
      <c r="Q3531">
        <v>1.5</v>
      </c>
      <c r="R3531" t="s">
        <v>23</v>
      </c>
    </row>
    <row r="3532" spans="1:18" x14ac:dyDescent="0.3">
      <c r="A3532" t="s">
        <v>868</v>
      </c>
      <c r="B3532" s="1">
        <v>45101</v>
      </c>
      <c r="C3532" t="s">
        <v>869</v>
      </c>
      <c r="D3532" t="s">
        <v>33</v>
      </c>
      <c r="E3532" t="s">
        <v>70</v>
      </c>
      <c r="F3532">
        <v>10</v>
      </c>
      <c r="G3532">
        <v>10</v>
      </c>
      <c r="H3532" s="4">
        <v>84.19</v>
      </c>
      <c r="I3532" s="4">
        <v>92.609000000000009</v>
      </c>
      <c r="J3532" s="4">
        <f t="shared" si="110"/>
        <v>43.010000000000169</v>
      </c>
      <c r="K3532" s="4">
        <f t="shared" si="111"/>
        <v>926.09000000000015</v>
      </c>
      <c r="L3532" t="s">
        <v>47</v>
      </c>
      <c r="M3532" t="s">
        <v>79</v>
      </c>
      <c r="N3532" t="s">
        <v>29</v>
      </c>
      <c r="O3532" t="s">
        <v>30</v>
      </c>
      <c r="P3532" s="5">
        <v>41.18</v>
      </c>
      <c r="Q3532">
        <v>3.3</v>
      </c>
      <c r="R3532" t="s">
        <v>23</v>
      </c>
    </row>
    <row r="3533" spans="1:18" x14ac:dyDescent="0.3">
      <c r="A3533" t="s">
        <v>2922</v>
      </c>
      <c r="B3533" s="1">
        <v>45101</v>
      </c>
      <c r="C3533" t="s">
        <v>2923</v>
      </c>
      <c r="D3533" t="s">
        <v>77</v>
      </c>
      <c r="E3533" t="s">
        <v>82</v>
      </c>
      <c r="F3533">
        <v>11</v>
      </c>
      <c r="G3533">
        <v>11</v>
      </c>
      <c r="H3533" s="4">
        <v>76.05</v>
      </c>
      <c r="I3533" s="4">
        <v>85.176000000000002</v>
      </c>
      <c r="J3533" s="4">
        <f t="shared" si="110"/>
        <v>79.866000000000085</v>
      </c>
      <c r="K3533" s="4">
        <f t="shared" si="111"/>
        <v>936.93600000000004</v>
      </c>
      <c r="L3533" t="s">
        <v>27</v>
      </c>
      <c r="M3533" t="s">
        <v>42</v>
      </c>
      <c r="N3533" t="s">
        <v>36</v>
      </c>
      <c r="O3533" t="s">
        <v>37</v>
      </c>
      <c r="P3533" s="5">
        <v>20.52</v>
      </c>
      <c r="Q3533">
        <v>4.4000000000000004</v>
      </c>
      <c r="R3533" t="s">
        <v>23</v>
      </c>
    </row>
    <row r="3534" spans="1:18" x14ac:dyDescent="0.3">
      <c r="A3534" t="s">
        <v>4931</v>
      </c>
      <c r="B3534" s="1">
        <v>45101</v>
      </c>
      <c r="C3534" t="s">
        <v>4932</v>
      </c>
      <c r="D3534" t="s">
        <v>94</v>
      </c>
      <c r="E3534" t="s">
        <v>50</v>
      </c>
      <c r="F3534">
        <v>19</v>
      </c>
      <c r="G3534">
        <v>17</v>
      </c>
      <c r="H3534" s="4">
        <v>926.8</v>
      </c>
      <c r="I3534" s="4">
        <v>1000.944</v>
      </c>
      <c r="J3534" s="4">
        <f t="shared" si="110"/>
        <v>1212.8180000000002</v>
      </c>
      <c r="K3534" s="4">
        <f t="shared" si="111"/>
        <v>17016.047999999999</v>
      </c>
      <c r="L3534" t="s">
        <v>47</v>
      </c>
      <c r="M3534" t="s">
        <v>42</v>
      </c>
      <c r="N3534" t="s">
        <v>71</v>
      </c>
      <c r="O3534" t="s">
        <v>30</v>
      </c>
      <c r="P3534" s="5">
        <v>47.63</v>
      </c>
      <c r="Q3534">
        <v>3.9</v>
      </c>
      <c r="R3534" t="s">
        <v>23</v>
      </c>
    </row>
    <row r="3535" spans="1:18" x14ac:dyDescent="0.3">
      <c r="A3535" t="s">
        <v>2619</v>
      </c>
      <c r="B3535" s="1">
        <v>45102</v>
      </c>
      <c r="C3535" t="s">
        <v>2620</v>
      </c>
      <c r="D3535" t="s">
        <v>40</v>
      </c>
      <c r="E3535" t="s">
        <v>57</v>
      </c>
      <c r="F3535">
        <v>10</v>
      </c>
      <c r="G3535">
        <v>10</v>
      </c>
      <c r="H3535" s="4">
        <v>494.18</v>
      </c>
      <c r="I3535" s="4">
        <v>563.36520000000007</v>
      </c>
      <c r="J3535" s="4">
        <f t="shared" si="110"/>
        <v>670.29200000000083</v>
      </c>
      <c r="K3535" s="4">
        <f t="shared" si="111"/>
        <v>5633.652000000001</v>
      </c>
      <c r="L3535" t="s">
        <v>27</v>
      </c>
      <c r="M3535" t="s">
        <v>123</v>
      </c>
      <c r="N3535" t="s">
        <v>22</v>
      </c>
      <c r="O3535" t="s">
        <v>53</v>
      </c>
      <c r="P3535" s="5">
        <v>21.56</v>
      </c>
      <c r="Q3535">
        <v>4.4000000000000004</v>
      </c>
      <c r="R3535" t="s">
        <v>23</v>
      </c>
    </row>
    <row r="3536" spans="1:18" x14ac:dyDescent="0.3">
      <c r="A3536" t="s">
        <v>4887</v>
      </c>
      <c r="B3536" s="1">
        <v>45102</v>
      </c>
      <c r="C3536" t="s">
        <v>4888</v>
      </c>
      <c r="D3536" t="s">
        <v>33</v>
      </c>
      <c r="E3536" t="s">
        <v>70</v>
      </c>
      <c r="F3536">
        <v>17</v>
      </c>
      <c r="G3536">
        <v>16</v>
      </c>
      <c r="H3536" s="4">
        <v>1020.96</v>
      </c>
      <c r="I3536" s="4">
        <v>1092.4272000000001</v>
      </c>
      <c r="J3536" s="4">
        <f t="shared" si="110"/>
        <v>1135.3152000000007</v>
      </c>
      <c r="K3536" s="4">
        <f t="shared" si="111"/>
        <v>17478.835200000001</v>
      </c>
      <c r="L3536" t="s">
        <v>66</v>
      </c>
      <c r="M3536" t="s">
        <v>86</v>
      </c>
      <c r="N3536" t="s">
        <v>36</v>
      </c>
      <c r="O3536" t="s">
        <v>30</v>
      </c>
      <c r="P3536" s="5">
        <v>8.16</v>
      </c>
      <c r="Q3536">
        <v>4.4000000000000004</v>
      </c>
      <c r="R3536" t="s">
        <v>23</v>
      </c>
    </row>
    <row r="3537" spans="1:18" x14ac:dyDescent="0.3">
      <c r="A3537" t="s">
        <v>965</v>
      </c>
      <c r="B3537" s="1">
        <v>45103</v>
      </c>
      <c r="C3537" t="s">
        <v>966</v>
      </c>
      <c r="D3537" t="s">
        <v>130</v>
      </c>
      <c r="E3537" t="s">
        <v>82</v>
      </c>
      <c r="F3537">
        <v>6</v>
      </c>
      <c r="G3537">
        <v>6</v>
      </c>
      <c r="H3537" s="4">
        <v>192.81</v>
      </c>
      <c r="I3537" s="4">
        <v>219.80340000000004</v>
      </c>
      <c r="J3537" s="4">
        <f t="shared" si="110"/>
        <v>154.98040000000017</v>
      </c>
      <c r="K3537" s="4">
        <f t="shared" si="111"/>
        <v>1318.8204000000003</v>
      </c>
      <c r="L3537" t="s">
        <v>27</v>
      </c>
      <c r="M3537" t="s">
        <v>42</v>
      </c>
      <c r="N3537" t="s">
        <v>71</v>
      </c>
      <c r="O3537" t="s">
        <v>37</v>
      </c>
      <c r="P3537" s="5">
        <v>6.98</v>
      </c>
      <c r="Q3537">
        <v>3.7</v>
      </c>
      <c r="R3537" t="s">
        <v>23</v>
      </c>
    </row>
    <row r="3538" spans="1:18" x14ac:dyDescent="0.3">
      <c r="A3538" t="s">
        <v>7744</v>
      </c>
      <c r="B3538" s="1">
        <v>45104</v>
      </c>
      <c r="C3538" t="s">
        <v>7745</v>
      </c>
      <c r="D3538" t="s">
        <v>141</v>
      </c>
      <c r="E3538" t="s">
        <v>50</v>
      </c>
      <c r="F3538">
        <v>14</v>
      </c>
      <c r="G3538">
        <v>12</v>
      </c>
      <c r="H3538" s="4">
        <v>157.72999999999999</v>
      </c>
      <c r="I3538" s="4">
        <v>167.19380000000001</v>
      </c>
      <c r="J3538" s="4">
        <f t="shared" si="110"/>
        <v>110.99560000000037</v>
      </c>
      <c r="K3538" s="4">
        <f t="shared" si="111"/>
        <v>2006.3256000000001</v>
      </c>
      <c r="L3538" t="s">
        <v>47</v>
      </c>
      <c r="M3538" t="s">
        <v>28</v>
      </c>
      <c r="N3538" t="s">
        <v>36</v>
      </c>
      <c r="O3538" t="s">
        <v>67</v>
      </c>
      <c r="P3538" s="5">
        <v>2.57</v>
      </c>
      <c r="Q3538">
        <v>3.3</v>
      </c>
      <c r="R3538" t="s">
        <v>23</v>
      </c>
    </row>
    <row r="3539" spans="1:18" x14ac:dyDescent="0.3">
      <c r="A3539" t="s">
        <v>9911</v>
      </c>
      <c r="B3539" s="1">
        <v>45104</v>
      </c>
      <c r="C3539" t="s">
        <v>9912</v>
      </c>
      <c r="D3539" t="s">
        <v>109</v>
      </c>
      <c r="E3539" t="s">
        <v>46</v>
      </c>
      <c r="F3539">
        <v>8</v>
      </c>
      <c r="G3539">
        <v>6</v>
      </c>
      <c r="H3539" s="4">
        <v>143.87</v>
      </c>
      <c r="I3539" s="4">
        <v>155.37960000000001</v>
      </c>
      <c r="J3539" s="4">
        <f t="shared" si="110"/>
        <v>21.78760000000009</v>
      </c>
      <c r="K3539" s="4">
        <f t="shared" si="111"/>
        <v>932.27760000000012</v>
      </c>
      <c r="L3539" t="s">
        <v>20</v>
      </c>
      <c r="M3539" t="s">
        <v>35</v>
      </c>
      <c r="N3539" t="s">
        <v>36</v>
      </c>
      <c r="O3539" t="s">
        <v>67</v>
      </c>
      <c r="P3539" s="5">
        <v>47.27</v>
      </c>
      <c r="Q3539">
        <v>2.4</v>
      </c>
      <c r="R3539" t="s">
        <v>74</v>
      </c>
    </row>
    <row r="3540" spans="1:18" x14ac:dyDescent="0.3">
      <c r="A3540" t="s">
        <v>519</v>
      </c>
      <c r="B3540" s="1">
        <v>45105</v>
      </c>
      <c r="C3540" t="s">
        <v>520</v>
      </c>
      <c r="D3540" t="s">
        <v>130</v>
      </c>
      <c r="E3540" t="s">
        <v>82</v>
      </c>
      <c r="F3540">
        <v>20</v>
      </c>
      <c r="G3540">
        <v>18</v>
      </c>
      <c r="H3540" s="4">
        <v>176.58</v>
      </c>
      <c r="I3540" s="4">
        <v>187.17480000000003</v>
      </c>
      <c r="J3540" s="4">
        <f t="shared" si="110"/>
        <v>186.92640000000048</v>
      </c>
      <c r="K3540" s="4">
        <f t="shared" si="111"/>
        <v>3369.1464000000005</v>
      </c>
      <c r="L3540" t="s">
        <v>27</v>
      </c>
      <c r="M3540" t="s">
        <v>35</v>
      </c>
      <c r="N3540" t="s">
        <v>22</v>
      </c>
      <c r="O3540" t="s">
        <v>37</v>
      </c>
      <c r="P3540" s="5">
        <v>3.78</v>
      </c>
      <c r="Q3540">
        <v>2.2000000000000002</v>
      </c>
      <c r="R3540" t="s">
        <v>23</v>
      </c>
    </row>
    <row r="3541" spans="1:18" x14ac:dyDescent="0.3">
      <c r="A3541" t="s">
        <v>978</v>
      </c>
      <c r="B3541" s="1">
        <v>45106</v>
      </c>
      <c r="C3541" t="s">
        <v>979</v>
      </c>
      <c r="D3541" t="s">
        <v>45</v>
      </c>
      <c r="E3541" t="s">
        <v>46</v>
      </c>
      <c r="F3541">
        <v>8</v>
      </c>
      <c r="G3541">
        <v>8</v>
      </c>
      <c r="H3541" s="4">
        <v>1053.32</v>
      </c>
      <c r="I3541" s="4">
        <v>1148.1188</v>
      </c>
      <c r="J3541" s="4">
        <f t="shared" si="110"/>
        <v>723.01040000000023</v>
      </c>
      <c r="K3541" s="4">
        <f t="shared" si="111"/>
        <v>9184.9503999999997</v>
      </c>
      <c r="L3541" t="s">
        <v>27</v>
      </c>
      <c r="M3541" t="s">
        <v>28</v>
      </c>
      <c r="N3541" t="s">
        <v>22</v>
      </c>
      <c r="O3541" t="s">
        <v>53</v>
      </c>
      <c r="P3541" s="5">
        <v>35.380000000000003</v>
      </c>
      <c r="Q3541">
        <v>2.4</v>
      </c>
      <c r="R3541" t="s">
        <v>23</v>
      </c>
    </row>
    <row r="3542" spans="1:18" x14ac:dyDescent="0.3">
      <c r="A3542" t="s">
        <v>9557</v>
      </c>
      <c r="B3542" s="1">
        <v>45106</v>
      </c>
      <c r="C3542" t="s">
        <v>9558</v>
      </c>
      <c r="D3542" t="s">
        <v>77</v>
      </c>
      <c r="E3542" t="s">
        <v>82</v>
      </c>
      <c r="F3542">
        <v>7</v>
      </c>
      <c r="G3542">
        <v>6</v>
      </c>
      <c r="H3542" s="4">
        <v>1243.28</v>
      </c>
      <c r="I3542" s="4">
        <v>1367.6080000000002</v>
      </c>
      <c r="J3542" s="4">
        <f t="shared" si="110"/>
        <v>731.94800000000077</v>
      </c>
      <c r="K3542" s="4">
        <f t="shared" si="111"/>
        <v>8205.648000000001</v>
      </c>
      <c r="L3542" t="s">
        <v>27</v>
      </c>
      <c r="M3542" t="s">
        <v>86</v>
      </c>
      <c r="N3542" t="s">
        <v>36</v>
      </c>
      <c r="O3542" t="s">
        <v>37</v>
      </c>
      <c r="P3542" s="5">
        <v>14.02</v>
      </c>
      <c r="Q3542">
        <v>1.9</v>
      </c>
      <c r="R3542" t="s">
        <v>23</v>
      </c>
    </row>
    <row r="3543" spans="1:18" x14ac:dyDescent="0.3">
      <c r="A3543" t="s">
        <v>9627</v>
      </c>
      <c r="B3543" s="1">
        <v>45106</v>
      </c>
      <c r="C3543" t="s">
        <v>9628</v>
      </c>
      <c r="D3543" t="s">
        <v>94</v>
      </c>
      <c r="E3543" t="s">
        <v>50</v>
      </c>
      <c r="F3543">
        <v>18</v>
      </c>
      <c r="G3543">
        <v>16</v>
      </c>
      <c r="H3543" s="4">
        <v>260.7</v>
      </c>
      <c r="I3543" s="4">
        <v>299.80499999999995</v>
      </c>
      <c r="J3543" s="4">
        <f t="shared" si="110"/>
        <v>616.88999999999942</v>
      </c>
      <c r="K3543" s="4">
        <f t="shared" si="111"/>
        <v>4796.8799999999992</v>
      </c>
      <c r="L3543" t="s">
        <v>66</v>
      </c>
      <c r="M3543" t="s">
        <v>21</v>
      </c>
      <c r="N3543" t="s">
        <v>36</v>
      </c>
      <c r="O3543" t="s">
        <v>30</v>
      </c>
      <c r="P3543" s="5">
        <v>8.7899999999999991</v>
      </c>
      <c r="Q3543">
        <v>3.3</v>
      </c>
      <c r="R3543" t="s">
        <v>23</v>
      </c>
    </row>
    <row r="3544" spans="1:18" x14ac:dyDescent="0.3">
      <c r="A3544" t="s">
        <v>1311</v>
      </c>
      <c r="B3544" s="1">
        <v>45107</v>
      </c>
      <c r="C3544" t="s">
        <v>1312</v>
      </c>
      <c r="D3544" t="s">
        <v>141</v>
      </c>
      <c r="E3544" t="s">
        <v>50</v>
      </c>
      <c r="F3544">
        <v>5</v>
      </c>
      <c r="G3544">
        <v>5</v>
      </c>
      <c r="H3544" s="4">
        <v>1400.33</v>
      </c>
      <c r="I3544" s="4">
        <v>1596.3762000000002</v>
      </c>
      <c r="J3544" s="4">
        <f t="shared" si="110"/>
        <v>975.7210000000016</v>
      </c>
      <c r="K3544" s="4">
        <f t="shared" si="111"/>
        <v>7981.8810000000012</v>
      </c>
      <c r="L3544" t="s">
        <v>66</v>
      </c>
      <c r="M3544" t="s">
        <v>35</v>
      </c>
      <c r="N3544" t="s">
        <v>22</v>
      </c>
      <c r="O3544" t="s">
        <v>53</v>
      </c>
      <c r="P3544" s="5">
        <v>4.51</v>
      </c>
      <c r="Q3544">
        <v>2.7</v>
      </c>
      <c r="R3544" t="s">
        <v>74</v>
      </c>
    </row>
    <row r="3545" spans="1:18" x14ac:dyDescent="0.3">
      <c r="A3545" t="s">
        <v>6294</v>
      </c>
      <c r="B3545" s="1">
        <v>45107</v>
      </c>
      <c r="C3545" t="s">
        <v>6295</v>
      </c>
      <c r="D3545" t="s">
        <v>109</v>
      </c>
      <c r="E3545" t="s">
        <v>46</v>
      </c>
      <c r="F3545">
        <v>10</v>
      </c>
      <c r="G3545">
        <v>8</v>
      </c>
      <c r="H3545" s="4">
        <v>702.51</v>
      </c>
      <c r="I3545" s="4">
        <v>751.6857</v>
      </c>
      <c r="J3545" s="4">
        <f t="shared" si="110"/>
        <v>357.62560000000008</v>
      </c>
      <c r="K3545" s="4">
        <f t="shared" si="111"/>
        <v>6013.4856</v>
      </c>
      <c r="L3545" t="s">
        <v>47</v>
      </c>
      <c r="M3545" t="s">
        <v>123</v>
      </c>
      <c r="N3545" t="s">
        <v>29</v>
      </c>
      <c r="O3545" t="s">
        <v>53</v>
      </c>
      <c r="P3545" s="5">
        <v>35.78</v>
      </c>
      <c r="Q3545">
        <v>4.9000000000000004</v>
      </c>
      <c r="R3545" t="s">
        <v>23</v>
      </c>
    </row>
    <row r="3546" spans="1:18" x14ac:dyDescent="0.3">
      <c r="A3546" t="s">
        <v>8710</v>
      </c>
      <c r="B3546" s="1">
        <v>45107</v>
      </c>
      <c r="C3546" t="s">
        <v>8711</v>
      </c>
      <c r="D3546" t="s">
        <v>100</v>
      </c>
      <c r="E3546" t="s">
        <v>57</v>
      </c>
      <c r="F3546">
        <v>11</v>
      </c>
      <c r="G3546">
        <v>10</v>
      </c>
      <c r="H3546" s="4">
        <v>187.8</v>
      </c>
      <c r="I3546" s="4">
        <v>206.58000000000004</v>
      </c>
      <c r="J3546" s="4">
        <f t="shared" si="110"/>
        <v>141.07000000000019</v>
      </c>
      <c r="K3546" s="4">
        <f t="shared" si="111"/>
        <v>2065.8000000000002</v>
      </c>
      <c r="L3546" t="s">
        <v>47</v>
      </c>
      <c r="M3546" t="s">
        <v>35</v>
      </c>
      <c r="N3546" t="s">
        <v>22</v>
      </c>
      <c r="O3546" t="s">
        <v>37</v>
      </c>
      <c r="P3546" s="5">
        <v>46.73</v>
      </c>
      <c r="Q3546">
        <v>3.3</v>
      </c>
      <c r="R3546" t="s">
        <v>23</v>
      </c>
    </row>
    <row r="3547" spans="1:18" x14ac:dyDescent="0.3">
      <c r="A3547" t="s">
        <v>9333</v>
      </c>
      <c r="B3547" s="1">
        <v>45107</v>
      </c>
      <c r="C3547" t="s">
        <v>9334</v>
      </c>
      <c r="D3547" t="s">
        <v>94</v>
      </c>
      <c r="E3547" t="s">
        <v>50</v>
      </c>
      <c r="F3547">
        <v>4</v>
      </c>
      <c r="G3547">
        <v>4</v>
      </c>
      <c r="H3547" s="4">
        <v>997.94</v>
      </c>
      <c r="I3547" s="4">
        <v>1047.837</v>
      </c>
      <c r="J3547" s="4">
        <f t="shared" si="110"/>
        <v>184.57799999999975</v>
      </c>
      <c r="K3547" s="4">
        <f t="shared" si="111"/>
        <v>4191.348</v>
      </c>
      <c r="L3547" t="s">
        <v>27</v>
      </c>
      <c r="M3547" t="s">
        <v>86</v>
      </c>
      <c r="N3547" t="s">
        <v>22</v>
      </c>
      <c r="O3547" t="s">
        <v>30</v>
      </c>
      <c r="P3547" s="5">
        <v>15.01</v>
      </c>
      <c r="Q3547">
        <v>2.9</v>
      </c>
      <c r="R3547" t="s">
        <v>23</v>
      </c>
    </row>
    <row r="3548" spans="1:18" x14ac:dyDescent="0.3">
      <c r="A3548" t="s">
        <v>3013</v>
      </c>
      <c r="B3548" s="1">
        <v>45108</v>
      </c>
      <c r="C3548" t="s">
        <v>3014</v>
      </c>
      <c r="D3548" t="s">
        <v>133</v>
      </c>
      <c r="E3548" t="s">
        <v>50</v>
      </c>
      <c r="F3548">
        <v>5</v>
      </c>
      <c r="G3548">
        <v>5</v>
      </c>
      <c r="H3548" s="4">
        <v>129.29</v>
      </c>
      <c r="I3548" s="4">
        <v>140.92609999999999</v>
      </c>
      <c r="J3548" s="4">
        <f t="shared" si="110"/>
        <v>12.170500000000054</v>
      </c>
      <c r="K3548" s="4">
        <f t="shared" si="111"/>
        <v>704.63049999999998</v>
      </c>
      <c r="L3548" t="s">
        <v>47</v>
      </c>
      <c r="M3548" t="s">
        <v>28</v>
      </c>
      <c r="N3548" t="s">
        <v>29</v>
      </c>
      <c r="O3548" t="s">
        <v>67</v>
      </c>
      <c r="P3548" s="5">
        <v>46.01</v>
      </c>
      <c r="Q3548">
        <v>4.4000000000000004</v>
      </c>
      <c r="R3548" t="s">
        <v>23</v>
      </c>
    </row>
    <row r="3549" spans="1:18" x14ac:dyDescent="0.3">
      <c r="A3549" t="s">
        <v>9753</v>
      </c>
      <c r="B3549" s="1">
        <v>45108</v>
      </c>
      <c r="C3549" t="s">
        <v>9754</v>
      </c>
      <c r="D3549" t="s">
        <v>133</v>
      </c>
      <c r="E3549" t="s">
        <v>50</v>
      </c>
      <c r="F3549">
        <v>3</v>
      </c>
      <c r="G3549">
        <v>3</v>
      </c>
      <c r="H3549" s="4">
        <v>418.34</v>
      </c>
      <c r="I3549" s="4">
        <v>468.54079999999999</v>
      </c>
      <c r="J3549" s="4">
        <f t="shared" si="110"/>
        <v>113.60239999999999</v>
      </c>
      <c r="K3549" s="4">
        <f t="shared" si="111"/>
        <v>1405.6224</v>
      </c>
      <c r="L3549" t="s">
        <v>27</v>
      </c>
      <c r="M3549" t="s">
        <v>21</v>
      </c>
      <c r="N3549" t="s">
        <v>22</v>
      </c>
      <c r="O3549" t="s">
        <v>37</v>
      </c>
      <c r="P3549" s="5">
        <v>37</v>
      </c>
      <c r="Q3549">
        <v>3.7</v>
      </c>
      <c r="R3549" t="s">
        <v>23</v>
      </c>
    </row>
    <row r="3550" spans="1:18" x14ac:dyDescent="0.3">
      <c r="A3550" t="s">
        <v>9841</v>
      </c>
      <c r="B3550" s="1">
        <v>45108</v>
      </c>
      <c r="C3550" t="s">
        <v>9842</v>
      </c>
      <c r="D3550" t="s">
        <v>94</v>
      </c>
      <c r="E3550" t="s">
        <v>50</v>
      </c>
      <c r="F3550">
        <v>18</v>
      </c>
      <c r="G3550">
        <v>18</v>
      </c>
      <c r="H3550" s="4">
        <v>912</v>
      </c>
      <c r="I3550" s="4">
        <v>984.96</v>
      </c>
      <c r="J3550" s="4">
        <f t="shared" si="110"/>
        <v>1289.6799999999989</v>
      </c>
      <c r="K3550" s="4">
        <f t="shared" si="111"/>
        <v>17729.28</v>
      </c>
      <c r="L3550" t="s">
        <v>27</v>
      </c>
      <c r="M3550" t="s">
        <v>79</v>
      </c>
      <c r="N3550" t="s">
        <v>22</v>
      </c>
      <c r="O3550" t="s">
        <v>37</v>
      </c>
      <c r="P3550" s="5">
        <v>23.6</v>
      </c>
      <c r="Q3550">
        <v>1.3</v>
      </c>
      <c r="R3550" t="s">
        <v>23</v>
      </c>
    </row>
    <row r="3551" spans="1:18" x14ac:dyDescent="0.3">
      <c r="A3551" t="s">
        <v>825</v>
      </c>
      <c r="B3551" s="1">
        <v>45109</v>
      </c>
      <c r="C3551" t="s">
        <v>826</v>
      </c>
      <c r="D3551" t="s">
        <v>141</v>
      </c>
      <c r="E3551" t="s">
        <v>50</v>
      </c>
      <c r="F3551">
        <v>17</v>
      </c>
      <c r="G3551">
        <v>16</v>
      </c>
      <c r="H3551" s="4">
        <v>622.54999999999995</v>
      </c>
      <c r="I3551" s="4">
        <v>653.67750000000001</v>
      </c>
      <c r="J3551" s="4">
        <f t="shared" si="110"/>
        <v>480.97000000000088</v>
      </c>
      <c r="K3551" s="4">
        <f t="shared" si="111"/>
        <v>10458.84</v>
      </c>
      <c r="L3551" t="s">
        <v>27</v>
      </c>
      <c r="M3551" t="s">
        <v>28</v>
      </c>
      <c r="N3551" t="s">
        <v>29</v>
      </c>
      <c r="O3551" t="s">
        <v>30</v>
      </c>
      <c r="P3551" s="5">
        <v>17.07</v>
      </c>
      <c r="Q3551">
        <v>3.6</v>
      </c>
      <c r="R3551" t="s">
        <v>23</v>
      </c>
    </row>
    <row r="3552" spans="1:18" x14ac:dyDescent="0.3">
      <c r="A3552" t="s">
        <v>3966</v>
      </c>
      <c r="B3552" s="1">
        <v>45109</v>
      </c>
      <c r="C3552" t="s">
        <v>3967</v>
      </c>
      <c r="D3552" t="s">
        <v>65</v>
      </c>
      <c r="E3552" t="s">
        <v>82</v>
      </c>
      <c r="F3552">
        <v>2</v>
      </c>
      <c r="G3552">
        <v>2</v>
      </c>
      <c r="H3552" s="4">
        <v>384.52</v>
      </c>
      <c r="I3552" s="4">
        <v>434.50759999999991</v>
      </c>
      <c r="J3552" s="4">
        <f t="shared" si="110"/>
        <v>84.715199999999854</v>
      </c>
      <c r="K3552" s="4">
        <f t="shared" si="111"/>
        <v>869.01519999999982</v>
      </c>
      <c r="L3552" t="s">
        <v>27</v>
      </c>
      <c r="M3552" t="s">
        <v>42</v>
      </c>
      <c r="N3552" t="s">
        <v>29</v>
      </c>
      <c r="O3552" t="s">
        <v>89</v>
      </c>
      <c r="P3552" s="5">
        <v>15.26</v>
      </c>
      <c r="Q3552">
        <v>4.3</v>
      </c>
      <c r="R3552" t="s">
        <v>23</v>
      </c>
    </row>
    <row r="3553" spans="1:18" x14ac:dyDescent="0.3">
      <c r="A3553" t="s">
        <v>624</v>
      </c>
      <c r="B3553" s="1">
        <v>45111</v>
      </c>
      <c r="C3553" t="s">
        <v>625</v>
      </c>
      <c r="D3553" t="s">
        <v>100</v>
      </c>
      <c r="E3553" t="s">
        <v>57</v>
      </c>
      <c r="F3553">
        <v>4</v>
      </c>
      <c r="G3553">
        <v>4</v>
      </c>
      <c r="H3553" s="4">
        <v>465.81</v>
      </c>
      <c r="I3553" s="4">
        <v>498.41670000000005</v>
      </c>
      <c r="J3553" s="4">
        <f t="shared" si="110"/>
        <v>124.45680000000019</v>
      </c>
      <c r="K3553" s="4">
        <f t="shared" si="111"/>
        <v>1993.6668000000002</v>
      </c>
      <c r="L3553" t="s">
        <v>51</v>
      </c>
      <c r="M3553" t="s">
        <v>86</v>
      </c>
      <c r="N3553" t="s">
        <v>22</v>
      </c>
      <c r="O3553" t="s">
        <v>89</v>
      </c>
      <c r="P3553" s="5">
        <v>5.97</v>
      </c>
      <c r="Q3553">
        <v>1.8</v>
      </c>
      <c r="R3553" t="s">
        <v>23</v>
      </c>
    </row>
    <row r="3554" spans="1:18" x14ac:dyDescent="0.3">
      <c r="A3554" t="s">
        <v>4495</v>
      </c>
      <c r="B3554" s="1">
        <v>45111</v>
      </c>
      <c r="C3554" t="s">
        <v>4496</v>
      </c>
      <c r="D3554" t="s">
        <v>77</v>
      </c>
      <c r="E3554" t="s">
        <v>82</v>
      </c>
      <c r="F3554">
        <v>13</v>
      </c>
      <c r="G3554">
        <v>11</v>
      </c>
      <c r="H3554" s="4">
        <v>879.74</v>
      </c>
      <c r="I3554" s="4">
        <v>958.91660000000013</v>
      </c>
      <c r="J3554" s="4">
        <f t="shared" si="110"/>
        <v>870.70260000000212</v>
      </c>
      <c r="K3554" s="4">
        <f t="shared" si="111"/>
        <v>10548.082600000002</v>
      </c>
      <c r="L3554" t="s">
        <v>51</v>
      </c>
      <c r="M3554" t="s">
        <v>21</v>
      </c>
      <c r="N3554" t="s">
        <v>36</v>
      </c>
      <c r="O3554" t="s">
        <v>67</v>
      </c>
      <c r="P3554" s="5">
        <v>0.24</v>
      </c>
      <c r="Q3554">
        <v>1.6</v>
      </c>
      <c r="R3554" t="s">
        <v>74</v>
      </c>
    </row>
    <row r="3555" spans="1:18" x14ac:dyDescent="0.3">
      <c r="A3555" t="s">
        <v>1386</v>
      </c>
      <c r="B3555" s="1">
        <v>45113</v>
      </c>
      <c r="C3555" t="s">
        <v>1387</v>
      </c>
      <c r="D3555" t="s">
        <v>141</v>
      </c>
      <c r="E3555" t="s">
        <v>50</v>
      </c>
      <c r="F3555">
        <v>10</v>
      </c>
      <c r="G3555">
        <v>10</v>
      </c>
      <c r="H3555" s="4">
        <v>494.57</v>
      </c>
      <c r="I3555" s="4">
        <v>524.24419999999998</v>
      </c>
      <c r="J3555" s="4">
        <f t="shared" si="110"/>
        <v>264.89200000000017</v>
      </c>
      <c r="K3555" s="4">
        <f t="shared" si="111"/>
        <v>5242.442</v>
      </c>
      <c r="L3555" t="s">
        <v>47</v>
      </c>
      <c r="M3555" t="s">
        <v>28</v>
      </c>
      <c r="N3555" t="s">
        <v>36</v>
      </c>
      <c r="O3555" t="s">
        <v>30</v>
      </c>
      <c r="P3555" s="5">
        <v>31.85</v>
      </c>
      <c r="Q3555">
        <v>3.6</v>
      </c>
      <c r="R3555" t="s">
        <v>23</v>
      </c>
    </row>
    <row r="3556" spans="1:18" x14ac:dyDescent="0.3">
      <c r="A3556" t="s">
        <v>3838</v>
      </c>
      <c r="B3556" s="1">
        <v>45113</v>
      </c>
      <c r="C3556" t="s">
        <v>3839</v>
      </c>
      <c r="D3556" t="s">
        <v>141</v>
      </c>
      <c r="E3556" t="s">
        <v>50</v>
      </c>
      <c r="F3556">
        <v>15</v>
      </c>
      <c r="G3556">
        <v>15</v>
      </c>
      <c r="H3556" s="4">
        <v>78.510000000000005</v>
      </c>
      <c r="I3556" s="4">
        <v>89.501400000000018</v>
      </c>
      <c r="J3556" s="4">
        <f t="shared" si="110"/>
        <v>136.3910000000001</v>
      </c>
      <c r="K3556" s="4">
        <f t="shared" si="111"/>
        <v>1342.5210000000002</v>
      </c>
      <c r="L3556" t="s">
        <v>20</v>
      </c>
      <c r="M3556" t="s">
        <v>28</v>
      </c>
      <c r="N3556" t="s">
        <v>36</v>
      </c>
      <c r="O3556" t="s">
        <v>89</v>
      </c>
      <c r="P3556" s="5">
        <v>28.48</v>
      </c>
      <c r="Q3556">
        <v>3.5</v>
      </c>
      <c r="R3556" t="s">
        <v>23</v>
      </c>
    </row>
    <row r="3557" spans="1:18" x14ac:dyDescent="0.3">
      <c r="A3557" t="s">
        <v>4088</v>
      </c>
      <c r="B3557" s="1">
        <v>45113</v>
      </c>
      <c r="C3557" t="s">
        <v>4089</v>
      </c>
      <c r="D3557" t="s">
        <v>65</v>
      </c>
      <c r="E3557" t="s">
        <v>82</v>
      </c>
      <c r="F3557">
        <v>1</v>
      </c>
      <c r="G3557">
        <v>1</v>
      </c>
      <c r="H3557" s="4">
        <v>51.53</v>
      </c>
      <c r="I3557" s="4">
        <v>56.683000000000007</v>
      </c>
      <c r="J3557" s="4">
        <f t="shared" si="110"/>
        <v>-22.246999999999993</v>
      </c>
      <c r="K3557" s="4">
        <f t="shared" si="111"/>
        <v>56.683000000000007</v>
      </c>
      <c r="L3557" t="s">
        <v>47</v>
      </c>
      <c r="M3557" t="s">
        <v>21</v>
      </c>
      <c r="N3557" t="s">
        <v>71</v>
      </c>
      <c r="O3557" t="s">
        <v>30</v>
      </c>
      <c r="P3557" s="5">
        <v>27.4</v>
      </c>
      <c r="Q3557">
        <v>2.2000000000000002</v>
      </c>
      <c r="R3557" t="s">
        <v>23</v>
      </c>
    </row>
    <row r="3558" spans="1:18" x14ac:dyDescent="0.3">
      <c r="A3558" t="s">
        <v>8347</v>
      </c>
      <c r="B3558" s="1">
        <v>45113</v>
      </c>
      <c r="C3558" t="s">
        <v>8348</v>
      </c>
      <c r="D3558" t="s">
        <v>94</v>
      </c>
      <c r="E3558" t="s">
        <v>50</v>
      </c>
      <c r="F3558">
        <v>6</v>
      </c>
      <c r="G3558">
        <v>6</v>
      </c>
      <c r="H3558" s="4">
        <v>1072.44</v>
      </c>
      <c r="I3558" s="4">
        <v>1126.0620000000001</v>
      </c>
      <c r="J3558" s="4">
        <f t="shared" si="110"/>
        <v>312.66200000000089</v>
      </c>
      <c r="K3558" s="4">
        <f t="shared" si="111"/>
        <v>6756.3720000000012</v>
      </c>
      <c r="L3558" t="s">
        <v>20</v>
      </c>
      <c r="M3558" t="s">
        <v>79</v>
      </c>
      <c r="N3558" t="s">
        <v>29</v>
      </c>
      <c r="O3558" t="s">
        <v>30</v>
      </c>
      <c r="P3558" s="5">
        <v>9.07</v>
      </c>
      <c r="Q3558">
        <v>3.4</v>
      </c>
      <c r="R3558" t="s">
        <v>23</v>
      </c>
    </row>
    <row r="3559" spans="1:18" x14ac:dyDescent="0.3">
      <c r="A3559" t="s">
        <v>10127</v>
      </c>
      <c r="B3559" s="1">
        <v>45113</v>
      </c>
      <c r="C3559" t="s">
        <v>10128</v>
      </c>
      <c r="D3559" t="s">
        <v>61</v>
      </c>
      <c r="E3559" t="s">
        <v>70</v>
      </c>
      <c r="F3559">
        <v>12</v>
      </c>
      <c r="G3559">
        <v>11</v>
      </c>
      <c r="H3559" s="4">
        <v>591.47</v>
      </c>
      <c r="I3559" s="4">
        <v>656.53170000000011</v>
      </c>
      <c r="J3559" s="4">
        <f t="shared" si="110"/>
        <v>683.6787000000013</v>
      </c>
      <c r="K3559" s="4">
        <f t="shared" si="111"/>
        <v>7221.8487000000014</v>
      </c>
      <c r="L3559" t="s">
        <v>66</v>
      </c>
      <c r="M3559" t="s">
        <v>79</v>
      </c>
      <c r="N3559" t="s">
        <v>22</v>
      </c>
      <c r="O3559" t="s">
        <v>53</v>
      </c>
      <c r="P3559" s="5">
        <v>32</v>
      </c>
      <c r="Q3559">
        <v>2.4</v>
      </c>
      <c r="R3559" t="s">
        <v>23</v>
      </c>
    </row>
    <row r="3560" spans="1:18" x14ac:dyDescent="0.3">
      <c r="A3560" t="s">
        <v>10228</v>
      </c>
      <c r="B3560" s="1">
        <v>45113</v>
      </c>
      <c r="C3560" t="s">
        <v>10229</v>
      </c>
      <c r="D3560" t="s">
        <v>133</v>
      </c>
      <c r="E3560" t="s">
        <v>50</v>
      </c>
      <c r="F3560">
        <v>7</v>
      </c>
      <c r="G3560">
        <v>6</v>
      </c>
      <c r="H3560" s="4">
        <v>1098.6600000000001</v>
      </c>
      <c r="I3560" s="4">
        <v>1197.5394000000001</v>
      </c>
      <c r="J3560" s="4">
        <f t="shared" si="110"/>
        <v>553.88639999999975</v>
      </c>
      <c r="K3560" s="4">
        <f t="shared" si="111"/>
        <v>7185.2364000000007</v>
      </c>
      <c r="L3560" t="s">
        <v>27</v>
      </c>
      <c r="M3560" t="s">
        <v>28</v>
      </c>
      <c r="N3560" t="s">
        <v>71</v>
      </c>
      <c r="O3560" t="s">
        <v>89</v>
      </c>
      <c r="P3560" s="5">
        <v>39.39</v>
      </c>
      <c r="Q3560">
        <v>1.4</v>
      </c>
      <c r="R3560" t="s">
        <v>23</v>
      </c>
    </row>
    <row r="3561" spans="1:18" x14ac:dyDescent="0.3">
      <c r="A3561" t="s">
        <v>2387</v>
      </c>
      <c r="B3561" s="1">
        <v>45114</v>
      </c>
      <c r="C3561" t="s">
        <v>2388</v>
      </c>
      <c r="D3561" t="s">
        <v>100</v>
      </c>
      <c r="E3561" t="s">
        <v>57</v>
      </c>
      <c r="F3561">
        <v>10</v>
      </c>
      <c r="G3561">
        <v>10</v>
      </c>
      <c r="H3561" s="4">
        <v>236.12</v>
      </c>
      <c r="I3561" s="4">
        <v>255.00960000000003</v>
      </c>
      <c r="J3561" s="4">
        <f t="shared" si="110"/>
        <v>188.89600000000064</v>
      </c>
      <c r="K3561" s="4">
        <f t="shared" si="111"/>
        <v>2550.0960000000005</v>
      </c>
      <c r="L3561" t="s">
        <v>66</v>
      </c>
      <c r="M3561" t="s">
        <v>86</v>
      </c>
      <c r="N3561" t="s">
        <v>22</v>
      </c>
      <c r="O3561" t="s">
        <v>53</v>
      </c>
      <c r="P3561" s="5">
        <v>0</v>
      </c>
      <c r="Q3561">
        <v>2.8</v>
      </c>
      <c r="R3561" t="s">
        <v>23</v>
      </c>
    </row>
    <row r="3562" spans="1:18" x14ac:dyDescent="0.3">
      <c r="A3562" t="s">
        <v>2944</v>
      </c>
      <c r="B3562" s="1">
        <v>45114</v>
      </c>
      <c r="C3562" t="s">
        <v>2945</v>
      </c>
      <c r="D3562" t="s">
        <v>45</v>
      </c>
      <c r="E3562" t="s">
        <v>46</v>
      </c>
      <c r="F3562">
        <v>9</v>
      </c>
      <c r="G3562">
        <v>9</v>
      </c>
      <c r="H3562" s="4">
        <v>1314</v>
      </c>
      <c r="I3562" s="4">
        <v>1484.82</v>
      </c>
      <c r="J3562" s="4">
        <f t="shared" si="110"/>
        <v>1517.0999999999992</v>
      </c>
      <c r="K3562" s="4">
        <f t="shared" si="111"/>
        <v>13363.38</v>
      </c>
      <c r="L3562" t="s">
        <v>47</v>
      </c>
      <c r="M3562" t="s">
        <v>21</v>
      </c>
      <c r="N3562" t="s">
        <v>36</v>
      </c>
      <c r="O3562" t="s">
        <v>89</v>
      </c>
      <c r="P3562" s="5">
        <v>20.28</v>
      </c>
      <c r="Q3562">
        <v>1.3</v>
      </c>
      <c r="R3562" t="s">
        <v>23</v>
      </c>
    </row>
    <row r="3563" spans="1:18" x14ac:dyDescent="0.3">
      <c r="A3563" t="s">
        <v>5755</v>
      </c>
      <c r="B3563" s="1">
        <v>45114</v>
      </c>
      <c r="C3563" t="s">
        <v>5756</v>
      </c>
      <c r="D3563" t="s">
        <v>56</v>
      </c>
      <c r="E3563" t="s">
        <v>57</v>
      </c>
      <c r="F3563">
        <v>15</v>
      </c>
      <c r="G3563">
        <v>15</v>
      </c>
      <c r="H3563" s="4">
        <v>724.35</v>
      </c>
      <c r="I3563" s="4">
        <v>775.05450000000008</v>
      </c>
      <c r="J3563" s="4">
        <f t="shared" si="110"/>
        <v>743.88750000000107</v>
      </c>
      <c r="K3563" s="4">
        <f t="shared" si="111"/>
        <v>11625.817500000001</v>
      </c>
      <c r="L3563" t="s">
        <v>66</v>
      </c>
      <c r="M3563" t="s">
        <v>123</v>
      </c>
      <c r="N3563" t="s">
        <v>22</v>
      </c>
      <c r="O3563" t="s">
        <v>30</v>
      </c>
      <c r="P3563" s="5">
        <v>16.68</v>
      </c>
      <c r="Q3563">
        <v>3.9</v>
      </c>
      <c r="R3563" t="s">
        <v>23</v>
      </c>
    </row>
    <row r="3564" spans="1:18" x14ac:dyDescent="0.3">
      <c r="A3564" t="s">
        <v>10323</v>
      </c>
      <c r="B3564" s="1">
        <v>45114</v>
      </c>
      <c r="C3564" t="s">
        <v>10324</v>
      </c>
      <c r="D3564" t="s">
        <v>45</v>
      </c>
      <c r="E3564" t="s">
        <v>46</v>
      </c>
      <c r="F3564">
        <v>20</v>
      </c>
      <c r="G3564">
        <v>19</v>
      </c>
      <c r="H3564" s="4">
        <v>547.86</v>
      </c>
      <c r="I3564" s="4">
        <v>597.16740000000004</v>
      </c>
      <c r="J3564" s="4">
        <f t="shared" si="110"/>
        <v>903.98060000000135</v>
      </c>
      <c r="K3564" s="4">
        <f t="shared" si="111"/>
        <v>11346.180600000002</v>
      </c>
      <c r="L3564" t="s">
        <v>47</v>
      </c>
      <c r="M3564" t="s">
        <v>123</v>
      </c>
      <c r="N3564" t="s">
        <v>22</v>
      </c>
      <c r="O3564" t="s">
        <v>37</v>
      </c>
      <c r="P3564" s="5">
        <v>32.86</v>
      </c>
      <c r="Q3564">
        <v>2.5</v>
      </c>
      <c r="R3564" t="s">
        <v>23</v>
      </c>
    </row>
    <row r="3565" spans="1:18" x14ac:dyDescent="0.3">
      <c r="A3565" t="s">
        <v>2133</v>
      </c>
      <c r="B3565" s="1">
        <v>45115</v>
      </c>
      <c r="C3565" t="s">
        <v>2134</v>
      </c>
      <c r="D3565" t="s">
        <v>100</v>
      </c>
      <c r="E3565" t="s">
        <v>57</v>
      </c>
      <c r="F3565">
        <v>6</v>
      </c>
      <c r="G3565">
        <v>6</v>
      </c>
      <c r="H3565" s="4">
        <v>349.82</v>
      </c>
      <c r="I3565" s="4">
        <v>388.30020000000002</v>
      </c>
      <c r="J3565" s="4">
        <f t="shared" si="110"/>
        <v>184.62119999999982</v>
      </c>
      <c r="K3565" s="4">
        <f t="shared" si="111"/>
        <v>2329.8011999999999</v>
      </c>
      <c r="L3565" t="s">
        <v>51</v>
      </c>
      <c r="M3565" t="s">
        <v>79</v>
      </c>
      <c r="N3565" t="s">
        <v>22</v>
      </c>
      <c r="O3565" t="s">
        <v>37</v>
      </c>
      <c r="P3565" s="5">
        <v>46.26</v>
      </c>
      <c r="Q3565">
        <v>4.2</v>
      </c>
      <c r="R3565" t="s">
        <v>23</v>
      </c>
    </row>
    <row r="3566" spans="1:18" x14ac:dyDescent="0.3">
      <c r="A3566" t="s">
        <v>9765</v>
      </c>
      <c r="B3566" s="1">
        <v>45115</v>
      </c>
      <c r="C3566" t="s">
        <v>9766</v>
      </c>
      <c r="D3566" t="s">
        <v>61</v>
      </c>
      <c r="E3566" t="s">
        <v>70</v>
      </c>
      <c r="F3566">
        <v>4</v>
      </c>
      <c r="G3566">
        <v>4</v>
      </c>
      <c r="H3566" s="4">
        <v>1213.1400000000001</v>
      </c>
      <c r="I3566" s="4">
        <v>1395.1110000000001</v>
      </c>
      <c r="J3566" s="4">
        <f t="shared" si="110"/>
        <v>715.76400000000001</v>
      </c>
      <c r="K3566" s="4">
        <f t="shared" si="111"/>
        <v>5580.4440000000004</v>
      </c>
      <c r="L3566" t="s">
        <v>51</v>
      </c>
      <c r="M3566" t="s">
        <v>35</v>
      </c>
      <c r="N3566" t="s">
        <v>36</v>
      </c>
      <c r="O3566" t="s">
        <v>37</v>
      </c>
      <c r="P3566" s="5">
        <v>12.12</v>
      </c>
      <c r="Q3566">
        <v>4</v>
      </c>
      <c r="R3566" t="s">
        <v>23</v>
      </c>
    </row>
    <row r="3567" spans="1:18" x14ac:dyDescent="0.3">
      <c r="A3567" t="s">
        <v>3110</v>
      </c>
      <c r="B3567" s="1">
        <v>45116</v>
      </c>
      <c r="C3567" t="s">
        <v>3111</v>
      </c>
      <c r="D3567" t="s">
        <v>45</v>
      </c>
      <c r="E3567" t="s">
        <v>46</v>
      </c>
      <c r="F3567">
        <v>8</v>
      </c>
      <c r="G3567">
        <v>6</v>
      </c>
      <c r="H3567" s="4">
        <v>1199.95</v>
      </c>
      <c r="I3567" s="4">
        <v>1295.9460000000001</v>
      </c>
      <c r="J3567" s="4">
        <f t="shared" si="110"/>
        <v>526.33600000000058</v>
      </c>
      <c r="K3567" s="4">
        <f t="shared" si="111"/>
        <v>7775.6760000000013</v>
      </c>
      <c r="L3567" t="s">
        <v>27</v>
      </c>
      <c r="M3567" t="s">
        <v>42</v>
      </c>
      <c r="N3567" t="s">
        <v>22</v>
      </c>
      <c r="O3567" t="s">
        <v>30</v>
      </c>
      <c r="P3567" s="5">
        <v>49.64</v>
      </c>
      <c r="Q3567">
        <v>2.2000000000000002</v>
      </c>
      <c r="R3567" t="s">
        <v>23</v>
      </c>
    </row>
    <row r="3568" spans="1:18" x14ac:dyDescent="0.3">
      <c r="A3568" t="s">
        <v>8644</v>
      </c>
      <c r="B3568" s="1">
        <v>45116</v>
      </c>
      <c r="C3568" t="s">
        <v>8645</v>
      </c>
      <c r="D3568" t="s">
        <v>33</v>
      </c>
      <c r="E3568" t="s">
        <v>70</v>
      </c>
      <c r="F3568">
        <v>6</v>
      </c>
      <c r="G3568">
        <v>6</v>
      </c>
      <c r="H3568" s="4">
        <v>1020.76</v>
      </c>
      <c r="I3568" s="4">
        <v>1173.8739999999998</v>
      </c>
      <c r="J3568" s="4">
        <f t="shared" si="110"/>
        <v>892.89399999999932</v>
      </c>
      <c r="K3568" s="4">
        <f t="shared" si="111"/>
        <v>7043.2439999999988</v>
      </c>
      <c r="L3568" t="s">
        <v>66</v>
      </c>
      <c r="M3568" t="s">
        <v>35</v>
      </c>
      <c r="N3568" t="s">
        <v>71</v>
      </c>
      <c r="O3568" t="s">
        <v>67</v>
      </c>
      <c r="P3568" s="5">
        <v>25.79</v>
      </c>
      <c r="Q3568">
        <v>1</v>
      </c>
      <c r="R3568" t="s">
        <v>23</v>
      </c>
    </row>
    <row r="3569" spans="1:18" x14ac:dyDescent="0.3">
      <c r="A3569" t="s">
        <v>8657</v>
      </c>
      <c r="B3569" s="1">
        <v>45116</v>
      </c>
      <c r="C3569" t="s">
        <v>8658</v>
      </c>
      <c r="D3569" t="s">
        <v>116</v>
      </c>
      <c r="E3569" t="s">
        <v>50</v>
      </c>
      <c r="F3569">
        <v>11</v>
      </c>
      <c r="G3569">
        <v>10</v>
      </c>
      <c r="H3569" s="4">
        <v>40.39</v>
      </c>
      <c r="I3569" s="4">
        <v>45.640699999999995</v>
      </c>
      <c r="J3569" s="4">
        <f t="shared" si="110"/>
        <v>40.286999999999949</v>
      </c>
      <c r="K3569" s="4">
        <f t="shared" si="111"/>
        <v>456.40699999999993</v>
      </c>
      <c r="L3569" t="s">
        <v>27</v>
      </c>
      <c r="M3569" t="s">
        <v>21</v>
      </c>
      <c r="N3569" t="s">
        <v>36</v>
      </c>
      <c r="O3569" t="s">
        <v>67</v>
      </c>
      <c r="P3569" s="5">
        <v>12.22</v>
      </c>
      <c r="Q3569">
        <v>4.3</v>
      </c>
      <c r="R3569" t="s">
        <v>23</v>
      </c>
    </row>
    <row r="3570" spans="1:18" x14ac:dyDescent="0.3">
      <c r="A3570" t="s">
        <v>9109</v>
      </c>
      <c r="B3570" s="1">
        <v>45116</v>
      </c>
      <c r="C3570" t="s">
        <v>9110</v>
      </c>
      <c r="D3570" t="s">
        <v>94</v>
      </c>
      <c r="E3570" t="s">
        <v>50</v>
      </c>
      <c r="F3570">
        <v>6</v>
      </c>
      <c r="G3570">
        <v>5</v>
      </c>
      <c r="H3570" s="4">
        <v>1216.1500000000001</v>
      </c>
      <c r="I3570" s="4">
        <v>1337.7650000000001</v>
      </c>
      <c r="J3570" s="4">
        <f t="shared" si="110"/>
        <v>578.69500000000073</v>
      </c>
      <c r="K3570" s="4">
        <f t="shared" si="111"/>
        <v>6688.8250000000007</v>
      </c>
      <c r="L3570" t="s">
        <v>47</v>
      </c>
      <c r="M3570" t="s">
        <v>86</v>
      </c>
      <c r="N3570" t="s">
        <v>22</v>
      </c>
      <c r="O3570" t="s">
        <v>89</v>
      </c>
      <c r="P3570" s="5">
        <v>29.38</v>
      </c>
      <c r="Q3570">
        <v>3.3</v>
      </c>
      <c r="R3570" t="s">
        <v>23</v>
      </c>
    </row>
    <row r="3571" spans="1:18" x14ac:dyDescent="0.3">
      <c r="A3571" t="s">
        <v>10649</v>
      </c>
      <c r="B3571" s="1">
        <v>45116</v>
      </c>
      <c r="C3571" t="s">
        <v>10650</v>
      </c>
      <c r="D3571" t="s">
        <v>141</v>
      </c>
      <c r="E3571" t="s">
        <v>50</v>
      </c>
      <c r="F3571">
        <v>7</v>
      </c>
      <c r="G3571">
        <v>7</v>
      </c>
      <c r="H3571" s="4">
        <v>167.53</v>
      </c>
      <c r="I3571" s="4">
        <v>189.30889999999999</v>
      </c>
      <c r="J3571" s="4">
        <f t="shared" si="110"/>
        <v>139.62229999999991</v>
      </c>
      <c r="K3571" s="4">
        <f t="shared" si="111"/>
        <v>1325.1623</v>
      </c>
      <c r="L3571" t="s">
        <v>47</v>
      </c>
      <c r="M3571" t="s">
        <v>86</v>
      </c>
      <c r="N3571" t="s">
        <v>22</v>
      </c>
      <c r="O3571" t="s">
        <v>67</v>
      </c>
      <c r="P3571" s="5">
        <v>12.83</v>
      </c>
      <c r="Q3571">
        <v>3.5</v>
      </c>
      <c r="R3571" t="s">
        <v>23</v>
      </c>
    </row>
    <row r="3572" spans="1:18" x14ac:dyDescent="0.3">
      <c r="A3572" t="s">
        <v>4693</v>
      </c>
      <c r="B3572" s="1">
        <v>45117</v>
      </c>
      <c r="C3572" t="s">
        <v>4694</v>
      </c>
      <c r="D3572" t="s">
        <v>40</v>
      </c>
      <c r="E3572" t="s">
        <v>57</v>
      </c>
      <c r="F3572">
        <v>9</v>
      </c>
      <c r="G3572">
        <v>7</v>
      </c>
      <c r="H3572" s="4">
        <v>773.63</v>
      </c>
      <c r="I3572" s="4">
        <v>812.31150000000002</v>
      </c>
      <c r="J3572" s="4">
        <f t="shared" si="110"/>
        <v>241.40050000000053</v>
      </c>
      <c r="K3572" s="4">
        <f t="shared" si="111"/>
        <v>5686.1805000000004</v>
      </c>
      <c r="L3572" t="s">
        <v>47</v>
      </c>
      <c r="M3572" t="s">
        <v>28</v>
      </c>
      <c r="N3572" t="s">
        <v>29</v>
      </c>
      <c r="O3572" t="s">
        <v>89</v>
      </c>
      <c r="P3572" s="5">
        <v>29.37</v>
      </c>
      <c r="Q3572">
        <v>1.7</v>
      </c>
      <c r="R3572" t="s">
        <v>23</v>
      </c>
    </row>
    <row r="3573" spans="1:18" x14ac:dyDescent="0.3">
      <c r="A3573" t="s">
        <v>2617</v>
      </c>
      <c r="B3573" s="1">
        <v>45118</v>
      </c>
      <c r="C3573" t="s">
        <v>2618</v>
      </c>
      <c r="D3573" t="s">
        <v>109</v>
      </c>
      <c r="E3573" t="s">
        <v>46</v>
      </c>
      <c r="F3573">
        <v>8</v>
      </c>
      <c r="G3573">
        <v>7</v>
      </c>
      <c r="H3573" s="4">
        <v>569.79999999999995</v>
      </c>
      <c r="I3573" s="4">
        <v>598.29</v>
      </c>
      <c r="J3573" s="4">
        <f t="shared" si="110"/>
        <v>187.6400000000003</v>
      </c>
      <c r="K3573" s="4">
        <f t="shared" si="111"/>
        <v>4188.03</v>
      </c>
      <c r="L3573" t="s">
        <v>51</v>
      </c>
      <c r="M3573" t="s">
        <v>35</v>
      </c>
      <c r="N3573" t="s">
        <v>29</v>
      </c>
      <c r="O3573" t="s">
        <v>30</v>
      </c>
      <c r="P3573" s="5">
        <v>11.79</v>
      </c>
      <c r="Q3573">
        <v>4.4000000000000004</v>
      </c>
      <c r="R3573" t="s">
        <v>23</v>
      </c>
    </row>
    <row r="3574" spans="1:18" x14ac:dyDescent="0.3">
      <c r="A3574" t="s">
        <v>7648</v>
      </c>
      <c r="B3574" s="1">
        <v>45118</v>
      </c>
      <c r="C3574" t="s">
        <v>7649</v>
      </c>
      <c r="D3574" t="s">
        <v>33</v>
      </c>
      <c r="E3574" t="s">
        <v>70</v>
      </c>
      <c r="F3574">
        <v>1</v>
      </c>
      <c r="G3574">
        <v>1</v>
      </c>
      <c r="H3574" s="4">
        <v>1402.62</v>
      </c>
      <c r="I3574" s="4">
        <v>1542.8820000000001</v>
      </c>
      <c r="J3574" s="4">
        <f t="shared" si="110"/>
        <v>128.40200000000016</v>
      </c>
      <c r="K3574" s="4">
        <f t="shared" si="111"/>
        <v>1542.8820000000001</v>
      </c>
      <c r="L3574" t="s">
        <v>66</v>
      </c>
      <c r="M3574" t="s">
        <v>21</v>
      </c>
      <c r="N3574" t="s">
        <v>36</v>
      </c>
      <c r="O3574" t="s">
        <v>30</v>
      </c>
      <c r="P3574" s="5">
        <v>11.86</v>
      </c>
      <c r="Q3574">
        <v>1.2</v>
      </c>
      <c r="R3574" t="s">
        <v>23</v>
      </c>
    </row>
    <row r="3575" spans="1:18" x14ac:dyDescent="0.3">
      <c r="A3575" t="s">
        <v>8040</v>
      </c>
      <c r="B3575" s="1">
        <v>45118</v>
      </c>
      <c r="C3575" t="s">
        <v>8041</v>
      </c>
      <c r="D3575" t="s">
        <v>94</v>
      </c>
      <c r="E3575" t="s">
        <v>50</v>
      </c>
      <c r="F3575">
        <v>8</v>
      </c>
      <c r="G3575">
        <v>7</v>
      </c>
      <c r="H3575" s="4">
        <v>1328.09</v>
      </c>
      <c r="I3575" s="4">
        <v>1487.4608000000001</v>
      </c>
      <c r="J3575" s="4">
        <f t="shared" si="110"/>
        <v>1099.8356000000006</v>
      </c>
      <c r="K3575" s="4">
        <f t="shared" si="111"/>
        <v>10412.2256</v>
      </c>
      <c r="L3575" t="s">
        <v>66</v>
      </c>
      <c r="M3575" t="s">
        <v>21</v>
      </c>
      <c r="N3575" t="s">
        <v>29</v>
      </c>
      <c r="O3575" t="s">
        <v>89</v>
      </c>
      <c r="P3575" s="5">
        <v>15.76</v>
      </c>
      <c r="Q3575">
        <v>3.9</v>
      </c>
      <c r="R3575" t="s">
        <v>74</v>
      </c>
    </row>
    <row r="3576" spans="1:18" x14ac:dyDescent="0.3">
      <c r="A3576" t="s">
        <v>9785</v>
      </c>
      <c r="B3576" s="1">
        <v>45118</v>
      </c>
      <c r="C3576" t="s">
        <v>9786</v>
      </c>
      <c r="D3576" t="s">
        <v>61</v>
      </c>
      <c r="E3576" t="s">
        <v>70</v>
      </c>
      <c r="F3576">
        <v>14</v>
      </c>
      <c r="G3576">
        <v>14</v>
      </c>
      <c r="H3576" s="4">
        <v>639.9</v>
      </c>
      <c r="I3576" s="4">
        <v>684.69299999999998</v>
      </c>
      <c r="J3576" s="4">
        <f t="shared" si="110"/>
        <v>599.171999999999</v>
      </c>
      <c r="K3576" s="4">
        <f t="shared" si="111"/>
        <v>9585.7019999999993</v>
      </c>
      <c r="L3576" t="s">
        <v>27</v>
      </c>
      <c r="M3576" t="s">
        <v>28</v>
      </c>
      <c r="N3576" t="s">
        <v>29</v>
      </c>
      <c r="O3576" t="s">
        <v>67</v>
      </c>
      <c r="P3576" s="5">
        <v>27.93</v>
      </c>
      <c r="Q3576">
        <v>1.9</v>
      </c>
      <c r="R3576" t="s">
        <v>23</v>
      </c>
    </row>
    <row r="3577" spans="1:18" x14ac:dyDescent="0.3">
      <c r="A3577" t="s">
        <v>10269</v>
      </c>
      <c r="B3577" s="1">
        <v>45118</v>
      </c>
      <c r="C3577" t="s">
        <v>10270</v>
      </c>
      <c r="D3577" t="s">
        <v>141</v>
      </c>
      <c r="E3577" t="s">
        <v>50</v>
      </c>
      <c r="F3577">
        <v>5</v>
      </c>
      <c r="G3577">
        <v>4</v>
      </c>
      <c r="H3577" s="4">
        <v>1354.12</v>
      </c>
      <c r="I3577" s="4">
        <v>1503.0732</v>
      </c>
      <c r="J3577" s="4">
        <f t="shared" si="110"/>
        <v>547.20280000000059</v>
      </c>
      <c r="K3577" s="4">
        <f t="shared" si="111"/>
        <v>6012.2928000000002</v>
      </c>
      <c r="L3577" t="s">
        <v>20</v>
      </c>
      <c r="M3577" t="s">
        <v>21</v>
      </c>
      <c r="N3577" t="s">
        <v>71</v>
      </c>
      <c r="O3577" t="s">
        <v>67</v>
      </c>
      <c r="P3577" s="5">
        <v>48.61</v>
      </c>
      <c r="Q3577">
        <v>2.8</v>
      </c>
      <c r="R3577" t="s">
        <v>23</v>
      </c>
    </row>
    <row r="3578" spans="1:18" x14ac:dyDescent="0.3">
      <c r="A3578" t="s">
        <v>3280</v>
      </c>
      <c r="B3578" s="1">
        <v>45119</v>
      </c>
      <c r="C3578" t="s">
        <v>3281</v>
      </c>
      <c r="D3578" t="s">
        <v>65</v>
      </c>
      <c r="E3578" t="s">
        <v>82</v>
      </c>
      <c r="F3578">
        <v>13</v>
      </c>
      <c r="G3578">
        <v>11</v>
      </c>
      <c r="H3578" s="4">
        <v>1228.8800000000001</v>
      </c>
      <c r="I3578" s="4">
        <v>1351.7680000000003</v>
      </c>
      <c r="J3578" s="4">
        <f t="shared" si="110"/>
        <v>1348.6680000000019</v>
      </c>
      <c r="K3578" s="4">
        <f t="shared" si="111"/>
        <v>14869.448000000002</v>
      </c>
      <c r="L3578" t="s">
        <v>47</v>
      </c>
      <c r="M3578" t="s">
        <v>42</v>
      </c>
      <c r="N3578" t="s">
        <v>71</v>
      </c>
      <c r="O3578" t="s">
        <v>53</v>
      </c>
      <c r="P3578" s="5">
        <v>3.1</v>
      </c>
      <c r="Q3578">
        <v>3</v>
      </c>
      <c r="R3578" t="s">
        <v>23</v>
      </c>
    </row>
    <row r="3579" spans="1:18" x14ac:dyDescent="0.3">
      <c r="A3579" t="s">
        <v>4287</v>
      </c>
      <c r="B3579" s="1">
        <v>45119</v>
      </c>
      <c r="C3579" t="s">
        <v>4288</v>
      </c>
      <c r="D3579" t="s">
        <v>65</v>
      </c>
      <c r="E3579" t="s">
        <v>82</v>
      </c>
      <c r="F3579">
        <v>19</v>
      </c>
      <c r="G3579">
        <v>19</v>
      </c>
      <c r="H3579" s="4">
        <v>282.02999999999997</v>
      </c>
      <c r="I3579" s="4">
        <v>324.33449999999993</v>
      </c>
      <c r="J3579" s="4">
        <f t="shared" si="110"/>
        <v>762.38549999999907</v>
      </c>
      <c r="K3579" s="4">
        <f t="shared" si="111"/>
        <v>6162.3554999999988</v>
      </c>
      <c r="L3579" t="s">
        <v>27</v>
      </c>
      <c r="M3579" t="s">
        <v>79</v>
      </c>
      <c r="N3579" t="s">
        <v>71</v>
      </c>
      <c r="O3579" t="s">
        <v>53</v>
      </c>
      <c r="P3579" s="5">
        <v>41.4</v>
      </c>
      <c r="Q3579">
        <v>4.5999999999999996</v>
      </c>
      <c r="R3579" t="s">
        <v>23</v>
      </c>
    </row>
    <row r="3580" spans="1:18" x14ac:dyDescent="0.3">
      <c r="A3580" t="s">
        <v>3346</v>
      </c>
      <c r="B3580" s="1">
        <v>45120</v>
      </c>
      <c r="C3580" t="s">
        <v>3347</v>
      </c>
      <c r="D3580" t="s">
        <v>56</v>
      </c>
      <c r="E3580" t="s">
        <v>57</v>
      </c>
      <c r="F3580">
        <v>10</v>
      </c>
      <c r="G3580">
        <v>9</v>
      </c>
      <c r="H3580" s="4">
        <v>6</v>
      </c>
      <c r="I3580" s="4">
        <v>6.6000000000000005</v>
      </c>
      <c r="J3580" s="4">
        <f t="shared" si="110"/>
        <v>-24.599999999999994</v>
      </c>
      <c r="K3580" s="4">
        <f t="shared" si="111"/>
        <v>59.400000000000006</v>
      </c>
      <c r="L3580" t="s">
        <v>47</v>
      </c>
      <c r="M3580" t="s">
        <v>79</v>
      </c>
      <c r="N3580" t="s">
        <v>22</v>
      </c>
      <c r="O3580" t="s">
        <v>30</v>
      </c>
      <c r="P3580" s="5">
        <v>30</v>
      </c>
      <c r="Q3580">
        <v>1.7</v>
      </c>
      <c r="R3580" t="s">
        <v>23</v>
      </c>
    </row>
    <row r="3581" spans="1:18" x14ac:dyDescent="0.3">
      <c r="A3581" t="s">
        <v>4447</v>
      </c>
      <c r="B3581" s="1">
        <v>45120</v>
      </c>
      <c r="C3581" t="s">
        <v>4448</v>
      </c>
      <c r="D3581" t="s">
        <v>85</v>
      </c>
      <c r="E3581" t="s">
        <v>82</v>
      </c>
      <c r="F3581">
        <v>6</v>
      </c>
      <c r="G3581">
        <v>5</v>
      </c>
      <c r="H3581" s="4">
        <v>1261.33</v>
      </c>
      <c r="I3581" s="4">
        <v>1387.463</v>
      </c>
      <c r="J3581" s="4">
        <f t="shared" si="110"/>
        <v>604.20499999999993</v>
      </c>
      <c r="K3581" s="4">
        <f t="shared" si="111"/>
        <v>6937.3149999999996</v>
      </c>
      <c r="L3581" t="s">
        <v>27</v>
      </c>
      <c r="M3581" t="s">
        <v>21</v>
      </c>
      <c r="N3581" t="s">
        <v>29</v>
      </c>
      <c r="O3581" t="s">
        <v>53</v>
      </c>
      <c r="P3581" s="5">
        <v>26.46</v>
      </c>
      <c r="Q3581">
        <v>3.1</v>
      </c>
      <c r="R3581" t="s">
        <v>23</v>
      </c>
    </row>
    <row r="3582" spans="1:18" x14ac:dyDescent="0.3">
      <c r="A3582" t="s">
        <v>6224</v>
      </c>
      <c r="B3582" s="1">
        <v>45120</v>
      </c>
      <c r="C3582" t="s">
        <v>6225</v>
      </c>
      <c r="D3582" t="s">
        <v>85</v>
      </c>
      <c r="E3582" t="s">
        <v>82</v>
      </c>
      <c r="F3582">
        <v>1</v>
      </c>
      <c r="G3582">
        <v>1</v>
      </c>
      <c r="H3582" s="4">
        <v>742.57</v>
      </c>
      <c r="I3582" s="4">
        <v>853.95550000000003</v>
      </c>
      <c r="J3582" s="4">
        <f t="shared" si="110"/>
        <v>104.19549999999998</v>
      </c>
      <c r="K3582" s="4">
        <f t="shared" si="111"/>
        <v>853.95550000000003</v>
      </c>
      <c r="L3582" t="s">
        <v>66</v>
      </c>
      <c r="M3582" t="s">
        <v>21</v>
      </c>
      <c r="N3582" t="s">
        <v>22</v>
      </c>
      <c r="O3582" t="s">
        <v>89</v>
      </c>
      <c r="P3582" s="5">
        <v>7.19</v>
      </c>
      <c r="Q3582">
        <v>3.6</v>
      </c>
      <c r="R3582" t="s">
        <v>23</v>
      </c>
    </row>
    <row r="3583" spans="1:18" x14ac:dyDescent="0.3">
      <c r="A3583" t="s">
        <v>6892</v>
      </c>
      <c r="B3583" s="1">
        <v>45120</v>
      </c>
      <c r="C3583" t="s">
        <v>6893</v>
      </c>
      <c r="D3583" t="s">
        <v>40</v>
      </c>
      <c r="E3583" t="s">
        <v>57</v>
      </c>
      <c r="F3583">
        <v>9</v>
      </c>
      <c r="G3583">
        <v>8</v>
      </c>
      <c r="H3583" s="4">
        <v>36.64</v>
      </c>
      <c r="I3583" s="4">
        <v>40.304000000000002</v>
      </c>
      <c r="J3583" s="4">
        <f t="shared" si="110"/>
        <v>13.922000000000011</v>
      </c>
      <c r="K3583" s="4">
        <f t="shared" si="111"/>
        <v>322.43200000000002</v>
      </c>
      <c r="L3583" t="s">
        <v>66</v>
      </c>
      <c r="M3583" t="s">
        <v>35</v>
      </c>
      <c r="N3583" t="s">
        <v>36</v>
      </c>
      <c r="O3583" t="s">
        <v>30</v>
      </c>
      <c r="P3583" s="5">
        <v>15.39</v>
      </c>
      <c r="Q3583">
        <v>2.5</v>
      </c>
      <c r="R3583" t="s">
        <v>23</v>
      </c>
    </row>
    <row r="3584" spans="1:18" x14ac:dyDescent="0.3">
      <c r="A3584" t="s">
        <v>1082</v>
      </c>
      <c r="B3584" s="1">
        <v>45121</v>
      </c>
      <c r="C3584" t="s">
        <v>1083</v>
      </c>
      <c r="D3584" t="s">
        <v>100</v>
      </c>
      <c r="E3584" t="s">
        <v>57</v>
      </c>
      <c r="F3584">
        <v>17</v>
      </c>
      <c r="G3584">
        <v>14</v>
      </c>
      <c r="H3584" s="4">
        <v>977.88</v>
      </c>
      <c r="I3584" s="4">
        <v>1105.0043999999998</v>
      </c>
      <c r="J3584" s="4">
        <f t="shared" si="110"/>
        <v>1759.2415999999976</v>
      </c>
      <c r="K3584" s="4">
        <f t="shared" si="111"/>
        <v>15470.061599999997</v>
      </c>
      <c r="L3584" t="s">
        <v>47</v>
      </c>
      <c r="M3584" t="s">
        <v>123</v>
      </c>
      <c r="N3584" t="s">
        <v>36</v>
      </c>
      <c r="O3584" t="s">
        <v>67</v>
      </c>
      <c r="P3584" s="5">
        <v>20.5</v>
      </c>
      <c r="Q3584">
        <v>1.8</v>
      </c>
      <c r="R3584" t="s">
        <v>23</v>
      </c>
    </row>
    <row r="3585" spans="1:18" x14ac:dyDescent="0.3">
      <c r="A3585" t="s">
        <v>3569</v>
      </c>
      <c r="B3585" s="1">
        <v>45121</v>
      </c>
      <c r="C3585" t="s">
        <v>3570</v>
      </c>
      <c r="D3585" t="s">
        <v>40</v>
      </c>
      <c r="E3585" t="s">
        <v>57</v>
      </c>
      <c r="F3585">
        <v>7</v>
      </c>
      <c r="G3585">
        <v>7</v>
      </c>
      <c r="H3585" s="4">
        <v>1010.92</v>
      </c>
      <c r="I3585" s="4">
        <v>1142.3395999999998</v>
      </c>
      <c r="J3585" s="4">
        <f t="shared" si="110"/>
        <v>903.46719999999937</v>
      </c>
      <c r="K3585" s="4">
        <f t="shared" si="111"/>
        <v>7996.377199999999</v>
      </c>
      <c r="L3585" t="s">
        <v>47</v>
      </c>
      <c r="M3585" t="s">
        <v>79</v>
      </c>
      <c r="N3585" t="s">
        <v>22</v>
      </c>
      <c r="O3585" t="s">
        <v>53</v>
      </c>
      <c r="P3585" s="5">
        <v>16.47</v>
      </c>
      <c r="Q3585">
        <v>4.5</v>
      </c>
      <c r="R3585" t="s">
        <v>23</v>
      </c>
    </row>
    <row r="3586" spans="1:18" x14ac:dyDescent="0.3">
      <c r="A3586" t="s">
        <v>4064</v>
      </c>
      <c r="B3586" s="1">
        <v>45121</v>
      </c>
      <c r="C3586" t="s">
        <v>4065</v>
      </c>
      <c r="D3586" t="s">
        <v>77</v>
      </c>
      <c r="E3586" t="s">
        <v>82</v>
      </c>
      <c r="F3586">
        <v>9</v>
      </c>
      <c r="G3586">
        <v>8</v>
      </c>
      <c r="H3586" s="4">
        <v>1407.19</v>
      </c>
      <c r="I3586" s="4">
        <v>1477.5495000000001</v>
      </c>
      <c r="J3586" s="4">
        <f t="shared" ref="J3586:J3649" si="112">(G3586*I3586)-(G3586*H3586)-P3586</f>
        <v>550.99600000000021</v>
      </c>
      <c r="K3586" s="4">
        <f t="shared" ref="K3586:K3649" si="113">G3586*I3586</f>
        <v>11820.396000000001</v>
      </c>
      <c r="L3586" t="s">
        <v>66</v>
      </c>
      <c r="M3586" t="s">
        <v>21</v>
      </c>
      <c r="N3586" t="s">
        <v>71</v>
      </c>
      <c r="O3586" t="s">
        <v>53</v>
      </c>
      <c r="P3586" s="5">
        <v>11.88</v>
      </c>
      <c r="Q3586">
        <v>2.9</v>
      </c>
      <c r="R3586" t="s">
        <v>23</v>
      </c>
    </row>
    <row r="3587" spans="1:18" x14ac:dyDescent="0.3">
      <c r="A3587" t="s">
        <v>2258</v>
      </c>
      <c r="B3587" s="1">
        <v>45122</v>
      </c>
      <c r="C3587" t="s">
        <v>2259</v>
      </c>
      <c r="D3587" t="s">
        <v>109</v>
      </c>
      <c r="E3587" t="s">
        <v>46</v>
      </c>
      <c r="F3587">
        <v>14</v>
      </c>
      <c r="G3587">
        <v>12</v>
      </c>
      <c r="H3587" s="4">
        <v>93.3</v>
      </c>
      <c r="I3587" s="4">
        <v>106.36200000000001</v>
      </c>
      <c r="J3587" s="4">
        <f t="shared" si="112"/>
        <v>145.54400000000015</v>
      </c>
      <c r="K3587" s="4">
        <f t="shared" si="113"/>
        <v>1276.3440000000001</v>
      </c>
      <c r="L3587" t="s">
        <v>27</v>
      </c>
      <c r="M3587" t="s">
        <v>21</v>
      </c>
      <c r="N3587" t="s">
        <v>71</v>
      </c>
      <c r="O3587" t="s">
        <v>89</v>
      </c>
      <c r="P3587" s="5">
        <v>11.2</v>
      </c>
      <c r="Q3587">
        <v>2.8</v>
      </c>
      <c r="R3587" t="s">
        <v>23</v>
      </c>
    </row>
    <row r="3588" spans="1:18" x14ac:dyDescent="0.3">
      <c r="A3588" t="s">
        <v>3405</v>
      </c>
      <c r="B3588" s="1">
        <v>45122</v>
      </c>
      <c r="C3588" t="s">
        <v>3406</v>
      </c>
      <c r="D3588" t="s">
        <v>109</v>
      </c>
      <c r="E3588" t="s">
        <v>46</v>
      </c>
      <c r="F3588">
        <v>3</v>
      </c>
      <c r="G3588">
        <v>3</v>
      </c>
      <c r="H3588" s="4">
        <v>445.02</v>
      </c>
      <c r="I3588" s="4">
        <v>511.77299999999997</v>
      </c>
      <c r="J3588" s="4">
        <f t="shared" si="112"/>
        <v>198.65900000000002</v>
      </c>
      <c r="K3588" s="4">
        <f t="shared" si="113"/>
        <v>1535.319</v>
      </c>
      <c r="L3588" t="s">
        <v>66</v>
      </c>
      <c r="M3588" t="s">
        <v>28</v>
      </c>
      <c r="N3588" t="s">
        <v>22</v>
      </c>
      <c r="O3588" t="s">
        <v>30</v>
      </c>
      <c r="P3588" s="5">
        <v>1.6</v>
      </c>
      <c r="Q3588">
        <v>3</v>
      </c>
      <c r="R3588" t="s">
        <v>23</v>
      </c>
    </row>
    <row r="3589" spans="1:18" x14ac:dyDescent="0.3">
      <c r="A3589" t="s">
        <v>1794</v>
      </c>
      <c r="B3589" s="1">
        <v>45123</v>
      </c>
      <c r="C3589" t="s">
        <v>1795</v>
      </c>
      <c r="D3589" t="s">
        <v>65</v>
      </c>
      <c r="E3589" t="s">
        <v>82</v>
      </c>
      <c r="F3589">
        <v>19</v>
      </c>
      <c r="G3589">
        <v>16</v>
      </c>
      <c r="H3589" s="4">
        <v>719.84</v>
      </c>
      <c r="I3589" s="4">
        <v>827.81599999999992</v>
      </c>
      <c r="J3589" s="4">
        <f t="shared" si="112"/>
        <v>1702.2659999999983</v>
      </c>
      <c r="K3589" s="4">
        <f t="shared" si="113"/>
        <v>13245.055999999999</v>
      </c>
      <c r="L3589" t="s">
        <v>27</v>
      </c>
      <c r="M3589" t="s">
        <v>123</v>
      </c>
      <c r="N3589" t="s">
        <v>22</v>
      </c>
      <c r="O3589" t="s">
        <v>67</v>
      </c>
      <c r="P3589" s="5">
        <v>25.35</v>
      </c>
      <c r="Q3589">
        <v>3.5</v>
      </c>
      <c r="R3589" t="s">
        <v>23</v>
      </c>
    </row>
    <row r="3590" spans="1:18" x14ac:dyDescent="0.3">
      <c r="A3590" t="s">
        <v>1924</v>
      </c>
      <c r="B3590" s="1">
        <v>45123</v>
      </c>
      <c r="C3590" t="s">
        <v>1925</v>
      </c>
      <c r="D3590" t="s">
        <v>33</v>
      </c>
      <c r="E3590" t="s">
        <v>70</v>
      </c>
      <c r="F3590">
        <v>20</v>
      </c>
      <c r="G3590">
        <v>17</v>
      </c>
      <c r="H3590" s="4">
        <v>782.7</v>
      </c>
      <c r="I3590" s="4">
        <v>900.10500000000002</v>
      </c>
      <c r="J3590" s="4">
        <f t="shared" si="112"/>
        <v>1991.2749999999985</v>
      </c>
      <c r="K3590" s="4">
        <f t="shared" si="113"/>
        <v>15301.785</v>
      </c>
      <c r="L3590" t="s">
        <v>27</v>
      </c>
      <c r="M3590" t="s">
        <v>79</v>
      </c>
      <c r="N3590" t="s">
        <v>36</v>
      </c>
      <c r="O3590" t="s">
        <v>30</v>
      </c>
      <c r="P3590" s="5">
        <v>4.6100000000000003</v>
      </c>
      <c r="Q3590">
        <v>1.8</v>
      </c>
      <c r="R3590" t="s">
        <v>23</v>
      </c>
    </row>
    <row r="3591" spans="1:18" x14ac:dyDescent="0.3">
      <c r="A3591" t="s">
        <v>3445</v>
      </c>
      <c r="B3591" s="1">
        <v>45123</v>
      </c>
      <c r="C3591" t="s">
        <v>3446</v>
      </c>
      <c r="D3591" t="s">
        <v>61</v>
      </c>
      <c r="E3591" t="s">
        <v>70</v>
      </c>
      <c r="F3591">
        <v>12</v>
      </c>
      <c r="G3591">
        <v>11</v>
      </c>
      <c r="H3591" s="4">
        <v>1197.69</v>
      </c>
      <c r="I3591" s="4">
        <v>1257.5745000000002</v>
      </c>
      <c r="J3591" s="4">
        <f t="shared" si="112"/>
        <v>637.93950000000132</v>
      </c>
      <c r="K3591" s="4">
        <f t="shared" si="113"/>
        <v>13833.319500000001</v>
      </c>
      <c r="L3591" t="s">
        <v>27</v>
      </c>
      <c r="M3591" t="s">
        <v>35</v>
      </c>
      <c r="N3591" t="s">
        <v>36</v>
      </c>
      <c r="O3591" t="s">
        <v>37</v>
      </c>
      <c r="P3591" s="5">
        <v>20.79</v>
      </c>
      <c r="Q3591">
        <v>5</v>
      </c>
      <c r="R3591" t="s">
        <v>23</v>
      </c>
    </row>
    <row r="3592" spans="1:18" x14ac:dyDescent="0.3">
      <c r="A3592" t="s">
        <v>5285</v>
      </c>
      <c r="B3592" s="1">
        <v>45123</v>
      </c>
      <c r="C3592" t="s">
        <v>5286</v>
      </c>
      <c r="D3592" t="s">
        <v>56</v>
      </c>
      <c r="E3592" t="s">
        <v>57</v>
      </c>
      <c r="F3592">
        <v>14</v>
      </c>
      <c r="G3592">
        <v>13</v>
      </c>
      <c r="H3592" s="4">
        <v>121.1</v>
      </c>
      <c r="I3592" s="4">
        <v>130.78800000000001</v>
      </c>
      <c r="J3592" s="4">
        <f t="shared" si="112"/>
        <v>105.18400000000018</v>
      </c>
      <c r="K3592" s="4">
        <f t="shared" si="113"/>
        <v>1700.2440000000001</v>
      </c>
      <c r="L3592" t="s">
        <v>51</v>
      </c>
      <c r="M3592" t="s">
        <v>86</v>
      </c>
      <c r="N3592" t="s">
        <v>29</v>
      </c>
      <c r="O3592" t="s">
        <v>53</v>
      </c>
      <c r="P3592" s="5">
        <v>20.76</v>
      </c>
      <c r="Q3592">
        <v>4.4000000000000004</v>
      </c>
      <c r="R3592" t="s">
        <v>23</v>
      </c>
    </row>
    <row r="3593" spans="1:18" x14ac:dyDescent="0.3">
      <c r="A3593" t="s">
        <v>6174</v>
      </c>
      <c r="B3593" s="1">
        <v>45123</v>
      </c>
      <c r="C3593" t="s">
        <v>6175</v>
      </c>
      <c r="D3593" t="s">
        <v>77</v>
      </c>
      <c r="E3593" t="s">
        <v>82</v>
      </c>
      <c r="F3593">
        <v>4</v>
      </c>
      <c r="G3593">
        <v>4</v>
      </c>
      <c r="H3593" s="4">
        <v>659.67</v>
      </c>
      <c r="I3593" s="4">
        <v>752.02380000000005</v>
      </c>
      <c r="J3593" s="4">
        <f t="shared" si="112"/>
        <v>355.49520000000035</v>
      </c>
      <c r="K3593" s="4">
        <f t="shared" si="113"/>
        <v>3008.0952000000002</v>
      </c>
      <c r="L3593" t="s">
        <v>27</v>
      </c>
      <c r="M3593" t="s">
        <v>21</v>
      </c>
      <c r="N3593" t="s">
        <v>36</v>
      </c>
      <c r="O3593" t="s">
        <v>67</v>
      </c>
      <c r="P3593" s="5">
        <v>13.92</v>
      </c>
      <c r="Q3593">
        <v>4.9000000000000004</v>
      </c>
      <c r="R3593" t="s">
        <v>23</v>
      </c>
    </row>
    <row r="3594" spans="1:18" x14ac:dyDescent="0.3">
      <c r="A3594" t="s">
        <v>6724</v>
      </c>
      <c r="B3594" s="1">
        <v>45123</v>
      </c>
      <c r="C3594" t="s">
        <v>6725</v>
      </c>
      <c r="D3594" t="s">
        <v>61</v>
      </c>
      <c r="E3594" t="s">
        <v>70</v>
      </c>
      <c r="F3594">
        <v>20</v>
      </c>
      <c r="G3594">
        <v>16</v>
      </c>
      <c r="H3594" s="4">
        <v>12.61</v>
      </c>
      <c r="I3594" s="4">
        <v>14.501499999999998</v>
      </c>
      <c r="J3594" s="4">
        <f t="shared" si="112"/>
        <v>26.333999999999982</v>
      </c>
      <c r="K3594" s="4">
        <f t="shared" si="113"/>
        <v>232.02399999999997</v>
      </c>
      <c r="L3594" t="s">
        <v>47</v>
      </c>
      <c r="M3594" t="s">
        <v>35</v>
      </c>
      <c r="N3594" t="s">
        <v>22</v>
      </c>
      <c r="O3594" t="s">
        <v>53</v>
      </c>
      <c r="P3594" s="5">
        <v>3.93</v>
      </c>
      <c r="Q3594">
        <v>2.2000000000000002</v>
      </c>
      <c r="R3594" t="s">
        <v>23</v>
      </c>
    </row>
    <row r="3595" spans="1:18" x14ac:dyDescent="0.3">
      <c r="A3595" t="s">
        <v>9892</v>
      </c>
      <c r="B3595" s="1">
        <v>45123</v>
      </c>
      <c r="C3595" t="s">
        <v>9893</v>
      </c>
      <c r="D3595" t="s">
        <v>33</v>
      </c>
      <c r="E3595" t="s">
        <v>70</v>
      </c>
      <c r="F3595">
        <v>4</v>
      </c>
      <c r="G3595">
        <v>4</v>
      </c>
      <c r="H3595" s="4">
        <v>1302</v>
      </c>
      <c r="I3595" s="4">
        <v>1497.3</v>
      </c>
      <c r="J3595" s="4">
        <f t="shared" si="112"/>
        <v>778.23999999999978</v>
      </c>
      <c r="K3595" s="4">
        <f t="shared" si="113"/>
        <v>5989.2</v>
      </c>
      <c r="L3595" t="s">
        <v>47</v>
      </c>
      <c r="M3595" t="s">
        <v>123</v>
      </c>
      <c r="N3595" t="s">
        <v>29</v>
      </c>
      <c r="O3595" t="s">
        <v>67</v>
      </c>
      <c r="P3595" s="5">
        <v>2.96</v>
      </c>
      <c r="Q3595">
        <v>1.6</v>
      </c>
      <c r="R3595" t="s">
        <v>23</v>
      </c>
    </row>
    <row r="3596" spans="1:18" x14ac:dyDescent="0.3">
      <c r="A3596" t="s">
        <v>1057</v>
      </c>
      <c r="B3596" s="1">
        <v>45124</v>
      </c>
      <c r="C3596" t="s">
        <v>1058</v>
      </c>
      <c r="D3596" t="s">
        <v>141</v>
      </c>
      <c r="E3596" t="s">
        <v>50</v>
      </c>
      <c r="F3596">
        <v>4</v>
      </c>
      <c r="G3596">
        <v>4</v>
      </c>
      <c r="H3596" s="4">
        <v>734.34</v>
      </c>
      <c r="I3596" s="4">
        <v>785.74380000000008</v>
      </c>
      <c r="J3596" s="4">
        <f t="shared" si="112"/>
        <v>159.94520000000017</v>
      </c>
      <c r="K3596" s="4">
        <f t="shared" si="113"/>
        <v>3142.9752000000003</v>
      </c>
      <c r="L3596" t="s">
        <v>27</v>
      </c>
      <c r="M3596" t="s">
        <v>42</v>
      </c>
      <c r="N3596" t="s">
        <v>71</v>
      </c>
      <c r="O3596" t="s">
        <v>67</v>
      </c>
      <c r="P3596" s="5">
        <v>45.67</v>
      </c>
      <c r="Q3596">
        <v>3.1</v>
      </c>
      <c r="R3596" t="s">
        <v>23</v>
      </c>
    </row>
    <row r="3597" spans="1:18" x14ac:dyDescent="0.3">
      <c r="A3597" t="s">
        <v>2234</v>
      </c>
      <c r="B3597" s="1">
        <v>45124</v>
      </c>
      <c r="C3597" t="s">
        <v>2235</v>
      </c>
      <c r="D3597" t="s">
        <v>130</v>
      </c>
      <c r="E3597" t="s">
        <v>82</v>
      </c>
      <c r="F3597">
        <v>10</v>
      </c>
      <c r="G3597">
        <v>9</v>
      </c>
      <c r="H3597" s="4">
        <v>400.38</v>
      </c>
      <c r="I3597" s="4">
        <v>440.41800000000001</v>
      </c>
      <c r="J3597" s="4">
        <f t="shared" si="112"/>
        <v>356.99200000000008</v>
      </c>
      <c r="K3597" s="4">
        <f t="shared" si="113"/>
        <v>3963.7620000000002</v>
      </c>
      <c r="L3597" t="s">
        <v>20</v>
      </c>
      <c r="M3597" t="s">
        <v>123</v>
      </c>
      <c r="N3597" t="s">
        <v>22</v>
      </c>
      <c r="O3597" t="s">
        <v>67</v>
      </c>
      <c r="P3597" s="5">
        <v>3.35</v>
      </c>
      <c r="Q3597">
        <v>2.2999999999999998</v>
      </c>
      <c r="R3597" t="s">
        <v>23</v>
      </c>
    </row>
    <row r="3598" spans="1:18" x14ac:dyDescent="0.3">
      <c r="A3598" t="s">
        <v>8013</v>
      </c>
      <c r="B3598" s="1">
        <v>45124</v>
      </c>
      <c r="C3598" t="s">
        <v>8014</v>
      </c>
      <c r="D3598" t="s">
        <v>85</v>
      </c>
      <c r="E3598" t="s">
        <v>82</v>
      </c>
      <c r="F3598">
        <v>16</v>
      </c>
      <c r="G3598">
        <v>16</v>
      </c>
      <c r="H3598" s="4">
        <v>1210.0899999999999</v>
      </c>
      <c r="I3598" s="4">
        <v>1318.9981</v>
      </c>
      <c r="J3598" s="4">
        <f t="shared" si="112"/>
        <v>1712.4596000000017</v>
      </c>
      <c r="K3598" s="4">
        <f t="shared" si="113"/>
        <v>21103.9696</v>
      </c>
      <c r="L3598" t="s">
        <v>66</v>
      </c>
      <c r="M3598" t="s">
        <v>79</v>
      </c>
      <c r="N3598" t="s">
        <v>71</v>
      </c>
      <c r="O3598" t="s">
        <v>37</v>
      </c>
      <c r="P3598" s="5">
        <v>30.07</v>
      </c>
      <c r="Q3598">
        <v>4.5999999999999996</v>
      </c>
      <c r="R3598" t="s">
        <v>23</v>
      </c>
    </row>
    <row r="3599" spans="1:18" x14ac:dyDescent="0.3">
      <c r="A3599" t="s">
        <v>8024</v>
      </c>
      <c r="B3599" s="1">
        <v>45125</v>
      </c>
      <c r="C3599" t="s">
        <v>8025</v>
      </c>
      <c r="D3599" t="s">
        <v>141</v>
      </c>
      <c r="E3599" t="s">
        <v>50</v>
      </c>
      <c r="F3599">
        <v>8</v>
      </c>
      <c r="G3599">
        <v>6</v>
      </c>
      <c r="H3599" s="4">
        <v>504.83</v>
      </c>
      <c r="I3599" s="4">
        <v>570.45789999999988</v>
      </c>
      <c r="J3599" s="4">
        <f t="shared" si="112"/>
        <v>345.07739999999927</v>
      </c>
      <c r="K3599" s="4">
        <f t="shared" si="113"/>
        <v>3422.7473999999993</v>
      </c>
      <c r="L3599" t="s">
        <v>27</v>
      </c>
      <c r="M3599" t="s">
        <v>79</v>
      </c>
      <c r="N3599" t="s">
        <v>29</v>
      </c>
      <c r="O3599" t="s">
        <v>53</v>
      </c>
      <c r="P3599" s="5">
        <v>48.69</v>
      </c>
      <c r="Q3599">
        <v>1.3</v>
      </c>
      <c r="R3599" t="s">
        <v>23</v>
      </c>
    </row>
    <row r="3600" spans="1:18" x14ac:dyDescent="0.3">
      <c r="A3600" t="s">
        <v>9623</v>
      </c>
      <c r="B3600" s="1">
        <v>45125</v>
      </c>
      <c r="C3600" t="s">
        <v>9624</v>
      </c>
      <c r="D3600" t="s">
        <v>61</v>
      </c>
      <c r="E3600" t="s">
        <v>70</v>
      </c>
      <c r="F3600">
        <v>14</v>
      </c>
      <c r="G3600">
        <v>12</v>
      </c>
      <c r="H3600" s="4">
        <v>1147.06</v>
      </c>
      <c r="I3600" s="4">
        <v>1250.2954</v>
      </c>
      <c r="J3600" s="4">
        <f t="shared" si="112"/>
        <v>1230.8848000000003</v>
      </c>
      <c r="K3600" s="4">
        <f t="shared" si="113"/>
        <v>15003.5448</v>
      </c>
      <c r="L3600" t="s">
        <v>47</v>
      </c>
      <c r="M3600" t="s">
        <v>79</v>
      </c>
      <c r="N3600" t="s">
        <v>71</v>
      </c>
      <c r="O3600" t="s">
        <v>30</v>
      </c>
      <c r="P3600" s="5">
        <v>7.94</v>
      </c>
      <c r="Q3600">
        <v>1.2</v>
      </c>
      <c r="R3600" t="s">
        <v>23</v>
      </c>
    </row>
    <row r="3601" spans="1:18" x14ac:dyDescent="0.3">
      <c r="A3601" t="s">
        <v>10680</v>
      </c>
      <c r="B3601" s="1">
        <v>45125</v>
      </c>
      <c r="C3601" t="s">
        <v>10681</v>
      </c>
      <c r="D3601" t="s">
        <v>77</v>
      </c>
      <c r="E3601" t="s">
        <v>82</v>
      </c>
      <c r="F3601">
        <v>19</v>
      </c>
      <c r="G3601">
        <v>18</v>
      </c>
      <c r="H3601" s="4">
        <v>315.27999999999997</v>
      </c>
      <c r="I3601" s="4">
        <v>349.96080000000001</v>
      </c>
      <c r="J3601" s="4">
        <f t="shared" si="112"/>
        <v>590.93440000000066</v>
      </c>
      <c r="K3601" s="4">
        <f t="shared" si="113"/>
        <v>6299.2943999999998</v>
      </c>
      <c r="L3601" t="s">
        <v>51</v>
      </c>
      <c r="M3601" t="s">
        <v>86</v>
      </c>
      <c r="N3601" t="s">
        <v>36</v>
      </c>
      <c r="O3601" t="s">
        <v>53</v>
      </c>
      <c r="P3601" s="5">
        <v>33.32</v>
      </c>
      <c r="Q3601">
        <v>4</v>
      </c>
      <c r="R3601" t="s">
        <v>23</v>
      </c>
    </row>
    <row r="3602" spans="1:18" x14ac:dyDescent="0.3">
      <c r="A3602" t="s">
        <v>2747</v>
      </c>
      <c r="B3602" s="1">
        <v>45126</v>
      </c>
      <c r="C3602" t="s">
        <v>2748</v>
      </c>
      <c r="D3602" t="s">
        <v>109</v>
      </c>
      <c r="E3602" t="s">
        <v>46</v>
      </c>
      <c r="F3602">
        <v>10</v>
      </c>
      <c r="G3602">
        <v>9</v>
      </c>
      <c r="H3602" s="4">
        <v>159.02000000000001</v>
      </c>
      <c r="I3602" s="4">
        <v>182.87299999999999</v>
      </c>
      <c r="J3602" s="4">
        <f t="shared" si="112"/>
        <v>197.38699999999992</v>
      </c>
      <c r="K3602" s="4">
        <f t="shared" si="113"/>
        <v>1645.857</v>
      </c>
      <c r="L3602" t="s">
        <v>20</v>
      </c>
      <c r="M3602" t="s">
        <v>21</v>
      </c>
      <c r="N3602" t="s">
        <v>36</v>
      </c>
      <c r="O3602" t="s">
        <v>37</v>
      </c>
      <c r="P3602" s="5">
        <v>17.29</v>
      </c>
      <c r="Q3602">
        <v>1.1000000000000001</v>
      </c>
      <c r="R3602" t="s">
        <v>23</v>
      </c>
    </row>
    <row r="3603" spans="1:18" x14ac:dyDescent="0.3">
      <c r="A3603" t="s">
        <v>5840</v>
      </c>
      <c r="B3603" s="1">
        <v>45126</v>
      </c>
      <c r="C3603" t="s">
        <v>5841</v>
      </c>
      <c r="D3603" t="s">
        <v>94</v>
      </c>
      <c r="E3603" t="s">
        <v>50</v>
      </c>
      <c r="F3603">
        <v>1</v>
      </c>
      <c r="G3603">
        <v>1</v>
      </c>
      <c r="H3603" s="4">
        <v>1154.6600000000001</v>
      </c>
      <c r="I3603" s="4">
        <v>1247.0328000000002</v>
      </c>
      <c r="J3603" s="4">
        <f t="shared" si="112"/>
        <v>49.202800000000096</v>
      </c>
      <c r="K3603" s="4">
        <f t="shared" si="113"/>
        <v>1247.0328000000002</v>
      </c>
      <c r="L3603" t="s">
        <v>20</v>
      </c>
      <c r="M3603" t="s">
        <v>86</v>
      </c>
      <c r="N3603" t="s">
        <v>36</v>
      </c>
      <c r="O3603" t="s">
        <v>30</v>
      </c>
      <c r="P3603" s="5">
        <v>43.17</v>
      </c>
      <c r="Q3603">
        <v>4.7</v>
      </c>
      <c r="R3603" t="s">
        <v>23</v>
      </c>
    </row>
    <row r="3604" spans="1:18" x14ac:dyDescent="0.3">
      <c r="A3604" t="s">
        <v>9666</v>
      </c>
      <c r="B3604" s="1">
        <v>45126</v>
      </c>
      <c r="C3604" t="s">
        <v>9667</v>
      </c>
      <c r="D3604" t="s">
        <v>130</v>
      </c>
      <c r="E3604" t="s">
        <v>82</v>
      </c>
      <c r="F3604">
        <v>18</v>
      </c>
      <c r="G3604">
        <v>17</v>
      </c>
      <c r="H3604" s="4">
        <v>238.84</v>
      </c>
      <c r="I3604" s="4">
        <v>253.17040000000003</v>
      </c>
      <c r="J3604" s="4">
        <f t="shared" si="112"/>
        <v>213.02680000000024</v>
      </c>
      <c r="K3604" s="4">
        <f t="shared" si="113"/>
        <v>4303.8968000000004</v>
      </c>
      <c r="L3604" t="s">
        <v>20</v>
      </c>
      <c r="M3604" t="s">
        <v>79</v>
      </c>
      <c r="N3604" t="s">
        <v>22</v>
      </c>
      <c r="O3604" t="s">
        <v>30</v>
      </c>
      <c r="P3604" s="5">
        <v>30.59</v>
      </c>
      <c r="Q3604">
        <v>1.5</v>
      </c>
      <c r="R3604" t="s">
        <v>23</v>
      </c>
    </row>
    <row r="3605" spans="1:18" x14ac:dyDescent="0.3">
      <c r="A3605" t="s">
        <v>9682</v>
      </c>
      <c r="B3605" s="1">
        <v>45126</v>
      </c>
      <c r="C3605" t="s">
        <v>9683</v>
      </c>
      <c r="D3605" t="s">
        <v>100</v>
      </c>
      <c r="E3605" t="s">
        <v>57</v>
      </c>
      <c r="F3605">
        <v>11</v>
      </c>
      <c r="G3605">
        <v>10</v>
      </c>
      <c r="H3605" s="4">
        <v>12</v>
      </c>
      <c r="I3605" s="4">
        <v>13.440000000000001</v>
      </c>
      <c r="J3605" s="4">
        <f t="shared" si="112"/>
        <v>-9.6899999999999942</v>
      </c>
      <c r="K3605" s="4">
        <f t="shared" si="113"/>
        <v>134.4</v>
      </c>
      <c r="L3605" t="s">
        <v>66</v>
      </c>
      <c r="M3605" t="s">
        <v>42</v>
      </c>
      <c r="N3605" t="s">
        <v>22</v>
      </c>
      <c r="O3605" t="s">
        <v>30</v>
      </c>
      <c r="P3605" s="5">
        <v>24.09</v>
      </c>
      <c r="Q3605">
        <v>3</v>
      </c>
      <c r="R3605" t="s">
        <v>23</v>
      </c>
    </row>
    <row r="3606" spans="1:18" x14ac:dyDescent="0.3">
      <c r="A3606" t="s">
        <v>6129</v>
      </c>
      <c r="B3606" s="1">
        <v>45127</v>
      </c>
      <c r="C3606" t="s">
        <v>6130</v>
      </c>
      <c r="D3606" t="s">
        <v>65</v>
      </c>
      <c r="E3606" t="s">
        <v>82</v>
      </c>
      <c r="F3606">
        <v>10</v>
      </c>
      <c r="G3606">
        <v>9</v>
      </c>
      <c r="H3606" s="4">
        <v>833.57</v>
      </c>
      <c r="I3606" s="4">
        <v>891.9199000000001</v>
      </c>
      <c r="J3606" s="4">
        <f t="shared" si="112"/>
        <v>475.44910000000056</v>
      </c>
      <c r="K3606" s="4">
        <f t="shared" si="113"/>
        <v>8027.2791000000007</v>
      </c>
      <c r="L3606" t="s">
        <v>66</v>
      </c>
      <c r="M3606" t="s">
        <v>42</v>
      </c>
      <c r="N3606" t="s">
        <v>22</v>
      </c>
      <c r="O3606" t="s">
        <v>89</v>
      </c>
      <c r="P3606" s="5">
        <v>49.7</v>
      </c>
      <c r="Q3606">
        <v>3.5</v>
      </c>
      <c r="R3606" t="s">
        <v>23</v>
      </c>
    </row>
    <row r="3607" spans="1:18" x14ac:dyDescent="0.3">
      <c r="A3607" t="s">
        <v>6178</v>
      </c>
      <c r="B3607" s="1">
        <v>45127</v>
      </c>
      <c r="C3607" t="s">
        <v>6179</v>
      </c>
      <c r="D3607" t="s">
        <v>100</v>
      </c>
      <c r="E3607" t="s">
        <v>57</v>
      </c>
      <c r="F3607">
        <v>7</v>
      </c>
      <c r="G3607">
        <v>7</v>
      </c>
      <c r="H3607" s="4">
        <v>1252.47</v>
      </c>
      <c r="I3607" s="4">
        <v>1390.2417000000003</v>
      </c>
      <c r="J3607" s="4">
        <f t="shared" si="112"/>
        <v>932.88190000000077</v>
      </c>
      <c r="K3607" s="4">
        <f t="shared" si="113"/>
        <v>9731.6919000000016</v>
      </c>
      <c r="L3607" t="s">
        <v>47</v>
      </c>
      <c r="M3607" t="s">
        <v>123</v>
      </c>
      <c r="N3607" t="s">
        <v>29</v>
      </c>
      <c r="O3607" t="s">
        <v>53</v>
      </c>
      <c r="P3607" s="5">
        <v>31.52</v>
      </c>
      <c r="Q3607">
        <v>2.4</v>
      </c>
      <c r="R3607" t="s">
        <v>23</v>
      </c>
    </row>
    <row r="3608" spans="1:18" x14ac:dyDescent="0.3">
      <c r="A3608" t="s">
        <v>8753</v>
      </c>
      <c r="B3608" s="1">
        <v>45127</v>
      </c>
      <c r="C3608" t="s">
        <v>8754</v>
      </c>
      <c r="D3608" t="s">
        <v>77</v>
      </c>
      <c r="E3608" t="s">
        <v>82</v>
      </c>
      <c r="F3608">
        <v>18</v>
      </c>
      <c r="G3608">
        <v>18</v>
      </c>
      <c r="H3608" s="4">
        <v>667.91</v>
      </c>
      <c r="I3608" s="4">
        <v>748.05920000000003</v>
      </c>
      <c r="J3608" s="4">
        <f t="shared" si="112"/>
        <v>1400.9156000000007</v>
      </c>
      <c r="K3608" s="4">
        <f t="shared" si="113"/>
        <v>13465.0656</v>
      </c>
      <c r="L3608" t="s">
        <v>20</v>
      </c>
      <c r="M3608" t="s">
        <v>21</v>
      </c>
      <c r="N3608" t="s">
        <v>22</v>
      </c>
      <c r="O3608" t="s">
        <v>37</v>
      </c>
      <c r="P3608" s="5">
        <v>41.77</v>
      </c>
      <c r="Q3608">
        <v>1.9</v>
      </c>
      <c r="R3608" t="s">
        <v>23</v>
      </c>
    </row>
    <row r="3609" spans="1:18" x14ac:dyDescent="0.3">
      <c r="A3609" t="s">
        <v>1895</v>
      </c>
      <c r="B3609" s="1">
        <v>45128</v>
      </c>
      <c r="C3609" t="s">
        <v>1896</v>
      </c>
      <c r="D3609" t="s">
        <v>65</v>
      </c>
      <c r="E3609" t="s">
        <v>82</v>
      </c>
      <c r="F3609">
        <v>4</v>
      </c>
      <c r="G3609">
        <v>3</v>
      </c>
      <c r="H3609" s="4">
        <v>894.35</v>
      </c>
      <c r="I3609" s="4">
        <v>992.72850000000017</v>
      </c>
      <c r="J3609" s="4">
        <f t="shared" si="112"/>
        <v>246.19550000000032</v>
      </c>
      <c r="K3609" s="4">
        <f t="shared" si="113"/>
        <v>2978.1855000000005</v>
      </c>
      <c r="L3609" t="s">
        <v>51</v>
      </c>
      <c r="M3609" t="s">
        <v>42</v>
      </c>
      <c r="N3609" t="s">
        <v>71</v>
      </c>
      <c r="O3609" t="s">
        <v>30</v>
      </c>
      <c r="P3609" s="5">
        <v>48.94</v>
      </c>
      <c r="Q3609">
        <v>3</v>
      </c>
      <c r="R3609" t="s">
        <v>23</v>
      </c>
    </row>
    <row r="3610" spans="1:18" x14ac:dyDescent="0.3">
      <c r="A3610" t="s">
        <v>6076</v>
      </c>
      <c r="B3610" s="1">
        <v>45128</v>
      </c>
      <c r="C3610" t="s">
        <v>6077</v>
      </c>
      <c r="D3610" t="s">
        <v>45</v>
      </c>
      <c r="E3610" t="s">
        <v>46</v>
      </c>
      <c r="F3610">
        <v>15</v>
      </c>
      <c r="G3610">
        <v>13</v>
      </c>
      <c r="H3610" s="4">
        <v>510.49</v>
      </c>
      <c r="I3610" s="4">
        <v>587.06349999999998</v>
      </c>
      <c r="J3610" s="4">
        <f t="shared" si="112"/>
        <v>974.18550000000005</v>
      </c>
      <c r="K3610" s="4">
        <f t="shared" si="113"/>
        <v>7631.8254999999999</v>
      </c>
      <c r="L3610" t="s">
        <v>51</v>
      </c>
      <c r="M3610" t="s">
        <v>86</v>
      </c>
      <c r="N3610" t="s">
        <v>29</v>
      </c>
      <c r="O3610" t="s">
        <v>53</v>
      </c>
      <c r="P3610" s="5">
        <v>21.27</v>
      </c>
      <c r="Q3610">
        <v>3</v>
      </c>
      <c r="R3610" t="s">
        <v>74</v>
      </c>
    </row>
    <row r="3611" spans="1:18" x14ac:dyDescent="0.3">
      <c r="A3611" t="s">
        <v>10637</v>
      </c>
      <c r="B3611" s="1">
        <v>45128</v>
      </c>
      <c r="C3611" t="s">
        <v>10638</v>
      </c>
      <c r="D3611" t="s">
        <v>133</v>
      </c>
      <c r="E3611" t="s">
        <v>50</v>
      </c>
      <c r="F3611">
        <v>10</v>
      </c>
      <c r="G3611">
        <v>9</v>
      </c>
      <c r="H3611" s="4">
        <v>574.67999999999995</v>
      </c>
      <c r="I3611" s="4">
        <v>603.41399999999999</v>
      </c>
      <c r="J3611" s="4">
        <f t="shared" si="112"/>
        <v>241.99599999999975</v>
      </c>
      <c r="K3611" s="4">
        <f t="shared" si="113"/>
        <v>5430.7259999999997</v>
      </c>
      <c r="L3611" t="s">
        <v>66</v>
      </c>
      <c r="M3611" t="s">
        <v>42</v>
      </c>
      <c r="N3611" t="s">
        <v>22</v>
      </c>
      <c r="O3611" t="s">
        <v>89</v>
      </c>
      <c r="P3611" s="5">
        <v>16.61</v>
      </c>
      <c r="Q3611">
        <v>3.5</v>
      </c>
      <c r="R3611" t="s">
        <v>23</v>
      </c>
    </row>
    <row r="3612" spans="1:18" x14ac:dyDescent="0.3">
      <c r="A3612" t="s">
        <v>7776</v>
      </c>
      <c r="B3612" s="1">
        <v>45129</v>
      </c>
      <c r="C3612" t="s">
        <v>7777</v>
      </c>
      <c r="D3612" t="s">
        <v>33</v>
      </c>
      <c r="E3612" t="s">
        <v>70</v>
      </c>
      <c r="F3612">
        <v>9</v>
      </c>
      <c r="G3612">
        <v>7</v>
      </c>
      <c r="H3612" s="4">
        <v>290.58</v>
      </c>
      <c r="I3612" s="4">
        <v>313.82639999999998</v>
      </c>
      <c r="J3612" s="4">
        <f t="shared" si="112"/>
        <v>148.44479999999996</v>
      </c>
      <c r="K3612" s="4">
        <f t="shared" si="113"/>
        <v>2196.7847999999999</v>
      </c>
      <c r="L3612" t="s">
        <v>27</v>
      </c>
      <c r="M3612" t="s">
        <v>21</v>
      </c>
      <c r="N3612" t="s">
        <v>29</v>
      </c>
      <c r="O3612" t="s">
        <v>30</v>
      </c>
      <c r="P3612" s="5">
        <v>14.28</v>
      </c>
      <c r="Q3612">
        <v>3.7</v>
      </c>
      <c r="R3612" t="s">
        <v>23</v>
      </c>
    </row>
    <row r="3613" spans="1:18" x14ac:dyDescent="0.3">
      <c r="A3613" t="s">
        <v>1193</v>
      </c>
      <c r="B3613" s="1">
        <v>45130</v>
      </c>
      <c r="C3613" t="s">
        <v>1194</v>
      </c>
      <c r="D3613" t="s">
        <v>133</v>
      </c>
      <c r="E3613" t="s">
        <v>50</v>
      </c>
      <c r="F3613">
        <v>3</v>
      </c>
      <c r="G3613">
        <v>3</v>
      </c>
      <c r="H3613" s="4">
        <v>711.69</v>
      </c>
      <c r="I3613" s="4">
        <v>775.74210000000016</v>
      </c>
      <c r="J3613" s="4">
        <f t="shared" si="112"/>
        <v>176.2863000000001</v>
      </c>
      <c r="K3613" s="4">
        <f t="shared" si="113"/>
        <v>2327.2263000000003</v>
      </c>
      <c r="L3613" t="s">
        <v>66</v>
      </c>
      <c r="M3613" t="s">
        <v>42</v>
      </c>
      <c r="N3613" t="s">
        <v>22</v>
      </c>
      <c r="O3613" t="s">
        <v>30</v>
      </c>
      <c r="P3613" s="5">
        <v>15.87</v>
      </c>
      <c r="Q3613">
        <v>1.4</v>
      </c>
      <c r="R3613" t="s">
        <v>23</v>
      </c>
    </row>
    <row r="3614" spans="1:18" x14ac:dyDescent="0.3">
      <c r="A3614" t="s">
        <v>3813</v>
      </c>
      <c r="B3614" s="1">
        <v>45131</v>
      </c>
      <c r="C3614" t="s">
        <v>3814</v>
      </c>
      <c r="D3614" t="s">
        <v>56</v>
      </c>
      <c r="E3614" t="s">
        <v>57</v>
      </c>
      <c r="F3614">
        <v>6</v>
      </c>
      <c r="G3614">
        <v>6</v>
      </c>
      <c r="H3614" s="4">
        <v>20</v>
      </c>
      <c r="I3614" s="4">
        <v>21.200000000000003</v>
      </c>
      <c r="J3614" s="4">
        <f t="shared" si="112"/>
        <v>-39.809999999999981</v>
      </c>
      <c r="K3614" s="4">
        <f t="shared" si="113"/>
        <v>127.20000000000002</v>
      </c>
      <c r="L3614" t="s">
        <v>47</v>
      </c>
      <c r="M3614" t="s">
        <v>35</v>
      </c>
      <c r="N3614" t="s">
        <v>22</v>
      </c>
      <c r="O3614" t="s">
        <v>37</v>
      </c>
      <c r="P3614" s="5">
        <v>47.01</v>
      </c>
      <c r="Q3614">
        <v>1.3</v>
      </c>
      <c r="R3614" t="s">
        <v>23</v>
      </c>
    </row>
    <row r="3615" spans="1:18" x14ac:dyDescent="0.3">
      <c r="A3615" t="s">
        <v>4347</v>
      </c>
      <c r="B3615" s="1">
        <v>45131</v>
      </c>
      <c r="C3615" t="s">
        <v>4348</v>
      </c>
      <c r="D3615" t="s">
        <v>65</v>
      </c>
      <c r="E3615" t="s">
        <v>82</v>
      </c>
      <c r="F3615">
        <v>12</v>
      </c>
      <c r="G3615">
        <v>12</v>
      </c>
      <c r="H3615" s="4">
        <v>351.2</v>
      </c>
      <c r="I3615" s="4">
        <v>382.80799999999999</v>
      </c>
      <c r="J3615" s="4">
        <f t="shared" si="112"/>
        <v>367.67600000000027</v>
      </c>
      <c r="K3615" s="4">
        <f t="shared" si="113"/>
        <v>4593.6959999999999</v>
      </c>
      <c r="L3615" t="s">
        <v>51</v>
      </c>
      <c r="M3615" t="s">
        <v>86</v>
      </c>
      <c r="N3615" t="s">
        <v>29</v>
      </c>
      <c r="O3615" t="s">
        <v>89</v>
      </c>
      <c r="P3615" s="5">
        <v>11.62</v>
      </c>
      <c r="Q3615">
        <v>1.2</v>
      </c>
      <c r="R3615" t="s">
        <v>23</v>
      </c>
    </row>
    <row r="3616" spans="1:18" x14ac:dyDescent="0.3">
      <c r="A3616" t="s">
        <v>6973</v>
      </c>
      <c r="B3616" s="1">
        <v>45132</v>
      </c>
      <c r="C3616" t="s">
        <v>6974</v>
      </c>
      <c r="D3616" t="s">
        <v>116</v>
      </c>
      <c r="E3616" t="s">
        <v>50</v>
      </c>
      <c r="F3616">
        <v>10</v>
      </c>
      <c r="G3616">
        <v>10</v>
      </c>
      <c r="H3616" s="4">
        <v>444.29</v>
      </c>
      <c r="I3616" s="4">
        <v>488.71900000000005</v>
      </c>
      <c r="J3616" s="4">
        <f t="shared" si="112"/>
        <v>405.78</v>
      </c>
      <c r="K3616" s="4">
        <f t="shared" si="113"/>
        <v>4887.1900000000005</v>
      </c>
      <c r="L3616" t="s">
        <v>66</v>
      </c>
      <c r="M3616" t="s">
        <v>86</v>
      </c>
      <c r="N3616" t="s">
        <v>29</v>
      </c>
      <c r="O3616" t="s">
        <v>67</v>
      </c>
      <c r="P3616" s="5">
        <v>38.51</v>
      </c>
      <c r="Q3616">
        <v>1</v>
      </c>
      <c r="R3616" t="s">
        <v>23</v>
      </c>
    </row>
    <row r="3617" spans="1:18" x14ac:dyDescent="0.3">
      <c r="A3617" t="s">
        <v>10618</v>
      </c>
      <c r="B3617" s="1">
        <v>45132</v>
      </c>
      <c r="C3617" t="s">
        <v>10619</v>
      </c>
      <c r="D3617" t="s">
        <v>45</v>
      </c>
      <c r="E3617" t="s">
        <v>46</v>
      </c>
      <c r="F3617">
        <v>5</v>
      </c>
      <c r="G3617">
        <v>5</v>
      </c>
      <c r="H3617" s="4">
        <v>1143.99</v>
      </c>
      <c r="I3617" s="4">
        <v>1246.9491</v>
      </c>
      <c r="J3617" s="4">
        <f t="shared" si="112"/>
        <v>514.79550000000017</v>
      </c>
      <c r="K3617" s="4">
        <f t="shared" si="113"/>
        <v>6234.7455</v>
      </c>
      <c r="L3617" t="s">
        <v>20</v>
      </c>
      <c r="M3617" t="s">
        <v>42</v>
      </c>
      <c r="N3617" t="s">
        <v>29</v>
      </c>
      <c r="O3617" t="s">
        <v>89</v>
      </c>
      <c r="P3617" s="5">
        <v>0</v>
      </c>
      <c r="Q3617">
        <v>3</v>
      </c>
      <c r="R3617" t="s">
        <v>23</v>
      </c>
    </row>
    <row r="3618" spans="1:18" x14ac:dyDescent="0.3">
      <c r="A3618" t="s">
        <v>10726</v>
      </c>
      <c r="B3618" s="1">
        <v>45132</v>
      </c>
      <c r="C3618" t="s">
        <v>10727</v>
      </c>
      <c r="D3618" t="s">
        <v>77</v>
      </c>
      <c r="E3618" t="s">
        <v>82</v>
      </c>
      <c r="F3618">
        <v>17</v>
      </c>
      <c r="G3618">
        <v>15</v>
      </c>
      <c r="H3618" s="4">
        <v>592.67999999999995</v>
      </c>
      <c r="I3618" s="4">
        <v>651.94799999999998</v>
      </c>
      <c r="J3618" s="4">
        <f t="shared" si="112"/>
        <v>852.51000000000045</v>
      </c>
      <c r="K3618" s="4">
        <f t="shared" si="113"/>
        <v>9779.2199999999993</v>
      </c>
      <c r="L3618" t="s">
        <v>20</v>
      </c>
      <c r="M3618" t="s">
        <v>86</v>
      </c>
      <c r="N3618" t="s">
        <v>22</v>
      </c>
      <c r="O3618" t="s">
        <v>89</v>
      </c>
      <c r="P3618" s="5">
        <v>36.51</v>
      </c>
      <c r="Q3618">
        <v>4.4000000000000004</v>
      </c>
      <c r="R3618" t="s">
        <v>23</v>
      </c>
    </row>
    <row r="3619" spans="1:18" x14ac:dyDescent="0.3">
      <c r="A3619" t="s">
        <v>5024</v>
      </c>
      <c r="B3619" s="1">
        <v>45133</v>
      </c>
      <c r="C3619" t="s">
        <v>5025</v>
      </c>
      <c r="D3619" t="s">
        <v>94</v>
      </c>
      <c r="E3619" t="s">
        <v>50</v>
      </c>
      <c r="F3619">
        <v>5</v>
      </c>
      <c r="G3619">
        <v>5</v>
      </c>
      <c r="H3619" s="4">
        <v>834.57</v>
      </c>
      <c r="I3619" s="4">
        <v>959.75549999999998</v>
      </c>
      <c r="J3619" s="4">
        <f t="shared" si="112"/>
        <v>594.30749999999978</v>
      </c>
      <c r="K3619" s="4">
        <f t="shared" si="113"/>
        <v>4798.7775000000001</v>
      </c>
      <c r="L3619" t="s">
        <v>66</v>
      </c>
      <c r="M3619" t="s">
        <v>21</v>
      </c>
      <c r="N3619" t="s">
        <v>29</v>
      </c>
      <c r="O3619" t="s">
        <v>37</v>
      </c>
      <c r="P3619" s="5">
        <v>31.62</v>
      </c>
      <c r="Q3619">
        <v>4.9000000000000004</v>
      </c>
      <c r="R3619" t="s">
        <v>23</v>
      </c>
    </row>
    <row r="3620" spans="1:18" x14ac:dyDescent="0.3">
      <c r="A3620" t="s">
        <v>8178</v>
      </c>
      <c r="B3620" s="1">
        <v>45133</v>
      </c>
      <c r="C3620" t="s">
        <v>8179</v>
      </c>
      <c r="D3620" t="s">
        <v>94</v>
      </c>
      <c r="E3620" t="s">
        <v>50</v>
      </c>
      <c r="F3620">
        <v>5</v>
      </c>
      <c r="G3620">
        <v>4</v>
      </c>
      <c r="H3620" s="4">
        <v>135.80000000000001</v>
      </c>
      <c r="I3620" s="4">
        <v>142.59000000000003</v>
      </c>
      <c r="J3620" s="4">
        <f t="shared" si="112"/>
        <v>-20.529999999999916</v>
      </c>
      <c r="K3620" s="4">
        <f t="shared" si="113"/>
        <v>570.36000000000013</v>
      </c>
      <c r="L3620" t="s">
        <v>20</v>
      </c>
      <c r="M3620" t="s">
        <v>21</v>
      </c>
      <c r="N3620" t="s">
        <v>22</v>
      </c>
      <c r="O3620" t="s">
        <v>37</v>
      </c>
      <c r="P3620" s="5">
        <v>47.69</v>
      </c>
      <c r="Q3620">
        <v>4.0999999999999996</v>
      </c>
      <c r="R3620" t="s">
        <v>23</v>
      </c>
    </row>
    <row r="3621" spans="1:18" x14ac:dyDescent="0.3">
      <c r="A3621" t="s">
        <v>731</v>
      </c>
      <c r="B3621" s="1">
        <v>45134</v>
      </c>
      <c r="C3621" t="s">
        <v>732</v>
      </c>
      <c r="D3621" t="s">
        <v>33</v>
      </c>
      <c r="E3621" t="s">
        <v>70</v>
      </c>
      <c r="F3621">
        <v>20</v>
      </c>
      <c r="G3621">
        <v>20</v>
      </c>
      <c r="H3621" s="4">
        <v>1369.17</v>
      </c>
      <c r="I3621" s="4">
        <v>1547.1621</v>
      </c>
      <c r="J3621" s="4">
        <f t="shared" si="112"/>
        <v>3510.6319999999969</v>
      </c>
      <c r="K3621" s="4">
        <f t="shared" si="113"/>
        <v>30943.241999999998</v>
      </c>
      <c r="L3621" t="s">
        <v>66</v>
      </c>
      <c r="M3621" t="s">
        <v>86</v>
      </c>
      <c r="N3621" t="s">
        <v>36</v>
      </c>
      <c r="O3621" t="s">
        <v>67</v>
      </c>
      <c r="P3621" s="5">
        <v>49.21</v>
      </c>
      <c r="Q3621">
        <v>2</v>
      </c>
      <c r="R3621" t="s">
        <v>23</v>
      </c>
    </row>
    <row r="3622" spans="1:18" x14ac:dyDescent="0.3">
      <c r="A3622" t="s">
        <v>2531</v>
      </c>
      <c r="B3622" s="1">
        <v>45135</v>
      </c>
      <c r="C3622" t="s">
        <v>2532</v>
      </c>
      <c r="D3622" t="s">
        <v>61</v>
      </c>
      <c r="E3622" t="s">
        <v>70</v>
      </c>
      <c r="F3622">
        <v>9</v>
      </c>
      <c r="G3622">
        <v>8</v>
      </c>
      <c r="H3622" s="4">
        <v>217.92</v>
      </c>
      <c r="I3622" s="4">
        <v>230.99520000000001</v>
      </c>
      <c r="J3622" s="4">
        <f t="shared" si="112"/>
        <v>93.291600000000187</v>
      </c>
      <c r="K3622" s="4">
        <f t="shared" si="113"/>
        <v>1847.9616000000001</v>
      </c>
      <c r="L3622" t="s">
        <v>20</v>
      </c>
      <c r="M3622" t="s">
        <v>86</v>
      </c>
      <c r="N3622" t="s">
        <v>22</v>
      </c>
      <c r="O3622" t="s">
        <v>67</v>
      </c>
      <c r="P3622" s="5">
        <v>11.31</v>
      </c>
      <c r="Q3622">
        <v>1.6</v>
      </c>
      <c r="R3622" t="s">
        <v>23</v>
      </c>
    </row>
    <row r="3623" spans="1:18" x14ac:dyDescent="0.3">
      <c r="A3623" t="s">
        <v>5855</v>
      </c>
      <c r="B3623" s="1">
        <v>45135</v>
      </c>
      <c r="C3623" t="s">
        <v>5856</v>
      </c>
      <c r="D3623" t="s">
        <v>33</v>
      </c>
      <c r="E3623" t="s">
        <v>70</v>
      </c>
      <c r="F3623">
        <v>7</v>
      </c>
      <c r="G3623">
        <v>6</v>
      </c>
      <c r="H3623" s="4">
        <v>515.82000000000005</v>
      </c>
      <c r="I3623" s="4">
        <v>562.24380000000008</v>
      </c>
      <c r="J3623" s="4">
        <f t="shared" si="112"/>
        <v>251.45280000000017</v>
      </c>
      <c r="K3623" s="4">
        <f t="shared" si="113"/>
        <v>3373.4628000000002</v>
      </c>
      <c r="L3623" t="s">
        <v>47</v>
      </c>
      <c r="M3623" t="s">
        <v>35</v>
      </c>
      <c r="N3623" t="s">
        <v>36</v>
      </c>
      <c r="O3623" t="s">
        <v>37</v>
      </c>
      <c r="P3623" s="5">
        <v>27.09</v>
      </c>
      <c r="Q3623">
        <v>2.2000000000000002</v>
      </c>
      <c r="R3623" t="s">
        <v>74</v>
      </c>
    </row>
    <row r="3624" spans="1:18" x14ac:dyDescent="0.3">
      <c r="A3624" t="s">
        <v>8541</v>
      </c>
      <c r="B3624" s="1">
        <v>45136</v>
      </c>
      <c r="C3624" t="s">
        <v>8542</v>
      </c>
      <c r="D3624" t="s">
        <v>56</v>
      </c>
      <c r="E3624" t="s">
        <v>57</v>
      </c>
      <c r="F3624">
        <v>8</v>
      </c>
      <c r="G3624">
        <v>7</v>
      </c>
      <c r="H3624" s="4">
        <v>614.21</v>
      </c>
      <c r="I3624" s="4">
        <v>644.92050000000006</v>
      </c>
      <c r="J3624" s="4">
        <f t="shared" si="112"/>
        <v>213.89350000000005</v>
      </c>
      <c r="K3624" s="4">
        <f t="shared" si="113"/>
        <v>4514.4435000000003</v>
      </c>
      <c r="L3624" t="s">
        <v>20</v>
      </c>
      <c r="M3624" t="s">
        <v>86</v>
      </c>
      <c r="N3624" t="s">
        <v>22</v>
      </c>
      <c r="O3624" t="s">
        <v>53</v>
      </c>
      <c r="P3624" s="5">
        <v>1.08</v>
      </c>
      <c r="Q3624">
        <v>1.7</v>
      </c>
      <c r="R3624" t="s">
        <v>23</v>
      </c>
    </row>
    <row r="3625" spans="1:18" x14ac:dyDescent="0.3">
      <c r="A3625" t="s">
        <v>3695</v>
      </c>
      <c r="B3625" s="1">
        <v>45137</v>
      </c>
      <c r="C3625" t="s">
        <v>3696</v>
      </c>
      <c r="D3625" t="s">
        <v>77</v>
      </c>
      <c r="E3625" t="s">
        <v>82</v>
      </c>
      <c r="F3625">
        <v>17</v>
      </c>
      <c r="G3625">
        <v>16</v>
      </c>
      <c r="H3625" s="4">
        <v>1274.48</v>
      </c>
      <c r="I3625" s="4">
        <v>1465.6519999999998</v>
      </c>
      <c r="J3625" s="4">
        <f t="shared" si="112"/>
        <v>3026.281999999997</v>
      </c>
      <c r="K3625" s="4">
        <f t="shared" si="113"/>
        <v>23450.431999999997</v>
      </c>
      <c r="L3625" t="s">
        <v>51</v>
      </c>
      <c r="M3625" t="s">
        <v>35</v>
      </c>
      <c r="N3625" t="s">
        <v>71</v>
      </c>
      <c r="O3625" t="s">
        <v>67</v>
      </c>
      <c r="P3625" s="5">
        <v>32.47</v>
      </c>
      <c r="Q3625">
        <v>2.8</v>
      </c>
      <c r="R3625" t="s">
        <v>23</v>
      </c>
    </row>
    <row r="3626" spans="1:18" x14ac:dyDescent="0.3">
      <c r="A3626" t="s">
        <v>6639</v>
      </c>
      <c r="B3626" s="1">
        <v>45137</v>
      </c>
      <c r="C3626" t="s">
        <v>3693</v>
      </c>
      <c r="D3626" t="s">
        <v>65</v>
      </c>
      <c r="E3626" t="s">
        <v>82</v>
      </c>
      <c r="F3626">
        <v>16</v>
      </c>
      <c r="G3626">
        <v>14</v>
      </c>
      <c r="H3626" s="4">
        <v>62.72</v>
      </c>
      <c r="I3626" s="4">
        <v>68.992000000000004</v>
      </c>
      <c r="J3626" s="4">
        <f t="shared" si="112"/>
        <v>40.108000000000104</v>
      </c>
      <c r="K3626" s="4">
        <f t="shared" si="113"/>
        <v>965.88800000000003</v>
      </c>
      <c r="L3626" t="s">
        <v>51</v>
      </c>
      <c r="M3626" t="s">
        <v>42</v>
      </c>
      <c r="N3626" t="s">
        <v>22</v>
      </c>
      <c r="O3626" t="s">
        <v>37</v>
      </c>
      <c r="P3626" s="5">
        <v>47.7</v>
      </c>
      <c r="Q3626">
        <v>3.7</v>
      </c>
      <c r="R3626" t="s">
        <v>74</v>
      </c>
    </row>
    <row r="3627" spans="1:18" x14ac:dyDescent="0.3">
      <c r="A3627" t="s">
        <v>268</v>
      </c>
      <c r="B3627" s="1">
        <v>45138</v>
      </c>
      <c r="C3627" t="s">
        <v>269</v>
      </c>
      <c r="D3627" t="s">
        <v>100</v>
      </c>
      <c r="E3627" t="s">
        <v>57</v>
      </c>
      <c r="F3627">
        <v>16</v>
      </c>
      <c r="G3627">
        <v>15</v>
      </c>
      <c r="H3627" s="4">
        <v>749.36</v>
      </c>
      <c r="I3627" s="4">
        <v>809.30880000000002</v>
      </c>
      <c r="J3627" s="4">
        <f t="shared" si="112"/>
        <v>893.18200000000002</v>
      </c>
      <c r="K3627" s="4">
        <f t="shared" si="113"/>
        <v>12139.632</v>
      </c>
      <c r="L3627" t="s">
        <v>27</v>
      </c>
      <c r="M3627" t="s">
        <v>123</v>
      </c>
      <c r="N3627" t="s">
        <v>71</v>
      </c>
      <c r="O3627" t="s">
        <v>67</v>
      </c>
      <c r="P3627" s="5">
        <v>6.05</v>
      </c>
      <c r="Q3627">
        <v>2.4</v>
      </c>
      <c r="R3627" t="s">
        <v>23</v>
      </c>
    </row>
    <row r="3628" spans="1:18" x14ac:dyDescent="0.3">
      <c r="A3628" t="s">
        <v>1964</v>
      </c>
      <c r="B3628" s="1">
        <v>45138</v>
      </c>
      <c r="C3628" t="s">
        <v>1965</v>
      </c>
      <c r="D3628" t="s">
        <v>56</v>
      </c>
      <c r="E3628" t="s">
        <v>57</v>
      </c>
      <c r="F3628">
        <v>14</v>
      </c>
      <c r="G3628">
        <v>13</v>
      </c>
      <c r="H3628" s="4">
        <v>1041.43</v>
      </c>
      <c r="I3628" s="4">
        <v>1093.5015000000001</v>
      </c>
      <c r="J3628" s="4">
        <f t="shared" si="112"/>
        <v>633.51950000000022</v>
      </c>
      <c r="K3628" s="4">
        <f t="shared" si="113"/>
        <v>14215.5195</v>
      </c>
      <c r="L3628" t="s">
        <v>66</v>
      </c>
      <c r="M3628" t="s">
        <v>21</v>
      </c>
      <c r="N3628" t="s">
        <v>36</v>
      </c>
      <c r="O3628" t="s">
        <v>37</v>
      </c>
      <c r="P3628" s="5">
        <v>43.41</v>
      </c>
      <c r="Q3628">
        <v>2.4</v>
      </c>
      <c r="R3628" t="s">
        <v>23</v>
      </c>
    </row>
    <row r="3629" spans="1:18" x14ac:dyDescent="0.3">
      <c r="A3629" t="s">
        <v>2270</v>
      </c>
      <c r="B3629" s="1">
        <v>45138</v>
      </c>
      <c r="C3629" t="s">
        <v>2271</v>
      </c>
      <c r="D3629" t="s">
        <v>130</v>
      </c>
      <c r="E3629" t="s">
        <v>82</v>
      </c>
      <c r="F3629">
        <v>12</v>
      </c>
      <c r="G3629">
        <v>12</v>
      </c>
      <c r="H3629" s="4">
        <v>833.57</v>
      </c>
      <c r="I3629" s="4">
        <v>908.59130000000016</v>
      </c>
      <c r="J3629" s="4">
        <f t="shared" si="112"/>
        <v>890.08560000000227</v>
      </c>
      <c r="K3629" s="4">
        <f t="shared" si="113"/>
        <v>10903.095600000002</v>
      </c>
      <c r="L3629" t="s">
        <v>51</v>
      </c>
      <c r="M3629" t="s">
        <v>35</v>
      </c>
      <c r="N3629" t="s">
        <v>29</v>
      </c>
      <c r="O3629" t="s">
        <v>37</v>
      </c>
      <c r="P3629" s="5">
        <v>10.17</v>
      </c>
      <c r="Q3629">
        <v>3.7</v>
      </c>
      <c r="R3629" t="s">
        <v>23</v>
      </c>
    </row>
    <row r="3630" spans="1:18" x14ac:dyDescent="0.3">
      <c r="A3630" t="s">
        <v>8192</v>
      </c>
      <c r="B3630" s="1">
        <v>45138</v>
      </c>
      <c r="C3630" t="s">
        <v>8193</v>
      </c>
      <c r="D3630" t="s">
        <v>130</v>
      </c>
      <c r="E3630" t="s">
        <v>82</v>
      </c>
      <c r="F3630">
        <v>3</v>
      </c>
      <c r="G3630">
        <v>2</v>
      </c>
      <c r="H3630" s="4">
        <v>229.72</v>
      </c>
      <c r="I3630" s="4">
        <v>241.20600000000002</v>
      </c>
      <c r="J3630" s="4">
        <f t="shared" si="112"/>
        <v>11.852000000000038</v>
      </c>
      <c r="K3630" s="4">
        <f t="shared" si="113"/>
        <v>482.41200000000003</v>
      </c>
      <c r="L3630" t="s">
        <v>27</v>
      </c>
      <c r="M3630" t="s">
        <v>86</v>
      </c>
      <c r="N3630" t="s">
        <v>71</v>
      </c>
      <c r="O3630" t="s">
        <v>53</v>
      </c>
      <c r="P3630" s="5">
        <v>11.12</v>
      </c>
      <c r="Q3630">
        <v>4.8</v>
      </c>
      <c r="R3630" t="s">
        <v>23</v>
      </c>
    </row>
    <row r="3631" spans="1:18" x14ac:dyDescent="0.3">
      <c r="A3631" t="s">
        <v>4785</v>
      </c>
      <c r="B3631" s="1">
        <v>45139</v>
      </c>
      <c r="C3631" t="s">
        <v>4786</v>
      </c>
      <c r="D3631" t="s">
        <v>40</v>
      </c>
      <c r="E3631" t="s">
        <v>57</v>
      </c>
      <c r="F3631">
        <v>20</v>
      </c>
      <c r="G3631">
        <v>18</v>
      </c>
      <c r="H3631" s="4">
        <v>382.65</v>
      </c>
      <c r="I3631" s="4">
        <v>440.04749999999996</v>
      </c>
      <c r="J3631" s="4">
        <f t="shared" si="112"/>
        <v>983.17499999999973</v>
      </c>
      <c r="K3631" s="4">
        <f t="shared" si="113"/>
        <v>7920.8549999999996</v>
      </c>
      <c r="L3631" t="s">
        <v>51</v>
      </c>
      <c r="M3631" t="s">
        <v>86</v>
      </c>
      <c r="N3631" t="s">
        <v>36</v>
      </c>
      <c r="O3631" t="s">
        <v>30</v>
      </c>
      <c r="P3631" s="5">
        <v>49.98</v>
      </c>
      <c r="Q3631">
        <v>2.2000000000000002</v>
      </c>
      <c r="R3631" t="s">
        <v>23</v>
      </c>
    </row>
    <row r="3632" spans="1:18" x14ac:dyDescent="0.3">
      <c r="A3632" t="s">
        <v>5639</v>
      </c>
      <c r="B3632" s="1">
        <v>45139</v>
      </c>
      <c r="C3632" t="s">
        <v>5640</v>
      </c>
      <c r="D3632" t="s">
        <v>116</v>
      </c>
      <c r="E3632" t="s">
        <v>50</v>
      </c>
      <c r="F3632">
        <v>15</v>
      </c>
      <c r="G3632">
        <v>12</v>
      </c>
      <c r="H3632" s="4">
        <v>1292.3699999999999</v>
      </c>
      <c r="I3632" s="4">
        <v>1421.607</v>
      </c>
      <c r="J3632" s="4">
        <f t="shared" si="112"/>
        <v>1532.6540000000009</v>
      </c>
      <c r="K3632" s="4">
        <f t="shared" si="113"/>
        <v>17059.284</v>
      </c>
      <c r="L3632" t="s">
        <v>47</v>
      </c>
      <c r="M3632" t="s">
        <v>42</v>
      </c>
      <c r="N3632" t="s">
        <v>71</v>
      </c>
      <c r="O3632" t="s">
        <v>37</v>
      </c>
      <c r="P3632" s="5">
        <v>18.190000000000001</v>
      </c>
      <c r="Q3632">
        <v>3.2</v>
      </c>
      <c r="R3632" t="s">
        <v>23</v>
      </c>
    </row>
    <row r="3633" spans="1:18" x14ac:dyDescent="0.3">
      <c r="A3633" t="s">
        <v>8493</v>
      </c>
      <c r="B3633" s="1">
        <v>45139</v>
      </c>
      <c r="C3633" t="s">
        <v>8494</v>
      </c>
      <c r="D3633" t="s">
        <v>56</v>
      </c>
      <c r="E3633" t="s">
        <v>57</v>
      </c>
      <c r="F3633">
        <v>10</v>
      </c>
      <c r="G3633">
        <v>9</v>
      </c>
      <c r="H3633" s="4">
        <v>715.16</v>
      </c>
      <c r="I3633" s="4">
        <v>815.28240000000005</v>
      </c>
      <c r="J3633" s="4">
        <f t="shared" si="112"/>
        <v>862.64160000000084</v>
      </c>
      <c r="K3633" s="4">
        <f t="shared" si="113"/>
        <v>7337.5416000000005</v>
      </c>
      <c r="L3633" t="s">
        <v>51</v>
      </c>
      <c r="M3633" t="s">
        <v>123</v>
      </c>
      <c r="N3633" t="s">
        <v>71</v>
      </c>
      <c r="O3633" t="s">
        <v>53</v>
      </c>
      <c r="P3633" s="5">
        <v>38.46</v>
      </c>
      <c r="Q3633">
        <v>2.1</v>
      </c>
      <c r="R3633" t="s">
        <v>23</v>
      </c>
    </row>
    <row r="3634" spans="1:18" x14ac:dyDescent="0.3">
      <c r="A3634" t="s">
        <v>5587</v>
      </c>
      <c r="B3634" s="1">
        <v>45140</v>
      </c>
      <c r="C3634" t="s">
        <v>5588</v>
      </c>
      <c r="D3634" t="s">
        <v>116</v>
      </c>
      <c r="E3634" t="s">
        <v>50</v>
      </c>
      <c r="F3634">
        <v>11</v>
      </c>
      <c r="G3634">
        <v>10</v>
      </c>
      <c r="H3634" s="4">
        <v>603.52</v>
      </c>
      <c r="I3634" s="4">
        <v>681.97759999999994</v>
      </c>
      <c r="J3634" s="4">
        <f t="shared" si="112"/>
        <v>738.16600000000005</v>
      </c>
      <c r="K3634" s="4">
        <f t="shared" si="113"/>
        <v>6819.7759999999998</v>
      </c>
      <c r="L3634" t="s">
        <v>51</v>
      </c>
      <c r="M3634" t="s">
        <v>86</v>
      </c>
      <c r="N3634" t="s">
        <v>36</v>
      </c>
      <c r="O3634" t="s">
        <v>30</v>
      </c>
      <c r="P3634" s="5">
        <v>46.41</v>
      </c>
      <c r="Q3634">
        <v>3.4</v>
      </c>
      <c r="R3634" t="s">
        <v>23</v>
      </c>
    </row>
    <row r="3635" spans="1:18" x14ac:dyDescent="0.3">
      <c r="A3635" t="s">
        <v>8485</v>
      </c>
      <c r="B3635" s="1">
        <v>45140</v>
      </c>
      <c r="C3635" t="s">
        <v>8486</v>
      </c>
      <c r="D3635" t="s">
        <v>65</v>
      </c>
      <c r="E3635" t="s">
        <v>82</v>
      </c>
      <c r="F3635">
        <v>3</v>
      </c>
      <c r="G3635">
        <v>2</v>
      </c>
      <c r="H3635" s="4">
        <v>525.38</v>
      </c>
      <c r="I3635" s="4">
        <v>562.15660000000003</v>
      </c>
      <c r="J3635" s="4">
        <f t="shared" si="112"/>
        <v>57.323200000000057</v>
      </c>
      <c r="K3635" s="4">
        <f t="shared" si="113"/>
        <v>1124.3132000000001</v>
      </c>
      <c r="L3635" t="s">
        <v>51</v>
      </c>
      <c r="M3635" t="s">
        <v>21</v>
      </c>
      <c r="N3635" t="s">
        <v>22</v>
      </c>
      <c r="O3635" t="s">
        <v>37</v>
      </c>
      <c r="P3635" s="5">
        <v>16.23</v>
      </c>
      <c r="Q3635">
        <v>2.7</v>
      </c>
      <c r="R3635" t="s">
        <v>74</v>
      </c>
    </row>
    <row r="3636" spans="1:18" x14ac:dyDescent="0.3">
      <c r="A3636" t="s">
        <v>9248</v>
      </c>
      <c r="B3636" s="1">
        <v>45140</v>
      </c>
      <c r="C3636" t="s">
        <v>9249</v>
      </c>
      <c r="D3636" t="s">
        <v>100</v>
      </c>
      <c r="E3636" t="s">
        <v>57</v>
      </c>
      <c r="F3636">
        <v>19</v>
      </c>
      <c r="G3636">
        <v>15</v>
      </c>
      <c r="H3636" s="4">
        <v>86.94</v>
      </c>
      <c r="I3636" s="4">
        <v>93.025800000000004</v>
      </c>
      <c r="J3636" s="4">
        <f t="shared" si="112"/>
        <v>55.077000000000261</v>
      </c>
      <c r="K3636" s="4">
        <f t="shared" si="113"/>
        <v>1395.3870000000002</v>
      </c>
      <c r="L3636" t="s">
        <v>20</v>
      </c>
      <c r="M3636" t="s">
        <v>123</v>
      </c>
      <c r="N3636" t="s">
        <v>71</v>
      </c>
      <c r="O3636" t="s">
        <v>53</v>
      </c>
      <c r="P3636" s="5">
        <v>36.21</v>
      </c>
      <c r="Q3636">
        <v>3.5</v>
      </c>
      <c r="R3636" t="s">
        <v>23</v>
      </c>
    </row>
    <row r="3637" spans="1:18" x14ac:dyDescent="0.3">
      <c r="A3637" t="s">
        <v>2111</v>
      </c>
      <c r="B3637" s="1">
        <v>45141</v>
      </c>
      <c r="C3637" t="s">
        <v>2112</v>
      </c>
      <c r="D3637" t="s">
        <v>133</v>
      </c>
      <c r="E3637" t="s">
        <v>50</v>
      </c>
      <c r="F3637">
        <v>10</v>
      </c>
      <c r="G3637">
        <v>9</v>
      </c>
      <c r="H3637" s="4">
        <v>252.1</v>
      </c>
      <c r="I3637" s="4">
        <v>289.91499999999996</v>
      </c>
      <c r="J3637" s="4">
        <f t="shared" si="112"/>
        <v>296.47499999999957</v>
      </c>
      <c r="K3637" s="4">
        <f t="shared" si="113"/>
        <v>2609.2349999999997</v>
      </c>
      <c r="L3637" t="s">
        <v>66</v>
      </c>
      <c r="M3637" t="s">
        <v>79</v>
      </c>
      <c r="N3637" t="s">
        <v>36</v>
      </c>
      <c r="O3637" t="s">
        <v>89</v>
      </c>
      <c r="P3637" s="5">
        <v>43.86</v>
      </c>
      <c r="Q3637">
        <v>3.9</v>
      </c>
      <c r="R3637" t="s">
        <v>74</v>
      </c>
    </row>
    <row r="3638" spans="1:18" x14ac:dyDescent="0.3">
      <c r="A3638" t="s">
        <v>6640</v>
      </c>
      <c r="B3638" s="1">
        <v>45141</v>
      </c>
      <c r="C3638" t="s">
        <v>6641</v>
      </c>
      <c r="D3638" t="s">
        <v>109</v>
      </c>
      <c r="E3638" t="s">
        <v>46</v>
      </c>
      <c r="F3638">
        <v>11</v>
      </c>
      <c r="G3638">
        <v>11</v>
      </c>
      <c r="H3638" s="4">
        <v>1221.77</v>
      </c>
      <c r="I3638" s="4">
        <v>1331.7293</v>
      </c>
      <c r="J3638" s="4">
        <f t="shared" si="112"/>
        <v>1202.4123000000011</v>
      </c>
      <c r="K3638" s="4">
        <f t="shared" si="113"/>
        <v>14649.022300000001</v>
      </c>
      <c r="L3638" t="s">
        <v>51</v>
      </c>
      <c r="M3638" t="s">
        <v>86</v>
      </c>
      <c r="N3638" t="s">
        <v>22</v>
      </c>
      <c r="O3638" t="s">
        <v>53</v>
      </c>
      <c r="P3638" s="5">
        <v>7.14</v>
      </c>
      <c r="Q3638">
        <v>4.2</v>
      </c>
      <c r="R3638" t="s">
        <v>23</v>
      </c>
    </row>
    <row r="3639" spans="1:18" x14ac:dyDescent="0.3">
      <c r="A3639" t="s">
        <v>8308</v>
      </c>
      <c r="B3639" s="1">
        <v>45141</v>
      </c>
      <c r="C3639" t="s">
        <v>8309</v>
      </c>
      <c r="D3639" t="s">
        <v>116</v>
      </c>
      <c r="E3639" t="s">
        <v>50</v>
      </c>
      <c r="F3639">
        <v>16</v>
      </c>
      <c r="G3639">
        <v>14</v>
      </c>
      <c r="H3639" s="4">
        <v>735.29</v>
      </c>
      <c r="I3639" s="4">
        <v>772.05449999999996</v>
      </c>
      <c r="J3639" s="4">
        <f t="shared" si="112"/>
        <v>494.88299999999953</v>
      </c>
      <c r="K3639" s="4">
        <f t="shared" si="113"/>
        <v>10808.762999999999</v>
      </c>
      <c r="L3639" t="s">
        <v>27</v>
      </c>
      <c r="M3639" t="s">
        <v>28</v>
      </c>
      <c r="N3639" t="s">
        <v>36</v>
      </c>
      <c r="O3639" t="s">
        <v>67</v>
      </c>
      <c r="P3639" s="5">
        <v>19.82</v>
      </c>
      <c r="Q3639">
        <v>0</v>
      </c>
      <c r="R3639" t="s">
        <v>23</v>
      </c>
    </row>
    <row r="3640" spans="1:18" x14ac:dyDescent="0.3">
      <c r="A3640" t="s">
        <v>8953</v>
      </c>
      <c r="B3640" s="1">
        <v>45141</v>
      </c>
      <c r="C3640" t="s">
        <v>8954</v>
      </c>
      <c r="D3640" t="s">
        <v>33</v>
      </c>
      <c r="E3640" t="s">
        <v>70</v>
      </c>
      <c r="F3640">
        <v>8</v>
      </c>
      <c r="G3640">
        <v>7</v>
      </c>
      <c r="H3640" s="4">
        <v>1054.27</v>
      </c>
      <c r="I3640" s="4">
        <v>1138.6116</v>
      </c>
      <c r="J3640" s="4">
        <f t="shared" si="112"/>
        <v>566.0412</v>
      </c>
      <c r="K3640" s="4">
        <f t="shared" si="113"/>
        <v>7970.2811999999994</v>
      </c>
      <c r="L3640" t="s">
        <v>51</v>
      </c>
      <c r="M3640" t="s">
        <v>42</v>
      </c>
      <c r="N3640" t="s">
        <v>29</v>
      </c>
      <c r="O3640" t="s">
        <v>37</v>
      </c>
      <c r="P3640" s="5">
        <v>24.35</v>
      </c>
      <c r="Q3640">
        <v>3.4</v>
      </c>
      <c r="R3640" t="s">
        <v>23</v>
      </c>
    </row>
    <row r="3641" spans="1:18" x14ac:dyDescent="0.3">
      <c r="A3641" t="s">
        <v>4172</v>
      </c>
      <c r="B3641" s="1">
        <v>45142</v>
      </c>
      <c r="C3641" t="s">
        <v>4173</v>
      </c>
      <c r="D3641" t="s">
        <v>45</v>
      </c>
      <c r="E3641" t="s">
        <v>46</v>
      </c>
      <c r="F3641">
        <v>9</v>
      </c>
      <c r="G3641">
        <v>8</v>
      </c>
      <c r="H3641" s="4">
        <v>12</v>
      </c>
      <c r="I3641" s="4">
        <v>12.600000000000001</v>
      </c>
      <c r="J3641" s="4">
        <f t="shared" si="112"/>
        <v>-41.79999999999999</v>
      </c>
      <c r="K3641" s="4">
        <f t="shared" si="113"/>
        <v>100.80000000000001</v>
      </c>
      <c r="L3641" t="s">
        <v>51</v>
      </c>
      <c r="M3641" t="s">
        <v>79</v>
      </c>
      <c r="N3641" t="s">
        <v>71</v>
      </c>
      <c r="O3641" t="s">
        <v>67</v>
      </c>
      <c r="P3641" s="5">
        <v>46.6</v>
      </c>
      <c r="Q3641">
        <v>4</v>
      </c>
      <c r="R3641" t="s">
        <v>23</v>
      </c>
    </row>
    <row r="3642" spans="1:18" x14ac:dyDescent="0.3">
      <c r="A3642" t="s">
        <v>4215</v>
      </c>
      <c r="B3642" s="1">
        <v>45142</v>
      </c>
      <c r="C3642" t="s">
        <v>4216</v>
      </c>
      <c r="D3642" t="s">
        <v>40</v>
      </c>
      <c r="E3642" t="s">
        <v>57</v>
      </c>
      <c r="F3642">
        <v>3</v>
      </c>
      <c r="G3642">
        <v>3</v>
      </c>
      <c r="H3642" s="4">
        <v>1445.08</v>
      </c>
      <c r="I3642" s="4">
        <v>1560.6864</v>
      </c>
      <c r="J3642" s="4">
        <f t="shared" si="112"/>
        <v>320.66919999999993</v>
      </c>
      <c r="K3642" s="4">
        <f t="shared" si="113"/>
        <v>4682.0591999999997</v>
      </c>
      <c r="L3642" t="s">
        <v>27</v>
      </c>
      <c r="M3642" t="s">
        <v>42</v>
      </c>
      <c r="N3642" t="s">
        <v>71</v>
      </c>
      <c r="O3642" t="s">
        <v>89</v>
      </c>
      <c r="P3642" s="5">
        <v>26.15</v>
      </c>
      <c r="Q3642">
        <v>4.8</v>
      </c>
      <c r="R3642" t="s">
        <v>23</v>
      </c>
    </row>
    <row r="3643" spans="1:18" x14ac:dyDescent="0.3">
      <c r="A3643" t="s">
        <v>5182</v>
      </c>
      <c r="B3643" s="1">
        <v>45142</v>
      </c>
      <c r="C3643" t="s">
        <v>5183</v>
      </c>
      <c r="D3643" t="s">
        <v>133</v>
      </c>
      <c r="E3643" t="s">
        <v>50</v>
      </c>
      <c r="F3643">
        <v>7</v>
      </c>
      <c r="G3643">
        <v>7</v>
      </c>
      <c r="H3643" s="4">
        <v>292.82</v>
      </c>
      <c r="I3643" s="4">
        <v>307.46100000000001</v>
      </c>
      <c r="J3643" s="4">
        <f t="shared" si="112"/>
        <v>52.567000000000078</v>
      </c>
      <c r="K3643" s="4">
        <f t="shared" si="113"/>
        <v>2152.2269999999999</v>
      </c>
      <c r="L3643" t="s">
        <v>66</v>
      </c>
      <c r="M3643" t="s">
        <v>42</v>
      </c>
      <c r="N3643" t="s">
        <v>29</v>
      </c>
      <c r="O3643" t="s">
        <v>89</v>
      </c>
      <c r="P3643" s="5">
        <v>49.92</v>
      </c>
      <c r="Q3643">
        <v>4.8</v>
      </c>
      <c r="R3643" t="s">
        <v>23</v>
      </c>
    </row>
    <row r="3644" spans="1:18" x14ac:dyDescent="0.3">
      <c r="A3644" t="s">
        <v>7103</v>
      </c>
      <c r="B3644" s="1">
        <v>45142</v>
      </c>
      <c r="C3644" t="s">
        <v>7104</v>
      </c>
      <c r="D3644" t="s">
        <v>61</v>
      </c>
      <c r="E3644" t="s">
        <v>70</v>
      </c>
      <c r="F3644">
        <v>14</v>
      </c>
      <c r="G3644">
        <v>12</v>
      </c>
      <c r="H3644" s="4">
        <v>730.94</v>
      </c>
      <c r="I3644" s="4">
        <v>818.65280000000018</v>
      </c>
      <c r="J3644" s="4">
        <f t="shared" si="112"/>
        <v>1033.4636000000012</v>
      </c>
      <c r="K3644" s="4">
        <f t="shared" si="113"/>
        <v>9823.8336000000018</v>
      </c>
      <c r="L3644" t="s">
        <v>20</v>
      </c>
      <c r="M3644" t="s">
        <v>35</v>
      </c>
      <c r="N3644" t="s">
        <v>22</v>
      </c>
      <c r="O3644" t="s">
        <v>67</v>
      </c>
      <c r="P3644" s="5">
        <v>19.09</v>
      </c>
      <c r="Q3644">
        <v>2.4</v>
      </c>
      <c r="R3644" t="s">
        <v>23</v>
      </c>
    </row>
    <row r="3645" spans="1:18" x14ac:dyDescent="0.3">
      <c r="A3645" t="s">
        <v>2057</v>
      </c>
      <c r="B3645" s="1">
        <v>45143</v>
      </c>
      <c r="C3645" t="s">
        <v>2058</v>
      </c>
      <c r="D3645" t="s">
        <v>85</v>
      </c>
      <c r="E3645" t="s">
        <v>82</v>
      </c>
      <c r="F3645">
        <v>2</v>
      </c>
      <c r="G3645">
        <v>2</v>
      </c>
      <c r="H3645" s="4">
        <v>196.98</v>
      </c>
      <c r="I3645" s="4">
        <v>208.7988</v>
      </c>
      <c r="J3645" s="4">
        <f t="shared" si="112"/>
        <v>15.96760000000002</v>
      </c>
      <c r="K3645" s="4">
        <f t="shared" si="113"/>
        <v>417.5976</v>
      </c>
      <c r="L3645" t="s">
        <v>27</v>
      </c>
      <c r="M3645" t="s">
        <v>86</v>
      </c>
      <c r="N3645" t="s">
        <v>71</v>
      </c>
      <c r="O3645" t="s">
        <v>67</v>
      </c>
      <c r="P3645" s="5">
        <v>7.67</v>
      </c>
      <c r="Q3645">
        <v>4.4000000000000004</v>
      </c>
      <c r="R3645" t="s">
        <v>23</v>
      </c>
    </row>
    <row r="3646" spans="1:18" x14ac:dyDescent="0.3">
      <c r="A3646" t="s">
        <v>4810</v>
      </c>
      <c r="B3646" s="1">
        <v>45143</v>
      </c>
      <c r="C3646" t="s">
        <v>4811</v>
      </c>
      <c r="D3646" t="s">
        <v>116</v>
      </c>
      <c r="E3646" t="s">
        <v>50</v>
      </c>
      <c r="F3646">
        <v>17</v>
      </c>
      <c r="G3646">
        <v>14</v>
      </c>
      <c r="H3646" s="4">
        <v>43.34</v>
      </c>
      <c r="I3646" s="4">
        <v>45.940400000000004</v>
      </c>
      <c r="J3646" s="4">
        <f t="shared" si="112"/>
        <v>5.4056000000000495</v>
      </c>
      <c r="K3646" s="4">
        <f t="shared" si="113"/>
        <v>643.16560000000004</v>
      </c>
      <c r="L3646" t="s">
        <v>51</v>
      </c>
      <c r="M3646" t="s">
        <v>123</v>
      </c>
      <c r="N3646" t="s">
        <v>71</v>
      </c>
      <c r="O3646" t="s">
        <v>30</v>
      </c>
      <c r="P3646" s="5">
        <v>31</v>
      </c>
      <c r="Q3646">
        <v>4.7</v>
      </c>
      <c r="R3646" t="s">
        <v>23</v>
      </c>
    </row>
    <row r="3647" spans="1:18" x14ac:dyDescent="0.3">
      <c r="A3647" t="s">
        <v>8768</v>
      </c>
      <c r="B3647" s="1">
        <v>45144</v>
      </c>
      <c r="C3647" t="s">
        <v>8769</v>
      </c>
      <c r="D3647" t="s">
        <v>33</v>
      </c>
      <c r="E3647" t="s">
        <v>70</v>
      </c>
      <c r="F3647">
        <v>19</v>
      </c>
      <c r="G3647">
        <v>15</v>
      </c>
      <c r="H3647" s="4">
        <v>923.49</v>
      </c>
      <c r="I3647" s="4">
        <v>1052.7786000000001</v>
      </c>
      <c r="J3647" s="4">
        <f t="shared" si="112"/>
        <v>1910.0690000000016</v>
      </c>
      <c r="K3647" s="4">
        <f t="shared" si="113"/>
        <v>15791.679000000002</v>
      </c>
      <c r="L3647" t="s">
        <v>20</v>
      </c>
      <c r="M3647" t="s">
        <v>21</v>
      </c>
      <c r="N3647" t="s">
        <v>29</v>
      </c>
      <c r="O3647" t="s">
        <v>89</v>
      </c>
      <c r="P3647" s="5">
        <v>29.26</v>
      </c>
      <c r="Q3647">
        <v>1.5</v>
      </c>
      <c r="R3647" t="s">
        <v>23</v>
      </c>
    </row>
    <row r="3648" spans="1:18" x14ac:dyDescent="0.3">
      <c r="A3648" t="s">
        <v>9611</v>
      </c>
      <c r="B3648" s="1">
        <v>45144</v>
      </c>
      <c r="C3648" t="s">
        <v>9612</v>
      </c>
      <c r="D3648" t="s">
        <v>109</v>
      </c>
      <c r="E3648" t="s">
        <v>46</v>
      </c>
      <c r="F3648">
        <v>18</v>
      </c>
      <c r="G3648">
        <v>14</v>
      </c>
      <c r="H3648" s="4">
        <v>1317.79</v>
      </c>
      <c r="I3648" s="4">
        <v>1436.3911000000001</v>
      </c>
      <c r="J3648" s="4">
        <f t="shared" si="112"/>
        <v>1623.5054000000016</v>
      </c>
      <c r="K3648" s="4">
        <f t="shared" si="113"/>
        <v>20109.475399999999</v>
      </c>
      <c r="L3648" t="s">
        <v>47</v>
      </c>
      <c r="M3648" t="s">
        <v>21</v>
      </c>
      <c r="N3648" t="s">
        <v>22</v>
      </c>
      <c r="O3648" t="s">
        <v>89</v>
      </c>
      <c r="P3648" s="5">
        <v>36.909999999999997</v>
      </c>
      <c r="Q3648">
        <v>0</v>
      </c>
      <c r="R3648" t="s">
        <v>23</v>
      </c>
    </row>
    <row r="3649" spans="1:18" x14ac:dyDescent="0.3">
      <c r="A3649" t="s">
        <v>7131</v>
      </c>
      <c r="B3649" s="1">
        <v>45145</v>
      </c>
      <c r="C3649" t="s">
        <v>7132</v>
      </c>
      <c r="D3649" t="s">
        <v>130</v>
      </c>
      <c r="E3649" t="s">
        <v>82</v>
      </c>
      <c r="F3649">
        <v>2</v>
      </c>
      <c r="G3649">
        <v>2</v>
      </c>
      <c r="H3649" s="4">
        <v>170.41</v>
      </c>
      <c r="I3649" s="4">
        <v>180.63460000000001</v>
      </c>
      <c r="J3649" s="4">
        <f t="shared" si="112"/>
        <v>4.8592000000000191</v>
      </c>
      <c r="K3649" s="4">
        <f t="shared" si="113"/>
        <v>361.26920000000001</v>
      </c>
      <c r="L3649" t="s">
        <v>27</v>
      </c>
      <c r="M3649" t="s">
        <v>86</v>
      </c>
      <c r="N3649" t="s">
        <v>22</v>
      </c>
      <c r="O3649" t="s">
        <v>67</v>
      </c>
      <c r="P3649" s="5">
        <v>15.59</v>
      </c>
      <c r="Q3649">
        <v>0</v>
      </c>
      <c r="R3649" t="s">
        <v>23</v>
      </c>
    </row>
    <row r="3650" spans="1:18" x14ac:dyDescent="0.3">
      <c r="A3650" t="s">
        <v>10599</v>
      </c>
      <c r="B3650" s="1">
        <v>45145</v>
      </c>
      <c r="C3650" t="s">
        <v>10600</v>
      </c>
      <c r="D3650" t="s">
        <v>56</v>
      </c>
      <c r="E3650" t="s">
        <v>57</v>
      </c>
      <c r="F3650">
        <v>9</v>
      </c>
      <c r="G3650">
        <v>7</v>
      </c>
      <c r="H3650" s="4">
        <v>1168.29</v>
      </c>
      <c r="I3650" s="4">
        <v>1261.7532000000001</v>
      </c>
      <c r="J3650" s="4">
        <f t="shared" ref="J3650:J3713" si="114">(G3650*I3650)-(G3650*H3650)-P3650</f>
        <v>634.57240000000195</v>
      </c>
      <c r="K3650" s="4">
        <f t="shared" ref="K3650:K3713" si="115">G3650*I3650</f>
        <v>8832.2724000000017</v>
      </c>
      <c r="L3650" t="s">
        <v>20</v>
      </c>
      <c r="M3650" t="s">
        <v>123</v>
      </c>
      <c r="N3650" t="s">
        <v>71</v>
      </c>
      <c r="O3650" t="s">
        <v>67</v>
      </c>
      <c r="P3650" s="5">
        <v>19.670000000000002</v>
      </c>
      <c r="Q3650">
        <v>1.6</v>
      </c>
      <c r="R3650" t="s">
        <v>23</v>
      </c>
    </row>
    <row r="3651" spans="1:18" x14ac:dyDescent="0.3">
      <c r="A3651" t="s">
        <v>746</v>
      </c>
      <c r="B3651" s="1">
        <v>45146</v>
      </c>
      <c r="C3651" t="s">
        <v>747</v>
      </c>
      <c r="D3651" t="s">
        <v>94</v>
      </c>
      <c r="E3651" t="s">
        <v>50</v>
      </c>
      <c r="F3651">
        <v>5</v>
      </c>
      <c r="G3651">
        <v>5</v>
      </c>
      <c r="H3651" s="4">
        <v>1031.05</v>
      </c>
      <c r="I3651" s="4">
        <v>1103.2235000000001</v>
      </c>
      <c r="J3651" s="4">
        <f t="shared" si="114"/>
        <v>346.31750000000028</v>
      </c>
      <c r="K3651" s="4">
        <f t="shared" si="115"/>
        <v>5516.1175000000003</v>
      </c>
      <c r="L3651" t="s">
        <v>47</v>
      </c>
      <c r="M3651" t="s">
        <v>123</v>
      </c>
      <c r="N3651" t="s">
        <v>36</v>
      </c>
      <c r="O3651" t="s">
        <v>67</v>
      </c>
      <c r="P3651" s="5">
        <v>14.55</v>
      </c>
      <c r="Q3651">
        <v>1.7</v>
      </c>
      <c r="R3651" t="s">
        <v>23</v>
      </c>
    </row>
    <row r="3652" spans="1:18" x14ac:dyDescent="0.3">
      <c r="A3652" t="s">
        <v>4001</v>
      </c>
      <c r="B3652" s="1">
        <v>45146</v>
      </c>
      <c r="C3652" t="s">
        <v>4002</v>
      </c>
      <c r="D3652" t="s">
        <v>133</v>
      </c>
      <c r="E3652" t="s">
        <v>50</v>
      </c>
      <c r="F3652">
        <v>3</v>
      </c>
      <c r="G3652">
        <v>2</v>
      </c>
      <c r="H3652" s="4">
        <v>915.71</v>
      </c>
      <c r="I3652" s="4">
        <v>988.96680000000015</v>
      </c>
      <c r="J3652" s="4">
        <f t="shared" si="114"/>
        <v>137.92360000000022</v>
      </c>
      <c r="K3652" s="4">
        <f t="shared" si="115"/>
        <v>1977.9336000000003</v>
      </c>
      <c r="L3652" t="s">
        <v>27</v>
      </c>
      <c r="M3652" t="s">
        <v>79</v>
      </c>
      <c r="N3652" t="s">
        <v>22</v>
      </c>
      <c r="O3652" t="s">
        <v>37</v>
      </c>
      <c r="P3652" s="5">
        <v>8.59</v>
      </c>
      <c r="Q3652">
        <v>2.4</v>
      </c>
      <c r="R3652" t="s">
        <v>23</v>
      </c>
    </row>
    <row r="3653" spans="1:18" x14ac:dyDescent="0.3">
      <c r="A3653" t="s">
        <v>3796</v>
      </c>
      <c r="B3653" s="1">
        <v>45147</v>
      </c>
      <c r="C3653" t="s">
        <v>3797</v>
      </c>
      <c r="D3653" t="s">
        <v>94</v>
      </c>
      <c r="E3653" t="s">
        <v>50</v>
      </c>
      <c r="F3653">
        <v>9</v>
      </c>
      <c r="G3653">
        <v>7</v>
      </c>
      <c r="H3653" s="4">
        <v>1143.29</v>
      </c>
      <c r="I3653" s="4">
        <v>1223.3203000000001</v>
      </c>
      <c r="J3653" s="4">
        <f t="shared" si="114"/>
        <v>550.51210000000151</v>
      </c>
      <c r="K3653" s="4">
        <f t="shared" si="115"/>
        <v>8563.2421000000013</v>
      </c>
      <c r="L3653" t="s">
        <v>47</v>
      </c>
      <c r="M3653" t="s">
        <v>28</v>
      </c>
      <c r="N3653" t="s">
        <v>36</v>
      </c>
      <c r="O3653" t="s">
        <v>89</v>
      </c>
      <c r="P3653" s="5">
        <v>9.6999999999999993</v>
      </c>
      <c r="Q3653">
        <v>4.9000000000000004</v>
      </c>
      <c r="R3653" t="s">
        <v>23</v>
      </c>
    </row>
    <row r="3654" spans="1:18" x14ac:dyDescent="0.3">
      <c r="A3654" t="s">
        <v>10566</v>
      </c>
      <c r="B3654" s="1">
        <v>45147</v>
      </c>
      <c r="C3654" t="s">
        <v>10567</v>
      </c>
      <c r="D3654" t="s">
        <v>33</v>
      </c>
      <c r="E3654" t="s">
        <v>70</v>
      </c>
      <c r="F3654">
        <v>19</v>
      </c>
      <c r="G3654">
        <v>17</v>
      </c>
      <c r="H3654" s="4">
        <v>410.31</v>
      </c>
      <c r="I3654" s="4">
        <v>439.0317</v>
      </c>
      <c r="J3654" s="4">
        <f t="shared" si="114"/>
        <v>488.26889999999912</v>
      </c>
      <c r="K3654" s="4">
        <f t="shared" si="115"/>
        <v>7463.5388999999996</v>
      </c>
      <c r="L3654" t="s">
        <v>51</v>
      </c>
      <c r="M3654" t="s">
        <v>86</v>
      </c>
      <c r="N3654" t="s">
        <v>29</v>
      </c>
      <c r="O3654" t="s">
        <v>89</v>
      </c>
      <c r="P3654" s="5">
        <v>0</v>
      </c>
      <c r="Q3654">
        <v>1.3</v>
      </c>
      <c r="R3654" t="s">
        <v>23</v>
      </c>
    </row>
    <row r="3655" spans="1:18" x14ac:dyDescent="0.3">
      <c r="A3655" t="s">
        <v>581</v>
      </c>
      <c r="B3655" s="1">
        <v>45148</v>
      </c>
      <c r="C3655" t="s">
        <v>582</v>
      </c>
      <c r="D3655" t="s">
        <v>141</v>
      </c>
      <c r="E3655" t="s">
        <v>50</v>
      </c>
      <c r="F3655">
        <v>8</v>
      </c>
      <c r="G3655">
        <v>7</v>
      </c>
      <c r="H3655" s="4">
        <v>1466.29</v>
      </c>
      <c r="I3655" s="4">
        <v>1671.5706000000002</v>
      </c>
      <c r="J3655" s="4">
        <f t="shared" si="114"/>
        <v>1420.3942000000022</v>
      </c>
      <c r="K3655" s="4">
        <f t="shared" si="115"/>
        <v>11700.994200000001</v>
      </c>
      <c r="L3655" t="s">
        <v>66</v>
      </c>
      <c r="M3655" t="s">
        <v>79</v>
      </c>
      <c r="N3655" t="s">
        <v>71</v>
      </c>
      <c r="O3655" t="s">
        <v>53</v>
      </c>
      <c r="P3655" s="5">
        <v>16.57</v>
      </c>
      <c r="Q3655">
        <v>1.2</v>
      </c>
      <c r="R3655" t="s">
        <v>23</v>
      </c>
    </row>
    <row r="3656" spans="1:18" x14ac:dyDescent="0.3">
      <c r="A3656" t="s">
        <v>2262</v>
      </c>
      <c r="B3656" s="1">
        <v>45148</v>
      </c>
      <c r="C3656" t="s">
        <v>2263</v>
      </c>
      <c r="D3656" t="s">
        <v>65</v>
      </c>
      <c r="E3656" t="s">
        <v>82</v>
      </c>
      <c r="F3656">
        <v>3</v>
      </c>
      <c r="G3656">
        <v>2</v>
      </c>
      <c r="H3656" s="4">
        <v>428.22</v>
      </c>
      <c r="I3656" s="4">
        <v>475.32420000000008</v>
      </c>
      <c r="J3656" s="4">
        <f t="shared" si="114"/>
        <v>81.6584000000001</v>
      </c>
      <c r="K3656" s="4">
        <f t="shared" si="115"/>
        <v>950.64840000000015</v>
      </c>
      <c r="L3656" t="s">
        <v>20</v>
      </c>
      <c r="M3656" t="s">
        <v>79</v>
      </c>
      <c r="N3656" t="s">
        <v>71</v>
      </c>
      <c r="O3656" t="s">
        <v>89</v>
      </c>
      <c r="P3656" s="5">
        <v>12.55</v>
      </c>
      <c r="Q3656">
        <v>2.7</v>
      </c>
      <c r="R3656" t="s">
        <v>23</v>
      </c>
    </row>
    <row r="3657" spans="1:18" x14ac:dyDescent="0.3">
      <c r="A3657" t="s">
        <v>2548</v>
      </c>
      <c r="B3657" s="1">
        <v>45148</v>
      </c>
      <c r="C3657" t="s">
        <v>2549</v>
      </c>
      <c r="D3657" t="s">
        <v>85</v>
      </c>
      <c r="E3657" t="s">
        <v>82</v>
      </c>
      <c r="F3657">
        <v>20</v>
      </c>
      <c r="G3657">
        <v>19</v>
      </c>
      <c r="H3657" s="4">
        <v>110.67</v>
      </c>
      <c r="I3657" s="4">
        <v>126.16380000000001</v>
      </c>
      <c r="J3657" s="4">
        <f t="shared" si="114"/>
        <v>291.16219999999998</v>
      </c>
      <c r="K3657" s="4">
        <f t="shared" si="115"/>
        <v>2397.1122</v>
      </c>
      <c r="L3657" t="s">
        <v>20</v>
      </c>
      <c r="M3657" t="s">
        <v>86</v>
      </c>
      <c r="N3657" t="s">
        <v>29</v>
      </c>
      <c r="O3657" t="s">
        <v>30</v>
      </c>
      <c r="P3657" s="5">
        <v>3.22</v>
      </c>
      <c r="Q3657">
        <v>3.1</v>
      </c>
      <c r="R3657" t="s">
        <v>23</v>
      </c>
    </row>
    <row r="3658" spans="1:18" x14ac:dyDescent="0.3">
      <c r="A3658" t="s">
        <v>4398</v>
      </c>
      <c r="B3658" s="1">
        <v>45148</v>
      </c>
      <c r="C3658" t="s">
        <v>4399</v>
      </c>
      <c r="D3658" t="s">
        <v>130</v>
      </c>
      <c r="E3658" t="s">
        <v>82</v>
      </c>
      <c r="F3658">
        <v>7</v>
      </c>
      <c r="G3658">
        <v>6</v>
      </c>
      <c r="H3658" s="4">
        <v>75.14</v>
      </c>
      <c r="I3658" s="4">
        <v>81.902600000000007</v>
      </c>
      <c r="J3658" s="4">
        <f t="shared" si="114"/>
        <v>36.985600000000005</v>
      </c>
      <c r="K3658" s="4">
        <f t="shared" si="115"/>
        <v>491.41560000000004</v>
      </c>
      <c r="L3658" t="s">
        <v>47</v>
      </c>
      <c r="M3658" t="s">
        <v>35</v>
      </c>
      <c r="N3658" t="s">
        <v>36</v>
      </c>
      <c r="O3658" t="s">
        <v>67</v>
      </c>
      <c r="P3658" s="5">
        <v>3.59</v>
      </c>
      <c r="Q3658">
        <v>4.5</v>
      </c>
      <c r="R3658" t="s">
        <v>23</v>
      </c>
    </row>
    <row r="3659" spans="1:18" x14ac:dyDescent="0.3">
      <c r="A3659" t="s">
        <v>4753</v>
      </c>
      <c r="B3659" s="1">
        <v>45148</v>
      </c>
      <c r="C3659" t="s">
        <v>4754</v>
      </c>
      <c r="D3659" t="s">
        <v>33</v>
      </c>
      <c r="E3659" t="s">
        <v>70</v>
      </c>
      <c r="F3659">
        <v>9</v>
      </c>
      <c r="G3659">
        <v>8</v>
      </c>
      <c r="H3659" s="4">
        <v>599.78</v>
      </c>
      <c r="I3659" s="4">
        <v>659.75800000000004</v>
      </c>
      <c r="J3659" s="4">
        <f t="shared" si="114"/>
        <v>438.27400000000051</v>
      </c>
      <c r="K3659" s="4">
        <f t="shared" si="115"/>
        <v>5278.0640000000003</v>
      </c>
      <c r="L3659" t="s">
        <v>27</v>
      </c>
      <c r="M3659" t="s">
        <v>21</v>
      </c>
      <c r="N3659" t="s">
        <v>29</v>
      </c>
      <c r="O3659" t="s">
        <v>37</v>
      </c>
      <c r="P3659" s="5">
        <v>41.55</v>
      </c>
      <c r="Q3659">
        <v>2.6</v>
      </c>
      <c r="R3659" t="s">
        <v>23</v>
      </c>
    </row>
    <row r="3660" spans="1:18" x14ac:dyDescent="0.3">
      <c r="A3660" t="s">
        <v>6069</v>
      </c>
      <c r="B3660" s="1">
        <v>45148</v>
      </c>
      <c r="C3660" t="s">
        <v>6070</v>
      </c>
      <c r="D3660" t="s">
        <v>85</v>
      </c>
      <c r="E3660" t="s">
        <v>82</v>
      </c>
      <c r="F3660">
        <v>16</v>
      </c>
      <c r="G3660">
        <v>13</v>
      </c>
      <c r="H3660" s="4">
        <v>246.14</v>
      </c>
      <c r="I3660" s="4">
        <v>263.3698</v>
      </c>
      <c r="J3660" s="4">
        <f t="shared" si="114"/>
        <v>208.13740000000044</v>
      </c>
      <c r="K3660" s="4">
        <f t="shared" si="115"/>
        <v>3423.8074000000001</v>
      </c>
      <c r="L3660" t="s">
        <v>51</v>
      </c>
      <c r="M3660" t="s">
        <v>123</v>
      </c>
      <c r="N3660" t="s">
        <v>71</v>
      </c>
      <c r="O3660" t="s">
        <v>37</v>
      </c>
      <c r="P3660" s="5">
        <v>15.85</v>
      </c>
      <c r="Q3660">
        <v>1.3</v>
      </c>
      <c r="R3660" t="s">
        <v>74</v>
      </c>
    </row>
    <row r="3661" spans="1:18" x14ac:dyDescent="0.3">
      <c r="A3661" t="s">
        <v>8070</v>
      </c>
      <c r="B3661" s="1">
        <v>45149</v>
      </c>
      <c r="C3661" t="s">
        <v>8071</v>
      </c>
      <c r="D3661" t="s">
        <v>116</v>
      </c>
      <c r="E3661" t="s">
        <v>50</v>
      </c>
      <c r="F3661">
        <v>20</v>
      </c>
      <c r="G3661">
        <v>19</v>
      </c>
      <c r="H3661" s="4">
        <v>340.41</v>
      </c>
      <c r="I3661" s="4">
        <v>371.04690000000005</v>
      </c>
      <c r="J3661" s="4">
        <f t="shared" si="114"/>
        <v>533.35109999999986</v>
      </c>
      <c r="K3661" s="4">
        <f t="shared" si="115"/>
        <v>7049.8911000000007</v>
      </c>
      <c r="L3661" t="s">
        <v>51</v>
      </c>
      <c r="M3661" t="s">
        <v>86</v>
      </c>
      <c r="N3661" t="s">
        <v>36</v>
      </c>
      <c r="O3661" t="s">
        <v>30</v>
      </c>
      <c r="P3661" s="5">
        <v>48.75</v>
      </c>
      <c r="Q3661">
        <v>3.4</v>
      </c>
      <c r="R3661" t="s">
        <v>23</v>
      </c>
    </row>
    <row r="3662" spans="1:18" x14ac:dyDescent="0.3">
      <c r="A3662" t="s">
        <v>8123</v>
      </c>
      <c r="B3662" s="1">
        <v>45149</v>
      </c>
      <c r="C3662" t="s">
        <v>8124</v>
      </c>
      <c r="D3662" t="s">
        <v>100</v>
      </c>
      <c r="E3662" t="s">
        <v>57</v>
      </c>
      <c r="F3662">
        <v>18</v>
      </c>
      <c r="G3662">
        <v>17</v>
      </c>
      <c r="H3662" s="4">
        <v>1246.6099999999999</v>
      </c>
      <c r="I3662" s="4">
        <v>1321.4066</v>
      </c>
      <c r="J3662" s="4">
        <f t="shared" si="114"/>
        <v>1264.8521999999998</v>
      </c>
      <c r="K3662" s="4">
        <f t="shared" si="115"/>
        <v>22463.912199999999</v>
      </c>
      <c r="L3662" t="s">
        <v>47</v>
      </c>
      <c r="M3662" t="s">
        <v>42</v>
      </c>
      <c r="N3662" t="s">
        <v>22</v>
      </c>
      <c r="O3662" t="s">
        <v>89</v>
      </c>
      <c r="P3662" s="5">
        <v>6.69</v>
      </c>
      <c r="Q3662">
        <v>3.8</v>
      </c>
      <c r="R3662" t="s">
        <v>23</v>
      </c>
    </row>
    <row r="3663" spans="1:18" x14ac:dyDescent="0.3">
      <c r="A3663" t="s">
        <v>618</v>
      </c>
      <c r="B3663" s="1">
        <v>45150</v>
      </c>
      <c r="C3663" t="s">
        <v>619</v>
      </c>
      <c r="D3663" t="s">
        <v>141</v>
      </c>
      <c r="E3663" t="s">
        <v>50</v>
      </c>
      <c r="F3663">
        <v>12</v>
      </c>
      <c r="G3663">
        <v>11</v>
      </c>
      <c r="H3663" s="4">
        <v>243.57</v>
      </c>
      <c r="I3663" s="4">
        <v>255.74850000000001</v>
      </c>
      <c r="J3663" s="4">
        <f t="shared" si="114"/>
        <v>128.31350000000029</v>
      </c>
      <c r="K3663" s="4">
        <f t="shared" si="115"/>
        <v>2813.2335000000003</v>
      </c>
      <c r="L3663" t="s">
        <v>47</v>
      </c>
      <c r="M3663" t="s">
        <v>123</v>
      </c>
      <c r="N3663" t="s">
        <v>71</v>
      </c>
      <c r="O3663" t="s">
        <v>53</v>
      </c>
      <c r="P3663" s="5">
        <v>5.65</v>
      </c>
      <c r="Q3663">
        <v>1.3</v>
      </c>
      <c r="R3663" t="s">
        <v>23</v>
      </c>
    </row>
    <row r="3664" spans="1:18" x14ac:dyDescent="0.3">
      <c r="A3664" t="s">
        <v>2116</v>
      </c>
      <c r="B3664" s="1">
        <v>45150</v>
      </c>
      <c r="C3664" t="s">
        <v>2117</v>
      </c>
      <c r="D3664" t="s">
        <v>77</v>
      </c>
      <c r="E3664" t="s">
        <v>82</v>
      </c>
      <c r="F3664">
        <v>8</v>
      </c>
      <c r="G3664">
        <v>8</v>
      </c>
      <c r="H3664" s="4">
        <v>411.76</v>
      </c>
      <c r="I3664" s="4">
        <v>440.58320000000003</v>
      </c>
      <c r="J3664" s="4">
        <f t="shared" si="114"/>
        <v>192.22560000000033</v>
      </c>
      <c r="K3664" s="4">
        <f t="shared" si="115"/>
        <v>3524.6656000000003</v>
      </c>
      <c r="L3664" t="s">
        <v>51</v>
      </c>
      <c r="M3664" t="s">
        <v>79</v>
      </c>
      <c r="N3664" t="s">
        <v>29</v>
      </c>
      <c r="O3664" t="s">
        <v>37</v>
      </c>
      <c r="P3664" s="5">
        <v>38.36</v>
      </c>
      <c r="Q3664">
        <v>1.4</v>
      </c>
      <c r="R3664" t="s">
        <v>74</v>
      </c>
    </row>
    <row r="3665" spans="1:18" x14ac:dyDescent="0.3">
      <c r="A3665" t="s">
        <v>7921</v>
      </c>
      <c r="B3665" s="1">
        <v>45151</v>
      </c>
      <c r="C3665" t="s">
        <v>7922</v>
      </c>
      <c r="D3665" t="s">
        <v>45</v>
      </c>
      <c r="E3665" t="s">
        <v>46</v>
      </c>
      <c r="F3665">
        <v>2</v>
      </c>
      <c r="G3665">
        <v>2</v>
      </c>
      <c r="H3665" s="4">
        <v>509.35</v>
      </c>
      <c r="I3665" s="4">
        <v>575.56549999999993</v>
      </c>
      <c r="J3665" s="4">
        <f t="shared" si="114"/>
        <v>84.330999999999818</v>
      </c>
      <c r="K3665" s="4">
        <f t="shared" si="115"/>
        <v>1151.1309999999999</v>
      </c>
      <c r="L3665" t="s">
        <v>20</v>
      </c>
      <c r="M3665" t="s">
        <v>42</v>
      </c>
      <c r="N3665" t="s">
        <v>36</v>
      </c>
      <c r="O3665" t="s">
        <v>37</v>
      </c>
      <c r="P3665" s="5">
        <v>48.1</v>
      </c>
      <c r="Q3665">
        <v>4</v>
      </c>
      <c r="R3665" t="s">
        <v>23</v>
      </c>
    </row>
    <row r="3666" spans="1:18" x14ac:dyDescent="0.3">
      <c r="A3666" t="s">
        <v>3328</v>
      </c>
      <c r="B3666" s="1">
        <v>45152</v>
      </c>
      <c r="C3666" t="s">
        <v>3329</v>
      </c>
      <c r="D3666" t="s">
        <v>94</v>
      </c>
      <c r="E3666" t="s">
        <v>50</v>
      </c>
      <c r="F3666">
        <v>7</v>
      </c>
      <c r="G3666">
        <v>6</v>
      </c>
      <c r="H3666" s="4">
        <v>335.73</v>
      </c>
      <c r="I3666" s="4">
        <v>379.37489999999997</v>
      </c>
      <c r="J3666" s="4">
        <f t="shared" si="114"/>
        <v>244.57939999999959</v>
      </c>
      <c r="K3666" s="4">
        <f t="shared" si="115"/>
        <v>2276.2493999999997</v>
      </c>
      <c r="L3666" t="s">
        <v>27</v>
      </c>
      <c r="M3666" t="s">
        <v>42</v>
      </c>
      <c r="N3666" t="s">
        <v>29</v>
      </c>
      <c r="O3666" t="s">
        <v>67</v>
      </c>
      <c r="P3666" s="5">
        <v>17.29</v>
      </c>
      <c r="Q3666">
        <v>4.7</v>
      </c>
      <c r="R3666" t="s">
        <v>23</v>
      </c>
    </row>
    <row r="3667" spans="1:18" x14ac:dyDescent="0.3">
      <c r="A3667" t="s">
        <v>8262</v>
      </c>
      <c r="B3667" s="1">
        <v>45152</v>
      </c>
      <c r="C3667" t="s">
        <v>8263</v>
      </c>
      <c r="D3667" t="s">
        <v>45</v>
      </c>
      <c r="E3667" t="s">
        <v>46</v>
      </c>
      <c r="F3667">
        <v>12</v>
      </c>
      <c r="G3667">
        <v>10</v>
      </c>
      <c r="H3667" s="4">
        <v>1488.02</v>
      </c>
      <c r="I3667" s="4">
        <v>1636.8220000000001</v>
      </c>
      <c r="J3667" s="4">
        <f t="shared" si="114"/>
        <v>1438.0400000000004</v>
      </c>
      <c r="K3667" s="4">
        <f t="shared" si="115"/>
        <v>16368.220000000001</v>
      </c>
      <c r="L3667" t="s">
        <v>51</v>
      </c>
      <c r="M3667" t="s">
        <v>79</v>
      </c>
      <c r="N3667" t="s">
        <v>22</v>
      </c>
      <c r="O3667" t="s">
        <v>67</v>
      </c>
      <c r="P3667" s="5">
        <v>49.98</v>
      </c>
      <c r="Q3667">
        <v>4.5999999999999996</v>
      </c>
      <c r="R3667" t="s">
        <v>23</v>
      </c>
    </row>
    <row r="3668" spans="1:18" x14ac:dyDescent="0.3">
      <c r="A3668" t="s">
        <v>1971</v>
      </c>
      <c r="B3668" s="1">
        <v>45153</v>
      </c>
      <c r="C3668" t="s">
        <v>1972</v>
      </c>
      <c r="D3668" t="s">
        <v>33</v>
      </c>
      <c r="E3668" t="s">
        <v>70</v>
      </c>
      <c r="F3668">
        <v>4</v>
      </c>
      <c r="G3668">
        <v>3</v>
      </c>
      <c r="H3668" s="4">
        <v>824.6</v>
      </c>
      <c r="I3668" s="4">
        <v>874.07600000000002</v>
      </c>
      <c r="J3668" s="4">
        <f t="shared" si="114"/>
        <v>118.65799999999989</v>
      </c>
      <c r="K3668" s="4">
        <f t="shared" si="115"/>
        <v>2622.2280000000001</v>
      </c>
      <c r="L3668" t="s">
        <v>47</v>
      </c>
      <c r="M3668" t="s">
        <v>28</v>
      </c>
      <c r="N3668" t="s">
        <v>22</v>
      </c>
      <c r="O3668" t="s">
        <v>89</v>
      </c>
      <c r="P3668" s="5">
        <v>29.77</v>
      </c>
      <c r="Q3668">
        <v>4.9000000000000004</v>
      </c>
      <c r="R3668" t="s">
        <v>74</v>
      </c>
    </row>
    <row r="3669" spans="1:18" x14ac:dyDescent="0.3">
      <c r="A3669" t="s">
        <v>6346</v>
      </c>
      <c r="B3669" s="1">
        <v>45153</v>
      </c>
      <c r="C3669" t="s">
        <v>6347</v>
      </c>
      <c r="D3669" t="s">
        <v>130</v>
      </c>
      <c r="E3669" t="s">
        <v>82</v>
      </c>
      <c r="F3669">
        <v>19</v>
      </c>
      <c r="G3669">
        <v>18</v>
      </c>
      <c r="H3669" s="4">
        <v>998.26</v>
      </c>
      <c r="I3669" s="4">
        <v>1058.1556</v>
      </c>
      <c r="J3669" s="4">
        <f t="shared" si="114"/>
        <v>1053.5808000000006</v>
      </c>
      <c r="K3669" s="4">
        <f t="shared" si="115"/>
        <v>19046.800800000001</v>
      </c>
      <c r="L3669" t="s">
        <v>47</v>
      </c>
      <c r="M3669" t="s">
        <v>79</v>
      </c>
      <c r="N3669" t="s">
        <v>71</v>
      </c>
      <c r="O3669" t="s">
        <v>67</v>
      </c>
      <c r="P3669" s="5">
        <v>24.54</v>
      </c>
      <c r="Q3669">
        <v>3.6</v>
      </c>
      <c r="R3669" t="s">
        <v>23</v>
      </c>
    </row>
    <row r="3670" spans="1:18" x14ac:dyDescent="0.3">
      <c r="A3670" t="s">
        <v>8139</v>
      </c>
      <c r="B3670" s="1">
        <v>45153</v>
      </c>
      <c r="C3670" t="s">
        <v>8140</v>
      </c>
      <c r="D3670" t="s">
        <v>130</v>
      </c>
      <c r="E3670" t="s">
        <v>82</v>
      </c>
      <c r="F3670">
        <v>13</v>
      </c>
      <c r="G3670">
        <v>11</v>
      </c>
      <c r="H3670" s="4">
        <v>1225.03</v>
      </c>
      <c r="I3670" s="4">
        <v>1372.0336000000002</v>
      </c>
      <c r="J3670" s="4">
        <f t="shared" si="114"/>
        <v>1599.2196000000019</v>
      </c>
      <c r="K3670" s="4">
        <f t="shared" si="115"/>
        <v>15092.369600000002</v>
      </c>
      <c r="L3670" t="s">
        <v>20</v>
      </c>
      <c r="M3670" t="s">
        <v>42</v>
      </c>
      <c r="N3670" t="s">
        <v>36</v>
      </c>
      <c r="O3670" t="s">
        <v>30</v>
      </c>
      <c r="P3670" s="5">
        <v>17.82</v>
      </c>
      <c r="Q3670">
        <v>2.7</v>
      </c>
      <c r="R3670" t="s">
        <v>23</v>
      </c>
    </row>
    <row r="3671" spans="1:18" x14ac:dyDescent="0.3">
      <c r="A3671" t="s">
        <v>9111</v>
      </c>
      <c r="B3671" s="1">
        <v>45153</v>
      </c>
      <c r="C3671" t="s">
        <v>9112</v>
      </c>
      <c r="D3671" t="s">
        <v>109</v>
      </c>
      <c r="E3671" t="s">
        <v>46</v>
      </c>
      <c r="F3671">
        <v>13</v>
      </c>
      <c r="G3671">
        <v>13</v>
      </c>
      <c r="H3671" s="4">
        <v>1103.25</v>
      </c>
      <c r="I3671" s="4">
        <v>1257.7050000000002</v>
      </c>
      <c r="J3671" s="4">
        <f t="shared" si="114"/>
        <v>1967.8350000000028</v>
      </c>
      <c r="K3671" s="4">
        <f t="shared" si="115"/>
        <v>16350.165000000003</v>
      </c>
      <c r="L3671" t="s">
        <v>66</v>
      </c>
      <c r="M3671" t="s">
        <v>35</v>
      </c>
      <c r="N3671" t="s">
        <v>71</v>
      </c>
      <c r="O3671" t="s">
        <v>89</v>
      </c>
      <c r="P3671" s="5">
        <v>40.08</v>
      </c>
      <c r="Q3671">
        <v>4.3</v>
      </c>
      <c r="R3671" t="s">
        <v>74</v>
      </c>
    </row>
    <row r="3672" spans="1:18" x14ac:dyDescent="0.3">
      <c r="A3672" t="s">
        <v>1922</v>
      </c>
      <c r="B3672" s="1">
        <v>45154</v>
      </c>
      <c r="C3672" t="s">
        <v>1923</v>
      </c>
      <c r="D3672" t="s">
        <v>85</v>
      </c>
      <c r="E3672" t="s">
        <v>82</v>
      </c>
      <c r="F3672">
        <v>4</v>
      </c>
      <c r="G3672">
        <v>3</v>
      </c>
      <c r="H3672" s="4">
        <v>1498.38</v>
      </c>
      <c r="I3672" s="4">
        <v>1603.2666000000002</v>
      </c>
      <c r="J3672" s="4">
        <f t="shared" si="114"/>
        <v>312.13980000000038</v>
      </c>
      <c r="K3672" s="4">
        <f t="shared" si="115"/>
        <v>4809.7998000000007</v>
      </c>
      <c r="L3672" t="s">
        <v>66</v>
      </c>
      <c r="M3672" t="s">
        <v>79</v>
      </c>
      <c r="N3672" t="s">
        <v>36</v>
      </c>
      <c r="O3672" t="s">
        <v>53</v>
      </c>
      <c r="P3672" s="5">
        <v>2.52</v>
      </c>
      <c r="Q3672">
        <v>1.8</v>
      </c>
      <c r="R3672" t="s">
        <v>23</v>
      </c>
    </row>
    <row r="3673" spans="1:18" x14ac:dyDescent="0.3">
      <c r="A3673" t="s">
        <v>3033</v>
      </c>
      <c r="B3673" s="1">
        <v>45154</v>
      </c>
      <c r="C3673" t="s">
        <v>3034</v>
      </c>
      <c r="D3673" t="s">
        <v>141</v>
      </c>
      <c r="E3673" t="s">
        <v>50</v>
      </c>
      <c r="F3673">
        <v>9</v>
      </c>
      <c r="G3673">
        <v>8</v>
      </c>
      <c r="H3673" s="4">
        <v>925.16</v>
      </c>
      <c r="I3673" s="4">
        <v>971.41800000000001</v>
      </c>
      <c r="J3673" s="4">
        <f t="shared" si="114"/>
        <v>360.90400000000028</v>
      </c>
      <c r="K3673" s="4">
        <f t="shared" si="115"/>
        <v>7771.3440000000001</v>
      </c>
      <c r="L3673" t="s">
        <v>51</v>
      </c>
      <c r="M3673" t="s">
        <v>35</v>
      </c>
      <c r="N3673" t="s">
        <v>71</v>
      </c>
      <c r="O3673" t="s">
        <v>37</v>
      </c>
      <c r="P3673" s="5">
        <v>9.16</v>
      </c>
      <c r="Q3673">
        <v>1.7</v>
      </c>
      <c r="R3673" t="s">
        <v>74</v>
      </c>
    </row>
    <row r="3674" spans="1:18" x14ac:dyDescent="0.3">
      <c r="A3674" t="s">
        <v>4552</v>
      </c>
      <c r="B3674" s="1">
        <v>45154</v>
      </c>
      <c r="C3674" t="s">
        <v>10804</v>
      </c>
      <c r="D3674" t="s">
        <v>94</v>
      </c>
      <c r="E3674" t="s">
        <v>50</v>
      </c>
      <c r="F3674">
        <v>6</v>
      </c>
      <c r="G3674">
        <v>5</v>
      </c>
      <c r="H3674" s="4">
        <v>934.15</v>
      </c>
      <c r="I3674" s="4">
        <v>1036.9065000000001</v>
      </c>
      <c r="J3674" s="4">
        <f t="shared" si="114"/>
        <v>501.59250000000026</v>
      </c>
      <c r="K3674" s="4">
        <f t="shared" si="115"/>
        <v>5184.5325000000003</v>
      </c>
      <c r="L3674" t="s">
        <v>51</v>
      </c>
      <c r="M3674" t="s">
        <v>28</v>
      </c>
      <c r="N3674" t="s">
        <v>22</v>
      </c>
      <c r="O3674" t="s">
        <v>53</v>
      </c>
      <c r="P3674" s="5">
        <v>12.19</v>
      </c>
      <c r="Q3674">
        <v>1.1000000000000001</v>
      </c>
      <c r="R3674" t="s">
        <v>74</v>
      </c>
    </row>
    <row r="3675" spans="1:18" x14ac:dyDescent="0.3">
      <c r="A3675" t="s">
        <v>6556</v>
      </c>
      <c r="B3675" s="1">
        <v>45154</v>
      </c>
      <c r="C3675" t="s">
        <v>6557</v>
      </c>
      <c r="D3675" t="s">
        <v>130</v>
      </c>
      <c r="E3675" t="s">
        <v>82</v>
      </c>
      <c r="F3675">
        <v>2</v>
      </c>
      <c r="G3675">
        <v>2</v>
      </c>
      <c r="H3675" s="4">
        <v>246.12</v>
      </c>
      <c r="I3675" s="4">
        <v>280.57680000000005</v>
      </c>
      <c r="J3675" s="4">
        <f t="shared" si="114"/>
        <v>60.163600000000088</v>
      </c>
      <c r="K3675" s="4">
        <f t="shared" si="115"/>
        <v>561.1536000000001</v>
      </c>
      <c r="L3675" t="s">
        <v>20</v>
      </c>
      <c r="M3675" t="s">
        <v>86</v>
      </c>
      <c r="N3675" t="s">
        <v>71</v>
      </c>
      <c r="O3675" t="s">
        <v>89</v>
      </c>
      <c r="P3675" s="5">
        <v>8.75</v>
      </c>
      <c r="Q3675">
        <v>2.9</v>
      </c>
      <c r="R3675" t="s">
        <v>23</v>
      </c>
    </row>
    <row r="3676" spans="1:18" x14ac:dyDescent="0.3">
      <c r="A3676" t="s">
        <v>440</v>
      </c>
      <c r="B3676" s="1">
        <v>45155</v>
      </c>
      <c r="C3676" t="s">
        <v>441</v>
      </c>
      <c r="D3676" t="s">
        <v>65</v>
      </c>
      <c r="E3676" t="s">
        <v>82</v>
      </c>
      <c r="F3676">
        <v>16</v>
      </c>
      <c r="G3676">
        <v>13</v>
      </c>
      <c r="H3676" s="4">
        <v>730.97</v>
      </c>
      <c r="I3676" s="4">
        <v>825.99609999999996</v>
      </c>
      <c r="J3676" s="4">
        <f t="shared" si="114"/>
        <v>1227.8492999999996</v>
      </c>
      <c r="K3676" s="4">
        <f t="shared" si="115"/>
        <v>10737.9493</v>
      </c>
      <c r="L3676" t="s">
        <v>47</v>
      </c>
      <c r="M3676" t="s">
        <v>79</v>
      </c>
      <c r="N3676" t="s">
        <v>36</v>
      </c>
      <c r="O3676" t="s">
        <v>37</v>
      </c>
      <c r="P3676" s="5">
        <v>7.49</v>
      </c>
      <c r="Q3676">
        <v>3.7</v>
      </c>
      <c r="R3676" t="s">
        <v>23</v>
      </c>
    </row>
    <row r="3677" spans="1:18" x14ac:dyDescent="0.3">
      <c r="A3677" t="s">
        <v>10504</v>
      </c>
      <c r="B3677" s="1">
        <v>45155</v>
      </c>
      <c r="C3677" t="s">
        <v>10505</v>
      </c>
      <c r="D3677" t="s">
        <v>133</v>
      </c>
      <c r="E3677" t="s">
        <v>50</v>
      </c>
      <c r="F3677">
        <v>18</v>
      </c>
      <c r="G3677">
        <v>17</v>
      </c>
      <c r="H3677" s="4">
        <v>1219.46</v>
      </c>
      <c r="I3677" s="4">
        <v>1280.433</v>
      </c>
      <c r="J3677" s="4">
        <f t="shared" si="114"/>
        <v>1031.5410000000011</v>
      </c>
      <c r="K3677" s="4">
        <f t="shared" si="115"/>
        <v>21767.361000000001</v>
      </c>
      <c r="L3677" t="s">
        <v>51</v>
      </c>
      <c r="M3677" t="s">
        <v>42</v>
      </c>
      <c r="N3677" t="s">
        <v>22</v>
      </c>
      <c r="O3677" t="s">
        <v>67</v>
      </c>
      <c r="P3677" s="5">
        <v>5</v>
      </c>
      <c r="Q3677">
        <v>2.7</v>
      </c>
      <c r="R3677" t="s">
        <v>23</v>
      </c>
    </row>
    <row r="3678" spans="1:18" x14ac:dyDescent="0.3">
      <c r="A3678" t="s">
        <v>2384</v>
      </c>
      <c r="B3678" s="1">
        <v>45156</v>
      </c>
      <c r="C3678" t="s">
        <v>2385</v>
      </c>
      <c r="D3678" t="s">
        <v>40</v>
      </c>
      <c r="E3678" t="s">
        <v>57</v>
      </c>
      <c r="F3678">
        <v>8</v>
      </c>
      <c r="G3678">
        <v>6</v>
      </c>
      <c r="H3678" s="4">
        <v>401.44</v>
      </c>
      <c r="I3678" s="4">
        <v>453.62719999999996</v>
      </c>
      <c r="J3678" s="4">
        <f t="shared" si="114"/>
        <v>297.63319999999999</v>
      </c>
      <c r="K3678" s="4">
        <f t="shared" si="115"/>
        <v>2721.7631999999999</v>
      </c>
      <c r="L3678" t="s">
        <v>51</v>
      </c>
      <c r="M3678" t="s">
        <v>35</v>
      </c>
      <c r="N3678" t="s">
        <v>71</v>
      </c>
      <c r="O3678" t="s">
        <v>37</v>
      </c>
      <c r="P3678" s="5">
        <v>15.49</v>
      </c>
      <c r="Q3678">
        <v>2.8</v>
      </c>
      <c r="R3678" t="s">
        <v>23</v>
      </c>
    </row>
    <row r="3679" spans="1:18" x14ac:dyDescent="0.3">
      <c r="A3679" t="s">
        <v>3630</v>
      </c>
      <c r="B3679" s="1">
        <v>45156</v>
      </c>
      <c r="C3679" t="s">
        <v>3631</v>
      </c>
      <c r="D3679" t="s">
        <v>65</v>
      </c>
      <c r="E3679" t="s">
        <v>82</v>
      </c>
      <c r="F3679">
        <v>1</v>
      </c>
      <c r="G3679">
        <v>1</v>
      </c>
      <c r="H3679" s="4">
        <v>705.63</v>
      </c>
      <c r="I3679" s="4">
        <v>811.47449999999992</v>
      </c>
      <c r="J3679" s="4">
        <f t="shared" si="114"/>
        <v>74.664499999999919</v>
      </c>
      <c r="K3679" s="4">
        <f t="shared" si="115"/>
        <v>811.47449999999992</v>
      </c>
      <c r="L3679" t="s">
        <v>51</v>
      </c>
      <c r="M3679" t="s">
        <v>21</v>
      </c>
      <c r="N3679" t="s">
        <v>71</v>
      </c>
      <c r="O3679" t="s">
        <v>30</v>
      </c>
      <c r="P3679" s="5">
        <v>31.18</v>
      </c>
      <c r="Q3679">
        <v>3.6</v>
      </c>
      <c r="R3679" t="s">
        <v>23</v>
      </c>
    </row>
    <row r="3680" spans="1:18" x14ac:dyDescent="0.3">
      <c r="A3680" t="s">
        <v>6860</v>
      </c>
      <c r="B3680" s="1">
        <v>45156</v>
      </c>
      <c r="C3680" t="s">
        <v>6861</v>
      </c>
      <c r="D3680" t="s">
        <v>33</v>
      </c>
      <c r="E3680" t="s">
        <v>70</v>
      </c>
      <c r="F3680">
        <v>19</v>
      </c>
      <c r="G3680">
        <v>16</v>
      </c>
      <c r="H3680" s="4">
        <v>1391.93</v>
      </c>
      <c r="I3680" s="4">
        <v>1600.7194999999999</v>
      </c>
      <c r="J3680" s="4">
        <f t="shared" si="114"/>
        <v>3321.9619999999977</v>
      </c>
      <c r="K3680" s="4">
        <f t="shared" si="115"/>
        <v>25611.511999999999</v>
      </c>
      <c r="L3680" t="s">
        <v>20</v>
      </c>
      <c r="M3680" t="s">
        <v>86</v>
      </c>
      <c r="N3680" t="s">
        <v>22</v>
      </c>
      <c r="O3680" t="s">
        <v>89</v>
      </c>
      <c r="P3680" s="5">
        <v>18.670000000000002</v>
      </c>
      <c r="Q3680">
        <v>1.6</v>
      </c>
      <c r="R3680" t="s">
        <v>23</v>
      </c>
    </row>
    <row r="3681" spans="1:18" x14ac:dyDescent="0.3">
      <c r="A3681" t="s">
        <v>932</v>
      </c>
      <c r="B3681" s="1">
        <v>45157</v>
      </c>
      <c r="C3681" t="s">
        <v>933</v>
      </c>
      <c r="D3681" t="s">
        <v>94</v>
      </c>
      <c r="E3681" t="s">
        <v>50</v>
      </c>
      <c r="F3681">
        <v>9</v>
      </c>
      <c r="G3681">
        <v>8</v>
      </c>
      <c r="H3681" s="4">
        <v>139.56</v>
      </c>
      <c r="I3681" s="4">
        <v>157.7028</v>
      </c>
      <c r="J3681" s="4">
        <f t="shared" si="114"/>
        <v>114.16239999999995</v>
      </c>
      <c r="K3681" s="4">
        <f t="shared" si="115"/>
        <v>1261.6224</v>
      </c>
      <c r="L3681" t="s">
        <v>47</v>
      </c>
      <c r="M3681" t="s">
        <v>42</v>
      </c>
      <c r="N3681" t="s">
        <v>36</v>
      </c>
      <c r="O3681" t="s">
        <v>53</v>
      </c>
      <c r="P3681" s="5">
        <v>30.98</v>
      </c>
      <c r="Q3681">
        <v>1.2</v>
      </c>
      <c r="R3681" t="s">
        <v>23</v>
      </c>
    </row>
    <row r="3682" spans="1:18" x14ac:dyDescent="0.3">
      <c r="A3682" t="s">
        <v>7569</v>
      </c>
      <c r="B3682" s="1">
        <v>45157</v>
      </c>
      <c r="C3682" t="s">
        <v>7570</v>
      </c>
      <c r="D3682" t="s">
        <v>33</v>
      </c>
      <c r="E3682" t="s">
        <v>70</v>
      </c>
      <c r="F3682">
        <v>7</v>
      </c>
      <c r="G3682">
        <v>7</v>
      </c>
      <c r="H3682" s="4">
        <v>234.86</v>
      </c>
      <c r="I3682" s="4">
        <v>251.30020000000002</v>
      </c>
      <c r="J3682" s="4">
        <f t="shared" si="114"/>
        <v>98.201400000000035</v>
      </c>
      <c r="K3682" s="4">
        <f t="shared" si="115"/>
        <v>1759.1014</v>
      </c>
      <c r="L3682" t="s">
        <v>66</v>
      </c>
      <c r="M3682" t="s">
        <v>123</v>
      </c>
      <c r="N3682" t="s">
        <v>29</v>
      </c>
      <c r="O3682" t="s">
        <v>30</v>
      </c>
      <c r="P3682" s="5">
        <v>16.88</v>
      </c>
      <c r="Q3682">
        <v>3.4</v>
      </c>
      <c r="R3682" t="s">
        <v>23</v>
      </c>
    </row>
    <row r="3683" spans="1:18" x14ac:dyDescent="0.3">
      <c r="A3683" t="s">
        <v>4686</v>
      </c>
      <c r="B3683" s="1">
        <v>45158</v>
      </c>
      <c r="C3683" t="s">
        <v>4687</v>
      </c>
      <c r="D3683" t="s">
        <v>133</v>
      </c>
      <c r="E3683" t="s">
        <v>50</v>
      </c>
      <c r="F3683">
        <v>18</v>
      </c>
      <c r="G3683">
        <v>16</v>
      </c>
      <c r="H3683" s="4">
        <v>1142.01</v>
      </c>
      <c r="I3683" s="4">
        <v>1279.0512000000001</v>
      </c>
      <c r="J3683" s="4">
        <f t="shared" si="114"/>
        <v>2187.059200000002</v>
      </c>
      <c r="K3683" s="4">
        <f t="shared" si="115"/>
        <v>20464.819200000002</v>
      </c>
      <c r="L3683" t="s">
        <v>51</v>
      </c>
      <c r="M3683" t="s">
        <v>79</v>
      </c>
      <c r="N3683" t="s">
        <v>29</v>
      </c>
      <c r="O3683" t="s">
        <v>37</v>
      </c>
      <c r="P3683" s="5">
        <v>5.6</v>
      </c>
      <c r="Q3683">
        <v>1.2</v>
      </c>
      <c r="R3683" t="s">
        <v>23</v>
      </c>
    </row>
    <row r="3684" spans="1:18" x14ac:dyDescent="0.3">
      <c r="A3684" t="s">
        <v>5925</v>
      </c>
      <c r="B3684" s="1">
        <v>45158</v>
      </c>
      <c r="C3684" t="s">
        <v>5926</v>
      </c>
      <c r="D3684" t="s">
        <v>61</v>
      </c>
      <c r="E3684" t="s">
        <v>70</v>
      </c>
      <c r="F3684">
        <v>19</v>
      </c>
      <c r="G3684">
        <v>18</v>
      </c>
      <c r="H3684" s="4">
        <v>92.5</v>
      </c>
      <c r="I3684" s="4">
        <v>106.37499999999999</v>
      </c>
      <c r="J3684" s="4">
        <f t="shared" si="114"/>
        <v>203.12999999999977</v>
      </c>
      <c r="K3684" s="4">
        <f t="shared" si="115"/>
        <v>1914.7499999999998</v>
      </c>
      <c r="L3684" t="s">
        <v>51</v>
      </c>
      <c r="M3684" t="s">
        <v>28</v>
      </c>
      <c r="N3684" t="s">
        <v>22</v>
      </c>
      <c r="O3684" t="s">
        <v>53</v>
      </c>
      <c r="P3684" s="5">
        <v>46.62</v>
      </c>
      <c r="Q3684">
        <v>2.1</v>
      </c>
      <c r="R3684" t="s">
        <v>23</v>
      </c>
    </row>
    <row r="3685" spans="1:18" x14ac:dyDescent="0.3">
      <c r="A3685" t="s">
        <v>9205</v>
      </c>
      <c r="B3685" s="1">
        <v>45158</v>
      </c>
      <c r="C3685" t="s">
        <v>9206</v>
      </c>
      <c r="D3685" t="s">
        <v>100</v>
      </c>
      <c r="E3685" t="s">
        <v>57</v>
      </c>
      <c r="F3685">
        <v>20</v>
      </c>
      <c r="G3685">
        <v>19</v>
      </c>
      <c r="H3685" s="4">
        <v>860.26</v>
      </c>
      <c r="I3685" s="4">
        <v>954.88860000000011</v>
      </c>
      <c r="J3685" s="4">
        <f t="shared" si="114"/>
        <v>1752.343400000002</v>
      </c>
      <c r="K3685" s="4">
        <f t="shared" si="115"/>
        <v>18142.883400000002</v>
      </c>
      <c r="L3685" t="s">
        <v>51</v>
      </c>
      <c r="M3685" t="s">
        <v>79</v>
      </c>
      <c r="N3685" t="s">
        <v>71</v>
      </c>
      <c r="O3685" t="s">
        <v>30</v>
      </c>
      <c r="P3685" s="5">
        <v>45.6</v>
      </c>
      <c r="Q3685">
        <v>2.1</v>
      </c>
      <c r="R3685" t="s">
        <v>23</v>
      </c>
    </row>
    <row r="3686" spans="1:18" x14ac:dyDescent="0.3">
      <c r="A3686" t="s">
        <v>4929</v>
      </c>
      <c r="B3686" s="1">
        <v>45159</v>
      </c>
      <c r="C3686" t="s">
        <v>4930</v>
      </c>
      <c r="D3686" t="s">
        <v>141</v>
      </c>
      <c r="E3686" t="s">
        <v>50</v>
      </c>
      <c r="F3686">
        <v>17</v>
      </c>
      <c r="G3686">
        <v>16</v>
      </c>
      <c r="H3686" s="4">
        <v>1257.53</v>
      </c>
      <c r="I3686" s="4">
        <v>1446.1594999999998</v>
      </c>
      <c r="J3686" s="4">
        <f t="shared" si="114"/>
        <v>3018.0719999999965</v>
      </c>
      <c r="K3686" s="4">
        <f t="shared" si="115"/>
        <v>23138.551999999996</v>
      </c>
      <c r="L3686" t="s">
        <v>20</v>
      </c>
      <c r="M3686" t="s">
        <v>35</v>
      </c>
      <c r="N3686" t="s">
        <v>71</v>
      </c>
      <c r="O3686" t="s">
        <v>67</v>
      </c>
      <c r="P3686" s="5">
        <v>0</v>
      </c>
      <c r="Q3686">
        <v>1.2</v>
      </c>
      <c r="R3686" t="s">
        <v>23</v>
      </c>
    </row>
    <row r="3687" spans="1:18" x14ac:dyDescent="0.3">
      <c r="A3687" t="s">
        <v>6671</v>
      </c>
      <c r="B3687" s="1">
        <v>45159</v>
      </c>
      <c r="C3687" t="s">
        <v>6672</v>
      </c>
      <c r="D3687" t="s">
        <v>77</v>
      </c>
      <c r="E3687" t="s">
        <v>82</v>
      </c>
      <c r="F3687">
        <v>6</v>
      </c>
      <c r="G3687">
        <v>6</v>
      </c>
      <c r="H3687" s="4">
        <v>548.89</v>
      </c>
      <c r="I3687" s="4">
        <v>581.82339999999999</v>
      </c>
      <c r="J3687" s="4">
        <f t="shared" si="114"/>
        <v>174.53039999999982</v>
      </c>
      <c r="K3687" s="4">
        <f t="shared" si="115"/>
        <v>3490.9404</v>
      </c>
      <c r="L3687" t="s">
        <v>27</v>
      </c>
      <c r="M3687" t="s">
        <v>123</v>
      </c>
      <c r="N3687" t="s">
        <v>29</v>
      </c>
      <c r="O3687" t="s">
        <v>67</v>
      </c>
      <c r="P3687" s="5">
        <v>23.07</v>
      </c>
      <c r="Q3687">
        <v>5</v>
      </c>
      <c r="R3687" t="s">
        <v>23</v>
      </c>
    </row>
    <row r="3688" spans="1:18" x14ac:dyDescent="0.3">
      <c r="A3688" t="s">
        <v>10216</v>
      </c>
      <c r="B3688" s="1">
        <v>45159</v>
      </c>
      <c r="C3688" t="s">
        <v>10217</v>
      </c>
      <c r="D3688" t="s">
        <v>141</v>
      </c>
      <c r="E3688" t="s">
        <v>50</v>
      </c>
      <c r="F3688">
        <v>9</v>
      </c>
      <c r="G3688">
        <v>9</v>
      </c>
      <c r="H3688" s="4">
        <v>364.12</v>
      </c>
      <c r="I3688" s="4">
        <v>400.53200000000004</v>
      </c>
      <c r="J3688" s="4">
        <f t="shared" si="114"/>
        <v>306.72800000000052</v>
      </c>
      <c r="K3688" s="4">
        <f t="shared" si="115"/>
        <v>3604.7880000000005</v>
      </c>
      <c r="L3688" t="s">
        <v>20</v>
      </c>
      <c r="M3688" t="s">
        <v>79</v>
      </c>
      <c r="N3688" t="s">
        <v>36</v>
      </c>
      <c r="O3688" t="s">
        <v>30</v>
      </c>
      <c r="P3688" s="5">
        <v>20.98</v>
      </c>
      <c r="Q3688">
        <v>3</v>
      </c>
      <c r="R3688" t="s">
        <v>23</v>
      </c>
    </row>
    <row r="3689" spans="1:18" x14ac:dyDescent="0.3">
      <c r="A3689" t="s">
        <v>1563</v>
      </c>
      <c r="B3689" s="1">
        <v>45160</v>
      </c>
      <c r="C3689" t="s">
        <v>1564</v>
      </c>
      <c r="D3689" t="s">
        <v>85</v>
      </c>
      <c r="E3689" t="s">
        <v>82</v>
      </c>
      <c r="F3689">
        <v>1</v>
      </c>
      <c r="G3689">
        <v>1</v>
      </c>
      <c r="H3689" s="4">
        <v>1085.77</v>
      </c>
      <c r="I3689" s="4">
        <v>1205.2047</v>
      </c>
      <c r="J3689" s="4">
        <f t="shared" si="114"/>
        <v>76.004700000000014</v>
      </c>
      <c r="K3689" s="4">
        <f t="shared" si="115"/>
        <v>1205.2047</v>
      </c>
      <c r="L3689" t="s">
        <v>47</v>
      </c>
      <c r="M3689" t="s">
        <v>28</v>
      </c>
      <c r="N3689" t="s">
        <v>29</v>
      </c>
      <c r="O3689" t="s">
        <v>67</v>
      </c>
      <c r="P3689" s="5">
        <v>43.43</v>
      </c>
      <c r="Q3689">
        <v>4.8</v>
      </c>
      <c r="R3689" t="s">
        <v>74</v>
      </c>
    </row>
    <row r="3690" spans="1:18" x14ac:dyDescent="0.3">
      <c r="A3690" t="s">
        <v>3251</v>
      </c>
      <c r="B3690" s="1">
        <v>45160</v>
      </c>
      <c r="C3690" t="s">
        <v>3252</v>
      </c>
      <c r="D3690" t="s">
        <v>133</v>
      </c>
      <c r="E3690" t="s">
        <v>50</v>
      </c>
      <c r="F3690">
        <v>5</v>
      </c>
      <c r="G3690">
        <v>4</v>
      </c>
      <c r="H3690" s="4">
        <v>904.16</v>
      </c>
      <c r="I3690" s="4">
        <v>1012.6592000000001</v>
      </c>
      <c r="J3690" s="4">
        <f t="shared" si="114"/>
        <v>404.83680000000032</v>
      </c>
      <c r="K3690" s="4">
        <f t="shared" si="115"/>
        <v>4050.6368000000002</v>
      </c>
      <c r="L3690" t="s">
        <v>47</v>
      </c>
      <c r="M3690" t="s">
        <v>42</v>
      </c>
      <c r="N3690" t="s">
        <v>71</v>
      </c>
      <c r="O3690" t="s">
        <v>67</v>
      </c>
      <c r="P3690" s="5">
        <v>29.16</v>
      </c>
      <c r="Q3690">
        <v>4.3</v>
      </c>
      <c r="R3690" t="s">
        <v>23</v>
      </c>
    </row>
    <row r="3691" spans="1:18" x14ac:dyDescent="0.3">
      <c r="A3691" t="s">
        <v>3423</v>
      </c>
      <c r="B3691" s="1">
        <v>45160</v>
      </c>
      <c r="C3691" t="s">
        <v>3424</v>
      </c>
      <c r="D3691" t="s">
        <v>33</v>
      </c>
      <c r="E3691" t="s">
        <v>70</v>
      </c>
      <c r="F3691">
        <v>8</v>
      </c>
      <c r="G3691">
        <v>7</v>
      </c>
      <c r="H3691" s="4">
        <v>1315.26</v>
      </c>
      <c r="I3691" s="4">
        <v>1433.6334000000002</v>
      </c>
      <c r="J3691" s="4">
        <f t="shared" si="114"/>
        <v>803.52380000000096</v>
      </c>
      <c r="K3691" s="4">
        <f t="shared" si="115"/>
        <v>10035.433800000001</v>
      </c>
      <c r="L3691" t="s">
        <v>51</v>
      </c>
      <c r="M3691" t="s">
        <v>42</v>
      </c>
      <c r="N3691" t="s">
        <v>36</v>
      </c>
      <c r="O3691" t="s">
        <v>53</v>
      </c>
      <c r="P3691" s="5">
        <v>25.09</v>
      </c>
      <c r="Q3691">
        <v>3.5</v>
      </c>
      <c r="R3691" t="s">
        <v>23</v>
      </c>
    </row>
    <row r="3692" spans="1:18" x14ac:dyDescent="0.3">
      <c r="A3692" t="s">
        <v>5036</v>
      </c>
      <c r="B3692" s="1">
        <v>45160</v>
      </c>
      <c r="C3692" t="s">
        <v>5037</v>
      </c>
      <c r="D3692" t="s">
        <v>109</v>
      </c>
      <c r="E3692" t="s">
        <v>46</v>
      </c>
      <c r="F3692">
        <v>6</v>
      </c>
      <c r="G3692">
        <v>5</v>
      </c>
      <c r="H3692" s="4">
        <v>47.33</v>
      </c>
      <c r="I3692" s="4">
        <v>53.009600000000006</v>
      </c>
      <c r="J3692" s="4">
        <f t="shared" si="114"/>
        <v>-7.1819999999999737</v>
      </c>
      <c r="K3692" s="4">
        <f t="shared" si="115"/>
        <v>265.048</v>
      </c>
      <c r="L3692" t="s">
        <v>47</v>
      </c>
      <c r="M3692" t="s">
        <v>21</v>
      </c>
      <c r="N3692" t="s">
        <v>29</v>
      </c>
      <c r="O3692" t="s">
        <v>89</v>
      </c>
      <c r="P3692" s="5">
        <v>35.58</v>
      </c>
      <c r="Q3692">
        <v>2.4</v>
      </c>
      <c r="R3692" t="s">
        <v>23</v>
      </c>
    </row>
    <row r="3693" spans="1:18" x14ac:dyDescent="0.3">
      <c r="A3693" t="s">
        <v>6166</v>
      </c>
      <c r="B3693" s="1">
        <v>45160</v>
      </c>
      <c r="C3693" t="s">
        <v>6167</v>
      </c>
      <c r="D3693" t="s">
        <v>94</v>
      </c>
      <c r="E3693" t="s">
        <v>50</v>
      </c>
      <c r="F3693">
        <v>4</v>
      </c>
      <c r="G3693">
        <v>3</v>
      </c>
      <c r="H3693" s="4">
        <v>935.9</v>
      </c>
      <c r="I3693" s="4">
        <v>1076.2849999999999</v>
      </c>
      <c r="J3693" s="4">
        <f t="shared" si="114"/>
        <v>416.15499999999975</v>
      </c>
      <c r="K3693" s="4">
        <f t="shared" si="115"/>
        <v>3228.8549999999996</v>
      </c>
      <c r="L3693" t="s">
        <v>27</v>
      </c>
      <c r="M3693" t="s">
        <v>28</v>
      </c>
      <c r="N3693" t="s">
        <v>29</v>
      </c>
      <c r="O3693" t="s">
        <v>89</v>
      </c>
      <c r="P3693" s="5">
        <v>5</v>
      </c>
      <c r="Q3693">
        <v>2.7</v>
      </c>
      <c r="R3693" t="s">
        <v>23</v>
      </c>
    </row>
    <row r="3694" spans="1:18" x14ac:dyDescent="0.3">
      <c r="A3694" t="s">
        <v>1571</v>
      </c>
      <c r="B3694" s="1">
        <v>45161</v>
      </c>
      <c r="C3694" t="s">
        <v>1572</v>
      </c>
      <c r="D3694" t="s">
        <v>65</v>
      </c>
      <c r="E3694" t="s">
        <v>82</v>
      </c>
      <c r="F3694">
        <v>9</v>
      </c>
      <c r="G3694">
        <v>7</v>
      </c>
      <c r="H3694" s="4">
        <v>790.18</v>
      </c>
      <c r="I3694" s="4">
        <v>853.39440000000002</v>
      </c>
      <c r="J3694" s="4">
        <f t="shared" si="114"/>
        <v>438.04080000000073</v>
      </c>
      <c r="K3694" s="4">
        <f t="shared" si="115"/>
        <v>5973.7608</v>
      </c>
      <c r="L3694" t="s">
        <v>20</v>
      </c>
      <c r="M3694" t="s">
        <v>86</v>
      </c>
      <c r="N3694" t="s">
        <v>36</v>
      </c>
      <c r="O3694" t="s">
        <v>67</v>
      </c>
      <c r="P3694" s="5">
        <v>4.46</v>
      </c>
      <c r="Q3694">
        <v>2.1</v>
      </c>
      <c r="R3694" t="s">
        <v>23</v>
      </c>
    </row>
    <row r="3695" spans="1:18" x14ac:dyDescent="0.3">
      <c r="A3695" t="s">
        <v>3015</v>
      </c>
      <c r="B3695" s="1">
        <v>45161</v>
      </c>
      <c r="C3695" t="s">
        <v>3016</v>
      </c>
      <c r="D3695" t="s">
        <v>56</v>
      </c>
      <c r="E3695" t="s">
        <v>57</v>
      </c>
      <c r="F3695">
        <v>3</v>
      </c>
      <c r="G3695">
        <v>2</v>
      </c>
      <c r="H3695" s="4">
        <v>1413.21</v>
      </c>
      <c r="I3695" s="4">
        <v>1611.0594000000003</v>
      </c>
      <c r="J3695" s="4">
        <f t="shared" si="114"/>
        <v>368.22880000000055</v>
      </c>
      <c r="K3695" s="4">
        <f t="shared" si="115"/>
        <v>3222.1188000000006</v>
      </c>
      <c r="L3695" t="s">
        <v>51</v>
      </c>
      <c r="M3695" t="s">
        <v>28</v>
      </c>
      <c r="N3695" t="s">
        <v>71</v>
      </c>
      <c r="O3695" t="s">
        <v>30</v>
      </c>
      <c r="P3695" s="5">
        <v>27.47</v>
      </c>
      <c r="Q3695">
        <v>3.3</v>
      </c>
      <c r="R3695" t="s">
        <v>23</v>
      </c>
    </row>
    <row r="3696" spans="1:18" x14ac:dyDescent="0.3">
      <c r="A3696" t="s">
        <v>4544</v>
      </c>
      <c r="B3696" s="1">
        <v>45161</v>
      </c>
      <c r="C3696" t="s">
        <v>4545</v>
      </c>
      <c r="D3696" t="s">
        <v>77</v>
      </c>
      <c r="E3696" t="s">
        <v>82</v>
      </c>
      <c r="F3696">
        <v>5</v>
      </c>
      <c r="G3696">
        <v>5</v>
      </c>
      <c r="H3696" s="4">
        <v>1301.92</v>
      </c>
      <c r="I3696" s="4">
        <v>1484.1888000000004</v>
      </c>
      <c r="J3696" s="4">
        <f t="shared" si="114"/>
        <v>871.924000000001</v>
      </c>
      <c r="K3696" s="4">
        <f t="shared" si="115"/>
        <v>7420.9440000000013</v>
      </c>
      <c r="L3696" t="s">
        <v>27</v>
      </c>
      <c r="M3696" t="s">
        <v>86</v>
      </c>
      <c r="N3696" t="s">
        <v>29</v>
      </c>
      <c r="O3696" t="s">
        <v>37</v>
      </c>
      <c r="P3696" s="5">
        <v>39.42</v>
      </c>
      <c r="Q3696">
        <v>2.1</v>
      </c>
      <c r="R3696" t="s">
        <v>74</v>
      </c>
    </row>
    <row r="3697" spans="1:18" x14ac:dyDescent="0.3">
      <c r="A3697" t="s">
        <v>10273</v>
      </c>
      <c r="B3697" s="1">
        <v>45162</v>
      </c>
      <c r="C3697" t="s">
        <v>10274</v>
      </c>
      <c r="D3697" t="s">
        <v>100</v>
      </c>
      <c r="E3697" t="s">
        <v>57</v>
      </c>
      <c r="F3697">
        <v>4</v>
      </c>
      <c r="G3697">
        <v>4</v>
      </c>
      <c r="H3697" s="4">
        <v>1108.6099999999999</v>
      </c>
      <c r="I3697" s="4">
        <v>1186.2127</v>
      </c>
      <c r="J3697" s="4">
        <f t="shared" si="114"/>
        <v>299.56080000000054</v>
      </c>
      <c r="K3697" s="4">
        <f t="shared" si="115"/>
        <v>4744.8508000000002</v>
      </c>
      <c r="L3697" t="s">
        <v>27</v>
      </c>
      <c r="M3697" t="s">
        <v>79</v>
      </c>
      <c r="N3697" t="s">
        <v>36</v>
      </c>
      <c r="O3697" t="s">
        <v>37</v>
      </c>
      <c r="P3697" s="5">
        <v>10.85</v>
      </c>
      <c r="Q3697">
        <v>3.4</v>
      </c>
      <c r="R3697" t="s">
        <v>23</v>
      </c>
    </row>
    <row r="3698" spans="1:18" x14ac:dyDescent="0.3">
      <c r="A3698" t="s">
        <v>175</v>
      </c>
      <c r="B3698" s="1">
        <v>45163</v>
      </c>
      <c r="C3698" t="s">
        <v>176</v>
      </c>
      <c r="D3698" t="s">
        <v>94</v>
      </c>
      <c r="E3698" t="s">
        <v>50</v>
      </c>
      <c r="F3698">
        <v>1</v>
      </c>
      <c r="G3698">
        <v>1</v>
      </c>
      <c r="H3698" s="4">
        <v>684.88</v>
      </c>
      <c r="I3698" s="4">
        <v>753.36800000000005</v>
      </c>
      <c r="J3698" s="4">
        <f t="shared" si="114"/>
        <v>25.678000000000054</v>
      </c>
      <c r="K3698" s="4">
        <f t="shared" si="115"/>
        <v>753.36800000000005</v>
      </c>
      <c r="L3698" t="s">
        <v>66</v>
      </c>
      <c r="M3698" t="s">
        <v>123</v>
      </c>
      <c r="N3698" t="s">
        <v>22</v>
      </c>
      <c r="O3698" t="s">
        <v>67</v>
      </c>
      <c r="P3698" s="5">
        <v>42.81</v>
      </c>
      <c r="Q3698">
        <v>1.7</v>
      </c>
      <c r="R3698" t="s">
        <v>74</v>
      </c>
    </row>
    <row r="3699" spans="1:18" x14ac:dyDescent="0.3">
      <c r="A3699" t="s">
        <v>523</v>
      </c>
      <c r="B3699" s="1">
        <v>45163</v>
      </c>
      <c r="C3699" t="s">
        <v>524</v>
      </c>
      <c r="D3699" t="s">
        <v>40</v>
      </c>
      <c r="E3699" t="s">
        <v>57</v>
      </c>
      <c r="F3699">
        <v>16</v>
      </c>
      <c r="G3699">
        <v>16</v>
      </c>
      <c r="H3699" s="4">
        <v>932.09</v>
      </c>
      <c r="I3699" s="4">
        <v>1034.6199000000001</v>
      </c>
      <c r="J3699" s="4">
        <f t="shared" si="114"/>
        <v>1635.4784000000018</v>
      </c>
      <c r="K3699" s="4">
        <f t="shared" si="115"/>
        <v>16553.918400000002</v>
      </c>
      <c r="L3699" t="s">
        <v>47</v>
      </c>
      <c r="M3699" t="s">
        <v>28</v>
      </c>
      <c r="N3699" t="s">
        <v>71</v>
      </c>
      <c r="O3699" t="s">
        <v>89</v>
      </c>
      <c r="P3699" s="5">
        <v>5</v>
      </c>
      <c r="Q3699">
        <v>3.7</v>
      </c>
      <c r="R3699" t="s">
        <v>23</v>
      </c>
    </row>
    <row r="3700" spans="1:18" x14ac:dyDescent="0.3">
      <c r="A3700" t="s">
        <v>9901</v>
      </c>
      <c r="B3700" s="1">
        <v>45163</v>
      </c>
      <c r="C3700" t="s">
        <v>9902</v>
      </c>
      <c r="D3700" t="s">
        <v>56</v>
      </c>
      <c r="E3700" t="s">
        <v>57</v>
      </c>
      <c r="F3700">
        <v>14</v>
      </c>
      <c r="G3700">
        <v>14</v>
      </c>
      <c r="H3700" s="4">
        <v>341.09</v>
      </c>
      <c r="I3700" s="4">
        <v>364.96629999999999</v>
      </c>
      <c r="J3700" s="4">
        <f t="shared" si="114"/>
        <v>327.29820000000041</v>
      </c>
      <c r="K3700" s="4">
        <f t="shared" si="115"/>
        <v>5109.5281999999997</v>
      </c>
      <c r="L3700" t="s">
        <v>20</v>
      </c>
      <c r="M3700" t="s">
        <v>79</v>
      </c>
      <c r="N3700" t="s">
        <v>29</v>
      </c>
      <c r="O3700" t="s">
        <v>30</v>
      </c>
      <c r="P3700" s="5">
        <v>6.97</v>
      </c>
      <c r="Q3700">
        <v>1.2</v>
      </c>
      <c r="R3700" t="s">
        <v>23</v>
      </c>
    </row>
    <row r="3701" spans="1:18" x14ac:dyDescent="0.3">
      <c r="A3701" t="s">
        <v>654</v>
      </c>
      <c r="B3701" s="1">
        <v>45164</v>
      </c>
      <c r="C3701" t="s">
        <v>655</v>
      </c>
      <c r="D3701" t="s">
        <v>100</v>
      </c>
      <c r="E3701" t="s">
        <v>57</v>
      </c>
      <c r="F3701">
        <v>4</v>
      </c>
      <c r="G3701">
        <v>4</v>
      </c>
      <c r="H3701" s="4">
        <v>1073.8699999999999</v>
      </c>
      <c r="I3701" s="4">
        <v>1138.3021999999999</v>
      </c>
      <c r="J3701" s="4">
        <f t="shared" si="114"/>
        <v>235.85879999999986</v>
      </c>
      <c r="K3701" s="4">
        <f t="shared" si="115"/>
        <v>4553.2087999999994</v>
      </c>
      <c r="L3701" t="s">
        <v>27</v>
      </c>
      <c r="M3701" t="s">
        <v>123</v>
      </c>
      <c r="N3701" t="s">
        <v>29</v>
      </c>
      <c r="O3701" t="s">
        <v>67</v>
      </c>
      <c r="P3701" s="5">
        <v>21.87</v>
      </c>
      <c r="Q3701">
        <v>3.4</v>
      </c>
      <c r="R3701" t="s">
        <v>23</v>
      </c>
    </row>
    <row r="3702" spans="1:18" x14ac:dyDescent="0.3">
      <c r="A3702" t="s">
        <v>8275</v>
      </c>
      <c r="B3702" s="1">
        <v>45164</v>
      </c>
      <c r="C3702" t="s">
        <v>8276</v>
      </c>
      <c r="D3702" t="s">
        <v>61</v>
      </c>
      <c r="E3702" t="s">
        <v>70</v>
      </c>
      <c r="F3702">
        <v>5</v>
      </c>
      <c r="G3702">
        <v>4</v>
      </c>
      <c r="H3702" s="4">
        <v>258.29000000000002</v>
      </c>
      <c r="I3702" s="4">
        <v>273.78740000000005</v>
      </c>
      <c r="J3702" s="4">
        <f t="shared" si="114"/>
        <v>37.759600000000106</v>
      </c>
      <c r="K3702" s="4">
        <f t="shared" si="115"/>
        <v>1095.1496000000002</v>
      </c>
      <c r="L3702" t="s">
        <v>20</v>
      </c>
      <c r="M3702" t="s">
        <v>86</v>
      </c>
      <c r="N3702" t="s">
        <v>36</v>
      </c>
      <c r="O3702" t="s">
        <v>37</v>
      </c>
      <c r="P3702" s="5">
        <v>24.23</v>
      </c>
      <c r="Q3702">
        <v>4.4000000000000004</v>
      </c>
      <c r="R3702" t="s">
        <v>23</v>
      </c>
    </row>
    <row r="3703" spans="1:18" x14ac:dyDescent="0.3">
      <c r="A3703" t="s">
        <v>5821</v>
      </c>
      <c r="B3703" s="1">
        <v>45165</v>
      </c>
      <c r="C3703" t="s">
        <v>5822</v>
      </c>
      <c r="D3703" t="s">
        <v>33</v>
      </c>
      <c r="E3703" t="s">
        <v>70</v>
      </c>
      <c r="F3703">
        <v>6</v>
      </c>
      <c r="G3703">
        <v>5</v>
      </c>
      <c r="H3703" s="4">
        <v>519.23</v>
      </c>
      <c r="I3703" s="4">
        <v>591.92220000000009</v>
      </c>
      <c r="J3703" s="4">
        <f t="shared" si="114"/>
        <v>317.06100000000026</v>
      </c>
      <c r="K3703" s="4">
        <f t="shared" si="115"/>
        <v>2959.6110000000003</v>
      </c>
      <c r="L3703" t="s">
        <v>51</v>
      </c>
      <c r="M3703" t="s">
        <v>35</v>
      </c>
      <c r="N3703" t="s">
        <v>29</v>
      </c>
      <c r="O3703" t="s">
        <v>37</v>
      </c>
      <c r="P3703" s="5">
        <v>46.4</v>
      </c>
      <c r="Q3703">
        <v>3.9</v>
      </c>
      <c r="R3703" t="s">
        <v>23</v>
      </c>
    </row>
    <row r="3704" spans="1:18" x14ac:dyDescent="0.3">
      <c r="A3704" t="s">
        <v>7971</v>
      </c>
      <c r="B3704" s="1">
        <v>45165</v>
      </c>
      <c r="C3704" t="s">
        <v>7972</v>
      </c>
      <c r="D3704" t="s">
        <v>56</v>
      </c>
      <c r="E3704" t="s">
        <v>57</v>
      </c>
      <c r="F3704">
        <v>5</v>
      </c>
      <c r="G3704">
        <v>5</v>
      </c>
      <c r="H3704" s="4">
        <v>412.57</v>
      </c>
      <c r="I3704" s="4">
        <v>449.7013</v>
      </c>
      <c r="J3704" s="4">
        <f t="shared" si="114"/>
        <v>170.69650000000004</v>
      </c>
      <c r="K3704" s="4">
        <f t="shared" si="115"/>
        <v>2248.5065</v>
      </c>
      <c r="L3704" t="s">
        <v>66</v>
      </c>
      <c r="M3704" t="s">
        <v>86</v>
      </c>
      <c r="N3704" t="s">
        <v>22</v>
      </c>
      <c r="O3704" t="s">
        <v>53</v>
      </c>
      <c r="P3704" s="5">
        <v>14.96</v>
      </c>
      <c r="Q3704">
        <v>1.6</v>
      </c>
      <c r="R3704" t="s">
        <v>23</v>
      </c>
    </row>
    <row r="3705" spans="1:18" x14ac:dyDescent="0.3">
      <c r="A3705" t="s">
        <v>8906</v>
      </c>
      <c r="B3705" s="1">
        <v>45165</v>
      </c>
      <c r="C3705" t="s">
        <v>8907</v>
      </c>
      <c r="D3705" t="s">
        <v>61</v>
      </c>
      <c r="E3705" t="s">
        <v>70</v>
      </c>
      <c r="F3705">
        <v>8</v>
      </c>
      <c r="G3705">
        <v>6</v>
      </c>
      <c r="H3705" s="4">
        <v>1191.08</v>
      </c>
      <c r="I3705" s="4">
        <v>1357.8312000000001</v>
      </c>
      <c r="J3705" s="4">
        <f t="shared" si="114"/>
        <v>973.09720000000095</v>
      </c>
      <c r="K3705" s="4">
        <f t="shared" si="115"/>
        <v>8146.9872000000005</v>
      </c>
      <c r="L3705" t="s">
        <v>27</v>
      </c>
      <c r="M3705" t="s">
        <v>86</v>
      </c>
      <c r="N3705" t="s">
        <v>36</v>
      </c>
      <c r="O3705" t="s">
        <v>30</v>
      </c>
      <c r="P3705" s="5">
        <v>27.41</v>
      </c>
      <c r="Q3705">
        <v>1</v>
      </c>
      <c r="R3705" t="s">
        <v>23</v>
      </c>
    </row>
    <row r="3706" spans="1:18" x14ac:dyDescent="0.3">
      <c r="A3706" t="s">
        <v>10525</v>
      </c>
      <c r="B3706" s="1">
        <v>45165</v>
      </c>
      <c r="C3706" t="s">
        <v>1160</v>
      </c>
      <c r="D3706" t="s">
        <v>65</v>
      </c>
      <c r="E3706" t="s">
        <v>82</v>
      </c>
      <c r="F3706">
        <v>2</v>
      </c>
      <c r="G3706">
        <v>2</v>
      </c>
      <c r="H3706" s="4">
        <v>439.12</v>
      </c>
      <c r="I3706" s="4">
        <v>504.98799999999994</v>
      </c>
      <c r="J3706" s="4">
        <f t="shared" si="114"/>
        <v>83.435999999999879</v>
      </c>
      <c r="K3706" s="4">
        <f t="shared" si="115"/>
        <v>1009.9759999999999</v>
      </c>
      <c r="L3706" t="s">
        <v>20</v>
      </c>
      <c r="M3706" t="s">
        <v>35</v>
      </c>
      <c r="N3706" t="s">
        <v>71</v>
      </c>
      <c r="O3706" t="s">
        <v>37</v>
      </c>
      <c r="P3706" s="5">
        <v>48.3</v>
      </c>
      <c r="Q3706">
        <v>1.2</v>
      </c>
      <c r="R3706" t="s">
        <v>23</v>
      </c>
    </row>
    <row r="3707" spans="1:18" x14ac:dyDescent="0.3">
      <c r="A3707" t="s">
        <v>1380</v>
      </c>
      <c r="B3707" s="1">
        <v>45166</v>
      </c>
      <c r="C3707" t="s">
        <v>1381</v>
      </c>
      <c r="D3707" t="s">
        <v>94</v>
      </c>
      <c r="E3707" t="s">
        <v>50</v>
      </c>
      <c r="F3707">
        <v>10</v>
      </c>
      <c r="G3707">
        <v>10</v>
      </c>
      <c r="H3707" s="4">
        <v>827.63</v>
      </c>
      <c r="I3707" s="4">
        <v>902.11670000000004</v>
      </c>
      <c r="J3707" s="4">
        <f t="shared" si="114"/>
        <v>710.23700000000201</v>
      </c>
      <c r="K3707" s="4">
        <f t="shared" si="115"/>
        <v>9021.1670000000013</v>
      </c>
      <c r="L3707" t="s">
        <v>51</v>
      </c>
      <c r="M3707" t="s">
        <v>79</v>
      </c>
      <c r="N3707" t="s">
        <v>29</v>
      </c>
      <c r="O3707" t="s">
        <v>30</v>
      </c>
      <c r="P3707" s="5">
        <v>34.630000000000003</v>
      </c>
      <c r="Q3707">
        <v>4.7</v>
      </c>
      <c r="R3707" t="s">
        <v>23</v>
      </c>
    </row>
    <row r="3708" spans="1:18" x14ac:dyDescent="0.3">
      <c r="A3708" t="s">
        <v>3174</v>
      </c>
      <c r="B3708" s="1">
        <v>45166</v>
      </c>
      <c r="C3708" t="s">
        <v>3175</v>
      </c>
      <c r="D3708" t="s">
        <v>61</v>
      </c>
      <c r="E3708" t="s">
        <v>70</v>
      </c>
      <c r="F3708">
        <v>5</v>
      </c>
      <c r="G3708">
        <v>5</v>
      </c>
      <c r="H3708" s="4">
        <v>1482.78</v>
      </c>
      <c r="I3708" s="4">
        <v>1616.2302000000002</v>
      </c>
      <c r="J3708" s="4">
        <f t="shared" si="114"/>
        <v>645.15100000000109</v>
      </c>
      <c r="K3708" s="4">
        <f t="shared" si="115"/>
        <v>8081.1510000000007</v>
      </c>
      <c r="L3708" t="s">
        <v>27</v>
      </c>
      <c r="M3708" t="s">
        <v>35</v>
      </c>
      <c r="N3708" t="s">
        <v>22</v>
      </c>
      <c r="O3708" t="s">
        <v>53</v>
      </c>
      <c r="P3708" s="5">
        <v>22.1</v>
      </c>
      <c r="Q3708">
        <v>0</v>
      </c>
      <c r="R3708" t="s">
        <v>23</v>
      </c>
    </row>
    <row r="3709" spans="1:18" x14ac:dyDescent="0.3">
      <c r="A3709" t="s">
        <v>4254</v>
      </c>
      <c r="B3709" s="1">
        <v>45166</v>
      </c>
      <c r="C3709" t="s">
        <v>4255</v>
      </c>
      <c r="D3709" t="s">
        <v>100</v>
      </c>
      <c r="E3709" t="s">
        <v>57</v>
      </c>
      <c r="F3709">
        <v>11</v>
      </c>
      <c r="G3709">
        <v>10</v>
      </c>
      <c r="H3709" s="4">
        <v>623.20000000000005</v>
      </c>
      <c r="I3709" s="4">
        <v>691.75200000000007</v>
      </c>
      <c r="J3709" s="4">
        <f t="shared" si="114"/>
        <v>639.62000000000046</v>
      </c>
      <c r="K3709" s="4">
        <f t="shared" si="115"/>
        <v>6917.52</v>
      </c>
      <c r="L3709" t="s">
        <v>20</v>
      </c>
      <c r="M3709" t="s">
        <v>86</v>
      </c>
      <c r="N3709" t="s">
        <v>36</v>
      </c>
      <c r="O3709" t="s">
        <v>53</v>
      </c>
      <c r="P3709" s="5">
        <v>45.9</v>
      </c>
      <c r="Q3709">
        <v>2.7</v>
      </c>
      <c r="R3709" t="s">
        <v>23</v>
      </c>
    </row>
    <row r="3710" spans="1:18" x14ac:dyDescent="0.3">
      <c r="A3710" t="s">
        <v>9096</v>
      </c>
      <c r="B3710" s="1">
        <v>45166</v>
      </c>
      <c r="C3710" t="s">
        <v>9097</v>
      </c>
      <c r="D3710" t="s">
        <v>94</v>
      </c>
      <c r="E3710" t="s">
        <v>50</v>
      </c>
      <c r="F3710">
        <v>5</v>
      </c>
      <c r="G3710">
        <v>4</v>
      </c>
      <c r="H3710" s="4">
        <v>1366.69</v>
      </c>
      <c r="I3710" s="4">
        <v>1571.6934999999999</v>
      </c>
      <c r="J3710" s="4">
        <f t="shared" si="114"/>
        <v>819.46399999999926</v>
      </c>
      <c r="K3710" s="4">
        <f t="shared" si="115"/>
        <v>6286.7739999999994</v>
      </c>
      <c r="L3710" t="s">
        <v>47</v>
      </c>
      <c r="M3710" t="s">
        <v>35</v>
      </c>
      <c r="N3710" t="s">
        <v>29</v>
      </c>
      <c r="O3710" t="s">
        <v>53</v>
      </c>
      <c r="P3710" s="5">
        <v>0.55000000000000004</v>
      </c>
      <c r="Q3710">
        <v>1.9</v>
      </c>
      <c r="R3710" t="s">
        <v>23</v>
      </c>
    </row>
    <row r="3711" spans="1:18" x14ac:dyDescent="0.3">
      <c r="A3711" t="s">
        <v>992</v>
      </c>
      <c r="B3711" s="1">
        <v>45167</v>
      </c>
      <c r="C3711" t="s">
        <v>993</v>
      </c>
      <c r="D3711" t="s">
        <v>61</v>
      </c>
      <c r="E3711" t="s">
        <v>70</v>
      </c>
      <c r="F3711">
        <v>11</v>
      </c>
      <c r="G3711">
        <v>10</v>
      </c>
      <c r="H3711" s="4">
        <v>724.39</v>
      </c>
      <c r="I3711" s="4">
        <v>775.09730000000002</v>
      </c>
      <c r="J3711" s="4">
        <f t="shared" si="114"/>
        <v>460.2830000000003</v>
      </c>
      <c r="K3711" s="4">
        <f t="shared" si="115"/>
        <v>7750.973</v>
      </c>
      <c r="L3711" t="s">
        <v>51</v>
      </c>
      <c r="M3711" t="s">
        <v>35</v>
      </c>
      <c r="N3711" t="s">
        <v>71</v>
      </c>
      <c r="O3711" t="s">
        <v>37</v>
      </c>
      <c r="P3711" s="5">
        <v>46.79</v>
      </c>
      <c r="Q3711">
        <v>2.2000000000000002</v>
      </c>
      <c r="R3711" t="s">
        <v>23</v>
      </c>
    </row>
    <row r="3712" spans="1:18" x14ac:dyDescent="0.3">
      <c r="A3712" t="s">
        <v>1950</v>
      </c>
      <c r="B3712" s="1">
        <v>45167</v>
      </c>
      <c r="C3712" t="s">
        <v>1951</v>
      </c>
      <c r="D3712" t="s">
        <v>56</v>
      </c>
      <c r="E3712" t="s">
        <v>57</v>
      </c>
      <c r="F3712">
        <v>17</v>
      </c>
      <c r="G3712">
        <v>16</v>
      </c>
      <c r="H3712" s="4">
        <v>939.22</v>
      </c>
      <c r="I3712" s="4">
        <v>1014.3576</v>
      </c>
      <c r="J3712" s="4">
        <f t="shared" si="114"/>
        <v>1197.2016000000003</v>
      </c>
      <c r="K3712" s="4">
        <f t="shared" si="115"/>
        <v>16229.721600000001</v>
      </c>
      <c r="L3712" t="s">
        <v>20</v>
      </c>
      <c r="M3712" t="s">
        <v>86</v>
      </c>
      <c r="N3712" t="s">
        <v>36</v>
      </c>
      <c r="O3712" t="s">
        <v>37</v>
      </c>
      <c r="P3712" s="5">
        <v>5</v>
      </c>
      <c r="Q3712">
        <v>1.3</v>
      </c>
      <c r="R3712" t="s">
        <v>23</v>
      </c>
    </row>
    <row r="3713" spans="1:18" x14ac:dyDescent="0.3">
      <c r="A3713" t="s">
        <v>6458</v>
      </c>
      <c r="B3713" s="1">
        <v>45167</v>
      </c>
      <c r="C3713" t="s">
        <v>6459</v>
      </c>
      <c r="D3713" t="s">
        <v>85</v>
      </c>
      <c r="E3713" t="s">
        <v>82</v>
      </c>
      <c r="F3713">
        <v>5</v>
      </c>
      <c r="G3713">
        <v>5</v>
      </c>
      <c r="H3713" s="4">
        <v>984.15</v>
      </c>
      <c r="I3713" s="4">
        <v>1033.3575000000001</v>
      </c>
      <c r="J3713" s="4">
        <f t="shared" si="114"/>
        <v>204.34750000000037</v>
      </c>
      <c r="K3713" s="4">
        <f t="shared" si="115"/>
        <v>5166.7875000000004</v>
      </c>
      <c r="L3713" t="s">
        <v>47</v>
      </c>
      <c r="M3713" t="s">
        <v>79</v>
      </c>
      <c r="N3713" t="s">
        <v>71</v>
      </c>
      <c r="O3713" t="s">
        <v>89</v>
      </c>
      <c r="P3713" s="5">
        <v>41.69</v>
      </c>
      <c r="Q3713">
        <v>4.5</v>
      </c>
      <c r="R3713" t="s">
        <v>23</v>
      </c>
    </row>
    <row r="3714" spans="1:18" x14ac:dyDescent="0.3">
      <c r="A3714" t="s">
        <v>7271</v>
      </c>
      <c r="B3714" s="1">
        <v>45167</v>
      </c>
      <c r="C3714" t="s">
        <v>7272</v>
      </c>
      <c r="D3714" t="s">
        <v>61</v>
      </c>
      <c r="E3714" t="s">
        <v>70</v>
      </c>
      <c r="F3714">
        <v>15</v>
      </c>
      <c r="G3714">
        <v>14</v>
      </c>
      <c r="H3714" s="4">
        <v>1030.5</v>
      </c>
      <c r="I3714" s="4">
        <v>1112.94</v>
      </c>
      <c r="J3714" s="4">
        <f t="shared" ref="J3714:J3777" si="116">(G3714*I3714)-(G3714*H3714)-P3714</f>
        <v>1114.04</v>
      </c>
      <c r="K3714" s="4">
        <f t="shared" ref="K3714:K3777" si="117">G3714*I3714</f>
        <v>15581.16</v>
      </c>
      <c r="L3714" t="s">
        <v>27</v>
      </c>
      <c r="M3714" t="s">
        <v>79</v>
      </c>
      <c r="N3714" t="s">
        <v>71</v>
      </c>
      <c r="O3714" t="s">
        <v>37</v>
      </c>
      <c r="P3714" s="5">
        <v>40.119999999999997</v>
      </c>
      <c r="Q3714">
        <v>3.2</v>
      </c>
      <c r="R3714" t="s">
        <v>23</v>
      </c>
    </row>
    <row r="3715" spans="1:18" x14ac:dyDescent="0.3">
      <c r="A3715" t="s">
        <v>8927</v>
      </c>
      <c r="B3715" s="1">
        <v>45167</v>
      </c>
      <c r="C3715" t="s">
        <v>8928</v>
      </c>
      <c r="D3715" t="s">
        <v>61</v>
      </c>
      <c r="E3715" t="s">
        <v>70</v>
      </c>
      <c r="F3715">
        <v>18</v>
      </c>
      <c r="G3715">
        <v>14</v>
      </c>
      <c r="H3715" s="4">
        <v>104.29</v>
      </c>
      <c r="I3715" s="4">
        <v>114.71900000000002</v>
      </c>
      <c r="J3715" s="4">
        <f t="shared" si="116"/>
        <v>120.52600000000008</v>
      </c>
      <c r="K3715" s="4">
        <f t="shared" si="117"/>
        <v>1606.0660000000003</v>
      </c>
      <c r="L3715" t="s">
        <v>51</v>
      </c>
      <c r="M3715" t="s">
        <v>123</v>
      </c>
      <c r="N3715" t="s">
        <v>29</v>
      </c>
      <c r="O3715" t="s">
        <v>30</v>
      </c>
      <c r="P3715" s="5">
        <v>25.48</v>
      </c>
      <c r="Q3715">
        <v>4.5999999999999996</v>
      </c>
      <c r="R3715" t="s">
        <v>23</v>
      </c>
    </row>
    <row r="3716" spans="1:18" x14ac:dyDescent="0.3">
      <c r="A3716" t="s">
        <v>3934</v>
      </c>
      <c r="B3716" s="1">
        <v>45168</v>
      </c>
      <c r="C3716" t="s">
        <v>3935</v>
      </c>
      <c r="D3716" t="s">
        <v>40</v>
      </c>
      <c r="E3716" t="s">
        <v>57</v>
      </c>
      <c r="F3716">
        <v>17</v>
      </c>
      <c r="G3716">
        <v>14</v>
      </c>
      <c r="H3716" s="4">
        <v>429.28</v>
      </c>
      <c r="I3716" s="4">
        <v>455.03679999999997</v>
      </c>
      <c r="J3716" s="4">
        <f t="shared" si="116"/>
        <v>337.46519999999975</v>
      </c>
      <c r="K3716" s="4">
        <f t="shared" si="117"/>
        <v>6370.5151999999998</v>
      </c>
      <c r="L3716" t="s">
        <v>66</v>
      </c>
      <c r="M3716" t="s">
        <v>28</v>
      </c>
      <c r="N3716" t="s">
        <v>36</v>
      </c>
      <c r="O3716" t="s">
        <v>37</v>
      </c>
      <c r="P3716" s="5">
        <v>23.13</v>
      </c>
      <c r="Q3716">
        <v>2</v>
      </c>
      <c r="R3716" t="s">
        <v>74</v>
      </c>
    </row>
    <row r="3717" spans="1:18" x14ac:dyDescent="0.3">
      <c r="A3717" t="s">
        <v>1516</v>
      </c>
      <c r="B3717" s="1">
        <v>45169</v>
      </c>
      <c r="C3717" t="s">
        <v>1517</v>
      </c>
      <c r="D3717" t="s">
        <v>141</v>
      </c>
      <c r="E3717" t="s">
        <v>50</v>
      </c>
      <c r="F3717">
        <v>10</v>
      </c>
      <c r="G3717">
        <v>8</v>
      </c>
      <c r="H3717" s="4">
        <v>902.15</v>
      </c>
      <c r="I3717" s="4">
        <v>1019.4294999999998</v>
      </c>
      <c r="J3717" s="4">
        <f t="shared" si="116"/>
        <v>924.34599999999898</v>
      </c>
      <c r="K3717" s="4">
        <f t="shared" si="117"/>
        <v>8155.4359999999988</v>
      </c>
      <c r="L3717" t="s">
        <v>51</v>
      </c>
      <c r="M3717" t="s">
        <v>35</v>
      </c>
      <c r="N3717" t="s">
        <v>29</v>
      </c>
      <c r="O3717" t="s">
        <v>89</v>
      </c>
      <c r="P3717" s="5">
        <v>13.89</v>
      </c>
      <c r="Q3717">
        <v>4.2</v>
      </c>
      <c r="R3717" t="s">
        <v>74</v>
      </c>
    </row>
    <row r="3718" spans="1:18" x14ac:dyDescent="0.3">
      <c r="A3718" t="s">
        <v>4367</v>
      </c>
      <c r="B3718" s="1">
        <v>45169</v>
      </c>
      <c r="C3718" t="s">
        <v>4368</v>
      </c>
      <c r="D3718" t="s">
        <v>116</v>
      </c>
      <c r="E3718" t="s">
        <v>50</v>
      </c>
      <c r="F3718">
        <v>4</v>
      </c>
      <c r="G3718">
        <v>4</v>
      </c>
      <c r="H3718" s="4">
        <v>1339.89</v>
      </c>
      <c r="I3718" s="4">
        <v>1420.2834000000003</v>
      </c>
      <c r="J3718" s="4">
        <f t="shared" si="116"/>
        <v>303.82360000000062</v>
      </c>
      <c r="K3718" s="4">
        <f t="shared" si="117"/>
        <v>5681.133600000001</v>
      </c>
      <c r="L3718" t="s">
        <v>47</v>
      </c>
      <c r="M3718" t="s">
        <v>79</v>
      </c>
      <c r="N3718" t="s">
        <v>71</v>
      </c>
      <c r="O3718" t="s">
        <v>37</v>
      </c>
      <c r="P3718" s="5">
        <v>17.75</v>
      </c>
      <c r="Q3718">
        <v>2.8</v>
      </c>
      <c r="R3718" t="s">
        <v>23</v>
      </c>
    </row>
    <row r="3719" spans="1:18" x14ac:dyDescent="0.3">
      <c r="A3719" t="s">
        <v>5850</v>
      </c>
      <c r="B3719" s="1">
        <v>45169</v>
      </c>
      <c r="C3719" t="s">
        <v>5851</v>
      </c>
      <c r="D3719" t="s">
        <v>77</v>
      </c>
      <c r="E3719" t="s">
        <v>82</v>
      </c>
      <c r="F3719">
        <v>13</v>
      </c>
      <c r="G3719">
        <v>13</v>
      </c>
      <c r="H3719" s="4">
        <v>509.26</v>
      </c>
      <c r="I3719" s="4">
        <v>544.90819999999997</v>
      </c>
      <c r="J3719" s="4">
        <f t="shared" si="116"/>
        <v>419.07659999999976</v>
      </c>
      <c r="K3719" s="4">
        <f t="shared" si="117"/>
        <v>7083.8065999999999</v>
      </c>
      <c r="L3719" t="s">
        <v>51</v>
      </c>
      <c r="M3719" t="s">
        <v>79</v>
      </c>
      <c r="N3719" t="s">
        <v>36</v>
      </c>
      <c r="O3719" t="s">
        <v>67</v>
      </c>
      <c r="P3719" s="5">
        <v>44.35</v>
      </c>
      <c r="Q3719">
        <v>2.7</v>
      </c>
      <c r="R3719" t="s">
        <v>23</v>
      </c>
    </row>
    <row r="3720" spans="1:18" x14ac:dyDescent="0.3">
      <c r="A3720" t="s">
        <v>8949</v>
      </c>
      <c r="B3720" s="1">
        <v>45169</v>
      </c>
      <c r="C3720" t="s">
        <v>3422</v>
      </c>
      <c r="D3720" t="s">
        <v>45</v>
      </c>
      <c r="E3720" t="s">
        <v>46</v>
      </c>
      <c r="F3720">
        <v>6</v>
      </c>
      <c r="G3720">
        <v>5</v>
      </c>
      <c r="H3720" s="4">
        <v>1048.72</v>
      </c>
      <c r="I3720" s="4">
        <v>1195.5408000000002</v>
      </c>
      <c r="J3720" s="4">
        <f t="shared" si="116"/>
        <v>703.27400000000114</v>
      </c>
      <c r="K3720" s="4">
        <f t="shared" si="117"/>
        <v>5977.7040000000015</v>
      </c>
      <c r="L3720" t="s">
        <v>51</v>
      </c>
      <c r="M3720" t="s">
        <v>21</v>
      </c>
      <c r="N3720" t="s">
        <v>71</v>
      </c>
      <c r="O3720" t="s">
        <v>37</v>
      </c>
      <c r="P3720" s="5">
        <v>30.83</v>
      </c>
      <c r="Q3720">
        <v>3</v>
      </c>
      <c r="R3720" t="s">
        <v>23</v>
      </c>
    </row>
    <row r="3721" spans="1:18" x14ac:dyDescent="0.3">
      <c r="A3721" t="s">
        <v>700</v>
      </c>
      <c r="B3721" s="1">
        <v>45170</v>
      </c>
      <c r="C3721" t="s">
        <v>701</v>
      </c>
      <c r="D3721" t="s">
        <v>65</v>
      </c>
      <c r="E3721" t="s">
        <v>82</v>
      </c>
      <c r="F3721">
        <v>8</v>
      </c>
      <c r="G3721">
        <v>8</v>
      </c>
      <c r="H3721" s="4">
        <v>191.15</v>
      </c>
      <c r="I3721" s="4">
        <v>212.17650000000003</v>
      </c>
      <c r="J3721" s="4">
        <f t="shared" si="116"/>
        <v>140.89200000000022</v>
      </c>
      <c r="K3721" s="4">
        <f t="shared" si="117"/>
        <v>1697.4120000000003</v>
      </c>
      <c r="L3721" t="s">
        <v>27</v>
      </c>
      <c r="M3721" t="s">
        <v>86</v>
      </c>
      <c r="N3721" t="s">
        <v>22</v>
      </c>
      <c r="O3721" t="s">
        <v>30</v>
      </c>
      <c r="P3721" s="5">
        <v>27.32</v>
      </c>
      <c r="Q3721">
        <v>2.9</v>
      </c>
      <c r="R3721" t="s">
        <v>74</v>
      </c>
    </row>
    <row r="3722" spans="1:18" x14ac:dyDescent="0.3">
      <c r="A3722" t="s">
        <v>3062</v>
      </c>
      <c r="B3722" s="1">
        <v>45170</v>
      </c>
      <c r="C3722" t="s">
        <v>3063</v>
      </c>
      <c r="D3722" t="s">
        <v>61</v>
      </c>
      <c r="E3722" t="s">
        <v>70</v>
      </c>
      <c r="F3722">
        <v>18</v>
      </c>
      <c r="G3722">
        <v>18</v>
      </c>
      <c r="H3722" s="4">
        <v>208.12</v>
      </c>
      <c r="I3722" s="4">
        <v>231.01320000000001</v>
      </c>
      <c r="J3722" s="4">
        <f t="shared" si="116"/>
        <v>389.07760000000053</v>
      </c>
      <c r="K3722" s="4">
        <f t="shared" si="117"/>
        <v>4158.2376000000004</v>
      </c>
      <c r="L3722" t="s">
        <v>20</v>
      </c>
      <c r="M3722" t="s">
        <v>21</v>
      </c>
      <c r="N3722" t="s">
        <v>71</v>
      </c>
      <c r="O3722" t="s">
        <v>89</v>
      </c>
      <c r="P3722" s="5">
        <v>23</v>
      </c>
      <c r="Q3722">
        <v>1.5</v>
      </c>
      <c r="R3722" t="s">
        <v>23</v>
      </c>
    </row>
    <row r="3723" spans="1:18" x14ac:dyDescent="0.3">
      <c r="A3723" t="s">
        <v>4630</v>
      </c>
      <c r="B3723" s="1">
        <v>45170</v>
      </c>
      <c r="C3723" t="s">
        <v>4631</v>
      </c>
      <c r="D3723" t="s">
        <v>45</v>
      </c>
      <c r="E3723" t="s">
        <v>46</v>
      </c>
      <c r="F3723">
        <v>3</v>
      </c>
      <c r="G3723">
        <v>2</v>
      </c>
      <c r="H3723" s="4">
        <v>1135</v>
      </c>
      <c r="I3723" s="4">
        <v>1248.5</v>
      </c>
      <c r="J3723" s="4">
        <f t="shared" si="116"/>
        <v>208.96</v>
      </c>
      <c r="K3723" s="4">
        <f t="shared" si="117"/>
        <v>2497</v>
      </c>
      <c r="L3723" t="s">
        <v>27</v>
      </c>
      <c r="M3723" t="s">
        <v>79</v>
      </c>
      <c r="N3723" t="s">
        <v>22</v>
      </c>
      <c r="O3723" t="s">
        <v>30</v>
      </c>
      <c r="P3723" s="5">
        <v>18.04</v>
      </c>
      <c r="Q3723">
        <v>1.4</v>
      </c>
      <c r="R3723" t="s">
        <v>23</v>
      </c>
    </row>
    <row r="3724" spans="1:18" x14ac:dyDescent="0.3">
      <c r="A3724" t="s">
        <v>10547</v>
      </c>
      <c r="B3724" s="1">
        <v>45170</v>
      </c>
      <c r="C3724" t="s">
        <v>10548</v>
      </c>
      <c r="D3724" t="s">
        <v>130</v>
      </c>
      <c r="E3724" t="s">
        <v>82</v>
      </c>
      <c r="F3724">
        <v>7</v>
      </c>
      <c r="G3724">
        <v>7</v>
      </c>
      <c r="H3724" s="4">
        <v>513.61</v>
      </c>
      <c r="I3724" s="4">
        <v>554.69880000000001</v>
      </c>
      <c r="J3724" s="4">
        <f t="shared" si="116"/>
        <v>254.82159999999993</v>
      </c>
      <c r="K3724" s="4">
        <f t="shared" si="117"/>
        <v>3882.8915999999999</v>
      </c>
      <c r="L3724" t="s">
        <v>20</v>
      </c>
      <c r="M3724" t="s">
        <v>21</v>
      </c>
      <c r="N3724" t="s">
        <v>36</v>
      </c>
      <c r="O3724" t="s">
        <v>89</v>
      </c>
      <c r="P3724" s="5">
        <v>32.799999999999997</v>
      </c>
      <c r="Q3724">
        <v>1.5</v>
      </c>
      <c r="R3724" t="s">
        <v>23</v>
      </c>
    </row>
    <row r="3725" spans="1:18" x14ac:dyDescent="0.3">
      <c r="A3725" t="s">
        <v>5304</v>
      </c>
      <c r="B3725" s="1">
        <v>45171</v>
      </c>
      <c r="C3725" t="s">
        <v>5305</v>
      </c>
      <c r="D3725" t="s">
        <v>77</v>
      </c>
      <c r="E3725" t="s">
        <v>82</v>
      </c>
      <c r="F3725">
        <v>4</v>
      </c>
      <c r="G3725">
        <v>4</v>
      </c>
      <c r="H3725" s="4">
        <v>575</v>
      </c>
      <c r="I3725" s="4">
        <v>638.25</v>
      </c>
      <c r="J3725" s="4">
        <f t="shared" si="116"/>
        <v>208</v>
      </c>
      <c r="K3725" s="4">
        <f t="shared" si="117"/>
        <v>2553</v>
      </c>
      <c r="L3725" t="s">
        <v>51</v>
      </c>
      <c r="M3725" t="s">
        <v>123</v>
      </c>
      <c r="N3725" t="s">
        <v>36</v>
      </c>
      <c r="O3725" t="s">
        <v>37</v>
      </c>
      <c r="P3725" s="5">
        <v>45</v>
      </c>
      <c r="Q3725">
        <v>3.1</v>
      </c>
      <c r="R3725" t="s">
        <v>23</v>
      </c>
    </row>
    <row r="3726" spans="1:18" x14ac:dyDescent="0.3">
      <c r="A3726" t="s">
        <v>5764</v>
      </c>
      <c r="B3726" s="1">
        <v>45171</v>
      </c>
      <c r="C3726" t="s">
        <v>5765</v>
      </c>
      <c r="D3726" t="s">
        <v>40</v>
      </c>
      <c r="E3726" t="s">
        <v>57</v>
      </c>
      <c r="F3726">
        <v>18</v>
      </c>
      <c r="G3726">
        <v>16</v>
      </c>
      <c r="H3726" s="4">
        <v>709.48</v>
      </c>
      <c r="I3726" s="4">
        <v>794.61760000000015</v>
      </c>
      <c r="J3726" s="4">
        <f t="shared" si="116"/>
        <v>1345.6816000000022</v>
      </c>
      <c r="K3726" s="4">
        <f t="shared" si="117"/>
        <v>12713.881600000002</v>
      </c>
      <c r="L3726" t="s">
        <v>47</v>
      </c>
      <c r="M3726" t="s">
        <v>28</v>
      </c>
      <c r="N3726" t="s">
        <v>71</v>
      </c>
      <c r="O3726" t="s">
        <v>89</v>
      </c>
      <c r="P3726" s="5">
        <v>16.52</v>
      </c>
      <c r="Q3726">
        <v>3</v>
      </c>
      <c r="R3726" t="s">
        <v>23</v>
      </c>
    </row>
    <row r="3727" spans="1:18" x14ac:dyDescent="0.3">
      <c r="A3727" t="s">
        <v>3421</v>
      </c>
      <c r="B3727" s="1">
        <v>45172</v>
      </c>
      <c r="C3727" t="s">
        <v>3422</v>
      </c>
      <c r="D3727" t="s">
        <v>61</v>
      </c>
      <c r="E3727" t="s">
        <v>70</v>
      </c>
      <c r="F3727">
        <v>2</v>
      </c>
      <c r="G3727">
        <v>2</v>
      </c>
      <c r="H3727" s="4">
        <v>100.32</v>
      </c>
      <c r="I3727" s="4">
        <v>107.3424</v>
      </c>
      <c r="J3727" s="4">
        <f t="shared" si="116"/>
        <v>-4.8651999999999909</v>
      </c>
      <c r="K3727" s="4">
        <f t="shared" si="117"/>
        <v>214.6848</v>
      </c>
      <c r="L3727" t="s">
        <v>47</v>
      </c>
      <c r="M3727" t="s">
        <v>28</v>
      </c>
      <c r="N3727" t="s">
        <v>29</v>
      </c>
      <c r="O3727" t="s">
        <v>67</v>
      </c>
      <c r="P3727" s="5">
        <v>18.91</v>
      </c>
      <c r="Q3727">
        <v>1.4</v>
      </c>
      <c r="R3727" t="s">
        <v>23</v>
      </c>
    </row>
    <row r="3728" spans="1:18" x14ac:dyDescent="0.3">
      <c r="A3728" t="s">
        <v>3911</v>
      </c>
      <c r="B3728" s="1">
        <v>45172</v>
      </c>
      <c r="C3728" t="s">
        <v>3912</v>
      </c>
      <c r="D3728" t="s">
        <v>77</v>
      </c>
      <c r="E3728" t="s">
        <v>82</v>
      </c>
      <c r="F3728">
        <v>8</v>
      </c>
      <c r="G3728">
        <v>6</v>
      </c>
      <c r="H3728" s="4">
        <v>313.85000000000002</v>
      </c>
      <c r="I3728" s="4">
        <v>357.78900000000004</v>
      </c>
      <c r="J3728" s="4">
        <f t="shared" si="116"/>
        <v>216.82400000000024</v>
      </c>
      <c r="K3728" s="4">
        <f t="shared" si="117"/>
        <v>2146.7340000000004</v>
      </c>
      <c r="L3728" t="s">
        <v>20</v>
      </c>
      <c r="M3728" t="s">
        <v>35</v>
      </c>
      <c r="N3728" t="s">
        <v>22</v>
      </c>
      <c r="O3728" t="s">
        <v>53</v>
      </c>
      <c r="P3728" s="5">
        <v>46.81</v>
      </c>
      <c r="Q3728">
        <v>3.5</v>
      </c>
      <c r="R3728" t="s">
        <v>23</v>
      </c>
    </row>
    <row r="3729" spans="1:18" x14ac:dyDescent="0.3">
      <c r="A3729" t="s">
        <v>4856</v>
      </c>
      <c r="B3729" s="1">
        <v>45172</v>
      </c>
      <c r="C3729" t="s">
        <v>4857</v>
      </c>
      <c r="D3729" t="s">
        <v>77</v>
      </c>
      <c r="E3729" t="s">
        <v>82</v>
      </c>
      <c r="F3729">
        <v>16</v>
      </c>
      <c r="G3729">
        <v>15</v>
      </c>
      <c r="H3729" s="4">
        <v>70.900000000000006</v>
      </c>
      <c r="I3729" s="4">
        <v>81.534999999999997</v>
      </c>
      <c r="J3729" s="4">
        <f t="shared" si="116"/>
        <v>109.54499999999987</v>
      </c>
      <c r="K3729" s="4">
        <f t="shared" si="117"/>
        <v>1223.0249999999999</v>
      </c>
      <c r="L3729" t="s">
        <v>20</v>
      </c>
      <c r="M3729" t="s">
        <v>35</v>
      </c>
      <c r="N3729" t="s">
        <v>71</v>
      </c>
      <c r="O3729" t="s">
        <v>30</v>
      </c>
      <c r="P3729" s="5">
        <v>49.98</v>
      </c>
      <c r="Q3729">
        <v>4</v>
      </c>
      <c r="R3729" t="s">
        <v>23</v>
      </c>
    </row>
    <row r="3730" spans="1:18" x14ac:dyDescent="0.3">
      <c r="A3730" t="s">
        <v>9608</v>
      </c>
      <c r="B3730" s="1">
        <v>45172</v>
      </c>
      <c r="C3730" t="s">
        <v>9609</v>
      </c>
      <c r="D3730" t="s">
        <v>100</v>
      </c>
      <c r="E3730" t="s">
        <v>57</v>
      </c>
      <c r="F3730">
        <v>20</v>
      </c>
      <c r="G3730">
        <v>18</v>
      </c>
      <c r="H3730" s="4">
        <v>1314.61</v>
      </c>
      <c r="I3730" s="4">
        <v>1406.6326999999999</v>
      </c>
      <c r="J3730" s="4">
        <f t="shared" si="116"/>
        <v>1631.7385999999988</v>
      </c>
      <c r="K3730" s="4">
        <f t="shared" si="117"/>
        <v>25319.388599999998</v>
      </c>
      <c r="L3730" t="s">
        <v>20</v>
      </c>
      <c r="M3730" t="s">
        <v>123</v>
      </c>
      <c r="N3730" t="s">
        <v>22</v>
      </c>
      <c r="O3730" t="s">
        <v>37</v>
      </c>
      <c r="P3730" s="5">
        <v>24.67</v>
      </c>
      <c r="Q3730">
        <v>1.5</v>
      </c>
      <c r="R3730" t="s">
        <v>23</v>
      </c>
    </row>
    <row r="3731" spans="1:18" x14ac:dyDescent="0.3">
      <c r="A3731" t="s">
        <v>10543</v>
      </c>
      <c r="B3731" s="1">
        <v>45172</v>
      </c>
      <c r="C3731" t="s">
        <v>10544</v>
      </c>
      <c r="D3731" t="s">
        <v>141</v>
      </c>
      <c r="E3731" t="s">
        <v>50</v>
      </c>
      <c r="F3731">
        <v>10</v>
      </c>
      <c r="G3731">
        <v>9</v>
      </c>
      <c r="H3731" s="4">
        <v>627.92999999999995</v>
      </c>
      <c r="I3731" s="4">
        <v>690.72299999999996</v>
      </c>
      <c r="J3731" s="4">
        <f t="shared" si="116"/>
        <v>527.26699999999971</v>
      </c>
      <c r="K3731" s="4">
        <f t="shared" si="117"/>
        <v>6216.5069999999996</v>
      </c>
      <c r="L3731" t="s">
        <v>47</v>
      </c>
      <c r="M3731" t="s">
        <v>86</v>
      </c>
      <c r="N3731" t="s">
        <v>71</v>
      </c>
      <c r="O3731" t="s">
        <v>30</v>
      </c>
      <c r="P3731" s="5">
        <v>37.869999999999997</v>
      </c>
      <c r="Q3731">
        <v>1.4</v>
      </c>
      <c r="R3731" t="s">
        <v>23</v>
      </c>
    </row>
    <row r="3732" spans="1:18" x14ac:dyDescent="0.3">
      <c r="A3732" t="s">
        <v>2074</v>
      </c>
      <c r="B3732" s="1">
        <v>45173</v>
      </c>
      <c r="C3732" t="s">
        <v>2075</v>
      </c>
      <c r="D3732" t="s">
        <v>40</v>
      </c>
      <c r="E3732" t="s">
        <v>57</v>
      </c>
      <c r="F3732">
        <v>5</v>
      </c>
      <c r="G3732">
        <v>5</v>
      </c>
      <c r="H3732" s="4">
        <v>702.95</v>
      </c>
      <c r="I3732" s="4">
        <v>787.30400000000009</v>
      </c>
      <c r="J3732" s="4">
        <f t="shared" si="116"/>
        <v>398.74000000000046</v>
      </c>
      <c r="K3732" s="4">
        <f t="shared" si="117"/>
        <v>3936.5200000000004</v>
      </c>
      <c r="L3732" t="s">
        <v>20</v>
      </c>
      <c r="M3732" t="s">
        <v>79</v>
      </c>
      <c r="N3732" t="s">
        <v>36</v>
      </c>
      <c r="O3732" t="s">
        <v>53</v>
      </c>
      <c r="P3732" s="5">
        <v>23.03</v>
      </c>
      <c r="Q3732">
        <v>4.9000000000000004</v>
      </c>
      <c r="R3732" t="s">
        <v>23</v>
      </c>
    </row>
    <row r="3733" spans="1:18" x14ac:dyDescent="0.3">
      <c r="A3733" t="s">
        <v>9625</v>
      </c>
      <c r="B3733" s="1">
        <v>45173</v>
      </c>
      <c r="C3733" t="s">
        <v>7372</v>
      </c>
      <c r="D3733" t="s">
        <v>61</v>
      </c>
      <c r="E3733" t="s">
        <v>70</v>
      </c>
      <c r="F3733">
        <v>10</v>
      </c>
      <c r="G3733">
        <v>8</v>
      </c>
      <c r="H3733" s="4">
        <v>317.13</v>
      </c>
      <c r="I3733" s="4">
        <v>336.15780000000001</v>
      </c>
      <c r="J3733" s="4">
        <f t="shared" si="116"/>
        <v>118.74240000000012</v>
      </c>
      <c r="K3733" s="4">
        <f t="shared" si="117"/>
        <v>2689.2624000000001</v>
      </c>
      <c r="L3733" t="s">
        <v>20</v>
      </c>
      <c r="M3733" t="s">
        <v>21</v>
      </c>
      <c r="N3733" t="s">
        <v>71</v>
      </c>
      <c r="O3733" t="s">
        <v>30</v>
      </c>
      <c r="P3733" s="5">
        <v>33.479999999999997</v>
      </c>
      <c r="Q3733">
        <v>2.5</v>
      </c>
      <c r="R3733" t="s">
        <v>74</v>
      </c>
    </row>
    <row r="3734" spans="1:18" x14ac:dyDescent="0.3">
      <c r="A3734" t="s">
        <v>9637</v>
      </c>
      <c r="B3734" s="1">
        <v>45174</v>
      </c>
      <c r="C3734" t="s">
        <v>6623</v>
      </c>
      <c r="D3734" t="s">
        <v>141</v>
      </c>
      <c r="E3734" t="s">
        <v>50</v>
      </c>
      <c r="F3734">
        <v>15</v>
      </c>
      <c r="G3734">
        <v>15</v>
      </c>
      <c r="H3734" s="4">
        <v>1071.24</v>
      </c>
      <c r="I3734" s="4">
        <v>1146.2268000000001</v>
      </c>
      <c r="J3734" s="4">
        <f t="shared" si="116"/>
        <v>1108.6620000000014</v>
      </c>
      <c r="K3734" s="4">
        <f t="shared" si="117"/>
        <v>17193.402000000002</v>
      </c>
      <c r="L3734" t="s">
        <v>20</v>
      </c>
      <c r="M3734" t="s">
        <v>86</v>
      </c>
      <c r="N3734" t="s">
        <v>36</v>
      </c>
      <c r="O3734" t="s">
        <v>67</v>
      </c>
      <c r="P3734" s="5">
        <v>16.14</v>
      </c>
      <c r="Q3734">
        <v>4.4000000000000004</v>
      </c>
      <c r="R3734" t="s">
        <v>23</v>
      </c>
    </row>
    <row r="3735" spans="1:18" x14ac:dyDescent="0.3">
      <c r="A3735" t="s">
        <v>9728</v>
      </c>
      <c r="B3735" s="1">
        <v>45174</v>
      </c>
      <c r="C3735" t="s">
        <v>9729</v>
      </c>
      <c r="D3735" t="s">
        <v>130</v>
      </c>
      <c r="E3735" t="s">
        <v>82</v>
      </c>
      <c r="F3735">
        <v>1</v>
      </c>
      <c r="G3735">
        <v>1</v>
      </c>
      <c r="H3735" s="4">
        <v>360.8</v>
      </c>
      <c r="I3735" s="4">
        <v>407.70399999999995</v>
      </c>
      <c r="J3735" s="4">
        <f t="shared" si="116"/>
        <v>11.813999999999936</v>
      </c>
      <c r="K3735" s="4">
        <f t="shared" si="117"/>
        <v>407.70399999999995</v>
      </c>
      <c r="L3735" t="s">
        <v>27</v>
      </c>
      <c r="M3735" t="s">
        <v>28</v>
      </c>
      <c r="N3735" t="s">
        <v>22</v>
      </c>
      <c r="O3735" t="s">
        <v>67</v>
      </c>
      <c r="P3735" s="5">
        <v>35.090000000000003</v>
      </c>
      <c r="Q3735">
        <v>3.2</v>
      </c>
      <c r="R3735" t="s">
        <v>23</v>
      </c>
    </row>
    <row r="3736" spans="1:18" x14ac:dyDescent="0.3">
      <c r="A3736" t="s">
        <v>264</v>
      </c>
      <c r="B3736" s="1">
        <v>45175</v>
      </c>
      <c r="C3736" t="s">
        <v>265</v>
      </c>
      <c r="D3736" t="s">
        <v>116</v>
      </c>
      <c r="E3736" t="s">
        <v>50</v>
      </c>
      <c r="F3736">
        <v>2</v>
      </c>
      <c r="G3736">
        <v>2</v>
      </c>
      <c r="H3736" s="4">
        <v>1206.45</v>
      </c>
      <c r="I3736" s="4">
        <v>1363.2884999999999</v>
      </c>
      <c r="J3736" s="4">
        <f t="shared" si="116"/>
        <v>308.67699999999968</v>
      </c>
      <c r="K3736" s="4">
        <f t="shared" si="117"/>
        <v>2726.5769999999998</v>
      </c>
      <c r="L3736" t="s">
        <v>51</v>
      </c>
      <c r="M3736" t="s">
        <v>35</v>
      </c>
      <c r="N3736" t="s">
        <v>36</v>
      </c>
      <c r="O3736" t="s">
        <v>30</v>
      </c>
      <c r="P3736" s="5">
        <v>5</v>
      </c>
      <c r="Q3736">
        <v>1.6</v>
      </c>
      <c r="R3736" t="s">
        <v>23</v>
      </c>
    </row>
    <row r="3737" spans="1:18" x14ac:dyDescent="0.3">
      <c r="A3737" t="s">
        <v>669</v>
      </c>
      <c r="B3737" s="1">
        <v>45175</v>
      </c>
      <c r="C3737" t="s">
        <v>670</v>
      </c>
      <c r="D3737" t="s">
        <v>56</v>
      </c>
      <c r="E3737" t="s">
        <v>57</v>
      </c>
      <c r="F3737">
        <v>14</v>
      </c>
      <c r="G3737">
        <v>11</v>
      </c>
      <c r="H3737" s="4">
        <v>1132.33</v>
      </c>
      <c r="I3737" s="4">
        <v>1268.2096000000001</v>
      </c>
      <c r="J3737" s="4">
        <f t="shared" si="116"/>
        <v>1494.5856000000024</v>
      </c>
      <c r="K3737" s="4">
        <f t="shared" si="117"/>
        <v>13950.305600000002</v>
      </c>
      <c r="L3737" t="s">
        <v>27</v>
      </c>
      <c r="M3737" t="s">
        <v>42</v>
      </c>
      <c r="N3737" t="s">
        <v>29</v>
      </c>
      <c r="O3737" t="s">
        <v>30</v>
      </c>
      <c r="P3737" s="5">
        <v>0.09</v>
      </c>
      <c r="Q3737">
        <v>1.8</v>
      </c>
      <c r="R3737" t="s">
        <v>23</v>
      </c>
    </row>
    <row r="3738" spans="1:18" x14ac:dyDescent="0.3">
      <c r="A3738" t="s">
        <v>892</v>
      </c>
      <c r="B3738" s="1">
        <v>45175</v>
      </c>
      <c r="C3738" t="s">
        <v>893</v>
      </c>
      <c r="D3738" t="s">
        <v>100</v>
      </c>
      <c r="E3738" t="s">
        <v>57</v>
      </c>
      <c r="F3738">
        <v>19</v>
      </c>
      <c r="G3738">
        <v>17</v>
      </c>
      <c r="H3738" s="4">
        <v>1309.45</v>
      </c>
      <c r="I3738" s="4">
        <v>1505.8674999999998</v>
      </c>
      <c r="J3738" s="4">
        <f t="shared" si="116"/>
        <v>3289.1174999999962</v>
      </c>
      <c r="K3738" s="4">
        <f t="shared" si="117"/>
        <v>25599.747499999998</v>
      </c>
      <c r="L3738" t="s">
        <v>66</v>
      </c>
      <c r="M3738" t="s">
        <v>86</v>
      </c>
      <c r="N3738" t="s">
        <v>36</v>
      </c>
      <c r="O3738" t="s">
        <v>53</v>
      </c>
      <c r="P3738" s="5">
        <v>49.98</v>
      </c>
      <c r="Q3738">
        <v>3.2</v>
      </c>
      <c r="R3738" t="s">
        <v>23</v>
      </c>
    </row>
    <row r="3739" spans="1:18" x14ac:dyDescent="0.3">
      <c r="A3739" t="s">
        <v>1289</v>
      </c>
      <c r="B3739" s="1">
        <v>45175</v>
      </c>
      <c r="C3739" t="s">
        <v>1290</v>
      </c>
      <c r="D3739" t="s">
        <v>33</v>
      </c>
      <c r="E3739" t="s">
        <v>70</v>
      </c>
      <c r="F3739">
        <v>18</v>
      </c>
      <c r="G3739">
        <v>17</v>
      </c>
      <c r="H3739" s="4">
        <v>551.73</v>
      </c>
      <c r="I3739" s="4">
        <v>595.86840000000007</v>
      </c>
      <c r="J3739" s="4">
        <f t="shared" si="116"/>
        <v>711.90280000000052</v>
      </c>
      <c r="K3739" s="4">
        <f t="shared" si="117"/>
        <v>10129.7628</v>
      </c>
      <c r="L3739" t="s">
        <v>66</v>
      </c>
      <c r="M3739" t="s">
        <v>42</v>
      </c>
      <c r="N3739" t="s">
        <v>36</v>
      </c>
      <c r="O3739" t="s">
        <v>30</v>
      </c>
      <c r="P3739" s="5">
        <v>38.450000000000003</v>
      </c>
      <c r="Q3739">
        <v>2.6</v>
      </c>
      <c r="R3739" t="s">
        <v>23</v>
      </c>
    </row>
    <row r="3740" spans="1:18" x14ac:dyDescent="0.3">
      <c r="A3740" t="s">
        <v>3176</v>
      </c>
      <c r="B3740" s="1">
        <v>45175</v>
      </c>
      <c r="C3740" t="s">
        <v>3177</v>
      </c>
      <c r="D3740" t="s">
        <v>141</v>
      </c>
      <c r="E3740" t="s">
        <v>50</v>
      </c>
      <c r="F3740">
        <v>10</v>
      </c>
      <c r="G3740">
        <v>8</v>
      </c>
      <c r="H3740" s="4">
        <v>125.06</v>
      </c>
      <c r="I3740" s="4">
        <v>142.56840000000003</v>
      </c>
      <c r="J3740" s="4">
        <f t="shared" si="116"/>
        <v>123.86720000000018</v>
      </c>
      <c r="K3740" s="4">
        <f t="shared" si="117"/>
        <v>1140.5472000000002</v>
      </c>
      <c r="L3740" t="s">
        <v>51</v>
      </c>
      <c r="M3740" t="s">
        <v>35</v>
      </c>
      <c r="N3740" t="s">
        <v>22</v>
      </c>
      <c r="O3740" t="s">
        <v>30</v>
      </c>
      <c r="P3740" s="5">
        <v>16.2</v>
      </c>
      <c r="Q3740">
        <v>4.5</v>
      </c>
      <c r="R3740" t="s">
        <v>23</v>
      </c>
    </row>
    <row r="3741" spans="1:18" x14ac:dyDescent="0.3">
      <c r="A3741" t="s">
        <v>4797</v>
      </c>
      <c r="B3741" s="1">
        <v>45175</v>
      </c>
      <c r="C3741" t="s">
        <v>4798</v>
      </c>
      <c r="D3741" t="s">
        <v>45</v>
      </c>
      <c r="E3741" t="s">
        <v>46</v>
      </c>
      <c r="F3741">
        <v>1</v>
      </c>
      <c r="G3741">
        <v>1</v>
      </c>
      <c r="H3741" s="4">
        <v>12</v>
      </c>
      <c r="I3741" s="4">
        <v>12.600000000000001</v>
      </c>
      <c r="J3741" s="4">
        <f t="shared" si="116"/>
        <v>-18.059999999999999</v>
      </c>
      <c r="K3741" s="4">
        <f t="shared" si="117"/>
        <v>12.600000000000001</v>
      </c>
      <c r="L3741" t="s">
        <v>20</v>
      </c>
      <c r="M3741" t="s">
        <v>42</v>
      </c>
      <c r="N3741" t="s">
        <v>71</v>
      </c>
      <c r="O3741" t="s">
        <v>89</v>
      </c>
      <c r="P3741" s="5">
        <v>18.66</v>
      </c>
      <c r="Q3741">
        <v>4.3</v>
      </c>
      <c r="R3741" t="s">
        <v>23</v>
      </c>
    </row>
    <row r="3742" spans="1:18" x14ac:dyDescent="0.3">
      <c r="A3742" t="s">
        <v>5984</v>
      </c>
      <c r="B3742" s="1">
        <v>45175</v>
      </c>
      <c r="C3742" t="s">
        <v>5985</v>
      </c>
      <c r="D3742" t="s">
        <v>33</v>
      </c>
      <c r="E3742" t="s">
        <v>70</v>
      </c>
      <c r="F3742">
        <v>20</v>
      </c>
      <c r="G3742">
        <v>17</v>
      </c>
      <c r="H3742" s="4">
        <v>1119.06</v>
      </c>
      <c r="I3742" s="4">
        <v>1208.5848000000001</v>
      </c>
      <c r="J3742" s="4">
        <f t="shared" si="116"/>
        <v>1516.9216000000015</v>
      </c>
      <c r="K3742" s="4">
        <f t="shared" si="117"/>
        <v>20545.941600000002</v>
      </c>
      <c r="L3742" t="s">
        <v>51</v>
      </c>
      <c r="M3742" t="s">
        <v>86</v>
      </c>
      <c r="N3742" t="s">
        <v>29</v>
      </c>
      <c r="O3742" t="s">
        <v>89</v>
      </c>
      <c r="P3742" s="5">
        <v>5</v>
      </c>
      <c r="Q3742">
        <v>2.9</v>
      </c>
      <c r="R3742" t="s">
        <v>23</v>
      </c>
    </row>
    <row r="3743" spans="1:18" x14ac:dyDescent="0.3">
      <c r="A3743" t="s">
        <v>8031</v>
      </c>
      <c r="B3743" s="1">
        <v>45176</v>
      </c>
      <c r="C3743" t="s">
        <v>8032</v>
      </c>
      <c r="D3743" t="s">
        <v>141</v>
      </c>
      <c r="E3743" t="s">
        <v>50</v>
      </c>
      <c r="F3743">
        <v>14</v>
      </c>
      <c r="G3743">
        <v>13</v>
      </c>
      <c r="H3743" s="4">
        <v>822.92</v>
      </c>
      <c r="I3743" s="4">
        <v>864.06600000000003</v>
      </c>
      <c r="J3743" s="4">
        <f t="shared" si="116"/>
        <v>512.95800000000099</v>
      </c>
      <c r="K3743" s="4">
        <f t="shared" si="117"/>
        <v>11232.858</v>
      </c>
      <c r="L3743" t="s">
        <v>51</v>
      </c>
      <c r="M3743" t="s">
        <v>86</v>
      </c>
      <c r="N3743" t="s">
        <v>71</v>
      </c>
      <c r="O3743" t="s">
        <v>67</v>
      </c>
      <c r="P3743" s="5">
        <v>21.94</v>
      </c>
      <c r="Q3743">
        <v>3.4</v>
      </c>
      <c r="R3743" t="s">
        <v>23</v>
      </c>
    </row>
    <row r="3744" spans="1:18" x14ac:dyDescent="0.3">
      <c r="A3744" t="s">
        <v>9465</v>
      </c>
      <c r="B3744" s="1">
        <v>45176</v>
      </c>
      <c r="C3744" t="s">
        <v>9466</v>
      </c>
      <c r="D3744" t="s">
        <v>40</v>
      </c>
      <c r="E3744" t="s">
        <v>57</v>
      </c>
      <c r="F3744">
        <v>12</v>
      </c>
      <c r="G3744">
        <v>12</v>
      </c>
      <c r="H3744" s="4">
        <v>759.81</v>
      </c>
      <c r="I3744" s="4">
        <v>828.19290000000001</v>
      </c>
      <c r="J3744" s="4">
        <f t="shared" si="116"/>
        <v>796.8048000000008</v>
      </c>
      <c r="K3744" s="4">
        <f t="shared" si="117"/>
        <v>9938.3148000000001</v>
      </c>
      <c r="L3744" t="s">
        <v>66</v>
      </c>
      <c r="M3744" t="s">
        <v>21</v>
      </c>
      <c r="N3744" t="s">
        <v>29</v>
      </c>
      <c r="O3744" t="s">
        <v>53</v>
      </c>
      <c r="P3744" s="5">
        <v>23.79</v>
      </c>
      <c r="Q3744">
        <v>4.3</v>
      </c>
      <c r="R3744" t="s">
        <v>23</v>
      </c>
    </row>
    <row r="3745" spans="1:18" x14ac:dyDescent="0.3">
      <c r="A3745" t="s">
        <v>260</v>
      </c>
      <c r="B3745" s="1">
        <v>45177</v>
      </c>
      <c r="C3745" t="s">
        <v>261</v>
      </c>
      <c r="D3745" t="s">
        <v>33</v>
      </c>
      <c r="E3745" t="s">
        <v>70</v>
      </c>
      <c r="F3745">
        <v>7</v>
      </c>
      <c r="G3745">
        <v>7</v>
      </c>
      <c r="H3745" s="4">
        <v>163.72999999999999</v>
      </c>
      <c r="I3745" s="4">
        <v>181.74029999999999</v>
      </c>
      <c r="J3745" s="4">
        <f t="shared" si="116"/>
        <v>97.752100000000098</v>
      </c>
      <c r="K3745" s="4">
        <f t="shared" si="117"/>
        <v>1272.1821</v>
      </c>
      <c r="L3745" t="s">
        <v>51</v>
      </c>
      <c r="M3745" t="s">
        <v>123</v>
      </c>
      <c r="N3745" t="s">
        <v>36</v>
      </c>
      <c r="O3745" t="s">
        <v>67</v>
      </c>
      <c r="P3745" s="5">
        <v>28.32</v>
      </c>
      <c r="Q3745">
        <v>4.0999999999999996</v>
      </c>
      <c r="R3745" t="s">
        <v>23</v>
      </c>
    </row>
    <row r="3746" spans="1:18" x14ac:dyDescent="0.3">
      <c r="A3746" t="s">
        <v>818</v>
      </c>
      <c r="B3746" s="1">
        <v>45177</v>
      </c>
      <c r="C3746" t="s">
        <v>819</v>
      </c>
      <c r="D3746" t="s">
        <v>141</v>
      </c>
      <c r="E3746" t="s">
        <v>50</v>
      </c>
      <c r="F3746">
        <v>14</v>
      </c>
      <c r="G3746">
        <v>12</v>
      </c>
      <c r="H3746" s="4">
        <v>1375.39</v>
      </c>
      <c r="I3746" s="4">
        <v>1485.4212000000002</v>
      </c>
      <c r="J3746" s="4">
        <f t="shared" si="116"/>
        <v>1320.3744000000006</v>
      </c>
      <c r="K3746" s="4">
        <f t="shared" si="117"/>
        <v>17825.054400000001</v>
      </c>
      <c r="L3746" t="s">
        <v>27</v>
      </c>
      <c r="M3746" t="s">
        <v>42</v>
      </c>
      <c r="N3746" t="s">
        <v>29</v>
      </c>
      <c r="O3746" t="s">
        <v>37</v>
      </c>
      <c r="P3746" s="5">
        <v>0</v>
      </c>
      <c r="Q3746">
        <v>0</v>
      </c>
      <c r="R3746" t="s">
        <v>23</v>
      </c>
    </row>
    <row r="3747" spans="1:18" x14ac:dyDescent="0.3">
      <c r="A3747" t="s">
        <v>919</v>
      </c>
      <c r="B3747" s="1">
        <v>45177</v>
      </c>
      <c r="C3747" t="s">
        <v>920</v>
      </c>
      <c r="D3747" t="s">
        <v>94</v>
      </c>
      <c r="E3747" t="s">
        <v>50</v>
      </c>
      <c r="F3747">
        <v>11</v>
      </c>
      <c r="G3747">
        <v>11</v>
      </c>
      <c r="H3747" s="4">
        <v>1126.75</v>
      </c>
      <c r="I3747" s="4">
        <v>1273.2275</v>
      </c>
      <c r="J3747" s="4">
        <f t="shared" si="116"/>
        <v>1574.3924999999988</v>
      </c>
      <c r="K3747" s="4">
        <f t="shared" si="117"/>
        <v>14005.502499999999</v>
      </c>
      <c r="L3747" t="s">
        <v>66</v>
      </c>
      <c r="M3747" t="s">
        <v>123</v>
      </c>
      <c r="N3747" t="s">
        <v>22</v>
      </c>
      <c r="O3747" t="s">
        <v>89</v>
      </c>
      <c r="P3747" s="5">
        <v>36.86</v>
      </c>
      <c r="Q3747">
        <v>2.5</v>
      </c>
      <c r="R3747" t="s">
        <v>74</v>
      </c>
    </row>
    <row r="3748" spans="1:18" x14ac:dyDescent="0.3">
      <c r="A3748" t="s">
        <v>131</v>
      </c>
      <c r="B3748" s="1">
        <v>45178</v>
      </c>
      <c r="C3748" t="s">
        <v>132</v>
      </c>
      <c r="D3748" t="s">
        <v>133</v>
      </c>
      <c r="E3748" t="s">
        <v>50</v>
      </c>
      <c r="F3748">
        <v>4</v>
      </c>
      <c r="G3748">
        <v>4</v>
      </c>
      <c r="H3748" s="4">
        <v>369.31</v>
      </c>
      <c r="I3748" s="4">
        <v>409.93410000000006</v>
      </c>
      <c r="J3748" s="4">
        <f t="shared" si="116"/>
        <v>144.75640000000021</v>
      </c>
      <c r="K3748" s="4">
        <f t="shared" si="117"/>
        <v>1639.7364000000002</v>
      </c>
      <c r="L3748" t="s">
        <v>47</v>
      </c>
      <c r="M3748" t="s">
        <v>86</v>
      </c>
      <c r="N3748" t="s">
        <v>36</v>
      </c>
      <c r="O3748" t="s">
        <v>37</v>
      </c>
      <c r="P3748" s="5">
        <v>17.739999999999998</v>
      </c>
      <c r="Q3748">
        <v>4.0999999999999996</v>
      </c>
      <c r="R3748" t="s">
        <v>23</v>
      </c>
    </row>
    <row r="3749" spans="1:18" x14ac:dyDescent="0.3">
      <c r="A3749" t="s">
        <v>3299</v>
      </c>
      <c r="B3749" s="1">
        <v>45178</v>
      </c>
      <c r="C3749" t="s">
        <v>3300</v>
      </c>
      <c r="D3749" t="s">
        <v>130</v>
      </c>
      <c r="E3749" t="s">
        <v>82</v>
      </c>
      <c r="F3749">
        <v>4</v>
      </c>
      <c r="G3749">
        <v>4</v>
      </c>
      <c r="H3749" s="4">
        <v>1294.26</v>
      </c>
      <c r="I3749" s="4">
        <v>1410.7434000000001</v>
      </c>
      <c r="J3749" s="4">
        <f t="shared" si="116"/>
        <v>435.51360000000028</v>
      </c>
      <c r="K3749" s="4">
        <f t="shared" si="117"/>
        <v>5642.9736000000003</v>
      </c>
      <c r="L3749" t="s">
        <v>20</v>
      </c>
      <c r="M3749" t="s">
        <v>28</v>
      </c>
      <c r="N3749" t="s">
        <v>29</v>
      </c>
      <c r="O3749" t="s">
        <v>67</v>
      </c>
      <c r="P3749" s="5">
        <v>30.42</v>
      </c>
      <c r="Q3749">
        <v>3.8</v>
      </c>
      <c r="R3749" t="s">
        <v>23</v>
      </c>
    </row>
    <row r="3750" spans="1:18" x14ac:dyDescent="0.3">
      <c r="A3750" t="s">
        <v>8417</v>
      </c>
      <c r="B3750" s="1">
        <v>45179</v>
      </c>
      <c r="C3750" t="s">
        <v>8418</v>
      </c>
      <c r="D3750" t="s">
        <v>100</v>
      </c>
      <c r="E3750" t="s">
        <v>57</v>
      </c>
      <c r="F3750">
        <v>15</v>
      </c>
      <c r="G3750">
        <v>12</v>
      </c>
      <c r="H3750" s="4">
        <v>1389.23</v>
      </c>
      <c r="I3750" s="4">
        <v>1528.1530000000002</v>
      </c>
      <c r="J3750" s="4">
        <f t="shared" si="116"/>
        <v>1666.036000000001</v>
      </c>
      <c r="K3750" s="4">
        <f t="shared" si="117"/>
        <v>18337.836000000003</v>
      </c>
      <c r="L3750" t="s">
        <v>20</v>
      </c>
      <c r="M3750" t="s">
        <v>123</v>
      </c>
      <c r="N3750" t="s">
        <v>22</v>
      </c>
      <c r="O3750" t="s">
        <v>67</v>
      </c>
      <c r="P3750" s="5">
        <v>1.04</v>
      </c>
      <c r="Q3750">
        <v>0</v>
      </c>
      <c r="R3750" t="s">
        <v>23</v>
      </c>
    </row>
    <row r="3751" spans="1:18" x14ac:dyDescent="0.3">
      <c r="A3751" t="s">
        <v>3917</v>
      </c>
      <c r="B3751" s="1">
        <v>45180</v>
      </c>
      <c r="C3751" t="s">
        <v>3918</v>
      </c>
      <c r="D3751" t="s">
        <v>77</v>
      </c>
      <c r="E3751" t="s">
        <v>82</v>
      </c>
      <c r="F3751">
        <v>6</v>
      </c>
      <c r="G3751">
        <v>6</v>
      </c>
      <c r="H3751" s="4">
        <v>1206.32</v>
      </c>
      <c r="I3751" s="4">
        <v>1314.8887999999999</v>
      </c>
      <c r="J3751" s="4">
        <f t="shared" si="116"/>
        <v>640.22280000000001</v>
      </c>
      <c r="K3751" s="4">
        <f t="shared" si="117"/>
        <v>7889.3328000000001</v>
      </c>
      <c r="L3751" t="s">
        <v>51</v>
      </c>
      <c r="M3751" t="s">
        <v>79</v>
      </c>
      <c r="N3751" t="s">
        <v>71</v>
      </c>
      <c r="O3751" t="s">
        <v>67</v>
      </c>
      <c r="P3751" s="5">
        <v>11.19</v>
      </c>
      <c r="Q3751">
        <v>3</v>
      </c>
      <c r="R3751" t="s">
        <v>23</v>
      </c>
    </row>
    <row r="3752" spans="1:18" x14ac:dyDescent="0.3">
      <c r="A3752" t="s">
        <v>4933</v>
      </c>
      <c r="B3752" s="1">
        <v>45180</v>
      </c>
      <c r="C3752" t="s">
        <v>4934</v>
      </c>
      <c r="D3752" t="s">
        <v>94</v>
      </c>
      <c r="E3752" t="s">
        <v>50</v>
      </c>
      <c r="F3752">
        <v>11</v>
      </c>
      <c r="G3752">
        <v>10</v>
      </c>
      <c r="H3752" s="4">
        <v>326.86</v>
      </c>
      <c r="I3752" s="4">
        <v>359.54600000000005</v>
      </c>
      <c r="J3752" s="4">
        <f t="shared" si="116"/>
        <v>315.52000000000015</v>
      </c>
      <c r="K3752" s="4">
        <f t="shared" si="117"/>
        <v>3595.4600000000005</v>
      </c>
      <c r="L3752" t="s">
        <v>47</v>
      </c>
      <c r="M3752" t="s">
        <v>35</v>
      </c>
      <c r="N3752" t="s">
        <v>36</v>
      </c>
      <c r="O3752" t="s">
        <v>53</v>
      </c>
      <c r="P3752" s="5">
        <v>11.34</v>
      </c>
      <c r="Q3752">
        <v>4.2</v>
      </c>
      <c r="R3752" t="s">
        <v>23</v>
      </c>
    </row>
    <row r="3753" spans="1:18" x14ac:dyDescent="0.3">
      <c r="A3753" t="s">
        <v>6590</v>
      </c>
      <c r="B3753" s="1">
        <v>45180</v>
      </c>
      <c r="C3753" t="s">
        <v>6591</v>
      </c>
      <c r="D3753" t="s">
        <v>141</v>
      </c>
      <c r="E3753" t="s">
        <v>50</v>
      </c>
      <c r="F3753">
        <v>20</v>
      </c>
      <c r="G3753">
        <v>19</v>
      </c>
      <c r="H3753" s="4">
        <v>905.24</v>
      </c>
      <c r="I3753" s="4">
        <v>1013.8688000000001</v>
      </c>
      <c r="J3753" s="4">
        <f t="shared" si="116"/>
        <v>2022.6971999999987</v>
      </c>
      <c r="K3753" s="4">
        <f t="shared" si="117"/>
        <v>19263.5072</v>
      </c>
      <c r="L3753" t="s">
        <v>47</v>
      </c>
      <c r="M3753" t="s">
        <v>79</v>
      </c>
      <c r="N3753" t="s">
        <v>71</v>
      </c>
      <c r="O3753" t="s">
        <v>37</v>
      </c>
      <c r="P3753" s="5">
        <v>41.25</v>
      </c>
      <c r="Q3753">
        <v>3.5</v>
      </c>
      <c r="R3753" t="s">
        <v>23</v>
      </c>
    </row>
    <row r="3754" spans="1:18" x14ac:dyDescent="0.3">
      <c r="A3754" t="s">
        <v>8733</v>
      </c>
      <c r="B3754" s="1">
        <v>45180</v>
      </c>
      <c r="C3754" t="s">
        <v>4635</v>
      </c>
      <c r="D3754" t="s">
        <v>45</v>
      </c>
      <c r="E3754" t="s">
        <v>46</v>
      </c>
      <c r="F3754">
        <v>20</v>
      </c>
      <c r="G3754">
        <v>19</v>
      </c>
      <c r="H3754" s="4">
        <v>1404.63</v>
      </c>
      <c r="I3754" s="4">
        <v>1559.1393000000003</v>
      </c>
      <c r="J3754" s="4">
        <f t="shared" si="116"/>
        <v>2935.6767000000036</v>
      </c>
      <c r="K3754" s="4">
        <f t="shared" si="117"/>
        <v>29623.646700000005</v>
      </c>
      <c r="L3754" t="s">
        <v>20</v>
      </c>
      <c r="M3754" t="s">
        <v>21</v>
      </c>
      <c r="N3754" t="s">
        <v>22</v>
      </c>
      <c r="O3754" t="s">
        <v>37</v>
      </c>
      <c r="P3754" s="5">
        <v>0</v>
      </c>
      <c r="Q3754">
        <v>2.4</v>
      </c>
      <c r="R3754" t="s">
        <v>23</v>
      </c>
    </row>
    <row r="3755" spans="1:18" x14ac:dyDescent="0.3">
      <c r="A3755" t="s">
        <v>1201</v>
      </c>
      <c r="B3755" s="1">
        <v>45181</v>
      </c>
      <c r="C3755" t="s">
        <v>1202</v>
      </c>
      <c r="D3755" t="s">
        <v>40</v>
      </c>
      <c r="E3755" t="s">
        <v>57</v>
      </c>
      <c r="F3755">
        <v>12</v>
      </c>
      <c r="G3755">
        <v>11</v>
      </c>
      <c r="H3755" s="4">
        <v>12.87</v>
      </c>
      <c r="I3755" s="4">
        <v>14.800499999999998</v>
      </c>
      <c r="J3755" s="4">
        <f t="shared" si="116"/>
        <v>-2.4645000000000259</v>
      </c>
      <c r="K3755" s="4">
        <f t="shared" si="117"/>
        <v>162.80549999999997</v>
      </c>
      <c r="L3755" t="s">
        <v>66</v>
      </c>
      <c r="M3755" t="s">
        <v>28</v>
      </c>
      <c r="N3755" t="s">
        <v>71</v>
      </c>
      <c r="O3755" t="s">
        <v>67</v>
      </c>
      <c r="P3755" s="5">
        <v>23.7</v>
      </c>
      <c r="Q3755">
        <v>4.7</v>
      </c>
      <c r="R3755" t="s">
        <v>23</v>
      </c>
    </row>
    <row r="3756" spans="1:18" x14ac:dyDescent="0.3">
      <c r="A3756" t="s">
        <v>1663</v>
      </c>
      <c r="B3756" s="1">
        <v>45181</v>
      </c>
      <c r="C3756" t="s">
        <v>1664</v>
      </c>
      <c r="D3756" t="s">
        <v>133</v>
      </c>
      <c r="E3756" t="s">
        <v>50</v>
      </c>
      <c r="F3756">
        <v>10</v>
      </c>
      <c r="G3756">
        <v>10</v>
      </c>
      <c r="H3756" s="4">
        <v>956.82</v>
      </c>
      <c r="I3756" s="4">
        <v>1081.2066</v>
      </c>
      <c r="J3756" s="4">
        <f t="shared" si="116"/>
        <v>1206.0959999999982</v>
      </c>
      <c r="K3756" s="4">
        <f t="shared" si="117"/>
        <v>10812.065999999999</v>
      </c>
      <c r="L3756" t="s">
        <v>66</v>
      </c>
      <c r="M3756" t="s">
        <v>28</v>
      </c>
      <c r="N3756" t="s">
        <v>36</v>
      </c>
      <c r="O3756" t="s">
        <v>30</v>
      </c>
      <c r="P3756" s="5">
        <v>37.770000000000003</v>
      </c>
      <c r="Q3756">
        <v>4.5999999999999996</v>
      </c>
      <c r="R3756" t="s">
        <v>23</v>
      </c>
    </row>
    <row r="3757" spans="1:18" x14ac:dyDescent="0.3">
      <c r="A3757" t="s">
        <v>2693</v>
      </c>
      <c r="B3757" s="1">
        <v>45182</v>
      </c>
      <c r="C3757" t="s">
        <v>2694</v>
      </c>
      <c r="D3757" t="s">
        <v>45</v>
      </c>
      <c r="E3757" t="s">
        <v>46</v>
      </c>
      <c r="F3757">
        <v>1</v>
      </c>
      <c r="G3757">
        <v>1</v>
      </c>
      <c r="H3757" s="4">
        <v>1216.24</v>
      </c>
      <c r="I3757" s="4">
        <v>1337.864</v>
      </c>
      <c r="J3757" s="4">
        <f t="shared" si="116"/>
        <v>101.92400000000002</v>
      </c>
      <c r="K3757" s="4">
        <f t="shared" si="117"/>
        <v>1337.864</v>
      </c>
      <c r="L3757" t="s">
        <v>20</v>
      </c>
      <c r="M3757" t="s">
        <v>35</v>
      </c>
      <c r="N3757" t="s">
        <v>22</v>
      </c>
      <c r="O3757" t="s">
        <v>30</v>
      </c>
      <c r="P3757" s="5">
        <v>19.7</v>
      </c>
      <c r="Q3757">
        <v>2.1</v>
      </c>
      <c r="R3757" t="s">
        <v>23</v>
      </c>
    </row>
    <row r="3758" spans="1:18" x14ac:dyDescent="0.3">
      <c r="A3758" t="s">
        <v>10263</v>
      </c>
      <c r="B3758" s="1">
        <v>45182</v>
      </c>
      <c r="C3758" t="s">
        <v>10264</v>
      </c>
      <c r="D3758" t="s">
        <v>33</v>
      </c>
      <c r="E3758" t="s">
        <v>70</v>
      </c>
      <c r="F3758">
        <v>9</v>
      </c>
      <c r="G3758">
        <v>7</v>
      </c>
      <c r="H3758" s="4">
        <v>604.96</v>
      </c>
      <c r="I3758" s="4">
        <v>659.40640000000008</v>
      </c>
      <c r="J3758" s="4">
        <f t="shared" si="116"/>
        <v>360.47480000000053</v>
      </c>
      <c r="K3758" s="4">
        <f t="shared" si="117"/>
        <v>4615.8448000000008</v>
      </c>
      <c r="L3758" t="s">
        <v>20</v>
      </c>
      <c r="M3758" t="s">
        <v>35</v>
      </c>
      <c r="N3758" t="s">
        <v>29</v>
      </c>
      <c r="O3758" t="s">
        <v>89</v>
      </c>
      <c r="P3758" s="5">
        <v>20.65</v>
      </c>
      <c r="Q3758">
        <v>2.6</v>
      </c>
      <c r="R3758" t="s">
        <v>23</v>
      </c>
    </row>
    <row r="3759" spans="1:18" x14ac:dyDescent="0.3">
      <c r="A3759" t="s">
        <v>1938</v>
      </c>
      <c r="B3759" s="1">
        <v>45183</v>
      </c>
      <c r="C3759" t="s">
        <v>1939</v>
      </c>
      <c r="D3759" t="s">
        <v>65</v>
      </c>
      <c r="E3759" t="s">
        <v>82</v>
      </c>
      <c r="F3759">
        <v>20</v>
      </c>
      <c r="G3759">
        <v>17</v>
      </c>
      <c r="H3759" s="4">
        <v>1089.8900000000001</v>
      </c>
      <c r="I3759" s="4">
        <v>1231.5757000000001</v>
      </c>
      <c r="J3759" s="4">
        <f t="shared" si="116"/>
        <v>2397.4869000000017</v>
      </c>
      <c r="K3759" s="4">
        <f t="shared" si="117"/>
        <v>20936.786900000003</v>
      </c>
      <c r="L3759" t="s">
        <v>47</v>
      </c>
      <c r="M3759" t="s">
        <v>86</v>
      </c>
      <c r="N3759" t="s">
        <v>36</v>
      </c>
      <c r="O3759" t="s">
        <v>89</v>
      </c>
      <c r="P3759" s="5">
        <v>11.17</v>
      </c>
      <c r="Q3759">
        <v>3.1</v>
      </c>
      <c r="R3759" t="s">
        <v>23</v>
      </c>
    </row>
    <row r="3760" spans="1:18" x14ac:dyDescent="0.3">
      <c r="A3760" t="s">
        <v>5383</v>
      </c>
      <c r="B3760" s="1">
        <v>45183</v>
      </c>
      <c r="C3760" t="s">
        <v>5384</v>
      </c>
      <c r="D3760" t="s">
        <v>116</v>
      </c>
      <c r="E3760" t="s">
        <v>50</v>
      </c>
      <c r="F3760">
        <v>18</v>
      </c>
      <c r="G3760">
        <v>14</v>
      </c>
      <c r="H3760" s="4">
        <v>705.13</v>
      </c>
      <c r="I3760" s="4">
        <v>775.64300000000003</v>
      </c>
      <c r="J3760" s="4">
        <f t="shared" si="116"/>
        <v>979.82200000000068</v>
      </c>
      <c r="K3760" s="4">
        <f t="shared" si="117"/>
        <v>10859.002</v>
      </c>
      <c r="L3760" t="s">
        <v>27</v>
      </c>
      <c r="M3760" t="s">
        <v>79</v>
      </c>
      <c r="N3760" t="s">
        <v>71</v>
      </c>
      <c r="O3760" t="s">
        <v>89</v>
      </c>
      <c r="P3760" s="5">
        <v>7.36</v>
      </c>
      <c r="Q3760">
        <v>2.5</v>
      </c>
      <c r="R3760" t="s">
        <v>23</v>
      </c>
    </row>
    <row r="3761" spans="1:18" x14ac:dyDescent="0.3">
      <c r="A3761" t="s">
        <v>6761</v>
      </c>
      <c r="B3761" s="1">
        <v>45183</v>
      </c>
      <c r="C3761" t="s">
        <v>6762</v>
      </c>
      <c r="D3761" t="s">
        <v>133</v>
      </c>
      <c r="E3761" t="s">
        <v>50</v>
      </c>
      <c r="F3761">
        <v>3</v>
      </c>
      <c r="G3761">
        <v>3</v>
      </c>
      <c r="H3761" s="4">
        <v>62.22</v>
      </c>
      <c r="I3761" s="4">
        <v>67.197600000000008</v>
      </c>
      <c r="J3761" s="4">
        <f t="shared" si="116"/>
        <v>-21.697199999999988</v>
      </c>
      <c r="K3761" s="4">
        <f t="shared" si="117"/>
        <v>201.59280000000001</v>
      </c>
      <c r="L3761" t="s">
        <v>51</v>
      </c>
      <c r="M3761" t="s">
        <v>123</v>
      </c>
      <c r="N3761" t="s">
        <v>22</v>
      </c>
      <c r="O3761" t="s">
        <v>89</v>
      </c>
      <c r="P3761" s="5">
        <v>36.630000000000003</v>
      </c>
      <c r="Q3761">
        <v>3.6</v>
      </c>
      <c r="R3761" t="s">
        <v>23</v>
      </c>
    </row>
    <row r="3762" spans="1:18" x14ac:dyDescent="0.3">
      <c r="A3762" t="s">
        <v>7690</v>
      </c>
      <c r="B3762" s="1">
        <v>45183</v>
      </c>
      <c r="C3762" t="s">
        <v>7691</v>
      </c>
      <c r="D3762" t="s">
        <v>85</v>
      </c>
      <c r="E3762" t="s">
        <v>82</v>
      </c>
      <c r="F3762">
        <v>12</v>
      </c>
      <c r="G3762">
        <v>10</v>
      </c>
      <c r="H3762" s="4">
        <v>722.22</v>
      </c>
      <c r="I3762" s="4">
        <v>758.33100000000002</v>
      </c>
      <c r="J3762" s="4">
        <f t="shared" si="116"/>
        <v>329.43999999999966</v>
      </c>
      <c r="K3762" s="4">
        <f t="shared" si="117"/>
        <v>7583.31</v>
      </c>
      <c r="L3762" t="s">
        <v>27</v>
      </c>
      <c r="M3762" t="s">
        <v>123</v>
      </c>
      <c r="N3762" t="s">
        <v>71</v>
      </c>
      <c r="O3762" t="s">
        <v>53</v>
      </c>
      <c r="P3762" s="5">
        <v>31.67</v>
      </c>
      <c r="Q3762">
        <v>3.1</v>
      </c>
      <c r="R3762" t="s">
        <v>23</v>
      </c>
    </row>
    <row r="3763" spans="1:18" x14ac:dyDescent="0.3">
      <c r="A3763" t="s">
        <v>9431</v>
      </c>
      <c r="B3763" s="1">
        <v>45183</v>
      </c>
      <c r="C3763" t="s">
        <v>9432</v>
      </c>
      <c r="D3763" t="s">
        <v>33</v>
      </c>
      <c r="E3763" t="s">
        <v>70</v>
      </c>
      <c r="F3763">
        <v>5</v>
      </c>
      <c r="G3763">
        <v>4</v>
      </c>
      <c r="H3763" s="4">
        <v>1262.8499999999999</v>
      </c>
      <c r="I3763" s="4">
        <v>1439.6490000000001</v>
      </c>
      <c r="J3763" s="4">
        <f t="shared" si="116"/>
        <v>704.38600000000088</v>
      </c>
      <c r="K3763" s="4">
        <f t="shared" si="117"/>
        <v>5758.5960000000005</v>
      </c>
      <c r="L3763" t="s">
        <v>51</v>
      </c>
      <c r="M3763" t="s">
        <v>79</v>
      </c>
      <c r="N3763" t="s">
        <v>71</v>
      </c>
      <c r="O3763" t="s">
        <v>53</v>
      </c>
      <c r="P3763" s="5">
        <v>2.81</v>
      </c>
      <c r="Q3763">
        <v>1.4</v>
      </c>
      <c r="R3763" t="s">
        <v>23</v>
      </c>
    </row>
    <row r="3764" spans="1:18" x14ac:dyDescent="0.3">
      <c r="A3764" t="s">
        <v>10176</v>
      </c>
      <c r="B3764" s="1">
        <v>45183</v>
      </c>
      <c r="C3764" t="s">
        <v>10177</v>
      </c>
      <c r="D3764" t="s">
        <v>77</v>
      </c>
      <c r="E3764" t="s">
        <v>82</v>
      </c>
      <c r="F3764">
        <v>6</v>
      </c>
      <c r="G3764">
        <v>5</v>
      </c>
      <c r="H3764" s="4">
        <v>964.59</v>
      </c>
      <c r="I3764" s="4">
        <v>1022.4654</v>
      </c>
      <c r="J3764" s="4">
        <f t="shared" si="116"/>
        <v>251.46700000000041</v>
      </c>
      <c r="K3764" s="4">
        <f t="shared" si="117"/>
        <v>5112.3270000000002</v>
      </c>
      <c r="L3764" t="s">
        <v>51</v>
      </c>
      <c r="M3764" t="s">
        <v>28</v>
      </c>
      <c r="N3764" t="s">
        <v>71</v>
      </c>
      <c r="O3764" t="s">
        <v>67</v>
      </c>
      <c r="P3764" s="5">
        <v>37.909999999999997</v>
      </c>
      <c r="Q3764">
        <v>2</v>
      </c>
      <c r="R3764" t="s">
        <v>23</v>
      </c>
    </row>
    <row r="3765" spans="1:18" x14ac:dyDescent="0.3">
      <c r="A3765" t="s">
        <v>10472</v>
      </c>
      <c r="B3765" s="1">
        <v>45183</v>
      </c>
      <c r="C3765" t="s">
        <v>10473</v>
      </c>
      <c r="D3765" t="s">
        <v>100</v>
      </c>
      <c r="E3765" t="s">
        <v>57</v>
      </c>
      <c r="F3765">
        <v>13</v>
      </c>
      <c r="G3765">
        <v>13</v>
      </c>
      <c r="H3765" s="4">
        <v>962.99</v>
      </c>
      <c r="I3765" s="4">
        <v>1107.4385</v>
      </c>
      <c r="J3765" s="4">
        <f t="shared" si="116"/>
        <v>1845.9604999999983</v>
      </c>
      <c r="K3765" s="4">
        <f t="shared" si="117"/>
        <v>14396.700499999999</v>
      </c>
      <c r="L3765" t="s">
        <v>66</v>
      </c>
      <c r="M3765" t="s">
        <v>21</v>
      </c>
      <c r="N3765" t="s">
        <v>71</v>
      </c>
      <c r="O3765" t="s">
        <v>67</v>
      </c>
      <c r="P3765" s="5">
        <v>31.87</v>
      </c>
      <c r="Q3765">
        <v>3.3</v>
      </c>
      <c r="R3765" t="s">
        <v>23</v>
      </c>
    </row>
    <row r="3766" spans="1:18" x14ac:dyDescent="0.3">
      <c r="A3766" t="s">
        <v>2540</v>
      </c>
      <c r="B3766" s="1">
        <v>45184</v>
      </c>
      <c r="C3766" t="s">
        <v>2541</v>
      </c>
      <c r="D3766" t="s">
        <v>65</v>
      </c>
      <c r="E3766" t="s">
        <v>82</v>
      </c>
      <c r="F3766">
        <v>18</v>
      </c>
      <c r="G3766">
        <v>16</v>
      </c>
      <c r="H3766" s="4">
        <v>1290.23</v>
      </c>
      <c r="I3766" s="4">
        <v>1393.4484000000002</v>
      </c>
      <c r="J3766" s="4">
        <f t="shared" si="116"/>
        <v>1632.0144000000032</v>
      </c>
      <c r="K3766" s="4">
        <f t="shared" si="117"/>
        <v>22295.174400000004</v>
      </c>
      <c r="L3766" t="s">
        <v>51</v>
      </c>
      <c r="M3766" t="s">
        <v>79</v>
      </c>
      <c r="N3766" t="s">
        <v>36</v>
      </c>
      <c r="O3766" t="s">
        <v>53</v>
      </c>
      <c r="P3766" s="5">
        <v>19.48</v>
      </c>
      <c r="Q3766">
        <v>1.1000000000000001</v>
      </c>
      <c r="R3766" t="s">
        <v>23</v>
      </c>
    </row>
    <row r="3767" spans="1:18" x14ac:dyDescent="0.3">
      <c r="A3767" t="s">
        <v>7466</v>
      </c>
      <c r="B3767" s="1">
        <v>45184</v>
      </c>
      <c r="C3767" t="s">
        <v>7467</v>
      </c>
      <c r="D3767" t="s">
        <v>85</v>
      </c>
      <c r="E3767" t="s">
        <v>82</v>
      </c>
      <c r="F3767">
        <v>4</v>
      </c>
      <c r="G3767">
        <v>3</v>
      </c>
      <c r="H3767" s="4">
        <v>83.59</v>
      </c>
      <c r="I3767" s="4">
        <v>96.128500000000003</v>
      </c>
      <c r="J3767" s="4">
        <f t="shared" si="116"/>
        <v>-7.1445000000000292</v>
      </c>
      <c r="K3767" s="4">
        <f t="shared" si="117"/>
        <v>288.38549999999998</v>
      </c>
      <c r="L3767" t="s">
        <v>27</v>
      </c>
      <c r="M3767" t="s">
        <v>86</v>
      </c>
      <c r="N3767" t="s">
        <v>22</v>
      </c>
      <c r="O3767" t="s">
        <v>37</v>
      </c>
      <c r="P3767" s="5">
        <v>44.76</v>
      </c>
      <c r="Q3767">
        <v>3.4</v>
      </c>
      <c r="R3767" t="s">
        <v>23</v>
      </c>
    </row>
    <row r="3768" spans="1:18" x14ac:dyDescent="0.3">
      <c r="A3768" t="s">
        <v>3178</v>
      </c>
      <c r="B3768" s="1">
        <v>45185</v>
      </c>
      <c r="C3768" t="s">
        <v>3179</v>
      </c>
      <c r="D3768" t="s">
        <v>45</v>
      </c>
      <c r="E3768" t="s">
        <v>46</v>
      </c>
      <c r="F3768">
        <v>20</v>
      </c>
      <c r="G3768">
        <v>16</v>
      </c>
      <c r="H3768" s="4">
        <v>1401.22</v>
      </c>
      <c r="I3768" s="4">
        <v>1485.2932000000001</v>
      </c>
      <c r="J3768" s="4">
        <f t="shared" si="116"/>
        <v>1342.0012000000006</v>
      </c>
      <c r="K3768" s="4">
        <f t="shared" si="117"/>
        <v>23764.691200000001</v>
      </c>
      <c r="L3768" t="s">
        <v>20</v>
      </c>
      <c r="M3768" t="s">
        <v>123</v>
      </c>
      <c r="N3768" t="s">
        <v>29</v>
      </c>
      <c r="O3768" t="s">
        <v>30</v>
      </c>
      <c r="P3768" s="5">
        <v>3.17</v>
      </c>
      <c r="Q3768">
        <v>3</v>
      </c>
      <c r="R3768" t="s">
        <v>23</v>
      </c>
    </row>
    <row r="3769" spans="1:18" x14ac:dyDescent="0.3">
      <c r="A3769" t="s">
        <v>4962</v>
      </c>
      <c r="B3769" s="1">
        <v>45185</v>
      </c>
      <c r="C3769" t="s">
        <v>4963</v>
      </c>
      <c r="D3769" t="s">
        <v>141</v>
      </c>
      <c r="E3769" t="s">
        <v>50</v>
      </c>
      <c r="F3769">
        <v>7</v>
      </c>
      <c r="G3769">
        <v>6</v>
      </c>
      <c r="H3769" s="4">
        <v>242.31</v>
      </c>
      <c r="I3769" s="4">
        <v>271.38720000000001</v>
      </c>
      <c r="J3769" s="4">
        <f t="shared" si="116"/>
        <v>159.27319999999992</v>
      </c>
      <c r="K3769" s="4">
        <f t="shared" si="117"/>
        <v>1628.3232</v>
      </c>
      <c r="L3769" t="s">
        <v>47</v>
      </c>
      <c r="M3769" t="s">
        <v>21</v>
      </c>
      <c r="N3769" t="s">
        <v>71</v>
      </c>
      <c r="O3769" t="s">
        <v>67</v>
      </c>
      <c r="P3769" s="5">
        <v>15.19</v>
      </c>
      <c r="Q3769">
        <v>3</v>
      </c>
      <c r="R3769" t="s">
        <v>23</v>
      </c>
    </row>
    <row r="3770" spans="1:18" x14ac:dyDescent="0.3">
      <c r="A3770" t="s">
        <v>8390</v>
      </c>
      <c r="B3770" s="1">
        <v>45185</v>
      </c>
      <c r="C3770" t="s">
        <v>8391</v>
      </c>
      <c r="D3770" t="s">
        <v>56</v>
      </c>
      <c r="E3770" t="s">
        <v>57</v>
      </c>
      <c r="F3770">
        <v>16</v>
      </c>
      <c r="G3770">
        <v>15</v>
      </c>
      <c r="H3770" s="4">
        <v>89.28</v>
      </c>
      <c r="I3770" s="4">
        <v>93.744</v>
      </c>
      <c r="J3770" s="4">
        <f t="shared" si="116"/>
        <v>59.720000000000034</v>
      </c>
      <c r="K3770" s="4">
        <f t="shared" si="117"/>
        <v>1406.16</v>
      </c>
      <c r="L3770" t="s">
        <v>66</v>
      </c>
      <c r="M3770" t="s">
        <v>86</v>
      </c>
      <c r="N3770" t="s">
        <v>29</v>
      </c>
      <c r="O3770" t="s">
        <v>37</v>
      </c>
      <c r="P3770" s="5">
        <v>7.24</v>
      </c>
      <c r="Q3770">
        <v>1.9</v>
      </c>
      <c r="R3770" t="s">
        <v>23</v>
      </c>
    </row>
    <row r="3771" spans="1:18" x14ac:dyDescent="0.3">
      <c r="A3771" t="s">
        <v>9958</v>
      </c>
      <c r="B3771" s="1">
        <v>45186</v>
      </c>
      <c r="C3771" t="s">
        <v>9959</v>
      </c>
      <c r="D3771" t="s">
        <v>40</v>
      </c>
      <c r="E3771" t="s">
        <v>57</v>
      </c>
      <c r="F3771">
        <v>17</v>
      </c>
      <c r="G3771">
        <v>14</v>
      </c>
      <c r="H3771" s="4">
        <v>1113.3800000000001</v>
      </c>
      <c r="I3771" s="4">
        <v>1191.3166000000001</v>
      </c>
      <c r="J3771" s="4">
        <f t="shared" si="116"/>
        <v>1059.7924</v>
      </c>
      <c r="K3771" s="4">
        <f t="shared" si="117"/>
        <v>16678.432400000002</v>
      </c>
      <c r="L3771" t="s">
        <v>27</v>
      </c>
      <c r="M3771" t="s">
        <v>86</v>
      </c>
      <c r="N3771" t="s">
        <v>36</v>
      </c>
      <c r="O3771" t="s">
        <v>30</v>
      </c>
      <c r="P3771" s="5">
        <v>31.32</v>
      </c>
      <c r="Q3771">
        <v>2.1</v>
      </c>
      <c r="R3771" t="s">
        <v>23</v>
      </c>
    </row>
    <row r="3772" spans="1:18" x14ac:dyDescent="0.3">
      <c r="A3772" t="s">
        <v>10622</v>
      </c>
      <c r="B3772" s="1">
        <v>45186</v>
      </c>
      <c r="C3772" t="s">
        <v>8542</v>
      </c>
      <c r="D3772" t="s">
        <v>100</v>
      </c>
      <c r="E3772" t="s">
        <v>57</v>
      </c>
      <c r="F3772">
        <v>16</v>
      </c>
      <c r="G3772">
        <v>16</v>
      </c>
      <c r="H3772" s="4">
        <v>889.21</v>
      </c>
      <c r="I3772" s="4">
        <v>1013.6994000000002</v>
      </c>
      <c r="J3772" s="4">
        <f t="shared" si="116"/>
        <v>1954.6604000000025</v>
      </c>
      <c r="K3772" s="4">
        <f t="shared" si="117"/>
        <v>16219.190400000003</v>
      </c>
      <c r="L3772" t="s">
        <v>47</v>
      </c>
      <c r="M3772" t="s">
        <v>42</v>
      </c>
      <c r="N3772" t="s">
        <v>71</v>
      </c>
      <c r="O3772" t="s">
        <v>53</v>
      </c>
      <c r="P3772" s="5">
        <v>37.17</v>
      </c>
      <c r="Q3772">
        <v>4.9000000000000004</v>
      </c>
      <c r="R3772" t="s">
        <v>23</v>
      </c>
    </row>
    <row r="3773" spans="1:18" x14ac:dyDescent="0.3">
      <c r="A3773" t="s">
        <v>8590</v>
      </c>
      <c r="B3773" s="1">
        <v>45187</v>
      </c>
      <c r="C3773" t="s">
        <v>8591</v>
      </c>
      <c r="D3773" t="s">
        <v>65</v>
      </c>
      <c r="E3773" t="s">
        <v>82</v>
      </c>
      <c r="F3773">
        <v>4</v>
      </c>
      <c r="G3773">
        <v>3</v>
      </c>
      <c r="H3773" s="4">
        <v>811.65</v>
      </c>
      <c r="I3773" s="4">
        <v>892.81500000000005</v>
      </c>
      <c r="J3773" s="4">
        <f t="shared" si="116"/>
        <v>199.62500000000034</v>
      </c>
      <c r="K3773" s="4">
        <f t="shared" si="117"/>
        <v>2678.4450000000002</v>
      </c>
      <c r="L3773" t="s">
        <v>51</v>
      </c>
      <c r="M3773" t="s">
        <v>35</v>
      </c>
      <c r="N3773" t="s">
        <v>36</v>
      </c>
      <c r="O3773" t="s">
        <v>89</v>
      </c>
      <c r="P3773" s="5">
        <v>43.87</v>
      </c>
      <c r="Q3773">
        <v>1.7</v>
      </c>
      <c r="R3773" t="s">
        <v>23</v>
      </c>
    </row>
    <row r="3774" spans="1:18" x14ac:dyDescent="0.3">
      <c r="A3774" t="s">
        <v>10329</v>
      </c>
      <c r="B3774" s="1">
        <v>45187</v>
      </c>
      <c r="C3774" t="s">
        <v>10330</v>
      </c>
      <c r="D3774" t="s">
        <v>40</v>
      </c>
      <c r="E3774" t="s">
        <v>57</v>
      </c>
      <c r="F3774">
        <v>12</v>
      </c>
      <c r="G3774">
        <v>10</v>
      </c>
      <c r="H3774" s="4">
        <v>339</v>
      </c>
      <c r="I3774" s="4">
        <v>366.12</v>
      </c>
      <c r="J3774" s="4">
        <f t="shared" si="116"/>
        <v>266.99999999999983</v>
      </c>
      <c r="K3774" s="4">
        <f t="shared" si="117"/>
        <v>3661.2</v>
      </c>
      <c r="L3774" t="s">
        <v>27</v>
      </c>
      <c r="M3774" t="s">
        <v>86</v>
      </c>
      <c r="N3774" t="s">
        <v>71</v>
      </c>
      <c r="O3774" t="s">
        <v>37</v>
      </c>
      <c r="P3774" s="5">
        <v>4.2</v>
      </c>
      <c r="Q3774">
        <v>2.5</v>
      </c>
      <c r="R3774" t="s">
        <v>23</v>
      </c>
    </row>
    <row r="3775" spans="1:18" x14ac:dyDescent="0.3">
      <c r="A3775" t="s">
        <v>9084</v>
      </c>
      <c r="B3775" s="1">
        <v>45188</v>
      </c>
      <c r="C3775" t="s">
        <v>10804</v>
      </c>
      <c r="D3775" t="s">
        <v>133</v>
      </c>
      <c r="E3775" t="s">
        <v>50</v>
      </c>
      <c r="F3775">
        <v>8</v>
      </c>
      <c r="G3775">
        <v>6</v>
      </c>
      <c r="H3775" s="4">
        <v>1099.97</v>
      </c>
      <c r="I3775" s="4">
        <v>1231.9664000000002</v>
      </c>
      <c r="J3775" s="4">
        <f t="shared" si="116"/>
        <v>769.57840000000181</v>
      </c>
      <c r="K3775" s="4">
        <f t="shared" si="117"/>
        <v>7391.7984000000015</v>
      </c>
      <c r="L3775" t="s">
        <v>47</v>
      </c>
      <c r="M3775" t="s">
        <v>28</v>
      </c>
      <c r="N3775" t="s">
        <v>71</v>
      </c>
      <c r="O3775" t="s">
        <v>67</v>
      </c>
      <c r="P3775" s="5">
        <v>22.4</v>
      </c>
      <c r="Q3775">
        <v>3.9</v>
      </c>
      <c r="R3775" t="s">
        <v>23</v>
      </c>
    </row>
    <row r="3776" spans="1:18" x14ac:dyDescent="0.3">
      <c r="A3776" t="s">
        <v>10455</v>
      </c>
      <c r="B3776" s="1">
        <v>45188</v>
      </c>
      <c r="C3776" t="s">
        <v>10456</v>
      </c>
      <c r="D3776" t="s">
        <v>56</v>
      </c>
      <c r="E3776" t="s">
        <v>57</v>
      </c>
      <c r="F3776">
        <v>3</v>
      </c>
      <c r="G3776">
        <v>3</v>
      </c>
      <c r="H3776" s="4">
        <v>20</v>
      </c>
      <c r="I3776" s="4">
        <v>22.200000000000003</v>
      </c>
      <c r="J3776" s="4">
        <f t="shared" si="116"/>
        <v>-14.20999999999999</v>
      </c>
      <c r="K3776" s="4">
        <f t="shared" si="117"/>
        <v>66.600000000000009</v>
      </c>
      <c r="L3776" t="s">
        <v>51</v>
      </c>
      <c r="M3776" t="s">
        <v>79</v>
      </c>
      <c r="N3776" t="s">
        <v>29</v>
      </c>
      <c r="O3776" t="s">
        <v>89</v>
      </c>
      <c r="P3776" s="5">
        <v>20.81</v>
      </c>
      <c r="Q3776">
        <v>0</v>
      </c>
      <c r="R3776" t="s">
        <v>74</v>
      </c>
    </row>
    <row r="3777" spans="1:18" x14ac:dyDescent="0.3">
      <c r="A3777" t="s">
        <v>8340</v>
      </c>
      <c r="B3777" s="1">
        <v>45189</v>
      </c>
      <c r="C3777" t="s">
        <v>10804</v>
      </c>
      <c r="D3777" t="s">
        <v>61</v>
      </c>
      <c r="E3777" t="s">
        <v>70</v>
      </c>
      <c r="F3777">
        <v>6</v>
      </c>
      <c r="G3777">
        <v>5</v>
      </c>
      <c r="H3777" s="4">
        <v>1099.8599999999999</v>
      </c>
      <c r="I3777" s="4">
        <v>1165.8516</v>
      </c>
      <c r="J3777" s="4">
        <f t="shared" si="116"/>
        <v>302.65800000000053</v>
      </c>
      <c r="K3777" s="4">
        <f t="shared" si="117"/>
        <v>5829.2579999999998</v>
      </c>
      <c r="L3777" t="s">
        <v>66</v>
      </c>
      <c r="M3777" t="s">
        <v>21</v>
      </c>
      <c r="N3777" t="s">
        <v>29</v>
      </c>
      <c r="O3777" t="s">
        <v>30</v>
      </c>
      <c r="P3777" s="5">
        <v>27.3</v>
      </c>
      <c r="Q3777">
        <v>3.4</v>
      </c>
      <c r="R3777" t="s">
        <v>23</v>
      </c>
    </row>
    <row r="3778" spans="1:18" x14ac:dyDescent="0.3">
      <c r="A3778" t="s">
        <v>2546</v>
      </c>
      <c r="B3778" s="1">
        <v>45190</v>
      </c>
      <c r="C3778" t="s">
        <v>2547</v>
      </c>
      <c r="D3778" t="s">
        <v>100</v>
      </c>
      <c r="E3778" t="s">
        <v>57</v>
      </c>
      <c r="F3778">
        <v>16</v>
      </c>
      <c r="G3778">
        <v>15</v>
      </c>
      <c r="H3778" s="4">
        <v>1344.02</v>
      </c>
      <c r="I3778" s="4">
        <v>1478.422</v>
      </c>
      <c r="J3778" s="4">
        <f t="shared" ref="J3778:J3841" si="118">(G3778*I3778)-(G3778*H3778)-P3778</f>
        <v>2013.6200000000024</v>
      </c>
      <c r="K3778" s="4">
        <f t="shared" ref="K3778:K3841" si="119">G3778*I3778</f>
        <v>22176.33</v>
      </c>
      <c r="L3778" t="s">
        <v>27</v>
      </c>
      <c r="M3778" t="s">
        <v>86</v>
      </c>
      <c r="N3778" t="s">
        <v>29</v>
      </c>
      <c r="O3778" t="s">
        <v>67</v>
      </c>
      <c r="P3778" s="5">
        <v>2.41</v>
      </c>
      <c r="Q3778">
        <v>5</v>
      </c>
      <c r="R3778" t="s">
        <v>23</v>
      </c>
    </row>
    <row r="3779" spans="1:18" x14ac:dyDescent="0.3">
      <c r="A3779" t="s">
        <v>3332</v>
      </c>
      <c r="B3779" s="1">
        <v>45190</v>
      </c>
      <c r="C3779" t="s">
        <v>3333</v>
      </c>
      <c r="D3779" t="s">
        <v>94</v>
      </c>
      <c r="E3779" t="s">
        <v>50</v>
      </c>
      <c r="F3779">
        <v>4</v>
      </c>
      <c r="G3779">
        <v>4</v>
      </c>
      <c r="H3779" s="4">
        <v>475.86</v>
      </c>
      <c r="I3779" s="4">
        <v>532.96320000000003</v>
      </c>
      <c r="J3779" s="4">
        <f t="shared" si="118"/>
        <v>193.87280000000007</v>
      </c>
      <c r="K3779" s="4">
        <f t="shared" si="119"/>
        <v>2131.8528000000001</v>
      </c>
      <c r="L3779" t="s">
        <v>51</v>
      </c>
      <c r="M3779" t="s">
        <v>86</v>
      </c>
      <c r="N3779" t="s">
        <v>29</v>
      </c>
      <c r="O3779" t="s">
        <v>53</v>
      </c>
      <c r="P3779" s="5">
        <v>34.54</v>
      </c>
      <c r="Q3779">
        <v>1.3</v>
      </c>
      <c r="R3779" t="s">
        <v>23</v>
      </c>
    </row>
    <row r="3780" spans="1:18" x14ac:dyDescent="0.3">
      <c r="A3780" t="s">
        <v>9148</v>
      </c>
      <c r="B3780" s="1">
        <v>45190</v>
      </c>
      <c r="C3780" t="s">
        <v>9149</v>
      </c>
      <c r="D3780" t="s">
        <v>116</v>
      </c>
      <c r="E3780" t="s">
        <v>50</v>
      </c>
      <c r="F3780">
        <v>2</v>
      </c>
      <c r="G3780">
        <v>2</v>
      </c>
      <c r="H3780" s="4">
        <v>1266.75</v>
      </c>
      <c r="I3780" s="4">
        <v>1444.0950000000003</v>
      </c>
      <c r="J3780" s="4">
        <f t="shared" si="118"/>
        <v>305.11000000000053</v>
      </c>
      <c r="K3780" s="4">
        <f t="shared" si="119"/>
        <v>2888.1900000000005</v>
      </c>
      <c r="L3780" t="s">
        <v>27</v>
      </c>
      <c r="M3780" t="s">
        <v>28</v>
      </c>
      <c r="N3780" t="s">
        <v>29</v>
      </c>
      <c r="O3780" t="s">
        <v>67</v>
      </c>
      <c r="P3780" s="5">
        <v>49.58</v>
      </c>
      <c r="Q3780">
        <v>2.9</v>
      </c>
      <c r="R3780" t="s">
        <v>74</v>
      </c>
    </row>
    <row r="3781" spans="1:18" x14ac:dyDescent="0.3">
      <c r="A3781" t="s">
        <v>4168</v>
      </c>
      <c r="B3781" s="1">
        <v>45191</v>
      </c>
      <c r="C3781" t="s">
        <v>4169</v>
      </c>
      <c r="D3781" t="s">
        <v>61</v>
      </c>
      <c r="E3781" t="s">
        <v>70</v>
      </c>
      <c r="F3781">
        <v>12</v>
      </c>
      <c r="G3781">
        <v>10</v>
      </c>
      <c r="H3781" s="4">
        <v>977.8</v>
      </c>
      <c r="I3781" s="4">
        <v>1095.136</v>
      </c>
      <c r="J3781" s="4">
        <f t="shared" si="118"/>
        <v>1132.6000000000006</v>
      </c>
      <c r="K3781" s="4">
        <f t="shared" si="119"/>
        <v>10951.36</v>
      </c>
      <c r="L3781" t="s">
        <v>27</v>
      </c>
      <c r="M3781" t="s">
        <v>35</v>
      </c>
      <c r="N3781" t="s">
        <v>36</v>
      </c>
      <c r="O3781" t="s">
        <v>67</v>
      </c>
      <c r="P3781" s="5">
        <v>40.76</v>
      </c>
      <c r="Q3781">
        <v>2.9</v>
      </c>
      <c r="R3781" t="s">
        <v>23</v>
      </c>
    </row>
    <row r="3782" spans="1:18" x14ac:dyDescent="0.3">
      <c r="A3782" t="s">
        <v>10088</v>
      </c>
      <c r="B3782" s="1">
        <v>45191</v>
      </c>
      <c r="C3782" t="s">
        <v>10089</v>
      </c>
      <c r="D3782" t="s">
        <v>130</v>
      </c>
      <c r="E3782" t="s">
        <v>82</v>
      </c>
      <c r="F3782">
        <v>1</v>
      </c>
      <c r="G3782">
        <v>1</v>
      </c>
      <c r="H3782" s="4">
        <v>216.07</v>
      </c>
      <c r="I3782" s="4">
        <v>237.67700000000002</v>
      </c>
      <c r="J3782" s="4">
        <f t="shared" si="118"/>
        <v>4.7070000000000292</v>
      </c>
      <c r="K3782" s="4">
        <f t="shared" si="119"/>
        <v>237.67700000000002</v>
      </c>
      <c r="L3782" t="s">
        <v>27</v>
      </c>
      <c r="M3782" t="s">
        <v>28</v>
      </c>
      <c r="N3782" t="s">
        <v>22</v>
      </c>
      <c r="O3782" t="s">
        <v>67</v>
      </c>
      <c r="P3782" s="5">
        <v>16.899999999999999</v>
      </c>
      <c r="Q3782">
        <v>2.6</v>
      </c>
      <c r="R3782" t="s">
        <v>23</v>
      </c>
    </row>
    <row r="3783" spans="1:18" x14ac:dyDescent="0.3">
      <c r="A3783" t="s">
        <v>2794</v>
      </c>
      <c r="B3783" s="1">
        <v>45192</v>
      </c>
      <c r="C3783" t="s">
        <v>2795</v>
      </c>
      <c r="D3783" t="s">
        <v>133</v>
      </c>
      <c r="E3783" t="s">
        <v>50</v>
      </c>
      <c r="F3783">
        <v>4</v>
      </c>
      <c r="G3783">
        <v>4</v>
      </c>
      <c r="H3783" s="4">
        <v>176.66</v>
      </c>
      <c r="I3783" s="4">
        <v>203.15899999999999</v>
      </c>
      <c r="J3783" s="4">
        <f t="shared" si="118"/>
        <v>88.285999999999973</v>
      </c>
      <c r="K3783" s="4">
        <f t="shared" si="119"/>
        <v>812.63599999999997</v>
      </c>
      <c r="L3783" t="s">
        <v>47</v>
      </c>
      <c r="M3783" t="s">
        <v>35</v>
      </c>
      <c r="N3783" t="s">
        <v>36</v>
      </c>
      <c r="O3783" t="s">
        <v>89</v>
      </c>
      <c r="P3783" s="5">
        <v>17.71</v>
      </c>
      <c r="Q3783">
        <v>1.7</v>
      </c>
      <c r="R3783" t="s">
        <v>23</v>
      </c>
    </row>
    <row r="3784" spans="1:18" x14ac:dyDescent="0.3">
      <c r="A3784" t="s">
        <v>6192</v>
      </c>
      <c r="B3784" s="1">
        <v>45192</v>
      </c>
      <c r="C3784" t="s">
        <v>6193</v>
      </c>
      <c r="D3784" t="s">
        <v>45</v>
      </c>
      <c r="E3784" t="s">
        <v>46</v>
      </c>
      <c r="F3784">
        <v>18</v>
      </c>
      <c r="G3784">
        <v>18</v>
      </c>
      <c r="H3784" s="4">
        <v>867.03</v>
      </c>
      <c r="I3784" s="4">
        <v>953.73300000000006</v>
      </c>
      <c r="J3784" s="4">
        <f t="shared" si="118"/>
        <v>1540.6340000000005</v>
      </c>
      <c r="K3784" s="4">
        <f t="shared" si="119"/>
        <v>17167.194</v>
      </c>
      <c r="L3784" t="s">
        <v>47</v>
      </c>
      <c r="M3784" t="s">
        <v>123</v>
      </c>
      <c r="N3784" t="s">
        <v>29</v>
      </c>
      <c r="O3784" t="s">
        <v>53</v>
      </c>
      <c r="P3784" s="5">
        <v>20.02</v>
      </c>
      <c r="Q3784">
        <v>1.6</v>
      </c>
      <c r="R3784" t="s">
        <v>23</v>
      </c>
    </row>
    <row r="3785" spans="1:18" x14ac:dyDescent="0.3">
      <c r="A3785" t="s">
        <v>7527</v>
      </c>
      <c r="B3785" s="1">
        <v>45192</v>
      </c>
      <c r="C3785" t="s">
        <v>7528</v>
      </c>
      <c r="D3785" t="s">
        <v>40</v>
      </c>
      <c r="E3785" t="s">
        <v>57</v>
      </c>
      <c r="F3785">
        <v>8</v>
      </c>
      <c r="G3785">
        <v>7</v>
      </c>
      <c r="H3785" s="4">
        <v>281.16000000000003</v>
      </c>
      <c r="I3785" s="4">
        <v>295.21800000000002</v>
      </c>
      <c r="J3785" s="4">
        <f t="shared" si="118"/>
        <v>66.136000000000166</v>
      </c>
      <c r="K3785" s="4">
        <f t="shared" si="119"/>
        <v>2066.5260000000003</v>
      </c>
      <c r="L3785" t="s">
        <v>27</v>
      </c>
      <c r="M3785" t="s">
        <v>35</v>
      </c>
      <c r="N3785" t="s">
        <v>71</v>
      </c>
      <c r="O3785" t="s">
        <v>30</v>
      </c>
      <c r="P3785" s="5">
        <v>32.270000000000003</v>
      </c>
      <c r="Q3785">
        <v>3.3</v>
      </c>
      <c r="R3785" t="s">
        <v>23</v>
      </c>
    </row>
    <row r="3786" spans="1:18" x14ac:dyDescent="0.3">
      <c r="A3786" t="s">
        <v>1640</v>
      </c>
      <c r="B3786" s="1">
        <v>45193</v>
      </c>
      <c r="C3786" t="s">
        <v>1641</v>
      </c>
      <c r="D3786" t="s">
        <v>109</v>
      </c>
      <c r="E3786" t="s">
        <v>46</v>
      </c>
      <c r="F3786">
        <v>13</v>
      </c>
      <c r="G3786">
        <v>11</v>
      </c>
      <c r="H3786" s="4">
        <v>487.3</v>
      </c>
      <c r="I3786" s="4">
        <v>511.66500000000002</v>
      </c>
      <c r="J3786" s="4">
        <f t="shared" si="118"/>
        <v>241.37500000000034</v>
      </c>
      <c r="K3786" s="4">
        <f t="shared" si="119"/>
        <v>5628.3150000000005</v>
      </c>
      <c r="L3786" t="s">
        <v>27</v>
      </c>
      <c r="M3786" t="s">
        <v>35</v>
      </c>
      <c r="N3786" t="s">
        <v>29</v>
      </c>
      <c r="O3786" t="s">
        <v>67</v>
      </c>
      <c r="P3786" s="5">
        <v>26.64</v>
      </c>
      <c r="Q3786">
        <v>1.7</v>
      </c>
      <c r="R3786" t="s">
        <v>23</v>
      </c>
    </row>
    <row r="3787" spans="1:18" x14ac:dyDescent="0.3">
      <c r="A3787" t="s">
        <v>2145</v>
      </c>
      <c r="B3787" s="1">
        <v>45193</v>
      </c>
      <c r="C3787" t="s">
        <v>2146</v>
      </c>
      <c r="D3787" t="s">
        <v>133</v>
      </c>
      <c r="E3787" t="s">
        <v>50</v>
      </c>
      <c r="F3787">
        <v>10</v>
      </c>
      <c r="G3787">
        <v>10</v>
      </c>
      <c r="H3787" s="4">
        <v>1264.98</v>
      </c>
      <c r="I3787" s="4">
        <v>1391.4780000000001</v>
      </c>
      <c r="J3787" s="4">
        <f t="shared" si="118"/>
        <v>1232.0600000000013</v>
      </c>
      <c r="K3787" s="4">
        <f t="shared" si="119"/>
        <v>13914.78</v>
      </c>
      <c r="L3787" t="s">
        <v>27</v>
      </c>
      <c r="M3787" t="s">
        <v>42</v>
      </c>
      <c r="N3787" t="s">
        <v>36</v>
      </c>
      <c r="O3787" t="s">
        <v>67</v>
      </c>
      <c r="P3787" s="5">
        <v>32.92</v>
      </c>
      <c r="Q3787">
        <v>2.5</v>
      </c>
      <c r="R3787" t="s">
        <v>23</v>
      </c>
    </row>
    <row r="3788" spans="1:18" x14ac:dyDescent="0.3">
      <c r="A3788" t="s">
        <v>2423</v>
      </c>
      <c r="B3788" s="1">
        <v>45193</v>
      </c>
      <c r="C3788" t="s">
        <v>2424</v>
      </c>
      <c r="D3788" t="s">
        <v>61</v>
      </c>
      <c r="E3788" t="s">
        <v>70</v>
      </c>
      <c r="F3788">
        <v>12</v>
      </c>
      <c r="G3788">
        <v>12</v>
      </c>
      <c r="H3788" s="4">
        <v>1499.64</v>
      </c>
      <c r="I3788" s="4">
        <v>1634.6076000000003</v>
      </c>
      <c r="J3788" s="4">
        <f t="shared" si="118"/>
        <v>1578.4512000000029</v>
      </c>
      <c r="K3788" s="4">
        <f t="shared" si="119"/>
        <v>19615.291200000003</v>
      </c>
      <c r="L3788" t="s">
        <v>20</v>
      </c>
      <c r="M3788" t="s">
        <v>86</v>
      </c>
      <c r="N3788" t="s">
        <v>29</v>
      </c>
      <c r="O3788" t="s">
        <v>30</v>
      </c>
      <c r="P3788" s="5">
        <v>41.16</v>
      </c>
      <c r="Q3788">
        <v>4.9000000000000004</v>
      </c>
      <c r="R3788" t="s">
        <v>23</v>
      </c>
    </row>
    <row r="3789" spans="1:18" x14ac:dyDescent="0.3">
      <c r="A3789" t="s">
        <v>7219</v>
      </c>
      <c r="B3789" s="1">
        <v>45193</v>
      </c>
      <c r="C3789" t="s">
        <v>7220</v>
      </c>
      <c r="D3789" t="s">
        <v>33</v>
      </c>
      <c r="E3789" t="s">
        <v>70</v>
      </c>
      <c r="F3789">
        <v>4</v>
      </c>
      <c r="G3789">
        <v>3</v>
      </c>
      <c r="H3789" s="4">
        <v>811.71</v>
      </c>
      <c r="I3789" s="4">
        <v>860.41260000000011</v>
      </c>
      <c r="J3789" s="4">
        <f t="shared" si="118"/>
        <v>96.817800000000233</v>
      </c>
      <c r="K3789" s="4">
        <f t="shared" si="119"/>
        <v>2581.2378000000003</v>
      </c>
      <c r="L3789" t="s">
        <v>27</v>
      </c>
      <c r="M3789" t="s">
        <v>42</v>
      </c>
      <c r="N3789" t="s">
        <v>36</v>
      </c>
      <c r="O3789" t="s">
        <v>37</v>
      </c>
      <c r="P3789" s="5">
        <v>49.29</v>
      </c>
      <c r="Q3789">
        <v>3.1</v>
      </c>
      <c r="R3789" t="s">
        <v>23</v>
      </c>
    </row>
    <row r="3790" spans="1:18" x14ac:dyDescent="0.3">
      <c r="A3790" t="s">
        <v>2775</v>
      </c>
      <c r="B3790" s="1">
        <v>45195</v>
      </c>
      <c r="C3790" t="s">
        <v>2776</v>
      </c>
      <c r="D3790" t="s">
        <v>109</v>
      </c>
      <c r="E3790" t="s">
        <v>46</v>
      </c>
      <c r="F3790">
        <v>20</v>
      </c>
      <c r="G3790">
        <v>17</v>
      </c>
      <c r="H3790" s="4">
        <v>1425.36</v>
      </c>
      <c r="I3790" s="4">
        <v>1610.6567999999997</v>
      </c>
      <c r="J3790" s="4">
        <f t="shared" si="118"/>
        <v>3126.4555999999975</v>
      </c>
      <c r="K3790" s="4">
        <f t="shared" si="119"/>
        <v>27381.165599999997</v>
      </c>
      <c r="L3790" t="s">
        <v>66</v>
      </c>
      <c r="M3790" t="s">
        <v>35</v>
      </c>
      <c r="N3790" t="s">
        <v>29</v>
      </c>
      <c r="O3790" t="s">
        <v>30</v>
      </c>
      <c r="P3790" s="5">
        <v>23.59</v>
      </c>
      <c r="Q3790">
        <v>3.5</v>
      </c>
      <c r="R3790" t="s">
        <v>23</v>
      </c>
    </row>
    <row r="3791" spans="1:18" x14ac:dyDescent="0.3">
      <c r="A3791" t="s">
        <v>5643</v>
      </c>
      <c r="B3791" s="1">
        <v>45195</v>
      </c>
      <c r="C3791" t="s">
        <v>5644</v>
      </c>
      <c r="D3791" t="s">
        <v>77</v>
      </c>
      <c r="E3791" t="s">
        <v>82</v>
      </c>
      <c r="F3791">
        <v>15</v>
      </c>
      <c r="G3791">
        <v>12</v>
      </c>
      <c r="H3791" s="4">
        <v>1322.42</v>
      </c>
      <c r="I3791" s="4">
        <v>1401.7652</v>
      </c>
      <c r="J3791" s="4">
        <f t="shared" si="118"/>
        <v>922.50240000000065</v>
      </c>
      <c r="K3791" s="4">
        <f t="shared" si="119"/>
        <v>16821.182400000002</v>
      </c>
      <c r="L3791" t="s">
        <v>66</v>
      </c>
      <c r="M3791" t="s">
        <v>35</v>
      </c>
      <c r="N3791" t="s">
        <v>71</v>
      </c>
      <c r="O3791" t="s">
        <v>53</v>
      </c>
      <c r="P3791" s="5">
        <v>29.64</v>
      </c>
      <c r="Q3791">
        <v>3.8</v>
      </c>
      <c r="R3791" t="s">
        <v>23</v>
      </c>
    </row>
    <row r="3792" spans="1:18" x14ac:dyDescent="0.3">
      <c r="A3792" t="s">
        <v>8077</v>
      </c>
      <c r="B3792" s="1">
        <v>45195</v>
      </c>
      <c r="C3792" t="s">
        <v>8078</v>
      </c>
      <c r="D3792" t="s">
        <v>85</v>
      </c>
      <c r="E3792" t="s">
        <v>82</v>
      </c>
      <c r="F3792">
        <v>18</v>
      </c>
      <c r="G3792">
        <v>16</v>
      </c>
      <c r="H3792" s="4">
        <v>167.16</v>
      </c>
      <c r="I3792" s="4">
        <v>178.8612</v>
      </c>
      <c r="J3792" s="4">
        <f t="shared" si="118"/>
        <v>150.70920000000001</v>
      </c>
      <c r="K3792" s="4">
        <f t="shared" si="119"/>
        <v>2861.7791999999999</v>
      </c>
      <c r="L3792" t="s">
        <v>51</v>
      </c>
      <c r="M3792" t="s">
        <v>86</v>
      </c>
      <c r="N3792" t="s">
        <v>36</v>
      </c>
      <c r="O3792" t="s">
        <v>53</v>
      </c>
      <c r="P3792" s="5">
        <v>36.51</v>
      </c>
      <c r="Q3792">
        <v>3.6</v>
      </c>
      <c r="R3792" t="s">
        <v>23</v>
      </c>
    </row>
    <row r="3793" spans="1:18" x14ac:dyDescent="0.3">
      <c r="A3793" t="s">
        <v>539</v>
      </c>
      <c r="B3793" s="1">
        <v>45196</v>
      </c>
      <c r="C3793" t="s">
        <v>540</v>
      </c>
      <c r="D3793" t="s">
        <v>109</v>
      </c>
      <c r="E3793" t="s">
        <v>46</v>
      </c>
      <c r="F3793">
        <v>7</v>
      </c>
      <c r="G3793">
        <v>7</v>
      </c>
      <c r="H3793" s="4">
        <v>271.95999999999998</v>
      </c>
      <c r="I3793" s="4">
        <v>307.31479999999993</v>
      </c>
      <c r="J3793" s="4">
        <f t="shared" si="118"/>
        <v>209.18359999999956</v>
      </c>
      <c r="K3793" s="4">
        <f t="shared" si="119"/>
        <v>2151.2035999999994</v>
      </c>
      <c r="L3793" t="s">
        <v>51</v>
      </c>
      <c r="M3793" t="s">
        <v>86</v>
      </c>
      <c r="N3793" t="s">
        <v>29</v>
      </c>
      <c r="O3793" t="s">
        <v>67</v>
      </c>
      <c r="P3793" s="5">
        <v>38.299999999999997</v>
      </c>
      <c r="Q3793">
        <v>3.3</v>
      </c>
      <c r="R3793" t="s">
        <v>23</v>
      </c>
    </row>
    <row r="3794" spans="1:18" x14ac:dyDescent="0.3">
      <c r="A3794" t="s">
        <v>3686</v>
      </c>
      <c r="B3794" s="1">
        <v>45196</v>
      </c>
      <c r="C3794" t="s">
        <v>3687</v>
      </c>
      <c r="D3794" t="s">
        <v>94</v>
      </c>
      <c r="E3794" t="s">
        <v>50</v>
      </c>
      <c r="F3794">
        <v>8</v>
      </c>
      <c r="G3794">
        <v>7</v>
      </c>
      <c r="H3794" s="4">
        <v>642.82000000000005</v>
      </c>
      <c r="I3794" s="4">
        <v>726.38660000000004</v>
      </c>
      <c r="J3794" s="4">
        <f t="shared" si="118"/>
        <v>576.68619999999987</v>
      </c>
      <c r="K3794" s="4">
        <f t="shared" si="119"/>
        <v>5084.7062000000005</v>
      </c>
      <c r="L3794" t="s">
        <v>47</v>
      </c>
      <c r="M3794" t="s">
        <v>86</v>
      </c>
      <c r="N3794" t="s">
        <v>29</v>
      </c>
      <c r="O3794" t="s">
        <v>53</v>
      </c>
      <c r="P3794" s="5">
        <v>8.2799999999999994</v>
      </c>
      <c r="Q3794">
        <v>1.4</v>
      </c>
      <c r="R3794" t="s">
        <v>23</v>
      </c>
    </row>
    <row r="3795" spans="1:18" x14ac:dyDescent="0.3">
      <c r="A3795" t="s">
        <v>5454</v>
      </c>
      <c r="B3795" s="1">
        <v>45196</v>
      </c>
      <c r="C3795" t="s">
        <v>5455</v>
      </c>
      <c r="D3795" t="s">
        <v>33</v>
      </c>
      <c r="E3795" t="s">
        <v>70</v>
      </c>
      <c r="F3795">
        <v>3</v>
      </c>
      <c r="G3795">
        <v>2</v>
      </c>
      <c r="H3795" s="4">
        <v>1012.53</v>
      </c>
      <c r="I3795" s="4">
        <v>1063.1565000000001</v>
      </c>
      <c r="J3795" s="4">
        <f t="shared" si="118"/>
        <v>57.653000000000155</v>
      </c>
      <c r="K3795" s="4">
        <f t="shared" si="119"/>
        <v>2126.3130000000001</v>
      </c>
      <c r="L3795" t="s">
        <v>20</v>
      </c>
      <c r="M3795" t="s">
        <v>28</v>
      </c>
      <c r="N3795" t="s">
        <v>22</v>
      </c>
      <c r="O3795" t="s">
        <v>30</v>
      </c>
      <c r="P3795" s="5">
        <v>43.6</v>
      </c>
      <c r="Q3795">
        <v>3.6</v>
      </c>
      <c r="R3795" t="s">
        <v>23</v>
      </c>
    </row>
    <row r="3796" spans="1:18" x14ac:dyDescent="0.3">
      <c r="A3796" t="s">
        <v>8144</v>
      </c>
      <c r="B3796" s="1">
        <v>45196</v>
      </c>
      <c r="C3796" t="s">
        <v>8145</v>
      </c>
      <c r="D3796" t="s">
        <v>61</v>
      </c>
      <c r="E3796" t="s">
        <v>70</v>
      </c>
      <c r="F3796">
        <v>19</v>
      </c>
      <c r="G3796">
        <v>16</v>
      </c>
      <c r="H3796" s="4">
        <v>1172.5</v>
      </c>
      <c r="I3796" s="4">
        <v>1289.75</v>
      </c>
      <c r="J3796" s="4">
        <f t="shared" si="118"/>
        <v>1873.22</v>
      </c>
      <c r="K3796" s="4">
        <f t="shared" si="119"/>
        <v>20636</v>
      </c>
      <c r="L3796" t="s">
        <v>47</v>
      </c>
      <c r="M3796" t="s">
        <v>79</v>
      </c>
      <c r="N3796" t="s">
        <v>36</v>
      </c>
      <c r="O3796" t="s">
        <v>67</v>
      </c>
      <c r="P3796" s="5">
        <v>2.78</v>
      </c>
      <c r="Q3796">
        <v>1.1000000000000001</v>
      </c>
      <c r="R3796" t="s">
        <v>23</v>
      </c>
    </row>
    <row r="3797" spans="1:18" x14ac:dyDescent="0.3">
      <c r="A3797" t="s">
        <v>1424</v>
      </c>
      <c r="B3797" s="1">
        <v>45197</v>
      </c>
      <c r="C3797" t="s">
        <v>1425</v>
      </c>
      <c r="D3797" t="s">
        <v>100</v>
      </c>
      <c r="E3797" t="s">
        <v>57</v>
      </c>
      <c r="F3797">
        <v>11</v>
      </c>
      <c r="G3797">
        <v>10</v>
      </c>
      <c r="H3797" s="4">
        <v>885.77</v>
      </c>
      <c r="I3797" s="4">
        <v>1018.6354999999999</v>
      </c>
      <c r="J3797" s="4">
        <f t="shared" si="118"/>
        <v>1328.0149999999987</v>
      </c>
      <c r="K3797" s="4">
        <f t="shared" si="119"/>
        <v>10186.355</v>
      </c>
      <c r="L3797" t="s">
        <v>66</v>
      </c>
      <c r="M3797" t="s">
        <v>123</v>
      </c>
      <c r="N3797" t="s">
        <v>36</v>
      </c>
      <c r="O3797" t="s">
        <v>37</v>
      </c>
      <c r="P3797" s="5">
        <v>0.64</v>
      </c>
      <c r="Q3797">
        <v>3.7</v>
      </c>
      <c r="R3797" t="s">
        <v>23</v>
      </c>
    </row>
    <row r="3798" spans="1:18" x14ac:dyDescent="0.3">
      <c r="A3798" t="s">
        <v>3487</v>
      </c>
      <c r="B3798" s="1">
        <v>45197</v>
      </c>
      <c r="C3798" t="s">
        <v>3488</v>
      </c>
      <c r="D3798" t="s">
        <v>85</v>
      </c>
      <c r="E3798" t="s">
        <v>82</v>
      </c>
      <c r="F3798">
        <v>1</v>
      </c>
      <c r="G3798">
        <v>1</v>
      </c>
      <c r="H3798" s="4">
        <v>19.399999999999999</v>
      </c>
      <c r="I3798" s="4">
        <v>21.533999999999999</v>
      </c>
      <c r="J3798" s="4">
        <f t="shared" si="118"/>
        <v>-2.3259999999999996</v>
      </c>
      <c r="K3798" s="4">
        <f t="shared" si="119"/>
        <v>21.533999999999999</v>
      </c>
      <c r="L3798" t="s">
        <v>66</v>
      </c>
      <c r="M3798" t="s">
        <v>86</v>
      </c>
      <c r="N3798" t="s">
        <v>36</v>
      </c>
      <c r="O3798" t="s">
        <v>37</v>
      </c>
      <c r="P3798" s="5">
        <v>4.46</v>
      </c>
      <c r="Q3798">
        <v>3.9</v>
      </c>
      <c r="R3798" t="s">
        <v>74</v>
      </c>
    </row>
    <row r="3799" spans="1:18" x14ac:dyDescent="0.3">
      <c r="A3799" t="s">
        <v>988</v>
      </c>
      <c r="B3799" s="1">
        <v>45198</v>
      </c>
      <c r="C3799" t="s">
        <v>989</v>
      </c>
      <c r="D3799" t="s">
        <v>133</v>
      </c>
      <c r="E3799" t="s">
        <v>50</v>
      </c>
      <c r="F3799">
        <v>9</v>
      </c>
      <c r="G3799">
        <v>8</v>
      </c>
      <c r="H3799" s="4">
        <v>341.11</v>
      </c>
      <c r="I3799" s="4">
        <v>392.2765</v>
      </c>
      <c r="J3799" s="4">
        <f t="shared" si="118"/>
        <v>385.61199999999985</v>
      </c>
      <c r="K3799" s="4">
        <f t="shared" si="119"/>
        <v>3138.212</v>
      </c>
      <c r="L3799" t="s">
        <v>47</v>
      </c>
      <c r="M3799" t="s">
        <v>28</v>
      </c>
      <c r="N3799" t="s">
        <v>36</v>
      </c>
      <c r="O3799" t="s">
        <v>53</v>
      </c>
      <c r="P3799" s="5">
        <v>23.72</v>
      </c>
      <c r="Q3799">
        <v>4.4000000000000004</v>
      </c>
      <c r="R3799" t="s">
        <v>23</v>
      </c>
    </row>
    <row r="3800" spans="1:18" x14ac:dyDescent="0.3">
      <c r="A3800" t="s">
        <v>3278</v>
      </c>
      <c r="B3800" s="1">
        <v>45198</v>
      </c>
      <c r="C3800" t="s">
        <v>3279</v>
      </c>
      <c r="D3800" t="s">
        <v>85</v>
      </c>
      <c r="E3800" t="s">
        <v>82</v>
      </c>
      <c r="F3800">
        <v>9</v>
      </c>
      <c r="G3800">
        <v>7</v>
      </c>
      <c r="H3800" s="4">
        <v>769.57</v>
      </c>
      <c r="I3800" s="4">
        <v>877.30980000000011</v>
      </c>
      <c r="J3800" s="4">
        <f t="shared" si="118"/>
        <v>732.71860000000015</v>
      </c>
      <c r="K3800" s="4">
        <f t="shared" si="119"/>
        <v>6141.1686000000009</v>
      </c>
      <c r="L3800" t="s">
        <v>66</v>
      </c>
      <c r="M3800" t="s">
        <v>21</v>
      </c>
      <c r="N3800" t="s">
        <v>29</v>
      </c>
      <c r="O3800" t="s">
        <v>89</v>
      </c>
      <c r="P3800" s="5">
        <v>21.46</v>
      </c>
      <c r="Q3800">
        <v>1.4</v>
      </c>
      <c r="R3800" t="s">
        <v>23</v>
      </c>
    </row>
    <row r="3801" spans="1:18" x14ac:dyDescent="0.3">
      <c r="A3801" t="s">
        <v>2126</v>
      </c>
      <c r="B3801" s="1">
        <v>45199</v>
      </c>
      <c r="C3801" t="s">
        <v>2127</v>
      </c>
      <c r="D3801" t="s">
        <v>56</v>
      </c>
      <c r="E3801" t="s">
        <v>57</v>
      </c>
      <c r="F3801">
        <v>7</v>
      </c>
      <c r="G3801">
        <v>7</v>
      </c>
      <c r="H3801" s="4">
        <v>905.93</v>
      </c>
      <c r="I3801" s="4">
        <v>1023.7008999999998</v>
      </c>
      <c r="J3801" s="4">
        <f t="shared" si="118"/>
        <v>779.37629999999945</v>
      </c>
      <c r="K3801" s="4">
        <f t="shared" si="119"/>
        <v>7165.9062999999987</v>
      </c>
      <c r="L3801" t="s">
        <v>47</v>
      </c>
      <c r="M3801" t="s">
        <v>86</v>
      </c>
      <c r="N3801" t="s">
        <v>22</v>
      </c>
      <c r="O3801" t="s">
        <v>37</v>
      </c>
      <c r="P3801" s="5">
        <v>45.02</v>
      </c>
      <c r="Q3801">
        <v>3.5</v>
      </c>
      <c r="R3801" t="s">
        <v>23</v>
      </c>
    </row>
    <row r="3802" spans="1:18" x14ac:dyDescent="0.3">
      <c r="A3802" t="s">
        <v>6196</v>
      </c>
      <c r="B3802" s="1">
        <v>45199</v>
      </c>
      <c r="C3802" t="s">
        <v>6197</v>
      </c>
      <c r="D3802" t="s">
        <v>56</v>
      </c>
      <c r="E3802" t="s">
        <v>57</v>
      </c>
      <c r="F3802">
        <v>15</v>
      </c>
      <c r="G3802">
        <v>15</v>
      </c>
      <c r="H3802" s="4">
        <v>316.64</v>
      </c>
      <c r="I3802" s="4">
        <v>354.63679999999999</v>
      </c>
      <c r="J3802" s="4">
        <f t="shared" si="118"/>
        <v>540.88200000000018</v>
      </c>
      <c r="K3802" s="4">
        <f t="shared" si="119"/>
        <v>5319.5519999999997</v>
      </c>
      <c r="L3802" t="s">
        <v>20</v>
      </c>
      <c r="M3802" t="s">
        <v>21</v>
      </c>
      <c r="N3802" t="s">
        <v>29</v>
      </c>
      <c r="O3802" t="s">
        <v>89</v>
      </c>
      <c r="P3802" s="5">
        <v>29.07</v>
      </c>
      <c r="Q3802">
        <v>2.7</v>
      </c>
      <c r="R3802" t="s">
        <v>23</v>
      </c>
    </row>
    <row r="3803" spans="1:18" x14ac:dyDescent="0.3">
      <c r="A3803" t="s">
        <v>6438</v>
      </c>
      <c r="B3803" s="1">
        <v>45199</v>
      </c>
      <c r="C3803" t="s">
        <v>6439</v>
      </c>
      <c r="D3803" t="s">
        <v>116</v>
      </c>
      <c r="E3803" t="s">
        <v>50</v>
      </c>
      <c r="F3803">
        <v>20</v>
      </c>
      <c r="G3803">
        <v>19</v>
      </c>
      <c r="H3803" s="4">
        <v>147.59</v>
      </c>
      <c r="I3803" s="4">
        <v>157.9213</v>
      </c>
      <c r="J3803" s="4">
        <f t="shared" si="118"/>
        <v>183.91469999999993</v>
      </c>
      <c r="K3803" s="4">
        <f t="shared" si="119"/>
        <v>3000.5047</v>
      </c>
      <c r="L3803" t="s">
        <v>51</v>
      </c>
      <c r="M3803" t="s">
        <v>86</v>
      </c>
      <c r="N3803" t="s">
        <v>22</v>
      </c>
      <c r="O3803" t="s">
        <v>53</v>
      </c>
      <c r="P3803" s="5">
        <v>12.38</v>
      </c>
      <c r="Q3803">
        <v>4.2</v>
      </c>
      <c r="R3803" t="s">
        <v>23</v>
      </c>
    </row>
    <row r="3804" spans="1:18" x14ac:dyDescent="0.3">
      <c r="A3804" t="s">
        <v>7310</v>
      </c>
      <c r="B3804" s="1">
        <v>45199</v>
      </c>
      <c r="C3804" t="s">
        <v>7311</v>
      </c>
      <c r="D3804" t="s">
        <v>109</v>
      </c>
      <c r="E3804" t="s">
        <v>46</v>
      </c>
      <c r="F3804">
        <v>9</v>
      </c>
      <c r="G3804">
        <v>8</v>
      </c>
      <c r="H3804" s="4">
        <v>592.9</v>
      </c>
      <c r="I3804" s="4">
        <v>640.33199999999999</v>
      </c>
      <c r="J3804" s="4">
        <f t="shared" si="118"/>
        <v>336.08600000000013</v>
      </c>
      <c r="K3804" s="4">
        <f t="shared" si="119"/>
        <v>5122.6559999999999</v>
      </c>
      <c r="L3804" t="s">
        <v>47</v>
      </c>
      <c r="M3804" t="s">
        <v>79</v>
      </c>
      <c r="N3804" t="s">
        <v>29</v>
      </c>
      <c r="O3804" t="s">
        <v>37</v>
      </c>
      <c r="P3804" s="5">
        <v>43.37</v>
      </c>
      <c r="Q3804">
        <v>2.2999999999999998</v>
      </c>
      <c r="R3804" t="s">
        <v>23</v>
      </c>
    </row>
    <row r="3805" spans="1:18" x14ac:dyDescent="0.3">
      <c r="A3805" t="s">
        <v>8217</v>
      </c>
      <c r="B3805" s="1">
        <v>45199</v>
      </c>
      <c r="C3805" t="s">
        <v>8218</v>
      </c>
      <c r="D3805" t="s">
        <v>77</v>
      </c>
      <c r="E3805" t="s">
        <v>82</v>
      </c>
      <c r="F3805">
        <v>2</v>
      </c>
      <c r="G3805">
        <v>2</v>
      </c>
      <c r="H3805" s="4">
        <v>1148.22</v>
      </c>
      <c r="I3805" s="4">
        <v>1251.5598000000002</v>
      </c>
      <c r="J3805" s="4">
        <f t="shared" si="118"/>
        <v>162.1396000000004</v>
      </c>
      <c r="K3805" s="4">
        <f t="shared" si="119"/>
        <v>2503.1196000000004</v>
      </c>
      <c r="L3805" t="s">
        <v>51</v>
      </c>
      <c r="M3805" t="s">
        <v>86</v>
      </c>
      <c r="N3805" t="s">
        <v>29</v>
      </c>
      <c r="O3805" t="s">
        <v>37</v>
      </c>
      <c r="P3805" s="5">
        <v>44.54</v>
      </c>
      <c r="Q3805">
        <v>4.7</v>
      </c>
      <c r="R3805" t="s">
        <v>23</v>
      </c>
    </row>
    <row r="3806" spans="1:18" x14ac:dyDescent="0.3">
      <c r="A3806" t="s">
        <v>3320</v>
      </c>
      <c r="B3806" s="1">
        <v>45200</v>
      </c>
      <c r="C3806" t="s">
        <v>3321</v>
      </c>
      <c r="D3806" t="s">
        <v>77</v>
      </c>
      <c r="E3806" t="s">
        <v>82</v>
      </c>
      <c r="F3806">
        <v>10</v>
      </c>
      <c r="G3806">
        <v>8</v>
      </c>
      <c r="H3806" s="4">
        <v>616.16999999999996</v>
      </c>
      <c r="I3806" s="4">
        <v>708.5954999999999</v>
      </c>
      <c r="J3806" s="4">
        <f t="shared" si="118"/>
        <v>730.97399999999959</v>
      </c>
      <c r="K3806" s="4">
        <f t="shared" si="119"/>
        <v>5668.7639999999992</v>
      </c>
      <c r="L3806" t="s">
        <v>51</v>
      </c>
      <c r="M3806" t="s">
        <v>21</v>
      </c>
      <c r="N3806" t="s">
        <v>22</v>
      </c>
      <c r="O3806" t="s">
        <v>30</v>
      </c>
      <c r="P3806" s="5">
        <v>8.43</v>
      </c>
      <c r="Q3806">
        <v>2</v>
      </c>
      <c r="R3806" t="s">
        <v>74</v>
      </c>
    </row>
    <row r="3807" spans="1:18" x14ac:dyDescent="0.3">
      <c r="A3807" t="s">
        <v>4479</v>
      </c>
      <c r="B3807" s="1">
        <v>45200</v>
      </c>
      <c r="C3807" t="s">
        <v>4480</v>
      </c>
      <c r="D3807" t="s">
        <v>109</v>
      </c>
      <c r="E3807" t="s">
        <v>46</v>
      </c>
      <c r="F3807">
        <v>2</v>
      </c>
      <c r="G3807">
        <v>2</v>
      </c>
      <c r="H3807" s="4">
        <v>676.43</v>
      </c>
      <c r="I3807" s="4">
        <v>744.07299999999998</v>
      </c>
      <c r="J3807" s="4">
        <f t="shared" si="118"/>
        <v>103.96600000000007</v>
      </c>
      <c r="K3807" s="4">
        <f t="shared" si="119"/>
        <v>1488.146</v>
      </c>
      <c r="L3807" t="s">
        <v>20</v>
      </c>
      <c r="M3807" t="s">
        <v>79</v>
      </c>
      <c r="N3807" t="s">
        <v>22</v>
      </c>
      <c r="O3807" t="s">
        <v>67</v>
      </c>
      <c r="P3807" s="5">
        <v>31.32</v>
      </c>
      <c r="Q3807">
        <v>2.8</v>
      </c>
      <c r="R3807" t="s">
        <v>23</v>
      </c>
    </row>
    <row r="3808" spans="1:18" x14ac:dyDescent="0.3">
      <c r="A3808" t="s">
        <v>5042</v>
      </c>
      <c r="B3808" s="1">
        <v>45200</v>
      </c>
      <c r="C3808" t="s">
        <v>10804</v>
      </c>
      <c r="D3808" t="s">
        <v>40</v>
      </c>
      <c r="E3808" t="s">
        <v>57</v>
      </c>
      <c r="F3808">
        <v>6</v>
      </c>
      <c r="G3808">
        <v>6</v>
      </c>
      <c r="H3808" s="4">
        <v>1230.0899999999999</v>
      </c>
      <c r="I3808" s="4">
        <v>1365.3999000000001</v>
      </c>
      <c r="J3808" s="4">
        <f t="shared" si="118"/>
        <v>793.76940000000116</v>
      </c>
      <c r="K3808" s="4">
        <f t="shared" si="119"/>
        <v>8192.3994000000002</v>
      </c>
      <c r="L3808" t="s">
        <v>51</v>
      </c>
      <c r="M3808" t="s">
        <v>35</v>
      </c>
      <c r="N3808" t="s">
        <v>71</v>
      </c>
      <c r="O3808" t="s">
        <v>67</v>
      </c>
      <c r="P3808" s="5">
        <v>18.09</v>
      </c>
      <c r="Q3808">
        <v>3</v>
      </c>
      <c r="R3808" t="s">
        <v>23</v>
      </c>
    </row>
    <row r="3809" spans="1:18" x14ac:dyDescent="0.3">
      <c r="A3809" t="s">
        <v>7068</v>
      </c>
      <c r="B3809" s="1">
        <v>45200</v>
      </c>
      <c r="C3809" t="s">
        <v>7069</v>
      </c>
      <c r="D3809" t="s">
        <v>40</v>
      </c>
      <c r="E3809" t="s">
        <v>57</v>
      </c>
      <c r="F3809">
        <v>10</v>
      </c>
      <c r="G3809">
        <v>9</v>
      </c>
      <c r="H3809" s="4">
        <v>921.41</v>
      </c>
      <c r="I3809" s="4">
        <v>985.90870000000007</v>
      </c>
      <c r="J3809" s="4">
        <f t="shared" si="118"/>
        <v>560.15830000000085</v>
      </c>
      <c r="K3809" s="4">
        <f t="shared" si="119"/>
        <v>8873.1783000000014</v>
      </c>
      <c r="L3809" t="s">
        <v>20</v>
      </c>
      <c r="M3809" t="s">
        <v>35</v>
      </c>
      <c r="N3809" t="s">
        <v>29</v>
      </c>
      <c r="O3809" t="s">
        <v>37</v>
      </c>
      <c r="P3809" s="5">
        <v>20.329999999999998</v>
      </c>
      <c r="Q3809">
        <v>1.7</v>
      </c>
      <c r="R3809" t="s">
        <v>23</v>
      </c>
    </row>
    <row r="3810" spans="1:18" x14ac:dyDescent="0.3">
      <c r="A3810" t="s">
        <v>477</v>
      </c>
      <c r="B3810" s="1">
        <v>45201</v>
      </c>
      <c r="C3810" t="s">
        <v>478</v>
      </c>
      <c r="D3810" t="s">
        <v>141</v>
      </c>
      <c r="E3810" t="s">
        <v>50</v>
      </c>
      <c r="F3810">
        <v>6</v>
      </c>
      <c r="G3810">
        <v>5</v>
      </c>
      <c r="H3810" s="4">
        <v>378.98</v>
      </c>
      <c r="I3810" s="4">
        <v>409.29840000000007</v>
      </c>
      <c r="J3810" s="4">
        <f t="shared" si="118"/>
        <v>126.69200000000032</v>
      </c>
      <c r="K3810" s="4">
        <f t="shared" si="119"/>
        <v>2046.4920000000004</v>
      </c>
      <c r="L3810" t="s">
        <v>47</v>
      </c>
      <c r="M3810" t="s">
        <v>21</v>
      </c>
      <c r="N3810" t="s">
        <v>22</v>
      </c>
      <c r="O3810" t="s">
        <v>37</v>
      </c>
      <c r="P3810" s="5">
        <v>24.9</v>
      </c>
      <c r="Q3810">
        <v>1.8</v>
      </c>
      <c r="R3810" t="s">
        <v>23</v>
      </c>
    </row>
    <row r="3811" spans="1:18" x14ac:dyDescent="0.3">
      <c r="A3811" t="s">
        <v>8549</v>
      </c>
      <c r="B3811" s="1">
        <v>45201</v>
      </c>
      <c r="C3811" t="s">
        <v>8550</v>
      </c>
      <c r="D3811" t="s">
        <v>85</v>
      </c>
      <c r="E3811" t="s">
        <v>82</v>
      </c>
      <c r="F3811">
        <v>20</v>
      </c>
      <c r="G3811">
        <v>17</v>
      </c>
      <c r="H3811" s="4">
        <v>757.82</v>
      </c>
      <c r="I3811" s="4">
        <v>871.49299999999994</v>
      </c>
      <c r="J3811" s="4">
        <f t="shared" si="118"/>
        <v>1916.7509999999988</v>
      </c>
      <c r="K3811" s="4">
        <f t="shared" si="119"/>
        <v>14815.380999999999</v>
      </c>
      <c r="L3811" t="s">
        <v>51</v>
      </c>
      <c r="M3811" t="s">
        <v>79</v>
      </c>
      <c r="N3811" t="s">
        <v>36</v>
      </c>
      <c r="O3811" t="s">
        <v>53</v>
      </c>
      <c r="P3811" s="5">
        <v>15.69</v>
      </c>
      <c r="Q3811">
        <v>1.1000000000000001</v>
      </c>
      <c r="R3811" t="s">
        <v>74</v>
      </c>
    </row>
    <row r="3812" spans="1:18" x14ac:dyDescent="0.3">
      <c r="A3812" t="s">
        <v>5056</v>
      </c>
      <c r="B3812" s="1">
        <v>45202</v>
      </c>
      <c r="C3812" t="s">
        <v>5057</v>
      </c>
      <c r="D3812" t="s">
        <v>133</v>
      </c>
      <c r="E3812" t="s">
        <v>50</v>
      </c>
      <c r="F3812">
        <v>8</v>
      </c>
      <c r="G3812">
        <v>7</v>
      </c>
      <c r="H3812" s="4">
        <v>415.3</v>
      </c>
      <c r="I3812" s="4">
        <v>436.06500000000005</v>
      </c>
      <c r="J3812" s="4">
        <f t="shared" si="118"/>
        <v>130.10500000000047</v>
      </c>
      <c r="K3812" s="4">
        <f t="shared" si="119"/>
        <v>3052.4550000000004</v>
      </c>
      <c r="L3812" t="s">
        <v>66</v>
      </c>
      <c r="M3812" t="s">
        <v>35</v>
      </c>
      <c r="N3812" t="s">
        <v>29</v>
      </c>
      <c r="O3812" t="s">
        <v>53</v>
      </c>
      <c r="P3812" s="5">
        <v>15.25</v>
      </c>
      <c r="Q3812">
        <v>4.4000000000000004</v>
      </c>
      <c r="R3812" t="s">
        <v>23</v>
      </c>
    </row>
    <row r="3813" spans="1:18" x14ac:dyDescent="0.3">
      <c r="A3813" t="s">
        <v>9042</v>
      </c>
      <c r="B3813" s="1">
        <v>45202</v>
      </c>
      <c r="C3813" t="s">
        <v>9043</v>
      </c>
      <c r="D3813" t="s">
        <v>141</v>
      </c>
      <c r="E3813" t="s">
        <v>50</v>
      </c>
      <c r="F3813">
        <v>16</v>
      </c>
      <c r="G3813">
        <v>16</v>
      </c>
      <c r="H3813" s="4">
        <v>524.67999999999995</v>
      </c>
      <c r="I3813" s="4">
        <v>592.88839999999993</v>
      </c>
      <c r="J3813" s="4">
        <f t="shared" si="118"/>
        <v>1043.8243999999997</v>
      </c>
      <c r="K3813" s="4">
        <f t="shared" si="119"/>
        <v>9486.2143999999989</v>
      </c>
      <c r="L3813" t="s">
        <v>20</v>
      </c>
      <c r="M3813" t="s">
        <v>79</v>
      </c>
      <c r="N3813" t="s">
        <v>22</v>
      </c>
      <c r="O3813" t="s">
        <v>53</v>
      </c>
      <c r="P3813" s="5">
        <v>47.51</v>
      </c>
      <c r="Q3813">
        <v>2.5</v>
      </c>
      <c r="R3813" t="s">
        <v>23</v>
      </c>
    </row>
    <row r="3814" spans="1:18" x14ac:dyDescent="0.3">
      <c r="A3814" t="s">
        <v>9905</v>
      </c>
      <c r="B3814" s="1">
        <v>45202</v>
      </c>
      <c r="C3814" t="s">
        <v>9906</v>
      </c>
      <c r="D3814" t="s">
        <v>85</v>
      </c>
      <c r="E3814" t="s">
        <v>82</v>
      </c>
      <c r="F3814">
        <v>7</v>
      </c>
      <c r="G3814">
        <v>7</v>
      </c>
      <c r="H3814" s="4">
        <v>148.37</v>
      </c>
      <c r="I3814" s="4">
        <v>161.72330000000002</v>
      </c>
      <c r="J3814" s="4">
        <f t="shared" si="118"/>
        <v>68.353099999999927</v>
      </c>
      <c r="K3814" s="4">
        <f t="shared" si="119"/>
        <v>1132.0631000000001</v>
      </c>
      <c r="L3814" t="s">
        <v>20</v>
      </c>
      <c r="M3814" t="s">
        <v>35</v>
      </c>
      <c r="N3814" t="s">
        <v>71</v>
      </c>
      <c r="O3814" t="s">
        <v>67</v>
      </c>
      <c r="P3814" s="5">
        <v>25.12</v>
      </c>
      <c r="Q3814">
        <v>2</v>
      </c>
      <c r="R3814" t="s">
        <v>23</v>
      </c>
    </row>
    <row r="3815" spans="1:18" x14ac:dyDescent="0.3">
      <c r="A3815" t="s">
        <v>1960</v>
      </c>
      <c r="B3815" s="1">
        <v>45204</v>
      </c>
      <c r="C3815" t="s">
        <v>1961</v>
      </c>
      <c r="D3815" t="s">
        <v>85</v>
      </c>
      <c r="E3815" t="s">
        <v>82</v>
      </c>
      <c r="F3815">
        <v>16</v>
      </c>
      <c r="G3815">
        <v>16</v>
      </c>
      <c r="H3815" s="4">
        <v>12</v>
      </c>
      <c r="I3815" s="4">
        <v>12.72</v>
      </c>
      <c r="J3815" s="4">
        <f t="shared" si="118"/>
        <v>-0.48999999999998956</v>
      </c>
      <c r="K3815" s="4">
        <f t="shared" si="119"/>
        <v>203.52</v>
      </c>
      <c r="L3815" t="s">
        <v>20</v>
      </c>
      <c r="M3815" t="s">
        <v>123</v>
      </c>
      <c r="N3815" t="s">
        <v>36</v>
      </c>
      <c r="O3815" t="s">
        <v>30</v>
      </c>
      <c r="P3815" s="5">
        <v>12.01</v>
      </c>
      <c r="Q3815">
        <v>4.7</v>
      </c>
      <c r="R3815" t="s">
        <v>23</v>
      </c>
    </row>
    <row r="3816" spans="1:18" x14ac:dyDescent="0.3">
      <c r="A3816" t="s">
        <v>2736</v>
      </c>
      <c r="B3816" s="1">
        <v>45204</v>
      </c>
      <c r="C3816" t="s">
        <v>2737</v>
      </c>
      <c r="D3816" t="s">
        <v>40</v>
      </c>
      <c r="E3816" t="s">
        <v>57</v>
      </c>
      <c r="F3816">
        <v>3</v>
      </c>
      <c r="G3816">
        <v>2</v>
      </c>
      <c r="H3816" s="4">
        <v>39.64</v>
      </c>
      <c r="I3816" s="4">
        <v>45.189600000000006</v>
      </c>
      <c r="J3816" s="4">
        <f t="shared" si="118"/>
        <v>-7.000799999999991</v>
      </c>
      <c r="K3816" s="4">
        <f t="shared" si="119"/>
        <v>90.379200000000012</v>
      </c>
      <c r="L3816" t="s">
        <v>66</v>
      </c>
      <c r="M3816" t="s">
        <v>35</v>
      </c>
      <c r="N3816" t="s">
        <v>22</v>
      </c>
      <c r="O3816" t="s">
        <v>30</v>
      </c>
      <c r="P3816" s="5">
        <v>18.100000000000001</v>
      </c>
      <c r="Q3816">
        <v>1.9</v>
      </c>
      <c r="R3816" t="s">
        <v>23</v>
      </c>
    </row>
    <row r="3817" spans="1:18" x14ac:dyDescent="0.3">
      <c r="A3817" t="s">
        <v>5692</v>
      </c>
      <c r="B3817" s="1">
        <v>45205</v>
      </c>
      <c r="C3817" t="s">
        <v>5693</v>
      </c>
      <c r="D3817" t="s">
        <v>85</v>
      </c>
      <c r="E3817" t="s">
        <v>82</v>
      </c>
      <c r="F3817">
        <v>17</v>
      </c>
      <c r="G3817">
        <v>17</v>
      </c>
      <c r="H3817" s="4">
        <v>1013.16</v>
      </c>
      <c r="I3817" s="4">
        <v>1063.818</v>
      </c>
      <c r="J3817" s="4">
        <f t="shared" si="118"/>
        <v>854.33599999999785</v>
      </c>
      <c r="K3817" s="4">
        <f t="shared" si="119"/>
        <v>18084.905999999999</v>
      </c>
      <c r="L3817" t="s">
        <v>27</v>
      </c>
      <c r="M3817" t="s">
        <v>79</v>
      </c>
      <c r="N3817" t="s">
        <v>71</v>
      </c>
      <c r="O3817" t="s">
        <v>89</v>
      </c>
      <c r="P3817" s="5">
        <v>6.85</v>
      </c>
      <c r="Q3817">
        <v>3.8</v>
      </c>
      <c r="R3817" t="s">
        <v>23</v>
      </c>
    </row>
    <row r="3818" spans="1:18" x14ac:dyDescent="0.3">
      <c r="A3818" t="s">
        <v>7126</v>
      </c>
      <c r="B3818" s="1">
        <v>45205</v>
      </c>
      <c r="C3818" t="s">
        <v>7127</v>
      </c>
      <c r="D3818" t="s">
        <v>85</v>
      </c>
      <c r="E3818" t="s">
        <v>82</v>
      </c>
      <c r="F3818">
        <v>13</v>
      </c>
      <c r="G3818">
        <v>13</v>
      </c>
      <c r="H3818" s="4">
        <v>1032.96</v>
      </c>
      <c r="I3818" s="4">
        <v>1105.2672</v>
      </c>
      <c r="J3818" s="4">
        <f t="shared" si="118"/>
        <v>912.19359999999983</v>
      </c>
      <c r="K3818" s="4">
        <f t="shared" si="119"/>
        <v>14368.473599999999</v>
      </c>
      <c r="L3818" t="s">
        <v>51</v>
      </c>
      <c r="M3818" t="s">
        <v>42</v>
      </c>
      <c r="N3818" t="s">
        <v>29</v>
      </c>
      <c r="O3818" t="s">
        <v>30</v>
      </c>
      <c r="P3818" s="5">
        <v>27.8</v>
      </c>
      <c r="Q3818">
        <v>4.8</v>
      </c>
      <c r="R3818" t="s">
        <v>23</v>
      </c>
    </row>
    <row r="3819" spans="1:18" x14ac:dyDescent="0.3">
      <c r="A3819" t="s">
        <v>8761</v>
      </c>
      <c r="B3819" s="1">
        <v>45205</v>
      </c>
      <c r="C3819" t="s">
        <v>8762</v>
      </c>
      <c r="D3819" t="s">
        <v>65</v>
      </c>
      <c r="E3819" t="s">
        <v>82</v>
      </c>
      <c r="F3819">
        <v>2</v>
      </c>
      <c r="G3819">
        <v>2</v>
      </c>
      <c r="H3819" s="4">
        <v>1216.9100000000001</v>
      </c>
      <c r="I3819" s="4">
        <v>1277.7555000000002</v>
      </c>
      <c r="J3819" s="4">
        <f t="shared" si="118"/>
        <v>77.391000000000261</v>
      </c>
      <c r="K3819" s="4">
        <f t="shared" si="119"/>
        <v>2555.5110000000004</v>
      </c>
      <c r="L3819" t="s">
        <v>47</v>
      </c>
      <c r="M3819" t="s">
        <v>123</v>
      </c>
      <c r="N3819" t="s">
        <v>71</v>
      </c>
      <c r="O3819" t="s">
        <v>89</v>
      </c>
      <c r="P3819" s="5">
        <v>44.3</v>
      </c>
      <c r="Q3819">
        <v>4.4000000000000004</v>
      </c>
      <c r="R3819" t="s">
        <v>23</v>
      </c>
    </row>
    <row r="3820" spans="1:18" x14ac:dyDescent="0.3">
      <c r="A3820" t="s">
        <v>9747</v>
      </c>
      <c r="B3820" s="1">
        <v>45205</v>
      </c>
      <c r="C3820" t="s">
        <v>9748</v>
      </c>
      <c r="D3820" t="s">
        <v>61</v>
      </c>
      <c r="E3820" t="s">
        <v>70</v>
      </c>
      <c r="F3820">
        <v>9</v>
      </c>
      <c r="G3820">
        <v>7</v>
      </c>
      <c r="H3820" s="4">
        <v>500.84</v>
      </c>
      <c r="I3820" s="4">
        <v>530.8904</v>
      </c>
      <c r="J3820" s="4">
        <f t="shared" si="118"/>
        <v>206.78280000000012</v>
      </c>
      <c r="K3820" s="4">
        <f t="shared" si="119"/>
        <v>3716.2327999999998</v>
      </c>
      <c r="L3820" t="s">
        <v>20</v>
      </c>
      <c r="M3820" t="s">
        <v>28</v>
      </c>
      <c r="N3820" t="s">
        <v>22</v>
      </c>
      <c r="O3820" t="s">
        <v>37</v>
      </c>
      <c r="P3820" s="5">
        <v>3.57</v>
      </c>
      <c r="Q3820">
        <v>4.5</v>
      </c>
      <c r="R3820" t="s">
        <v>23</v>
      </c>
    </row>
    <row r="3821" spans="1:18" x14ac:dyDescent="0.3">
      <c r="A3821" t="s">
        <v>1735</v>
      </c>
      <c r="B3821" s="1">
        <v>45206</v>
      </c>
      <c r="C3821" t="s">
        <v>1736</v>
      </c>
      <c r="D3821" t="s">
        <v>109</v>
      </c>
      <c r="E3821" t="s">
        <v>46</v>
      </c>
      <c r="F3821">
        <v>16</v>
      </c>
      <c r="G3821">
        <v>13</v>
      </c>
      <c r="H3821" s="4">
        <v>1006.96</v>
      </c>
      <c r="I3821" s="4">
        <v>1158.0039999999999</v>
      </c>
      <c r="J3821" s="4">
        <f t="shared" si="118"/>
        <v>1928.8520000000001</v>
      </c>
      <c r="K3821" s="4">
        <f t="shared" si="119"/>
        <v>15054.052</v>
      </c>
      <c r="L3821" t="s">
        <v>27</v>
      </c>
      <c r="M3821" t="s">
        <v>86</v>
      </c>
      <c r="N3821" t="s">
        <v>29</v>
      </c>
      <c r="O3821" t="s">
        <v>30</v>
      </c>
      <c r="P3821" s="5">
        <v>34.72</v>
      </c>
      <c r="Q3821">
        <v>1.4</v>
      </c>
      <c r="R3821" t="s">
        <v>23</v>
      </c>
    </row>
    <row r="3822" spans="1:18" x14ac:dyDescent="0.3">
      <c r="A3822" t="s">
        <v>2682</v>
      </c>
      <c r="B3822" s="1">
        <v>45206</v>
      </c>
      <c r="C3822" t="s">
        <v>2683</v>
      </c>
      <c r="D3822" t="s">
        <v>133</v>
      </c>
      <c r="E3822" t="s">
        <v>50</v>
      </c>
      <c r="F3822">
        <v>8</v>
      </c>
      <c r="G3822">
        <v>8</v>
      </c>
      <c r="H3822" s="4">
        <v>1285.5</v>
      </c>
      <c r="I3822" s="4">
        <v>1439.7600000000002</v>
      </c>
      <c r="J3822" s="4">
        <f t="shared" si="118"/>
        <v>1231.1200000000017</v>
      </c>
      <c r="K3822" s="4">
        <f t="shared" si="119"/>
        <v>11518.080000000002</v>
      </c>
      <c r="L3822" t="s">
        <v>27</v>
      </c>
      <c r="M3822" t="s">
        <v>86</v>
      </c>
      <c r="N3822" t="s">
        <v>71</v>
      </c>
      <c r="O3822" t="s">
        <v>67</v>
      </c>
      <c r="P3822" s="5">
        <v>2.96</v>
      </c>
      <c r="Q3822">
        <v>3.6</v>
      </c>
      <c r="R3822" t="s">
        <v>23</v>
      </c>
    </row>
    <row r="3823" spans="1:18" x14ac:dyDescent="0.3">
      <c r="A3823" t="s">
        <v>3828</v>
      </c>
      <c r="B3823" s="1">
        <v>45206</v>
      </c>
      <c r="C3823" t="s">
        <v>3829</v>
      </c>
      <c r="D3823" t="s">
        <v>141</v>
      </c>
      <c r="E3823" t="s">
        <v>50</v>
      </c>
      <c r="F3823">
        <v>10</v>
      </c>
      <c r="G3823">
        <v>10</v>
      </c>
      <c r="H3823" s="4">
        <v>751.75</v>
      </c>
      <c r="I3823" s="4">
        <v>864.51249999999993</v>
      </c>
      <c r="J3823" s="4">
        <f t="shared" si="118"/>
        <v>1113.5650000000001</v>
      </c>
      <c r="K3823" s="4">
        <f t="shared" si="119"/>
        <v>8645.125</v>
      </c>
      <c r="L3823" t="s">
        <v>66</v>
      </c>
      <c r="M3823" t="s">
        <v>79</v>
      </c>
      <c r="N3823" t="s">
        <v>71</v>
      </c>
      <c r="O3823" t="s">
        <v>53</v>
      </c>
      <c r="P3823" s="5">
        <v>14.06</v>
      </c>
      <c r="Q3823">
        <v>2.6</v>
      </c>
      <c r="R3823" t="s">
        <v>23</v>
      </c>
    </row>
    <row r="3824" spans="1:18" x14ac:dyDescent="0.3">
      <c r="A3824" t="s">
        <v>3592</v>
      </c>
      <c r="B3824" s="1">
        <v>45207</v>
      </c>
      <c r="C3824" t="s">
        <v>3593</v>
      </c>
      <c r="D3824" t="s">
        <v>65</v>
      </c>
      <c r="E3824" t="s">
        <v>82</v>
      </c>
      <c r="F3824">
        <v>10</v>
      </c>
      <c r="G3824">
        <v>9</v>
      </c>
      <c r="H3824" s="4">
        <v>1106.8399999999999</v>
      </c>
      <c r="I3824" s="4">
        <v>1228.5924</v>
      </c>
      <c r="J3824" s="4">
        <f t="shared" si="118"/>
        <v>1070.0316</v>
      </c>
      <c r="K3824" s="4">
        <f t="shared" si="119"/>
        <v>11057.3316</v>
      </c>
      <c r="L3824" t="s">
        <v>66</v>
      </c>
      <c r="M3824" t="s">
        <v>28</v>
      </c>
      <c r="N3824" t="s">
        <v>22</v>
      </c>
      <c r="O3824" t="s">
        <v>53</v>
      </c>
      <c r="P3824" s="5">
        <v>25.74</v>
      </c>
      <c r="Q3824">
        <v>2.9</v>
      </c>
      <c r="R3824" t="s">
        <v>23</v>
      </c>
    </row>
    <row r="3825" spans="1:18" x14ac:dyDescent="0.3">
      <c r="A3825" t="s">
        <v>801</v>
      </c>
      <c r="B3825" s="1">
        <v>45208</v>
      </c>
      <c r="C3825" t="s">
        <v>802</v>
      </c>
      <c r="D3825" t="s">
        <v>40</v>
      </c>
      <c r="E3825" t="s">
        <v>57</v>
      </c>
      <c r="F3825">
        <v>12</v>
      </c>
      <c r="G3825">
        <v>11</v>
      </c>
      <c r="H3825" s="4">
        <v>20</v>
      </c>
      <c r="I3825" s="4">
        <v>23</v>
      </c>
      <c r="J3825" s="4">
        <f t="shared" si="118"/>
        <v>-16.509999999999998</v>
      </c>
      <c r="K3825" s="4">
        <f t="shared" si="119"/>
        <v>253</v>
      </c>
      <c r="L3825" t="s">
        <v>20</v>
      </c>
      <c r="M3825" t="s">
        <v>28</v>
      </c>
      <c r="N3825" t="s">
        <v>29</v>
      </c>
      <c r="O3825" t="s">
        <v>37</v>
      </c>
      <c r="P3825" s="5">
        <v>49.51</v>
      </c>
      <c r="Q3825">
        <v>2.7</v>
      </c>
      <c r="R3825" t="s">
        <v>23</v>
      </c>
    </row>
    <row r="3826" spans="1:18" x14ac:dyDescent="0.3">
      <c r="A3826" t="s">
        <v>3064</v>
      </c>
      <c r="B3826" s="1">
        <v>45208</v>
      </c>
      <c r="C3826" t="s">
        <v>3065</v>
      </c>
      <c r="D3826" t="s">
        <v>141</v>
      </c>
      <c r="E3826" t="s">
        <v>50</v>
      </c>
      <c r="F3826">
        <v>20</v>
      </c>
      <c r="G3826">
        <v>20</v>
      </c>
      <c r="H3826" s="4">
        <v>812.38</v>
      </c>
      <c r="I3826" s="4">
        <v>852.99900000000002</v>
      </c>
      <c r="J3826" s="4">
        <f t="shared" si="118"/>
        <v>785.54999999999916</v>
      </c>
      <c r="K3826" s="4">
        <f t="shared" si="119"/>
        <v>17059.98</v>
      </c>
      <c r="L3826" t="s">
        <v>20</v>
      </c>
      <c r="M3826" t="s">
        <v>35</v>
      </c>
      <c r="N3826" t="s">
        <v>36</v>
      </c>
      <c r="O3826" t="s">
        <v>89</v>
      </c>
      <c r="P3826" s="5">
        <v>26.83</v>
      </c>
      <c r="Q3826">
        <v>1.7</v>
      </c>
      <c r="R3826" t="s">
        <v>23</v>
      </c>
    </row>
    <row r="3827" spans="1:18" x14ac:dyDescent="0.3">
      <c r="A3827" t="s">
        <v>7304</v>
      </c>
      <c r="B3827" s="1">
        <v>45208</v>
      </c>
      <c r="C3827" t="s">
        <v>7305</v>
      </c>
      <c r="D3827" t="s">
        <v>45</v>
      </c>
      <c r="E3827" t="s">
        <v>46</v>
      </c>
      <c r="F3827">
        <v>15</v>
      </c>
      <c r="G3827">
        <v>12</v>
      </c>
      <c r="H3827" s="4">
        <v>750.85</v>
      </c>
      <c r="I3827" s="4">
        <v>840.95200000000011</v>
      </c>
      <c r="J3827" s="4">
        <f t="shared" si="118"/>
        <v>1067.7440000000001</v>
      </c>
      <c r="K3827" s="4">
        <f t="shared" si="119"/>
        <v>10091.424000000001</v>
      </c>
      <c r="L3827" t="s">
        <v>20</v>
      </c>
      <c r="M3827" t="s">
        <v>21</v>
      </c>
      <c r="N3827" t="s">
        <v>29</v>
      </c>
      <c r="O3827" t="s">
        <v>30</v>
      </c>
      <c r="P3827" s="5">
        <v>13.48</v>
      </c>
      <c r="Q3827">
        <v>1.1000000000000001</v>
      </c>
      <c r="R3827" t="s">
        <v>23</v>
      </c>
    </row>
    <row r="3828" spans="1:18" x14ac:dyDescent="0.3">
      <c r="A3828" t="s">
        <v>8920</v>
      </c>
      <c r="B3828" s="1">
        <v>45208</v>
      </c>
      <c r="C3828" t="s">
        <v>8921</v>
      </c>
      <c r="D3828" t="s">
        <v>33</v>
      </c>
      <c r="E3828" t="s">
        <v>70</v>
      </c>
      <c r="F3828">
        <v>3</v>
      </c>
      <c r="G3828">
        <v>2</v>
      </c>
      <c r="H3828" s="4">
        <v>507.7</v>
      </c>
      <c r="I3828" s="4">
        <v>548.31600000000003</v>
      </c>
      <c r="J3828" s="4">
        <f t="shared" si="118"/>
        <v>67.732000000000085</v>
      </c>
      <c r="K3828" s="4">
        <f t="shared" si="119"/>
        <v>1096.6320000000001</v>
      </c>
      <c r="L3828" t="s">
        <v>66</v>
      </c>
      <c r="M3828" t="s">
        <v>79</v>
      </c>
      <c r="N3828" t="s">
        <v>22</v>
      </c>
      <c r="O3828" t="s">
        <v>89</v>
      </c>
      <c r="P3828" s="5">
        <v>13.5</v>
      </c>
      <c r="Q3828">
        <v>3.2</v>
      </c>
      <c r="R3828" t="s">
        <v>23</v>
      </c>
    </row>
    <row r="3829" spans="1:18" x14ac:dyDescent="0.3">
      <c r="A3829" t="s">
        <v>491</v>
      </c>
      <c r="B3829" s="1">
        <v>45209</v>
      </c>
      <c r="C3829" t="s">
        <v>492</v>
      </c>
      <c r="D3829" t="s">
        <v>94</v>
      </c>
      <c r="E3829" t="s">
        <v>50</v>
      </c>
      <c r="F3829">
        <v>2</v>
      </c>
      <c r="G3829">
        <v>2</v>
      </c>
      <c r="H3829" s="4">
        <v>321.82</v>
      </c>
      <c r="I3829" s="4">
        <v>350.78380000000004</v>
      </c>
      <c r="J3829" s="4">
        <f t="shared" si="118"/>
        <v>53.387600000000099</v>
      </c>
      <c r="K3829" s="4">
        <f t="shared" si="119"/>
        <v>701.56760000000008</v>
      </c>
      <c r="L3829" t="s">
        <v>47</v>
      </c>
      <c r="M3829" t="s">
        <v>79</v>
      </c>
      <c r="N3829" t="s">
        <v>36</v>
      </c>
      <c r="O3829" t="s">
        <v>67</v>
      </c>
      <c r="P3829" s="5">
        <v>4.54</v>
      </c>
      <c r="Q3829">
        <v>3</v>
      </c>
      <c r="R3829" t="s">
        <v>23</v>
      </c>
    </row>
    <row r="3830" spans="1:18" x14ac:dyDescent="0.3">
      <c r="A3830" t="s">
        <v>2695</v>
      </c>
      <c r="B3830" s="1">
        <v>45209</v>
      </c>
      <c r="C3830" t="s">
        <v>2696</v>
      </c>
      <c r="D3830" t="s">
        <v>130</v>
      </c>
      <c r="E3830" t="s">
        <v>82</v>
      </c>
      <c r="F3830">
        <v>7</v>
      </c>
      <c r="G3830">
        <v>6</v>
      </c>
      <c r="H3830" s="4">
        <v>1120.17</v>
      </c>
      <c r="I3830" s="4">
        <v>1243.3887000000002</v>
      </c>
      <c r="J3830" s="4">
        <f t="shared" si="118"/>
        <v>694.14220000000034</v>
      </c>
      <c r="K3830" s="4">
        <f t="shared" si="119"/>
        <v>7460.3322000000007</v>
      </c>
      <c r="L3830" t="s">
        <v>47</v>
      </c>
      <c r="M3830" t="s">
        <v>79</v>
      </c>
      <c r="N3830" t="s">
        <v>71</v>
      </c>
      <c r="O3830" t="s">
        <v>89</v>
      </c>
      <c r="P3830" s="5">
        <v>45.17</v>
      </c>
      <c r="Q3830">
        <v>1.9</v>
      </c>
      <c r="R3830" t="s">
        <v>74</v>
      </c>
    </row>
    <row r="3831" spans="1:18" x14ac:dyDescent="0.3">
      <c r="A3831" t="s">
        <v>1142</v>
      </c>
      <c r="B3831" s="1">
        <v>45210</v>
      </c>
      <c r="C3831" t="s">
        <v>1143</v>
      </c>
      <c r="D3831" t="s">
        <v>85</v>
      </c>
      <c r="E3831" t="s">
        <v>82</v>
      </c>
      <c r="F3831">
        <v>19</v>
      </c>
      <c r="G3831">
        <v>16</v>
      </c>
      <c r="H3831" s="4">
        <v>1093.1600000000001</v>
      </c>
      <c r="I3831" s="4">
        <v>1191.5444000000002</v>
      </c>
      <c r="J3831" s="4">
        <f t="shared" si="118"/>
        <v>1531.7104000000022</v>
      </c>
      <c r="K3831" s="4">
        <f t="shared" si="119"/>
        <v>19064.710400000004</v>
      </c>
      <c r="L3831" t="s">
        <v>27</v>
      </c>
      <c r="M3831" t="s">
        <v>28</v>
      </c>
      <c r="N3831" t="s">
        <v>36</v>
      </c>
      <c r="O3831" t="s">
        <v>37</v>
      </c>
      <c r="P3831" s="5">
        <v>42.44</v>
      </c>
      <c r="Q3831">
        <v>1.5</v>
      </c>
      <c r="R3831" t="s">
        <v>23</v>
      </c>
    </row>
    <row r="3832" spans="1:18" x14ac:dyDescent="0.3">
      <c r="A3832" t="s">
        <v>10439</v>
      </c>
      <c r="B3832" s="1">
        <v>45210</v>
      </c>
      <c r="C3832" t="s">
        <v>10440</v>
      </c>
      <c r="D3832" t="s">
        <v>40</v>
      </c>
      <c r="E3832" t="s">
        <v>57</v>
      </c>
      <c r="F3832">
        <v>19</v>
      </c>
      <c r="G3832">
        <v>19</v>
      </c>
      <c r="H3832" s="4">
        <v>510.59</v>
      </c>
      <c r="I3832" s="4">
        <v>556.54309999999998</v>
      </c>
      <c r="J3832" s="4">
        <f t="shared" si="118"/>
        <v>854.19890000000112</v>
      </c>
      <c r="K3832" s="4">
        <f t="shared" si="119"/>
        <v>10574.3189</v>
      </c>
      <c r="L3832" t="s">
        <v>47</v>
      </c>
      <c r="M3832" t="s">
        <v>35</v>
      </c>
      <c r="N3832" t="s">
        <v>71</v>
      </c>
      <c r="O3832" t="s">
        <v>37</v>
      </c>
      <c r="P3832" s="5">
        <v>18.91</v>
      </c>
      <c r="Q3832">
        <v>1.2</v>
      </c>
      <c r="R3832" t="s">
        <v>23</v>
      </c>
    </row>
    <row r="3833" spans="1:18" x14ac:dyDescent="0.3">
      <c r="A3833" t="s">
        <v>10198</v>
      </c>
      <c r="B3833" s="1">
        <v>45211</v>
      </c>
      <c r="C3833" t="s">
        <v>10804</v>
      </c>
      <c r="D3833" t="s">
        <v>130</v>
      </c>
      <c r="E3833" t="s">
        <v>82</v>
      </c>
      <c r="F3833">
        <v>5</v>
      </c>
      <c r="G3833">
        <v>4</v>
      </c>
      <c r="H3833" s="4">
        <v>843.85</v>
      </c>
      <c r="I3833" s="4">
        <v>919.79650000000004</v>
      </c>
      <c r="J3833" s="4">
        <f t="shared" si="118"/>
        <v>261.70600000000007</v>
      </c>
      <c r="K3833" s="4">
        <f t="shared" si="119"/>
        <v>3679.1860000000001</v>
      </c>
      <c r="L3833" t="s">
        <v>66</v>
      </c>
      <c r="M3833" t="s">
        <v>79</v>
      </c>
      <c r="N3833" t="s">
        <v>36</v>
      </c>
      <c r="O3833" t="s">
        <v>30</v>
      </c>
      <c r="P3833" s="5">
        <v>42.08</v>
      </c>
      <c r="Q3833">
        <v>1.7</v>
      </c>
      <c r="R3833" t="s">
        <v>23</v>
      </c>
    </row>
    <row r="3834" spans="1:18" x14ac:dyDescent="0.3">
      <c r="A3834" t="s">
        <v>4906</v>
      </c>
      <c r="B3834" s="1">
        <v>45212</v>
      </c>
      <c r="C3834" t="s">
        <v>4907</v>
      </c>
      <c r="D3834" t="s">
        <v>94</v>
      </c>
      <c r="E3834" t="s">
        <v>50</v>
      </c>
      <c r="F3834">
        <v>14</v>
      </c>
      <c r="G3834">
        <v>12</v>
      </c>
      <c r="H3834" s="4">
        <v>201.98</v>
      </c>
      <c r="I3834" s="4">
        <v>214.09880000000001</v>
      </c>
      <c r="J3834" s="4">
        <f t="shared" si="118"/>
        <v>142.70560000000049</v>
      </c>
      <c r="K3834" s="4">
        <f t="shared" si="119"/>
        <v>2569.1856000000002</v>
      </c>
      <c r="L3834" t="s">
        <v>66</v>
      </c>
      <c r="M3834" t="s">
        <v>35</v>
      </c>
      <c r="N3834" t="s">
        <v>29</v>
      </c>
      <c r="O3834" t="s">
        <v>37</v>
      </c>
      <c r="P3834" s="5">
        <v>2.72</v>
      </c>
      <c r="Q3834">
        <v>2.9</v>
      </c>
      <c r="R3834" t="s">
        <v>23</v>
      </c>
    </row>
    <row r="3835" spans="1:18" x14ac:dyDescent="0.3">
      <c r="A3835" t="s">
        <v>7164</v>
      </c>
      <c r="B3835" s="1">
        <v>45212</v>
      </c>
      <c r="C3835" t="s">
        <v>7165</v>
      </c>
      <c r="D3835" t="s">
        <v>141</v>
      </c>
      <c r="E3835" t="s">
        <v>50</v>
      </c>
      <c r="F3835">
        <v>10</v>
      </c>
      <c r="G3835">
        <v>8</v>
      </c>
      <c r="H3835" s="4">
        <v>355.27</v>
      </c>
      <c r="I3835" s="4">
        <v>376.58620000000002</v>
      </c>
      <c r="J3835" s="4">
        <f t="shared" si="118"/>
        <v>121.4996000000003</v>
      </c>
      <c r="K3835" s="4">
        <f t="shared" si="119"/>
        <v>3012.6896000000002</v>
      </c>
      <c r="L3835" t="s">
        <v>20</v>
      </c>
      <c r="M3835" t="s">
        <v>123</v>
      </c>
      <c r="N3835" t="s">
        <v>36</v>
      </c>
      <c r="O3835" t="s">
        <v>37</v>
      </c>
      <c r="P3835" s="5">
        <v>49.03</v>
      </c>
      <c r="Q3835">
        <v>4.3</v>
      </c>
      <c r="R3835" t="s">
        <v>23</v>
      </c>
    </row>
    <row r="3836" spans="1:18" x14ac:dyDescent="0.3">
      <c r="A3836" t="s">
        <v>8222</v>
      </c>
      <c r="B3836" s="1">
        <v>45212</v>
      </c>
      <c r="C3836" t="s">
        <v>8223</v>
      </c>
      <c r="D3836" t="s">
        <v>85</v>
      </c>
      <c r="E3836" t="s">
        <v>82</v>
      </c>
      <c r="F3836">
        <v>4</v>
      </c>
      <c r="G3836">
        <v>4</v>
      </c>
      <c r="H3836" s="4">
        <v>766.38</v>
      </c>
      <c r="I3836" s="4">
        <v>866.00939999999991</v>
      </c>
      <c r="J3836" s="4">
        <f t="shared" si="118"/>
        <v>349.6175999999997</v>
      </c>
      <c r="K3836" s="4">
        <f t="shared" si="119"/>
        <v>3464.0375999999997</v>
      </c>
      <c r="L3836" t="s">
        <v>66</v>
      </c>
      <c r="M3836" t="s">
        <v>42</v>
      </c>
      <c r="N3836" t="s">
        <v>36</v>
      </c>
      <c r="O3836" t="s">
        <v>67</v>
      </c>
      <c r="P3836" s="5">
        <v>48.9</v>
      </c>
      <c r="Q3836">
        <v>1.8</v>
      </c>
      <c r="R3836" t="s">
        <v>23</v>
      </c>
    </row>
    <row r="3837" spans="1:18" x14ac:dyDescent="0.3">
      <c r="A3837" t="s">
        <v>1792</v>
      </c>
      <c r="B3837" s="1">
        <v>45213</v>
      </c>
      <c r="C3837" t="s">
        <v>1793</v>
      </c>
      <c r="D3837" t="s">
        <v>141</v>
      </c>
      <c r="E3837" t="s">
        <v>50</v>
      </c>
      <c r="F3837">
        <v>14</v>
      </c>
      <c r="G3837">
        <v>12</v>
      </c>
      <c r="H3837" s="4">
        <v>1194.24</v>
      </c>
      <c r="I3837" s="4">
        <v>1301.7216000000001</v>
      </c>
      <c r="J3837" s="4">
        <f t="shared" si="118"/>
        <v>1247.0092000000009</v>
      </c>
      <c r="K3837" s="4">
        <f t="shared" si="119"/>
        <v>15620.659200000002</v>
      </c>
      <c r="L3837" t="s">
        <v>66</v>
      </c>
      <c r="M3837" t="s">
        <v>123</v>
      </c>
      <c r="N3837" t="s">
        <v>36</v>
      </c>
      <c r="O3837" t="s">
        <v>30</v>
      </c>
      <c r="P3837" s="5">
        <v>42.77</v>
      </c>
      <c r="Q3837">
        <v>4.4000000000000004</v>
      </c>
      <c r="R3837" t="s">
        <v>23</v>
      </c>
    </row>
    <row r="3838" spans="1:18" x14ac:dyDescent="0.3">
      <c r="A3838" t="s">
        <v>2967</v>
      </c>
      <c r="B3838" s="1">
        <v>45213</v>
      </c>
      <c r="C3838" t="s">
        <v>2968</v>
      </c>
      <c r="D3838" t="s">
        <v>133</v>
      </c>
      <c r="E3838" t="s">
        <v>50</v>
      </c>
      <c r="F3838">
        <v>5</v>
      </c>
      <c r="G3838">
        <v>4</v>
      </c>
      <c r="H3838" s="4">
        <v>353.44</v>
      </c>
      <c r="I3838" s="4">
        <v>402.92160000000007</v>
      </c>
      <c r="J3838" s="4">
        <f t="shared" si="118"/>
        <v>179.54640000000029</v>
      </c>
      <c r="K3838" s="4">
        <f t="shared" si="119"/>
        <v>1611.6864000000003</v>
      </c>
      <c r="L3838" t="s">
        <v>20</v>
      </c>
      <c r="M3838" t="s">
        <v>86</v>
      </c>
      <c r="N3838" t="s">
        <v>29</v>
      </c>
      <c r="O3838" t="s">
        <v>53</v>
      </c>
      <c r="P3838" s="5">
        <v>18.38</v>
      </c>
      <c r="Q3838">
        <v>2.6</v>
      </c>
      <c r="R3838" t="s">
        <v>23</v>
      </c>
    </row>
    <row r="3839" spans="1:18" x14ac:dyDescent="0.3">
      <c r="A3839" t="s">
        <v>6605</v>
      </c>
      <c r="B3839" s="1">
        <v>45213</v>
      </c>
      <c r="C3839" t="s">
        <v>5830</v>
      </c>
      <c r="D3839" t="s">
        <v>40</v>
      </c>
      <c r="E3839" t="s">
        <v>57</v>
      </c>
      <c r="F3839">
        <v>18</v>
      </c>
      <c r="G3839">
        <v>17</v>
      </c>
      <c r="H3839" s="4">
        <v>1184.55</v>
      </c>
      <c r="I3839" s="4">
        <v>1338.5414999999998</v>
      </c>
      <c r="J3839" s="4">
        <f t="shared" si="118"/>
        <v>2612.8554999999978</v>
      </c>
      <c r="K3839" s="4">
        <f t="shared" si="119"/>
        <v>22755.205499999996</v>
      </c>
      <c r="L3839" t="s">
        <v>47</v>
      </c>
      <c r="M3839" t="s">
        <v>42</v>
      </c>
      <c r="N3839" t="s">
        <v>22</v>
      </c>
      <c r="O3839" t="s">
        <v>67</v>
      </c>
      <c r="P3839" s="5">
        <v>5</v>
      </c>
      <c r="Q3839">
        <v>4</v>
      </c>
      <c r="R3839" t="s">
        <v>23</v>
      </c>
    </row>
    <row r="3840" spans="1:18" x14ac:dyDescent="0.3">
      <c r="A3840" t="s">
        <v>10117</v>
      </c>
      <c r="B3840" s="1">
        <v>45213</v>
      </c>
      <c r="C3840" t="s">
        <v>10118</v>
      </c>
      <c r="D3840" t="s">
        <v>77</v>
      </c>
      <c r="E3840" t="s">
        <v>82</v>
      </c>
      <c r="F3840">
        <v>3</v>
      </c>
      <c r="G3840">
        <v>2</v>
      </c>
      <c r="H3840" s="4">
        <v>777.66</v>
      </c>
      <c r="I3840" s="4">
        <v>847.64940000000001</v>
      </c>
      <c r="J3840" s="4">
        <f t="shared" si="118"/>
        <v>127.38880000000009</v>
      </c>
      <c r="K3840" s="4">
        <f t="shared" si="119"/>
        <v>1695.2988</v>
      </c>
      <c r="L3840" t="s">
        <v>27</v>
      </c>
      <c r="M3840" t="s">
        <v>123</v>
      </c>
      <c r="N3840" t="s">
        <v>29</v>
      </c>
      <c r="O3840" t="s">
        <v>67</v>
      </c>
      <c r="P3840" s="5">
        <v>12.59</v>
      </c>
      <c r="Q3840">
        <v>4</v>
      </c>
      <c r="R3840" t="s">
        <v>23</v>
      </c>
    </row>
    <row r="3841" spans="1:18" x14ac:dyDescent="0.3">
      <c r="A3841" t="s">
        <v>3535</v>
      </c>
      <c r="B3841" s="1">
        <v>45214</v>
      </c>
      <c r="C3841" t="s">
        <v>3536</v>
      </c>
      <c r="D3841" t="s">
        <v>65</v>
      </c>
      <c r="E3841" t="s">
        <v>82</v>
      </c>
      <c r="F3841">
        <v>7</v>
      </c>
      <c r="G3841">
        <v>7</v>
      </c>
      <c r="H3841" s="4">
        <v>1316.56</v>
      </c>
      <c r="I3841" s="4">
        <v>1461.3816000000002</v>
      </c>
      <c r="J3841" s="4">
        <f t="shared" si="118"/>
        <v>992.10120000000063</v>
      </c>
      <c r="K3841" s="4">
        <f t="shared" si="119"/>
        <v>10229.671200000001</v>
      </c>
      <c r="L3841" t="s">
        <v>66</v>
      </c>
      <c r="M3841" t="s">
        <v>21</v>
      </c>
      <c r="N3841" t="s">
        <v>71</v>
      </c>
      <c r="O3841" t="s">
        <v>89</v>
      </c>
      <c r="P3841" s="5">
        <v>21.65</v>
      </c>
      <c r="Q3841">
        <v>4.5</v>
      </c>
      <c r="R3841" t="s">
        <v>23</v>
      </c>
    </row>
    <row r="3842" spans="1:18" x14ac:dyDescent="0.3">
      <c r="A3842" t="s">
        <v>2946</v>
      </c>
      <c r="B3842" s="1">
        <v>45215</v>
      </c>
      <c r="C3842" t="s">
        <v>2947</v>
      </c>
      <c r="D3842" t="s">
        <v>130</v>
      </c>
      <c r="E3842" t="s">
        <v>82</v>
      </c>
      <c r="F3842">
        <v>14</v>
      </c>
      <c r="G3842">
        <v>13</v>
      </c>
      <c r="H3842" s="4">
        <v>28.38</v>
      </c>
      <c r="I3842" s="4">
        <v>31.218</v>
      </c>
      <c r="J3842" s="4">
        <f t="shared" ref="J3842:J3905" si="120">(G3842*I3842)-(G3842*H3842)-P3842</f>
        <v>8.044000000000004</v>
      </c>
      <c r="K3842" s="4">
        <f t="shared" ref="K3842:K3905" si="121">G3842*I3842</f>
        <v>405.834</v>
      </c>
      <c r="L3842" t="s">
        <v>20</v>
      </c>
      <c r="M3842" t="s">
        <v>123</v>
      </c>
      <c r="N3842" t="s">
        <v>29</v>
      </c>
      <c r="O3842" t="s">
        <v>53</v>
      </c>
      <c r="P3842" s="5">
        <v>28.85</v>
      </c>
      <c r="Q3842">
        <v>3</v>
      </c>
      <c r="R3842" t="s">
        <v>23</v>
      </c>
    </row>
    <row r="3843" spans="1:18" x14ac:dyDescent="0.3">
      <c r="A3843" t="s">
        <v>3100</v>
      </c>
      <c r="B3843" s="1">
        <v>45215</v>
      </c>
      <c r="C3843" t="s">
        <v>3101</v>
      </c>
      <c r="D3843" t="s">
        <v>56</v>
      </c>
      <c r="E3843" t="s">
        <v>57</v>
      </c>
      <c r="F3843">
        <v>15</v>
      </c>
      <c r="G3843">
        <v>15</v>
      </c>
      <c r="H3843" s="4">
        <v>168.48</v>
      </c>
      <c r="I3843" s="4">
        <v>187.0128</v>
      </c>
      <c r="J3843" s="4">
        <f t="shared" si="120"/>
        <v>260.22200000000021</v>
      </c>
      <c r="K3843" s="4">
        <f t="shared" si="121"/>
        <v>2805.192</v>
      </c>
      <c r="L3843" t="s">
        <v>66</v>
      </c>
      <c r="M3843" t="s">
        <v>86</v>
      </c>
      <c r="N3843" t="s">
        <v>36</v>
      </c>
      <c r="O3843" t="s">
        <v>30</v>
      </c>
      <c r="P3843" s="5">
        <v>17.77</v>
      </c>
      <c r="Q3843">
        <v>2.4</v>
      </c>
      <c r="R3843" t="s">
        <v>23</v>
      </c>
    </row>
    <row r="3844" spans="1:18" x14ac:dyDescent="0.3">
      <c r="A3844" t="s">
        <v>5653</v>
      </c>
      <c r="B3844" s="1">
        <v>45215</v>
      </c>
      <c r="C3844" t="s">
        <v>5654</v>
      </c>
      <c r="D3844" t="s">
        <v>130</v>
      </c>
      <c r="E3844" t="s">
        <v>82</v>
      </c>
      <c r="F3844">
        <v>16</v>
      </c>
      <c r="G3844">
        <v>14</v>
      </c>
      <c r="H3844" s="4">
        <v>283.37</v>
      </c>
      <c r="I3844" s="4">
        <v>320.2081</v>
      </c>
      <c r="J3844" s="4">
        <f t="shared" si="120"/>
        <v>471.79340000000008</v>
      </c>
      <c r="K3844" s="4">
        <f t="shared" si="121"/>
        <v>4482.9134000000004</v>
      </c>
      <c r="L3844" t="s">
        <v>66</v>
      </c>
      <c r="M3844" t="s">
        <v>28</v>
      </c>
      <c r="N3844" t="s">
        <v>36</v>
      </c>
      <c r="O3844" t="s">
        <v>37</v>
      </c>
      <c r="P3844" s="5">
        <v>43.94</v>
      </c>
      <c r="Q3844">
        <v>3.6</v>
      </c>
      <c r="R3844" t="s">
        <v>23</v>
      </c>
    </row>
    <row r="3845" spans="1:18" x14ac:dyDescent="0.3">
      <c r="A3845" t="s">
        <v>10049</v>
      </c>
      <c r="B3845" s="1">
        <v>45215</v>
      </c>
      <c r="C3845" t="s">
        <v>10050</v>
      </c>
      <c r="D3845" t="s">
        <v>116</v>
      </c>
      <c r="E3845" t="s">
        <v>50</v>
      </c>
      <c r="F3845">
        <v>20</v>
      </c>
      <c r="G3845">
        <v>20</v>
      </c>
      <c r="H3845" s="4">
        <v>693.43</v>
      </c>
      <c r="I3845" s="4">
        <v>783.57589999999982</v>
      </c>
      <c r="J3845" s="4">
        <f t="shared" si="120"/>
        <v>1754.3379999999979</v>
      </c>
      <c r="K3845" s="4">
        <f t="shared" si="121"/>
        <v>15671.517999999996</v>
      </c>
      <c r="L3845" t="s">
        <v>27</v>
      </c>
      <c r="M3845" t="s">
        <v>35</v>
      </c>
      <c r="N3845" t="s">
        <v>22</v>
      </c>
      <c r="O3845" t="s">
        <v>37</v>
      </c>
      <c r="P3845" s="5">
        <v>48.58</v>
      </c>
      <c r="Q3845">
        <v>3.8</v>
      </c>
      <c r="R3845" t="s">
        <v>23</v>
      </c>
    </row>
    <row r="3846" spans="1:18" x14ac:dyDescent="0.3">
      <c r="A3846" t="s">
        <v>10105</v>
      </c>
      <c r="B3846" s="1">
        <v>45215</v>
      </c>
      <c r="C3846" t="s">
        <v>10106</v>
      </c>
      <c r="D3846" t="s">
        <v>77</v>
      </c>
      <c r="E3846" t="s">
        <v>82</v>
      </c>
      <c r="F3846">
        <v>19</v>
      </c>
      <c r="G3846">
        <v>17</v>
      </c>
      <c r="H3846" s="4">
        <v>1295.97</v>
      </c>
      <c r="I3846" s="4">
        <v>1360.7685000000001</v>
      </c>
      <c r="J3846" s="4">
        <f t="shared" si="120"/>
        <v>1071.7444999999989</v>
      </c>
      <c r="K3846" s="4">
        <f t="shared" si="121"/>
        <v>23133.0645</v>
      </c>
      <c r="L3846" t="s">
        <v>27</v>
      </c>
      <c r="M3846" t="s">
        <v>79</v>
      </c>
      <c r="N3846" t="s">
        <v>29</v>
      </c>
      <c r="O3846" t="s">
        <v>30</v>
      </c>
      <c r="P3846" s="5">
        <v>29.83</v>
      </c>
      <c r="Q3846">
        <v>1.9</v>
      </c>
      <c r="R3846" t="s">
        <v>74</v>
      </c>
    </row>
    <row r="3847" spans="1:18" x14ac:dyDescent="0.3">
      <c r="A3847" t="s">
        <v>7794</v>
      </c>
      <c r="B3847" s="1">
        <v>45216</v>
      </c>
      <c r="C3847" t="s">
        <v>7795</v>
      </c>
      <c r="D3847" t="s">
        <v>109</v>
      </c>
      <c r="E3847" t="s">
        <v>46</v>
      </c>
      <c r="F3847">
        <v>19</v>
      </c>
      <c r="G3847">
        <v>19</v>
      </c>
      <c r="H3847" s="4">
        <v>700.93</v>
      </c>
      <c r="I3847" s="4">
        <v>771.02300000000002</v>
      </c>
      <c r="J3847" s="4">
        <f t="shared" si="120"/>
        <v>1314.4270000000017</v>
      </c>
      <c r="K3847" s="4">
        <f t="shared" si="121"/>
        <v>14649.437</v>
      </c>
      <c r="L3847" t="s">
        <v>20</v>
      </c>
      <c r="M3847" t="s">
        <v>86</v>
      </c>
      <c r="N3847" t="s">
        <v>22</v>
      </c>
      <c r="O3847" t="s">
        <v>30</v>
      </c>
      <c r="P3847" s="5">
        <v>17.34</v>
      </c>
      <c r="Q3847">
        <v>2.5</v>
      </c>
      <c r="R3847" t="s">
        <v>23</v>
      </c>
    </row>
    <row r="3848" spans="1:18" x14ac:dyDescent="0.3">
      <c r="A3848" t="s">
        <v>8736</v>
      </c>
      <c r="B3848" s="1">
        <v>45216</v>
      </c>
      <c r="C3848" t="s">
        <v>8737</v>
      </c>
      <c r="D3848" t="s">
        <v>116</v>
      </c>
      <c r="E3848" t="s">
        <v>50</v>
      </c>
      <c r="F3848">
        <v>1</v>
      </c>
      <c r="G3848">
        <v>1</v>
      </c>
      <c r="H3848" s="4">
        <v>97.07</v>
      </c>
      <c r="I3848" s="4">
        <v>106.777</v>
      </c>
      <c r="J3848" s="4">
        <f t="shared" si="120"/>
        <v>-17.152999999999992</v>
      </c>
      <c r="K3848" s="4">
        <f t="shared" si="121"/>
        <v>106.777</v>
      </c>
      <c r="L3848" t="s">
        <v>27</v>
      </c>
      <c r="M3848" t="s">
        <v>35</v>
      </c>
      <c r="N3848" t="s">
        <v>36</v>
      </c>
      <c r="O3848" t="s">
        <v>30</v>
      </c>
      <c r="P3848" s="5">
        <v>26.86</v>
      </c>
      <c r="Q3848">
        <v>1.1000000000000001</v>
      </c>
      <c r="R3848" t="s">
        <v>23</v>
      </c>
    </row>
    <row r="3849" spans="1:18" x14ac:dyDescent="0.3">
      <c r="A3849" t="s">
        <v>2680</v>
      </c>
      <c r="B3849" s="1">
        <v>45217</v>
      </c>
      <c r="C3849" t="s">
        <v>2681</v>
      </c>
      <c r="D3849" t="s">
        <v>40</v>
      </c>
      <c r="E3849" t="s">
        <v>57</v>
      </c>
      <c r="F3849">
        <v>15</v>
      </c>
      <c r="G3849">
        <v>13</v>
      </c>
      <c r="H3849" s="4">
        <v>1026.23</v>
      </c>
      <c r="I3849" s="4">
        <v>1149.3776</v>
      </c>
      <c r="J3849" s="4">
        <f t="shared" si="120"/>
        <v>1597.3288000000014</v>
      </c>
      <c r="K3849" s="4">
        <f t="shared" si="121"/>
        <v>14941.908800000001</v>
      </c>
      <c r="L3849" t="s">
        <v>51</v>
      </c>
      <c r="M3849" t="s">
        <v>42</v>
      </c>
      <c r="N3849" t="s">
        <v>71</v>
      </c>
      <c r="O3849" t="s">
        <v>67</v>
      </c>
      <c r="P3849" s="5">
        <v>3.59</v>
      </c>
      <c r="Q3849">
        <v>3.2</v>
      </c>
      <c r="R3849" t="s">
        <v>23</v>
      </c>
    </row>
    <row r="3850" spans="1:18" x14ac:dyDescent="0.3">
      <c r="A3850" t="s">
        <v>7759</v>
      </c>
      <c r="B3850" s="1">
        <v>45217</v>
      </c>
      <c r="C3850" t="s">
        <v>10804</v>
      </c>
      <c r="D3850" t="s">
        <v>100</v>
      </c>
      <c r="E3850" t="s">
        <v>57</v>
      </c>
      <c r="F3850">
        <v>16</v>
      </c>
      <c r="G3850">
        <v>13</v>
      </c>
      <c r="H3850" s="4">
        <v>695.92</v>
      </c>
      <c r="I3850" s="4">
        <v>800.30799999999988</v>
      </c>
      <c r="J3850" s="4">
        <f t="shared" si="120"/>
        <v>1322.694</v>
      </c>
      <c r="K3850" s="4">
        <f t="shared" si="121"/>
        <v>10404.003999999999</v>
      </c>
      <c r="L3850" t="s">
        <v>20</v>
      </c>
      <c r="M3850" t="s">
        <v>28</v>
      </c>
      <c r="N3850" t="s">
        <v>71</v>
      </c>
      <c r="O3850" t="s">
        <v>89</v>
      </c>
      <c r="P3850" s="5">
        <v>34.35</v>
      </c>
      <c r="Q3850">
        <v>2.2999999999999998</v>
      </c>
      <c r="R3850" t="s">
        <v>23</v>
      </c>
    </row>
    <row r="3851" spans="1:18" x14ac:dyDescent="0.3">
      <c r="A3851" t="s">
        <v>8712</v>
      </c>
      <c r="B3851" s="1">
        <v>45217</v>
      </c>
      <c r="C3851" t="s">
        <v>8713</v>
      </c>
      <c r="D3851" t="s">
        <v>45</v>
      </c>
      <c r="E3851" t="s">
        <v>46</v>
      </c>
      <c r="F3851">
        <v>8</v>
      </c>
      <c r="G3851">
        <v>8</v>
      </c>
      <c r="H3851" s="4">
        <v>12</v>
      </c>
      <c r="I3851" s="4">
        <v>13.559999999999999</v>
      </c>
      <c r="J3851" s="4">
        <f t="shared" si="120"/>
        <v>-6.8200000000000109</v>
      </c>
      <c r="K3851" s="4">
        <f t="shared" si="121"/>
        <v>108.47999999999999</v>
      </c>
      <c r="L3851" t="s">
        <v>51</v>
      </c>
      <c r="M3851" t="s">
        <v>21</v>
      </c>
      <c r="N3851" t="s">
        <v>22</v>
      </c>
      <c r="O3851" t="s">
        <v>89</v>
      </c>
      <c r="P3851" s="5">
        <v>19.3</v>
      </c>
      <c r="Q3851">
        <v>3.5</v>
      </c>
      <c r="R3851" t="s">
        <v>23</v>
      </c>
    </row>
    <row r="3852" spans="1:18" x14ac:dyDescent="0.3">
      <c r="A3852" t="s">
        <v>8912</v>
      </c>
      <c r="B3852" s="1">
        <v>45217</v>
      </c>
      <c r="C3852" t="s">
        <v>8913</v>
      </c>
      <c r="D3852" t="s">
        <v>133</v>
      </c>
      <c r="E3852" t="s">
        <v>50</v>
      </c>
      <c r="F3852">
        <v>2</v>
      </c>
      <c r="G3852">
        <v>2</v>
      </c>
      <c r="H3852" s="4">
        <v>641.30999999999995</v>
      </c>
      <c r="I3852" s="4">
        <v>679.78859999999997</v>
      </c>
      <c r="J3852" s="4">
        <f t="shared" si="120"/>
        <v>66.927200000000056</v>
      </c>
      <c r="K3852" s="4">
        <f t="shared" si="121"/>
        <v>1359.5771999999999</v>
      </c>
      <c r="L3852" t="s">
        <v>27</v>
      </c>
      <c r="M3852" t="s">
        <v>42</v>
      </c>
      <c r="N3852" t="s">
        <v>22</v>
      </c>
      <c r="O3852" t="s">
        <v>30</v>
      </c>
      <c r="P3852" s="5">
        <v>10.029999999999999</v>
      </c>
      <c r="Q3852">
        <v>1.2</v>
      </c>
      <c r="R3852" t="s">
        <v>23</v>
      </c>
    </row>
    <row r="3853" spans="1:18" x14ac:dyDescent="0.3">
      <c r="A3853" t="s">
        <v>9297</v>
      </c>
      <c r="B3853" s="1">
        <v>45217</v>
      </c>
      <c r="C3853" t="s">
        <v>9298</v>
      </c>
      <c r="D3853" t="s">
        <v>33</v>
      </c>
      <c r="E3853" t="s">
        <v>70</v>
      </c>
      <c r="F3853">
        <v>16</v>
      </c>
      <c r="G3853">
        <v>15</v>
      </c>
      <c r="H3853" s="4">
        <v>1214.71</v>
      </c>
      <c r="I3853" s="4">
        <v>1348.3281000000002</v>
      </c>
      <c r="J3853" s="4">
        <f t="shared" si="120"/>
        <v>1977.3215000000025</v>
      </c>
      <c r="K3853" s="4">
        <f t="shared" si="121"/>
        <v>20224.921500000004</v>
      </c>
      <c r="L3853" t="s">
        <v>47</v>
      </c>
      <c r="M3853" t="s">
        <v>123</v>
      </c>
      <c r="N3853" t="s">
        <v>22</v>
      </c>
      <c r="O3853" t="s">
        <v>67</v>
      </c>
      <c r="P3853" s="5">
        <v>26.95</v>
      </c>
      <c r="Q3853">
        <v>3.1</v>
      </c>
      <c r="R3853" t="s">
        <v>23</v>
      </c>
    </row>
    <row r="3854" spans="1:18" x14ac:dyDescent="0.3">
      <c r="A3854" t="s">
        <v>1408</v>
      </c>
      <c r="B3854" s="1">
        <v>45218</v>
      </c>
      <c r="C3854" t="s">
        <v>1409</v>
      </c>
      <c r="D3854" t="s">
        <v>77</v>
      </c>
      <c r="E3854" t="s">
        <v>82</v>
      </c>
      <c r="F3854">
        <v>10</v>
      </c>
      <c r="G3854">
        <v>10</v>
      </c>
      <c r="H3854" s="4">
        <v>492.14</v>
      </c>
      <c r="I3854" s="4">
        <v>565.9609999999999</v>
      </c>
      <c r="J3854" s="4">
        <f t="shared" si="120"/>
        <v>732.8699999999991</v>
      </c>
      <c r="K3854" s="4">
        <f t="shared" si="121"/>
        <v>5659.6099999999988</v>
      </c>
      <c r="L3854" t="s">
        <v>51</v>
      </c>
      <c r="M3854" t="s">
        <v>21</v>
      </c>
      <c r="N3854" t="s">
        <v>22</v>
      </c>
      <c r="O3854" t="s">
        <v>67</v>
      </c>
      <c r="P3854" s="5">
        <v>5.34</v>
      </c>
      <c r="Q3854">
        <v>4.2</v>
      </c>
      <c r="R3854" t="s">
        <v>23</v>
      </c>
    </row>
    <row r="3855" spans="1:18" x14ac:dyDescent="0.3">
      <c r="A3855" t="s">
        <v>2764</v>
      </c>
      <c r="B3855" s="1">
        <v>45218</v>
      </c>
      <c r="C3855" t="s">
        <v>2765</v>
      </c>
      <c r="D3855" t="s">
        <v>94</v>
      </c>
      <c r="E3855" t="s">
        <v>50</v>
      </c>
      <c r="F3855">
        <v>5</v>
      </c>
      <c r="G3855">
        <v>4</v>
      </c>
      <c r="H3855" s="4">
        <v>749.71</v>
      </c>
      <c r="I3855" s="4">
        <v>847.17229999999995</v>
      </c>
      <c r="J3855" s="4">
        <f t="shared" si="120"/>
        <v>353.26919999999967</v>
      </c>
      <c r="K3855" s="4">
        <f t="shared" si="121"/>
        <v>3388.6891999999998</v>
      </c>
      <c r="L3855" t="s">
        <v>51</v>
      </c>
      <c r="M3855" t="s">
        <v>21</v>
      </c>
      <c r="N3855" t="s">
        <v>29</v>
      </c>
      <c r="O3855" t="s">
        <v>53</v>
      </c>
      <c r="P3855" s="5">
        <v>36.58</v>
      </c>
      <c r="Q3855">
        <v>3.7</v>
      </c>
      <c r="R3855" t="s">
        <v>23</v>
      </c>
    </row>
    <row r="3856" spans="1:18" x14ac:dyDescent="0.3">
      <c r="A3856" t="s">
        <v>3114</v>
      </c>
      <c r="B3856" s="1">
        <v>45219</v>
      </c>
      <c r="C3856" t="s">
        <v>3115</v>
      </c>
      <c r="D3856" t="s">
        <v>85</v>
      </c>
      <c r="E3856" t="s">
        <v>82</v>
      </c>
      <c r="F3856">
        <v>14</v>
      </c>
      <c r="G3856">
        <v>14</v>
      </c>
      <c r="H3856" s="4">
        <v>1400.36</v>
      </c>
      <c r="I3856" s="4">
        <v>1596.4104</v>
      </c>
      <c r="J3856" s="4">
        <f t="shared" si="120"/>
        <v>2697.5656000000013</v>
      </c>
      <c r="K3856" s="4">
        <f t="shared" si="121"/>
        <v>22349.745599999998</v>
      </c>
      <c r="L3856" t="s">
        <v>51</v>
      </c>
      <c r="M3856" t="s">
        <v>21</v>
      </c>
      <c r="N3856" t="s">
        <v>36</v>
      </c>
      <c r="O3856" t="s">
        <v>67</v>
      </c>
      <c r="P3856" s="5">
        <v>47.14</v>
      </c>
      <c r="Q3856">
        <v>4.8</v>
      </c>
      <c r="R3856" t="s">
        <v>74</v>
      </c>
    </row>
    <row r="3857" spans="1:18" x14ac:dyDescent="0.3">
      <c r="A3857" t="s">
        <v>6848</v>
      </c>
      <c r="B3857" s="1">
        <v>45219</v>
      </c>
      <c r="C3857" t="s">
        <v>6849</v>
      </c>
      <c r="D3857" t="s">
        <v>85</v>
      </c>
      <c r="E3857" t="s">
        <v>82</v>
      </c>
      <c r="F3857">
        <v>16</v>
      </c>
      <c r="G3857">
        <v>13</v>
      </c>
      <c r="H3857" s="4">
        <v>752.02</v>
      </c>
      <c r="I3857" s="4">
        <v>804.66140000000007</v>
      </c>
      <c r="J3857" s="4">
        <f t="shared" si="120"/>
        <v>636.43820000000017</v>
      </c>
      <c r="K3857" s="4">
        <f t="shared" si="121"/>
        <v>10460.5982</v>
      </c>
      <c r="L3857" t="s">
        <v>27</v>
      </c>
      <c r="M3857" t="s">
        <v>21</v>
      </c>
      <c r="N3857" t="s">
        <v>36</v>
      </c>
      <c r="O3857" t="s">
        <v>30</v>
      </c>
      <c r="P3857" s="5">
        <v>47.9</v>
      </c>
      <c r="Q3857">
        <v>3</v>
      </c>
      <c r="R3857" t="s">
        <v>23</v>
      </c>
    </row>
    <row r="3858" spans="1:18" x14ac:dyDescent="0.3">
      <c r="A3858" t="s">
        <v>5117</v>
      </c>
      <c r="B3858" s="1">
        <v>45220</v>
      </c>
      <c r="C3858" t="s">
        <v>5118</v>
      </c>
      <c r="D3858" t="s">
        <v>65</v>
      </c>
      <c r="E3858" t="s">
        <v>82</v>
      </c>
      <c r="F3858">
        <v>2</v>
      </c>
      <c r="G3858">
        <v>2</v>
      </c>
      <c r="H3858" s="4">
        <v>667.66</v>
      </c>
      <c r="I3858" s="4">
        <v>727.74940000000004</v>
      </c>
      <c r="J3858" s="4">
        <f t="shared" si="120"/>
        <v>77.62880000000014</v>
      </c>
      <c r="K3858" s="4">
        <f t="shared" si="121"/>
        <v>1455.4988000000001</v>
      </c>
      <c r="L3858" t="s">
        <v>20</v>
      </c>
      <c r="M3858" t="s">
        <v>42</v>
      </c>
      <c r="N3858" t="s">
        <v>22</v>
      </c>
      <c r="O3858" t="s">
        <v>37</v>
      </c>
      <c r="P3858" s="5">
        <v>42.55</v>
      </c>
      <c r="Q3858">
        <v>3.9</v>
      </c>
      <c r="R3858" t="s">
        <v>23</v>
      </c>
    </row>
    <row r="3859" spans="1:18" x14ac:dyDescent="0.3">
      <c r="A3859" t="s">
        <v>6902</v>
      </c>
      <c r="B3859" s="1">
        <v>45220</v>
      </c>
      <c r="C3859" t="s">
        <v>6903</v>
      </c>
      <c r="D3859" t="s">
        <v>61</v>
      </c>
      <c r="E3859" t="s">
        <v>70</v>
      </c>
      <c r="F3859">
        <v>12</v>
      </c>
      <c r="G3859">
        <v>11</v>
      </c>
      <c r="H3859" s="4">
        <v>940.19</v>
      </c>
      <c r="I3859" s="4">
        <v>1081.2184999999999</v>
      </c>
      <c r="J3859" s="4">
        <f t="shared" si="120"/>
        <v>1530.0835000000002</v>
      </c>
      <c r="K3859" s="4">
        <f t="shared" si="121"/>
        <v>11893.4035</v>
      </c>
      <c r="L3859" t="s">
        <v>27</v>
      </c>
      <c r="M3859" t="s">
        <v>35</v>
      </c>
      <c r="N3859" t="s">
        <v>22</v>
      </c>
      <c r="O3859" t="s">
        <v>89</v>
      </c>
      <c r="P3859" s="5">
        <v>21.23</v>
      </c>
      <c r="Q3859">
        <v>1</v>
      </c>
      <c r="R3859" t="s">
        <v>23</v>
      </c>
    </row>
    <row r="3860" spans="1:18" x14ac:dyDescent="0.3">
      <c r="A3860" t="s">
        <v>2837</v>
      </c>
      <c r="B3860" s="1">
        <v>45221</v>
      </c>
      <c r="C3860" t="s">
        <v>2838</v>
      </c>
      <c r="D3860" t="s">
        <v>40</v>
      </c>
      <c r="E3860" t="s">
        <v>57</v>
      </c>
      <c r="F3860">
        <v>7</v>
      </c>
      <c r="G3860">
        <v>7</v>
      </c>
      <c r="H3860" s="4">
        <v>170.25</v>
      </c>
      <c r="I3860" s="4">
        <v>194.08500000000001</v>
      </c>
      <c r="J3860" s="4">
        <f t="shared" si="120"/>
        <v>122.92500000000003</v>
      </c>
      <c r="K3860" s="4">
        <f t="shared" si="121"/>
        <v>1358.595</v>
      </c>
      <c r="L3860" t="s">
        <v>27</v>
      </c>
      <c r="M3860" t="s">
        <v>42</v>
      </c>
      <c r="N3860" t="s">
        <v>71</v>
      </c>
      <c r="O3860" t="s">
        <v>67</v>
      </c>
      <c r="P3860" s="5">
        <v>43.92</v>
      </c>
      <c r="Q3860">
        <v>1.7</v>
      </c>
      <c r="R3860" t="s">
        <v>23</v>
      </c>
    </row>
    <row r="3861" spans="1:18" x14ac:dyDescent="0.3">
      <c r="A3861" t="s">
        <v>6706</v>
      </c>
      <c r="B3861" s="1">
        <v>45221</v>
      </c>
      <c r="C3861" t="s">
        <v>6670</v>
      </c>
      <c r="D3861" t="s">
        <v>100</v>
      </c>
      <c r="E3861" t="s">
        <v>57</v>
      </c>
      <c r="F3861">
        <v>17</v>
      </c>
      <c r="G3861">
        <v>16</v>
      </c>
      <c r="H3861" s="4">
        <v>5.71</v>
      </c>
      <c r="I3861" s="4">
        <v>6.3952000000000009</v>
      </c>
      <c r="J3861" s="4">
        <f t="shared" si="120"/>
        <v>-9.9967999999999861</v>
      </c>
      <c r="K3861" s="4">
        <f t="shared" si="121"/>
        <v>102.32320000000001</v>
      </c>
      <c r="L3861" t="s">
        <v>47</v>
      </c>
      <c r="M3861" t="s">
        <v>123</v>
      </c>
      <c r="N3861" t="s">
        <v>36</v>
      </c>
      <c r="O3861" t="s">
        <v>30</v>
      </c>
      <c r="P3861" s="5">
        <v>20.96</v>
      </c>
      <c r="Q3861">
        <v>4.2</v>
      </c>
      <c r="R3861" t="s">
        <v>23</v>
      </c>
    </row>
    <row r="3862" spans="1:18" x14ac:dyDescent="0.3">
      <c r="A3862" t="s">
        <v>1683</v>
      </c>
      <c r="B3862" s="1">
        <v>45222</v>
      </c>
      <c r="C3862" t="s">
        <v>1684</v>
      </c>
      <c r="D3862" t="s">
        <v>61</v>
      </c>
      <c r="E3862" t="s">
        <v>70</v>
      </c>
      <c r="F3862">
        <v>7</v>
      </c>
      <c r="G3862">
        <v>6</v>
      </c>
      <c r="H3862" s="4">
        <v>266.66000000000003</v>
      </c>
      <c r="I3862" s="4">
        <v>298.65920000000006</v>
      </c>
      <c r="J3862" s="4">
        <f t="shared" si="120"/>
        <v>149.75520000000029</v>
      </c>
      <c r="K3862" s="4">
        <f t="shared" si="121"/>
        <v>1791.9552000000003</v>
      </c>
      <c r="L3862" t="s">
        <v>47</v>
      </c>
      <c r="M3862" t="s">
        <v>123</v>
      </c>
      <c r="N3862" t="s">
        <v>22</v>
      </c>
      <c r="O3862" t="s">
        <v>53</v>
      </c>
      <c r="P3862" s="5">
        <v>42.24</v>
      </c>
      <c r="Q3862">
        <v>5</v>
      </c>
      <c r="R3862" t="s">
        <v>23</v>
      </c>
    </row>
    <row r="3863" spans="1:18" x14ac:dyDescent="0.3">
      <c r="A3863" t="s">
        <v>6422</v>
      </c>
      <c r="B3863" s="1">
        <v>45222</v>
      </c>
      <c r="C3863" t="s">
        <v>6423</v>
      </c>
      <c r="D3863" t="s">
        <v>141</v>
      </c>
      <c r="E3863" t="s">
        <v>50</v>
      </c>
      <c r="F3863">
        <v>19</v>
      </c>
      <c r="G3863">
        <v>17</v>
      </c>
      <c r="H3863" s="4">
        <v>1191.3900000000001</v>
      </c>
      <c r="I3863" s="4">
        <v>1262.8734000000002</v>
      </c>
      <c r="J3863" s="4">
        <f t="shared" si="120"/>
        <v>1167.2478000000021</v>
      </c>
      <c r="K3863" s="4">
        <f t="shared" si="121"/>
        <v>21468.847800000003</v>
      </c>
      <c r="L3863" t="s">
        <v>66</v>
      </c>
      <c r="M3863" t="s">
        <v>28</v>
      </c>
      <c r="N3863" t="s">
        <v>22</v>
      </c>
      <c r="O3863" t="s">
        <v>89</v>
      </c>
      <c r="P3863" s="5">
        <v>47.97</v>
      </c>
      <c r="Q3863">
        <v>3.2</v>
      </c>
      <c r="R3863" t="s">
        <v>23</v>
      </c>
    </row>
    <row r="3864" spans="1:18" x14ac:dyDescent="0.3">
      <c r="A3864" t="s">
        <v>6528</v>
      </c>
      <c r="B3864" s="1">
        <v>45222</v>
      </c>
      <c r="C3864" t="s">
        <v>6529</v>
      </c>
      <c r="D3864" t="s">
        <v>65</v>
      </c>
      <c r="E3864" t="s">
        <v>82</v>
      </c>
      <c r="F3864">
        <v>18</v>
      </c>
      <c r="G3864">
        <v>16</v>
      </c>
      <c r="H3864" s="4">
        <v>1118.23</v>
      </c>
      <c r="I3864" s="4">
        <v>1196.5061000000001</v>
      </c>
      <c r="J3864" s="4">
        <f t="shared" si="120"/>
        <v>1219.6376000000007</v>
      </c>
      <c r="K3864" s="4">
        <f t="shared" si="121"/>
        <v>19144.097600000001</v>
      </c>
      <c r="L3864" t="s">
        <v>66</v>
      </c>
      <c r="M3864" t="s">
        <v>28</v>
      </c>
      <c r="N3864" t="s">
        <v>71</v>
      </c>
      <c r="O3864" t="s">
        <v>53</v>
      </c>
      <c r="P3864" s="5">
        <v>32.78</v>
      </c>
      <c r="Q3864">
        <v>1.9</v>
      </c>
      <c r="R3864" t="s">
        <v>23</v>
      </c>
    </row>
    <row r="3865" spans="1:18" x14ac:dyDescent="0.3">
      <c r="A3865" t="s">
        <v>7180</v>
      </c>
      <c r="B3865" s="1">
        <v>45222</v>
      </c>
      <c r="C3865" t="s">
        <v>7181</v>
      </c>
      <c r="D3865" t="s">
        <v>133</v>
      </c>
      <c r="E3865" t="s">
        <v>50</v>
      </c>
      <c r="F3865">
        <v>17</v>
      </c>
      <c r="G3865">
        <v>17</v>
      </c>
      <c r="H3865" s="4">
        <v>798.94</v>
      </c>
      <c r="I3865" s="4">
        <v>910.79160000000013</v>
      </c>
      <c r="J3865" s="4">
        <f t="shared" si="120"/>
        <v>1875.1772000000012</v>
      </c>
      <c r="K3865" s="4">
        <f t="shared" si="121"/>
        <v>15483.457200000003</v>
      </c>
      <c r="L3865" t="s">
        <v>20</v>
      </c>
      <c r="M3865" t="s">
        <v>21</v>
      </c>
      <c r="N3865" t="s">
        <v>71</v>
      </c>
      <c r="O3865" t="s">
        <v>53</v>
      </c>
      <c r="P3865" s="5">
        <v>26.3</v>
      </c>
      <c r="Q3865">
        <v>3.6</v>
      </c>
      <c r="R3865" t="s">
        <v>23</v>
      </c>
    </row>
    <row r="3866" spans="1:18" x14ac:dyDescent="0.3">
      <c r="A3866" t="s">
        <v>7506</v>
      </c>
      <c r="B3866" s="1">
        <v>45222</v>
      </c>
      <c r="C3866" t="s">
        <v>7507</v>
      </c>
      <c r="D3866" t="s">
        <v>141</v>
      </c>
      <c r="E3866" t="s">
        <v>50</v>
      </c>
      <c r="F3866">
        <v>19</v>
      </c>
      <c r="G3866">
        <v>16</v>
      </c>
      <c r="H3866" s="4">
        <v>496.01</v>
      </c>
      <c r="I3866" s="4">
        <v>570.41149999999993</v>
      </c>
      <c r="J3866" s="4">
        <f t="shared" si="120"/>
        <v>1163.9339999999991</v>
      </c>
      <c r="K3866" s="4">
        <f t="shared" si="121"/>
        <v>9126.5839999999989</v>
      </c>
      <c r="L3866" t="s">
        <v>27</v>
      </c>
      <c r="M3866" t="s">
        <v>28</v>
      </c>
      <c r="N3866" t="s">
        <v>29</v>
      </c>
      <c r="O3866" t="s">
        <v>53</v>
      </c>
      <c r="P3866" s="5">
        <v>26.49</v>
      </c>
      <c r="Q3866">
        <v>2.1</v>
      </c>
      <c r="R3866" t="s">
        <v>23</v>
      </c>
    </row>
    <row r="3867" spans="1:18" x14ac:dyDescent="0.3">
      <c r="A3867" t="s">
        <v>8963</v>
      </c>
      <c r="B3867" s="1">
        <v>45222</v>
      </c>
      <c r="C3867" t="s">
        <v>7911</v>
      </c>
      <c r="D3867" t="s">
        <v>61</v>
      </c>
      <c r="E3867" t="s">
        <v>70</v>
      </c>
      <c r="F3867">
        <v>10</v>
      </c>
      <c r="G3867">
        <v>10</v>
      </c>
      <c r="H3867" s="4">
        <v>274.99</v>
      </c>
      <c r="I3867" s="4">
        <v>288.73950000000002</v>
      </c>
      <c r="J3867" s="4">
        <f t="shared" si="120"/>
        <v>109.45500000000035</v>
      </c>
      <c r="K3867" s="4">
        <f t="shared" si="121"/>
        <v>2887.3950000000004</v>
      </c>
      <c r="L3867" t="s">
        <v>27</v>
      </c>
      <c r="M3867" t="s">
        <v>123</v>
      </c>
      <c r="N3867" t="s">
        <v>29</v>
      </c>
      <c r="O3867" t="s">
        <v>53</v>
      </c>
      <c r="P3867" s="5">
        <v>28.04</v>
      </c>
      <c r="Q3867">
        <v>2.2000000000000002</v>
      </c>
      <c r="R3867" t="s">
        <v>23</v>
      </c>
    </row>
    <row r="3868" spans="1:18" x14ac:dyDescent="0.3">
      <c r="A3868" t="s">
        <v>9960</v>
      </c>
      <c r="B3868" s="1">
        <v>45222</v>
      </c>
      <c r="C3868" t="s">
        <v>9961</v>
      </c>
      <c r="D3868" t="s">
        <v>116</v>
      </c>
      <c r="E3868" t="s">
        <v>50</v>
      </c>
      <c r="F3868">
        <v>3</v>
      </c>
      <c r="G3868">
        <v>2</v>
      </c>
      <c r="H3868" s="4">
        <v>819.68</v>
      </c>
      <c r="I3868" s="4">
        <v>942.63199999999983</v>
      </c>
      <c r="J3868" s="4">
        <f t="shared" si="120"/>
        <v>201.08399999999978</v>
      </c>
      <c r="K3868" s="4">
        <f t="shared" si="121"/>
        <v>1885.2639999999997</v>
      </c>
      <c r="L3868" t="s">
        <v>66</v>
      </c>
      <c r="M3868" t="s">
        <v>79</v>
      </c>
      <c r="N3868" t="s">
        <v>36</v>
      </c>
      <c r="O3868" t="s">
        <v>89</v>
      </c>
      <c r="P3868" s="5">
        <v>44.82</v>
      </c>
      <c r="Q3868">
        <v>2.7</v>
      </c>
      <c r="R3868" t="s">
        <v>23</v>
      </c>
    </row>
    <row r="3869" spans="1:18" x14ac:dyDescent="0.3">
      <c r="A3869" t="s">
        <v>3579</v>
      </c>
      <c r="B3869" s="1">
        <v>45223</v>
      </c>
      <c r="C3869" t="s">
        <v>3580</v>
      </c>
      <c r="D3869" t="s">
        <v>45</v>
      </c>
      <c r="E3869" t="s">
        <v>46</v>
      </c>
      <c r="F3869">
        <v>15</v>
      </c>
      <c r="G3869">
        <v>12</v>
      </c>
      <c r="H3869" s="4">
        <v>414.69</v>
      </c>
      <c r="I3869" s="4">
        <v>476.89349999999996</v>
      </c>
      <c r="J3869" s="4">
        <f t="shared" si="120"/>
        <v>706.54200000000003</v>
      </c>
      <c r="K3869" s="4">
        <f t="shared" si="121"/>
        <v>5722.7219999999998</v>
      </c>
      <c r="L3869" t="s">
        <v>47</v>
      </c>
      <c r="M3869" t="s">
        <v>123</v>
      </c>
      <c r="N3869" t="s">
        <v>22</v>
      </c>
      <c r="O3869" t="s">
        <v>89</v>
      </c>
      <c r="P3869" s="5">
        <v>39.9</v>
      </c>
      <c r="Q3869">
        <v>1.7</v>
      </c>
      <c r="R3869" t="s">
        <v>23</v>
      </c>
    </row>
    <row r="3870" spans="1:18" x14ac:dyDescent="0.3">
      <c r="A3870" t="s">
        <v>9780</v>
      </c>
      <c r="B3870" s="1">
        <v>45223</v>
      </c>
      <c r="C3870" t="s">
        <v>9781</v>
      </c>
      <c r="D3870" t="s">
        <v>85</v>
      </c>
      <c r="E3870" t="s">
        <v>82</v>
      </c>
      <c r="F3870">
        <v>17</v>
      </c>
      <c r="G3870">
        <v>15</v>
      </c>
      <c r="H3870" s="4">
        <v>21.5</v>
      </c>
      <c r="I3870" s="4">
        <v>23.220000000000002</v>
      </c>
      <c r="J3870" s="4">
        <f t="shared" si="120"/>
        <v>13.170000000000011</v>
      </c>
      <c r="K3870" s="4">
        <f t="shared" si="121"/>
        <v>348.3</v>
      </c>
      <c r="L3870" t="s">
        <v>47</v>
      </c>
      <c r="M3870" t="s">
        <v>42</v>
      </c>
      <c r="N3870" t="s">
        <v>29</v>
      </c>
      <c r="O3870" t="s">
        <v>30</v>
      </c>
      <c r="P3870" s="5">
        <v>12.63</v>
      </c>
      <c r="Q3870">
        <v>2.2999999999999998</v>
      </c>
      <c r="R3870" t="s">
        <v>23</v>
      </c>
    </row>
    <row r="3871" spans="1:18" x14ac:dyDescent="0.3">
      <c r="A3871" t="s">
        <v>10346</v>
      </c>
      <c r="B3871" s="1">
        <v>45223</v>
      </c>
      <c r="C3871" t="s">
        <v>10347</v>
      </c>
      <c r="D3871" t="s">
        <v>56</v>
      </c>
      <c r="E3871" t="s">
        <v>57</v>
      </c>
      <c r="F3871">
        <v>14</v>
      </c>
      <c r="G3871">
        <v>13</v>
      </c>
      <c r="H3871" s="4">
        <v>320.64</v>
      </c>
      <c r="I3871" s="4">
        <v>365.52960000000002</v>
      </c>
      <c r="J3871" s="4">
        <f t="shared" si="120"/>
        <v>582.55480000000011</v>
      </c>
      <c r="K3871" s="4">
        <f t="shared" si="121"/>
        <v>4751.8847999999998</v>
      </c>
      <c r="L3871" t="s">
        <v>27</v>
      </c>
      <c r="M3871" t="s">
        <v>86</v>
      </c>
      <c r="N3871" t="s">
        <v>22</v>
      </c>
      <c r="O3871" t="s">
        <v>67</v>
      </c>
      <c r="P3871" s="5">
        <v>1.01</v>
      </c>
      <c r="Q3871">
        <v>2.4</v>
      </c>
      <c r="R3871" t="s">
        <v>23</v>
      </c>
    </row>
    <row r="3872" spans="1:18" x14ac:dyDescent="0.3">
      <c r="A3872" t="s">
        <v>1136</v>
      </c>
      <c r="B3872" s="1">
        <v>45224</v>
      </c>
      <c r="C3872" t="s">
        <v>1137</v>
      </c>
      <c r="D3872" t="s">
        <v>109</v>
      </c>
      <c r="E3872" t="s">
        <v>46</v>
      </c>
      <c r="F3872">
        <v>2</v>
      </c>
      <c r="G3872">
        <v>2</v>
      </c>
      <c r="H3872" s="4">
        <v>453.34</v>
      </c>
      <c r="I3872" s="4">
        <v>480.54039999999998</v>
      </c>
      <c r="J3872" s="4">
        <f t="shared" si="120"/>
        <v>48.050800000000002</v>
      </c>
      <c r="K3872" s="4">
        <f t="shared" si="121"/>
        <v>961.08079999999995</v>
      </c>
      <c r="L3872" t="s">
        <v>27</v>
      </c>
      <c r="M3872" t="s">
        <v>35</v>
      </c>
      <c r="N3872" t="s">
        <v>36</v>
      </c>
      <c r="O3872" t="s">
        <v>53</v>
      </c>
      <c r="P3872" s="5">
        <v>6.35</v>
      </c>
      <c r="Q3872">
        <v>4.3</v>
      </c>
      <c r="R3872" t="s">
        <v>23</v>
      </c>
    </row>
    <row r="3873" spans="1:18" x14ac:dyDescent="0.3">
      <c r="A3873" t="s">
        <v>7115</v>
      </c>
      <c r="B3873" s="1">
        <v>45224</v>
      </c>
      <c r="C3873" t="s">
        <v>7116</v>
      </c>
      <c r="D3873" t="s">
        <v>45</v>
      </c>
      <c r="E3873" t="s">
        <v>46</v>
      </c>
      <c r="F3873">
        <v>16</v>
      </c>
      <c r="G3873">
        <v>14</v>
      </c>
      <c r="H3873" s="4">
        <v>326.89999999999998</v>
      </c>
      <c r="I3873" s="4">
        <v>366.12799999999999</v>
      </c>
      <c r="J3873" s="4">
        <f t="shared" si="120"/>
        <v>504.74200000000002</v>
      </c>
      <c r="K3873" s="4">
        <f t="shared" si="121"/>
        <v>5125.7919999999995</v>
      </c>
      <c r="L3873" t="s">
        <v>27</v>
      </c>
      <c r="M3873" t="s">
        <v>79</v>
      </c>
      <c r="N3873" t="s">
        <v>71</v>
      </c>
      <c r="O3873" t="s">
        <v>67</v>
      </c>
      <c r="P3873" s="5">
        <v>44.45</v>
      </c>
      <c r="Q3873">
        <v>4.0999999999999996</v>
      </c>
      <c r="R3873" t="s">
        <v>23</v>
      </c>
    </row>
    <row r="3874" spans="1:18" x14ac:dyDescent="0.3">
      <c r="A3874" t="s">
        <v>8075</v>
      </c>
      <c r="B3874" s="1">
        <v>45224</v>
      </c>
      <c r="C3874" t="s">
        <v>8076</v>
      </c>
      <c r="D3874" t="s">
        <v>61</v>
      </c>
      <c r="E3874" t="s">
        <v>70</v>
      </c>
      <c r="F3874">
        <v>3</v>
      </c>
      <c r="G3874">
        <v>3</v>
      </c>
      <c r="H3874" s="4">
        <v>709.54</v>
      </c>
      <c r="I3874" s="4">
        <v>745.01699999999994</v>
      </c>
      <c r="J3874" s="4">
        <f t="shared" si="120"/>
        <v>91.43100000000004</v>
      </c>
      <c r="K3874" s="4">
        <f t="shared" si="121"/>
        <v>2235.0509999999999</v>
      </c>
      <c r="L3874" t="s">
        <v>47</v>
      </c>
      <c r="M3874" t="s">
        <v>86</v>
      </c>
      <c r="N3874" t="s">
        <v>36</v>
      </c>
      <c r="O3874" t="s">
        <v>30</v>
      </c>
      <c r="P3874" s="5">
        <v>15</v>
      </c>
      <c r="Q3874">
        <v>3.6</v>
      </c>
      <c r="R3874" t="s">
        <v>23</v>
      </c>
    </row>
    <row r="3875" spans="1:18" x14ac:dyDescent="0.3">
      <c r="A3875" t="s">
        <v>8382</v>
      </c>
      <c r="B3875" s="1">
        <v>45224</v>
      </c>
      <c r="C3875" t="s">
        <v>8383</v>
      </c>
      <c r="D3875" t="s">
        <v>77</v>
      </c>
      <c r="E3875" t="s">
        <v>82</v>
      </c>
      <c r="F3875">
        <v>18</v>
      </c>
      <c r="G3875">
        <v>16</v>
      </c>
      <c r="H3875" s="4">
        <v>376.51</v>
      </c>
      <c r="I3875" s="4">
        <v>429.22140000000002</v>
      </c>
      <c r="J3875" s="4">
        <f t="shared" si="120"/>
        <v>806.26240000000041</v>
      </c>
      <c r="K3875" s="4">
        <f t="shared" si="121"/>
        <v>6867.5424000000003</v>
      </c>
      <c r="L3875" t="s">
        <v>27</v>
      </c>
      <c r="M3875" t="s">
        <v>35</v>
      </c>
      <c r="N3875" t="s">
        <v>71</v>
      </c>
      <c r="O3875" t="s">
        <v>30</v>
      </c>
      <c r="P3875" s="5">
        <v>37.119999999999997</v>
      </c>
      <c r="Q3875">
        <v>2.2000000000000002</v>
      </c>
      <c r="R3875" t="s">
        <v>23</v>
      </c>
    </row>
    <row r="3876" spans="1:18" x14ac:dyDescent="0.3">
      <c r="A3876" t="s">
        <v>9091</v>
      </c>
      <c r="B3876" s="1">
        <v>45224</v>
      </c>
      <c r="C3876" t="s">
        <v>9092</v>
      </c>
      <c r="D3876" t="s">
        <v>109</v>
      </c>
      <c r="E3876" t="s">
        <v>46</v>
      </c>
      <c r="F3876">
        <v>2</v>
      </c>
      <c r="G3876">
        <v>2</v>
      </c>
      <c r="H3876" s="4">
        <v>869</v>
      </c>
      <c r="I3876" s="4">
        <v>912.45</v>
      </c>
      <c r="J3876" s="4">
        <f t="shared" si="120"/>
        <v>44.340000000000089</v>
      </c>
      <c r="K3876" s="4">
        <f t="shared" si="121"/>
        <v>1824.9</v>
      </c>
      <c r="L3876" t="s">
        <v>66</v>
      </c>
      <c r="M3876" t="s">
        <v>21</v>
      </c>
      <c r="N3876" t="s">
        <v>29</v>
      </c>
      <c r="O3876" t="s">
        <v>30</v>
      </c>
      <c r="P3876" s="5">
        <v>42.56</v>
      </c>
      <c r="Q3876">
        <v>2.9</v>
      </c>
      <c r="R3876" t="s">
        <v>23</v>
      </c>
    </row>
    <row r="3877" spans="1:18" x14ac:dyDescent="0.3">
      <c r="A3877" t="s">
        <v>4318</v>
      </c>
      <c r="B3877" s="1">
        <v>45225</v>
      </c>
      <c r="C3877" t="s">
        <v>4319</v>
      </c>
      <c r="D3877" t="s">
        <v>94</v>
      </c>
      <c r="E3877" t="s">
        <v>50</v>
      </c>
      <c r="F3877">
        <v>15</v>
      </c>
      <c r="G3877">
        <v>15</v>
      </c>
      <c r="H3877" s="4">
        <v>450.23</v>
      </c>
      <c r="I3877" s="4">
        <v>495.25300000000004</v>
      </c>
      <c r="J3877" s="4">
        <f t="shared" si="120"/>
        <v>651.61500000000024</v>
      </c>
      <c r="K3877" s="4">
        <f t="shared" si="121"/>
        <v>7428.795000000001</v>
      </c>
      <c r="L3877" t="s">
        <v>66</v>
      </c>
      <c r="M3877" t="s">
        <v>79</v>
      </c>
      <c r="N3877" t="s">
        <v>29</v>
      </c>
      <c r="O3877" t="s">
        <v>53</v>
      </c>
      <c r="P3877" s="5">
        <v>23.73</v>
      </c>
      <c r="Q3877">
        <v>1.6</v>
      </c>
      <c r="R3877" t="s">
        <v>23</v>
      </c>
    </row>
    <row r="3878" spans="1:18" x14ac:dyDescent="0.3">
      <c r="A3878" t="s">
        <v>6969</v>
      </c>
      <c r="B3878" s="1">
        <v>45225</v>
      </c>
      <c r="C3878" t="s">
        <v>6970</v>
      </c>
      <c r="D3878" t="s">
        <v>45</v>
      </c>
      <c r="E3878" t="s">
        <v>46</v>
      </c>
      <c r="F3878">
        <v>7</v>
      </c>
      <c r="G3878">
        <v>7</v>
      </c>
      <c r="H3878" s="4">
        <v>1255.8699999999999</v>
      </c>
      <c r="I3878" s="4">
        <v>1343.7809</v>
      </c>
      <c r="J3878" s="4">
        <f t="shared" si="120"/>
        <v>574.13629999999989</v>
      </c>
      <c r="K3878" s="4">
        <f t="shared" si="121"/>
        <v>9406.4663</v>
      </c>
      <c r="L3878" t="s">
        <v>27</v>
      </c>
      <c r="M3878" t="s">
        <v>28</v>
      </c>
      <c r="N3878" t="s">
        <v>22</v>
      </c>
      <c r="O3878" t="s">
        <v>89</v>
      </c>
      <c r="P3878" s="5">
        <v>41.24</v>
      </c>
      <c r="Q3878">
        <v>0</v>
      </c>
      <c r="R3878" t="s">
        <v>23</v>
      </c>
    </row>
    <row r="3879" spans="1:18" x14ac:dyDescent="0.3">
      <c r="A3879" t="s">
        <v>8858</v>
      </c>
      <c r="B3879" s="1">
        <v>45225</v>
      </c>
      <c r="C3879" t="s">
        <v>8859</v>
      </c>
      <c r="D3879" t="s">
        <v>85</v>
      </c>
      <c r="E3879" t="s">
        <v>82</v>
      </c>
      <c r="F3879">
        <v>1</v>
      </c>
      <c r="G3879">
        <v>1</v>
      </c>
      <c r="H3879" s="4">
        <v>565.1</v>
      </c>
      <c r="I3879" s="4">
        <v>644.21400000000006</v>
      </c>
      <c r="J3879" s="4">
        <f t="shared" si="120"/>
        <v>75.104000000000028</v>
      </c>
      <c r="K3879" s="4">
        <f t="shared" si="121"/>
        <v>644.21400000000006</v>
      </c>
      <c r="L3879" t="s">
        <v>20</v>
      </c>
      <c r="M3879" t="s">
        <v>42</v>
      </c>
      <c r="N3879" t="s">
        <v>22</v>
      </c>
      <c r="O3879" t="s">
        <v>89</v>
      </c>
      <c r="P3879" s="5">
        <v>4.01</v>
      </c>
      <c r="Q3879">
        <v>4.3</v>
      </c>
      <c r="R3879" t="s">
        <v>23</v>
      </c>
    </row>
    <row r="3880" spans="1:18" x14ac:dyDescent="0.3">
      <c r="A3880" t="s">
        <v>6676</v>
      </c>
      <c r="B3880" s="1">
        <v>45226</v>
      </c>
      <c r="C3880" t="s">
        <v>6677</v>
      </c>
      <c r="D3880" t="s">
        <v>133</v>
      </c>
      <c r="E3880" t="s">
        <v>50</v>
      </c>
      <c r="F3880">
        <v>4</v>
      </c>
      <c r="G3880">
        <v>4</v>
      </c>
      <c r="H3880" s="4">
        <v>308.63</v>
      </c>
      <c r="I3880" s="4">
        <v>339.49299999999999</v>
      </c>
      <c r="J3880" s="4">
        <f t="shared" si="120"/>
        <v>111.432</v>
      </c>
      <c r="K3880" s="4">
        <f t="shared" si="121"/>
        <v>1357.972</v>
      </c>
      <c r="L3880" t="s">
        <v>51</v>
      </c>
      <c r="M3880" t="s">
        <v>123</v>
      </c>
      <c r="N3880" t="s">
        <v>22</v>
      </c>
      <c r="O3880" t="s">
        <v>89</v>
      </c>
      <c r="P3880" s="5">
        <v>12.02</v>
      </c>
      <c r="Q3880">
        <v>1.5</v>
      </c>
      <c r="R3880" t="s">
        <v>23</v>
      </c>
    </row>
    <row r="3881" spans="1:18" x14ac:dyDescent="0.3">
      <c r="A3881" t="s">
        <v>10098</v>
      </c>
      <c r="B3881" s="1">
        <v>45226</v>
      </c>
      <c r="C3881" t="s">
        <v>7143</v>
      </c>
      <c r="D3881" t="s">
        <v>40</v>
      </c>
      <c r="E3881" t="s">
        <v>57</v>
      </c>
      <c r="F3881">
        <v>14</v>
      </c>
      <c r="G3881">
        <v>13</v>
      </c>
      <c r="H3881" s="4">
        <v>1199.6300000000001</v>
      </c>
      <c r="I3881" s="4">
        <v>1331.5893000000003</v>
      </c>
      <c r="J3881" s="4">
        <f t="shared" si="120"/>
        <v>1695.1009000000004</v>
      </c>
      <c r="K3881" s="4">
        <f t="shared" si="121"/>
        <v>17310.660900000003</v>
      </c>
      <c r="L3881" t="s">
        <v>27</v>
      </c>
      <c r="M3881" t="s">
        <v>42</v>
      </c>
      <c r="N3881" t="s">
        <v>36</v>
      </c>
      <c r="O3881" t="s">
        <v>37</v>
      </c>
      <c r="P3881" s="5">
        <v>20.37</v>
      </c>
      <c r="Q3881">
        <v>3.7</v>
      </c>
      <c r="R3881" t="s">
        <v>23</v>
      </c>
    </row>
    <row r="3882" spans="1:18" x14ac:dyDescent="0.3">
      <c r="A3882" t="s">
        <v>3791</v>
      </c>
      <c r="B3882" s="1">
        <v>45227</v>
      </c>
      <c r="C3882" t="s">
        <v>3792</v>
      </c>
      <c r="D3882" t="s">
        <v>100</v>
      </c>
      <c r="E3882" t="s">
        <v>57</v>
      </c>
      <c r="F3882">
        <v>7</v>
      </c>
      <c r="G3882">
        <v>7</v>
      </c>
      <c r="H3882" s="4">
        <v>1390.89</v>
      </c>
      <c r="I3882" s="4">
        <v>1460.4345000000001</v>
      </c>
      <c r="J3882" s="4">
        <f t="shared" si="120"/>
        <v>472.65149999999977</v>
      </c>
      <c r="K3882" s="4">
        <f t="shared" si="121"/>
        <v>10223.041500000001</v>
      </c>
      <c r="L3882" t="s">
        <v>27</v>
      </c>
      <c r="M3882" t="s">
        <v>28</v>
      </c>
      <c r="N3882" t="s">
        <v>71</v>
      </c>
      <c r="O3882" t="s">
        <v>53</v>
      </c>
      <c r="P3882" s="5">
        <v>14.16</v>
      </c>
      <c r="Q3882">
        <v>2.6</v>
      </c>
      <c r="R3882" t="s">
        <v>23</v>
      </c>
    </row>
    <row r="3883" spans="1:18" x14ac:dyDescent="0.3">
      <c r="A3883" t="s">
        <v>5746</v>
      </c>
      <c r="B3883" s="1">
        <v>45227</v>
      </c>
      <c r="C3883" t="s">
        <v>5747</v>
      </c>
      <c r="D3883" t="s">
        <v>33</v>
      </c>
      <c r="E3883" t="s">
        <v>70</v>
      </c>
      <c r="F3883">
        <v>4</v>
      </c>
      <c r="G3883">
        <v>3</v>
      </c>
      <c r="H3883" s="4">
        <v>1244.79</v>
      </c>
      <c r="I3883" s="4">
        <v>1307.0295000000001</v>
      </c>
      <c r="J3883" s="4">
        <f t="shared" si="120"/>
        <v>147.97850000000039</v>
      </c>
      <c r="K3883" s="4">
        <f t="shared" si="121"/>
        <v>3921.0885000000003</v>
      </c>
      <c r="L3883" t="s">
        <v>27</v>
      </c>
      <c r="M3883" t="s">
        <v>21</v>
      </c>
      <c r="N3883" t="s">
        <v>71</v>
      </c>
      <c r="O3883" t="s">
        <v>67</v>
      </c>
      <c r="P3883" s="5">
        <v>38.74</v>
      </c>
      <c r="Q3883">
        <v>3</v>
      </c>
      <c r="R3883" t="s">
        <v>23</v>
      </c>
    </row>
    <row r="3884" spans="1:18" x14ac:dyDescent="0.3">
      <c r="A3884" t="s">
        <v>8787</v>
      </c>
      <c r="B3884" s="1">
        <v>45227</v>
      </c>
      <c r="C3884" t="s">
        <v>8788</v>
      </c>
      <c r="D3884" t="s">
        <v>141</v>
      </c>
      <c r="E3884" t="s">
        <v>50</v>
      </c>
      <c r="F3884">
        <v>11</v>
      </c>
      <c r="G3884">
        <v>10</v>
      </c>
      <c r="H3884" s="4">
        <v>1170.08</v>
      </c>
      <c r="I3884" s="4">
        <v>1228.5840000000001</v>
      </c>
      <c r="J3884" s="4">
        <f t="shared" si="120"/>
        <v>557.30000000000086</v>
      </c>
      <c r="K3884" s="4">
        <f t="shared" si="121"/>
        <v>12285.84</v>
      </c>
      <c r="L3884" t="s">
        <v>66</v>
      </c>
      <c r="M3884" t="s">
        <v>86</v>
      </c>
      <c r="N3884" t="s">
        <v>29</v>
      </c>
      <c r="O3884" t="s">
        <v>89</v>
      </c>
      <c r="P3884" s="5">
        <v>27.74</v>
      </c>
      <c r="Q3884">
        <v>2.4</v>
      </c>
      <c r="R3884" t="s">
        <v>23</v>
      </c>
    </row>
    <row r="3885" spans="1:18" x14ac:dyDescent="0.3">
      <c r="A3885" t="s">
        <v>8999</v>
      </c>
      <c r="B3885" s="1">
        <v>45227</v>
      </c>
      <c r="C3885" t="s">
        <v>9000</v>
      </c>
      <c r="D3885" t="s">
        <v>94</v>
      </c>
      <c r="E3885" t="s">
        <v>50</v>
      </c>
      <c r="F3885">
        <v>16</v>
      </c>
      <c r="G3885">
        <v>16</v>
      </c>
      <c r="H3885" s="4">
        <v>131.81</v>
      </c>
      <c r="I3885" s="4">
        <v>141.03670000000002</v>
      </c>
      <c r="J3885" s="4">
        <f t="shared" si="120"/>
        <v>146.24720000000036</v>
      </c>
      <c r="K3885" s="4">
        <f t="shared" si="121"/>
        <v>2256.5872000000004</v>
      </c>
      <c r="L3885" t="s">
        <v>20</v>
      </c>
      <c r="M3885" t="s">
        <v>35</v>
      </c>
      <c r="N3885" t="s">
        <v>22</v>
      </c>
      <c r="O3885" t="s">
        <v>89</v>
      </c>
      <c r="P3885" s="5">
        <v>1.38</v>
      </c>
      <c r="Q3885">
        <v>3.9</v>
      </c>
      <c r="R3885" t="s">
        <v>23</v>
      </c>
    </row>
    <row r="3886" spans="1:18" x14ac:dyDescent="0.3">
      <c r="A3886" t="s">
        <v>9375</v>
      </c>
      <c r="B3886" s="1">
        <v>45227</v>
      </c>
      <c r="C3886" t="s">
        <v>9376</v>
      </c>
      <c r="D3886" t="s">
        <v>100</v>
      </c>
      <c r="E3886" t="s">
        <v>57</v>
      </c>
      <c r="F3886">
        <v>15</v>
      </c>
      <c r="G3886">
        <v>15</v>
      </c>
      <c r="H3886" s="4">
        <v>676.35</v>
      </c>
      <c r="I3886" s="4">
        <v>757.51200000000006</v>
      </c>
      <c r="J3886" s="4">
        <f t="shared" si="120"/>
        <v>1183.7000000000003</v>
      </c>
      <c r="K3886" s="4">
        <f t="shared" si="121"/>
        <v>11362.68</v>
      </c>
      <c r="L3886" t="s">
        <v>51</v>
      </c>
      <c r="M3886" t="s">
        <v>123</v>
      </c>
      <c r="N3886" t="s">
        <v>22</v>
      </c>
      <c r="O3886" t="s">
        <v>89</v>
      </c>
      <c r="P3886" s="5">
        <v>33.729999999999997</v>
      </c>
      <c r="Q3886">
        <v>4.3</v>
      </c>
      <c r="R3886" t="s">
        <v>74</v>
      </c>
    </row>
    <row r="3887" spans="1:18" x14ac:dyDescent="0.3">
      <c r="A3887" t="s">
        <v>1992</v>
      </c>
      <c r="B3887" s="1">
        <v>45228</v>
      </c>
      <c r="C3887" t="s">
        <v>1993</v>
      </c>
      <c r="D3887" t="s">
        <v>141</v>
      </c>
      <c r="E3887" t="s">
        <v>50</v>
      </c>
      <c r="F3887">
        <v>19</v>
      </c>
      <c r="G3887">
        <v>15</v>
      </c>
      <c r="H3887" s="4">
        <v>1026.94</v>
      </c>
      <c r="I3887" s="4">
        <v>1078.287</v>
      </c>
      <c r="J3887" s="4">
        <f t="shared" si="120"/>
        <v>737.6149999999999</v>
      </c>
      <c r="K3887" s="4">
        <f t="shared" si="121"/>
        <v>16174.305</v>
      </c>
      <c r="L3887" t="s">
        <v>47</v>
      </c>
      <c r="M3887" t="s">
        <v>28</v>
      </c>
      <c r="N3887" t="s">
        <v>22</v>
      </c>
      <c r="O3887" t="s">
        <v>53</v>
      </c>
      <c r="P3887" s="5">
        <v>32.590000000000003</v>
      </c>
      <c r="Q3887">
        <v>4.4000000000000004</v>
      </c>
      <c r="R3887" t="s">
        <v>23</v>
      </c>
    </row>
    <row r="3888" spans="1:18" x14ac:dyDescent="0.3">
      <c r="A3888" t="s">
        <v>4570</v>
      </c>
      <c r="B3888" s="1">
        <v>45228</v>
      </c>
      <c r="C3888" t="s">
        <v>4571</v>
      </c>
      <c r="D3888" t="s">
        <v>141</v>
      </c>
      <c r="E3888" t="s">
        <v>50</v>
      </c>
      <c r="F3888">
        <v>12</v>
      </c>
      <c r="G3888">
        <v>10</v>
      </c>
      <c r="H3888" s="4">
        <v>546.16</v>
      </c>
      <c r="I3888" s="4">
        <v>573.46799999999996</v>
      </c>
      <c r="J3888" s="4">
        <f t="shared" si="120"/>
        <v>229.68999999999994</v>
      </c>
      <c r="K3888" s="4">
        <f t="shared" si="121"/>
        <v>5734.6799999999994</v>
      </c>
      <c r="L3888" t="s">
        <v>20</v>
      </c>
      <c r="M3888" t="s">
        <v>28</v>
      </c>
      <c r="N3888" t="s">
        <v>36</v>
      </c>
      <c r="O3888" t="s">
        <v>30</v>
      </c>
      <c r="P3888" s="5">
        <v>43.39</v>
      </c>
      <c r="Q3888">
        <v>4.2</v>
      </c>
      <c r="R3888" t="s">
        <v>23</v>
      </c>
    </row>
    <row r="3889" spans="1:18" x14ac:dyDescent="0.3">
      <c r="A3889" t="s">
        <v>1339</v>
      </c>
      <c r="B3889" s="1">
        <v>45229</v>
      </c>
      <c r="C3889" t="s">
        <v>1340</v>
      </c>
      <c r="D3889" t="s">
        <v>100</v>
      </c>
      <c r="E3889" t="s">
        <v>57</v>
      </c>
      <c r="F3889">
        <v>5</v>
      </c>
      <c r="G3889">
        <v>4</v>
      </c>
      <c r="H3889" s="4">
        <v>686.07</v>
      </c>
      <c r="I3889" s="4">
        <v>761.53770000000009</v>
      </c>
      <c r="J3889" s="4">
        <f t="shared" si="120"/>
        <v>269.84080000000017</v>
      </c>
      <c r="K3889" s="4">
        <f t="shared" si="121"/>
        <v>3046.1508000000003</v>
      </c>
      <c r="L3889" t="s">
        <v>27</v>
      </c>
      <c r="M3889" t="s">
        <v>21</v>
      </c>
      <c r="N3889" t="s">
        <v>22</v>
      </c>
      <c r="O3889" t="s">
        <v>37</v>
      </c>
      <c r="P3889" s="5">
        <v>32.03</v>
      </c>
      <c r="Q3889">
        <v>4</v>
      </c>
      <c r="R3889" t="s">
        <v>74</v>
      </c>
    </row>
    <row r="3890" spans="1:18" x14ac:dyDescent="0.3">
      <c r="A3890" t="s">
        <v>3373</v>
      </c>
      <c r="B3890" s="1">
        <v>45229</v>
      </c>
      <c r="C3890" t="s">
        <v>3374</v>
      </c>
      <c r="D3890" t="s">
        <v>100</v>
      </c>
      <c r="E3890" t="s">
        <v>57</v>
      </c>
      <c r="F3890">
        <v>18</v>
      </c>
      <c r="G3890">
        <v>18</v>
      </c>
      <c r="H3890" s="4">
        <v>460.55</v>
      </c>
      <c r="I3890" s="4">
        <v>488.18300000000005</v>
      </c>
      <c r="J3890" s="4">
        <f t="shared" si="120"/>
        <v>458.92400000000202</v>
      </c>
      <c r="K3890" s="4">
        <f t="shared" si="121"/>
        <v>8787.2940000000017</v>
      </c>
      <c r="L3890" t="s">
        <v>27</v>
      </c>
      <c r="M3890" t="s">
        <v>28</v>
      </c>
      <c r="N3890" t="s">
        <v>36</v>
      </c>
      <c r="O3890" t="s">
        <v>30</v>
      </c>
      <c r="P3890" s="5">
        <v>38.47</v>
      </c>
      <c r="Q3890">
        <v>1.1000000000000001</v>
      </c>
      <c r="R3890" t="s">
        <v>23</v>
      </c>
    </row>
    <row r="3891" spans="1:18" x14ac:dyDescent="0.3">
      <c r="A3891" t="s">
        <v>1545</v>
      </c>
      <c r="B3891" s="1">
        <v>45230</v>
      </c>
      <c r="C3891" t="s">
        <v>1546</v>
      </c>
      <c r="D3891" t="s">
        <v>40</v>
      </c>
      <c r="E3891" t="s">
        <v>57</v>
      </c>
      <c r="F3891">
        <v>1</v>
      </c>
      <c r="G3891">
        <v>1</v>
      </c>
      <c r="H3891" s="4">
        <v>365.36</v>
      </c>
      <c r="I3891" s="4">
        <v>420.16399999999999</v>
      </c>
      <c r="J3891" s="4">
        <f t="shared" si="120"/>
        <v>31.003999999999973</v>
      </c>
      <c r="K3891" s="4">
        <f t="shared" si="121"/>
        <v>420.16399999999999</v>
      </c>
      <c r="L3891" t="s">
        <v>66</v>
      </c>
      <c r="M3891" t="s">
        <v>21</v>
      </c>
      <c r="N3891" t="s">
        <v>29</v>
      </c>
      <c r="O3891" t="s">
        <v>30</v>
      </c>
      <c r="P3891" s="5">
        <v>23.8</v>
      </c>
      <c r="Q3891">
        <v>3.6</v>
      </c>
      <c r="R3891" t="s">
        <v>23</v>
      </c>
    </row>
    <row r="3892" spans="1:18" x14ac:dyDescent="0.3">
      <c r="A3892" t="s">
        <v>4092</v>
      </c>
      <c r="B3892" s="1">
        <v>45230</v>
      </c>
      <c r="C3892" t="s">
        <v>4093</v>
      </c>
      <c r="D3892" t="s">
        <v>130</v>
      </c>
      <c r="E3892" t="s">
        <v>82</v>
      </c>
      <c r="F3892">
        <v>1</v>
      </c>
      <c r="G3892">
        <v>1</v>
      </c>
      <c r="H3892" s="4">
        <v>1334.52</v>
      </c>
      <c r="I3892" s="4">
        <v>1441.2816</v>
      </c>
      <c r="J3892" s="4">
        <f t="shared" si="120"/>
        <v>71.971600000000052</v>
      </c>
      <c r="K3892" s="4">
        <f t="shared" si="121"/>
        <v>1441.2816</v>
      </c>
      <c r="L3892" t="s">
        <v>51</v>
      </c>
      <c r="M3892" t="s">
        <v>28</v>
      </c>
      <c r="N3892" t="s">
        <v>29</v>
      </c>
      <c r="O3892" t="s">
        <v>67</v>
      </c>
      <c r="P3892" s="5">
        <v>34.79</v>
      </c>
      <c r="Q3892">
        <v>2.2000000000000002</v>
      </c>
      <c r="R3892" t="s">
        <v>23</v>
      </c>
    </row>
    <row r="3893" spans="1:18" x14ac:dyDescent="0.3">
      <c r="A3893" t="s">
        <v>7707</v>
      </c>
      <c r="B3893" s="1">
        <v>45231</v>
      </c>
      <c r="C3893" t="s">
        <v>7708</v>
      </c>
      <c r="D3893" t="s">
        <v>133</v>
      </c>
      <c r="E3893" t="s">
        <v>50</v>
      </c>
      <c r="F3893">
        <v>3</v>
      </c>
      <c r="G3893">
        <v>2</v>
      </c>
      <c r="H3893" s="4">
        <v>6</v>
      </c>
      <c r="I3893" s="4">
        <v>6.7200000000000006</v>
      </c>
      <c r="J3893" s="4">
        <f t="shared" si="120"/>
        <v>-39.31</v>
      </c>
      <c r="K3893" s="4">
        <f t="shared" si="121"/>
        <v>13.440000000000001</v>
      </c>
      <c r="L3893" t="s">
        <v>47</v>
      </c>
      <c r="M3893" t="s">
        <v>35</v>
      </c>
      <c r="N3893" t="s">
        <v>36</v>
      </c>
      <c r="O3893" t="s">
        <v>67</v>
      </c>
      <c r="P3893" s="5">
        <v>40.75</v>
      </c>
      <c r="Q3893">
        <v>1.1000000000000001</v>
      </c>
      <c r="R3893" t="s">
        <v>23</v>
      </c>
    </row>
    <row r="3894" spans="1:18" x14ac:dyDescent="0.3">
      <c r="A3894" t="s">
        <v>419</v>
      </c>
      <c r="B3894" s="1">
        <v>45232</v>
      </c>
      <c r="C3894" t="s">
        <v>420</v>
      </c>
      <c r="D3894" t="s">
        <v>109</v>
      </c>
      <c r="E3894" t="s">
        <v>46</v>
      </c>
      <c r="F3894">
        <v>19</v>
      </c>
      <c r="G3894">
        <v>16</v>
      </c>
      <c r="H3894" s="4">
        <v>1021.68</v>
      </c>
      <c r="I3894" s="4">
        <v>1082.9808</v>
      </c>
      <c r="J3894" s="4">
        <f t="shared" si="120"/>
        <v>957.80280000000153</v>
      </c>
      <c r="K3894" s="4">
        <f t="shared" si="121"/>
        <v>17327.692800000001</v>
      </c>
      <c r="L3894" t="s">
        <v>47</v>
      </c>
      <c r="M3894" t="s">
        <v>79</v>
      </c>
      <c r="N3894" t="s">
        <v>22</v>
      </c>
      <c r="O3894" t="s">
        <v>30</v>
      </c>
      <c r="P3894" s="5">
        <v>23.01</v>
      </c>
      <c r="Q3894">
        <v>4</v>
      </c>
      <c r="R3894" t="s">
        <v>23</v>
      </c>
    </row>
    <row r="3895" spans="1:18" x14ac:dyDescent="0.3">
      <c r="A3895" t="s">
        <v>4380</v>
      </c>
      <c r="B3895" s="1">
        <v>45233</v>
      </c>
      <c r="C3895" t="s">
        <v>4381</v>
      </c>
      <c r="D3895" t="s">
        <v>100</v>
      </c>
      <c r="E3895" t="s">
        <v>57</v>
      </c>
      <c r="F3895">
        <v>13</v>
      </c>
      <c r="G3895">
        <v>10</v>
      </c>
      <c r="H3895" s="4">
        <v>1183.74</v>
      </c>
      <c r="I3895" s="4">
        <v>1302.114</v>
      </c>
      <c r="J3895" s="4">
        <f t="shared" si="120"/>
        <v>1134.2699999999998</v>
      </c>
      <c r="K3895" s="4">
        <f t="shared" si="121"/>
        <v>13021.14</v>
      </c>
      <c r="L3895" t="s">
        <v>66</v>
      </c>
      <c r="M3895" t="s">
        <v>79</v>
      </c>
      <c r="N3895" t="s">
        <v>71</v>
      </c>
      <c r="O3895" t="s">
        <v>53</v>
      </c>
      <c r="P3895" s="5">
        <v>49.47</v>
      </c>
      <c r="Q3895">
        <v>1.5</v>
      </c>
      <c r="R3895" t="s">
        <v>23</v>
      </c>
    </row>
    <row r="3896" spans="1:18" x14ac:dyDescent="0.3">
      <c r="A3896" t="s">
        <v>9351</v>
      </c>
      <c r="B3896" s="1">
        <v>45233</v>
      </c>
      <c r="C3896" t="s">
        <v>9352</v>
      </c>
      <c r="D3896" t="s">
        <v>85</v>
      </c>
      <c r="E3896" t="s">
        <v>82</v>
      </c>
      <c r="F3896">
        <v>5</v>
      </c>
      <c r="G3896">
        <v>4</v>
      </c>
      <c r="H3896" s="4">
        <v>59.07</v>
      </c>
      <c r="I3896" s="4">
        <v>67.930499999999995</v>
      </c>
      <c r="J3896" s="4">
        <f t="shared" si="120"/>
        <v>14.581999999999979</v>
      </c>
      <c r="K3896" s="4">
        <f t="shared" si="121"/>
        <v>271.72199999999998</v>
      </c>
      <c r="L3896" t="s">
        <v>47</v>
      </c>
      <c r="M3896" t="s">
        <v>123</v>
      </c>
      <c r="N3896" t="s">
        <v>29</v>
      </c>
      <c r="O3896" t="s">
        <v>67</v>
      </c>
      <c r="P3896" s="5">
        <v>20.86</v>
      </c>
      <c r="Q3896">
        <v>1.7</v>
      </c>
      <c r="R3896" t="s">
        <v>74</v>
      </c>
    </row>
    <row r="3897" spans="1:18" x14ac:dyDescent="0.3">
      <c r="A3897" t="s">
        <v>404</v>
      </c>
      <c r="B3897" s="1">
        <v>45234</v>
      </c>
      <c r="C3897" t="s">
        <v>405</v>
      </c>
      <c r="D3897" t="s">
        <v>85</v>
      </c>
      <c r="E3897" t="s">
        <v>82</v>
      </c>
      <c r="F3897">
        <v>9</v>
      </c>
      <c r="G3897">
        <v>7</v>
      </c>
      <c r="H3897" s="4">
        <v>610.57000000000005</v>
      </c>
      <c r="I3897" s="4">
        <v>659.41560000000015</v>
      </c>
      <c r="J3897" s="4">
        <f t="shared" si="120"/>
        <v>326.7692000000003</v>
      </c>
      <c r="K3897" s="4">
        <f t="shared" si="121"/>
        <v>4615.909200000001</v>
      </c>
      <c r="L3897" t="s">
        <v>51</v>
      </c>
      <c r="M3897" t="s">
        <v>123</v>
      </c>
      <c r="N3897" t="s">
        <v>71</v>
      </c>
      <c r="O3897" t="s">
        <v>67</v>
      </c>
      <c r="P3897" s="5">
        <v>15.15</v>
      </c>
      <c r="Q3897">
        <v>2.2000000000000002</v>
      </c>
      <c r="R3897" t="s">
        <v>23</v>
      </c>
    </row>
    <row r="3898" spans="1:18" x14ac:dyDescent="0.3">
      <c r="A3898" t="s">
        <v>1412</v>
      </c>
      <c r="B3898" s="1">
        <v>45234</v>
      </c>
      <c r="C3898" t="s">
        <v>1413</v>
      </c>
      <c r="D3898" t="s">
        <v>130</v>
      </c>
      <c r="E3898" t="s">
        <v>82</v>
      </c>
      <c r="F3898">
        <v>4</v>
      </c>
      <c r="G3898">
        <v>3</v>
      </c>
      <c r="H3898" s="4">
        <v>1471.42</v>
      </c>
      <c r="I3898" s="4">
        <v>1589.1336000000001</v>
      </c>
      <c r="J3898" s="4">
        <f t="shared" si="120"/>
        <v>328.69080000000014</v>
      </c>
      <c r="K3898" s="4">
        <f t="shared" si="121"/>
        <v>4767.4008000000003</v>
      </c>
      <c r="L3898" t="s">
        <v>20</v>
      </c>
      <c r="M3898" t="s">
        <v>21</v>
      </c>
      <c r="N3898" t="s">
        <v>22</v>
      </c>
      <c r="O3898" t="s">
        <v>67</v>
      </c>
      <c r="P3898" s="5">
        <v>24.45</v>
      </c>
      <c r="Q3898">
        <v>3.4</v>
      </c>
      <c r="R3898" t="s">
        <v>23</v>
      </c>
    </row>
    <row r="3899" spans="1:18" x14ac:dyDescent="0.3">
      <c r="A3899" t="s">
        <v>2380</v>
      </c>
      <c r="B3899" s="1">
        <v>45234</v>
      </c>
      <c r="C3899" t="s">
        <v>2381</v>
      </c>
      <c r="D3899" t="s">
        <v>100</v>
      </c>
      <c r="E3899" t="s">
        <v>57</v>
      </c>
      <c r="F3899">
        <v>19</v>
      </c>
      <c r="G3899">
        <v>19</v>
      </c>
      <c r="H3899" s="4">
        <v>318.63</v>
      </c>
      <c r="I3899" s="4">
        <v>356.86560000000003</v>
      </c>
      <c r="J3899" s="4">
        <f t="shared" si="120"/>
        <v>715.62640000000044</v>
      </c>
      <c r="K3899" s="4">
        <f t="shared" si="121"/>
        <v>6780.4464000000007</v>
      </c>
      <c r="L3899" t="s">
        <v>27</v>
      </c>
      <c r="M3899" t="s">
        <v>21</v>
      </c>
      <c r="N3899" t="s">
        <v>36</v>
      </c>
      <c r="O3899" t="s">
        <v>67</v>
      </c>
      <c r="P3899" s="5">
        <v>10.85</v>
      </c>
      <c r="Q3899">
        <v>2.6</v>
      </c>
      <c r="R3899" t="s">
        <v>23</v>
      </c>
    </row>
    <row r="3900" spans="1:18" x14ac:dyDescent="0.3">
      <c r="A3900" t="s">
        <v>3787</v>
      </c>
      <c r="B3900" s="1">
        <v>45234</v>
      </c>
      <c r="C3900" t="s">
        <v>3788</v>
      </c>
      <c r="D3900" t="s">
        <v>116</v>
      </c>
      <c r="E3900" t="s">
        <v>50</v>
      </c>
      <c r="F3900">
        <v>13</v>
      </c>
      <c r="G3900">
        <v>11</v>
      </c>
      <c r="H3900" s="4">
        <v>847.66</v>
      </c>
      <c r="I3900" s="4">
        <v>957.85579999999982</v>
      </c>
      <c r="J3900" s="4">
        <f t="shared" si="120"/>
        <v>1208.6737999999982</v>
      </c>
      <c r="K3900" s="4">
        <f t="shared" si="121"/>
        <v>10536.413799999998</v>
      </c>
      <c r="L3900" t="s">
        <v>20</v>
      </c>
      <c r="M3900" t="s">
        <v>123</v>
      </c>
      <c r="N3900" t="s">
        <v>71</v>
      </c>
      <c r="O3900" t="s">
        <v>37</v>
      </c>
      <c r="P3900" s="5">
        <v>3.48</v>
      </c>
      <c r="Q3900">
        <v>2.7</v>
      </c>
      <c r="R3900" t="s">
        <v>23</v>
      </c>
    </row>
    <row r="3901" spans="1:18" x14ac:dyDescent="0.3">
      <c r="A3901" t="s">
        <v>238</v>
      </c>
      <c r="B3901" s="1">
        <v>45235</v>
      </c>
      <c r="C3901" t="s">
        <v>239</v>
      </c>
      <c r="D3901" t="s">
        <v>40</v>
      </c>
      <c r="E3901" t="s">
        <v>57</v>
      </c>
      <c r="F3901">
        <v>14</v>
      </c>
      <c r="G3901">
        <v>13</v>
      </c>
      <c r="H3901" s="4">
        <v>1234.46</v>
      </c>
      <c r="I3901" s="4">
        <v>1345.5614</v>
      </c>
      <c r="J3901" s="4">
        <f t="shared" si="120"/>
        <v>1425.4182000000014</v>
      </c>
      <c r="K3901" s="4">
        <f t="shared" si="121"/>
        <v>17492.298200000001</v>
      </c>
      <c r="L3901" t="s">
        <v>66</v>
      </c>
      <c r="M3901" t="s">
        <v>79</v>
      </c>
      <c r="N3901" t="s">
        <v>29</v>
      </c>
      <c r="O3901" t="s">
        <v>89</v>
      </c>
      <c r="P3901" s="5">
        <v>18.899999999999999</v>
      </c>
      <c r="Q3901">
        <v>3.5</v>
      </c>
      <c r="R3901" t="s">
        <v>23</v>
      </c>
    </row>
    <row r="3902" spans="1:18" x14ac:dyDescent="0.3">
      <c r="A3902" t="s">
        <v>8535</v>
      </c>
      <c r="B3902" s="1">
        <v>45235</v>
      </c>
      <c r="C3902" t="s">
        <v>8536</v>
      </c>
      <c r="D3902" t="s">
        <v>116</v>
      </c>
      <c r="E3902" t="s">
        <v>50</v>
      </c>
      <c r="F3902">
        <v>4</v>
      </c>
      <c r="G3902">
        <v>3</v>
      </c>
      <c r="H3902" s="4">
        <v>684.18</v>
      </c>
      <c r="I3902" s="4">
        <v>759.43979999999999</v>
      </c>
      <c r="J3902" s="4">
        <f t="shared" si="120"/>
        <v>179.21939999999989</v>
      </c>
      <c r="K3902" s="4">
        <f t="shared" si="121"/>
        <v>2278.3193999999999</v>
      </c>
      <c r="L3902" t="s">
        <v>66</v>
      </c>
      <c r="M3902" t="s">
        <v>42</v>
      </c>
      <c r="N3902" t="s">
        <v>71</v>
      </c>
      <c r="O3902" t="s">
        <v>30</v>
      </c>
      <c r="P3902" s="5">
        <v>46.56</v>
      </c>
      <c r="Q3902">
        <v>4.0999999999999996</v>
      </c>
      <c r="R3902" t="s">
        <v>23</v>
      </c>
    </row>
    <row r="3903" spans="1:18" x14ac:dyDescent="0.3">
      <c r="A3903" t="s">
        <v>3942</v>
      </c>
      <c r="B3903" s="1">
        <v>45236</v>
      </c>
      <c r="C3903" t="s">
        <v>3943</v>
      </c>
      <c r="D3903" t="s">
        <v>45</v>
      </c>
      <c r="E3903" t="s">
        <v>46</v>
      </c>
      <c r="F3903">
        <v>9</v>
      </c>
      <c r="G3903">
        <v>7</v>
      </c>
      <c r="H3903" s="4">
        <v>1219.44</v>
      </c>
      <c r="I3903" s="4">
        <v>1292.6064000000001</v>
      </c>
      <c r="J3903" s="4">
        <f t="shared" si="120"/>
        <v>500.53480000000047</v>
      </c>
      <c r="K3903" s="4">
        <f t="shared" si="121"/>
        <v>9048.2448000000004</v>
      </c>
      <c r="L3903" t="s">
        <v>51</v>
      </c>
      <c r="M3903" t="s">
        <v>28</v>
      </c>
      <c r="N3903" t="s">
        <v>71</v>
      </c>
      <c r="O3903" t="s">
        <v>67</v>
      </c>
      <c r="P3903" s="5">
        <v>11.63</v>
      </c>
      <c r="Q3903">
        <v>1.9</v>
      </c>
      <c r="R3903" t="s">
        <v>23</v>
      </c>
    </row>
    <row r="3904" spans="1:18" x14ac:dyDescent="0.3">
      <c r="A3904" t="s">
        <v>9887</v>
      </c>
      <c r="B3904" s="1">
        <v>45236</v>
      </c>
      <c r="C3904" t="s">
        <v>9888</v>
      </c>
      <c r="D3904" t="s">
        <v>40</v>
      </c>
      <c r="E3904" t="s">
        <v>57</v>
      </c>
      <c r="F3904">
        <v>20</v>
      </c>
      <c r="G3904">
        <v>16</v>
      </c>
      <c r="H3904" s="4">
        <v>1134.95</v>
      </c>
      <c r="I3904" s="4">
        <v>1271.1440000000002</v>
      </c>
      <c r="J3904" s="4">
        <f t="shared" si="120"/>
        <v>2160.4240000000032</v>
      </c>
      <c r="K3904" s="4">
        <f t="shared" si="121"/>
        <v>20338.304000000004</v>
      </c>
      <c r="L3904" t="s">
        <v>20</v>
      </c>
      <c r="M3904" t="s">
        <v>79</v>
      </c>
      <c r="N3904" t="s">
        <v>29</v>
      </c>
      <c r="O3904" t="s">
        <v>89</v>
      </c>
      <c r="P3904" s="5">
        <v>18.68</v>
      </c>
      <c r="Q3904">
        <v>4.3</v>
      </c>
      <c r="R3904" t="s">
        <v>23</v>
      </c>
    </row>
    <row r="3905" spans="1:18" x14ac:dyDescent="0.3">
      <c r="A3905" t="s">
        <v>1535</v>
      </c>
      <c r="B3905" s="1">
        <v>45237</v>
      </c>
      <c r="C3905" t="s">
        <v>1536</v>
      </c>
      <c r="D3905" t="s">
        <v>116</v>
      </c>
      <c r="E3905" t="s">
        <v>50</v>
      </c>
      <c r="F3905">
        <v>12</v>
      </c>
      <c r="G3905">
        <v>12</v>
      </c>
      <c r="H3905" s="4">
        <v>136.12</v>
      </c>
      <c r="I3905" s="4">
        <v>152.45440000000002</v>
      </c>
      <c r="J3905" s="4">
        <f t="shared" si="120"/>
        <v>190.0128000000002</v>
      </c>
      <c r="K3905" s="4">
        <f t="shared" si="121"/>
        <v>1829.4528000000003</v>
      </c>
      <c r="L3905" t="s">
        <v>27</v>
      </c>
      <c r="M3905" t="s">
        <v>79</v>
      </c>
      <c r="N3905" t="s">
        <v>71</v>
      </c>
      <c r="O3905" t="s">
        <v>89</v>
      </c>
      <c r="P3905" s="5">
        <v>6</v>
      </c>
      <c r="Q3905">
        <v>2.2999999999999998</v>
      </c>
      <c r="R3905" t="s">
        <v>23</v>
      </c>
    </row>
    <row r="3906" spans="1:18" x14ac:dyDescent="0.3">
      <c r="A3906" t="s">
        <v>7036</v>
      </c>
      <c r="B3906" s="1">
        <v>45237</v>
      </c>
      <c r="C3906" t="s">
        <v>7037</v>
      </c>
      <c r="D3906" t="s">
        <v>65</v>
      </c>
      <c r="E3906" t="s">
        <v>82</v>
      </c>
      <c r="F3906">
        <v>18</v>
      </c>
      <c r="G3906">
        <v>18</v>
      </c>
      <c r="H3906" s="4">
        <v>1300.99</v>
      </c>
      <c r="I3906" s="4">
        <v>1405.0692000000001</v>
      </c>
      <c r="J3906" s="4">
        <f t="shared" ref="J3906:J3969" si="122">(G3906*I3906)-(G3906*H3906)-P3906</f>
        <v>1853.4656000000023</v>
      </c>
      <c r="K3906" s="4">
        <f t="shared" ref="K3906:K3969" si="123">G3906*I3906</f>
        <v>25291.245600000002</v>
      </c>
      <c r="L3906" t="s">
        <v>47</v>
      </c>
      <c r="M3906" t="s">
        <v>123</v>
      </c>
      <c r="N3906" t="s">
        <v>29</v>
      </c>
      <c r="O3906" t="s">
        <v>37</v>
      </c>
      <c r="P3906" s="5">
        <v>19.96</v>
      </c>
      <c r="Q3906">
        <v>3.4</v>
      </c>
      <c r="R3906" t="s">
        <v>23</v>
      </c>
    </row>
    <row r="3907" spans="1:18" x14ac:dyDescent="0.3">
      <c r="A3907" t="s">
        <v>4299</v>
      </c>
      <c r="B3907" s="1">
        <v>45238</v>
      </c>
      <c r="C3907" t="s">
        <v>4300</v>
      </c>
      <c r="D3907" t="s">
        <v>45</v>
      </c>
      <c r="E3907" t="s">
        <v>46</v>
      </c>
      <c r="F3907">
        <v>1</v>
      </c>
      <c r="G3907">
        <v>1</v>
      </c>
      <c r="H3907" s="4">
        <v>1329.36</v>
      </c>
      <c r="I3907" s="4">
        <v>1422.4151999999999</v>
      </c>
      <c r="J3907" s="4">
        <f t="shared" si="122"/>
        <v>80.015200000000021</v>
      </c>
      <c r="K3907" s="4">
        <f t="shared" si="123"/>
        <v>1422.4151999999999</v>
      </c>
      <c r="L3907" t="s">
        <v>20</v>
      </c>
      <c r="M3907" t="s">
        <v>21</v>
      </c>
      <c r="N3907" t="s">
        <v>36</v>
      </c>
      <c r="O3907" t="s">
        <v>67</v>
      </c>
      <c r="P3907" s="5">
        <v>13.04</v>
      </c>
      <c r="Q3907">
        <v>4</v>
      </c>
      <c r="R3907" t="s">
        <v>23</v>
      </c>
    </row>
    <row r="3908" spans="1:18" x14ac:dyDescent="0.3">
      <c r="A3908" t="s">
        <v>4697</v>
      </c>
      <c r="B3908" s="1">
        <v>45238</v>
      </c>
      <c r="C3908" t="s">
        <v>4698</v>
      </c>
      <c r="D3908" t="s">
        <v>56</v>
      </c>
      <c r="E3908" t="s">
        <v>57</v>
      </c>
      <c r="F3908">
        <v>18</v>
      </c>
      <c r="G3908">
        <v>18</v>
      </c>
      <c r="H3908" s="4">
        <v>103.06</v>
      </c>
      <c r="I3908" s="4">
        <v>113.36600000000001</v>
      </c>
      <c r="J3908" s="4">
        <f t="shared" si="122"/>
        <v>140.68800000000027</v>
      </c>
      <c r="K3908" s="4">
        <f t="shared" si="123"/>
        <v>2040.5880000000002</v>
      </c>
      <c r="L3908" t="s">
        <v>20</v>
      </c>
      <c r="M3908" t="s">
        <v>79</v>
      </c>
      <c r="N3908" t="s">
        <v>29</v>
      </c>
      <c r="O3908" t="s">
        <v>67</v>
      </c>
      <c r="P3908" s="5">
        <v>44.82</v>
      </c>
      <c r="Q3908">
        <v>3.4</v>
      </c>
      <c r="R3908" t="s">
        <v>23</v>
      </c>
    </row>
    <row r="3909" spans="1:18" x14ac:dyDescent="0.3">
      <c r="A3909" t="s">
        <v>2183</v>
      </c>
      <c r="B3909" s="1">
        <v>45239</v>
      </c>
      <c r="C3909" t="s">
        <v>871</v>
      </c>
      <c r="D3909" t="s">
        <v>45</v>
      </c>
      <c r="E3909" t="s">
        <v>46</v>
      </c>
      <c r="F3909">
        <v>5</v>
      </c>
      <c r="G3909">
        <v>4</v>
      </c>
      <c r="H3909" s="4">
        <v>998.96</v>
      </c>
      <c r="I3909" s="4">
        <v>1078.8768</v>
      </c>
      <c r="J3909" s="4">
        <f t="shared" si="122"/>
        <v>308.27719999999988</v>
      </c>
      <c r="K3909" s="4">
        <f t="shared" si="123"/>
        <v>4315.5072</v>
      </c>
      <c r="L3909" t="s">
        <v>20</v>
      </c>
      <c r="M3909" t="s">
        <v>79</v>
      </c>
      <c r="N3909" t="s">
        <v>36</v>
      </c>
      <c r="O3909" t="s">
        <v>53</v>
      </c>
      <c r="P3909" s="5">
        <v>11.39</v>
      </c>
      <c r="Q3909">
        <v>3.8</v>
      </c>
      <c r="R3909" t="s">
        <v>23</v>
      </c>
    </row>
    <row r="3910" spans="1:18" x14ac:dyDescent="0.3">
      <c r="A3910" t="s">
        <v>8537</v>
      </c>
      <c r="B3910" s="1">
        <v>45239</v>
      </c>
      <c r="C3910" t="s">
        <v>8538</v>
      </c>
      <c r="D3910" t="s">
        <v>61</v>
      </c>
      <c r="E3910" t="s">
        <v>70</v>
      </c>
      <c r="F3910">
        <v>10</v>
      </c>
      <c r="G3910">
        <v>8</v>
      </c>
      <c r="H3910" s="4">
        <v>983.41</v>
      </c>
      <c r="I3910" s="4">
        <v>1081.751</v>
      </c>
      <c r="J3910" s="4">
        <f t="shared" si="122"/>
        <v>747.07800000000009</v>
      </c>
      <c r="K3910" s="4">
        <f t="shared" si="123"/>
        <v>8654.0079999999998</v>
      </c>
      <c r="L3910" t="s">
        <v>47</v>
      </c>
      <c r="M3910" t="s">
        <v>86</v>
      </c>
      <c r="N3910" t="s">
        <v>36</v>
      </c>
      <c r="O3910" t="s">
        <v>67</v>
      </c>
      <c r="P3910" s="5">
        <v>39.65</v>
      </c>
      <c r="Q3910">
        <v>2.9</v>
      </c>
      <c r="R3910" t="s">
        <v>23</v>
      </c>
    </row>
    <row r="3911" spans="1:18" x14ac:dyDescent="0.3">
      <c r="A3911" t="s">
        <v>8708</v>
      </c>
      <c r="B3911" s="1">
        <v>45239</v>
      </c>
      <c r="C3911" t="s">
        <v>8709</v>
      </c>
      <c r="D3911" t="s">
        <v>94</v>
      </c>
      <c r="E3911" t="s">
        <v>50</v>
      </c>
      <c r="F3911">
        <v>8</v>
      </c>
      <c r="G3911">
        <v>6</v>
      </c>
      <c r="H3911" s="4">
        <v>942.6</v>
      </c>
      <c r="I3911" s="4">
        <v>1065.1379999999999</v>
      </c>
      <c r="J3911" s="4">
        <f t="shared" si="122"/>
        <v>715.83799999999917</v>
      </c>
      <c r="K3911" s="4">
        <f t="shared" si="123"/>
        <v>6390.8279999999995</v>
      </c>
      <c r="L3911" t="s">
        <v>47</v>
      </c>
      <c r="M3911" t="s">
        <v>35</v>
      </c>
      <c r="N3911" t="s">
        <v>22</v>
      </c>
      <c r="O3911" t="s">
        <v>89</v>
      </c>
      <c r="P3911" s="5">
        <v>19.39</v>
      </c>
      <c r="Q3911">
        <v>3</v>
      </c>
      <c r="R3911" t="s">
        <v>74</v>
      </c>
    </row>
    <row r="3912" spans="1:18" x14ac:dyDescent="0.3">
      <c r="A3912" t="s">
        <v>5880</v>
      </c>
      <c r="B3912" s="1">
        <v>45240</v>
      </c>
      <c r="C3912" t="s">
        <v>5881</v>
      </c>
      <c r="D3912" t="s">
        <v>94</v>
      </c>
      <c r="E3912" t="s">
        <v>50</v>
      </c>
      <c r="F3912">
        <v>16</v>
      </c>
      <c r="G3912">
        <v>13</v>
      </c>
      <c r="H3912" s="4">
        <v>237.98</v>
      </c>
      <c r="I3912" s="4">
        <v>268.91739999999999</v>
      </c>
      <c r="J3912" s="4">
        <f t="shared" si="122"/>
        <v>372.41620000000012</v>
      </c>
      <c r="K3912" s="4">
        <f t="shared" si="123"/>
        <v>3495.9261999999999</v>
      </c>
      <c r="L3912" t="s">
        <v>20</v>
      </c>
      <c r="M3912" t="s">
        <v>21</v>
      </c>
      <c r="N3912" t="s">
        <v>29</v>
      </c>
      <c r="O3912" t="s">
        <v>67</v>
      </c>
      <c r="P3912" s="5">
        <v>29.77</v>
      </c>
      <c r="Q3912">
        <v>4.4000000000000004</v>
      </c>
      <c r="R3912" t="s">
        <v>74</v>
      </c>
    </row>
    <row r="3913" spans="1:18" x14ac:dyDescent="0.3">
      <c r="A3913" t="s">
        <v>6599</v>
      </c>
      <c r="B3913" s="1">
        <v>45240</v>
      </c>
      <c r="C3913" t="s">
        <v>6600</v>
      </c>
      <c r="D3913" t="s">
        <v>94</v>
      </c>
      <c r="E3913" t="s">
        <v>50</v>
      </c>
      <c r="F3913">
        <v>5</v>
      </c>
      <c r="G3913">
        <v>4</v>
      </c>
      <c r="H3913" s="4">
        <v>665.9</v>
      </c>
      <c r="I3913" s="4">
        <v>745.80799999999999</v>
      </c>
      <c r="J3913" s="4">
        <f t="shared" si="122"/>
        <v>275.03200000000004</v>
      </c>
      <c r="K3913" s="4">
        <f t="shared" si="123"/>
        <v>2983.232</v>
      </c>
      <c r="L3913" t="s">
        <v>47</v>
      </c>
      <c r="M3913" t="s">
        <v>42</v>
      </c>
      <c r="N3913" t="s">
        <v>36</v>
      </c>
      <c r="O3913" t="s">
        <v>37</v>
      </c>
      <c r="P3913" s="5">
        <v>44.6</v>
      </c>
      <c r="Q3913">
        <v>1.1000000000000001</v>
      </c>
      <c r="R3913" t="s">
        <v>23</v>
      </c>
    </row>
    <row r="3914" spans="1:18" x14ac:dyDescent="0.3">
      <c r="A3914" t="s">
        <v>10109</v>
      </c>
      <c r="B3914" s="1">
        <v>45240</v>
      </c>
      <c r="C3914" t="s">
        <v>10110</v>
      </c>
      <c r="D3914" t="s">
        <v>40</v>
      </c>
      <c r="E3914" t="s">
        <v>57</v>
      </c>
      <c r="F3914">
        <v>10</v>
      </c>
      <c r="G3914">
        <v>9</v>
      </c>
      <c r="H3914" s="4">
        <v>267.85000000000002</v>
      </c>
      <c r="I3914" s="4">
        <v>299.99200000000008</v>
      </c>
      <c r="J3914" s="4">
        <f t="shared" si="122"/>
        <v>274.8480000000007</v>
      </c>
      <c r="K3914" s="4">
        <f t="shared" si="123"/>
        <v>2699.9280000000008</v>
      </c>
      <c r="L3914" t="s">
        <v>51</v>
      </c>
      <c r="M3914" t="s">
        <v>35</v>
      </c>
      <c r="N3914" t="s">
        <v>22</v>
      </c>
      <c r="O3914" t="s">
        <v>89</v>
      </c>
      <c r="P3914" s="5">
        <v>14.43</v>
      </c>
      <c r="Q3914">
        <v>4.8</v>
      </c>
      <c r="R3914" t="s">
        <v>23</v>
      </c>
    </row>
    <row r="3915" spans="1:18" x14ac:dyDescent="0.3">
      <c r="A3915" t="s">
        <v>10490</v>
      </c>
      <c r="B3915" s="1">
        <v>45241</v>
      </c>
      <c r="C3915" t="s">
        <v>10491</v>
      </c>
      <c r="D3915" t="s">
        <v>65</v>
      </c>
      <c r="E3915" t="s">
        <v>82</v>
      </c>
      <c r="F3915">
        <v>13</v>
      </c>
      <c r="G3915">
        <v>12</v>
      </c>
      <c r="H3915" s="4">
        <v>824.18</v>
      </c>
      <c r="I3915" s="4">
        <v>923.08159999999998</v>
      </c>
      <c r="J3915" s="4">
        <f t="shared" si="122"/>
        <v>1165.1091999999999</v>
      </c>
      <c r="K3915" s="4">
        <f t="shared" si="123"/>
        <v>11076.9792</v>
      </c>
      <c r="L3915" t="s">
        <v>20</v>
      </c>
      <c r="M3915" t="s">
        <v>42</v>
      </c>
      <c r="N3915" t="s">
        <v>29</v>
      </c>
      <c r="O3915" t="s">
        <v>30</v>
      </c>
      <c r="P3915" s="5">
        <v>21.71</v>
      </c>
      <c r="Q3915">
        <v>2.7</v>
      </c>
      <c r="R3915" t="s">
        <v>23</v>
      </c>
    </row>
    <row r="3916" spans="1:18" x14ac:dyDescent="0.3">
      <c r="A3916" t="s">
        <v>8474</v>
      </c>
      <c r="B3916" s="1">
        <v>45242</v>
      </c>
      <c r="C3916" t="s">
        <v>8475</v>
      </c>
      <c r="D3916" t="s">
        <v>141</v>
      </c>
      <c r="E3916" t="s">
        <v>50</v>
      </c>
      <c r="F3916">
        <v>15</v>
      </c>
      <c r="G3916">
        <v>12</v>
      </c>
      <c r="H3916" s="4">
        <v>1403.38</v>
      </c>
      <c r="I3916" s="4">
        <v>1585.8194000000001</v>
      </c>
      <c r="J3916" s="4">
        <f t="shared" si="122"/>
        <v>2178.1527999999989</v>
      </c>
      <c r="K3916" s="4">
        <f t="shared" si="123"/>
        <v>19029.8328</v>
      </c>
      <c r="L3916" t="s">
        <v>20</v>
      </c>
      <c r="M3916" t="s">
        <v>123</v>
      </c>
      <c r="N3916" t="s">
        <v>36</v>
      </c>
      <c r="O3916" t="s">
        <v>67</v>
      </c>
      <c r="P3916" s="5">
        <v>11.12</v>
      </c>
      <c r="Q3916">
        <v>4.4000000000000004</v>
      </c>
      <c r="R3916" t="s">
        <v>23</v>
      </c>
    </row>
    <row r="3917" spans="1:18" x14ac:dyDescent="0.3">
      <c r="A3917" t="s">
        <v>10164</v>
      </c>
      <c r="B3917" s="1">
        <v>45242</v>
      </c>
      <c r="C3917" t="s">
        <v>10165</v>
      </c>
      <c r="D3917" t="s">
        <v>45</v>
      </c>
      <c r="E3917" t="s">
        <v>46</v>
      </c>
      <c r="F3917">
        <v>20</v>
      </c>
      <c r="G3917">
        <v>19</v>
      </c>
      <c r="H3917" s="4">
        <v>241.85</v>
      </c>
      <c r="I3917" s="4">
        <v>275.709</v>
      </c>
      <c r="J3917" s="4">
        <f t="shared" si="122"/>
        <v>605.7210000000008</v>
      </c>
      <c r="K3917" s="4">
        <f t="shared" si="123"/>
        <v>5238.4710000000005</v>
      </c>
      <c r="L3917" t="s">
        <v>66</v>
      </c>
      <c r="M3917" t="s">
        <v>86</v>
      </c>
      <c r="N3917" t="s">
        <v>36</v>
      </c>
      <c r="O3917" t="s">
        <v>67</v>
      </c>
      <c r="P3917" s="5">
        <v>37.6</v>
      </c>
      <c r="Q3917">
        <v>4.2</v>
      </c>
      <c r="R3917" t="s">
        <v>23</v>
      </c>
    </row>
    <row r="3918" spans="1:18" x14ac:dyDescent="0.3">
      <c r="A3918" t="s">
        <v>4604</v>
      </c>
      <c r="B3918" s="1">
        <v>45244</v>
      </c>
      <c r="C3918" t="s">
        <v>4605</v>
      </c>
      <c r="D3918" t="s">
        <v>133</v>
      </c>
      <c r="E3918" t="s">
        <v>50</v>
      </c>
      <c r="F3918">
        <v>2</v>
      </c>
      <c r="G3918">
        <v>2</v>
      </c>
      <c r="H3918" s="4">
        <v>659.07</v>
      </c>
      <c r="I3918" s="4">
        <v>751.3398000000002</v>
      </c>
      <c r="J3918" s="4">
        <f t="shared" si="122"/>
        <v>164.04960000000028</v>
      </c>
      <c r="K3918" s="4">
        <f t="shared" si="123"/>
        <v>1502.6796000000004</v>
      </c>
      <c r="L3918" t="s">
        <v>27</v>
      </c>
      <c r="M3918" t="s">
        <v>79</v>
      </c>
      <c r="N3918" t="s">
        <v>22</v>
      </c>
      <c r="O3918" t="s">
        <v>37</v>
      </c>
      <c r="P3918" s="5">
        <v>20.49</v>
      </c>
      <c r="Q3918">
        <v>0</v>
      </c>
      <c r="R3918" t="s">
        <v>23</v>
      </c>
    </row>
    <row r="3919" spans="1:18" x14ac:dyDescent="0.3">
      <c r="A3919" t="s">
        <v>6245</v>
      </c>
      <c r="B3919" s="1">
        <v>45244</v>
      </c>
      <c r="C3919" t="s">
        <v>6246</v>
      </c>
      <c r="D3919" t="s">
        <v>94</v>
      </c>
      <c r="E3919" t="s">
        <v>50</v>
      </c>
      <c r="F3919">
        <v>6</v>
      </c>
      <c r="G3919">
        <v>5</v>
      </c>
      <c r="H3919" s="4">
        <v>1408.95</v>
      </c>
      <c r="I3919" s="4">
        <v>1620.2925</v>
      </c>
      <c r="J3919" s="4">
        <f t="shared" si="122"/>
        <v>1044.5724999999995</v>
      </c>
      <c r="K3919" s="4">
        <f t="shared" si="123"/>
        <v>8101.4624999999996</v>
      </c>
      <c r="L3919" t="s">
        <v>51</v>
      </c>
      <c r="M3919" t="s">
        <v>79</v>
      </c>
      <c r="N3919" t="s">
        <v>29</v>
      </c>
      <c r="O3919" t="s">
        <v>53</v>
      </c>
      <c r="P3919" s="5">
        <v>12.14</v>
      </c>
      <c r="Q3919">
        <v>1.2</v>
      </c>
      <c r="R3919" t="s">
        <v>23</v>
      </c>
    </row>
    <row r="3920" spans="1:18" x14ac:dyDescent="0.3">
      <c r="A3920" t="s">
        <v>7242</v>
      </c>
      <c r="B3920" s="1">
        <v>45244</v>
      </c>
      <c r="C3920" t="s">
        <v>7243</v>
      </c>
      <c r="D3920" t="s">
        <v>56</v>
      </c>
      <c r="E3920" t="s">
        <v>57</v>
      </c>
      <c r="F3920">
        <v>12</v>
      </c>
      <c r="G3920">
        <v>12</v>
      </c>
      <c r="H3920" s="4">
        <v>1047</v>
      </c>
      <c r="I3920" s="4">
        <v>1172.6400000000001</v>
      </c>
      <c r="J3920" s="4">
        <f t="shared" si="122"/>
        <v>1495.0800000000004</v>
      </c>
      <c r="K3920" s="4">
        <f t="shared" si="123"/>
        <v>14071.68</v>
      </c>
      <c r="L3920" t="s">
        <v>51</v>
      </c>
      <c r="M3920" t="s">
        <v>42</v>
      </c>
      <c r="N3920" t="s">
        <v>71</v>
      </c>
      <c r="O3920" t="s">
        <v>30</v>
      </c>
      <c r="P3920" s="5">
        <v>12.6</v>
      </c>
      <c r="Q3920">
        <v>3.3</v>
      </c>
      <c r="R3920" t="s">
        <v>23</v>
      </c>
    </row>
    <row r="3921" spans="1:18" x14ac:dyDescent="0.3">
      <c r="A3921" t="s">
        <v>10193</v>
      </c>
      <c r="B3921" s="1">
        <v>45244</v>
      </c>
      <c r="C3921" t="s">
        <v>10194</v>
      </c>
      <c r="D3921" t="s">
        <v>141</v>
      </c>
      <c r="E3921" t="s">
        <v>50</v>
      </c>
      <c r="F3921">
        <v>9</v>
      </c>
      <c r="G3921">
        <v>9</v>
      </c>
      <c r="H3921" s="4">
        <v>1164.3399999999999</v>
      </c>
      <c r="I3921" s="4">
        <v>1222.557</v>
      </c>
      <c r="J3921" s="4">
        <f t="shared" si="122"/>
        <v>485.55300000000136</v>
      </c>
      <c r="K3921" s="4">
        <f t="shared" si="123"/>
        <v>11003.013000000001</v>
      </c>
      <c r="L3921" t="s">
        <v>20</v>
      </c>
      <c r="M3921" t="s">
        <v>123</v>
      </c>
      <c r="N3921" t="s">
        <v>22</v>
      </c>
      <c r="O3921" t="s">
        <v>53</v>
      </c>
      <c r="P3921" s="5">
        <v>38.4</v>
      </c>
      <c r="Q3921">
        <v>4.5</v>
      </c>
      <c r="R3921" t="s">
        <v>23</v>
      </c>
    </row>
    <row r="3922" spans="1:18" x14ac:dyDescent="0.3">
      <c r="A3922" t="s">
        <v>5947</v>
      </c>
      <c r="B3922" s="1">
        <v>45245</v>
      </c>
      <c r="C3922" t="s">
        <v>5948</v>
      </c>
      <c r="D3922" t="s">
        <v>61</v>
      </c>
      <c r="E3922" t="s">
        <v>70</v>
      </c>
      <c r="F3922">
        <v>9</v>
      </c>
      <c r="G3922">
        <v>8</v>
      </c>
      <c r="H3922" s="4">
        <v>1005.96</v>
      </c>
      <c r="I3922" s="4">
        <v>1116.6156000000001</v>
      </c>
      <c r="J3922" s="4">
        <f t="shared" si="122"/>
        <v>845.96480000000042</v>
      </c>
      <c r="K3922" s="4">
        <f t="shared" si="123"/>
        <v>8932.9248000000007</v>
      </c>
      <c r="L3922" t="s">
        <v>20</v>
      </c>
      <c r="M3922" t="s">
        <v>123</v>
      </c>
      <c r="N3922" t="s">
        <v>29</v>
      </c>
      <c r="O3922" t="s">
        <v>89</v>
      </c>
      <c r="P3922" s="5">
        <v>39.28</v>
      </c>
      <c r="Q3922">
        <v>1.8</v>
      </c>
      <c r="R3922" t="s">
        <v>23</v>
      </c>
    </row>
    <row r="3923" spans="1:18" x14ac:dyDescent="0.3">
      <c r="A3923" t="s">
        <v>4293</v>
      </c>
      <c r="B3923" s="1">
        <v>45246</v>
      </c>
      <c r="C3923" t="s">
        <v>4294</v>
      </c>
      <c r="D3923" t="s">
        <v>116</v>
      </c>
      <c r="E3923" t="s">
        <v>50</v>
      </c>
      <c r="F3923">
        <v>8</v>
      </c>
      <c r="G3923">
        <v>8</v>
      </c>
      <c r="H3923" s="4">
        <v>1374.03</v>
      </c>
      <c r="I3923" s="4">
        <v>1442.7315000000001</v>
      </c>
      <c r="J3923" s="4">
        <f t="shared" si="122"/>
        <v>529.75200000000098</v>
      </c>
      <c r="K3923" s="4">
        <f t="shared" si="123"/>
        <v>11541.852000000001</v>
      </c>
      <c r="L3923" t="s">
        <v>27</v>
      </c>
      <c r="M3923" t="s">
        <v>35</v>
      </c>
      <c r="N3923" t="s">
        <v>36</v>
      </c>
      <c r="O3923" t="s">
        <v>30</v>
      </c>
      <c r="P3923" s="5">
        <v>19.86</v>
      </c>
      <c r="Q3923">
        <v>3.9</v>
      </c>
      <c r="R3923" t="s">
        <v>23</v>
      </c>
    </row>
    <row r="3924" spans="1:18" x14ac:dyDescent="0.3">
      <c r="A3924" t="s">
        <v>10692</v>
      </c>
      <c r="B3924" s="1">
        <v>45246</v>
      </c>
      <c r="C3924" t="s">
        <v>9620</v>
      </c>
      <c r="D3924" t="s">
        <v>133</v>
      </c>
      <c r="E3924" t="s">
        <v>50</v>
      </c>
      <c r="F3924">
        <v>8</v>
      </c>
      <c r="G3924">
        <v>8</v>
      </c>
      <c r="H3924" s="4">
        <v>656.89</v>
      </c>
      <c r="I3924" s="4">
        <v>735.71680000000003</v>
      </c>
      <c r="J3924" s="4">
        <f t="shared" si="122"/>
        <v>596.42440000000033</v>
      </c>
      <c r="K3924" s="4">
        <f t="shared" si="123"/>
        <v>5885.7344000000003</v>
      </c>
      <c r="L3924" t="s">
        <v>47</v>
      </c>
      <c r="M3924" t="s">
        <v>42</v>
      </c>
      <c r="N3924" t="s">
        <v>29</v>
      </c>
      <c r="O3924" t="s">
        <v>37</v>
      </c>
      <c r="P3924" s="5">
        <v>34.19</v>
      </c>
      <c r="Q3924">
        <v>1.3</v>
      </c>
      <c r="R3924" t="s">
        <v>23</v>
      </c>
    </row>
    <row r="3925" spans="1:18" x14ac:dyDescent="0.3">
      <c r="A3925" t="s">
        <v>969</v>
      </c>
      <c r="B3925" s="1">
        <v>45247</v>
      </c>
      <c r="C3925" t="s">
        <v>970</v>
      </c>
      <c r="D3925" t="s">
        <v>45</v>
      </c>
      <c r="E3925" t="s">
        <v>46</v>
      </c>
      <c r="F3925">
        <v>7</v>
      </c>
      <c r="G3925">
        <v>7</v>
      </c>
      <c r="H3925" s="4">
        <v>1356.7</v>
      </c>
      <c r="I3925" s="4">
        <v>1424.5350000000001</v>
      </c>
      <c r="J3925" s="4">
        <f t="shared" si="122"/>
        <v>463.03500000000116</v>
      </c>
      <c r="K3925" s="4">
        <f t="shared" si="123"/>
        <v>9971.7450000000008</v>
      </c>
      <c r="L3925" t="s">
        <v>20</v>
      </c>
      <c r="M3925" t="s">
        <v>123</v>
      </c>
      <c r="N3925" t="s">
        <v>71</v>
      </c>
      <c r="O3925" t="s">
        <v>37</v>
      </c>
      <c r="P3925" s="5">
        <v>11.81</v>
      </c>
      <c r="Q3925">
        <v>2.1</v>
      </c>
      <c r="R3925" t="s">
        <v>23</v>
      </c>
    </row>
    <row r="3926" spans="1:18" x14ac:dyDescent="0.3">
      <c r="A3926" t="s">
        <v>1315</v>
      </c>
      <c r="B3926" s="1">
        <v>45248</v>
      </c>
      <c r="C3926" t="s">
        <v>1316</v>
      </c>
      <c r="D3926" t="s">
        <v>100</v>
      </c>
      <c r="E3926" t="s">
        <v>57</v>
      </c>
      <c r="F3926">
        <v>13</v>
      </c>
      <c r="G3926">
        <v>13</v>
      </c>
      <c r="H3926" s="4">
        <v>394.51</v>
      </c>
      <c r="I3926" s="4">
        <v>426.07080000000002</v>
      </c>
      <c r="J3926" s="4">
        <f t="shared" si="122"/>
        <v>361.52039999999988</v>
      </c>
      <c r="K3926" s="4">
        <f t="shared" si="123"/>
        <v>5538.9204</v>
      </c>
      <c r="L3926" t="s">
        <v>66</v>
      </c>
      <c r="M3926" t="s">
        <v>42</v>
      </c>
      <c r="N3926" t="s">
        <v>71</v>
      </c>
      <c r="O3926" t="s">
        <v>67</v>
      </c>
      <c r="P3926" s="5">
        <v>48.77</v>
      </c>
      <c r="Q3926">
        <v>4.3</v>
      </c>
      <c r="R3926" t="s">
        <v>74</v>
      </c>
    </row>
    <row r="3927" spans="1:18" x14ac:dyDescent="0.3">
      <c r="A3927" t="s">
        <v>9921</v>
      </c>
      <c r="B3927" s="1">
        <v>45248</v>
      </c>
      <c r="C3927" t="s">
        <v>9922</v>
      </c>
      <c r="D3927" t="s">
        <v>65</v>
      </c>
      <c r="E3927" t="s">
        <v>82</v>
      </c>
      <c r="F3927">
        <v>16</v>
      </c>
      <c r="G3927">
        <v>13</v>
      </c>
      <c r="H3927" s="4">
        <v>773.24</v>
      </c>
      <c r="I3927" s="4">
        <v>866.02880000000005</v>
      </c>
      <c r="J3927" s="4">
        <f t="shared" si="122"/>
        <v>1201.4043999999999</v>
      </c>
      <c r="K3927" s="4">
        <f t="shared" si="123"/>
        <v>11258.374400000001</v>
      </c>
      <c r="L3927" t="s">
        <v>51</v>
      </c>
      <c r="M3927" t="s">
        <v>28</v>
      </c>
      <c r="N3927" t="s">
        <v>29</v>
      </c>
      <c r="O3927" t="s">
        <v>89</v>
      </c>
      <c r="P3927" s="5">
        <v>4.8499999999999996</v>
      </c>
      <c r="Q3927">
        <v>1.1000000000000001</v>
      </c>
      <c r="R3927" t="s">
        <v>23</v>
      </c>
    </row>
    <row r="3928" spans="1:18" x14ac:dyDescent="0.3">
      <c r="A3928" t="s">
        <v>10604</v>
      </c>
      <c r="B3928" s="1">
        <v>45248</v>
      </c>
      <c r="C3928" t="s">
        <v>10605</v>
      </c>
      <c r="D3928" t="s">
        <v>56</v>
      </c>
      <c r="E3928" t="s">
        <v>57</v>
      </c>
      <c r="F3928">
        <v>15</v>
      </c>
      <c r="G3928">
        <v>14</v>
      </c>
      <c r="H3928" s="4">
        <v>1271.05</v>
      </c>
      <c r="I3928" s="4">
        <v>1372.7340000000002</v>
      </c>
      <c r="J3928" s="4">
        <f t="shared" si="122"/>
        <v>1388.236000000001</v>
      </c>
      <c r="K3928" s="4">
        <f t="shared" si="123"/>
        <v>19218.276000000002</v>
      </c>
      <c r="L3928" t="s">
        <v>47</v>
      </c>
      <c r="M3928" t="s">
        <v>79</v>
      </c>
      <c r="N3928" t="s">
        <v>29</v>
      </c>
      <c r="O3928" t="s">
        <v>53</v>
      </c>
      <c r="P3928" s="5">
        <v>35.340000000000003</v>
      </c>
      <c r="Q3928">
        <v>2</v>
      </c>
      <c r="R3928" t="s">
        <v>23</v>
      </c>
    </row>
    <row r="3929" spans="1:18" x14ac:dyDescent="0.3">
      <c r="A3929" t="s">
        <v>3780</v>
      </c>
      <c r="B3929" s="1">
        <v>45249</v>
      </c>
      <c r="C3929" t="s">
        <v>3781</v>
      </c>
      <c r="D3929" t="s">
        <v>141</v>
      </c>
      <c r="E3929" t="s">
        <v>50</v>
      </c>
      <c r="F3929">
        <v>12</v>
      </c>
      <c r="G3929">
        <v>10</v>
      </c>
      <c r="H3929" s="4">
        <v>1468.6</v>
      </c>
      <c r="I3929" s="4">
        <v>1659.5179999999998</v>
      </c>
      <c r="J3929" s="4">
        <f t="shared" si="122"/>
        <v>1907.2299999999966</v>
      </c>
      <c r="K3929" s="4">
        <f t="shared" si="123"/>
        <v>16595.179999999997</v>
      </c>
      <c r="L3929" t="s">
        <v>27</v>
      </c>
      <c r="M3929" t="s">
        <v>86</v>
      </c>
      <c r="N3929" t="s">
        <v>22</v>
      </c>
      <c r="O3929" t="s">
        <v>30</v>
      </c>
      <c r="P3929" s="5">
        <v>1.95</v>
      </c>
      <c r="Q3929">
        <v>4.5</v>
      </c>
      <c r="R3929" t="s">
        <v>23</v>
      </c>
    </row>
    <row r="3930" spans="1:18" x14ac:dyDescent="0.3">
      <c r="A3930" t="s">
        <v>6517</v>
      </c>
      <c r="B3930" s="1">
        <v>45249</v>
      </c>
      <c r="C3930" t="s">
        <v>6518</v>
      </c>
      <c r="D3930" t="s">
        <v>45</v>
      </c>
      <c r="E3930" t="s">
        <v>46</v>
      </c>
      <c r="F3930">
        <v>7</v>
      </c>
      <c r="G3930">
        <v>7</v>
      </c>
      <c r="H3930" s="4">
        <v>870.05</v>
      </c>
      <c r="I3930" s="4">
        <v>983.15649999999982</v>
      </c>
      <c r="J3930" s="4">
        <f t="shared" si="122"/>
        <v>742.86549999999909</v>
      </c>
      <c r="K3930" s="4">
        <f t="shared" si="123"/>
        <v>6882.0954999999985</v>
      </c>
      <c r="L3930" t="s">
        <v>27</v>
      </c>
      <c r="M3930" t="s">
        <v>35</v>
      </c>
      <c r="N3930" t="s">
        <v>71</v>
      </c>
      <c r="O3930" t="s">
        <v>53</v>
      </c>
      <c r="P3930" s="5">
        <v>48.88</v>
      </c>
      <c r="Q3930">
        <v>4.5999999999999996</v>
      </c>
      <c r="R3930" t="s">
        <v>23</v>
      </c>
    </row>
    <row r="3931" spans="1:18" x14ac:dyDescent="0.3">
      <c r="A3931" t="s">
        <v>213</v>
      </c>
      <c r="B3931" s="1">
        <v>45250</v>
      </c>
      <c r="C3931" t="s">
        <v>214</v>
      </c>
      <c r="D3931" t="s">
        <v>45</v>
      </c>
      <c r="E3931" t="s">
        <v>46</v>
      </c>
      <c r="F3931">
        <v>20</v>
      </c>
      <c r="G3931">
        <v>16</v>
      </c>
      <c r="H3931" s="4">
        <v>1427.89</v>
      </c>
      <c r="I3931" s="4">
        <v>1513.5634000000002</v>
      </c>
      <c r="J3931" s="4">
        <f t="shared" si="122"/>
        <v>1341.7344000000021</v>
      </c>
      <c r="K3931" s="4">
        <f t="shared" si="123"/>
        <v>24217.014400000004</v>
      </c>
      <c r="L3931" t="s">
        <v>20</v>
      </c>
      <c r="M3931" t="s">
        <v>79</v>
      </c>
      <c r="N3931" t="s">
        <v>29</v>
      </c>
      <c r="O3931" t="s">
        <v>53</v>
      </c>
      <c r="P3931" s="5">
        <v>29.04</v>
      </c>
      <c r="Q3931">
        <v>2.9</v>
      </c>
      <c r="R3931" t="s">
        <v>23</v>
      </c>
    </row>
    <row r="3932" spans="1:18" x14ac:dyDescent="0.3">
      <c r="A3932" t="s">
        <v>4031</v>
      </c>
      <c r="B3932" s="1">
        <v>45250</v>
      </c>
      <c r="C3932" t="s">
        <v>4032</v>
      </c>
      <c r="D3932" t="s">
        <v>33</v>
      </c>
      <c r="E3932" t="s">
        <v>70</v>
      </c>
      <c r="F3932">
        <v>6</v>
      </c>
      <c r="G3932">
        <v>5</v>
      </c>
      <c r="H3932" s="4">
        <v>1239.74</v>
      </c>
      <c r="I3932" s="4">
        <v>1314.1244000000002</v>
      </c>
      <c r="J3932" s="4">
        <f t="shared" si="122"/>
        <v>370.15200000000141</v>
      </c>
      <c r="K3932" s="4">
        <f t="shared" si="123"/>
        <v>6570.6220000000012</v>
      </c>
      <c r="L3932" t="s">
        <v>47</v>
      </c>
      <c r="M3932" t="s">
        <v>79</v>
      </c>
      <c r="N3932" t="s">
        <v>22</v>
      </c>
      <c r="O3932" t="s">
        <v>37</v>
      </c>
      <c r="P3932" s="5">
        <v>1.77</v>
      </c>
      <c r="Q3932">
        <v>5</v>
      </c>
      <c r="R3932" t="s">
        <v>23</v>
      </c>
    </row>
    <row r="3933" spans="1:18" x14ac:dyDescent="0.3">
      <c r="A3933" t="s">
        <v>7684</v>
      </c>
      <c r="B3933" s="1">
        <v>45250</v>
      </c>
      <c r="C3933" t="s">
        <v>7685</v>
      </c>
      <c r="D3933" t="s">
        <v>133</v>
      </c>
      <c r="E3933" t="s">
        <v>50</v>
      </c>
      <c r="F3933">
        <v>6</v>
      </c>
      <c r="G3933">
        <v>5</v>
      </c>
      <c r="H3933" s="4">
        <v>1118.78</v>
      </c>
      <c r="I3933" s="4">
        <v>1197.0946000000001</v>
      </c>
      <c r="J3933" s="4">
        <f t="shared" si="122"/>
        <v>391.38300000000123</v>
      </c>
      <c r="K3933" s="4">
        <f t="shared" si="123"/>
        <v>5985.4730000000009</v>
      </c>
      <c r="L3933" t="s">
        <v>27</v>
      </c>
      <c r="M3933" t="s">
        <v>28</v>
      </c>
      <c r="N3933" t="s">
        <v>22</v>
      </c>
      <c r="O3933" t="s">
        <v>37</v>
      </c>
      <c r="P3933" s="5">
        <v>0.19</v>
      </c>
      <c r="Q3933">
        <v>3.5</v>
      </c>
      <c r="R3933" t="s">
        <v>23</v>
      </c>
    </row>
    <row r="3934" spans="1:18" x14ac:dyDescent="0.3">
      <c r="A3934" t="s">
        <v>8890</v>
      </c>
      <c r="B3934" s="1">
        <v>45250</v>
      </c>
      <c r="C3934" t="s">
        <v>8891</v>
      </c>
      <c r="D3934" t="s">
        <v>100</v>
      </c>
      <c r="E3934" t="s">
        <v>57</v>
      </c>
      <c r="F3934">
        <v>2</v>
      </c>
      <c r="G3934">
        <v>2</v>
      </c>
      <c r="H3934" s="4">
        <v>1033.57</v>
      </c>
      <c r="I3934" s="4">
        <v>1105.9199000000001</v>
      </c>
      <c r="J3934" s="4">
        <f t="shared" si="122"/>
        <v>101.81980000000033</v>
      </c>
      <c r="K3934" s="4">
        <f t="shared" si="123"/>
        <v>2211.8398000000002</v>
      </c>
      <c r="L3934" t="s">
        <v>51</v>
      </c>
      <c r="M3934" t="s">
        <v>21</v>
      </c>
      <c r="N3934" t="s">
        <v>29</v>
      </c>
      <c r="O3934" t="s">
        <v>53</v>
      </c>
      <c r="P3934" s="5">
        <v>42.88</v>
      </c>
      <c r="Q3934">
        <v>3.1</v>
      </c>
      <c r="R3934" t="s">
        <v>23</v>
      </c>
    </row>
    <row r="3935" spans="1:18" x14ac:dyDescent="0.3">
      <c r="A3935" t="s">
        <v>8941</v>
      </c>
      <c r="B3935" s="1">
        <v>45250</v>
      </c>
      <c r="C3935" t="s">
        <v>8942</v>
      </c>
      <c r="D3935" t="s">
        <v>141</v>
      </c>
      <c r="E3935" t="s">
        <v>50</v>
      </c>
      <c r="F3935">
        <v>17</v>
      </c>
      <c r="G3935">
        <v>15</v>
      </c>
      <c r="H3935" s="4">
        <v>1163.1400000000001</v>
      </c>
      <c r="I3935" s="4">
        <v>1325.9796000000003</v>
      </c>
      <c r="J3935" s="4">
        <f t="shared" si="122"/>
        <v>2426.6940000000045</v>
      </c>
      <c r="K3935" s="4">
        <f t="shared" si="123"/>
        <v>19889.694000000007</v>
      </c>
      <c r="L3935" t="s">
        <v>66</v>
      </c>
      <c r="M3935" t="s">
        <v>79</v>
      </c>
      <c r="N3935" t="s">
        <v>36</v>
      </c>
      <c r="O3935" t="s">
        <v>37</v>
      </c>
      <c r="P3935" s="5">
        <v>15.9</v>
      </c>
      <c r="Q3935">
        <v>2.2999999999999998</v>
      </c>
      <c r="R3935" t="s">
        <v>23</v>
      </c>
    </row>
    <row r="3936" spans="1:18" x14ac:dyDescent="0.3">
      <c r="A3936" t="s">
        <v>1962</v>
      </c>
      <c r="B3936" s="1">
        <v>45251</v>
      </c>
      <c r="C3936" t="s">
        <v>1963</v>
      </c>
      <c r="D3936" t="s">
        <v>109</v>
      </c>
      <c r="E3936" t="s">
        <v>46</v>
      </c>
      <c r="F3936">
        <v>11</v>
      </c>
      <c r="G3936">
        <v>11</v>
      </c>
      <c r="H3936" s="4">
        <v>1041.0899999999999</v>
      </c>
      <c r="I3936" s="4">
        <v>1113.9663</v>
      </c>
      <c r="J3936" s="4">
        <f t="shared" si="122"/>
        <v>754.23930000000075</v>
      </c>
      <c r="K3936" s="4">
        <f t="shared" si="123"/>
        <v>12253.629300000001</v>
      </c>
      <c r="L3936" t="s">
        <v>51</v>
      </c>
      <c r="M3936" t="s">
        <v>123</v>
      </c>
      <c r="N3936" t="s">
        <v>71</v>
      </c>
      <c r="O3936" t="s">
        <v>89</v>
      </c>
      <c r="P3936" s="5">
        <v>47.4</v>
      </c>
      <c r="Q3936">
        <v>1.6</v>
      </c>
      <c r="R3936" t="s">
        <v>23</v>
      </c>
    </row>
    <row r="3937" spans="1:18" x14ac:dyDescent="0.3">
      <c r="A3937" t="s">
        <v>2324</v>
      </c>
      <c r="B3937" s="1">
        <v>45251</v>
      </c>
      <c r="C3937" t="s">
        <v>2325</v>
      </c>
      <c r="D3937" t="s">
        <v>130</v>
      </c>
      <c r="E3937" t="s">
        <v>82</v>
      </c>
      <c r="F3937">
        <v>16</v>
      </c>
      <c r="G3937">
        <v>16</v>
      </c>
      <c r="H3937" s="4">
        <v>1431.34</v>
      </c>
      <c r="I3937" s="4">
        <v>1603.1008000000002</v>
      </c>
      <c r="J3937" s="4">
        <f t="shared" si="122"/>
        <v>2716.9628000000039</v>
      </c>
      <c r="K3937" s="4">
        <f t="shared" si="123"/>
        <v>25649.612800000003</v>
      </c>
      <c r="L3937" t="s">
        <v>66</v>
      </c>
      <c r="M3937" t="s">
        <v>86</v>
      </c>
      <c r="N3937" t="s">
        <v>71</v>
      </c>
      <c r="O3937" t="s">
        <v>89</v>
      </c>
      <c r="P3937" s="5">
        <v>31.21</v>
      </c>
      <c r="Q3937">
        <v>4.7</v>
      </c>
      <c r="R3937" t="s">
        <v>23</v>
      </c>
    </row>
    <row r="3938" spans="1:18" x14ac:dyDescent="0.3">
      <c r="A3938" t="s">
        <v>9792</v>
      </c>
      <c r="B3938" s="1">
        <v>45251</v>
      </c>
      <c r="C3938" t="s">
        <v>9793</v>
      </c>
      <c r="D3938" t="s">
        <v>109</v>
      </c>
      <c r="E3938" t="s">
        <v>46</v>
      </c>
      <c r="F3938">
        <v>20</v>
      </c>
      <c r="G3938">
        <v>19</v>
      </c>
      <c r="H3938" s="4">
        <v>682.89</v>
      </c>
      <c r="I3938" s="4">
        <v>751.17900000000009</v>
      </c>
      <c r="J3938" s="4">
        <f t="shared" si="122"/>
        <v>1294.8210000000017</v>
      </c>
      <c r="K3938" s="4">
        <f t="shared" si="123"/>
        <v>14272.401000000002</v>
      </c>
      <c r="L3938" t="s">
        <v>20</v>
      </c>
      <c r="M3938" t="s">
        <v>28</v>
      </c>
      <c r="N3938" t="s">
        <v>36</v>
      </c>
      <c r="O3938" t="s">
        <v>67</v>
      </c>
      <c r="P3938" s="5">
        <v>2.67</v>
      </c>
      <c r="Q3938">
        <v>4.5</v>
      </c>
      <c r="R3938" t="s">
        <v>23</v>
      </c>
    </row>
    <row r="3939" spans="1:18" x14ac:dyDescent="0.3">
      <c r="A3939" t="s">
        <v>1733</v>
      </c>
      <c r="B3939" s="1">
        <v>45252</v>
      </c>
      <c r="C3939" t="s">
        <v>1734</v>
      </c>
      <c r="D3939" t="s">
        <v>130</v>
      </c>
      <c r="E3939" t="s">
        <v>82</v>
      </c>
      <c r="F3939">
        <v>20</v>
      </c>
      <c r="G3939">
        <v>18</v>
      </c>
      <c r="H3939" s="4">
        <v>308.20999999999998</v>
      </c>
      <c r="I3939" s="4">
        <v>326.70260000000002</v>
      </c>
      <c r="J3939" s="4">
        <f t="shared" si="122"/>
        <v>318.5468000000007</v>
      </c>
      <c r="K3939" s="4">
        <f t="shared" si="123"/>
        <v>5880.6468000000004</v>
      </c>
      <c r="L3939" t="s">
        <v>66</v>
      </c>
      <c r="M3939" t="s">
        <v>28</v>
      </c>
      <c r="N3939" t="s">
        <v>71</v>
      </c>
      <c r="O3939" t="s">
        <v>37</v>
      </c>
      <c r="P3939" s="5">
        <v>14.32</v>
      </c>
      <c r="Q3939">
        <v>2.5</v>
      </c>
      <c r="R3939" t="s">
        <v>74</v>
      </c>
    </row>
    <row r="3940" spans="1:18" x14ac:dyDescent="0.3">
      <c r="A3940" t="s">
        <v>9718</v>
      </c>
      <c r="B3940" s="1">
        <v>45252</v>
      </c>
      <c r="C3940" t="s">
        <v>9719</v>
      </c>
      <c r="D3940" t="s">
        <v>130</v>
      </c>
      <c r="E3940" t="s">
        <v>82</v>
      </c>
      <c r="F3940">
        <v>13</v>
      </c>
      <c r="G3940">
        <v>13</v>
      </c>
      <c r="H3940" s="4">
        <v>1129.9000000000001</v>
      </c>
      <c r="I3940" s="4">
        <v>1254.1890000000003</v>
      </c>
      <c r="J3940" s="4">
        <f t="shared" si="122"/>
        <v>1600.9970000000033</v>
      </c>
      <c r="K3940" s="4">
        <f t="shared" si="123"/>
        <v>16304.457000000004</v>
      </c>
      <c r="L3940" t="s">
        <v>20</v>
      </c>
      <c r="M3940" t="s">
        <v>28</v>
      </c>
      <c r="N3940" t="s">
        <v>22</v>
      </c>
      <c r="O3940" t="s">
        <v>53</v>
      </c>
      <c r="P3940" s="5">
        <v>14.76</v>
      </c>
      <c r="Q3940">
        <v>3.7</v>
      </c>
      <c r="R3940" t="s">
        <v>23</v>
      </c>
    </row>
    <row r="3941" spans="1:18" x14ac:dyDescent="0.3">
      <c r="A3941" t="s">
        <v>10539</v>
      </c>
      <c r="B3941" s="1">
        <v>45253</v>
      </c>
      <c r="C3941" t="s">
        <v>10540</v>
      </c>
      <c r="D3941" t="s">
        <v>109</v>
      </c>
      <c r="E3941" t="s">
        <v>46</v>
      </c>
      <c r="F3941">
        <v>11</v>
      </c>
      <c r="G3941">
        <v>9</v>
      </c>
      <c r="H3941" s="4">
        <v>553.79999999999995</v>
      </c>
      <c r="I3941" s="4">
        <v>581.49</v>
      </c>
      <c r="J3941" s="4">
        <f t="shared" si="122"/>
        <v>248.05000000000004</v>
      </c>
      <c r="K3941" s="4">
        <f t="shared" si="123"/>
        <v>5233.41</v>
      </c>
      <c r="L3941" t="s">
        <v>51</v>
      </c>
      <c r="M3941" t="s">
        <v>35</v>
      </c>
      <c r="N3941" t="s">
        <v>71</v>
      </c>
      <c r="O3941" t="s">
        <v>89</v>
      </c>
      <c r="P3941" s="5">
        <v>1.1599999999999999</v>
      </c>
      <c r="Q3941">
        <v>3.2</v>
      </c>
      <c r="R3941" t="s">
        <v>23</v>
      </c>
    </row>
    <row r="3942" spans="1:18" x14ac:dyDescent="0.3">
      <c r="A3942" t="s">
        <v>945</v>
      </c>
      <c r="B3942" s="1">
        <v>45254</v>
      </c>
      <c r="C3942" t="s">
        <v>946</v>
      </c>
      <c r="D3942" t="s">
        <v>94</v>
      </c>
      <c r="E3942" t="s">
        <v>50</v>
      </c>
      <c r="F3942">
        <v>14</v>
      </c>
      <c r="G3942">
        <v>13</v>
      </c>
      <c r="H3942" s="4">
        <v>1201.51</v>
      </c>
      <c r="I3942" s="4">
        <v>1381.7365</v>
      </c>
      <c r="J3942" s="4">
        <f t="shared" si="122"/>
        <v>2294.6744999999996</v>
      </c>
      <c r="K3942" s="4">
        <f t="shared" si="123"/>
        <v>17962.574499999999</v>
      </c>
      <c r="L3942" t="s">
        <v>51</v>
      </c>
      <c r="M3942" t="s">
        <v>28</v>
      </c>
      <c r="N3942" t="s">
        <v>22</v>
      </c>
      <c r="O3942" t="s">
        <v>53</v>
      </c>
      <c r="P3942" s="5">
        <v>48.27</v>
      </c>
      <c r="Q3942">
        <v>1.2</v>
      </c>
      <c r="R3942" t="s">
        <v>23</v>
      </c>
    </row>
    <row r="3943" spans="1:18" x14ac:dyDescent="0.3">
      <c r="A3943" t="s">
        <v>9370</v>
      </c>
      <c r="B3943" s="1">
        <v>45254</v>
      </c>
      <c r="C3943" t="s">
        <v>9371</v>
      </c>
      <c r="D3943" t="s">
        <v>85</v>
      </c>
      <c r="E3943" t="s">
        <v>82</v>
      </c>
      <c r="F3943">
        <v>20</v>
      </c>
      <c r="G3943">
        <v>20</v>
      </c>
      <c r="H3943" s="4">
        <v>579.79</v>
      </c>
      <c r="I3943" s="4">
        <v>643.56690000000003</v>
      </c>
      <c r="J3943" s="4">
        <f t="shared" si="122"/>
        <v>1256.3880000000004</v>
      </c>
      <c r="K3943" s="4">
        <f t="shared" si="123"/>
        <v>12871.338</v>
      </c>
      <c r="L3943" t="s">
        <v>47</v>
      </c>
      <c r="M3943" t="s">
        <v>86</v>
      </c>
      <c r="N3943" t="s">
        <v>36</v>
      </c>
      <c r="O3943" t="s">
        <v>89</v>
      </c>
      <c r="P3943" s="5">
        <v>19.149999999999999</v>
      </c>
      <c r="Q3943">
        <v>5</v>
      </c>
      <c r="R3943" t="s">
        <v>23</v>
      </c>
    </row>
    <row r="3944" spans="1:18" x14ac:dyDescent="0.3">
      <c r="A3944" t="s">
        <v>1597</v>
      </c>
      <c r="B3944" s="1">
        <v>45255</v>
      </c>
      <c r="C3944" t="s">
        <v>1598</v>
      </c>
      <c r="D3944" t="s">
        <v>65</v>
      </c>
      <c r="E3944" t="s">
        <v>82</v>
      </c>
      <c r="F3944">
        <v>1</v>
      </c>
      <c r="G3944">
        <v>1</v>
      </c>
      <c r="H3944" s="4">
        <v>573.28</v>
      </c>
      <c r="I3944" s="4">
        <v>642.07360000000006</v>
      </c>
      <c r="J3944" s="4">
        <f t="shared" si="122"/>
        <v>24.323600000000084</v>
      </c>
      <c r="K3944" s="4">
        <f t="shared" si="123"/>
        <v>642.07360000000006</v>
      </c>
      <c r="L3944" t="s">
        <v>66</v>
      </c>
      <c r="M3944" t="s">
        <v>21</v>
      </c>
      <c r="N3944" t="s">
        <v>29</v>
      </c>
      <c r="O3944" t="s">
        <v>67</v>
      </c>
      <c r="P3944" s="5">
        <v>44.47</v>
      </c>
      <c r="Q3944">
        <v>2.6</v>
      </c>
      <c r="R3944" t="s">
        <v>23</v>
      </c>
    </row>
    <row r="3945" spans="1:18" x14ac:dyDescent="0.3">
      <c r="A3945" t="s">
        <v>3060</v>
      </c>
      <c r="B3945" s="1">
        <v>45255</v>
      </c>
      <c r="C3945" t="s">
        <v>3061</v>
      </c>
      <c r="D3945" t="s">
        <v>94</v>
      </c>
      <c r="E3945" t="s">
        <v>50</v>
      </c>
      <c r="F3945">
        <v>14</v>
      </c>
      <c r="G3945">
        <v>14</v>
      </c>
      <c r="H3945" s="4">
        <v>662.94</v>
      </c>
      <c r="I3945" s="4">
        <v>762.38099999999997</v>
      </c>
      <c r="J3945" s="4">
        <f t="shared" si="122"/>
        <v>1366.453999999999</v>
      </c>
      <c r="K3945" s="4">
        <f t="shared" si="123"/>
        <v>10673.333999999999</v>
      </c>
      <c r="L3945" t="s">
        <v>47</v>
      </c>
      <c r="M3945" t="s">
        <v>123</v>
      </c>
      <c r="N3945" t="s">
        <v>71</v>
      </c>
      <c r="O3945" t="s">
        <v>37</v>
      </c>
      <c r="P3945" s="5">
        <v>25.72</v>
      </c>
      <c r="Q3945">
        <v>0</v>
      </c>
      <c r="R3945" t="s">
        <v>23</v>
      </c>
    </row>
    <row r="3946" spans="1:18" x14ac:dyDescent="0.3">
      <c r="A3946" t="s">
        <v>3161</v>
      </c>
      <c r="B3946" s="1">
        <v>45255</v>
      </c>
      <c r="C3946" t="s">
        <v>3162</v>
      </c>
      <c r="D3946" t="s">
        <v>94</v>
      </c>
      <c r="E3946" t="s">
        <v>50</v>
      </c>
      <c r="F3946">
        <v>20</v>
      </c>
      <c r="G3946">
        <v>18</v>
      </c>
      <c r="H3946" s="4">
        <v>342.32</v>
      </c>
      <c r="I3946" s="4">
        <v>369.7056</v>
      </c>
      <c r="J3946" s="4">
        <f t="shared" si="122"/>
        <v>488.93080000000032</v>
      </c>
      <c r="K3946" s="4">
        <f t="shared" si="123"/>
        <v>6654.7008000000005</v>
      </c>
      <c r="L3946" t="s">
        <v>51</v>
      </c>
      <c r="M3946" t="s">
        <v>123</v>
      </c>
      <c r="N3946" t="s">
        <v>36</v>
      </c>
      <c r="O3946" t="s">
        <v>67</v>
      </c>
      <c r="P3946" s="5">
        <v>4.01</v>
      </c>
      <c r="Q3946">
        <v>1.7</v>
      </c>
      <c r="R3946" t="s">
        <v>23</v>
      </c>
    </row>
    <row r="3947" spans="1:18" x14ac:dyDescent="0.3">
      <c r="A3947" t="s">
        <v>9554</v>
      </c>
      <c r="B3947" s="1">
        <v>45255</v>
      </c>
      <c r="C3947" t="s">
        <v>9555</v>
      </c>
      <c r="D3947" t="s">
        <v>133</v>
      </c>
      <c r="E3947" t="s">
        <v>50</v>
      </c>
      <c r="F3947">
        <v>8</v>
      </c>
      <c r="G3947">
        <v>7</v>
      </c>
      <c r="H3947" s="4">
        <v>678.73</v>
      </c>
      <c r="I3947" s="4">
        <v>746.60300000000007</v>
      </c>
      <c r="J3947" s="4">
        <f t="shared" si="122"/>
        <v>450.01099999999985</v>
      </c>
      <c r="K3947" s="4">
        <f t="shared" si="123"/>
        <v>5226.2210000000005</v>
      </c>
      <c r="L3947" t="s">
        <v>20</v>
      </c>
      <c r="M3947" t="s">
        <v>21</v>
      </c>
      <c r="N3947" t="s">
        <v>22</v>
      </c>
      <c r="O3947" t="s">
        <v>89</v>
      </c>
      <c r="P3947" s="5">
        <v>25.1</v>
      </c>
      <c r="Q3947">
        <v>2</v>
      </c>
      <c r="R3947" t="s">
        <v>23</v>
      </c>
    </row>
    <row r="3948" spans="1:18" x14ac:dyDescent="0.3">
      <c r="A3948" t="s">
        <v>2039</v>
      </c>
      <c r="B3948" s="1">
        <v>45256</v>
      </c>
      <c r="C3948" t="s">
        <v>2040</v>
      </c>
      <c r="D3948" t="s">
        <v>40</v>
      </c>
      <c r="E3948" t="s">
        <v>57</v>
      </c>
      <c r="F3948">
        <v>13</v>
      </c>
      <c r="G3948">
        <v>12</v>
      </c>
      <c r="H3948" s="4">
        <v>165.33</v>
      </c>
      <c r="I3948" s="4">
        <v>178.55640000000002</v>
      </c>
      <c r="J3948" s="4">
        <f t="shared" si="122"/>
        <v>124.58680000000015</v>
      </c>
      <c r="K3948" s="4">
        <f t="shared" si="123"/>
        <v>2142.6768000000002</v>
      </c>
      <c r="L3948" t="s">
        <v>27</v>
      </c>
      <c r="M3948" t="s">
        <v>79</v>
      </c>
      <c r="N3948" t="s">
        <v>71</v>
      </c>
      <c r="O3948" t="s">
        <v>89</v>
      </c>
      <c r="P3948" s="5">
        <v>34.130000000000003</v>
      </c>
      <c r="Q3948">
        <v>2.8</v>
      </c>
      <c r="R3948" t="s">
        <v>23</v>
      </c>
    </row>
    <row r="3949" spans="1:18" x14ac:dyDescent="0.3">
      <c r="A3949" t="s">
        <v>5246</v>
      </c>
      <c r="B3949" s="1">
        <v>45256</v>
      </c>
      <c r="C3949" t="s">
        <v>5247</v>
      </c>
      <c r="D3949" t="s">
        <v>56</v>
      </c>
      <c r="E3949" t="s">
        <v>57</v>
      </c>
      <c r="F3949">
        <v>15</v>
      </c>
      <c r="G3949">
        <v>12</v>
      </c>
      <c r="H3949" s="4">
        <v>114.72</v>
      </c>
      <c r="I3949" s="4">
        <v>121.6032</v>
      </c>
      <c r="J3949" s="4">
        <f t="shared" si="122"/>
        <v>47.548400000000086</v>
      </c>
      <c r="K3949" s="4">
        <f t="shared" si="123"/>
        <v>1459.2384</v>
      </c>
      <c r="L3949" t="s">
        <v>20</v>
      </c>
      <c r="M3949" t="s">
        <v>123</v>
      </c>
      <c r="N3949" t="s">
        <v>29</v>
      </c>
      <c r="O3949" t="s">
        <v>53</v>
      </c>
      <c r="P3949" s="5">
        <v>35.049999999999997</v>
      </c>
      <c r="Q3949">
        <v>2.2000000000000002</v>
      </c>
      <c r="R3949" t="s">
        <v>23</v>
      </c>
    </row>
    <row r="3950" spans="1:18" x14ac:dyDescent="0.3">
      <c r="A3950" t="s">
        <v>5609</v>
      </c>
      <c r="B3950" s="1">
        <v>45256</v>
      </c>
      <c r="C3950" t="s">
        <v>5610</v>
      </c>
      <c r="D3950" t="s">
        <v>100</v>
      </c>
      <c r="E3950" t="s">
        <v>57</v>
      </c>
      <c r="F3950">
        <v>15</v>
      </c>
      <c r="G3950">
        <v>13</v>
      </c>
      <c r="H3950" s="4">
        <v>878.92</v>
      </c>
      <c r="I3950" s="4">
        <v>966.81200000000001</v>
      </c>
      <c r="J3950" s="4">
        <f t="shared" si="122"/>
        <v>1113.9260000000013</v>
      </c>
      <c r="K3950" s="4">
        <f t="shared" si="123"/>
        <v>12568.556</v>
      </c>
      <c r="L3950" t="s">
        <v>51</v>
      </c>
      <c r="M3950" t="s">
        <v>79</v>
      </c>
      <c r="N3950" t="s">
        <v>22</v>
      </c>
      <c r="O3950" t="s">
        <v>30</v>
      </c>
      <c r="P3950" s="5">
        <v>28.67</v>
      </c>
      <c r="Q3950">
        <v>3.4</v>
      </c>
      <c r="R3950" t="s">
        <v>23</v>
      </c>
    </row>
    <row r="3951" spans="1:18" x14ac:dyDescent="0.3">
      <c r="A3951" t="s">
        <v>6216</v>
      </c>
      <c r="B3951" s="1">
        <v>45256</v>
      </c>
      <c r="C3951" t="s">
        <v>6217</v>
      </c>
      <c r="D3951" t="s">
        <v>109</v>
      </c>
      <c r="E3951" t="s">
        <v>46</v>
      </c>
      <c r="F3951">
        <v>8</v>
      </c>
      <c r="G3951">
        <v>7</v>
      </c>
      <c r="H3951" s="4">
        <v>12</v>
      </c>
      <c r="I3951" s="4">
        <v>13.680000000000001</v>
      </c>
      <c r="J3951" s="4">
        <f t="shared" si="122"/>
        <v>-37.459999999999994</v>
      </c>
      <c r="K3951" s="4">
        <f t="shared" si="123"/>
        <v>95.76</v>
      </c>
      <c r="L3951" t="s">
        <v>27</v>
      </c>
      <c r="M3951" t="s">
        <v>28</v>
      </c>
      <c r="N3951" t="s">
        <v>36</v>
      </c>
      <c r="O3951" t="s">
        <v>37</v>
      </c>
      <c r="P3951" s="5">
        <v>49.22</v>
      </c>
      <c r="Q3951">
        <v>1.8</v>
      </c>
      <c r="R3951" t="s">
        <v>23</v>
      </c>
    </row>
    <row r="3952" spans="1:18" x14ac:dyDescent="0.3">
      <c r="A3952" t="s">
        <v>6334</v>
      </c>
      <c r="B3952" s="1">
        <v>45256</v>
      </c>
      <c r="C3952" t="s">
        <v>6335</v>
      </c>
      <c r="D3952" t="s">
        <v>100</v>
      </c>
      <c r="E3952" t="s">
        <v>57</v>
      </c>
      <c r="F3952">
        <v>13</v>
      </c>
      <c r="G3952">
        <v>11</v>
      </c>
      <c r="H3952" s="4">
        <v>1491.92</v>
      </c>
      <c r="I3952" s="4">
        <v>1566.5160000000001</v>
      </c>
      <c r="J3952" s="4">
        <f t="shared" si="122"/>
        <v>796.43599999999685</v>
      </c>
      <c r="K3952" s="4">
        <f t="shared" si="123"/>
        <v>17231.675999999999</v>
      </c>
      <c r="L3952" t="s">
        <v>66</v>
      </c>
      <c r="M3952" t="s">
        <v>79</v>
      </c>
      <c r="N3952" t="s">
        <v>29</v>
      </c>
      <c r="O3952" t="s">
        <v>67</v>
      </c>
      <c r="P3952" s="5">
        <v>24.12</v>
      </c>
      <c r="Q3952">
        <v>3.3</v>
      </c>
      <c r="R3952" t="s">
        <v>23</v>
      </c>
    </row>
    <row r="3953" spans="1:18" x14ac:dyDescent="0.3">
      <c r="A3953" t="s">
        <v>3716</v>
      </c>
      <c r="B3953" s="1">
        <v>45257</v>
      </c>
      <c r="C3953" t="s">
        <v>3717</v>
      </c>
      <c r="D3953" t="s">
        <v>100</v>
      </c>
      <c r="E3953" t="s">
        <v>57</v>
      </c>
      <c r="F3953">
        <v>12</v>
      </c>
      <c r="G3953">
        <v>11</v>
      </c>
      <c r="H3953" s="4">
        <v>862.5</v>
      </c>
      <c r="I3953" s="4">
        <v>974.62499999999989</v>
      </c>
      <c r="J3953" s="4">
        <f t="shared" si="122"/>
        <v>1215.9949999999981</v>
      </c>
      <c r="K3953" s="4">
        <f t="shared" si="123"/>
        <v>10720.874999999998</v>
      </c>
      <c r="L3953" t="s">
        <v>47</v>
      </c>
      <c r="M3953" t="s">
        <v>28</v>
      </c>
      <c r="N3953" t="s">
        <v>71</v>
      </c>
      <c r="O3953" t="s">
        <v>67</v>
      </c>
      <c r="P3953" s="5">
        <v>17.38</v>
      </c>
      <c r="Q3953">
        <v>4.7</v>
      </c>
      <c r="R3953" t="s">
        <v>74</v>
      </c>
    </row>
    <row r="3954" spans="1:18" x14ac:dyDescent="0.3">
      <c r="A3954" t="s">
        <v>7024</v>
      </c>
      <c r="B3954" s="1">
        <v>45257</v>
      </c>
      <c r="C3954" t="s">
        <v>7025</v>
      </c>
      <c r="D3954" t="s">
        <v>100</v>
      </c>
      <c r="E3954" t="s">
        <v>57</v>
      </c>
      <c r="F3954">
        <v>13</v>
      </c>
      <c r="G3954">
        <v>11</v>
      </c>
      <c r="H3954" s="4">
        <v>942.75</v>
      </c>
      <c r="I3954" s="4">
        <v>1018.1700000000001</v>
      </c>
      <c r="J3954" s="4">
        <f t="shared" si="122"/>
        <v>796.42000000000075</v>
      </c>
      <c r="K3954" s="4">
        <f t="shared" si="123"/>
        <v>11199.87</v>
      </c>
      <c r="L3954" t="s">
        <v>51</v>
      </c>
      <c r="M3954" t="s">
        <v>42</v>
      </c>
      <c r="N3954" t="s">
        <v>29</v>
      </c>
      <c r="O3954" t="s">
        <v>37</v>
      </c>
      <c r="P3954" s="5">
        <v>33.200000000000003</v>
      </c>
      <c r="Q3954">
        <v>4.4000000000000004</v>
      </c>
      <c r="R3954" t="s">
        <v>74</v>
      </c>
    </row>
    <row r="3955" spans="1:18" x14ac:dyDescent="0.3">
      <c r="A3955" t="s">
        <v>7558</v>
      </c>
      <c r="B3955" s="1">
        <v>45257</v>
      </c>
      <c r="C3955" t="s">
        <v>7559</v>
      </c>
      <c r="D3955" t="s">
        <v>85</v>
      </c>
      <c r="E3955" t="s">
        <v>82</v>
      </c>
      <c r="F3955">
        <v>11</v>
      </c>
      <c r="G3955">
        <v>11</v>
      </c>
      <c r="H3955" s="4">
        <v>1207.8599999999999</v>
      </c>
      <c r="I3955" s="4">
        <v>1376.9603999999999</v>
      </c>
      <c r="J3955" s="4">
        <f t="shared" si="122"/>
        <v>1812.8444000000002</v>
      </c>
      <c r="K3955" s="4">
        <f t="shared" si="123"/>
        <v>15146.564399999999</v>
      </c>
      <c r="L3955" t="s">
        <v>27</v>
      </c>
      <c r="M3955" t="s">
        <v>79</v>
      </c>
      <c r="N3955" t="s">
        <v>22</v>
      </c>
      <c r="O3955" t="s">
        <v>37</v>
      </c>
      <c r="P3955" s="5">
        <v>47.26</v>
      </c>
      <c r="Q3955">
        <v>4.5</v>
      </c>
      <c r="R3955" t="s">
        <v>74</v>
      </c>
    </row>
    <row r="3956" spans="1:18" x14ac:dyDescent="0.3">
      <c r="A3956" t="s">
        <v>8399</v>
      </c>
      <c r="B3956" s="1">
        <v>45257</v>
      </c>
      <c r="C3956" t="s">
        <v>8400</v>
      </c>
      <c r="D3956" t="s">
        <v>141</v>
      </c>
      <c r="E3956" t="s">
        <v>50</v>
      </c>
      <c r="F3956">
        <v>4</v>
      </c>
      <c r="G3956">
        <v>4</v>
      </c>
      <c r="H3956" s="4">
        <v>864.14</v>
      </c>
      <c r="I3956" s="4">
        <v>907.34699999999998</v>
      </c>
      <c r="J3956" s="4">
        <f t="shared" si="122"/>
        <v>156.05799999999996</v>
      </c>
      <c r="K3956" s="4">
        <f t="shared" si="123"/>
        <v>3629.3879999999999</v>
      </c>
      <c r="L3956" t="s">
        <v>20</v>
      </c>
      <c r="M3956" t="s">
        <v>79</v>
      </c>
      <c r="N3956" t="s">
        <v>22</v>
      </c>
      <c r="O3956" t="s">
        <v>89</v>
      </c>
      <c r="P3956" s="5">
        <v>16.77</v>
      </c>
      <c r="Q3956">
        <v>4.5999999999999996</v>
      </c>
      <c r="R3956" t="s">
        <v>23</v>
      </c>
    </row>
    <row r="3957" spans="1:18" x14ac:dyDescent="0.3">
      <c r="A3957" t="s">
        <v>9571</v>
      </c>
      <c r="B3957" s="1">
        <v>45257</v>
      </c>
      <c r="C3957" t="s">
        <v>9572</v>
      </c>
      <c r="D3957" t="s">
        <v>94</v>
      </c>
      <c r="E3957" t="s">
        <v>50</v>
      </c>
      <c r="F3957">
        <v>12</v>
      </c>
      <c r="G3957">
        <v>11</v>
      </c>
      <c r="H3957" s="4">
        <v>1005.83</v>
      </c>
      <c r="I3957" s="4">
        <v>1156.7045000000001</v>
      </c>
      <c r="J3957" s="4">
        <f t="shared" si="122"/>
        <v>1617.6394999999989</v>
      </c>
      <c r="K3957" s="4">
        <f t="shared" si="123"/>
        <v>12723.7495</v>
      </c>
      <c r="L3957" t="s">
        <v>20</v>
      </c>
      <c r="M3957" t="s">
        <v>28</v>
      </c>
      <c r="N3957" t="s">
        <v>22</v>
      </c>
      <c r="O3957" t="s">
        <v>53</v>
      </c>
      <c r="P3957" s="5">
        <v>41.98</v>
      </c>
      <c r="Q3957">
        <v>1.7</v>
      </c>
      <c r="R3957" t="s">
        <v>23</v>
      </c>
    </row>
    <row r="3958" spans="1:18" x14ac:dyDescent="0.3">
      <c r="A3958" t="s">
        <v>3413</v>
      </c>
      <c r="B3958" s="1">
        <v>45258</v>
      </c>
      <c r="C3958" t="s">
        <v>3414</v>
      </c>
      <c r="D3958" t="s">
        <v>133</v>
      </c>
      <c r="E3958" t="s">
        <v>50</v>
      </c>
      <c r="F3958">
        <v>10</v>
      </c>
      <c r="G3958">
        <v>10</v>
      </c>
      <c r="H3958" s="4">
        <v>52.18</v>
      </c>
      <c r="I3958" s="4">
        <v>58.441600000000008</v>
      </c>
      <c r="J3958" s="4">
        <f t="shared" si="122"/>
        <v>36.966000000000101</v>
      </c>
      <c r="K3958" s="4">
        <f t="shared" si="123"/>
        <v>584.41600000000005</v>
      </c>
      <c r="L3958" t="s">
        <v>27</v>
      </c>
      <c r="M3958" t="s">
        <v>79</v>
      </c>
      <c r="N3958" t="s">
        <v>36</v>
      </c>
      <c r="O3958" t="s">
        <v>53</v>
      </c>
      <c r="P3958" s="5">
        <v>25.65</v>
      </c>
      <c r="Q3958">
        <v>3.9</v>
      </c>
      <c r="R3958" t="s">
        <v>23</v>
      </c>
    </row>
    <row r="3959" spans="1:18" x14ac:dyDescent="0.3">
      <c r="A3959" t="s">
        <v>7947</v>
      </c>
      <c r="B3959" s="1">
        <v>45258</v>
      </c>
      <c r="C3959" t="s">
        <v>7948</v>
      </c>
      <c r="D3959" t="s">
        <v>61</v>
      </c>
      <c r="E3959" t="s">
        <v>70</v>
      </c>
      <c r="F3959">
        <v>7</v>
      </c>
      <c r="G3959">
        <v>6</v>
      </c>
      <c r="H3959" s="4">
        <v>591.04</v>
      </c>
      <c r="I3959" s="4">
        <v>620.59199999999998</v>
      </c>
      <c r="J3959" s="4">
        <f t="shared" si="122"/>
        <v>150.4019999999999</v>
      </c>
      <c r="K3959" s="4">
        <f t="shared" si="123"/>
        <v>3723.5519999999997</v>
      </c>
      <c r="L3959" t="s">
        <v>47</v>
      </c>
      <c r="M3959" t="s">
        <v>79</v>
      </c>
      <c r="N3959" t="s">
        <v>71</v>
      </c>
      <c r="O3959" t="s">
        <v>37</v>
      </c>
      <c r="P3959" s="5">
        <v>26.91</v>
      </c>
      <c r="Q3959">
        <v>2.6</v>
      </c>
      <c r="R3959" t="s">
        <v>23</v>
      </c>
    </row>
    <row r="3960" spans="1:18" x14ac:dyDescent="0.3">
      <c r="A3960" t="s">
        <v>4745</v>
      </c>
      <c r="B3960" s="1">
        <v>45259</v>
      </c>
      <c r="C3960" t="s">
        <v>4746</v>
      </c>
      <c r="D3960" t="s">
        <v>45</v>
      </c>
      <c r="E3960" t="s">
        <v>46</v>
      </c>
      <c r="F3960">
        <v>9</v>
      </c>
      <c r="G3960">
        <v>9</v>
      </c>
      <c r="H3960" s="4">
        <v>818.6</v>
      </c>
      <c r="I3960" s="4">
        <v>908.64600000000007</v>
      </c>
      <c r="J3960" s="4">
        <f t="shared" si="122"/>
        <v>773.03399999999976</v>
      </c>
      <c r="K3960" s="4">
        <f t="shared" si="123"/>
        <v>8177.8140000000003</v>
      </c>
      <c r="L3960" t="s">
        <v>20</v>
      </c>
      <c r="M3960" t="s">
        <v>79</v>
      </c>
      <c r="N3960" t="s">
        <v>29</v>
      </c>
      <c r="O3960" t="s">
        <v>37</v>
      </c>
      <c r="P3960" s="5">
        <v>37.380000000000003</v>
      </c>
      <c r="Q3960">
        <v>4.5999999999999996</v>
      </c>
      <c r="R3960" t="s">
        <v>74</v>
      </c>
    </row>
    <row r="3961" spans="1:18" x14ac:dyDescent="0.3">
      <c r="A3961" t="s">
        <v>5082</v>
      </c>
      <c r="B3961" s="1">
        <v>45259</v>
      </c>
      <c r="C3961" t="s">
        <v>5083</v>
      </c>
      <c r="D3961" t="s">
        <v>40</v>
      </c>
      <c r="E3961" t="s">
        <v>57</v>
      </c>
      <c r="F3961">
        <v>5</v>
      </c>
      <c r="G3961">
        <v>4</v>
      </c>
      <c r="H3961" s="4">
        <v>937.35</v>
      </c>
      <c r="I3961" s="4">
        <v>1002.9645</v>
      </c>
      <c r="J3961" s="4">
        <f t="shared" si="122"/>
        <v>240.47800000000009</v>
      </c>
      <c r="K3961" s="4">
        <f t="shared" si="123"/>
        <v>4011.8580000000002</v>
      </c>
      <c r="L3961" t="s">
        <v>66</v>
      </c>
      <c r="M3961" t="s">
        <v>86</v>
      </c>
      <c r="N3961" t="s">
        <v>71</v>
      </c>
      <c r="O3961" t="s">
        <v>30</v>
      </c>
      <c r="P3961" s="5">
        <v>21.98</v>
      </c>
      <c r="Q3961">
        <v>4.3</v>
      </c>
      <c r="R3961" t="s">
        <v>23</v>
      </c>
    </row>
    <row r="3962" spans="1:18" x14ac:dyDescent="0.3">
      <c r="A3962" t="s">
        <v>6470</v>
      </c>
      <c r="B3962" s="1">
        <v>45259</v>
      </c>
      <c r="C3962" t="s">
        <v>6471</v>
      </c>
      <c r="D3962" t="s">
        <v>33</v>
      </c>
      <c r="E3962" t="s">
        <v>70</v>
      </c>
      <c r="F3962">
        <v>11</v>
      </c>
      <c r="G3962">
        <v>11</v>
      </c>
      <c r="H3962" s="4">
        <v>280.39</v>
      </c>
      <c r="I3962" s="4">
        <v>297.21339999999998</v>
      </c>
      <c r="J3962" s="4">
        <f t="shared" si="122"/>
        <v>184.46739999999969</v>
      </c>
      <c r="K3962" s="4">
        <f t="shared" si="123"/>
        <v>3269.3473999999997</v>
      </c>
      <c r="L3962" t="s">
        <v>27</v>
      </c>
      <c r="M3962" t="s">
        <v>42</v>
      </c>
      <c r="N3962" t="s">
        <v>36</v>
      </c>
      <c r="O3962" t="s">
        <v>67</v>
      </c>
      <c r="P3962" s="5">
        <v>0.59</v>
      </c>
      <c r="Q3962">
        <v>1</v>
      </c>
      <c r="R3962" t="s">
        <v>23</v>
      </c>
    </row>
    <row r="3963" spans="1:18" x14ac:dyDescent="0.3">
      <c r="A3963" t="s">
        <v>9795</v>
      </c>
      <c r="B3963" s="1">
        <v>45259</v>
      </c>
      <c r="C3963" t="s">
        <v>9796</v>
      </c>
      <c r="D3963" t="s">
        <v>65</v>
      </c>
      <c r="E3963" t="s">
        <v>82</v>
      </c>
      <c r="F3963">
        <v>5</v>
      </c>
      <c r="G3963">
        <v>4</v>
      </c>
      <c r="H3963" s="4">
        <v>758.14</v>
      </c>
      <c r="I3963" s="4">
        <v>871.86099999999988</v>
      </c>
      <c r="J3963" s="4">
        <f t="shared" si="122"/>
        <v>420.29399999999953</v>
      </c>
      <c r="K3963" s="4">
        <f t="shared" si="123"/>
        <v>3487.4439999999995</v>
      </c>
      <c r="L3963" t="s">
        <v>47</v>
      </c>
      <c r="M3963" t="s">
        <v>35</v>
      </c>
      <c r="N3963" t="s">
        <v>71</v>
      </c>
      <c r="O3963" t="s">
        <v>89</v>
      </c>
      <c r="P3963" s="5">
        <v>34.590000000000003</v>
      </c>
      <c r="Q3963">
        <v>3.2</v>
      </c>
      <c r="R3963" t="s">
        <v>23</v>
      </c>
    </row>
    <row r="3964" spans="1:18" x14ac:dyDescent="0.3">
      <c r="A3964" t="s">
        <v>10623</v>
      </c>
      <c r="B3964" s="1">
        <v>45260</v>
      </c>
      <c r="C3964" t="s">
        <v>10624</v>
      </c>
      <c r="D3964" t="s">
        <v>85</v>
      </c>
      <c r="E3964" t="s">
        <v>82</v>
      </c>
      <c r="F3964">
        <v>20</v>
      </c>
      <c r="G3964">
        <v>20</v>
      </c>
      <c r="H3964" s="4">
        <v>5.65</v>
      </c>
      <c r="I3964" s="4">
        <v>5.932500000000001</v>
      </c>
      <c r="J3964" s="4">
        <f t="shared" si="122"/>
        <v>-40.539999999999978</v>
      </c>
      <c r="K3964" s="4">
        <f t="shared" si="123"/>
        <v>118.65000000000002</v>
      </c>
      <c r="L3964" t="s">
        <v>20</v>
      </c>
      <c r="M3964" t="s">
        <v>42</v>
      </c>
      <c r="N3964" t="s">
        <v>36</v>
      </c>
      <c r="O3964" t="s">
        <v>30</v>
      </c>
      <c r="P3964" s="5">
        <v>46.19</v>
      </c>
      <c r="Q3964">
        <v>2.6</v>
      </c>
      <c r="R3964" t="s">
        <v>74</v>
      </c>
    </row>
    <row r="3965" spans="1:18" x14ac:dyDescent="0.3">
      <c r="A3965" t="s">
        <v>3802</v>
      </c>
      <c r="B3965" s="1">
        <v>45261</v>
      </c>
      <c r="C3965" t="s">
        <v>3803</v>
      </c>
      <c r="D3965" t="s">
        <v>109</v>
      </c>
      <c r="E3965" t="s">
        <v>46</v>
      </c>
      <c r="F3965">
        <v>17</v>
      </c>
      <c r="G3965">
        <v>16</v>
      </c>
      <c r="H3965" s="4">
        <v>1455.44</v>
      </c>
      <c r="I3965" s="4">
        <v>1528.2120000000002</v>
      </c>
      <c r="J3965" s="4">
        <f t="shared" si="122"/>
        <v>1154.6420000000026</v>
      </c>
      <c r="K3965" s="4">
        <f t="shared" si="123"/>
        <v>24451.392000000003</v>
      </c>
      <c r="L3965" t="s">
        <v>47</v>
      </c>
      <c r="M3965" t="s">
        <v>123</v>
      </c>
      <c r="N3965" t="s">
        <v>71</v>
      </c>
      <c r="O3965" t="s">
        <v>67</v>
      </c>
      <c r="P3965" s="5">
        <v>9.7100000000000009</v>
      </c>
      <c r="Q3965">
        <v>4.8</v>
      </c>
      <c r="R3965" t="s">
        <v>23</v>
      </c>
    </row>
    <row r="3966" spans="1:18" x14ac:dyDescent="0.3">
      <c r="A3966" t="s">
        <v>8401</v>
      </c>
      <c r="B3966" s="1">
        <v>45261</v>
      </c>
      <c r="C3966" t="s">
        <v>8402</v>
      </c>
      <c r="D3966" t="s">
        <v>130</v>
      </c>
      <c r="E3966" t="s">
        <v>82</v>
      </c>
      <c r="F3966">
        <v>8</v>
      </c>
      <c r="G3966">
        <v>6</v>
      </c>
      <c r="H3966" s="4">
        <v>127.19</v>
      </c>
      <c r="I3966" s="4">
        <v>142.45280000000002</v>
      </c>
      <c r="J3966" s="4">
        <f t="shared" si="122"/>
        <v>43.256800000000162</v>
      </c>
      <c r="K3966" s="4">
        <f t="shared" si="123"/>
        <v>854.71680000000015</v>
      </c>
      <c r="L3966" t="s">
        <v>27</v>
      </c>
      <c r="M3966" t="s">
        <v>42</v>
      </c>
      <c r="N3966" t="s">
        <v>36</v>
      </c>
      <c r="O3966" t="s">
        <v>37</v>
      </c>
      <c r="P3966" s="5">
        <v>48.32</v>
      </c>
      <c r="Q3966">
        <v>1</v>
      </c>
      <c r="R3966" t="s">
        <v>23</v>
      </c>
    </row>
    <row r="3967" spans="1:18" x14ac:dyDescent="0.3">
      <c r="A3967" t="s">
        <v>8740</v>
      </c>
      <c r="B3967" s="1">
        <v>45261</v>
      </c>
      <c r="C3967" t="s">
        <v>8741</v>
      </c>
      <c r="D3967" t="s">
        <v>133</v>
      </c>
      <c r="E3967" t="s">
        <v>50</v>
      </c>
      <c r="F3967">
        <v>13</v>
      </c>
      <c r="G3967">
        <v>12</v>
      </c>
      <c r="H3967" s="4">
        <v>651.75</v>
      </c>
      <c r="I3967" s="4">
        <v>703.8900000000001</v>
      </c>
      <c r="J3967" s="4">
        <f t="shared" si="122"/>
        <v>613.45000000000027</v>
      </c>
      <c r="K3967" s="4">
        <f t="shared" si="123"/>
        <v>8446.68</v>
      </c>
      <c r="L3967" t="s">
        <v>47</v>
      </c>
      <c r="M3967" t="s">
        <v>79</v>
      </c>
      <c r="N3967" t="s">
        <v>22</v>
      </c>
      <c r="O3967" t="s">
        <v>53</v>
      </c>
      <c r="P3967" s="5">
        <v>12.23</v>
      </c>
      <c r="Q3967">
        <v>3.7</v>
      </c>
      <c r="R3967" t="s">
        <v>23</v>
      </c>
    </row>
    <row r="3968" spans="1:18" x14ac:dyDescent="0.3">
      <c r="A3968" t="s">
        <v>4555</v>
      </c>
      <c r="B3968" s="1">
        <v>45262</v>
      </c>
      <c r="C3968" t="s">
        <v>4556</v>
      </c>
      <c r="D3968" t="s">
        <v>40</v>
      </c>
      <c r="E3968" t="s">
        <v>57</v>
      </c>
      <c r="F3968">
        <v>17</v>
      </c>
      <c r="G3968">
        <v>17</v>
      </c>
      <c r="H3968" s="4">
        <v>798.86</v>
      </c>
      <c r="I3968" s="4">
        <v>886.73460000000011</v>
      </c>
      <c r="J3968" s="4">
        <f t="shared" si="122"/>
        <v>1462.3482000000008</v>
      </c>
      <c r="K3968" s="4">
        <f t="shared" si="123"/>
        <v>15074.488200000002</v>
      </c>
      <c r="L3968" t="s">
        <v>51</v>
      </c>
      <c r="M3968" t="s">
        <v>35</v>
      </c>
      <c r="N3968" t="s">
        <v>36</v>
      </c>
      <c r="O3968" t="s">
        <v>53</v>
      </c>
      <c r="P3968" s="5">
        <v>31.52</v>
      </c>
      <c r="Q3968">
        <v>3.3</v>
      </c>
      <c r="R3968" t="s">
        <v>23</v>
      </c>
    </row>
    <row r="3969" spans="1:18" x14ac:dyDescent="0.3">
      <c r="A3969" t="s">
        <v>5226</v>
      </c>
      <c r="B3969" s="1">
        <v>45262</v>
      </c>
      <c r="C3969" t="s">
        <v>5227</v>
      </c>
      <c r="D3969" t="s">
        <v>61</v>
      </c>
      <c r="E3969" t="s">
        <v>70</v>
      </c>
      <c r="F3969">
        <v>18</v>
      </c>
      <c r="G3969">
        <v>15</v>
      </c>
      <c r="H3969" s="4">
        <v>41.52</v>
      </c>
      <c r="I3969" s="4">
        <v>47.332800000000006</v>
      </c>
      <c r="J3969" s="4">
        <f t="shared" si="122"/>
        <v>43.64200000000001</v>
      </c>
      <c r="K3969" s="4">
        <f t="shared" si="123"/>
        <v>709.99200000000008</v>
      </c>
      <c r="L3969" t="s">
        <v>51</v>
      </c>
      <c r="M3969" t="s">
        <v>86</v>
      </c>
      <c r="N3969" t="s">
        <v>29</v>
      </c>
      <c r="O3969" t="s">
        <v>67</v>
      </c>
      <c r="P3969" s="5">
        <v>43.55</v>
      </c>
      <c r="Q3969">
        <v>4.5</v>
      </c>
      <c r="R3969" t="s">
        <v>23</v>
      </c>
    </row>
    <row r="3970" spans="1:18" x14ac:dyDescent="0.3">
      <c r="A3970" t="s">
        <v>5792</v>
      </c>
      <c r="B3970" s="1">
        <v>45262</v>
      </c>
      <c r="C3970" t="s">
        <v>5793</v>
      </c>
      <c r="D3970" t="s">
        <v>116</v>
      </c>
      <c r="E3970" t="s">
        <v>50</v>
      </c>
      <c r="F3970">
        <v>6</v>
      </c>
      <c r="G3970">
        <v>5</v>
      </c>
      <c r="H3970" s="4">
        <v>1474.67</v>
      </c>
      <c r="I3970" s="4">
        <v>1636.8837000000003</v>
      </c>
      <c r="J3970" s="4">
        <f t="shared" ref="J3970:J4033" si="124">(G3970*I3970)-(G3970*H3970)-P3970</f>
        <v>800.35850000000119</v>
      </c>
      <c r="K3970" s="4">
        <f t="shared" ref="K3970:K4033" si="125">G3970*I3970</f>
        <v>8184.4185000000016</v>
      </c>
      <c r="L3970" t="s">
        <v>51</v>
      </c>
      <c r="M3970" t="s">
        <v>35</v>
      </c>
      <c r="N3970" t="s">
        <v>22</v>
      </c>
      <c r="O3970" t="s">
        <v>53</v>
      </c>
      <c r="P3970" s="5">
        <v>10.71</v>
      </c>
      <c r="Q3970">
        <v>4.9000000000000004</v>
      </c>
      <c r="R3970" t="s">
        <v>23</v>
      </c>
    </row>
    <row r="3971" spans="1:18" x14ac:dyDescent="0.3">
      <c r="A3971" t="s">
        <v>6088</v>
      </c>
      <c r="B3971" s="1">
        <v>45262</v>
      </c>
      <c r="C3971" t="s">
        <v>6089</v>
      </c>
      <c r="D3971" t="s">
        <v>85</v>
      </c>
      <c r="E3971" t="s">
        <v>82</v>
      </c>
      <c r="F3971">
        <v>12</v>
      </c>
      <c r="G3971">
        <v>11</v>
      </c>
      <c r="H3971" s="4">
        <v>1073.9100000000001</v>
      </c>
      <c r="I3971" s="4">
        <v>1127.6055000000001</v>
      </c>
      <c r="J3971" s="4">
        <f t="shared" si="124"/>
        <v>570.47050000000161</v>
      </c>
      <c r="K3971" s="4">
        <f t="shared" si="125"/>
        <v>12403.660500000002</v>
      </c>
      <c r="L3971" t="s">
        <v>51</v>
      </c>
      <c r="M3971" t="s">
        <v>35</v>
      </c>
      <c r="N3971" t="s">
        <v>29</v>
      </c>
      <c r="O3971" t="s">
        <v>89</v>
      </c>
      <c r="P3971" s="5">
        <v>20.18</v>
      </c>
      <c r="Q3971">
        <v>4</v>
      </c>
      <c r="R3971" t="s">
        <v>23</v>
      </c>
    </row>
    <row r="3972" spans="1:18" x14ac:dyDescent="0.3">
      <c r="A3972" t="s">
        <v>10081</v>
      </c>
      <c r="B3972" s="1">
        <v>45262</v>
      </c>
      <c r="C3972" t="s">
        <v>8140</v>
      </c>
      <c r="D3972" t="s">
        <v>56</v>
      </c>
      <c r="E3972" t="s">
        <v>57</v>
      </c>
      <c r="F3972">
        <v>15</v>
      </c>
      <c r="G3972">
        <v>12</v>
      </c>
      <c r="H3972" s="4">
        <v>1293.2</v>
      </c>
      <c r="I3972" s="4">
        <v>1396.6560000000002</v>
      </c>
      <c r="J3972" s="4">
        <f t="shared" si="124"/>
        <v>1234.9620000000016</v>
      </c>
      <c r="K3972" s="4">
        <f t="shared" si="125"/>
        <v>16759.872000000003</v>
      </c>
      <c r="L3972" t="s">
        <v>51</v>
      </c>
      <c r="M3972" t="s">
        <v>123</v>
      </c>
      <c r="N3972" t="s">
        <v>36</v>
      </c>
      <c r="O3972" t="s">
        <v>53</v>
      </c>
      <c r="P3972" s="5">
        <v>6.51</v>
      </c>
      <c r="Q3972">
        <v>2</v>
      </c>
      <c r="R3972" t="s">
        <v>23</v>
      </c>
    </row>
    <row r="3973" spans="1:18" x14ac:dyDescent="0.3">
      <c r="A3973" t="s">
        <v>5614</v>
      </c>
      <c r="B3973" s="1">
        <v>45263</v>
      </c>
      <c r="C3973" t="s">
        <v>5615</v>
      </c>
      <c r="D3973" t="s">
        <v>141</v>
      </c>
      <c r="E3973" t="s">
        <v>50</v>
      </c>
      <c r="F3973">
        <v>4</v>
      </c>
      <c r="G3973">
        <v>4</v>
      </c>
      <c r="H3973" s="4">
        <v>71.260000000000005</v>
      </c>
      <c r="I3973" s="4">
        <v>81.236400000000017</v>
      </c>
      <c r="J3973" s="4">
        <f t="shared" si="124"/>
        <v>-0.16439999999995081</v>
      </c>
      <c r="K3973" s="4">
        <f t="shared" si="125"/>
        <v>324.94560000000007</v>
      </c>
      <c r="L3973" t="s">
        <v>66</v>
      </c>
      <c r="M3973" t="s">
        <v>42</v>
      </c>
      <c r="N3973" t="s">
        <v>22</v>
      </c>
      <c r="O3973" t="s">
        <v>53</v>
      </c>
      <c r="P3973" s="5">
        <v>40.07</v>
      </c>
      <c r="Q3973">
        <v>4.7</v>
      </c>
      <c r="R3973" t="s">
        <v>23</v>
      </c>
    </row>
    <row r="3974" spans="1:18" x14ac:dyDescent="0.3">
      <c r="A3974" t="s">
        <v>6880</v>
      </c>
      <c r="B3974" s="1">
        <v>45263</v>
      </c>
      <c r="C3974" t="s">
        <v>6881</v>
      </c>
      <c r="D3974" t="s">
        <v>100</v>
      </c>
      <c r="E3974" t="s">
        <v>57</v>
      </c>
      <c r="F3974">
        <v>15</v>
      </c>
      <c r="G3974">
        <v>13</v>
      </c>
      <c r="H3974" s="4">
        <v>1364.78</v>
      </c>
      <c r="I3974" s="4">
        <v>1446.6668</v>
      </c>
      <c r="J3974" s="4">
        <f t="shared" si="124"/>
        <v>1050.9083999999993</v>
      </c>
      <c r="K3974" s="4">
        <f t="shared" si="125"/>
        <v>18806.668399999999</v>
      </c>
      <c r="L3974" t="s">
        <v>20</v>
      </c>
      <c r="M3974" t="s">
        <v>42</v>
      </c>
      <c r="N3974" t="s">
        <v>71</v>
      </c>
      <c r="O3974" t="s">
        <v>53</v>
      </c>
      <c r="P3974" s="5">
        <v>13.62</v>
      </c>
      <c r="Q3974">
        <v>2.7</v>
      </c>
      <c r="R3974" t="s">
        <v>23</v>
      </c>
    </row>
    <row r="3975" spans="1:18" x14ac:dyDescent="0.3">
      <c r="A3975" t="s">
        <v>1267</v>
      </c>
      <c r="B3975" s="1">
        <v>45264</v>
      </c>
      <c r="C3975" t="s">
        <v>1268</v>
      </c>
      <c r="D3975" t="s">
        <v>77</v>
      </c>
      <c r="E3975" t="s">
        <v>82</v>
      </c>
      <c r="F3975">
        <v>7</v>
      </c>
      <c r="G3975">
        <v>6</v>
      </c>
      <c r="H3975" s="4">
        <v>1476.2</v>
      </c>
      <c r="I3975" s="4">
        <v>1609.0580000000002</v>
      </c>
      <c r="J3975" s="4">
        <f t="shared" si="124"/>
        <v>775.64800000000105</v>
      </c>
      <c r="K3975" s="4">
        <f t="shared" si="125"/>
        <v>9654.3480000000018</v>
      </c>
      <c r="L3975" t="s">
        <v>20</v>
      </c>
      <c r="M3975" t="s">
        <v>123</v>
      </c>
      <c r="N3975" t="s">
        <v>29</v>
      </c>
      <c r="O3975" t="s">
        <v>30</v>
      </c>
      <c r="P3975" s="5">
        <v>21.5</v>
      </c>
      <c r="Q3975">
        <v>1.1000000000000001</v>
      </c>
      <c r="R3975" t="s">
        <v>23</v>
      </c>
    </row>
    <row r="3976" spans="1:18" x14ac:dyDescent="0.3">
      <c r="A3976" t="s">
        <v>9854</v>
      </c>
      <c r="B3976" s="1">
        <v>45264</v>
      </c>
      <c r="C3976" t="s">
        <v>9855</v>
      </c>
      <c r="D3976" t="s">
        <v>61</v>
      </c>
      <c r="E3976" t="s">
        <v>70</v>
      </c>
      <c r="F3976">
        <v>6</v>
      </c>
      <c r="G3976">
        <v>5</v>
      </c>
      <c r="H3976" s="4">
        <v>977.89</v>
      </c>
      <c r="I3976" s="4">
        <v>1085.4579000000001</v>
      </c>
      <c r="J3976" s="4">
        <f t="shared" si="124"/>
        <v>523.84950000000094</v>
      </c>
      <c r="K3976" s="4">
        <f t="shared" si="125"/>
        <v>5427.2895000000008</v>
      </c>
      <c r="L3976" t="s">
        <v>47</v>
      </c>
      <c r="M3976" t="s">
        <v>123</v>
      </c>
      <c r="N3976" t="s">
        <v>22</v>
      </c>
      <c r="O3976" t="s">
        <v>30</v>
      </c>
      <c r="P3976" s="5">
        <v>13.99</v>
      </c>
      <c r="Q3976">
        <v>3</v>
      </c>
      <c r="R3976" t="s">
        <v>23</v>
      </c>
    </row>
    <row r="3977" spans="1:18" x14ac:dyDescent="0.3">
      <c r="A3977" t="s">
        <v>4709</v>
      </c>
      <c r="B3977" s="1">
        <v>45265</v>
      </c>
      <c r="C3977" t="s">
        <v>4710</v>
      </c>
      <c r="D3977" t="s">
        <v>40</v>
      </c>
      <c r="E3977" t="s">
        <v>57</v>
      </c>
      <c r="F3977">
        <v>18</v>
      </c>
      <c r="G3977">
        <v>18</v>
      </c>
      <c r="H3977" s="4">
        <v>774.71</v>
      </c>
      <c r="I3977" s="4">
        <v>867.67520000000013</v>
      </c>
      <c r="J3977" s="4">
        <f t="shared" si="124"/>
        <v>1665.7436000000007</v>
      </c>
      <c r="K3977" s="4">
        <f t="shared" si="125"/>
        <v>15618.153600000001</v>
      </c>
      <c r="L3977" t="s">
        <v>20</v>
      </c>
      <c r="M3977" t="s">
        <v>123</v>
      </c>
      <c r="N3977" t="s">
        <v>71</v>
      </c>
      <c r="O3977" t="s">
        <v>89</v>
      </c>
      <c r="P3977" s="5">
        <v>7.63</v>
      </c>
      <c r="Q3977">
        <v>4.0999999999999996</v>
      </c>
      <c r="R3977" t="s">
        <v>23</v>
      </c>
    </row>
    <row r="3978" spans="1:18" x14ac:dyDescent="0.3">
      <c r="A3978" t="s">
        <v>2751</v>
      </c>
      <c r="B3978" s="1">
        <v>45266</v>
      </c>
      <c r="C3978" t="s">
        <v>2752</v>
      </c>
      <c r="D3978" t="s">
        <v>109</v>
      </c>
      <c r="E3978" t="s">
        <v>46</v>
      </c>
      <c r="F3978">
        <v>13</v>
      </c>
      <c r="G3978">
        <v>10</v>
      </c>
      <c r="H3978" s="4">
        <v>1383.71</v>
      </c>
      <c r="I3978" s="4">
        <v>1549.7552000000003</v>
      </c>
      <c r="J3978" s="4">
        <f t="shared" si="124"/>
        <v>1617.3120000000029</v>
      </c>
      <c r="K3978" s="4">
        <f t="shared" si="125"/>
        <v>15497.552000000003</v>
      </c>
      <c r="L3978" t="s">
        <v>51</v>
      </c>
      <c r="M3978" t="s">
        <v>42</v>
      </c>
      <c r="N3978" t="s">
        <v>71</v>
      </c>
      <c r="O3978" t="s">
        <v>30</v>
      </c>
      <c r="P3978" s="5">
        <v>43.14</v>
      </c>
      <c r="Q3978">
        <v>1.7</v>
      </c>
      <c r="R3978" t="s">
        <v>23</v>
      </c>
    </row>
    <row r="3979" spans="1:18" x14ac:dyDescent="0.3">
      <c r="A3979" t="s">
        <v>4742</v>
      </c>
      <c r="B3979" s="1">
        <v>45266</v>
      </c>
      <c r="C3979" t="s">
        <v>4743</v>
      </c>
      <c r="D3979" t="s">
        <v>77</v>
      </c>
      <c r="E3979" t="s">
        <v>82</v>
      </c>
      <c r="F3979">
        <v>5</v>
      </c>
      <c r="G3979">
        <v>5</v>
      </c>
      <c r="H3979" s="4">
        <v>1085.1500000000001</v>
      </c>
      <c r="I3979" s="4">
        <v>1171.9620000000002</v>
      </c>
      <c r="J3979" s="4">
        <f t="shared" si="124"/>
        <v>430.55000000000132</v>
      </c>
      <c r="K3979" s="4">
        <f t="shared" si="125"/>
        <v>5859.8100000000013</v>
      </c>
      <c r="L3979" t="s">
        <v>47</v>
      </c>
      <c r="M3979" t="s">
        <v>35</v>
      </c>
      <c r="N3979" t="s">
        <v>71</v>
      </c>
      <c r="O3979" t="s">
        <v>37</v>
      </c>
      <c r="P3979" s="5">
        <v>3.51</v>
      </c>
      <c r="Q3979">
        <v>3.6</v>
      </c>
      <c r="R3979" t="s">
        <v>23</v>
      </c>
    </row>
    <row r="3980" spans="1:18" x14ac:dyDescent="0.3">
      <c r="A3980" t="s">
        <v>4895</v>
      </c>
      <c r="B3980" s="1">
        <v>45266</v>
      </c>
      <c r="C3980" t="s">
        <v>4896</v>
      </c>
      <c r="D3980" t="s">
        <v>133</v>
      </c>
      <c r="E3980" t="s">
        <v>50</v>
      </c>
      <c r="F3980">
        <v>17</v>
      </c>
      <c r="G3980">
        <v>17</v>
      </c>
      <c r="H3980" s="4">
        <v>1079.3599999999999</v>
      </c>
      <c r="I3980" s="4">
        <v>1154.9151999999999</v>
      </c>
      <c r="J3980" s="4">
        <f t="shared" si="124"/>
        <v>1248.1883999999991</v>
      </c>
      <c r="K3980" s="4">
        <f t="shared" si="125"/>
        <v>19633.558399999998</v>
      </c>
      <c r="L3980" t="s">
        <v>47</v>
      </c>
      <c r="M3980" t="s">
        <v>42</v>
      </c>
      <c r="N3980" t="s">
        <v>29</v>
      </c>
      <c r="O3980" t="s">
        <v>89</v>
      </c>
      <c r="P3980" s="5">
        <v>36.25</v>
      </c>
      <c r="Q3980">
        <v>2.1</v>
      </c>
      <c r="R3980" t="s">
        <v>23</v>
      </c>
    </row>
    <row r="3981" spans="1:18" x14ac:dyDescent="0.3">
      <c r="A3981" t="s">
        <v>5845</v>
      </c>
      <c r="B3981" s="1">
        <v>45266</v>
      </c>
      <c r="C3981" t="s">
        <v>5846</v>
      </c>
      <c r="D3981" t="s">
        <v>61</v>
      </c>
      <c r="E3981" t="s">
        <v>70</v>
      </c>
      <c r="F3981">
        <v>8</v>
      </c>
      <c r="G3981">
        <v>8</v>
      </c>
      <c r="H3981" s="4">
        <v>433.79</v>
      </c>
      <c r="I3981" s="4">
        <v>472.83110000000005</v>
      </c>
      <c r="J3981" s="4">
        <f t="shared" si="124"/>
        <v>285.4188000000002</v>
      </c>
      <c r="K3981" s="4">
        <f t="shared" si="125"/>
        <v>3782.6488000000004</v>
      </c>
      <c r="L3981" t="s">
        <v>51</v>
      </c>
      <c r="M3981" t="s">
        <v>79</v>
      </c>
      <c r="N3981" t="s">
        <v>29</v>
      </c>
      <c r="O3981" t="s">
        <v>89</v>
      </c>
      <c r="P3981" s="5">
        <v>26.91</v>
      </c>
      <c r="Q3981">
        <v>4.2</v>
      </c>
      <c r="R3981" t="s">
        <v>23</v>
      </c>
    </row>
    <row r="3982" spans="1:18" x14ac:dyDescent="0.3">
      <c r="A3982" t="s">
        <v>6140</v>
      </c>
      <c r="B3982" s="1">
        <v>45266</v>
      </c>
      <c r="C3982" t="s">
        <v>6141</v>
      </c>
      <c r="D3982" t="s">
        <v>45</v>
      </c>
      <c r="E3982" t="s">
        <v>46</v>
      </c>
      <c r="F3982">
        <v>8</v>
      </c>
      <c r="G3982">
        <v>6</v>
      </c>
      <c r="H3982" s="4">
        <v>1334.58</v>
      </c>
      <c r="I3982" s="4">
        <v>1534.7669999999998</v>
      </c>
      <c r="J3982" s="4">
        <f t="shared" si="124"/>
        <v>1188.9819999999993</v>
      </c>
      <c r="K3982" s="4">
        <f t="shared" si="125"/>
        <v>9208.601999999999</v>
      </c>
      <c r="L3982" t="s">
        <v>47</v>
      </c>
      <c r="M3982" t="s">
        <v>79</v>
      </c>
      <c r="N3982" t="s">
        <v>36</v>
      </c>
      <c r="O3982" t="s">
        <v>67</v>
      </c>
      <c r="P3982" s="5">
        <v>12.14</v>
      </c>
      <c r="Q3982">
        <v>3.1</v>
      </c>
      <c r="R3982" t="s">
        <v>23</v>
      </c>
    </row>
    <row r="3983" spans="1:18" x14ac:dyDescent="0.3">
      <c r="A3983" t="s">
        <v>8996</v>
      </c>
      <c r="B3983" s="1">
        <v>45266</v>
      </c>
      <c r="C3983" t="s">
        <v>8997</v>
      </c>
      <c r="D3983" t="s">
        <v>56</v>
      </c>
      <c r="E3983" t="s">
        <v>57</v>
      </c>
      <c r="F3983">
        <v>10</v>
      </c>
      <c r="G3983">
        <v>9</v>
      </c>
      <c r="H3983" s="4">
        <v>309.91000000000003</v>
      </c>
      <c r="I3983" s="4">
        <v>356.3965</v>
      </c>
      <c r="J3983" s="4">
        <f t="shared" si="124"/>
        <v>396.13849999999979</v>
      </c>
      <c r="K3983" s="4">
        <f t="shared" si="125"/>
        <v>3207.5684999999999</v>
      </c>
      <c r="L3983" t="s">
        <v>51</v>
      </c>
      <c r="M3983" t="s">
        <v>79</v>
      </c>
      <c r="N3983" t="s">
        <v>71</v>
      </c>
      <c r="O3983" t="s">
        <v>37</v>
      </c>
      <c r="P3983" s="5">
        <v>22.24</v>
      </c>
      <c r="Q3983">
        <v>1</v>
      </c>
      <c r="R3983" t="s">
        <v>23</v>
      </c>
    </row>
    <row r="3984" spans="1:18" x14ac:dyDescent="0.3">
      <c r="A3984" t="s">
        <v>9337</v>
      </c>
      <c r="B3984" s="1">
        <v>45266</v>
      </c>
      <c r="C3984" t="s">
        <v>9338</v>
      </c>
      <c r="D3984" t="s">
        <v>56</v>
      </c>
      <c r="E3984" t="s">
        <v>57</v>
      </c>
      <c r="F3984">
        <v>18</v>
      </c>
      <c r="G3984">
        <v>16</v>
      </c>
      <c r="H3984" s="4">
        <v>1126.31</v>
      </c>
      <c r="I3984" s="4">
        <v>1295.2564999999997</v>
      </c>
      <c r="J3984" s="4">
        <f t="shared" si="124"/>
        <v>2701.4239999999968</v>
      </c>
      <c r="K3984" s="4">
        <f t="shared" si="125"/>
        <v>20724.103999999996</v>
      </c>
      <c r="L3984" t="s">
        <v>66</v>
      </c>
      <c r="M3984" t="s">
        <v>123</v>
      </c>
      <c r="N3984" t="s">
        <v>22</v>
      </c>
      <c r="O3984" t="s">
        <v>53</v>
      </c>
      <c r="P3984" s="5">
        <v>1.72</v>
      </c>
      <c r="Q3984">
        <v>4</v>
      </c>
      <c r="R3984" t="s">
        <v>23</v>
      </c>
    </row>
    <row r="3985" spans="1:18" x14ac:dyDescent="0.3">
      <c r="A3985" t="s">
        <v>9458</v>
      </c>
      <c r="B3985" s="1">
        <v>45266</v>
      </c>
      <c r="C3985" t="s">
        <v>9459</v>
      </c>
      <c r="D3985" t="s">
        <v>141</v>
      </c>
      <c r="E3985" t="s">
        <v>50</v>
      </c>
      <c r="F3985">
        <v>17</v>
      </c>
      <c r="G3985">
        <v>14</v>
      </c>
      <c r="H3985" s="4">
        <v>987.1</v>
      </c>
      <c r="I3985" s="4">
        <v>1046.326</v>
      </c>
      <c r="J3985" s="4">
        <f t="shared" si="124"/>
        <v>796.09400000000062</v>
      </c>
      <c r="K3985" s="4">
        <f t="shared" si="125"/>
        <v>14648.564</v>
      </c>
      <c r="L3985" t="s">
        <v>51</v>
      </c>
      <c r="M3985" t="s">
        <v>123</v>
      </c>
      <c r="N3985" t="s">
        <v>22</v>
      </c>
      <c r="O3985" t="s">
        <v>37</v>
      </c>
      <c r="P3985" s="5">
        <v>33.07</v>
      </c>
      <c r="Q3985">
        <v>2.6</v>
      </c>
      <c r="R3985" t="s">
        <v>23</v>
      </c>
    </row>
    <row r="3986" spans="1:18" x14ac:dyDescent="0.3">
      <c r="A3986" t="s">
        <v>830</v>
      </c>
      <c r="B3986" s="1">
        <v>45268</v>
      </c>
      <c r="C3986" t="s">
        <v>831</v>
      </c>
      <c r="D3986" t="s">
        <v>45</v>
      </c>
      <c r="E3986" t="s">
        <v>46</v>
      </c>
      <c r="F3986">
        <v>6</v>
      </c>
      <c r="G3986">
        <v>6</v>
      </c>
      <c r="H3986" s="4">
        <v>1251.27</v>
      </c>
      <c r="I3986" s="4">
        <v>1438.9604999999999</v>
      </c>
      <c r="J3986" s="4">
        <f t="shared" si="124"/>
        <v>1120.6129999999991</v>
      </c>
      <c r="K3986" s="4">
        <f t="shared" si="125"/>
        <v>8633.762999999999</v>
      </c>
      <c r="L3986" t="s">
        <v>51</v>
      </c>
      <c r="M3986" t="s">
        <v>79</v>
      </c>
      <c r="N3986" t="s">
        <v>71</v>
      </c>
      <c r="O3986" t="s">
        <v>89</v>
      </c>
      <c r="P3986" s="5">
        <v>5.53</v>
      </c>
      <c r="Q3986">
        <v>4.3</v>
      </c>
      <c r="R3986" t="s">
        <v>23</v>
      </c>
    </row>
    <row r="3987" spans="1:18" x14ac:dyDescent="0.3">
      <c r="A3987" t="s">
        <v>2956</v>
      </c>
      <c r="B3987" s="1">
        <v>45268</v>
      </c>
      <c r="C3987" t="s">
        <v>2957</v>
      </c>
      <c r="D3987" t="s">
        <v>65</v>
      </c>
      <c r="E3987" t="s">
        <v>82</v>
      </c>
      <c r="F3987">
        <v>13</v>
      </c>
      <c r="G3987">
        <v>10</v>
      </c>
      <c r="H3987" s="4">
        <v>429.71</v>
      </c>
      <c r="I3987" s="4">
        <v>455.49259999999998</v>
      </c>
      <c r="J3987" s="4">
        <f t="shared" si="124"/>
        <v>253.02600000000001</v>
      </c>
      <c r="K3987" s="4">
        <f t="shared" si="125"/>
        <v>4554.9259999999995</v>
      </c>
      <c r="L3987" t="s">
        <v>51</v>
      </c>
      <c r="M3987" t="s">
        <v>86</v>
      </c>
      <c r="N3987" t="s">
        <v>36</v>
      </c>
      <c r="O3987" t="s">
        <v>67</v>
      </c>
      <c r="P3987" s="5">
        <v>4.8</v>
      </c>
      <c r="Q3987">
        <v>3.4</v>
      </c>
      <c r="R3987" t="s">
        <v>23</v>
      </c>
    </row>
    <row r="3988" spans="1:18" x14ac:dyDescent="0.3">
      <c r="A3988" t="s">
        <v>2658</v>
      </c>
      <c r="B3988" s="1">
        <v>45269</v>
      </c>
      <c r="C3988" t="s">
        <v>2659</v>
      </c>
      <c r="D3988" t="s">
        <v>141</v>
      </c>
      <c r="E3988" t="s">
        <v>50</v>
      </c>
      <c r="F3988">
        <v>13</v>
      </c>
      <c r="G3988">
        <v>11</v>
      </c>
      <c r="H3988" s="4">
        <v>407.37</v>
      </c>
      <c r="I3988" s="4">
        <v>427.73850000000004</v>
      </c>
      <c r="J3988" s="4">
        <f t="shared" si="124"/>
        <v>174.34350000000089</v>
      </c>
      <c r="K3988" s="4">
        <f t="shared" si="125"/>
        <v>4705.1235000000006</v>
      </c>
      <c r="L3988" t="s">
        <v>20</v>
      </c>
      <c r="M3988" t="s">
        <v>21</v>
      </c>
      <c r="N3988" t="s">
        <v>36</v>
      </c>
      <c r="O3988" t="s">
        <v>67</v>
      </c>
      <c r="P3988" s="5">
        <v>49.71</v>
      </c>
      <c r="Q3988">
        <v>3.2</v>
      </c>
      <c r="R3988" t="s">
        <v>23</v>
      </c>
    </row>
    <row r="3989" spans="1:18" x14ac:dyDescent="0.3">
      <c r="A3989" t="s">
        <v>1132</v>
      </c>
      <c r="B3989" s="1">
        <v>45270</v>
      </c>
      <c r="C3989" t="s">
        <v>1133</v>
      </c>
      <c r="D3989" t="s">
        <v>56</v>
      </c>
      <c r="E3989" t="s">
        <v>57</v>
      </c>
      <c r="F3989">
        <v>19</v>
      </c>
      <c r="G3989">
        <v>16</v>
      </c>
      <c r="H3989" s="4">
        <v>407.95</v>
      </c>
      <c r="I3989" s="4">
        <v>432.42700000000002</v>
      </c>
      <c r="J3989" s="4">
        <f t="shared" si="124"/>
        <v>363.32200000000051</v>
      </c>
      <c r="K3989" s="4">
        <f t="shared" si="125"/>
        <v>6918.8320000000003</v>
      </c>
      <c r="L3989" t="s">
        <v>27</v>
      </c>
      <c r="M3989" t="s">
        <v>28</v>
      </c>
      <c r="N3989" t="s">
        <v>36</v>
      </c>
      <c r="O3989" t="s">
        <v>89</v>
      </c>
      <c r="P3989" s="5">
        <v>28.31</v>
      </c>
      <c r="Q3989">
        <v>3</v>
      </c>
      <c r="R3989" t="s">
        <v>23</v>
      </c>
    </row>
    <row r="3990" spans="1:18" x14ac:dyDescent="0.3">
      <c r="A3990" t="s">
        <v>5478</v>
      </c>
      <c r="B3990" s="1">
        <v>45270</v>
      </c>
      <c r="C3990" t="s">
        <v>5479</v>
      </c>
      <c r="D3990" t="s">
        <v>61</v>
      </c>
      <c r="E3990" t="s">
        <v>70</v>
      </c>
      <c r="F3990">
        <v>2</v>
      </c>
      <c r="G3990">
        <v>2</v>
      </c>
      <c r="H3990" s="4">
        <v>27.73</v>
      </c>
      <c r="I3990" s="4">
        <v>31.612200000000005</v>
      </c>
      <c r="J3990" s="4">
        <f t="shared" si="124"/>
        <v>-5.3955999999999911</v>
      </c>
      <c r="K3990" s="4">
        <f t="shared" si="125"/>
        <v>63.22440000000001</v>
      </c>
      <c r="L3990" t="s">
        <v>47</v>
      </c>
      <c r="M3990" t="s">
        <v>42</v>
      </c>
      <c r="N3990" t="s">
        <v>22</v>
      </c>
      <c r="O3990" t="s">
        <v>30</v>
      </c>
      <c r="P3990" s="5">
        <v>13.16</v>
      </c>
      <c r="Q3990">
        <v>2.5</v>
      </c>
      <c r="R3990" t="s">
        <v>23</v>
      </c>
    </row>
    <row r="3991" spans="1:18" x14ac:dyDescent="0.3">
      <c r="A3991" t="s">
        <v>7016</v>
      </c>
      <c r="B3991" s="1">
        <v>45270</v>
      </c>
      <c r="C3991" t="s">
        <v>7017</v>
      </c>
      <c r="D3991" t="s">
        <v>56</v>
      </c>
      <c r="E3991" t="s">
        <v>57</v>
      </c>
      <c r="F3991">
        <v>6</v>
      </c>
      <c r="G3991">
        <v>6</v>
      </c>
      <c r="H3991" s="4">
        <v>745.36</v>
      </c>
      <c r="I3991" s="4">
        <v>842.25679999999988</v>
      </c>
      <c r="J3991" s="4">
        <f t="shared" si="124"/>
        <v>538.49079999999901</v>
      </c>
      <c r="K3991" s="4">
        <f t="shared" si="125"/>
        <v>5053.5407999999989</v>
      </c>
      <c r="L3991" t="s">
        <v>47</v>
      </c>
      <c r="M3991" t="s">
        <v>21</v>
      </c>
      <c r="N3991" t="s">
        <v>29</v>
      </c>
      <c r="O3991" t="s">
        <v>89</v>
      </c>
      <c r="P3991" s="5">
        <v>42.89</v>
      </c>
      <c r="Q3991">
        <v>1.8</v>
      </c>
      <c r="R3991" t="s">
        <v>23</v>
      </c>
    </row>
    <row r="3992" spans="1:18" x14ac:dyDescent="0.3">
      <c r="A3992" t="s">
        <v>1506</v>
      </c>
      <c r="B3992" s="1">
        <v>45271</v>
      </c>
      <c r="C3992" t="s">
        <v>1507</v>
      </c>
      <c r="D3992" t="s">
        <v>33</v>
      </c>
      <c r="E3992" t="s">
        <v>70</v>
      </c>
      <c r="F3992">
        <v>14</v>
      </c>
      <c r="G3992">
        <v>13</v>
      </c>
      <c r="H3992" s="4">
        <v>288.27999999999997</v>
      </c>
      <c r="I3992" s="4">
        <v>319.99079999999998</v>
      </c>
      <c r="J3992" s="4">
        <f t="shared" si="124"/>
        <v>405.14040000000057</v>
      </c>
      <c r="K3992" s="4">
        <f t="shared" si="125"/>
        <v>4159.8804</v>
      </c>
      <c r="L3992" t="s">
        <v>47</v>
      </c>
      <c r="M3992" t="s">
        <v>79</v>
      </c>
      <c r="N3992" t="s">
        <v>36</v>
      </c>
      <c r="O3992" t="s">
        <v>37</v>
      </c>
      <c r="P3992" s="5">
        <v>7.1</v>
      </c>
      <c r="Q3992">
        <v>3.4</v>
      </c>
      <c r="R3992" t="s">
        <v>23</v>
      </c>
    </row>
    <row r="3993" spans="1:18" x14ac:dyDescent="0.3">
      <c r="A3993" t="s">
        <v>3318</v>
      </c>
      <c r="B3993" s="1">
        <v>45271</v>
      </c>
      <c r="C3993" t="s">
        <v>3319</v>
      </c>
      <c r="D3993" t="s">
        <v>94</v>
      </c>
      <c r="E3993" t="s">
        <v>50</v>
      </c>
      <c r="F3993">
        <v>14</v>
      </c>
      <c r="G3993">
        <v>14</v>
      </c>
      <c r="H3993" s="4">
        <v>427.89</v>
      </c>
      <c r="I3993" s="4">
        <v>462.12119999999999</v>
      </c>
      <c r="J3993" s="4">
        <f t="shared" si="124"/>
        <v>441.84679999999969</v>
      </c>
      <c r="K3993" s="4">
        <f t="shared" si="125"/>
        <v>6469.6967999999997</v>
      </c>
      <c r="L3993" t="s">
        <v>47</v>
      </c>
      <c r="M3993" t="s">
        <v>42</v>
      </c>
      <c r="N3993" t="s">
        <v>71</v>
      </c>
      <c r="O3993" t="s">
        <v>30</v>
      </c>
      <c r="P3993" s="5">
        <v>37.39</v>
      </c>
      <c r="Q3993">
        <v>3.7</v>
      </c>
      <c r="R3993" t="s">
        <v>74</v>
      </c>
    </row>
    <row r="3994" spans="1:18" x14ac:dyDescent="0.3">
      <c r="A3994" t="s">
        <v>2969</v>
      </c>
      <c r="B3994" s="1">
        <v>45272</v>
      </c>
      <c r="C3994" t="s">
        <v>2970</v>
      </c>
      <c r="D3994" t="s">
        <v>116</v>
      </c>
      <c r="E3994" t="s">
        <v>50</v>
      </c>
      <c r="F3994">
        <v>16</v>
      </c>
      <c r="G3994">
        <v>16</v>
      </c>
      <c r="H3994" s="4">
        <v>1341.06</v>
      </c>
      <c r="I3994" s="4">
        <v>1421.5236</v>
      </c>
      <c r="J3994" s="4">
        <f t="shared" si="124"/>
        <v>1240.7576000000006</v>
      </c>
      <c r="K3994" s="4">
        <f t="shared" si="125"/>
        <v>22744.3776</v>
      </c>
      <c r="L3994" t="s">
        <v>27</v>
      </c>
      <c r="M3994" t="s">
        <v>79</v>
      </c>
      <c r="N3994" t="s">
        <v>22</v>
      </c>
      <c r="O3994" t="s">
        <v>89</v>
      </c>
      <c r="P3994" s="5">
        <v>46.66</v>
      </c>
      <c r="Q3994">
        <v>1.1000000000000001</v>
      </c>
      <c r="R3994" t="s">
        <v>23</v>
      </c>
    </row>
    <row r="3995" spans="1:18" x14ac:dyDescent="0.3">
      <c r="A3995" t="s">
        <v>5690</v>
      </c>
      <c r="B3995" s="1">
        <v>45272</v>
      </c>
      <c r="C3995" t="s">
        <v>5691</v>
      </c>
      <c r="D3995" t="s">
        <v>109</v>
      </c>
      <c r="E3995" t="s">
        <v>46</v>
      </c>
      <c r="F3995">
        <v>16</v>
      </c>
      <c r="G3995">
        <v>16</v>
      </c>
      <c r="H3995" s="4">
        <v>1126.03</v>
      </c>
      <c r="I3995" s="4">
        <v>1249.8933000000002</v>
      </c>
      <c r="J3995" s="4">
        <f t="shared" si="124"/>
        <v>1973.6128000000033</v>
      </c>
      <c r="K3995" s="4">
        <f t="shared" si="125"/>
        <v>19998.292800000003</v>
      </c>
      <c r="L3995" t="s">
        <v>20</v>
      </c>
      <c r="M3995" t="s">
        <v>79</v>
      </c>
      <c r="N3995" t="s">
        <v>22</v>
      </c>
      <c r="O3995" t="s">
        <v>37</v>
      </c>
      <c r="P3995" s="5">
        <v>8.1999999999999993</v>
      </c>
      <c r="Q3995">
        <v>3.5</v>
      </c>
      <c r="R3995" t="s">
        <v>23</v>
      </c>
    </row>
    <row r="3996" spans="1:18" x14ac:dyDescent="0.3">
      <c r="A3996" t="s">
        <v>6763</v>
      </c>
      <c r="B3996" s="1">
        <v>45272</v>
      </c>
      <c r="C3996" t="s">
        <v>6764</v>
      </c>
      <c r="D3996" t="s">
        <v>33</v>
      </c>
      <c r="E3996" t="s">
        <v>70</v>
      </c>
      <c r="F3996">
        <v>15</v>
      </c>
      <c r="G3996">
        <v>12</v>
      </c>
      <c r="H3996" s="4">
        <v>952.23</v>
      </c>
      <c r="I3996" s="4">
        <v>1009.3638000000001</v>
      </c>
      <c r="J3996" s="4">
        <f t="shared" si="124"/>
        <v>677.12560000000076</v>
      </c>
      <c r="K3996" s="4">
        <f t="shared" si="125"/>
        <v>12112.365600000001</v>
      </c>
      <c r="L3996" t="s">
        <v>27</v>
      </c>
      <c r="M3996" t="s">
        <v>86</v>
      </c>
      <c r="N3996" t="s">
        <v>22</v>
      </c>
      <c r="O3996" t="s">
        <v>53</v>
      </c>
      <c r="P3996" s="5">
        <v>8.48</v>
      </c>
      <c r="Q3996">
        <v>3</v>
      </c>
      <c r="R3996" t="s">
        <v>23</v>
      </c>
    </row>
    <row r="3997" spans="1:18" x14ac:dyDescent="0.3">
      <c r="A3997" t="s">
        <v>9283</v>
      </c>
      <c r="B3997" s="1">
        <v>45272</v>
      </c>
      <c r="C3997" t="s">
        <v>9284</v>
      </c>
      <c r="D3997" t="s">
        <v>40</v>
      </c>
      <c r="E3997" t="s">
        <v>57</v>
      </c>
      <c r="F3997">
        <v>18</v>
      </c>
      <c r="G3997">
        <v>18</v>
      </c>
      <c r="H3997" s="4">
        <v>1409.93</v>
      </c>
      <c r="I3997" s="4">
        <v>1565.0223000000003</v>
      </c>
      <c r="J3997" s="4">
        <f t="shared" si="124"/>
        <v>2785.6514000000043</v>
      </c>
      <c r="K3997" s="4">
        <f t="shared" si="125"/>
        <v>28170.401400000006</v>
      </c>
      <c r="L3997" t="s">
        <v>66</v>
      </c>
      <c r="M3997" t="s">
        <v>79</v>
      </c>
      <c r="N3997" t="s">
        <v>71</v>
      </c>
      <c r="O3997" t="s">
        <v>67</v>
      </c>
      <c r="P3997" s="5">
        <v>6.01</v>
      </c>
      <c r="Q3997">
        <v>1.6</v>
      </c>
      <c r="R3997" t="s">
        <v>74</v>
      </c>
    </row>
    <row r="3998" spans="1:18" x14ac:dyDescent="0.3">
      <c r="A3998" t="s">
        <v>1038</v>
      </c>
      <c r="B3998" s="1">
        <v>45274</v>
      </c>
      <c r="C3998" t="s">
        <v>1039</v>
      </c>
      <c r="D3998" t="s">
        <v>130</v>
      </c>
      <c r="E3998" t="s">
        <v>82</v>
      </c>
      <c r="F3998">
        <v>7</v>
      </c>
      <c r="G3998">
        <v>6</v>
      </c>
      <c r="H3998" s="4">
        <v>160.30000000000001</v>
      </c>
      <c r="I3998" s="4">
        <v>176.33000000000004</v>
      </c>
      <c r="J3998" s="4">
        <f t="shared" si="124"/>
        <v>95.550000000000182</v>
      </c>
      <c r="K3998" s="4">
        <f t="shared" si="125"/>
        <v>1057.9800000000002</v>
      </c>
      <c r="L3998" t="s">
        <v>47</v>
      </c>
      <c r="M3998" t="s">
        <v>123</v>
      </c>
      <c r="N3998" t="s">
        <v>29</v>
      </c>
      <c r="O3998" t="s">
        <v>30</v>
      </c>
      <c r="P3998" s="5">
        <v>0.63</v>
      </c>
      <c r="Q3998">
        <v>3.6</v>
      </c>
      <c r="R3998" t="s">
        <v>23</v>
      </c>
    </row>
    <row r="3999" spans="1:18" x14ac:dyDescent="0.3">
      <c r="A3999" t="s">
        <v>6170</v>
      </c>
      <c r="B3999" s="1">
        <v>45274</v>
      </c>
      <c r="C3999" t="s">
        <v>6171</v>
      </c>
      <c r="D3999" t="s">
        <v>141</v>
      </c>
      <c r="E3999" t="s">
        <v>50</v>
      </c>
      <c r="F3999">
        <v>9</v>
      </c>
      <c r="G3999">
        <v>9</v>
      </c>
      <c r="H3999" s="4">
        <v>1286.31</v>
      </c>
      <c r="I3999" s="4">
        <v>1350.6255000000001</v>
      </c>
      <c r="J3999" s="4">
        <f t="shared" si="124"/>
        <v>557.55950000000189</v>
      </c>
      <c r="K3999" s="4">
        <f t="shared" si="125"/>
        <v>12155.629500000001</v>
      </c>
      <c r="L3999" t="s">
        <v>27</v>
      </c>
      <c r="M3999" t="s">
        <v>123</v>
      </c>
      <c r="N3999" t="s">
        <v>22</v>
      </c>
      <c r="O3999" t="s">
        <v>53</v>
      </c>
      <c r="P3999" s="5">
        <v>21.28</v>
      </c>
      <c r="Q3999">
        <v>1</v>
      </c>
      <c r="R3999" t="s">
        <v>23</v>
      </c>
    </row>
    <row r="4000" spans="1:18" x14ac:dyDescent="0.3">
      <c r="A4000" t="s">
        <v>8799</v>
      </c>
      <c r="B4000" s="1">
        <v>45274</v>
      </c>
      <c r="C4000" t="s">
        <v>8800</v>
      </c>
      <c r="D4000" t="s">
        <v>141</v>
      </c>
      <c r="E4000" t="s">
        <v>50</v>
      </c>
      <c r="F4000">
        <v>20</v>
      </c>
      <c r="G4000">
        <v>17</v>
      </c>
      <c r="H4000" s="4">
        <v>66.349999999999994</v>
      </c>
      <c r="I4000" s="4">
        <v>73.648499999999999</v>
      </c>
      <c r="J4000" s="4">
        <f t="shared" si="124"/>
        <v>115.53450000000018</v>
      </c>
      <c r="K4000" s="4">
        <f t="shared" si="125"/>
        <v>1252.0245</v>
      </c>
      <c r="L4000" t="s">
        <v>27</v>
      </c>
      <c r="M4000" t="s">
        <v>28</v>
      </c>
      <c r="N4000" t="s">
        <v>22</v>
      </c>
      <c r="O4000" t="s">
        <v>89</v>
      </c>
      <c r="P4000" s="5">
        <v>8.5399999999999991</v>
      </c>
      <c r="Q4000">
        <v>0</v>
      </c>
      <c r="R4000" t="s">
        <v>23</v>
      </c>
    </row>
    <row r="4001" spans="1:18" x14ac:dyDescent="0.3">
      <c r="A4001" t="s">
        <v>10501</v>
      </c>
      <c r="B4001" s="1">
        <v>45274</v>
      </c>
      <c r="C4001" t="s">
        <v>10502</v>
      </c>
      <c r="D4001" t="s">
        <v>130</v>
      </c>
      <c r="E4001" t="s">
        <v>82</v>
      </c>
      <c r="F4001">
        <v>13</v>
      </c>
      <c r="G4001">
        <v>13</v>
      </c>
      <c r="H4001" s="4">
        <v>706.96</v>
      </c>
      <c r="I4001" s="4">
        <v>777.65600000000006</v>
      </c>
      <c r="J4001" s="4">
        <f t="shared" si="124"/>
        <v>875.99800000000073</v>
      </c>
      <c r="K4001" s="4">
        <f t="shared" si="125"/>
        <v>10109.528</v>
      </c>
      <c r="L4001" t="s">
        <v>47</v>
      </c>
      <c r="M4001" t="s">
        <v>28</v>
      </c>
      <c r="N4001" t="s">
        <v>29</v>
      </c>
      <c r="O4001" t="s">
        <v>89</v>
      </c>
      <c r="P4001" s="5">
        <v>43.05</v>
      </c>
      <c r="Q4001">
        <v>4.2</v>
      </c>
      <c r="R4001" t="s">
        <v>23</v>
      </c>
    </row>
    <row r="4002" spans="1:18" x14ac:dyDescent="0.3">
      <c r="A4002" t="s">
        <v>2611</v>
      </c>
      <c r="B4002" s="1">
        <v>45275</v>
      </c>
      <c r="C4002" t="s">
        <v>2612</v>
      </c>
      <c r="D4002" t="s">
        <v>77</v>
      </c>
      <c r="E4002" t="s">
        <v>82</v>
      </c>
      <c r="F4002">
        <v>15</v>
      </c>
      <c r="G4002">
        <v>14</v>
      </c>
      <c r="H4002" s="4">
        <v>1239.19</v>
      </c>
      <c r="I4002" s="4">
        <v>1350.7171000000001</v>
      </c>
      <c r="J4002" s="4">
        <f t="shared" si="124"/>
        <v>1518.9294000000016</v>
      </c>
      <c r="K4002" s="4">
        <f t="shared" si="125"/>
        <v>18910.039400000001</v>
      </c>
      <c r="L4002" t="s">
        <v>51</v>
      </c>
      <c r="M4002" t="s">
        <v>123</v>
      </c>
      <c r="N4002" t="s">
        <v>71</v>
      </c>
      <c r="O4002" t="s">
        <v>67</v>
      </c>
      <c r="P4002" s="5">
        <v>42.45</v>
      </c>
      <c r="Q4002">
        <v>2.7</v>
      </c>
      <c r="R4002" t="s">
        <v>74</v>
      </c>
    </row>
    <row r="4003" spans="1:18" x14ac:dyDescent="0.3">
      <c r="A4003" t="s">
        <v>7462</v>
      </c>
      <c r="B4003" s="1">
        <v>45275</v>
      </c>
      <c r="C4003" t="s">
        <v>7463</v>
      </c>
      <c r="D4003" t="s">
        <v>94</v>
      </c>
      <c r="E4003" t="s">
        <v>50</v>
      </c>
      <c r="F4003">
        <v>9</v>
      </c>
      <c r="G4003">
        <v>8</v>
      </c>
      <c r="H4003" s="4">
        <v>920.75</v>
      </c>
      <c r="I4003" s="4">
        <v>1031.24</v>
      </c>
      <c r="J4003" s="4">
        <f t="shared" si="124"/>
        <v>862.63000000000011</v>
      </c>
      <c r="K4003" s="4">
        <f t="shared" si="125"/>
        <v>8249.92</v>
      </c>
      <c r="L4003" t="s">
        <v>51</v>
      </c>
      <c r="M4003" t="s">
        <v>21</v>
      </c>
      <c r="N4003" t="s">
        <v>71</v>
      </c>
      <c r="O4003" t="s">
        <v>37</v>
      </c>
      <c r="P4003" s="5">
        <v>21.29</v>
      </c>
      <c r="Q4003">
        <v>1.4</v>
      </c>
      <c r="R4003" t="s">
        <v>23</v>
      </c>
    </row>
    <row r="4004" spans="1:18" x14ac:dyDescent="0.3">
      <c r="A4004" t="s">
        <v>8972</v>
      </c>
      <c r="B4004" s="1">
        <v>45277</v>
      </c>
      <c r="C4004" t="s">
        <v>8973</v>
      </c>
      <c r="D4004" t="s">
        <v>100</v>
      </c>
      <c r="E4004" t="s">
        <v>57</v>
      </c>
      <c r="F4004">
        <v>16</v>
      </c>
      <c r="G4004">
        <v>15</v>
      </c>
      <c r="H4004" s="4">
        <v>59.61</v>
      </c>
      <c r="I4004" s="4">
        <v>65.570999999999998</v>
      </c>
      <c r="J4004" s="4">
        <f t="shared" si="124"/>
        <v>58.384999999999962</v>
      </c>
      <c r="K4004" s="4">
        <f t="shared" si="125"/>
        <v>983.56499999999994</v>
      </c>
      <c r="L4004" t="s">
        <v>20</v>
      </c>
      <c r="M4004" t="s">
        <v>21</v>
      </c>
      <c r="N4004" t="s">
        <v>22</v>
      </c>
      <c r="O4004" t="s">
        <v>53</v>
      </c>
      <c r="P4004" s="5">
        <v>31.03</v>
      </c>
      <c r="Q4004">
        <v>4.5999999999999996</v>
      </c>
      <c r="R4004" t="s">
        <v>23</v>
      </c>
    </row>
    <row r="4005" spans="1:18" x14ac:dyDescent="0.3">
      <c r="A4005" t="s">
        <v>1842</v>
      </c>
      <c r="B4005" s="1">
        <v>45278</v>
      </c>
      <c r="C4005" t="s">
        <v>1843</v>
      </c>
      <c r="D4005" t="s">
        <v>45</v>
      </c>
      <c r="E4005" t="s">
        <v>46</v>
      </c>
      <c r="F4005">
        <v>10</v>
      </c>
      <c r="G4005">
        <v>8</v>
      </c>
      <c r="H4005" s="4">
        <v>1282.31</v>
      </c>
      <c r="I4005" s="4">
        <v>1449.0102999999997</v>
      </c>
      <c r="J4005" s="4">
        <f t="shared" si="124"/>
        <v>1324.9723999999978</v>
      </c>
      <c r="K4005" s="4">
        <f t="shared" si="125"/>
        <v>11592.082399999998</v>
      </c>
      <c r="L4005" t="s">
        <v>66</v>
      </c>
      <c r="M4005" t="s">
        <v>123</v>
      </c>
      <c r="N4005" t="s">
        <v>22</v>
      </c>
      <c r="O4005" t="s">
        <v>30</v>
      </c>
      <c r="P4005" s="5">
        <v>8.6300000000000008</v>
      </c>
      <c r="Q4005">
        <v>4.0999999999999996</v>
      </c>
      <c r="R4005" t="s">
        <v>23</v>
      </c>
    </row>
    <row r="4006" spans="1:18" x14ac:dyDescent="0.3">
      <c r="A4006" t="s">
        <v>1940</v>
      </c>
      <c r="B4006" s="1">
        <v>45278</v>
      </c>
      <c r="C4006" t="s">
        <v>1941</v>
      </c>
      <c r="D4006" t="s">
        <v>40</v>
      </c>
      <c r="E4006" t="s">
        <v>57</v>
      </c>
      <c r="F4006">
        <v>14</v>
      </c>
      <c r="G4006">
        <v>13</v>
      </c>
      <c r="H4006" s="4">
        <v>1144.42</v>
      </c>
      <c r="I4006" s="4">
        <v>1281.7504000000001</v>
      </c>
      <c r="J4006" s="4">
        <f t="shared" si="124"/>
        <v>1784.2052000000024</v>
      </c>
      <c r="K4006" s="4">
        <f t="shared" si="125"/>
        <v>16662.755200000003</v>
      </c>
      <c r="L4006" t="s">
        <v>66</v>
      </c>
      <c r="M4006" t="s">
        <v>35</v>
      </c>
      <c r="N4006" t="s">
        <v>29</v>
      </c>
      <c r="O4006" t="s">
        <v>67</v>
      </c>
      <c r="P4006" s="5">
        <v>1.0900000000000001</v>
      </c>
      <c r="Q4006">
        <v>2.1</v>
      </c>
      <c r="R4006" t="s">
        <v>23</v>
      </c>
    </row>
    <row r="4007" spans="1:18" x14ac:dyDescent="0.3">
      <c r="A4007" t="s">
        <v>4848</v>
      </c>
      <c r="B4007" s="1">
        <v>45278</v>
      </c>
      <c r="C4007" t="s">
        <v>4849</v>
      </c>
      <c r="D4007" t="s">
        <v>45</v>
      </c>
      <c r="E4007" t="s">
        <v>46</v>
      </c>
      <c r="F4007">
        <v>7</v>
      </c>
      <c r="G4007">
        <v>6</v>
      </c>
      <c r="H4007" s="4">
        <v>127.21</v>
      </c>
      <c r="I4007" s="4">
        <v>138.65890000000002</v>
      </c>
      <c r="J4007" s="4">
        <f t="shared" si="124"/>
        <v>31.013400000000111</v>
      </c>
      <c r="K4007" s="4">
        <f t="shared" si="125"/>
        <v>831.9534000000001</v>
      </c>
      <c r="L4007" t="s">
        <v>51</v>
      </c>
      <c r="M4007" t="s">
        <v>123</v>
      </c>
      <c r="N4007" t="s">
        <v>29</v>
      </c>
      <c r="O4007" t="s">
        <v>37</v>
      </c>
      <c r="P4007" s="5">
        <v>37.68</v>
      </c>
      <c r="Q4007">
        <v>5</v>
      </c>
      <c r="R4007" t="s">
        <v>23</v>
      </c>
    </row>
    <row r="4008" spans="1:18" x14ac:dyDescent="0.3">
      <c r="A4008" t="s">
        <v>5391</v>
      </c>
      <c r="B4008" s="1">
        <v>45279</v>
      </c>
      <c r="C4008" t="s">
        <v>5392</v>
      </c>
      <c r="D4008" t="s">
        <v>40</v>
      </c>
      <c r="E4008" t="s">
        <v>57</v>
      </c>
      <c r="F4008">
        <v>16</v>
      </c>
      <c r="G4008">
        <v>13</v>
      </c>
      <c r="H4008" s="4">
        <v>714.46</v>
      </c>
      <c r="I4008" s="4">
        <v>821.62900000000002</v>
      </c>
      <c r="J4008" s="4">
        <f t="shared" si="124"/>
        <v>1353.557</v>
      </c>
      <c r="K4008" s="4">
        <f t="shared" si="125"/>
        <v>10681.177</v>
      </c>
      <c r="L4008" t="s">
        <v>27</v>
      </c>
      <c r="M4008" t="s">
        <v>35</v>
      </c>
      <c r="N4008" t="s">
        <v>71</v>
      </c>
      <c r="O4008" t="s">
        <v>37</v>
      </c>
      <c r="P4008" s="5">
        <v>39.64</v>
      </c>
      <c r="Q4008">
        <v>5</v>
      </c>
      <c r="R4008" t="s">
        <v>23</v>
      </c>
    </row>
    <row r="4009" spans="1:18" x14ac:dyDescent="0.3">
      <c r="A4009" t="s">
        <v>7670</v>
      </c>
      <c r="B4009" s="1">
        <v>45279</v>
      </c>
      <c r="C4009" t="s">
        <v>7671</v>
      </c>
      <c r="D4009" t="s">
        <v>33</v>
      </c>
      <c r="E4009" t="s">
        <v>70</v>
      </c>
      <c r="F4009">
        <v>6</v>
      </c>
      <c r="G4009">
        <v>6</v>
      </c>
      <c r="H4009" s="4">
        <v>85.25</v>
      </c>
      <c r="I4009" s="4">
        <v>89.512500000000003</v>
      </c>
      <c r="J4009" s="4">
        <f t="shared" si="124"/>
        <v>4.9250000000000469</v>
      </c>
      <c r="K4009" s="4">
        <f t="shared" si="125"/>
        <v>537.07500000000005</v>
      </c>
      <c r="L4009" t="s">
        <v>66</v>
      </c>
      <c r="M4009" t="s">
        <v>42</v>
      </c>
      <c r="N4009" t="s">
        <v>71</v>
      </c>
      <c r="O4009" t="s">
        <v>37</v>
      </c>
      <c r="P4009" s="5">
        <v>20.65</v>
      </c>
      <c r="Q4009">
        <v>4.8</v>
      </c>
      <c r="R4009" t="s">
        <v>23</v>
      </c>
    </row>
    <row r="4010" spans="1:18" x14ac:dyDescent="0.3">
      <c r="A4010" t="s">
        <v>96</v>
      </c>
      <c r="B4010" s="1">
        <v>45280</v>
      </c>
      <c r="C4010" t="s">
        <v>97</v>
      </c>
      <c r="D4010" t="s">
        <v>40</v>
      </c>
      <c r="E4010" t="s">
        <v>57</v>
      </c>
      <c r="F4010">
        <v>14</v>
      </c>
      <c r="G4010">
        <v>12</v>
      </c>
      <c r="H4010" s="4">
        <v>893.25</v>
      </c>
      <c r="I4010" s="4">
        <v>1018.3050000000001</v>
      </c>
      <c r="J4010" s="4">
        <f t="shared" si="124"/>
        <v>1483.6599999999999</v>
      </c>
      <c r="K4010" s="4">
        <f t="shared" si="125"/>
        <v>12219.66</v>
      </c>
      <c r="L4010" t="s">
        <v>20</v>
      </c>
      <c r="M4010" t="s">
        <v>86</v>
      </c>
      <c r="N4010" t="s">
        <v>71</v>
      </c>
      <c r="O4010" t="s">
        <v>37</v>
      </c>
      <c r="P4010" s="5">
        <v>17</v>
      </c>
      <c r="Q4010">
        <v>2.1</v>
      </c>
      <c r="R4010" t="s">
        <v>23</v>
      </c>
    </row>
    <row r="4011" spans="1:18" x14ac:dyDescent="0.3">
      <c r="A4011" t="s">
        <v>4105</v>
      </c>
      <c r="B4011" s="1">
        <v>45280</v>
      </c>
      <c r="C4011" t="s">
        <v>4106</v>
      </c>
      <c r="D4011" t="s">
        <v>109</v>
      </c>
      <c r="E4011" t="s">
        <v>46</v>
      </c>
      <c r="F4011">
        <v>8</v>
      </c>
      <c r="G4011">
        <v>7</v>
      </c>
      <c r="H4011" s="4">
        <v>109.35</v>
      </c>
      <c r="I4011" s="4">
        <v>117.00450000000001</v>
      </c>
      <c r="J4011" s="4">
        <f t="shared" si="124"/>
        <v>41.481500000000118</v>
      </c>
      <c r="K4011" s="4">
        <f t="shared" si="125"/>
        <v>819.03150000000005</v>
      </c>
      <c r="L4011" t="s">
        <v>27</v>
      </c>
      <c r="M4011" t="s">
        <v>21</v>
      </c>
      <c r="N4011" t="s">
        <v>71</v>
      </c>
      <c r="O4011" t="s">
        <v>37</v>
      </c>
      <c r="P4011" s="5">
        <v>12.1</v>
      </c>
      <c r="Q4011">
        <v>2.5</v>
      </c>
      <c r="R4011" t="s">
        <v>23</v>
      </c>
    </row>
    <row r="4012" spans="1:18" x14ac:dyDescent="0.3">
      <c r="A4012" t="s">
        <v>4799</v>
      </c>
      <c r="B4012" s="1">
        <v>45280</v>
      </c>
      <c r="C4012" t="s">
        <v>4800</v>
      </c>
      <c r="D4012" t="s">
        <v>141</v>
      </c>
      <c r="E4012" t="s">
        <v>50</v>
      </c>
      <c r="F4012">
        <v>10</v>
      </c>
      <c r="G4012">
        <v>8</v>
      </c>
      <c r="H4012" s="4">
        <v>1022.4</v>
      </c>
      <c r="I4012" s="4">
        <v>1134.864</v>
      </c>
      <c r="J4012" s="4">
        <f t="shared" si="124"/>
        <v>855.4020000000005</v>
      </c>
      <c r="K4012" s="4">
        <f t="shared" si="125"/>
        <v>9078.9120000000003</v>
      </c>
      <c r="L4012" t="s">
        <v>47</v>
      </c>
      <c r="M4012" t="s">
        <v>86</v>
      </c>
      <c r="N4012" t="s">
        <v>22</v>
      </c>
      <c r="O4012" t="s">
        <v>37</v>
      </c>
      <c r="P4012" s="5">
        <v>44.31</v>
      </c>
      <c r="Q4012">
        <v>3.7</v>
      </c>
      <c r="R4012" t="s">
        <v>23</v>
      </c>
    </row>
    <row r="4013" spans="1:18" x14ac:dyDescent="0.3">
      <c r="A4013" t="s">
        <v>5155</v>
      </c>
      <c r="B4013" s="1">
        <v>45280</v>
      </c>
      <c r="C4013" t="s">
        <v>5156</v>
      </c>
      <c r="D4013" t="s">
        <v>61</v>
      </c>
      <c r="E4013" t="s">
        <v>70</v>
      </c>
      <c r="F4013">
        <v>3</v>
      </c>
      <c r="G4013">
        <v>2</v>
      </c>
      <c r="H4013" s="4">
        <v>1196.42</v>
      </c>
      <c r="I4013" s="4">
        <v>1280.1694000000002</v>
      </c>
      <c r="J4013" s="4">
        <f t="shared" si="124"/>
        <v>155.9088000000003</v>
      </c>
      <c r="K4013" s="4">
        <f t="shared" si="125"/>
        <v>2560.3388000000004</v>
      </c>
      <c r="L4013" t="s">
        <v>66</v>
      </c>
      <c r="M4013" t="s">
        <v>86</v>
      </c>
      <c r="N4013" t="s">
        <v>22</v>
      </c>
      <c r="O4013" t="s">
        <v>53</v>
      </c>
      <c r="P4013" s="5">
        <v>11.59</v>
      </c>
      <c r="Q4013">
        <v>4.5999999999999996</v>
      </c>
      <c r="R4013" t="s">
        <v>23</v>
      </c>
    </row>
    <row r="4014" spans="1:18" x14ac:dyDescent="0.3">
      <c r="A4014" t="s">
        <v>9381</v>
      </c>
      <c r="B4014" s="1">
        <v>45280</v>
      </c>
      <c r="C4014" t="s">
        <v>9382</v>
      </c>
      <c r="D4014" t="s">
        <v>45</v>
      </c>
      <c r="E4014" t="s">
        <v>46</v>
      </c>
      <c r="F4014">
        <v>5</v>
      </c>
      <c r="G4014">
        <v>5</v>
      </c>
      <c r="H4014" s="4">
        <v>171.54</v>
      </c>
      <c r="I4014" s="4">
        <v>192.12480000000002</v>
      </c>
      <c r="J4014" s="4">
        <f t="shared" si="124"/>
        <v>95.40400000000021</v>
      </c>
      <c r="K4014" s="4">
        <f t="shared" si="125"/>
        <v>960.62400000000014</v>
      </c>
      <c r="L4014" t="s">
        <v>51</v>
      </c>
      <c r="M4014" t="s">
        <v>123</v>
      </c>
      <c r="N4014" t="s">
        <v>29</v>
      </c>
      <c r="O4014" t="s">
        <v>30</v>
      </c>
      <c r="P4014" s="5">
        <v>7.52</v>
      </c>
      <c r="Q4014">
        <v>1.6</v>
      </c>
      <c r="R4014" t="s">
        <v>23</v>
      </c>
    </row>
    <row r="4015" spans="1:18" x14ac:dyDescent="0.3">
      <c r="A4015" t="s">
        <v>930</v>
      </c>
      <c r="B4015" s="1">
        <v>45281</v>
      </c>
      <c r="C4015" t="s">
        <v>931</v>
      </c>
      <c r="D4015" t="s">
        <v>116</v>
      </c>
      <c r="E4015" t="s">
        <v>50</v>
      </c>
      <c r="F4015">
        <v>10</v>
      </c>
      <c r="G4015">
        <v>8</v>
      </c>
      <c r="H4015" s="4">
        <v>888.51</v>
      </c>
      <c r="I4015" s="4">
        <v>968.47590000000002</v>
      </c>
      <c r="J4015" s="4">
        <f t="shared" si="124"/>
        <v>634.13720000000023</v>
      </c>
      <c r="K4015" s="4">
        <f t="shared" si="125"/>
        <v>7747.8072000000002</v>
      </c>
      <c r="L4015" t="s">
        <v>27</v>
      </c>
      <c r="M4015" t="s">
        <v>42</v>
      </c>
      <c r="N4015" t="s">
        <v>71</v>
      </c>
      <c r="O4015" t="s">
        <v>37</v>
      </c>
      <c r="P4015" s="5">
        <v>5.59</v>
      </c>
      <c r="Q4015">
        <v>3.4</v>
      </c>
      <c r="R4015" t="s">
        <v>23</v>
      </c>
    </row>
    <row r="4016" spans="1:18" x14ac:dyDescent="0.3">
      <c r="A4016" t="s">
        <v>4474</v>
      </c>
      <c r="B4016" s="1">
        <v>45281</v>
      </c>
      <c r="C4016" t="s">
        <v>4475</v>
      </c>
      <c r="D4016" t="s">
        <v>100</v>
      </c>
      <c r="E4016" t="s">
        <v>57</v>
      </c>
      <c r="F4016">
        <v>1</v>
      </c>
      <c r="G4016">
        <v>1</v>
      </c>
      <c r="H4016" s="4">
        <v>749.87</v>
      </c>
      <c r="I4016" s="4">
        <v>847.35309999999993</v>
      </c>
      <c r="J4016" s="4">
        <f t="shared" si="124"/>
        <v>61.74309999999992</v>
      </c>
      <c r="K4016" s="4">
        <f t="shared" si="125"/>
        <v>847.35309999999993</v>
      </c>
      <c r="L4016" t="s">
        <v>66</v>
      </c>
      <c r="M4016" t="s">
        <v>79</v>
      </c>
      <c r="N4016" t="s">
        <v>29</v>
      </c>
      <c r="O4016" t="s">
        <v>30</v>
      </c>
      <c r="P4016" s="5">
        <v>35.74</v>
      </c>
      <c r="Q4016">
        <v>1.7</v>
      </c>
      <c r="R4016" t="s">
        <v>23</v>
      </c>
    </row>
    <row r="4017" spans="1:18" x14ac:dyDescent="0.3">
      <c r="A4017" t="s">
        <v>5501</v>
      </c>
      <c r="B4017" s="1">
        <v>45281</v>
      </c>
      <c r="C4017" t="s">
        <v>5502</v>
      </c>
      <c r="D4017" t="s">
        <v>85</v>
      </c>
      <c r="E4017" t="s">
        <v>82</v>
      </c>
      <c r="F4017">
        <v>10</v>
      </c>
      <c r="G4017">
        <v>9</v>
      </c>
      <c r="H4017" s="4">
        <v>799.55</v>
      </c>
      <c r="I4017" s="4">
        <v>895.49599999999998</v>
      </c>
      <c r="J4017" s="4">
        <f t="shared" si="124"/>
        <v>851.32400000000007</v>
      </c>
      <c r="K4017" s="4">
        <f t="shared" si="125"/>
        <v>8059.4639999999999</v>
      </c>
      <c r="L4017" t="s">
        <v>66</v>
      </c>
      <c r="M4017" t="s">
        <v>86</v>
      </c>
      <c r="N4017" t="s">
        <v>71</v>
      </c>
      <c r="O4017" t="s">
        <v>89</v>
      </c>
      <c r="P4017" s="5">
        <v>12.19</v>
      </c>
      <c r="Q4017">
        <v>2.2000000000000002</v>
      </c>
      <c r="R4017" t="s">
        <v>23</v>
      </c>
    </row>
    <row r="4018" spans="1:18" x14ac:dyDescent="0.3">
      <c r="A4018" t="s">
        <v>7223</v>
      </c>
      <c r="B4018" s="1">
        <v>45281</v>
      </c>
      <c r="C4018" t="s">
        <v>7224</v>
      </c>
      <c r="D4018" t="s">
        <v>133</v>
      </c>
      <c r="E4018" t="s">
        <v>50</v>
      </c>
      <c r="F4018">
        <v>19</v>
      </c>
      <c r="G4018">
        <v>16</v>
      </c>
      <c r="H4018" s="4">
        <v>1479.45</v>
      </c>
      <c r="I4018" s="4">
        <v>1568.2170000000001</v>
      </c>
      <c r="J4018" s="4">
        <f t="shared" si="124"/>
        <v>1410.2620000000009</v>
      </c>
      <c r="K4018" s="4">
        <f t="shared" si="125"/>
        <v>25091.472000000002</v>
      </c>
      <c r="L4018" t="s">
        <v>20</v>
      </c>
      <c r="M4018" t="s">
        <v>86</v>
      </c>
      <c r="N4018" t="s">
        <v>22</v>
      </c>
      <c r="O4018" t="s">
        <v>37</v>
      </c>
      <c r="P4018" s="5">
        <v>10.01</v>
      </c>
      <c r="Q4018">
        <v>2.2000000000000002</v>
      </c>
      <c r="R4018" t="s">
        <v>23</v>
      </c>
    </row>
    <row r="4019" spans="1:18" x14ac:dyDescent="0.3">
      <c r="A4019" t="s">
        <v>7018</v>
      </c>
      <c r="B4019" s="1">
        <v>45282</v>
      </c>
      <c r="C4019" t="s">
        <v>7019</v>
      </c>
      <c r="D4019" t="s">
        <v>133</v>
      </c>
      <c r="E4019" t="s">
        <v>50</v>
      </c>
      <c r="F4019">
        <v>18</v>
      </c>
      <c r="G4019">
        <v>18</v>
      </c>
      <c r="H4019" s="4">
        <v>1456.22</v>
      </c>
      <c r="I4019" s="4">
        <v>1587.2798000000003</v>
      </c>
      <c r="J4019" s="4">
        <f t="shared" si="124"/>
        <v>2319.0064000000052</v>
      </c>
      <c r="K4019" s="4">
        <f t="shared" si="125"/>
        <v>28571.036400000005</v>
      </c>
      <c r="L4019" t="s">
        <v>47</v>
      </c>
      <c r="M4019" t="s">
        <v>35</v>
      </c>
      <c r="N4019" t="s">
        <v>22</v>
      </c>
      <c r="O4019" t="s">
        <v>53</v>
      </c>
      <c r="P4019" s="5">
        <v>40.07</v>
      </c>
      <c r="Q4019">
        <v>4.3</v>
      </c>
      <c r="R4019" t="s">
        <v>23</v>
      </c>
    </row>
    <row r="4020" spans="1:18" x14ac:dyDescent="0.3">
      <c r="A4020" t="s">
        <v>7614</v>
      </c>
      <c r="B4020" s="1">
        <v>45282</v>
      </c>
      <c r="C4020" t="s">
        <v>7615</v>
      </c>
      <c r="D4020" t="s">
        <v>56</v>
      </c>
      <c r="E4020" t="s">
        <v>57</v>
      </c>
      <c r="F4020">
        <v>15</v>
      </c>
      <c r="G4020">
        <v>13</v>
      </c>
      <c r="H4020" s="4">
        <v>1286.6300000000001</v>
      </c>
      <c r="I4020" s="4">
        <v>1389.5604000000003</v>
      </c>
      <c r="J4020" s="4">
        <f t="shared" si="124"/>
        <v>1290.4652000000033</v>
      </c>
      <c r="K4020" s="4">
        <f t="shared" si="125"/>
        <v>18064.285200000006</v>
      </c>
      <c r="L4020" t="s">
        <v>47</v>
      </c>
      <c r="M4020" t="s">
        <v>86</v>
      </c>
      <c r="N4020" t="s">
        <v>36</v>
      </c>
      <c r="O4020" t="s">
        <v>67</v>
      </c>
      <c r="P4020" s="5">
        <v>47.63</v>
      </c>
      <c r="Q4020">
        <v>3.2</v>
      </c>
      <c r="R4020" t="s">
        <v>23</v>
      </c>
    </row>
    <row r="4021" spans="1:18" x14ac:dyDescent="0.3">
      <c r="A4021" t="s">
        <v>2118</v>
      </c>
      <c r="B4021" s="1">
        <v>45283</v>
      </c>
      <c r="C4021" t="s">
        <v>2119</v>
      </c>
      <c r="D4021" t="s">
        <v>85</v>
      </c>
      <c r="E4021" t="s">
        <v>82</v>
      </c>
      <c r="F4021">
        <v>7</v>
      </c>
      <c r="G4021">
        <v>6</v>
      </c>
      <c r="H4021" s="4">
        <v>1338.1</v>
      </c>
      <c r="I4021" s="4">
        <v>1458.529</v>
      </c>
      <c r="J4021" s="4">
        <f t="shared" si="124"/>
        <v>691.06399999999962</v>
      </c>
      <c r="K4021" s="4">
        <f t="shared" si="125"/>
        <v>8751.1739999999991</v>
      </c>
      <c r="L4021" t="s">
        <v>27</v>
      </c>
      <c r="M4021" t="s">
        <v>86</v>
      </c>
      <c r="N4021" t="s">
        <v>29</v>
      </c>
      <c r="O4021" t="s">
        <v>30</v>
      </c>
      <c r="P4021" s="5">
        <v>31.51</v>
      </c>
      <c r="Q4021">
        <v>3.6</v>
      </c>
      <c r="R4021" t="s">
        <v>23</v>
      </c>
    </row>
    <row r="4022" spans="1:18" x14ac:dyDescent="0.3">
      <c r="A4022" t="s">
        <v>2601</v>
      </c>
      <c r="B4022" s="1">
        <v>45283</v>
      </c>
      <c r="C4022" t="s">
        <v>2602</v>
      </c>
      <c r="D4022" t="s">
        <v>61</v>
      </c>
      <c r="E4022" t="s">
        <v>70</v>
      </c>
      <c r="F4022">
        <v>18</v>
      </c>
      <c r="G4022">
        <v>18</v>
      </c>
      <c r="H4022" s="4">
        <v>495.19</v>
      </c>
      <c r="I4022" s="4">
        <v>519.94950000000006</v>
      </c>
      <c r="J4022" s="4">
        <f t="shared" si="124"/>
        <v>428.3910000000003</v>
      </c>
      <c r="K4022" s="4">
        <f t="shared" si="125"/>
        <v>9359.0910000000003</v>
      </c>
      <c r="L4022" t="s">
        <v>27</v>
      </c>
      <c r="M4022" t="s">
        <v>21</v>
      </c>
      <c r="N4022" t="s">
        <v>22</v>
      </c>
      <c r="O4022" t="s">
        <v>89</v>
      </c>
      <c r="P4022" s="5">
        <v>17.28</v>
      </c>
      <c r="Q4022">
        <v>3.7</v>
      </c>
      <c r="R4022" t="s">
        <v>23</v>
      </c>
    </row>
    <row r="4023" spans="1:18" x14ac:dyDescent="0.3">
      <c r="A4023" t="s">
        <v>7784</v>
      </c>
      <c r="B4023" s="1">
        <v>45283</v>
      </c>
      <c r="C4023" t="s">
        <v>7785</v>
      </c>
      <c r="D4023" t="s">
        <v>40</v>
      </c>
      <c r="E4023" t="s">
        <v>57</v>
      </c>
      <c r="F4023">
        <v>4</v>
      </c>
      <c r="G4023">
        <v>4</v>
      </c>
      <c r="H4023" s="4">
        <v>20</v>
      </c>
      <c r="I4023" s="4">
        <v>21.6</v>
      </c>
      <c r="J4023" s="4">
        <f t="shared" si="124"/>
        <v>1.4000000000000057</v>
      </c>
      <c r="K4023" s="4">
        <f t="shared" si="125"/>
        <v>86.4</v>
      </c>
      <c r="L4023" t="s">
        <v>20</v>
      </c>
      <c r="M4023" t="s">
        <v>86</v>
      </c>
      <c r="N4023" t="s">
        <v>71</v>
      </c>
      <c r="O4023" t="s">
        <v>30</v>
      </c>
      <c r="P4023" s="5">
        <v>5</v>
      </c>
      <c r="Q4023">
        <v>4.2</v>
      </c>
      <c r="R4023" t="s">
        <v>23</v>
      </c>
    </row>
    <row r="4024" spans="1:18" x14ac:dyDescent="0.3">
      <c r="A4024" t="s">
        <v>4838</v>
      </c>
      <c r="B4024" s="1">
        <v>45284</v>
      </c>
      <c r="C4024" t="s">
        <v>4839</v>
      </c>
      <c r="D4024" t="s">
        <v>56</v>
      </c>
      <c r="E4024" t="s">
        <v>57</v>
      </c>
      <c r="F4024">
        <v>6</v>
      </c>
      <c r="G4024">
        <v>6</v>
      </c>
      <c r="H4024" s="4">
        <v>788.69</v>
      </c>
      <c r="I4024" s="4">
        <v>906.99350000000004</v>
      </c>
      <c r="J4024" s="4">
        <f t="shared" si="124"/>
        <v>702.99099999999987</v>
      </c>
      <c r="K4024" s="4">
        <f t="shared" si="125"/>
        <v>5441.9610000000002</v>
      </c>
      <c r="L4024" t="s">
        <v>66</v>
      </c>
      <c r="M4024" t="s">
        <v>79</v>
      </c>
      <c r="N4024" t="s">
        <v>36</v>
      </c>
      <c r="O4024" t="s">
        <v>53</v>
      </c>
      <c r="P4024" s="5">
        <v>6.83</v>
      </c>
      <c r="Q4024">
        <v>2.2000000000000002</v>
      </c>
      <c r="R4024" t="s">
        <v>23</v>
      </c>
    </row>
    <row r="4025" spans="1:18" x14ac:dyDescent="0.3">
      <c r="A4025" t="s">
        <v>6399</v>
      </c>
      <c r="B4025" s="1">
        <v>45284</v>
      </c>
      <c r="C4025" t="s">
        <v>6400</v>
      </c>
      <c r="D4025" t="s">
        <v>40</v>
      </c>
      <c r="E4025" t="s">
        <v>57</v>
      </c>
      <c r="F4025">
        <v>2</v>
      </c>
      <c r="G4025">
        <v>2</v>
      </c>
      <c r="H4025" s="4">
        <v>382.14</v>
      </c>
      <c r="I4025" s="4">
        <v>431.81819999999993</v>
      </c>
      <c r="J4025" s="4">
        <f t="shared" si="124"/>
        <v>79.686399999999892</v>
      </c>
      <c r="K4025" s="4">
        <f t="shared" si="125"/>
        <v>863.63639999999987</v>
      </c>
      <c r="L4025" t="s">
        <v>51</v>
      </c>
      <c r="M4025" t="s">
        <v>42</v>
      </c>
      <c r="N4025" t="s">
        <v>29</v>
      </c>
      <c r="O4025" t="s">
        <v>30</v>
      </c>
      <c r="P4025" s="5">
        <v>19.670000000000002</v>
      </c>
      <c r="Q4025">
        <v>1.7</v>
      </c>
      <c r="R4025" t="s">
        <v>23</v>
      </c>
    </row>
    <row r="4026" spans="1:18" x14ac:dyDescent="0.3">
      <c r="A4026" t="s">
        <v>781</v>
      </c>
      <c r="B4026" s="1">
        <v>45285</v>
      </c>
      <c r="C4026" t="s">
        <v>782</v>
      </c>
      <c r="D4026" t="s">
        <v>40</v>
      </c>
      <c r="E4026" t="s">
        <v>57</v>
      </c>
      <c r="F4026">
        <v>15</v>
      </c>
      <c r="G4026">
        <v>13</v>
      </c>
      <c r="H4026" s="4">
        <v>486.84</v>
      </c>
      <c r="I4026" s="4">
        <v>554.99760000000003</v>
      </c>
      <c r="J4026" s="4">
        <f t="shared" si="124"/>
        <v>864.80880000000047</v>
      </c>
      <c r="K4026" s="4">
        <f t="shared" si="125"/>
        <v>7214.9688000000006</v>
      </c>
      <c r="L4026" t="s">
        <v>20</v>
      </c>
      <c r="M4026" t="s">
        <v>21</v>
      </c>
      <c r="N4026" t="s">
        <v>29</v>
      </c>
      <c r="O4026" t="s">
        <v>30</v>
      </c>
      <c r="P4026" s="5">
        <v>21.24</v>
      </c>
      <c r="Q4026">
        <v>2.2999999999999998</v>
      </c>
      <c r="R4026" t="s">
        <v>23</v>
      </c>
    </row>
    <row r="4027" spans="1:18" x14ac:dyDescent="0.3">
      <c r="A4027" t="s">
        <v>7456</v>
      </c>
      <c r="B4027" s="1">
        <v>45286</v>
      </c>
      <c r="C4027" t="s">
        <v>7457</v>
      </c>
      <c r="D4027" t="s">
        <v>56</v>
      </c>
      <c r="E4027" t="s">
        <v>57</v>
      </c>
      <c r="F4027">
        <v>12</v>
      </c>
      <c r="G4027">
        <v>10</v>
      </c>
      <c r="H4027" s="4">
        <v>944.85</v>
      </c>
      <c r="I4027" s="4">
        <v>1020.4380000000001</v>
      </c>
      <c r="J4027" s="4">
        <f t="shared" si="124"/>
        <v>719.770000000001</v>
      </c>
      <c r="K4027" s="4">
        <f t="shared" si="125"/>
        <v>10204.380000000001</v>
      </c>
      <c r="L4027" t="s">
        <v>66</v>
      </c>
      <c r="M4027" t="s">
        <v>42</v>
      </c>
      <c r="N4027" t="s">
        <v>29</v>
      </c>
      <c r="O4027" t="s">
        <v>30</v>
      </c>
      <c r="P4027" s="5">
        <v>36.11</v>
      </c>
      <c r="Q4027">
        <v>1.2</v>
      </c>
      <c r="R4027" t="s">
        <v>74</v>
      </c>
    </row>
    <row r="4028" spans="1:18" x14ac:dyDescent="0.3">
      <c r="A4028" t="s">
        <v>9022</v>
      </c>
      <c r="B4028" s="1">
        <v>45286</v>
      </c>
      <c r="C4028" t="s">
        <v>9023</v>
      </c>
      <c r="D4028" t="s">
        <v>133</v>
      </c>
      <c r="E4028" t="s">
        <v>50</v>
      </c>
      <c r="F4028">
        <v>12</v>
      </c>
      <c r="G4028">
        <v>10</v>
      </c>
      <c r="H4028" s="4">
        <v>542.87</v>
      </c>
      <c r="I4028" s="4">
        <v>586.29960000000005</v>
      </c>
      <c r="J4028" s="4">
        <f t="shared" si="124"/>
        <v>413.74600000000117</v>
      </c>
      <c r="K4028" s="4">
        <f t="shared" si="125"/>
        <v>5862.996000000001</v>
      </c>
      <c r="L4028" t="s">
        <v>66</v>
      </c>
      <c r="M4028" t="s">
        <v>35</v>
      </c>
      <c r="N4028" t="s">
        <v>29</v>
      </c>
      <c r="O4028" t="s">
        <v>37</v>
      </c>
      <c r="P4028" s="5">
        <v>20.55</v>
      </c>
      <c r="Q4028">
        <v>4.4000000000000004</v>
      </c>
      <c r="R4028" t="s">
        <v>23</v>
      </c>
    </row>
    <row r="4029" spans="1:18" x14ac:dyDescent="0.3">
      <c r="A4029" t="s">
        <v>283</v>
      </c>
      <c r="B4029" s="1">
        <v>45287</v>
      </c>
      <c r="C4029" t="s">
        <v>284</v>
      </c>
      <c r="D4029" t="s">
        <v>40</v>
      </c>
      <c r="E4029" t="s">
        <v>57</v>
      </c>
      <c r="F4029">
        <v>17</v>
      </c>
      <c r="G4029">
        <v>16</v>
      </c>
      <c r="H4029" s="4">
        <v>194.15</v>
      </c>
      <c r="I4029" s="4">
        <v>203.85750000000002</v>
      </c>
      <c r="J4029" s="4">
        <f t="shared" si="124"/>
        <v>154.25000000000017</v>
      </c>
      <c r="K4029" s="4">
        <f t="shared" si="125"/>
        <v>3261.7200000000003</v>
      </c>
      <c r="L4029" t="s">
        <v>47</v>
      </c>
      <c r="M4029" t="s">
        <v>42</v>
      </c>
      <c r="N4029" t="s">
        <v>29</v>
      </c>
      <c r="O4029" t="s">
        <v>37</v>
      </c>
      <c r="P4029" s="5">
        <v>1.07</v>
      </c>
      <c r="Q4029">
        <v>2.7</v>
      </c>
      <c r="R4029" t="s">
        <v>23</v>
      </c>
    </row>
    <row r="4030" spans="1:18" x14ac:dyDescent="0.3">
      <c r="A4030" t="s">
        <v>5904</v>
      </c>
      <c r="B4030" s="1">
        <v>45287</v>
      </c>
      <c r="C4030" t="s">
        <v>5905</v>
      </c>
      <c r="D4030" t="s">
        <v>109</v>
      </c>
      <c r="E4030" t="s">
        <v>46</v>
      </c>
      <c r="F4030">
        <v>20</v>
      </c>
      <c r="G4030">
        <v>16</v>
      </c>
      <c r="H4030" s="4">
        <v>1180.75</v>
      </c>
      <c r="I4030" s="4">
        <v>1251.595</v>
      </c>
      <c r="J4030" s="4">
        <f t="shared" si="124"/>
        <v>1083.6300000000003</v>
      </c>
      <c r="K4030" s="4">
        <f t="shared" si="125"/>
        <v>20025.52</v>
      </c>
      <c r="L4030" t="s">
        <v>47</v>
      </c>
      <c r="M4030" t="s">
        <v>28</v>
      </c>
      <c r="N4030" t="s">
        <v>71</v>
      </c>
      <c r="O4030" t="s">
        <v>37</v>
      </c>
      <c r="P4030" s="5">
        <v>49.89</v>
      </c>
      <c r="Q4030">
        <v>3.3</v>
      </c>
      <c r="R4030" t="s">
        <v>23</v>
      </c>
    </row>
    <row r="4031" spans="1:18" x14ac:dyDescent="0.3">
      <c r="A4031" t="s">
        <v>6332</v>
      </c>
      <c r="B4031" s="1">
        <v>45287</v>
      </c>
      <c r="C4031" t="s">
        <v>6333</v>
      </c>
      <c r="D4031" t="s">
        <v>130</v>
      </c>
      <c r="E4031" t="s">
        <v>82</v>
      </c>
      <c r="F4031">
        <v>5</v>
      </c>
      <c r="G4031">
        <v>5</v>
      </c>
      <c r="H4031" s="4">
        <v>514.04999999999995</v>
      </c>
      <c r="I4031" s="4">
        <v>565.45500000000004</v>
      </c>
      <c r="J4031" s="4">
        <f t="shared" si="124"/>
        <v>236.93500000000009</v>
      </c>
      <c r="K4031" s="4">
        <f t="shared" si="125"/>
        <v>2827.2750000000001</v>
      </c>
      <c r="L4031" t="s">
        <v>47</v>
      </c>
      <c r="M4031" t="s">
        <v>35</v>
      </c>
      <c r="N4031" t="s">
        <v>29</v>
      </c>
      <c r="O4031" t="s">
        <v>53</v>
      </c>
      <c r="P4031" s="5">
        <v>20.09</v>
      </c>
      <c r="Q4031">
        <v>3</v>
      </c>
      <c r="R4031" t="s">
        <v>23</v>
      </c>
    </row>
    <row r="4032" spans="1:18" x14ac:dyDescent="0.3">
      <c r="A4032" t="s">
        <v>7715</v>
      </c>
      <c r="B4032" s="1">
        <v>45287</v>
      </c>
      <c r="C4032" t="s">
        <v>7716</v>
      </c>
      <c r="D4032" t="s">
        <v>33</v>
      </c>
      <c r="E4032" t="s">
        <v>70</v>
      </c>
      <c r="F4032">
        <v>12</v>
      </c>
      <c r="G4032">
        <v>12</v>
      </c>
      <c r="H4032" s="4">
        <v>718.37</v>
      </c>
      <c r="I4032" s="4">
        <v>818.94180000000006</v>
      </c>
      <c r="J4032" s="4">
        <f t="shared" si="124"/>
        <v>1162.8216000000002</v>
      </c>
      <c r="K4032" s="4">
        <f t="shared" si="125"/>
        <v>9827.3016000000007</v>
      </c>
      <c r="L4032" t="s">
        <v>20</v>
      </c>
      <c r="M4032" t="s">
        <v>86</v>
      </c>
      <c r="N4032" t="s">
        <v>36</v>
      </c>
      <c r="O4032" t="s">
        <v>30</v>
      </c>
      <c r="P4032" s="5">
        <v>44.04</v>
      </c>
      <c r="Q4032">
        <v>0</v>
      </c>
      <c r="R4032" t="s">
        <v>23</v>
      </c>
    </row>
    <row r="4033" spans="1:18" x14ac:dyDescent="0.3">
      <c r="A4033" t="s">
        <v>9476</v>
      </c>
      <c r="B4033" s="1">
        <v>45287</v>
      </c>
      <c r="C4033" t="s">
        <v>9477</v>
      </c>
      <c r="D4033" t="s">
        <v>133</v>
      </c>
      <c r="E4033" t="s">
        <v>50</v>
      </c>
      <c r="F4033">
        <v>2</v>
      </c>
      <c r="G4033">
        <v>2</v>
      </c>
      <c r="H4033" s="4">
        <v>813.36</v>
      </c>
      <c r="I4033" s="4">
        <v>935.36399999999992</v>
      </c>
      <c r="J4033" s="4">
        <f t="shared" si="124"/>
        <v>214.00799999999981</v>
      </c>
      <c r="K4033" s="4">
        <f t="shared" si="125"/>
        <v>1870.7279999999998</v>
      </c>
      <c r="L4033" t="s">
        <v>27</v>
      </c>
      <c r="M4033" t="s">
        <v>123</v>
      </c>
      <c r="N4033" t="s">
        <v>36</v>
      </c>
      <c r="O4033" t="s">
        <v>53</v>
      </c>
      <c r="P4033" s="5">
        <v>30</v>
      </c>
      <c r="Q4033">
        <v>4.3</v>
      </c>
      <c r="R4033" t="s">
        <v>23</v>
      </c>
    </row>
    <row r="4034" spans="1:18" x14ac:dyDescent="0.3">
      <c r="A4034" t="s">
        <v>411</v>
      </c>
      <c r="B4034" s="1">
        <v>45288</v>
      </c>
      <c r="C4034" t="s">
        <v>412</v>
      </c>
      <c r="D4034" t="s">
        <v>65</v>
      </c>
      <c r="E4034" t="s">
        <v>82</v>
      </c>
      <c r="F4034">
        <v>15</v>
      </c>
      <c r="G4034">
        <v>14</v>
      </c>
      <c r="H4034" s="4">
        <v>647.45000000000005</v>
      </c>
      <c r="I4034" s="4">
        <v>731.61849999999993</v>
      </c>
      <c r="J4034" s="4">
        <f t="shared" ref="J4034:J4097" si="126">(G4034*I4034)-(G4034*H4034)-P4034</f>
        <v>1157.2789999999986</v>
      </c>
      <c r="K4034" s="4">
        <f t="shared" ref="K4034:K4097" si="127">G4034*I4034</f>
        <v>10242.659</v>
      </c>
      <c r="L4034" t="s">
        <v>66</v>
      </c>
      <c r="M4034" t="s">
        <v>35</v>
      </c>
      <c r="N4034" t="s">
        <v>22</v>
      </c>
      <c r="O4034" t="s">
        <v>89</v>
      </c>
      <c r="P4034" s="5">
        <v>21.08</v>
      </c>
      <c r="Q4034">
        <v>3.2</v>
      </c>
      <c r="R4034" t="s">
        <v>23</v>
      </c>
    </row>
    <row r="4035" spans="1:18" x14ac:dyDescent="0.3">
      <c r="A4035" t="s">
        <v>521</v>
      </c>
      <c r="B4035" s="1">
        <v>45288</v>
      </c>
      <c r="C4035" t="s">
        <v>522</v>
      </c>
      <c r="D4035" t="s">
        <v>116</v>
      </c>
      <c r="E4035" t="s">
        <v>50</v>
      </c>
      <c r="F4035">
        <v>11</v>
      </c>
      <c r="G4035">
        <v>9</v>
      </c>
      <c r="H4035" s="4">
        <v>894.29</v>
      </c>
      <c r="I4035" s="4">
        <v>974.77610000000004</v>
      </c>
      <c r="J4035" s="4">
        <f t="shared" si="126"/>
        <v>717.51489999999978</v>
      </c>
      <c r="K4035" s="4">
        <f t="shared" si="127"/>
        <v>8772.9848999999995</v>
      </c>
      <c r="L4035" t="s">
        <v>27</v>
      </c>
      <c r="M4035" t="s">
        <v>86</v>
      </c>
      <c r="N4035" t="s">
        <v>29</v>
      </c>
      <c r="O4035" t="s">
        <v>37</v>
      </c>
      <c r="P4035" s="5">
        <v>6.86</v>
      </c>
      <c r="Q4035">
        <v>2.9</v>
      </c>
      <c r="R4035" t="s">
        <v>23</v>
      </c>
    </row>
    <row r="4036" spans="1:18" x14ac:dyDescent="0.3">
      <c r="A4036" t="s">
        <v>2607</v>
      </c>
      <c r="B4036" s="1">
        <v>45288</v>
      </c>
      <c r="C4036" t="s">
        <v>2608</v>
      </c>
      <c r="D4036" t="s">
        <v>116</v>
      </c>
      <c r="E4036" t="s">
        <v>50</v>
      </c>
      <c r="F4036">
        <v>5</v>
      </c>
      <c r="G4036">
        <v>5</v>
      </c>
      <c r="H4036" s="4">
        <v>961.6</v>
      </c>
      <c r="I4036" s="4">
        <v>1009.6800000000001</v>
      </c>
      <c r="J4036" s="4">
        <f t="shared" si="126"/>
        <v>220.50000000000054</v>
      </c>
      <c r="K4036" s="4">
        <f t="shared" si="127"/>
        <v>5048.4000000000005</v>
      </c>
      <c r="L4036" t="s">
        <v>47</v>
      </c>
      <c r="M4036" t="s">
        <v>35</v>
      </c>
      <c r="N4036" t="s">
        <v>22</v>
      </c>
      <c r="O4036" t="s">
        <v>89</v>
      </c>
      <c r="P4036" s="5">
        <v>19.899999999999999</v>
      </c>
      <c r="Q4036">
        <v>3.5</v>
      </c>
      <c r="R4036" t="s">
        <v>23</v>
      </c>
    </row>
    <row r="4037" spans="1:18" x14ac:dyDescent="0.3">
      <c r="A4037" t="s">
        <v>5466</v>
      </c>
      <c r="B4037" s="1">
        <v>45288</v>
      </c>
      <c r="C4037" t="s">
        <v>5467</v>
      </c>
      <c r="D4037" t="s">
        <v>116</v>
      </c>
      <c r="E4037" t="s">
        <v>50</v>
      </c>
      <c r="F4037">
        <v>16</v>
      </c>
      <c r="G4037">
        <v>14</v>
      </c>
      <c r="H4037" s="4">
        <v>861.57</v>
      </c>
      <c r="I4037" s="4">
        <v>982.18980000000022</v>
      </c>
      <c r="J4037" s="4">
        <f t="shared" si="126"/>
        <v>1641.2472000000018</v>
      </c>
      <c r="K4037" s="4">
        <f t="shared" si="127"/>
        <v>13750.657200000003</v>
      </c>
      <c r="L4037" t="s">
        <v>47</v>
      </c>
      <c r="M4037" t="s">
        <v>35</v>
      </c>
      <c r="N4037" t="s">
        <v>29</v>
      </c>
      <c r="O4037" t="s">
        <v>37</v>
      </c>
      <c r="P4037" s="5">
        <v>47.43</v>
      </c>
      <c r="Q4037">
        <v>3</v>
      </c>
      <c r="R4037" t="s">
        <v>23</v>
      </c>
    </row>
    <row r="4038" spans="1:18" x14ac:dyDescent="0.3">
      <c r="A4038" t="s">
        <v>6682</v>
      </c>
      <c r="B4038" s="1">
        <v>45288</v>
      </c>
      <c r="C4038" t="s">
        <v>6683</v>
      </c>
      <c r="D4038" t="s">
        <v>94</v>
      </c>
      <c r="E4038" t="s">
        <v>50</v>
      </c>
      <c r="F4038">
        <v>3</v>
      </c>
      <c r="G4038">
        <v>2</v>
      </c>
      <c r="H4038" s="4">
        <v>889.41</v>
      </c>
      <c r="I4038" s="4">
        <v>969.45690000000002</v>
      </c>
      <c r="J4038" s="4">
        <f t="shared" si="126"/>
        <v>127.7038000000001</v>
      </c>
      <c r="K4038" s="4">
        <f t="shared" si="127"/>
        <v>1938.9138</v>
      </c>
      <c r="L4038" t="s">
        <v>51</v>
      </c>
      <c r="M4038" t="s">
        <v>28</v>
      </c>
      <c r="N4038" t="s">
        <v>29</v>
      </c>
      <c r="O4038" t="s">
        <v>53</v>
      </c>
      <c r="P4038" s="5">
        <v>32.39</v>
      </c>
      <c r="Q4038">
        <v>2.2999999999999998</v>
      </c>
      <c r="R4038" t="s">
        <v>23</v>
      </c>
    </row>
    <row r="4039" spans="1:18" x14ac:dyDescent="0.3">
      <c r="A4039" t="s">
        <v>648</v>
      </c>
      <c r="B4039" s="1">
        <v>45289</v>
      </c>
      <c r="C4039" t="s">
        <v>649</v>
      </c>
      <c r="D4039" t="s">
        <v>94</v>
      </c>
      <c r="E4039" t="s">
        <v>50</v>
      </c>
      <c r="F4039">
        <v>20</v>
      </c>
      <c r="G4039">
        <v>18</v>
      </c>
      <c r="H4039" s="4">
        <v>605.33000000000004</v>
      </c>
      <c r="I4039" s="4">
        <v>671.91630000000009</v>
      </c>
      <c r="J4039" s="4">
        <f t="shared" si="126"/>
        <v>1159.7034000000008</v>
      </c>
      <c r="K4039" s="4">
        <f t="shared" si="127"/>
        <v>12094.493400000001</v>
      </c>
      <c r="L4039" t="s">
        <v>27</v>
      </c>
      <c r="M4039" t="s">
        <v>123</v>
      </c>
      <c r="N4039" t="s">
        <v>29</v>
      </c>
      <c r="O4039" t="s">
        <v>53</v>
      </c>
      <c r="P4039" s="5">
        <v>38.85</v>
      </c>
      <c r="Q4039">
        <v>1</v>
      </c>
      <c r="R4039" t="s">
        <v>23</v>
      </c>
    </row>
    <row r="4040" spans="1:18" x14ac:dyDescent="0.3">
      <c r="A4040" t="s">
        <v>8618</v>
      </c>
      <c r="B4040" s="1">
        <v>45289</v>
      </c>
      <c r="C4040" t="s">
        <v>4762</v>
      </c>
      <c r="D4040" t="s">
        <v>116</v>
      </c>
      <c r="E4040" t="s">
        <v>50</v>
      </c>
      <c r="F4040">
        <v>1</v>
      </c>
      <c r="G4040">
        <v>1</v>
      </c>
      <c r="H4040" s="4">
        <v>947.51</v>
      </c>
      <c r="I4040" s="4">
        <v>1061.2112000000002</v>
      </c>
      <c r="J4040" s="4">
        <f t="shared" si="126"/>
        <v>68.911200000000207</v>
      </c>
      <c r="K4040" s="4">
        <f t="shared" si="127"/>
        <v>1061.2112000000002</v>
      </c>
      <c r="L4040" t="s">
        <v>27</v>
      </c>
      <c r="M4040" t="s">
        <v>35</v>
      </c>
      <c r="N4040" t="s">
        <v>71</v>
      </c>
      <c r="O4040" t="s">
        <v>30</v>
      </c>
      <c r="P4040" s="5">
        <v>44.79</v>
      </c>
      <c r="Q4040">
        <v>2.8</v>
      </c>
      <c r="R4040" t="s">
        <v>23</v>
      </c>
    </row>
    <row r="4041" spans="1:18" x14ac:dyDescent="0.3">
      <c r="A4041" t="s">
        <v>8877</v>
      </c>
      <c r="B4041" s="1">
        <v>45289</v>
      </c>
      <c r="C4041" t="s">
        <v>8878</v>
      </c>
      <c r="D4041" t="s">
        <v>77</v>
      </c>
      <c r="E4041" t="s">
        <v>82</v>
      </c>
      <c r="F4041">
        <v>19</v>
      </c>
      <c r="G4041">
        <v>15</v>
      </c>
      <c r="H4041" s="4">
        <v>906.34</v>
      </c>
      <c r="I4041" s="4">
        <v>951.65700000000004</v>
      </c>
      <c r="J4041" s="4">
        <f t="shared" si="126"/>
        <v>678.76500000000101</v>
      </c>
      <c r="K4041" s="4">
        <f t="shared" si="127"/>
        <v>14274.855000000001</v>
      </c>
      <c r="L4041" t="s">
        <v>20</v>
      </c>
      <c r="M4041" t="s">
        <v>35</v>
      </c>
      <c r="N4041" t="s">
        <v>36</v>
      </c>
      <c r="O4041" t="s">
        <v>89</v>
      </c>
      <c r="P4041" s="5">
        <v>0.99</v>
      </c>
      <c r="Q4041">
        <v>3</v>
      </c>
      <c r="R4041" t="s">
        <v>23</v>
      </c>
    </row>
    <row r="4042" spans="1:18" x14ac:dyDescent="0.3">
      <c r="A4042" t="s">
        <v>3810</v>
      </c>
      <c r="B4042" s="1">
        <v>45290</v>
      </c>
      <c r="C4042" t="s">
        <v>3811</v>
      </c>
      <c r="D4042" t="s">
        <v>85</v>
      </c>
      <c r="E4042" t="s">
        <v>82</v>
      </c>
      <c r="F4042">
        <v>1</v>
      </c>
      <c r="G4042">
        <v>1</v>
      </c>
      <c r="H4042" s="4">
        <v>354.93</v>
      </c>
      <c r="I4042" s="4">
        <v>379.77510000000001</v>
      </c>
      <c r="J4042" s="4">
        <f t="shared" si="126"/>
        <v>19.845100000000002</v>
      </c>
      <c r="K4042" s="4">
        <f t="shared" si="127"/>
        <v>379.77510000000001</v>
      </c>
      <c r="L4042" t="s">
        <v>27</v>
      </c>
      <c r="M4042" t="s">
        <v>35</v>
      </c>
      <c r="N4042" t="s">
        <v>71</v>
      </c>
      <c r="O4042" t="s">
        <v>37</v>
      </c>
      <c r="P4042" s="5">
        <v>5</v>
      </c>
      <c r="Q4042">
        <v>3</v>
      </c>
      <c r="R4042" t="s">
        <v>74</v>
      </c>
    </row>
    <row r="4043" spans="1:18" x14ac:dyDescent="0.3">
      <c r="A4043" t="s">
        <v>8862</v>
      </c>
      <c r="B4043" s="1">
        <v>45290</v>
      </c>
      <c r="C4043" t="s">
        <v>8863</v>
      </c>
      <c r="D4043" t="s">
        <v>65</v>
      </c>
      <c r="E4043" t="s">
        <v>82</v>
      </c>
      <c r="F4043">
        <v>10</v>
      </c>
      <c r="G4043">
        <v>9</v>
      </c>
      <c r="H4043" s="4">
        <v>1425.06</v>
      </c>
      <c r="I4043" s="4">
        <v>1567.566</v>
      </c>
      <c r="J4043" s="4">
        <f t="shared" si="126"/>
        <v>1238.0240000000019</v>
      </c>
      <c r="K4043" s="4">
        <f t="shared" si="127"/>
        <v>14108.094000000001</v>
      </c>
      <c r="L4043" t="s">
        <v>27</v>
      </c>
      <c r="M4043" t="s">
        <v>21</v>
      </c>
      <c r="N4043" t="s">
        <v>71</v>
      </c>
      <c r="O4043" t="s">
        <v>30</v>
      </c>
      <c r="P4043" s="5">
        <v>44.53</v>
      </c>
      <c r="Q4043">
        <v>3.1</v>
      </c>
      <c r="R4043" t="s">
        <v>23</v>
      </c>
    </row>
    <row r="4044" spans="1:18" x14ac:dyDescent="0.3">
      <c r="A4044" t="s">
        <v>3866</v>
      </c>
      <c r="B4044" s="1">
        <v>45291</v>
      </c>
      <c r="C4044" t="s">
        <v>3867</v>
      </c>
      <c r="D4044" t="s">
        <v>56</v>
      </c>
      <c r="E4044" t="s">
        <v>57</v>
      </c>
      <c r="F4044">
        <v>18</v>
      </c>
      <c r="G4044">
        <v>18</v>
      </c>
      <c r="H4044" s="4">
        <v>1488.67</v>
      </c>
      <c r="I4044" s="4">
        <v>1592.8769000000002</v>
      </c>
      <c r="J4044" s="4">
        <f t="shared" si="126"/>
        <v>1845.2042000000006</v>
      </c>
      <c r="K4044" s="4">
        <f t="shared" si="127"/>
        <v>28671.784200000002</v>
      </c>
      <c r="L4044" t="s">
        <v>27</v>
      </c>
      <c r="M4044" t="s">
        <v>79</v>
      </c>
      <c r="N4044" t="s">
        <v>29</v>
      </c>
      <c r="O4044" t="s">
        <v>67</v>
      </c>
      <c r="P4044" s="5">
        <v>30.52</v>
      </c>
      <c r="Q4044">
        <v>2.1</v>
      </c>
      <c r="R4044" t="s">
        <v>74</v>
      </c>
    </row>
    <row r="4045" spans="1:18" x14ac:dyDescent="0.3">
      <c r="A4045" t="s">
        <v>7502</v>
      </c>
      <c r="B4045" s="1">
        <v>45291</v>
      </c>
      <c r="C4045" t="s">
        <v>7503</v>
      </c>
      <c r="D4045" t="s">
        <v>133</v>
      </c>
      <c r="E4045" t="s">
        <v>50</v>
      </c>
      <c r="F4045">
        <v>15</v>
      </c>
      <c r="G4045">
        <v>15</v>
      </c>
      <c r="H4045" s="4">
        <v>273.54000000000002</v>
      </c>
      <c r="I4045" s="4">
        <v>287.21700000000004</v>
      </c>
      <c r="J4045" s="4">
        <f t="shared" si="126"/>
        <v>171.89500000000066</v>
      </c>
      <c r="K4045" s="4">
        <f t="shared" si="127"/>
        <v>4308.255000000001</v>
      </c>
      <c r="L4045" t="s">
        <v>20</v>
      </c>
      <c r="M4045" t="s">
        <v>35</v>
      </c>
      <c r="N4045" t="s">
        <v>36</v>
      </c>
      <c r="O4045" t="s">
        <v>37</v>
      </c>
      <c r="P4045" s="5">
        <v>33.26</v>
      </c>
      <c r="Q4045">
        <v>3.7</v>
      </c>
      <c r="R4045" t="s">
        <v>23</v>
      </c>
    </row>
    <row r="4046" spans="1:18" x14ac:dyDescent="0.3">
      <c r="A4046" t="s">
        <v>9424</v>
      </c>
      <c r="B4046" s="1">
        <v>45291</v>
      </c>
      <c r="C4046" t="s">
        <v>9425</v>
      </c>
      <c r="D4046" t="s">
        <v>94</v>
      </c>
      <c r="E4046" t="s">
        <v>50</v>
      </c>
      <c r="F4046">
        <v>17</v>
      </c>
      <c r="G4046">
        <v>17</v>
      </c>
      <c r="H4046" s="4">
        <v>169.12</v>
      </c>
      <c r="I4046" s="4">
        <v>189.41440000000003</v>
      </c>
      <c r="J4046" s="4">
        <f t="shared" si="126"/>
        <v>310.8348000000006</v>
      </c>
      <c r="K4046" s="4">
        <f t="shared" si="127"/>
        <v>3220.0448000000006</v>
      </c>
      <c r="L4046" t="s">
        <v>27</v>
      </c>
      <c r="M4046" t="s">
        <v>86</v>
      </c>
      <c r="N4046" t="s">
        <v>71</v>
      </c>
      <c r="O4046" t="s">
        <v>89</v>
      </c>
      <c r="P4046" s="5">
        <v>34.17</v>
      </c>
      <c r="Q4046">
        <v>3.3</v>
      </c>
      <c r="R4046" t="s">
        <v>74</v>
      </c>
    </row>
    <row r="4047" spans="1:18" x14ac:dyDescent="0.3">
      <c r="A4047" t="s">
        <v>9435</v>
      </c>
      <c r="B4047" s="1">
        <v>45291</v>
      </c>
      <c r="C4047" t="s">
        <v>9436</v>
      </c>
      <c r="D4047" t="s">
        <v>133</v>
      </c>
      <c r="E4047" t="s">
        <v>50</v>
      </c>
      <c r="F4047">
        <v>17</v>
      </c>
      <c r="G4047">
        <v>16</v>
      </c>
      <c r="H4047" s="4">
        <v>179.53</v>
      </c>
      <c r="I4047" s="4">
        <v>192.09710000000001</v>
      </c>
      <c r="J4047" s="4">
        <f t="shared" si="126"/>
        <v>180.24360000000019</v>
      </c>
      <c r="K4047" s="4">
        <f t="shared" si="127"/>
        <v>3073.5536000000002</v>
      </c>
      <c r="L4047" t="s">
        <v>20</v>
      </c>
      <c r="M4047" t="s">
        <v>42</v>
      </c>
      <c r="N4047" t="s">
        <v>29</v>
      </c>
      <c r="O4047" t="s">
        <v>30</v>
      </c>
      <c r="P4047" s="5">
        <v>20.83</v>
      </c>
      <c r="Q4047">
        <v>3.9</v>
      </c>
      <c r="R4047" t="s">
        <v>23</v>
      </c>
    </row>
    <row r="4048" spans="1:18" x14ac:dyDescent="0.3">
      <c r="A4048" t="s">
        <v>9688</v>
      </c>
      <c r="B4048" s="1">
        <v>45291</v>
      </c>
      <c r="C4048" t="s">
        <v>9689</v>
      </c>
      <c r="D4048" t="s">
        <v>94</v>
      </c>
      <c r="E4048" t="s">
        <v>50</v>
      </c>
      <c r="F4048">
        <v>4</v>
      </c>
      <c r="G4048">
        <v>3</v>
      </c>
      <c r="H4048" s="4">
        <v>992.18</v>
      </c>
      <c r="I4048" s="4">
        <v>1091.3980000000001</v>
      </c>
      <c r="J4048" s="4">
        <f t="shared" si="126"/>
        <v>257.81400000000042</v>
      </c>
      <c r="K4048" s="4">
        <f t="shared" si="127"/>
        <v>3274.1940000000004</v>
      </c>
      <c r="L4048" t="s">
        <v>27</v>
      </c>
      <c r="M4048" t="s">
        <v>86</v>
      </c>
      <c r="N4048" t="s">
        <v>36</v>
      </c>
      <c r="O4048" t="s">
        <v>53</v>
      </c>
      <c r="P4048" s="5">
        <v>39.840000000000003</v>
      </c>
      <c r="Q4048">
        <v>3.3</v>
      </c>
      <c r="R4048" t="s">
        <v>74</v>
      </c>
    </row>
    <row r="4049" spans="1:18" x14ac:dyDescent="0.3">
      <c r="A4049" t="s">
        <v>6872</v>
      </c>
      <c r="B4049" s="1">
        <v>45292</v>
      </c>
      <c r="C4049" t="s">
        <v>6873</v>
      </c>
      <c r="D4049" t="s">
        <v>141</v>
      </c>
      <c r="E4049" t="s">
        <v>50</v>
      </c>
      <c r="F4049">
        <v>10</v>
      </c>
      <c r="G4049">
        <v>9</v>
      </c>
      <c r="H4049" s="4">
        <v>150.55000000000001</v>
      </c>
      <c r="I4049" s="4">
        <v>165.60500000000002</v>
      </c>
      <c r="J4049" s="4">
        <f t="shared" si="126"/>
        <v>114.64500000000012</v>
      </c>
      <c r="K4049" s="4">
        <f t="shared" si="127"/>
        <v>1490.4450000000002</v>
      </c>
      <c r="L4049" t="s">
        <v>20</v>
      </c>
      <c r="M4049" t="s">
        <v>79</v>
      </c>
      <c r="N4049" t="s">
        <v>36</v>
      </c>
      <c r="O4049" t="s">
        <v>53</v>
      </c>
      <c r="P4049" s="5">
        <v>20.85</v>
      </c>
      <c r="Q4049">
        <v>1</v>
      </c>
      <c r="R4049" t="s">
        <v>23</v>
      </c>
    </row>
    <row r="4050" spans="1:18" x14ac:dyDescent="0.3">
      <c r="A4050" t="s">
        <v>652</v>
      </c>
      <c r="B4050" s="1">
        <v>45293</v>
      </c>
      <c r="C4050" t="s">
        <v>653</v>
      </c>
      <c r="D4050" t="s">
        <v>33</v>
      </c>
      <c r="E4050" t="s">
        <v>70</v>
      </c>
      <c r="F4050">
        <v>6</v>
      </c>
      <c r="G4050">
        <v>5</v>
      </c>
      <c r="H4050" s="4">
        <v>1293.98</v>
      </c>
      <c r="I4050" s="4">
        <v>1423.3780000000002</v>
      </c>
      <c r="J4050" s="4">
        <f t="shared" si="126"/>
        <v>611.55000000000155</v>
      </c>
      <c r="K4050" s="4">
        <f t="shared" si="127"/>
        <v>7116.8900000000012</v>
      </c>
      <c r="L4050" t="s">
        <v>66</v>
      </c>
      <c r="M4050" t="s">
        <v>123</v>
      </c>
      <c r="N4050" t="s">
        <v>22</v>
      </c>
      <c r="O4050" t="s">
        <v>30</v>
      </c>
      <c r="P4050" s="5">
        <v>35.44</v>
      </c>
      <c r="Q4050">
        <v>3.1</v>
      </c>
      <c r="R4050" t="s">
        <v>23</v>
      </c>
    </row>
    <row r="4051" spans="1:18" x14ac:dyDescent="0.3">
      <c r="A4051" t="s">
        <v>2687</v>
      </c>
      <c r="B4051" s="1">
        <v>45293</v>
      </c>
      <c r="C4051" t="s">
        <v>2688</v>
      </c>
      <c r="D4051" t="s">
        <v>77</v>
      </c>
      <c r="E4051" t="s">
        <v>82</v>
      </c>
      <c r="F4051">
        <v>14</v>
      </c>
      <c r="G4051">
        <v>11</v>
      </c>
      <c r="H4051" s="4">
        <v>1421.81</v>
      </c>
      <c r="I4051" s="4">
        <v>1492.9005</v>
      </c>
      <c r="J4051" s="4">
        <f t="shared" si="126"/>
        <v>776.95550000000094</v>
      </c>
      <c r="K4051" s="4">
        <f t="shared" si="127"/>
        <v>16421.905500000001</v>
      </c>
      <c r="L4051" t="s">
        <v>66</v>
      </c>
      <c r="M4051" t="s">
        <v>86</v>
      </c>
      <c r="N4051" t="s">
        <v>71</v>
      </c>
      <c r="O4051" t="s">
        <v>53</v>
      </c>
      <c r="P4051" s="5">
        <v>5.04</v>
      </c>
      <c r="Q4051">
        <v>3.7</v>
      </c>
      <c r="R4051" t="s">
        <v>23</v>
      </c>
    </row>
    <row r="4052" spans="1:18" x14ac:dyDescent="0.3">
      <c r="A4052" t="s">
        <v>9105</v>
      </c>
      <c r="B4052" s="1">
        <v>45293</v>
      </c>
      <c r="C4052" t="s">
        <v>9106</v>
      </c>
      <c r="D4052" t="s">
        <v>77</v>
      </c>
      <c r="E4052" t="s">
        <v>82</v>
      </c>
      <c r="F4052">
        <v>6</v>
      </c>
      <c r="G4052">
        <v>6</v>
      </c>
      <c r="H4052" s="4">
        <v>172.32</v>
      </c>
      <c r="I4052" s="4">
        <v>192.9984</v>
      </c>
      <c r="J4052" s="4">
        <f t="shared" si="126"/>
        <v>124.05040000000007</v>
      </c>
      <c r="K4052" s="4">
        <f t="shared" si="127"/>
        <v>1157.9904000000001</v>
      </c>
      <c r="L4052" t="s">
        <v>27</v>
      </c>
      <c r="M4052" t="s">
        <v>21</v>
      </c>
      <c r="N4052" t="s">
        <v>36</v>
      </c>
      <c r="O4052" t="s">
        <v>30</v>
      </c>
      <c r="P4052" s="5">
        <v>0.02</v>
      </c>
      <c r="Q4052">
        <v>4.3</v>
      </c>
      <c r="R4052" t="s">
        <v>23</v>
      </c>
    </row>
    <row r="4053" spans="1:18" x14ac:dyDescent="0.3">
      <c r="A4053" t="s">
        <v>1384</v>
      </c>
      <c r="B4053" s="1">
        <v>45294</v>
      </c>
      <c r="C4053" t="s">
        <v>1385</v>
      </c>
      <c r="D4053" t="s">
        <v>130</v>
      </c>
      <c r="E4053" t="s">
        <v>82</v>
      </c>
      <c r="F4053">
        <v>15</v>
      </c>
      <c r="G4053">
        <v>14</v>
      </c>
      <c r="H4053" s="4">
        <v>1163.8800000000001</v>
      </c>
      <c r="I4053" s="4">
        <v>1338.462</v>
      </c>
      <c r="J4053" s="4">
        <f t="shared" si="126"/>
        <v>2415.2679999999991</v>
      </c>
      <c r="K4053" s="4">
        <f t="shared" si="127"/>
        <v>18738.468000000001</v>
      </c>
      <c r="L4053" t="s">
        <v>20</v>
      </c>
      <c r="M4053" t="s">
        <v>35</v>
      </c>
      <c r="N4053" t="s">
        <v>36</v>
      </c>
      <c r="O4053" t="s">
        <v>67</v>
      </c>
      <c r="P4053" s="5">
        <v>28.88</v>
      </c>
      <c r="Q4053">
        <v>2.6</v>
      </c>
      <c r="R4053" t="s">
        <v>23</v>
      </c>
    </row>
    <row r="4054" spans="1:18" x14ac:dyDescent="0.3">
      <c r="A4054" t="s">
        <v>3118</v>
      </c>
      <c r="B4054" s="1">
        <v>45294</v>
      </c>
      <c r="C4054" t="s">
        <v>3119</v>
      </c>
      <c r="D4054" t="s">
        <v>109</v>
      </c>
      <c r="E4054" t="s">
        <v>46</v>
      </c>
      <c r="F4054">
        <v>2</v>
      </c>
      <c r="G4054">
        <v>2</v>
      </c>
      <c r="H4054" s="4">
        <v>697.82</v>
      </c>
      <c r="I4054" s="4">
        <v>746.66740000000004</v>
      </c>
      <c r="J4054" s="4">
        <f t="shared" si="126"/>
        <v>80.304799999999986</v>
      </c>
      <c r="K4054" s="4">
        <f t="shared" si="127"/>
        <v>1493.3348000000001</v>
      </c>
      <c r="L4054" t="s">
        <v>20</v>
      </c>
      <c r="M4054" t="s">
        <v>35</v>
      </c>
      <c r="N4054" t="s">
        <v>36</v>
      </c>
      <c r="O4054" t="s">
        <v>37</v>
      </c>
      <c r="P4054" s="5">
        <v>17.39</v>
      </c>
      <c r="Q4054">
        <v>1.6</v>
      </c>
      <c r="R4054" t="s">
        <v>23</v>
      </c>
    </row>
    <row r="4055" spans="1:18" x14ac:dyDescent="0.3">
      <c r="A4055" t="s">
        <v>3676</v>
      </c>
      <c r="B4055" s="1">
        <v>45294</v>
      </c>
      <c r="C4055" t="s">
        <v>3677</v>
      </c>
      <c r="D4055" t="s">
        <v>33</v>
      </c>
      <c r="E4055" t="s">
        <v>70</v>
      </c>
      <c r="F4055">
        <v>12</v>
      </c>
      <c r="G4055">
        <v>10</v>
      </c>
      <c r="H4055" s="4">
        <v>657.85</v>
      </c>
      <c r="I4055" s="4">
        <v>710.47800000000007</v>
      </c>
      <c r="J4055" s="4">
        <f t="shared" si="126"/>
        <v>483.65000000000066</v>
      </c>
      <c r="K4055" s="4">
        <f t="shared" si="127"/>
        <v>7104.7800000000007</v>
      </c>
      <c r="L4055" t="s">
        <v>27</v>
      </c>
      <c r="M4055" t="s">
        <v>28</v>
      </c>
      <c r="N4055" t="s">
        <v>36</v>
      </c>
      <c r="O4055" t="s">
        <v>89</v>
      </c>
      <c r="P4055" s="5">
        <v>42.63</v>
      </c>
      <c r="Q4055">
        <v>2.5</v>
      </c>
      <c r="R4055" t="s">
        <v>23</v>
      </c>
    </row>
    <row r="4056" spans="1:18" x14ac:dyDescent="0.3">
      <c r="A4056" t="s">
        <v>10240</v>
      </c>
      <c r="B4056" s="1">
        <v>45294</v>
      </c>
      <c r="C4056" t="s">
        <v>10241</v>
      </c>
      <c r="D4056" t="s">
        <v>133</v>
      </c>
      <c r="E4056" t="s">
        <v>50</v>
      </c>
      <c r="F4056">
        <v>18</v>
      </c>
      <c r="G4056">
        <v>14</v>
      </c>
      <c r="H4056" s="4">
        <v>1323.83</v>
      </c>
      <c r="I4056" s="4">
        <v>1456.213</v>
      </c>
      <c r="J4056" s="4">
        <f t="shared" si="126"/>
        <v>1848.122000000001</v>
      </c>
      <c r="K4056" s="4">
        <f t="shared" si="127"/>
        <v>20386.982</v>
      </c>
      <c r="L4056" t="s">
        <v>20</v>
      </c>
      <c r="M4056" t="s">
        <v>123</v>
      </c>
      <c r="N4056" t="s">
        <v>36</v>
      </c>
      <c r="O4056" t="s">
        <v>67</v>
      </c>
      <c r="P4056" s="5">
        <v>5.24</v>
      </c>
      <c r="Q4056">
        <v>2.2000000000000002</v>
      </c>
      <c r="R4056" t="s">
        <v>74</v>
      </c>
    </row>
    <row r="4057" spans="1:18" x14ac:dyDescent="0.3">
      <c r="A4057" t="s">
        <v>2131</v>
      </c>
      <c r="B4057" s="1">
        <v>45295</v>
      </c>
      <c r="C4057" t="s">
        <v>2132</v>
      </c>
      <c r="D4057" t="s">
        <v>40</v>
      </c>
      <c r="E4057" t="s">
        <v>57</v>
      </c>
      <c r="F4057">
        <v>14</v>
      </c>
      <c r="G4057">
        <v>14</v>
      </c>
      <c r="H4057" s="4">
        <v>374.54</v>
      </c>
      <c r="I4057" s="4">
        <v>411.99400000000003</v>
      </c>
      <c r="J4057" s="4">
        <f t="shared" si="126"/>
        <v>491.48599999999976</v>
      </c>
      <c r="K4057" s="4">
        <f t="shared" si="127"/>
        <v>5767.9160000000002</v>
      </c>
      <c r="L4057" t="s">
        <v>27</v>
      </c>
      <c r="M4057" t="s">
        <v>21</v>
      </c>
      <c r="N4057" t="s">
        <v>36</v>
      </c>
      <c r="O4057" t="s">
        <v>53</v>
      </c>
      <c r="P4057" s="5">
        <v>32.869999999999997</v>
      </c>
      <c r="Q4057">
        <v>4.9000000000000004</v>
      </c>
      <c r="R4057" t="s">
        <v>23</v>
      </c>
    </row>
    <row r="4058" spans="1:18" x14ac:dyDescent="0.3">
      <c r="A4058" t="s">
        <v>3521</v>
      </c>
      <c r="B4058" s="1">
        <v>45295</v>
      </c>
      <c r="C4058" t="s">
        <v>3522</v>
      </c>
      <c r="D4058" t="s">
        <v>109</v>
      </c>
      <c r="E4058" t="s">
        <v>46</v>
      </c>
      <c r="F4058">
        <v>7</v>
      </c>
      <c r="G4058">
        <v>7</v>
      </c>
      <c r="H4058" s="4">
        <v>257.77</v>
      </c>
      <c r="I4058" s="4">
        <v>296.43549999999993</v>
      </c>
      <c r="J4058" s="4">
        <f t="shared" si="126"/>
        <v>247.68849999999955</v>
      </c>
      <c r="K4058" s="4">
        <f t="shared" si="127"/>
        <v>2075.0484999999994</v>
      </c>
      <c r="L4058" t="s">
        <v>27</v>
      </c>
      <c r="M4058" t="s">
        <v>28</v>
      </c>
      <c r="N4058" t="s">
        <v>29</v>
      </c>
      <c r="O4058" t="s">
        <v>53</v>
      </c>
      <c r="P4058" s="5">
        <v>22.97</v>
      </c>
      <c r="Q4058">
        <v>3.9</v>
      </c>
      <c r="R4058" t="s">
        <v>74</v>
      </c>
    </row>
    <row r="4059" spans="1:18" x14ac:dyDescent="0.3">
      <c r="A4059" t="s">
        <v>4353</v>
      </c>
      <c r="B4059" s="1">
        <v>45295</v>
      </c>
      <c r="C4059" t="s">
        <v>4354</v>
      </c>
      <c r="D4059" t="s">
        <v>77</v>
      </c>
      <c r="E4059" t="s">
        <v>82</v>
      </c>
      <c r="F4059">
        <v>7</v>
      </c>
      <c r="G4059">
        <v>6</v>
      </c>
      <c r="H4059" s="4">
        <v>512.03</v>
      </c>
      <c r="I4059" s="4">
        <v>563.23300000000006</v>
      </c>
      <c r="J4059" s="4">
        <f t="shared" si="126"/>
        <v>291.25800000000032</v>
      </c>
      <c r="K4059" s="4">
        <f t="shared" si="127"/>
        <v>3379.3980000000001</v>
      </c>
      <c r="L4059" t="s">
        <v>66</v>
      </c>
      <c r="M4059" t="s">
        <v>21</v>
      </c>
      <c r="N4059" t="s">
        <v>71</v>
      </c>
      <c r="O4059" t="s">
        <v>30</v>
      </c>
      <c r="P4059" s="5">
        <v>15.96</v>
      </c>
      <c r="Q4059">
        <v>1.5</v>
      </c>
      <c r="R4059" t="s">
        <v>23</v>
      </c>
    </row>
    <row r="4060" spans="1:18" x14ac:dyDescent="0.3">
      <c r="A4060" t="s">
        <v>10634</v>
      </c>
      <c r="B4060" s="1">
        <v>45295</v>
      </c>
      <c r="C4060" t="s">
        <v>10635</v>
      </c>
      <c r="D4060" t="s">
        <v>45</v>
      </c>
      <c r="E4060" t="s">
        <v>46</v>
      </c>
      <c r="F4060">
        <v>15</v>
      </c>
      <c r="G4060">
        <v>12</v>
      </c>
      <c r="H4060" s="4">
        <v>1351.38</v>
      </c>
      <c r="I4060" s="4">
        <v>1513.5456000000004</v>
      </c>
      <c r="J4060" s="4">
        <f t="shared" si="126"/>
        <v>1938.2772000000032</v>
      </c>
      <c r="K4060" s="4">
        <f t="shared" si="127"/>
        <v>18162.547200000005</v>
      </c>
      <c r="L4060" t="s">
        <v>20</v>
      </c>
      <c r="M4060" t="s">
        <v>86</v>
      </c>
      <c r="N4060" t="s">
        <v>71</v>
      </c>
      <c r="O4060" t="s">
        <v>53</v>
      </c>
      <c r="P4060" s="5">
        <v>7.71</v>
      </c>
      <c r="Q4060">
        <v>1.4</v>
      </c>
      <c r="R4060" t="s">
        <v>23</v>
      </c>
    </row>
    <row r="4061" spans="1:18" x14ac:dyDescent="0.3">
      <c r="A4061" t="s">
        <v>2401</v>
      </c>
      <c r="B4061" s="1">
        <v>45296</v>
      </c>
      <c r="C4061" t="s">
        <v>2402</v>
      </c>
      <c r="D4061" t="s">
        <v>77</v>
      </c>
      <c r="E4061" t="s">
        <v>82</v>
      </c>
      <c r="F4061">
        <v>6</v>
      </c>
      <c r="G4061">
        <v>6</v>
      </c>
      <c r="H4061" s="4">
        <v>1334.89</v>
      </c>
      <c r="I4061" s="4">
        <v>1414.9834000000001</v>
      </c>
      <c r="J4061" s="4">
        <f t="shared" si="126"/>
        <v>445.7504000000003</v>
      </c>
      <c r="K4061" s="4">
        <f t="shared" si="127"/>
        <v>8489.9004000000004</v>
      </c>
      <c r="L4061" t="s">
        <v>27</v>
      </c>
      <c r="M4061" t="s">
        <v>21</v>
      </c>
      <c r="N4061" t="s">
        <v>29</v>
      </c>
      <c r="O4061" t="s">
        <v>89</v>
      </c>
      <c r="P4061" s="5">
        <v>34.81</v>
      </c>
      <c r="Q4061">
        <v>4</v>
      </c>
      <c r="R4061" t="s">
        <v>23</v>
      </c>
    </row>
    <row r="4062" spans="1:18" x14ac:dyDescent="0.3">
      <c r="A4062" t="s">
        <v>8480</v>
      </c>
      <c r="B4062" s="1">
        <v>45296</v>
      </c>
      <c r="C4062" t="s">
        <v>8481</v>
      </c>
      <c r="D4062" t="s">
        <v>109</v>
      </c>
      <c r="E4062" t="s">
        <v>46</v>
      </c>
      <c r="F4062">
        <v>14</v>
      </c>
      <c r="G4062">
        <v>11</v>
      </c>
      <c r="H4062" s="4">
        <v>1250.07</v>
      </c>
      <c r="I4062" s="4">
        <v>1362.5762999999999</v>
      </c>
      <c r="J4062" s="4">
        <f t="shared" si="126"/>
        <v>1196.4393000000009</v>
      </c>
      <c r="K4062" s="4">
        <f t="shared" si="127"/>
        <v>14988.3393</v>
      </c>
      <c r="L4062" t="s">
        <v>20</v>
      </c>
      <c r="M4062" t="s">
        <v>21</v>
      </c>
      <c r="N4062" t="s">
        <v>36</v>
      </c>
      <c r="O4062" t="s">
        <v>67</v>
      </c>
      <c r="P4062" s="5">
        <v>41.13</v>
      </c>
      <c r="Q4062">
        <v>1.3</v>
      </c>
      <c r="R4062" t="s">
        <v>23</v>
      </c>
    </row>
    <row r="4063" spans="1:18" x14ac:dyDescent="0.3">
      <c r="A4063" t="s">
        <v>4655</v>
      </c>
      <c r="B4063" s="1">
        <v>45297</v>
      </c>
      <c r="C4063" t="s">
        <v>4656</v>
      </c>
      <c r="D4063" t="s">
        <v>61</v>
      </c>
      <c r="E4063" t="s">
        <v>70</v>
      </c>
      <c r="F4063">
        <v>20</v>
      </c>
      <c r="G4063">
        <v>20</v>
      </c>
      <c r="H4063" s="4">
        <v>1051.6500000000001</v>
      </c>
      <c r="I4063" s="4">
        <v>1146.2985000000001</v>
      </c>
      <c r="J4063" s="4">
        <f t="shared" si="126"/>
        <v>1851.0700000000011</v>
      </c>
      <c r="K4063" s="4">
        <f t="shared" si="127"/>
        <v>22925.97</v>
      </c>
      <c r="L4063" t="s">
        <v>51</v>
      </c>
      <c r="M4063" t="s">
        <v>21</v>
      </c>
      <c r="N4063" t="s">
        <v>22</v>
      </c>
      <c r="O4063" t="s">
        <v>37</v>
      </c>
      <c r="P4063" s="5">
        <v>41.9</v>
      </c>
      <c r="Q4063">
        <v>2.2999999999999998</v>
      </c>
      <c r="R4063" t="s">
        <v>23</v>
      </c>
    </row>
    <row r="4064" spans="1:18" x14ac:dyDescent="0.3">
      <c r="A4064" t="s">
        <v>5202</v>
      </c>
      <c r="B4064" s="1">
        <v>45297</v>
      </c>
      <c r="C4064" t="s">
        <v>5203</v>
      </c>
      <c r="D4064" t="s">
        <v>141</v>
      </c>
      <c r="E4064" t="s">
        <v>50</v>
      </c>
      <c r="F4064">
        <v>4</v>
      </c>
      <c r="G4064">
        <v>4</v>
      </c>
      <c r="H4064" s="4">
        <v>1199.9000000000001</v>
      </c>
      <c r="I4064" s="4">
        <v>1283.8930000000003</v>
      </c>
      <c r="J4064" s="4">
        <f t="shared" si="126"/>
        <v>308.86200000000065</v>
      </c>
      <c r="K4064" s="4">
        <f t="shared" si="127"/>
        <v>5135.572000000001</v>
      </c>
      <c r="L4064" t="s">
        <v>20</v>
      </c>
      <c r="M4064" t="s">
        <v>86</v>
      </c>
      <c r="N4064" t="s">
        <v>29</v>
      </c>
      <c r="O4064" t="s">
        <v>67</v>
      </c>
      <c r="P4064" s="5">
        <v>27.11</v>
      </c>
      <c r="Q4064">
        <v>3.9</v>
      </c>
      <c r="R4064" t="s">
        <v>23</v>
      </c>
    </row>
    <row r="4065" spans="1:18" x14ac:dyDescent="0.3">
      <c r="A4065" t="s">
        <v>6967</v>
      </c>
      <c r="B4065" s="1">
        <v>45297</v>
      </c>
      <c r="C4065" t="s">
        <v>6968</v>
      </c>
      <c r="D4065" t="s">
        <v>61</v>
      </c>
      <c r="E4065" t="s">
        <v>70</v>
      </c>
      <c r="F4065">
        <v>3</v>
      </c>
      <c r="G4065">
        <v>3</v>
      </c>
      <c r="H4065" s="4">
        <v>1494.64</v>
      </c>
      <c r="I4065" s="4">
        <v>1599.2648000000002</v>
      </c>
      <c r="J4065" s="4">
        <f t="shared" si="126"/>
        <v>293.01440000000059</v>
      </c>
      <c r="K4065" s="4">
        <f t="shared" si="127"/>
        <v>4797.7944000000007</v>
      </c>
      <c r="L4065" t="s">
        <v>27</v>
      </c>
      <c r="M4065" t="s">
        <v>35</v>
      </c>
      <c r="N4065" t="s">
        <v>71</v>
      </c>
      <c r="O4065" t="s">
        <v>37</v>
      </c>
      <c r="P4065" s="5">
        <v>20.86</v>
      </c>
      <c r="Q4065">
        <v>2.1</v>
      </c>
      <c r="R4065" t="s">
        <v>74</v>
      </c>
    </row>
    <row r="4066" spans="1:18" x14ac:dyDescent="0.3">
      <c r="A4066" t="s">
        <v>790</v>
      </c>
      <c r="B4066" s="1">
        <v>45298</v>
      </c>
      <c r="C4066" t="s">
        <v>791</v>
      </c>
      <c r="D4066" t="s">
        <v>33</v>
      </c>
      <c r="E4066" t="s">
        <v>70</v>
      </c>
      <c r="F4066">
        <v>18</v>
      </c>
      <c r="G4066">
        <v>15</v>
      </c>
      <c r="H4066" s="4">
        <v>540.62</v>
      </c>
      <c r="I4066" s="4">
        <v>578.46340000000009</v>
      </c>
      <c r="J4066" s="4">
        <f t="shared" si="126"/>
        <v>527.90100000000075</v>
      </c>
      <c r="K4066" s="4">
        <f t="shared" si="127"/>
        <v>8676.9510000000009</v>
      </c>
      <c r="L4066" t="s">
        <v>51</v>
      </c>
      <c r="M4066" t="s">
        <v>123</v>
      </c>
      <c r="N4066" t="s">
        <v>29</v>
      </c>
      <c r="O4066" t="s">
        <v>37</v>
      </c>
      <c r="P4066" s="5">
        <v>39.75</v>
      </c>
      <c r="Q4066">
        <v>1.9</v>
      </c>
      <c r="R4066" t="s">
        <v>23</v>
      </c>
    </row>
    <row r="4067" spans="1:18" x14ac:dyDescent="0.3">
      <c r="A4067" t="s">
        <v>2432</v>
      </c>
      <c r="B4067" s="1">
        <v>45298</v>
      </c>
      <c r="C4067" t="s">
        <v>2433</v>
      </c>
      <c r="D4067" t="s">
        <v>116</v>
      </c>
      <c r="E4067" t="s">
        <v>50</v>
      </c>
      <c r="F4067">
        <v>17</v>
      </c>
      <c r="G4067">
        <v>15</v>
      </c>
      <c r="H4067" s="4">
        <v>57.34</v>
      </c>
      <c r="I4067" s="4">
        <v>63.647400000000012</v>
      </c>
      <c r="J4067" s="4">
        <f t="shared" si="126"/>
        <v>67.121000000000109</v>
      </c>
      <c r="K4067" s="4">
        <f t="shared" si="127"/>
        <v>954.71100000000013</v>
      </c>
      <c r="L4067" t="s">
        <v>20</v>
      </c>
      <c r="M4067" t="s">
        <v>86</v>
      </c>
      <c r="N4067" t="s">
        <v>71</v>
      </c>
      <c r="O4067" t="s">
        <v>89</v>
      </c>
      <c r="P4067" s="5">
        <v>27.49</v>
      </c>
      <c r="Q4067">
        <v>2.2000000000000002</v>
      </c>
      <c r="R4067" t="s">
        <v>23</v>
      </c>
    </row>
    <row r="4068" spans="1:18" x14ac:dyDescent="0.3">
      <c r="A4068" t="s">
        <v>4124</v>
      </c>
      <c r="B4068" s="1">
        <v>45298</v>
      </c>
      <c r="C4068" t="s">
        <v>4125</v>
      </c>
      <c r="D4068" t="s">
        <v>94</v>
      </c>
      <c r="E4068" t="s">
        <v>50</v>
      </c>
      <c r="F4068">
        <v>18</v>
      </c>
      <c r="G4068">
        <v>16</v>
      </c>
      <c r="H4068" s="4">
        <v>1353.54</v>
      </c>
      <c r="I4068" s="4">
        <v>1461.8232</v>
      </c>
      <c r="J4068" s="4">
        <f t="shared" si="126"/>
        <v>1698.0912000000012</v>
      </c>
      <c r="K4068" s="4">
        <f t="shared" si="127"/>
        <v>23389.171200000001</v>
      </c>
      <c r="L4068" t="s">
        <v>51</v>
      </c>
      <c r="M4068" t="s">
        <v>21</v>
      </c>
      <c r="N4068" t="s">
        <v>71</v>
      </c>
      <c r="O4068" t="s">
        <v>37</v>
      </c>
      <c r="P4068" s="5">
        <v>34.44</v>
      </c>
      <c r="Q4068">
        <v>1.5</v>
      </c>
      <c r="R4068" t="s">
        <v>23</v>
      </c>
    </row>
    <row r="4069" spans="1:18" x14ac:dyDescent="0.3">
      <c r="A4069" t="s">
        <v>5533</v>
      </c>
      <c r="B4069" s="1">
        <v>45298</v>
      </c>
      <c r="C4069" t="s">
        <v>5534</v>
      </c>
      <c r="D4069" t="s">
        <v>45</v>
      </c>
      <c r="E4069" t="s">
        <v>46</v>
      </c>
      <c r="F4069">
        <v>5</v>
      </c>
      <c r="G4069">
        <v>5</v>
      </c>
      <c r="H4069" s="4">
        <v>67.150000000000006</v>
      </c>
      <c r="I4069" s="4">
        <v>74.536500000000018</v>
      </c>
      <c r="J4069" s="4">
        <f t="shared" si="126"/>
        <v>-2.2874999999998806</v>
      </c>
      <c r="K4069" s="4">
        <f t="shared" si="127"/>
        <v>372.68250000000012</v>
      </c>
      <c r="L4069" t="s">
        <v>66</v>
      </c>
      <c r="M4069" t="s">
        <v>28</v>
      </c>
      <c r="N4069" t="s">
        <v>29</v>
      </c>
      <c r="O4069" t="s">
        <v>30</v>
      </c>
      <c r="P4069" s="5">
        <v>39.22</v>
      </c>
      <c r="Q4069">
        <v>5</v>
      </c>
      <c r="R4069" t="s">
        <v>23</v>
      </c>
    </row>
    <row r="4070" spans="1:18" x14ac:dyDescent="0.3">
      <c r="A4070" t="s">
        <v>7363</v>
      </c>
      <c r="B4070" s="1">
        <v>45298</v>
      </c>
      <c r="C4070" t="s">
        <v>7364</v>
      </c>
      <c r="D4070" t="s">
        <v>133</v>
      </c>
      <c r="E4070" t="s">
        <v>50</v>
      </c>
      <c r="F4070">
        <v>8</v>
      </c>
      <c r="G4070">
        <v>7</v>
      </c>
      <c r="H4070" s="4">
        <v>1067.5899999999999</v>
      </c>
      <c r="I4070" s="4">
        <v>1152.9972</v>
      </c>
      <c r="J4070" s="4">
        <f t="shared" si="126"/>
        <v>547.87040000000115</v>
      </c>
      <c r="K4070" s="4">
        <f t="shared" si="127"/>
        <v>8070.9804000000004</v>
      </c>
      <c r="L4070" t="s">
        <v>27</v>
      </c>
      <c r="M4070" t="s">
        <v>123</v>
      </c>
      <c r="N4070" t="s">
        <v>71</v>
      </c>
      <c r="O4070" t="s">
        <v>89</v>
      </c>
      <c r="P4070" s="5">
        <v>49.98</v>
      </c>
      <c r="Q4070">
        <v>3.7</v>
      </c>
      <c r="R4070" t="s">
        <v>23</v>
      </c>
    </row>
    <row r="4071" spans="1:18" x14ac:dyDescent="0.3">
      <c r="A4071" t="s">
        <v>7757</v>
      </c>
      <c r="B4071" s="1">
        <v>45298</v>
      </c>
      <c r="C4071" t="s">
        <v>7758</v>
      </c>
      <c r="D4071" t="s">
        <v>109</v>
      </c>
      <c r="E4071" t="s">
        <v>46</v>
      </c>
      <c r="F4071">
        <v>17</v>
      </c>
      <c r="G4071">
        <v>14</v>
      </c>
      <c r="H4071" s="4">
        <v>276.79000000000002</v>
      </c>
      <c r="I4071" s="4">
        <v>293.39740000000006</v>
      </c>
      <c r="J4071" s="4">
        <f t="shared" si="126"/>
        <v>213.82360000000091</v>
      </c>
      <c r="K4071" s="4">
        <f t="shared" si="127"/>
        <v>4107.5636000000013</v>
      </c>
      <c r="L4071" t="s">
        <v>66</v>
      </c>
      <c r="M4071" t="s">
        <v>86</v>
      </c>
      <c r="N4071" t="s">
        <v>22</v>
      </c>
      <c r="O4071" t="s">
        <v>37</v>
      </c>
      <c r="P4071" s="5">
        <v>18.68</v>
      </c>
      <c r="Q4071">
        <v>4.5999999999999996</v>
      </c>
      <c r="R4071" t="s">
        <v>23</v>
      </c>
    </row>
    <row r="4072" spans="1:18" x14ac:dyDescent="0.3">
      <c r="A4072" t="s">
        <v>10236</v>
      </c>
      <c r="B4072" s="1">
        <v>45299</v>
      </c>
      <c r="C4072" t="s">
        <v>10237</v>
      </c>
      <c r="D4072" t="s">
        <v>65</v>
      </c>
      <c r="E4072" t="s">
        <v>82</v>
      </c>
      <c r="F4072">
        <v>12</v>
      </c>
      <c r="G4072">
        <v>10</v>
      </c>
      <c r="H4072" s="4">
        <v>85.11</v>
      </c>
      <c r="I4072" s="4">
        <v>91.918800000000005</v>
      </c>
      <c r="J4072" s="4">
        <f t="shared" si="126"/>
        <v>20.938000000000081</v>
      </c>
      <c r="K4072" s="4">
        <f t="shared" si="127"/>
        <v>919.1880000000001</v>
      </c>
      <c r="L4072" t="s">
        <v>27</v>
      </c>
      <c r="M4072" t="s">
        <v>42</v>
      </c>
      <c r="N4072" t="s">
        <v>22</v>
      </c>
      <c r="O4072" t="s">
        <v>30</v>
      </c>
      <c r="P4072" s="5">
        <v>47.15</v>
      </c>
      <c r="Q4072">
        <v>3</v>
      </c>
      <c r="R4072" t="s">
        <v>23</v>
      </c>
    </row>
    <row r="4073" spans="1:18" x14ac:dyDescent="0.3">
      <c r="A4073" t="s">
        <v>4572</v>
      </c>
      <c r="B4073" s="1">
        <v>45300</v>
      </c>
      <c r="C4073" t="s">
        <v>4573</v>
      </c>
      <c r="D4073" t="s">
        <v>77</v>
      </c>
      <c r="E4073" t="s">
        <v>82</v>
      </c>
      <c r="F4073">
        <v>10</v>
      </c>
      <c r="G4073">
        <v>10</v>
      </c>
      <c r="H4073" s="4">
        <v>760.04</v>
      </c>
      <c r="I4073" s="4">
        <v>798.04200000000003</v>
      </c>
      <c r="J4073" s="4">
        <f t="shared" si="126"/>
        <v>364.58000000000044</v>
      </c>
      <c r="K4073" s="4">
        <f t="shared" si="127"/>
        <v>7980.42</v>
      </c>
      <c r="L4073" t="s">
        <v>47</v>
      </c>
      <c r="M4073" t="s">
        <v>28</v>
      </c>
      <c r="N4073" t="s">
        <v>36</v>
      </c>
      <c r="O4073" t="s">
        <v>89</v>
      </c>
      <c r="P4073" s="5">
        <v>15.44</v>
      </c>
      <c r="Q4073">
        <v>2.2999999999999998</v>
      </c>
      <c r="R4073" t="s">
        <v>23</v>
      </c>
    </row>
    <row r="4074" spans="1:18" x14ac:dyDescent="0.3">
      <c r="A4074" t="s">
        <v>6368</v>
      </c>
      <c r="B4074" s="1">
        <v>45300</v>
      </c>
      <c r="C4074" t="s">
        <v>6369</v>
      </c>
      <c r="D4074" t="s">
        <v>109</v>
      </c>
      <c r="E4074" t="s">
        <v>46</v>
      </c>
      <c r="F4074">
        <v>19</v>
      </c>
      <c r="G4074">
        <v>18</v>
      </c>
      <c r="H4074" s="4">
        <v>31.39</v>
      </c>
      <c r="I4074" s="4">
        <v>32.959499999999998</v>
      </c>
      <c r="J4074" s="4">
        <f t="shared" si="126"/>
        <v>7.3309999999999746</v>
      </c>
      <c r="K4074" s="4">
        <f t="shared" si="127"/>
        <v>593.27099999999996</v>
      </c>
      <c r="L4074" t="s">
        <v>20</v>
      </c>
      <c r="M4074" t="s">
        <v>79</v>
      </c>
      <c r="N4074" t="s">
        <v>71</v>
      </c>
      <c r="O4074" t="s">
        <v>37</v>
      </c>
      <c r="P4074" s="5">
        <v>20.92</v>
      </c>
      <c r="Q4074">
        <v>1.4</v>
      </c>
      <c r="R4074" t="s">
        <v>23</v>
      </c>
    </row>
    <row r="4075" spans="1:18" x14ac:dyDescent="0.3">
      <c r="A4075" t="s">
        <v>352</v>
      </c>
      <c r="B4075" s="1">
        <v>45301</v>
      </c>
      <c r="C4075" t="s">
        <v>353</v>
      </c>
      <c r="D4075" t="s">
        <v>141</v>
      </c>
      <c r="E4075" t="s">
        <v>50</v>
      </c>
      <c r="F4075">
        <v>19</v>
      </c>
      <c r="G4075">
        <v>16</v>
      </c>
      <c r="H4075" s="4">
        <v>590.49</v>
      </c>
      <c r="I4075" s="4">
        <v>649.5390000000001</v>
      </c>
      <c r="J4075" s="4">
        <f t="shared" si="126"/>
        <v>924.7540000000015</v>
      </c>
      <c r="K4075" s="4">
        <f t="shared" si="127"/>
        <v>10392.624000000002</v>
      </c>
      <c r="L4075" t="s">
        <v>47</v>
      </c>
      <c r="M4075" t="s">
        <v>42</v>
      </c>
      <c r="N4075" t="s">
        <v>71</v>
      </c>
      <c r="O4075" t="s">
        <v>67</v>
      </c>
      <c r="P4075" s="5">
        <v>20.03</v>
      </c>
      <c r="Q4075">
        <v>2.5</v>
      </c>
      <c r="R4075" t="s">
        <v>23</v>
      </c>
    </row>
    <row r="4076" spans="1:18" x14ac:dyDescent="0.3">
      <c r="A4076" t="s">
        <v>4332</v>
      </c>
      <c r="B4076" s="1">
        <v>45301</v>
      </c>
      <c r="C4076" t="s">
        <v>4333</v>
      </c>
      <c r="D4076" t="s">
        <v>77</v>
      </c>
      <c r="E4076" t="s">
        <v>82</v>
      </c>
      <c r="F4076">
        <v>17</v>
      </c>
      <c r="G4076">
        <v>16</v>
      </c>
      <c r="H4076" s="4">
        <v>6</v>
      </c>
      <c r="I4076" s="4">
        <v>6.66</v>
      </c>
      <c r="J4076" s="4">
        <f t="shared" si="126"/>
        <v>5.5600000000000023</v>
      </c>
      <c r="K4076" s="4">
        <f t="shared" si="127"/>
        <v>106.56</v>
      </c>
      <c r="L4076" t="s">
        <v>51</v>
      </c>
      <c r="M4076" t="s">
        <v>28</v>
      </c>
      <c r="N4076" t="s">
        <v>71</v>
      </c>
      <c r="O4076" t="s">
        <v>30</v>
      </c>
      <c r="P4076" s="5">
        <v>5</v>
      </c>
      <c r="Q4076">
        <v>4.4000000000000004</v>
      </c>
      <c r="R4076" t="s">
        <v>23</v>
      </c>
    </row>
    <row r="4077" spans="1:18" x14ac:dyDescent="0.3">
      <c r="A4077" t="s">
        <v>3519</v>
      </c>
      <c r="B4077" s="1">
        <v>45302</v>
      </c>
      <c r="C4077" t="s">
        <v>3520</v>
      </c>
      <c r="D4077" t="s">
        <v>45</v>
      </c>
      <c r="E4077" t="s">
        <v>46</v>
      </c>
      <c r="F4077">
        <v>15</v>
      </c>
      <c r="G4077">
        <v>12</v>
      </c>
      <c r="H4077" s="4">
        <v>546.28</v>
      </c>
      <c r="I4077" s="4">
        <v>600.90800000000002</v>
      </c>
      <c r="J4077" s="4">
        <f t="shared" si="126"/>
        <v>635.04600000000096</v>
      </c>
      <c r="K4077" s="4">
        <f t="shared" si="127"/>
        <v>7210.8960000000006</v>
      </c>
      <c r="L4077" t="s">
        <v>51</v>
      </c>
      <c r="M4077" t="s">
        <v>28</v>
      </c>
      <c r="N4077" t="s">
        <v>29</v>
      </c>
      <c r="O4077" t="s">
        <v>67</v>
      </c>
      <c r="P4077" s="5">
        <v>20.49</v>
      </c>
      <c r="Q4077">
        <v>1.2</v>
      </c>
      <c r="R4077" t="s">
        <v>23</v>
      </c>
    </row>
    <row r="4078" spans="1:18" x14ac:dyDescent="0.3">
      <c r="A4078" t="s">
        <v>4136</v>
      </c>
      <c r="B4078" s="1">
        <v>45302</v>
      </c>
      <c r="C4078" t="s">
        <v>10804</v>
      </c>
      <c r="D4078" t="s">
        <v>56</v>
      </c>
      <c r="E4078" t="s">
        <v>57</v>
      </c>
      <c r="F4078">
        <v>9</v>
      </c>
      <c r="G4078">
        <v>7</v>
      </c>
      <c r="H4078" s="4">
        <v>1022.75</v>
      </c>
      <c r="I4078" s="4">
        <v>1084.115</v>
      </c>
      <c r="J4078" s="4">
        <f t="shared" si="126"/>
        <v>395.30500000000029</v>
      </c>
      <c r="K4078" s="4">
        <f t="shared" si="127"/>
        <v>7588.8050000000003</v>
      </c>
      <c r="L4078" t="s">
        <v>47</v>
      </c>
      <c r="M4078" t="s">
        <v>28</v>
      </c>
      <c r="N4078" t="s">
        <v>71</v>
      </c>
      <c r="O4078" t="s">
        <v>67</v>
      </c>
      <c r="P4078" s="5">
        <v>34.25</v>
      </c>
      <c r="Q4078">
        <v>1.8</v>
      </c>
      <c r="R4078" t="s">
        <v>23</v>
      </c>
    </row>
    <row r="4079" spans="1:18" x14ac:dyDescent="0.3">
      <c r="A4079" t="s">
        <v>5393</v>
      </c>
      <c r="B4079" s="1">
        <v>45302</v>
      </c>
      <c r="C4079" t="s">
        <v>5394</v>
      </c>
      <c r="D4079" t="s">
        <v>85</v>
      </c>
      <c r="E4079" t="s">
        <v>82</v>
      </c>
      <c r="F4079">
        <v>19</v>
      </c>
      <c r="G4079">
        <v>19</v>
      </c>
      <c r="H4079" s="4">
        <v>68.91</v>
      </c>
      <c r="I4079" s="4">
        <v>77.179200000000009</v>
      </c>
      <c r="J4079" s="4">
        <f t="shared" si="126"/>
        <v>146.4148000000003</v>
      </c>
      <c r="K4079" s="4">
        <f t="shared" si="127"/>
        <v>1466.4048000000003</v>
      </c>
      <c r="L4079" t="s">
        <v>51</v>
      </c>
      <c r="M4079" t="s">
        <v>86</v>
      </c>
      <c r="N4079" t="s">
        <v>22</v>
      </c>
      <c r="O4079" t="s">
        <v>89</v>
      </c>
      <c r="P4079" s="5">
        <v>10.7</v>
      </c>
      <c r="Q4079">
        <v>4.7</v>
      </c>
      <c r="R4079" t="s">
        <v>74</v>
      </c>
    </row>
    <row r="4080" spans="1:18" x14ac:dyDescent="0.3">
      <c r="A4080" t="s">
        <v>7425</v>
      </c>
      <c r="B4080" s="1">
        <v>45302</v>
      </c>
      <c r="C4080" t="s">
        <v>7426</v>
      </c>
      <c r="D4080" t="s">
        <v>40</v>
      </c>
      <c r="E4080" t="s">
        <v>57</v>
      </c>
      <c r="F4080">
        <v>15</v>
      </c>
      <c r="G4080">
        <v>15</v>
      </c>
      <c r="H4080" s="4">
        <v>1302.58</v>
      </c>
      <c r="I4080" s="4">
        <v>1393.7606000000001</v>
      </c>
      <c r="J4080" s="4">
        <f t="shared" si="126"/>
        <v>1334.7190000000026</v>
      </c>
      <c r="K4080" s="4">
        <f t="shared" si="127"/>
        <v>20906.409</v>
      </c>
      <c r="L4080" t="s">
        <v>27</v>
      </c>
      <c r="M4080" t="s">
        <v>28</v>
      </c>
      <c r="N4080" t="s">
        <v>71</v>
      </c>
      <c r="O4080" t="s">
        <v>67</v>
      </c>
      <c r="P4080" s="5">
        <v>32.99</v>
      </c>
      <c r="Q4080">
        <v>1.5</v>
      </c>
      <c r="R4080" t="s">
        <v>23</v>
      </c>
    </row>
    <row r="4081" spans="1:18" x14ac:dyDescent="0.3">
      <c r="A4081" t="s">
        <v>7612</v>
      </c>
      <c r="B4081" s="1">
        <v>45302</v>
      </c>
      <c r="C4081" t="s">
        <v>7613</v>
      </c>
      <c r="D4081" t="s">
        <v>56</v>
      </c>
      <c r="E4081" t="s">
        <v>57</v>
      </c>
      <c r="F4081">
        <v>2</v>
      </c>
      <c r="G4081">
        <v>2</v>
      </c>
      <c r="H4081" s="4">
        <v>809.2</v>
      </c>
      <c r="I4081" s="4">
        <v>922.48800000000017</v>
      </c>
      <c r="J4081" s="4">
        <f t="shared" si="126"/>
        <v>216.10600000000025</v>
      </c>
      <c r="K4081" s="4">
        <f t="shared" si="127"/>
        <v>1844.9760000000003</v>
      </c>
      <c r="L4081" t="s">
        <v>27</v>
      </c>
      <c r="M4081" t="s">
        <v>21</v>
      </c>
      <c r="N4081" t="s">
        <v>36</v>
      </c>
      <c r="O4081" t="s">
        <v>37</v>
      </c>
      <c r="P4081" s="5">
        <v>10.47</v>
      </c>
      <c r="Q4081">
        <v>3.9</v>
      </c>
      <c r="R4081" t="s">
        <v>23</v>
      </c>
    </row>
    <row r="4082" spans="1:18" x14ac:dyDescent="0.3">
      <c r="A4082" t="s">
        <v>2029</v>
      </c>
      <c r="B4082" s="1">
        <v>45303</v>
      </c>
      <c r="C4082" t="s">
        <v>2030</v>
      </c>
      <c r="D4082" t="s">
        <v>116</v>
      </c>
      <c r="E4082" t="s">
        <v>50</v>
      </c>
      <c r="F4082">
        <v>6</v>
      </c>
      <c r="G4082">
        <v>6</v>
      </c>
      <c r="H4082" s="4">
        <v>864.85</v>
      </c>
      <c r="I4082" s="4">
        <v>959.98350000000016</v>
      </c>
      <c r="J4082" s="4">
        <f t="shared" si="126"/>
        <v>563.54100000000039</v>
      </c>
      <c r="K4082" s="4">
        <f t="shared" si="127"/>
        <v>5759.9010000000007</v>
      </c>
      <c r="L4082" t="s">
        <v>47</v>
      </c>
      <c r="M4082" t="s">
        <v>21</v>
      </c>
      <c r="N4082" t="s">
        <v>29</v>
      </c>
      <c r="O4082" t="s">
        <v>30</v>
      </c>
      <c r="P4082" s="5">
        <v>7.26</v>
      </c>
      <c r="Q4082">
        <v>0</v>
      </c>
      <c r="R4082" t="s">
        <v>23</v>
      </c>
    </row>
    <row r="4083" spans="1:18" x14ac:dyDescent="0.3">
      <c r="A4083" t="s">
        <v>3272</v>
      </c>
      <c r="B4083" s="1">
        <v>45303</v>
      </c>
      <c r="C4083" t="s">
        <v>3273</v>
      </c>
      <c r="D4083" t="s">
        <v>77</v>
      </c>
      <c r="E4083" t="s">
        <v>82</v>
      </c>
      <c r="F4083">
        <v>15</v>
      </c>
      <c r="G4083">
        <v>15</v>
      </c>
      <c r="H4083" s="4">
        <v>439.52</v>
      </c>
      <c r="I4083" s="4">
        <v>465.89120000000003</v>
      </c>
      <c r="J4083" s="4">
        <f t="shared" si="126"/>
        <v>347.97800000000109</v>
      </c>
      <c r="K4083" s="4">
        <f t="shared" si="127"/>
        <v>6988.3680000000004</v>
      </c>
      <c r="L4083" t="s">
        <v>66</v>
      </c>
      <c r="M4083" t="s">
        <v>79</v>
      </c>
      <c r="N4083" t="s">
        <v>71</v>
      </c>
      <c r="O4083" t="s">
        <v>30</v>
      </c>
      <c r="P4083" s="5">
        <v>47.59</v>
      </c>
      <c r="Q4083">
        <v>1.7</v>
      </c>
      <c r="R4083" t="s">
        <v>23</v>
      </c>
    </row>
    <row r="4084" spans="1:18" x14ac:dyDescent="0.3">
      <c r="A4084" t="s">
        <v>3308</v>
      </c>
      <c r="B4084" s="1">
        <v>45303</v>
      </c>
      <c r="C4084" t="s">
        <v>280</v>
      </c>
      <c r="D4084" t="s">
        <v>65</v>
      </c>
      <c r="E4084" t="s">
        <v>82</v>
      </c>
      <c r="F4084">
        <v>4</v>
      </c>
      <c r="G4084">
        <v>4</v>
      </c>
      <c r="H4084" s="4">
        <v>728.51</v>
      </c>
      <c r="I4084" s="4">
        <v>772.22059999999999</v>
      </c>
      <c r="J4084" s="4">
        <f t="shared" si="126"/>
        <v>126.0124</v>
      </c>
      <c r="K4084" s="4">
        <f t="shared" si="127"/>
        <v>3088.8824</v>
      </c>
      <c r="L4084" t="s">
        <v>20</v>
      </c>
      <c r="M4084" t="s">
        <v>42</v>
      </c>
      <c r="N4084" t="s">
        <v>29</v>
      </c>
      <c r="O4084" t="s">
        <v>67</v>
      </c>
      <c r="P4084" s="5">
        <v>48.83</v>
      </c>
      <c r="Q4084">
        <v>4.7</v>
      </c>
      <c r="R4084" t="s">
        <v>74</v>
      </c>
    </row>
    <row r="4085" spans="1:18" x14ac:dyDescent="0.3">
      <c r="A4085" t="s">
        <v>3633</v>
      </c>
      <c r="B4085" s="1">
        <v>45303</v>
      </c>
      <c r="C4085" t="s">
        <v>3634</v>
      </c>
      <c r="D4085" t="s">
        <v>109</v>
      </c>
      <c r="E4085" t="s">
        <v>46</v>
      </c>
      <c r="F4085">
        <v>13</v>
      </c>
      <c r="G4085">
        <v>12</v>
      </c>
      <c r="H4085" s="4">
        <v>190.94</v>
      </c>
      <c r="I4085" s="4">
        <v>215.76219999999998</v>
      </c>
      <c r="J4085" s="4">
        <f t="shared" si="126"/>
        <v>263.11639999999989</v>
      </c>
      <c r="K4085" s="4">
        <f t="shared" si="127"/>
        <v>2589.1463999999996</v>
      </c>
      <c r="L4085" t="s">
        <v>66</v>
      </c>
      <c r="M4085" t="s">
        <v>42</v>
      </c>
      <c r="N4085" t="s">
        <v>22</v>
      </c>
      <c r="O4085" t="s">
        <v>53</v>
      </c>
      <c r="P4085" s="5">
        <v>34.75</v>
      </c>
      <c r="Q4085">
        <v>2.5</v>
      </c>
      <c r="R4085" t="s">
        <v>23</v>
      </c>
    </row>
    <row r="4086" spans="1:18" x14ac:dyDescent="0.3">
      <c r="A4086" t="s">
        <v>4345</v>
      </c>
      <c r="B4086" s="1">
        <v>45304</v>
      </c>
      <c r="C4086" t="s">
        <v>4346</v>
      </c>
      <c r="D4086" t="s">
        <v>85</v>
      </c>
      <c r="E4086" t="s">
        <v>82</v>
      </c>
      <c r="F4086">
        <v>2</v>
      </c>
      <c r="G4086">
        <v>2</v>
      </c>
      <c r="H4086" s="4">
        <v>590.92999999999995</v>
      </c>
      <c r="I4086" s="4">
        <v>650.02300000000002</v>
      </c>
      <c r="J4086" s="4">
        <f t="shared" si="126"/>
        <v>106.55600000000015</v>
      </c>
      <c r="K4086" s="4">
        <f t="shared" si="127"/>
        <v>1300.046</v>
      </c>
      <c r="L4086" t="s">
        <v>27</v>
      </c>
      <c r="M4086" t="s">
        <v>42</v>
      </c>
      <c r="N4086" t="s">
        <v>22</v>
      </c>
      <c r="O4086" t="s">
        <v>30</v>
      </c>
      <c r="P4086" s="5">
        <v>11.63</v>
      </c>
      <c r="Q4086">
        <v>2.9</v>
      </c>
      <c r="R4086" t="s">
        <v>23</v>
      </c>
    </row>
    <row r="4087" spans="1:18" x14ac:dyDescent="0.3">
      <c r="A4087" t="s">
        <v>10402</v>
      </c>
      <c r="B4087" s="1">
        <v>45304</v>
      </c>
      <c r="C4087" t="s">
        <v>10403</v>
      </c>
      <c r="D4087" t="s">
        <v>130</v>
      </c>
      <c r="E4087" t="s">
        <v>82</v>
      </c>
      <c r="F4087">
        <v>4</v>
      </c>
      <c r="G4087">
        <v>4</v>
      </c>
      <c r="H4087" s="4">
        <v>812.41</v>
      </c>
      <c r="I4087" s="4">
        <v>934.27149999999995</v>
      </c>
      <c r="J4087" s="4">
        <f t="shared" si="126"/>
        <v>442.30599999999993</v>
      </c>
      <c r="K4087" s="4">
        <f t="shared" si="127"/>
        <v>3737.0859999999998</v>
      </c>
      <c r="L4087" t="s">
        <v>20</v>
      </c>
      <c r="M4087" t="s">
        <v>42</v>
      </c>
      <c r="N4087" t="s">
        <v>29</v>
      </c>
      <c r="O4087" t="s">
        <v>37</v>
      </c>
      <c r="P4087" s="5">
        <v>45.14</v>
      </c>
      <c r="Q4087">
        <v>4.8</v>
      </c>
      <c r="R4087" t="s">
        <v>23</v>
      </c>
    </row>
    <row r="4088" spans="1:18" x14ac:dyDescent="0.3">
      <c r="A4088" t="s">
        <v>92</v>
      </c>
      <c r="B4088" s="1">
        <v>45305</v>
      </c>
      <c r="C4088" t="s">
        <v>93</v>
      </c>
      <c r="D4088" t="s">
        <v>94</v>
      </c>
      <c r="E4088" t="s">
        <v>50</v>
      </c>
      <c r="F4088">
        <v>10</v>
      </c>
      <c r="G4088">
        <v>10</v>
      </c>
      <c r="H4088" s="4">
        <v>280.51</v>
      </c>
      <c r="I4088" s="4">
        <v>302.95080000000002</v>
      </c>
      <c r="J4088" s="4">
        <f t="shared" si="126"/>
        <v>223.80800000000036</v>
      </c>
      <c r="K4088" s="4">
        <f t="shared" si="127"/>
        <v>3029.5080000000003</v>
      </c>
      <c r="L4088" t="s">
        <v>66</v>
      </c>
      <c r="M4088" t="s">
        <v>28</v>
      </c>
      <c r="N4088" t="s">
        <v>29</v>
      </c>
      <c r="O4088" t="s">
        <v>67</v>
      </c>
      <c r="P4088" s="5">
        <v>0.6</v>
      </c>
      <c r="Q4088">
        <v>5</v>
      </c>
      <c r="R4088" t="s">
        <v>23</v>
      </c>
    </row>
    <row r="4089" spans="1:18" x14ac:dyDescent="0.3">
      <c r="A4089" t="s">
        <v>8742</v>
      </c>
      <c r="B4089" s="1">
        <v>45305</v>
      </c>
      <c r="C4089" t="s">
        <v>8743</v>
      </c>
      <c r="D4089" t="s">
        <v>116</v>
      </c>
      <c r="E4089" t="s">
        <v>50</v>
      </c>
      <c r="F4089">
        <v>9</v>
      </c>
      <c r="G4089">
        <v>9</v>
      </c>
      <c r="H4089" s="4">
        <v>732.95</v>
      </c>
      <c r="I4089" s="4">
        <v>784.25650000000007</v>
      </c>
      <c r="J4089" s="4">
        <f t="shared" si="126"/>
        <v>418.9085000000008</v>
      </c>
      <c r="K4089" s="4">
        <f t="shared" si="127"/>
        <v>7058.308500000001</v>
      </c>
      <c r="L4089" t="s">
        <v>51</v>
      </c>
      <c r="M4089" t="s">
        <v>123</v>
      </c>
      <c r="N4089" t="s">
        <v>22</v>
      </c>
      <c r="O4089" t="s">
        <v>37</v>
      </c>
      <c r="P4089" s="5">
        <v>42.85</v>
      </c>
      <c r="Q4089">
        <v>1.6</v>
      </c>
      <c r="R4089" t="s">
        <v>23</v>
      </c>
    </row>
    <row r="4090" spans="1:18" x14ac:dyDescent="0.3">
      <c r="A4090" t="s">
        <v>10451</v>
      </c>
      <c r="B4090" s="1">
        <v>45305</v>
      </c>
      <c r="C4090" t="s">
        <v>10452</v>
      </c>
      <c r="D4090" t="s">
        <v>56</v>
      </c>
      <c r="E4090" t="s">
        <v>57</v>
      </c>
      <c r="F4090">
        <v>12</v>
      </c>
      <c r="G4090">
        <v>12</v>
      </c>
      <c r="H4090" s="4">
        <v>349.15</v>
      </c>
      <c r="I4090" s="4">
        <v>366.60750000000002</v>
      </c>
      <c r="J4090" s="4">
        <f t="shared" si="126"/>
        <v>179.15000000000069</v>
      </c>
      <c r="K4090" s="4">
        <f t="shared" si="127"/>
        <v>4399.29</v>
      </c>
      <c r="L4090" t="s">
        <v>47</v>
      </c>
      <c r="M4090" t="s">
        <v>35</v>
      </c>
      <c r="N4090" t="s">
        <v>36</v>
      </c>
      <c r="O4090" t="s">
        <v>37</v>
      </c>
      <c r="P4090" s="5">
        <v>30.34</v>
      </c>
      <c r="Q4090">
        <v>2.4</v>
      </c>
      <c r="R4090" t="s">
        <v>74</v>
      </c>
    </row>
    <row r="4091" spans="1:18" x14ac:dyDescent="0.3">
      <c r="A4091" t="s">
        <v>4703</v>
      </c>
      <c r="B4091" s="1">
        <v>45306</v>
      </c>
      <c r="C4091" t="s">
        <v>4704</v>
      </c>
      <c r="D4091" t="s">
        <v>133</v>
      </c>
      <c r="E4091" t="s">
        <v>50</v>
      </c>
      <c r="F4091">
        <v>5</v>
      </c>
      <c r="G4091">
        <v>5</v>
      </c>
      <c r="H4091" s="4">
        <v>883.27</v>
      </c>
      <c r="I4091" s="4">
        <v>945.09890000000007</v>
      </c>
      <c r="J4091" s="4">
        <f t="shared" si="126"/>
        <v>273.29450000000031</v>
      </c>
      <c r="K4091" s="4">
        <f t="shared" si="127"/>
        <v>4725.4945000000007</v>
      </c>
      <c r="L4091" t="s">
        <v>66</v>
      </c>
      <c r="M4091" t="s">
        <v>123</v>
      </c>
      <c r="N4091" t="s">
        <v>29</v>
      </c>
      <c r="O4091" t="s">
        <v>30</v>
      </c>
      <c r="P4091" s="5">
        <v>35.85</v>
      </c>
      <c r="Q4091">
        <v>1.7</v>
      </c>
      <c r="R4091" t="s">
        <v>23</v>
      </c>
    </row>
    <row r="4092" spans="1:18" x14ac:dyDescent="0.3">
      <c r="A4092" t="s">
        <v>6714</v>
      </c>
      <c r="B4092" s="1">
        <v>45306</v>
      </c>
      <c r="C4092" t="s">
        <v>6715</v>
      </c>
      <c r="D4092" t="s">
        <v>116</v>
      </c>
      <c r="E4092" t="s">
        <v>50</v>
      </c>
      <c r="F4092">
        <v>12</v>
      </c>
      <c r="G4092">
        <v>10</v>
      </c>
      <c r="H4092" s="4">
        <v>1207.22</v>
      </c>
      <c r="I4092" s="4">
        <v>1279.6532000000002</v>
      </c>
      <c r="J4092" s="4">
        <f t="shared" si="126"/>
        <v>719.77200000000221</v>
      </c>
      <c r="K4092" s="4">
        <f t="shared" si="127"/>
        <v>12796.532000000003</v>
      </c>
      <c r="L4092" t="s">
        <v>27</v>
      </c>
      <c r="M4092" t="s">
        <v>28</v>
      </c>
      <c r="N4092" t="s">
        <v>22</v>
      </c>
      <c r="O4092" t="s">
        <v>67</v>
      </c>
      <c r="P4092" s="5">
        <v>4.5599999999999996</v>
      </c>
      <c r="Q4092">
        <v>4.7</v>
      </c>
      <c r="R4092" t="s">
        <v>23</v>
      </c>
    </row>
    <row r="4093" spans="1:18" x14ac:dyDescent="0.3">
      <c r="A4093" t="s">
        <v>8458</v>
      </c>
      <c r="B4093" s="1">
        <v>45307</v>
      </c>
      <c r="C4093" t="s">
        <v>8459</v>
      </c>
      <c r="D4093" t="s">
        <v>65</v>
      </c>
      <c r="E4093" t="s">
        <v>82</v>
      </c>
      <c r="F4093">
        <v>16</v>
      </c>
      <c r="G4093">
        <v>14</v>
      </c>
      <c r="H4093" s="4">
        <v>495.27</v>
      </c>
      <c r="I4093" s="4">
        <v>520.0335</v>
      </c>
      <c r="J4093" s="4">
        <f t="shared" si="126"/>
        <v>323.41900000000032</v>
      </c>
      <c r="K4093" s="4">
        <f t="shared" si="127"/>
        <v>7280.4690000000001</v>
      </c>
      <c r="L4093" t="s">
        <v>27</v>
      </c>
      <c r="M4093" t="s">
        <v>35</v>
      </c>
      <c r="N4093" t="s">
        <v>22</v>
      </c>
      <c r="O4093" t="s">
        <v>89</v>
      </c>
      <c r="P4093" s="5">
        <v>23.27</v>
      </c>
      <c r="Q4093">
        <v>4.7</v>
      </c>
      <c r="R4093" t="s">
        <v>74</v>
      </c>
    </row>
    <row r="4094" spans="1:18" x14ac:dyDescent="0.3">
      <c r="A4094" t="s">
        <v>9008</v>
      </c>
      <c r="B4094" s="1">
        <v>45307</v>
      </c>
      <c r="C4094" t="s">
        <v>9009</v>
      </c>
      <c r="D4094" t="s">
        <v>33</v>
      </c>
      <c r="E4094" t="s">
        <v>70</v>
      </c>
      <c r="F4094">
        <v>3</v>
      </c>
      <c r="G4094">
        <v>3</v>
      </c>
      <c r="H4094" s="4">
        <v>1488.03</v>
      </c>
      <c r="I4094" s="4">
        <v>1711.2344999999998</v>
      </c>
      <c r="J4094" s="4">
        <f t="shared" si="126"/>
        <v>653.61349999999948</v>
      </c>
      <c r="K4094" s="4">
        <f t="shared" si="127"/>
        <v>5133.7034999999996</v>
      </c>
      <c r="L4094" t="s">
        <v>47</v>
      </c>
      <c r="M4094" t="s">
        <v>123</v>
      </c>
      <c r="N4094" t="s">
        <v>29</v>
      </c>
      <c r="O4094" t="s">
        <v>37</v>
      </c>
      <c r="P4094" s="5">
        <v>16</v>
      </c>
      <c r="Q4094">
        <v>4.5999999999999996</v>
      </c>
      <c r="R4094" t="s">
        <v>23</v>
      </c>
    </row>
    <row r="4095" spans="1:18" x14ac:dyDescent="0.3">
      <c r="A4095" t="s">
        <v>1590</v>
      </c>
      <c r="B4095" s="1">
        <v>45308</v>
      </c>
      <c r="C4095" t="s">
        <v>1591</v>
      </c>
      <c r="D4095" t="s">
        <v>133</v>
      </c>
      <c r="E4095" t="s">
        <v>50</v>
      </c>
      <c r="F4095">
        <v>6</v>
      </c>
      <c r="G4095">
        <v>5</v>
      </c>
      <c r="H4095" s="4">
        <v>1282.92</v>
      </c>
      <c r="I4095" s="4">
        <v>1398.3828000000001</v>
      </c>
      <c r="J4095" s="4">
        <f t="shared" si="126"/>
        <v>528.39400000000035</v>
      </c>
      <c r="K4095" s="4">
        <f t="shared" si="127"/>
        <v>6991.9140000000007</v>
      </c>
      <c r="L4095" t="s">
        <v>27</v>
      </c>
      <c r="M4095" t="s">
        <v>86</v>
      </c>
      <c r="N4095" t="s">
        <v>29</v>
      </c>
      <c r="O4095" t="s">
        <v>37</v>
      </c>
      <c r="P4095" s="5">
        <v>48.92</v>
      </c>
      <c r="Q4095">
        <v>2.2999999999999998</v>
      </c>
      <c r="R4095" t="s">
        <v>23</v>
      </c>
    </row>
    <row r="4096" spans="1:18" x14ac:dyDescent="0.3">
      <c r="A4096" t="s">
        <v>3949</v>
      </c>
      <c r="B4096" s="1">
        <v>45308</v>
      </c>
      <c r="C4096" t="s">
        <v>3950</v>
      </c>
      <c r="D4096" t="s">
        <v>133</v>
      </c>
      <c r="E4096" t="s">
        <v>50</v>
      </c>
      <c r="F4096">
        <v>2</v>
      </c>
      <c r="G4096">
        <v>2</v>
      </c>
      <c r="H4096" s="4">
        <v>174.42</v>
      </c>
      <c r="I4096" s="4">
        <v>188.37360000000001</v>
      </c>
      <c r="J4096" s="4">
        <f t="shared" si="126"/>
        <v>16.317200000000046</v>
      </c>
      <c r="K4096" s="4">
        <f t="shared" si="127"/>
        <v>376.74720000000002</v>
      </c>
      <c r="L4096" t="s">
        <v>51</v>
      </c>
      <c r="M4096" t="s">
        <v>123</v>
      </c>
      <c r="N4096" t="s">
        <v>29</v>
      </c>
      <c r="O4096" t="s">
        <v>37</v>
      </c>
      <c r="P4096" s="5">
        <v>11.59</v>
      </c>
      <c r="Q4096">
        <v>2.2000000000000002</v>
      </c>
      <c r="R4096" t="s">
        <v>23</v>
      </c>
    </row>
    <row r="4097" spans="1:18" x14ac:dyDescent="0.3">
      <c r="A4097" t="s">
        <v>8432</v>
      </c>
      <c r="B4097" s="1">
        <v>45308</v>
      </c>
      <c r="C4097" t="s">
        <v>8433</v>
      </c>
      <c r="D4097" t="s">
        <v>85</v>
      </c>
      <c r="E4097" t="s">
        <v>82</v>
      </c>
      <c r="F4097">
        <v>3</v>
      </c>
      <c r="G4097">
        <v>3</v>
      </c>
      <c r="H4097" s="4">
        <v>557.4</v>
      </c>
      <c r="I4097" s="4">
        <v>590.84400000000005</v>
      </c>
      <c r="J4097" s="4">
        <f t="shared" si="126"/>
        <v>82.642000000000337</v>
      </c>
      <c r="K4097" s="4">
        <f t="shared" si="127"/>
        <v>1772.5320000000002</v>
      </c>
      <c r="L4097" t="s">
        <v>51</v>
      </c>
      <c r="M4097" t="s">
        <v>42</v>
      </c>
      <c r="N4097" t="s">
        <v>36</v>
      </c>
      <c r="O4097" t="s">
        <v>37</v>
      </c>
      <c r="P4097" s="5">
        <v>17.690000000000001</v>
      </c>
      <c r="Q4097">
        <v>3.5</v>
      </c>
      <c r="R4097" t="s">
        <v>23</v>
      </c>
    </row>
    <row r="4098" spans="1:18" x14ac:dyDescent="0.3">
      <c r="A4098" t="s">
        <v>9320</v>
      </c>
      <c r="B4098" s="1">
        <v>45308</v>
      </c>
      <c r="C4098" t="s">
        <v>9321</v>
      </c>
      <c r="D4098" t="s">
        <v>85</v>
      </c>
      <c r="E4098" t="s">
        <v>82</v>
      </c>
      <c r="F4098">
        <v>3</v>
      </c>
      <c r="G4098">
        <v>3</v>
      </c>
      <c r="H4098" s="4">
        <v>154.94999999999999</v>
      </c>
      <c r="I4098" s="4">
        <v>175.09349999999998</v>
      </c>
      <c r="J4098" s="4">
        <f t="shared" ref="J4098:J4161" si="128">(G4098*I4098)-(G4098*H4098)-P4098</f>
        <v>32.320499999999996</v>
      </c>
      <c r="K4098" s="4">
        <f t="shared" ref="K4098:K4161" si="129">G4098*I4098</f>
        <v>525.28049999999996</v>
      </c>
      <c r="L4098" t="s">
        <v>66</v>
      </c>
      <c r="M4098" t="s">
        <v>86</v>
      </c>
      <c r="N4098" t="s">
        <v>22</v>
      </c>
      <c r="O4098" t="s">
        <v>30</v>
      </c>
      <c r="P4098" s="5">
        <v>28.11</v>
      </c>
      <c r="Q4098">
        <v>2.4</v>
      </c>
      <c r="R4098" t="s">
        <v>23</v>
      </c>
    </row>
    <row r="4099" spans="1:18" x14ac:dyDescent="0.3">
      <c r="A4099" t="s">
        <v>6937</v>
      </c>
      <c r="B4099" s="1">
        <v>45309</v>
      </c>
      <c r="C4099" t="s">
        <v>6938</v>
      </c>
      <c r="D4099" t="s">
        <v>40</v>
      </c>
      <c r="E4099" t="s">
        <v>57</v>
      </c>
      <c r="F4099">
        <v>17</v>
      </c>
      <c r="G4099">
        <v>14</v>
      </c>
      <c r="H4099" s="4">
        <v>545.39</v>
      </c>
      <c r="I4099" s="4">
        <v>610.83680000000004</v>
      </c>
      <c r="J4099" s="4">
        <f t="shared" si="128"/>
        <v>869.88520000000051</v>
      </c>
      <c r="K4099" s="4">
        <f t="shared" si="129"/>
        <v>8551.7152000000006</v>
      </c>
      <c r="L4099" t="s">
        <v>66</v>
      </c>
      <c r="M4099" t="s">
        <v>123</v>
      </c>
      <c r="N4099" t="s">
        <v>71</v>
      </c>
      <c r="O4099" t="s">
        <v>30</v>
      </c>
      <c r="P4099" s="5">
        <v>46.37</v>
      </c>
      <c r="Q4099">
        <v>1.4</v>
      </c>
      <c r="R4099" t="s">
        <v>23</v>
      </c>
    </row>
    <row r="4100" spans="1:18" x14ac:dyDescent="0.3">
      <c r="A4100" t="s">
        <v>7680</v>
      </c>
      <c r="B4100" s="1">
        <v>45309</v>
      </c>
      <c r="C4100" t="s">
        <v>7681</v>
      </c>
      <c r="D4100" t="s">
        <v>40</v>
      </c>
      <c r="E4100" t="s">
        <v>57</v>
      </c>
      <c r="F4100">
        <v>20</v>
      </c>
      <c r="G4100">
        <v>19</v>
      </c>
      <c r="H4100" s="4">
        <v>1153.29</v>
      </c>
      <c r="I4100" s="4">
        <v>1245.5532000000001</v>
      </c>
      <c r="J4100" s="4">
        <f t="shared" si="128"/>
        <v>1742.3308000000015</v>
      </c>
      <c r="K4100" s="4">
        <f t="shared" si="129"/>
        <v>23665.5108</v>
      </c>
      <c r="L4100" t="s">
        <v>20</v>
      </c>
      <c r="M4100" t="s">
        <v>42</v>
      </c>
      <c r="N4100" t="s">
        <v>71</v>
      </c>
      <c r="O4100" t="s">
        <v>67</v>
      </c>
      <c r="P4100" s="5">
        <v>10.67</v>
      </c>
      <c r="Q4100">
        <v>3.1</v>
      </c>
      <c r="R4100" t="s">
        <v>23</v>
      </c>
    </row>
    <row r="4101" spans="1:18" x14ac:dyDescent="0.3">
      <c r="A4101" t="s">
        <v>1364</v>
      </c>
      <c r="B4101" s="1">
        <v>45310</v>
      </c>
      <c r="C4101" t="s">
        <v>10804</v>
      </c>
      <c r="D4101" t="s">
        <v>85</v>
      </c>
      <c r="E4101" t="s">
        <v>82</v>
      </c>
      <c r="F4101">
        <v>17</v>
      </c>
      <c r="G4101">
        <v>15</v>
      </c>
      <c r="H4101" s="4">
        <v>54.8</v>
      </c>
      <c r="I4101" s="4">
        <v>59.731999999999999</v>
      </c>
      <c r="J4101" s="4">
        <f t="shared" si="128"/>
        <v>27.510000000000019</v>
      </c>
      <c r="K4101" s="4">
        <f t="shared" si="129"/>
        <v>895.98</v>
      </c>
      <c r="L4101" t="s">
        <v>27</v>
      </c>
      <c r="M4101" t="s">
        <v>42</v>
      </c>
      <c r="N4101" t="s">
        <v>29</v>
      </c>
      <c r="O4101" t="s">
        <v>30</v>
      </c>
      <c r="P4101" s="5">
        <v>46.47</v>
      </c>
      <c r="Q4101">
        <v>4.5999999999999996</v>
      </c>
      <c r="R4101" t="s">
        <v>23</v>
      </c>
    </row>
    <row r="4102" spans="1:18" x14ac:dyDescent="0.3">
      <c r="A4102" t="s">
        <v>5206</v>
      </c>
      <c r="B4102" s="1">
        <v>45310</v>
      </c>
      <c r="C4102" t="s">
        <v>5207</v>
      </c>
      <c r="D4102" t="s">
        <v>65</v>
      </c>
      <c r="E4102" t="s">
        <v>82</v>
      </c>
      <c r="F4102">
        <v>1</v>
      </c>
      <c r="G4102">
        <v>1</v>
      </c>
      <c r="H4102" s="4">
        <v>1164.0899999999999</v>
      </c>
      <c r="I4102" s="4">
        <v>1245.5762999999999</v>
      </c>
      <c r="J4102" s="4">
        <f t="shared" si="128"/>
        <v>41.696300000000029</v>
      </c>
      <c r="K4102" s="4">
        <f t="shared" si="129"/>
        <v>1245.5762999999999</v>
      </c>
      <c r="L4102" t="s">
        <v>66</v>
      </c>
      <c r="M4102" t="s">
        <v>28</v>
      </c>
      <c r="N4102" t="s">
        <v>29</v>
      </c>
      <c r="O4102" t="s">
        <v>30</v>
      </c>
      <c r="P4102" s="5">
        <v>39.79</v>
      </c>
      <c r="Q4102">
        <v>2</v>
      </c>
      <c r="R4102" t="s">
        <v>23</v>
      </c>
    </row>
    <row r="4103" spans="1:18" x14ac:dyDescent="0.3">
      <c r="A4103" t="s">
        <v>6775</v>
      </c>
      <c r="B4103" s="1">
        <v>45310</v>
      </c>
      <c r="C4103" t="s">
        <v>6776</v>
      </c>
      <c r="D4103" t="s">
        <v>45</v>
      </c>
      <c r="E4103" t="s">
        <v>46</v>
      </c>
      <c r="F4103">
        <v>13</v>
      </c>
      <c r="G4103">
        <v>12</v>
      </c>
      <c r="H4103" s="4">
        <v>770.12</v>
      </c>
      <c r="I4103" s="4">
        <v>831.7296</v>
      </c>
      <c r="J4103" s="4">
        <f t="shared" si="128"/>
        <v>721.95519999999908</v>
      </c>
      <c r="K4103" s="4">
        <f t="shared" si="129"/>
        <v>9980.7551999999996</v>
      </c>
      <c r="L4103" t="s">
        <v>27</v>
      </c>
      <c r="M4103" t="s">
        <v>28</v>
      </c>
      <c r="N4103" t="s">
        <v>22</v>
      </c>
      <c r="O4103" t="s">
        <v>53</v>
      </c>
      <c r="P4103" s="5">
        <v>17.36</v>
      </c>
      <c r="Q4103">
        <v>3.7</v>
      </c>
      <c r="R4103" t="s">
        <v>23</v>
      </c>
    </row>
    <row r="4104" spans="1:18" x14ac:dyDescent="0.3">
      <c r="A4104" t="s">
        <v>7610</v>
      </c>
      <c r="B4104" s="1">
        <v>45310</v>
      </c>
      <c r="C4104" t="s">
        <v>7611</v>
      </c>
      <c r="D4104" t="s">
        <v>100</v>
      </c>
      <c r="E4104" t="s">
        <v>57</v>
      </c>
      <c r="F4104">
        <v>14</v>
      </c>
      <c r="G4104">
        <v>13</v>
      </c>
      <c r="H4104" s="4">
        <v>239.45</v>
      </c>
      <c r="I4104" s="4">
        <v>258.60599999999999</v>
      </c>
      <c r="J4104" s="4">
        <f t="shared" si="128"/>
        <v>247.78799999999978</v>
      </c>
      <c r="K4104" s="4">
        <f t="shared" si="129"/>
        <v>3361.8779999999997</v>
      </c>
      <c r="L4104" t="s">
        <v>66</v>
      </c>
      <c r="M4104" t="s">
        <v>86</v>
      </c>
      <c r="N4104" t="s">
        <v>71</v>
      </c>
      <c r="O4104" t="s">
        <v>89</v>
      </c>
      <c r="P4104" s="5">
        <v>1.24</v>
      </c>
      <c r="Q4104">
        <v>3</v>
      </c>
      <c r="R4104" t="s">
        <v>23</v>
      </c>
    </row>
    <row r="4105" spans="1:18" x14ac:dyDescent="0.3">
      <c r="A4105" t="s">
        <v>2298</v>
      </c>
      <c r="B4105" s="1">
        <v>45311</v>
      </c>
      <c r="C4105" t="s">
        <v>2299</v>
      </c>
      <c r="D4105" t="s">
        <v>109</v>
      </c>
      <c r="E4105" t="s">
        <v>46</v>
      </c>
      <c r="F4105">
        <v>6</v>
      </c>
      <c r="G4105">
        <v>6</v>
      </c>
      <c r="H4105" s="4">
        <v>347.25</v>
      </c>
      <c r="I4105" s="4">
        <v>392.39249999999998</v>
      </c>
      <c r="J4105" s="4">
        <f t="shared" si="128"/>
        <v>221.85500000000002</v>
      </c>
      <c r="K4105" s="4">
        <f t="shared" si="129"/>
        <v>2354.355</v>
      </c>
      <c r="L4105" t="s">
        <v>20</v>
      </c>
      <c r="M4105" t="s">
        <v>79</v>
      </c>
      <c r="N4105" t="s">
        <v>22</v>
      </c>
      <c r="O4105" t="s">
        <v>53</v>
      </c>
      <c r="P4105" s="5">
        <v>49</v>
      </c>
      <c r="Q4105">
        <v>2</v>
      </c>
      <c r="R4105" t="s">
        <v>23</v>
      </c>
    </row>
    <row r="4106" spans="1:18" x14ac:dyDescent="0.3">
      <c r="A4106" t="s">
        <v>8148</v>
      </c>
      <c r="B4106" s="1">
        <v>45311</v>
      </c>
      <c r="C4106" t="s">
        <v>8149</v>
      </c>
      <c r="D4106" t="s">
        <v>130</v>
      </c>
      <c r="E4106" t="s">
        <v>82</v>
      </c>
      <c r="F4106">
        <v>8</v>
      </c>
      <c r="G4106">
        <v>8</v>
      </c>
      <c r="H4106" s="4">
        <v>616.41999999999996</v>
      </c>
      <c r="I4106" s="4">
        <v>678.06200000000001</v>
      </c>
      <c r="J4106" s="4">
        <f t="shared" si="128"/>
        <v>475.86600000000044</v>
      </c>
      <c r="K4106" s="4">
        <f t="shared" si="129"/>
        <v>5424.4960000000001</v>
      </c>
      <c r="L4106" t="s">
        <v>51</v>
      </c>
      <c r="M4106" t="s">
        <v>21</v>
      </c>
      <c r="N4106" t="s">
        <v>71</v>
      </c>
      <c r="O4106" t="s">
        <v>53</v>
      </c>
      <c r="P4106" s="5">
        <v>17.27</v>
      </c>
      <c r="Q4106">
        <v>1.4</v>
      </c>
      <c r="R4106" t="s">
        <v>23</v>
      </c>
    </row>
    <row r="4107" spans="1:18" x14ac:dyDescent="0.3">
      <c r="A4107" t="s">
        <v>8692</v>
      </c>
      <c r="B4107" s="1">
        <v>45311</v>
      </c>
      <c r="C4107" t="s">
        <v>8693</v>
      </c>
      <c r="D4107" t="s">
        <v>116</v>
      </c>
      <c r="E4107" t="s">
        <v>50</v>
      </c>
      <c r="F4107">
        <v>9</v>
      </c>
      <c r="G4107">
        <v>8</v>
      </c>
      <c r="H4107" s="4">
        <v>1380.86</v>
      </c>
      <c r="I4107" s="4">
        <v>1505.1374000000001</v>
      </c>
      <c r="J4107" s="4">
        <f t="shared" si="128"/>
        <v>993.44920000000138</v>
      </c>
      <c r="K4107" s="4">
        <f t="shared" si="129"/>
        <v>12041.099200000001</v>
      </c>
      <c r="L4107" t="s">
        <v>66</v>
      </c>
      <c r="M4107" t="s">
        <v>123</v>
      </c>
      <c r="N4107" t="s">
        <v>29</v>
      </c>
      <c r="O4107" t="s">
        <v>53</v>
      </c>
      <c r="P4107" s="5">
        <v>0.77</v>
      </c>
      <c r="Q4107">
        <v>4.8</v>
      </c>
      <c r="R4107" t="s">
        <v>23</v>
      </c>
    </row>
    <row r="4108" spans="1:18" x14ac:dyDescent="0.3">
      <c r="A4108" t="s">
        <v>5204</v>
      </c>
      <c r="B4108" s="1">
        <v>45312</v>
      </c>
      <c r="C4108" t="s">
        <v>5205</v>
      </c>
      <c r="D4108" t="s">
        <v>40</v>
      </c>
      <c r="E4108" t="s">
        <v>57</v>
      </c>
      <c r="F4108">
        <v>20</v>
      </c>
      <c r="G4108">
        <v>20</v>
      </c>
      <c r="H4108" s="4">
        <v>660.27</v>
      </c>
      <c r="I4108" s="4">
        <v>759.31049999999993</v>
      </c>
      <c r="J4108" s="4">
        <f t="shared" si="128"/>
        <v>1969.9599999999996</v>
      </c>
      <c r="K4108" s="4">
        <f t="shared" si="129"/>
        <v>15186.21</v>
      </c>
      <c r="L4108" t="s">
        <v>51</v>
      </c>
      <c r="M4108" t="s">
        <v>79</v>
      </c>
      <c r="N4108" t="s">
        <v>29</v>
      </c>
      <c r="O4108" t="s">
        <v>30</v>
      </c>
      <c r="P4108" s="5">
        <v>10.85</v>
      </c>
      <c r="Q4108">
        <v>1.7</v>
      </c>
      <c r="R4108" t="s">
        <v>23</v>
      </c>
    </row>
    <row r="4109" spans="1:18" x14ac:dyDescent="0.3">
      <c r="A4109" t="s">
        <v>8937</v>
      </c>
      <c r="B4109" s="1">
        <v>45312</v>
      </c>
      <c r="C4109" t="s">
        <v>8938</v>
      </c>
      <c r="D4109" t="s">
        <v>61</v>
      </c>
      <c r="E4109" t="s">
        <v>70</v>
      </c>
      <c r="F4109">
        <v>4</v>
      </c>
      <c r="G4109">
        <v>4</v>
      </c>
      <c r="H4109" s="4">
        <v>296.95999999999998</v>
      </c>
      <c r="I4109" s="4">
        <v>323.68639999999999</v>
      </c>
      <c r="J4109" s="4">
        <f t="shared" si="128"/>
        <v>97.945600000000042</v>
      </c>
      <c r="K4109" s="4">
        <f t="shared" si="129"/>
        <v>1294.7456</v>
      </c>
      <c r="L4109" t="s">
        <v>20</v>
      </c>
      <c r="M4109" t="s">
        <v>35</v>
      </c>
      <c r="N4109" t="s">
        <v>29</v>
      </c>
      <c r="O4109" t="s">
        <v>67</v>
      </c>
      <c r="P4109" s="5">
        <v>8.9600000000000009</v>
      </c>
      <c r="Q4109">
        <v>2.4</v>
      </c>
      <c r="R4109" t="s">
        <v>23</v>
      </c>
    </row>
    <row r="4110" spans="1:18" x14ac:dyDescent="0.3">
      <c r="A4110" t="s">
        <v>5416</v>
      </c>
      <c r="B4110" s="1">
        <v>45313</v>
      </c>
      <c r="C4110" t="s">
        <v>5417</v>
      </c>
      <c r="D4110" t="s">
        <v>40</v>
      </c>
      <c r="E4110" t="s">
        <v>57</v>
      </c>
      <c r="F4110">
        <v>2</v>
      </c>
      <c r="G4110">
        <v>2</v>
      </c>
      <c r="H4110" s="4">
        <v>1056.82</v>
      </c>
      <c r="I4110" s="4">
        <v>1120.2292</v>
      </c>
      <c r="J4110" s="4">
        <f t="shared" si="128"/>
        <v>114.25840000000011</v>
      </c>
      <c r="K4110" s="4">
        <f t="shared" si="129"/>
        <v>2240.4584</v>
      </c>
      <c r="L4110" t="s">
        <v>66</v>
      </c>
      <c r="M4110" t="s">
        <v>123</v>
      </c>
      <c r="N4110" t="s">
        <v>29</v>
      </c>
      <c r="O4110" t="s">
        <v>37</v>
      </c>
      <c r="P4110" s="5">
        <v>12.56</v>
      </c>
      <c r="Q4110">
        <v>3.8</v>
      </c>
      <c r="R4110" t="s">
        <v>74</v>
      </c>
    </row>
    <row r="4111" spans="1:18" x14ac:dyDescent="0.3">
      <c r="A4111" t="s">
        <v>4355</v>
      </c>
      <c r="B4111" s="1">
        <v>45314</v>
      </c>
      <c r="C4111" t="s">
        <v>4356</v>
      </c>
      <c r="D4111" t="s">
        <v>130</v>
      </c>
      <c r="E4111" t="s">
        <v>82</v>
      </c>
      <c r="F4111">
        <v>12</v>
      </c>
      <c r="G4111">
        <v>10</v>
      </c>
      <c r="H4111" s="4">
        <v>203.84</v>
      </c>
      <c r="I4111" s="4">
        <v>232.37760000000003</v>
      </c>
      <c r="J4111" s="4">
        <f t="shared" si="128"/>
        <v>285.18600000000021</v>
      </c>
      <c r="K4111" s="4">
        <f t="shared" si="129"/>
        <v>2323.7760000000003</v>
      </c>
      <c r="L4111" t="s">
        <v>66</v>
      </c>
      <c r="M4111" t="s">
        <v>28</v>
      </c>
      <c r="N4111" t="s">
        <v>71</v>
      </c>
      <c r="O4111" t="s">
        <v>89</v>
      </c>
      <c r="P4111" s="5">
        <v>0.19</v>
      </c>
      <c r="Q4111">
        <v>1.7</v>
      </c>
      <c r="R4111" t="s">
        <v>23</v>
      </c>
    </row>
    <row r="4112" spans="1:18" x14ac:dyDescent="0.3">
      <c r="A4112" t="s">
        <v>5397</v>
      </c>
      <c r="B4112" s="1">
        <v>45314</v>
      </c>
      <c r="C4112" t="s">
        <v>5398</v>
      </c>
      <c r="D4112" t="s">
        <v>133</v>
      </c>
      <c r="E4112" t="s">
        <v>50</v>
      </c>
      <c r="F4112">
        <v>9</v>
      </c>
      <c r="G4112">
        <v>7</v>
      </c>
      <c r="H4112" s="4">
        <v>1109.23</v>
      </c>
      <c r="I4112" s="4">
        <v>1264.5222000000001</v>
      </c>
      <c r="J4112" s="4">
        <f t="shared" si="128"/>
        <v>1050.5354000000009</v>
      </c>
      <c r="K4112" s="4">
        <f t="shared" si="129"/>
        <v>8851.6554000000015</v>
      </c>
      <c r="L4112" t="s">
        <v>66</v>
      </c>
      <c r="M4112" t="s">
        <v>123</v>
      </c>
      <c r="N4112" t="s">
        <v>36</v>
      </c>
      <c r="O4112" t="s">
        <v>30</v>
      </c>
      <c r="P4112" s="5">
        <v>36.51</v>
      </c>
      <c r="Q4112">
        <v>3</v>
      </c>
      <c r="R4112" t="s">
        <v>23</v>
      </c>
    </row>
    <row r="4113" spans="1:18" x14ac:dyDescent="0.3">
      <c r="A4113" t="s">
        <v>6768</v>
      </c>
      <c r="B4113" s="1">
        <v>45314</v>
      </c>
      <c r="C4113" t="s">
        <v>6769</v>
      </c>
      <c r="D4113" t="s">
        <v>94</v>
      </c>
      <c r="E4113" t="s">
        <v>50</v>
      </c>
      <c r="F4113">
        <v>17</v>
      </c>
      <c r="G4113">
        <v>16</v>
      </c>
      <c r="H4113" s="4">
        <v>1084.31</v>
      </c>
      <c r="I4113" s="4">
        <v>1160.2117000000001</v>
      </c>
      <c r="J4113" s="4">
        <f t="shared" si="128"/>
        <v>1208.4172000000019</v>
      </c>
      <c r="K4113" s="4">
        <f t="shared" si="129"/>
        <v>18563.387200000001</v>
      </c>
      <c r="L4113" t="s">
        <v>51</v>
      </c>
      <c r="M4113" t="s">
        <v>28</v>
      </c>
      <c r="N4113" t="s">
        <v>22</v>
      </c>
      <c r="O4113" t="s">
        <v>89</v>
      </c>
      <c r="P4113" s="5">
        <v>6.01</v>
      </c>
      <c r="Q4113">
        <v>3.5</v>
      </c>
      <c r="R4113" t="s">
        <v>23</v>
      </c>
    </row>
    <row r="4114" spans="1:18" x14ac:dyDescent="0.3">
      <c r="A4114" t="s">
        <v>6965</v>
      </c>
      <c r="B4114" s="1">
        <v>45314</v>
      </c>
      <c r="C4114" t="s">
        <v>6966</v>
      </c>
      <c r="D4114" t="s">
        <v>100</v>
      </c>
      <c r="E4114" t="s">
        <v>57</v>
      </c>
      <c r="F4114">
        <v>8</v>
      </c>
      <c r="G4114">
        <v>6</v>
      </c>
      <c r="H4114" s="4">
        <v>987.88</v>
      </c>
      <c r="I4114" s="4">
        <v>1037.2740000000001</v>
      </c>
      <c r="J4114" s="4">
        <f t="shared" si="128"/>
        <v>247.49400000000048</v>
      </c>
      <c r="K4114" s="4">
        <f t="shared" si="129"/>
        <v>6223.6440000000002</v>
      </c>
      <c r="L4114" t="s">
        <v>20</v>
      </c>
      <c r="M4114" t="s">
        <v>123</v>
      </c>
      <c r="N4114" t="s">
        <v>36</v>
      </c>
      <c r="O4114" t="s">
        <v>30</v>
      </c>
      <c r="P4114" s="5">
        <v>48.87</v>
      </c>
      <c r="Q4114">
        <v>2.6</v>
      </c>
      <c r="R4114" t="s">
        <v>23</v>
      </c>
    </row>
    <row r="4115" spans="1:18" x14ac:dyDescent="0.3">
      <c r="A4115" t="s">
        <v>948</v>
      </c>
      <c r="B4115" s="1">
        <v>45316</v>
      </c>
      <c r="C4115" t="s">
        <v>949</v>
      </c>
      <c r="D4115" t="s">
        <v>130</v>
      </c>
      <c r="E4115" t="s">
        <v>82</v>
      </c>
      <c r="F4115">
        <v>17</v>
      </c>
      <c r="G4115">
        <v>17</v>
      </c>
      <c r="H4115" s="4">
        <v>225.79</v>
      </c>
      <c r="I4115" s="4">
        <v>237.0795</v>
      </c>
      <c r="J4115" s="4">
        <f t="shared" si="128"/>
        <v>181.53149999999994</v>
      </c>
      <c r="K4115" s="4">
        <f t="shared" si="129"/>
        <v>4030.3514999999998</v>
      </c>
      <c r="L4115" t="s">
        <v>27</v>
      </c>
      <c r="M4115" t="s">
        <v>86</v>
      </c>
      <c r="N4115" t="s">
        <v>36</v>
      </c>
      <c r="O4115" t="s">
        <v>37</v>
      </c>
      <c r="P4115" s="5">
        <v>10.39</v>
      </c>
      <c r="Q4115">
        <v>4.9000000000000004</v>
      </c>
      <c r="R4115" t="s">
        <v>23</v>
      </c>
    </row>
    <row r="4116" spans="1:18" x14ac:dyDescent="0.3">
      <c r="A4116" t="s">
        <v>3449</v>
      </c>
      <c r="B4116" s="1">
        <v>45316</v>
      </c>
      <c r="C4116" t="s">
        <v>3450</v>
      </c>
      <c r="D4116" t="s">
        <v>33</v>
      </c>
      <c r="E4116" t="s">
        <v>70</v>
      </c>
      <c r="F4116">
        <v>20</v>
      </c>
      <c r="G4116">
        <v>19</v>
      </c>
      <c r="H4116" s="4">
        <v>1035.76</v>
      </c>
      <c r="I4116" s="4">
        <v>1118.6208000000001</v>
      </c>
      <c r="J4116" s="4">
        <f t="shared" si="128"/>
        <v>1570.9152000000054</v>
      </c>
      <c r="K4116" s="4">
        <f t="shared" si="129"/>
        <v>21253.795200000004</v>
      </c>
      <c r="L4116" t="s">
        <v>47</v>
      </c>
      <c r="M4116" t="s">
        <v>86</v>
      </c>
      <c r="N4116" t="s">
        <v>29</v>
      </c>
      <c r="O4116" t="s">
        <v>37</v>
      </c>
      <c r="P4116" s="5">
        <v>3.44</v>
      </c>
      <c r="Q4116">
        <v>1.4</v>
      </c>
      <c r="R4116" t="s">
        <v>23</v>
      </c>
    </row>
    <row r="4117" spans="1:18" x14ac:dyDescent="0.3">
      <c r="A4117" t="s">
        <v>4948</v>
      </c>
      <c r="B4117" s="1">
        <v>45316</v>
      </c>
      <c r="C4117" t="s">
        <v>4949</v>
      </c>
      <c r="D4117" t="s">
        <v>116</v>
      </c>
      <c r="E4117" t="s">
        <v>50</v>
      </c>
      <c r="F4117">
        <v>4</v>
      </c>
      <c r="G4117">
        <v>4</v>
      </c>
      <c r="H4117" s="4">
        <v>15.96</v>
      </c>
      <c r="I4117" s="4">
        <v>18.194400000000002</v>
      </c>
      <c r="J4117" s="4">
        <f t="shared" si="128"/>
        <v>-11.852399999999996</v>
      </c>
      <c r="K4117" s="4">
        <f t="shared" si="129"/>
        <v>72.777600000000007</v>
      </c>
      <c r="L4117" t="s">
        <v>27</v>
      </c>
      <c r="M4117" t="s">
        <v>42</v>
      </c>
      <c r="N4117" t="s">
        <v>71</v>
      </c>
      <c r="O4117" t="s">
        <v>37</v>
      </c>
      <c r="P4117" s="5">
        <v>20.79</v>
      </c>
      <c r="Q4117">
        <v>3.7</v>
      </c>
      <c r="R4117" t="s">
        <v>23</v>
      </c>
    </row>
    <row r="4118" spans="1:18" x14ac:dyDescent="0.3">
      <c r="A4118" t="s">
        <v>4407</v>
      </c>
      <c r="B4118" s="1">
        <v>45317</v>
      </c>
      <c r="C4118" t="s">
        <v>4408</v>
      </c>
      <c r="D4118" t="s">
        <v>133</v>
      </c>
      <c r="E4118" t="s">
        <v>50</v>
      </c>
      <c r="F4118">
        <v>14</v>
      </c>
      <c r="G4118">
        <v>12</v>
      </c>
      <c r="H4118" s="4">
        <v>445.08</v>
      </c>
      <c r="I4118" s="4">
        <v>485.13720000000001</v>
      </c>
      <c r="J4118" s="4">
        <f t="shared" si="128"/>
        <v>466.01639999999958</v>
      </c>
      <c r="K4118" s="4">
        <f t="shared" si="129"/>
        <v>5821.6463999999996</v>
      </c>
      <c r="L4118" t="s">
        <v>27</v>
      </c>
      <c r="M4118" t="s">
        <v>35</v>
      </c>
      <c r="N4118" t="s">
        <v>71</v>
      </c>
      <c r="O4118" t="s">
        <v>67</v>
      </c>
      <c r="P4118" s="5">
        <v>14.67</v>
      </c>
      <c r="Q4118">
        <v>3.6</v>
      </c>
      <c r="R4118" t="s">
        <v>23</v>
      </c>
    </row>
    <row r="4119" spans="1:18" x14ac:dyDescent="0.3">
      <c r="A4119" t="s">
        <v>7118</v>
      </c>
      <c r="B4119" s="1">
        <v>45317</v>
      </c>
      <c r="C4119" t="s">
        <v>7119</v>
      </c>
      <c r="D4119" t="s">
        <v>61</v>
      </c>
      <c r="E4119" t="s">
        <v>70</v>
      </c>
      <c r="F4119">
        <v>12</v>
      </c>
      <c r="G4119">
        <v>11</v>
      </c>
      <c r="H4119" s="4">
        <v>375.74</v>
      </c>
      <c r="I4119" s="4">
        <v>432.101</v>
      </c>
      <c r="J4119" s="4">
        <f t="shared" si="128"/>
        <v>586.4009999999995</v>
      </c>
      <c r="K4119" s="4">
        <f t="shared" si="129"/>
        <v>4753.1109999999999</v>
      </c>
      <c r="L4119" t="s">
        <v>51</v>
      </c>
      <c r="M4119" t="s">
        <v>86</v>
      </c>
      <c r="N4119" t="s">
        <v>71</v>
      </c>
      <c r="O4119" t="s">
        <v>37</v>
      </c>
      <c r="P4119" s="5">
        <v>33.57</v>
      </c>
      <c r="Q4119">
        <v>3.8</v>
      </c>
      <c r="R4119" t="s">
        <v>23</v>
      </c>
    </row>
    <row r="4120" spans="1:18" x14ac:dyDescent="0.3">
      <c r="A4120" t="s">
        <v>1775</v>
      </c>
      <c r="B4120" s="1">
        <v>45318</v>
      </c>
      <c r="C4120" t="s">
        <v>1776</v>
      </c>
      <c r="D4120" t="s">
        <v>56</v>
      </c>
      <c r="E4120" t="s">
        <v>57</v>
      </c>
      <c r="F4120">
        <v>1</v>
      </c>
      <c r="G4120">
        <v>1</v>
      </c>
      <c r="H4120" s="4">
        <v>183.53</v>
      </c>
      <c r="I4120" s="4">
        <v>194.54180000000002</v>
      </c>
      <c r="J4120" s="4">
        <f t="shared" si="128"/>
        <v>7.8918000000000221</v>
      </c>
      <c r="K4120" s="4">
        <f t="shared" si="129"/>
        <v>194.54180000000002</v>
      </c>
      <c r="L4120" t="s">
        <v>51</v>
      </c>
      <c r="M4120" t="s">
        <v>28</v>
      </c>
      <c r="N4120" t="s">
        <v>29</v>
      </c>
      <c r="O4120" t="s">
        <v>67</v>
      </c>
      <c r="P4120" s="5">
        <v>3.12</v>
      </c>
      <c r="Q4120">
        <v>3.7</v>
      </c>
      <c r="R4120" t="s">
        <v>23</v>
      </c>
    </row>
    <row r="4121" spans="1:18" x14ac:dyDescent="0.3">
      <c r="A4121" t="s">
        <v>2771</v>
      </c>
      <c r="B4121" s="1">
        <v>45320</v>
      </c>
      <c r="C4121" t="s">
        <v>2772</v>
      </c>
      <c r="D4121" t="s">
        <v>56</v>
      </c>
      <c r="E4121" t="s">
        <v>57</v>
      </c>
      <c r="F4121">
        <v>3</v>
      </c>
      <c r="G4121">
        <v>3</v>
      </c>
      <c r="H4121" s="4">
        <v>828.5</v>
      </c>
      <c r="I4121" s="4">
        <v>952.77499999999998</v>
      </c>
      <c r="J4121" s="4">
        <f t="shared" si="128"/>
        <v>365.77499999999981</v>
      </c>
      <c r="K4121" s="4">
        <f t="shared" si="129"/>
        <v>2858.3249999999998</v>
      </c>
      <c r="L4121" t="s">
        <v>66</v>
      </c>
      <c r="M4121" t="s">
        <v>42</v>
      </c>
      <c r="N4121" t="s">
        <v>71</v>
      </c>
      <c r="O4121" t="s">
        <v>67</v>
      </c>
      <c r="P4121" s="5">
        <v>7.05</v>
      </c>
      <c r="Q4121">
        <v>1.7</v>
      </c>
      <c r="R4121" t="s">
        <v>23</v>
      </c>
    </row>
    <row r="4122" spans="1:18" x14ac:dyDescent="0.3">
      <c r="A4122" t="s">
        <v>3296</v>
      </c>
      <c r="B4122" s="1">
        <v>45320</v>
      </c>
      <c r="C4122" t="s">
        <v>3297</v>
      </c>
      <c r="D4122" t="s">
        <v>45</v>
      </c>
      <c r="E4122" t="s">
        <v>46</v>
      </c>
      <c r="F4122">
        <v>10</v>
      </c>
      <c r="G4122">
        <v>9</v>
      </c>
      <c r="H4122" s="4">
        <v>359.87</v>
      </c>
      <c r="I4122" s="4">
        <v>385.0609</v>
      </c>
      <c r="J4122" s="4">
        <f t="shared" si="128"/>
        <v>195.73810000000006</v>
      </c>
      <c r="K4122" s="4">
        <f t="shared" si="129"/>
        <v>3465.5481</v>
      </c>
      <c r="L4122" t="s">
        <v>20</v>
      </c>
      <c r="M4122" t="s">
        <v>42</v>
      </c>
      <c r="N4122" t="s">
        <v>36</v>
      </c>
      <c r="O4122" t="s">
        <v>37</v>
      </c>
      <c r="P4122" s="5">
        <v>30.98</v>
      </c>
      <c r="Q4122">
        <v>1.3</v>
      </c>
      <c r="R4122" t="s">
        <v>74</v>
      </c>
    </row>
    <row r="4123" spans="1:18" x14ac:dyDescent="0.3">
      <c r="A4123" t="s">
        <v>8017</v>
      </c>
      <c r="B4123" s="1">
        <v>45320</v>
      </c>
      <c r="C4123" t="s">
        <v>8018</v>
      </c>
      <c r="D4123" t="s">
        <v>94</v>
      </c>
      <c r="E4123" t="s">
        <v>50</v>
      </c>
      <c r="F4123">
        <v>4</v>
      </c>
      <c r="G4123">
        <v>4</v>
      </c>
      <c r="H4123" s="4">
        <v>279.70999999999998</v>
      </c>
      <c r="I4123" s="4">
        <v>299.28969999999998</v>
      </c>
      <c r="J4123" s="4">
        <f t="shared" si="128"/>
        <v>30.99880000000001</v>
      </c>
      <c r="K4123" s="4">
        <f t="shared" si="129"/>
        <v>1197.1587999999999</v>
      </c>
      <c r="L4123" t="s">
        <v>66</v>
      </c>
      <c r="M4123" t="s">
        <v>42</v>
      </c>
      <c r="N4123" t="s">
        <v>36</v>
      </c>
      <c r="O4123" t="s">
        <v>67</v>
      </c>
      <c r="P4123" s="5">
        <v>47.32</v>
      </c>
      <c r="Q4123">
        <v>4</v>
      </c>
      <c r="R4123" t="s">
        <v>23</v>
      </c>
    </row>
    <row r="4124" spans="1:18" x14ac:dyDescent="0.3">
      <c r="A4124" t="s">
        <v>9102</v>
      </c>
      <c r="B4124" s="1">
        <v>45320</v>
      </c>
      <c r="C4124" t="s">
        <v>9103</v>
      </c>
      <c r="D4124" t="s">
        <v>116</v>
      </c>
      <c r="E4124" t="s">
        <v>50</v>
      </c>
      <c r="F4124">
        <v>18</v>
      </c>
      <c r="G4124">
        <v>17</v>
      </c>
      <c r="H4124" s="4">
        <v>583.32000000000005</v>
      </c>
      <c r="I4124" s="4">
        <v>635.81880000000012</v>
      </c>
      <c r="J4124" s="4">
        <f t="shared" si="128"/>
        <v>847.49960000000237</v>
      </c>
      <c r="K4124" s="4">
        <f t="shared" si="129"/>
        <v>10808.919600000003</v>
      </c>
      <c r="L4124" t="s">
        <v>51</v>
      </c>
      <c r="M4124" t="s">
        <v>42</v>
      </c>
      <c r="N4124" t="s">
        <v>22</v>
      </c>
      <c r="O4124" t="s">
        <v>53</v>
      </c>
      <c r="P4124" s="5">
        <v>44.98</v>
      </c>
      <c r="Q4124">
        <v>1.6</v>
      </c>
      <c r="R4124" t="s">
        <v>23</v>
      </c>
    </row>
    <row r="4125" spans="1:18" x14ac:dyDescent="0.3">
      <c r="A4125" t="s">
        <v>7497</v>
      </c>
      <c r="B4125" s="1">
        <v>45321</v>
      </c>
      <c r="C4125" t="s">
        <v>7498</v>
      </c>
      <c r="D4125" t="s">
        <v>116</v>
      </c>
      <c r="E4125" t="s">
        <v>50</v>
      </c>
      <c r="F4125">
        <v>4</v>
      </c>
      <c r="G4125">
        <v>4</v>
      </c>
      <c r="H4125" s="4">
        <v>888.45</v>
      </c>
      <c r="I4125" s="4">
        <v>959.52600000000007</v>
      </c>
      <c r="J4125" s="4">
        <f t="shared" si="128"/>
        <v>242.64400000000009</v>
      </c>
      <c r="K4125" s="4">
        <f t="shared" si="129"/>
        <v>3838.1040000000003</v>
      </c>
      <c r="L4125" t="s">
        <v>20</v>
      </c>
      <c r="M4125" t="s">
        <v>42</v>
      </c>
      <c r="N4125" t="s">
        <v>22</v>
      </c>
      <c r="O4125" t="s">
        <v>89</v>
      </c>
      <c r="P4125" s="5">
        <v>41.66</v>
      </c>
      <c r="Q4125">
        <v>2.4</v>
      </c>
      <c r="R4125" t="s">
        <v>23</v>
      </c>
    </row>
    <row r="4126" spans="1:18" x14ac:dyDescent="0.3">
      <c r="A4126" t="s">
        <v>8267</v>
      </c>
      <c r="B4126" s="1">
        <v>45321</v>
      </c>
      <c r="C4126" t="s">
        <v>8268</v>
      </c>
      <c r="D4126" t="s">
        <v>130</v>
      </c>
      <c r="E4126" t="s">
        <v>82</v>
      </c>
      <c r="F4126">
        <v>5</v>
      </c>
      <c r="G4126">
        <v>4</v>
      </c>
      <c r="H4126" s="4">
        <v>588.99</v>
      </c>
      <c r="I4126" s="4">
        <v>671.44860000000006</v>
      </c>
      <c r="J4126" s="4">
        <f t="shared" si="128"/>
        <v>327.58440000000019</v>
      </c>
      <c r="K4126" s="4">
        <f t="shared" si="129"/>
        <v>2685.7944000000002</v>
      </c>
      <c r="L4126" t="s">
        <v>51</v>
      </c>
      <c r="M4126" t="s">
        <v>79</v>
      </c>
      <c r="N4126" t="s">
        <v>36</v>
      </c>
      <c r="O4126" t="s">
        <v>30</v>
      </c>
      <c r="P4126" s="5">
        <v>2.25</v>
      </c>
      <c r="Q4126">
        <v>1.8</v>
      </c>
      <c r="R4126" t="s">
        <v>23</v>
      </c>
    </row>
    <row r="4127" spans="1:18" x14ac:dyDescent="0.3">
      <c r="A4127" t="s">
        <v>433</v>
      </c>
      <c r="B4127" s="1">
        <v>45322</v>
      </c>
      <c r="C4127" t="s">
        <v>434</v>
      </c>
      <c r="D4127" t="s">
        <v>133</v>
      </c>
      <c r="E4127" t="s">
        <v>50</v>
      </c>
      <c r="F4127">
        <v>17</v>
      </c>
      <c r="G4127">
        <v>17</v>
      </c>
      <c r="H4127" s="4">
        <v>239.03</v>
      </c>
      <c r="I4127" s="4">
        <v>274.8845</v>
      </c>
      <c r="J4127" s="4">
        <f t="shared" si="128"/>
        <v>583.29649999999992</v>
      </c>
      <c r="K4127" s="4">
        <f t="shared" si="129"/>
        <v>4673.0365000000002</v>
      </c>
      <c r="L4127" t="s">
        <v>20</v>
      </c>
      <c r="M4127" t="s">
        <v>21</v>
      </c>
      <c r="N4127" t="s">
        <v>22</v>
      </c>
      <c r="O4127" t="s">
        <v>67</v>
      </c>
      <c r="P4127" s="5">
        <v>26.23</v>
      </c>
      <c r="Q4127">
        <v>3.5</v>
      </c>
      <c r="R4127" t="s">
        <v>23</v>
      </c>
    </row>
    <row r="4128" spans="1:18" x14ac:dyDescent="0.3">
      <c r="A4128" t="s">
        <v>6722</v>
      </c>
      <c r="B4128" s="1">
        <v>45322</v>
      </c>
      <c r="C4128" t="s">
        <v>6723</v>
      </c>
      <c r="D4128" t="s">
        <v>109</v>
      </c>
      <c r="E4128" t="s">
        <v>46</v>
      </c>
      <c r="F4128">
        <v>7</v>
      </c>
      <c r="G4128">
        <v>6</v>
      </c>
      <c r="H4128" s="4">
        <v>781.73</v>
      </c>
      <c r="I4128" s="4">
        <v>836.45110000000011</v>
      </c>
      <c r="J4128" s="4">
        <f t="shared" si="128"/>
        <v>317.19660000000033</v>
      </c>
      <c r="K4128" s="4">
        <f t="shared" si="129"/>
        <v>5018.7066000000004</v>
      </c>
      <c r="L4128" t="s">
        <v>66</v>
      </c>
      <c r="M4128" t="s">
        <v>86</v>
      </c>
      <c r="N4128" t="s">
        <v>36</v>
      </c>
      <c r="O4128" t="s">
        <v>37</v>
      </c>
      <c r="P4128" s="5">
        <v>11.13</v>
      </c>
      <c r="Q4128">
        <v>2.8</v>
      </c>
      <c r="R4128" t="s">
        <v>23</v>
      </c>
    </row>
    <row r="4129" spans="1:18" x14ac:dyDescent="0.3">
      <c r="A4129" t="s">
        <v>9227</v>
      </c>
      <c r="B4129" s="1">
        <v>45322</v>
      </c>
      <c r="C4129" t="s">
        <v>293</v>
      </c>
      <c r="D4129" t="s">
        <v>94</v>
      </c>
      <c r="E4129" t="s">
        <v>50</v>
      </c>
      <c r="F4129">
        <v>20</v>
      </c>
      <c r="G4129">
        <v>20</v>
      </c>
      <c r="H4129" s="4">
        <v>1247.83</v>
      </c>
      <c r="I4129" s="4">
        <v>1372.6130000000001</v>
      </c>
      <c r="J4129" s="4">
        <f t="shared" si="128"/>
        <v>2477.1900000000037</v>
      </c>
      <c r="K4129" s="4">
        <f t="shared" si="129"/>
        <v>27452.260000000002</v>
      </c>
      <c r="L4129" t="s">
        <v>27</v>
      </c>
      <c r="M4129" t="s">
        <v>79</v>
      </c>
      <c r="N4129" t="s">
        <v>36</v>
      </c>
      <c r="O4129" t="s">
        <v>67</v>
      </c>
      <c r="P4129" s="5">
        <v>18.47</v>
      </c>
      <c r="Q4129">
        <v>3.5</v>
      </c>
      <c r="R4129" t="s">
        <v>74</v>
      </c>
    </row>
    <row r="4130" spans="1:18" x14ac:dyDescent="0.3">
      <c r="A4130" t="s">
        <v>2033</v>
      </c>
      <c r="B4130" s="1">
        <v>45323</v>
      </c>
      <c r="C4130" t="s">
        <v>2034</v>
      </c>
      <c r="D4130" t="s">
        <v>61</v>
      </c>
      <c r="E4130" t="s">
        <v>70</v>
      </c>
      <c r="F4130">
        <v>10</v>
      </c>
      <c r="G4130">
        <v>10</v>
      </c>
      <c r="H4130" s="4">
        <v>857.19</v>
      </c>
      <c r="I4130" s="4">
        <v>985.76850000000002</v>
      </c>
      <c r="J4130" s="4">
        <f t="shared" si="128"/>
        <v>1250.834999999998</v>
      </c>
      <c r="K4130" s="4">
        <f t="shared" si="129"/>
        <v>9857.6849999999995</v>
      </c>
      <c r="L4130" t="s">
        <v>51</v>
      </c>
      <c r="M4130" t="s">
        <v>86</v>
      </c>
      <c r="N4130" t="s">
        <v>36</v>
      </c>
      <c r="O4130" t="s">
        <v>37</v>
      </c>
      <c r="P4130" s="5">
        <v>34.950000000000003</v>
      </c>
      <c r="Q4130">
        <v>1.3</v>
      </c>
      <c r="R4130" t="s">
        <v>23</v>
      </c>
    </row>
    <row r="4131" spans="1:18" x14ac:dyDescent="0.3">
      <c r="A4131" t="s">
        <v>6099</v>
      </c>
      <c r="B4131" s="1">
        <v>45323</v>
      </c>
      <c r="C4131" t="s">
        <v>6100</v>
      </c>
      <c r="D4131" t="s">
        <v>65</v>
      </c>
      <c r="E4131" t="s">
        <v>82</v>
      </c>
      <c r="F4131">
        <v>6</v>
      </c>
      <c r="G4131">
        <v>6</v>
      </c>
      <c r="H4131" s="4">
        <v>1077.58</v>
      </c>
      <c r="I4131" s="4">
        <v>1228.4412</v>
      </c>
      <c r="J4131" s="4">
        <f t="shared" si="128"/>
        <v>894.08719999999983</v>
      </c>
      <c r="K4131" s="4">
        <f t="shared" si="129"/>
        <v>7370.6471999999994</v>
      </c>
      <c r="L4131" t="s">
        <v>66</v>
      </c>
      <c r="M4131" t="s">
        <v>79</v>
      </c>
      <c r="N4131" t="s">
        <v>22</v>
      </c>
      <c r="O4131" t="s">
        <v>53</v>
      </c>
      <c r="P4131" s="5">
        <v>11.08</v>
      </c>
      <c r="Q4131">
        <v>3.9</v>
      </c>
      <c r="R4131" t="s">
        <v>23</v>
      </c>
    </row>
    <row r="4132" spans="1:18" x14ac:dyDescent="0.3">
      <c r="A4132" t="s">
        <v>6364</v>
      </c>
      <c r="B4132" s="1">
        <v>45324</v>
      </c>
      <c r="C4132" t="s">
        <v>6365</v>
      </c>
      <c r="D4132" t="s">
        <v>61</v>
      </c>
      <c r="E4132" t="s">
        <v>70</v>
      </c>
      <c r="F4132">
        <v>11</v>
      </c>
      <c r="G4132">
        <v>10</v>
      </c>
      <c r="H4132" s="4">
        <v>1062.04</v>
      </c>
      <c r="I4132" s="4">
        <v>1221.3459999999998</v>
      </c>
      <c r="J4132" s="4">
        <f t="shared" si="128"/>
        <v>1551.9099999999976</v>
      </c>
      <c r="K4132" s="4">
        <f t="shared" si="129"/>
        <v>12213.459999999997</v>
      </c>
      <c r="L4132" t="s">
        <v>47</v>
      </c>
      <c r="M4132" t="s">
        <v>79</v>
      </c>
      <c r="N4132" t="s">
        <v>29</v>
      </c>
      <c r="O4132" t="s">
        <v>53</v>
      </c>
      <c r="P4132" s="5">
        <v>41.15</v>
      </c>
      <c r="Q4132">
        <v>5</v>
      </c>
      <c r="R4132" t="s">
        <v>23</v>
      </c>
    </row>
    <row r="4133" spans="1:18" x14ac:dyDescent="0.3">
      <c r="A4133" t="s">
        <v>4966</v>
      </c>
      <c r="B4133" s="1">
        <v>45325</v>
      </c>
      <c r="C4133" t="s">
        <v>4967</v>
      </c>
      <c r="D4133" t="s">
        <v>45</v>
      </c>
      <c r="E4133" t="s">
        <v>46</v>
      </c>
      <c r="F4133">
        <v>6</v>
      </c>
      <c r="G4133">
        <v>6</v>
      </c>
      <c r="H4133" s="4">
        <v>368.05</v>
      </c>
      <c r="I4133" s="4">
        <v>401.17450000000002</v>
      </c>
      <c r="J4133" s="4">
        <f t="shared" si="128"/>
        <v>181.41699999999986</v>
      </c>
      <c r="K4133" s="4">
        <f t="shared" si="129"/>
        <v>2407.047</v>
      </c>
      <c r="L4133" t="s">
        <v>51</v>
      </c>
      <c r="M4133" t="s">
        <v>42</v>
      </c>
      <c r="N4133" t="s">
        <v>22</v>
      </c>
      <c r="O4133" t="s">
        <v>37</v>
      </c>
      <c r="P4133" s="5">
        <v>17.329999999999998</v>
      </c>
      <c r="Q4133">
        <v>5</v>
      </c>
      <c r="R4133" t="s">
        <v>23</v>
      </c>
    </row>
    <row r="4134" spans="1:18" x14ac:dyDescent="0.3">
      <c r="A4134" t="s">
        <v>7207</v>
      </c>
      <c r="B4134" s="1">
        <v>45326</v>
      </c>
      <c r="C4134" t="s">
        <v>7208</v>
      </c>
      <c r="D4134" t="s">
        <v>65</v>
      </c>
      <c r="E4134" t="s">
        <v>82</v>
      </c>
      <c r="F4134">
        <v>12</v>
      </c>
      <c r="G4134">
        <v>11</v>
      </c>
      <c r="H4134" s="4">
        <v>975.49</v>
      </c>
      <c r="I4134" s="4">
        <v>1063.2841000000001</v>
      </c>
      <c r="J4134" s="4">
        <f t="shared" si="128"/>
        <v>951.19510000000173</v>
      </c>
      <c r="K4134" s="4">
        <f t="shared" si="129"/>
        <v>11696.125100000001</v>
      </c>
      <c r="L4134" t="s">
        <v>27</v>
      </c>
      <c r="M4134" t="s">
        <v>123</v>
      </c>
      <c r="N4134" t="s">
        <v>29</v>
      </c>
      <c r="O4134" t="s">
        <v>30</v>
      </c>
      <c r="P4134" s="5">
        <v>14.54</v>
      </c>
      <c r="Q4134">
        <v>3.4</v>
      </c>
      <c r="R4134" t="s">
        <v>74</v>
      </c>
    </row>
    <row r="4135" spans="1:18" x14ac:dyDescent="0.3">
      <c r="A4135" t="s">
        <v>7608</v>
      </c>
      <c r="B4135" s="1">
        <v>45326</v>
      </c>
      <c r="C4135" t="s">
        <v>7609</v>
      </c>
      <c r="D4135" t="s">
        <v>56</v>
      </c>
      <c r="E4135" t="s">
        <v>57</v>
      </c>
      <c r="F4135">
        <v>19</v>
      </c>
      <c r="G4135">
        <v>19</v>
      </c>
      <c r="H4135" s="4">
        <v>259.22000000000003</v>
      </c>
      <c r="I4135" s="4">
        <v>272.18100000000004</v>
      </c>
      <c r="J4135" s="4">
        <f t="shared" si="128"/>
        <v>235.739</v>
      </c>
      <c r="K4135" s="4">
        <f t="shared" si="129"/>
        <v>5171.4390000000003</v>
      </c>
      <c r="L4135" t="s">
        <v>66</v>
      </c>
      <c r="M4135" t="s">
        <v>28</v>
      </c>
      <c r="N4135" t="s">
        <v>22</v>
      </c>
      <c r="O4135" t="s">
        <v>67</v>
      </c>
      <c r="P4135" s="5">
        <v>10.52</v>
      </c>
      <c r="Q4135">
        <v>2.1</v>
      </c>
      <c r="R4135" t="s">
        <v>23</v>
      </c>
    </row>
    <row r="4136" spans="1:18" x14ac:dyDescent="0.3">
      <c r="A4136" t="s">
        <v>1983</v>
      </c>
      <c r="B4136" s="1">
        <v>45327</v>
      </c>
      <c r="C4136" t="s">
        <v>1984</v>
      </c>
      <c r="D4136" t="s">
        <v>56</v>
      </c>
      <c r="E4136" t="s">
        <v>57</v>
      </c>
      <c r="F4136">
        <v>5</v>
      </c>
      <c r="G4136">
        <v>5</v>
      </c>
      <c r="H4136" s="4">
        <v>1315.17</v>
      </c>
      <c r="I4136" s="4">
        <v>1380.9285000000002</v>
      </c>
      <c r="J4136" s="4">
        <f t="shared" si="128"/>
        <v>314.52250000000049</v>
      </c>
      <c r="K4136" s="4">
        <f t="shared" si="129"/>
        <v>6904.6425000000008</v>
      </c>
      <c r="L4136" t="s">
        <v>20</v>
      </c>
      <c r="M4136" t="s">
        <v>79</v>
      </c>
      <c r="N4136" t="s">
        <v>22</v>
      </c>
      <c r="O4136" t="s">
        <v>30</v>
      </c>
      <c r="P4136" s="5">
        <v>14.27</v>
      </c>
      <c r="Q4136">
        <v>2.6</v>
      </c>
      <c r="R4136" t="s">
        <v>23</v>
      </c>
    </row>
    <row r="4137" spans="1:18" x14ac:dyDescent="0.3">
      <c r="A4137" t="s">
        <v>1996</v>
      </c>
      <c r="B4137" s="1">
        <v>45327</v>
      </c>
      <c r="C4137" t="s">
        <v>1997</v>
      </c>
      <c r="D4137" t="s">
        <v>77</v>
      </c>
      <c r="E4137" t="s">
        <v>82</v>
      </c>
      <c r="F4137">
        <v>5</v>
      </c>
      <c r="G4137">
        <v>5</v>
      </c>
      <c r="H4137" s="4">
        <v>845.25</v>
      </c>
      <c r="I4137" s="4">
        <v>972.03749999999991</v>
      </c>
      <c r="J4137" s="4">
        <f t="shared" si="128"/>
        <v>604.41750000000002</v>
      </c>
      <c r="K4137" s="4">
        <f t="shared" si="129"/>
        <v>4860.1875</v>
      </c>
      <c r="L4137" t="s">
        <v>51</v>
      </c>
      <c r="M4137" t="s">
        <v>42</v>
      </c>
      <c r="N4137" t="s">
        <v>29</v>
      </c>
      <c r="O4137" t="s">
        <v>89</v>
      </c>
      <c r="P4137" s="5">
        <v>29.52</v>
      </c>
      <c r="Q4137">
        <v>2.2999999999999998</v>
      </c>
      <c r="R4137" t="s">
        <v>74</v>
      </c>
    </row>
    <row r="4138" spans="1:18" x14ac:dyDescent="0.3">
      <c r="A4138" t="s">
        <v>6186</v>
      </c>
      <c r="B4138" s="1">
        <v>45328</v>
      </c>
      <c r="C4138" t="s">
        <v>6187</v>
      </c>
      <c r="D4138" t="s">
        <v>109</v>
      </c>
      <c r="E4138" t="s">
        <v>46</v>
      </c>
      <c r="F4138">
        <v>4</v>
      </c>
      <c r="G4138">
        <v>4</v>
      </c>
      <c r="H4138" s="4">
        <v>325.51</v>
      </c>
      <c r="I4138" s="4">
        <v>374.33649999999994</v>
      </c>
      <c r="J4138" s="4">
        <f t="shared" si="128"/>
        <v>163.67599999999982</v>
      </c>
      <c r="K4138" s="4">
        <f t="shared" si="129"/>
        <v>1497.3459999999998</v>
      </c>
      <c r="L4138" t="s">
        <v>20</v>
      </c>
      <c r="M4138" t="s">
        <v>28</v>
      </c>
      <c r="N4138" t="s">
        <v>71</v>
      </c>
      <c r="O4138" t="s">
        <v>89</v>
      </c>
      <c r="P4138" s="5">
        <v>31.63</v>
      </c>
      <c r="Q4138">
        <v>3</v>
      </c>
      <c r="R4138" t="s">
        <v>23</v>
      </c>
    </row>
    <row r="4139" spans="1:18" x14ac:dyDescent="0.3">
      <c r="A4139" t="s">
        <v>10612</v>
      </c>
      <c r="B4139" s="1">
        <v>45328</v>
      </c>
      <c r="C4139" t="s">
        <v>10613</v>
      </c>
      <c r="D4139" t="s">
        <v>130</v>
      </c>
      <c r="E4139" t="s">
        <v>82</v>
      </c>
      <c r="F4139">
        <v>3</v>
      </c>
      <c r="G4139">
        <v>3</v>
      </c>
      <c r="H4139" s="4">
        <v>651.82000000000005</v>
      </c>
      <c r="I4139" s="4">
        <v>717.00200000000007</v>
      </c>
      <c r="J4139" s="4">
        <f t="shared" si="128"/>
        <v>152.51600000000028</v>
      </c>
      <c r="K4139" s="4">
        <f t="shared" si="129"/>
        <v>2151.0060000000003</v>
      </c>
      <c r="L4139" t="s">
        <v>27</v>
      </c>
      <c r="M4139" t="s">
        <v>28</v>
      </c>
      <c r="N4139" t="s">
        <v>36</v>
      </c>
      <c r="O4139" t="s">
        <v>53</v>
      </c>
      <c r="P4139" s="5">
        <v>43.03</v>
      </c>
      <c r="Q4139">
        <v>2.5</v>
      </c>
      <c r="R4139" t="s">
        <v>23</v>
      </c>
    </row>
    <row r="4140" spans="1:18" x14ac:dyDescent="0.3">
      <c r="A4140" t="s">
        <v>3198</v>
      </c>
      <c r="B4140" s="1">
        <v>45329</v>
      </c>
      <c r="C4140" t="s">
        <v>3199</v>
      </c>
      <c r="D4140" t="s">
        <v>133</v>
      </c>
      <c r="E4140" t="s">
        <v>50</v>
      </c>
      <c r="F4140">
        <v>6</v>
      </c>
      <c r="G4140">
        <v>6</v>
      </c>
      <c r="H4140" s="4">
        <v>115.37</v>
      </c>
      <c r="I4140" s="4">
        <v>123.44590000000001</v>
      </c>
      <c r="J4140" s="4">
        <f t="shared" si="128"/>
        <v>22.445400000000053</v>
      </c>
      <c r="K4140" s="4">
        <f t="shared" si="129"/>
        <v>740.67540000000008</v>
      </c>
      <c r="L4140" t="s">
        <v>51</v>
      </c>
      <c r="M4140" t="s">
        <v>42</v>
      </c>
      <c r="N4140" t="s">
        <v>36</v>
      </c>
      <c r="O4140" t="s">
        <v>67</v>
      </c>
      <c r="P4140" s="5">
        <v>26.01</v>
      </c>
      <c r="Q4140">
        <v>1.2</v>
      </c>
      <c r="R4140" t="s">
        <v>23</v>
      </c>
    </row>
    <row r="4141" spans="1:18" x14ac:dyDescent="0.3">
      <c r="A4141" t="s">
        <v>5272</v>
      </c>
      <c r="B4141" s="1">
        <v>45329</v>
      </c>
      <c r="C4141" t="s">
        <v>5273</v>
      </c>
      <c r="D4141" t="s">
        <v>40</v>
      </c>
      <c r="E4141" t="s">
        <v>57</v>
      </c>
      <c r="F4141">
        <v>15</v>
      </c>
      <c r="G4141">
        <v>13</v>
      </c>
      <c r="H4141" s="4">
        <v>590.58000000000004</v>
      </c>
      <c r="I4141" s="4">
        <v>626.01480000000004</v>
      </c>
      <c r="J4141" s="4">
        <f t="shared" si="128"/>
        <v>455.58239999999995</v>
      </c>
      <c r="K4141" s="4">
        <f t="shared" si="129"/>
        <v>8138.1924000000008</v>
      </c>
      <c r="L4141" t="s">
        <v>66</v>
      </c>
      <c r="M4141" t="s">
        <v>28</v>
      </c>
      <c r="N4141" t="s">
        <v>29</v>
      </c>
      <c r="O4141" t="s">
        <v>67</v>
      </c>
      <c r="P4141" s="5">
        <v>5.07</v>
      </c>
      <c r="Q4141">
        <v>1.6</v>
      </c>
      <c r="R4141" t="s">
        <v>23</v>
      </c>
    </row>
    <row r="4142" spans="1:18" x14ac:dyDescent="0.3">
      <c r="A4142" t="s">
        <v>3130</v>
      </c>
      <c r="B4142" s="1">
        <v>45330</v>
      </c>
      <c r="C4142" t="s">
        <v>3131</v>
      </c>
      <c r="D4142" t="s">
        <v>109</v>
      </c>
      <c r="E4142" t="s">
        <v>46</v>
      </c>
      <c r="F4142">
        <v>4</v>
      </c>
      <c r="G4142">
        <v>3</v>
      </c>
      <c r="H4142" s="4">
        <v>1381.72</v>
      </c>
      <c r="I4142" s="4">
        <v>1561.3435999999999</v>
      </c>
      <c r="J4142" s="4">
        <f t="shared" si="128"/>
        <v>490.72079999999971</v>
      </c>
      <c r="K4142" s="4">
        <f t="shared" si="129"/>
        <v>4684.0307999999995</v>
      </c>
      <c r="L4142" t="s">
        <v>20</v>
      </c>
      <c r="M4142" t="s">
        <v>79</v>
      </c>
      <c r="N4142" t="s">
        <v>71</v>
      </c>
      <c r="O4142" t="s">
        <v>67</v>
      </c>
      <c r="P4142" s="5">
        <v>48.15</v>
      </c>
      <c r="Q4142">
        <v>1.3</v>
      </c>
      <c r="R4142" t="s">
        <v>23</v>
      </c>
    </row>
    <row r="4143" spans="1:18" x14ac:dyDescent="0.3">
      <c r="A4143" t="s">
        <v>5208</v>
      </c>
      <c r="B4143" s="1">
        <v>45330</v>
      </c>
      <c r="C4143" t="s">
        <v>5209</v>
      </c>
      <c r="D4143" t="s">
        <v>116</v>
      </c>
      <c r="E4143" t="s">
        <v>50</v>
      </c>
      <c r="F4143">
        <v>12</v>
      </c>
      <c r="G4143">
        <v>12</v>
      </c>
      <c r="H4143" s="4">
        <v>717.18</v>
      </c>
      <c r="I4143" s="4">
        <v>824.75699999999983</v>
      </c>
      <c r="J4143" s="4">
        <f t="shared" si="128"/>
        <v>1271.1539999999991</v>
      </c>
      <c r="K4143" s="4">
        <f t="shared" si="129"/>
        <v>9897.0839999999989</v>
      </c>
      <c r="L4143" t="s">
        <v>51</v>
      </c>
      <c r="M4143" t="s">
        <v>28</v>
      </c>
      <c r="N4143" t="s">
        <v>22</v>
      </c>
      <c r="O4143" t="s">
        <v>53</v>
      </c>
      <c r="P4143" s="5">
        <v>19.77</v>
      </c>
      <c r="Q4143">
        <v>2.1</v>
      </c>
      <c r="R4143" t="s">
        <v>23</v>
      </c>
    </row>
    <row r="4144" spans="1:18" x14ac:dyDescent="0.3">
      <c r="A4144" t="s">
        <v>7589</v>
      </c>
      <c r="B4144" s="1">
        <v>45330</v>
      </c>
      <c r="C4144" t="s">
        <v>7590</v>
      </c>
      <c r="D4144" t="s">
        <v>33</v>
      </c>
      <c r="E4144" t="s">
        <v>70</v>
      </c>
      <c r="F4144">
        <v>4</v>
      </c>
      <c r="G4144">
        <v>3</v>
      </c>
      <c r="H4144" s="4">
        <v>38.82</v>
      </c>
      <c r="I4144" s="4">
        <v>41.1492</v>
      </c>
      <c r="J4144" s="4">
        <f t="shared" si="128"/>
        <v>-27.202400000000011</v>
      </c>
      <c r="K4144" s="4">
        <f t="shared" si="129"/>
        <v>123.44759999999999</v>
      </c>
      <c r="L4144" t="s">
        <v>47</v>
      </c>
      <c r="M4144" t="s">
        <v>79</v>
      </c>
      <c r="N4144" t="s">
        <v>29</v>
      </c>
      <c r="O4144" t="s">
        <v>67</v>
      </c>
      <c r="P4144" s="5">
        <v>34.19</v>
      </c>
      <c r="Q4144">
        <v>5</v>
      </c>
      <c r="R4144" t="s">
        <v>23</v>
      </c>
    </row>
    <row r="4145" spans="1:18" x14ac:dyDescent="0.3">
      <c r="A4145" t="s">
        <v>9305</v>
      </c>
      <c r="B4145" s="1">
        <v>45330</v>
      </c>
      <c r="C4145" t="s">
        <v>9306</v>
      </c>
      <c r="D4145" t="s">
        <v>94</v>
      </c>
      <c r="E4145" t="s">
        <v>50</v>
      </c>
      <c r="F4145">
        <v>19</v>
      </c>
      <c r="G4145">
        <v>19</v>
      </c>
      <c r="H4145" s="4">
        <v>485.18</v>
      </c>
      <c r="I4145" s="4">
        <v>528.84620000000007</v>
      </c>
      <c r="J4145" s="4">
        <f t="shared" si="128"/>
        <v>829.3678000000009</v>
      </c>
      <c r="K4145" s="4">
        <f t="shared" si="129"/>
        <v>10048.077800000001</v>
      </c>
      <c r="L4145" t="s">
        <v>20</v>
      </c>
      <c r="M4145" t="s">
        <v>21</v>
      </c>
      <c r="N4145" t="s">
        <v>29</v>
      </c>
      <c r="O4145" t="s">
        <v>37</v>
      </c>
      <c r="P4145" s="5">
        <v>0.28999999999999998</v>
      </c>
      <c r="Q4145">
        <v>3</v>
      </c>
      <c r="R4145" t="s">
        <v>23</v>
      </c>
    </row>
    <row r="4146" spans="1:18" x14ac:dyDescent="0.3">
      <c r="A4146" t="s">
        <v>2214</v>
      </c>
      <c r="B4146" s="1">
        <v>45331</v>
      </c>
      <c r="C4146" t="s">
        <v>2215</v>
      </c>
      <c r="D4146" t="s">
        <v>33</v>
      </c>
      <c r="E4146" t="s">
        <v>70</v>
      </c>
      <c r="F4146">
        <v>6</v>
      </c>
      <c r="G4146">
        <v>6</v>
      </c>
      <c r="H4146" s="4">
        <v>204.83</v>
      </c>
      <c r="I4146" s="4">
        <v>231.4579</v>
      </c>
      <c r="J4146" s="4">
        <f t="shared" si="128"/>
        <v>126.21739999999996</v>
      </c>
      <c r="K4146" s="4">
        <f t="shared" si="129"/>
        <v>1388.7474</v>
      </c>
      <c r="L4146" t="s">
        <v>47</v>
      </c>
      <c r="M4146" t="s">
        <v>123</v>
      </c>
      <c r="N4146" t="s">
        <v>36</v>
      </c>
      <c r="O4146" t="s">
        <v>53</v>
      </c>
      <c r="P4146" s="5">
        <v>33.549999999999997</v>
      </c>
      <c r="Q4146">
        <v>2.7</v>
      </c>
      <c r="R4146" t="s">
        <v>23</v>
      </c>
    </row>
    <row r="4147" spans="1:18" x14ac:dyDescent="0.3">
      <c r="A4147" t="s">
        <v>2518</v>
      </c>
      <c r="B4147" s="1">
        <v>45331</v>
      </c>
      <c r="C4147" t="s">
        <v>2519</v>
      </c>
      <c r="D4147" t="s">
        <v>100</v>
      </c>
      <c r="E4147" t="s">
        <v>57</v>
      </c>
      <c r="F4147">
        <v>14</v>
      </c>
      <c r="G4147">
        <v>11</v>
      </c>
      <c r="H4147" s="4">
        <v>1266.98</v>
      </c>
      <c r="I4147" s="4">
        <v>1368.3384000000001</v>
      </c>
      <c r="J4147" s="4">
        <f t="shared" si="128"/>
        <v>1071.5023999999999</v>
      </c>
      <c r="K4147" s="4">
        <f t="shared" si="129"/>
        <v>15051.722400000001</v>
      </c>
      <c r="L4147" t="s">
        <v>66</v>
      </c>
      <c r="M4147" t="s">
        <v>123</v>
      </c>
      <c r="N4147" t="s">
        <v>22</v>
      </c>
      <c r="O4147" t="s">
        <v>53</v>
      </c>
      <c r="P4147" s="5">
        <v>43.44</v>
      </c>
      <c r="Q4147">
        <v>4.3</v>
      </c>
      <c r="R4147" t="s">
        <v>23</v>
      </c>
    </row>
    <row r="4148" spans="1:18" x14ac:dyDescent="0.3">
      <c r="A4148" t="s">
        <v>3437</v>
      </c>
      <c r="B4148" s="1">
        <v>45331</v>
      </c>
      <c r="C4148" t="s">
        <v>3438</v>
      </c>
      <c r="D4148" t="s">
        <v>45</v>
      </c>
      <c r="E4148" t="s">
        <v>46</v>
      </c>
      <c r="F4148">
        <v>7</v>
      </c>
      <c r="G4148">
        <v>7</v>
      </c>
      <c r="H4148" s="4">
        <v>870.18</v>
      </c>
      <c r="I4148" s="4">
        <v>922.39080000000001</v>
      </c>
      <c r="J4148" s="4">
        <f t="shared" si="128"/>
        <v>362.47560000000067</v>
      </c>
      <c r="K4148" s="4">
        <f t="shared" si="129"/>
        <v>6456.7356</v>
      </c>
      <c r="L4148" t="s">
        <v>51</v>
      </c>
      <c r="M4148" t="s">
        <v>28</v>
      </c>
      <c r="N4148" t="s">
        <v>71</v>
      </c>
      <c r="O4148" t="s">
        <v>37</v>
      </c>
      <c r="P4148" s="5">
        <v>3</v>
      </c>
      <c r="Q4148">
        <v>2.2999999999999998</v>
      </c>
      <c r="R4148" t="s">
        <v>23</v>
      </c>
    </row>
    <row r="4149" spans="1:18" x14ac:dyDescent="0.3">
      <c r="A4149" t="s">
        <v>4327</v>
      </c>
      <c r="B4149" s="1">
        <v>45331</v>
      </c>
      <c r="C4149" t="s">
        <v>4328</v>
      </c>
      <c r="D4149" t="s">
        <v>56</v>
      </c>
      <c r="E4149" t="s">
        <v>57</v>
      </c>
      <c r="F4149">
        <v>17</v>
      </c>
      <c r="G4149">
        <v>14</v>
      </c>
      <c r="H4149" s="4">
        <v>126.17</v>
      </c>
      <c r="I4149" s="4">
        <v>132.4785</v>
      </c>
      <c r="J4149" s="4">
        <f t="shared" si="128"/>
        <v>61.708999999999961</v>
      </c>
      <c r="K4149" s="4">
        <f t="shared" si="129"/>
        <v>1854.6990000000001</v>
      </c>
      <c r="L4149" t="s">
        <v>47</v>
      </c>
      <c r="M4149" t="s">
        <v>42</v>
      </c>
      <c r="N4149" t="s">
        <v>36</v>
      </c>
      <c r="O4149" t="s">
        <v>37</v>
      </c>
      <c r="P4149" s="5">
        <v>26.61</v>
      </c>
      <c r="Q4149">
        <v>3</v>
      </c>
      <c r="R4149" t="s">
        <v>23</v>
      </c>
    </row>
    <row r="4150" spans="1:18" x14ac:dyDescent="0.3">
      <c r="A4150" t="s">
        <v>5472</v>
      </c>
      <c r="B4150" s="1">
        <v>45331</v>
      </c>
      <c r="C4150" t="s">
        <v>5473</v>
      </c>
      <c r="D4150" t="s">
        <v>40</v>
      </c>
      <c r="E4150" t="s">
        <v>57</v>
      </c>
      <c r="F4150">
        <v>4</v>
      </c>
      <c r="G4150">
        <v>4</v>
      </c>
      <c r="H4150" s="4">
        <v>1242.42</v>
      </c>
      <c r="I4150" s="4">
        <v>1316.9652000000001</v>
      </c>
      <c r="J4150" s="4">
        <f t="shared" si="128"/>
        <v>281.6108000000001</v>
      </c>
      <c r="K4150" s="4">
        <f t="shared" si="129"/>
        <v>5267.8608000000004</v>
      </c>
      <c r="L4150" t="s">
        <v>47</v>
      </c>
      <c r="M4150" t="s">
        <v>79</v>
      </c>
      <c r="N4150" t="s">
        <v>36</v>
      </c>
      <c r="O4150" t="s">
        <v>37</v>
      </c>
      <c r="P4150" s="5">
        <v>16.57</v>
      </c>
      <c r="Q4150">
        <v>4.7</v>
      </c>
      <c r="R4150" t="s">
        <v>23</v>
      </c>
    </row>
    <row r="4151" spans="1:18" x14ac:dyDescent="0.3">
      <c r="A4151" t="s">
        <v>6062</v>
      </c>
      <c r="B4151" s="1">
        <v>45331</v>
      </c>
      <c r="C4151" t="s">
        <v>6063</v>
      </c>
      <c r="D4151" t="s">
        <v>130</v>
      </c>
      <c r="E4151" t="s">
        <v>82</v>
      </c>
      <c r="F4151">
        <v>14</v>
      </c>
      <c r="G4151">
        <v>13</v>
      </c>
      <c r="H4151" s="4">
        <v>809.78</v>
      </c>
      <c r="I4151" s="4">
        <v>866.46460000000002</v>
      </c>
      <c r="J4151" s="4">
        <f t="shared" si="128"/>
        <v>690.16980000000103</v>
      </c>
      <c r="K4151" s="4">
        <f t="shared" si="129"/>
        <v>11264.0398</v>
      </c>
      <c r="L4151" t="s">
        <v>20</v>
      </c>
      <c r="M4151" t="s">
        <v>21</v>
      </c>
      <c r="N4151" t="s">
        <v>71</v>
      </c>
      <c r="O4151" t="s">
        <v>53</v>
      </c>
      <c r="P4151" s="5">
        <v>46.73</v>
      </c>
      <c r="Q4151">
        <v>1.8</v>
      </c>
      <c r="R4151" t="s">
        <v>23</v>
      </c>
    </row>
    <row r="4152" spans="1:18" x14ac:dyDescent="0.3">
      <c r="A4152" t="s">
        <v>8397</v>
      </c>
      <c r="B4152" s="1">
        <v>45331</v>
      </c>
      <c r="C4152" t="s">
        <v>8398</v>
      </c>
      <c r="D4152" t="s">
        <v>133</v>
      </c>
      <c r="E4152" t="s">
        <v>50</v>
      </c>
      <c r="F4152">
        <v>11</v>
      </c>
      <c r="G4152">
        <v>9</v>
      </c>
      <c r="H4152" s="4">
        <v>803.94</v>
      </c>
      <c r="I4152" s="4">
        <v>924.53099999999995</v>
      </c>
      <c r="J4152" s="4">
        <f t="shared" si="128"/>
        <v>1068.1989999999978</v>
      </c>
      <c r="K4152" s="4">
        <f t="shared" si="129"/>
        <v>8320.7789999999986</v>
      </c>
      <c r="L4152" t="s">
        <v>51</v>
      </c>
      <c r="M4152" t="s">
        <v>28</v>
      </c>
      <c r="N4152" t="s">
        <v>29</v>
      </c>
      <c r="O4152" t="s">
        <v>53</v>
      </c>
      <c r="P4152" s="5">
        <v>17.12</v>
      </c>
      <c r="Q4152">
        <v>2.4</v>
      </c>
      <c r="R4152" t="s">
        <v>23</v>
      </c>
    </row>
    <row r="4153" spans="1:18" x14ac:dyDescent="0.3">
      <c r="A4153" t="s">
        <v>9195</v>
      </c>
      <c r="B4153" s="1">
        <v>45331</v>
      </c>
      <c r="C4153" t="s">
        <v>9196</v>
      </c>
      <c r="D4153" t="s">
        <v>56</v>
      </c>
      <c r="E4153" t="s">
        <v>57</v>
      </c>
      <c r="F4153">
        <v>10</v>
      </c>
      <c r="G4153">
        <v>8</v>
      </c>
      <c r="H4153" s="4">
        <v>1465.15</v>
      </c>
      <c r="I4153" s="4">
        <v>1640.9680000000003</v>
      </c>
      <c r="J4153" s="4">
        <f t="shared" si="128"/>
        <v>1357.6440000000016</v>
      </c>
      <c r="K4153" s="4">
        <f t="shared" si="129"/>
        <v>13127.744000000002</v>
      </c>
      <c r="L4153" t="s">
        <v>20</v>
      </c>
      <c r="M4153" t="s">
        <v>21</v>
      </c>
      <c r="N4153" t="s">
        <v>29</v>
      </c>
      <c r="O4153" t="s">
        <v>30</v>
      </c>
      <c r="P4153" s="5">
        <v>48.9</v>
      </c>
      <c r="Q4153">
        <v>1.6</v>
      </c>
      <c r="R4153" t="s">
        <v>23</v>
      </c>
    </row>
    <row r="4154" spans="1:18" x14ac:dyDescent="0.3">
      <c r="A4154" t="s">
        <v>8648</v>
      </c>
      <c r="B4154" s="1">
        <v>45333</v>
      </c>
      <c r="C4154" t="s">
        <v>8649</v>
      </c>
      <c r="D4154" t="s">
        <v>33</v>
      </c>
      <c r="E4154" t="s">
        <v>70</v>
      </c>
      <c r="F4154">
        <v>5</v>
      </c>
      <c r="G4154">
        <v>5</v>
      </c>
      <c r="H4154" s="4">
        <v>584.79</v>
      </c>
      <c r="I4154" s="4">
        <v>619.87739999999997</v>
      </c>
      <c r="J4154" s="4">
        <f t="shared" si="128"/>
        <v>125.8669999999999</v>
      </c>
      <c r="K4154" s="4">
        <f t="shared" si="129"/>
        <v>3099.3869999999997</v>
      </c>
      <c r="L4154" t="s">
        <v>47</v>
      </c>
      <c r="M4154" t="s">
        <v>35</v>
      </c>
      <c r="N4154" t="s">
        <v>36</v>
      </c>
      <c r="O4154" t="s">
        <v>53</v>
      </c>
      <c r="P4154" s="5">
        <v>49.57</v>
      </c>
      <c r="Q4154">
        <v>3.2</v>
      </c>
      <c r="R4154" t="s">
        <v>74</v>
      </c>
    </row>
    <row r="4155" spans="1:18" x14ac:dyDescent="0.3">
      <c r="A4155" t="s">
        <v>10674</v>
      </c>
      <c r="B4155" s="1">
        <v>45333</v>
      </c>
      <c r="C4155" t="s">
        <v>6457</v>
      </c>
      <c r="D4155" t="s">
        <v>77</v>
      </c>
      <c r="E4155" t="s">
        <v>82</v>
      </c>
      <c r="F4155">
        <v>11</v>
      </c>
      <c r="G4155">
        <v>9</v>
      </c>
      <c r="H4155" s="4">
        <v>493.8</v>
      </c>
      <c r="I4155" s="4">
        <v>548.11800000000005</v>
      </c>
      <c r="J4155" s="4">
        <f t="shared" si="128"/>
        <v>478.36200000000099</v>
      </c>
      <c r="K4155" s="4">
        <f t="shared" si="129"/>
        <v>4933.0620000000008</v>
      </c>
      <c r="L4155" t="s">
        <v>66</v>
      </c>
      <c r="M4155" t="s">
        <v>21</v>
      </c>
      <c r="N4155" t="s">
        <v>36</v>
      </c>
      <c r="O4155" t="s">
        <v>53</v>
      </c>
      <c r="P4155" s="5">
        <v>10.5</v>
      </c>
      <c r="Q4155">
        <v>1.2</v>
      </c>
      <c r="R4155" t="s">
        <v>74</v>
      </c>
    </row>
    <row r="4156" spans="1:18" x14ac:dyDescent="0.3">
      <c r="A4156" t="s">
        <v>1184</v>
      </c>
      <c r="B4156" s="1">
        <v>45334</v>
      </c>
      <c r="C4156" t="s">
        <v>1185</v>
      </c>
      <c r="D4156" t="s">
        <v>133</v>
      </c>
      <c r="E4156" t="s">
        <v>50</v>
      </c>
      <c r="F4156">
        <v>4</v>
      </c>
      <c r="G4156">
        <v>3</v>
      </c>
      <c r="H4156" s="4">
        <v>1057.56</v>
      </c>
      <c r="I4156" s="4">
        <v>1184.4672</v>
      </c>
      <c r="J4156" s="4">
        <f t="shared" si="128"/>
        <v>340.1716000000003</v>
      </c>
      <c r="K4156" s="4">
        <f t="shared" si="129"/>
        <v>3553.4016000000001</v>
      </c>
      <c r="L4156" t="s">
        <v>66</v>
      </c>
      <c r="M4156" t="s">
        <v>86</v>
      </c>
      <c r="N4156" t="s">
        <v>29</v>
      </c>
      <c r="O4156" t="s">
        <v>89</v>
      </c>
      <c r="P4156" s="5">
        <v>40.549999999999997</v>
      </c>
      <c r="Q4156">
        <v>4.4000000000000004</v>
      </c>
      <c r="R4156" t="s">
        <v>23</v>
      </c>
    </row>
    <row r="4157" spans="1:18" x14ac:dyDescent="0.3">
      <c r="A4157" t="s">
        <v>10676</v>
      </c>
      <c r="B4157" s="1">
        <v>45334</v>
      </c>
      <c r="C4157" t="s">
        <v>10677</v>
      </c>
      <c r="D4157" t="s">
        <v>94</v>
      </c>
      <c r="E4157" t="s">
        <v>50</v>
      </c>
      <c r="F4157">
        <v>17</v>
      </c>
      <c r="G4157">
        <v>14</v>
      </c>
      <c r="H4157" s="4">
        <v>331.31</v>
      </c>
      <c r="I4157" s="4">
        <v>354.50170000000003</v>
      </c>
      <c r="J4157" s="4">
        <f t="shared" si="128"/>
        <v>287.4338000000007</v>
      </c>
      <c r="K4157" s="4">
        <f t="shared" si="129"/>
        <v>4963.0238000000008</v>
      </c>
      <c r="L4157" t="s">
        <v>27</v>
      </c>
      <c r="M4157" t="s">
        <v>123</v>
      </c>
      <c r="N4157" t="s">
        <v>71</v>
      </c>
      <c r="O4157" t="s">
        <v>53</v>
      </c>
      <c r="P4157" s="5">
        <v>37.25</v>
      </c>
      <c r="Q4157">
        <v>4.2</v>
      </c>
      <c r="R4157" t="s">
        <v>23</v>
      </c>
    </row>
    <row r="4158" spans="1:18" x14ac:dyDescent="0.3">
      <c r="A4158" t="s">
        <v>16</v>
      </c>
      <c r="B4158" s="1">
        <v>45335</v>
      </c>
      <c r="C4158" t="s">
        <v>17</v>
      </c>
      <c r="D4158" t="s">
        <v>65</v>
      </c>
      <c r="E4158" t="s">
        <v>82</v>
      </c>
      <c r="F4158">
        <v>4</v>
      </c>
      <c r="G4158">
        <v>3</v>
      </c>
      <c r="H4158" s="4">
        <v>1367.03</v>
      </c>
      <c r="I4158" s="4">
        <v>1517.4033000000002</v>
      </c>
      <c r="J4158" s="4">
        <f t="shared" si="128"/>
        <v>415.4299000000006</v>
      </c>
      <c r="K4158" s="4">
        <f t="shared" si="129"/>
        <v>4552.2099000000007</v>
      </c>
      <c r="L4158" t="s">
        <v>20</v>
      </c>
      <c r="M4158" t="s">
        <v>21</v>
      </c>
      <c r="N4158" t="s">
        <v>22</v>
      </c>
      <c r="O4158" t="s">
        <v>30</v>
      </c>
      <c r="P4158" s="5">
        <v>35.69</v>
      </c>
      <c r="Q4158">
        <v>2.8</v>
      </c>
      <c r="R4158" t="s">
        <v>23</v>
      </c>
    </row>
    <row r="4159" spans="1:18" x14ac:dyDescent="0.3">
      <c r="A4159" t="s">
        <v>2677</v>
      </c>
      <c r="B4159" s="1">
        <v>45335</v>
      </c>
      <c r="C4159" t="s">
        <v>2678</v>
      </c>
      <c r="D4159" t="s">
        <v>61</v>
      </c>
      <c r="E4159" t="s">
        <v>70</v>
      </c>
      <c r="F4159">
        <v>4</v>
      </c>
      <c r="G4159">
        <v>4</v>
      </c>
      <c r="H4159" s="4">
        <v>1473.54</v>
      </c>
      <c r="I4159" s="4">
        <v>1665.1001999999999</v>
      </c>
      <c r="J4159" s="4">
        <f t="shared" si="128"/>
        <v>723.17079999999953</v>
      </c>
      <c r="K4159" s="4">
        <f t="shared" si="129"/>
        <v>6660.4007999999994</v>
      </c>
      <c r="L4159" t="s">
        <v>51</v>
      </c>
      <c r="M4159" t="s">
        <v>79</v>
      </c>
      <c r="N4159" t="s">
        <v>71</v>
      </c>
      <c r="O4159" t="s">
        <v>89</v>
      </c>
      <c r="P4159" s="5">
        <v>43.07</v>
      </c>
      <c r="Q4159">
        <v>3.2</v>
      </c>
      <c r="R4159" t="s">
        <v>23</v>
      </c>
    </row>
    <row r="4160" spans="1:18" x14ac:dyDescent="0.3">
      <c r="A4160" t="s">
        <v>2155</v>
      </c>
      <c r="B4160" s="1">
        <v>45336</v>
      </c>
      <c r="C4160" t="s">
        <v>2156</v>
      </c>
      <c r="D4160" t="s">
        <v>141</v>
      </c>
      <c r="E4160" t="s">
        <v>50</v>
      </c>
      <c r="F4160">
        <v>8</v>
      </c>
      <c r="G4160">
        <v>6</v>
      </c>
      <c r="H4160" s="4">
        <v>1088.51</v>
      </c>
      <c r="I4160" s="4">
        <v>1240.9014000000002</v>
      </c>
      <c r="J4160" s="4">
        <f t="shared" si="128"/>
        <v>893.84840000000167</v>
      </c>
      <c r="K4160" s="4">
        <f t="shared" si="129"/>
        <v>7445.4084000000012</v>
      </c>
      <c r="L4160" t="s">
        <v>27</v>
      </c>
      <c r="M4160" t="s">
        <v>28</v>
      </c>
      <c r="N4160" t="s">
        <v>36</v>
      </c>
      <c r="O4160" t="s">
        <v>53</v>
      </c>
      <c r="P4160" s="5">
        <v>20.5</v>
      </c>
      <c r="Q4160">
        <v>3.2</v>
      </c>
      <c r="R4160" t="s">
        <v>23</v>
      </c>
    </row>
    <row r="4161" spans="1:18" x14ac:dyDescent="0.3">
      <c r="A4161" t="s">
        <v>3330</v>
      </c>
      <c r="B4161" s="1">
        <v>45336</v>
      </c>
      <c r="C4161" t="s">
        <v>3331</v>
      </c>
      <c r="D4161" t="s">
        <v>56</v>
      </c>
      <c r="E4161" t="s">
        <v>57</v>
      </c>
      <c r="F4161">
        <v>15</v>
      </c>
      <c r="G4161">
        <v>14</v>
      </c>
      <c r="H4161" s="4">
        <v>566.61</v>
      </c>
      <c r="I4161" s="4">
        <v>645.93540000000007</v>
      </c>
      <c r="J4161" s="4">
        <f t="shared" si="128"/>
        <v>1080.7956000000006</v>
      </c>
      <c r="K4161" s="4">
        <f t="shared" si="129"/>
        <v>9043.0956000000006</v>
      </c>
      <c r="L4161" t="s">
        <v>20</v>
      </c>
      <c r="M4161" t="s">
        <v>35</v>
      </c>
      <c r="N4161" t="s">
        <v>22</v>
      </c>
      <c r="O4161" t="s">
        <v>89</v>
      </c>
      <c r="P4161" s="5">
        <v>29.76</v>
      </c>
      <c r="Q4161">
        <v>2.2000000000000002</v>
      </c>
      <c r="R4161" t="s">
        <v>23</v>
      </c>
    </row>
    <row r="4162" spans="1:18" x14ac:dyDescent="0.3">
      <c r="A4162" t="s">
        <v>4144</v>
      </c>
      <c r="B4162" s="1">
        <v>45336</v>
      </c>
      <c r="C4162" t="s">
        <v>4145</v>
      </c>
      <c r="D4162" t="s">
        <v>109</v>
      </c>
      <c r="E4162" t="s">
        <v>46</v>
      </c>
      <c r="F4162">
        <v>6</v>
      </c>
      <c r="G4162">
        <v>5</v>
      </c>
      <c r="H4162" s="4">
        <v>1414.14</v>
      </c>
      <c r="I4162" s="4">
        <v>1612.1196000000002</v>
      </c>
      <c r="J4162" s="4">
        <f t="shared" ref="J4162:J4225" si="130">(G4162*I4162)-(G4162*H4162)-P4162</f>
        <v>955.9380000000001</v>
      </c>
      <c r="K4162" s="4">
        <f t="shared" ref="K4162:K4225" si="131">G4162*I4162</f>
        <v>8060.5980000000009</v>
      </c>
      <c r="L4162" t="s">
        <v>66</v>
      </c>
      <c r="M4162" t="s">
        <v>35</v>
      </c>
      <c r="N4162" t="s">
        <v>29</v>
      </c>
      <c r="O4162" t="s">
        <v>67</v>
      </c>
      <c r="P4162" s="5">
        <v>33.96</v>
      </c>
      <c r="Q4162">
        <v>4.5999999999999996</v>
      </c>
      <c r="R4162" t="s">
        <v>23</v>
      </c>
    </row>
    <row r="4163" spans="1:18" x14ac:dyDescent="0.3">
      <c r="A4163" t="s">
        <v>7026</v>
      </c>
      <c r="B4163" s="1">
        <v>45336</v>
      </c>
      <c r="C4163" t="s">
        <v>7027</v>
      </c>
      <c r="D4163" t="s">
        <v>116</v>
      </c>
      <c r="E4163" t="s">
        <v>50</v>
      </c>
      <c r="F4163">
        <v>2</v>
      </c>
      <c r="G4163">
        <v>2</v>
      </c>
      <c r="H4163" s="4">
        <v>223.93</v>
      </c>
      <c r="I4163" s="4">
        <v>239.60510000000002</v>
      </c>
      <c r="J4163" s="4">
        <f t="shared" si="130"/>
        <v>16.58020000000003</v>
      </c>
      <c r="K4163" s="4">
        <f t="shared" si="131"/>
        <v>479.21020000000004</v>
      </c>
      <c r="L4163" t="s">
        <v>27</v>
      </c>
      <c r="M4163" t="s">
        <v>79</v>
      </c>
      <c r="N4163" t="s">
        <v>29</v>
      </c>
      <c r="O4163" t="s">
        <v>37</v>
      </c>
      <c r="P4163" s="5">
        <v>14.77</v>
      </c>
      <c r="Q4163">
        <v>2.6</v>
      </c>
      <c r="R4163" t="s">
        <v>23</v>
      </c>
    </row>
    <row r="4164" spans="1:18" x14ac:dyDescent="0.3">
      <c r="A4164" t="s">
        <v>1729</v>
      </c>
      <c r="B4164" s="1">
        <v>45337</v>
      </c>
      <c r="C4164" t="s">
        <v>1730</v>
      </c>
      <c r="D4164" t="s">
        <v>65</v>
      </c>
      <c r="E4164" t="s">
        <v>82</v>
      </c>
      <c r="F4164">
        <v>2</v>
      </c>
      <c r="G4164">
        <v>2</v>
      </c>
      <c r="H4164" s="4">
        <v>190.6</v>
      </c>
      <c r="I4164" s="4">
        <v>219.18999999999997</v>
      </c>
      <c r="J4164" s="4">
        <f t="shared" si="130"/>
        <v>32.809999999999945</v>
      </c>
      <c r="K4164" s="4">
        <f t="shared" si="131"/>
        <v>438.37999999999994</v>
      </c>
      <c r="L4164" t="s">
        <v>51</v>
      </c>
      <c r="M4164" t="s">
        <v>123</v>
      </c>
      <c r="N4164" t="s">
        <v>29</v>
      </c>
      <c r="O4164" t="s">
        <v>30</v>
      </c>
      <c r="P4164" s="5">
        <v>24.37</v>
      </c>
      <c r="Q4164">
        <v>1.9</v>
      </c>
      <c r="R4164" t="s">
        <v>23</v>
      </c>
    </row>
    <row r="4165" spans="1:18" x14ac:dyDescent="0.3">
      <c r="A4165" t="s">
        <v>3360</v>
      </c>
      <c r="B4165" s="1">
        <v>45337</v>
      </c>
      <c r="C4165" t="s">
        <v>3361</v>
      </c>
      <c r="D4165" t="s">
        <v>94</v>
      </c>
      <c r="E4165" t="s">
        <v>50</v>
      </c>
      <c r="F4165">
        <v>16</v>
      </c>
      <c r="G4165">
        <v>16</v>
      </c>
      <c r="H4165" s="4">
        <v>1263.1199999999999</v>
      </c>
      <c r="I4165" s="4">
        <v>1452.5879999999997</v>
      </c>
      <c r="J4165" s="4">
        <f t="shared" si="130"/>
        <v>3012.9579999999974</v>
      </c>
      <c r="K4165" s="4">
        <f t="shared" si="131"/>
        <v>23241.407999999996</v>
      </c>
      <c r="L4165" t="s">
        <v>27</v>
      </c>
      <c r="M4165" t="s">
        <v>28</v>
      </c>
      <c r="N4165" t="s">
        <v>36</v>
      </c>
      <c r="O4165" t="s">
        <v>67</v>
      </c>
      <c r="P4165" s="5">
        <v>18.53</v>
      </c>
      <c r="Q4165">
        <v>5</v>
      </c>
      <c r="R4165" t="s">
        <v>74</v>
      </c>
    </row>
    <row r="4166" spans="1:18" x14ac:dyDescent="0.3">
      <c r="A4166" t="s">
        <v>3626</v>
      </c>
      <c r="B4166" s="1">
        <v>45337</v>
      </c>
      <c r="C4166" t="s">
        <v>3627</v>
      </c>
      <c r="D4166" t="s">
        <v>61</v>
      </c>
      <c r="E4166" t="s">
        <v>70</v>
      </c>
      <c r="F4166">
        <v>9</v>
      </c>
      <c r="G4166">
        <v>8</v>
      </c>
      <c r="H4166" s="4">
        <v>401.61</v>
      </c>
      <c r="I4166" s="4">
        <v>421.69050000000004</v>
      </c>
      <c r="J4166" s="4">
        <f t="shared" si="130"/>
        <v>111.18400000000022</v>
      </c>
      <c r="K4166" s="4">
        <f t="shared" si="131"/>
        <v>3373.5240000000003</v>
      </c>
      <c r="L4166" t="s">
        <v>20</v>
      </c>
      <c r="M4166" t="s">
        <v>79</v>
      </c>
      <c r="N4166" t="s">
        <v>22</v>
      </c>
      <c r="O4166" t="s">
        <v>37</v>
      </c>
      <c r="P4166" s="5">
        <v>49.46</v>
      </c>
      <c r="Q4166">
        <v>2.2000000000000002</v>
      </c>
      <c r="R4166" t="s">
        <v>23</v>
      </c>
    </row>
    <row r="4167" spans="1:18" x14ac:dyDescent="0.3">
      <c r="A4167" t="s">
        <v>5598</v>
      </c>
      <c r="B4167" s="1">
        <v>45337</v>
      </c>
      <c r="C4167" t="s">
        <v>5599</v>
      </c>
      <c r="D4167" t="s">
        <v>116</v>
      </c>
      <c r="E4167" t="s">
        <v>50</v>
      </c>
      <c r="F4167">
        <v>14</v>
      </c>
      <c r="G4167">
        <v>12</v>
      </c>
      <c r="H4167" s="4">
        <v>528.04999999999995</v>
      </c>
      <c r="I4167" s="4">
        <v>601.97699999999998</v>
      </c>
      <c r="J4167" s="4">
        <f t="shared" si="130"/>
        <v>837.7540000000007</v>
      </c>
      <c r="K4167" s="4">
        <f t="shared" si="131"/>
        <v>7223.7240000000002</v>
      </c>
      <c r="L4167" t="s">
        <v>20</v>
      </c>
      <c r="M4167" t="s">
        <v>35</v>
      </c>
      <c r="N4167" t="s">
        <v>22</v>
      </c>
      <c r="O4167" t="s">
        <v>89</v>
      </c>
      <c r="P4167" s="5">
        <v>49.37</v>
      </c>
      <c r="Q4167">
        <v>2.4</v>
      </c>
      <c r="R4167" t="s">
        <v>23</v>
      </c>
    </row>
    <row r="4168" spans="1:18" x14ac:dyDescent="0.3">
      <c r="A4168" t="s">
        <v>10643</v>
      </c>
      <c r="B4168" s="1">
        <v>45337</v>
      </c>
      <c r="C4168" t="s">
        <v>10644</v>
      </c>
      <c r="D4168" t="s">
        <v>33</v>
      </c>
      <c r="E4168" t="s">
        <v>70</v>
      </c>
      <c r="F4168">
        <v>10</v>
      </c>
      <c r="G4168">
        <v>10</v>
      </c>
      <c r="H4168" s="4">
        <v>1039.73</v>
      </c>
      <c r="I4168" s="4">
        <v>1122.9084</v>
      </c>
      <c r="J4168" s="4">
        <f t="shared" si="130"/>
        <v>821.59400000000142</v>
      </c>
      <c r="K4168" s="4">
        <f t="shared" si="131"/>
        <v>11229.084000000001</v>
      </c>
      <c r="L4168" t="s">
        <v>27</v>
      </c>
      <c r="M4168" t="s">
        <v>79</v>
      </c>
      <c r="N4168" t="s">
        <v>29</v>
      </c>
      <c r="O4168" t="s">
        <v>53</v>
      </c>
      <c r="P4168" s="5">
        <v>10.19</v>
      </c>
      <c r="Q4168">
        <v>1.2</v>
      </c>
      <c r="R4168" t="s">
        <v>23</v>
      </c>
    </row>
    <row r="4169" spans="1:18" x14ac:dyDescent="0.3">
      <c r="A4169" t="s">
        <v>4369</v>
      </c>
      <c r="B4169" s="1">
        <v>45338</v>
      </c>
      <c r="C4169" t="s">
        <v>4370</v>
      </c>
      <c r="D4169" t="s">
        <v>133</v>
      </c>
      <c r="E4169" t="s">
        <v>50</v>
      </c>
      <c r="F4169">
        <v>11</v>
      </c>
      <c r="G4169">
        <v>9</v>
      </c>
      <c r="H4169" s="4">
        <v>1187.03</v>
      </c>
      <c r="I4169" s="4">
        <v>1270.1221</v>
      </c>
      <c r="J4169" s="4">
        <f t="shared" si="130"/>
        <v>728.58890000000042</v>
      </c>
      <c r="K4169" s="4">
        <f t="shared" si="131"/>
        <v>11431.098900000001</v>
      </c>
      <c r="L4169" t="s">
        <v>27</v>
      </c>
      <c r="M4169" t="s">
        <v>42</v>
      </c>
      <c r="N4169" t="s">
        <v>71</v>
      </c>
      <c r="O4169" t="s">
        <v>89</v>
      </c>
      <c r="P4169" s="5">
        <v>19.239999999999998</v>
      </c>
      <c r="Q4169">
        <v>2.8</v>
      </c>
      <c r="R4169" t="s">
        <v>23</v>
      </c>
    </row>
    <row r="4170" spans="1:18" x14ac:dyDescent="0.3">
      <c r="A4170" t="s">
        <v>7175</v>
      </c>
      <c r="B4170" s="1">
        <v>45338</v>
      </c>
      <c r="C4170" t="s">
        <v>7176</v>
      </c>
      <c r="D4170" t="s">
        <v>100</v>
      </c>
      <c r="E4170" t="s">
        <v>57</v>
      </c>
      <c r="F4170">
        <v>4</v>
      </c>
      <c r="G4170">
        <v>3</v>
      </c>
      <c r="H4170" s="4">
        <v>1091.8399999999999</v>
      </c>
      <c r="I4170" s="4">
        <v>1222.8607999999999</v>
      </c>
      <c r="J4170" s="4">
        <f t="shared" si="130"/>
        <v>350.79240000000027</v>
      </c>
      <c r="K4170" s="4">
        <f t="shared" si="131"/>
        <v>3668.5823999999998</v>
      </c>
      <c r="L4170" t="s">
        <v>47</v>
      </c>
      <c r="M4170" t="s">
        <v>79</v>
      </c>
      <c r="N4170" t="s">
        <v>22</v>
      </c>
      <c r="O4170" t="s">
        <v>53</v>
      </c>
      <c r="P4170" s="5">
        <v>42.27</v>
      </c>
      <c r="Q4170">
        <v>3.5</v>
      </c>
      <c r="R4170" t="s">
        <v>74</v>
      </c>
    </row>
    <row r="4171" spans="1:18" x14ac:dyDescent="0.3">
      <c r="A4171" t="s">
        <v>3598</v>
      </c>
      <c r="B4171" s="1">
        <v>45339</v>
      </c>
      <c r="C4171" t="s">
        <v>3599</v>
      </c>
      <c r="D4171" t="s">
        <v>141</v>
      </c>
      <c r="E4171" t="s">
        <v>50</v>
      </c>
      <c r="F4171">
        <v>13</v>
      </c>
      <c r="G4171">
        <v>13</v>
      </c>
      <c r="H4171" s="4">
        <v>1303.17</v>
      </c>
      <c r="I4171" s="4">
        <v>1485.6138000000003</v>
      </c>
      <c r="J4171" s="4">
        <f t="shared" si="130"/>
        <v>2360.7394000000045</v>
      </c>
      <c r="K4171" s="4">
        <f t="shared" si="131"/>
        <v>19312.979400000004</v>
      </c>
      <c r="L4171" t="s">
        <v>51</v>
      </c>
      <c r="M4171" t="s">
        <v>28</v>
      </c>
      <c r="N4171" t="s">
        <v>29</v>
      </c>
      <c r="O4171" t="s">
        <v>89</v>
      </c>
      <c r="P4171" s="5">
        <v>11.03</v>
      </c>
      <c r="Q4171">
        <v>1.5</v>
      </c>
      <c r="R4171" t="s">
        <v>23</v>
      </c>
    </row>
    <row r="4172" spans="1:18" x14ac:dyDescent="0.3">
      <c r="A4172" t="s">
        <v>3604</v>
      </c>
      <c r="B4172" s="1">
        <v>45339</v>
      </c>
      <c r="C4172" t="s">
        <v>3605</v>
      </c>
      <c r="D4172" t="s">
        <v>45</v>
      </c>
      <c r="E4172" t="s">
        <v>46</v>
      </c>
      <c r="F4172">
        <v>2</v>
      </c>
      <c r="G4172">
        <v>2</v>
      </c>
      <c r="H4172" s="4">
        <v>736.56</v>
      </c>
      <c r="I4172" s="4">
        <v>795.48479999999995</v>
      </c>
      <c r="J4172" s="4">
        <f t="shared" si="130"/>
        <v>88.98960000000001</v>
      </c>
      <c r="K4172" s="4">
        <f t="shared" si="131"/>
        <v>1590.9695999999999</v>
      </c>
      <c r="L4172" t="s">
        <v>47</v>
      </c>
      <c r="M4172" t="s">
        <v>123</v>
      </c>
      <c r="N4172" t="s">
        <v>29</v>
      </c>
      <c r="O4172" t="s">
        <v>53</v>
      </c>
      <c r="P4172" s="5">
        <v>28.86</v>
      </c>
      <c r="Q4172">
        <v>2.7</v>
      </c>
      <c r="R4172" t="s">
        <v>23</v>
      </c>
    </row>
    <row r="4173" spans="1:18" x14ac:dyDescent="0.3">
      <c r="A4173" t="s">
        <v>8602</v>
      </c>
      <c r="B4173" s="1">
        <v>45339</v>
      </c>
      <c r="C4173" t="s">
        <v>10804</v>
      </c>
      <c r="D4173" t="s">
        <v>65</v>
      </c>
      <c r="E4173" t="s">
        <v>82</v>
      </c>
      <c r="F4173">
        <v>20</v>
      </c>
      <c r="G4173">
        <v>18</v>
      </c>
      <c r="H4173" s="4">
        <v>897.47</v>
      </c>
      <c r="I4173" s="4">
        <v>951.31820000000005</v>
      </c>
      <c r="J4173" s="4">
        <f t="shared" si="130"/>
        <v>931.20760000000109</v>
      </c>
      <c r="K4173" s="4">
        <f t="shared" si="131"/>
        <v>17123.727600000002</v>
      </c>
      <c r="L4173" t="s">
        <v>27</v>
      </c>
      <c r="M4173" t="s">
        <v>35</v>
      </c>
      <c r="N4173" t="s">
        <v>22</v>
      </c>
      <c r="O4173" t="s">
        <v>53</v>
      </c>
      <c r="P4173" s="5">
        <v>38.06</v>
      </c>
      <c r="Q4173">
        <v>4.9000000000000004</v>
      </c>
      <c r="R4173" t="s">
        <v>23</v>
      </c>
    </row>
    <row r="4174" spans="1:18" x14ac:dyDescent="0.3">
      <c r="A4174" t="s">
        <v>2727</v>
      </c>
      <c r="B4174" s="1">
        <v>45340</v>
      </c>
      <c r="C4174" t="s">
        <v>2728</v>
      </c>
      <c r="D4174" t="s">
        <v>65</v>
      </c>
      <c r="E4174" t="s">
        <v>82</v>
      </c>
      <c r="F4174">
        <v>4</v>
      </c>
      <c r="G4174">
        <v>4</v>
      </c>
      <c r="H4174" s="4">
        <v>1364.29</v>
      </c>
      <c r="I4174" s="4">
        <v>1555.2906</v>
      </c>
      <c r="J4174" s="4">
        <f t="shared" si="130"/>
        <v>741.25240000000031</v>
      </c>
      <c r="K4174" s="4">
        <f t="shared" si="131"/>
        <v>6221.1624000000002</v>
      </c>
      <c r="L4174" t="s">
        <v>20</v>
      </c>
      <c r="M4174" t="s">
        <v>21</v>
      </c>
      <c r="N4174" t="s">
        <v>36</v>
      </c>
      <c r="O4174" t="s">
        <v>53</v>
      </c>
      <c r="P4174" s="5">
        <v>22.75</v>
      </c>
      <c r="Q4174">
        <v>2.2999999999999998</v>
      </c>
      <c r="R4174" t="s">
        <v>23</v>
      </c>
    </row>
    <row r="4175" spans="1:18" x14ac:dyDescent="0.3">
      <c r="A4175" t="s">
        <v>6840</v>
      </c>
      <c r="B4175" s="1">
        <v>45340</v>
      </c>
      <c r="C4175" t="s">
        <v>6841</v>
      </c>
      <c r="D4175" t="s">
        <v>40</v>
      </c>
      <c r="E4175" t="s">
        <v>57</v>
      </c>
      <c r="F4175">
        <v>14</v>
      </c>
      <c r="G4175">
        <v>11</v>
      </c>
      <c r="H4175" s="4">
        <v>381.68</v>
      </c>
      <c r="I4175" s="4">
        <v>438.93199999999996</v>
      </c>
      <c r="J4175" s="4">
        <f t="shared" si="130"/>
        <v>625.18199999999899</v>
      </c>
      <c r="K4175" s="4">
        <f t="shared" si="131"/>
        <v>4828.2519999999995</v>
      </c>
      <c r="L4175" t="s">
        <v>47</v>
      </c>
      <c r="M4175" t="s">
        <v>21</v>
      </c>
      <c r="N4175" t="s">
        <v>36</v>
      </c>
      <c r="O4175" t="s">
        <v>67</v>
      </c>
      <c r="P4175" s="5">
        <v>4.59</v>
      </c>
      <c r="Q4175">
        <v>2.2000000000000002</v>
      </c>
      <c r="R4175" t="s">
        <v>23</v>
      </c>
    </row>
    <row r="4176" spans="1:18" x14ac:dyDescent="0.3">
      <c r="A4176" t="s">
        <v>7820</v>
      </c>
      <c r="B4176" s="1">
        <v>45340</v>
      </c>
      <c r="C4176" t="s">
        <v>7821</v>
      </c>
      <c r="D4176" t="s">
        <v>116</v>
      </c>
      <c r="E4176" t="s">
        <v>50</v>
      </c>
      <c r="F4176">
        <v>8</v>
      </c>
      <c r="G4176">
        <v>8</v>
      </c>
      <c r="H4176" s="4">
        <v>697.42</v>
      </c>
      <c r="I4176" s="4">
        <v>781.11040000000003</v>
      </c>
      <c r="J4176" s="4">
        <f t="shared" si="130"/>
        <v>626.22320000000059</v>
      </c>
      <c r="K4176" s="4">
        <f t="shared" si="131"/>
        <v>6248.8832000000002</v>
      </c>
      <c r="L4176" t="s">
        <v>47</v>
      </c>
      <c r="M4176" t="s">
        <v>21</v>
      </c>
      <c r="N4176" t="s">
        <v>22</v>
      </c>
      <c r="O4176" t="s">
        <v>89</v>
      </c>
      <c r="P4176" s="5">
        <v>43.3</v>
      </c>
      <c r="Q4176">
        <v>3.8</v>
      </c>
      <c r="R4176" t="s">
        <v>23</v>
      </c>
    </row>
    <row r="4177" spans="1:18" x14ac:dyDescent="0.3">
      <c r="A4177" t="s">
        <v>9882</v>
      </c>
      <c r="B4177" s="1">
        <v>45340</v>
      </c>
      <c r="C4177" t="s">
        <v>9883</v>
      </c>
      <c r="D4177" t="s">
        <v>85</v>
      </c>
      <c r="E4177" t="s">
        <v>82</v>
      </c>
      <c r="F4177">
        <v>3</v>
      </c>
      <c r="G4177">
        <v>2</v>
      </c>
      <c r="H4177" s="4">
        <v>487.43</v>
      </c>
      <c r="I4177" s="4">
        <v>536.173</v>
      </c>
      <c r="J4177" s="4">
        <f t="shared" si="130"/>
        <v>92.255999999999986</v>
      </c>
      <c r="K4177" s="4">
        <f t="shared" si="131"/>
        <v>1072.346</v>
      </c>
      <c r="L4177" t="s">
        <v>66</v>
      </c>
      <c r="M4177" t="s">
        <v>21</v>
      </c>
      <c r="N4177" t="s">
        <v>22</v>
      </c>
      <c r="O4177" t="s">
        <v>67</v>
      </c>
      <c r="P4177" s="5">
        <v>5.23</v>
      </c>
      <c r="Q4177">
        <v>4.8</v>
      </c>
      <c r="R4177" t="s">
        <v>23</v>
      </c>
    </row>
    <row r="4178" spans="1:18" x14ac:dyDescent="0.3">
      <c r="A4178" t="s">
        <v>1360</v>
      </c>
      <c r="B4178" s="1">
        <v>45341</v>
      </c>
      <c r="C4178" t="s">
        <v>1361</v>
      </c>
      <c r="D4178" t="s">
        <v>109</v>
      </c>
      <c r="E4178" t="s">
        <v>46</v>
      </c>
      <c r="F4178">
        <v>9</v>
      </c>
      <c r="G4178">
        <v>9</v>
      </c>
      <c r="H4178" s="4">
        <v>368.83</v>
      </c>
      <c r="I4178" s="4">
        <v>394.6481</v>
      </c>
      <c r="J4178" s="4">
        <f t="shared" si="130"/>
        <v>193.68290000000007</v>
      </c>
      <c r="K4178" s="4">
        <f t="shared" si="131"/>
        <v>3551.8328999999999</v>
      </c>
      <c r="L4178" t="s">
        <v>20</v>
      </c>
      <c r="M4178" t="s">
        <v>35</v>
      </c>
      <c r="N4178" t="s">
        <v>22</v>
      </c>
      <c r="O4178" t="s">
        <v>67</v>
      </c>
      <c r="P4178" s="5">
        <v>38.68</v>
      </c>
      <c r="Q4178">
        <v>1.2</v>
      </c>
      <c r="R4178" t="s">
        <v>23</v>
      </c>
    </row>
    <row r="4179" spans="1:18" x14ac:dyDescent="0.3">
      <c r="A4179" t="s">
        <v>2438</v>
      </c>
      <c r="B4179" s="1">
        <v>45341</v>
      </c>
      <c r="C4179" t="s">
        <v>2439</v>
      </c>
      <c r="D4179" t="s">
        <v>77</v>
      </c>
      <c r="E4179" t="s">
        <v>82</v>
      </c>
      <c r="F4179">
        <v>9</v>
      </c>
      <c r="G4179">
        <v>9</v>
      </c>
      <c r="H4179" s="4">
        <v>397.55</v>
      </c>
      <c r="I4179" s="4">
        <v>437.30500000000006</v>
      </c>
      <c r="J4179" s="4">
        <f t="shared" si="130"/>
        <v>329.70500000000055</v>
      </c>
      <c r="K4179" s="4">
        <f t="shared" si="131"/>
        <v>3935.7450000000008</v>
      </c>
      <c r="L4179" t="s">
        <v>66</v>
      </c>
      <c r="M4179" t="s">
        <v>79</v>
      </c>
      <c r="N4179" t="s">
        <v>36</v>
      </c>
      <c r="O4179" t="s">
        <v>89</v>
      </c>
      <c r="P4179" s="5">
        <v>28.09</v>
      </c>
      <c r="Q4179">
        <v>4.3</v>
      </c>
      <c r="R4179" t="s">
        <v>23</v>
      </c>
    </row>
    <row r="4180" spans="1:18" x14ac:dyDescent="0.3">
      <c r="A4180" t="s">
        <v>3798</v>
      </c>
      <c r="B4180" s="1">
        <v>45341</v>
      </c>
      <c r="C4180" t="s">
        <v>3799</v>
      </c>
      <c r="D4180" t="s">
        <v>65</v>
      </c>
      <c r="E4180" t="s">
        <v>82</v>
      </c>
      <c r="F4180">
        <v>12</v>
      </c>
      <c r="G4180">
        <v>12</v>
      </c>
      <c r="H4180" s="4">
        <v>6</v>
      </c>
      <c r="I4180" s="4">
        <v>6.42</v>
      </c>
      <c r="J4180" s="4">
        <f t="shared" si="130"/>
        <v>-30.730000000000011</v>
      </c>
      <c r="K4180" s="4">
        <f t="shared" si="131"/>
        <v>77.039999999999992</v>
      </c>
      <c r="L4180" t="s">
        <v>51</v>
      </c>
      <c r="M4180" t="s">
        <v>28</v>
      </c>
      <c r="N4180" t="s">
        <v>22</v>
      </c>
      <c r="O4180" t="s">
        <v>53</v>
      </c>
      <c r="P4180" s="5">
        <v>35.770000000000003</v>
      </c>
      <c r="Q4180">
        <v>2.2999999999999998</v>
      </c>
      <c r="R4180" t="s">
        <v>23</v>
      </c>
    </row>
    <row r="4181" spans="1:18" x14ac:dyDescent="0.3">
      <c r="A4181" t="s">
        <v>10519</v>
      </c>
      <c r="B4181" s="1">
        <v>45341</v>
      </c>
      <c r="C4181" t="s">
        <v>9198</v>
      </c>
      <c r="D4181" t="s">
        <v>40</v>
      </c>
      <c r="E4181" t="s">
        <v>57</v>
      </c>
      <c r="F4181">
        <v>9</v>
      </c>
      <c r="G4181">
        <v>9</v>
      </c>
      <c r="H4181" s="4">
        <v>257.68</v>
      </c>
      <c r="I4181" s="4">
        <v>293.75520000000006</v>
      </c>
      <c r="J4181" s="4">
        <f t="shared" si="130"/>
        <v>299.47680000000065</v>
      </c>
      <c r="K4181" s="4">
        <f t="shared" si="131"/>
        <v>2643.7968000000005</v>
      </c>
      <c r="L4181" t="s">
        <v>20</v>
      </c>
      <c r="M4181" t="s">
        <v>35</v>
      </c>
      <c r="N4181" t="s">
        <v>29</v>
      </c>
      <c r="O4181" t="s">
        <v>67</v>
      </c>
      <c r="P4181" s="5">
        <v>25.2</v>
      </c>
      <c r="Q4181">
        <v>2.7</v>
      </c>
      <c r="R4181" t="s">
        <v>23</v>
      </c>
    </row>
    <row r="4182" spans="1:18" x14ac:dyDescent="0.3">
      <c r="A4182" t="s">
        <v>2815</v>
      </c>
      <c r="B4182" s="1">
        <v>45342</v>
      </c>
      <c r="C4182" t="s">
        <v>2816</v>
      </c>
      <c r="D4182" t="s">
        <v>109</v>
      </c>
      <c r="E4182" t="s">
        <v>46</v>
      </c>
      <c r="F4182">
        <v>12</v>
      </c>
      <c r="G4182">
        <v>10</v>
      </c>
      <c r="H4182" s="4">
        <v>571.23</v>
      </c>
      <c r="I4182" s="4">
        <v>639.77760000000012</v>
      </c>
      <c r="J4182" s="4">
        <f t="shared" si="130"/>
        <v>679.73600000000147</v>
      </c>
      <c r="K4182" s="4">
        <f t="shared" si="131"/>
        <v>6397.7760000000017</v>
      </c>
      <c r="L4182" t="s">
        <v>27</v>
      </c>
      <c r="M4182" t="s">
        <v>35</v>
      </c>
      <c r="N4182" t="s">
        <v>71</v>
      </c>
      <c r="O4182" t="s">
        <v>37</v>
      </c>
      <c r="P4182" s="5">
        <v>5.74</v>
      </c>
      <c r="Q4182">
        <v>1.9</v>
      </c>
      <c r="R4182" t="s">
        <v>23</v>
      </c>
    </row>
    <row r="4183" spans="1:18" x14ac:dyDescent="0.3">
      <c r="A4183" t="s">
        <v>1973</v>
      </c>
      <c r="B4183" s="1">
        <v>45343</v>
      </c>
      <c r="C4183" t="s">
        <v>1974</v>
      </c>
      <c r="D4183" t="s">
        <v>56</v>
      </c>
      <c r="E4183" t="s">
        <v>57</v>
      </c>
      <c r="F4183">
        <v>6</v>
      </c>
      <c r="G4183">
        <v>6</v>
      </c>
      <c r="H4183" s="4">
        <v>164.16</v>
      </c>
      <c r="I4183" s="4">
        <v>180.57600000000002</v>
      </c>
      <c r="J4183" s="4">
        <f t="shared" si="130"/>
        <v>77.766000000000091</v>
      </c>
      <c r="K4183" s="4">
        <f t="shared" si="131"/>
        <v>1083.4560000000001</v>
      </c>
      <c r="L4183" t="s">
        <v>66</v>
      </c>
      <c r="M4183" t="s">
        <v>28</v>
      </c>
      <c r="N4183" t="s">
        <v>22</v>
      </c>
      <c r="O4183" t="s">
        <v>30</v>
      </c>
      <c r="P4183" s="5">
        <v>20.73</v>
      </c>
      <c r="Q4183">
        <v>2.1</v>
      </c>
      <c r="R4183" t="s">
        <v>23</v>
      </c>
    </row>
    <row r="4184" spans="1:18" x14ac:dyDescent="0.3">
      <c r="A4184" t="s">
        <v>5645</v>
      </c>
      <c r="B4184" s="1">
        <v>45343</v>
      </c>
      <c r="C4184" t="s">
        <v>5646</v>
      </c>
      <c r="D4184" t="s">
        <v>109</v>
      </c>
      <c r="E4184" t="s">
        <v>46</v>
      </c>
      <c r="F4184">
        <v>10</v>
      </c>
      <c r="G4184">
        <v>9</v>
      </c>
      <c r="H4184" s="4">
        <v>50.48</v>
      </c>
      <c r="I4184" s="4">
        <v>55.527999999999999</v>
      </c>
      <c r="J4184" s="4">
        <f t="shared" si="130"/>
        <v>42.662000000000013</v>
      </c>
      <c r="K4184" s="4">
        <f t="shared" si="131"/>
        <v>499.75200000000001</v>
      </c>
      <c r="L4184" t="s">
        <v>47</v>
      </c>
      <c r="M4184" t="s">
        <v>86</v>
      </c>
      <c r="N4184" t="s">
        <v>29</v>
      </c>
      <c r="O4184" t="s">
        <v>37</v>
      </c>
      <c r="P4184" s="5">
        <v>2.77</v>
      </c>
      <c r="Q4184">
        <v>2</v>
      </c>
      <c r="R4184" t="s">
        <v>23</v>
      </c>
    </row>
    <row r="4185" spans="1:18" x14ac:dyDescent="0.3">
      <c r="A4185" t="s">
        <v>5951</v>
      </c>
      <c r="B4185" s="1">
        <v>45343</v>
      </c>
      <c r="C4185" t="s">
        <v>5952</v>
      </c>
      <c r="D4185" t="s">
        <v>100</v>
      </c>
      <c r="E4185" t="s">
        <v>57</v>
      </c>
      <c r="F4185">
        <v>20</v>
      </c>
      <c r="G4185">
        <v>20</v>
      </c>
      <c r="H4185" s="4">
        <v>498.8</v>
      </c>
      <c r="I4185" s="4">
        <v>563.64400000000001</v>
      </c>
      <c r="J4185" s="4">
        <f t="shared" si="130"/>
        <v>1275.7200000000009</v>
      </c>
      <c r="K4185" s="4">
        <f t="shared" si="131"/>
        <v>11272.880000000001</v>
      </c>
      <c r="L4185" t="s">
        <v>66</v>
      </c>
      <c r="M4185" t="s">
        <v>79</v>
      </c>
      <c r="N4185" t="s">
        <v>71</v>
      </c>
      <c r="O4185" t="s">
        <v>67</v>
      </c>
      <c r="P4185" s="5">
        <v>21.16</v>
      </c>
      <c r="Q4185">
        <v>4.2</v>
      </c>
      <c r="R4185" t="s">
        <v>23</v>
      </c>
    </row>
    <row r="4186" spans="1:18" x14ac:dyDescent="0.3">
      <c r="A4186" t="s">
        <v>9530</v>
      </c>
      <c r="B4186" s="1">
        <v>45343</v>
      </c>
      <c r="C4186" t="s">
        <v>9531</v>
      </c>
      <c r="D4186" t="s">
        <v>33</v>
      </c>
      <c r="E4186" t="s">
        <v>70</v>
      </c>
      <c r="F4186">
        <v>8</v>
      </c>
      <c r="G4186">
        <v>6</v>
      </c>
      <c r="H4186" s="4">
        <v>30.6</v>
      </c>
      <c r="I4186" s="4">
        <v>34.884000000000007</v>
      </c>
      <c r="J4186" s="4">
        <f t="shared" si="130"/>
        <v>10.424000000000008</v>
      </c>
      <c r="K4186" s="4">
        <f t="shared" si="131"/>
        <v>209.30400000000003</v>
      </c>
      <c r="L4186" t="s">
        <v>66</v>
      </c>
      <c r="M4186" t="s">
        <v>28</v>
      </c>
      <c r="N4186" t="s">
        <v>22</v>
      </c>
      <c r="O4186" t="s">
        <v>67</v>
      </c>
      <c r="P4186" s="5">
        <v>15.28</v>
      </c>
      <c r="Q4186">
        <v>4.2</v>
      </c>
      <c r="R4186" t="s">
        <v>23</v>
      </c>
    </row>
    <row r="4187" spans="1:18" x14ac:dyDescent="0.3">
      <c r="A4187" t="s">
        <v>38</v>
      </c>
      <c r="B4187" s="1">
        <v>45344</v>
      </c>
      <c r="C4187" t="s">
        <v>39</v>
      </c>
      <c r="D4187" t="s">
        <v>40</v>
      </c>
      <c r="E4187" t="s">
        <v>57</v>
      </c>
      <c r="F4187">
        <v>17</v>
      </c>
      <c r="G4187">
        <v>14</v>
      </c>
      <c r="H4187" s="4">
        <v>145.72999999999999</v>
      </c>
      <c r="I4187" s="4">
        <v>155.93109999999999</v>
      </c>
      <c r="J4187" s="4">
        <f t="shared" si="130"/>
        <v>126.31539999999995</v>
      </c>
      <c r="K4187" s="4">
        <f t="shared" si="131"/>
        <v>2183.0353999999998</v>
      </c>
      <c r="L4187" t="s">
        <v>27</v>
      </c>
      <c r="M4187" t="s">
        <v>42</v>
      </c>
      <c r="N4187" t="s">
        <v>22</v>
      </c>
      <c r="O4187" t="s">
        <v>30</v>
      </c>
      <c r="P4187" s="5">
        <v>16.5</v>
      </c>
      <c r="Q4187">
        <v>4.2</v>
      </c>
      <c r="R4187" t="s">
        <v>23</v>
      </c>
    </row>
    <row r="4188" spans="1:18" x14ac:dyDescent="0.3">
      <c r="A4188" t="s">
        <v>6060</v>
      </c>
      <c r="B4188" s="1">
        <v>45344</v>
      </c>
      <c r="C4188" t="s">
        <v>6061</v>
      </c>
      <c r="D4188" t="s">
        <v>77</v>
      </c>
      <c r="E4188" t="s">
        <v>82</v>
      </c>
      <c r="F4188">
        <v>19</v>
      </c>
      <c r="G4188">
        <v>18</v>
      </c>
      <c r="H4188" s="4">
        <v>51.75</v>
      </c>
      <c r="I4188" s="4">
        <v>56.407500000000006</v>
      </c>
      <c r="J4188" s="4">
        <f t="shared" si="130"/>
        <v>73.58500000000015</v>
      </c>
      <c r="K4188" s="4">
        <f t="shared" si="131"/>
        <v>1015.3350000000002</v>
      </c>
      <c r="L4188" t="s">
        <v>27</v>
      </c>
      <c r="M4188" t="s">
        <v>42</v>
      </c>
      <c r="N4188" t="s">
        <v>71</v>
      </c>
      <c r="O4188" t="s">
        <v>89</v>
      </c>
      <c r="P4188" s="5">
        <v>10.25</v>
      </c>
      <c r="Q4188">
        <v>1.2</v>
      </c>
      <c r="R4188" t="s">
        <v>23</v>
      </c>
    </row>
    <row r="4189" spans="1:18" x14ac:dyDescent="0.3">
      <c r="A4189" t="s">
        <v>7373</v>
      </c>
      <c r="B4189" s="1">
        <v>45344</v>
      </c>
      <c r="C4189" t="s">
        <v>7374</v>
      </c>
      <c r="D4189" t="s">
        <v>109</v>
      </c>
      <c r="E4189" t="s">
        <v>46</v>
      </c>
      <c r="F4189">
        <v>19</v>
      </c>
      <c r="G4189">
        <v>17</v>
      </c>
      <c r="H4189" s="4">
        <v>391.01</v>
      </c>
      <c r="I4189" s="4">
        <v>449.66149999999993</v>
      </c>
      <c r="J4189" s="4">
        <f t="shared" si="130"/>
        <v>954.87549999999896</v>
      </c>
      <c r="K4189" s="4">
        <f t="shared" si="131"/>
        <v>7644.2454999999991</v>
      </c>
      <c r="L4189" t="s">
        <v>47</v>
      </c>
      <c r="M4189" t="s">
        <v>35</v>
      </c>
      <c r="N4189" t="s">
        <v>22</v>
      </c>
      <c r="O4189" t="s">
        <v>37</v>
      </c>
      <c r="P4189" s="5">
        <v>42.2</v>
      </c>
      <c r="Q4189">
        <v>4.4000000000000004</v>
      </c>
      <c r="R4189" t="s">
        <v>23</v>
      </c>
    </row>
    <row r="4190" spans="1:18" x14ac:dyDescent="0.3">
      <c r="A4190" t="s">
        <v>8289</v>
      </c>
      <c r="B4190" s="1">
        <v>45344</v>
      </c>
      <c r="C4190" t="s">
        <v>8290</v>
      </c>
      <c r="D4190" t="s">
        <v>65</v>
      </c>
      <c r="E4190" t="s">
        <v>82</v>
      </c>
      <c r="F4190">
        <v>2</v>
      </c>
      <c r="G4190">
        <v>2</v>
      </c>
      <c r="H4190" s="4">
        <v>1301.58</v>
      </c>
      <c r="I4190" s="4">
        <v>1392.6905999999999</v>
      </c>
      <c r="J4190" s="4">
        <f t="shared" si="130"/>
        <v>168.56119999999996</v>
      </c>
      <c r="K4190" s="4">
        <f t="shared" si="131"/>
        <v>2785.3811999999998</v>
      </c>
      <c r="L4190" t="s">
        <v>20</v>
      </c>
      <c r="M4190" t="s">
        <v>123</v>
      </c>
      <c r="N4190" t="s">
        <v>22</v>
      </c>
      <c r="O4190" t="s">
        <v>89</v>
      </c>
      <c r="P4190" s="5">
        <v>13.66</v>
      </c>
      <c r="Q4190">
        <v>4.8</v>
      </c>
      <c r="R4190" t="s">
        <v>74</v>
      </c>
    </row>
    <row r="4191" spans="1:18" x14ac:dyDescent="0.3">
      <c r="A4191" t="s">
        <v>667</v>
      </c>
      <c r="B4191" s="1">
        <v>45345</v>
      </c>
      <c r="C4191" t="s">
        <v>668</v>
      </c>
      <c r="D4191" t="s">
        <v>133</v>
      </c>
      <c r="E4191" t="s">
        <v>50</v>
      </c>
      <c r="F4191">
        <v>12</v>
      </c>
      <c r="G4191">
        <v>12</v>
      </c>
      <c r="H4191" s="4">
        <v>325.35000000000002</v>
      </c>
      <c r="I4191" s="4">
        <v>364.39200000000005</v>
      </c>
      <c r="J4191" s="4">
        <f t="shared" si="130"/>
        <v>441.22400000000039</v>
      </c>
      <c r="K4191" s="4">
        <f t="shared" si="131"/>
        <v>4372.7040000000006</v>
      </c>
      <c r="L4191" t="s">
        <v>51</v>
      </c>
      <c r="M4191" t="s">
        <v>21</v>
      </c>
      <c r="N4191" t="s">
        <v>36</v>
      </c>
      <c r="O4191" t="s">
        <v>89</v>
      </c>
      <c r="P4191" s="5">
        <v>27.28</v>
      </c>
      <c r="Q4191">
        <v>4.7</v>
      </c>
      <c r="R4191" t="s">
        <v>23</v>
      </c>
    </row>
    <row r="4192" spans="1:18" x14ac:dyDescent="0.3">
      <c r="A4192" t="s">
        <v>7604</v>
      </c>
      <c r="B4192" s="1">
        <v>45345</v>
      </c>
      <c r="C4192" t="s">
        <v>7605</v>
      </c>
      <c r="D4192" t="s">
        <v>40</v>
      </c>
      <c r="E4192" t="s">
        <v>57</v>
      </c>
      <c r="F4192">
        <v>20</v>
      </c>
      <c r="G4192">
        <v>19</v>
      </c>
      <c r="H4192" s="4">
        <v>1019.14</v>
      </c>
      <c r="I4192" s="4">
        <v>1110.8626000000002</v>
      </c>
      <c r="J4192" s="4">
        <f t="shared" si="130"/>
        <v>1701.4994000000038</v>
      </c>
      <c r="K4192" s="4">
        <f t="shared" si="131"/>
        <v>21106.389400000004</v>
      </c>
      <c r="L4192" t="s">
        <v>66</v>
      </c>
      <c r="M4192" t="s">
        <v>42</v>
      </c>
      <c r="N4192" t="s">
        <v>36</v>
      </c>
      <c r="O4192" t="s">
        <v>37</v>
      </c>
      <c r="P4192" s="5">
        <v>41.23</v>
      </c>
      <c r="Q4192">
        <v>4.9000000000000004</v>
      </c>
      <c r="R4192" t="s">
        <v>23</v>
      </c>
    </row>
    <row r="4193" spans="1:18" x14ac:dyDescent="0.3">
      <c r="A4193" t="s">
        <v>797</v>
      </c>
      <c r="B4193" s="1">
        <v>45346</v>
      </c>
      <c r="C4193" t="s">
        <v>798</v>
      </c>
      <c r="D4193" t="s">
        <v>94</v>
      </c>
      <c r="E4193" t="s">
        <v>50</v>
      </c>
      <c r="F4193">
        <v>11</v>
      </c>
      <c r="G4193">
        <v>10</v>
      </c>
      <c r="H4193" s="4">
        <v>790.5</v>
      </c>
      <c r="I4193" s="4">
        <v>861.6450000000001</v>
      </c>
      <c r="J4193" s="4">
        <f t="shared" si="130"/>
        <v>661.47000000000071</v>
      </c>
      <c r="K4193" s="4">
        <f t="shared" si="131"/>
        <v>8616.4500000000007</v>
      </c>
      <c r="L4193" t="s">
        <v>66</v>
      </c>
      <c r="M4193" t="s">
        <v>21</v>
      </c>
      <c r="N4193" t="s">
        <v>36</v>
      </c>
      <c r="O4193" t="s">
        <v>37</v>
      </c>
      <c r="P4193" s="5">
        <v>49.98</v>
      </c>
      <c r="Q4193">
        <v>4</v>
      </c>
      <c r="R4193" t="s">
        <v>23</v>
      </c>
    </row>
    <row r="4194" spans="1:18" x14ac:dyDescent="0.3">
      <c r="A4194" t="s">
        <v>4624</v>
      </c>
      <c r="B4194" s="1">
        <v>45346</v>
      </c>
      <c r="C4194" t="s">
        <v>4625</v>
      </c>
      <c r="D4194" t="s">
        <v>61</v>
      </c>
      <c r="E4194" t="s">
        <v>70</v>
      </c>
      <c r="F4194">
        <v>16</v>
      </c>
      <c r="G4194">
        <v>13</v>
      </c>
      <c r="H4194" s="4">
        <v>1313.7</v>
      </c>
      <c r="I4194" s="4">
        <v>1445.0700000000002</v>
      </c>
      <c r="J4194" s="4">
        <f t="shared" si="130"/>
        <v>1689.0200000000013</v>
      </c>
      <c r="K4194" s="4">
        <f t="shared" si="131"/>
        <v>18785.910000000003</v>
      </c>
      <c r="L4194" t="s">
        <v>51</v>
      </c>
      <c r="M4194" t="s">
        <v>21</v>
      </c>
      <c r="N4194" t="s">
        <v>22</v>
      </c>
      <c r="O4194" t="s">
        <v>53</v>
      </c>
      <c r="P4194" s="5">
        <v>18.79</v>
      </c>
      <c r="Q4194">
        <v>2.2000000000000002</v>
      </c>
      <c r="R4194" t="s">
        <v>23</v>
      </c>
    </row>
    <row r="4195" spans="1:18" x14ac:dyDescent="0.3">
      <c r="A4195" t="s">
        <v>6031</v>
      </c>
      <c r="B4195" s="1">
        <v>45346</v>
      </c>
      <c r="C4195" t="s">
        <v>6032</v>
      </c>
      <c r="D4195" t="s">
        <v>109</v>
      </c>
      <c r="E4195" t="s">
        <v>46</v>
      </c>
      <c r="F4195">
        <v>12</v>
      </c>
      <c r="G4195">
        <v>12</v>
      </c>
      <c r="H4195" s="4">
        <v>1267.48</v>
      </c>
      <c r="I4195" s="4">
        <v>1444.9272000000001</v>
      </c>
      <c r="J4195" s="4">
        <f t="shared" si="130"/>
        <v>2085.2564000000007</v>
      </c>
      <c r="K4195" s="4">
        <f t="shared" si="131"/>
        <v>17339.126400000001</v>
      </c>
      <c r="L4195" t="s">
        <v>51</v>
      </c>
      <c r="M4195" t="s">
        <v>28</v>
      </c>
      <c r="N4195" t="s">
        <v>71</v>
      </c>
      <c r="O4195" t="s">
        <v>53</v>
      </c>
      <c r="P4195" s="5">
        <v>44.11</v>
      </c>
      <c r="Q4195">
        <v>4.4000000000000004</v>
      </c>
      <c r="R4195" t="s">
        <v>23</v>
      </c>
    </row>
    <row r="4196" spans="1:18" x14ac:dyDescent="0.3">
      <c r="A4196" t="s">
        <v>6228</v>
      </c>
      <c r="B4196" s="1">
        <v>45346</v>
      </c>
      <c r="C4196" t="s">
        <v>4405</v>
      </c>
      <c r="D4196" t="s">
        <v>100</v>
      </c>
      <c r="E4196" t="s">
        <v>57</v>
      </c>
      <c r="F4196">
        <v>8</v>
      </c>
      <c r="G4196">
        <v>8</v>
      </c>
      <c r="H4196" s="4">
        <v>337.77</v>
      </c>
      <c r="I4196" s="4">
        <v>378.30240000000003</v>
      </c>
      <c r="J4196" s="4">
        <f t="shared" si="130"/>
        <v>296.89920000000041</v>
      </c>
      <c r="K4196" s="4">
        <f t="shared" si="131"/>
        <v>3026.4192000000003</v>
      </c>
      <c r="L4196" t="s">
        <v>51</v>
      </c>
      <c r="M4196" t="s">
        <v>123</v>
      </c>
      <c r="N4196" t="s">
        <v>29</v>
      </c>
      <c r="O4196" t="s">
        <v>53</v>
      </c>
      <c r="P4196" s="5">
        <v>27.36</v>
      </c>
      <c r="Q4196">
        <v>4.0999999999999996</v>
      </c>
      <c r="R4196" t="s">
        <v>23</v>
      </c>
    </row>
    <row r="4197" spans="1:18" x14ac:dyDescent="0.3">
      <c r="A4197" t="s">
        <v>7864</v>
      </c>
      <c r="B4197" s="1">
        <v>45346</v>
      </c>
      <c r="C4197" t="s">
        <v>7865</v>
      </c>
      <c r="D4197" t="s">
        <v>130</v>
      </c>
      <c r="E4197" t="s">
        <v>82</v>
      </c>
      <c r="F4197">
        <v>10</v>
      </c>
      <c r="G4197">
        <v>9</v>
      </c>
      <c r="H4197" s="4">
        <v>1376.44</v>
      </c>
      <c r="I4197" s="4">
        <v>1500.3196000000003</v>
      </c>
      <c r="J4197" s="4">
        <f t="shared" si="130"/>
        <v>1081.5064000000018</v>
      </c>
      <c r="K4197" s="4">
        <f t="shared" si="131"/>
        <v>13502.876400000003</v>
      </c>
      <c r="L4197" t="s">
        <v>51</v>
      </c>
      <c r="M4197" t="s">
        <v>35</v>
      </c>
      <c r="N4197" t="s">
        <v>22</v>
      </c>
      <c r="O4197" t="s">
        <v>53</v>
      </c>
      <c r="P4197" s="5">
        <v>33.409999999999997</v>
      </c>
      <c r="Q4197">
        <v>2.1</v>
      </c>
      <c r="R4197" t="s">
        <v>23</v>
      </c>
    </row>
    <row r="4198" spans="1:18" x14ac:dyDescent="0.3">
      <c r="A4198" t="s">
        <v>9146</v>
      </c>
      <c r="B4198" s="1">
        <v>45346</v>
      </c>
      <c r="C4198" t="s">
        <v>9147</v>
      </c>
      <c r="D4198" t="s">
        <v>45</v>
      </c>
      <c r="E4198" t="s">
        <v>46</v>
      </c>
      <c r="F4198">
        <v>18</v>
      </c>
      <c r="G4198">
        <v>15</v>
      </c>
      <c r="H4198" s="4">
        <v>444.04</v>
      </c>
      <c r="I4198" s="4">
        <v>470.68240000000003</v>
      </c>
      <c r="J4198" s="4">
        <f t="shared" si="130"/>
        <v>394.63600000000042</v>
      </c>
      <c r="K4198" s="4">
        <f t="shared" si="131"/>
        <v>7060.2360000000008</v>
      </c>
      <c r="L4198" t="s">
        <v>66</v>
      </c>
      <c r="M4198" t="s">
        <v>21</v>
      </c>
      <c r="N4198" t="s">
        <v>22</v>
      </c>
      <c r="O4198" t="s">
        <v>89</v>
      </c>
      <c r="P4198" s="5">
        <v>5</v>
      </c>
      <c r="Q4198">
        <v>3.3</v>
      </c>
      <c r="R4198" t="s">
        <v>23</v>
      </c>
    </row>
    <row r="4199" spans="1:18" x14ac:dyDescent="0.3">
      <c r="A4199" t="s">
        <v>2254</v>
      </c>
      <c r="B4199" s="1">
        <v>45347</v>
      </c>
      <c r="C4199" t="s">
        <v>10804</v>
      </c>
      <c r="D4199" t="s">
        <v>116</v>
      </c>
      <c r="E4199" t="s">
        <v>50</v>
      </c>
      <c r="F4199">
        <v>12</v>
      </c>
      <c r="G4199">
        <v>12</v>
      </c>
      <c r="H4199" s="4">
        <v>202.94</v>
      </c>
      <c r="I4199" s="4">
        <v>227.29280000000003</v>
      </c>
      <c r="J4199" s="4">
        <f t="shared" si="130"/>
        <v>288.91360000000049</v>
      </c>
      <c r="K4199" s="4">
        <f t="shared" si="131"/>
        <v>2727.5136000000002</v>
      </c>
      <c r="L4199" t="s">
        <v>20</v>
      </c>
      <c r="M4199" t="s">
        <v>123</v>
      </c>
      <c r="N4199" t="s">
        <v>22</v>
      </c>
      <c r="O4199" t="s">
        <v>37</v>
      </c>
      <c r="P4199" s="5">
        <v>3.32</v>
      </c>
      <c r="Q4199">
        <v>2.6</v>
      </c>
      <c r="R4199" t="s">
        <v>23</v>
      </c>
    </row>
    <row r="4200" spans="1:18" x14ac:dyDescent="0.3">
      <c r="A4200" t="s">
        <v>7560</v>
      </c>
      <c r="B4200" s="1">
        <v>45347</v>
      </c>
      <c r="C4200" t="s">
        <v>7561</v>
      </c>
      <c r="D4200" t="s">
        <v>45</v>
      </c>
      <c r="E4200" t="s">
        <v>46</v>
      </c>
      <c r="F4200">
        <v>16</v>
      </c>
      <c r="G4200">
        <v>15</v>
      </c>
      <c r="H4200" s="4">
        <v>76.88</v>
      </c>
      <c r="I4200" s="4">
        <v>86.10560000000001</v>
      </c>
      <c r="J4200" s="4">
        <f t="shared" si="130"/>
        <v>104.45400000000024</v>
      </c>
      <c r="K4200" s="4">
        <f t="shared" si="131"/>
        <v>1291.5840000000001</v>
      </c>
      <c r="L4200" t="s">
        <v>27</v>
      </c>
      <c r="M4200" t="s">
        <v>21</v>
      </c>
      <c r="N4200" t="s">
        <v>71</v>
      </c>
      <c r="O4200" t="s">
        <v>30</v>
      </c>
      <c r="P4200" s="5">
        <v>33.93</v>
      </c>
      <c r="Q4200">
        <v>4.5999999999999996</v>
      </c>
      <c r="R4200" t="s">
        <v>23</v>
      </c>
    </row>
    <row r="4201" spans="1:18" x14ac:dyDescent="0.3">
      <c r="A4201" t="s">
        <v>8104</v>
      </c>
      <c r="B4201" s="1">
        <v>45347</v>
      </c>
      <c r="C4201" t="s">
        <v>8105</v>
      </c>
      <c r="D4201" t="s">
        <v>65</v>
      </c>
      <c r="E4201" t="s">
        <v>82</v>
      </c>
      <c r="F4201">
        <v>14</v>
      </c>
      <c r="G4201">
        <v>14</v>
      </c>
      <c r="H4201" s="4">
        <v>752.4</v>
      </c>
      <c r="I4201" s="4">
        <v>865.25999999999988</v>
      </c>
      <c r="J4201" s="4">
        <f t="shared" si="130"/>
        <v>1555.1499999999971</v>
      </c>
      <c r="K4201" s="4">
        <f t="shared" si="131"/>
        <v>12113.639999999998</v>
      </c>
      <c r="L4201" t="s">
        <v>20</v>
      </c>
      <c r="M4201" t="s">
        <v>123</v>
      </c>
      <c r="N4201" t="s">
        <v>22</v>
      </c>
      <c r="O4201" t="s">
        <v>67</v>
      </c>
      <c r="P4201" s="5">
        <v>24.89</v>
      </c>
      <c r="Q4201">
        <v>2.1</v>
      </c>
      <c r="R4201" t="s">
        <v>23</v>
      </c>
    </row>
    <row r="4202" spans="1:18" x14ac:dyDescent="0.3">
      <c r="A4202" t="s">
        <v>429</v>
      </c>
      <c r="B4202" s="1">
        <v>45348</v>
      </c>
      <c r="C4202" t="s">
        <v>430</v>
      </c>
      <c r="D4202" t="s">
        <v>141</v>
      </c>
      <c r="E4202" t="s">
        <v>50</v>
      </c>
      <c r="F4202">
        <v>19</v>
      </c>
      <c r="G4202">
        <v>15</v>
      </c>
      <c r="H4202" s="4">
        <v>278.70999999999998</v>
      </c>
      <c r="I4202" s="4">
        <v>295.43259999999998</v>
      </c>
      <c r="J4202" s="4">
        <f t="shared" si="130"/>
        <v>218.08899999999994</v>
      </c>
      <c r="K4202" s="4">
        <f t="shared" si="131"/>
        <v>4431.4889999999996</v>
      </c>
      <c r="L4202" t="s">
        <v>51</v>
      </c>
      <c r="M4202" t="s">
        <v>123</v>
      </c>
      <c r="N4202" t="s">
        <v>29</v>
      </c>
      <c r="O4202" t="s">
        <v>89</v>
      </c>
      <c r="P4202" s="5">
        <v>32.75</v>
      </c>
      <c r="Q4202">
        <v>4.5999999999999996</v>
      </c>
      <c r="R4202" t="s">
        <v>23</v>
      </c>
    </row>
    <row r="4203" spans="1:18" x14ac:dyDescent="0.3">
      <c r="A4203" t="s">
        <v>4574</v>
      </c>
      <c r="B4203" s="1">
        <v>45348</v>
      </c>
      <c r="C4203" t="s">
        <v>4575</v>
      </c>
      <c r="D4203" t="s">
        <v>33</v>
      </c>
      <c r="E4203" t="s">
        <v>70</v>
      </c>
      <c r="F4203">
        <v>3</v>
      </c>
      <c r="G4203">
        <v>3</v>
      </c>
      <c r="H4203" s="4">
        <v>81.48</v>
      </c>
      <c r="I4203" s="4">
        <v>93.701999999999998</v>
      </c>
      <c r="J4203" s="4">
        <f t="shared" si="130"/>
        <v>12.995999999999995</v>
      </c>
      <c r="K4203" s="4">
        <f t="shared" si="131"/>
        <v>281.10599999999999</v>
      </c>
      <c r="L4203" t="s">
        <v>20</v>
      </c>
      <c r="M4203" t="s">
        <v>35</v>
      </c>
      <c r="N4203" t="s">
        <v>71</v>
      </c>
      <c r="O4203" t="s">
        <v>67</v>
      </c>
      <c r="P4203" s="5">
        <v>23.67</v>
      </c>
      <c r="Q4203">
        <v>1.6</v>
      </c>
      <c r="R4203" t="s">
        <v>74</v>
      </c>
    </row>
    <row r="4204" spans="1:18" x14ac:dyDescent="0.3">
      <c r="A4204" t="s">
        <v>7824</v>
      </c>
      <c r="B4204" s="1">
        <v>45348</v>
      </c>
      <c r="C4204" t="s">
        <v>7825</v>
      </c>
      <c r="D4204" t="s">
        <v>141</v>
      </c>
      <c r="E4204" t="s">
        <v>50</v>
      </c>
      <c r="F4204">
        <v>10</v>
      </c>
      <c r="G4204">
        <v>10</v>
      </c>
      <c r="H4204" s="4">
        <v>908.42</v>
      </c>
      <c r="I4204" s="4">
        <v>990.17780000000005</v>
      </c>
      <c r="J4204" s="4">
        <f t="shared" si="130"/>
        <v>791.13800000000128</v>
      </c>
      <c r="K4204" s="4">
        <f t="shared" si="131"/>
        <v>9901.7780000000002</v>
      </c>
      <c r="L4204" t="s">
        <v>27</v>
      </c>
      <c r="M4204" t="s">
        <v>79</v>
      </c>
      <c r="N4204" t="s">
        <v>71</v>
      </c>
      <c r="O4204" t="s">
        <v>30</v>
      </c>
      <c r="P4204" s="5">
        <v>26.44</v>
      </c>
      <c r="Q4204">
        <v>4.4000000000000004</v>
      </c>
      <c r="R4204" t="s">
        <v>23</v>
      </c>
    </row>
    <row r="4205" spans="1:18" x14ac:dyDescent="0.3">
      <c r="A4205" t="s">
        <v>3972</v>
      </c>
      <c r="B4205" s="1">
        <v>45349</v>
      </c>
      <c r="C4205" t="s">
        <v>3973</v>
      </c>
      <c r="D4205" t="s">
        <v>109</v>
      </c>
      <c r="E4205" t="s">
        <v>46</v>
      </c>
      <c r="F4205">
        <v>19</v>
      </c>
      <c r="G4205">
        <v>17</v>
      </c>
      <c r="H4205" s="4">
        <v>1484.59</v>
      </c>
      <c r="I4205" s="4">
        <v>1588.5112999999999</v>
      </c>
      <c r="J4205" s="4">
        <f t="shared" si="130"/>
        <v>1743.4220999999977</v>
      </c>
      <c r="K4205" s="4">
        <f t="shared" si="131"/>
        <v>27004.692099999997</v>
      </c>
      <c r="L4205" t="s">
        <v>66</v>
      </c>
      <c r="M4205" t="s">
        <v>28</v>
      </c>
      <c r="N4205" t="s">
        <v>22</v>
      </c>
      <c r="O4205" t="s">
        <v>30</v>
      </c>
      <c r="P4205" s="5">
        <v>23.24</v>
      </c>
      <c r="Q4205">
        <v>4.0999999999999996</v>
      </c>
      <c r="R4205" t="s">
        <v>23</v>
      </c>
    </row>
    <row r="4206" spans="1:18" x14ac:dyDescent="0.3">
      <c r="A4206" t="s">
        <v>5052</v>
      </c>
      <c r="B4206" s="1">
        <v>45349</v>
      </c>
      <c r="C4206" t="s">
        <v>5053</v>
      </c>
      <c r="D4206" t="s">
        <v>61</v>
      </c>
      <c r="E4206" t="s">
        <v>70</v>
      </c>
      <c r="F4206">
        <v>7</v>
      </c>
      <c r="G4206">
        <v>6</v>
      </c>
      <c r="H4206" s="4">
        <v>719.53</v>
      </c>
      <c r="I4206" s="4">
        <v>798.67830000000004</v>
      </c>
      <c r="J4206" s="4">
        <f t="shared" si="130"/>
        <v>462.9097999999999</v>
      </c>
      <c r="K4206" s="4">
        <f t="shared" si="131"/>
        <v>4792.0698000000002</v>
      </c>
      <c r="L4206" t="s">
        <v>51</v>
      </c>
      <c r="M4206" t="s">
        <v>79</v>
      </c>
      <c r="N4206" t="s">
        <v>36</v>
      </c>
      <c r="O4206" t="s">
        <v>67</v>
      </c>
      <c r="P4206" s="5">
        <v>11.98</v>
      </c>
      <c r="Q4206">
        <v>3.1</v>
      </c>
      <c r="R4206" t="s">
        <v>74</v>
      </c>
    </row>
    <row r="4207" spans="1:18" x14ac:dyDescent="0.3">
      <c r="A4207" t="s">
        <v>10071</v>
      </c>
      <c r="B4207" s="1">
        <v>45349</v>
      </c>
      <c r="C4207" t="s">
        <v>10072</v>
      </c>
      <c r="D4207" t="s">
        <v>116</v>
      </c>
      <c r="E4207" t="s">
        <v>50</v>
      </c>
      <c r="F4207">
        <v>3</v>
      </c>
      <c r="G4207">
        <v>2</v>
      </c>
      <c r="H4207" s="4">
        <v>1201.5</v>
      </c>
      <c r="I4207" s="4">
        <v>1369.71</v>
      </c>
      <c r="J4207" s="4">
        <f t="shared" si="130"/>
        <v>305.46000000000009</v>
      </c>
      <c r="K4207" s="4">
        <f t="shared" si="131"/>
        <v>2739.42</v>
      </c>
      <c r="L4207" t="s">
        <v>51</v>
      </c>
      <c r="M4207" t="s">
        <v>42</v>
      </c>
      <c r="N4207" t="s">
        <v>36</v>
      </c>
      <c r="O4207" t="s">
        <v>53</v>
      </c>
      <c r="P4207" s="5">
        <v>30.96</v>
      </c>
      <c r="Q4207">
        <v>1.7</v>
      </c>
      <c r="R4207" t="s">
        <v>23</v>
      </c>
    </row>
    <row r="4208" spans="1:18" x14ac:dyDescent="0.3">
      <c r="A4208" t="s">
        <v>4013</v>
      </c>
      <c r="B4208" s="1">
        <v>45350</v>
      </c>
      <c r="C4208" t="s">
        <v>4014</v>
      </c>
      <c r="D4208" t="s">
        <v>85</v>
      </c>
      <c r="E4208" t="s">
        <v>82</v>
      </c>
      <c r="F4208">
        <v>6</v>
      </c>
      <c r="G4208">
        <v>5</v>
      </c>
      <c r="H4208" s="4">
        <v>870.37</v>
      </c>
      <c r="I4208" s="4">
        <v>957.40700000000004</v>
      </c>
      <c r="J4208" s="4">
        <f t="shared" si="130"/>
        <v>392.64499999999947</v>
      </c>
      <c r="K4208" s="4">
        <f t="shared" si="131"/>
        <v>4787.0349999999999</v>
      </c>
      <c r="L4208" t="s">
        <v>66</v>
      </c>
      <c r="M4208" t="s">
        <v>35</v>
      </c>
      <c r="N4208" t="s">
        <v>22</v>
      </c>
      <c r="O4208" t="s">
        <v>67</v>
      </c>
      <c r="P4208" s="5">
        <v>42.54</v>
      </c>
      <c r="Q4208">
        <v>1.5</v>
      </c>
      <c r="R4208" t="s">
        <v>23</v>
      </c>
    </row>
    <row r="4209" spans="1:18" x14ac:dyDescent="0.3">
      <c r="A4209" t="s">
        <v>3238</v>
      </c>
      <c r="B4209" s="1">
        <v>45351</v>
      </c>
      <c r="C4209" t="s">
        <v>3239</v>
      </c>
      <c r="D4209" t="s">
        <v>33</v>
      </c>
      <c r="E4209" t="s">
        <v>70</v>
      </c>
      <c r="F4209">
        <v>17</v>
      </c>
      <c r="G4209">
        <v>14</v>
      </c>
      <c r="H4209" s="4">
        <v>8.76</v>
      </c>
      <c r="I4209" s="4">
        <v>10.074</v>
      </c>
      <c r="J4209" s="4">
        <f t="shared" si="130"/>
        <v>-30.454000000000001</v>
      </c>
      <c r="K4209" s="4">
        <f t="shared" si="131"/>
        <v>141.036</v>
      </c>
      <c r="L4209" t="s">
        <v>47</v>
      </c>
      <c r="M4209" t="s">
        <v>79</v>
      </c>
      <c r="N4209" t="s">
        <v>22</v>
      </c>
      <c r="O4209" t="s">
        <v>53</v>
      </c>
      <c r="P4209" s="5">
        <v>48.85</v>
      </c>
      <c r="Q4209">
        <v>3.1</v>
      </c>
      <c r="R4209" t="s">
        <v>23</v>
      </c>
    </row>
    <row r="4210" spans="1:18" x14ac:dyDescent="0.3">
      <c r="A4210" t="s">
        <v>6511</v>
      </c>
      <c r="B4210" s="1">
        <v>45351</v>
      </c>
      <c r="C4210" t="s">
        <v>6512</v>
      </c>
      <c r="D4210" t="s">
        <v>33</v>
      </c>
      <c r="E4210" t="s">
        <v>70</v>
      </c>
      <c r="F4210">
        <v>18</v>
      </c>
      <c r="G4210">
        <v>18</v>
      </c>
      <c r="H4210" s="4">
        <v>32.130000000000003</v>
      </c>
      <c r="I4210" s="4">
        <v>34.057800000000007</v>
      </c>
      <c r="J4210" s="4">
        <f t="shared" si="130"/>
        <v>-1.4995999999999441</v>
      </c>
      <c r="K4210" s="4">
        <f t="shared" si="131"/>
        <v>613.04040000000009</v>
      </c>
      <c r="L4210" t="s">
        <v>47</v>
      </c>
      <c r="M4210" t="s">
        <v>42</v>
      </c>
      <c r="N4210" t="s">
        <v>22</v>
      </c>
      <c r="O4210" t="s">
        <v>53</v>
      </c>
      <c r="P4210" s="5">
        <v>36.200000000000003</v>
      </c>
      <c r="Q4210">
        <v>4.2</v>
      </c>
      <c r="R4210" t="s">
        <v>23</v>
      </c>
    </row>
    <row r="4211" spans="1:18" x14ac:dyDescent="0.3">
      <c r="A4211" t="s">
        <v>7166</v>
      </c>
      <c r="B4211" s="1">
        <v>45351</v>
      </c>
      <c r="C4211" t="s">
        <v>7167</v>
      </c>
      <c r="D4211" t="s">
        <v>56</v>
      </c>
      <c r="E4211" t="s">
        <v>57</v>
      </c>
      <c r="F4211">
        <v>4</v>
      </c>
      <c r="G4211">
        <v>3</v>
      </c>
      <c r="H4211" s="4">
        <v>582.25</v>
      </c>
      <c r="I4211" s="4">
        <v>652.12000000000012</v>
      </c>
      <c r="J4211" s="4">
        <f t="shared" si="130"/>
        <v>175.92000000000036</v>
      </c>
      <c r="K4211" s="4">
        <f t="shared" si="131"/>
        <v>1956.3600000000004</v>
      </c>
      <c r="L4211" t="s">
        <v>51</v>
      </c>
      <c r="M4211" t="s">
        <v>21</v>
      </c>
      <c r="N4211" t="s">
        <v>36</v>
      </c>
      <c r="O4211" t="s">
        <v>89</v>
      </c>
      <c r="P4211" s="5">
        <v>33.69</v>
      </c>
      <c r="Q4211">
        <v>2.1</v>
      </c>
      <c r="R4211" t="s">
        <v>23</v>
      </c>
    </row>
    <row r="4212" spans="1:18" x14ac:dyDescent="0.3">
      <c r="A4212" t="s">
        <v>8564</v>
      </c>
      <c r="B4212" s="1">
        <v>45351</v>
      </c>
      <c r="C4212" t="s">
        <v>8565</v>
      </c>
      <c r="D4212" t="s">
        <v>94</v>
      </c>
      <c r="E4212" t="s">
        <v>50</v>
      </c>
      <c r="F4212">
        <v>13</v>
      </c>
      <c r="G4212">
        <v>10</v>
      </c>
      <c r="H4212" s="4">
        <v>50.87</v>
      </c>
      <c r="I4212" s="4">
        <v>57.991800000000005</v>
      </c>
      <c r="J4212" s="4">
        <f t="shared" si="130"/>
        <v>60.648000000000017</v>
      </c>
      <c r="K4212" s="4">
        <f t="shared" si="131"/>
        <v>579.91800000000001</v>
      </c>
      <c r="L4212" t="s">
        <v>51</v>
      </c>
      <c r="M4212" t="s">
        <v>42</v>
      </c>
      <c r="N4212" t="s">
        <v>36</v>
      </c>
      <c r="O4212" t="s">
        <v>67</v>
      </c>
      <c r="P4212" s="5">
        <v>10.57</v>
      </c>
      <c r="Q4212">
        <v>4.9000000000000004</v>
      </c>
      <c r="R4212" t="s">
        <v>23</v>
      </c>
    </row>
    <row r="4213" spans="1:18" x14ac:dyDescent="0.3">
      <c r="A4213" t="s">
        <v>4235</v>
      </c>
      <c r="B4213" s="1">
        <v>45352</v>
      </c>
      <c r="C4213" t="s">
        <v>3689</v>
      </c>
      <c r="D4213" t="s">
        <v>33</v>
      </c>
      <c r="E4213" t="s">
        <v>70</v>
      </c>
      <c r="F4213">
        <v>1</v>
      </c>
      <c r="G4213">
        <v>1</v>
      </c>
      <c r="H4213" s="4">
        <v>361.29</v>
      </c>
      <c r="I4213" s="4">
        <v>390.19320000000005</v>
      </c>
      <c r="J4213" s="4">
        <f t="shared" si="130"/>
        <v>10.773200000000028</v>
      </c>
      <c r="K4213" s="4">
        <f t="shared" si="131"/>
        <v>390.19320000000005</v>
      </c>
      <c r="L4213" t="s">
        <v>47</v>
      </c>
      <c r="M4213" t="s">
        <v>86</v>
      </c>
      <c r="N4213" t="s">
        <v>36</v>
      </c>
      <c r="O4213" t="s">
        <v>53</v>
      </c>
      <c r="P4213" s="5">
        <v>18.13</v>
      </c>
      <c r="Q4213">
        <v>4.5</v>
      </c>
      <c r="R4213" t="s">
        <v>74</v>
      </c>
    </row>
    <row r="4214" spans="1:18" x14ac:dyDescent="0.3">
      <c r="A4214" t="s">
        <v>4283</v>
      </c>
      <c r="B4214" s="1">
        <v>45352</v>
      </c>
      <c r="C4214" t="s">
        <v>4284</v>
      </c>
      <c r="D4214" t="s">
        <v>85</v>
      </c>
      <c r="E4214" t="s">
        <v>82</v>
      </c>
      <c r="F4214">
        <v>11</v>
      </c>
      <c r="G4214">
        <v>9</v>
      </c>
      <c r="H4214" s="4">
        <v>395.24</v>
      </c>
      <c r="I4214" s="4">
        <v>418.95440000000002</v>
      </c>
      <c r="J4214" s="4">
        <f t="shared" si="130"/>
        <v>194.98960000000039</v>
      </c>
      <c r="K4214" s="4">
        <f t="shared" si="131"/>
        <v>3770.5896000000002</v>
      </c>
      <c r="L4214" t="s">
        <v>20</v>
      </c>
      <c r="M4214" t="s">
        <v>42</v>
      </c>
      <c r="N4214" t="s">
        <v>71</v>
      </c>
      <c r="O4214" t="s">
        <v>67</v>
      </c>
      <c r="P4214" s="5">
        <v>18.440000000000001</v>
      </c>
      <c r="Q4214">
        <v>1.3</v>
      </c>
      <c r="R4214" t="s">
        <v>23</v>
      </c>
    </row>
    <row r="4215" spans="1:18" x14ac:dyDescent="0.3">
      <c r="A4215" t="s">
        <v>9373</v>
      </c>
      <c r="B4215" s="1">
        <v>45352</v>
      </c>
      <c r="C4215" t="s">
        <v>9374</v>
      </c>
      <c r="D4215" t="s">
        <v>109</v>
      </c>
      <c r="E4215" t="s">
        <v>46</v>
      </c>
      <c r="F4215">
        <v>7</v>
      </c>
      <c r="G4215">
        <v>7</v>
      </c>
      <c r="H4215" s="4">
        <v>107.38</v>
      </c>
      <c r="I4215" s="4">
        <v>114.89660000000001</v>
      </c>
      <c r="J4215" s="4">
        <f t="shared" si="130"/>
        <v>18.496200000000051</v>
      </c>
      <c r="K4215" s="4">
        <f t="shared" si="131"/>
        <v>804.27620000000002</v>
      </c>
      <c r="L4215" t="s">
        <v>66</v>
      </c>
      <c r="M4215" t="s">
        <v>42</v>
      </c>
      <c r="N4215" t="s">
        <v>29</v>
      </c>
      <c r="O4215" t="s">
        <v>67</v>
      </c>
      <c r="P4215" s="5">
        <v>34.119999999999997</v>
      </c>
      <c r="Q4215">
        <v>1.8</v>
      </c>
      <c r="R4215" t="s">
        <v>23</v>
      </c>
    </row>
    <row r="4216" spans="1:18" x14ac:dyDescent="0.3">
      <c r="A4216" t="s">
        <v>1450</v>
      </c>
      <c r="B4216" s="1">
        <v>45353</v>
      </c>
      <c r="C4216" t="s">
        <v>1451</v>
      </c>
      <c r="D4216" t="s">
        <v>133</v>
      </c>
      <c r="E4216" t="s">
        <v>50</v>
      </c>
      <c r="F4216">
        <v>10</v>
      </c>
      <c r="G4216">
        <v>9</v>
      </c>
      <c r="H4216" s="4">
        <v>831.62</v>
      </c>
      <c r="I4216" s="4">
        <v>939.73059999999987</v>
      </c>
      <c r="J4216" s="4">
        <f t="shared" si="130"/>
        <v>932.37539999999797</v>
      </c>
      <c r="K4216" s="4">
        <f t="shared" si="131"/>
        <v>8457.5753999999979</v>
      </c>
      <c r="L4216" t="s">
        <v>66</v>
      </c>
      <c r="M4216" t="s">
        <v>21</v>
      </c>
      <c r="N4216" t="s">
        <v>36</v>
      </c>
      <c r="O4216" t="s">
        <v>89</v>
      </c>
      <c r="P4216" s="5">
        <v>40.619999999999997</v>
      </c>
      <c r="Q4216">
        <v>3.3</v>
      </c>
      <c r="R4216" t="s">
        <v>23</v>
      </c>
    </row>
    <row r="4217" spans="1:18" x14ac:dyDescent="0.3">
      <c r="A4217" t="s">
        <v>5302</v>
      </c>
      <c r="B4217" s="1">
        <v>45353</v>
      </c>
      <c r="C4217" t="s">
        <v>5303</v>
      </c>
      <c r="D4217" t="s">
        <v>33</v>
      </c>
      <c r="E4217" t="s">
        <v>70</v>
      </c>
      <c r="F4217">
        <v>7</v>
      </c>
      <c r="G4217">
        <v>6</v>
      </c>
      <c r="H4217" s="4">
        <v>138.86000000000001</v>
      </c>
      <c r="I4217" s="4">
        <v>147.19160000000002</v>
      </c>
      <c r="J4217" s="4">
        <f t="shared" si="130"/>
        <v>46.62960000000011</v>
      </c>
      <c r="K4217" s="4">
        <f t="shared" si="131"/>
        <v>883.14960000000019</v>
      </c>
      <c r="L4217" t="s">
        <v>20</v>
      </c>
      <c r="M4217" t="s">
        <v>21</v>
      </c>
      <c r="N4217" t="s">
        <v>22</v>
      </c>
      <c r="O4217" t="s">
        <v>30</v>
      </c>
      <c r="P4217" s="5">
        <v>3.36</v>
      </c>
      <c r="Q4217">
        <v>2.4</v>
      </c>
      <c r="R4217" t="s">
        <v>23</v>
      </c>
    </row>
    <row r="4218" spans="1:18" x14ac:dyDescent="0.3">
      <c r="A4218" t="s">
        <v>7576</v>
      </c>
      <c r="B4218" s="1">
        <v>45353</v>
      </c>
      <c r="C4218" t="s">
        <v>7577</v>
      </c>
      <c r="D4218" t="s">
        <v>130</v>
      </c>
      <c r="E4218" t="s">
        <v>82</v>
      </c>
      <c r="F4218">
        <v>11</v>
      </c>
      <c r="G4218">
        <v>11</v>
      </c>
      <c r="H4218" s="4">
        <v>443.37</v>
      </c>
      <c r="I4218" s="4">
        <v>496.57440000000003</v>
      </c>
      <c r="J4218" s="4">
        <f t="shared" si="130"/>
        <v>584.28840000000037</v>
      </c>
      <c r="K4218" s="4">
        <f t="shared" si="131"/>
        <v>5462.3184000000001</v>
      </c>
      <c r="L4218" t="s">
        <v>47</v>
      </c>
      <c r="M4218" t="s">
        <v>79</v>
      </c>
      <c r="N4218" t="s">
        <v>71</v>
      </c>
      <c r="O4218" t="s">
        <v>53</v>
      </c>
      <c r="P4218" s="5">
        <v>0.96</v>
      </c>
      <c r="Q4218">
        <v>4.5999999999999996</v>
      </c>
      <c r="R4218" t="s">
        <v>23</v>
      </c>
    </row>
    <row r="4219" spans="1:18" x14ac:dyDescent="0.3">
      <c r="A4219" t="s">
        <v>6203</v>
      </c>
      <c r="B4219" s="1">
        <v>45354</v>
      </c>
      <c r="C4219" t="s">
        <v>6204</v>
      </c>
      <c r="D4219" t="s">
        <v>40</v>
      </c>
      <c r="E4219" t="s">
        <v>57</v>
      </c>
      <c r="F4219">
        <v>10</v>
      </c>
      <c r="G4219">
        <v>8</v>
      </c>
      <c r="H4219" s="4">
        <v>1381.05</v>
      </c>
      <c r="I4219" s="4">
        <v>1560.5864999999999</v>
      </c>
      <c r="J4219" s="4">
        <f t="shared" si="130"/>
        <v>1426.6319999999994</v>
      </c>
      <c r="K4219" s="4">
        <f t="shared" si="131"/>
        <v>12484.691999999999</v>
      </c>
      <c r="L4219" t="s">
        <v>51</v>
      </c>
      <c r="M4219" t="s">
        <v>86</v>
      </c>
      <c r="N4219" t="s">
        <v>71</v>
      </c>
      <c r="O4219" t="s">
        <v>67</v>
      </c>
      <c r="P4219" s="5">
        <v>9.66</v>
      </c>
      <c r="Q4219">
        <v>2.1</v>
      </c>
      <c r="R4219" t="s">
        <v>23</v>
      </c>
    </row>
    <row r="4220" spans="1:18" x14ac:dyDescent="0.3">
      <c r="A4220" t="s">
        <v>7969</v>
      </c>
      <c r="B4220" s="1">
        <v>45354</v>
      </c>
      <c r="C4220" t="s">
        <v>7970</v>
      </c>
      <c r="D4220" t="s">
        <v>61</v>
      </c>
      <c r="E4220" t="s">
        <v>70</v>
      </c>
      <c r="F4220">
        <v>4</v>
      </c>
      <c r="G4220">
        <v>3</v>
      </c>
      <c r="H4220" s="4">
        <v>272.16000000000003</v>
      </c>
      <c r="I4220" s="4">
        <v>288.48960000000005</v>
      </c>
      <c r="J4220" s="4">
        <f t="shared" si="130"/>
        <v>25.968800000000083</v>
      </c>
      <c r="K4220" s="4">
        <f t="shared" si="131"/>
        <v>865.4688000000001</v>
      </c>
      <c r="L4220" t="s">
        <v>20</v>
      </c>
      <c r="M4220" t="s">
        <v>123</v>
      </c>
      <c r="N4220" t="s">
        <v>22</v>
      </c>
      <c r="O4220" t="s">
        <v>37</v>
      </c>
      <c r="P4220" s="5">
        <v>23.02</v>
      </c>
      <c r="Q4220">
        <v>3.4</v>
      </c>
      <c r="R4220" t="s">
        <v>23</v>
      </c>
    </row>
    <row r="4221" spans="1:18" x14ac:dyDescent="0.3">
      <c r="A4221" t="s">
        <v>7999</v>
      </c>
      <c r="B4221" s="1">
        <v>45354</v>
      </c>
      <c r="C4221" t="s">
        <v>8000</v>
      </c>
      <c r="D4221" t="s">
        <v>133</v>
      </c>
      <c r="E4221" t="s">
        <v>50</v>
      </c>
      <c r="F4221">
        <v>6</v>
      </c>
      <c r="G4221">
        <v>5</v>
      </c>
      <c r="H4221" s="4">
        <v>526.5</v>
      </c>
      <c r="I4221" s="4">
        <v>552.82500000000005</v>
      </c>
      <c r="J4221" s="4">
        <f t="shared" si="130"/>
        <v>120.83500000000001</v>
      </c>
      <c r="K4221" s="4">
        <f t="shared" si="131"/>
        <v>2764.125</v>
      </c>
      <c r="L4221" t="s">
        <v>51</v>
      </c>
      <c r="M4221" t="s">
        <v>21</v>
      </c>
      <c r="N4221" t="s">
        <v>22</v>
      </c>
      <c r="O4221" t="s">
        <v>67</v>
      </c>
      <c r="P4221" s="5">
        <v>10.79</v>
      </c>
      <c r="Q4221">
        <v>2.1</v>
      </c>
      <c r="R4221" t="s">
        <v>23</v>
      </c>
    </row>
    <row r="4222" spans="1:18" x14ac:dyDescent="0.3">
      <c r="A4222" t="s">
        <v>8119</v>
      </c>
      <c r="B4222" s="1">
        <v>45354</v>
      </c>
      <c r="C4222" t="s">
        <v>8120</v>
      </c>
      <c r="D4222" t="s">
        <v>45</v>
      </c>
      <c r="E4222" t="s">
        <v>46</v>
      </c>
      <c r="F4222">
        <v>13</v>
      </c>
      <c r="G4222">
        <v>12</v>
      </c>
      <c r="H4222" s="4">
        <v>563.62</v>
      </c>
      <c r="I4222" s="4">
        <v>614.34580000000005</v>
      </c>
      <c r="J4222" s="4">
        <f t="shared" si="130"/>
        <v>582.67960000000016</v>
      </c>
      <c r="K4222" s="4">
        <f t="shared" si="131"/>
        <v>7372.1496000000006</v>
      </c>
      <c r="L4222" t="s">
        <v>47</v>
      </c>
      <c r="M4222" t="s">
        <v>86</v>
      </c>
      <c r="N4222" t="s">
        <v>36</v>
      </c>
      <c r="O4222" t="s">
        <v>53</v>
      </c>
      <c r="P4222" s="5">
        <v>26.03</v>
      </c>
      <c r="Q4222">
        <v>4.0999999999999996</v>
      </c>
      <c r="R4222" t="s">
        <v>23</v>
      </c>
    </row>
    <row r="4223" spans="1:18" x14ac:dyDescent="0.3">
      <c r="A4223" t="s">
        <v>509</v>
      </c>
      <c r="B4223" s="1">
        <v>45355</v>
      </c>
      <c r="C4223" t="s">
        <v>510</v>
      </c>
      <c r="D4223" t="s">
        <v>94</v>
      </c>
      <c r="E4223" t="s">
        <v>50</v>
      </c>
      <c r="F4223">
        <v>19</v>
      </c>
      <c r="G4223">
        <v>17</v>
      </c>
      <c r="H4223" s="4">
        <v>1371.25</v>
      </c>
      <c r="I4223" s="4">
        <v>1549.5124999999998</v>
      </c>
      <c r="J4223" s="4">
        <f t="shared" si="130"/>
        <v>3021.2724999999978</v>
      </c>
      <c r="K4223" s="4">
        <f t="shared" si="131"/>
        <v>26341.712499999998</v>
      </c>
      <c r="L4223" t="s">
        <v>51</v>
      </c>
      <c r="M4223" t="s">
        <v>86</v>
      </c>
      <c r="N4223" t="s">
        <v>71</v>
      </c>
      <c r="O4223" t="s">
        <v>53</v>
      </c>
      <c r="P4223" s="5">
        <v>9.19</v>
      </c>
      <c r="Q4223">
        <v>4</v>
      </c>
      <c r="R4223" t="s">
        <v>23</v>
      </c>
    </row>
    <row r="4224" spans="1:18" x14ac:dyDescent="0.3">
      <c r="A4224" t="s">
        <v>1323</v>
      </c>
      <c r="B4224" s="1">
        <v>45355</v>
      </c>
      <c r="C4224" t="s">
        <v>1324</v>
      </c>
      <c r="D4224" t="s">
        <v>61</v>
      </c>
      <c r="E4224" t="s">
        <v>70</v>
      </c>
      <c r="F4224">
        <v>12</v>
      </c>
      <c r="G4224">
        <v>12</v>
      </c>
      <c r="H4224" s="4">
        <v>116.66</v>
      </c>
      <c r="I4224" s="4">
        <v>122.49299999999999</v>
      </c>
      <c r="J4224" s="4">
        <f t="shared" si="130"/>
        <v>37.915999999999869</v>
      </c>
      <c r="K4224" s="4">
        <f t="shared" si="131"/>
        <v>1469.9159999999999</v>
      </c>
      <c r="L4224" t="s">
        <v>47</v>
      </c>
      <c r="M4224" t="s">
        <v>123</v>
      </c>
      <c r="N4224" t="s">
        <v>71</v>
      </c>
      <c r="O4224" t="s">
        <v>30</v>
      </c>
      <c r="P4224" s="5">
        <v>32.08</v>
      </c>
      <c r="Q4224">
        <v>2.1</v>
      </c>
      <c r="R4224" t="s">
        <v>23</v>
      </c>
    </row>
    <row r="4225" spans="1:18" x14ac:dyDescent="0.3">
      <c r="A4225" t="s">
        <v>1658</v>
      </c>
      <c r="B4225" s="1">
        <v>45357</v>
      </c>
      <c r="C4225" t="s">
        <v>1659</v>
      </c>
      <c r="D4225" t="s">
        <v>77</v>
      </c>
      <c r="E4225" t="s">
        <v>82</v>
      </c>
      <c r="F4225">
        <v>5</v>
      </c>
      <c r="G4225">
        <v>5</v>
      </c>
      <c r="H4225" s="4">
        <v>875.41</v>
      </c>
      <c r="I4225" s="4">
        <v>971.70510000000002</v>
      </c>
      <c r="J4225" s="4">
        <f t="shared" si="130"/>
        <v>460.44549999999958</v>
      </c>
      <c r="K4225" s="4">
        <f t="shared" si="131"/>
        <v>4858.5254999999997</v>
      </c>
      <c r="L4225" t="s">
        <v>51</v>
      </c>
      <c r="M4225" t="s">
        <v>28</v>
      </c>
      <c r="N4225" t="s">
        <v>22</v>
      </c>
      <c r="O4225" t="s">
        <v>37</v>
      </c>
      <c r="P4225" s="5">
        <v>21.03</v>
      </c>
      <c r="Q4225">
        <v>2</v>
      </c>
      <c r="R4225" t="s">
        <v>23</v>
      </c>
    </row>
    <row r="4226" spans="1:18" x14ac:dyDescent="0.3">
      <c r="A4226" t="s">
        <v>3921</v>
      </c>
      <c r="B4226" s="1">
        <v>45357</v>
      </c>
      <c r="C4226" t="s">
        <v>3922</v>
      </c>
      <c r="D4226" t="s">
        <v>133</v>
      </c>
      <c r="E4226" t="s">
        <v>50</v>
      </c>
      <c r="F4226">
        <v>10</v>
      </c>
      <c r="G4226">
        <v>8</v>
      </c>
      <c r="H4226" s="4">
        <v>769.74</v>
      </c>
      <c r="I4226" s="4">
        <v>854.41140000000007</v>
      </c>
      <c r="J4226" s="4">
        <f t="shared" ref="J4226:J4289" si="132">(G4226*I4226)-(G4226*H4226)-P4226</f>
        <v>657.10120000000052</v>
      </c>
      <c r="K4226" s="4">
        <f t="shared" ref="K4226:K4289" si="133">G4226*I4226</f>
        <v>6835.2912000000006</v>
      </c>
      <c r="L4226" t="s">
        <v>66</v>
      </c>
      <c r="M4226" t="s">
        <v>79</v>
      </c>
      <c r="N4226" t="s">
        <v>71</v>
      </c>
      <c r="O4226" t="s">
        <v>67</v>
      </c>
      <c r="P4226" s="5">
        <v>20.27</v>
      </c>
      <c r="Q4226">
        <v>2.1</v>
      </c>
      <c r="R4226" t="s">
        <v>23</v>
      </c>
    </row>
    <row r="4227" spans="1:18" x14ac:dyDescent="0.3">
      <c r="A4227" t="s">
        <v>1474</v>
      </c>
      <c r="B4227" s="1">
        <v>45358</v>
      </c>
      <c r="C4227" t="s">
        <v>1475</v>
      </c>
      <c r="D4227" t="s">
        <v>56</v>
      </c>
      <c r="E4227" t="s">
        <v>57</v>
      </c>
      <c r="F4227">
        <v>13</v>
      </c>
      <c r="G4227">
        <v>12</v>
      </c>
      <c r="H4227" s="4">
        <v>6</v>
      </c>
      <c r="I4227" s="4">
        <v>6.36</v>
      </c>
      <c r="J4227" s="4">
        <f t="shared" si="132"/>
        <v>-18.169999999999991</v>
      </c>
      <c r="K4227" s="4">
        <f t="shared" si="133"/>
        <v>76.320000000000007</v>
      </c>
      <c r="L4227" t="s">
        <v>47</v>
      </c>
      <c r="M4227" t="s">
        <v>86</v>
      </c>
      <c r="N4227" t="s">
        <v>71</v>
      </c>
      <c r="O4227" t="s">
        <v>53</v>
      </c>
      <c r="P4227" s="5">
        <v>22.49</v>
      </c>
      <c r="Q4227">
        <v>2.2999999999999998</v>
      </c>
      <c r="R4227" t="s">
        <v>74</v>
      </c>
    </row>
    <row r="4228" spans="1:18" x14ac:dyDescent="0.3">
      <c r="A4228" t="s">
        <v>8423</v>
      </c>
      <c r="B4228" s="1">
        <v>45358</v>
      </c>
      <c r="C4228" t="s">
        <v>8424</v>
      </c>
      <c r="D4228" t="s">
        <v>141</v>
      </c>
      <c r="E4228" t="s">
        <v>50</v>
      </c>
      <c r="F4228">
        <v>7</v>
      </c>
      <c r="G4228">
        <v>7</v>
      </c>
      <c r="H4228" s="4">
        <v>1102.31</v>
      </c>
      <c r="I4228" s="4">
        <v>1223.5641000000001</v>
      </c>
      <c r="J4228" s="4">
        <f t="shared" si="132"/>
        <v>800.06870000000072</v>
      </c>
      <c r="K4228" s="4">
        <f t="shared" si="133"/>
        <v>8564.9487000000008</v>
      </c>
      <c r="L4228" t="s">
        <v>47</v>
      </c>
      <c r="M4228" t="s">
        <v>21</v>
      </c>
      <c r="N4228" t="s">
        <v>22</v>
      </c>
      <c r="O4228" t="s">
        <v>67</v>
      </c>
      <c r="P4228" s="5">
        <v>48.71</v>
      </c>
      <c r="Q4228">
        <v>4.3</v>
      </c>
      <c r="R4228" t="s">
        <v>23</v>
      </c>
    </row>
    <row r="4229" spans="1:18" x14ac:dyDescent="0.3">
      <c r="A4229" t="s">
        <v>436</v>
      </c>
      <c r="B4229" s="1">
        <v>45359</v>
      </c>
      <c r="C4229" t="s">
        <v>437</v>
      </c>
      <c r="D4229" t="s">
        <v>116</v>
      </c>
      <c r="E4229" t="s">
        <v>50</v>
      </c>
      <c r="F4229">
        <v>4</v>
      </c>
      <c r="G4229">
        <v>4</v>
      </c>
      <c r="H4229" s="4">
        <v>945.51</v>
      </c>
      <c r="I4229" s="4">
        <v>1087.3364999999999</v>
      </c>
      <c r="J4229" s="4">
        <f t="shared" si="132"/>
        <v>536.95599999999956</v>
      </c>
      <c r="K4229" s="4">
        <f t="shared" si="133"/>
        <v>4349.3459999999995</v>
      </c>
      <c r="L4229" t="s">
        <v>66</v>
      </c>
      <c r="M4229" t="s">
        <v>35</v>
      </c>
      <c r="N4229" t="s">
        <v>22</v>
      </c>
      <c r="O4229" t="s">
        <v>53</v>
      </c>
      <c r="P4229" s="5">
        <v>30.35</v>
      </c>
      <c r="Q4229">
        <v>3.5</v>
      </c>
      <c r="R4229" t="s">
        <v>23</v>
      </c>
    </row>
    <row r="4230" spans="1:18" x14ac:dyDescent="0.3">
      <c r="A4230" t="s">
        <v>3763</v>
      </c>
      <c r="B4230" s="1">
        <v>45359</v>
      </c>
      <c r="C4230" t="s">
        <v>3764</v>
      </c>
      <c r="D4230" t="s">
        <v>77</v>
      </c>
      <c r="E4230" t="s">
        <v>82</v>
      </c>
      <c r="F4230">
        <v>8</v>
      </c>
      <c r="G4230">
        <v>8</v>
      </c>
      <c r="H4230" s="4">
        <v>1237.72</v>
      </c>
      <c r="I4230" s="4">
        <v>1423.3779999999999</v>
      </c>
      <c r="J4230" s="4">
        <f t="shared" si="132"/>
        <v>1439.6139999999991</v>
      </c>
      <c r="K4230" s="4">
        <f t="shared" si="133"/>
        <v>11387.023999999999</v>
      </c>
      <c r="L4230" t="s">
        <v>20</v>
      </c>
      <c r="M4230" t="s">
        <v>21</v>
      </c>
      <c r="N4230" t="s">
        <v>29</v>
      </c>
      <c r="O4230" t="s">
        <v>67</v>
      </c>
      <c r="P4230" s="5">
        <v>45.65</v>
      </c>
      <c r="Q4230">
        <v>4.8</v>
      </c>
      <c r="R4230" t="s">
        <v>23</v>
      </c>
    </row>
    <row r="4231" spans="1:18" x14ac:dyDescent="0.3">
      <c r="A4231" t="s">
        <v>6874</v>
      </c>
      <c r="B4231" s="1">
        <v>45359</v>
      </c>
      <c r="C4231" t="s">
        <v>6875</v>
      </c>
      <c r="D4231" t="s">
        <v>40</v>
      </c>
      <c r="E4231" t="s">
        <v>57</v>
      </c>
      <c r="F4231">
        <v>2</v>
      </c>
      <c r="G4231">
        <v>2</v>
      </c>
      <c r="H4231" s="4">
        <v>932.67</v>
      </c>
      <c r="I4231" s="4">
        <v>1016.6103000000001</v>
      </c>
      <c r="J4231" s="4">
        <f t="shared" si="132"/>
        <v>150.98060000000018</v>
      </c>
      <c r="K4231" s="4">
        <f t="shared" si="133"/>
        <v>2033.2206000000001</v>
      </c>
      <c r="L4231" t="s">
        <v>51</v>
      </c>
      <c r="M4231" t="s">
        <v>79</v>
      </c>
      <c r="N4231" t="s">
        <v>29</v>
      </c>
      <c r="O4231" t="s">
        <v>37</v>
      </c>
      <c r="P4231" s="5">
        <v>16.899999999999999</v>
      </c>
      <c r="Q4231">
        <v>1.4</v>
      </c>
      <c r="R4231" t="s">
        <v>23</v>
      </c>
    </row>
    <row r="4232" spans="1:18" x14ac:dyDescent="0.3">
      <c r="A4232" t="s">
        <v>6878</v>
      </c>
      <c r="B4232" s="1">
        <v>45359</v>
      </c>
      <c r="C4232" t="s">
        <v>6879</v>
      </c>
      <c r="D4232" t="s">
        <v>56</v>
      </c>
      <c r="E4232" t="s">
        <v>57</v>
      </c>
      <c r="F4232">
        <v>10</v>
      </c>
      <c r="G4232">
        <v>10</v>
      </c>
      <c r="H4232" s="4">
        <v>247.38</v>
      </c>
      <c r="I4232" s="4">
        <v>277.06560000000002</v>
      </c>
      <c r="J4232" s="4">
        <f t="shared" si="132"/>
        <v>255.86599999999976</v>
      </c>
      <c r="K4232" s="4">
        <f t="shared" si="133"/>
        <v>2770.6559999999999</v>
      </c>
      <c r="L4232" t="s">
        <v>51</v>
      </c>
      <c r="M4232" t="s">
        <v>35</v>
      </c>
      <c r="N4232" t="s">
        <v>22</v>
      </c>
      <c r="O4232" t="s">
        <v>37</v>
      </c>
      <c r="P4232" s="5">
        <v>40.99</v>
      </c>
      <c r="Q4232">
        <v>4</v>
      </c>
      <c r="R4232" t="s">
        <v>23</v>
      </c>
    </row>
    <row r="4233" spans="1:18" x14ac:dyDescent="0.3">
      <c r="A4233" t="s">
        <v>7356</v>
      </c>
      <c r="B4233" s="1">
        <v>45359</v>
      </c>
      <c r="C4233" t="s">
        <v>7357</v>
      </c>
      <c r="D4233" t="s">
        <v>116</v>
      </c>
      <c r="E4233" t="s">
        <v>50</v>
      </c>
      <c r="F4233">
        <v>3</v>
      </c>
      <c r="G4233">
        <v>3</v>
      </c>
      <c r="H4233" s="4">
        <v>524.34</v>
      </c>
      <c r="I4233" s="4">
        <v>592.50419999999997</v>
      </c>
      <c r="J4233" s="4">
        <f t="shared" si="132"/>
        <v>180.98260000000005</v>
      </c>
      <c r="K4233" s="4">
        <f t="shared" si="133"/>
        <v>1777.5126</v>
      </c>
      <c r="L4233" t="s">
        <v>27</v>
      </c>
      <c r="M4233" t="s">
        <v>123</v>
      </c>
      <c r="N4233" t="s">
        <v>36</v>
      </c>
      <c r="O4233" t="s">
        <v>67</v>
      </c>
      <c r="P4233" s="5">
        <v>23.51</v>
      </c>
      <c r="Q4233">
        <v>3.8</v>
      </c>
      <c r="R4233" t="s">
        <v>23</v>
      </c>
    </row>
    <row r="4234" spans="1:18" x14ac:dyDescent="0.3">
      <c r="A4234" t="s">
        <v>7511</v>
      </c>
      <c r="B4234" s="1">
        <v>45359</v>
      </c>
      <c r="C4234" t="s">
        <v>7512</v>
      </c>
      <c r="D4234" t="s">
        <v>109</v>
      </c>
      <c r="E4234" t="s">
        <v>46</v>
      </c>
      <c r="F4234">
        <v>7</v>
      </c>
      <c r="G4234">
        <v>7</v>
      </c>
      <c r="H4234" s="4">
        <v>328.19</v>
      </c>
      <c r="I4234" s="4">
        <v>354.4452</v>
      </c>
      <c r="J4234" s="4">
        <f t="shared" si="132"/>
        <v>148.30639999999997</v>
      </c>
      <c r="K4234" s="4">
        <f t="shared" si="133"/>
        <v>2481.1163999999999</v>
      </c>
      <c r="L4234" t="s">
        <v>47</v>
      </c>
      <c r="M4234" t="s">
        <v>79</v>
      </c>
      <c r="N4234" t="s">
        <v>29</v>
      </c>
      <c r="O4234" t="s">
        <v>53</v>
      </c>
      <c r="P4234" s="5">
        <v>35.479999999999997</v>
      </c>
      <c r="Q4234">
        <v>4.9000000000000004</v>
      </c>
      <c r="R4234" t="s">
        <v>74</v>
      </c>
    </row>
    <row r="4235" spans="1:18" x14ac:dyDescent="0.3">
      <c r="A4235" t="s">
        <v>9670</v>
      </c>
      <c r="B4235" s="1">
        <v>45359</v>
      </c>
      <c r="C4235" t="s">
        <v>9671</v>
      </c>
      <c r="D4235" t="s">
        <v>77</v>
      </c>
      <c r="E4235" t="s">
        <v>82</v>
      </c>
      <c r="F4235">
        <v>9</v>
      </c>
      <c r="G4235">
        <v>8</v>
      </c>
      <c r="H4235" s="4">
        <v>124.1</v>
      </c>
      <c r="I4235" s="4">
        <v>141.47400000000002</v>
      </c>
      <c r="J4235" s="4">
        <f t="shared" si="132"/>
        <v>122.30200000000019</v>
      </c>
      <c r="K4235" s="4">
        <f t="shared" si="133"/>
        <v>1131.7920000000001</v>
      </c>
      <c r="L4235" t="s">
        <v>51</v>
      </c>
      <c r="M4235" t="s">
        <v>28</v>
      </c>
      <c r="N4235" t="s">
        <v>22</v>
      </c>
      <c r="O4235" t="s">
        <v>37</v>
      </c>
      <c r="P4235" s="5">
        <v>16.690000000000001</v>
      </c>
      <c r="Q4235">
        <v>1.9</v>
      </c>
      <c r="R4235" t="s">
        <v>23</v>
      </c>
    </row>
    <row r="4236" spans="1:18" x14ac:dyDescent="0.3">
      <c r="A4236" t="s">
        <v>396</v>
      </c>
      <c r="B4236" s="1">
        <v>45360</v>
      </c>
      <c r="C4236" t="s">
        <v>397</v>
      </c>
      <c r="D4236" t="s">
        <v>45</v>
      </c>
      <c r="E4236" t="s">
        <v>46</v>
      </c>
      <c r="F4236">
        <v>18</v>
      </c>
      <c r="G4236">
        <v>15</v>
      </c>
      <c r="H4236" s="4">
        <v>717.25</v>
      </c>
      <c r="I4236" s="4">
        <v>803.32</v>
      </c>
      <c r="J4236" s="4">
        <f t="shared" si="132"/>
        <v>1267.7800000000011</v>
      </c>
      <c r="K4236" s="4">
        <f t="shared" si="133"/>
        <v>12049.800000000001</v>
      </c>
      <c r="L4236" t="s">
        <v>47</v>
      </c>
      <c r="M4236" t="s">
        <v>86</v>
      </c>
      <c r="N4236" t="s">
        <v>29</v>
      </c>
      <c r="O4236" t="s">
        <v>67</v>
      </c>
      <c r="P4236" s="5">
        <v>23.27</v>
      </c>
      <c r="Q4236">
        <v>2</v>
      </c>
      <c r="R4236" t="s">
        <v>23</v>
      </c>
    </row>
    <row r="4237" spans="1:18" x14ac:dyDescent="0.3">
      <c r="A4237" t="s">
        <v>1341</v>
      </c>
      <c r="B4237" s="1">
        <v>45360</v>
      </c>
      <c r="C4237" t="s">
        <v>1342</v>
      </c>
      <c r="D4237" t="s">
        <v>85</v>
      </c>
      <c r="E4237" t="s">
        <v>82</v>
      </c>
      <c r="F4237">
        <v>3</v>
      </c>
      <c r="G4237">
        <v>2</v>
      </c>
      <c r="H4237" s="4">
        <v>1239.99</v>
      </c>
      <c r="I4237" s="4">
        <v>1363.989</v>
      </c>
      <c r="J4237" s="4">
        <f t="shared" si="132"/>
        <v>242.28800000000004</v>
      </c>
      <c r="K4237" s="4">
        <f t="shared" si="133"/>
        <v>2727.9780000000001</v>
      </c>
      <c r="L4237" t="s">
        <v>51</v>
      </c>
      <c r="M4237" t="s">
        <v>79</v>
      </c>
      <c r="N4237" t="s">
        <v>71</v>
      </c>
      <c r="O4237" t="s">
        <v>37</v>
      </c>
      <c r="P4237" s="5">
        <v>5.71</v>
      </c>
      <c r="Q4237">
        <v>0</v>
      </c>
      <c r="R4237" t="s">
        <v>74</v>
      </c>
    </row>
    <row r="4238" spans="1:18" x14ac:dyDescent="0.3">
      <c r="A4238" t="s">
        <v>2597</v>
      </c>
      <c r="B4238" s="1">
        <v>45360</v>
      </c>
      <c r="C4238" t="s">
        <v>2598</v>
      </c>
      <c r="D4238" t="s">
        <v>100</v>
      </c>
      <c r="E4238" t="s">
        <v>57</v>
      </c>
      <c r="F4238">
        <v>16</v>
      </c>
      <c r="G4238">
        <v>16</v>
      </c>
      <c r="H4238" s="4">
        <v>12</v>
      </c>
      <c r="I4238" s="4">
        <v>12.72</v>
      </c>
      <c r="J4238" s="4">
        <f t="shared" si="132"/>
        <v>6.24000000000001</v>
      </c>
      <c r="K4238" s="4">
        <f t="shared" si="133"/>
        <v>203.52</v>
      </c>
      <c r="L4238" t="s">
        <v>51</v>
      </c>
      <c r="M4238" t="s">
        <v>123</v>
      </c>
      <c r="N4238" t="s">
        <v>22</v>
      </c>
      <c r="O4238" t="s">
        <v>89</v>
      </c>
      <c r="P4238" s="5">
        <v>5.28</v>
      </c>
      <c r="Q4238">
        <v>3.1</v>
      </c>
      <c r="R4238" t="s">
        <v>23</v>
      </c>
    </row>
    <row r="4239" spans="1:18" x14ac:dyDescent="0.3">
      <c r="A4239" t="s">
        <v>6803</v>
      </c>
      <c r="B4239" s="1">
        <v>45361</v>
      </c>
      <c r="C4239" t="s">
        <v>6804</v>
      </c>
      <c r="D4239" t="s">
        <v>141</v>
      </c>
      <c r="E4239" t="s">
        <v>50</v>
      </c>
      <c r="F4239">
        <v>16</v>
      </c>
      <c r="G4239">
        <v>15</v>
      </c>
      <c r="H4239" s="4">
        <v>711.84</v>
      </c>
      <c r="I4239" s="4">
        <v>775.90560000000005</v>
      </c>
      <c r="J4239" s="4">
        <f t="shared" si="132"/>
        <v>948.0840000000004</v>
      </c>
      <c r="K4239" s="4">
        <f t="shared" si="133"/>
        <v>11638.584000000001</v>
      </c>
      <c r="L4239" t="s">
        <v>66</v>
      </c>
      <c r="M4239" t="s">
        <v>28</v>
      </c>
      <c r="N4239" t="s">
        <v>29</v>
      </c>
      <c r="O4239" t="s">
        <v>37</v>
      </c>
      <c r="P4239" s="5">
        <v>12.9</v>
      </c>
      <c r="Q4239">
        <v>4.2</v>
      </c>
      <c r="R4239" t="s">
        <v>23</v>
      </c>
    </row>
    <row r="4240" spans="1:18" x14ac:dyDescent="0.3">
      <c r="A4240" t="s">
        <v>7904</v>
      </c>
      <c r="B4240" s="1">
        <v>45361</v>
      </c>
      <c r="C4240" t="s">
        <v>7905</v>
      </c>
      <c r="D4240" t="s">
        <v>56</v>
      </c>
      <c r="E4240" t="s">
        <v>57</v>
      </c>
      <c r="F4240">
        <v>3</v>
      </c>
      <c r="G4240">
        <v>3</v>
      </c>
      <c r="H4240" s="4">
        <v>1460.26</v>
      </c>
      <c r="I4240" s="4">
        <v>1679.2989999999998</v>
      </c>
      <c r="J4240" s="4">
        <f t="shared" si="132"/>
        <v>639.74699999999928</v>
      </c>
      <c r="K4240" s="4">
        <f t="shared" si="133"/>
        <v>5037.896999999999</v>
      </c>
      <c r="L4240" t="s">
        <v>51</v>
      </c>
      <c r="M4240" t="s">
        <v>79</v>
      </c>
      <c r="N4240" t="s">
        <v>36</v>
      </c>
      <c r="O4240" t="s">
        <v>30</v>
      </c>
      <c r="P4240" s="5">
        <v>17.37</v>
      </c>
      <c r="Q4240">
        <v>1.3</v>
      </c>
      <c r="R4240" t="s">
        <v>23</v>
      </c>
    </row>
    <row r="4241" spans="1:18" x14ac:dyDescent="0.3">
      <c r="A4241" t="s">
        <v>1080</v>
      </c>
      <c r="B4241" s="1">
        <v>45363</v>
      </c>
      <c r="C4241" t="s">
        <v>1081</v>
      </c>
      <c r="D4241" t="s">
        <v>94</v>
      </c>
      <c r="E4241" t="s">
        <v>50</v>
      </c>
      <c r="F4241">
        <v>7</v>
      </c>
      <c r="G4241">
        <v>6</v>
      </c>
      <c r="H4241" s="4">
        <v>179.87</v>
      </c>
      <c r="I4241" s="4">
        <v>196.05830000000003</v>
      </c>
      <c r="J4241" s="4">
        <f t="shared" si="132"/>
        <v>47.229800000000161</v>
      </c>
      <c r="K4241" s="4">
        <f t="shared" si="133"/>
        <v>1176.3498000000002</v>
      </c>
      <c r="L4241" t="s">
        <v>51</v>
      </c>
      <c r="M4241" t="s">
        <v>35</v>
      </c>
      <c r="N4241" t="s">
        <v>29</v>
      </c>
      <c r="O4241" t="s">
        <v>67</v>
      </c>
      <c r="P4241" s="5">
        <v>49.9</v>
      </c>
      <c r="Q4241">
        <v>4.3</v>
      </c>
      <c r="R4241" t="s">
        <v>74</v>
      </c>
    </row>
    <row r="4242" spans="1:18" x14ac:dyDescent="0.3">
      <c r="A4242" t="s">
        <v>5896</v>
      </c>
      <c r="B4242" s="1">
        <v>45364</v>
      </c>
      <c r="C4242" t="s">
        <v>5897</v>
      </c>
      <c r="D4242" t="s">
        <v>109</v>
      </c>
      <c r="E4242" t="s">
        <v>46</v>
      </c>
      <c r="F4242">
        <v>11</v>
      </c>
      <c r="G4242">
        <v>10</v>
      </c>
      <c r="H4242" s="4">
        <v>340.3</v>
      </c>
      <c r="I4242" s="4">
        <v>357.31500000000005</v>
      </c>
      <c r="J4242" s="4">
        <f t="shared" si="132"/>
        <v>143.95000000000056</v>
      </c>
      <c r="K4242" s="4">
        <f t="shared" si="133"/>
        <v>3573.1500000000005</v>
      </c>
      <c r="L4242" t="s">
        <v>47</v>
      </c>
      <c r="M4242" t="s">
        <v>42</v>
      </c>
      <c r="N4242" t="s">
        <v>22</v>
      </c>
      <c r="O4242" t="s">
        <v>67</v>
      </c>
      <c r="P4242" s="5">
        <v>26.2</v>
      </c>
      <c r="Q4242">
        <v>4.3</v>
      </c>
      <c r="R4242" t="s">
        <v>23</v>
      </c>
    </row>
    <row r="4243" spans="1:18" x14ac:dyDescent="0.3">
      <c r="A4243" t="s">
        <v>2322</v>
      </c>
      <c r="B4243" s="1">
        <v>45365</v>
      </c>
      <c r="C4243" t="s">
        <v>2323</v>
      </c>
      <c r="D4243" t="s">
        <v>130</v>
      </c>
      <c r="E4243" t="s">
        <v>82</v>
      </c>
      <c r="F4243">
        <v>9</v>
      </c>
      <c r="G4243">
        <v>8</v>
      </c>
      <c r="H4243" s="4">
        <v>1195.53</v>
      </c>
      <c r="I4243" s="4">
        <v>1350.9488999999999</v>
      </c>
      <c r="J4243" s="4">
        <f t="shared" si="132"/>
        <v>1238.5011999999992</v>
      </c>
      <c r="K4243" s="4">
        <f t="shared" si="133"/>
        <v>10807.591199999999</v>
      </c>
      <c r="L4243" t="s">
        <v>47</v>
      </c>
      <c r="M4243" t="s">
        <v>42</v>
      </c>
      <c r="N4243" t="s">
        <v>22</v>
      </c>
      <c r="O4243" t="s">
        <v>89</v>
      </c>
      <c r="P4243" s="5">
        <v>4.8499999999999996</v>
      </c>
      <c r="Q4243">
        <v>2.7</v>
      </c>
      <c r="R4243" t="s">
        <v>23</v>
      </c>
    </row>
    <row r="4244" spans="1:18" x14ac:dyDescent="0.3">
      <c r="A4244" t="s">
        <v>5579</v>
      </c>
      <c r="B4244" s="1">
        <v>45365</v>
      </c>
      <c r="C4244" t="s">
        <v>5580</v>
      </c>
      <c r="D4244" t="s">
        <v>61</v>
      </c>
      <c r="E4244" t="s">
        <v>70</v>
      </c>
      <c r="F4244">
        <v>8</v>
      </c>
      <c r="G4244">
        <v>6</v>
      </c>
      <c r="H4244" s="4">
        <v>1303.77</v>
      </c>
      <c r="I4244" s="4">
        <v>1473.2600999999997</v>
      </c>
      <c r="J4244" s="4">
        <f t="shared" si="132"/>
        <v>986.00059999999894</v>
      </c>
      <c r="K4244" s="4">
        <f t="shared" si="133"/>
        <v>8839.5605999999989</v>
      </c>
      <c r="L4244" t="s">
        <v>20</v>
      </c>
      <c r="M4244" t="s">
        <v>79</v>
      </c>
      <c r="N4244" t="s">
        <v>29</v>
      </c>
      <c r="O4244" t="s">
        <v>89</v>
      </c>
      <c r="P4244" s="5">
        <v>30.94</v>
      </c>
      <c r="Q4244">
        <v>3.4</v>
      </c>
      <c r="R4244" t="s">
        <v>23</v>
      </c>
    </row>
    <row r="4245" spans="1:18" x14ac:dyDescent="0.3">
      <c r="A4245" t="s">
        <v>7545</v>
      </c>
      <c r="B4245" s="1">
        <v>45365</v>
      </c>
      <c r="C4245" t="s">
        <v>7546</v>
      </c>
      <c r="D4245" t="s">
        <v>85</v>
      </c>
      <c r="E4245" t="s">
        <v>82</v>
      </c>
      <c r="F4245">
        <v>15</v>
      </c>
      <c r="G4245">
        <v>13</v>
      </c>
      <c r="H4245" s="4">
        <v>986.29</v>
      </c>
      <c r="I4245" s="4">
        <v>1075.0561</v>
      </c>
      <c r="J4245" s="4">
        <f t="shared" si="132"/>
        <v>1106.3093000000003</v>
      </c>
      <c r="K4245" s="4">
        <f t="shared" si="133"/>
        <v>13975.729300000001</v>
      </c>
      <c r="L4245" t="s">
        <v>20</v>
      </c>
      <c r="M4245" t="s">
        <v>86</v>
      </c>
      <c r="N4245" t="s">
        <v>22</v>
      </c>
      <c r="O4245" t="s">
        <v>67</v>
      </c>
      <c r="P4245" s="5">
        <v>47.65</v>
      </c>
      <c r="Q4245">
        <v>4.7</v>
      </c>
      <c r="R4245" t="s">
        <v>23</v>
      </c>
    </row>
    <row r="4246" spans="1:18" x14ac:dyDescent="0.3">
      <c r="A4246" t="s">
        <v>7701</v>
      </c>
      <c r="B4246" s="1">
        <v>45365</v>
      </c>
      <c r="C4246" t="s">
        <v>7702</v>
      </c>
      <c r="D4246" t="s">
        <v>56</v>
      </c>
      <c r="E4246" t="s">
        <v>57</v>
      </c>
      <c r="F4246">
        <v>16</v>
      </c>
      <c r="G4246">
        <v>16</v>
      </c>
      <c r="H4246" s="4">
        <v>1118.17</v>
      </c>
      <c r="I4246" s="4">
        <v>1218.8053000000002</v>
      </c>
      <c r="J4246" s="4">
        <f t="shared" si="132"/>
        <v>1596.2548000000022</v>
      </c>
      <c r="K4246" s="4">
        <f t="shared" si="133"/>
        <v>19500.884800000003</v>
      </c>
      <c r="L4246" t="s">
        <v>47</v>
      </c>
      <c r="M4246" t="s">
        <v>42</v>
      </c>
      <c r="N4246" t="s">
        <v>71</v>
      </c>
      <c r="O4246" t="s">
        <v>37</v>
      </c>
      <c r="P4246" s="5">
        <v>13.91</v>
      </c>
      <c r="Q4246">
        <v>1</v>
      </c>
      <c r="R4246" t="s">
        <v>23</v>
      </c>
    </row>
    <row r="4247" spans="1:18" x14ac:dyDescent="0.3">
      <c r="A4247" t="s">
        <v>8296</v>
      </c>
      <c r="B4247" s="1">
        <v>45365</v>
      </c>
      <c r="C4247" t="s">
        <v>8297</v>
      </c>
      <c r="D4247" t="s">
        <v>61</v>
      </c>
      <c r="E4247" t="s">
        <v>70</v>
      </c>
      <c r="F4247">
        <v>4</v>
      </c>
      <c r="G4247">
        <v>3</v>
      </c>
      <c r="H4247" s="4">
        <v>20</v>
      </c>
      <c r="I4247" s="4">
        <v>21.400000000000002</v>
      </c>
      <c r="J4247" s="4">
        <f t="shared" si="132"/>
        <v>-44.43</v>
      </c>
      <c r="K4247" s="4">
        <f t="shared" si="133"/>
        <v>64.2</v>
      </c>
      <c r="L4247" t="s">
        <v>27</v>
      </c>
      <c r="M4247" t="s">
        <v>123</v>
      </c>
      <c r="N4247" t="s">
        <v>71</v>
      </c>
      <c r="O4247" t="s">
        <v>89</v>
      </c>
      <c r="P4247" s="5">
        <v>48.63</v>
      </c>
      <c r="Q4247">
        <v>3.4</v>
      </c>
      <c r="R4247" t="s">
        <v>23</v>
      </c>
    </row>
    <row r="4248" spans="1:18" x14ac:dyDescent="0.3">
      <c r="A4248" t="s">
        <v>2636</v>
      </c>
      <c r="B4248" s="1">
        <v>45366</v>
      </c>
      <c r="C4248" t="s">
        <v>2637</v>
      </c>
      <c r="D4248" t="s">
        <v>77</v>
      </c>
      <c r="E4248" t="s">
        <v>82</v>
      </c>
      <c r="F4248">
        <v>18</v>
      </c>
      <c r="G4248">
        <v>14</v>
      </c>
      <c r="H4248" s="4">
        <v>738.77</v>
      </c>
      <c r="I4248" s="4">
        <v>783.09620000000007</v>
      </c>
      <c r="J4248" s="4">
        <f t="shared" si="132"/>
        <v>579.03680000000236</v>
      </c>
      <c r="K4248" s="4">
        <f t="shared" si="133"/>
        <v>10963.346800000001</v>
      </c>
      <c r="L4248" t="s">
        <v>47</v>
      </c>
      <c r="M4248" t="s">
        <v>79</v>
      </c>
      <c r="N4248" t="s">
        <v>29</v>
      </c>
      <c r="O4248" t="s">
        <v>37</v>
      </c>
      <c r="P4248" s="5">
        <v>41.53</v>
      </c>
      <c r="Q4248">
        <v>0</v>
      </c>
      <c r="R4248" t="s">
        <v>23</v>
      </c>
    </row>
    <row r="4249" spans="1:18" x14ac:dyDescent="0.3">
      <c r="A4249" t="s">
        <v>6323</v>
      </c>
      <c r="B4249" s="1">
        <v>45366</v>
      </c>
      <c r="C4249" t="s">
        <v>6324</v>
      </c>
      <c r="D4249" t="s">
        <v>33</v>
      </c>
      <c r="E4249" t="s">
        <v>70</v>
      </c>
      <c r="F4249">
        <v>17</v>
      </c>
      <c r="G4249">
        <v>15</v>
      </c>
      <c r="H4249" s="4">
        <v>100.95</v>
      </c>
      <c r="I4249" s="4">
        <v>109.02600000000001</v>
      </c>
      <c r="J4249" s="4">
        <f t="shared" si="132"/>
        <v>83.110000000000099</v>
      </c>
      <c r="K4249" s="4">
        <f t="shared" si="133"/>
        <v>1635.39</v>
      </c>
      <c r="L4249" t="s">
        <v>47</v>
      </c>
      <c r="M4249" t="s">
        <v>21</v>
      </c>
      <c r="N4249" t="s">
        <v>36</v>
      </c>
      <c r="O4249" t="s">
        <v>67</v>
      </c>
      <c r="P4249" s="5">
        <v>38.03</v>
      </c>
      <c r="Q4249">
        <v>4.5</v>
      </c>
      <c r="R4249" t="s">
        <v>23</v>
      </c>
    </row>
    <row r="4250" spans="1:18" x14ac:dyDescent="0.3">
      <c r="A4250" t="s">
        <v>10121</v>
      </c>
      <c r="B4250" s="1">
        <v>45366</v>
      </c>
      <c r="C4250" t="s">
        <v>10122</v>
      </c>
      <c r="D4250" t="s">
        <v>56</v>
      </c>
      <c r="E4250" t="s">
        <v>57</v>
      </c>
      <c r="F4250">
        <v>6</v>
      </c>
      <c r="G4250">
        <v>5</v>
      </c>
      <c r="H4250" s="4">
        <v>1154.19</v>
      </c>
      <c r="I4250" s="4">
        <v>1246.5252</v>
      </c>
      <c r="J4250" s="4">
        <f t="shared" si="132"/>
        <v>418.32599999999945</v>
      </c>
      <c r="K4250" s="4">
        <f t="shared" si="133"/>
        <v>6232.6260000000002</v>
      </c>
      <c r="L4250" t="s">
        <v>47</v>
      </c>
      <c r="M4250" t="s">
        <v>42</v>
      </c>
      <c r="N4250" t="s">
        <v>36</v>
      </c>
      <c r="O4250" t="s">
        <v>37</v>
      </c>
      <c r="P4250" s="5">
        <v>43.35</v>
      </c>
      <c r="Q4250">
        <v>4.5</v>
      </c>
      <c r="R4250" t="s">
        <v>23</v>
      </c>
    </row>
    <row r="4251" spans="1:18" x14ac:dyDescent="0.3">
      <c r="A4251" t="s">
        <v>1208</v>
      </c>
      <c r="B4251" s="1">
        <v>45367</v>
      </c>
      <c r="C4251" t="s">
        <v>1209</v>
      </c>
      <c r="D4251" t="s">
        <v>77</v>
      </c>
      <c r="E4251" t="s">
        <v>82</v>
      </c>
      <c r="F4251">
        <v>11</v>
      </c>
      <c r="G4251">
        <v>10</v>
      </c>
      <c r="H4251" s="4">
        <v>739.13</v>
      </c>
      <c r="I4251" s="4">
        <v>776.0865</v>
      </c>
      <c r="J4251" s="4">
        <f t="shared" si="132"/>
        <v>332.1949999999996</v>
      </c>
      <c r="K4251" s="4">
        <f t="shared" si="133"/>
        <v>7760.8649999999998</v>
      </c>
      <c r="L4251" t="s">
        <v>27</v>
      </c>
      <c r="M4251" t="s">
        <v>21</v>
      </c>
      <c r="N4251" t="s">
        <v>36</v>
      </c>
      <c r="O4251" t="s">
        <v>37</v>
      </c>
      <c r="P4251" s="5">
        <v>37.369999999999997</v>
      </c>
      <c r="Q4251">
        <v>2.6</v>
      </c>
      <c r="R4251" t="s">
        <v>23</v>
      </c>
    </row>
    <row r="4252" spans="1:18" x14ac:dyDescent="0.3">
      <c r="A4252" t="s">
        <v>5483</v>
      </c>
      <c r="B4252" s="1">
        <v>45367</v>
      </c>
      <c r="C4252" t="s">
        <v>5484</v>
      </c>
      <c r="D4252" t="s">
        <v>65</v>
      </c>
      <c r="E4252" t="s">
        <v>82</v>
      </c>
      <c r="F4252">
        <v>16</v>
      </c>
      <c r="G4252">
        <v>13</v>
      </c>
      <c r="H4252" s="4">
        <v>923.98</v>
      </c>
      <c r="I4252" s="4">
        <v>1007.1382000000001</v>
      </c>
      <c r="J4252" s="4">
        <f t="shared" si="132"/>
        <v>1069.3566000000017</v>
      </c>
      <c r="K4252" s="4">
        <f t="shared" si="133"/>
        <v>13092.796600000001</v>
      </c>
      <c r="L4252" t="s">
        <v>20</v>
      </c>
      <c r="M4252" t="s">
        <v>86</v>
      </c>
      <c r="N4252" t="s">
        <v>71</v>
      </c>
      <c r="O4252" t="s">
        <v>67</v>
      </c>
      <c r="P4252" s="5">
        <v>11.7</v>
      </c>
      <c r="Q4252">
        <v>3.9</v>
      </c>
      <c r="R4252" t="s">
        <v>23</v>
      </c>
    </row>
    <row r="4253" spans="1:18" x14ac:dyDescent="0.3">
      <c r="A4253" t="s">
        <v>7640</v>
      </c>
      <c r="B4253" s="1">
        <v>45367</v>
      </c>
      <c r="C4253" t="s">
        <v>7641</v>
      </c>
      <c r="D4253" t="s">
        <v>141</v>
      </c>
      <c r="E4253" t="s">
        <v>50</v>
      </c>
      <c r="F4253">
        <v>13</v>
      </c>
      <c r="G4253">
        <v>11</v>
      </c>
      <c r="H4253" s="4">
        <v>8.34</v>
      </c>
      <c r="I4253" s="4">
        <v>9.3408000000000015</v>
      </c>
      <c r="J4253" s="4">
        <f t="shared" si="132"/>
        <v>5.2888000000000224</v>
      </c>
      <c r="K4253" s="4">
        <f t="shared" si="133"/>
        <v>102.74880000000002</v>
      </c>
      <c r="L4253" t="s">
        <v>27</v>
      </c>
      <c r="M4253" t="s">
        <v>123</v>
      </c>
      <c r="N4253" t="s">
        <v>36</v>
      </c>
      <c r="O4253" t="s">
        <v>67</v>
      </c>
      <c r="P4253" s="5">
        <v>5.72</v>
      </c>
      <c r="Q4253">
        <v>2.8</v>
      </c>
      <c r="R4253" t="s">
        <v>74</v>
      </c>
    </row>
    <row r="4254" spans="1:18" x14ac:dyDescent="0.3">
      <c r="A4254" t="s">
        <v>9803</v>
      </c>
      <c r="B4254" s="1">
        <v>45367</v>
      </c>
      <c r="C4254" t="s">
        <v>9804</v>
      </c>
      <c r="D4254" t="s">
        <v>109</v>
      </c>
      <c r="E4254" t="s">
        <v>46</v>
      </c>
      <c r="F4254">
        <v>14</v>
      </c>
      <c r="G4254">
        <v>12</v>
      </c>
      <c r="H4254" s="4">
        <v>6</v>
      </c>
      <c r="I4254" s="4">
        <v>6.7799999999999994</v>
      </c>
      <c r="J4254" s="4">
        <f t="shared" si="132"/>
        <v>8.0699999999999861</v>
      </c>
      <c r="K4254" s="4">
        <f t="shared" si="133"/>
        <v>81.359999999999985</v>
      </c>
      <c r="L4254" t="s">
        <v>47</v>
      </c>
      <c r="M4254" t="s">
        <v>21</v>
      </c>
      <c r="N4254" t="s">
        <v>36</v>
      </c>
      <c r="O4254" t="s">
        <v>89</v>
      </c>
      <c r="P4254" s="5">
        <v>1.29</v>
      </c>
      <c r="Q4254">
        <v>0</v>
      </c>
      <c r="R4254" t="s">
        <v>23</v>
      </c>
    </row>
    <row r="4255" spans="1:18" x14ac:dyDescent="0.3">
      <c r="A4255" t="s">
        <v>4297</v>
      </c>
      <c r="B4255" s="1">
        <v>45369</v>
      </c>
      <c r="C4255" t="s">
        <v>4298</v>
      </c>
      <c r="D4255" t="s">
        <v>65</v>
      </c>
      <c r="E4255" t="s">
        <v>82</v>
      </c>
      <c r="F4255">
        <v>12</v>
      </c>
      <c r="G4255">
        <v>11</v>
      </c>
      <c r="H4255" s="4">
        <v>266.94</v>
      </c>
      <c r="I4255" s="4">
        <v>293.63400000000001</v>
      </c>
      <c r="J4255" s="4">
        <f t="shared" si="132"/>
        <v>264.78399999999999</v>
      </c>
      <c r="K4255" s="4">
        <f t="shared" si="133"/>
        <v>3229.9740000000002</v>
      </c>
      <c r="L4255" t="s">
        <v>27</v>
      </c>
      <c r="M4255" t="s">
        <v>21</v>
      </c>
      <c r="N4255" t="s">
        <v>29</v>
      </c>
      <c r="O4255" t="s">
        <v>67</v>
      </c>
      <c r="P4255" s="5">
        <v>28.85</v>
      </c>
      <c r="Q4255">
        <v>2.5</v>
      </c>
      <c r="R4255" t="s">
        <v>23</v>
      </c>
    </row>
    <row r="4256" spans="1:18" x14ac:dyDescent="0.3">
      <c r="A4256" t="s">
        <v>10090</v>
      </c>
      <c r="B4256" s="1">
        <v>45369</v>
      </c>
      <c r="C4256" t="s">
        <v>10091</v>
      </c>
      <c r="D4256" t="s">
        <v>65</v>
      </c>
      <c r="E4256" t="s">
        <v>82</v>
      </c>
      <c r="F4256">
        <v>3</v>
      </c>
      <c r="G4256">
        <v>3</v>
      </c>
      <c r="H4256" s="4">
        <v>506.73</v>
      </c>
      <c r="I4256" s="4">
        <v>532.06650000000002</v>
      </c>
      <c r="J4256" s="4">
        <f t="shared" si="132"/>
        <v>37.979500000000115</v>
      </c>
      <c r="K4256" s="4">
        <f t="shared" si="133"/>
        <v>1596.1995000000002</v>
      </c>
      <c r="L4256" t="s">
        <v>20</v>
      </c>
      <c r="M4256" t="s">
        <v>86</v>
      </c>
      <c r="N4256" t="s">
        <v>71</v>
      </c>
      <c r="O4256" t="s">
        <v>30</v>
      </c>
      <c r="P4256" s="5">
        <v>38.03</v>
      </c>
      <c r="Q4256">
        <v>1</v>
      </c>
      <c r="R4256" t="s">
        <v>23</v>
      </c>
    </row>
    <row r="4257" spans="1:18" x14ac:dyDescent="0.3">
      <c r="A4257" t="s">
        <v>10315</v>
      </c>
      <c r="B4257" s="1">
        <v>45369</v>
      </c>
      <c r="C4257" t="s">
        <v>10316</v>
      </c>
      <c r="D4257" t="s">
        <v>116</v>
      </c>
      <c r="E4257" t="s">
        <v>50</v>
      </c>
      <c r="F4257">
        <v>9</v>
      </c>
      <c r="G4257">
        <v>7</v>
      </c>
      <c r="H4257" s="4">
        <v>1296.55</v>
      </c>
      <c r="I4257" s="4">
        <v>1478.067</v>
      </c>
      <c r="J4257" s="4">
        <f t="shared" si="132"/>
        <v>1239.0590000000007</v>
      </c>
      <c r="K4257" s="4">
        <f t="shared" si="133"/>
        <v>10346.469000000001</v>
      </c>
      <c r="L4257" t="s">
        <v>47</v>
      </c>
      <c r="M4257" t="s">
        <v>28</v>
      </c>
      <c r="N4257" t="s">
        <v>36</v>
      </c>
      <c r="O4257" t="s">
        <v>53</v>
      </c>
      <c r="P4257" s="5">
        <v>31.56</v>
      </c>
      <c r="Q4257">
        <v>3.6</v>
      </c>
      <c r="R4257" t="s">
        <v>23</v>
      </c>
    </row>
    <row r="4258" spans="1:18" x14ac:dyDescent="0.3">
      <c r="A4258" t="s">
        <v>3759</v>
      </c>
      <c r="B4258" s="1">
        <v>45370</v>
      </c>
      <c r="C4258" t="s">
        <v>3760</v>
      </c>
      <c r="D4258" t="s">
        <v>116</v>
      </c>
      <c r="E4258" t="s">
        <v>50</v>
      </c>
      <c r="F4258">
        <v>7</v>
      </c>
      <c r="G4258">
        <v>7</v>
      </c>
      <c r="H4258" s="4">
        <v>1435.73</v>
      </c>
      <c r="I4258" s="4">
        <v>1550.5884000000001</v>
      </c>
      <c r="J4258" s="4">
        <f t="shared" si="132"/>
        <v>775.37879999999961</v>
      </c>
      <c r="K4258" s="4">
        <f t="shared" si="133"/>
        <v>10854.1188</v>
      </c>
      <c r="L4258" t="s">
        <v>51</v>
      </c>
      <c r="M4258" t="s">
        <v>86</v>
      </c>
      <c r="N4258" t="s">
        <v>29</v>
      </c>
      <c r="O4258" t="s">
        <v>30</v>
      </c>
      <c r="P4258" s="5">
        <v>28.63</v>
      </c>
      <c r="Q4258">
        <v>4.0999999999999996</v>
      </c>
      <c r="R4258" t="s">
        <v>23</v>
      </c>
    </row>
    <row r="4259" spans="1:18" x14ac:dyDescent="0.3">
      <c r="A4259" t="s">
        <v>6395</v>
      </c>
      <c r="B4259" s="1">
        <v>45370</v>
      </c>
      <c r="C4259" t="s">
        <v>6396</v>
      </c>
      <c r="D4259" t="s">
        <v>65</v>
      </c>
      <c r="E4259" t="s">
        <v>82</v>
      </c>
      <c r="F4259">
        <v>11</v>
      </c>
      <c r="G4259">
        <v>11</v>
      </c>
      <c r="H4259" s="4">
        <v>638.65</v>
      </c>
      <c r="I4259" s="4">
        <v>734.44749999999988</v>
      </c>
      <c r="J4259" s="4">
        <f t="shared" si="132"/>
        <v>1033.1724999999992</v>
      </c>
      <c r="K4259" s="4">
        <f t="shared" si="133"/>
        <v>8078.9224999999988</v>
      </c>
      <c r="L4259" t="s">
        <v>20</v>
      </c>
      <c r="M4259" t="s">
        <v>21</v>
      </c>
      <c r="N4259" t="s">
        <v>29</v>
      </c>
      <c r="O4259" t="s">
        <v>53</v>
      </c>
      <c r="P4259" s="5">
        <v>20.6</v>
      </c>
      <c r="Q4259">
        <v>3.1</v>
      </c>
      <c r="R4259" t="s">
        <v>23</v>
      </c>
    </row>
    <row r="4260" spans="1:18" x14ac:dyDescent="0.3">
      <c r="A4260" t="s">
        <v>7811</v>
      </c>
      <c r="B4260" s="1">
        <v>45370</v>
      </c>
      <c r="C4260" t="s">
        <v>7812</v>
      </c>
      <c r="D4260" t="s">
        <v>33</v>
      </c>
      <c r="E4260" t="s">
        <v>70</v>
      </c>
      <c r="F4260">
        <v>19</v>
      </c>
      <c r="G4260">
        <v>19</v>
      </c>
      <c r="H4260" s="4">
        <v>933.16</v>
      </c>
      <c r="I4260" s="4">
        <v>998.48120000000006</v>
      </c>
      <c r="J4260" s="4">
        <f t="shared" si="132"/>
        <v>1222.6128000000006</v>
      </c>
      <c r="K4260" s="4">
        <f t="shared" si="133"/>
        <v>18971.142800000001</v>
      </c>
      <c r="L4260" t="s">
        <v>27</v>
      </c>
      <c r="M4260" t="s">
        <v>28</v>
      </c>
      <c r="N4260" t="s">
        <v>29</v>
      </c>
      <c r="O4260" t="s">
        <v>53</v>
      </c>
      <c r="P4260" s="5">
        <v>18.489999999999998</v>
      </c>
      <c r="Q4260">
        <v>4.7</v>
      </c>
      <c r="R4260" t="s">
        <v>23</v>
      </c>
    </row>
    <row r="4261" spans="1:18" x14ac:dyDescent="0.3">
      <c r="A4261" t="s">
        <v>7814</v>
      </c>
      <c r="B4261" s="1">
        <v>45370</v>
      </c>
      <c r="C4261" t="s">
        <v>10804</v>
      </c>
      <c r="D4261" t="s">
        <v>94</v>
      </c>
      <c r="E4261" t="s">
        <v>50</v>
      </c>
      <c r="F4261">
        <v>14</v>
      </c>
      <c r="G4261">
        <v>11</v>
      </c>
      <c r="H4261" s="4">
        <v>1075.82</v>
      </c>
      <c r="I4261" s="4">
        <v>1194.1602</v>
      </c>
      <c r="J4261" s="4">
        <f t="shared" si="132"/>
        <v>1267.3622000000023</v>
      </c>
      <c r="K4261" s="4">
        <f t="shared" si="133"/>
        <v>13135.762200000001</v>
      </c>
      <c r="L4261" t="s">
        <v>47</v>
      </c>
      <c r="M4261" t="s">
        <v>123</v>
      </c>
      <c r="N4261" t="s">
        <v>36</v>
      </c>
      <c r="O4261" t="s">
        <v>89</v>
      </c>
      <c r="P4261" s="5">
        <v>34.380000000000003</v>
      </c>
      <c r="Q4261">
        <v>0</v>
      </c>
      <c r="R4261" t="s">
        <v>23</v>
      </c>
    </row>
    <row r="4262" spans="1:18" x14ac:dyDescent="0.3">
      <c r="A4262" t="s">
        <v>9199</v>
      </c>
      <c r="B4262" s="1">
        <v>45370</v>
      </c>
      <c r="C4262" t="s">
        <v>9200</v>
      </c>
      <c r="D4262" t="s">
        <v>56</v>
      </c>
      <c r="E4262" t="s">
        <v>57</v>
      </c>
      <c r="F4262">
        <v>7</v>
      </c>
      <c r="G4262">
        <v>6</v>
      </c>
      <c r="H4262" s="4">
        <v>970.73</v>
      </c>
      <c r="I4262" s="4">
        <v>1087.2176000000002</v>
      </c>
      <c r="J4262" s="4">
        <f t="shared" si="132"/>
        <v>664.77560000000142</v>
      </c>
      <c r="K4262" s="4">
        <f t="shared" si="133"/>
        <v>6523.3056000000015</v>
      </c>
      <c r="L4262" t="s">
        <v>27</v>
      </c>
      <c r="M4262" t="s">
        <v>35</v>
      </c>
      <c r="N4262" t="s">
        <v>29</v>
      </c>
      <c r="O4262" t="s">
        <v>67</v>
      </c>
      <c r="P4262" s="5">
        <v>34.15</v>
      </c>
      <c r="Q4262">
        <v>1.2</v>
      </c>
      <c r="R4262" t="s">
        <v>74</v>
      </c>
    </row>
    <row r="4263" spans="1:18" x14ac:dyDescent="0.3">
      <c r="A4263" t="s">
        <v>498</v>
      </c>
      <c r="B4263" s="1">
        <v>45372</v>
      </c>
      <c r="C4263" t="s">
        <v>499</v>
      </c>
      <c r="D4263" t="s">
        <v>109</v>
      </c>
      <c r="E4263" t="s">
        <v>46</v>
      </c>
      <c r="F4263">
        <v>3</v>
      </c>
      <c r="G4263">
        <v>3</v>
      </c>
      <c r="H4263" s="4">
        <v>1428.06</v>
      </c>
      <c r="I4263" s="4">
        <v>1499.463</v>
      </c>
      <c r="J4263" s="4">
        <f t="shared" si="132"/>
        <v>182.96899999999982</v>
      </c>
      <c r="K4263" s="4">
        <f t="shared" si="133"/>
        <v>4498.3890000000001</v>
      </c>
      <c r="L4263" t="s">
        <v>51</v>
      </c>
      <c r="M4263" t="s">
        <v>21</v>
      </c>
      <c r="N4263" t="s">
        <v>36</v>
      </c>
      <c r="O4263" t="s">
        <v>30</v>
      </c>
      <c r="P4263" s="5">
        <v>31.24</v>
      </c>
      <c r="Q4263">
        <v>3.8</v>
      </c>
      <c r="R4263" t="s">
        <v>23</v>
      </c>
    </row>
    <row r="4264" spans="1:18" x14ac:dyDescent="0.3">
      <c r="A4264" t="s">
        <v>1250</v>
      </c>
      <c r="B4264" s="1">
        <v>45372</v>
      </c>
      <c r="C4264" t="s">
        <v>1251</v>
      </c>
      <c r="D4264" t="s">
        <v>77</v>
      </c>
      <c r="E4264" t="s">
        <v>82</v>
      </c>
      <c r="F4264">
        <v>7</v>
      </c>
      <c r="G4264">
        <v>7</v>
      </c>
      <c r="H4264" s="4">
        <v>844.28</v>
      </c>
      <c r="I4264" s="4">
        <v>970.92199999999991</v>
      </c>
      <c r="J4264" s="4">
        <f t="shared" si="132"/>
        <v>841.02399999999966</v>
      </c>
      <c r="K4264" s="4">
        <f t="shared" si="133"/>
        <v>6796.4539999999997</v>
      </c>
      <c r="L4264" t="s">
        <v>51</v>
      </c>
      <c r="M4264" t="s">
        <v>123</v>
      </c>
      <c r="N4264" t="s">
        <v>29</v>
      </c>
      <c r="O4264" t="s">
        <v>53</v>
      </c>
      <c r="P4264" s="5">
        <v>45.47</v>
      </c>
      <c r="Q4264">
        <v>4</v>
      </c>
      <c r="R4264" t="s">
        <v>23</v>
      </c>
    </row>
    <row r="4265" spans="1:18" x14ac:dyDescent="0.3">
      <c r="A4265" t="s">
        <v>5022</v>
      </c>
      <c r="B4265" s="1">
        <v>45372</v>
      </c>
      <c r="C4265" t="s">
        <v>5023</v>
      </c>
      <c r="D4265" t="s">
        <v>94</v>
      </c>
      <c r="E4265" t="s">
        <v>50</v>
      </c>
      <c r="F4265">
        <v>20</v>
      </c>
      <c r="G4265">
        <v>18</v>
      </c>
      <c r="H4265" s="4">
        <v>1293.3</v>
      </c>
      <c r="I4265" s="4">
        <v>1383.8310000000001</v>
      </c>
      <c r="J4265" s="4">
        <f t="shared" si="132"/>
        <v>1606.8080000000045</v>
      </c>
      <c r="K4265" s="4">
        <f t="shared" si="133"/>
        <v>24908.958000000002</v>
      </c>
      <c r="L4265" t="s">
        <v>66</v>
      </c>
      <c r="M4265" t="s">
        <v>35</v>
      </c>
      <c r="N4265" t="s">
        <v>36</v>
      </c>
      <c r="O4265" t="s">
        <v>37</v>
      </c>
      <c r="P4265" s="5">
        <v>22.75</v>
      </c>
      <c r="Q4265">
        <v>1.8</v>
      </c>
      <c r="R4265" t="s">
        <v>74</v>
      </c>
    </row>
    <row r="4266" spans="1:18" x14ac:dyDescent="0.3">
      <c r="A4266" t="s">
        <v>6716</v>
      </c>
      <c r="B4266" s="1">
        <v>45372</v>
      </c>
      <c r="C4266" t="s">
        <v>6717</v>
      </c>
      <c r="D4266" t="s">
        <v>56</v>
      </c>
      <c r="E4266" t="s">
        <v>57</v>
      </c>
      <c r="F4266">
        <v>7</v>
      </c>
      <c r="G4266">
        <v>7</v>
      </c>
      <c r="H4266" s="4">
        <v>1450.72</v>
      </c>
      <c r="I4266" s="4">
        <v>1523.2560000000001</v>
      </c>
      <c r="J4266" s="4">
        <f t="shared" si="132"/>
        <v>459.78200000000038</v>
      </c>
      <c r="K4266" s="4">
        <f t="shared" si="133"/>
        <v>10662.792000000001</v>
      </c>
      <c r="L4266" t="s">
        <v>66</v>
      </c>
      <c r="M4266" t="s">
        <v>28</v>
      </c>
      <c r="N4266" t="s">
        <v>71</v>
      </c>
      <c r="O4266" t="s">
        <v>37</v>
      </c>
      <c r="P4266" s="5">
        <v>47.97</v>
      </c>
      <c r="Q4266">
        <v>3.4</v>
      </c>
      <c r="R4266" t="s">
        <v>74</v>
      </c>
    </row>
    <row r="4267" spans="1:18" x14ac:dyDescent="0.3">
      <c r="A4267" t="s">
        <v>9783</v>
      </c>
      <c r="B4267" s="1">
        <v>45372</v>
      </c>
      <c r="C4267" t="s">
        <v>9784</v>
      </c>
      <c r="D4267" t="s">
        <v>100</v>
      </c>
      <c r="E4267" t="s">
        <v>57</v>
      </c>
      <c r="F4267">
        <v>5</v>
      </c>
      <c r="G4267">
        <v>4</v>
      </c>
      <c r="H4267" s="4">
        <v>917.22</v>
      </c>
      <c r="I4267" s="4">
        <v>1054.8029999999999</v>
      </c>
      <c r="J4267" s="4">
        <f t="shared" si="132"/>
        <v>525.56199999999944</v>
      </c>
      <c r="K4267" s="4">
        <f t="shared" si="133"/>
        <v>4219.2119999999995</v>
      </c>
      <c r="L4267" t="s">
        <v>47</v>
      </c>
      <c r="M4267" t="s">
        <v>21</v>
      </c>
      <c r="N4267" t="s">
        <v>71</v>
      </c>
      <c r="O4267" t="s">
        <v>67</v>
      </c>
      <c r="P4267" s="5">
        <v>24.77</v>
      </c>
      <c r="Q4267">
        <v>1.8</v>
      </c>
      <c r="R4267" t="s">
        <v>23</v>
      </c>
    </row>
    <row r="4268" spans="1:18" x14ac:dyDescent="0.3">
      <c r="A4268" t="s">
        <v>2267</v>
      </c>
      <c r="B4268" s="1">
        <v>45373</v>
      </c>
      <c r="C4268" t="s">
        <v>2268</v>
      </c>
      <c r="D4268" t="s">
        <v>94</v>
      </c>
      <c r="E4268" t="s">
        <v>50</v>
      </c>
      <c r="F4268">
        <v>1</v>
      </c>
      <c r="G4268">
        <v>1</v>
      </c>
      <c r="H4268" s="4">
        <v>916.43</v>
      </c>
      <c r="I4268" s="4">
        <v>1017.2373</v>
      </c>
      <c r="J4268" s="4">
        <f t="shared" si="132"/>
        <v>71.947300000000055</v>
      </c>
      <c r="K4268" s="4">
        <f t="shared" si="133"/>
        <v>1017.2373</v>
      </c>
      <c r="L4268" t="s">
        <v>66</v>
      </c>
      <c r="M4268" t="s">
        <v>86</v>
      </c>
      <c r="N4268" t="s">
        <v>29</v>
      </c>
      <c r="O4268" t="s">
        <v>53</v>
      </c>
      <c r="P4268" s="5">
        <v>28.86</v>
      </c>
      <c r="Q4268">
        <v>1.3</v>
      </c>
      <c r="R4268" t="s">
        <v>74</v>
      </c>
    </row>
    <row r="4269" spans="1:18" x14ac:dyDescent="0.3">
      <c r="A4269" t="s">
        <v>4423</v>
      </c>
      <c r="B4269" s="1">
        <v>45373</v>
      </c>
      <c r="C4269" t="s">
        <v>4424</v>
      </c>
      <c r="D4269" t="s">
        <v>56</v>
      </c>
      <c r="E4269" t="s">
        <v>57</v>
      </c>
      <c r="F4269">
        <v>3</v>
      </c>
      <c r="G4269">
        <v>2</v>
      </c>
      <c r="H4269" s="4">
        <v>267.70999999999998</v>
      </c>
      <c r="I4269" s="4">
        <v>297.15809999999999</v>
      </c>
      <c r="J4269" s="4">
        <f t="shared" si="132"/>
        <v>8.9162000000000248</v>
      </c>
      <c r="K4269" s="4">
        <f t="shared" si="133"/>
        <v>594.31619999999998</v>
      </c>
      <c r="L4269" t="s">
        <v>51</v>
      </c>
      <c r="M4269" t="s">
        <v>123</v>
      </c>
      <c r="N4269" t="s">
        <v>22</v>
      </c>
      <c r="O4269" t="s">
        <v>30</v>
      </c>
      <c r="P4269" s="5">
        <v>49.98</v>
      </c>
      <c r="Q4269">
        <v>4.4000000000000004</v>
      </c>
      <c r="R4269" t="s">
        <v>23</v>
      </c>
    </row>
    <row r="4270" spans="1:18" x14ac:dyDescent="0.3">
      <c r="A4270" t="s">
        <v>7935</v>
      </c>
      <c r="B4270" s="1">
        <v>45374</v>
      </c>
      <c r="C4270" t="s">
        <v>7936</v>
      </c>
      <c r="D4270" t="s">
        <v>61</v>
      </c>
      <c r="E4270" t="s">
        <v>70</v>
      </c>
      <c r="F4270">
        <v>10</v>
      </c>
      <c r="G4270">
        <v>10</v>
      </c>
      <c r="H4270" s="4">
        <v>238.19</v>
      </c>
      <c r="I4270" s="4">
        <v>257.24520000000001</v>
      </c>
      <c r="J4270" s="4">
        <f t="shared" si="132"/>
        <v>169.49200000000013</v>
      </c>
      <c r="K4270" s="4">
        <f t="shared" si="133"/>
        <v>2572.4520000000002</v>
      </c>
      <c r="L4270" t="s">
        <v>66</v>
      </c>
      <c r="M4270" t="s">
        <v>79</v>
      </c>
      <c r="N4270" t="s">
        <v>71</v>
      </c>
      <c r="O4270" t="s">
        <v>53</v>
      </c>
      <c r="P4270" s="5">
        <v>21.06</v>
      </c>
      <c r="Q4270">
        <v>3.2</v>
      </c>
      <c r="R4270" t="s">
        <v>23</v>
      </c>
    </row>
    <row r="4271" spans="1:18" x14ac:dyDescent="0.3">
      <c r="A4271" t="s">
        <v>10265</v>
      </c>
      <c r="B4271" s="1">
        <v>45374</v>
      </c>
      <c r="C4271" t="s">
        <v>10266</v>
      </c>
      <c r="D4271" t="s">
        <v>77</v>
      </c>
      <c r="E4271" t="s">
        <v>82</v>
      </c>
      <c r="F4271">
        <v>11</v>
      </c>
      <c r="G4271">
        <v>10</v>
      </c>
      <c r="H4271" s="4">
        <v>314.95999999999998</v>
      </c>
      <c r="I4271" s="4">
        <v>362.20399999999995</v>
      </c>
      <c r="J4271" s="4">
        <f t="shared" si="132"/>
        <v>449.13999999999959</v>
      </c>
      <c r="K4271" s="4">
        <f t="shared" si="133"/>
        <v>3622.0399999999995</v>
      </c>
      <c r="L4271" t="s">
        <v>51</v>
      </c>
      <c r="M4271" t="s">
        <v>86</v>
      </c>
      <c r="N4271" t="s">
        <v>29</v>
      </c>
      <c r="O4271" t="s">
        <v>67</v>
      </c>
      <c r="P4271" s="5">
        <v>23.3</v>
      </c>
      <c r="Q4271">
        <v>2.1</v>
      </c>
      <c r="R4271" t="s">
        <v>23</v>
      </c>
    </row>
    <row r="4272" spans="1:18" x14ac:dyDescent="0.3">
      <c r="A4272" t="s">
        <v>8499</v>
      </c>
      <c r="B4272" s="1">
        <v>45375</v>
      </c>
      <c r="C4272" t="s">
        <v>8500</v>
      </c>
      <c r="D4272" t="s">
        <v>85</v>
      </c>
      <c r="E4272" t="s">
        <v>82</v>
      </c>
      <c r="F4272">
        <v>10</v>
      </c>
      <c r="G4272">
        <v>8</v>
      </c>
      <c r="H4272" s="4">
        <v>1227.5</v>
      </c>
      <c r="I4272" s="4">
        <v>1313.4250000000002</v>
      </c>
      <c r="J4272" s="4">
        <f t="shared" si="132"/>
        <v>676.15000000000146</v>
      </c>
      <c r="K4272" s="4">
        <f t="shared" si="133"/>
        <v>10507.400000000001</v>
      </c>
      <c r="L4272" t="s">
        <v>20</v>
      </c>
      <c r="M4272" t="s">
        <v>79</v>
      </c>
      <c r="N4272" t="s">
        <v>22</v>
      </c>
      <c r="O4272" t="s">
        <v>37</v>
      </c>
      <c r="P4272" s="5">
        <v>11.25</v>
      </c>
      <c r="Q4272">
        <v>4.8</v>
      </c>
      <c r="R4272" t="s">
        <v>23</v>
      </c>
    </row>
    <row r="4273" spans="1:18" x14ac:dyDescent="0.3">
      <c r="A4273" t="s">
        <v>8811</v>
      </c>
      <c r="B4273" s="1">
        <v>45376</v>
      </c>
      <c r="C4273" t="s">
        <v>8812</v>
      </c>
      <c r="D4273" t="s">
        <v>133</v>
      </c>
      <c r="E4273" t="s">
        <v>50</v>
      </c>
      <c r="F4273">
        <v>11</v>
      </c>
      <c r="G4273">
        <v>9</v>
      </c>
      <c r="H4273" s="4">
        <v>1352.38</v>
      </c>
      <c r="I4273" s="4">
        <v>1433.5228000000002</v>
      </c>
      <c r="J4273" s="4">
        <f t="shared" si="132"/>
        <v>698.69520000000023</v>
      </c>
      <c r="K4273" s="4">
        <f t="shared" si="133"/>
        <v>12901.705200000002</v>
      </c>
      <c r="L4273" t="s">
        <v>47</v>
      </c>
      <c r="M4273" t="s">
        <v>79</v>
      </c>
      <c r="N4273" t="s">
        <v>71</v>
      </c>
      <c r="O4273" t="s">
        <v>67</v>
      </c>
      <c r="P4273" s="5">
        <v>31.59</v>
      </c>
      <c r="Q4273">
        <v>3.1</v>
      </c>
      <c r="R4273" t="s">
        <v>23</v>
      </c>
    </row>
    <row r="4274" spans="1:18" x14ac:dyDescent="0.3">
      <c r="A4274" t="s">
        <v>59</v>
      </c>
      <c r="B4274" s="1">
        <v>45377</v>
      </c>
      <c r="C4274" t="s">
        <v>60</v>
      </c>
      <c r="D4274" t="s">
        <v>61</v>
      </c>
      <c r="E4274" t="s">
        <v>70</v>
      </c>
      <c r="F4274">
        <v>10</v>
      </c>
      <c r="G4274">
        <v>8</v>
      </c>
      <c r="H4274" s="4">
        <v>473.11</v>
      </c>
      <c r="I4274" s="4">
        <v>501.49660000000006</v>
      </c>
      <c r="J4274" s="4">
        <f t="shared" si="132"/>
        <v>184.95280000000037</v>
      </c>
      <c r="K4274" s="4">
        <f t="shared" si="133"/>
        <v>4011.9728000000005</v>
      </c>
      <c r="L4274" t="s">
        <v>51</v>
      </c>
      <c r="M4274" t="s">
        <v>35</v>
      </c>
      <c r="N4274" t="s">
        <v>36</v>
      </c>
      <c r="O4274" t="s">
        <v>53</v>
      </c>
      <c r="P4274" s="5">
        <v>42.14</v>
      </c>
      <c r="Q4274">
        <v>3.2</v>
      </c>
      <c r="R4274" t="s">
        <v>23</v>
      </c>
    </row>
    <row r="4275" spans="1:18" x14ac:dyDescent="0.3">
      <c r="A4275" t="s">
        <v>3465</v>
      </c>
      <c r="B4275" s="1">
        <v>45377</v>
      </c>
      <c r="C4275" t="s">
        <v>3466</v>
      </c>
      <c r="D4275" t="s">
        <v>61</v>
      </c>
      <c r="E4275" t="s">
        <v>70</v>
      </c>
      <c r="F4275">
        <v>19</v>
      </c>
      <c r="G4275">
        <v>17</v>
      </c>
      <c r="H4275" s="4">
        <v>413.65</v>
      </c>
      <c r="I4275" s="4">
        <v>434.33249999999998</v>
      </c>
      <c r="J4275" s="4">
        <f t="shared" si="132"/>
        <v>313.72250000000088</v>
      </c>
      <c r="K4275" s="4">
        <f t="shared" si="133"/>
        <v>7383.6525000000001</v>
      </c>
      <c r="L4275" t="s">
        <v>51</v>
      </c>
      <c r="M4275" t="s">
        <v>28</v>
      </c>
      <c r="N4275" t="s">
        <v>22</v>
      </c>
      <c r="O4275" t="s">
        <v>30</v>
      </c>
      <c r="P4275" s="5">
        <v>37.880000000000003</v>
      </c>
      <c r="Q4275">
        <v>4.0999999999999996</v>
      </c>
      <c r="R4275" t="s">
        <v>23</v>
      </c>
    </row>
    <row r="4276" spans="1:18" x14ac:dyDescent="0.3">
      <c r="A4276" t="s">
        <v>6509</v>
      </c>
      <c r="B4276" s="1">
        <v>45377</v>
      </c>
      <c r="C4276" t="s">
        <v>6510</v>
      </c>
      <c r="D4276" t="s">
        <v>77</v>
      </c>
      <c r="E4276" t="s">
        <v>82</v>
      </c>
      <c r="F4276">
        <v>12</v>
      </c>
      <c r="G4276">
        <v>10</v>
      </c>
      <c r="H4276" s="4">
        <v>770.65</v>
      </c>
      <c r="I4276" s="4">
        <v>824.59550000000002</v>
      </c>
      <c r="J4276" s="4">
        <f t="shared" si="132"/>
        <v>521.91499999999996</v>
      </c>
      <c r="K4276" s="4">
        <f t="shared" si="133"/>
        <v>8245.9549999999999</v>
      </c>
      <c r="L4276" t="s">
        <v>47</v>
      </c>
      <c r="M4276" t="s">
        <v>42</v>
      </c>
      <c r="N4276" t="s">
        <v>36</v>
      </c>
      <c r="O4276" t="s">
        <v>67</v>
      </c>
      <c r="P4276" s="5">
        <v>17.54</v>
      </c>
      <c r="Q4276">
        <v>2.1</v>
      </c>
      <c r="R4276" t="s">
        <v>74</v>
      </c>
    </row>
    <row r="4277" spans="1:18" x14ac:dyDescent="0.3">
      <c r="A4277" t="s">
        <v>7151</v>
      </c>
      <c r="B4277" s="1">
        <v>45378</v>
      </c>
      <c r="C4277" t="s">
        <v>7152</v>
      </c>
      <c r="D4277" t="s">
        <v>56</v>
      </c>
      <c r="E4277" t="s">
        <v>57</v>
      </c>
      <c r="F4277">
        <v>5</v>
      </c>
      <c r="G4277">
        <v>4</v>
      </c>
      <c r="H4277" s="4">
        <v>1145.04</v>
      </c>
      <c r="I4277" s="4">
        <v>1293.8951999999999</v>
      </c>
      <c r="J4277" s="4">
        <f t="shared" si="132"/>
        <v>562.06079999999986</v>
      </c>
      <c r="K4277" s="4">
        <f t="shared" si="133"/>
        <v>5175.5807999999997</v>
      </c>
      <c r="L4277" t="s">
        <v>47</v>
      </c>
      <c r="M4277" t="s">
        <v>42</v>
      </c>
      <c r="N4277" t="s">
        <v>71</v>
      </c>
      <c r="O4277" t="s">
        <v>53</v>
      </c>
      <c r="P4277" s="5">
        <v>33.36</v>
      </c>
      <c r="Q4277">
        <v>4.2</v>
      </c>
      <c r="R4277" t="s">
        <v>23</v>
      </c>
    </row>
    <row r="4278" spans="1:18" x14ac:dyDescent="0.3">
      <c r="A4278" t="s">
        <v>8072</v>
      </c>
      <c r="B4278" s="1">
        <v>45378</v>
      </c>
      <c r="C4278" t="s">
        <v>8073</v>
      </c>
      <c r="D4278" t="s">
        <v>141</v>
      </c>
      <c r="E4278" t="s">
        <v>50</v>
      </c>
      <c r="F4278">
        <v>12</v>
      </c>
      <c r="G4278">
        <v>10</v>
      </c>
      <c r="H4278" s="4">
        <v>1185.52</v>
      </c>
      <c r="I4278" s="4">
        <v>1256.6512</v>
      </c>
      <c r="J4278" s="4">
        <f t="shared" si="132"/>
        <v>680.67199999999991</v>
      </c>
      <c r="K4278" s="4">
        <f t="shared" si="133"/>
        <v>12566.512000000001</v>
      </c>
      <c r="L4278" t="s">
        <v>20</v>
      </c>
      <c r="M4278" t="s">
        <v>35</v>
      </c>
      <c r="N4278" t="s">
        <v>29</v>
      </c>
      <c r="O4278" t="s">
        <v>67</v>
      </c>
      <c r="P4278" s="5">
        <v>30.64</v>
      </c>
      <c r="Q4278">
        <v>1.5</v>
      </c>
      <c r="R4278" t="s">
        <v>74</v>
      </c>
    </row>
    <row r="4279" spans="1:18" x14ac:dyDescent="0.3">
      <c r="A4279" t="s">
        <v>9316</v>
      </c>
      <c r="B4279" s="1">
        <v>45379</v>
      </c>
      <c r="C4279" t="s">
        <v>9317</v>
      </c>
      <c r="D4279" t="s">
        <v>61</v>
      </c>
      <c r="E4279" t="s">
        <v>70</v>
      </c>
      <c r="F4279">
        <v>1</v>
      </c>
      <c r="G4279">
        <v>1</v>
      </c>
      <c r="H4279" s="4">
        <v>763.08</v>
      </c>
      <c r="I4279" s="4">
        <v>854.64960000000008</v>
      </c>
      <c r="J4279" s="4">
        <f t="shared" si="132"/>
        <v>78.149600000000035</v>
      </c>
      <c r="K4279" s="4">
        <f t="shared" si="133"/>
        <v>854.64960000000008</v>
      </c>
      <c r="L4279" t="s">
        <v>66</v>
      </c>
      <c r="M4279" t="s">
        <v>79</v>
      </c>
      <c r="N4279" t="s">
        <v>22</v>
      </c>
      <c r="O4279" t="s">
        <v>89</v>
      </c>
      <c r="P4279" s="5">
        <v>13.42</v>
      </c>
      <c r="Q4279">
        <v>4.5</v>
      </c>
      <c r="R4279" t="s">
        <v>23</v>
      </c>
    </row>
    <row r="4280" spans="1:18" x14ac:dyDescent="0.3">
      <c r="A4280" t="s">
        <v>10284</v>
      </c>
      <c r="B4280" s="1">
        <v>45379</v>
      </c>
      <c r="C4280" t="s">
        <v>10285</v>
      </c>
      <c r="D4280" t="s">
        <v>141</v>
      </c>
      <c r="E4280" t="s">
        <v>50</v>
      </c>
      <c r="F4280">
        <v>10</v>
      </c>
      <c r="G4280">
        <v>9</v>
      </c>
      <c r="H4280" s="4">
        <v>718.92</v>
      </c>
      <c r="I4280" s="4">
        <v>826.75799999999992</v>
      </c>
      <c r="J4280" s="4">
        <f t="shared" si="132"/>
        <v>926.49199999999951</v>
      </c>
      <c r="K4280" s="4">
        <f t="shared" si="133"/>
        <v>7440.8219999999992</v>
      </c>
      <c r="L4280" t="s">
        <v>47</v>
      </c>
      <c r="M4280" t="s">
        <v>79</v>
      </c>
      <c r="N4280" t="s">
        <v>36</v>
      </c>
      <c r="O4280" t="s">
        <v>67</v>
      </c>
      <c r="P4280" s="5">
        <v>44.05</v>
      </c>
      <c r="Q4280">
        <v>4.5999999999999996</v>
      </c>
      <c r="R4280" t="s">
        <v>74</v>
      </c>
    </row>
    <row r="4281" spans="1:18" x14ac:dyDescent="0.3">
      <c r="A4281" t="s">
        <v>3007</v>
      </c>
      <c r="B4281" s="1">
        <v>45380</v>
      </c>
      <c r="C4281" t="s">
        <v>3008</v>
      </c>
      <c r="D4281" t="s">
        <v>40</v>
      </c>
      <c r="E4281" t="s">
        <v>57</v>
      </c>
      <c r="F4281">
        <v>13</v>
      </c>
      <c r="G4281">
        <v>11</v>
      </c>
      <c r="H4281" s="4">
        <v>1032.1099999999999</v>
      </c>
      <c r="I4281" s="4">
        <v>1094.0365999999999</v>
      </c>
      <c r="J4281" s="4">
        <f t="shared" si="132"/>
        <v>650.06260000000032</v>
      </c>
      <c r="K4281" s="4">
        <f t="shared" si="133"/>
        <v>12034.402599999999</v>
      </c>
      <c r="L4281" t="s">
        <v>66</v>
      </c>
      <c r="M4281" t="s">
        <v>79</v>
      </c>
      <c r="N4281" t="s">
        <v>71</v>
      </c>
      <c r="O4281" t="s">
        <v>30</v>
      </c>
      <c r="P4281" s="5">
        <v>31.13</v>
      </c>
      <c r="Q4281">
        <v>2.2999999999999998</v>
      </c>
      <c r="R4281" t="s">
        <v>23</v>
      </c>
    </row>
    <row r="4282" spans="1:18" x14ac:dyDescent="0.3">
      <c r="A4282" t="s">
        <v>5665</v>
      </c>
      <c r="B4282" s="1">
        <v>45380</v>
      </c>
      <c r="C4282" t="s">
        <v>5666</v>
      </c>
      <c r="D4282" t="s">
        <v>56</v>
      </c>
      <c r="E4282" t="s">
        <v>57</v>
      </c>
      <c r="F4282">
        <v>15</v>
      </c>
      <c r="G4282">
        <v>12</v>
      </c>
      <c r="H4282" s="4">
        <v>344.75</v>
      </c>
      <c r="I4282" s="4">
        <v>379.22500000000002</v>
      </c>
      <c r="J4282" s="4">
        <f t="shared" si="132"/>
        <v>408.84000000000071</v>
      </c>
      <c r="K4282" s="4">
        <f t="shared" si="133"/>
        <v>4550.7000000000007</v>
      </c>
      <c r="L4282" t="s">
        <v>20</v>
      </c>
      <c r="M4282" t="s">
        <v>42</v>
      </c>
      <c r="N4282" t="s">
        <v>36</v>
      </c>
      <c r="O4282" t="s">
        <v>30</v>
      </c>
      <c r="P4282" s="5">
        <v>4.8600000000000003</v>
      </c>
      <c r="Q4282">
        <v>2.2000000000000002</v>
      </c>
      <c r="R4282" t="s">
        <v>23</v>
      </c>
    </row>
    <row r="4283" spans="1:18" x14ac:dyDescent="0.3">
      <c r="A4283" t="s">
        <v>10714</v>
      </c>
      <c r="B4283" s="1">
        <v>45380</v>
      </c>
      <c r="C4283" t="s">
        <v>10715</v>
      </c>
      <c r="D4283" t="s">
        <v>133</v>
      </c>
      <c r="E4283" t="s">
        <v>50</v>
      </c>
      <c r="F4283">
        <v>15</v>
      </c>
      <c r="G4283">
        <v>13</v>
      </c>
      <c r="H4283" s="4">
        <v>781.09</v>
      </c>
      <c r="I4283" s="4">
        <v>874.82080000000008</v>
      </c>
      <c r="J4283" s="4">
        <f t="shared" si="132"/>
        <v>1184.2904000000008</v>
      </c>
      <c r="K4283" s="4">
        <f t="shared" si="133"/>
        <v>11372.670400000001</v>
      </c>
      <c r="L4283" t="s">
        <v>51</v>
      </c>
      <c r="M4283" t="s">
        <v>21</v>
      </c>
      <c r="N4283" t="s">
        <v>71</v>
      </c>
      <c r="O4283" t="s">
        <v>89</v>
      </c>
      <c r="P4283" s="5">
        <v>34.21</v>
      </c>
      <c r="Q4283">
        <v>4.3</v>
      </c>
      <c r="R4283" t="s">
        <v>23</v>
      </c>
    </row>
    <row r="4284" spans="1:18" x14ac:dyDescent="0.3">
      <c r="A4284" t="s">
        <v>2493</v>
      </c>
      <c r="B4284" s="1">
        <v>45381</v>
      </c>
      <c r="C4284" t="s">
        <v>2494</v>
      </c>
      <c r="D4284" t="s">
        <v>133</v>
      </c>
      <c r="E4284" t="s">
        <v>50</v>
      </c>
      <c r="F4284">
        <v>4</v>
      </c>
      <c r="G4284">
        <v>3</v>
      </c>
      <c r="H4284" s="4">
        <v>262.92</v>
      </c>
      <c r="I4284" s="4">
        <v>294.47040000000004</v>
      </c>
      <c r="J4284" s="4">
        <f t="shared" si="132"/>
        <v>93.87120000000013</v>
      </c>
      <c r="K4284" s="4">
        <f t="shared" si="133"/>
        <v>883.41120000000012</v>
      </c>
      <c r="L4284" t="s">
        <v>20</v>
      </c>
      <c r="M4284" t="s">
        <v>86</v>
      </c>
      <c r="N4284" t="s">
        <v>71</v>
      </c>
      <c r="O4284" t="s">
        <v>89</v>
      </c>
      <c r="P4284" s="5">
        <v>0.78</v>
      </c>
      <c r="Q4284">
        <v>3.2</v>
      </c>
      <c r="R4284" t="s">
        <v>74</v>
      </c>
    </row>
    <row r="4285" spans="1:18" x14ac:dyDescent="0.3">
      <c r="A4285" t="s">
        <v>7367</v>
      </c>
      <c r="B4285" s="1">
        <v>45381</v>
      </c>
      <c r="C4285" t="s">
        <v>7368</v>
      </c>
      <c r="D4285" t="s">
        <v>65</v>
      </c>
      <c r="E4285" t="s">
        <v>82</v>
      </c>
      <c r="F4285">
        <v>11</v>
      </c>
      <c r="G4285">
        <v>10</v>
      </c>
      <c r="H4285" s="4">
        <v>260.37</v>
      </c>
      <c r="I4285" s="4">
        <v>291.61440000000005</v>
      </c>
      <c r="J4285" s="4">
        <f t="shared" si="132"/>
        <v>296.8340000000004</v>
      </c>
      <c r="K4285" s="4">
        <f t="shared" si="133"/>
        <v>2916.1440000000002</v>
      </c>
      <c r="L4285" t="s">
        <v>66</v>
      </c>
      <c r="M4285" t="s">
        <v>42</v>
      </c>
      <c r="N4285" t="s">
        <v>36</v>
      </c>
      <c r="O4285" t="s">
        <v>37</v>
      </c>
      <c r="P4285" s="5">
        <v>15.61</v>
      </c>
      <c r="Q4285">
        <v>1.2</v>
      </c>
      <c r="R4285" t="s">
        <v>23</v>
      </c>
    </row>
    <row r="4286" spans="1:18" x14ac:dyDescent="0.3">
      <c r="A4286" t="s">
        <v>10242</v>
      </c>
      <c r="B4286" s="1">
        <v>45381</v>
      </c>
      <c r="C4286" t="s">
        <v>10243</v>
      </c>
      <c r="D4286" t="s">
        <v>33</v>
      </c>
      <c r="E4286" t="s">
        <v>70</v>
      </c>
      <c r="F4286">
        <v>14</v>
      </c>
      <c r="G4286">
        <v>11</v>
      </c>
      <c r="H4286" s="4">
        <v>402.11</v>
      </c>
      <c r="I4286" s="4">
        <v>426.23660000000001</v>
      </c>
      <c r="J4286" s="4">
        <f t="shared" si="132"/>
        <v>230.65260000000012</v>
      </c>
      <c r="K4286" s="4">
        <f t="shared" si="133"/>
        <v>4688.6026000000002</v>
      </c>
      <c r="L4286" t="s">
        <v>51</v>
      </c>
      <c r="M4286" t="s">
        <v>42</v>
      </c>
      <c r="N4286" t="s">
        <v>29</v>
      </c>
      <c r="O4286" t="s">
        <v>67</v>
      </c>
      <c r="P4286" s="5">
        <v>34.74</v>
      </c>
      <c r="Q4286">
        <v>3.5</v>
      </c>
      <c r="R4286" t="s">
        <v>23</v>
      </c>
    </row>
    <row r="4287" spans="1:18" x14ac:dyDescent="0.3">
      <c r="A4287" t="s">
        <v>2995</v>
      </c>
      <c r="B4287" s="1">
        <v>45382</v>
      </c>
      <c r="C4287" t="s">
        <v>2996</v>
      </c>
      <c r="D4287" t="s">
        <v>141</v>
      </c>
      <c r="E4287" t="s">
        <v>50</v>
      </c>
      <c r="F4287">
        <v>4</v>
      </c>
      <c r="G4287">
        <v>4</v>
      </c>
      <c r="H4287" s="4">
        <v>1113.1600000000001</v>
      </c>
      <c r="I4287" s="4">
        <v>1213.3444000000002</v>
      </c>
      <c r="J4287" s="4">
        <f t="shared" si="132"/>
        <v>382.25760000000037</v>
      </c>
      <c r="K4287" s="4">
        <f t="shared" si="133"/>
        <v>4853.3776000000007</v>
      </c>
      <c r="L4287" t="s">
        <v>51</v>
      </c>
      <c r="M4287" t="s">
        <v>86</v>
      </c>
      <c r="N4287" t="s">
        <v>29</v>
      </c>
      <c r="O4287" t="s">
        <v>67</v>
      </c>
      <c r="P4287" s="5">
        <v>18.48</v>
      </c>
      <c r="Q4287">
        <v>2.2000000000000002</v>
      </c>
      <c r="R4287" t="s">
        <v>23</v>
      </c>
    </row>
    <row r="4288" spans="1:18" x14ac:dyDescent="0.3">
      <c r="A4288" t="s">
        <v>7058</v>
      </c>
      <c r="B4288" s="1">
        <v>45382</v>
      </c>
      <c r="C4288" t="s">
        <v>7059</v>
      </c>
      <c r="D4288" t="s">
        <v>141</v>
      </c>
      <c r="E4288" t="s">
        <v>50</v>
      </c>
      <c r="F4288">
        <v>12</v>
      </c>
      <c r="G4288">
        <v>11</v>
      </c>
      <c r="H4288" s="4">
        <v>587.4</v>
      </c>
      <c r="I4288" s="4">
        <v>628.51800000000003</v>
      </c>
      <c r="J4288" s="4">
        <f t="shared" si="132"/>
        <v>404.0880000000007</v>
      </c>
      <c r="K4288" s="4">
        <f t="shared" si="133"/>
        <v>6913.6980000000003</v>
      </c>
      <c r="L4288" t="s">
        <v>47</v>
      </c>
      <c r="M4288" t="s">
        <v>86</v>
      </c>
      <c r="N4288" t="s">
        <v>22</v>
      </c>
      <c r="O4288" t="s">
        <v>37</v>
      </c>
      <c r="P4288" s="5">
        <v>48.21</v>
      </c>
      <c r="Q4288">
        <v>4.4000000000000004</v>
      </c>
      <c r="R4288" t="s">
        <v>23</v>
      </c>
    </row>
    <row r="4289" spans="1:18" x14ac:dyDescent="0.3">
      <c r="A4289" t="s">
        <v>9048</v>
      </c>
      <c r="B4289" s="1">
        <v>45383</v>
      </c>
      <c r="C4289" t="s">
        <v>9049</v>
      </c>
      <c r="D4289" t="s">
        <v>65</v>
      </c>
      <c r="E4289" t="s">
        <v>82</v>
      </c>
      <c r="F4289">
        <v>19</v>
      </c>
      <c r="G4289">
        <v>18</v>
      </c>
      <c r="H4289" s="4">
        <v>486.64</v>
      </c>
      <c r="I4289" s="4">
        <v>559.63599999999997</v>
      </c>
      <c r="J4289" s="4">
        <f t="shared" si="132"/>
        <v>1290.598</v>
      </c>
      <c r="K4289" s="4">
        <f t="shared" si="133"/>
        <v>10073.448</v>
      </c>
      <c r="L4289" t="s">
        <v>47</v>
      </c>
      <c r="M4289" t="s">
        <v>35</v>
      </c>
      <c r="N4289" t="s">
        <v>36</v>
      </c>
      <c r="O4289" t="s">
        <v>67</v>
      </c>
      <c r="P4289" s="5">
        <v>23.33</v>
      </c>
      <c r="Q4289">
        <v>3.1</v>
      </c>
      <c r="R4289" t="s">
        <v>23</v>
      </c>
    </row>
    <row r="4290" spans="1:18" x14ac:dyDescent="0.3">
      <c r="A4290" t="s">
        <v>1543</v>
      </c>
      <c r="B4290" s="1">
        <v>45384</v>
      </c>
      <c r="C4290" t="s">
        <v>1544</v>
      </c>
      <c r="D4290" t="s">
        <v>61</v>
      </c>
      <c r="E4290" t="s">
        <v>70</v>
      </c>
      <c r="F4290">
        <v>17</v>
      </c>
      <c r="G4290">
        <v>15</v>
      </c>
      <c r="H4290" s="4">
        <v>1061.0999999999999</v>
      </c>
      <c r="I4290" s="4">
        <v>1124.7659999999998</v>
      </c>
      <c r="J4290" s="4">
        <f t="shared" ref="J4290:J4353" si="134">(G4290*I4290)-(G4290*H4290)-P4290</f>
        <v>940.74999999999977</v>
      </c>
      <c r="K4290" s="4">
        <f t="shared" ref="K4290:K4353" si="135">G4290*I4290</f>
        <v>16871.489999999998</v>
      </c>
      <c r="L4290" t="s">
        <v>27</v>
      </c>
      <c r="M4290" t="s">
        <v>35</v>
      </c>
      <c r="N4290" t="s">
        <v>36</v>
      </c>
      <c r="O4290" t="s">
        <v>67</v>
      </c>
      <c r="P4290" s="5">
        <v>14.24</v>
      </c>
      <c r="Q4290">
        <v>2.2000000000000002</v>
      </c>
      <c r="R4290" t="s">
        <v>23</v>
      </c>
    </row>
    <row r="4291" spans="1:18" x14ac:dyDescent="0.3">
      <c r="A4291" t="s">
        <v>3217</v>
      </c>
      <c r="B4291" s="1">
        <v>45384</v>
      </c>
      <c r="C4291" t="s">
        <v>3218</v>
      </c>
      <c r="D4291" t="s">
        <v>56</v>
      </c>
      <c r="E4291" t="s">
        <v>57</v>
      </c>
      <c r="F4291">
        <v>15</v>
      </c>
      <c r="G4291">
        <v>14</v>
      </c>
      <c r="H4291" s="4">
        <v>152.12</v>
      </c>
      <c r="I4291" s="4">
        <v>171.8956</v>
      </c>
      <c r="J4291" s="4">
        <f t="shared" si="134"/>
        <v>276.66839999999962</v>
      </c>
      <c r="K4291" s="4">
        <f t="shared" si="135"/>
        <v>2406.5383999999999</v>
      </c>
      <c r="L4291" t="s">
        <v>27</v>
      </c>
      <c r="M4291" t="s">
        <v>21</v>
      </c>
      <c r="N4291" t="s">
        <v>22</v>
      </c>
      <c r="O4291" t="s">
        <v>30</v>
      </c>
      <c r="P4291" s="5">
        <v>0.19</v>
      </c>
      <c r="Q4291">
        <v>3.4</v>
      </c>
      <c r="R4291" t="s">
        <v>23</v>
      </c>
    </row>
    <row r="4292" spans="1:18" x14ac:dyDescent="0.3">
      <c r="A4292" t="s">
        <v>4227</v>
      </c>
      <c r="B4292" s="1">
        <v>45384</v>
      </c>
      <c r="C4292" t="s">
        <v>4228</v>
      </c>
      <c r="D4292" t="s">
        <v>65</v>
      </c>
      <c r="E4292" t="s">
        <v>82</v>
      </c>
      <c r="F4292">
        <v>16</v>
      </c>
      <c r="G4292">
        <v>13</v>
      </c>
      <c r="H4292" s="4">
        <v>463.95</v>
      </c>
      <c r="I4292" s="4">
        <v>533.5424999999999</v>
      </c>
      <c r="J4292" s="4">
        <f t="shared" si="134"/>
        <v>869.07249999999942</v>
      </c>
      <c r="K4292" s="4">
        <f t="shared" si="135"/>
        <v>6936.0524999999989</v>
      </c>
      <c r="L4292" t="s">
        <v>27</v>
      </c>
      <c r="M4292" t="s">
        <v>42</v>
      </c>
      <c r="N4292" t="s">
        <v>22</v>
      </c>
      <c r="O4292" t="s">
        <v>67</v>
      </c>
      <c r="P4292" s="5">
        <v>35.630000000000003</v>
      </c>
      <c r="Q4292">
        <v>2.6</v>
      </c>
      <c r="R4292" t="s">
        <v>74</v>
      </c>
    </row>
    <row r="4293" spans="1:18" x14ac:dyDescent="0.3">
      <c r="A4293" t="s">
        <v>4719</v>
      </c>
      <c r="B4293" s="1">
        <v>45384</v>
      </c>
      <c r="C4293" t="s">
        <v>4720</v>
      </c>
      <c r="D4293" t="s">
        <v>116</v>
      </c>
      <c r="E4293" t="s">
        <v>50</v>
      </c>
      <c r="F4293">
        <v>3</v>
      </c>
      <c r="G4293">
        <v>2</v>
      </c>
      <c r="H4293" s="4">
        <v>347.88</v>
      </c>
      <c r="I4293" s="4">
        <v>368.75280000000004</v>
      </c>
      <c r="J4293" s="4">
        <f t="shared" si="134"/>
        <v>28.53560000000008</v>
      </c>
      <c r="K4293" s="4">
        <f t="shared" si="135"/>
        <v>737.50560000000007</v>
      </c>
      <c r="L4293" t="s">
        <v>27</v>
      </c>
      <c r="M4293" t="s">
        <v>21</v>
      </c>
      <c r="N4293" t="s">
        <v>36</v>
      </c>
      <c r="O4293" t="s">
        <v>53</v>
      </c>
      <c r="P4293" s="5">
        <v>13.21</v>
      </c>
      <c r="Q4293">
        <v>4.5</v>
      </c>
      <c r="R4293" t="s">
        <v>23</v>
      </c>
    </row>
    <row r="4294" spans="1:18" x14ac:dyDescent="0.3">
      <c r="A4294" t="s">
        <v>6532</v>
      </c>
      <c r="B4294" s="1">
        <v>45384</v>
      </c>
      <c r="C4294" t="s">
        <v>6533</v>
      </c>
      <c r="D4294" t="s">
        <v>56</v>
      </c>
      <c r="E4294" t="s">
        <v>57</v>
      </c>
      <c r="F4294">
        <v>19</v>
      </c>
      <c r="G4294">
        <v>16</v>
      </c>
      <c r="H4294" s="4">
        <v>1095.45</v>
      </c>
      <c r="I4294" s="4">
        <v>1248.8130000000001</v>
      </c>
      <c r="J4294" s="4">
        <f t="shared" si="134"/>
        <v>2434.3580000000011</v>
      </c>
      <c r="K4294" s="4">
        <f t="shared" si="135"/>
        <v>19981.008000000002</v>
      </c>
      <c r="L4294" t="s">
        <v>27</v>
      </c>
      <c r="M4294" t="s">
        <v>123</v>
      </c>
      <c r="N4294" t="s">
        <v>36</v>
      </c>
      <c r="O4294" t="s">
        <v>53</v>
      </c>
      <c r="P4294" s="5">
        <v>19.45</v>
      </c>
      <c r="Q4294">
        <v>3.8</v>
      </c>
      <c r="R4294" t="s">
        <v>23</v>
      </c>
    </row>
    <row r="4295" spans="1:18" x14ac:dyDescent="0.3">
      <c r="A4295" t="s">
        <v>9838</v>
      </c>
      <c r="B4295" s="1">
        <v>45384</v>
      </c>
      <c r="C4295" t="s">
        <v>9839</v>
      </c>
      <c r="D4295" t="s">
        <v>133</v>
      </c>
      <c r="E4295" t="s">
        <v>50</v>
      </c>
      <c r="F4295">
        <v>15</v>
      </c>
      <c r="G4295">
        <v>12</v>
      </c>
      <c r="H4295" s="4">
        <v>1285.31</v>
      </c>
      <c r="I4295" s="4">
        <v>1439.5472</v>
      </c>
      <c r="J4295" s="4">
        <f t="shared" si="134"/>
        <v>1809.4864000000005</v>
      </c>
      <c r="K4295" s="4">
        <f t="shared" si="135"/>
        <v>17274.5664</v>
      </c>
      <c r="L4295" t="s">
        <v>27</v>
      </c>
      <c r="M4295" t="s">
        <v>86</v>
      </c>
      <c r="N4295" t="s">
        <v>29</v>
      </c>
      <c r="O4295" t="s">
        <v>89</v>
      </c>
      <c r="P4295" s="5">
        <v>41.36</v>
      </c>
      <c r="Q4295">
        <v>2.2000000000000002</v>
      </c>
      <c r="R4295" t="s">
        <v>23</v>
      </c>
    </row>
    <row r="4296" spans="1:18" x14ac:dyDescent="0.3">
      <c r="A4296" t="s">
        <v>9955</v>
      </c>
      <c r="B4296" s="1">
        <v>45384</v>
      </c>
      <c r="C4296" t="s">
        <v>9956</v>
      </c>
      <c r="D4296" t="s">
        <v>94</v>
      </c>
      <c r="E4296" t="s">
        <v>50</v>
      </c>
      <c r="F4296">
        <v>11</v>
      </c>
      <c r="G4296">
        <v>11</v>
      </c>
      <c r="H4296" s="4">
        <v>767.58</v>
      </c>
      <c r="I4296" s="4">
        <v>836.6622000000001</v>
      </c>
      <c r="J4296" s="4">
        <f t="shared" si="134"/>
        <v>730.02420000000086</v>
      </c>
      <c r="K4296" s="4">
        <f t="shared" si="135"/>
        <v>9203.2842000000019</v>
      </c>
      <c r="L4296" t="s">
        <v>66</v>
      </c>
      <c r="M4296" t="s">
        <v>35</v>
      </c>
      <c r="N4296" t="s">
        <v>71</v>
      </c>
      <c r="O4296" t="s">
        <v>37</v>
      </c>
      <c r="P4296" s="5">
        <v>29.88</v>
      </c>
      <c r="Q4296">
        <v>2.9</v>
      </c>
      <c r="R4296" t="s">
        <v>23</v>
      </c>
    </row>
    <row r="4297" spans="1:18" x14ac:dyDescent="0.3">
      <c r="A4297" t="s">
        <v>10576</v>
      </c>
      <c r="B4297" s="1">
        <v>45384</v>
      </c>
      <c r="C4297" t="s">
        <v>10577</v>
      </c>
      <c r="D4297" t="s">
        <v>33</v>
      </c>
      <c r="E4297" t="s">
        <v>70</v>
      </c>
      <c r="F4297">
        <v>3</v>
      </c>
      <c r="G4297">
        <v>3</v>
      </c>
      <c r="H4297" s="4">
        <v>1390.66</v>
      </c>
      <c r="I4297" s="4">
        <v>1557.5392000000002</v>
      </c>
      <c r="J4297" s="4">
        <f t="shared" si="134"/>
        <v>499.9076</v>
      </c>
      <c r="K4297" s="4">
        <f t="shared" si="135"/>
        <v>4672.6176000000005</v>
      </c>
      <c r="L4297" t="s">
        <v>20</v>
      </c>
      <c r="M4297" t="s">
        <v>42</v>
      </c>
      <c r="N4297" t="s">
        <v>29</v>
      </c>
      <c r="O4297" t="s">
        <v>67</v>
      </c>
      <c r="P4297" s="5">
        <v>0.73</v>
      </c>
      <c r="Q4297">
        <v>4.3</v>
      </c>
      <c r="R4297" t="s">
        <v>23</v>
      </c>
    </row>
    <row r="4298" spans="1:18" x14ac:dyDescent="0.3">
      <c r="A4298" t="s">
        <v>1744</v>
      </c>
      <c r="B4298" s="1">
        <v>45385</v>
      </c>
      <c r="C4298" t="s">
        <v>1745</v>
      </c>
      <c r="D4298" t="s">
        <v>65</v>
      </c>
      <c r="E4298" t="s">
        <v>82</v>
      </c>
      <c r="F4298">
        <v>3</v>
      </c>
      <c r="G4298">
        <v>3</v>
      </c>
      <c r="H4298" s="4">
        <v>841.77</v>
      </c>
      <c r="I4298" s="4">
        <v>900.69389999999999</v>
      </c>
      <c r="J4298" s="4">
        <f t="shared" si="134"/>
        <v>133.60169999999977</v>
      </c>
      <c r="K4298" s="4">
        <f t="shared" si="135"/>
        <v>2702.0816999999997</v>
      </c>
      <c r="L4298" t="s">
        <v>47</v>
      </c>
      <c r="M4298" t="s">
        <v>86</v>
      </c>
      <c r="N4298" t="s">
        <v>29</v>
      </c>
      <c r="O4298" t="s">
        <v>67</v>
      </c>
      <c r="P4298" s="5">
        <v>43.17</v>
      </c>
      <c r="Q4298">
        <v>5</v>
      </c>
      <c r="R4298" t="s">
        <v>23</v>
      </c>
    </row>
    <row r="4299" spans="1:18" x14ac:dyDescent="0.3">
      <c r="A4299" t="s">
        <v>2242</v>
      </c>
      <c r="B4299" s="1">
        <v>45385</v>
      </c>
      <c r="C4299" t="s">
        <v>2243</v>
      </c>
      <c r="D4299" t="s">
        <v>130</v>
      </c>
      <c r="E4299" t="s">
        <v>82</v>
      </c>
      <c r="F4299">
        <v>4</v>
      </c>
      <c r="G4299">
        <v>3</v>
      </c>
      <c r="H4299" s="4">
        <v>1289.3800000000001</v>
      </c>
      <c r="I4299" s="4">
        <v>1392.5304000000001</v>
      </c>
      <c r="J4299" s="4">
        <f t="shared" si="134"/>
        <v>307.94120000000044</v>
      </c>
      <c r="K4299" s="4">
        <f t="shared" si="135"/>
        <v>4177.5912000000008</v>
      </c>
      <c r="L4299" t="s">
        <v>66</v>
      </c>
      <c r="M4299" t="s">
        <v>86</v>
      </c>
      <c r="N4299" t="s">
        <v>22</v>
      </c>
      <c r="O4299" t="s">
        <v>30</v>
      </c>
      <c r="P4299" s="5">
        <v>1.51</v>
      </c>
      <c r="Q4299">
        <v>1.5</v>
      </c>
      <c r="R4299" t="s">
        <v>23</v>
      </c>
    </row>
    <row r="4300" spans="1:18" x14ac:dyDescent="0.3">
      <c r="A4300" t="s">
        <v>9672</v>
      </c>
      <c r="B4300" s="1">
        <v>45385</v>
      </c>
      <c r="C4300" t="s">
        <v>9673</v>
      </c>
      <c r="D4300" t="s">
        <v>61</v>
      </c>
      <c r="E4300" t="s">
        <v>70</v>
      </c>
      <c r="F4300">
        <v>20</v>
      </c>
      <c r="G4300">
        <v>20</v>
      </c>
      <c r="H4300" s="4">
        <v>112.65</v>
      </c>
      <c r="I4300" s="4">
        <v>123.91500000000002</v>
      </c>
      <c r="J4300" s="4">
        <f t="shared" si="134"/>
        <v>210.78000000000017</v>
      </c>
      <c r="K4300" s="4">
        <f t="shared" si="135"/>
        <v>2478.3000000000002</v>
      </c>
      <c r="L4300" t="s">
        <v>27</v>
      </c>
      <c r="M4300" t="s">
        <v>42</v>
      </c>
      <c r="N4300" t="s">
        <v>71</v>
      </c>
      <c r="O4300" t="s">
        <v>37</v>
      </c>
      <c r="P4300" s="5">
        <v>14.52</v>
      </c>
      <c r="Q4300">
        <v>1.5</v>
      </c>
      <c r="R4300" t="s">
        <v>23</v>
      </c>
    </row>
    <row r="4301" spans="1:18" x14ac:dyDescent="0.3">
      <c r="A4301" t="s">
        <v>1170</v>
      </c>
      <c r="B4301" s="1">
        <v>45386</v>
      </c>
      <c r="C4301" t="s">
        <v>1171</v>
      </c>
      <c r="D4301" t="s">
        <v>109</v>
      </c>
      <c r="E4301" t="s">
        <v>46</v>
      </c>
      <c r="F4301">
        <v>18</v>
      </c>
      <c r="G4301">
        <v>15</v>
      </c>
      <c r="H4301" s="4">
        <v>962.26</v>
      </c>
      <c r="I4301" s="4">
        <v>1087.3537999999999</v>
      </c>
      <c r="J4301" s="4">
        <f t="shared" si="134"/>
        <v>1870.6669999999974</v>
      </c>
      <c r="K4301" s="4">
        <f t="shared" si="135"/>
        <v>16310.306999999997</v>
      </c>
      <c r="L4301" t="s">
        <v>51</v>
      </c>
      <c r="M4301" t="s">
        <v>79</v>
      </c>
      <c r="N4301" t="s">
        <v>71</v>
      </c>
      <c r="O4301" t="s">
        <v>37</v>
      </c>
      <c r="P4301" s="5">
        <v>5.74</v>
      </c>
      <c r="Q4301">
        <v>1.5</v>
      </c>
      <c r="R4301" t="s">
        <v>23</v>
      </c>
    </row>
    <row r="4302" spans="1:18" x14ac:dyDescent="0.3">
      <c r="A4302" t="s">
        <v>1331</v>
      </c>
      <c r="B4302" s="1">
        <v>45386</v>
      </c>
      <c r="C4302" t="s">
        <v>1332</v>
      </c>
      <c r="D4302" t="s">
        <v>65</v>
      </c>
      <c r="E4302" t="s">
        <v>82</v>
      </c>
      <c r="F4302">
        <v>11</v>
      </c>
      <c r="G4302">
        <v>11</v>
      </c>
      <c r="H4302" s="4">
        <v>1033.72</v>
      </c>
      <c r="I4302" s="4">
        <v>1126.7548000000002</v>
      </c>
      <c r="J4302" s="4">
        <f t="shared" si="134"/>
        <v>974.97280000000126</v>
      </c>
      <c r="K4302" s="4">
        <f t="shared" si="135"/>
        <v>12394.302800000001</v>
      </c>
      <c r="L4302" t="s">
        <v>51</v>
      </c>
      <c r="M4302" t="s">
        <v>35</v>
      </c>
      <c r="N4302" t="s">
        <v>36</v>
      </c>
      <c r="O4302" t="s">
        <v>89</v>
      </c>
      <c r="P4302" s="5">
        <v>48.41</v>
      </c>
      <c r="Q4302">
        <v>1.9</v>
      </c>
      <c r="R4302" t="s">
        <v>23</v>
      </c>
    </row>
    <row r="4303" spans="1:18" x14ac:dyDescent="0.3">
      <c r="A4303" t="s">
        <v>5341</v>
      </c>
      <c r="B4303" s="1">
        <v>45386</v>
      </c>
      <c r="C4303" t="s">
        <v>5342</v>
      </c>
      <c r="D4303" t="s">
        <v>65</v>
      </c>
      <c r="E4303" t="s">
        <v>82</v>
      </c>
      <c r="F4303">
        <v>12</v>
      </c>
      <c r="G4303">
        <v>12</v>
      </c>
      <c r="H4303" s="4">
        <v>292.54000000000002</v>
      </c>
      <c r="I4303" s="4">
        <v>321.79400000000004</v>
      </c>
      <c r="J4303" s="4">
        <f t="shared" si="134"/>
        <v>318.93799999999976</v>
      </c>
      <c r="K4303" s="4">
        <f t="shared" si="135"/>
        <v>3861.5280000000002</v>
      </c>
      <c r="L4303" t="s">
        <v>51</v>
      </c>
      <c r="M4303" t="s">
        <v>123</v>
      </c>
      <c r="N4303" t="s">
        <v>36</v>
      </c>
      <c r="O4303" t="s">
        <v>67</v>
      </c>
      <c r="P4303" s="5">
        <v>32.11</v>
      </c>
      <c r="Q4303">
        <v>3.4</v>
      </c>
      <c r="R4303" t="s">
        <v>23</v>
      </c>
    </row>
    <row r="4304" spans="1:18" x14ac:dyDescent="0.3">
      <c r="A4304" t="s">
        <v>6491</v>
      </c>
      <c r="B4304" s="1">
        <v>45386</v>
      </c>
      <c r="C4304" t="s">
        <v>6492</v>
      </c>
      <c r="D4304" t="s">
        <v>40</v>
      </c>
      <c r="E4304" t="s">
        <v>57</v>
      </c>
      <c r="F4304">
        <v>8</v>
      </c>
      <c r="G4304">
        <v>6</v>
      </c>
      <c r="H4304" s="4">
        <v>1497.21</v>
      </c>
      <c r="I4304" s="4">
        <v>1602.0147000000002</v>
      </c>
      <c r="J4304" s="4">
        <f t="shared" si="134"/>
        <v>583.21820000000173</v>
      </c>
      <c r="K4304" s="4">
        <f t="shared" si="135"/>
        <v>9612.088200000002</v>
      </c>
      <c r="L4304" t="s">
        <v>27</v>
      </c>
      <c r="M4304" t="s">
        <v>123</v>
      </c>
      <c r="N4304" t="s">
        <v>71</v>
      </c>
      <c r="O4304" t="s">
        <v>53</v>
      </c>
      <c r="P4304" s="5">
        <v>45.61</v>
      </c>
      <c r="Q4304">
        <v>2.1</v>
      </c>
      <c r="R4304" t="s">
        <v>23</v>
      </c>
    </row>
    <row r="4305" spans="1:18" x14ac:dyDescent="0.3">
      <c r="A4305" t="s">
        <v>5955</v>
      </c>
      <c r="B4305" s="1">
        <v>45387</v>
      </c>
      <c r="C4305" t="s">
        <v>5956</v>
      </c>
      <c r="D4305" t="s">
        <v>100</v>
      </c>
      <c r="E4305" t="s">
        <v>57</v>
      </c>
      <c r="F4305">
        <v>10</v>
      </c>
      <c r="G4305">
        <v>9</v>
      </c>
      <c r="H4305" s="4">
        <v>6</v>
      </c>
      <c r="I4305" s="4">
        <v>6.7799999999999994</v>
      </c>
      <c r="J4305" s="4">
        <f t="shared" si="134"/>
        <v>-35.21</v>
      </c>
      <c r="K4305" s="4">
        <f t="shared" si="135"/>
        <v>61.019999999999996</v>
      </c>
      <c r="L4305" t="s">
        <v>47</v>
      </c>
      <c r="M4305" t="s">
        <v>79</v>
      </c>
      <c r="N4305" t="s">
        <v>36</v>
      </c>
      <c r="O4305" t="s">
        <v>30</v>
      </c>
      <c r="P4305" s="5">
        <v>42.23</v>
      </c>
      <c r="Q4305">
        <v>2.2000000000000002</v>
      </c>
      <c r="R4305" t="s">
        <v>23</v>
      </c>
    </row>
    <row r="4306" spans="1:18" x14ac:dyDescent="0.3">
      <c r="A4306" t="s">
        <v>3647</v>
      </c>
      <c r="B4306" s="1">
        <v>45389</v>
      </c>
      <c r="C4306" t="s">
        <v>3648</v>
      </c>
      <c r="D4306" t="s">
        <v>33</v>
      </c>
      <c r="E4306" t="s">
        <v>70</v>
      </c>
      <c r="F4306">
        <v>20</v>
      </c>
      <c r="G4306">
        <v>20</v>
      </c>
      <c r="H4306" s="4">
        <v>1243.44</v>
      </c>
      <c r="I4306" s="4">
        <v>1318.0464000000002</v>
      </c>
      <c r="J4306" s="4">
        <f t="shared" si="134"/>
        <v>1468.6580000000006</v>
      </c>
      <c r="K4306" s="4">
        <f t="shared" si="135"/>
        <v>26360.928000000004</v>
      </c>
      <c r="L4306" t="s">
        <v>27</v>
      </c>
      <c r="M4306" t="s">
        <v>21</v>
      </c>
      <c r="N4306" t="s">
        <v>22</v>
      </c>
      <c r="O4306" t="s">
        <v>37</v>
      </c>
      <c r="P4306" s="5">
        <v>23.47</v>
      </c>
      <c r="Q4306">
        <v>4.7</v>
      </c>
      <c r="R4306" t="s">
        <v>23</v>
      </c>
    </row>
    <row r="4307" spans="1:18" x14ac:dyDescent="0.3">
      <c r="A4307" t="s">
        <v>5278</v>
      </c>
      <c r="B4307" s="1">
        <v>45389</v>
      </c>
      <c r="C4307" t="s">
        <v>5279</v>
      </c>
      <c r="D4307" t="s">
        <v>77</v>
      </c>
      <c r="E4307" t="s">
        <v>82</v>
      </c>
      <c r="F4307">
        <v>12</v>
      </c>
      <c r="G4307">
        <v>11</v>
      </c>
      <c r="H4307" s="4">
        <v>324.89999999999998</v>
      </c>
      <c r="I4307" s="4">
        <v>354.14100000000002</v>
      </c>
      <c r="J4307" s="4">
        <f t="shared" si="134"/>
        <v>307.54100000000074</v>
      </c>
      <c r="K4307" s="4">
        <f t="shared" si="135"/>
        <v>3895.5510000000004</v>
      </c>
      <c r="L4307" t="s">
        <v>20</v>
      </c>
      <c r="M4307" t="s">
        <v>86</v>
      </c>
      <c r="N4307" t="s">
        <v>36</v>
      </c>
      <c r="O4307" t="s">
        <v>30</v>
      </c>
      <c r="P4307" s="5">
        <v>14.11</v>
      </c>
      <c r="Q4307">
        <v>4</v>
      </c>
      <c r="R4307" t="s">
        <v>23</v>
      </c>
    </row>
    <row r="4308" spans="1:18" x14ac:dyDescent="0.3">
      <c r="A4308" t="s">
        <v>8081</v>
      </c>
      <c r="B4308" s="1">
        <v>45389</v>
      </c>
      <c r="C4308" t="s">
        <v>8082</v>
      </c>
      <c r="D4308" t="s">
        <v>130</v>
      </c>
      <c r="E4308" t="s">
        <v>82</v>
      </c>
      <c r="F4308">
        <v>12</v>
      </c>
      <c r="G4308">
        <v>12</v>
      </c>
      <c r="H4308" s="4">
        <v>658.31</v>
      </c>
      <c r="I4308" s="4">
        <v>710.97479999999996</v>
      </c>
      <c r="J4308" s="4">
        <f t="shared" si="134"/>
        <v>589.8176000000002</v>
      </c>
      <c r="K4308" s="4">
        <f t="shared" si="135"/>
        <v>8531.6975999999995</v>
      </c>
      <c r="L4308" t="s">
        <v>51</v>
      </c>
      <c r="M4308" t="s">
        <v>123</v>
      </c>
      <c r="N4308" t="s">
        <v>22</v>
      </c>
      <c r="O4308" t="s">
        <v>67</v>
      </c>
      <c r="P4308" s="5">
        <v>42.16</v>
      </c>
      <c r="Q4308">
        <v>3.3</v>
      </c>
      <c r="R4308" t="s">
        <v>23</v>
      </c>
    </row>
    <row r="4309" spans="1:18" x14ac:dyDescent="0.3">
      <c r="A4309" t="s">
        <v>10517</v>
      </c>
      <c r="B4309" s="1">
        <v>45389</v>
      </c>
      <c r="C4309" t="s">
        <v>10518</v>
      </c>
      <c r="D4309" t="s">
        <v>45</v>
      </c>
      <c r="E4309" t="s">
        <v>46</v>
      </c>
      <c r="F4309">
        <v>12</v>
      </c>
      <c r="G4309">
        <v>10</v>
      </c>
      <c r="H4309" s="4">
        <v>303.95999999999998</v>
      </c>
      <c r="I4309" s="4">
        <v>337.3956</v>
      </c>
      <c r="J4309" s="4">
        <f t="shared" si="134"/>
        <v>293.44600000000025</v>
      </c>
      <c r="K4309" s="4">
        <f t="shared" si="135"/>
        <v>3373.9560000000001</v>
      </c>
      <c r="L4309" t="s">
        <v>27</v>
      </c>
      <c r="M4309" t="s">
        <v>28</v>
      </c>
      <c r="N4309" t="s">
        <v>36</v>
      </c>
      <c r="O4309" t="s">
        <v>37</v>
      </c>
      <c r="P4309" s="5">
        <v>40.909999999999997</v>
      </c>
      <c r="Q4309">
        <v>4.2</v>
      </c>
      <c r="R4309" t="s">
        <v>23</v>
      </c>
    </row>
    <row r="4310" spans="1:18" x14ac:dyDescent="0.3">
      <c r="A4310" t="s">
        <v>1150</v>
      </c>
      <c r="B4310" s="1">
        <v>45390</v>
      </c>
      <c r="C4310" t="s">
        <v>1151</v>
      </c>
      <c r="D4310" t="s">
        <v>40</v>
      </c>
      <c r="E4310" t="s">
        <v>57</v>
      </c>
      <c r="F4310">
        <v>15</v>
      </c>
      <c r="G4310">
        <v>14</v>
      </c>
      <c r="H4310" s="4">
        <v>61.08</v>
      </c>
      <c r="I4310" s="4">
        <v>67.7988</v>
      </c>
      <c r="J4310" s="4">
        <f t="shared" si="134"/>
        <v>70.243199999999945</v>
      </c>
      <c r="K4310" s="4">
        <f t="shared" si="135"/>
        <v>949.18319999999994</v>
      </c>
      <c r="L4310" t="s">
        <v>51</v>
      </c>
      <c r="M4310" t="s">
        <v>123</v>
      </c>
      <c r="N4310" t="s">
        <v>22</v>
      </c>
      <c r="O4310" t="s">
        <v>67</v>
      </c>
      <c r="P4310" s="5">
        <v>23.82</v>
      </c>
      <c r="Q4310">
        <v>4.7</v>
      </c>
      <c r="R4310" t="s">
        <v>23</v>
      </c>
    </row>
    <row r="4311" spans="1:18" x14ac:dyDescent="0.3">
      <c r="A4311" t="s">
        <v>114</v>
      </c>
      <c r="B4311" s="1">
        <v>45391</v>
      </c>
      <c r="C4311" t="s">
        <v>115</v>
      </c>
      <c r="D4311" t="s">
        <v>116</v>
      </c>
      <c r="E4311" t="s">
        <v>50</v>
      </c>
      <c r="F4311">
        <v>9</v>
      </c>
      <c r="G4311">
        <v>8</v>
      </c>
      <c r="H4311" s="4">
        <v>66.06</v>
      </c>
      <c r="I4311" s="4">
        <v>71.344800000000006</v>
      </c>
      <c r="J4311" s="4">
        <f t="shared" si="134"/>
        <v>28.628400000000035</v>
      </c>
      <c r="K4311" s="4">
        <f t="shared" si="135"/>
        <v>570.75840000000005</v>
      </c>
      <c r="L4311" t="s">
        <v>27</v>
      </c>
      <c r="M4311" t="s">
        <v>79</v>
      </c>
      <c r="N4311" t="s">
        <v>36</v>
      </c>
      <c r="O4311" t="s">
        <v>37</v>
      </c>
      <c r="P4311" s="5">
        <v>13.65</v>
      </c>
      <c r="Q4311">
        <v>4.9000000000000004</v>
      </c>
      <c r="R4311" t="s">
        <v>23</v>
      </c>
    </row>
    <row r="4312" spans="1:18" x14ac:dyDescent="0.3">
      <c r="A4312" t="s">
        <v>1588</v>
      </c>
      <c r="B4312" s="1">
        <v>45391</v>
      </c>
      <c r="C4312" t="s">
        <v>1589</v>
      </c>
      <c r="D4312" t="s">
        <v>94</v>
      </c>
      <c r="E4312" t="s">
        <v>50</v>
      </c>
      <c r="F4312">
        <v>14</v>
      </c>
      <c r="G4312">
        <v>12</v>
      </c>
      <c r="H4312" s="4">
        <v>16.62</v>
      </c>
      <c r="I4312" s="4">
        <v>19.113</v>
      </c>
      <c r="J4312" s="4">
        <f t="shared" si="134"/>
        <v>5.2859999999999978</v>
      </c>
      <c r="K4312" s="4">
        <f t="shared" si="135"/>
        <v>229.35599999999999</v>
      </c>
      <c r="L4312" t="s">
        <v>66</v>
      </c>
      <c r="M4312" t="s">
        <v>79</v>
      </c>
      <c r="N4312" t="s">
        <v>36</v>
      </c>
      <c r="O4312" t="s">
        <v>67</v>
      </c>
      <c r="P4312" s="5">
        <v>24.63</v>
      </c>
      <c r="Q4312">
        <v>2.4</v>
      </c>
      <c r="R4312" t="s">
        <v>23</v>
      </c>
    </row>
    <row r="4313" spans="1:18" x14ac:dyDescent="0.3">
      <c r="A4313" t="s">
        <v>3859</v>
      </c>
      <c r="B4313" s="1">
        <v>45391</v>
      </c>
      <c r="C4313" t="s">
        <v>3860</v>
      </c>
      <c r="D4313" t="s">
        <v>141</v>
      </c>
      <c r="E4313" t="s">
        <v>50</v>
      </c>
      <c r="F4313">
        <v>10</v>
      </c>
      <c r="G4313">
        <v>9</v>
      </c>
      <c r="H4313" s="4">
        <v>1219.31</v>
      </c>
      <c r="I4313" s="4">
        <v>1377.8202999999999</v>
      </c>
      <c r="J4313" s="4">
        <f t="shared" si="134"/>
        <v>1402.0326999999993</v>
      </c>
      <c r="K4313" s="4">
        <f t="shared" si="135"/>
        <v>12400.382699999998</v>
      </c>
      <c r="L4313" t="s">
        <v>66</v>
      </c>
      <c r="M4313" t="s">
        <v>79</v>
      </c>
      <c r="N4313" t="s">
        <v>36</v>
      </c>
      <c r="O4313" t="s">
        <v>37</v>
      </c>
      <c r="P4313" s="5">
        <v>24.56</v>
      </c>
      <c r="Q4313">
        <v>4.8</v>
      </c>
      <c r="R4313" t="s">
        <v>23</v>
      </c>
    </row>
    <row r="4314" spans="1:18" x14ac:dyDescent="0.3">
      <c r="A4314" t="s">
        <v>5167</v>
      </c>
      <c r="B4314" s="1">
        <v>45391</v>
      </c>
      <c r="C4314" t="s">
        <v>5168</v>
      </c>
      <c r="D4314" t="s">
        <v>56</v>
      </c>
      <c r="E4314" t="s">
        <v>57</v>
      </c>
      <c r="F4314">
        <v>3</v>
      </c>
      <c r="G4314">
        <v>3</v>
      </c>
      <c r="H4314" s="4">
        <v>110.41</v>
      </c>
      <c r="I4314" s="4">
        <v>124.76329999999999</v>
      </c>
      <c r="J4314" s="4">
        <f t="shared" si="134"/>
        <v>43.059899999999971</v>
      </c>
      <c r="K4314" s="4">
        <f t="shared" si="135"/>
        <v>374.28989999999999</v>
      </c>
      <c r="L4314" t="s">
        <v>51</v>
      </c>
      <c r="M4314" t="s">
        <v>86</v>
      </c>
      <c r="N4314" t="s">
        <v>71</v>
      </c>
      <c r="O4314" t="s">
        <v>30</v>
      </c>
      <c r="P4314" s="5">
        <v>0</v>
      </c>
      <c r="Q4314">
        <v>1.7</v>
      </c>
      <c r="R4314" t="s">
        <v>23</v>
      </c>
    </row>
    <row r="4315" spans="1:18" x14ac:dyDescent="0.3">
      <c r="A4315" t="s">
        <v>10251</v>
      </c>
      <c r="B4315" s="1">
        <v>45391</v>
      </c>
      <c r="C4315" t="s">
        <v>10252</v>
      </c>
      <c r="D4315" t="s">
        <v>133</v>
      </c>
      <c r="E4315" t="s">
        <v>50</v>
      </c>
      <c r="F4315">
        <v>20</v>
      </c>
      <c r="G4315">
        <v>20</v>
      </c>
      <c r="H4315" s="4">
        <v>431.81</v>
      </c>
      <c r="I4315" s="4">
        <v>474.99100000000004</v>
      </c>
      <c r="J4315" s="4">
        <f t="shared" si="134"/>
        <v>851.95000000000084</v>
      </c>
      <c r="K4315" s="4">
        <f t="shared" si="135"/>
        <v>9499.8200000000015</v>
      </c>
      <c r="L4315" t="s">
        <v>20</v>
      </c>
      <c r="M4315" t="s">
        <v>42</v>
      </c>
      <c r="N4315" t="s">
        <v>22</v>
      </c>
      <c r="O4315" t="s">
        <v>89</v>
      </c>
      <c r="P4315" s="5">
        <v>11.67</v>
      </c>
      <c r="Q4315">
        <v>4.4000000000000004</v>
      </c>
      <c r="R4315" t="s">
        <v>23</v>
      </c>
    </row>
    <row r="4316" spans="1:18" x14ac:dyDescent="0.3">
      <c r="A4316" t="s">
        <v>10701</v>
      </c>
      <c r="B4316" s="1">
        <v>45391</v>
      </c>
      <c r="C4316" t="s">
        <v>10702</v>
      </c>
      <c r="D4316" t="s">
        <v>65</v>
      </c>
      <c r="E4316" t="s">
        <v>82</v>
      </c>
      <c r="F4316">
        <v>14</v>
      </c>
      <c r="G4316">
        <v>11</v>
      </c>
      <c r="H4316" s="4">
        <v>1240.31</v>
      </c>
      <c r="I4316" s="4">
        <v>1364.3410000000001</v>
      </c>
      <c r="J4316" s="4">
        <f t="shared" si="134"/>
        <v>1330.0110000000022</v>
      </c>
      <c r="K4316" s="4">
        <f t="shared" si="135"/>
        <v>15007.751000000002</v>
      </c>
      <c r="L4316" t="s">
        <v>27</v>
      </c>
      <c r="M4316" t="s">
        <v>86</v>
      </c>
      <c r="N4316" t="s">
        <v>22</v>
      </c>
      <c r="O4316" t="s">
        <v>67</v>
      </c>
      <c r="P4316" s="5">
        <v>34.33</v>
      </c>
      <c r="Q4316">
        <v>2.4</v>
      </c>
      <c r="R4316" t="s">
        <v>23</v>
      </c>
    </row>
    <row r="4317" spans="1:18" x14ac:dyDescent="0.3">
      <c r="A4317" t="s">
        <v>1818</v>
      </c>
      <c r="B4317" s="1">
        <v>45393</v>
      </c>
      <c r="C4317" t="s">
        <v>1819</v>
      </c>
      <c r="D4317" t="s">
        <v>109</v>
      </c>
      <c r="E4317" t="s">
        <v>46</v>
      </c>
      <c r="F4317">
        <v>3</v>
      </c>
      <c r="G4317">
        <v>3</v>
      </c>
      <c r="H4317" s="4">
        <v>1100.1199999999999</v>
      </c>
      <c r="I4317" s="4">
        <v>1199.1307999999999</v>
      </c>
      <c r="J4317" s="4">
        <f t="shared" si="134"/>
        <v>294.21240000000006</v>
      </c>
      <c r="K4317" s="4">
        <f t="shared" si="135"/>
        <v>3597.3923999999997</v>
      </c>
      <c r="L4317" t="s">
        <v>66</v>
      </c>
      <c r="M4317" t="s">
        <v>21</v>
      </c>
      <c r="N4317" t="s">
        <v>71</v>
      </c>
      <c r="O4317" t="s">
        <v>89</v>
      </c>
      <c r="P4317" s="5">
        <v>2.82</v>
      </c>
      <c r="Q4317">
        <v>0</v>
      </c>
      <c r="R4317" t="s">
        <v>23</v>
      </c>
    </row>
    <row r="4318" spans="1:18" x14ac:dyDescent="0.3">
      <c r="A4318" t="s">
        <v>3383</v>
      </c>
      <c r="B4318" s="1">
        <v>45393</v>
      </c>
      <c r="C4318" t="s">
        <v>3384</v>
      </c>
      <c r="D4318" t="s">
        <v>116</v>
      </c>
      <c r="E4318" t="s">
        <v>50</v>
      </c>
      <c r="F4318">
        <v>2</v>
      </c>
      <c r="G4318">
        <v>2</v>
      </c>
      <c r="H4318" s="4">
        <v>749.5</v>
      </c>
      <c r="I4318" s="4">
        <v>861.92499999999995</v>
      </c>
      <c r="J4318" s="4">
        <f t="shared" si="134"/>
        <v>213.46999999999991</v>
      </c>
      <c r="K4318" s="4">
        <f t="shared" si="135"/>
        <v>1723.85</v>
      </c>
      <c r="L4318" t="s">
        <v>20</v>
      </c>
      <c r="M4318" t="s">
        <v>123</v>
      </c>
      <c r="N4318" t="s">
        <v>29</v>
      </c>
      <c r="O4318" t="s">
        <v>53</v>
      </c>
      <c r="P4318" s="5">
        <v>11.38</v>
      </c>
      <c r="Q4318">
        <v>1.1000000000000001</v>
      </c>
      <c r="R4318" t="s">
        <v>23</v>
      </c>
    </row>
    <row r="4319" spans="1:18" x14ac:dyDescent="0.3">
      <c r="A4319" t="s">
        <v>5282</v>
      </c>
      <c r="B4319" s="1">
        <v>45394</v>
      </c>
      <c r="C4319" t="s">
        <v>2559</v>
      </c>
      <c r="D4319" t="s">
        <v>94</v>
      </c>
      <c r="E4319" t="s">
        <v>50</v>
      </c>
      <c r="F4319">
        <v>6</v>
      </c>
      <c r="G4319">
        <v>5</v>
      </c>
      <c r="H4319" s="4">
        <v>1365.18</v>
      </c>
      <c r="I4319" s="4">
        <v>1501.6980000000001</v>
      </c>
      <c r="J4319" s="4">
        <f t="shared" si="134"/>
        <v>641.7800000000002</v>
      </c>
      <c r="K4319" s="4">
        <f t="shared" si="135"/>
        <v>7508.4900000000007</v>
      </c>
      <c r="L4319" t="s">
        <v>20</v>
      </c>
      <c r="M4319" t="s">
        <v>79</v>
      </c>
      <c r="N4319" t="s">
        <v>22</v>
      </c>
      <c r="O4319" t="s">
        <v>53</v>
      </c>
      <c r="P4319" s="5">
        <v>40.81</v>
      </c>
      <c r="Q4319">
        <v>3.4</v>
      </c>
      <c r="R4319" t="s">
        <v>23</v>
      </c>
    </row>
    <row r="4320" spans="1:18" x14ac:dyDescent="0.3">
      <c r="A4320" t="s">
        <v>9252</v>
      </c>
      <c r="B4320" s="1">
        <v>45395</v>
      </c>
      <c r="C4320" t="s">
        <v>9253</v>
      </c>
      <c r="D4320" t="s">
        <v>100</v>
      </c>
      <c r="E4320" t="s">
        <v>57</v>
      </c>
      <c r="F4320">
        <v>3</v>
      </c>
      <c r="G4320">
        <v>3</v>
      </c>
      <c r="H4320" s="4">
        <v>1081.67</v>
      </c>
      <c r="I4320" s="4">
        <v>1168.2036000000001</v>
      </c>
      <c r="J4320" s="4">
        <f t="shared" si="134"/>
        <v>242.86080000000015</v>
      </c>
      <c r="K4320" s="4">
        <f t="shared" si="135"/>
        <v>3504.6108000000004</v>
      </c>
      <c r="L4320" t="s">
        <v>27</v>
      </c>
      <c r="M4320" t="s">
        <v>86</v>
      </c>
      <c r="N4320" t="s">
        <v>29</v>
      </c>
      <c r="O4320" t="s">
        <v>53</v>
      </c>
      <c r="P4320" s="5">
        <v>16.739999999999998</v>
      </c>
      <c r="Q4320">
        <v>1.3</v>
      </c>
      <c r="R4320" t="s">
        <v>23</v>
      </c>
    </row>
    <row r="4321" spans="1:18" x14ac:dyDescent="0.3">
      <c r="A4321" t="s">
        <v>350</v>
      </c>
      <c r="B4321" s="1">
        <v>45396</v>
      </c>
      <c r="C4321" t="s">
        <v>351</v>
      </c>
      <c r="D4321" t="s">
        <v>65</v>
      </c>
      <c r="E4321" t="s">
        <v>82</v>
      </c>
      <c r="F4321">
        <v>8</v>
      </c>
      <c r="G4321">
        <v>6</v>
      </c>
      <c r="H4321" s="4">
        <v>1045.94</v>
      </c>
      <c r="I4321" s="4">
        <v>1150.5340000000001</v>
      </c>
      <c r="J4321" s="4">
        <f t="shared" si="134"/>
        <v>615.77400000000034</v>
      </c>
      <c r="K4321" s="4">
        <f t="shared" si="135"/>
        <v>6903.2040000000006</v>
      </c>
      <c r="L4321" t="s">
        <v>27</v>
      </c>
      <c r="M4321" t="s">
        <v>35</v>
      </c>
      <c r="N4321" t="s">
        <v>22</v>
      </c>
      <c r="O4321" t="s">
        <v>37</v>
      </c>
      <c r="P4321" s="5">
        <v>11.79</v>
      </c>
      <c r="Q4321">
        <v>1.7</v>
      </c>
      <c r="R4321" t="s">
        <v>23</v>
      </c>
    </row>
    <row r="4322" spans="1:18" x14ac:dyDescent="0.3">
      <c r="A4322" t="s">
        <v>611</v>
      </c>
      <c r="B4322" s="1">
        <v>45396</v>
      </c>
      <c r="C4322" t="s">
        <v>612</v>
      </c>
      <c r="D4322" t="s">
        <v>77</v>
      </c>
      <c r="E4322" t="s">
        <v>82</v>
      </c>
      <c r="F4322">
        <v>1</v>
      </c>
      <c r="G4322">
        <v>1</v>
      </c>
      <c r="H4322" s="4">
        <v>33.119999999999997</v>
      </c>
      <c r="I4322" s="4">
        <v>34.775999999999996</v>
      </c>
      <c r="J4322" s="4">
        <f t="shared" si="134"/>
        <v>-35.484000000000002</v>
      </c>
      <c r="K4322" s="4">
        <f t="shared" si="135"/>
        <v>34.775999999999996</v>
      </c>
      <c r="L4322" t="s">
        <v>66</v>
      </c>
      <c r="M4322" t="s">
        <v>79</v>
      </c>
      <c r="N4322" t="s">
        <v>22</v>
      </c>
      <c r="O4322" t="s">
        <v>53</v>
      </c>
      <c r="P4322" s="5">
        <v>37.14</v>
      </c>
      <c r="Q4322">
        <v>3.1</v>
      </c>
      <c r="R4322" t="s">
        <v>23</v>
      </c>
    </row>
    <row r="4323" spans="1:18" x14ac:dyDescent="0.3">
      <c r="A4323" t="s">
        <v>4170</v>
      </c>
      <c r="B4323" s="1">
        <v>45396</v>
      </c>
      <c r="C4323" t="s">
        <v>4171</v>
      </c>
      <c r="D4323" t="s">
        <v>94</v>
      </c>
      <c r="E4323" t="s">
        <v>50</v>
      </c>
      <c r="F4323">
        <v>3</v>
      </c>
      <c r="G4323">
        <v>3</v>
      </c>
      <c r="H4323" s="4">
        <v>552.30999999999995</v>
      </c>
      <c r="I4323" s="4">
        <v>579.92549999999994</v>
      </c>
      <c r="J4323" s="4">
        <f t="shared" si="134"/>
        <v>62.306500000000106</v>
      </c>
      <c r="K4323" s="4">
        <f t="shared" si="135"/>
        <v>1739.7764999999999</v>
      </c>
      <c r="L4323" t="s">
        <v>47</v>
      </c>
      <c r="M4323" t="s">
        <v>21</v>
      </c>
      <c r="N4323" t="s">
        <v>22</v>
      </c>
      <c r="O4323" t="s">
        <v>67</v>
      </c>
      <c r="P4323" s="5">
        <v>20.54</v>
      </c>
      <c r="Q4323">
        <v>2.2999999999999998</v>
      </c>
      <c r="R4323" t="s">
        <v>23</v>
      </c>
    </row>
    <row r="4324" spans="1:18" x14ac:dyDescent="0.3">
      <c r="A4324" t="s">
        <v>6311</v>
      </c>
      <c r="B4324" s="1">
        <v>45396</v>
      </c>
      <c r="C4324" t="s">
        <v>6312</v>
      </c>
      <c r="D4324" t="s">
        <v>116</v>
      </c>
      <c r="E4324" t="s">
        <v>50</v>
      </c>
      <c r="F4324">
        <v>13</v>
      </c>
      <c r="G4324">
        <v>10</v>
      </c>
      <c r="H4324" s="4">
        <v>1382.21</v>
      </c>
      <c r="I4324" s="4">
        <v>1451.3205</v>
      </c>
      <c r="J4324" s="4">
        <f t="shared" si="134"/>
        <v>677.12499999999955</v>
      </c>
      <c r="K4324" s="4">
        <f t="shared" si="135"/>
        <v>14513.205</v>
      </c>
      <c r="L4324" t="s">
        <v>51</v>
      </c>
      <c r="M4324" t="s">
        <v>79</v>
      </c>
      <c r="N4324" t="s">
        <v>71</v>
      </c>
      <c r="O4324" t="s">
        <v>53</v>
      </c>
      <c r="P4324" s="5">
        <v>13.98</v>
      </c>
      <c r="Q4324">
        <v>1.9</v>
      </c>
      <c r="R4324" t="s">
        <v>74</v>
      </c>
    </row>
    <row r="4325" spans="1:18" x14ac:dyDescent="0.3">
      <c r="A4325" t="s">
        <v>8778</v>
      </c>
      <c r="B4325" s="1">
        <v>45396</v>
      </c>
      <c r="C4325" t="s">
        <v>8779</v>
      </c>
      <c r="D4325" t="s">
        <v>94</v>
      </c>
      <c r="E4325" t="s">
        <v>50</v>
      </c>
      <c r="F4325">
        <v>11</v>
      </c>
      <c r="G4325">
        <v>10</v>
      </c>
      <c r="H4325" s="4">
        <v>761.57</v>
      </c>
      <c r="I4325" s="4">
        <v>875.80549999999994</v>
      </c>
      <c r="J4325" s="4">
        <f t="shared" si="134"/>
        <v>1105.0549999999996</v>
      </c>
      <c r="K4325" s="4">
        <f t="shared" si="135"/>
        <v>8758.0550000000003</v>
      </c>
      <c r="L4325" t="s">
        <v>20</v>
      </c>
      <c r="M4325" t="s">
        <v>21</v>
      </c>
      <c r="N4325" t="s">
        <v>29</v>
      </c>
      <c r="O4325" t="s">
        <v>89</v>
      </c>
      <c r="P4325" s="5">
        <v>37.299999999999997</v>
      </c>
      <c r="Q4325">
        <v>4.9000000000000004</v>
      </c>
      <c r="R4325" t="s">
        <v>23</v>
      </c>
    </row>
    <row r="4326" spans="1:18" x14ac:dyDescent="0.3">
      <c r="A4326" t="s">
        <v>3741</v>
      </c>
      <c r="B4326" s="1">
        <v>45397</v>
      </c>
      <c r="C4326" t="s">
        <v>3742</v>
      </c>
      <c r="D4326" t="s">
        <v>130</v>
      </c>
      <c r="E4326" t="s">
        <v>82</v>
      </c>
      <c r="F4326">
        <v>3</v>
      </c>
      <c r="G4326">
        <v>2</v>
      </c>
      <c r="H4326" s="4">
        <v>396.95</v>
      </c>
      <c r="I4326" s="4">
        <v>428.70600000000002</v>
      </c>
      <c r="J4326" s="4">
        <f t="shared" si="134"/>
        <v>19.502000000000059</v>
      </c>
      <c r="K4326" s="4">
        <f t="shared" si="135"/>
        <v>857.41200000000003</v>
      </c>
      <c r="L4326" t="s">
        <v>20</v>
      </c>
      <c r="M4326" t="s">
        <v>21</v>
      </c>
      <c r="N4326" t="s">
        <v>29</v>
      </c>
      <c r="O4326" t="s">
        <v>37</v>
      </c>
      <c r="P4326" s="5">
        <v>44.01</v>
      </c>
      <c r="Q4326">
        <v>1.6</v>
      </c>
      <c r="R4326" t="s">
        <v>23</v>
      </c>
    </row>
    <row r="4327" spans="1:18" x14ac:dyDescent="0.3">
      <c r="A4327" t="s">
        <v>4037</v>
      </c>
      <c r="B4327" s="1">
        <v>45397</v>
      </c>
      <c r="C4327" t="s">
        <v>4038</v>
      </c>
      <c r="D4327" t="s">
        <v>109</v>
      </c>
      <c r="E4327" t="s">
        <v>46</v>
      </c>
      <c r="F4327">
        <v>8</v>
      </c>
      <c r="G4327">
        <v>8</v>
      </c>
      <c r="H4327" s="4">
        <v>1047.7</v>
      </c>
      <c r="I4327" s="4">
        <v>1173.4240000000002</v>
      </c>
      <c r="J4327" s="4">
        <f t="shared" si="134"/>
        <v>977.51200000000131</v>
      </c>
      <c r="K4327" s="4">
        <f t="shared" si="135"/>
        <v>9387.3920000000016</v>
      </c>
      <c r="L4327" t="s">
        <v>47</v>
      </c>
      <c r="M4327" t="s">
        <v>21</v>
      </c>
      <c r="N4327" t="s">
        <v>36</v>
      </c>
      <c r="O4327" t="s">
        <v>30</v>
      </c>
      <c r="P4327" s="5">
        <v>28.28</v>
      </c>
      <c r="Q4327">
        <v>3.5</v>
      </c>
      <c r="R4327" t="s">
        <v>23</v>
      </c>
    </row>
    <row r="4328" spans="1:18" x14ac:dyDescent="0.3">
      <c r="A4328" t="s">
        <v>4598</v>
      </c>
      <c r="B4328" s="1">
        <v>45397</v>
      </c>
      <c r="C4328" t="s">
        <v>4599</v>
      </c>
      <c r="D4328" t="s">
        <v>94</v>
      </c>
      <c r="E4328" t="s">
        <v>50</v>
      </c>
      <c r="F4328">
        <v>7</v>
      </c>
      <c r="G4328">
        <v>6</v>
      </c>
      <c r="H4328" s="4">
        <v>249.25</v>
      </c>
      <c r="I4328" s="4">
        <v>286.63749999999999</v>
      </c>
      <c r="J4328" s="4">
        <f t="shared" si="134"/>
        <v>183.75499999999982</v>
      </c>
      <c r="K4328" s="4">
        <f t="shared" si="135"/>
        <v>1719.8249999999998</v>
      </c>
      <c r="L4328" t="s">
        <v>47</v>
      </c>
      <c r="M4328" t="s">
        <v>86</v>
      </c>
      <c r="N4328" t="s">
        <v>36</v>
      </c>
      <c r="O4328" t="s">
        <v>30</v>
      </c>
      <c r="P4328" s="5">
        <v>40.57</v>
      </c>
      <c r="Q4328">
        <v>1.5</v>
      </c>
      <c r="R4328" t="s">
        <v>23</v>
      </c>
    </row>
    <row r="4329" spans="1:18" x14ac:dyDescent="0.3">
      <c r="A4329" t="s">
        <v>5538</v>
      </c>
      <c r="B4329" s="1">
        <v>45397</v>
      </c>
      <c r="C4329" t="s">
        <v>5539</v>
      </c>
      <c r="D4329" t="s">
        <v>61</v>
      </c>
      <c r="E4329" t="s">
        <v>70</v>
      </c>
      <c r="F4329">
        <v>7</v>
      </c>
      <c r="G4329">
        <v>6</v>
      </c>
      <c r="H4329" s="4">
        <v>369.32</v>
      </c>
      <c r="I4329" s="4">
        <v>395.17240000000004</v>
      </c>
      <c r="J4329" s="4">
        <f t="shared" si="134"/>
        <v>146.0744000000004</v>
      </c>
      <c r="K4329" s="4">
        <f t="shared" si="135"/>
        <v>2371.0344000000005</v>
      </c>
      <c r="L4329" t="s">
        <v>47</v>
      </c>
      <c r="M4329" t="s">
        <v>21</v>
      </c>
      <c r="N4329" t="s">
        <v>71</v>
      </c>
      <c r="O4329" t="s">
        <v>89</v>
      </c>
      <c r="P4329" s="5">
        <v>9.0399999999999991</v>
      </c>
      <c r="Q4329">
        <v>3</v>
      </c>
      <c r="R4329" t="s">
        <v>74</v>
      </c>
    </row>
    <row r="4330" spans="1:18" x14ac:dyDescent="0.3">
      <c r="A4330" t="s">
        <v>9433</v>
      </c>
      <c r="B4330" s="1">
        <v>45397</v>
      </c>
      <c r="C4330" t="s">
        <v>9434</v>
      </c>
      <c r="D4330" t="s">
        <v>100</v>
      </c>
      <c r="E4330" t="s">
        <v>57</v>
      </c>
      <c r="F4330">
        <v>5</v>
      </c>
      <c r="G4330">
        <v>5</v>
      </c>
      <c r="H4330" s="4">
        <v>697.34</v>
      </c>
      <c r="I4330" s="4">
        <v>794.96760000000017</v>
      </c>
      <c r="J4330" s="4">
        <f t="shared" si="134"/>
        <v>472.87800000000038</v>
      </c>
      <c r="K4330" s="4">
        <f t="shared" si="135"/>
        <v>3974.8380000000006</v>
      </c>
      <c r="L4330" t="s">
        <v>47</v>
      </c>
      <c r="M4330" t="s">
        <v>21</v>
      </c>
      <c r="N4330" t="s">
        <v>29</v>
      </c>
      <c r="O4330" t="s">
        <v>53</v>
      </c>
      <c r="P4330" s="5">
        <v>15.26</v>
      </c>
      <c r="Q4330">
        <v>2.8</v>
      </c>
      <c r="R4330" t="s">
        <v>23</v>
      </c>
    </row>
    <row r="4331" spans="1:18" x14ac:dyDescent="0.3">
      <c r="A4331" t="s">
        <v>805</v>
      </c>
      <c r="B4331" s="1">
        <v>45398</v>
      </c>
      <c r="C4331" t="s">
        <v>806</v>
      </c>
      <c r="D4331" t="s">
        <v>109</v>
      </c>
      <c r="E4331" t="s">
        <v>46</v>
      </c>
      <c r="F4331">
        <v>13</v>
      </c>
      <c r="G4331">
        <v>10</v>
      </c>
      <c r="H4331" s="4">
        <v>467.56</v>
      </c>
      <c r="I4331" s="4">
        <v>504.96480000000003</v>
      </c>
      <c r="J4331" s="4">
        <f t="shared" si="134"/>
        <v>366.81799999999976</v>
      </c>
      <c r="K4331" s="4">
        <f t="shared" si="135"/>
        <v>5049.6480000000001</v>
      </c>
      <c r="L4331" t="s">
        <v>66</v>
      </c>
      <c r="M4331" t="s">
        <v>28</v>
      </c>
      <c r="N4331" t="s">
        <v>29</v>
      </c>
      <c r="O4331" t="s">
        <v>53</v>
      </c>
      <c r="P4331" s="5">
        <v>7.23</v>
      </c>
      <c r="Q4331">
        <v>3</v>
      </c>
      <c r="R4331" t="s">
        <v>23</v>
      </c>
    </row>
    <row r="4332" spans="1:18" x14ac:dyDescent="0.3">
      <c r="A4332" t="s">
        <v>897</v>
      </c>
      <c r="B4332" s="1">
        <v>45398</v>
      </c>
      <c r="C4332" t="s">
        <v>898</v>
      </c>
      <c r="D4332" t="s">
        <v>94</v>
      </c>
      <c r="E4332" t="s">
        <v>50</v>
      </c>
      <c r="F4332">
        <v>10</v>
      </c>
      <c r="G4332">
        <v>8</v>
      </c>
      <c r="H4332" s="4">
        <v>436.83</v>
      </c>
      <c r="I4332" s="4">
        <v>493.61789999999996</v>
      </c>
      <c r="J4332" s="4">
        <f t="shared" si="134"/>
        <v>449.58319999999981</v>
      </c>
      <c r="K4332" s="4">
        <f t="shared" si="135"/>
        <v>3948.9431999999997</v>
      </c>
      <c r="L4332" t="s">
        <v>27</v>
      </c>
      <c r="M4332" t="s">
        <v>123</v>
      </c>
      <c r="N4332" t="s">
        <v>22</v>
      </c>
      <c r="O4332" t="s">
        <v>37</v>
      </c>
      <c r="P4332" s="5">
        <v>4.72</v>
      </c>
      <c r="Q4332">
        <v>1.9</v>
      </c>
      <c r="R4332" t="s">
        <v>23</v>
      </c>
    </row>
    <row r="4333" spans="1:18" x14ac:dyDescent="0.3">
      <c r="A4333" t="s">
        <v>1508</v>
      </c>
      <c r="B4333" s="1">
        <v>45399</v>
      </c>
      <c r="C4333" t="s">
        <v>1509</v>
      </c>
      <c r="D4333" t="s">
        <v>45</v>
      </c>
      <c r="E4333" t="s">
        <v>46</v>
      </c>
      <c r="F4333">
        <v>20</v>
      </c>
      <c r="G4333">
        <v>18</v>
      </c>
      <c r="H4333" s="4">
        <v>346.26</v>
      </c>
      <c r="I4333" s="4">
        <v>398.19899999999996</v>
      </c>
      <c r="J4333" s="4">
        <f t="shared" si="134"/>
        <v>885.09199999999919</v>
      </c>
      <c r="K4333" s="4">
        <f t="shared" si="135"/>
        <v>7167.5819999999994</v>
      </c>
      <c r="L4333" t="s">
        <v>66</v>
      </c>
      <c r="M4333" t="s">
        <v>123</v>
      </c>
      <c r="N4333" t="s">
        <v>36</v>
      </c>
      <c r="O4333" t="s">
        <v>37</v>
      </c>
      <c r="P4333" s="5">
        <v>49.81</v>
      </c>
      <c r="Q4333">
        <v>4.4000000000000004</v>
      </c>
      <c r="R4333" t="s">
        <v>23</v>
      </c>
    </row>
    <row r="4334" spans="1:18" x14ac:dyDescent="0.3">
      <c r="A4334" t="s">
        <v>7667</v>
      </c>
      <c r="B4334" s="1">
        <v>45399</v>
      </c>
      <c r="C4334" t="s">
        <v>7668</v>
      </c>
      <c r="D4334" t="s">
        <v>100</v>
      </c>
      <c r="E4334" t="s">
        <v>57</v>
      </c>
      <c r="F4334">
        <v>10</v>
      </c>
      <c r="G4334">
        <v>9</v>
      </c>
      <c r="H4334" s="4">
        <v>318.83</v>
      </c>
      <c r="I4334" s="4">
        <v>337.95979999999997</v>
      </c>
      <c r="J4334" s="4">
        <f t="shared" si="134"/>
        <v>149.92820000000006</v>
      </c>
      <c r="K4334" s="4">
        <f t="shared" si="135"/>
        <v>3041.6381999999999</v>
      </c>
      <c r="L4334" t="s">
        <v>51</v>
      </c>
      <c r="M4334" t="s">
        <v>35</v>
      </c>
      <c r="N4334" t="s">
        <v>22</v>
      </c>
      <c r="O4334" t="s">
        <v>53</v>
      </c>
      <c r="P4334" s="5">
        <v>22.24</v>
      </c>
      <c r="Q4334">
        <v>4.3</v>
      </c>
      <c r="R4334" t="s">
        <v>23</v>
      </c>
    </row>
    <row r="4335" spans="1:18" x14ac:dyDescent="0.3">
      <c r="A4335" t="s">
        <v>10363</v>
      </c>
      <c r="B4335" s="1">
        <v>45399</v>
      </c>
      <c r="C4335" t="s">
        <v>10364</v>
      </c>
      <c r="D4335" t="s">
        <v>45</v>
      </c>
      <c r="E4335" t="s">
        <v>46</v>
      </c>
      <c r="F4335">
        <v>8</v>
      </c>
      <c r="G4335">
        <v>6</v>
      </c>
      <c r="H4335" s="4">
        <v>800.61</v>
      </c>
      <c r="I4335" s="4">
        <v>840.64050000000009</v>
      </c>
      <c r="J4335" s="4">
        <f t="shared" si="134"/>
        <v>236.9930000000009</v>
      </c>
      <c r="K4335" s="4">
        <f t="shared" si="135"/>
        <v>5043.8430000000008</v>
      </c>
      <c r="L4335" t="s">
        <v>27</v>
      </c>
      <c r="M4335" t="s">
        <v>28</v>
      </c>
      <c r="N4335" t="s">
        <v>22</v>
      </c>
      <c r="O4335" t="s">
        <v>30</v>
      </c>
      <c r="P4335" s="5">
        <v>3.19</v>
      </c>
      <c r="Q4335">
        <v>2.2000000000000002</v>
      </c>
      <c r="R4335" t="s">
        <v>23</v>
      </c>
    </row>
    <row r="4336" spans="1:18" x14ac:dyDescent="0.3">
      <c r="A4336" t="s">
        <v>943</v>
      </c>
      <c r="B4336" s="1">
        <v>45400</v>
      </c>
      <c r="C4336" t="s">
        <v>944</v>
      </c>
      <c r="D4336" t="s">
        <v>56</v>
      </c>
      <c r="E4336" t="s">
        <v>57</v>
      </c>
      <c r="F4336">
        <v>2</v>
      </c>
      <c r="G4336">
        <v>2</v>
      </c>
      <c r="H4336" s="4">
        <v>841.23</v>
      </c>
      <c r="I4336" s="4">
        <v>883.29150000000004</v>
      </c>
      <c r="J4336" s="4">
        <f t="shared" si="134"/>
        <v>39.743000000000045</v>
      </c>
      <c r="K4336" s="4">
        <f t="shared" si="135"/>
        <v>1766.5830000000001</v>
      </c>
      <c r="L4336" t="s">
        <v>20</v>
      </c>
      <c r="M4336" t="s">
        <v>86</v>
      </c>
      <c r="N4336" t="s">
        <v>29</v>
      </c>
      <c r="O4336" t="s">
        <v>30</v>
      </c>
      <c r="P4336" s="5">
        <v>44.38</v>
      </c>
      <c r="Q4336">
        <v>2.5</v>
      </c>
      <c r="R4336" t="s">
        <v>23</v>
      </c>
    </row>
    <row r="4337" spans="1:18" x14ac:dyDescent="0.3">
      <c r="A4337" t="s">
        <v>8522</v>
      </c>
      <c r="B4337" s="1">
        <v>45400</v>
      </c>
      <c r="C4337" t="s">
        <v>8523</v>
      </c>
      <c r="D4337" t="s">
        <v>77</v>
      </c>
      <c r="E4337" t="s">
        <v>82</v>
      </c>
      <c r="F4337">
        <v>14</v>
      </c>
      <c r="G4337">
        <v>12</v>
      </c>
      <c r="H4337" s="4">
        <v>343.05</v>
      </c>
      <c r="I4337" s="4">
        <v>367.06350000000003</v>
      </c>
      <c r="J4337" s="4">
        <f t="shared" si="134"/>
        <v>253.73200000000026</v>
      </c>
      <c r="K4337" s="4">
        <f t="shared" si="135"/>
        <v>4404.7620000000006</v>
      </c>
      <c r="L4337" t="s">
        <v>20</v>
      </c>
      <c r="M4337" t="s">
        <v>35</v>
      </c>
      <c r="N4337" t="s">
        <v>36</v>
      </c>
      <c r="O4337" t="s">
        <v>30</v>
      </c>
      <c r="P4337" s="5">
        <v>34.43</v>
      </c>
      <c r="Q4337">
        <v>4.9000000000000004</v>
      </c>
      <c r="R4337" t="s">
        <v>23</v>
      </c>
    </row>
    <row r="4338" spans="1:18" x14ac:dyDescent="0.3">
      <c r="A4338" t="s">
        <v>221</v>
      </c>
      <c r="B4338" s="1">
        <v>45401</v>
      </c>
      <c r="C4338" t="s">
        <v>222</v>
      </c>
      <c r="D4338" t="s">
        <v>61</v>
      </c>
      <c r="E4338" t="s">
        <v>70</v>
      </c>
      <c r="F4338">
        <v>15</v>
      </c>
      <c r="G4338">
        <v>14</v>
      </c>
      <c r="H4338" s="4">
        <v>911.73</v>
      </c>
      <c r="I4338" s="4">
        <v>1048.4894999999999</v>
      </c>
      <c r="J4338" s="4">
        <f t="shared" si="134"/>
        <v>1896.5429999999981</v>
      </c>
      <c r="K4338" s="4">
        <f t="shared" si="135"/>
        <v>14678.852999999999</v>
      </c>
      <c r="L4338" t="s">
        <v>66</v>
      </c>
      <c r="M4338" t="s">
        <v>28</v>
      </c>
      <c r="N4338" t="s">
        <v>22</v>
      </c>
      <c r="O4338" t="s">
        <v>30</v>
      </c>
      <c r="P4338" s="5">
        <v>18.09</v>
      </c>
      <c r="Q4338">
        <v>4.7</v>
      </c>
      <c r="R4338" t="s">
        <v>23</v>
      </c>
    </row>
    <row r="4339" spans="1:18" x14ac:dyDescent="0.3">
      <c r="A4339" t="s">
        <v>9590</v>
      </c>
      <c r="B4339" s="1">
        <v>45401</v>
      </c>
      <c r="C4339" t="s">
        <v>9591</v>
      </c>
      <c r="D4339" t="s">
        <v>85</v>
      </c>
      <c r="E4339" t="s">
        <v>82</v>
      </c>
      <c r="F4339">
        <v>10</v>
      </c>
      <c r="G4339">
        <v>8</v>
      </c>
      <c r="H4339" s="4">
        <v>369.4</v>
      </c>
      <c r="I4339" s="4">
        <v>417.42199999999991</v>
      </c>
      <c r="J4339" s="4">
        <f t="shared" si="134"/>
        <v>346.7759999999995</v>
      </c>
      <c r="K4339" s="4">
        <f t="shared" si="135"/>
        <v>3339.3759999999993</v>
      </c>
      <c r="L4339" t="s">
        <v>66</v>
      </c>
      <c r="M4339" t="s">
        <v>35</v>
      </c>
      <c r="N4339" t="s">
        <v>29</v>
      </c>
      <c r="O4339" t="s">
        <v>89</v>
      </c>
      <c r="P4339" s="5">
        <v>37.4</v>
      </c>
      <c r="Q4339">
        <v>1</v>
      </c>
      <c r="R4339" t="s">
        <v>23</v>
      </c>
    </row>
    <row r="4340" spans="1:18" x14ac:dyDescent="0.3">
      <c r="A4340" t="s">
        <v>5144</v>
      </c>
      <c r="B4340" s="1">
        <v>45402</v>
      </c>
      <c r="C4340" t="s">
        <v>5145</v>
      </c>
      <c r="D4340" t="s">
        <v>116</v>
      </c>
      <c r="E4340" t="s">
        <v>50</v>
      </c>
      <c r="F4340">
        <v>20</v>
      </c>
      <c r="G4340">
        <v>16</v>
      </c>
      <c r="H4340" s="4">
        <v>209.65</v>
      </c>
      <c r="I4340" s="4">
        <v>236.90449999999998</v>
      </c>
      <c r="J4340" s="4">
        <f t="shared" si="134"/>
        <v>392.11199999999968</v>
      </c>
      <c r="K4340" s="4">
        <f t="shared" si="135"/>
        <v>3790.4719999999998</v>
      </c>
      <c r="L4340" t="s">
        <v>66</v>
      </c>
      <c r="M4340" t="s">
        <v>123</v>
      </c>
      <c r="N4340" t="s">
        <v>71</v>
      </c>
      <c r="O4340" t="s">
        <v>53</v>
      </c>
      <c r="P4340" s="5">
        <v>43.96</v>
      </c>
      <c r="Q4340">
        <v>4.4000000000000004</v>
      </c>
      <c r="R4340" t="s">
        <v>23</v>
      </c>
    </row>
    <row r="4341" spans="1:18" x14ac:dyDescent="0.3">
      <c r="A4341" t="s">
        <v>9020</v>
      </c>
      <c r="B4341" s="1">
        <v>45402</v>
      </c>
      <c r="C4341" t="s">
        <v>9021</v>
      </c>
      <c r="D4341" t="s">
        <v>45</v>
      </c>
      <c r="E4341" t="s">
        <v>46</v>
      </c>
      <c r="F4341">
        <v>10</v>
      </c>
      <c r="G4341">
        <v>9</v>
      </c>
      <c r="H4341" s="4">
        <v>380.01</v>
      </c>
      <c r="I4341" s="4">
        <v>402.81060000000002</v>
      </c>
      <c r="J4341" s="4">
        <f t="shared" si="134"/>
        <v>166.62539999999984</v>
      </c>
      <c r="K4341" s="4">
        <f t="shared" si="135"/>
        <v>3625.2954</v>
      </c>
      <c r="L4341" t="s">
        <v>27</v>
      </c>
      <c r="M4341" t="s">
        <v>35</v>
      </c>
      <c r="N4341" t="s">
        <v>36</v>
      </c>
      <c r="O4341" t="s">
        <v>53</v>
      </c>
      <c r="P4341" s="5">
        <v>38.58</v>
      </c>
      <c r="Q4341">
        <v>1.9</v>
      </c>
      <c r="R4341" t="s">
        <v>23</v>
      </c>
    </row>
    <row r="4342" spans="1:18" x14ac:dyDescent="0.3">
      <c r="A4342" t="s">
        <v>5412</v>
      </c>
      <c r="B4342" s="1">
        <v>45403</v>
      </c>
      <c r="C4342" t="s">
        <v>10804</v>
      </c>
      <c r="D4342" t="s">
        <v>94</v>
      </c>
      <c r="E4342" t="s">
        <v>50</v>
      </c>
      <c r="F4342">
        <v>16</v>
      </c>
      <c r="G4342">
        <v>15</v>
      </c>
      <c r="H4342" s="4">
        <v>956.24</v>
      </c>
      <c r="I4342" s="4">
        <v>1032.7392</v>
      </c>
      <c r="J4342" s="4">
        <f t="shared" si="134"/>
        <v>1108.2179999999994</v>
      </c>
      <c r="K4342" s="4">
        <f t="shared" si="135"/>
        <v>15491.088</v>
      </c>
      <c r="L4342" t="s">
        <v>66</v>
      </c>
      <c r="M4342" t="s">
        <v>35</v>
      </c>
      <c r="N4342" t="s">
        <v>71</v>
      </c>
      <c r="O4342" t="s">
        <v>37</v>
      </c>
      <c r="P4342" s="5">
        <v>39.270000000000003</v>
      </c>
      <c r="Q4342">
        <v>4.4000000000000004</v>
      </c>
      <c r="R4342" t="s">
        <v>23</v>
      </c>
    </row>
    <row r="4343" spans="1:18" x14ac:dyDescent="0.3">
      <c r="A4343" t="s">
        <v>136</v>
      </c>
      <c r="B4343" s="1">
        <v>45404</v>
      </c>
      <c r="C4343" t="s">
        <v>137</v>
      </c>
      <c r="D4343" t="s">
        <v>130</v>
      </c>
      <c r="E4343" t="s">
        <v>82</v>
      </c>
      <c r="F4343">
        <v>20</v>
      </c>
      <c r="G4343">
        <v>17</v>
      </c>
      <c r="H4343" s="4">
        <v>343.5</v>
      </c>
      <c r="I4343" s="4">
        <v>381.28500000000003</v>
      </c>
      <c r="J4343" s="4">
        <f t="shared" si="134"/>
        <v>626.9250000000003</v>
      </c>
      <c r="K4343" s="4">
        <f t="shared" si="135"/>
        <v>6481.8450000000003</v>
      </c>
      <c r="L4343" t="s">
        <v>51</v>
      </c>
      <c r="M4343" t="s">
        <v>79</v>
      </c>
      <c r="N4343" t="s">
        <v>36</v>
      </c>
      <c r="O4343" t="s">
        <v>67</v>
      </c>
      <c r="P4343" s="5">
        <v>15.42</v>
      </c>
      <c r="Q4343">
        <v>1.1000000000000001</v>
      </c>
      <c r="R4343" t="s">
        <v>23</v>
      </c>
    </row>
    <row r="4344" spans="1:18" x14ac:dyDescent="0.3">
      <c r="A4344" t="s">
        <v>1124</v>
      </c>
      <c r="B4344" s="1">
        <v>45404</v>
      </c>
      <c r="C4344" t="s">
        <v>1125</v>
      </c>
      <c r="D4344" t="s">
        <v>85</v>
      </c>
      <c r="E4344" t="s">
        <v>82</v>
      </c>
      <c r="F4344">
        <v>15</v>
      </c>
      <c r="G4344">
        <v>15</v>
      </c>
      <c r="H4344" s="4">
        <v>492.48</v>
      </c>
      <c r="I4344" s="4">
        <v>526.95360000000005</v>
      </c>
      <c r="J4344" s="4">
        <f t="shared" si="134"/>
        <v>495.16400000000027</v>
      </c>
      <c r="K4344" s="4">
        <f t="shared" si="135"/>
        <v>7904.304000000001</v>
      </c>
      <c r="L4344" t="s">
        <v>27</v>
      </c>
      <c r="M4344" t="s">
        <v>28</v>
      </c>
      <c r="N4344" t="s">
        <v>71</v>
      </c>
      <c r="O4344" t="s">
        <v>89</v>
      </c>
      <c r="P4344" s="5">
        <v>21.94</v>
      </c>
      <c r="Q4344">
        <v>4.7</v>
      </c>
      <c r="R4344" t="s">
        <v>23</v>
      </c>
    </row>
    <row r="4345" spans="1:18" x14ac:dyDescent="0.3">
      <c r="A4345" t="s">
        <v>2334</v>
      </c>
      <c r="B4345" s="1">
        <v>45404</v>
      </c>
      <c r="C4345" t="s">
        <v>2335</v>
      </c>
      <c r="D4345" t="s">
        <v>141</v>
      </c>
      <c r="E4345" t="s">
        <v>50</v>
      </c>
      <c r="F4345">
        <v>14</v>
      </c>
      <c r="G4345">
        <v>11</v>
      </c>
      <c r="H4345" s="4">
        <v>212.73</v>
      </c>
      <c r="I4345" s="4">
        <v>234.00300000000001</v>
      </c>
      <c r="J4345" s="4">
        <f t="shared" si="134"/>
        <v>213.13300000000061</v>
      </c>
      <c r="K4345" s="4">
        <f t="shared" si="135"/>
        <v>2574.0330000000004</v>
      </c>
      <c r="L4345" t="s">
        <v>66</v>
      </c>
      <c r="M4345" t="s">
        <v>79</v>
      </c>
      <c r="N4345" t="s">
        <v>22</v>
      </c>
      <c r="O4345" t="s">
        <v>67</v>
      </c>
      <c r="P4345" s="5">
        <v>20.87</v>
      </c>
      <c r="Q4345">
        <v>3.1</v>
      </c>
      <c r="R4345" t="s">
        <v>23</v>
      </c>
    </row>
    <row r="4346" spans="1:18" x14ac:dyDescent="0.3">
      <c r="A4346" t="s">
        <v>3261</v>
      </c>
      <c r="B4346" s="1">
        <v>45404</v>
      </c>
      <c r="C4346" t="s">
        <v>3262</v>
      </c>
      <c r="D4346" t="s">
        <v>100</v>
      </c>
      <c r="E4346" t="s">
        <v>57</v>
      </c>
      <c r="F4346">
        <v>3</v>
      </c>
      <c r="G4346">
        <v>2</v>
      </c>
      <c r="H4346" s="4">
        <v>682.81</v>
      </c>
      <c r="I4346" s="4">
        <v>757.91909999999996</v>
      </c>
      <c r="J4346" s="4">
        <f t="shared" si="134"/>
        <v>136.42820000000003</v>
      </c>
      <c r="K4346" s="4">
        <f t="shared" si="135"/>
        <v>1515.8381999999999</v>
      </c>
      <c r="L4346" t="s">
        <v>66</v>
      </c>
      <c r="M4346" t="s">
        <v>35</v>
      </c>
      <c r="N4346" t="s">
        <v>36</v>
      </c>
      <c r="O4346" t="s">
        <v>67</v>
      </c>
      <c r="P4346" s="5">
        <v>13.79</v>
      </c>
      <c r="Q4346">
        <v>1.3</v>
      </c>
      <c r="R4346" t="s">
        <v>23</v>
      </c>
    </row>
    <row r="4347" spans="1:18" x14ac:dyDescent="0.3">
      <c r="A4347" t="s">
        <v>10665</v>
      </c>
      <c r="B4347" s="1">
        <v>45404</v>
      </c>
      <c r="C4347" t="s">
        <v>10666</v>
      </c>
      <c r="D4347" t="s">
        <v>40</v>
      </c>
      <c r="E4347" t="s">
        <v>57</v>
      </c>
      <c r="F4347">
        <v>12</v>
      </c>
      <c r="G4347">
        <v>10</v>
      </c>
      <c r="H4347" s="4">
        <v>290.31</v>
      </c>
      <c r="I4347" s="4">
        <v>313.53480000000002</v>
      </c>
      <c r="J4347" s="4">
        <f t="shared" si="134"/>
        <v>189.88800000000003</v>
      </c>
      <c r="K4347" s="4">
        <f t="shared" si="135"/>
        <v>3135.348</v>
      </c>
      <c r="L4347" t="s">
        <v>47</v>
      </c>
      <c r="M4347" t="s">
        <v>28</v>
      </c>
      <c r="N4347" t="s">
        <v>22</v>
      </c>
      <c r="O4347" t="s">
        <v>67</v>
      </c>
      <c r="P4347" s="5">
        <v>42.36</v>
      </c>
      <c r="Q4347">
        <v>1.4</v>
      </c>
      <c r="R4347" t="s">
        <v>23</v>
      </c>
    </row>
    <row r="4348" spans="1:18" x14ac:dyDescent="0.3">
      <c r="A4348" t="s">
        <v>729</v>
      </c>
      <c r="B4348" s="1">
        <v>45405</v>
      </c>
      <c r="C4348" t="s">
        <v>730</v>
      </c>
      <c r="D4348" t="s">
        <v>109</v>
      </c>
      <c r="E4348" t="s">
        <v>46</v>
      </c>
      <c r="F4348">
        <v>7</v>
      </c>
      <c r="G4348">
        <v>6</v>
      </c>
      <c r="H4348" s="4">
        <v>795.55</v>
      </c>
      <c r="I4348" s="4">
        <v>851.23850000000004</v>
      </c>
      <c r="J4348" s="4">
        <f t="shared" si="134"/>
        <v>299.31100000000123</v>
      </c>
      <c r="K4348" s="4">
        <f t="shared" si="135"/>
        <v>5107.4310000000005</v>
      </c>
      <c r="L4348" t="s">
        <v>27</v>
      </c>
      <c r="M4348" t="s">
        <v>86</v>
      </c>
      <c r="N4348" t="s">
        <v>29</v>
      </c>
      <c r="O4348" t="s">
        <v>37</v>
      </c>
      <c r="P4348" s="5">
        <v>34.82</v>
      </c>
      <c r="Q4348">
        <v>1.7</v>
      </c>
      <c r="R4348" t="s">
        <v>23</v>
      </c>
    </row>
    <row r="4349" spans="1:18" x14ac:dyDescent="0.3">
      <c r="A4349" t="s">
        <v>5287</v>
      </c>
      <c r="B4349" s="1">
        <v>45405</v>
      </c>
      <c r="C4349" t="s">
        <v>686</v>
      </c>
      <c r="D4349" t="s">
        <v>85</v>
      </c>
      <c r="E4349" t="s">
        <v>82</v>
      </c>
      <c r="F4349">
        <v>6</v>
      </c>
      <c r="G4349">
        <v>5</v>
      </c>
      <c r="H4349" s="4">
        <v>432.88</v>
      </c>
      <c r="I4349" s="4">
        <v>458.8528</v>
      </c>
      <c r="J4349" s="4">
        <f t="shared" si="134"/>
        <v>94.80400000000003</v>
      </c>
      <c r="K4349" s="4">
        <f t="shared" si="135"/>
        <v>2294.2640000000001</v>
      </c>
      <c r="L4349" t="s">
        <v>51</v>
      </c>
      <c r="M4349" t="s">
        <v>21</v>
      </c>
      <c r="N4349" t="s">
        <v>29</v>
      </c>
      <c r="O4349" t="s">
        <v>89</v>
      </c>
      <c r="P4349" s="5">
        <v>35.06</v>
      </c>
      <c r="Q4349">
        <v>4.7</v>
      </c>
      <c r="R4349" t="s">
        <v>23</v>
      </c>
    </row>
    <row r="4350" spans="1:18" x14ac:dyDescent="0.3">
      <c r="A4350" t="s">
        <v>9242</v>
      </c>
      <c r="B4350" s="1">
        <v>45405</v>
      </c>
      <c r="C4350" t="s">
        <v>9243</v>
      </c>
      <c r="D4350" t="s">
        <v>133</v>
      </c>
      <c r="E4350" t="s">
        <v>50</v>
      </c>
      <c r="F4350">
        <v>10</v>
      </c>
      <c r="G4350">
        <v>8</v>
      </c>
      <c r="H4350" s="4">
        <v>1321.88</v>
      </c>
      <c r="I4350" s="4">
        <v>1440.8492000000003</v>
      </c>
      <c r="J4350" s="4">
        <f t="shared" si="134"/>
        <v>924.14360000000181</v>
      </c>
      <c r="K4350" s="4">
        <f t="shared" si="135"/>
        <v>11526.793600000003</v>
      </c>
      <c r="L4350" t="s">
        <v>51</v>
      </c>
      <c r="M4350" t="s">
        <v>21</v>
      </c>
      <c r="N4350" t="s">
        <v>22</v>
      </c>
      <c r="O4350" t="s">
        <v>30</v>
      </c>
      <c r="P4350" s="5">
        <v>27.61</v>
      </c>
      <c r="Q4350">
        <v>1.5</v>
      </c>
      <c r="R4350" t="s">
        <v>23</v>
      </c>
    </row>
    <row r="4351" spans="1:18" x14ac:dyDescent="0.3">
      <c r="A4351" t="s">
        <v>292</v>
      </c>
      <c r="B4351" s="1">
        <v>45406</v>
      </c>
      <c r="C4351" t="s">
        <v>293</v>
      </c>
      <c r="D4351" t="s">
        <v>65</v>
      </c>
      <c r="E4351" t="s">
        <v>82</v>
      </c>
      <c r="F4351">
        <v>1</v>
      </c>
      <c r="G4351">
        <v>1</v>
      </c>
      <c r="H4351" s="4">
        <v>670.54</v>
      </c>
      <c r="I4351" s="4">
        <v>724.18320000000006</v>
      </c>
      <c r="J4351" s="4">
        <f t="shared" si="134"/>
        <v>36.283200000000093</v>
      </c>
      <c r="K4351" s="4">
        <f t="shared" si="135"/>
        <v>724.18320000000006</v>
      </c>
      <c r="L4351" t="s">
        <v>20</v>
      </c>
      <c r="M4351" t="s">
        <v>35</v>
      </c>
      <c r="N4351" t="s">
        <v>36</v>
      </c>
      <c r="O4351" t="s">
        <v>89</v>
      </c>
      <c r="P4351" s="5">
        <v>17.36</v>
      </c>
      <c r="Q4351">
        <v>4.9000000000000004</v>
      </c>
      <c r="R4351" t="s">
        <v>23</v>
      </c>
    </row>
    <row r="4352" spans="1:18" x14ac:dyDescent="0.3">
      <c r="A4352" t="s">
        <v>2907</v>
      </c>
      <c r="B4352" s="1">
        <v>45406</v>
      </c>
      <c r="C4352" t="s">
        <v>2908</v>
      </c>
      <c r="D4352" t="s">
        <v>40</v>
      </c>
      <c r="E4352" t="s">
        <v>57</v>
      </c>
      <c r="F4352">
        <v>18</v>
      </c>
      <c r="G4352">
        <v>16</v>
      </c>
      <c r="H4352" s="4">
        <v>702.67</v>
      </c>
      <c r="I4352" s="4">
        <v>779.96370000000002</v>
      </c>
      <c r="J4352" s="4">
        <f t="shared" si="134"/>
        <v>1209.849200000001</v>
      </c>
      <c r="K4352" s="4">
        <f t="shared" si="135"/>
        <v>12479.4192</v>
      </c>
      <c r="L4352" t="s">
        <v>66</v>
      </c>
      <c r="M4352" t="s">
        <v>42</v>
      </c>
      <c r="N4352" t="s">
        <v>71</v>
      </c>
      <c r="O4352" t="s">
        <v>67</v>
      </c>
      <c r="P4352" s="5">
        <v>26.85</v>
      </c>
      <c r="Q4352">
        <v>1.5</v>
      </c>
      <c r="R4352" t="s">
        <v>23</v>
      </c>
    </row>
    <row r="4353" spans="1:18" x14ac:dyDescent="0.3">
      <c r="A4353" t="s">
        <v>3143</v>
      </c>
      <c r="B4353" s="1">
        <v>45406</v>
      </c>
      <c r="C4353" t="s">
        <v>3144</v>
      </c>
      <c r="D4353" t="s">
        <v>141</v>
      </c>
      <c r="E4353" t="s">
        <v>50</v>
      </c>
      <c r="F4353">
        <v>9</v>
      </c>
      <c r="G4353">
        <v>7</v>
      </c>
      <c r="H4353" s="4">
        <v>972.86</v>
      </c>
      <c r="I4353" s="4">
        <v>1050.6888000000001</v>
      </c>
      <c r="J4353" s="4">
        <f t="shared" si="134"/>
        <v>540.74160000000074</v>
      </c>
      <c r="K4353" s="4">
        <f t="shared" si="135"/>
        <v>7354.8216000000011</v>
      </c>
      <c r="L4353" t="s">
        <v>51</v>
      </c>
      <c r="M4353" t="s">
        <v>42</v>
      </c>
      <c r="N4353" t="s">
        <v>29</v>
      </c>
      <c r="O4353" t="s">
        <v>89</v>
      </c>
      <c r="P4353" s="5">
        <v>4.0599999999999996</v>
      </c>
      <c r="Q4353">
        <v>2.2999999999999998</v>
      </c>
      <c r="R4353" t="s">
        <v>23</v>
      </c>
    </row>
    <row r="4354" spans="1:18" x14ac:dyDescent="0.3">
      <c r="A4354" t="s">
        <v>5308</v>
      </c>
      <c r="B4354" s="1">
        <v>45406</v>
      </c>
      <c r="C4354" t="s">
        <v>5309</v>
      </c>
      <c r="D4354" t="s">
        <v>56</v>
      </c>
      <c r="E4354" t="s">
        <v>57</v>
      </c>
      <c r="F4354">
        <v>16</v>
      </c>
      <c r="G4354">
        <v>16</v>
      </c>
      <c r="H4354" s="4">
        <v>553.73</v>
      </c>
      <c r="I4354" s="4">
        <v>592.49110000000007</v>
      </c>
      <c r="J4354" s="4">
        <f t="shared" ref="J4354:J4417" si="136">(G4354*I4354)-(G4354*H4354)-P4354</f>
        <v>587.64760000000092</v>
      </c>
      <c r="K4354" s="4">
        <f t="shared" ref="K4354:K4417" si="137">G4354*I4354</f>
        <v>9479.8576000000012</v>
      </c>
      <c r="L4354" t="s">
        <v>27</v>
      </c>
      <c r="M4354" t="s">
        <v>123</v>
      </c>
      <c r="N4354" t="s">
        <v>29</v>
      </c>
      <c r="O4354" t="s">
        <v>89</v>
      </c>
      <c r="P4354" s="5">
        <v>32.53</v>
      </c>
      <c r="Q4354">
        <v>4.9000000000000004</v>
      </c>
      <c r="R4354" t="s">
        <v>23</v>
      </c>
    </row>
    <row r="4355" spans="1:18" x14ac:dyDescent="0.3">
      <c r="A4355" t="s">
        <v>5558</v>
      </c>
      <c r="B4355" s="1">
        <v>45406</v>
      </c>
      <c r="C4355" t="s">
        <v>5559</v>
      </c>
      <c r="D4355" t="s">
        <v>133</v>
      </c>
      <c r="E4355" t="s">
        <v>50</v>
      </c>
      <c r="F4355">
        <v>20</v>
      </c>
      <c r="G4355">
        <v>18</v>
      </c>
      <c r="H4355" s="4">
        <v>1011.75</v>
      </c>
      <c r="I4355" s="4">
        <v>1082.5725</v>
      </c>
      <c r="J4355" s="4">
        <f t="shared" si="136"/>
        <v>1268.9050000000002</v>
      </c>
      <c r="K4355" s="4">
        <f t="shared" si="137"/>
        <v>19486.305</v>
      </c>
      <c r="L4355" t="s">
        <v>27</v>
      </c>
      <c r="M4355" t="s">
        <v>86</v>
      </c>
      <c r="N4355" t="s">
        <v>71</v>
      </c>
      <c r="O4355" t="s">
        <v>30</v>
      </c>
      <c r="P4355" s="5">
        <v>5.9</v>
      </c>
      <c r="Q4355">
        <v>4.5</v>
      </c>
      <c r="R4355" t="s">
        <v>74</v>
      </c>
    </row>
    <row r="4356" spans="1:18" x14ac:dyDescent="0.3">
      <c r="A4356" t="s">
        <v>10534</v>
      </c>
      <c r="B4356" s="1">
        <v>45406</v>
      </c>
      <c r="C4356" t="s">
        <v>10535</v>
      </c>
      <c r="D4356" t="s">
        <v>94</v>
      </c>
      <c r="E4356" t="s">
        <v>50</v>
      </c>
      <c r="F4356">
        <v>15</v>
      </c>
      <c r="G4356">
        <v>15</v>
      </c>
      <c r="H4356" s="4">
        <v>947.14</v>
      </c>
      <c r="I4356" s="4">
        <v>1051.3254000000002</v>
      </c>
      <c r="J4356" s="4">
        <f t="shared" si="136"/>
        <v>1521.0910000000026</v>
      </c>
      <c r="K4356" s="4">
        <f t="shared" si="137"/>
        <v>15769.881000000003</v>
      </c>
      <c r="L4356" t="s">
        <v>66</v>
      </c>
      <c r="M4356" t="s">
        <v>86</v>
      </c>
      <c r="N4356" t="s">
        <v>22</v>
      </c>
      <c r="O4356" t="s">
        <v>67</v>
      </c>
      <c r="P4356" s="5">
        <v>41.69</v>
      </c>
      <c r="Q4356">
        <v>1.5</v>
      </c>
      <c r="R4356" t="s">
        <v>23</v>
      </c>
    </row>
    <row r="4357" spans="1:18" x14ac:dyDescent="0.3">
      <c r="A4357" t="s">
        <v>986</v>
      </c>
      <c r="B4357" s="1">
        <v>45407</v>
      </c>
      <c r="C4357" t="s">
        <v>987</v>
      </c>
      <c r="D4357" t="s">
        <v>45</v>
      </c>
      <c r="E4357" t="s">
        <v>46</v>
      </c>
      <c r="F4357">
        <v>16</v>
      </c>
      <c r="G4357">
        <v>16</v>
      </c>
      <c r="H4357" s="4">
        <v>1240.6400000000001</v>
      </c>
      <c r="I4357" s="4">
        <v>1327.4848000000002</v>
      </c>
      <c r="J4357" s="4">
        <f t="shared" si="136"/>
        <v>1361.9368000000013</v>
      </c>
      <c r="K4357" s="4">
        <f t="shared" si="137"/>
        <v>21239.756800000003</v>
      </c>
      <c r="L4357" t="s">
        <v>51</v>
      </c>
      <c r="M4357" t="s">
        <v>79</v>
      </c>
      <c r="N4357" t="s">
        <v>29</v>
      </c>
      <c r="O4357" t="s">
        <v>37</v>
      </c>
      <c r="P4357" s="5">
        <v>27.58</v>
      </c>
      <c r="Q4357">
        <v>2.7</v>
      </c>
      <c r="R4357" t="s">
        <v>23</v>
      </c>
    </row>
    <row r="4358" spans="1:18" x14ac:dyDescent="0.3">
      <c r="A4358" t="s">
        <v>1595</v>
      </c>
      <c r="B4358" s="1">
        <v>45407</v>
      </c>
      <c r="C4358" t="s">
        <v>1596</v>
      </c>
      <c r="D4358" t="s">
        <v>94</v>
      </c>
      <c r="E4358" t="s">
        <v>50</v>
      </c>
      <c r="F4358">
        <v>11</v>
      </c>
      <c r="G4358">
        <v>10</v>
      </c>
      <c r="H4358" s="4">
        <v>57.24</v>
      </c>
      <c r="I4358" s="4">
        <v>65.253600000000006</v>
      </c>
      <c r="J4358" s="4">
        <f t="shared" si="136"/>
        <v>43.406000000000084</v>
      </c>
      <c r="K4358" s="4">
        <f t="shared" si="137"/>
        <v>652.53600000000006</v>
      </c>
      <c r="L4358" t="s">
        <v>27</v>
      </c>
      <c r="M4358" t="s">
        <v>35</v>
      </c>
      <c r="N4358" t="s">
        <v>22</v>
      </c>
      <c r="O4358" t="s">
        <v>37</v>
      </c>
      <c r="P4358" s="5">
        <v>36.729999999999997</v>
      </c>
      <c r="Q4358">
        <v>3.4</v>
      </c>
      <c r="R4358" t="s">
        <v>23</v>
      </c>
    </row>
    <row r="4359" spans="1:18" x14ac:dyDescent="0.3">
      <c r="A4359" t="s">
        <v>6788</v>
      </c>
      <c r="B4359" s="1">
        <v>45407</v>
      </c>
      <c r="C4359" t="s">
        <v>6789</v>
      </c>
      <c r="D4359" t="s">
        <v>100</v>
      </c>
      <c r="E4359" t="s">
        <v>57</v>
      </c>
      <c r="F4359">
        <v>6</v>
      </c>
      <c r="G4359">
        <v>6</v>
      </c>
      <c r="H4359" s="4">
        <v>230.26</v>
      </c>
      <c r="I4359" s="4">
        <v>257.89120000000003</v>
      </c>
      <c r="J4359" s="4">
        <f t="shared" si="136"/>
        <v>116.42720000000021</v>
      </c>
      <c r="K4359" s="4">
        <f t="shared" si="137"/>
        <v>1547.3472000000002</v>
      </c>
      <c r="L4359" t="s">
        <v>66</v>
      </c>
      <c r="M4359" t="s">
        <v>21</v>
      </c>
      <c r="N4359" t="s">
        <v>29</v>
      </c>
      <c r="O4359" t="s">
        <v>37</v>
      </c>
      <c r="P4359" s="5">
        <v>49.36</v>
      </c>
      <c r="Q4359">
        <v>2.2000000000000002</v>
      </c>
      <c r="R4359" t="s">
        <v>74</v>
      </c>
    </row>
    <row r="4360" spans="1:18" x14ac:dyDescent="0.3">
      <c r="A4360" t="s">
        <v>9036</v>
      </c>
      <c r="B4360" s="1">
        <v>45407</v>
      </c>
      <c r="C4360" t="s">
        <v>9037</v>
      </c>
      <c r="D4360" t="s">
        <v>133</v>
      </c>
      <c r="E4360" t="s">
        <v>50</v>
      </c>
      <c r="F4360">
        <v>18</v>
      </c>
      <c r="G4360">
        <v>18</v>
      </c>
      <c r="H4360" s="4">
        <v>1208.53</v>
      </c>
      <c r="I4360" s="4">
        <v>1353.5536000000002</v>
      </c>
      <c r="J4360" s="4">
        <f t="shared" si="136"/>
        <v>2603.3648000000007</v>
      </c>
      <c r="K4360" s="4">
        <f t="shared" si="137"/>
        <v>24363.964800000002</v>
      </c>
      <c r="L4360" t="s">
        <v>51</v>
      </c>
      <c r="M4360" t="s">
        <v>35</v>
      </c>
      <c r="N4360" t="s">
        <v>36</v>
      </c>
      <c r="O4360" t="s">
        <v>37</v>
      </c>
      <c r="P4360" s="5">
        <v>7.06</v>
      </c>
      <c r="Q4360">
        <v>2.4</v>
      </c>
      <c r="R4360" t="s">
        <v>23</v>
      </c>
    </row>
    <row r="4361" spans="1:18" x14ac:dyDescent="0.3">
      <c r="A4361" t="s">
        <v>2897</v>
      </c>
      <c r="B4361" s="1">
        <v>45408</v>
      </c>
      <c r="C4361" t="s">
        <v>2898</v>
      </c>
      <c r="D4361" t="s">
        <v>65</v>
      </c>
      <c r="E4361" t="s">
        <v>82</v>
      </c>
      <c r="F4361">
        <v>18</v>
      </c>
      <c r="G4361">
        <v>15</v>
      </c>
      <c r="H4361" s="4">
        <v>1093.24</v>
      </c>
      <c r="I4361" s="4">
        <v>1202.5640000000001</v>
      </c>
      <c r="J4361" s="4">
        <f t="shared" si="136"/>
        <v>1591.8500000000042</v>
      </c>
      <c r="K4361" s="4">
        <f t="shared" si="137"/>
        <v>18038.460000000003</v>
      </c>
      <c r="L4361" t="s">
        <v>66</v>
      </c>
      <c r="M4361" t="s">
        <v>42</v>
      </c>
      <c r="N4361" t="s">
        <v>22</v>
      </c>
      <c r="O4361" t="s">
        <v>67</v>
      </c>
      <c r="P4361" s="5">
        <v>48.01</v>
      </c>
      <c r="Q4361">
        <v>2</v>
      </c>
      <c r="R4361" t="s">
        <v>23</v>
      </c>
    </row>
    <row r="4362" spans="1:18" x14ac:dyDescent="0.3">
      <c r="A4362" t="s">
        <v>4271</v>
      </c>
      <c r="B4362" s="1">
        <v>45408</v>
      </c>
      <c r="C4362" t="s">
        <v>4272</v>
      </c>
      <c r="D4362" t="s">
        <v>94</v>
      </c>
      <c r="E4362" t="s">
        <v>50</v>
      </c>
      <c r="F4362">
        <v>20</v>
      </c>
      <c r="G4362">
        <v>19</v>
      </c>
      <c r="H4362" s="4">
        <v>1287.56</v>
      </c>
      <c r="I4362" s="4">
        <v>1403.4404</v>
      </c>
      <c r="J4362" s="4">
        <f t="shared" si="136"/>
        <v>2154.0075999999985</v>
      </c>
      <c r="K4362" s="4">
        <f t="shared" si="137"/>
        <v>26665.367599999998</v>
      </c>
      <c r="L4362" t="s">
        <v>20</v>
      </c>
      <c r="M4362" t="s">
        <v>79</v>
      </c>
      <c r="N4362" t="s">
        <v>71</v>
      </c>
      <c r="O4362" t="s">
        <v>53</v>
      </c>
      <c r="P4362" s="5">
        <v>47.72</v>
      </c>
      <c r="Q4362">
        <v>4.0999999999999996</v>
      </c>
      <c r="R4362" t="s">
        <v>23</v>
      </c>
    </row>
    <row r="4363" spans="1:18" x14ac:dyDescent="0.3">
      <c r="A4363" t="s">
        <v>5347</v>
      </c>
      <c r="B4363" s="1">
        <v>45409</v>
      </c>
      <c r="C4363" t="s">
        <v>5348</v>
      </c>
      <c r="D4363" t="s">
        <v>100</v>
      </c>
      <c r="E4363" t="s">
        <v>57</v>
      </c>
      <c r="F4363">
        <v>11</v>
      </c>
      <c r="G4363">
        <v>11</v>
      </c>
      <c r="H4363" s="4">
        <v>299.29000000000002</v>
      </c>
      <c r="I4363" s="4">
        <v>314.25450000000001</v>
      </c>
      <c r="J4363" s="4">
        <f t="shared" si="136"/>
        <v>159.40950000000004</v>
      </c>
      <c r="K4363" s="4">
        <f t="shared" si="137"/>
        <v>3456.7995000000001</v>
      </c>
      <c r="L4363" t="s">
        <v>20</v>
      </c>
      <c r="M4363" t="s">
        <v>28</v>
      </c>
      <c r="N4363" t="s">
        <v>36</v>
      </c>
      <c r="O4363" t="s">
        <v>53</v>
      </c>
      <c r="P4363" s="5">
        <v>5.2</v>
      </c>
      <c r="Q4363">
        <v>1.1000000000000001</v>
      </c>
      <c r="R4363" t="s">
        <v>23</v>
      </c>
    </row>
    <row r="4364" spans="1:18" x14ac:dyDescent="0.3">
      <c r="A4364" t="s">
        <v>7551</v>
      </c>
      <c r="B4364" s="1">
        <v>45409</v>
      </c>
      <c r="C4364" t="s">
        <v>7552</v>
      </c>
      <c r="D4364" t="s">
        <v>94</v>
      </c>
      <c r="E4364" t="s">
        <v>50</v>
      </c>
      <c r="F4364">
        <v>17</v>
      </c>
      <c r="G4364">
        <v>17</v>
      </c>
      <c r="H4364" s="4">
        <v>546.85</v>
      </c>
      <c r="I4364" s="4">
        <v>612.47200000000009</v>
      </c>
      <c r="J4364" s="4">
        <f t="shared" si="136"/>
        <v>1106.4740000000006</v>
      </c>
      <c r="K4364" s="4">
        <f t="shared" si="137"/>
        <v>10412.024000000001</v>
      </c>
      <c r="L4364" t="s">
        <v>47</v>
      </c>
      <c r="M4364" t="s">
        <v>86</v>
      </c>
      <c r="N4364" t="s">
        <v>71</v>
      </c>
      <c r="O4364" t="s">
        <v>30</v>
      </c>
      <c r="P4364" s="5">
        <v>9.1</v>
      </c>
      <c r="Q4364">
        <v>1.8</v>
      </c>
      <c r="R4364" t="s">
        <v>23</v>
      </c>
    </row>
    <row r="4365" spans="1:18" x14ac:dyDescent="0.3">
      <c r="A4365" t="s">
        <v>7876</v>
      </c>
      <c r="B4365" s="1">
        <v>45409</v>
      </c>
      <c r="C4365" t="s">
        <v>7877</v>
      </c>
      <c r="D4365" t="s">
        <v>141</v>
      </c>
      <c r="E4365" t="s">
        <v>50</v>
      </c>
      <c r="F4365">
        <v>1</v>
      </c>
      <c r="G4365">
        <v>1</v>
      </c>
      <c r="H4365" s="4">
        <v>1452.94</v>
      </c>
      <c r="I4365" s="4">
        <v>1554.6458000000002</v>
      </c>
      <c r="J4365" s="4">
        <f t="shared" si="136"/>
        <v>95.405800000000184</v>
      </c>
      <c r="K4365" s="4">
        <f t="shared" si="137"/>
        <v>1554.6458000000002</v>
      </c>
      <c r="L4365" t="s">
        <v>20</v>
      </c>
      <c r="M4365" t="s">
        <v>123</v>
      </c>
      <c r="N4365" t="s">
        <v>36</v>
      </c>
      <c r="O4365" t="s">
        <v>30</v>
      </c>
      <c r="P4365" s="5">
        <v>6.3</v>
      </c>
      <c r="Q4365">
        <v>3.8</v>
      </c>
      <c r="R4365" t="s">
        <v>23</v>
      </c>
    </row>
    <row r="4366" spans="1:18" x14ac:dyDescent="0.3">
      <c r="A4366" t="s">
        <v>246</v>
      </c>
      <c r="B4366" s="1">
        <v>45410</v>
      </c>
      <c r="C4366" t="s">
        <v>247</v>
      </c>
      <c r="D4366" t="s">
        <v>133</v>
      </c>
      <c r="E4366" t="s">
        <v>50</v>
      </c>
      <c r="F4366">
        <v>3</v>
      </c>
      <c r="G4366">
        <v>2</v>
      </c>
      <c r="H4366" s="4">
        <v>354.11</v>
      </c>
      <c r="I4366" s="4">
        <v>371.81550000000004</v>
      </c>
      <c r="J4366" s="4">
        <f t="shared" si="136"/>
        <v>6.1710000000000598</v>
      </c>
      <c r="K4366" s="4">
        <f t="shared" si="137"/>
        <v>743.63100000000009</v>
      </c>
      <c r="L4366" t="s">
        <v>20</v>
      </c>
      <c r="M4366" t="s">
        <v>35</v>
      </c>
      <c r="N4366" t="s">
        <v>71</v>
      </c>
      <c r="O4366" t="s">
        <v>37</v>
      </c>
      <c r="P4366" s="5">
        <v>29.24</v>
      </c>
      <c r="Q4366">
        <v>2.6</v>
      </c>
      <c r="R4366" t="s">
        <v>23</v>
      </c>
    </row>
    <row r="4367" spans="1:18" x14ac:dyDescent="0.3">
      <c r="A4367" t="s">
        <v>1069</v>
      </c>
      <c r="B4367" s="1">
        <v>45410</v>
      </c>
      <c r="C4367" t="s">
        <v>1070</v>
      </c>
      <c r="D4367" t="s">
        <v>100</v>
      </c>
      <c r="E4367" t="s">
        <v>57</v>
      </c>
      <c r="F4367">
        <v>4</v>
      </c>
      <c r="G4367">
        <v>3</v>
      </c>
      <c r="H4367" s="4">
        <v>20</v>
      </c>
      <c r="I4367" s="4">
        <v>21.8</v>
      </c>
      <c r="J4367" s="4">
        <f t="shared" si="136"/>
        <v>-5.0099999999999945</v>
      </c>
      <c r="K4367" s="4">
        <f t="shared" si="137"/>
        <v>65.400000000000006</v>
      </c>
      <c r="L4367" t="s">
        <v>51</v>
      </c>
      <c r="M4367" t="s">
        <v>42</v>
      </c>
      <c r="N4367" t="s">
        <v>29</v>
      </c>
      <c r="O4367" t="s">
        <v>53</v>
      </c>
      <c r="P4367" s="5">
        <v>10.41</v>
      </c>
      <c r="Q4367">
        <v>3.8</v>
      </c>
      <c r="R4367" t="s">
        <v>23</v>
      </c>
    </row>
    <row r="4368" spans="1:18" x14ac:dyDescent="0.3">
      <c r="A4368" t="s">
        <v>9542</v>
      </c>
      <c r="B4368" s="1">
        <v>45410</v>
      </c>
      <c r="C4368" t="s">
        <v>9543</v>
      </c>
      <c r="D4368" t="s">
        <v>116</v>
      </c>
      <c r="E4368" t="s">
        <v>50</v>
      </c>
      <c r="F4368">
        <v>1</v>
      </c>
      <c r="G4368">
        <v>1</v>
      </c>
      <c r="H4368" s="4">
        <v>124.36</v>
      </c>
      <c r="I4368" s="4">
        <v>130.578</v>
      </c>
      <c r="J4368" s="4">
        <f t="shared" si="136"/>
        <v>-32.122</v>
      </c>
      <c r="K4368" s="4">
        <f t="shared" si="137"/>
        <v>130.578</v>
      </c>
      <c r="L4368" t="s">
        <v>51</v>
      </c>
      <c r="M4368" t="s">
        <v>86</v>
      </c>
      <c r="N4368" t="s">
        <v>71</v>
      </c>
      <c r="O4368" t="s">
        <v>89</v>
      </c>
      <c r="P4368" s="5">
        <v>38.340000000000003</v>
      </c>
      <c r="Q4368">
        <v>3.1</v>
      </c>
      <c r="R4368" t="s">
        <v>23</v>
      </c>
    </row>
    <row r="4369" spans="1:18" x14ac:dyDescent="0.3">
      <c r="A4369" t="s">
        <v>6781</v>
      </c>
      <c r="B4369" s="1">
        <v>45411</v>
      </c>
      <c r="C4369" t="s">
        <v>6782</v>
      </c>
      <c r="D4369" t="s">
        <v>40</v>
      </c>
      <c r="E4369" t="s">
        <v>57</v>
      </c>
      <c r="F4369">
        <v>13</v>
      </c>
      <c r="G4369">
        <v>11</v>
      </c>
      <c r="H4369" s="4">
        <v>809.01</v>
      </c>
      <c r="I4369" s="4">
        <v>914.18129999999985</v>
      </c>
      <c r="J4369" s="4">
        <f t="shared" si="136"/>
        <v>1155.044299999998</v>
      </c>
      <c r="K4369" s="4">
        <f t="shared" si="137"/>
        <v>10055.994299999998</v>
      </c>
      <c r="L4369" t="s">
        <v>66</v>
      </c>
      <c r="M4369" t="s">
        <v>123</v>
      </c>
      <c r="N4369" t="s">
        <v>29</v>
      </c>
      <c r="O4369" t="s">
        <v>30</v>
      </c>
      <c r="P4369" s="5">
        <v>1.84</v>
      </c>
      <c r="Q4369">
        <v>2.8</v>
      </c>
      <c r="R4369" t="s">
        <v>23</v>
      </c>
    </row>
    <row r="4370" spans="1:18" x14ac:dyDescent="0.3">
      <c r="A4370" t="s">
        <v>775</v>
      </c>
      <c r="B4370" s="1">
        <v>45412</v>
      </c>
      <c r="C4370" t="s">
        <v>776</v>
      </c>
      <c r="D4370" t="s">
        <v>100</v>
      </c>
      <c r="E4370" t="s">
        <v>57</v>
      </c>
      <c r="F4370">
        <v>20</v>
      </c>
      <c r="G4370">
        <v>16</v>
      </c>
      <c r="H4370" s="4">
        <v>1285.31</v>
      </c>
      <c r="I4370" s="4">
        <v>1375.2817</v>
      </c>
      <c r="J4370" s="4">
        <f t="shared" si="136"/>
        <v>1403.3272000000009</v>
      </c>
      <c r="K4370" s="4">
        <f t="shared" si="137"/>
        <v>22004.5072</v>
      </c>
      <c r="L4370" t="s">
        <v>51</v>
      </c>
      <c r="M4370" t="s">
        <v>86</v>
      </c>
      <c r="N4370" t="s">
        <v>36</v>
      </c>
      <c r="O4370" t="s">
        <v>67</v>
      </c>
      <c r="P4370" s="5">
        <v>36.22</v>
      </c>
      <c r="Q4370">
        <v>2.9</v>
      </c>
      <c r="R4370" t="s">
        <v>74</v>
      </c>
    </row>
    <row r="4371" spans="1:18" x14ac:dyDescent="0.3">
      <c r="A4371" t="s">
        <v>2825</v>
      </c>
      <c r="B4371" s="1">
        <v>45412</v>
      </c>
      <c r="C4371" t="s">
        <v>2826</v>
      </c>
      <c r="D4371" t="s">
        <v>77</v>
      </c>
      <c r="E4371" t="s">
        <v>82</v>
      </c>
      <c r="F4371">
        <v>15</v>
      </c>
      <c r="G4371">
        <v>14</v>
      </c>
      <c r="H4371" s="4">
        <v>330.84</v>
      </c>
      <c r="I4371" s="4">
        <v>373.84919999999994</v>
      </c>
      <c r="J4371" s="4">
        <f t="shared" si="136"/>
        <v>592.43879999999945</v>
      </c>
      <c r="K4371" s="4">
        <f t="shared" si="137"/>
        <v>5233.8887999999988</v>
      </c>
      <c r="L4371" t="s">
        <v>47</v>
      </c>
      <c r="M4371" t="s">
        <v>35</v>
      </c>
      <c r="N4371" t="s">
        <v>71</v>
      </c>
      <c r="O4371" t="s">
        <v>30</v>
      </c>
      <c r="P4371" s="5">
        <v>9.69</v>
      </c>
      <c r="Q4371">
        <v>1.2</v>
      </c>
      <c r="R4371" t="s">
        <v>23</v>
      </c>
    </row>
    <row r="4372" spans="1:18" x14ac:dyDescent="0.3">
      <c r="A4372" t="s">
        <v>3964</v>
      </c>
      <c r="B4372" s="1">
        <v>45412</v>
      </c>
      <c r="C4372" t="s">
        <v>3965</v>
      </c>
      <c r="D4372" t="s">
        <v>65</v>
      </c>
      <c r="E4372" t="s">
        <v>82</v>
      </c>
      <c r="F4372">
        <v>2</v>
      </c>
      <c r="G4372">
        <v>2</v>
      </c>
      <c r="H4372" s="4">
        <v>1110.21</v>
      </c>
      <c r="I4372" s="4">
        <v>1176.8226000000002</v>
      </c>
      <c r="J4372" s="4">
        <f t="shared" si="136"/>
        <v>130.43520000000032</v>
      </c>
      <c r="K4372" s="4">
        <f t="shared" si="137"/>
        <v>2353.6452000000004</v>
      </c>
      <c r="L4372" t="s">
        <v>47</v>
      </c>
      <c r="M4372" t="s">
        <v>21</v>
      </c>
      <c r="N4372" t="s">
        <v>71</v>
      </c>
      <c r="O4372" t="s">
        <v>67</v>
      </c>
      <c r="P4372" s="5">
        <v>2.79</v>
      </c>
      <c r="Q4372">
        <v>3.8</v>
      </c>
      <c r="R4372" t="s">
        <v>23</v>
      </c>
    </row>
    <row r="4373" spans="1:18" x14ac:dyDescent="0.3">
      <c r="A4373" t="s">
        <v>4505</v>
      </c>
      <c r="B4373" s="1">
        <v>45412</v>
      </c>
      <c r="C4373" t="s">
        <v>4506</v>
      </c>
      <c r="D4373" t="s">
        <v>77</v>
      </c>
      <c r="E4373" t="s">
        <v>82</v>
      </c>
      <c r="F4373">
        <v>8</v>
      </c>
      <c r="G4373">
        <v>6</v>
      </c>
      <c r="H4373" s="4">
        <v>860.76</v>
      </c>
      <c r="I4373" s="4">
        <v>964.05120000000011</v>
      </c>
      <c r="J4373" s="4">
        <f t="shared" si="136"/>
        <v>603.94720000000166</v>
      </c>
      <c r="K4373" s="4">
        <f t="shared" si="137"/>
        <v>5784.3072000000011</v>
      </c>
      <c r="L4373" t="s">
        <v>20</v>
      </c>
      <c r="M4373" t="s">
        <v>79</v>
      </c>
      <c r="N4373" t="s">
        <v>36</v>
      </c>
      <c r="O4373" t="s">
        <v>89</v>
      </c>
      <c r="P4373" s="5">
        <v>15.8</v>
      </c>
      <c r="Q4373">
        <v>2.2999999999999998</v>
      </c>
      <c r="R4373" t="s">
        <v>23</v>
      </c>
    </row>
    <row r="4374" spans="1:18" x14ac:dyDescent="0.3">
      <c r="A4374" t="s">
        <v>5401</v>
      </c>
      <c r="B4374" s="1">
        <v>45412</v>
      </c>
      <c r="C4374" t="s">
        <v>5402</v>
      </c>
      <c r="D4374" t="s">
        <v>56</v>
      </c>
      <c r="E4374" t="s">
        <v>57</v>
      </c>
      <c r="F4374">
        <v>13</v>
      </c>
      <c r="G4374">
        <v>13</v>
      </c>
      <c r="H4374" s="4">
        <v>764.84</v>
      </c>
      <c r="I4374" s="4">
        <v>879.56599999999992</v>
      </c>
      <c r="J4374" s="4">
        <f t="shared" si="136"/>
        <v>1470.7779999999982</v>
      </c>
      <c r="K4374" s="4">
        <f t="shared" si="137"/>
        <v>11434.357999999998</v>
      </c>
      <c r="L4374" t="s">
        <v>66</v>
      </c>
      <c r="M4374" t="s">
        <v>42</v>
      </c>
      <c r="N4374" t="s">
        <v>22</v>
      </c>
      <c r="O4374" t="s">
        <v>67</v>
      </c>
      <c r="P4374" s="5">
        <v>20.66</v>
      </c>
      <c r="Q4374">
        <v>1.8</v>
      </c>
      <c r="R4374" t="s">
        <v>23</v>
      </c>
    </row>
    <row r="4375" spans="1:18" x14ac:dyDescent="0.3">
      <c r="A4375" t="s">
        <v>5547</v>
      </c>
      <c r="B4375" s="1">
        <v>45412</v>
      </c>
      <c r="C4375" t="s">
        <v>5548</v>
      </c>
      <c r="D4375" t="s">
        <v>45</v>
      </c>
      <c r="E4375" t="s">
        <v>46</v>
      </c>
      <c r="F4375">
        <v>2</v>
      </c>
      <c r="G4375">
        <v>2</v>
      </c>
      <c r="H4375" s="4">
        <v>849.34</v>
      </c>
      <c r="I4375" s="4">
        <v>976.74099999999999</v>
      </c>
      <c r="J4375" s="4">
        <f t="shared" si="136"/>
        <v>225.64199999999991</v>
      </c>
      <c r="K4375" s="4">
        <f t="shared" si="137"/>
        <v>1953.482</v>
      </c>
      <c r="L4375" t="s">
        <v>20</v>
      </c>
      <c r="M4375" t="s">
        <v>42</v>
      </c>
      <c r="N4375" t="s">
        <v>22</v>
      </c>
      <c r="O4375" t="s">
        <v>53</v>
      </c>
      <c r="P4375" s="5">
        <v>29.16</v>
      </c>
      <c r="Q4375">
        <v>3.8</v>
      </c>
      <c r="R4375" t="s">
        <v>23</v>
      </c>
    </row>
    <row r="4376" spans="1:18" x14ac:dyDescent="0.3">
      <c r="A4376" t="s">
        <v>6033</v>
      </c>
      <c r="B4376" s="1">
        <v>45412</v>
      </c>
      <c r="C4376" t="s">
        <v>6034</v>
      </c>
      <c r="D4376" t="s">
        <v>56</v>
      </c>
      <c r="E4376" t="s">
        <v>57</v>
      </c>
      <c r="F4376">
        <v>14</v>
      </c>
      <c r="G4376">
        <v>13</v>
      </c>
      <c r="H4376" s="4">
        <v>641.73</v>
      </c>
      <c r="I4376" s="4">
        <v>712.32030000000009</v>
      </c>
      <c r="J4376" s="4">
        <f t="shared" si="136"/>
        <v>893.09390000000155</v>
      </c>
      <c r="K4376" s="4">
        <f t="shared" si="137"/>
        <v>9260.1639000000014</v>
      </c>
      <c r="L4376" t="s">
        <v>27</v>
      </c>
      <c r="M4376" t="s">
        <v>86</v>
      </c>
      <c r="N4376" t="s">
        <v>22</v>
      </c>
      <c r="O4376" t="s">
        <v>67</v>
      </c>
      <c r="P4376" s="5">
        <v>24.58</v>
      </c>
      <c r="Q4376">
        <v>2.6</v>
      </c>
      <c r="R4376" t="s">
        <v>23</v>
      </c>
    </row>
    <row r="4377" spans="1:18" x14ac:dyDescent="0.3">
      <c r="A4377" t="s">
        <v>6092</v>
      </c>
      <c r="B4377" s="1">
        <v>45412</v>
      </c>
      <c r="C4377" t="s">
        <v>6093</v>
      </c>
      <c r="D4377" t="s">
        <v>94</v>
      </c>
      <c r="E4377" t="s">
        <v>50</v>
      </c>
      <c r="F4377">
        <v>13</v>
      </c>
      <c r="G4377">
        <v>10</v>
      </c>
      <c r="H4377" s="4">
        <v>6</v>
      </c>
      <c r="I4377" s="4">
        <v>6.66</v>
      </c>
      <c r="J4377" s="4">
        <f t="shared" si="136"/>
        <v>4.319999999999995</v>
      </c>
      <c r="K4377" s="4">
        <f t="shared" si="137"/>
        <v>66.599999999999994</v>
      </c>
      <c r="L4377" t="s">
        <v>47</v>
      </c>
      <c r="M4377" t="s">
        <v>21</v>
      </c>
      <c r="N4377" t="s">
        <v>36</v>
      </c>
      <c r="O4377" t="s">
        <v>53</v>
      </c>
      <c r="P4377" s="5">
        <v>2.2799999999999998</v>
      </c>
      <c r="Q4377">
        <v>4.7</v>
      </c>
      <c r="R4377" t="s">
        <v>23</v>
      </c>
    </row>
    <row r="4378" spans="1:18" x14ac:dyDescent="0.3">
      <c r="A4378" t="s">
        <v>7805</v>
      </c>
      <c r="B4378" s="1">
        <v>45412</v>
      </c>
      <c r="C4378" t="s">
        <v>7806</v>
      </c>
      <c r="D4378" t="s">
        <v>116</v>
      </c>
      <c r="E4378" t="s">
        <v>50</v>
      </c>
      <c r="F4378">
        <v>11</v>
      </c>
      <c r="G4378">
        <v>9</v>
      </c>
      <c r="H4378" s="4">
        <v>564.39</v>
      </c>
      <c r="I4378" s="4">
        <v>620.82900000000006</v>
      </c>
      <c r="J4378" s="4">
        <f t="shared" si="136"/>
        <v>494.89100000000002</v>
      </c>
      <c r="K4378" s="4">
        <f t="shared" si="137"/>
        <v>5587.4610000000002</v>
      </c>
      <c r="L4378" t="s">
        <v>66</v>
      </c>
      <c r="M4378" t="s">
        <v>35</v>
      </c>
      <c r="N4378" t="s">
        <v>71</v>
      </c>
      <c r="O4378" t="s">
        <v>89</v>
      </c>
      <c r="P4378" s="5">
        <v>13.06</v>
      </c>
      <c r="Q4378">
        <v>1.9</v>
      </c>
      <c r="R4378" t="s">
        <v>23</v>
      </c>
    </row>
    <row r="4379" spans="1:18" x14ac:dyDescent="0.3">
      <c r="A4379" t="s">
        <v>8066</v>
      </c>
      <c r="B4379" s="1">
        <v>45412</v>
      </c>
      <c r="C4379" t="s">
        <v>8067</v>
      </c>
      <c r="D4379" t="s">
        <v>94</v>
      </c>
      <c r="E4379" t="s">
        <v>50</v>
      </c>
      <c r="F4379">
        <v>15</v>
      </c>
      <c r="G4379">
        <v>15</v>
      </c>
      <c r="H4379" s="4">
        <v>757.23</v>
      </c>
      <c r="I4379" s="4">
        <v>810.23610000000008</v>
      </c>
      <c r="J4379" s="4">
        <f t="shared" si="136"/>
        <v>765.38150000000041</v>
      </c>
      <c r="K4379" s="4">
        <f t="shared" si="137"/>
        <v>12153.541500000001</v>
      </c>
      <c r="L4379" t="s">
        <v>27</v>
      </c>
      <c r="M4379" t="s">
        <v>21</v>
      </c>
      <c r="N4379" t="s">
        <v>71</v>
      </c>
      <c r="O4379" t="s">
        <v>89</v>
      </c>
      <c r="P4379" s="5">
        <v>29.71</v>
      </c>
      <c r="Q4379">
        <v>4.8</v>
      </c>
      <c r="R4379" t="s">
        <v>23</v>
      </c>
    </row>
    <row r="4380" spans="1:18" x14ac:dyDescent="0.3">
      <c r="A4380" t="s">
        <v>9994</v>
      </c>
      <c r="B4380" s="1">
        <v>45412</v>
      </c>
      <c r="C4380" t="s">
        <v>9995</v>
      </c>
      <c r="D4380" t="s">
        <v>109</v>
      </c>
      <c r="E4380" t="s">
        <v>46</v>
      </c>
      <c r="F4380">
        <v>20</v>
      </c>
      <c r="G4380">
        <v>16</v>
      </c>
      <c r="H4380" s="4">
        <v>239.87</v>
      </c>
      <c r="I4380" s="4">
        <v>256.66090000000003</v>
      </c>
      <c r="J4380" s="4">
        <f t="shared" si="136"/>
        <v>227.99440000000035</v>
      </c>
      <c r="K4380" s="4">
        <f t="shared" si="137"/>
        <v>4106.5744000000004</v>
      </c>
      <c r="L4380" t="s">
        <v>27</v>
      </c>
      <c r="M4380" t="s">
        <v>35</v>
      </c>
      <c r="N4380" t="s">
        <v>22</v>
      </c>
      <c r="O4380" t="s">
        <v>53</v>
      </c>
      <c r="P4380" s="5">
        <v>40.659999999999997</v>
      </c>
      <c r="Q4380">
        <v>2.2000000000000002</v>
      </c>
      <c r="R4380" t="s">
        <v>23</v>
      </c>
    </row>
    <row r="4381" spans="1:18" x14ac:dyDescent="0.3">
      <c r="A4381" t="s">
        <v>5583</v>
      </c>
      <c r="B4381" s="1">
        <v>45413</v>
      </c>
      <c r="C4381" t="s">
        <v>5584</v>
      </c>
      <c r="D4381" t="s">
        <v>133</v>
      </c>
      <c r="E4381" t="s">
        <v>50</v>
      </c>
      <c r="F4381">
        <v>15</v>
      </c>
      <c r="G4381">
        <v>13</v>
      </c>
      <c r="H4381" s="4">
        <v>1072.81</v>
      </c>
      <c r="I4381" s="4">
        <v>1212.2752999999998</v>
      </c>
      <c r="J4381" s="4">
        <f t="shared" si="136"/>
        <v>1764.1588999999979</v>
      </c>
      <c r="K4381" s="4">
        <f t="shared" si="137"/>
        <v>15759.578899999997</v>
      </c>
      <c r="L4381" t="s">
        <v>27</v>
      </c>
      <c r="M4381" t="s">
        <v>28</v>
      </c>
      <c r="N4381" t="s">
        <v>22</v>
      </c>
      <c r="O4381" t="s">
        <v>37</v>
      </c>
      <c r="P4381" s="5">
        <v>48.89</v>
      </c>
      <c r="Q4381">
        <v>2.1</v>
      </c>
      <c r="R4381" t="s">
        <v>23</v>
      </c>
    </row>
    <row r="4382" spans="1:18" x14ac:dyDescent="0.3">
      <c r="A4382" t="s">
        <v>10507</v>
      </c>
      <c r="B4382" s="1">
        <v>45413</v>
      </c>
      <c r="C4382" t="s">
        <v>10508</v>
      </c>
      <c r="D4382" t="s">
        <v>85</v>
      </c>
      <c r="E4382" t="s">
        <v>82</v>
      </c>
      <c r="F4382">
        <v>2</v>
      </c>
      <c r="G4382">
        <v>2</v>
      </c>
      <c r="H4382" s="4">
        <v>438.26</v>
      </c>
      <c r="I4382" s="4">
        <v>503.99899999999997</v>
      </c>
      <c r="J4382" s="4">
        <f t="shared" si="136"/>
        <v>130.52799999999996</v>
      </c>
      <c r="K4382" s="4">
        <f t="shared" si="137"/>
        <v>1007.9979999999999</v>
      </c>
      <c r="L4382" t="s">
        <v>51</v>
      </c>
      <c r="M4382" t="s">
        <v>35</v>
      </c>
      <c r="N4382" t="s">
        <v>36</v>
      </c>
      <c r="O4382" t="s">
        <v>67</v>
      </c>
      <c r="P4382" s="5">
        <v>0.95</v>
      </c>
      <c r="Q4382">
        <v>1</v>
      </c>
      <c r="R4382" t="s">
        <v>23</v>
      </c>
    </row>
    <row r="4383" spans="1:18" x14ac:dyDescent="0.3">
      <c r="A4383" t="s">
        <v>10750</v>
      </c>
      <c r="B4383" s="1">
        <v>45413</v>
      </c>
      <c r="C4383" t="s">
        <v>10751</v>
      </c>
      <c r="D4383" t="s">
        <v>141</v>
      </c>
      <c r="E4383" t="s">
        <v>50</v>
      </c>
      <c r="F4383">
        <v>1</v>
      </c>
      <c r="G4383">
        <v>1</v>
      </c>
      <c r="H4383" s="4">
        <v>281.93</v>
      </c>
      <c r="I4383" s="4">
        <v>296.0265</v>
      </c>
      <c r="J4383" s="4">
        <f t="shared" si="136"/>
        <v>14.096499999999992</v>
      </c>
      <c r="K4383" s="4">
        <f t="shared" si="137"/>
        <v>296.0265</v>
      </c>
      <c r="L4383" t="s">
        <v>27</v>
      </c>
      <c r="M4383" t="s">
        <v>86</v>
      </c>
      <c r="N4383" t="s">
        <v>22</v>
      </c>
      <c r="O4383" t="s">
        <v>53</v>
      </c>
      <c r="P4383" s="5">
        <v>0</v>
      </c>
      <c r="Q4383">
        <v>4.3</v>
      </c>
      <c r="R4383" t="s">
        <v>74</v>
      </c>
    </row>
    <row r="4384" spans="1:18" x14ac:dyDescent="0.3">
      <c r="A4384" t="s">
        <v>1265</v>
      </c>
      <c r="B4384" s="1">
        <v>45414</v>
      </c>
      <c r="C4384" t="s">
        <v>1266</v>
      </c>
      <c r="D4384" t="s">
        <v>141</v>
      </c>
      <c r="E4384" t="s">
        <v>50</v>
      </c>
      <c r="F4384">
        <v>12</v>
      </c>
      <c r="G4384">
        <v>12</v>
      </c>
      <c r="H4384" s="4">
        <v>519.48</v>
      </c>
      <c r="I4384" s="4">
        <v>587.01239999999996</v>
      </c>
      <c r="J4384" s="4">
        <f t="shared" si="136"/>
        <v>773.96879999999885</v>
      </c>
      <c r="K4384" s="4">
        <f t="shared" si="137"/>
        <v>7044.148799999999</v>
      </c>
      <c r="L4384" t="s">
        <v>47</v>
      </c>
      <c r="M4384" t="s">
        <v>42</v>
      </c>
      <c r="N4384" t="s">
        <v>29</v>
      </c>
      <c r="O4384" t="s">
        <v>37</v>
      </c>
      <c r="P4384" s="5">
        <v>36.42</v>
      </c>
      <c r="Q4384">
        <v>3.9</v>
      </c>
      <c r="R4384" t="s">
        <v>23</v>
      </c>
    </row>
    <row r="4385" spans="1:18" x14ac:dyDescent="0.3">
      <c r="A4385" t="s">
        <v>335</v>
      </c>
      <c r="B4385" s="1">
        <v>45415</v>
      </c>
      <c r="C4385" t="s">
        <v>336</v>
      </c>
      <c r="D4385" t="s">
        <v>130</v>
      </c>
      <c r="E4385" t="s">
        <v>82</v>
      </c>
      <c r="F4385">
        <v>1</v>
      </c>
      <c r="G4385">
        <v>1</v>
      </c>
      <c r="H4385" s="4">
        <v>373.95</v>
      </c>
      <c r="I4385" s="4">
        <v>400.12650000000002</v>
      </c>
      <c r="J4385" s="4">
        <f t="shared" si="136"/>
        <v>-18.153499999999966</v>
      </c>
      <c r="K4385" s="4">
        <f t="shared" si="137"/>
        <v>400.12650000000002</v>
      </c>
      <c r="L4385" t="s">
        <v>51</v>
      </c>
      <c r="M4385" t="s">
        <v>86</v>
      </c>
      <c r="N4385" t="s">
        <v>22</v>
      </c>
      <c r="O4385" t="s">
        <v>89</v>
      </c>
      <c r="P4385" s="5">
        <v>44.33</v>
      </c>
      <c r="Q4385">
        <v>4.4000000000000004</v>
      </c>
      <c r="R4385" t="s">
        <v>23</v>
      </c>
    </row>
    <row r="4386" spans="1:18" x14ac:dyDescent="0.3">
      <c r="A4386" t="s">
        <v>1134</v>
      </c>
      <c r="B4386" s="1">
        <v>45415</v>
      </c>
      <c r="C4386" t="s">
        <v>1135</v>
      </c>
      <c r="D4386" t="s">
        <v>61</v>
      </c>
      <c r="E4386" t="s">
        <v>70</v>
      </c>
      <c r="F4386">
        <v>18</v>
      </c>
      <c r="G4386">
        <v>16</v>
      </c>
      <c r="H4386" s="4">
        <v>621.39</v>
      </c>
      <c r="I4386" s="4">
        <v>714.59849999999994</v>
      </c>
      <c r="J4386" s="4">
        <f t="shared" si="136"/>
        <v>1442.9459999999992</v>
      </c>
      <c r="K4386" s="4">
        <f t="shared" si="137"/>
        <v>11433.575999999999</v>
      </c>
      <c r="L4386" t="s">
        <v>47</v>
      </c>
      <c r="M4386" t="s">
        <v>21</v>
      </c>
      <c r="N4386" t="s">
        <v>36</v>
      </c>
      <c r="O4386" t="s">
        <v>89</v>
      </c>
      <c r="P4386" s="5">
        <v>48.39</v>
      </c>
      <c r="Q4386">
        <v>4.8</v>
      </c>
      <c r="R4386" t="s">
        <v>23</v>
      </c>
    </row>
    <row r="4387" spans="1:18" x14ac:dyDescent="0.3">
      <c r="A4387" t="s">
        <v>4875</v>
      </c>
      <c r="B4387" s="1">
        <v>45416</v>
      </c>
      <c r="C4387" t="s">
        <v>4876</v>
      </c>
      <c r="D4387" t="s">
        <v>116</v>
      </c>
      <c r="E4387" t="s">
        <v>50</v>
      </c>
      <c r="F4387">
        <v>6</v>
      </c>
      <c r="G4387">
        <v>6</v>
      </c>
      <c r="H4387" s="4">
        <v>700.1</v>
      </c>
      <c r="I4387" s="4">
        <v>791.11299999999994</v>
      </c>
      <c r="J4387" s="4">
        <f t="shared" si="136"/>
        <v>503.7279999999995</v>
      </c>
      <c r="K4387" s="4">
        <f t="shared" si="137"/>
        <v>4746.6779999999999</v>
      </c>
      <c r="L4387" t="s">
        <v>27</v>
      </c>
      <c r="M4387" t="s">
        <v>28</v>
      </c>
      <c r="N4387" t="s">
        <v>36</v>
      </c>
      <c r="O4387" t="s">
        <v>37</v>
      </c>
      <c r="P4387" s="5">
        <v>42.35</v>
      </c>
      <c r="Q4387">
        <v>1.8</v>
      </c>
      <c r="R4387" t="s">
        <v>23</v>
      </c>
    </row>
    <row r="4388" spans="1:18" x14ac:dyDescent="0.3">
      <c r="A4388" t="s">
        <v>7340</v>
      </c>
      <c r="B4388" s="1">
        <v>45416</v>
      </c>
      <c r="C4388" t="s">
        <v>7341</v>
      </c>
      <c r="D4388" t="s">
        <v>45</v>
      </c>
      <c r="E4388" t="s">
        <v>46</v>
      </c>
      <c r="F4388">
        <v>7</v>
      </c>
      <c r="G4388">
        <v>6</v>
      </c>
      <c r="H4388" s="4">
        <v>1417.95</v>
      </c>
      <c r="I4388" s="4">
        <v>1559.7450000000001</v>
      </c>
      <c r="J4388" s="4">
        <f t="shared" si="136"/>
        <v>820.61000000000047</v>
      </c>
      <c r="K4388" s="4">
        <f t="shared" si="137"/>
        <v>9358.4700000000012</v>
      </c>
      <c r="L4388" t="s">
        <v>66</v>
      </c>
      <c r="M4388" t="s">
        <v>42</v>
      </c>
      <c r="N4388" t="s">
        <v>29</v>
      </c>
      <c r="O4388" t="s">
        <v>67</v>
      </c>
      <c r="P4388" s="5">
        <v>30.16</v>
      </c>
      <c r="Q4388">
        <v>4</v>
      </c>
      <c r="R4388" t="s">
        <v>23</v>
      </c>
    </row>
    <row r="4389" spans="1:18" x14ac:dyDescent="0.3">
      <c r="A4389" t="s">
        <v>3138</v>
      </c>
      <c r="B4389" s="1">
        <v>45417</v>
      </c>
      <c r="C4389" t="s">
        <v>3139</v>
      </c>
      <c r="D4389" t="s">
        <v>65</v>
      </c>
      <c r="E4389" t="s">
        <v>82</v>
      </c>
      <c r="F4389">
        <v>1</v>
      </c>
      <c r="G4389">
        <v>1</v>
      </c>
      <c r="H4389" s="4">
        <v>1148.68</v>
      </c>
      <c r="I4389" s="4">
        <v>1229.0876000000001</v>
      </c>
      <c r="J4389" s="4">
        <f t="shared" si="136"/>
        <v>41.057600000000001</v>
      </c>
      <c r="K4389" s="4">
        <f t="shared" si="137"/>
        <v>1229.0876000000001</v>
      </c>
      <c r="L4389" t="s">
        <v>47</v>
      </c>
      <c r="M4389" t="s">
        <v>123</v>
      </c>
      <c r="N4389" t="s">
        <v>29</v>
      </c>
      <c r="O4389" t="s">
        <v>89</v>
      </c>
      <c r="P4389" s="5">
        <v>39.35</v>
      </c>
      <c r="Q4389">
        <v>1.3</v>
      </c>
      <c r="R4389" t="s">
        <v>23</v>
      </c>
    </row>
    <row r="4390" spans="1:18" x14ac:dyDescent="0.3">
      <c r="A4390" t="s">
        <v>4384</v>
      </c>
      <c r="B4390" s="1">
        <v>45417</v>
      </c>
      <c r="C4390" t="s">
        <v>4385</v>
      </c>
      <c r="D4390" t="s">
        <v>40</v>
      </c>
      <c r="E4390" t="s">
        <v>57</v>
      </c>
      <c r="F4390">
        <v>16</v>
      </c>
      <c r="G4390">
        <v>15</v>
      </c>
      <c r="H4390" s="4">
        <v>864.07</v>
      </c>
      <c r="I4390" s="4">
        <v>976.39909999999998</v>
      </c>
      <c r="J4390" s="4">
        <f t="shared" si="136"/>
        <v>1653.196499999998</v>
      </c>
      <c r="K4390" s="4">
        <f t="shared" si="137"/>
        <v>14645.986499999999</v>
      </c>
      <c r="L4390" t="s">
        <v>20</v>
      </c>
      <c r="M4390" t="s">
        <v>21</v>
      </c>
      <c r="N4390" t="s">
        <v>22</v>
      </c>
      <c r="O4390" t="s">
        <v>37</v>
      </c>
      <c r="P4390" s="5">
        <v>31.74</v>
      </c>
      <c r="Q4390">
        <v>1.8</v>
      </c>
      <c r="R4390" t="s">
        <v>23</v>
      </c>
    </row>
    <row r="4391" spans="1:18" x14ac:dyDescent="0.3">
      <c r="A4391" t="s">
        <v>10557</v>
      </c>
      <c r="B4391" s="1">
        <v>45417</v>
      </c>
      <c r="C4391" t="s">
        <v>10558</v>
      </c>
      <c r="D4391" t="s">
        <v>45</v>
      </c>
      <c r="E4391" t="s">
        <v>46</v>
      </c>
      <c r="F4391">
        <v>18</v>
      </c>
      <c r="G4391">
        <v>16</v>
      </c>
      <c r="H4391" s="4">
        <v>533.47</v>
      </c>
      <c r="I4391" s="4">
        <v>581.48230000000012</v>
      </c>
      <c r="J4391" s="4">
        <f t="shared" si="136"/>
        <v>733.27680000000157</v>
      </c>
      <c r="K4391" s="4">
        <f t="shared" si="137"/>
        <v>9303.716800000002</v>
      </c>
      <c r="L4391" t="s">
        <v>20</v>
      </c>
      <c r="M4391" t="s">
        <v>21</v>
      </c>
      <c r="N4391" t="s">
        <v>36</v>
      </c>
      <c r="O4391" t="s">
        <v>67</v>
      </c>
      <c r="P4391" s="5">
        <v>34.92</v>
      </c>
      <c r="Q4391">
        <v>1.1000000000000001</v>
      </c>
      <c r="R4391" t="s">
        <v>23</v>
      </c>
    </row>
    <row r="4392" spans="1:18" x14ac:dyDescent="0.3">
      <c r="A4392" t="s">
        <v>2483</v>
      </c>
      <c r="B4392" s="1">
        <v>45418</v>
      </c>
      <c r="C4392" t="s">
        <v>2484</v>
      </c>
      <c r="D4392" t="s">
        <v>109</v>
      </c>
      <c r="E4392" t="s">
        <v>46</v>
      </c>
      <c r="F4392">
        <v>7</v>
      </c>
      <c r="G4392">
        <v>6</v>
      </c>
      <c r="H4392" s="4">
        <v>12</v>
      </c>
      <c r="I4392" s="4">
        <v>13.080000000000002</v>
      </c>
      <c r="J4392" s="4">
        <f t="shared" si="136"/>
        <v>-4.0299999999999816</v>
      </c>
      <c r="K4392" s="4">
        <f t="shared" si="137"/>
        <v>78.480000000000018</v>
      </c>
      <c r="L4392" t="s">
        <v>51</v>
      </c>
      <c r="M4392" t="s">
        <v>123</v>
      </c>
      <c r="N4392" t="s">
        <v>36</v>
      </c>
      <c r="O4392" t="s">
        <v>89</v>
      </c>
      <c r="P4392" s="5">
        <v>10.51</v>
      </c>
      <c r="Q4392">
        <v>3.4</v>
      </c>
      <c r="R4392" t="s">
        <v>23</v>
      </c>
    </row>
    <row r="4393" spans="1:18" x14ac:dyDescent="0.3">
      <c r="A4393" t="s">
        <v>4880</v>
      </c>
      <c r="B4393" s="1">
        <v>45418</v>
      </c>
      <c r="C4393" t="s">
        <v>4881</v>
      </c>
      <c r="D4393" t="s">
        <v>94</v>
      </c>
      <c r="E4393" t="s">
        <v>50</v>
      </c>
      <c r="F4393">
        <v>2</v>
      </c>
      <c r="G4393">
        <v>2</v>
      </c>
      <c r="H4393" s="4">
        <v>301.83999999999997</v>
      </c>
      <c r="I4393" s="4">
        <v>322.96879999999999</v>
      </c>
      <c r="J4393" s="4">
        <f t="shared" si="136"/>
        <v>33.497600000000027</v>
      </c>
      <c r="K4393" s="4">
        <f t="shared" si="137"/>
        <v>645.93759999999997</v>
      </c>
      <c r="L4393" t="s">
        <v>27</v>
      </c>
      <c r="M4393" t="s">
        <v>28</v>
      </c>
      <c r="N4393" t="s">
        <v>71</v>
      </c>
      <c r="O4393" t="s">
        <v>30</v>
      </c>
      <c r="P4393" s="5">
        <v>8.76</v>
      </c>
      <c r="Q4393">
        <v>2.6</v>
      </c>
      <c r="R4393" t="s">
        <v>23</v>
      </c>
    </row>
    <row r="4394" spans="1:18" x14ac:dyDescent="0.3">
      <c r="A4394" t="s">
        <v>5742</v>
      </c>
      <c r="B4394" s="1">
        <v>45418</v>
      </c>
      <c r="C4394" t="s">
        <v>5743</v>
      </c>
      <c r="D4394" t="s">
        <v>109</v>
      </c>
      <c r="E4394" t="s">
        <v>46</v>
      </c>
      <c r="F4394">
        <v>10</v>
      </c>
      <c r="G4394">
        <v>8</v>
      </c>
      <c r="H4394" s="4">
        <v>879.92</v>
      </c>
      <c r="I4394" s="4">
        <v>985.5104</v>
      </c>
      <c r="J4394" s="4">
        <f t="shared" si="136"/>
        <v>805.57320000000038</v>
      </c>
      <c r="K4394" s="4">
        <f t="shared" si="137"/>
        <v>7884.0832</v>
      </c>
      <c r="L4394" t="s">
        <v>27</v>
      </c>
      <c r="M4394" t="s">
        <v>123</v>
      </c>
      <c r="N4394" t="s">
        <v>29</v>
      </c>
      <c r="O4394" t="s">
        <v>30</v>
      </c>
      <c r="P4394" s="5">
        <v>39.15</v>
      </c>
      <c r="Q4394">
        <v>3.4</v>
      </c>
      <c r="R4394" t="s">
        <v>23</v>
      </c>
    </row>
    <row r="4395" spans="1:18" x14ac:dyDescent="0.3">
      <c r="A4395" t="s">
        <v>312</v>
      </c>
      <c r="B4395" s="1">
        <v>45419</v>
      </c>
      <c r="C4395" t="s">
        <v>313</v>
      </c>
      <c r="D4395" t="s">
        <v>77</v>
      </c>
      <c r="E4395" t="s">
        <v>82</v>
      </c>
      <c r="F4395">
        <v>14</v>
      </c>
      <c r="G4395">
        <v>13</v>
      </c>
      <c r="H4395" s="4">
        <v>775.07</v>
      </c>
      <c r="I4395" s="4">
        <v>829.32490000000007</v>
      </c>
      <c r="J4395" s="4">
        <f t="shared" si="136"/>
        <v>688.51370000000065</v>
      </c>
      <c r="K4395" s="4">
        <f t="shared" si="137"/>
        <v>10781.2237</v>
      </c>
      <c r="L4395" t="s">
        <v>27</v>
      </c>
      <c r="M4395" t="s">
        <v>86</v>
      </c>
      <c r="N4395" t="s">
        <v>36</v>
      </c>
      <c r="O4395" t="s">
        <v>53</v>
      </c>
      <c r="P4395" s="5">
        <v>16.8</v>
      </c>
      <c r="Q4395">
        <v>1.4</v>
      </c>
      <c r="R4395" t="s">
        <v>74</v>
      </c>
    </row>
    <row r="4396" spans="1:18" x14ac:dyDescent="0.3">
      <c r="A4396" t="s">
        <v>6403</v>
      </c>
      <c r="B4396" s="1">
        <v>45419</v>
      </c>
      <c r="C4396" t="s">
        <v>6404</v>
      </c>
      <c r="D4396" t="s">
        <v>133</v>
      </c>
      <c r="E4396" t="s">
        <v>50</v>
      </c>
      <c r="F4396">
        <v>14</v>
      </c>
      <c r="G4396">
        <v>13</v>
      </c>
      <c r="H4396" s="4">
        <v>773.42</v>
      </c>
      <c r="I4396" s="4">
        <v>858.49620000000004</v>
      </c>
      <c r="J4396" s="4">
        <f t="shared" si="136"/>
        <v>1084.4206000000011</v>
      </c>
      <c r="K4396" s="4">
        <f t="shared" si="137"/>
        <v>11160.4506</v>
      </c>
      <c r="L4396" t="s">
        <v>51</v>
      </c>
      <c r="M4396" t="s">
        <v>123</v>
      </c>
      <c r="N4396" t="s">
        <v>36</v>
      </c>
      <c r="O4396" t="s">
        <v>30</v>
      </c>
      <c r="P4396" s="5">
        <v>21.57</v>
      </c>
      <c r="Q4396">
        <v>2</v>
      </c>
      <c r="R4396" t="s">
        <v>23</v>
      </c>
    </row>
    <row r="4397" spans="1:18" x14ac:dyDescent="0.3">
      <c r="A4397" t="s">
        <v>7695</v>
      </c>
      <c r="B4397" s="1">
        <v>45419</v>
      </c>
      <c r="C4397" t="s">
        <v>7696</v>
      </c>
      <c r="D4397" t="s">
        <v>61</v>
      </c>
      <c r="E4397" t="s">
        <v>70</v>
      </c>
      <c r="F4397">
        <v>2</v>
      </c>
      <c r="G4397">
        <v>2</v>
      </c>
      <c r="H4397" s="4">
        <v>933.03</v>
      </c>
      <c r="I4397" s="4">
        <v>1035.6633000000002</v>
      </c>
      <c r="J4397" s="4">
        <f t="shared" si="136"/>
        <v>160.83660000000037</v>
      </c>
      <c r="K4397" s="4">
        <f t="shared" si="137"/>
        <v>2071.3266000000003</v>
      </c>
      <c r="L4397" t="s">
        <v>47</v>
      </c>
      <c r="M4397" t="s">
        <v>86</v>
      </c>
      <c r="N4397" t="s">
        <v>29</v>
      </c>
      <c r="O4397" t="s">
        <v>37</v>
      </c>
      <c r="P4397" s="5">
        <v>44.43</v>
      </c>
      <c r="Q4397">
        <v>3.1</v>
      </c>
      <c r="R4397" t="s">
        <v>23</v>
      </c>
    </row>
    <row r="4398" spans="1:18" x14ac:dyDescent="0.3">
      <c r="A4398" t="s">
        <v>8718</v>
      </c>
      <c r="B4398" s="1">
        <v>45419</v>
      </c>
      <c r="C4398" t="s">
        <v>8719</v>
      </c>
      <c r="D4398" t="s">
        <v>45</v>
      </c>
      <c r="E4398" t="s">
        <v>46</v>
      </c>
      <c r="F4398">
        <v>12</v>
      </c>
      <c r="G4398">
        <v>10</v>
      </c>
      <c r="H4398" s="4">
        <v>1273.3800000000001</v>
      </c>
      <c r="I4398" s="4">
        <v>1387.9842000000003</v>
      </c>
      <c r="J4398" s="4">
        <f t="shared" si="136"/>
        <v>1134.0520000000031</v>
      </c>
      <c r="K4398" s="4">
        <f t="shared" si="137"/>
        <v>13879.842000000004</v>
      </c>
      <c r="L4398" t="s">
        <v>20</v>
      </c>
      <c r="M4398" t="s">
        <v>86</v>
      </c>
      <c r="N4398" t="s">
        <v>22</v>
      </c>
      <c r="O4398" t="s">
        <v>53</v>
      </c>
      <c r="P4398" s="5">
        <v>11.99</v>
      </c>
      <c r="Q4398">
        <v>4.5999999999999996</v>
      </c>
      <c r="R4398" t="s">
        <v>23</v>
      </c>
    </row>
    <row r="4399" spans="1:18" x14ac:dyDescent="0.3">
      <c r="A4399" t="s">
        <v>465</v>
      </c>
      <c r="B4399" s="1">
        <v>45420</v>
      </c>
      <c r="C4399" t="s">
        <v>466</v>
      </c>
      <c r="D4399" t="s">
        <v>61</v>
      </c>
      <c r="E4399" t="s">
        <v>70</v>
      </c>
      <c r="F4399">
        <v>9</v>
      </c>
      <c r="G4399">
        <v>7</v>
      </c>
      <c r="H4399" s="4">
        <v>255.36</v>
      </c>
      <c r="I4399" s="4">
        <v>280.89600000000002</v>
      </c>
      <c r="J4399" s="4">
        <f t="shared" si="136"/>
        <v>178.75200000000018</v>
      </c>
      <c r="K4399" s="4">
        <f t="shared" si="137"/>
        <v>1966.2720000000002</v>
      </c>
      <c r="L4399" t="s">
        <v>51</v>
      </c>
      <c r="M4399" t="s">
        <v>21</v>
      </c>
      <c r="N4399" t="s">
        <v>71</v>
      </c>
      <c r="O4399" t="s">
        <v>67</v>
      </c>
      <c r="P4399" s="5">
        <v>0</v>
      </c>
      <c r="Q4399">
        <v>1.6</v>
      </c>
      <c r="R4399" t="s">
        <v>23</v>
      </c>
    </row>
    <row r="4400" spans="1:18" x14ac:dyDescent="0.3">
      <c r="A4400" t="s">
        <v>4222</v>
      </c>
      <c r="B4400" s="1">
        <v>45420</v>
      </c>
      <c r="C4400" t="s">
        <v>4223</v>
      </c>
      <c r="D4400" t="s">
        <v>109</v>
      </c>
      <c r="E4400" t="s">
        <v>46</v>
      </c>
      <c r="F4400">
        <v>11</v>
      </c>
      <c r="G4400">
        <v>9</v>
      </c>
      <c r="H4400" s="4">
        <v>864.34</v>
      </c>
      <c r="I4400" s="4">
        <v>916.20040000000006</v>
      </c>
      <c r="J4400" s="4">
        <f t="shared" si="136"/>
        <v>457.87360000000069</v>
      </c>
      <c r="K4400" s="4">
        <f t="shared" si="137"/>
        <v>8245.8036000000011</v>
      </c>
      <c r="L4400" t="s">
        <v>20</v>
      </c>
      <c r="M4400" t="s">
        <v>35</v>
      </c>
      <c r="N4400" t="s">
        <v>71</v>
      </c>
      <c r="O4400" t="s">
        <v>37</v>
      </c>
      <c r="P4400" s="5">
        <v>8.8699999999999992</v>
      </c>
      <c r="Q4400">
        <v>4.9000000000000004</v>
      </c>
      <c r="R4400" t="s">
        <v>23</v>
      </c>
    </row>
    <row r="4401" spans="1:18" x14ac:dyDescent="0.3">
      <c r="A4401" t="s">
        <v>9981</v>
      </c>
      <c r="B4401" s="1">
        <v>45420</v>
      </c>
      <c r="C4401" t="s">
        <v>9982</v>
      </c>
      <c r="D4401" t="s">
        <v>65</v>
      </c>
      <c r="E4401" t="s">
        <v>82</v>
      </c>
      <c r="F4401">
        <v>20</v>
      </c>
      <c r="G4401">
        <v>17</v>
      </c>
      <c r="H4401" s="4">
        <v>824.95</v>
      </c>
      <c r="I4401" s="4">
        <v>948.6925</v>
      </c>
      <c r="J4401" s="4">
        <f t="shared" si="136"/>
        <v>2096.4924999999976</v>
      </c>
      <c r="K4401" s="4">
        <f t="shared" si="137"/>
        <v>16127.772499999999</v>
      </c>
      <c r="L4401" t="s">
        <v>66</v>
      </c>
      <c r="M4401" t="s">
        <v>35</v>
      </c>
      <c r="N4401" t="s">
        <v>36</v>
      </c>
      <c r="O4401" t="s">
        <v>53</v>
      </c>
      <c r="P4401" s="5">
        <v>7.13</v>
      </c>
      <c r="Q4401">
        <v>2.9</v>
      </c>
      <c r="R4401" t="s">
        <v>23</v>
      </c>
    </row>
    <row r="4402" spans="1:18" x14ac:dyDescent="0.3">
      <c r="A4402" t="s">
        <v>7086</v>
      </c>
      <c r="B4402" s="1">
        <v>45421</v>
      </c>
      <c r="C4402" t="s">
        <v>7087</v>
      </c>
      <c r="D4402" t="s">
        <v>85</v>
      </c>
      <c r="E4402" t="s">
        <v>82</v>
      </c>
      <c r="F4402">
        <v>17</v>
      </c>
      <c r="G4402">
        <v>15</v>
      </c>
      <c r="H4402" s="4">
        <v>705.45</v>
      </c>
      <c r="I4402" s="4">
        <v>797.1585</v>
      </c>
      <c r="J4402" s="4">
        <f t="shared" si="136"/>
        <v>1361.4475000000004</v>
      </c>
      <c r="K4402" s="4">
        <f t="shared" si="137"/>
        <v>11957.377500000001</v>
      </c>
      <c r="L4402" t="s">
        <v>51</v>
      </c>
      <c r="M4402" t="s">
        <v>123</v>
      </c>
      <c r="N4402" t="s">
        <v>29</v>
      </c>
      <c r="O4402" t="s">
        <v>37</v>
      </c>
      <c r="P4402" s="5">
        <v>14.18</v>
      </c>
      <c r="Q4402">
        <v>4.0999999999999996</v>
      </c>
      <c r="R4402" t="s">
        <v>23</v>
      </c>
    </row>
    <row r="4403" spans="1:18" x14ac:dyDescent="0.3">
      <c r="A4403" t="s">
        <v>9366</v>
      </c>
      <c r="B4403" s="1">
        <v>45421</v>
      </c>
      <c r="C4403" t="s">
        <v>10804</v>
      </c>
      <c r="D4403" t="s">
        <v>65</v>
      </c>
      <c r="E4403" t="s">
        <v>82</v>
      </c>
      <c r="F4403">
        <v>6</v>
      </c>
      <c r="G4403">
        <v>6</v>
      </c>
      <c r="H4403" s="4">
        <v>1230.8599999999999</v>
      </c>
      <c r="I4403" s="4">
        <v>1329.3288</v>
      </c>
      <c r="J4403" s="4">
        <f t="shared" si="136"/>
        <v>573.53279999999972</v>
      </c>
      <c r="K4403" s="4">
        <f t="shared" si="137"/>
        <v>7975.9727999999996</v>
      </c>
      <c r="L4403" t="s">
        <v>66</v>
      </c>
      <c r="M4403" t="s">
        <v>28</v>
      </c>
      <c r="N4403" t="s">
        <v>36</v>
      </c>
      <c r="O4403" t="s">
        <v>67</v>
      </c>
      <c r="P4403" s="5">
        <v>17.28</v>
      </c>
      <c r="Q4403">
        <v>3.4</v>
      </c>
      <c r="R4403" t="s">
        <v>74</v>
      </c>
    </row>
    <row r="4404" spans="1:18" x14ac:dyDescent="0.3">
      <c r="A4404" t="s">
        <v>9989</v>
      </c>
      <c r="B4404" s="1">
        <v>45421</v>
      </c>
      <c r="C4404" t="s">
        <v>9990</v>
      </c>
      <c r="D4404" t="s">
        <v>141</v>
      </c>
      <c r="E4404" t="s">
        <v>50</v>
      </c>
      <c r="F4404">
        <v>14</v>
      </c>
      <c r="G4404">
        <v>14</v>
      </c>
      <c r="H4404" s="4">
        <v>1382.96</v>
      </c>
      <c r="I4404" s="4">
        <v>1590.404</v>
      </c>
      <c r="J4404" s="4">
        <f t="shared" si="136"/>
        <v>2891.1059999999966</v>
      </c>
      <c r="K4404" s="4">
        <f t="shared" si="137"/>
        <v>22265.655999999999</v>
      </c>
      <c r="L4404" t="s">
        <v>51</v>
      </c>
      <c r="M4404" t="s">
        <v>21</v>
      </c>
      <c r="N4404" t="s">
        <v>36</v>
      </c>
      <c r="O4404" t="s">
        <v>67</v>
      </c>
      <c r="P4404" s="5">
        <v>13.11</v>
      </c>
      <c r="Q4404">
        <v>2.8</v>
      </c>
      <c r="R4404" t="s">
        <v>23</v>
      </c>
    </row>
    <row r="4405" spans="1:18" x14ac:dyDescent="0.3">
      <c r="A4405" t="s">
        <v>6121</v>
      </c>
      <c r="B4405" s="1">
        <v>45422</v>
      </c>
      <c r="C4405" t="s">
        <v>6122</v>
      </c>
      <c r="D4405" t="s">
        <v>141</v>
      </c>
      <c r="E4405" t="s">
        <v>50</v>
      </c>
      <c r="F4405">
        <v>13</v>
      </c>
      <c r="G4405">
        <v>12</v>
      </c>
      <c r="H4405" s="4">
        <v>1437.26</v>
      </c>
      <c r="I4405" s="4">
        <v>1638.4764000000002</v>
      </c>
      <c r="J4405" s="4">
        <f t="shared" si="136"/>
        <v>2367.5468000000028</v>
      </c>
      <c r="K4405" s="4">
        <f t="shared" si="137"/>
        <v>19661.716800000002</v>
      </c>
      <c r="L4405" t="s">
        <v>20</v>
      </c>
      <c r="M4405" t="s">
        <v>42</v>
      </c>
      <c r="N4405" t="s">
        <v>36</v>
      </c>
      <c r="O4405" t="s">
        <v>37</v>
      </c>
      <c r="P4405" s="5">
        <v>47.05</v>
      </c>
      <c r="Q4405">
        <v>2.4</v>
      </c>
      <c r="R4405" t="s">
        <v>23</v>
      </c>
    </row>
    <row r="4406" spans="1:18" x14ac:dyDescent="0.3">
      <c r="A4406" t="s">
        <v>8048</v>
      </c>
      <c r="B4406" s="1">
        <v>45422</v>
      </c>
      <c r="C4406" t="s">
        <v>8049</v>
      </c>
      <c r="D4406" t="s">
        <v>56</v>
      </c>
      <c r="E4406" t="s">
        <v>57</v>
      </c>
      <c r="F4406">
        <v>9</v>
      </c>
      <c r="G4406">
        <v>8</v>
      </c>
      <c r="H4406" s="4">
        <v>248.02</v>
      </c>
      <c r="I4406" s="4">
        <v>275.30220000000003</v>
      </c>
      <c r="J4406" s="4">
        <f t="shared" si="136"/>
        <v>173.88760000000013</v>
      </c>
      <c r="K4406" s="4">
        <f t="shared" si="137"/>
        <v>2202.4176000000002</v>
      </c>
      <c r="L4406" t="s">
        <v>66</v>
      </c>
      <c r="M4406" t="s">
        <v>35</v>
      </c>
      <c r="N4406" t="s">
        <v>71</v>
      </c>
      <c r="O4406" t="s">
        <v>37</v>
      </c>
      <c r="P4406" s="5">
        <v>44.37</v>
      </c>
      <c r="Q4406">
        <v>2.1</v>
      </c>
      <c r="R4406" t="s">
        <v>23</v>
      </c>
    </row>
    <row r="4407" spans="1:18" x14ac:dyDescent="0.3">
      <c r="A4407" t="s">
        <v>10366</v>
      </c>
      <c r="B4407" s="1">
        <v>45423</v>
      </c>
      <c r="C4407" t="s">
        <v>10367</v>
      </c>
      <c r="D4407" t="s">
        <v>61</v>
      </c>
      <c r="E4407" t="s">
        <v>70</v>
      </c>
      <c r="F4407">
        <v>14</v>
      </c>
      <c r="G4407">
        <v>14</v>
      </c>
      <c r="H4407" s="4">
        <v>964.32</v>
      </c>
      <c r="I4407" s="4">
        <v>1080.0384000000001</v>
      </c>
      <c r="J4407" s="4">
        <f t="shared" si="136"/>
        <v>1614.0276000000001</v>
      </c>
      <c r="K4407" s="4">
        <f t="shared" si="137"/>
        <v>15120.537600000001</v>
      </c>
      <c r="L4407" t="s">
        <v>47</v>
      </c>
      <c r="M4407" t="s">
        <v>79</v>
      </c>
      <c r="N4407" t="s">
        <v>22</v>
      </c>
      <c r="O4407" t="s">
        <v>67</v>
      </c>
      <c r="P4407" s="5">
        <v>6.03</v>
      </c>
      <c r="Q4407">
        <v>3.9</v>
      </c>
      <c r="R4407" t="s">
        <v>23</v>
      </c>
    </row>
    <row r="4408" spans="1:18" x14ac:dyDescent="0.3">
      <c r="A4408" t="s">
        <v>8823</v>
      </c>
      <c r="B4408" s="1">
        <v>45424</v>
      </c>
      <c r="C4408" t="s">
        <v>8824</v>
      </c>
      <c r="D4408" t="s">
        <v>141</v>
      </c>
      <c r="E4408" t="s">
        <v>50</v>
      </c>
      <c r="F4408">
        <v>18</v>
      </c>
      <c r="G4408">
        <v>17</v>
      </c>
      <c r="H4408" s="4">
        <v>1242.99</v>
      </c>
      <c r="I4408" s="4">
        <v>1305.1395</v>
      </c>
      <c r="J4408" s="4">
        <f t="shared" si="136"/>
        <v>1036.2014999999994</v>
      </c>
      <c r="K4408" s="4">
        <f t="shared" si="137"/>
        <v>22187.371500000001</v>
      </c>
      <c r="L4408" t="s">
        <v>27</v>
      </c>
      <c r="M4408" t="s">
        <v>86</v>
      </c>
      <c r="N4408" t="s">
        <v>71</v>
      </c>
      <c r="O4408" t="s">
        <v>67</v>
      </c>
      <c r="P4408" s="5">
        <v>20.34</v>
      </c>
      <c r="Q4408">
        <v>2.4</v>
      </c>
      <c r="R4408" t="s">
        <v>23</v>
      </c>
    </row>
    <row r="4409" spans="1:18" x14ac:dyDescent="0.3">
      <c r="A4409" t="s">
        <v>10313</v>
      </c>
      <c r="B4409" s="1">
        <v>45424</v>
      </c>
      <c r="C4409" t="s">
        <v>10314</v>
      </c>
      <c r="D4409" t="s">
        <v>77</v>
      </c>
      <c r="E4409" t="s">
        <v>82</v>
      </c>
      <c r="F4409">
        <v>7</v>
      </c>
      <c r="G4409">
        <v>6</v>
      </c>
      <c r="H4409" s="4">
        <v>139.26</v>
      </c>
      <c r="I4409" s="4">
        <v>160.14899999999997</v>
      </c>
      <c r="J4409" s="4">
        <f t="shared" si="136"/>
        <v>90.153999999999826</v>
      </c>
      <c r="K4409" s="4">
        <f t="shared" si="137"/>
        <v>960.89399999999978</v>
      </c>
      <c r="L4409" t="s">
        <v>51</v>
      </c>
      <c r="M4409" t="s">
        <v>42</v>
      </c>
      <c r="N4409" t="s">
        <v>22</v>
      </c>
      <c r="O4409" t="s">
        <v>53</v>
      </c>
      <c r="P4409" s="5">
        <v>35.18</v>
      </c>
      <c r="Q4409">
        <v>2.1</v>
      </c>
      <c r="R4409" t="s">
        <v>23</v>
      </c>
    </row>
    <row r="4410" spans="1:18" x14ac:dyDescent="0.3">
      <c r="A4410" t="s">
        <v>384</v>
      </c>
      <c r="B4410" s="1">
        <v>45425</v>
      </c>
      <c r="C4410" t="s">
        <v>385</v>
      </c>
      <c r="D4410" t="s">
        <v>130</v>
      </c>
      <c r="E4410" t="s">
        <v>82</v>
      </c>
      <c r="F4410">
        <v>15</v>
      </c>
      <c r="G4410">
        <v>13</v>
      </c>
      <c r="H4410" s="4">
        <v>227.2</v>
      </c>
      <c r="I4410" s="4">
        <v>261.27999999999997</v>
      </c>
      <c r="J4410" s="4">
        <f t="shared" si="136"/>
        <v>443.03999999999951</v>
      </c>
      <c r="K4410" s="4">
        <f t="shared" si="137"/>
        <v>3396.6399999999994</v>
      </c>
      <c r="L4410" t="s">
        <v>20</v>
      </c>
      <c r="M4410" t="s">
        <v>86</v>
      </c>
      <c r="N4410" t="s">
        <v>29</v>
      </c>
      <c r="O4410" t="s">
        <v>37</v>
      </c>
      <c r="P4410" s="5">
        <v>0</v>
      </c>
      <c r="Q4410">
        <v>4.2</v>
      </c>
      <c r="R4410" t="s">
        <v>23</v>
      </c>
    </row>
    <row r="4411" spans="1:18" x14ac:dyDescent="0.3">
      <c r="A4411" t="s">
        <v>4994</v>
      </c>
      <c r="B4411" s="1">
        <v>45425</v>
      </c>
      <c r="C4411" t="s">
        <v>4995</v>
      </c>
      <c r="D4411" t="s">
        <v>109</v>
      </c>
      <c r="E4411" t="s">
        <v>46</v>
      </c>
      <c r="F4411">
        <v>20</v>
      </c>
      <c r="G4411">
        <v>16</v>
      </c>
      <c r="H4411" s="4">
        <v>567.91</v>
      </c>
      <c r="I4411" s="4">
        <v>596.30549999999994</v>
      </c>
      <c r="J4411" s="4">
        <f t="shared" si="136"/>
        <v>441.51799999999952</v>
      </c>
      <c r="K4411" s="4">
        <f t="shared" si="137"/>
        <v>9540.887999999999</v>
      </c>
      <c r="L4411" t="s">
        <v>47</v>
      </c>
      <c r="M4411" t="s">
        <v>35</v>
      </c>
      <c r="N4411" t="s">
        <v>29</v>
      </c>
      <c r="O4411" t="s">
        <v>53</v>
      </c>
      <c r="P4411" s="5">
        <v>12.81</v>
      </c>
      <c r="Q4411">
        <v>3.2</v>
      </c>
      <c r="R4411" t="s">
        <v>23</v>
      </c>
    </row>
    <row r="4412" spans="1:18" x14ac:dyDescent="0.3">
      <c r="A4412" t="s">
        <v>5184</v>
      </c>
      <c r="B4412" s="1">
        <v>45425</v>
      </c>
      <c r="C4412" t="s">
        <v>5185</v>
      </c>
      <c r="D4412" t="s">
        <v>94</v>
      </c>
      <c r="E4412" t="s">
        <v>50</v>
      </c>
      <c r="F4412">
        <v>7</v>
      </c>
      <c r="G4412">
        <v>7</v>
      </c>
      <c r="H4412" s="4">
        <v>867.56</v>
      </c>
      <c r="I4412" s="4">
        <v>936.96479999999997</v>
      </c>
      <c r="J4412" s="4">
        <f t="shared" si="136"/>
        <v>480.68359999999996</v>
      </c>
      <c r="K4412" s="4">
        <f t="shared" si="137"/>
        <v>6558.7536</v>
      </c>
      <c r="L4412" t="s">
        <v>51</v>
      </c>
      <c r="M4412" t="s">
        <v>42</v>
      </c>
      <c r="N4412" t="s">
        <v>29</v>
      </c>
      <c r="O4412" t="s">
        <v>53</v>
      </c>
      <c r="P4412" s="5">
        <v>5.15</v>
      </c>
      <c r="Q4412">
        <v>2.5</v>
      </c>
      <c r="R4412" t="s">
        <v>23</v>
      </c>
    </row>
    <row r="4413" spans="1:18" x14ac:dyDescent="0.3">
      <c r="A4413" t="s">
        <v>2640</v>
      </c>
      <c r="B4413" s="1">
        <v>45426</v>
      </c>
      <c r="C4413" t="s">
        <v>2641</v>
      </c>
      <c r="D4413" t="s">
        <v>33</v>
      </c>
      <c r="E4413" t="s">
        <v>70</v>
      </c>
      <c r="F4413">
        <v>2</v>
      </c>
      <c r="G4413">
        <v>2</v>
      </c>
      <c r="H4413" s="4">
        <v>88.68</v>
      </c>
      <c r="I4413" s="4">
        <v>100.2084</v>
      </c>
      <c r="J4413" s="4">
        <f t="shared" si="136"/>
        <v>-2.273200000000017</v>
      </c>
      <c r="K4413" s="4">
        <f t="shared" si="137"/>
        <v>200.41679999999999</v>
      </c>
      <c r="L4413" t="s">
        <v>51</v>
      </c>
      <c r="M4413" t="s">
        <v>42</v>
      </c>
      <c r="N4413" t="s">
        <v>36</v>
      </c>
      <c r="O4413" t="s">
        <v>89</v>
      </c>
      <c r="P4413" s="5">
        <v>25.33</v>
      </c>
      <c r="Q4413">
        <v>1.5</v>
      </c>
      <c r="R4413" t="s">
        <v>23</v>
      </c>
    </row>
    <row r="4414" spans="1:18" x14ac:dyDescent="0.3">
      <c r="A4414" t="s">
        <v>5123</v>
      </c>
      <c r="B4414" s="1">
        <v>45426</v>
      </c>
      <c r="C4414" t="s">
        <v>5124</v>
      </c>
      <c r="D4414" t="s">
        <v>116</v>
      </c>
      <c r="E4414" t="s">
        <v>50</v>
      </c>
      <c r="F4414">
        <v>9</v>
      </c>
      <c r="G4414">
        <v>9</v>
      </c>
      <c r="H4414" s="4">
        <v>1005.8</v>
      </c>
      <c r="I4414" s="4">
        <v>1106.3800000000001</v>
      </c>
      <c r="J4414" s="4">
        <f t="shared" si="136"/>
        <v>900.22000000000298</v>
      </c>
      <c r="K4414" s="4">
        <f t="shared" si="137"/>
        <v>9957.4200000000019</v>
      </c>
      <c r="L4414" t="s">
        <v>20</v>
      </c>
      <c r="M4414" t="s">
        <v>86</v>
      </c>
      <c r="N4414" t="s">
        <v>22</v>
      </c>
      <c r="O4414" t="s">
        <v>89</v>
      </c>
      <c r="P4414" s="5">
        <v>5</v>
      </c>
      <c r="Q4414">
        <v>3.8</v>
      </c>
      <c r="R4414" t="s">
        <v>23</v>
      </c>
    </row>
    <row r="4415" spans="1:18" x14ac:dyDescent="0.3">
      <c r="A4415" t="s">
        <v>5470</v>
      </c>
      <c r="B4415" s="1">
        <v>45426</v>
      </c>
      <c r="C4415" t="s">
        <v>5471</v>
      </c>
      <c r="D4415" t="s">
        <v>116</v>
      </c>
      <c r="E4415" t="s">
        <v>50</v>
      </c>
      <c r="F4415">
        <v>9</v>
      </c>
      <c r="G4415">
        <v>9</v>
      </c>
      <c r="H4415" s="4">
        <v>1192.9000000000001</v>
      </c>
      <c r="I4415" s="4">
        <v>1347.9770000000001</v>
      </c>
      <c r="J4415" s="4">
        <f t="shared" si="136"/>
        <v>1350.7230000000011</v>
      </c>
      <c r="K4415" s="4">
        <f t="shared" si="137"/>
        <v>12131.793000000001</v>
      </c>
      <c r="L4415" t="s">
        <v>66</v>
      </c>
      <c r="M4415" t="s">
        <v>86</v>
      </c>
      <c r="N4415" t="s">
        <v>71</v>
      </c>
      <c r="O4415" t="s">
        <v>53</v>
      </c>
      <c r="P4415" s="5">
        <v>44.97</v>
      </c>
      <c r="Q4415">
        <v>3.8</v>
      </c>
      <c r="R4415" t="s">
        <v>23</v>
      </c>
    </row>
    <row r="4416" spans="1:18" x14ac:dyDescent="0.3">
      <c r="A4416" t="s">
        <v>7987</v>
      </c>
      <c r="B4416" s="1">
        <v>45426</v>
      </c>
      <c r="C4416" t="s">
        <v>7988</v>
      </c>
      <c r="D4416" t="s">
        <v>33</v>
      </c>
      <c r="E4416" t="s">
        <v>70</v>
      </c>
      <c r="F4416">
        <v>19</v>
      </c>
      <c r="G4416">
        <v>18</v>
      </c>
      <c r="H4416" s="4">
        <v>332.28</v>
      </c>
      <c r="I4416" s="4">
        <v>382.12199999999996</v>
      </c>
      <c r="J4416" s="4">
        <f t="shared" si="136"/>
        <v>879.63599999999997</v>
      </c>
      <c r="K4416" s="4">
        <f t="shared" si="137"/>
        <v>6878.195999999999</v>
      </c>
      <c r="L4416" t="s">
        <v>20</v>
      </c>
      <c r="M4416" t="s">
        <v>123</v>
      </c>
      <c r="N4416" t="s">
        <v>71</v>
      </c>
      <c r="O4416" t="s">
        <v>89</v>
      </c>
      <c r="P4416" s="5">
        <v>17.52</v>
      </c>
      <c r="Q4416">
        <v>2.2000000000000002</v>
      </c>
      <c r="R4416" t="s">
        <v>23</v>
      </c>
    </row>
    <row r="4417" spans="1:18" x14ac:dyDescent="0.3">
      <c r="A4417" t="s">
        <v>2806</v>
      </c>
      <c r="B4417" s="1">
        <v>45427</v>
      </c>
      <c r="C4417" t="s">
        <v>2807</v>
      </c>
      <c r="D4417" t="s">
        <v>33</v>
      </c>
      <c r="E4417" t="s">
        <v>70</v>
      </c>
      <c r="F4417">
        <v>3</v>
      </c>
      <c r="G4417">
        <v>2</v>
      </c>
      <c r="H4417" s="4">
        <v>203.03</v>
      </c>
      <c r="I4417" s="4">
        <v>233.4845</v>
      </c>
      <c r="J4417" s="4">
        <f t="shared" si="136"/>
        <v>44.528999999999996</v>
      </c>
      <c r="K4417" s="4">
        <f t="shared" si="137"/>
        <v>466.96899999999999</v>
      </c>
      <c r="L4417" t="s">
        <v>66</v>
      </c>
      <c r="M4417" t="s">
        <v>35</v>
      </c>
      <c r="N4417" t="s">
        <v>29</v>
      </c>
      <c r="O4417" t="s">
        <v>30</v>
      </c>
      <c r="P4417" s="5">
        <v>16.38</v>
      </c>
      <c r="Q4417">
        <v>2.1</v>
      </c>
      <c r="R4417" t="s">
        <v>23</v>
      </c>
    </row>
    <row r="4418" spans="1:18" x14ac:dyDescent="0.3">
      <c r="A4418" t="s">
        <v>7232</v>
      </c>
      <c r="B4418" s="1">
        <v>45427</v>
      </c>
      <c r="C4418" t="s">
        <v>7233</v>
      </c>
      <c r="D4418" t="s">
        <v>56</v>
      </c>
      <c r="E4418" t="s">
        <v>57</v>
      </c>
      <c r="F4418">
        <v>20</v>
      </c>
      <c r="G4418">
        <v>18</v>
      </c>
      <c r="H4418" s="4">
        <v>929.17</v>
      </c>
      <c r="I4418" s="4">
        <v>1068.5454999999999</v>
      </c>
      <c r="J4418" s="4">
        <f t="shared" ref="J4418:J4481" si="138">(G4418*I4418)-(G4418*H4418)-P4418</f>
        <v>2499.7490000000016</v>
      </c>
      <c r="K4418" s="4">
        <f t="shared" ref="K4418:K4481" si="139">G4418*I4418</f>
        <v>19233.819</v>
      </c>
      <c r="L4418" t="s">
        <v>27</v>
      </c>
      <c r="M4418" t="s">
        <v>21</v>
      </c>
      <c r="N4418" t="s">
        <v>29</v>
      </c>
      <c r="O4418" t="s">
        <v>67</v>
      </c>
      <c r="P4418" s="5">
        <v>9.01</v>
      </c>
      <c r="Q4418">
        <v>3</v>
      </c>
      <c r="R4418" t="s">
        <v>23</v>
      </c>
    </row>
    <row r="4419" spans="1:18" x14ac:dyDescent="0.3">
      <c r="A4419" t="s">
        <v>7234</v>
      </c>
      <c r="B4419" s="1">
        <v>45427</v>
      </c>
      <c r="C4419" t="s">
        <v>7235</v>
      </c>
      <c r="D4419" t="s">
        <v>56</v>
      </c>
      <c r="E4419" t="s">
        <v>57</v>
      </c>
      <c r="F4419">
        <v>14</v>
      </c>
      <c r="G4419">
        <v>11</v>
      </c>
      <c r="H4419" s="4">
        <v>57.17</v>
      </c>
      <c r="I4419" s="4">
        <v>64.030400000000014</v>
      </c>
      <c r="J4419" s="4">
        <f t="shared" si="138"/>
        <v>64.694400000000186</v>
      </c>
      <c r="K4419" s="4">
        <f t="shared" si="139"/>
        <v>704.33440000000019</v>
      </c>
      <c r="L4419" t="s">
        <v>27</v>
      </c>
      <c r="M4419" t="s">
        <v>42</v>
      </c>
      <c r="N4419" t="s">
        <v>36</v>
      </c>
      <c r="O4419" t="s">
        <v>67</v>
      </c>
      <c r="P4419" s="5">
        <v>10.77</v>
      </c>
      <c r="Q4419">
        <v>3.2</v>
      </c>
      <c r="R4419" t="s">
        <v>23</v>
      </c>
    </row>
    <row r="4420" spans="1:18" x14ac:dyDescent="0.3">
      <c r="A4420" t="s">
        <v>362</v>
      </c>
      <c r="B4420" s="1">
        <v>45430</v>
      </c>
      <c r="C4420" t="s">
        <v>363</v>
      </c>
      <c r="D4420" t="s">
        <v>65</v>
      </c>
      <c r="E4420" t="s">
        <v>82</v>
      </c>
      <c r="F4420">
        <v>9</v>
      </c>
      <c r="G4420">
        <v>8</v>
      </c>
      <c r="H4420" s="4">
        <v>569.98</v>
      </c>
      <c r="I4420" s="4">
        <v>604.17880000000002</v>
      </c>
      <c r="J4420" s="4">
        <f t="shared" si="138"/>
        <v>225.55040000000005</v>
      </c>
      <c r="K4420" s="4">
        <f t="shared" si="139"/>
        <v>4833.4304000000002</v>
      </c>
      <c r="L4420" t="s">
        <v>47</v>
      </c>
      <c r="M4420" t="s">
        <v>42</v>
      </c>
      <c r="N4420" t="s">
        <v>22</v>
      </c>
      <c r="O4420" t="s">
        <v>30</v>
      </c>
      <c r="P4420" s="5">
        <v>48.04</v>
      </c>
      <c r="Q4420">
        <v>3.1</v>
      </c>
      <c r="R4420" t="s">
        <v>23</v>
      </c>
    </row>
    <row r="4421" spans="1:18" x14ac:dyDescent="0.3">
      <c r="A4421" t="s">
        <v>2533</v>
      </c>
      <c r="B4421" s="1">
        <v>45430</v>
      </c>
      <c r="C4421" t="s">
        <v>2534</v>
      </c>
      <c r="D4421" t="s">
        <v>61</v>
      </c>
      <c r="E4421" t="s">
        <v>70</v>
      </c>
      <c r="F4421">
        <v>7</v>
      </c>
      <c r="G4421">
        <v>6</v>
      </c>
      <c r="H4421" s="4">
        <v>586.17999999999995</v>
      </c>
      <c r="I4421" s="4">
        <v>656.52160000000003</v>
      </c>
      <c r="J4421" s="4">
        <f t="shared" si="138"/>
        <v>392.29960000000028</v>
      </c>
      <c r="K4421" s="4">
        <f t="shared" si="139"/>
        <v>3939.1296000000002</v>
      </c>
      <c r="L4421" t="s">
        <v>51</v>
      </c>
      <c r="M4421" t="s">
        <v>123</v>
      </c>
      <c r="N4421" t="s">
        <v>36</v>
      </c>
      <c r="O4421" t="s">
        <v>37</v>
      </c>
      <c r="P4421" s="5">
        <v>29.75</v>
      </c>
      <c r="Q4421">
        <v>1.6</v>
      </c>
      <c r="R4421" t="s">
        <v>23</v>
      </c>
    </row>
    <row r="4422" spans="1:18" x14ac:dyDescent="0.3">
      <c r="A4422" t="s">
        <v>6912</v>
      </c>
      <c r="B4422" s="1">
        <v>45430</v>
      </c>
      <c r="C4422" t="s">
        <v>6913</v>
      </c>
      <c r="D4422" t="s">
        <v>61</v>
      </c>
      <c r="E4422" t="s">
        <v>70</v>
      </c>
      <c r="F4422">
        <v>4</v>
      </c>
      <c r="G4422">
        <v>4</v>
      </c>
      <c r="H4422" s="4">
        <v>1349.1</v>
      </c>
      <c r="I4422" s="4">
        <v>1443.537</v>
      </c>
      <c r="J4422" s="4">
        <f t="shared" si="138"/>
        <v>375.91800000000052</v>
      </c>
      <c r="K4422" s="4">
        <f t="shared" si="139"/>
        <v>5774.1480000000001</v>
      </c>
      <c r="L4422" t="s">
        <v>27</v>
      </c>
      <c r="M4422" t="s">
        <v>21</v>
      </c>
      <c r="N4422" t="s">
        <v>36</v>
      </c>
      <c r="O4422" t="s">
        <v>53</v>
      </c>
      <c r="P4422" s="5">
        <v>1.83</v>
      </c>
      <c r="Q4422">
        <v>2</v>
      </c>
      <c r="R4422" t="s">
        <v>23</v>
      </c>
    </row>
    <row r="4423" spans="1:18" x14ac:dyDescent="0.3">
      <c r="A4423" t="s">
        <v>884</v>
      </c>
      <c r="B4423" s="1">
        <v>45431</v>
      </c>
      <c r="C4423" t="s">
        <v>885</v>
      </c>
      <c r="D4423" t="s">
        <v>65</v>
      </c>
      <c r="E4423" t="s">
        <v>82</v>
      </c>
      <c r="F4423">
        <v>20</v>
      </c>
      <c r="G4423">
        <v>16</v>
      </c>
      <c r="H4423" s="4">
        <v>1339.56</v>
      </c>
      <c r="I4423" s="4">
        <v>1486.9116000000001</v>
      </c>
      <c r="J4423" s="4">
        <f t="shared" si="138"/>
        <v>2340.415600000003</v>
      </c>
      <c r="K4423" s="4">
        <f t="shared" si="139"/>
        <v>23790.585600000002</v>
      </c>
      <c r="L4423" t="s">
        <v>66</v>
      </c>
      <c r="M4423" t="s">
        <v>86</v>
      </c>
      <c r="N4423" t="s">
        <v>29</v>
      </c>
      <c r="O4423" t="s">
        <v>37</v>
      </c>
      <c r="P4423" s="5">
        <v>17.21</v>
      </c>
      <c r="Q4423">
        <v>3.6</v>
      </c>
      <c r="R4423" t="s">
        <v>23</v>
      </c>
    </row>
    <row r="4424" spans="1:18" x14ac:dyDescent="0.3">
      <c r="A4424" t="s">
        <v>6558</v>
      </c>
      <c r="B4424" s="1">
        <v>45431</v>
      </c>
      <c r="C4424" t="s">
        <v>6559</v>
      </c>
      <c r="D4424" t="s">
        <v>85</v>
      </c>
      <c r="E4424" t="s">
        <v>82</v>
      </c>
      <c r="F4424">
        <v>20</v>
      </c>
      <c r="G4424">
        <v>17</v>
      </c>
      <c r="H4424" s="4">
        <v>187.8</v>
      </c>
      <c r="I4424" s="4">
        <v>214.09200000000004</v>
      </c>
      <c r="J4424" s="4">
        <f t="shared" si="138"/>
        <v>443.1440000000004</v>
      </c>
      <c r="K4424" s="4">
        <f t="shared" si="139"/>
        <v>3639.5640000000008</v>
      </c>
      <c r="L4424" t="s">
        <v>51</v>
      </c>
      <c r="M4424" t="s">
        <v>28</v>
      </c>
      <c r="N4424" t="s">
        <v>36</v>
      </c>
      <c r="O4424" t="s">
        <v>89</v>
      </c>
      <c r="P4424" s="5">
        <v>3.82</v>
      </c>
      <c r="Q4424">
        <v>4.2</v>
      </c>
      <c r="R4424" t="s">
        <v>74</v>
      </c>
    </row>
    <row r="4425" spans="1:18" x14ac:dyDescent="0.3">
      <c r="A4425" t="s">
        <v>7076</v>
      </c>
      <c r="B4425" s="1">
        <v>45431</v>
      </c>
      <c r="C4425" t="s">
        <v>7077</v>
      </c>
      <c r="D4425" t="s">
        <v>33</v>
      </c>
      <c r="E4425" t="s">
        <v>70</v>
      </c>
      <c r="F4425">
        <v>5</v>
      </c>
      <c r="G4425">
        <v>4</v>
      </c>
      <c r="H4425" s="4">
        <v>520.98</v>
      </c>
      <c r="I4425" s="4">
        <v>573.07800000000009</v>
      </c>
      <c r="J4425" s="4">
        <f t="shared" si="138"/>
        <v>192.10200000000029</v>
      </c>
      <c r="K4425" s="4">
        <f t="shared" si="139"/>
        <v>2292.3120000000004</v>
      </c>
      <c r="L4425" t="s">
        <v>66</v>
      </c>
      <c r="M4425" t="s">
        <v>35</v>
      </c>
      <c r="N4425" t="s">
        <v>71</v>
      </c>
      <c r="O4425" t="s">
        <v>37</v>
      </c>
      <c r="P4425" s="5">
        <v>16.29</v>
      </c>
      <c r="Q4425">
        <v>3.2</v>
      </c>
      <c r="R4425" t="s">
        <v>23</v>
      </c>
    </row>
    <row r="4426" spans="1:18" x14ac:dyDescent="0.3">
      <c r="A4426" t="s">
        <v>1665</v>
      </c>
      <c r="B4426" s="1">
        <v>45432</v>
      </c>
      <c r="C4426" t="s">
        <v>1666</v>
      </c>
      <c r="D4426" t="s">
        <v>141</v>
      </c>
      <c r="E4426" t="s">
        <v>50</v>
      </c>
      <c r="F4426">
        <v>20</v>
      </c>
      <c r="G4426">
        <v>18</v>
      </c>
      <c r="H4426" s="4">
        <v>453.65</v>
      </c>
      <c r="I4426" s="4">
        <v>485.40550000000002</v>
      </c>
      <c r="J4426" s="4">
        <f t="shared" si="138"/>
        <v>546.60900000000106</v>
      </c>
      <c r="K4426" s="4">
        <f t="shared" si="139"/>
        <v>8737.2990000000009</v>
      </c>
      <c r="L4426" t="s">
        <v>51</v>
      </c>
      <c r="M4426" t="s">
        <v>35</v>
      </c>
      <c r="N4426" t="s">
        <v>71</v>
      </c>
      <c r="O4426" t="s">
        <v>53</v>
      </c>
      <c r="P4426" s="5">
        <v>24.99</v>
      </c>
      <c r="Q4426">
        <v>1.6</v>
      </c>
      <c r="R4426" t="s">
        <v>23</v>
      </c>
    </row>
    <row r="4427" spans="1:18" x14ac:dyDescent="0.3">
      <c r="A4427" t="s">
        <v>4279</v>
      </c>
      <c r="B4427" s="1">
        <v>45432</v>
      </c>
      <c r="C4427" t="s">
        <v>4280</v>
      </c>
      <c r="D4427" t="s">
        <v>130</v>
      </c>
      <c r="E4427" t="s">
        <v>82</v>
      </c>
      <c r="F4427">
        <v>3</v>
      </c>
      <c r="G4427">
        <v>3</v>
      </c>
      <c r="H4427" s="4">
        <v>730.02</v>
      </c>
      <c r="I4427" s="4">
        <v>788.42160000000001</v>
      </c>
      <c r="J4427" s="4">
        <f t="shared" si="138"/>
        <v>163.11479999999997</v>
      </c>
      <c r="K4427" s="4">
        <f t="shared" si="139"/>
        <v>2365.2647999999999</v>
      </c>
      <c r="L4427" t="s">
        <v>20</v>
      </c>
      <c r="M4427" t="s">
        <v>42</v>
      </c>
      <c r="N4427" t="s">
        <v>36</v>
      </c>
      <c r="O4427" t="s">
        <v>89</v>
      </c>
      <c r="P4427" s="5">
        <v>12.09</v>
      </c>
      <c r="Q4427">
        <v>5</v>
      </c>
      <c r="R4427" t="s">
        <v>23</v>
      </c>
    </row>
    <row r="4428" spans="1:18" x14ac:dyDescent="0.3">
      <c r="A4428" t="s">
        <v>5661</v>
      </c>
      <c r="B4428" s="1">
        <v>45432</v>
      </c>
      <c r="C4428" t="s">
        <v>5662</v>
      </c>
      <c r="D4428" t="s">
        <v>33</v>
      </c>
      <c r="E4428" t="s">
        <v>70</v>
      </c>
      <c r="F4428">
        <v>6</v>
      </c>
      <c r="G4428">
        <v>6</v>
      </c>
      <c r="H4428" s="4">
        <v>54.72</v>
      </c>
      <c r="I4428" s="4">
        <v>61.286400000000008</v>
      </c>
      <c r="J4428" s="4">
        <f t="shared" si="138"/>
        <v>29.13840000000004</v>
      </c>
      <c r="K4428" s="4">
        <f t="shared" si="139"/>
        <v>367.71840000000003</v>
      </c>
      <c r="L4428" t="s">
        <v>51</v>
      </c>
      <c r="M4428" t="s">
        <v>123</v>
      </c>
      <c r="N4428" t="s">
        <v>36</v>
      </c>
      <c r="O4428" t="s">
        <v>67</v>
      </c>
      <c r="P4428" s="5">
        <v>10.26</v>
      </c>
      <c r="Q4428">
        <v>1.4</v>
      </c>
      <c r="R4428" t="s">
        <v>23</v>
      </c>
    </row>
    <row r="4429" spans="1:18" x14ac:dyDescent="0.3">
      <c r="A4429" t="s">
        <v>6736</v>
      </c>
      <c r="B4429" s="1">
        <v>45432</v>
      </c>
      <c r="C4429" t="s">
        <v>6737</v>
      </c>
      <c r="D4429" t="s">
        <v>133</v>
      </c>
      <c r="E4429" t="s">
        <v>50</v>
      </c>
      <c r="F4429">
        <v>9</v>
      </c>
      <c r="G4429">
        <v>7</v>
      </c>
      <c r="H4429" s="4">
        <v>1080.48</v>
      </c>
      <c r="I4429" s="4">
        <v>1134.5040000000001</v>
      </c>
      <c r="J4429" s="4">
        <f t="shared" si="138"/>
        <v>348.37800000000055</v>
      </c>
      <c r="K4429" s="4">
        <f t="shared" si="139"/>
        <v>7941.5280000000012</v>
      </c>
      <c r="L4429" t="s">
        <v>66</v>
      </c>
      <c r="M4429" t="s">
        <v>42</v>
      </c>
      <c r="N4429" t="s">
        <v>36</v>
      </c>
      <c r="O4429" t="s">
        <v>67</v>
      </c>
      <c r="P4429" s="5">
        <v>29.79</v>
      </c>
      <c r="Q4429">
        <v>3.8</v>
      </c>
      <c r="R4429" t="s">
        <v>23</v>
      </c>
    </row>
    <row r="4430" spans="1:18" x14ac:dyDescent="0.3">
      <c r="A4430" t="s">
        <v>8150</v>
      </c>
      <c r="B4430" s="1">
        <v>45432</v>
      </c>
      <c r="C4430" t="s">
        <v>8151</v>
      </c>
      <c r="D4430" t="s">
        <v>45</v>
      </c>
      <c r="E4430" t="s">
        <v>46</v>
      </c>
      <c r="F4430">
        <v>15</v>
      </c>
      <c r="G4430">
        <v>13</v>
      </c>
      <c r="H4430" s="4">
        <v>1304.68</v>
      </c>
      <c r="I4430" s="4">
        <v>1487.3352000000002</v>
      </c>
      <c r="J4430" s="4">
        <f t="shared" si="138"/>
        <v>2338.2476000000029</v>
      </c>
      <c r="K4430" s="4">
        <f t="shared" si="139"/>
        <v>19335.357600000003</v>
      </c>
      <c r="L4430" t="s">
        <v>51</v>
      </c>
      <c r="M4430" t="s">
        <v>42</v>
      </c>
      <c r="N4430" t="s">
        <v>29</v>
      </c>
      <c r="O4430" t="s">
        <v>67</v>
      </c>
      <c r="P4430" s="5">
        <v>36.270000000000003</v>
      </c>
      <c r="Q4430">
        <v>2.7</v>
      </c>
      <c r="R4430" t="s">
        <v>23</v>
      </c>
    </row>
    <row r="4431" spans="1:18" x14ac:dyDescent="0.3">
      <c r="A4431" t="s">
        <v>10212</v>
      </c>
      <c r="B4431" s="1">
        <v>45432</v>
      </c>
      <c r="C4431" t="s">
        <v>10213</v>
      </c>
      <c r="D4431" t="s">
        <v>65</v>
      </c>
      <c r="E4431" t="s">
        <v>82</v>
      </c>
      <c r="F4431">
        <v>4</v>
      </c>
      <c r="G4431">
        <v>4</v>
      </c>
      <c r="H4431" s="4">
        <v>935.65</v>
      </c>
      <c r="I4431" s="4">
        <v>1066.6410000000001</v>
      </c>
      <c r="J4431" s="4">
        <f t="shared" si="138"/>
        <v>494.59400000000039</v>
      </c>
      <c r="K4431" s="4">
        <f t="shared" si="139"/>
        <v>4266.5640000000003</v>
      </c>
      <c r="L4431" t="s">
        <v>47</v>
      </c>
      <c r="M4431" t="s">
        <v>79</v>
      </c>
      <c r="N4431" t="s">
        <v>22</v>
      </c>
      <c r="O4431" t="s">
        <v>53</v>
      </c>
      <c r="P4431" s="5">
        <v>29.37</v>
      </c>
      <c r="Q4431">
        <v>4.3</v>
      </c>
      <c r="R4431" t="s">
        <v>23</v>
      </c>
    </row>
    <row r="4432" spans="1:18" x14ac:dyDescent="0.3">
      <c r="A4432" t="s">
        <v>168</v>
      </c>
      <c r="B4432" s="1">
        <v>45433</v>
      </c>
      <c r="C4432" t="s">
        <v>169</v>
      </c>
      <c r="D4432" t="s">
        <v>130</v>
      </c>
      <c r="E4432" t="s">
        <v>82</v>
      </c>
      <c r="F4432">
        <v>6</v>
      </c>
      <c r="G4432">
        <v>6</v>
      </c>
      <c r="H4432" s="4">
        <v>473.78</v>
      </c>
      <c r="I4432" s="4">
        <v>544.84699999999998</v>
      </c>
      <c r="J4432" s="4">
        <f t="shared" si="138"/>
        <v>390.74200000000008</v>
      </c>
      <c r="K4432" s="4">
        <f t="shared" si="139"/>
        <v>3269.0819999999999</v>
      </c>
      <c r="L4432" t="s">
        <v>66</v>
      </c>
      <c r="M4432" t="s">
        <v>28</v>
      </c>
      <c r="N4432" t="s">
        <v>29</v>
      </c>
      <c r="O4432" t="s">
        <v>37</v>
      </c>
      <c r="P4432" s="5">
        <v>35.659999999999997</v>
      </c>
      <c r="Q4432">
        <v>3.2</v>
      </c>
      <c r="R4432" t="s">
        <v>23</v>
      </c>
    </row>
    <row r="4433" spans="1:18" x14ac:dyDescent="0.3">
      <c r="A4433" t="s">
        <v>1000</v>
      </c>
      <c r="B4433" s="1">
        <v>45434</v>
      </c>
      <c r="C4433" t="s">
        <v>1001</v>
      </c>
      <c r="D4433" t="s">
        <v>141</v>
      </c>
      <c r="E4433" t="s">
        <v>50</v>
      </c>
      <c r="F4433">
        <v>3</v>
      </c>
      <c r="G4433">
        <v>2</v>
      </c>
      <c r="H4433" s="4">
        <v>193.37</v>
      </c>
      <c r="I4433" s="4">
        <v>216.57440000000003</v>
      </c>
      <c r="J4433" s="4">
        <f t="shared" si="138"/>
        <v>28.23880000000004</v>
      </c>
      <c r="K4433" s="4">
        <f t="shared" si="139"/>
        <v>433.14880000000005</v>
      </c>
      <c r="L4433" t="s">
        <v>66</v>
      </c>
      <c r="M4433" t="s">
        <v>123</v>
      </c>
      <c r="N4433" t="s">
        <v>22</v>
      </c>
      <c r="O4433" t="s">
        <v>37</v>
      </c>
      <c r="P4433" s="5">
        <v>18.170000000000002</v>
      </c>
      <c r="Q4433">
        <v>3.2</v>
      </c>
      <c r="R4433" t="s">
        <v>23</v>
      </c>
    </row>
    <row r="4434" spans="1:18" x14ac:dyDescent="0.3">
      <c r="A4434" t="s">
        <v>7916</v>
      </c>
      <c r="B4434" s="1">
        <v>45434</v>
      </c>
      <c r="C4434" t="s">
        <v>3049</v>
      </c>
      <c r="D4434" t="s">
        <v>94</v>
      </c>
      <c r="E4434" t="s">
        <v>50</v>
      </c>
      <c r="F4434">
        <v>19</v>
      </c>
      <c r="G4434">
        <v>18</v>
      </c>
      <c r="H4434" s="4">
        <v>1076.21</v>
      </c>
      <c r="I4434" s="4">
        <v>1237.6415</v>
      </c>
      <c r="J4434" s="4">
        <f t="shared" si="138"/>
        <v>2893.7269999999999</v>
      </c>
      <c r="K4434" s="4">
        <f t="shared" si="139"/>
        <v>22277.546999999999</v>
      </c>
      <c r="L4434" t="s">
        <v>27</v>
      </c>
      <c r="M4434" t="s">
        <v>35</v>
      </c>
      <c r="N4434" t="s">
        <v>22</v>
      </c>
      <c r="O4434" t="s">
        <v>67</v>
      </c>
      <c r="P4434" s="5">
        <v>12.04</v>
      </c>
      <c r="Q4434">
        <v>1.2</v>
      </c>
      <c r="R4434" t="s">
        <v>23</v>
      </c>
    </row>
    <row r="4435" spans="1:18" x14ac:dyDescent="0.3">
      <c r="A4435" t="s">
        <v>8584</v>
      </c>
      <c r="B4435" s="1">
        <v>45434</v>
      </c>
      <c r="C4435" t="s">
        <v>8585</v>
      </c>
      <c r="D4435" t="s">
        <v>130</v>
      </c>
      <c r="E4435" t="s">
        <v>82</v>
      </c>
      <c r="F4435">
        <v>7</v>
      </c>
      <c r="G4435">
        <v>7</v>
      </c>
      <c r="H4435" s="4">
        <v>513.29</v>
      </c>
      <c r="I4435" s="4">
        <v>554.35320000000002</v>
      </c>
      <c r="J4435" s="4">
        <f t="shared" si="138"/>
        <v>260.85240000000039</v>
      </c>
      <c r="K4435" s="4">
        <f t="shared" si="139"/>
        <v>3880.4724000000001</v>
      </c>
      <c r="L4435" t="s">
        <v>20</v>
      </c>
      <c r="M4435" t="s">
        <v>35</v>
      </c>
      <c r="N4435" t="s">
        <v>36</v>
      </c>
      <c r="O4435" t="s">
        <v>30</v>
      </c>
      <c r="P4435" s="5">
        <v>26.59</v>
      </c>
      <c r="Q4435">
        <v>4.7</v>
      </c>
      <c r="R4435" t="s">
        <v>74</v>
      </c>
    </row>
    <row r="4436" spans="1:18" x14ac:dyDescent="0.3">
      <c r="A4436" t="s">
        <v>10788</v>
      </c>
      <c r="B4436" s="1">
        <v>45434</v>
      </c>
      <c r="C4436" t="s">
        <v>10789</v>
      </c>
      <c r="D4436" t="s">
        <v>130</v>
      </c>
      <c r="E4436" t="s">
        <v>82</v>
      </c>
      <c r="F4436">
        <v>4</v>
      </c>
      <c r="G4436">
        <v>4</v>
      </c>
      <c r="H4436" s="4">
        <v>1131.98</v>
      </c>
      <c r="I4436" s="4">
        <v>1267.8176000000001</v>
      </c>
      <c r="J4436" s="4">
        <f t="shared" si="138"/>
        <v>517.78040000000021</v>
      </c>
      <c r="K4436" s="4">
        <f t="shared" si="139"/>
        <v>5071.2704000000003</v>
      </c>
      <c r="L4436" t="s">
        <v>27</v>
      </c>
      <c r="M4436" t="s">
        <v>21</v>
      </c>
      <c r="N4436" t="s">
        <v>36</v>
      </c>
      <c r="O4436" t="s">
        <v>53</v>
      </c>
      <c r="P4436" s="5">
        <v>25.57</v>
      </c>
      <c r="Q4436">
        <v>3.6</v>
      </c>
      <c r="R4436" t="s">
        <v>23</v>
      </c>
    </row>
    <row r="4437" spans="1:18" x14ac:dyDescent="0.3">
      <c r="A4437" t="s">
        <v>2037</v>
      </c>
      <c r="B4437" s="1">
        <v>45435</v>
      </c>
      <c r="C4437" t="s">
        <v>2038</v>
      </c>
      <c r="D4437" t="s">
        <v>109</v>
      </c>
      <c r="E4437" t="s">
        <v>46</v>
      </c>
      <c r="F4437">
        <v>16</v>
      </c>
      <c r="G4437">
        <v>16</v>
      </c>
      <c r="H4437" s="4">
        <v>310.48</v>
      </c>
      <c r="I4437" s="4">
        <v>338.42320000000007</v>
      </c>
      <c r="J4437" s="4">
        <f t="shared" si="138"/>
        <v>440.06120000000078</v>
      </c>
      <c r="K4437" s="4">
        <f t="shared" si="139"/>
        <v>5414.771200000001</v>
      </c>
      <c r="L4437" t="s">
        <v>66</v>
      </c>
      <c r="M4437" t="s">
        <v>28</v>
      </c>
      <c r="N4437" t="s">
        <v>29</v>
      </c>
      <c r="O4437" t="s">
        <v>53</v>
      </c>
      <c r="P4437" s="5">
        <v>7.03</v>
      </c>
      <c r="Q4437">
        <v>0</v>
      </c>
      <c r="R4437" t="s">
        <v>74</v>
      </c>
    </row>
    <row r="4438" spans="1:18" x14ac:dyDescent="0.3">
      <c r="A4438" t="s">
        <v>2330</v>
      </c>
      <c r="B4438" s="1">
        <v>45435</v>
      </c>
      <c r="C4438" t="s">
        <v>2331</v>
      </c>
      <c r="D4438" t="s">
        <v>94</v>
      </c>
      <c r="E4438" t="s">
        <v>50</v>
      </c>
      <c r="F4438">
        <v>19</v>
      </c>
      <c r="G4438">
        <v>16</v>
      </c>
      <c r="H4438" s="4">
        <v>468.56</v>
      </c>
      <c r="I4438" s="4">
        <v>538.84399999999994</v>
      </c>
      <c r="J4438" s="4">
        <f t="shared" si="138"/>
        <v>1124.1539999999989</v>
      </c>
      <c r="K4438" s="4">
        <f t="shared" si="139"/>
        <v>8621.503999999999</v>
      </c>
      <c r="L4438" t="s">
        <v>47</v>
      </c>
      <c r="M4438" t="s">
        <v>86</v>
      </c>
      <c r="N4438" t="s">
        <v>36</v>
      </c>
      <c r="O4438" t="s">
        <v>37</v>
      </c>
      <c r="P4438" s="5">
        <v>0.39</v>
      </c>
      <c r="Q4438">
        <v>4.0999999999999996</v>
      </c>
      <c r="R4438" t="s">
        <v>23</v>
      </c>
    </row>
    <row r="4439" spans="1:18" x14ac:dyDescent="0.3">
      <c r="A4439" t="s">
        <v>3771</v>
      </c>
      <c r="B4439" s="1">
        <v>45436</v>
      </c>
      <c r="C4439" t="s">
        <v>3772</v>
      </c>
      <c r="D4439" t="s">
        <v>40</v>
      </c>
      <c r="E4439" t="s">
        <v>57</v>
      </c>
      <c r="F4439">
        <v>1</v>
      </c>
      <c r="G4439">
        <v>1</v>
      </c>
      <c r="H4439" s="4">
        <v>756.69</v>
      </c>
      <c r="I4439" s="4">
        <v>802.09140000000014</v>
      </c>
      <c r="J4439" s="4">
        <f t="shared" si="138"/>
        <v>37.661400000000079</v>
      </c>
      <c r="K4439" s="4">
        <f t="shared" si="139"/>
        <v>802.09140000000014</v>
      </c>
      <c r="L4439" t="s">
        <v>66</v>
      </c>
      <c r="M4439" t="s">
        <v>86</v>
      </c>
      <c r="N4439" t="s">
        <v>36</v>
      </c>
      <c r="O4439" t="s">
        <v>89</v>
      </c>
      <c r="P4439" s="5">
        <v>7.74</v>
      </c>
      <c r="Q4439">
        <v>5</v>
      </c>
      <c r="R4439" t="s">
        <v>23</v>
      </c>
    </row>
    <row r="4440" spans="1:18" x14ac:dyDescent="0.3">
      <c r="A4440" t="s">
        <v>5236</v>
      </c>
      <c r="B4440" s="1">
        <v>45436</v>
      </c>
      <c r="C4440" t="s">
        <v>5237</v>
      </c>
      <c r="D4440" t="s">
        <v>61</v>
      </c>
      <c r="E4440" t="s">
        <v>70</v>
      </c>
      <c r="F4440">
        <v>15</v>
      </c>
      <c r="G4440">
        <v>14</v>
      </c>
      <c r="H4440" s="4">
        <v>1290.96</v>
      </c>
      <c r="I4440" s="4">
        <v>1420.0560000000003</v>
      </c>
      <c r="J4440" s="4">
        <f t="shared" si="138"/>
        <v>1793.824000000001</v>
      </c>
      <c r="K4440" s="4">
        <f t="shared" si="139"/>
        <v>19880.784000000003</v>
      </c>
      <c r="L4440" t="s">
        <v>51</v>
      </c>
      <c r="M4440" t="s">
        <v>35</v>
      </c>
      <c r="N4440" t="s">
        <v>36</v>
      </c>
      <c r="O4440" t="s">
        <v>30</v>
      </c>
      <c r="P4440" s="5">
        <v>13.52</v>
      </c>
      <c r="Q4440">
        <v>3.2</v>
      </c>
      <c r="R4440" t="s">
        <v>23</v>
      </c>
    </row>
    <row r="4441" spans="1:18" x14ac:dyDescent="0.3">
      <c r="A4441" t="s">
        <v>1857</v>
      </c>
      <c r="B4441" s="1">
        <v>45437</v>
      </c>
      <c r="C4441" t="s">
        <v>1858</v>
      </c>
      <c r="D4441" t="s">
        <v>77</v>
      </c>
      <c r="E4441" t="s">
        <v>82</v>
      </c>
      <c r="F4441">
        <v>20</v>
      </c>
      <c r="G4441">
        <v>20</v>
      </c>
      <c r="H4441" s="4">
        <v>1217.97</v>
      </c>
      <c r="I4441" s="4">
        <v>1351.9467000000002</v>
      </c>
      <c r="J4441" s="4">
        <f t="shared" si="138"/>
        <v>2634.2440000000033</v>
      </c>
      <c r="K4441" s="4">
        <f t="shared" si="139"/>
        <v>27038.934000000005</v>
      </c>
      <c r="L4441" t="s">
        <v>20</v>
      </c>
      <c r="M4441" t="s">
        <v>42</v>
      </c>
      <c r="N4441" t="s">
        <v>71</v>
      </c>
      <c r="O4441" t="s">
        <v>53</v>
      </c>
      <c r="P4441" s="5">
        <v>45.29</v>
      </c>
      <c r="Q4441">
        <v>4</v>
      </c>
      <c r="R4441" t="s">
        <v>23</v>
      </c>
    </row>
    <row r="4442" spans="1:18" x14ac:dyDescent="0.3">
      <c r="A4442" t="s">
        <v>4958</v>
      </c>
      <c r="B4442" s="1">
        <v>45437</v>
      </c>
      <c r="C4442" t="s">
        <v>4959</v>
      </c>
      <c r="D4442" t="s">
        <v>61</v>
      </c>
      <c r="E4442" t="s">
        <v>70</v>
      </c>
      <c r="F4442">
        <v>10</v>
      </c>
      <c r="G4442">
        <v>9</v>
      </c>
      <c r="H4442" s="4">
        <v>216.36</v>
      </c>
      <c r="I4442" s="4">
        <v>235.83240000000004</v>
      </c>
      <c r="J4442" s="4">
        <f t="shared" si="138"/>
        <v>132.18160000000006</v>
      </c>
      <c r="K4442" s="4">
        <f t="shared" si="139"/>
        <v>2122.4916000000003</v>
      </c>
      <c r="L4442" t="s">
        <v>51</v>
      </c>
      <c r="M4442" t="s">
        <v>21</v>
      </c>
      <c r="N4442" t="s">
        <v>36</v>
      </c>
      <c r="O4442" t="s">
        <v>37</v>
      </c>
      <c r="P4442" s="5">
        <v>43.07</v>
      </c>
      <c r="Q4442">
        <v>4.4000000000000004</v>
      </c>
      <c r="R4442" t="s">
        <v>23</v>
      </c>
    </row>
    <row r="4443" spans="1:18" x14ac:dyDescent="0.3">
      <c r="A4443" t="s">
        <v>5487</v>
      </c>
      <c r="B4443" s="1">
        <v>45437</v>
      </c>
      <c r="C4443" t="s">
        <v>5488</v>
      </c>
      <c r="D4443" t="s">
        <v>133</v>
      </c>
      <c r="E4443" t="s">
        <v>50</v>
      </c>
      <c r="F4443">
        <v>2</v>
      </c>
      <c r="G4443">
        <v>2</v>
      </c>
      <c r="H4443" s="4">
        <v>357.6</v>
      </c>
      <c r="I4443" s="4">
        <v>407.66400000000004</v>
      </c>
      <c r="J4443" s="4">
        <f t="shared" si="138"/>
        <v>95.128000000000043</v>
      </c>
      <c r="K4443" s="4">
        <f t="shared" si="139"/>
        <v>815.32800000000009</v>
      </c>
      <c r="L4443" t="s">
        <v>20</v>
      </c>
      <c r="M4443" t="s">
        <v>21</v>
      </c>
      <c r="N4443" t="s">
        <v>36</v>
      </c>
      <c r="O4443" t="s">
        <v>89</v>
      </c>
      <c r="P4443" s="5">
        <v>5</v>
      </c>
      <c r="Q4443">
        <v>2.2000000000000002</v>
      </c>
      <c r="R4443" t="s">
        <v>23</v>
      </c>
    </row>
    <row r="4444" spans="1:18" x14ac:dyDescent="0.3">
      <c r="A4444" t="s">
        <v>9124</v>
      </c>
      <c r="B4444" s="1">
        <v>45437</v>
      </c>
      <c r="C4444" t="s">
        <v>9125</v>
      </c>
      <c r="D4444" t="s">
        <v>45</v>
      </c>
      <c r="E4444" t="s">
        <v>46</v>
      </c>
      <c r="F4444">
        <v>9</v>
      </c>
      <c r="G4444">
        <v>7</v>
      </c>
      <c r="H4444" s="4">
        <v>659.86</v>
      </c>
      <c r="I4444" s="4">
        <v>699.4516000000001</v>
      </c>
      <c r="J4444" s="4">
        <f t="shared" si="138"/>
        <v>277.14120000000003</v>
      </c>
      <c r="K4444" s="4">
        <f t="shared" si="139"/>
        <v>4896.1612000000005</v>
      </c>
      <c r="L4444" t="s">
        <v>27</v>
      </c>
      <c r="M4444" t="s">
        <v>42</v>
      </c>
      <c r="N4444" t="s">
        <v>22</v>
      </c>
      <c r="O4444" t="s">
        <v>53</v>
      </c>
      <c r="P4444" s="5">
        <v>0</v>
      </c>
      <c r="Q4444">
        <v>5</v>
      </c>
      <c r="R4444" t="s">
        <v>23</v>
      </c>
    </row>
    <row r="4445" spans="1:18" x14ac:dyDescent="0.3">
      <c r="A4445" t="s">
        <v>4634</v>
      </c>
      <c r="B4445" s="1">
        <v>45438</v>
      </c>
      <c r="C4445" t="s">
        <v>4635</v>
      </c>
      <c r="D4445" t="s">
        <v>33</v>
      </c>
      <c r="E4445" t="s">
        <v>70</v>
      </c>
      <c r="F4445">
        <v>15</v>
      </c>
      <c r="G4445">
        <v>12</v>
      </c>
      <c r="H4445" s="4">
        <v>680.79</v>
      </c>
      <c r="I4445" s="4">
        <v>742.06110000000001</v>
      </c>
      <c r="J4445" s="4">
        <f t="shared" si="138"/>
        <v>715.98320000000103</v>
      </c>
      <c r="K4445" s="4">
        <f t="shared" si="139"/>
        <v>8904.7332000000006</v>
      </c>
      <c r="L4445" t="s">
        <v>27</v>
      </c>
      <c r="M4445" t="s">
        <v>86</v>
      </c>
      <c r="N4445" t="s">
        <v>29</v>
      </c>
      <c r="O4445" t="s">
        <v>53</v>
      </c>
      <c r="P4445" s="5">
        <v>19.27</v>
      </c>
      <c r="Q4445">
        <v>2.4</v>
      </c>
      <c r="R4445" t="s">
        <v>23</v>
      </c>
    </row>
    <row r="4446" spans="1:18" x14ac:dyDescent="0.3">
      <c r="A4446" t="s">
        <v>6622</v>
      </c>
      <c r="B4446" s="1">
        <v>45438</v>
      </c>
      <c r="C4446" t="s">
        <v>6623</v>
      </c>
      <c r="D4446" t="s">
        <v>116</v>
      </c>
      <c r="E4446" t="s">
        <v>50</v>
      </c>
      <c r="F4446">
        <v>16</v>
      </c>
      <c r="G4446">
        <v>15</v>
      </c>
      <c r="H4446" s="4">
        <v>1317.29</v>
      </c>
      <c r="I4446" s="4">
        <v>1462.1919</v>
      </c>
      <c r="J4446" s="4">
        <f t="shared" si="138"/>
        <v>2164.7785000000003</v>
      </c>
      <c r="K4446" s="4">
        <f t="shared" si="139"/>
        <v>21932.878499999999</v>
      </c>
      <c r="L4446" t="s">
        <v>20</v>
      </c>
      <c r="M4446" t="s">
        <v>86</v>
      </c>
      <c r="N4446" t="s">
        <v>29</v>
      </c>
      <c r="O4446" t="s">
        <v>30</v>
      </c>
      <c r="P4446" s="5">
        <v>8.75</v>
      </c>
      <c r="Q4446">
        <v>3.6</v>
      </c>
      <c r="R4446" t="s">
        <v>23</v>
      </c>
    </row>
    <row r="4447" spans="1:18" x14ac:dyDescent="0.3">
      <c r="A4447" t="s">
        <v>7531</v>
      </c>
      <c r="B4447" s="1">
        <v>45438</v>
      </c>
      <c r="C4447" t="s">
        <v>7532</v>
      </c>
      <c r="D4447" t="s">
        <v>33</v>
      </c>
      <c r="E4447" t="s">
        <v>70</v>
      </c>
      <c r="F4447">
        <v>12</v>
      </c>
      <c r="G4447">
        <v>12</v>
      </c>
      <c r="H4447" s="4">
        <v>453.03</v>
      </c>
      <c r="I4447" s="4">
        <v>502.86330000000004</v>
      </c>
      <c r="J4447" s="4">
        <f t="shared" si="138"/>
        <v>579.82960000000105</v>
      </c>
      <c r="K4447" s="4">
        <f t="shared" si="139"/>
        <v>6034.3596000000007</v>
      </c>
      <c r="L4447" t="s">
        <v>66</v>
      </c>
      <c r="M4447" t="s">
        <v>21</v>
      </c>
      <c r="N4447" t="s">
        <v>71</v>
      </c>
      <c r="O4447" t="s">
        <v>53</v>
      </c>
      <c r="P4447" s="5">
        <v>18.170000000000002</v>
      </c>
      <c r="Q4447">
        <v>4.7</v>
      </c>
      <c r="R4447" t="s">
        <v>23</v>
      </c>
    </row>
    <row r="4448" spans="1:18" x14ac:dyDescent="0.3">
      <c r="A4448" t="s">
        <v>9484</v>
      </c>
      <c r="B4448" s="1">
        <v>45438</v>
      </c>
      <c r="C4448" t="s">
        <v>9485</v>
      </c>
      <c r="D4448" t="s">
        <v>130</v>
      </c>
      <c r="E4448" t="s">
        <v>82</v>
      </c>
      <c r="F4448">
        <v>20</v>
      </c>
      <c r="G4448">
        <v>17</v>
      </c>
      <c r="H4448" s="4">
        <v>642.89</v>
      </c>
      <c r="I4448" s="4">
        <v>687.89229999999998</v>
      </c>
      <c r="J4448" s="4">
        <f t="shared" si="138"/>
        <v>764.59909999999991</v>
      </c>
      <c r="K4448" s="4">
        <f t="shared" si="139"/>
        <v>11694.169099999999</v>
      </c>
      <c r="L4448" t="s">
        <v>20</v>
      </c>
      <c r="M4448" t="s">
        <v>79</v>
      </c>
      <c r="N4448" t="s">
        <v>22</v>
      </c>
      <c r="O4448" t="s">
        <v>89</v>
      </c>
      <c r="P4448" s="5">
        <v>0.44</v>
      </c>
      <c r="Q4448">
        <v>5</v>
      </c>
      <c r="R4448" t="s">
        <v>23</v>
      </c>
    </row>
    <row r="4449" spans="1:18" x14ac:dyDescent="0.3">
      <c r="A4449" t="s">
        <v>5552</v>
      </c>
      <c r="B4449" s="1">
        <v>45439</v>
      </c>
      <c r="C4449" t="s">
        <v>5553</v>
      </c>
      <c r="D4449" t="s">
        <v>65</v>
      </c>
      <c r="E4449" t="s">
        <v>82</v>
      </c>
      <c r="F4449">
        <v>15</v>
      </c>
      <c r="G4449">
        <v>13</v>
      </c>
      <c r="H4449" s="4">
        <v>1440.37</v>
      </c>
      <c r="I4449" s="4">
        <v>1555.5996</v>
      </c>
      <c r="J4449" s="4">
        <f t="shared" si="138"/>
        <v>1492.984800000002</v>
      </c>
      <c r="K4449" s="4">
        <f t="shared" si="139"/>
        <v>20222.7948</v>
      </c>
      <c r="L4449" t="s">
        <v>51</v>
      </c>
      <c r="M4449" t="s">
        <v>42</v>
      </c>
      <c r="N4449" t="s">
        <v>22</v>
      </c>
      <c r="O4449" t="s">
        <v>89</v>
      </c>
      <c r="P4449" s="5">
        <v>5</v>
      </c>
      <c r="Q4449">
        <v>3.2</v>
      </c>
      <c r="R4449" t="s">
        <v>23</v>
      </c>
    </row>
    <row r="4450" spans="1:18" x14ac:dyDescent="0.3">
      <c r="A4450" t="s">
        <v>5927</v>
      </c>
      <c r="B4450" s="1">
        <v>45439</v>
      </c>
      <c r="C4450" t="s">
        <v>5928</v>
      </c>
      <c r="D4450" t="s">
        <v>109</v>
      </c>
      <c r="E4450" t="s">
        <v>46</v>
      </c>
      <c r="F4450">
        <v>2</v>
      </c>
      <c r="G4450">
        <v>2</v>
      </c>
      <c r="H4450" s="4">
        <v>392.12</v>
      </c>
      <c r="I4450" s="4">
        <v>427.41080000000005</v>
      </c>
      <c r="J4450" s="4">
        <f t="shared" si="138"/>
        <v>39.621600000000093</v>
      </c>
      <c r="K4450" s="4">
        <f t="shared" si="139"/>
        <v>854.8216000000001</v>
      </c>
      <c r="L4450" t="s">
        <v>20</v>
      </c>
      <c r="M4450" t="s">
        <v>35</v>
      </c>
      <c r="N4450" t="s">
        <v>36</v>
      </c>
      <c r="O4450" t="s">
        <v>89</v>
      </c>
      <c r="P4450" s="5">
        <v>30.96</v>
      </c>
      <c r="Q4450">
        <v>2</v>
      </c>
      <c r="R4450" t="s">
        <v>23</v>
      </c>
    </row>
    <row r="4451" spans="1:18" x14ac:dyDescent="0.3">
      <c r="A4451" t="s">
        <v>4303</v>
      </c>
      <c r="B4451" s="1">
        <v>45441</v>
      </c>
      <c r="C4451" t="s">
        <v>4304</v>
      </c>
      <c r="D4451" t="s">
        <v>100</v>
      </c>
      <c r="E4451" t="s">
        <v>57</v>
      </c>
      <c r="F4451">
        <v>9</v>
      </c>
      <c r="G4451">
        <v>7</v>
      </c>
      <c r="H4451" s="4">
        <v>1210.3599999999999</v>
      </c>
      <c r="I4451" s="4">
        <v>1282.9816000000001</v>
      </c>
      <c r="J4451" s="4">
        <f t="shared" si="138"/>
        <v>466.4712000000028</v>
      </c>
      <c r="K4451" s="4">
        <f t="shared" si="139"/>
        <v>8980.8712000000014</v>
      </c>
      <c r="L4451" t="s">
        <v>27</v>
      </c>
      <c r="M4451" t="s">
        <v>42</v>
      </c>
      <c r="N4451" t="s">
        <v>36</v>
      </c>
      <c r="O4451" t="s">
        <v>89</v>
      </c>
      <c r="P4451" s="5">
        <v>41.88</v>
      </c>
      <c r="Q4451">
        <v>3.7</v>
      </c>
      <c r="R4451" t="s">
        <v>23</v>
      </c>
    </row>
    <row r="4452" spans="1:18" x14ac:dyDescent="0.3">
      <c r="A4452" t="s">
        <v>5129</v>
      </c>
      <c r="B4452" s="1">
        <v>45441</v>
      </c>
      <c r="C4452" t="s">
        <v>5130</v>
      </c>
      <c r="D4452" t="s">
        <v>130</v>
      </c>
      <c r="E4452" t="s">
        <v>82</v>
      </c>
      <c r="F4452">
        <v>10</v>
      </c>
      <c r="G4452">
        <v>8</v>
      </c>
      <c r="H4452" s="4">
        <v>943.47</v>
      </c>
      <c r="I4452" s="4">
        <v>1028.3823000000002</v>
      </c>
      <c r="J4452" s="4">
        <f t="shared" si="138"/>
        <v>667.2884000000015</v>
      </c>
      <c r="K4452" s="4">
        <f t="shared" si="139"/>
        <v>8227.0584000000017</v>
      </c>
      <c r="L4452" t="s">
        <v>20</v>
      </c>
      <c r="M4452" t="s">
        <v>21</v>
      </c>
      <c r="N4452" t="s">
        <v>22</v>
      </c>
      <c r="O4452" t="s">
        <v>89</v>
      </c>
      <c r="P4452" s="5">
        <v>12.01</v>
      </c>
      <c r="Q4452">
        <v>2</v>
      </c>
      <c r="R4452" t="s">
        <v>23</v>
      </c>
    </row>
    <row r="4453" spans="1:18" x14ac:dyDescent="0.3">
      <c r="A4453" t="s">
        <v>6949</v>
      </c>
      <c r="B4453" s="1">
        <v>45442</v>
      </c>
      <c r="C4453" t="s">
        <v>6950</v>
      </c>
      <c r="D4453" t="s">
        <v>130</v>
      </c>
      <c r="E4453" t="s">
        <v>82</v>
      </c>
      <c r="F4453">
        <v>6</v>
      </c>
      <c r="G4453">
        <v>5</v>
      </c>
      <c r="H4453" s="4">
        <v>5.92</v>
      </c>
      <c r="I4453" s="4">
        <v>6.3344000000000005</v>
      </c>
      <c r="J4453" s="4">
        <f t="shared" si="138"/>
        <v>-13.707999999999997</v>
      </c>
      <c r="K4453" s="4">
        <f t="shared" si="139"/>
        <v>31.672000000000004</v>
      </c>
      <c r="L4453" t="s">
        <v>27</v>
      </c>
      <c r="M4453" t="s">
        <v>123</v>
      </c>
      <c r="N4453" t="s">
        <v>71</v>
      </c>
      <c r="O4453" t="s">
        <v>37</v>
      </c>
      <c r="P4453" s="5">
        <v>15.78</v>
      </c>
      <c r="Q4453">
        <v>1.8</v>
      </c>
      <c r="R4453" t="s">
        <v>23</v>
      </c>
    </row>
    <row r="4454" spans="1:18" x14ac:dyDescent="0.3">
      <c r="A4454" t="s">
        <v>8558</v>
      </c>
      <c r="B4454" s="1">
        <v>45442</v>
      </c>
      <c r="C4454" t="s">
        <v>8559</v>
      </c>
      <c r="D4454" t="s">
        <v>109</v>
      </c>
      <c r="E4454" t="s">
        <v>46</v>
      </c>
      <c r="F4454">
        <v>16</v>
      </c>
      <c r="G4454">
        <v>16</v>
      </c>
      <c r="H4454" s="4">
        <v>1200.07</v>
      </c>
      <c r="I4454" s="4">
        <v>1368.0798</v>
      </c>
      <c r="J4454" s="4">
        <f t="shared" si="138"/>
        <v>2655.9268000000006</v>
      </c>
      <c r="K4454" s="4">
        <f t="shared" si="139"/>
        <v>21889.2768</v>
      </c>
      <c r="L4454" t="s">
        <v>51</v>
      </c>
      <c r="M4454" t="s">
        <v>42</v>
      </c>
      <c r="N4454" t="s">
        <v>71</v>
      </c>
      <c r="O4454" t="s">
        <v>53</v>
      </c>
      <c r="P4454" s="5">
        <v>32.229999999999997</v>
      </c>
      <c r="Q4454">
        <v>2.8</v>
      </c>
      <c r="R4454" t="s">
        <v>23</v>
      </c>
    </row>
    <row r="4455" spans="1:18" x14ac:dyDescent="0.3">
      <c r="A4455" t="s">
        <v>3417</v>
      </c>
      <c r="B4455" s="1">
        <v>45444</v>
      </c>
      <c r="C4455" t="s">
        <v>3418</v>
      </c>
      <c r="D4455" t="s">
        <v>61</v>
      </c>
      <c r="E4455" t="s">
        <v>70</v>
      </c>
      <c r="F4455">
        <v>18</v>
      </c>
      <c r="G4455">
        <v>15</v>
      </c>
      <c r="H4455" s="4">
        <v>830.04</v>
      </c>
      <c r="I4455" s="4">
        <v>946.24560000000008</v>
      </c>
      <c r="J4455" s="4">
        <f t="shared" si="138"/>
        <v>1701.5740000000026</v>
      </c>
      <c r="K4455" s="4">
        <f t="shared" si="139"/>
        <v>14193.684000000001</v>
      </c>
      <c r="L4455" t="s">
        <v>20</v>
      </c>
      <c r="M4455" t="s">
        <v>21</v>
      </c>
      <c r="N4455" t="s">
        <v>71</v>
      </c>
      <c r="O4455" t="s">
        <v>89</v>
      </c>
      <c r="P4455" s="5">
        <v>41.51</v>
      </c>
      <c r="Q4455">
        <v>3.4</v>
      </c>
      <c r="R4455" t="s">
        <v>23</v>
      </c>
    </row>
    <row r="4456" spans="1:18" x14ac:dyDescent="0.3">
      <c r="A4456" t="s">
        <v>5900</v>
      </c>
      <c r="B4456" s="1">
        <v>45444</v>
      </c>
      <c r="C4456" t="s">
        <v>5901</v>
      </c>
      <c r="D4456" t="s">
        <v>133</v>
      </c>
      <c r="E4456" t="s">
        <v>50</v>
      </c>
      <c r="F4456">
        <v>19</v>
      </c>
      <c r="G4456">
        <v>16</v>
      </c>
      <c r="H4456" s="4">
        <v>1226.97</v>
      </c>
      <c r="I4456" s="4">
        <v>1312.8579000000002</v>
      </c>
      <c r="J4456" s="4">
        <f t="shared" si="138"/>
        <v>1328.1664000000028</v>
      </c>
      <c r="K4456" s="4">
        <f t="shared" si="139"/>
        <v>21005.726400000003</v>
      </c>
      <c r="L4456" t="s">
        <v>47</v>
      </c>
      <c r="M4456" t="s">
        <v>123</v>
      </c>
      <c r="N4456" t="s">
        <v>29</v>
      </c>
      <c r="O4456" t="s">
        <v>89</v>
      </c>
      <c r="P4456" s="5">
        <v>46.04</v>
      </c>
      <c r="Q4456">
        <v>5</v>
      </c>
      <c r="R4456" t="s">
        <v>23</v>
      </c>
    </row>
    <row r="4457" spans="1:18" x14ac:dyDescent="0.3">
      <c r="A4457" t="s">
        <v>2376</v>
      </c>
      <c r="B4457" s="1">
        <v>45445</v>
      </c>
      <c r="C4457" t="s">
        <v>2377</v>
      </c>
      <c r="D4457" t="s">
        <v>141</v>
      </c>
      <c r="E4457" t="s">
        <v>50</v>
      </c>
      <c r="F4457">
        <v>6</v>
      </c>
      <c r="G4457">
        <v>6</v>
      </c>
      <c r="H4457" s="4">
        <v>149.88999999999999</v>
      </c>
      <c r="I4457" s="4">
        <v>160.38229999999999</v>
      </c>
      <c r="J4457" s="4">
        <f t="shared" si="138"/>
        <v>46.563800000000001</v>
      </c>
      <c r="K4457" s="4">
        <f t="shared" si="139"/>
        <v>962.29379999999992</v>
      </c>
      <c r="L4457" t="s">
        <v>51</v>
      </c>
      <c r="M4457" t="s">
        <v>123</v>
      </c>
      <c r="N4457" t="s">
        <v>36</v>
      </c>
      <c r="O4457" t="s">
        <v>30</v>
      </c>
      <c r="P4457" s="5">
        <v>16.39</v>
      </c>
      <c r="Q4457">
        <v>1.5</v>
      </c>
      <c r="R4457" t="s">
        <v>23</v>
      </c>
    </row>
    <row r="4458" spans="1:18" x14ac:dyDescent="0.3">
      <c r="A4458" t="s">
        <v>8464</v>
      </c>
      <c r="B4458" s="1">
        <v>45445</v>
      </c>
      <c r="C4458" t="s">
        <v>8465</v>
      </c>
      <c r="D4458" t="s">
        <v>85</v>
      </c>
      <c r="E4458" t="s">
        <v>82</v>
      </c>
      <c r="F4458">
        <v>17</v>
      </c>
      <c r="G4458">
        <v>14</v>
      </c>
      <c r="H4458" s="4">
        <v>83.1</v>
      </c>
      <c r="I4458" s="4">
        <v>94.734000000000009</v>
      </c>
      <c r="J4458" s="4">
        <f t="shared" si="138"/>
        <v>123.14600000000021</v>
      </c>
      <c r="K4458" s="4">
        <f t="shared" si="139"/>
        <v>1326.2760000000001</v>
      </c>
      <c r="L4458" t="s">
        <v>47</v>
      </c>
      <c r="M4458" t="s">
        <v>28</v>
      </c>
      <c r="N4458" t="s">
        <v>22</v>
      </c>
      <c r="O4458" t="s">
        <v>30</v>
      </c>
      <c r="P4458" s="5">
        <v>39.729999999999997</v>
      </c>
      <c r="Q4458">
        <v>1.8</v>
      </c>
      <c r="R4458" t="s">
        <v>23</v>
      </c>
    </row>
    <row r="4459" spans="1:18" x14ac:dyDescent="0.3">
      <c r="A4459" t="s">
        <v>165</v>
      </c>
      <c r="B4459" s="1">
        <v>45446</v>
      </c>
      <c r="C4459" t="s">
        <v>166</v>
      </c>
      <c r="D4459" t="s">
        <v>109</v>
      </c>
      <c r="E4459" t="s">
        <v>46</v>
      </c>
      <c r="F4459">
        <v>14</v>
      </c>
      <c r="G4459">
        <v>11</v>
      </c>
      <c r="H4459" s="4">
        <v>1036.58</v>
      </c>
      <c r="I4459" s="4">
        <v>1160.9696000000001</v>
      </c>
      <c r="J4459" s="4">
        <f t="shared" si="138"/>
        <v>1349.8356000000028</v>
      </c>
      <c r="K4459" s="4">
        <f t="shared" si="139"/>
        <v>12770.665600000002</v>
      </c>
      <c r="L4459" t="s">
        <v>66</v>
      </c>
      <c r="M4459" t="s">
        <v>42</v>
      </c>
      <c r="N4459" t="s">
        <v>71</v>
      </c>
      <c r="O4459" t="s">
        <v>30</v>
      </c>
      <c r="P4459" s="5">
        <v>18.45</v>
      </c>
      <c r="Q4459">
        <v>2.7</v>
      </c>
      <c r="R4459" t="s">
        <v>23</v>
      </c>
    </row>
    <row r="4460" spans="1:18" x14ac:dyDescent="0.3">
      <c r="A4460" t="s">
        <v>1317</v>
      </c>
      <c r="B4460" s="1">
        <v>45446</v>
      </c>
      <c r="C4460" t="s">
        <v>1318</v>
      </c>
      <c r="D4460" t="s">
        <v>141</v>
      </c>
      <c r="E4460" t="s">
        <v>50</v>
      </c>
      <c r="F4460">
        <v>1</v>
      </c>
      <c r="G4460">
        <v>1</v>
      </c>
      <c r="H4460" s="4">
        <v>592.02</v>
      </c>
      <c r="I4460" s="4">
        <v>668.98259999999993</v>
      </c>
      <c r="J4460" s="4">
        <f t="shared" si="138"/>
        <v>51.252599999999951</v>
      </c>
      <c r="K4460" s="4">
        <f t="shared" si="139"/>
        <v>668.98259999999993</v>
      </c>
      <c r="L4460" t="s">
        <v>47</v>
      </c>
      <c r="M4460" t="s">
        <v>35</v>
      </c>
      <c r="N4460" t="s">
        <v>71</v>
      </c>
      <c r="O4460" t="s">
        <v>37</v>
      </c>
      <c r="P4460" s="5">
        <v>25.71</v>
      </c>
      <c r="Q4460">
        <v>3</v>
      </c>
      <c r="R4460" t="s">
        <v>23</v>
      </c>
    </row>
    <row r="4461" spans="1:18" x14ac:dyDescent="0.3">
      <c r="A4461" t="s">
        <v>7826</v>
      </c>
      <c r="B4461" s="1">
        <v>45446</v>
      </c>
      <c r="C4461" t="s">
        <v>7827</v>
      </c>
      <c r="D4461" t="s">
        <v>100</v>
      </c>
      <c r="E4461" t="s">
        <v>57</v>
      </c>
      <c r="F4461">
        <v>12</v>
      </c>
      <c r="G4461">
        <v>10</v>
      </c>
      <c r="H4461" s="4">
        <v>200.57</v>
      </c>
      <c r="I4461" s="4">
        <v>230.65549999999996</v>
      </c>
      <c r="J4461" s="4">
        <f t="shared" si="138"/>
        <v>298.64499999999958</v>
      </c>
      <c r="K4461" s="4">
        <f t="shared" si="139"/>
        <v>2306.5549999999994</v>
      </c>
      <c r="L4461" t="s">
        <v>47</v>
      </c>
      <c r="M4461" t="s">
        <v>21</v>
      </c>
      <c r="N4461" t="s">
        <v>22</v>
      </c>
      <c r="O4461" t="s">
        <v>53</v>
      </c>
      <c r="P4461" s="5">
        <v>2.21</v>
      </c>
      <c r="Q4461">
        <v>1.6</v>
      </c>
      <c r="R4461" t="s">
        <v>23</v>
      </c>
    </row>
    <row r="4462" spans="1:18" x14ac:dyDescent="0.3">
      <c r="A4462" t="s">
        <v>279</v>
      </c>
      <c r="B4462" s="1">
        <v>45447</v>
      </c>
      <c r="C4462" t="s">
        <v>280</v>
      </c>
      <c r="D4462" t="s">
        <v>61</v>
      </c>
      <c r="E4462" t="s">
        <v>70</v>
      </c>
      <c r="F4462">
        <v>12</v>
      </c>
      <c r="G4462">
        <v>12</v>
      </c>
      <c r="H4462" s="4">
        <v>1385.97</v>
      </c>
      <c r="I4462" s="4">
        <v>1538.4267000000002</v>
      </c>
      <c r="J4462" s="4">
        <f t="shared" si="138"/>
        <v>1790.6504000000041</v>
      </c>
      <c r="K4462" s="4">
        <f t="shared" si="139"/>
        <v>18461.120400000003</v>
      </c>
      <c r="L4462" t="s">
        <v>66</v>
      </c>
      <c r="M4462" t="s">
        <v>35</v>
      </c>
      <c r="N4462" t="s">
        <v>36</v>
      </c>
      <c r="O4462" t="s">
        <v>89</v>
      </c>
      <c r="P4462" s="5">
        <v>38.83</v>
      </c>
      <c r="Q4462">
        <v>2</v>
      </c>
      <c r="R4462" t="s">
        <v>23</v>
      </c>
    </row>
    <row r="4463" spans="1:18" x14ac:dyDescent="0.3">
      <c r="A4463" t="s">
        <v>415</v>
      </c>
      <c r="B4463" s="1">
        <v>45447</v>
      </c>
      <c r="C4463" t="s">
        <v>416</v>
      </c>
      <c r="D4463" t="s">
        <v>33</v>
      </c>
      <c r="E4463" t="s">
        <v>70</v>
      </c>
      <c r="F4463">
        <v>5</v>
      </c>
      <c r="G4463">
        <v>4</v>
      </c>
      <c r="H4463" s="4">
        <v>979.48</v>
      </c>
      <c r="I4463" s="4">
        <v>1126.402</v>
      </c>
      <c r="J4463" s="4">
        <f t="shared" si="138"/>
        <v>560.14800000000014</v>
      </c>
      <c r="K4463" s="4">
        <f t="shared" si="139"/>
        <v>4505.6080000000002</v>
      </c>
      <c r="L4463" t="s">
        <v>51</v>
      </c>
      <c r="M4463" t="s">
        <v>21</v>
      </c>
      <c r="N4463" t="s">
        <v>36</v>
      </c>
      <c r="O4463" t="s">
        <v>89</v>
      </c>
      <c r="P4463" s="5">
        <v>27.54</v>
      </c>
      <c r="Q4463">
        <v>3.6</v>
      </c>
      <c r="R4463" t="s">
        <v>23</v>
      </c>
    </row>
    <row r="4464" spans="1:18" x14ac:dyDescent="0.3">
      <c r="A4464" t="s">
        <v>6648</v>
      </c>
      <c r="B4464" s="1">
        <v>45447</v>
      </c>
      <c r="C4464" t="s">
        <v>6649</v>
      </c>
      <c r="D4464" t="s">
        <v>100</v>
      </c>
      <c r="E4464" t="s">
        <v>57</v>
      </c>
      <c r="F4464">
        <v>2</v>
      </c>
      <c r="G4464">
        <v>2</v>
      </c>
      <c r="H4464" s="4">
        <v>597.08000000000004</v>
      </c>
      <c r="I4464" s="4">
        <v>632.90480000000002</v>
      </c>
      <c r="J4464" s="4">
        <f t="shared" si="138"/>
        <v>33.269599999999961</v>
      </c>
      <c r="K4464" s="4">
        <f t="shared" si="139"/>
        <v>1265.8096</v>
      </c>
      <c r="L4464" t="s">
        <v>51</v>
      </c>
      <c r="M4464" t="s">
        <v>42</v>
      </c>
      <c r="N4464" t="s">
        <v>29</v>
      </c>
      <c r="O4464" t="s">
        <v>89</v>
      </c>
      <c r="P4464" s="5">
        <v>38.380000000000003</v>
      </c>
      <c r="Q4464">
        <v>2.8</v>
      </c>
      <c r="R4464" t="s">
        <v>74</v>
      </c>
    </row>
    <row r="4465" spans="1:18" x14ac:dyDescent="0.3">
      <c r="A4465" t="s">
        <v>6834</v>
      </c>
      <c r="B4465" s="1">
        <v>45447</v>
      </c>
      <c r="C4465" t="s">
        <v>6835</v>
      </c>
      <c r="D4465" t="s">
        <v>141</v>
      </c>
      <c r="E4465" t="s">
        <v>50</v>
      </c>
      <c r="F4465">
        <v>13</v>
      </c>
      <c r="G4465">
        <v>10</v>
      </c>
      <c r="H4465" s="4">
        <v>827.7</v>
      </c>
      <c r="I4465" s="4">
        <v>910.47000000000014</v>
      </c>
      <c r="J4465" s="4">
        <f t="shared" si="138"/>
        <v>779.42000000000075</v>
      </c>
      <c r="K4465" s="4">
        <f t="shared" si="139"/>
        <v>9104.7000000000007</v>
      </c>
      <c r="L4465" t="s">
        <v>27</v>
      </c>
      <c r="M4465" t="s">
        <v>86</v>
      </c>
      <c r="N4465" t="s">
        <v>22</v>
      </c>
      <c r="O4465" t="s">
        <v>53</v>
      </c>
      <c r="P4465" s="5">
        <v>48.28</v>
      </c>
      <c r="Q4465">
        <v>4.2</v>
      </c>
      <c r="R4465" t="s">
        <v>23</v>
      </c>
    </row>
    <row r="4466" spans="1:18" x14ac:dyDescent="0.3">
      <c r="A4466" t="s">
        <v>8356</v>
      </c>
      <c r="B4466" s="1">
        <v>45447</v>
      </c>
      <c r="C4466" t="s">
        <v>8357</v>
      </c>
      <c r="D4466" t="s">
        <v>61</v>
      </c>
      <c r="E4466" t="s">
        <v>70</v>
      </c>
      <c r="F4466">
        <v>11</v>
      </c>
      <c r="G4466">
        <v>10</v>
      </c>
      <c r="H4466" s="4">
        <v>694.79</v>
      </c>
      <c r="I4466" s="4">
        <v>757.3211</v>
      </c>
      <c r="J4466" s="4">
        <f t="shared" si="138"/>
        <v>611.66100000000063</v>
      </c>
      <c r="K4466" s="4">
        <f t="shared" si="139"/>
        <v>7573.2110000000002</v>
      </c>
      <c r="L4466" t="s">
        <v>51</v>
      </c>
      <c r="M4466" t="s">
        <v>79</v>
      </c>
      <c r="N4466" t="s">
        <v>71</v>
      </c>
      <c r="O4466" t="s">
        <v>89</v>
      </c>
      <c r="P4466" s="5">
        <v>13.65</v>
      </c>
      <c r="Q4466">
        <v>5</v>
      </c>
      <c r="R4466" t="s">
        <v>23</v>
      </c>
    </row>
    <row r="4467" spans="1:18" x14ac:dyDescent="0.3">
      <c r="A4467" t="s">
        <v>1668</v>
      </c>
      <c r="B4467" s="1">
        <v>45448</v>
      </c>
      <c r="C4467" t="s">
        <v>1669</v>
      </c>
      <c r="D4467" t="s">
        <v>65</v>
      </c>
      <c r="E4467" t="s">
        <v>82</v>
      </c>
      <c r="F4467">
        <v>10</v>
      </c>
      <c r="G4467">
        <v>10</v>
      </c>
      <c r="H4467" s="4">
        <v>6</v>
      </c>
      <c r="I4467" s="4">
        <v>6.8999999999999995</v>
      </c>
      <c r="J4467" s="4">
        <f t="shared" si="138"/>
        <v>-27.560000000000002</v>
      </c>
      <c r="K4467" s="4">
        <f t="shared" si="139"/>
        <v>69</v>
      </c>
      <c r="L4467" t="s">
        <v>27</v>
      </c>
      <c r="M4467" t="s">
        <v>79</v>
      </c>
      <c r="N4467" t="s">
        <v>71</v>
      </c>
      <c r="O4467" t="s">
        <v>89</v>
      </c>
      <c r="P4467" s="5">
        <v>36.56</v>
      </c>
      <c r="Q4467">
        <v>1.9</v>
      </c>
      <c r="R4467" t="s">
        <v>23</v>
      </c>
    </row>
    <row r="4468" spans="1:18" x14ac:dyDescent="0.3">
      <c r="A4468" t="s">
        <v>2785</v>
      </c>
      <c r="B4468" s="1">
        <v>45448</v>
      </c>
      <c r="C4468" t="s">
        <v>2786</v>
      </c>
      <c r="D4468" t="s">
        <v>94</v>
      </c>
      <c r="E4468" t="s">
        <v>50</v>
      </c>
      <c r="F4468">
        <v>9</v>
      </c>
      <c r="G4468">
        <v>9</v>
      </c>
      <c r="H4468" s="4">
        <v>716.7</v>
      </c>
      <c r="I4468" s="4">
        <v>766.86900000000014</v>
      </c>
      <c r="J4468" s="4">
        <f t="shared" si="138"/>
        <v>446.16100000000154</v>
      </c>
      <c r="K4468" s="4">
        <f t="shared" si="139"/>
        <v>6901.8210000000017</v>
      </c>
      <c r="L4468" t="s">
        <v>20</v>
      </c>
      <c r="M4468" t="s">
        <v>28</v>
      </c>
      <c r="N4468" t="s">
        <v>29</v>
      </c>
      <c r="O4468" t="s">
        <v>53</v>
      </c>
      <c r="P4468" s="5">
        <v>5.36</v>
      </c>
      <c r="Q4468">
        <v>5</v>
      </c>
      <c r="R4468" t="s">
        <v>23</v>
      </c>
    </row>
    <row r="4469" spans="1:18" x14ac:dyDescent="0.3">
      <c r="A4469" t="s">
        <v>7162</v>
      </c>
      <c r="B4469" s="1">
        <v>45448</v>
      </c>
      <c r="C4469" t="s">
        <v>7163</v>
      </c>
      <c r="D4469" t="s">
        <v>133</v>
      </c>
      <c r="E4469" t="s">
        <v>50</v>
      </c>
      <c r="F4469">
        <v>6</v>
      </c>
      <c r="G4469">
        <v>5</v>
      </c>
      <c r="H4469" s="4">
        <v>803.46</v>
      </c>
      <c r="I4469" s="4">
        <v>859.70220000000006</v>
      </c>
      <c r="J4469" s="4">
        <f t="shared" si="138"/>
        <v>263.02100000000024</v>
      </c>
      <c r="K4469" s="4">
        <f t="shared" si="139"/>
        <v>4298.5110000000004</v>
      </c>
      <c r="L4469" t="s">
        <v>47</v>
      </c>
      <c r="M4469" t="s">
        <v>42</v>
      </c>
      <c r="N4469" t="s">
        <v>29</v>
      </c>
      <c r="O4469" t="s">
        <v>53</v>
      </c>
      <c r="P4469" s="5">
        <v>18.190000000000001</v>
      </c>
      <c r="Q4469">
        <v>3.8</v>
      </c>
      <c r="R4469" t="s">
        <v>23</v>
      </c>
    </row>
    <row r="4470" spans="1:18" x14ac:dyDescent="0.3">
      <c r="A4470" t="s">
        <v>8234</v>
      </c>
      <c r="B4470" s="1">
        <v>45448</v>
      </c>
      <c r="C4470" t="s">
        <v>8235</v>
      </c>
      <c r="D4470" t="s">
        <v>100</v>
      </c>
      <c r="E4470" t="s">
        <v>57</v>
      </c>
      <c r="F4470">
        <v>20</v>
      </c>
      <c r="G4470">
        <v>17</v>
      </c>
      <c r="H4470" s="4">
        <v>1204.3</v>
      </c>
      <c r="I4470" s="4">
        <v>1264.5150000000001</v>
      </c>
      <c r="J4470" s="4">
        <f t="shared" si="138"/>
        <v>1018.9150000000025</v>
      </c>
      <c r="K4470" s="4">
        <f t="shared" si="139"/>
        <v>21496.755000000001</v>
      </c>
      <c r="L4470" t="s">
        <v>20</v>
      </c>
      <c r="M4470" t="s">
        <v>86</v>
      </c>
      <c r="N4470" t="s">
        <v>22</v>
      </c>
      <c r="O4470" t="s">
        <v>89</v>
      </c>
      <c r="P4470" s="5">
        <v>4.74</v>
      </c>
      <c r="Q4470">
        <v>2</v>
      </c>
      <c r="R4470" t="s">
        <v>23</v>
      </c>
    </row>
    <row r="4471" spans="1:18" x14ac:dyDescent="0.3">
      <c r="A4471" t="s">
        <v>9207</v>
      </c>
      <c r="B4471" s="1">
        <v>45448</v>
      </c>
      <c r="C4471" t="s">
        <v>9208</v>
      </c>
      <c r="D4471" t="s">
        <v>65</v>
      </c>
      <c r="E4471" t="s">
        <v>82</v>
      </c>
      <c r="F4471">
        <v>3</v>
      </c>
      <c r="G4471">
        <v>2</v>
      </c>
      <c r="H4471" s="4">
        <v>720.32</v>
      </c>
      <c r="I4471" s="4">
        <v>799.55520000000013</v>
      </c>
      <c r="J4471" s="4">
        <f t="shared" si="138"/>
        <v>127.07040000000015</v>
      </c>
      <c r="K4471" s="4">
        <f t="shared" si="139"/>
        <v>1599.1104000000003</v>
      </c>
      <c r="L4471" t="s">
        <v>27</v>
      </c>
      <c r="M4471" t="s">
        <v>79</v>
      </c>
      <c r="N4471" t="s">
        <v>29</v>
      </c>
      <c r="O4471" t="s">
        <v>37</v>
      </c>
      <c r="P4471" s="5">
        <v>31.4</v>
      </c>
      <c r="Q4471">
        <v>3.3</v>
      </c>
      <c r="R4471" t="s">
        <v>23</v>
      </c>
    </row>
    <row r="4472" spans="1:18" x14ac:dyDescent="0.3">
      <c r="A4472" t="s">
        <v>8068</v>
      </c>
      <c r="B4472" s="1">
        <v>45449</v>
      </c>
      <c r="C4472" t="s">
        <v>8069</v>
      </c>
      <c r="D4472" t="s">
        <v>56</v>
      </c>
      <c r="E4472" t="s">
        <v>57</v>
      </c>
      <c r="F4472">
        <v>20</v>
      </c>
      <c r="G4472">
        <v>18</v>
      </c>
      <c r="H4472" s="4">
        <v>1139.33</v>
      </c>
      <c r="I4472" s="4">
        <v>1287.4428999999998</v>
      </c>
      <c r="J4472" s="4">
        <f t="shared" si="138"/>
        <v>2650.602199999998</v>
      </c>
      <c r="K4472" s="4">
        <f t="shared" si="139"/>
        <v>23173.972199999997</v>
      </c>
      <c r="L4472" t="s">
        <v>20</v>
      </c>
      <c r="M4472" t="s">
        <v>42</v>
      </c>
      <c r="N4472" t="s">
        <v>71</v>
      </c>
      <c r="O4472" t="s">
        <v>37</v>
      </c>
      <c r="P4472" s="5">
        <v>15.43</v>
      </c>
      <c r="Q4472">
        <v>0</v>
      </c>
      <c r="R4472" t="s">
        <v>23</v>
      </c>
    </row>
    <row r="4473" spans="1:18" x14ac:dyDescent="0.3">
      <c r="A4473" t="s">
        <v>9564</v>
      </c>
      <c r="B4473" s="1">
        <v>45449</v>
      </c>
      <c r="C4473" t="s">
        <v>9565</v>
      </c>
      <c r="D4473" t="s">
        <v>45</v>
      </c>
      <c r="E4473" t="s">
        <v>46</v>
      </c>
      <c r="F4473">
        <v>11</v>
      </c>
      <c r="G4473">
        <v>9</v>
      </c>
      <c r="H4473" s="4">
        <v>1483.55</v>
      </c>
      <c r="I4473" s="4">
        <v>1631.905</v>
      </c>
      <c r="J4473" s="4">
        <f t="shared" si="138"/>
        <v>1320.9650000000015</v>
      </c>
      <c r="K4473" s="4">
        <f t="shared" si="139"/>
        <v>14687.145</v>
      </c>
      <c r="L4473" t="s">
        <v>66</v>
      </c>
      <c r="M4473" t="s">
        <v>123</v>
      </c>
      <c r="N4473" t="s">
        <v>36</v>
      </c>
      <c r="O4473" t="s">
        <v>37</v>
      </c>
      <c r="P4473" s="5">
        <v>14.23</v>
      </c>
      <c r="Q4473">
        <v>2</v>
      </c>
      <c r="R4473" t="s">
        <v>74</v>
      </c>
    </row>
    <row r="4474" spans="1:18" x14ac:dyDescent="0.3">
      <c r="A4474" t="s">
        <v>10025</v>
      </c>
      <c r="B4474" s="1">
        <v>45449</v>
      </c>
      <c r="C4474" t="s">
        <v>10026</v>
      </c>
      <c r="D4474" t="s">
        <v>65</v>
      </c>
      <c r="E4474" t="s">
        <v>82</v>
      </c>
      <c r="F4474">
        <v>7</v>
      </c>
      <c r="G4474">
        <v>6</v>
      </c>
      <c r="H4474" s="4">
        <v>63.89</v>
      </c>
      <c r="I4474" s="4">
        <v>67.723399999999998</v>
      </c>
      <c r="J4474" s="4">
        <f t="shared" si="138"/>
        <v>10.760399999999956</v>
      </c>
      <c r="K4474" s="4">
        <f t="shared" si="139"/>
        <v>406.34039999999999</v>
      </c>
      <c r="L4474" t="s">
        <v>27</v>
      </c>
      <c r="M4474" t="s">
        <v>21</v>
      </c>
      <c r="N4474" t="s">
        <v>29</v>
      </c>
      <c r="O4474" t="s">
        <v>30</v>
      </c>
      <c r="P4474" s="5">
        <v>12.24</v>
      </c>
      <c r="Q4474">
        <v>4.5</v>
      </c>
      <c r="R4474" t="s">
        <v>23</v>
      </c>
    </row>
    <row r="4475" spans="1:18" x14ac:dyDescent="0.3">
      <c r="A4475" t="s">
        <v>767</v>
      </c>
      <c r="B4475" s="1">
        <v>45450</v>
      </c>
      <c r="C4475" t="s">
        <v>768</v>
      </c>
      <c r="D4475" t="s">
        <v>133</v>
      </c>
      <c r="E4475" t="s">
        <v>50</v>
      </c>
      <c r="F4475">
        <v>11</v>
      </c>
      <c r="G4475">
        <v>9</v>
      </c>
      <c r="H4475" s="4">
        <v>487.14</v>
      </c>
      <c r="I4475" s="4">
        <v>521.23980000000006</v>
      </c>
      <c r="J4475" s="4">
        <f t="shared" si="138"/>
        <v>259.52820000000054</v>
      </c>
      <c r="K4475" s="4">
        <f t="shared" si="139"/>
        <v>4691.1582000000008</v>
      </c>
      <c r="L4475" t="s">
        <v>47</v>
      </c>
      <c r="M4475" t="s">
        <v>42</v>
      </c>
      <c r="N4475" t="s">
        <v>29</v>
      </c>
      <c r="O4475" t="s">
        <v>37</v>
      </c>
      <c r="P4475" s="5">
        <v>47.37</v>
      </c>
      <c r="Q4475">
        <v>3</v>
      </c>
      <c r="R4475" t="s">
        <v>23</v>
      </c>
    </row>
    <row r="4476" spans="1:18" x14ac:dyDescent="0.3">
      <c r="A4476" t="s">
        <v>2885</v>
      </c>
      <c r="B4476" s="1">
        <v>45450</v>
      </c>
      <c r="C4476" t="s">
        <v>2886</v>
      </c>
      <c r="D4476" t="s">
        <v>116</v>
      </c>
      <c r="E4476" t="s">
        <v>50</v>
      </c>
      <c r="F4476">
        <v>19</v>
      </c>
      <c r="G4476">
        <v>18</v>
      </c>
      <c r="H4476" s="4">
        <v>303.44</v>
      </c>
      <c r="I4476" s="4">
        <v>327.71520000000004</v>
      </c>
      <c r="J4476" s="4">
        <f t="shared" si="138"/>
        <v>427.03360000000072</v>
      </c>
      <c r="K4476" s="4">
        <f t="shared" si="139"/>
        <v>5898.8736000000008</v>
      </c>
      <c r="L4476" t="s">
        <v>20</v>
      </c>
      <c r="M4476" t="s">
        <v>21</v>
      </c>
      <c r="N4476" t="s">
        <v>22</v>
      </c>
      <c r="O4476" t="s">
        <v>30</v>
      </c>
      <c r="P4476" s="5">
        <v>9.92</v>
      </c>
      <c r="Q4476">
        <v>3.6</v>
      </c>
      <c r="R4476" t="s">
        <v>23</v>
      </c>
    </row>
    <row r="4477" spans="1:18" x14ac:dyDescent="0.3">
      <c r="A4477" t="s">
        <v>5919</v>
      </c>
      <c r="B4477" s="1">
        <v>45450</v>
      </c>
      <c r="C4477" t="s">
        <v>5920</v>
      </c>
      <c r="D4477" t="s">
        <v>56</v>
      </c>
      <c r="E4477" t="s">
        <v>57</v>
      </c>
      <c r="F4477">
        <v>10</v>
      </c>
      <c r="G4477">
        <v>8</v>
      </c>
      <c r="H4477" s="4">
        <v>1300.32</v>
      </c>
      <c r="I4477" s="4">
        <v>1469.3615999999997</v>
      </c>
      <c r="J4477" s="4">
        <f t="shared" si="138"/>
        <v>1312.2127999999984</v>
      </c>
      <c r="K4477" s="4">
        <f t="shared" si="139"/>
        <v>11754.892799999998</v>
      </c>
      <c r="L4477" t="s">
        <v>47</v>
      </c>
      <c r="M4477" t="s">
        <v>21</v>
      </c>
      <c r="N4477" t="s">
        <v>36</v>
      </c>
      <c r="O4477" t="s">
        <v>89</v>
      </c>
      <c r="P4477" s="5">
        <v>40.119999999999997</v>
      </c>
      <c r="Q4477">
        <v>3.1</v>
      </c>
      <c r="R4477" t="s">
        <v>23</v>
      </c>
    </row>
    <row r="4478" spans="1:18" x14ac:dyDescent="0.3">
      <c r="A4478" t="s">
        <v>6933</v>
      </c>
      <c r="B4478" s="1">
        <v>45450</v>
      </c>
      <c r="C4478" t="s">
        <v>6934</v>
      </c>
      <c r="D4478" t="s">
        <v>61</v>
      </c>
      <c r="E4478" t="s">
        <v>70</v>
      </c>
      <c r="F4478">
        <v>17</v>
      </c>
      <c r="G4478">
        <v>16</v>
      </c>
      <c r="H4478" s="4">
        <v>1159.18</v>
      </c>
      <c r="I4478" s="4">
        <v>1298.2816000000003</v>
      </c>
      <c r="J4478" s="4">
        <f t="shared" si="138"/>
        <v>2213.1956000000032</v>
      </c>
      <c r="K4478" s="4">
        <f t="shared" si="139"/>
        <v>20772.505600000004</v>
      </c>
      <c r="L4478" t="s">
        <v>51</v>
      </c>
      <c r="M4478" t="s">
        <v>79</v>
      </c>
      <c r="N4478" t="s">
        <v>22</v>
      </c>
      <c r="O4478" t="s">
        <v>30</v>
      </c>
      <c r="P4478" s="5">
        <v>12.43</v>
      </c>
      <c r="Q4478">
        <v>1.5</v>
      </c>
      <c r="R4478" t="s">
        <v>23</v>
      </c>
    </row>
    <row r="4479" spans="1:18" x14ac:dyDescent="0.3">
      <c r="A4479" t="s">
        <v>7967</v>
      </c>
      <c r="B4479" s="1">
        <v>45450</v>
      </c>
      <c r="C4479" t="s">
        <v>7968</v>
      </c>
      <c r="D4479" t="s">
        <v>133</v>
      </c>
      <c r="E4479" t="s">
        <v>50</v>
      </c>
      <c r="F4479">
        <v>15</v>
      </c>
      <c r="G4479">
        <v>14</v>
      </c>
      <c r="H4479" s="4">
        <v>789.35</v>
      </c>
      <c r="I4479" s="4">
        <v>907.75249999999994</v>
      </c>
      <c r="J4479" s="4">
        <f t="shared" si="138"/>
        <v>1657.0650000000003</v>
      </c>
      <c r="K4479" s="4">
        <f t="shared" si="139"/>
        <v>12708.535</v>
      </c>
      <c r="L4479" t="s">
        <v>66</v>
      </c>
      <c r="M4479" t="s">
        <v>42</v>
      </c>
      <c r="N4479" t="s">
        <v>36</v>
      </c>
      <c r="O4479" t="s">
        <v>37</v>
      </c>
      <c r="P4479" s="5">
        <v>0.56999999999999995</v>
      </c>
      <c r="Q4479">
        <v>2.9</v>
      </c>
      <c r="R4479" t="s">
        <v>23</v>
      </c>
    </row>
    <row r="4480" spans="1:18" x14ac:dyDescent="0.3">
      <c r="A4480" t="s">
        <v>8321</v>
      </c>
      <c r="B4480" s="1">
        <v>45450</v>
      </c>
      <c r="C4480" t="s">
        <v>8322</v>
      </c>
      <c r="D4480" t="s">
        <v>65</v>
      </c>
      <c r="E4480" t="s">
        <v>82</v>
      </c>
      <c r="F4480">
        <v>8</v>
      </c>
      <c r="G4480">
        <v>8</v>
      </c>
      <c r="H4480" s="4">
        <v>1105.04</v>
      </c>
      <c r="I4480" s="4">
        <v>1237.6448</v>
      </c>
      <c r="J4480" s="4">
        <f t="shared" si="138"/>
        <v>1060.4884000000006</v>
      </c>
      <c r="K4480" s="4">
        <f t="shared" si="139"/>
        <v>9901.1584000000003</v>
      </c>
      <c r="L4480" t="s">
        <v>20</v>
      </c>
      <c r="M4480" t="s">
        <v>21</v>
      </c>
      <c r="N4480" t="s">
        <v>22</v>
      </c>
      <c r="O4480" t="s">
        <v>37</v>
      </c>
      <c r="P4480" s="5">
        <v>0.35</v>
      </c>
      <c r="Q4480">
        <v>0</v>
      </c>
      <c r="R4480" t="s">
        <v>23</v>
      </c>
    </row>
    <row r="4481" spans="1:18" x14ac:dyDescent="0.3">
      <c r="A4481" t="s">
        <v>9443</v>
      </c>
      <c r="B4481" s="1">
        <v>45450</v>
      </c>
      <c r="C4481" t="s">
        <v>9444</v>
      </c>
      <c r="D4481" t="s">
        <v>109</v>
      </c>
      <c r="E4481" t="s">
        <v>46</v>
      </c>
      <c r="F4481">
        <v>12</v>
      </c>
      <c r="G4481">
        <v>10</v>
      </c>
      <c r="H4481" s="4">
        <v>1255.4100000000001</v>
      </c>
      <c r="I4481" s="4">
        <v>1443.7214999999999</v>
      </c>
      <c r="J4481" s="4">
        <f t="shared" si="138"/>
        <v>1863.1549999999979</v>
      </c>
      <c r="K4481" s="4">
        <f t="shared" si="139"/>
        <v>14437.214999999998</v>
      </c>
      <c r="L4481" t="s">
        <v>66</v>
      </c>
      <c r="M4481" t="s">
        <v>21</v>
      </c>
      <c r="N4481" t="s">
        <v>36</v>
      </c>
      <c r="O4481" t="s">
        <v>53</v>
      </c>
      <c r="P4481" s="5">
        <v>19.96</v>
      </c>
      <c r="Q4481">
        <v>3.7</v>
      </c>
      <c r="R4481" t="s">
        <v>23</v>
      </c>
    </row>
    <row r="4482" spans="1:18" x14ac:dyDescent="0.3">
      <c r="A4482" t="s">
        <v>75</v>
      </c>
      <c r="B4482" s="1">
        <v>45451</v>
      </c>
      <c r="C4482" t="s">
        <v>76</v>
      </c>
      <c r="D4482" t="s">
        <v>77</v>
      </c>
      <c r="E4482" t="s">
        <v>82</v>
      </c>
      <c r="F4482">
        <v>5</v>
      </c>
      <c r="G4482">
        <v>4</v>
      </c>
      <c r="H4482" s="4">
        <v>971.53</v>
      </c>
      <c r="I4482" s="4">
        <v>1068.683</v>
      </c>
      <c r="J4482" s="4">
        <f t="shared" ref="J4482:J4545" si="140">(G4482*I4482)-(G4482*H4482)-P4482</f>
        <v>379.20200000000006</v>
      </c>
      <c r="K4482" s="4">
        <f t="shared" ref="K4482:K4545" si="141">G4482*I4482</f>
        <v>4274.732</v>
      </c>
      <c r="L4482" t="s">
        <v>51</v>
      </c>
      <c r="M4482" t="s">
        <v>79</v>
      </c>
      <c r="N4482" t="s">
        <v>22</v>
      </c>
      <c r="O4482" t="s">
        <v>37</v>
      </c>
      <c r="P4482" s="5">
        <v>9.41</v>
      </c>
      <c r="Q4482">
        <v>1.7</v>
      </c>
      <c r="R4482" t="s">
        <v>23</v>
      </c>
    </row>
    <row r="4483" spans="1:18" x14ac:dyDescent="0.3">
      <c r="A4483" t="s">
        <v>894</v>
      </c>
      <c r="B4483" s="1">
        <v>45451</v>
      </c>
      <c r="C4483" t="s">
        <v>895</v>
      </c>
      <c r="D4483" t="s">
        <v>130</v>
      </c>
      <c r="E4483" t="s">
        <v>82</v>
      </c>
      <c r="F4483">
        <v>17</v>
      </c>
      <c r="G4483">
        <v>15</v>
      </c>
      <c r="H4483" s="4">
        <v>1265.6500000000001</v>
      </c>
      <c r="I4483" s="4">
        <v>1392.2150000000001</v>
      </c>
      <c r="J4483" s="4">
        <f t="shared" si="140"/>
        <v>1854.7550000000022</v>
      </c>
      <c r="K4483" s="4">
        <f t="shared" si="141"/>
        <v>20883.225000000002</v>
      </c>
      <c r="L4483" t="s">
        <v>66</v>
      </c>
      <c r="M4483" t="s">
        <v>123</v>
      </c>
      <c r="N4483" t="s">
        <v>36</v>
      </c>
      <c r="O4483" t="s">
        <v>67</v>
      </c>
      <c r="P4483" s="5">
        <v>43.72</v>
      </c>
      <c r="Q4483">
        <v>3.4</v>
      </c>
      <c r="R4483" t="s">
        <v>23</v>
      </c>
    </row>
    <row r="4484" spans="1:18" x14ac:dyDescent="0.3">
      <c r="A4484" t="s">
        <v>1210</v>
      </c>
      <c r="B4484" s="1">
        <v>45451</v>
      </c>
      <c r="C4484" t="s">
        <v>1211</v>
      </c>
      <c r="D4484" t="s">
        <v>56</v>
      </c>
      <c r="E4484" t="s">
        <v>57</v>
      </c>
      <c r="F4484">
        <v>17</v>
      </c>
      <c r="G4484">
        <v>16</v>
      </c>
      <c r="H4484" s="4">
        <v>1074.06</v>
      </c>
      <c r="I4484" s="4">
        <v>1170.7254</v>
      </c>
      <c r="J4484" s="4">
        <f t="shared" si="140"/>
        <v>1516.0264000000016</v>
      </c>
      <c r="K4484" s="4">
        <f t="shared" si="141"/>
        <v>18731.606400000001</v>
      </c>
      <c r="L4484" t="s">
        <v>27</v>
      </c>
      <c r="M4484" t="s">
        <v>86</v>
      </c>
      <c r="N4484" t="s">
        <v>71</v>
      </c>
      <c r="O4484" t="s">
        <v>89</v>
      </c>
      <c r="P4484" s="5">
        <v>30.62</v>
      </c>
      <c r="Q4484">
        <v>3.4</v>
      </c>
      <c r="R4484" t="s">
        <v>23</v>
      </c>
    </row>
    <row r="4485" spans="1:18" x14ac:dyDescent="0.3">
      <c r="A4485" t="s">
        <v>5812</v>
      </c>
      <c r="B4485" s="1">
        <v>45451</v>
      </c>
      <c r="C4485" t="s">
        <v>5813</v>
      </c>
      <c r="D4485" t="s">
        <v>56</v>
      </c>
      <c r="E4485" t="s">
        <v>57</v>
      </c>
      <c r="F4485">
        <v>20</v>
      </c>
      <c r="G4485">
        <v>19</v>
      </c>
      <c r="H4485" s="4">
        <v>168.57</v>
      </c>
      <c r="I4485" s="4">
        <v>180.3699</v>
      </c>
      <c r="J4485" s="4">
        <f t="shared" si="140"/>
        <v>197.46810000000008</v>
      </c>
      <c r="K4485" s="4">
        <f t="shared" si="141"/>
        <v>3427.0281</v>
      </c>
      <c r="L4485" t="s">
        <v>66</v>
      </c>
      <c r="M4485" t="s">
        <v>86</v>
      </c>
      <c r="N4485" t="s">
        <v>36</v>
      </c>
      <c r="O4485" t="s">
        <v>53</v>
      </c>
      <c r="P4485" s="5">
        <v>26.73</v>
      </c>
      <c r="Q4485">
        <v>3.7</v>
      </c>
      <c r="R4485" t="s">
        <v>23</v>
      </c>
    </row>
    <row r="4486" spans="1:18" x14ac:dyDescent="0.3">
      <c r="A4486" t="s">
        <v>6644</v>
      </c>
      <c r="B4486" s="1">
        <v>45451</v>
      </c>
      <c r="C4486" t="s">
        <v>6645</v>
      </c>
      <c r="D4486" t="s">
        <v>100</v>
      </c>
      <c r="E4486" t="s">
        <v>57</v>
      </c>
      <c r="F4486">
        <v>13</v>
      </c>
      <c r="G4486">
        <v>12</v>
      </c>
      <c r="H4486" s="4">
        <v>384.82</v>
      </c>
      <c r="I4486" s="4">
        <v>434.84659999999997</v>
      </c>
      <c r="J4486" s="4">
        <f t="shared" si="140"/>
        <v>580.49919999999986</v>
      </c>
      <c r="K4486" s="4">
        <f t="shared" si="141"/>
        <v>5218.1592000000001</v>
      </c>
      <c r="L4486" t="s">
        <v>51</v>
      </c>
      <c r="M4486" t="s">
        <v>86</v>
      </c>
      <c r="N4486" t="s">
        <v>36</v>
      </c>
      <c r="O4486" t="s">
        <v>89</v>
      </c>
      <c r="P4486" s="5">
        <v>19.82</v>
      </c>
      <c r="Q4486">
        <v>1.2</v>
      </c>
      <c r="R4486" t="s">
        <v>23</v>
      </c>
    </row>
    <row r="4487" spans="1:18" x14ac:dyDescent="0.3">
      <c r="A4487" t="s">
        <v>7529</v>
      </c>
      <c r="B4487" s="1">
        <v>45451</v>
      </c>
      <c r="C4487" t="s">
        <v>7530</v>
      </c>
      <c r="D4487" t="s">
        <v>65</v>
      </c>
      <c r="E4487" t="s">
        <v>82</v>
      </c>
      <c r="F4487">
        <v>1</v>
      </c>
      <c r="G4487">
        <v>1</v>
      </c>
      <c r="H4487" s="4">
        <v>375.84</v>
      </c>
      <c r="I4487" s="4">
        <v>409.66559999999998</v>
      </c>
      <c r="J4487" s="4">
        <f t="shared" si="140"/>
        <v>33.825600000000009</v>
      </c>
      <c r="K4487" s="4">
        <f t="shared" si="141"/>
        <v>409.66559999999998</v>
      </c>
      <c r="L4487" t="s">
        <v>47</v>
      </c>
      <c r="M4487" t="s">
        <v>42</v>
      </c>
      <c r="N4487" t="s">
        <v>22</v>
      </c>
      <c r="O4487" t="s">
        <v>53</v>
      </c>
      <c r="P4487" s="5">
        <v>0</v>
      </c>
      <c r="Q4487">
        <v>5</v>
      </c>
      <c r="R4487" t="s">
        <v>23</v>
      </c>
    </row>
    <row r="4488" spans="1:18" x14ac:dyDescent="0.3">
      <c r="A4488" t="s">
        <v>7718</v>
      </c>
      <c r="B4488" s="1">
        <v>45451</v>
      </c>
      <c r="C4488" t="s">
        <v>7719</v>
      </c>
      <c r="D4488" t="s">
        <v>40</v>
      </c>
      <c r="E4488" t="s">
        <v>57</v>
      </c>
      <c r="F4488">
        <v>13</v>
      </c>
      <c r="G4488">
        <v>10</v>
      </c>
      <c r="H4488" s="4">
        <v>1256.3</v>
      </c>
      <c r="I4488" s="4">
        <v>1444.7449999999999</v>
      </c>
      <c r="J4488" s="4">
        <f t="shared" si="140"/>
        <v>1847.869999999999</v>
      </c>
      <c r="K4488" s="4">
        <f t="shared" si="141"/>
        <v>14447.449999999999</v>
      </c>
      <c r="L4488" t="s">
        <v>66</v>
      </c>
      <c r="M4488" t="s">
        <v>42</v>
      </c>
      <c r="N4488" t="s">
        <v>36</v>
      </c>
      <c r="O4488" t="s">
        <v>67</v>
      </c>
      <c r="P4488" s="5">
        <v>36.58</v>
      </c>
      <c r="Q4488">
        <v>4.7</v>
      </c>
      <c r="R4488" t="s">
        <v>23</v>
      </c>
    </row>
    <row r="4489" spans="1:18" x14ac:dyDescent="0.3">
      <c r="A4489" t="s">
        <v>8102</v>
      </c>
      <c r="B4489" s="1">
        <v>45451</v>
      </c>
      <c r="C4489" t="s">
        <v>8103</v>
      </c>
      <c r="D4489" t="s">
        <v>61</v>
      </c>
      <c r="E4489" t="s">
        <v>70</v>
      </c>
      <c r="F4489">
        <v>12</v>
      </c>
      <c r="G4489">
        <v>10</v>
      </c>
      <c r="H4489" s="4">
        <v>963.38</v>
      </c>
      <c r="I4489" s="4">
        <v>1030.8166000000001</v>
      </c>
      <c r="J4489" s="4">
        <f t="shared" si="140"/>
        <v>640.17600000000175</v>
      </c>
      <c r="K4489" s="4">
        <f t="shared" si="141"/>
        <v>10308.166000000001</v>
      </c>
      <c r="L4489" t="s">
        <v>20</v>
      </c>
      <c r="M4489" t="s">
        <v>28</v>
      </c>
      <c r="N4489" t="s">
        <v>36</v>
      </c>
      <c r="O4489" t="s">
        <v>53</v>
      </c>
      <c r="P4489" s="5">
        <v>34.19</v>
      </c>
      <c r="Q4489">
        <v>4.5999999999999996</v>
      </c>
      <c r="R4489" t="s">
        <v>23</v>
      </c>
    </row>
    <row r="4490" spans="1:18" x14ac:dyDescent="0.3">
      <c r="A4490" t="s">
        <v>2124</v>
      </c>
      <c r="B4490" s="1">
        <v>45452</v>
      </c>
      <c r="C4490" t="s">
        <v>2125</v>
      </c>
      <c r="D4490" t="s">
        <v>33</v>
      </c>
      <c r="E4490" t="s">
        <v>70</v>
      </c>
      <c r="F4490">
        <v>8</v>
      </c>
      <c r="G4490">
        <v>6</v>
      </c>
      <c r="H4490" s="4">
        <v>1215.1099999999999</v>
      </c>
      <c r="I4490" s="4">
        <v>1275.8654999999999</v>
      </c>
      <c r="J4490" s="4">
        <f t="shared" si="140"/>
        <v>339.93299999999942</v>
      </c>
      <c r="K4490" s="4">
        <f t="shared" si="141"/>
        <v>7655.1929999999993</v>
      </c>
      <c r="L4490" t="s">
        <v>66</v>
      </c>
      <c r="M4490" t="s">
        <v>86</v>
      </c>
      <c r="N4490" t="s">
        <v>71</v>
      </c>
      <c r="O4490" t="s">
        <v>89</v>
      </c>
      <c r="P4490" s="5">
        <v>24.6</v>
      </c>
      <c r="Q4490">
        <v>1.8</v>
      </c>
      <c r="R4490" t="s">
        <v>23</v>
      </c>
    </row>
    <row r="4491" spans="1:18" x14ac:dyDescent="0.3">
      <c r="A4491" t="s">
        <v>10672</v>
      </c>
      <c r="B4491" s="1">
        <v>45452</v>
      </c>
      <c r="C4491" t="s">
        <v>10673</v>
      </c>
      <c r="D4491" t="s">
        <v>33</v>
      </c>
      <c r="E4491" t="s">
        <v>70</v>
      </c>
      <c r="F4491">
        <v>4</v>
      </c>
      <c r="G4491">
        <v>3</v>
      </c>
      <c r="H4491" s="4">
        <v>1381.85</v>
      </c>
      <c r="I4491" s="4">
        <v>1575.309</v>
      </c>
      <c r="J4491" s="4">
        <f t="shared" si="140"/>
        <v>576.87700000000041</v>
      </c>
      <c r="K4491" s="4">
        <f t="shared" si="141"/>
        <v>4725.9269999999997</v>
      </c>
      <c r="L4491" t="s">
        <v>47</v>
      </c>
      <c r="M4491" t="s">
        <v>86</v>
      </c>
      <c r="N4491" t="s">
        <v>29</v>
      </c>
      <c r="O4491" t="s">
        <v>37</v>
      </c>
      <c r="P4491" s="5">
        <v>3.5</v>
      </c>
      <c r="Q4491">
        <v>1.2</v>
      </c>
      <c r="R4491" t="s">
        <v>23</v>
      </c>
    </row>
    <row r="4492" spans="1:18" x14ac:dyDescent="0.3">
      <c r="A4492" t="s">
        <v>151</v>
      </c>
      <c r="B4492" s="1">
        <v>45453</v>
      </c>
      <c r="C4492" t="s">
        <v>152</v>
      </c>
      <c r="D4492" t="s">
        <v>130</v>
      </c>
      <c r="E4492" t="s">
        <v>82</v>
      </c>
      <c r="F4492">
        <v>18</v>
      </c>
      <c r="G4492">
        <v>15</v>
      </c>
      <c r="H4492" s="4">
        <v>136.16</v>
      </c>
      <c r="I4492" s="4">
        <v>152.4992</v>
      </c>
      <c r="J4492" s="4">
        <f t="shared" si="140"/>
        <v>203.78799999999995</v>
      </c>
      <c r="K4492" s="4">
        <f t="shared" si="141"/>
        <v>2287.4879999999998</v>
      </c>
      <c r="L4492" t="s">
        <v>66</v>
      </c>
      <c r="M4492" t="s">
        <v>42</v>
      </c>
      <c r="N4492" t="s">
        <v>29</v>
      </c>
      <c r="O4492" t="s">
        <v>37</v>
      </c>
      <c r="P4492" s="5">
        <v>41.3</v>
      </c>
      <c r="Q4492">
        <v>2.9</v>
      </c>
      <c r="R4492" t="s">
        <v>23</v>
      </c>
    </row>
    <row r="4493" spans="1:18" x14ac:dyDescent="0.3">
      <c r="A4493" t="s">
        <v>479</v>
      </c>
      <c r="B4493" s="1">
        <v>45453</v>
      </c>
      <c r="C4493" t="s">
        <v>480</v>
      </c>
      <c r="D4493" t="s">
        <v>65</v>
      </c>
      <c r="E4493" t="s">
        <v>82</v>
      </c>
      <c r="F4493">
        <v>13</v>
      </c>
      <c r="G4493">
        <v>13</v>
      </c>
      <c r="H4493" s="4">
        <v>18.559999999999999</v>
      </c>
      <c r="I4493" s="4">
        <v>21.1584</v>
      </c>
      <c r="J4493" s="4">
        <f t="shared" si="140"/>
        <v>17.429200000000058</v>
      </c>
      <c r="K4493" s="4">
        <f t="shared" si="141"/>
        <v>275.05920000000003</v>
      </c>
      <c r="L4493" t="s">
        <v>51</v>
      </c>
      <c r="M4493" t="s">
        <v>123</v>
      </c>
      <c r="N4493" t="s">
        <v>29</v>
      </c>
      <c r="O4493" t="s">
        <v>89</v>
      </c>
      <c r="P4493" s="5">
        <v>16.350000000000001</v>
      </c>
      <c r="Q4493">
        <v>4.9000000000000004</v>
      </c>
      <c r="R4493" t="s">
        <v>23</v>
      </c>
    </row>
    <row r="4494" spans="1:18" x14ac:dyDescent="0.3">
      <c r="A4494" t="s">
        <v>9787</v>
      </c>
      <c r="B4494" s="1">
        <v>45453</v>
      </c>
      <c r="C4494" t="s">
        <v>9788</v>
      </c>
      <c r="D4494" t="s">
        <v>61</v>
      </c>
      <c r="E4494" t="s">
        <v>70</v>
      </c>
      <c r="F4494">
        <v>19</v>
      </c>
      <c r="G4494">
        <v>15</v>
      </c>
      <c r="H4494" s="4">
        <v>614.22</v>
      </c>
      <c r="I4494" s="4">
        <v>644.93100000000004</v>
      </c>
      <c r="J4494" s="4">
        <f t="shared" si="140"/>
        <v>448.36499999999904</v>
      </c>
      <c r="K4494" s="4">
        <f t="shared" si="141"/>
        <v>9673.9650000000001</v>
      </c>
      <c r="L4494" t="s">
        <v>20</v>
      </c>
      <c r="M4494" t="s">
        <v>28</v>
      </c>
      <c r="N4494" t="s">
        <v>36</v>
      </c>
      <c r="O4494" t="s">
        <v>67</v>
      </c>
      <c r="P4494" s="5">
        <v>12.3</v>
      </c>
      <c r="Q4494">
        <v>1.6</v>
      </c>
      <c r="R4494" t="s">
        <v>23</v>
      </c>
    </row>
    <row r="4495" spans="1:18" x14ac:dyDescent="0.3">
      <c r="A4495" t="s">
        <v>4725</v>
      </c>
      <c r="B4495" s="1">
        <v>45454</v>
      </c>
      <c r="C4495" t="s">
        <v>4726</v>
      </c>
      <c r="D4495" t="s">
        <v>109</v>
      </c>
      <c r="E4495" t="s">
        <v>46</v>
      </c>
      <c r="F4495">
        <v>14</v>
      </c>
      <c r="G4495">
        <v>14</v>
      </c>
      <c r="H4495" s="4">
        <v>1450.18</v>
      </c>
      <c r="I4495" s="4">
        <v>1566.1944000000001</v>
      </c>
      <c r="J4495" s="4">
        <f t="shared" si="140"/>
        <v>1600.7516000000003</v>
      </c>
      <c r="K4495" s="4">
        <f t="shared" si="141"/>
        <v>21926.721600000001</v>
      </c>
      <c r="L4495" t="s">
        <v>47</v>
      </c>
      <c r="M4495" t="s">
        <v>21</v>
      </c>
      <c r="N4495" t="s">
        <v>29</v>
      </c>
      <c r="O4495" t="s">
        <v>37</v>
      </c>
      <c r="P4495" s="5">
        <v>23.45</v>
      </c>
      <c r="Q4495">
        <v>1.4</v>
      </c>
      <c r="R4495" t="s">
        <v>74</v>
      </c>
    </row>
    <row r="4496" spans="1:18" x14ac:dyDescent="0.3">
      <c r="A4496" t="s">
        <v>9587</v>
      </c>
      <c r="B4496" s="1">
        <v>45454</v>
      </c>
      <c r="C4496" t="s">
        <v>9588</v>
      </c>
      <c r="D4496" t="s">
        <v>141</v>
      </c>
      <c r="E4496" t="s">
        <v>50</v>
      </c>
      <c r="F4496">
        <v>6</v>
      </c>
      <c r="G4496">
        <v>5</v>
      </c>
      <c r="H4496" s="4">
        <v>745.58</v>
      </c>
      <c r="I4496" s="4">
        <v>842.50540000000001</v>
      </c>
      <c r="J4496" s="4">
        <f t="shared" si="140"/>
        <v>478.65699999999993</v>
      </c>
      <c r="K4496" s="4">
        <f t="shared" si="141"/>
        <v>4212.527</v>
      </c>
      <c r="L4496" t="s">
        <v>27</v>
      </c>
      <c r="M4496" t="s">
        <v>86</v>
      </c>
      <c r="N4496" t="s">
        <v>22</v>
      </c>
      <c r="O4496" t="s">
        <v>37</v>
      </c>
      <c r="P4496" s="5">
        <v>5.97</v>
      </c>
      <c r="Q4496">
        <v>3.6</v>
      </c>
      <c r="R4496" t="s">
        <v>23</v>
      </c>
    </row>
    <row r="4497" spans="1:18" x14ac:dyDescent="0.3">
      <c r="A4497" t="s">
        <v>3857</v>
      </c>
      <c r="B4497" s="1">
        <v>45455</v>
      </c>
      <c r="C4497" t="s">
        <v>3858</v>
      </c>
      <c r="D4497" t="s">
        <v>45</v>
      </c>
      <c r="E4497" t="s">
        <v>46</v>
      </c>
      <c r="F4497">
        <v>3</v>
      </c>
      <c r="G4497">
        <v>3</v>
      </c>
      <c r="H4497" s="4">
        <v>704.11</v>
      </c>
      <c r="I4497" s="4">
        <v>774.52100000000007</v>
      </c>
      <c r="J4497" s="4">
        <f t="shared" si="140"/>
        <v>176.84300000000019</v>
      </c>
      <c r="K4497" s="4">
        <f t="shared" si="141"/>
        <v>2323.5630000000001</v>
      </c>
      <c r="L4497" t="s">
        <v>27</v>
      </c>
      <c r="M4497" t="s">
        <v>86</v>
      </c>
      <c r="N4497" t="s">
        <v>71</v>
      </c>
      <c r="O4497" t="s">
        <v>67</v>
      </c>
      <c r="P4497" s="5">
        <v>34.39</v>
      </c>
      <c r="Q4497">
        <v>2.2999999999999998</v>
      </c>
      <c r="R4497" t="s">
        <v>74</v>
      </c>
    </row>
    <row r="4498" spans="1:18" x14ac:dyDescent="0.3">
      <c r="A4498" t="s">
        <v>223</v>
      </c>
      <c r="B4498" s="1">
        <v>45456</v>
      </c>
      <c r="C4498" t="s">
        <v>224</v>
      </c>
      <c r="D4498" t="s">
        <v>33</v>
      </c>
      <c r="E4498" t="s">
        <v>70</v>
      </c>
      <c r="F4498">
        <v>10</v>
      </c>
      <c r="G4498">
        <v>10</v>
      </c>
      <c r="H4498" s="4">
        <v>165.01</v>
      </c>
      <c r="I4498" s="4">
        <v>188.1114</v>
      </c>
      <c r="J4498" s="4">
        <f t="shared" si="140"/>
        <v>222.25400000000013</v>
      </c>
      <c r="K4498" s="4">
        <f t="shared" si="141"/>
        <v>1881.114</v>
      </c>
      <c r="L4498" t="s">
        <v>47</v>
      </c>
      <c r="M4498" t="s">
        <v>123</v>
      </c>
      <c r="N4498" t="s">
        <v>22</v>
      </c>
      <c r="O4498" t="s">
        <v>30</v>
      </c>
      <c r="P4498" s="5">
        <v>8.76</v>
      </c>
      <c r="Q4498">
        <v>4.9000000000000004</v>
      </c>
      <c r="R4498" t="s">
        <v>23</v>
      </c>
    </row>
    <row r="4499" spans="1:18" x14ac:dyDescent="0.3">
      <c r="A4499" t="s">
        <v>874</v>
      </c>
      <c r="B4499" s="1">
        <v>45456</v>
      </c>
      <c r="C4499" t="s">
        <v>875</v>
      </c>
      <c r="D4499" t="s">
        <v>109</v>
      </c>
      <c r="E4499" t="s">
        <v>46</v>
      </c>
      <c r="F4499">
        <v>5</v>
      </c>
      <c r="G4499">
        <v>5</v>
      </c>
      <c r="H4499" s="4">
        <v>598.54999999999995</v>
      </c>
      <c r="I4499" s="4">
        <v>682.34699999999998</v>
      </c>
      <c r="J4499" s="4">
        <f t="shared" si="140"/>
        <v>390.73499999999967</v>
      </c>
      <c r="K4499" s="4">
        <f t="shared" si="141"/>
        <v>3411.7349999999997</v>
      </c>
      <c r="L4499" t="s">
        <v>66</v>
      </c>
      <c r="M4499" t="s">
        <v>123</v>
      </c>
      <c r="N4499" t="s">
        <v>22</v>
      </c>
      <c r="O4499" t="s">
        <v>30</v>
      </c>
      <c r="P4499" s="5">
        <v>28.25</v>
      </c>
      <c r="Q4499">
        <v>4.5999999999999996</v>
      </c>
      <c r="R4499" t="s">
        <v>23</v>
      </c>
    </row>
    <row r="4500" spans="1:18" x14ac:dyDescent="0.3">
      <c r="A4500" t="s">
        <v>5310</v>
      </c>
      <c r="B4500" s="1">
        <v>45456</v>
      </c>
      <c r="C4500" t="s">
        <v>5311</v>
      </c>
      <c r="D4500" t="s">
        <v>130</v>
      </c>
      <c r="E4500" t="s">
        <v>82</v>
      </c>
      <c r="F4500">
        <v>10</v>
      </c>
      <c r="G4500">
        <v>9</v>
      </c>
      <c r="H4500" s="4">
        <v>287.62</v>
      </c>
      <c r="I4500" s="4">
        <v>304.87720000000002</v>
      </c>
      <c r="J4500" s="4">
        <f t="shared" si="140"/>
        <v>142.3548000000001</v>
      </c>
      <c r="K4500" s="4">
        <f t="shared" si="141"/>
        <v>2743.8948</v>
      </c>
      <c r="L4500" t="s">
        <v>66</v>
      </c>
      <c r="M4500" t="s">
        <v>123</v>
      </c>
      <c r="N4500" t="s">
        <v>22</v>
      </c>
      <c r="O4500" t="s">
        <v>89</v>
      </c>
      <c r="P4500" s="5">
        <v>12.96</v>
      </c>
      <c r="Q4500">
        <v>3.4</v>
      </c>
      <c r="R4500" t="s">
        <v>23</v>
      </c>
    </row>
    <row r="4501" spans="1:18" x14ac:dyDescent="0.3">
      <c r="A4501" t="s">
        <v>8807</v>
      </c>
      <c r="B4501" s="1">
        <v>45456</v>
      </c>
      <c r="C4501" t="s">
        <v>8808</v>
      </c>
      <c r="D4501" t="s">
        <v>116</v>
      </c>
      <c r="E4501" t="s">
        <v>50</v>
      </c>
      <c r="F4501">
        <v>12</v>
      </c>
      <c r="G4501">
        <v>10</v>
      </c>
      <c r="H4501" s="4">
        <v>665.95</v>
      </c>
      <c r="I4501" s="4">
        <v>705.90700000000004</v>
      </c>
      <c r="J4501" s="4">
        <f t="shared" si="140"/>
        <v>391.89000000000061</v>
      </c>
      <c r="K4501" s="4">
        <f t="shared" si="141"/>
        <v>7059.0700000000006</v>
      </c>
      <c r="L4501" t="s">
        <v>66</v>
      </c>
      <c r="M4501" t="s">
        <v>21</v>
      </c>
      <c r="N4501" t="s">
        <v>22</v>
      </c>
      <c r="O4501" t="s">
        <v>53</v>
      </c>
      <c r="P4501" s="5">
        <v>7.68</v>
      </c>
      <c r="Q4501">
        <v>1.6</v>
      </c>
      <c r="R4501" t="s">
        <v>23</v>
      </c>
    </row>
    <row r="4502" spans="1:18" x14ac:dyDescent="0.3">
      <c r="A4502" t="s">
        <v>8896</v>
      </c>
      <c r="B4502" s="1">
        <v>45456</v>
      </c>
      <c r="C4502" t="s">
        <v>8897</v>
      </c>
      <c r="D4502" t="s">
        <v>56</v>
      </c>
      <c r="E4502" t="s">
        <v>57</v>
      </c>
      <c r="F4502">
        <v>9</v>
      </c>
      <c r="G4502">
        <v>7</v>
      </c>
      <c r="H4502" s="4">
        <v>377.65</v>
      </c>
      <c r="I4502" s="4">
        <v>407.86200000000002</v>
      </c>
      <c r="J4502" s="4">
        <f t="shared" si="140"/>
        <v>172.25400000000039</v>
      </c>
      <c r="K4502" s="4">
        <f t="shared" si="141"/>
        <v>2855.0340000000001</v>
      </c>
      <c r="L4502" t="s">
        <v>47</v>
      </c>
      <c r="M4502" t="s">
        <v>123</v>
      </c>
      <c r="N4502" t="s">
        <v>36</v>
      </c>
      <c r="O4502" t="s">
        <v>53</v>
      </c>
      <c r="P4502" s="5">
        <v>39.229999999999997</v>
      </c>
      <c r="Q4502">
        <v>3.9</v>
      </c>
      <c r="R4502" t="s">
        <v>74</v>
      </c>
    </row>
    <row r="4503" spans="1:18" x14ac:dyDescent="0.3">
      <c r="A4503" t="s">
        <v>9494</v>
      </c>
      <c r="B4503" s="1">
        <v>45456</v>
      </c>
      <c r="C4503" t="s">
        <v>9495</v>
      </c>
      <c r="D4503" t="s">
        <v>65</v>
      </c>
      <c r="E4503" t="s">
        <v>82</v>
      </c>
      <c r="F4503">
        <v>18</v>
      </c>
      <c r="G4503">
        <v>15</v>
      </c>
      <c r="H4503" s="4">
        <v>1413.29</v>
      </c>
      <c r="I4503" s="4">
        <v>1625.2834999999998</v>
      </c>
      <c r="J4503" s="4">
        <f t="shared" si="140"/>
        <v>3138.6724999999965</v>
      </c>
      <c r="K4503" s="4">
        <f t="shared" si="141"/>
        <v>24379.252499999995</v>
      </c>
      <c r="L4503" t="s">
        <v>27</v>
      </c>
      <c r="M4503" t="s">
        <v>86</v>
      </c>
      <c r="N4503" t="s">
        <v>29</v>
      </c>
      <c r="O4503" t="s">
        <v>53</v>
      </c>
      <c r="P4503" s="5">
        <v>41.23</v>
      </c>
      <c r="Q4503">
        <v>3.8</v>
      </c>
      <c r="R4503" t="s">
        <v>23</v>
      </c>
    </row>
    <row r="4504" spans="1:18" x14ac:dyDescent="0.3">
      <c r="A4504" t="s">
        <v>10570</v>
      </c>
      <c r="B4504" s="1">
        <v>45456</v>
      </c>
      <c r="C4504" t="s">
        <v>10571</v>
      </c>
      <c r="D4504" t="s">
        <v>40</v>
      </c>
      <c r="E4504" t="s">
        <v>57</v>
      </c>
      <c r="F4504">
        <v>15</v>
      </c>
      <c r="G4504">
        <v>12</v>
      </c>
      <c r="H4504" s="4">
        <v>63.94</v>
      </c>
      <c r="I4504" s="4">
        <v>73.530999999999992</v>
      </c>
      <c r="J4504" s="4">
        <f t="shared" si="140"/>
        <v>95.901999999999873</v>
      </c>
      <c r="K4504" s="4">
        <f t="shared" si="141"/>
        <v>882.37199999999984</v>
      </c>
      <c r="L4504" t="s">
        <v>47</v>
      </c>
      <c r="M4504" t="s">
        <v>86</v>
      </c>
      <c r="N4504" t="s">
        <v>71</v>
      </c>
      <c r="O4504" t="s">
        <v>53</v>
      </c>
      <c r="P4504" s="5">
        <v>19.190000000000001</v>
      </c>
      <c r="Q4504">
        <v>2.6</v>
      </c>
      <c r="R4504" t="s">
        <v>23</v>
      </c>
    </row>
    <row r="4505" spans="1:18" x14ac:dyDescent="0.3">
      <c r="A4505" t="s">
        <v>227</v>
      </c>
      <c r="B4505" s="1">
        <v>45457</v>
      </c>
      <c r="C4505" t="s">
        <v>228</v>
      </c>
      <c r="D4505" t="s">
        <v>141</v>
      </c>
      <c r="E4505" t="s">
        <v>50</v>
      </c>
      <c r="F4505">
        <v>10</v>
      </c>
      <c r="G4505">
        <v>9</v>
      </c>
      <c r="H4505" s="4">
        <v>768.77</v>
      </c>
      <c r="I4505" s="4">
        <v>884.08549999999991</v>
      </c>
      <c r="J4505" s="4">
        <f t="shared" si="140"/>
        <v>1020.5794999999991</v>
      </c>
      <c r="K4505" s="4">
        <f t="shared" si="141"/>
        <v>7956.7694999999994</v>
      </c>
      <c r="L4505" t="s">
        <v>20</v>
      </c>
      <c r="M4505" t="s">
        <v>79</v>
      </c>
      <c r="N4505" t="s">
        <v>22</v>
      </c>
      <c r="O4505" t="s">
        <v>53</v>
      </c>
      <c r="P4505" s="5">
        <v>17.260000000000002</v>
      </c>
      <c r="Q4505">
        <v>1.7</v>
      </c>
      <c r="R4505" t="s">
        <v>23</v>
      </c>
    </row>
    <row r="4506" spans="1:18" x14ac:dyDescent="0.3">
      <c r="A4506" t="s">
        <v>481</v>
      </c>
      <c r="B4506" s="1">
        <v>45457</v>
      </c>
      <c r="C4506" t="s">
        <v>482</v>
      </c>
      <c r="D4506" t="s">
        <v>141</v>
      </c>
      <c r="E4506" t="s">
        <v>50</v>
      </c>
      <c r="F4506">
        <v>13</v>
      </c>
      <c r="G4506">
        <v>12</v>
      </c>
      <c r="H4506" s="4">
        <v>52.76</v>
      </c>
      <c r="I4506" s="4">
        <v>58.036000000000001</v>
      </c>
      <c r="J4506" s="4">
        <f t="shared" si="140"/>
        <v>19.702000000000012</v>
      </c>
      <c r="K4506" s="4">
        <f t="shared" si="141"/>
        <v>696.43200000000002</v>
      </c>
      <c r="L4506" t="s">
        <v>51</v>
      </c>
      <c r="M4506" t="s">
        <v>42</v>
      </c>
      <c r="N4506" t="s">
        <v>71</v>
      </c>
      <c r="O4506" t="s">
        <v>67</v>
      </c>
      <c r="P4506" s="5">
        <v>43.61</v>
      </c>
      <c r="Q4506">
        <v>4.2</v>
      </c>
      <c r="R4506" t="s">
        <v>74</v>
      </c>
    </row>
    <row r="4507" spans="1:18" x14ac:dyDescent="0.3">
      <c r="A4507" t="s">
        <v>4866</v>
      </c>
      <c r="B4507" s="1">
        <v>45457</v>
      </c>
      <c r="C4507" t="s">
        <v>4867</v>
      </c>
      <c r="D4507" t="s">
        <v>116</v>
      </c>
      <c r="E4507" t="s">
        <v>50</v>
      </c>
      <c r="F4507">
        <v>5</v>
      </c>
      <c r="G4507">
        <v>5</v>
      </c>
      <c r="H4507" s="4">
        <v>785.6</v>
      </c>
      <c r="I4507" s="4">
        <v>832.7360000000001</v>
      </c>
      <c r="J4507" s="4">
        <f t="shared" si="140"/>
        <v>203.37000000000029</v>
      </c>
      <c r="K4507" s="4">
        <f t="shared" si="141"/>
        <v>4163.68</v>
      </c>
      <c r="L4507" t="s">
        <v>47</v>
      </c>
      <c r="M4507" t="s">
        <v>79</v>
      </c>
      <c r="N4507" t="s">
        <v>22</v>
      </c>
      <c r="O4507" t="s">
        <v>37</v>
      </c>
      <c r="P4507" s="5">
        <v>32.31</v>
      </c>
      <c r="Q4507">
        <v>3.7</v>
      </c>
      <c r="R4507" t="s">
        <v>23</v>
      </c>
    </row>
    <row r="4508" spans="1:18" x14ac:dyDescent="0.3">
      <c r="A4508" t="s">
        <v>8903</v>
      </c>
      <c r="B4508" s="1">
        <v>45457</v>
      </c>
      <c r="C4508" t="s">
        <v>8904</v>
      </c>
      <c r="D4508" t="s">
        <v>33</v>
      </c>
      <c r="E4508" t="s">
        <v>70</v>
      </c>
      <c r="F4508">
        <v>6</v>
      </c>
      <c r="G4508">
        <v>6</v>
      </c>
      <c r="H4508" s="4">
        <v>996.34</v>
      </c>
      <c r="I4508" s="4">
        <v>1066.0838000000001</v>
      </c>
      <c r="J4508" s="4">
        <f t="shared" si="140"/>
        <v>412.62280000000027</v>
      </c>
      <c r="K4508" s="4">
        <f t="shared" si="141"/>
        <v>6396.5028000000002</v>
      </c>
      <c r="L4508" t="s">
        <v>66</v>
      </c>
      <c r="M4508" t="s">
        <v>42</v>
      </c>
      <c r="N4508" t="s">
        <v>71</v>
      </c>
      <c r="O4508" t="s">
        <v>67</v>
      </c>
      <c r="P4508" s="5">
        <v>5.84</v>
      </c>
      <c r="Q4508">
        <v>3</v>
      </c>
      <c r="R4508" t="s">
        <v>23</v>
      </c>
    </row>
    <row r="4509" spans="1:18" x14ac:dyDescent="0.3">
      <c r="A4509" t="s">
        <v>915</v>
      </c>
      <c r="B4509" s="1">
        <v>45458</v>
      </c>
      <c r="C4509" t="s">
        <v>916</v>
      </c>
      <c r="D4509" t="s">
        <v>130</v>
      </c>
      <c r="E4509" t="s">
        <v>82</v>
      </c>
      <c r="F4509">
        <v>12</v>
      </c>
      <c r="G4509">
        <v>11</v>
      </c>
      <c r="H4509" s="4">
        <v>909.91</v>
      </c>
      <c r="I4509" s="4">
        <v>1010.0001000000001</v>
      </c>
      <c r="J4509" s="4">
        <f t="shared" si="140"/>
        <v>1064.4211000000012</v>
      </c>
      <c r="K4509" s="4">
        <f t="shared" si="141"/>
        <v>11110.001100000001</v>
      </c>
      <c r="L4509" t="s">
        <v>66</v>
      </c>
      <c r="M4509" t="s">
        <v>28</v>
      </c>
      <c r="N4509" t="s">
        <v>36</v>
      </c>
      <c r="O4509" t="s">
        <v>53</v>
      </c>
      <c r="P4509" s="5">
        <v>36.57</v>
      </c>
      <c r="Q4509">
        <v>2.2000000000000002</v>
      </c>
      <c r="R4509" t="s">
        <v>23</v>
      </c>
    </row>
    <row r="4510" spans="1:18" x14ac:dyDescent="0.3">
      <c r="A4510" t="s">
        <v>4155</v>
      </c>
      <c r="B4510" s="1">
        <v>45458</v>
      </c>
      <c r="C4510" t="s">
        <v>4156</v>
      </c>
      <c r="D4510" t="s">
        <v>45</v>
      </c>
      <c r="E4510" t="s">
        <v>46</v>
      </c>
      <c r="F4510">
        <v>20</v>
      </c>
      <c r="G4510">
        <v>19</v>
      </c>
      <c r="H4510" s="4">
        <v>1025.29</v>
      </c>
      <c r="I4510" s="4">
        <v>1117.5661</v>
      </c>
      <c r="J4510" s="4">
        <f t="shared" si="140"/>
        <v>1708.6959000000018</v>
      </c>
      <c r="K4510" s="4">
        <f t="shared" si="141"/>
        <v>21233.7559</v>
      </c>
      <c r="L4510" t="s">
        <v>20</v>
      </c>
      <c r="M4510" t="s">
        <v>79</v>
      </c>
      <c r="N4510" t="s">
        <v>71</v>
      </c>
      <c r="O4510" t="s">
        <v>53</v>
      </c>
      <c r="P4510" s="5">
        <v>44.55</v>
      </c>
      <c r="Q4510">
        <v>2.2999999999999998</v>
      </c>
      <c r="R4510" t="s">
        <v>74</v>
      </c>
    </row>
    <row r="4511" spans="1:18" x14ac:dyDescent="0.3">
      <c r="A4511" t="s">
        <v>7009</v>
      </c>
      <c r="B4511" s="1">
        <v>45458</v>
      </c>
      <c r="C4511" t="s">
        <v>7010</v>
      </c>
      <c r="D4511" t="s">
        <v>109</v>
      </c>
      <c r="E4511" t="s">
        <v>46</v>
      </c>
      <c r="F4511">
        <v>3</v>
      </c>
      <c r="G4511">
        <v>2</v>
      </c>
      <c r="H4511" s="4">
        <v>477.39</v>
      </c>
      <c r="I4511" s="4">
        <v>501.2595</v>
      </c>
      <c r="J4511" s="4">
        <f t="shared" si="140"/>
        <v>15.199000000000034</v>
      </c>
      <c r="K4511" s="4">
        <f t="shared" si="141"/>
        <v>1002.519</v>
      </c>
      <c r="L4511" t="s">
        <v>51</v>
      </c>
      <c r="M4511" t="s">
        <v>42</v>
      </c>
      <c r="N4511" t="s">
        <v>36</v>
      </c>
      <c r="O4511" t="s">
        <v>37</v>
      </c>
      <c r="P4511" s="5">
        <v>32.54</v>
      </c>
      <c r="Q4511">
        <v>1.1000000000000001</v>
      </c>
      <c r="R4511" t="s">
        <v>23</v>
      </c>
    </row>
    <row r="4512" spans="1:18" x14ac:dyDescent="0.3">
      <c r="A4512" t="s">
        <v>1086</v>
      </c>
      <c r="B4512" s="1">
        <v>45459</v>
      </c>
      <c r="C4512" t="s">
        <v>1087</v>
      </c>
      <c r="D4512" t="s">
        <v>85</v>
      </c>
      <c r="E4512" t="s">
        <v>82</v>
      </c>
      <c r="F4512">
        <v>14</v>
      </c>
      <c r="G4512">
        <v>13</v>
      </c>
      <c r="H4512" s="4">
        <v>1084.6500000000001</v>
      </c>
      <c r="I4512" s="4">
        <v>1214.8080000000002</v>
      </c>
      <c r="J4512" s="4">
        <f t="shared" si="140"/>
        <v>1677.8040000000019</v>
      </c>
      <c r="K4512" s="4">
        <f t="shared" si="141"/>
        <v>15792.504000000003</v>
      </c>
      <c r="L4512" t="s">
        <v>51</v>
      </c>
      <c r="M4512" t="s">
        <v>79</v>
      </c>
      <c r="N4512" t="s">
        <v>29</v>
      </c>
      <c r="O4512" t="s">
        <v>53</v>
      </c>
      <c r="P4512" s="5">
        <v>14.25</v>
      </c>
      <c r="Q4512">
        <v>1.2</v>
      </c>
      <c r="R4512" t="s">
        <v>23</v>
      </c>
    </row>
    <row r="4513" spans="1:18" x14ac:dyDescent="0.3">
      <c r="A4513" t="s">
        <v>2753</v>
      </c>
      <c r="B4513" s="1">
        <v>45459</v>
      </c>
      <c r="C4513" t="s">
        <v>2754</v>
      </c>
      <c r="D4513" t="s">
        <v>85</v>
      </c>
      <c r="E4513" t="s">
        <v>82</v>
      </c>
      <c r="F4513">
        <v>7</v>
      </c>
      <c r="G4513">
        <v>6</v>
      </c>
      <c r="H4513" s="4">
        <v>1174.52</v>
      </c>
      <c r="I4513" s="4">
        <v>1291.972</v>
      </c>
      <c r="J4513" s="4">
        <f t="shared" si="140"/>
        <v>704.2620000000004</v>
      </c>
      <c r="K4513" s="4">
        <f t="shared" si="141"/>
        <v>7751.8320000000003</v>
      </c>
      <c r="L4513" t="s">
        <v>66</v>
      </c>
      <c r="M4513" t="s">
        <v>123</v>
      </c>
      <c r="N4513" t="s">
        <v>29</v>
      </c>
      <c r="O4513" t="s">
        <v>89</v>
      </c>
      <c r="P4513" s="5">
        <v>0.45</v>
      </c>
      <c r="Q4513">
        <v>1.5</v>
      </c>
      <c r="R4513" t="s">
        <v>23</v>
      </c>
    </row>
    <row r="4514" spans="1:18" x14ac:dyDescent="0.3">
      <c r="A4514" t="s">
        <v>4889</v>
      </c>
      <c r="B4514" s="1">
        <v>45459</v>
      </c>
      <c r="C4514" t="s">
        <v>4890</v>
      </c>
      <c r="D4514" t="s">
        <v>56</v>
      </c>
      <c r="E4514" t="s">
        <v>57</v>
      </c>
      <c r="F4514">
        <v>16</v>
      </c>
      <c r="G4514">
        <v>14</v>
      </c>
      <c r="H4514" s="4">
        <v>960.28</v>
      </c>
      <c r="I4514" s="4">
        <v>1056.308</v>
      </c>
      <c r="J4514" s="4">
        <f t="shared" si="140"/>
        <v>1308.3319999999999</v>
      </c>
      <c r="K4514" s="4">
        <f t="shared" si="141"/>
        <v>14788.312</v>
      </c>
      <c r="L4514" t="s">
        <v>20</v>
      </c>
      <c r="M4514" t="s">
        <v>21</v>
      </c>
      <c r="N4514" t="s">
        <v>29</v>
      </c>
      <c r="O4514" t="s">
        <v>30</v>
      </c>
      <c r="P4514" s="5">
        <v>36.06</v>
      </c>
      <c r="Q4514">
        <v>2.4</v>
      </c>
      <c r="R4514" t="s">
        <v>74</v>
      </c>
    </row>
    <row r="4515" spans="1:18" x14ac:dyDescent="0.3">
      <c r="A4515" t="s">
        <v>10781</v>
      </c>
      <c r="B4515" s="1">
        <v>45459</v>
      </c>
      <c r="C4515" t="s">
        <v>10782</v>
      </c>
      <c r="D4515" t="s">
        <v>33</v>
      </c>
      <c r="E4515" t="s">
        <v>70</v>
      </c>
      <c r="F4515">
        <v>5</v>
      </c>
      <c r="G4515">
        <v>5</v>
      </c>
      <c r="H4515" s="4">
        <v>1496.27</v>
      </c>
      <c r="I4515" s="4">
        <v>1720.7104999999999</v>
      </c>
      <c r="J4515" s="4">
        <f t="shared" si="140"/>
        <v>1118.4124999999995</v>
      </c>
      <c r="K4515" s="4">
        <f t="shared" si="141"/>
        <v>8603.5524999999998</v>
      </c>
      <c r="L4515" t="s">
        <v>27</v>
      </c>
      <c r="M4515" t="s">
        <v>86</v>
      </c>
      <c r="N4515" t="s">
        <v>29</v>
      </c>
      <c r="O4515" t="s">
        <v>89</v>
      </c>
      <c r="P4515" s="5">
        <v>3.79</v>
      </c>
      <c r="Q4515">
        <v>2.9</v>
      </c>
      <c r="R4515" t="s">
        <v>23</v>
      </c>
    </row>
    <row r="4516" spans="1:18" x14ac:dyDescent="0.3">
      <c r="A4516" t="s">
        <v>467</v>
      </c>
      <c r="B4516" s="1">
        <v>45460</v>
      </c>
      <c r="C4516" t="s">
        <v>468</v>
      </c>
      <c r="D4516" t="s">
        <v>65</v>
      </c>
      <c r="E4516" t="s">
        <v>82</v>
      </c>
      <c r="F4516">
        <v>16</v>
      </c>
      <c r="G4516">
        <v>14</v>
      </c>
      <c r="H4516" s="4">
        <v>1154.95</v>
      </c>
      <c r="I4516" s="4">
        <v>1224.2470000000001</v>
      </c>
      <c r="J4516" s="4">
        <f t="shared" si="140"/>
        <v>959.31800000000123</v>
      </c>
      <c r="K4516" s="4">
        <f t="shared" si="141"/>
        <v>17139.458000000002</v>
      </c>
      <c r="L4516" t="s">
        <v>66</v>
      </c>
      <c r="M4516" t="s">
        <v>35</v>
      </c>
      <c r="N4516" t="s">
        <v>22</v>
      </c>
      <c r="O4516" t="s">
        <v>67</v>
      </c>
      <c r="P4516" s="5">
        <v>10.84</v>
      </c>
      <c r="Q4516">
        <v>1.7</v>
      </c>
      <c r="R4516" t="s">
        <v>23</v>
      </c>
    </row>
    <row r="4517" spans="1:18" x14ac:dyDescent="0.3">
      <c r="A4517" t="s">
        <v>1156</v>
      </c>
      <c r="B4517" s="1">
        <v>45460</v>
      </c>
      <c r="C4517" t="s">
        <v>1157</v>
      </c>
      <c r="D4517" t="s">
        <v>45</v>
      </c>
      <c r="E4517" t="s">
        <v>46</v>
      </c>
      <c r="F4517">
        <v>5</v>
      </c>
      <c r="G4517">
        <v>4</v>
      </c>
      <c r="H4517" s="4">
        <v>1130.98</v>
      </c>
      <c r="I4517" s="4">
        <v>1289.3172000000002</v>
      </c>
      <c r="J4517" s="4">
        <f t="shared" si="140"/>
        <v>584.84880000000067</v>
      </c>
      <c r="K4517" s="4">
        <f t="shared" si="141"/>
        <v>5157.2688000000007</v>
      </c>
      <c r="L4517" t="s">
        <v>51</v>
      </c>
      <c r="M4517" t="s">
        <v>79</v>
      </c>
      <c r="N4517" t="s">
        <v>71</v>
      </c>
      <c r="O4517" t="s">
        <v>89</v>
      </c>
      <c r="P4517" s="5">
        <v>48.5</v>
      </c>
      <c r="Q4517">
        <v>2.9</v>
      </c>
      <c r="R4517" t="s">
        <v>23</v>
      </c>
    </row>
    <row r="4518" spans="1:18" x14ac:dyDescent="0.3">
      <c r="A4518" t="s">
        <v>2308</v>
      </c>
      <c r="B4518" s="1">
        <v>45460</v>
      </c>
      <c r="C4518" t="s">
        <v>2309</v>
      </c>
      <c r="D4518" t="s">
        <v>85</v>
      </c>
      <c r="E4518" t="s">
        <v>82</v>
      </c>
      <c r="F4518">
        <v>3</v>
      </c>
      <c r="G4518">
        <v>3</v>
      </c>
      <c r="H4518" s="4">
        <v>875.85</v>
      </c>
      <c r="I4518" s="4">
        <v>1007.2275</v>
      </c>
      <c r="J4518" s="4">
        <f t="shared" si="140"/>
        <v>357.49249999999972</v>
      </c>
      <c r="K4518" s="4">
        <f t="shared" si="141"/>
        <v>3021.6824999999999</v>
      </c>
      <c r="L4518" t="s">
        <v>51</v>
      </c>
      <c r="M4518" t="s">
        <v>35</v>
      </c>
      <c r="N4518" t="s">
        <v>29</v>
      </c>
      <c r="O4518" t="s">
        <v>67</v>
      </c>
      <c r="P4518" s="5">
        <v>36.64</v>
      </c>
      <c r="Q4518">
        <v>3.2</v>
      </c>
      <c r="R4518" t="s">
        <v>74</v>
      </c>
    </row>
    <row r="4519" spans="1:18" x14ac:dyDescent="0.3">
      <c r="A4519" t="s">
        <v>3257</v>
      </c>
      <c r="B4519" s="1">
        <v>45460</v>
      </c>
      <c r="C4519" t="s">
        <v>3258</v>
      </c>
      <c r="D4519" t="s">
        <v>40</v>
      </c>
      <c r="E4519" t="s">
        <v>57</v>
      </c>
      <c r="F4519">
        <v>6</v>
      </c>
      <c r="G4519">
        <v>6</v>
      </c>
      <c r="H4519" s="4">
        <v>465.73</v>
      </c>
      <c r="I4519" s="4">
        <v>498.33110000000005</v>
      </c>
      <c r="J4519" s="4">
        <f t="shared" si="140"/>
        <v>187.61660000000006</v>
      </c>
      <c r="K4519" s="4">
        <f t="shared" si="141"/>
        <v>2989.9866000000002</v>
      </c>
      <c r="L4519" t="s">
        <v>47</v>
      </c>
      <c r="M4519" t="s">
        <v>79</v>
      </c>
      <c r="N4519" t="s">
        <v>71</v>
      </c>
      <c r="O4519" t="s">
        <v>89</v>
      </c>
      <c r="P4519" s="5">
        <v>7.99</v>
      </c>
      <c r="Q4519">
        <v>0</v>
      </c>
      <c r="R4519" t="s">
        <v>23</v>
      </c>
    </row>
    <row r="4520" spans="1:18" x14ac:dyDescent="0.3">
      <c r="A4520" t="s">
        <v>1047</v>
      </c>
      <c r="B4520" s="1">
        <v>45461</v>
      </c>
      <c r="C4520" t="s">
        <v>1048</v>
      </c>
      <c r="D4520" t="s">
        <v>130</v>
      </c>
      <c r="E4520" t="s">
        <v>82</v>
      </c>
      <c r="F4520">
        <v>9</v>
      </c>
      <c r="G4520">
        <v>8</v>
      </c>
      <c r="H4520" s="4">
        <v>1478.38</v>
      </c>
      <c r="I4520" s="4">
        <v>1552.2990000000002</v>
      </c>
      <c r="J4520" s="4">
        <f t="shared" si="140"/>
        <v>584.49200000000076</v>
      </c>
      <c r="K4520" s="4">
        <f t="shared" si="141"/>
        <v>12418.392000000002</v>
      </c>
      <c r="L4520" t="s">
        <v>47</v>
      </c>
      <c r="M4520" t="s">
        <v>123</v>
      </c>
      <c r="N4520" t="s">
        <v>22</v>
      </c>
      <c r="O4520" t="s">
        <v>67</v>
      </c>
      <c r="P4520" s="5">
        <v>6.86</v>
      </c>
      <c r="Q4520">
        <v>2.8</v>
      </c>
      <c r="R4520" t="s">
        <v>23</v>
      </c>
    </row>
    <row r="4521" spans="1:18" x14ac:dyDescent="0.3">
      <c r="A4521" t="s">
        <v>3815</v>
      </c>
      <c r="B4521" s="1">
        <v>45461</v>
      </c>
      <c r="C4521" t="s">
        <v>3816</v>
      </c>
      <c r="D4521" t="s">
        <v>94</v>
      </c>
      <c r="E4521" t="s">
        <v>50</v>
      </c>
      <c r="F4521">
        <v>12</v>
      </c>
      <c r="G4521">
        <v>10</v>
      </c>
      <c r="H4521" s="4">
        <v>948</v>
      </c>
      <c r="I4521" s="4">
        <v>1071.24</v>
      </c>
      <c r="J4521" s="4">
        <f t="shared" si="140"/>
        <v>1222.7999999999997</v>
      </c>
      <c r="K4521" s="4">
        <f t="shared" si="141"/>
        <v>10712.4</v>
      </c>
      <c r="L4521" t="s">
        <v>20</v>
      </c>
      <c r="M4521" t="s">
        <v>42</v>
      </c>
      <c r="N4521" t="s">
        <v>36</v>
      </c>
      <c r="O4521" t="s">
        <v>89</v>
      </c>
      <c r="P4521" s="5">
        <v>9.6</v>
      </c>
      <c r="Q4521">
        <v>3.3</v>
      </c>
      <c r="R4521" t="s">
        <v>23</v>
      </c>
    </row>
    <row r="4522" spans="1:18" x14ac:dyDescent="0.3">
      <c r="A4522" t="s">
        <v>1994</v>
      </c>
      <c r="B4522" s="1">
        <v>45462</v>
      </c>
      <c r="C4522" t="s">
        <v>1995</v>
      </c>
      <c r="D4522" t="s">
        <v>109</v>
      </c>
      <c r="E4522" t="s">
        <v>46</v>
      </c>
      <c r="F4522">
        <v>4</v>
      </c>
      <c r="G4522">
        <v>4</v>
      </c>
      <c r="H4522" s="4">
        <v>1005.33</v>
      </c>
      <c r="I4522" s="4">
        <v>1136.0228999999999</v>
      </c>
      <c r="J4522" s="4">
        <f t="shared" si="140"/>
        <v>504.13159999999959</v>
      </c>
      <c r="K4522" s="4">
        <f t="shared" si="141"/>
        <v>4544.0915999999997</v>
      </c>
      <c r="L4522" t="s">
        <v>66</v>
      </c>
      <c r="M4522" t="s">
        <v>35</v>
      </c>
      <c r="N4522" t="s">
        <v>22</v>
      </c>
      <c r="O4522" t="s">
        <v>37</v>
      </c>
      <c r="P4522" s="5">
        <v>18.64</v>
      </c>
      <c r="Q4522">
        <v>2.9</v>
      </c>
      <c r="R4522" t="s">
        <v>23</v>
      </c>
    </row>
    <row r="4523" spans="1:18" x14ac:dyDescent="0.3">
      <c r="A4523" t="s">
        <v>5260</v>
      </c>
      <c r="B4523" s="1">
        <v>45462</v>
      </c>
      <c r="C4523" t="s">
        <v>5261</v>
      </c>
      <c r="D4523" t="s">
        <v>100</v>
      </c>
      <c r="E4523" t="s">
        <v>57</v>
      </c>
      <c r="F4523">
        <v>14</v>
      </c>
      <c r="G4523">
        <v>12</v>
      </c>
      <c r="H4523" s="4">
        <v>387.18</v>
      </c>
      <c r="I4523" s="4">
        <v>429.76980000000003</v>
      </c>
      <c r="J4523" s="4">
        <f t="shared" si="140"/>
        <v>485.57760000000053</v>
      </c>
      <c r="K4523" s="4">
        <f t="shared" si="141"/>
        <v>5157.2376000000004</v>
      </c>
      <c r="L4523" t="s">
        <v>27</v>
      </c>
      <c r="M4523" t="s">
        <v>42</v>
      </c>
      <c r="N4523" t="s">
        <v>29</v>
      </c>
      <c r="O4523" t="s">
        <v>30</v>
      </c>
      <c r="P4523" s="5">
        <v>25.5</v>
      </c>
      <c r="Q4523">
        <v>1.1000000000000001</v>
      </c>
      <c r="R4523" t="s">
        <v>23</v>
      </c>
    </row>
    <row r="4524" spans="1:18" x14ac:dyDescent="0.3">
      <c r="A4524" t="s">
        <v>6038</v>
      </c>
      <c r="B4524" s="1">
        <v>45462</v>
      </c>
      <c r="C4524" t="s">
        <v>6039</v>
      </c>
      <c r="D4524" t="s">
        <v>130</v>
      </c>
      <c r="E4524" t="s">
        <v>82</v>
      </c>
      <c r="F4524">
        <v>20</v>
      </c>
      <c r="G4524">
        <v>20</v>
      </c>
      <c r="H4524" s="4">
        <v>1232.4100000000001</v>
      </c>
      <c r="I4524" s="4">
        <v>1306.3546000000001</v>
      </c>
      <c r="J4524" s="4">
        <f t="shared" si="140"/>
        <v>1471.5220000000036</v>
      </c>
      <c r="K4524" s="4">
        <f t="shared" si="141"/>
        <v>26127.092000000004</v>
      </c>
      <c r="L4524" t="s">
        <v>47</v>
      </c>
      <c r="M4524" t="s">
        <v>42</v>
      </c>
      <c r="N4524" t="s">
        <v>36</v>
      </c>
      <c r="O4524" t="s">
        <v>67</v>
      </c>
      <c r="P4524" s="5">
        <v>7.37</v>
      </c>
      <c r="Q4524">
        <v>1.9</v>
      </c>
      <c r="R4524" t="s">
        <v>23</v>
      </c>
    </row>
    <row r="4525" spans="1:18" x14ac:dyDescent="0.3">
      <c r="A4525" t="s">
        <v>10526</v>
      </c>
      <c r="B4525" s="1">
        <v>45462</v>
      </c>
      <c r="C4525" t="s">
        <v>10527</v>
      </c>
      <c r="D4525" t="s">
        <v>65</v>
      </c>
      <c r="E4525" t="s">
        <v>82</v>
      </c>
      <c r="F4525">
        <v>8</v>
      </c>
      <c r="G4525">
        <v>8</v>
      </c>
      <c r="H4525" s="4">
        <v>384.57</v>
      </c>
      <c r="I4525" s="4">
        <v>423.02700000000004</v>
      </c>
      <c r="J4525" s="4">
        <f t="shared" si="140"/>
        <v>297.2260000000004</v>
      </c>
      <c r="K4525" s="4">
        <f t="shared" si="141"/>
        <v>3384.2160000000003</v>
      </c>
      <c r="L4525" t="s">
        <v>20</v>
      </c>
      <c r="M4525" t="s">
        <v>86</v>
      </c>
      <c r="N4525" t="s">
        <v>36</v>
      </c>
      <c r="O4525" t="s">
        <v>30</v>
      </c>
      <c r="P4525" s="5">
        <v>10.43</v>
      </c>
      <c r="Q4525">
        <v>5</v>
      </c>
      <c r="R4525" t="s">
        <v>74</v>
      </c>
    </row>
    <row r="4526" spans="1:18" x14ac:dyDescent="0.3">
      <c r="A4526" t="s">
        <v>4062</v>
      </c>
      <c r="B4526" s="1">
        <v>45463</v>
      </c>
      <c r="C4526" t="s">
        <v>4063</v>
      </c>
      <c r="D4526" t="s">
        <v>100</v>
      </c>
      <c r="E4526" t="s">
        <v>57</v>
      </c>
      <c r="F4526">
        <v>2</v>
      </c>
      <c r="G4526">
        <v>2</v>
      </c>
      <c r="H4526" s="4">
        <v>1342.59</v>
      </c>
      <c r="I4526" s="4">
        <v>1409.7194999999999</v>
      </c>
      <c r="J4526" s="4">
        <f t="shared" si="140"/>
        <v>106.62900000000002</v>
      </c>
      <c r="K4526" s="4">
        <f t="shared" si="141"/>
        <v>2819.4389999999999</v>
      </c>
      <c r="L4526" t="s">
        <v>20</v>
      </c>
      <c r="M4526" t="s">
        <v>42</v>
      </c>
      <c r="N4526" t="s">
        <v>22</v>
      </c>
      <c r="O4526" t="s">
        <v>37</v>
      </c>
      <c r="P4526" s="5">
        <v>27.63</v>
      </c>
      <c r="Q4526">
        <v>1.4</v>
      </c>
      <c r="R4526" t="s">
        <v>23</v>
      </c>
    </row>
    <row r="4527" spans="1:18" x14ac:dyDescent="0.3">
      <c r="A4527" t="s">
        <v>4626</v>
      </c>
      <c r="B4527" s="1">
        <v>45463</v>
      </c>
      <c r="C4527" t="s">
        <v>4627</v>
      </c>
      <c r="D4527" t="s">
        <v>130</v>
      </c>
      <c r="E4527" t="s">
        <v>82</v>
      </c>
      <c r="F4527">
        <v>4</v>
      </c>
      <c r="G4527">
        <v>3</v>
      </c>
      <c r="H4527" s="4">
        <v>586.26</v>
      </c>
      <c r="I4527" s="4">
        <v>615.57299999999998</v>
      </c>
      <c r="J4527" s="4">
        <f t="shared" si="140"/>
        <v>67.10900000000008</v>
      </c>
      <c r="K4527" s="4">
        <f t="shared" si="141"/>
        <v>1846.7190000000001</v>
      </c>
      <c r="L4527" t="s">
        <v>27</v>
      </c>
      <c r="M4527" t="s">
        <v>79</v>
      </c>
      <c r="N4527" t="s">
        <v>22</v>
      </c>
      <c r="O4527" t="s">
        <v>53</v>
      </c>
      <c r="P4527" s="5">
        <v>20.83</v>
      </c>
      <c r="Q4527">
        <v>2.1</v>
      </c>
      <c r="R4527" t="s">
        <v>23</v>
      </c>
    </row>
    <row r="4528" spans="1:18" x14ac:dyDescent="0.3">
      <c r="A4528" t="s">
        <v>5627</v>
      </c>
      <c r="B4528" s="1">
        <v>45463</v>
      </c>
      <c r="C4528" t="s">
        <v>5628</v>
      </c>
      <c r="D4528" t="s">
        <v>109</v>
      </c>
      <c r="E4528" t="s">
        <v>46</v>
      </c>
      <c r="F4528">
        <v>20</v>
      </c>
      <c r="G4528">
        <v>20</v>
      </c>
      <c r="H4528" s="4">
        <v>438.26</v>
      </c>
      <c r="I4528" s="4">
        <v>460.173</v>
      </c>
      <c r="J4528" s="4">
        <f t="shared" si="140"/>
        <v>429.84999999999837</v>
      </c>
      <c r="K4528" s="4">
        <f t="shared" si="141"/>
        <v>9203.4599999999991</v>
      </c>
      <c r="L4528" t="s">
        <v>66</v>
      </c>
      <c r="M4528" t="s">
        <v>21</v>
      </c>
      <c r="N4528" t="s">
        <v>29</v>
      </c>
      <c r="O4528" t="s">
        <v>53</v>
      </c>
      <c r="P4528" s="5">
        <v>8.41</v>
      </c>
      <c r="Q4528">
        <v>4.7</v>
      </c>
      <c r="R4528" t="s">
        <v>74</v>
      </c>
    </row>
    <row r="4529" spans="1:18" x14ac:dyDescent="0.3">
      <c r="A4529" t="s">
        <v>7638</v>
      </c>
      <c r="B4529" s="1">
        <v>45463</v>
      </c>
      <c r="C4529" t="s">
        <v>7639</v>
      </c>
      <c r="D4529" t="s">
        <v>45</v>
      </c>
      <c r="E4529" t="s">
        <v>46</v>
      </c>
      <c r="F4529">
        <v>20</v>
      </c>
      <c r="G4529">
        <v>18</v>
      </c>
      <c r="H4529" s="4">
        <v>1280.0999999999999</v>
      </c>
      <c r="I4529" s="4">
        <v>1369.7069999999999</v>
      </c>
      <c r="J4529" s="4">
        <f t="shared" si="140"/>
        <v>1605.2459999999994</v>
      </c>
      <c r="K4529" s="4">
        <f t="shared" si="141"/>
        <v>24654.725999999999</v>
      </c>
      <c r="L4529" t="s">
        <v>27</v>
      </c>
      <c r="M4529" t="s">
        <v>79</v>
      </c>
      <c r="N4529" t="s">
        <v>22</v>
      </c>
      <c r="O4529" t="s">
        <v>53</v>
      </c>
      <c r="P4529" s="5">
        <v>7.68</v>
      </c>
      <c r="Q4529">
        <v>3.4</v>
      </c>
      <c r="R4529" t="s">
        <v>23</v>
      </c>
    </row>
    <row r="4530" spans="1:18" x14ac:dyDescent="0.3">
      <c r="A4530" t="s">
        <v>8821</v>
      </c>
      <c r="B4530" s="1">
        <v>45463</v>
      </c>
      <c r="C4530" t="s">
        <v>8822</v>
      </c>
      <c r="D4530" t="s">
        <v>133</v>
      </c>
      <c r="E4530" t="s">
        <v>50</v>
      </c>
      <c r="F4530">
        <v>8</v>
      </c>
      <c r="G4530">
        <v>6</v>
      </c>
      <c r="H4530" s="4">
        <v>93.43</v>
      </c>
      <c r="I4530" s="4">
        <v>101.83870000000002</v>
      </c>
      <c r="J4530" s="4">
        <f t="shared" si="140"/>
        <v>8.4222000000000605</v>
      </c>
      <c r="K4530" s="4">
        <f t="shared" si="141"/>
        <v>611.0322000000001</v>
      </c>
      <c r="L4530" t="s">
        <v>27</v>
      </c>
      <c r="M4530" t="s">
        <v>35</v>
      </c>
      <c r="N4530" t="s">
        <v>22</v>
      </c>
      <c r="O4530" t="s">
        <v>30</v>
      </c>
      <c r="P4530" s="5">
        <v>42.03</v>
      </c>
      <c r="Q4530">
        <v>1.7</v>
      </c>
      <c r="R4530" t="s">
        <v>23</v>
      </c>
    </row>
    <row r="4531" spans="1:18" x14ac:dyDescent="0.3">
      <c r="A4531" t="s">
        <v>9329</v>
      </c>
      <c r="B4531" s="1">
        <v>45463</v>
      </c>
      <c r="C4531" t="s">
        <v>9330</v>
      </c>
      <c r="D4531" t="s">
        <v>45</v>
      </c>
      <c r="E4531" t="s">
        <v>46</v>
      </c>
      <c r="F4531">
        <v>4</v>
      </c>
      <c r="G4531">
        <v>4</v>
      </c>
      <c r="H4531" s="4">
        <v>1067.24</v>
      </c>
      <c r="I4531" s="4">
        <v>1131.2744</v>
      </c>
      <c r="J4531" s="4">
        <f t="shared" si="140"/>
        <v>241.14760000000001</v>
      </c>
      <c r="K4531" s="4">
        <f t="shared" si="141"/>
        <v>4525.0976000000001</v>
      </c>
      <c r="L4531" t="s">
        <v>27</v>
      </c>
      <c r="M4531" t="s">
        <v>35</v>
      </c>
      <c r="N4531" t="s">
        <v>29</v>
      </c>
      <c r="O4531" t="s">
        <v>53</v>
      </c>
      <c r="P4531" s="5">
        <v>14.99</v>
      </c>
      <c r="Q4531">
        <v>2.9</v>
      </c>
      <c r="R4531" t="s">
        <v>23</v>
      </c>
    </row>
    <row r="4532" spans="1:18" x14ac:dyDescent="0.3">
      <c r="A4532" t="s">
        <v>6249</v>
      </c>
      <c r="B4532" s="1">
        <v>45464</v>
      </c>
      <c r="C4532" t="s">
        <v>6250</v>
      </c>
      <c r="D4532" t="s">
        <v>77</v>
      </c>
      <c r="E4532" t="s">
        <v>82</v>
      </c>
      <c r="F4532">
        <v>3</v>
      </c>
      <c r="G4532">
        <v>2</v>
      </c>
      <c r="H4532" s="4">
        <v>1208.72</v>
      </c>
      <c r="I4532" s="4">
        <v>1390.028</v>
      </c>
      <c r="J4532" s="4">
        <f t="shared" si="140"/>
        <v>350.226</v>
      </c>
      <c r="K4532" s="4">
        <f t="shared" si="141"/>
        <v>2780.056</v>
      </c>
      <c r="L4532" t="s">
        <v>20</v>
      </c>
      <c r="M4532" t="s">
        <v>123</v>
      </c>
      <c r="N4532" t="s">
        <v>29</v>
      </c>
      <c r="O4532" t="s">
        <v>53</v>
      </c>
      <c r="P4532" s="5">
        <v>12.39</v>
      </c>
      <c r="Q4532">
        <v>3.8</v>
      </c>
      <c r="R4532" t="s">
        <v>23</v>
      </c>
    </row>
    <row r="4533" spans="1:18" x14ac:dyDescent="0.3">
      <c r="A4533" t="s">
        <v>394</v>
      </c>
      <c r="B4533" s="1">
        <v>45466</v>
      </c>
      <c r="C4533" t="s">
        <v>395</v>
      </c>
      <c r="D4533" t="s">
        <v>85</v>
      </c>
      <c r="E4533" t="s">
        <v>82</v>
      </c>
      <c r="F4533">
        <v>18</v>
      </c>
      <c r="G4533">
        <v>16</v>
      </c>
      <c r="H4533" s="4">
        <v>590.41</v>
      </c>
      <c r="I4533" s="4">
        <v>678.97149999999988</v>
      </c>
      <c r="J4533" s="4">
        <f t="shared" si="140"/>
        <v>1394.6139999999987</v>
      </c>
      <c r="K4533" s="4">
        <f t="shared" si="141"/>
        <v>10863.543999999998</v>
      </c>
      <c r="L4533" t="s">
        <v>27</v>
      </c>
      <c r="M4533" t="s">
        <v>42</v>
      </c>
      <c r="N4533" t="s">
        <v>29</v>
      </c>
      <c r="O4533" t="s">
        <v>89</v>
      </c>
      <c r="P4533" s="5">
        <v>22.37</v>
      </c>
      <c r="Q4533">
        <v>2.7</v>
      </c>
      <c r="R4533" t="s">
        <v>23</v>
      </c>
    </row>
    <row r="4534" spans="1:18" x14ac:dyDescent="0.3">
      <c r="A4534" t="s">
        <v>2059</v>
      </c>
      <c r="B4534" s="1">
        <v>45466</v>
      </c>
      <c r="C4534" t="s">
        <v>2060</v>
      </c>
      <c r="D4534" t="s">
        <v>109</v>
      </c>
      <c r="E4534" t="s">
        <v>46</v>
      </c>
      <c r="F4534">
        <v>1</v>
      </c>
      <c r="G4534">
        <v>1</v>
      </c>
      <c r="H4534" s="4">
        <v>1279.96</v>
      </c>
      <c r="I4534" s="4">
        <v>1343.9580000000001</v>
      </c>
      <c r="J4534" s="4">
        <f t="shared" si="140"/>
        <v>24.818000000000048</v>
      </c>
      <c r="K4534" s="4">
        <f t="shared" si="141"/>
        <v>1343.9580000000001</v>
      </c>
      <c r="L4534" t="s">
        <v>66</v>
      </c>
      <c r="M4534" t="s">
        <v>28</v>
      </c>
      <c r="N4534" t="s">
        <v>36</v>
      </c>
      <c r="O4534" t="s">
        <v>53</v>
      </c>
      <c r="P4534" s="5">
        <v>39.18</v>
      </c>
      <c r="Q4534">
        <v>2.7</v>
      </c>
      <c r="R4534" t="s">
        <v>23</v>
      </c>
    </row>
    <row r="4535" spans="1:18" x14ac:dyDescent="0.3">
      <c r="A4535" t="s">
        <v>6017</v>
      </c>
      <c r="B4535" s="1">
        <v>45467</v>
      </c>
      <c r="C4535" t="s">
        <v>6018</v>
      </c>
      <c r="D4535" t="s">
        <v>130</v>
      </c>
      <c r="E4535" t="s">
        <v>82</v>
      </c>
      <c r="F4535">
        <v>9</v>
      </c>
      <c r="G4535">
        <v>7</v>
      </c>
      <c r="H4535" s="4">
        <v>1019.82</v>
      </c>
      <c r="I4535" s="4">
        <v>1142.1984000000002</v>
      </c>
      <c r="J4535" s="4">
        <f t="shared" si="140"/>
        <v>807.09880000000089</v>
      </c>
      <c r="K4535" s="4">
        <f t="shared" si="141"/>
        <v>7995.3888000000015</v>
      </c>
      <c r="L4535" t="s">
        <v>47</v>
      </c>
      <c r="M4535" t="s">
        <v>35</v>
      </c>
      <c r="N4535" t="s">
        <v>36</v>
      </c>
      <c r="O4535" t="s">
        <v>67</v>
      </c>
      <c r="P4535" s="5">
        <v>49.55</v>
      </c>
      <c r="Q4535">
        <v>1.7</v>
      </c>
      <c r="R4535" t="s">
        <v>74</v>
      </c>
    </row>
    <row r="4536" spans="1:18" x14ac:dyDescent="0.3">
      <c r="A4536" t="s">
        <v>7616</v>
      </c>
      <c r="B4536" s="1">
        <v>45467</v>
      </c>
      <c r="C4536" t="s">
        <v>7617</v>
      </c>
      <c r="D4536" t="s">
        <v>116</v>
      </c>
      <c r="E4536" t="s">
        <v>50</v>
      </c>
      <c r="F4536">
        <v>13</v>
      </c>
      <c r="G4536">
        <v>12</v>
      </c>
      <c r="H4536" s="4">
        <v>617.65</v>
      </c>
      <c r="I4536" s="4">
        <v>673.23850000000004</v>
      </c>
      <c r="J4536" s="4">
        <f t="shared" si="140"/>
        <v>623.66200000000174</v>
      </c>
      <c r="K4536" s="4">
        <f t="shared" si="141"/>
        <v>8078.862000000001</v>
      </c>
      <c r="L4536" t="s">
        <v>20</v>
      </c>
      <c r="M4536" t="s">
        <v>35</v>
      </c>
      <c r="N4536" t="s">
        <v>71</v>
      </c>
      <c r="O4536" t="s">
        <v>37</v>
      </c>
      <c r="P4536" s="5">
        <v>43.4</v>
      </c>
      <c r="Q4536">
        <v>3</v>
      </c>
      <c r="R4536" t="s">
        <v>23</v>
      </c>
    </row>
    <row r="4537" spans="1:18" x14ac:dyDescent="0.3">
      <c r="A4537" t="s">
        <v>8064</v>
      </c>
      <c r="B4537" s="1">
        <v>45467</v>
      </c>
      <c r="C4537" t="s">
        <v>8065</v>
      </c>
      <c r="D4537" t="s">
        <v>45</v>
      </c>
      <c r="E4537" t="s">
        <v>46</v>
      </c>
      <c r="F4537">
        <v>13</v>
      </c>
      <c r="G4537">
        <v>11</v>
      </c>
      <c r="H4537" s="4">
        <v>1472.26</v>
      </c>
      <c r="I4537" s="4">
        <v>1590.0408</v>
      </c>
      <c r="J4537" s="4">
        <f t="shared" si="140"/>
        <v>1294.6687999999976</v>
      </c>
      <c r="K4537" s="4">
        <f t="shared" si="141"/>
        <v>17490.448799999998</v>
      </c>
      <c r="L4537" t="s">
        <v>51</v>
      </c>
      <c r="M4537" t="s">
        <v>35</v>
      </c>
      <c r="N4537" t="s">
        <v>22</v>
      </c>
      <c r="O4537" t="s">
        <v>30</v>
      </c>
      <c r="P4537" s="5">
        <v>0.92</v>
      </c>
      <c r="Q4537">
        <v>3.3</v>
      </c>
      <c r="R4537" t="s">
        <v>23</v>
      </c>
    </row>
    <row r="4538" spans="1:18" x14ac:dyDescent="0.3">
      <c r="A4538" t="s">
        <v>9931</v>
      </c>
      <c r="B4538" s="1">
        <v>45467</v>
      </c>
      <c r="C4538" t="s">
        <v>9932</v>
      </c>
      <c r="D4538" t="s">
        <v>116</v>
      </c>
      <c r="E4538" t="s">
        <v>50</v>
      </c>
      <c r="F4538">
        <v>18</v>
      </c>
      <c r="G4538">
        <v>15</v>
      </c>
      <c r="H4538" s="4">
        <v>1014.05</v>
      </c>
      <c r="I4538" s="4">
        <v>1115.4549999999999</v>
      </c>
      <c r="J4538" s="4">
        <f t="shared" si="140"/>
        <v>1490.9849999999972</v>
      </c>
      <c r="K4538" s="4">
        <f t="shared" si="141"/>
        <v>16731.824999999997</v>
      </c>
      <c r="L4538" t="s">
        <v>27</v>
      </c>
      <c r="M4538" t="s">
        <v>42</v>
      </c>
      <c r="N4538" t="s">
        <v>71</v>
      </c>
      <c r="O4538" t="s">
        <v>30</v>
      </c>
      <c r="P4538" s="5">
        <v>30.09</v>
      </c>
      <c r="Q4538">
        <v>3</v>
      </c>
      <c r="R4538" t="s">
        <v>23</v>
      </c>
    </row>
    <row r="4539" spans="1:18" x14ac:dyDescent="0.3">
      <c r="A4539" t="s">
        <v>3524</v>
      </c>
      <c r="B4539" s="1">
        <v>45468</v>
      </c>
      <c r="C4539" t="s">
        <v>3525</v>
      </c>
      <c r="D4539" t="s">
        <v>116</v>
      </c>
      <c r="E4539" t="s">
        <v>50</v>
      </c>
      <c r="F4539">
        <v>10</v>
      </c>
      <c r="G4539">
        <v>9</v>
      </c>
      <c r="H4539" s="4">
        <v>523.51</v>
      </c>
      <c r="I4539" s="4">
        <v>565.39080000000001</v>
      </c>
      <c r="J4539" s="4">
        <f t="shared" si="140"/>
        <v>371.07720000000006</v>
      </c>
      <c r="K4539" s="4">
        <f t="shared" si="141"/>
        <v>5088.5172000000002</v>
      </c>
      <c r="L4539" t="s">
        <v>27</v>
      </c>
      <c r="M4539" t="s">
        <v>79</v>
      </c>
      <c r="N4539" t="s">
        <v>22</v>
      </c>
      <c r="O4539" t="s">
        <v>89</v>
      </c>
      <c r="P4539" s="5">
        <v>5.85</v>
      </c>
      <c r="Q4539">
        <v>3</v>
      </c>
      <c r="R4539" t="s">
        <v>23</v>
      </c>
    </row>
    <row r="4540" spans="1:18" x14ac:dyDescent="0.3">
      <c r="A4540" t="s">
        <v>5192</v>
      </c>
      <c r="B4540" s="1">
        <v>45468</v>
      </c>
      <c r="C4540" t="s">
        <v>5193</v>
      </c>
      <c r="D4540" t="s">
        <v>65</v>
      </c>
      <c r="E4540" t="s">
        <v>82</v>
      </c>
      <c r="F4540">
        <v>17</v>
      </c>
      <c r="G4540">
        <v>16</v>
      </c>
      <c r="H4540" s="4">
        <v>333.27</v>
      </c>
      <c r="I4540" s="4">
        <v>366.59700000000004</v>
      </c>
      <c r="J4540" s="4">
        <f t="shared" si="140"/>
        <v>521.11200000000088</v>
      </c>
      <c r="K4540" s="4">
        <f t="shared" si="141"/>
        <v>5865.5520000000006</v>
      </c>
      <c r="L4540" t="s">
        <v>20</v>
      </c>
      <c r="M4540" t="s">
        <v>35</v>
      </c>
      <c r="N4540" t="s">
        <v>71</v>
      </c>
      <c r="O4540" t="s">
        <v>30</v>
      </c>
      <c r="P4540" s="5">
        <v>12.12</v>
      </c>
      <c r="Q4540">
        <v>1.9</v>
      </c>
      <c r="R4540" t="s">
        <v>23</v>
      </c>
    </row>
    <row r="4541" spans="1:18" x14ac:dyDescent="0.3">
      <c r="A4541" t="s">
        <v>2042</v>
      </c>
      <c r="B4541" s="1">
        <v>45469</v>
      </c>
      <c r="C4541" t="s">
        <v>2043</v>
      </c>
      <c r="D4541" t="s">
        <v>133</v>
      </c>
      <c r="E4541" t="s">
        <v>50</v>
      </c>
      <c r="F4541">
        <v>6</v>
      </c>
      <c r="G4541">
        <v>6</v>
      </c>
      <c r="H4541" s="4">
        <v>598.22</v>
      </c>
      <c r="I4541" s="4">
        <v>681.97080000000005</v>
      </c>
      <c r="J4541" s="4">
        <f t="shared" si="140"/>
        <v>471.06480000000016</v>
      </c>
      <c r="K4541" s="4">
        <f t="shared" si="141"/>
        <v>4091.8248000000003</v>
      </c>
      <c r="L4541" t="s">
        <v>66</v>
      </c>
      <c r="M4541" t="s">
        <v>28</v>
      </c>
      <c r="N4541" t="s">
        <v>71</v>
      </c>
      <c r="O4541" t="s">
        <v>89</v>
      </c>
      <c r="P4541" s="5">
        <v>31.44</v>
      </c>
      <c r="Q4541">
        <v>1.2</v>
      </c>
      <c r="R4541" t="s">
        <v>23</v>
      </c>
    </row>
    <row r="4542" spans="1:18" x14ac:dyDescent="0.3">
      <c r="A4542" t="s">
        <v>2997</v>
      </c>
      <c r="B4542" s="1">
        <v>45469</v>
      </c>
      <c r="C4542" t="s">
        <v>2102</v>
      </c>
      <c r="D4542" t="s">
        <v>133</v>
      </c>
      <c r="E4542" t="s">
        <v>50</v>
      </c>
      <c r="F4542">
        <v>1</v>
      </c>
      <c r="G4542">
        <v>1</v>
      </c>
      <c r="H4542" s="4">
        <v>343.18</v>
      </c>
      <c r="I4542" s="4">
        <v>360.339</v>
      </c>
      <c r="J4542" s="4">
        <f t="shared" si="140"/>
        <v>-0.83100000000000662</v>
      </c>
      <c r="K4542" s="4">
        <f t="shared" si="141"/>
        <v>360.339</v>
      </c>
      <c r="L4542" t="s">
        <v>27</v>
      </c>
      <c r="M4542" t="s">
        <v>28</v>
      </c>
      <c r="N4542" t="s">
        <v>71</v>
      </c>
      <c r="O4542" t="s">
        <v>37</v>
      </c>
      <c r="P4542" s="5">
        <v>17.989999999999998</v>
      </c>
      <c r="Q4542">
        <v>4.4000000000000004</v>
      </c>
      <c r="R4542" t="s">
        <v>23</v>
      </c>
    </row>
    <row r="4543" spans="1:18" x14ac:dyDescent="0.3">
      <c r="A4543" t="s">
        <v>5164</v>
      </c>
      <c r="B4543" s="1">
        <v>45469</v>
      </c>
      <c r="C4543" t="s">
        <v>5165</v>
      </c>
      <c r="D4543" t="s">
        <v>94</v>
      </c>
      <c r="E4543" t="s">
        <v>50</v>
      </c>
      <c r="F4543">
        <v>19</v>
      </c>
      <c r="G4543">
        <v>18</v>
      </c>
      <c r="H4543" s="4">
        <v>294.07</v>
      </c>
      <c r="I4543" s="4">
        <v>311.71420000000001</v>
      </c>
      <c r="J4543" s="4">
        <f t="shared" si="140"/>
        <v>292.21559999999965</v>
      </c>
      <c r="K4543" s="4">
        <f t="shared" si="141"/>
        <v>5610.8555999999999</v>
      </c>
      <c r="L4543" t="s">
        <v>47</v>
      </c>
      <c r="M4543" t="s">
        <v>28</v>
      </c>
      <c r="N4543" t="s">
        <v>71</v>
      </c>
      <c r="O4543" t="s">
        <v>67</v>
      </c>
      <c r="P4543" s="5">
        <v>25.38</v>
      </c>
      <c r="Q4543">
        <v>3.5</v>
      </c>
      <c r="R4543" t="s">
        <v>23</v>
      </c>
    </row>
    <row r="4544" spans="1:18" x14ac:dyDescent="0.3">
      <c r="A4544" t="s">
        <v>2113</v>
      </c>
      <c r="B4544" s="1">
        <v>45470</v>
      </c>
      <c r="C4544" t="s">
        <v>2114</v>
      </c>
      <c r="D4544" t="s">
        <v>116</v>
      </c>
      <c r="E4544" t="s">
        <v>50</v>
      </c>
      <c r="F4544">
        <v>5</v>
      </c>
      <c r="G4544">
        <v>5</v>
      </c>
      <c r="H4544" s="4">
        <v>1019.89</v>
      </c>
      <c r="I4544" s="4">
        <v>1111.6801</v>
      </c>
      <c r="J4544" s="4">
        <f t="shared" si="140"/>
        <v>419.18049999999994</v>
      </c>
      <c r="K4544" s="4">
        <f t="shared" si="141"/>
        <v>5558.4004999999997</v>
      </c>
      <c r="L4544" t="s">
        <v>20</v>
      </c>
      <c r="M4544" t="s">
        <v>21</v>
      </c>
      <c r="N4544" t="s">
        <v>29</v>
      </c>
      <c r="O4544" t="s">
        <v>89</v>
      </c>
      <c r="P4544" s="5">
        <v>39.770000000000003</v>
      </c>
      <c r="Q4544">
        <v>4</v>
      </c>
      <c r="R4544" t="s">
        <v>23</v>
      </c>
    </row>
    <row r="4545" spans="1:18" x14ac:dyDescent="0.3">
      <c r="A4545" t="s">
        <v>7354</v>
      </c>
      <c r="B4545" s="1">
        <v>45470</v>
      </c>
      <c r="C4545" t="s">
        <v>7355</v>
      </c>
      <c r="D4545" t="s">
        <v>116</v>
      </c>
      <c r="E4545" t="s">
        <v>50</v>
      </c>
      <c r="F4545">
        <v>16</v>
      </c>
      <c r="G4545">
        <v>14</v>
      </c>
      <c r="H4545" s="4">
        <v>3.67</v>
      </c>
      <c r="I4545" s="4">
        <v>3.8534999999999999</v>
      </c>
      <c r="J4545" s="4">
        <f t="shared" si="140"/>
        <v>-1.2409999999999974</v>
      </c>
      <c r="K4545" s="4">
        <f t="shared" si="141"/>
        <v>53.948999999999998</v>
      </c>
      <c r="L4545" t="s">
        <v>66</v>
      </c>
      <c r="M4545" t="s">
        <v>86</v>
      </c>
      <c r="N4545" t="s">
        <v>22</v>
      </c>
      <c r="O4545" t="s">
        <v>89</v>
      </c>
      <c r="P4545" s="5">
        <v>3.81</v>
      </c>
      <c r="Q4545">
        <v>2.5</v>
      </c>
      <c r="R4545" t="s">
        <v>23</v>
      </c>
    </row>
    <row r="4546" spans="1:18" x14ac:dyDescent="0.3">
      <c r="A4546" t="s">
        <v>6127</v>
      </c>
      <c r="B4546" s="1">
        <v>45471</v>
      </c>
      <c r="C4546" t="s">
        <v>6128</v>
      </c>
      <c r="D4546" t="s">
        <v>141</v>
      </c>
      <c r="E4546" t="s">
        <v>50</v>
      </c>
      <c r="F4546">
        <v>11</v>
      </c>
      <c r="G4546">
        <v>9</v>
      </c>
      <c r="H4546" s="4">
        <v>1367.87</v>
      </c>
      <c r="I4546" s="4">
        <v>1449.9422</v>
      </c>
      <c r="J4546" s="4">
        <f t="shared" ref="J4546:J4609" si="142">(G4546*I4546)-(G4546*H4546)-P4546</f>
        <v>692.79980000000103</v>
      </c>
      <c r="K4546" s="4">
        <f t="shared" ref="K4546:K4609" si="143">G4546*I4546</f>
        <v>13049.479799999999</v>
      </c>
      <c r="L4546" t="s">
        <v>51</v>
      </c>
      <c r="M4546" t="s">
        <v>123</v>
      </c>
      <c r="N4546" t="s">
        <v>22</v>
      </c>
      <c r="O4546" t="s">
        <v>67</v>
      </c>
      <c r="P4546" s="5">
        <v>45.85</v>
      </c>
      <c r="Q4546">
        <v>2.2999999999999998</v>
      </c>
      <c r="R4546" t="s">
        <v>23</v>
      </c>
    </row>
    <row r="4547" spans="1:18" x14ac:dyDescent="0.3">
      <c r="A4547" t="s">
        <v>10418</v>
      </c>
      <c r="B4547" s="1">
        <v>45471</v>
      </c>
      <c r="C4547" t="s">
        <v>10419</v>
      </c>
      <c r="D4547" t="s">
        <v>133</v>
      </c>
      <c r="E4547" t="s">
        <v>50</v>
      </c>
      <c r="F4547">
        <v>8</v>
      </c>
      <c r="G4547">
        <v>8</v>
      </c>
      <c r="H4547" s="4">
        <v>1153.92</v>
      </c>
      <c r="I4547" s="4">
        <v>1269.3120000000001</v>
      </c>
      <c r="J4547" s="4">
        <f t="shared" si="142"/>
        <v>923.06600000000037</v>
      </c>
      <c r="K4547" s="4">
        <f t="shared" si="143"/>
        <v>10154.496000000001</v>
      </c>
      <c r="L4547" t="s">
        <v>20</v>
      </c>
      <c r="M4547" t="s">
        <v>35</v>
      </c>
      <c r="N4547" t="s">
        <v>29</v>
      </c>
      <c r="O4547" t="s">
        <v>67</v>
      </c>
      <c r="P4547" s="5">
        <v>7.0000000000000007E-2</v>
      </c>
      <c r="Q4547">
        <v>2.5</v>
      </c>
      <c r="R4547" t="s">
        <v>23</v>
      </c>
    </row>
    <row r="4548" spans="1:18" x14ac:dyDescent="0.3">
      <c r="A4548" t="s">
        <v>5595</v>
      </c>
      <c r="B4548" s="1">
        <v>45472</v>
      </c>
      <c r="C4548" t="s">
        <v>2826</v>
      </c>
      <c r="D4548" t="s">
        <v>77</v>
      </c>
      <c r="E4548" t="s">
        <v>82</v>
      </c>
      <c r="F4548">
        <v>14</v>
      </c>
      <c r="G4548">
        <v>14</v>
      </c>
      <c r="H4548" s="4">
        <v>580.58000000000004</v>
      </c>
      <c r="I4548" s="4">
        <v>609.60900000000004</v>
      </c>
      <c r="J4548" s="4">
        <f t="shared" si="142"/>
        <v>375.21599999999904</v>
      </c>
      <c r="K4548" s="4">
        <f t="shared" si="143"/>
        <v>8534.5259999999998</v>
      </c>
      <c r="L4548" t="s">
        <v>27</v>
      </c>
      <c r="M4548" t="s">
        <v>21</v>
      </c>
      <c r="N4548" t="s">
        <v>36</v>
      </c>
      <c r="O4548" t="s">
        <v>53</v>
      </c>
      <c r="P4548" s="5">
        <v>31.19</v>
      </c>
      <c r="Q4548">
        <v>1.2</v>
      </c>
      <c r="R4548" t="s">
        <v>23</v>
      </c>
    </row>
    <row r="4549" spans="1:18" x14ac:dyDescent="0.3">
      <c r="A4549" t="s">
        <v>6199</v>
      </c>
      <c r="B4549" s="1">
        <v>45472</v>
      </c>
      <c r="C4549" t="s">
        <v>6200</v>
      </c>
      <c r="D4549" t="s">
        <v>141</v>
      </c>
      <c r="E4549" t="s">
        <v>50</v>
      </c>
      <c r="F4549">
        <v>1</v>
      </c>
      <c r="G4549">
        <v>1</v>
      </c>
      <c r="H4549" s="4">
        <v>946.06</v>
      </c>
      <c r="I4549" s="4">
        <v>993.36299999999994</v>
      </c>
      <c r="J4549" s="4">
        <f t="shared" si="142"/>
        <v>15.183</v>
      </c>
      <c r="K4549" s="4">
        <f t="shared" si="143"/>
        <v>993.36299999999994</v>
      </c>
      <c r="L4549" t="s">
        <v>27</v>
      </c>
      <c r="M4549" t="s">
        <v>35</v>
      </c>
      <c r="N4549" t="s">
        <v>71</v>
      </c>
      <c r="O4549" t="s">
        <v>89</v>
      </c>
      <c r="P4549" s="5">
        <v>32.119999999999997</v>
      </c>
      <c r="Q4549">
        <v>4</v>
      </c>
      <c r="R4549" t="s">
        <v>23</v>
      </c>
    </row>
    <row r="4550" spans="1:18" x14ac:dyDescent="0.3">
      <c r="A4550" t="s">
        <v>8436</v>
      </c>
      <c r="B4550" s="1">
        <v>45472</v>
      </c>
      <c r="C4550" t="s">
        <v>8437</v>
      </c>
      <c r="D4550" t="s">
        <v>77</v>
      </c>
      <c r="E4550" t="s">
        <v>82</v>
      </c>
      <c r="F4550">
        <v>8</v>
      </c>
      <c r="G4550">
        <v>7</v>
      </c>
      <c r="H4550" s="4">
        <v>393.23</v>
      </c>
      <c r="I4550" s="4">
        <v>424.68840000000006</v>
      </c>
      <c r="J4550" s="4">
        <f t="shared" si="142"/>
        <v>220.20880000000034</v>
      </c>
      <c r="K4550" s="4">
        <f t="shared" si="143"/>
        <v>2972.8188000000005</v>
      </c>
      <c r="L4550" t="s">
        <v>66</v>
      </c>
      <c r="M4550" t="s">
        <v>42</v>
      </c>
      <c r="N4550" t="s">
        <v>71</v>
      </c>
      <c r="O4550" t="s">
        <v>53</v>
      </c>
      <c r="P4550" s="5">
        <v>0</v>
      </c>
      <c r="Q4550">
        <v>4.8</v>
      </c>
      <c r="R4550" t="s">
        <v>23</v>
      </c>
    </row>
    <row r="4551" spans="1:18" x14ac:dyDescent="0.3">
      <c r="A4551" t="s">
        <v>277</v>
      </c>
      <c r="B4551" s="1">
        <v>45473</v>
      </c>
      <c r="C4551" t="s">
        <v>278</v>
      </c>
      <c r="D4551" t="s">
        <v>77</v>
      </c>
      <c r="E4551" t="s">
        <v>82</v>
      </c>
      <c r="F4551">
        <v>10</v>
      </c>
      <c r="G4551">
        <v>9</v>
      </c>
      <c r="H4551" s="4">
        <v>528.80999999999995</v>
      </c>
      <c r="I4551" s="4">
        <v>581.69100000000003</v>
      </c>
      <c r="J4551" s="4">
        <f t="shared" si="142"/>
        <v>467.45900000000097</v>
      </c>
      <c r="K4551" s="4">
        <f t="shared" si="143"/>
        <v>5235.2190000000001</v>
      </c>
      <c r="L4551" t="s">
        <v>51</v>
      </c>
      <c r="M4551" t="s">
        <v>35</v>
      </c>
      <c r="N4551" t="s">
        <v>29</v>
      </c>
      <c r="O4551" t="s">
        <v>37</v>
      </c>
      <c r="P4551" s="5">
        <v>8.4700000000000006</v>
      </c>
      <c r="Q4551">
        <v>4.7</v>
      </c>
      <c r="R4551" t="s">
        <v>23</v>
      </c>
    </row>
    <row r="4552" spans="1:18" x14ac:dyDescent="0.3">
      <c r="A4552" t="s">
        <v>4916</v>
      </c>
      <c r="B4552" s="1">
        <v>45473</v>
      </c>
      <c r="C4552" t="s">
        <v>4917</v>
      </c>
      <c r="D4552" t="s">
        <v>109</v>
      </c>
      <c r="E4552" t="s">
        <v>46</v>
      </c>
      <c r="F4552">
        <v>13</v>
      </c>
      <c r="G4552">
        <v>10</v>
      </c>
      <c r="H4552" s="4">
        <v>1223.1199999999999</v>
      </c>
      <c r="I4552" s="4">
        <v>1333.2008000000001</v>
      </c>
      <c r="J4552" s="4">
        <f t="shared" si="142"/>
        <v>1063.2780000000027</v>
      </c>
      <c r="K4552" s="4">
        <f t="shared" si="143"/>
        <v>13332.008000000002</v>
      </c>
      <c r="L4552" t="s">
        <v>47</v>
      </c>
      <c r="M4552" t="s">
        <v>79</v>
      </c>
      <c r="N4552" t="s">
        <v>29</v>
      </c>
      <c r="O4552" t="s">
        <v>37</v>
      </c>
      <c r="P4552" s="5">
        <v>37.53</v>
      </c>
      <c r="Q4552">
        <v>3.5</v>
      </c>
      <c r="R4552" t="s">
        <v>23</v>
      </c>
    </row>
    <row r="4553" spans="1:18" x14ac:dyDescent="0.3">
      <c r="A4553" t="s">
        <v>6728</v>
      </c>
      <c r="B4553" s="1">
        <v>45473</v>
      </c>
      <c r="C4553" t="s">
        <v>6729</v>
      </c>
      <c r="D4553" t="s">
        <v>85</v>
      </c>
      <c r="E4553" t="s">
        <v>82</v>
      </c>
      <c r="F4553">
        <v>10</v>
      </c>
      <c r="G4553">
        <v>10</v>
      </c>
      <c r="H4553" s="4">
        <v>896.32</v>
      </c>
      <c r="I4553" s="4">
        <v>968.02560000000017</v>
      </c>
      <c r="J4553" s="4">
        <f t="shared" si="142"/>
        <v>683.55600000000049</v>
      </c>
      <c r="K4553" s="4">
        <f t="shared" si="143"/>
        <v>9680.2560000000012</v>
      </c>
      <c r="L4553" t="s">
        <v>27</v>
      </c>
      <c r="M4553" t="s">
        <v>28</v>
      </c>
      <c r="N4553" t="s">
        <v>22</v>
      </c>
      <c r="O4553" t="s">
        <v>37</v>
      </c>
      <c r="P4553" s="5">
        <v>33.5</v>
      </c>
      <c r="Q4553">
        <v>4.2</v>
      </c>
      <c r="R4553" t="s">
        <v>23</v>
      </c>
    </row>
    <row r="4554" spans="1:18" x14ac:dyDescent="0.3">
      <c r="A4554" t="s">
        <v>3886</v>
      </c>
      <c r="B4554" s="1">
        <v>45474</v>
      </c>
      <c r="C4554" t="s">
        <v>3887</v>
      </c>
      <c r="D4554" t="s">
        <v>33</v>
      </c>
      <c r="E4554" t="s">
        <v>70</v>
      </c>
      <c r="F4554">
        <v>17</v>
      </c>
      <c r="G4554">
        <v>15</v>
      </c>
      <c r="H4554" s="4">
        <v>68.7</v>
      </c>
      <c r="I4554" s="4">
        <v>78.318000000000012</v>
      </c>
      <c r="J4554" s="4">
        <f t="shared" si="142"/>
        <v>141.74000000000021</v>
      </c>
      <c r="K4554" s="4">
        <f t="shared" si="143"/>
        <v>1174.7700000000002</v>
      </c>
      <c r="L4554" t="s">
        <v>66</v>
      </c>
      <c r="M4554" t="s">
        <v>86</v>
      </c>
      <c r="N4554" t="s">
        <v>71</v>
      </c>
      <c r="O4554" t="s">
        <v>37</v>
      </c>
      <c r="P4554" s="5">
        <v>2.5299999999999998</v>
      </c>
      <c r="Q4554">
        <v>4.2</v>
      </c>
      <c r="R4554" t="s">
        <v>23</v>
      </c>
    </row>
    <row r="4555" spans="1:18" x14ac:dyDescent="0.3">
      <c r="A4555" t="s">
        <v>6164</v>
      </c>
      <c r="B4555" s="1">
        <v>45475</v>
      </c>
      <c r="C4555" t="s">
        <v>6165</v>
      </c>
      <c r="D4555" t="s">
        <v>33</v>
      </c>
      <c r="E4555" t="s">
        <v>70</v>
      </c>
      <c r="F4555">
        <v>14</v>
      </c>
      <c r="G4555">
        <v>14</v>
      </c>
      <c r="H4555" s="4">
        <v>1032.99</v>
      </c>
      <c r="I4555" s="4">
        <v>1094.9694000000002</v>
      </c>
      <c r="J4555" s="4">
        <f t="shared" si="142"/>
        <v>840.99160000000234</v>
      </c>
      <c r="K4555" s="4">
        <f t="shared" si="143"/>
        <v>15329.571600000003</v>
      </c>
      <c r="L4555" t="s">
        <v>47</v>
      </c>
      <c r="M4555" t="s">
        <v>86</v>
      </c>
      <c r="N4555" t="s">
        <v>22</v>
      </c>
      <c r="O4555" t="s">
        <v>89</v>
      </c>
      <c r="P4555" s="5">
        <v>26.72</v>
      </c>
      <c r="Q4555">
        <v>2.7</v>
      </c>
      <c r="R4555" t="s">
        <v>23</v>
      </c>
    </row>
    <row r="4556" spans="1:18" x14ac:dyDescent="0.3">
      <c r="A4556" t="s">
        <v>8249</v>
      </c>
      <c r="B4556" s="1">
        <v>45476</v>
      </c>
      <c r="C4556" t="s">
        <v>8250</v>
      </c>
      <c r="D4556" t="s">
        <v>33</v>
      </c>
      <c r="E4556" t="s">
        <v>70</v>
      </c>
      <c r="F4556">
        <v>20</v>
      </c>
      <c r="G4556">
        <v>18</v>
      </c>
      <c r="H4556" s="4">
        <v>287.29000000000002</v>
      </c>
      <c r="I4556" s="4">
        <v>327.51060000000007</v>
      </c>
      <c r="J4556" s="4">
        <f t="shared" si="142"/>
        <v>691.99080000000095</v>
      </c>
      <c r="K4556" s="4">
        <f t="shared" si="143"/>
        <v>5895.1908000000012</v>
      </c>
      <c r="L4556" t="s">
        <v>27</v>
      </c>
      <c r="M4556" t="s">
        <v>123</v>
      </c>
      <c r="N4556" t="s">
        <v>71</v>
      </c>
      <c r="O4556" t="s">
        <v>30</v>
      </c>
      <c r="P4556" s="5">
        <v>31.98</v>
      </c>
      <c r="Q4556">
        <v>3.7</v>
      </c>
      <c r="R4556" t="s">
        <v>23</v>
      </c>
    </row>
    <row r="4557" spans="1:18" x14ac:dyDescent="0.3">
      <c r="A4557" t="s">
        <v>8582</v>
      </c>
      <c r="B4557" s="1">
        <v>45476</v>
      </c>
      <c r="C4557" t="s">
        <v>8583</v>
      </c>
      <c r="D4557" t="s">
        <v>94</v>
      </c>
      <c r="E4557" t="s">
        <v>50</v>
      </c>
      <c r="F4557">
        <v>3</v>
      </c>
      <c r="G4557">
        <v>2</v>
      </c>
      <c r="H4557" s="4">
        <v>1018.85</v>
      </c>
      <c r="I4557" s="4">
        <v>1110.5465000000002</v>
      </c>
      <c r="J4557" s="4">
        <f t="shared" si="142"/>
        <v>146.27300000000025</v>
      </c>
      <c r="K4557" s="4">
        <f t="shared" si="143"/>
        <v>2221.0930000000003</v>
      </c>
      <c r="L4557" t="s">
        <v>27</v>
      </c>
      <c r="M4557" t="s">
        <v>79</v>
      </c>
      <c r="N4557" t="s">
        <v>22</v>
      </c>
      <c r="O4557" t="s">
        <v>37</v>
      </c>
      <c r="P4557" s="5">
        <v>37.119999999999997</v>
      </c>
      <c r="Q4557">
        <v>3</v>
      </c>
      <c r="R4557" t="s">
        <v>23</v>
      </c>
    </row>
    <row r="4558" spans="1:18" x14ac:dyDescent="0.3">
      <c r="A4558" t="s">
        <v>8888</v>
      </c>
      <c r="B4558" s="1">
        <v>45476</v>
      </c>
      <c r="C4558" t="s">
        <v>8889</v>
      </c>
      <c r="D4558" t="s">
        <v>65</v>
      </c>
      <c r="E4558" t="s">
        <v>82</v>
      </c>
      <c r="F4558">
        <v>8</v>
      </c>
      <c r="G4558">
        <v>8</v>
      </c>
      <c r="H4558" s="4">
        <v>1058.69</v>
      </c>
      <c r="I4558" s="4">
        <v>1164.5590000000002</v>
      </c>
      <c r="J4558" s="4">
        <f t="shared" si="142"/>
        <v>833.55200000000116</v>
      </c>
      <c r="K4558" s="4">
        <f t="shared" si="143"/>
        <v>9316.4720000000016</v>
      </c>
      <c r="L4558" t="s">
        <v>51</v>
      </c>
      <c r="M4558" t="s">
        <v>123</v>
      </c>
      <c r="N4558" t="s">
        <v>29</v>
      </c>
      <c r="O4558" t="s">
        <v>37</v>
      </c>
      <c r="P4558" s="5">
        <v>13.4</v>
      </c>
      <c r="Q4558">
        <v>2.6</v>
      </c>
      <c r="R4558" t="s">
        <v>23</v>
      </c>
    </row>
    <row r="4559" spans="1:18" x14ac:dyDescent="0.3">
      <c r="A4559" t="s">
        <v>10509</v>
      </c>
      <c r="B4559" s="1">
        <v>45476</v>
      </c>
      <c r="C4559" t="s">
        <v>10510</v>
      </c>
      <c r="D4559" t="s">
        <v>56</v>
      </c>
      <c r="E4559" t="s">
        <v>57</v>
      </c>
      <c r="F4559">
        <v>8</v>
      </c>
      <c r="G4559">
        <v>6</v>
      </c>
      <c r="H4559" s="4">
        <v>1098.49</v>
      </c>
      <c r="I4559" s="4">
        <v>1164.3994</v>
      </c>
      <c r="J4559" s="4">
        <f t="shared" si="142"/>
        <v>392.44639999999913</v>
      </c>
      <c r="K4559" s="4">
        <f t="shared" si="143"/>
        <v>6986.3963999999996</v>
      </c>
      <c r="L4559" t="s">
        <v>20</v>
      </c>
      <c r="M4559" t="s">
        <v>28</v>
      </c>
      <c r="N4559" t="s">
        <v>36</v>
      </c>
      <c r="O4559" t="s">
        <v>53</v>
      </c>
      <c r="P4559" s="5">
        <v>3.01</v>
      </c>
      <c r="Q4559">
        <v>1.4</v>
      </c>
      <c r="R4559" t="s">
        <v>23</v>
      </c>
    </row>
    <row r="4560" spans="1:18" x14ac:dyDescent="0.3">
      <c r="A4560" t="s">
        <v>950</v>
      </c>
      <c r="B4560" s="1">
        <v>45477</v>
      </c>
      <c r="C4560" t="s">
        <v>951</v>
      </c>
      <c r="D4560" t="s">
        <v>65</v>
      </c>
      <c r="E4560" t="s">
        <v>82</v>
      </c>
      <c r="F4560">
        <v>19</v>
      </c>
      <c r="G4560">
        <v>18</v>
      </c>
      <c r="H4560" s="4">
        <v>602.9</v>
      </c>
      <c r="I4560" s="4">
        <v>663.19</v>
      </c>
      <c r="J4560" s="4">
        <f t="shared" si="142"/>
        <v>1065.740000000003</v>
      </c>
      <c r="K4560" s="4">
        <f t="shared" si="143"/>
        <v>11937.420000000002</v>
      </c>
      <c r="L4560" t="s">
        <v>66</v>
      </c>
      <c r="M4560" t="s">
        <v>42</v>
      </c>
      <c r="N4560" t="s">
        <v>36</v>
      </c>
      <c r="O4560" t="s">
        <v>53</v>
      </c>
      <c r="P4560" s="5">
        <v>19.48</v>
      </c>
      <c r="Q4560">
        <v>3.9</v>
      </c>
      <c r="R4560" t="s">
        <v>74</v>
      </c>
    </row>
    <row r="4561" spans="1:18" x14ac:dyDescent="0.3">
      <c r="A4561" t="s">
        <v>7269</v>
      </c>
      <c r="B4561" s="1">
        <v>45477</v>
      </c>
      <c r="C4561" t="s">
        <v>7270</v>
      </c>
      <c r="D4561" t="s">
        <v>130</v>
      </c>
      <c r="E4561" t="s">
        <v>82</v>
      </c>
      <c r="F4561">
        <v>6</v>
      </c>
      <c r="G4561">
        <v>6</v>
      </c>
      <c r="H4561" s="4">
        <v>222.02</v>
      </c>
      <c r="I4561" s="4">
        <v>246.44220000000004</v>
      </c>
      <c r="J4561" s="4">
        <f t="shared" si="142"/>
        <v>122.43320000000008</v>
      </c>
      <c r="K4561" s="4">
        <f t="shared" si="143"/>
        <v>1478.6532000000002</v>
      </c>
      <c r="L4561" t="s">
        <v>27</v>
      </c>
      <c r="M4561" t="s">
        <v>35</v>
      </c>
      <c r="N4561" t="s">
        <v>22</v>
      </c>
      <c r="O4561" t="s">
        <v>67</v>
      </c>
      <c r="P4561" s="5">
        <v>24.1</v>
      </c>
      <c r="Q4561">
        <v>3</v>
      </c>
      <c r="R4561" t="s">
        <v>23</v>
      </c>
    </row>
    <row r="4562" spans="1:18" x14ac:dyDescent="0.3">
      <c r="A4562" t="s">
        <v>7360</v>
      </c>
      <c r="B4562" s="1">
        <v>45477</v>
      </c>
      <c r="C4562" t="s">
        <v>7361</v>
      </c>
      <c r="D4562" t="s">
        <v>61</v>
      </c>
      <c r="E4562" t="s">
        <v>70</v>
      </c>
      <c r="F4562">
        <v>11</v>
      </c>
      <c r="G4562">
        <v>11</v>
      </c>
      <c r="H4562" s="4">
        <v>1134.29</v>
      </c>
      <c r="I4562" s="4">
        <v>1304.4334999999999</v>
      </c>
      <c r="J4562" s="4">
        <f t="shared" si="142"/>
        <v>1830.2584999999997</v>
      </c>
      <c r="K4562" s="4">
        <f t="shared" si="143"/>
        <v>14348.768499999998</v>
      </c>
      <c r="L4562" t="s">
        <v>47</v>
      </c>
      <c r="M4562" t="s">
        <v>79</v>
      </c>
      <c r="N4562" t="s">
        <v>22</v>
      </c>
      <c r="O4562" t="s">
        <v>37</v>
      </c>
      <c r="P4562" s="5">
        <v>41.32</v>
      </c>
      <c r="Q4562">
        <v>4.9000000000000004</v>
      </c>
      <c r="R4562" t="s">
        <v>23</v>
      </c>
    </row>
    <row r="4563" spans="1:18" x14ac:dyDescent="0.3">
      <c r="A4563" t="s">
        <v>8957</v>
      </c>
      <c r="B4563" s="1">
        <v>45477</v>
      </c>
      <c r="C4563" t="s">
        <v>8958</v>
      </c>
      <c r="D4563" t="s">
        <v>77</v>
      </c>
      <c r="E4563" t="s">
        <v>82</v>
      </c>
      <c r="F4563">
        <v>20</v>
      </c>
      <c r="G4563">
        <v>17</v>
      </c>
      <c r="H4563" s="4">
        <v>1354.76</v>
      </c>
      <c r="I4563" s="4">
        <v>1449.5932</v>
      </c>
      <c r="J4563" s="4">
        <f t="shared" si="142"/>
        <v>1586.5244000000014</v>
      </c>
      <c r="K4563" s="4">
        <f t="shared" si="143"/>
        <v>24643.0844</v>
      </c>
      <c r="L4563" t="s">
        <v>47</v>
      </c>
      <c r="M4563" t="s">
        <v>79</v>
      </c>
      <c r="N4563" t="s">
        <v>29</v>
      </c>
      <c r="O4563" t="s">
        <v>67</v>
      </c>
      <c r="P4563" s="5">
        <v>25.64</v>
      </c>
      <c r="Q4563">
        <v>0</v>
      </c>
      <c r="R4563" t="s">
        <v>23</v>
      </c>
    </row>
    <row r="4564" spans="1:18" x14ac:dyDescent="0.3">
      <c r="A4564" t="s">
        <v>2236</v>
      </c>
      <c r="B4564" s="1">
        <v>45478</v>
      </c>
      <c r="C4564" t="s">
        <v>2237</v>
      </c>
      <c r="D4564" t="s">
        <v>33</v>
      </c>
      <c r="E4564" t="s">
        <v>70</v>
      </c>
      <c r="F4564">
        <v>10</v>
      </c>
      <c r="G4564">
        <v>10</v>
      </c>
      <c r="H4564" s="4">
        <v>482.34</v>
      </c>
      <c r="I4564" s="4">
        <v>511.28039999999999</v>
      </c>
      <c r="J4564" s="4">
        <f t="shared" si="142"/>
        <v>268.74400000000043</v>
      </c>
      <c r="K4564" s="4">
        <f t="shared" si="143"/>
        <v>5112.8040000000001</v>
      </c>
      <c r="L4564" t="s">
        <v>20</v>
      </c>
      <c r="M4564" t="s">
        <v>123</v>
      </c>
      <c r="N4564" t="s">
        <v>22</v>
      </c>
      <c r="O4564" t="s">
        <v>89</v>
      </c>
      <c r="P4564" s="5">
        <v>20.66</v>
      </c>
      <c r="Q4564">
        <v>4</v>
      </c>
      <c r="R4564" t="s">
        <v>74</v>
      </c>
    </row>
    <row r="4565" spans="1:18" x14ac:dyDescent="0.3">
      <c r="A4565" t="s">
        <v>7300</v>
      </c>
      <c r="B4565" s="1">
        <v>45478</v>
      </c>
      <c r="C4565" t="s">
        <v>7301</v>
      </c>
      <c r="D4565" t="s">
        <v>61</v>
      </c>
      <c r="E4565" t="s">
        <v>70</v>
      </c>
      <c r="F4565">
        <v>2</v>
      </c>
      <c r="G4565">
        <v>2</v>
      </c>
      <c r="H4565" s="4">
        <v>1060.92</v>
      </c>
      <c r="I4565" s="4">
        <v>1220.058</v>
      </c>
      <c r="J4565" s="4">
        <f t="shared" si="142"/>
        <v>303.50599999999986</v>
      </c>
      <c r="K4565" s="4">
        <f t="shared" si="143"/>
        <v>2440.116</v>
      </c>
      <c r="L4565" t="s">
        <v>47</v>
      </c>
      <c r="M4565" t="s">
        <v>35</v>
      </c>
      <c r="N4565" t="s">
        <v>29</v>
      </c>
      <c r="O4565" t="s">
        <v>30</v>
      </c>
      <c r="P4565" s="5">
        <v>14.77</v>
      </c>
      <c r="Q4565">
        <v>4.7</v>
      </c>
      <c r="R4565" t="s">
        <v>23</v>
      </c>
    </row>
    <row r="4566" spans="1:18" x14ac:dyDescent="0.3">
      <c r="A4566" t="s">
        <v>148</v>
      </c>
      <c r="B4566" s="1">
        <v>45479</v>
      </c>
      <c r="C4566" t="s">
        <v>149</v>
      </c>
      <c r="D4566" t="s">
        <v>65</v>
      </c>
      <c r="E4566" t="s">
        <v>82</v>
      </c>
      <c r="F4566">
        <v>4</v>
      </c>
      <c r="G4566">
        <v>3</v>
      </c>
      <c r="H4566" s="4">
        <v>989.68</v>
      </c>
      <c r="I4566" s="4">
        <v>1068.8543999999999</v>
      </c>
      <c r="J4566" s="4">
        <f t="shared" si="142"/>
        <v>213.43319999999963</v>
      </c>
      <c r="K4566" s="4">
        <f t="shared" si="143"/>
        <v>3206.5631999999996</v>
      </c>
      <c r="L4566" t="s">
        <v>47</v>
      </c>
      <c r="M4566" t="s">
        <v>28</v>
      </c>
      <c r="N4566" t="s">
        <v>29</v>
      </c>
      <c r="O4566" t="s">
        <v>67</v>
      </c>
      <c r="P4566" s="5">
        <v>24.09</v>
      </c>
      <c r="Q4566">
        <v>3.9</v>
      </c>
      <c r="R4566" t="s">
        <v>23</v>
      </c>
    </row>
    <row r="4567" spans="1:18" x14ac:dyDescent="0.3">
      <c r="A4567" t="s">
        <v>4699</v>
      </c>
      <c r="B4567" s="1">
        <v>45479</v>
      </c>
      <c r="C4567" t="s">
        <v>4700</v>
      </c>
      <c r="D4567" t="s">
        <v>40</v>
      </c>
      <c r="E4567" t="s">
        <v>57</v>
      </c>
      <c r="F4567">
        <v>3</v>
      </c>
      <c r="G4567">
        <v>3</v>
      </c>
      <c r="H4567" s="4">
        <v>1205.76</v>
      </c>
      <c r="I4567" s="4">
        <v>1350.4512000000002</v>
      </c>
      <c r="J4567" s="4">
        <f t="shared" si="142"/>
        <v>404.23360000000065</v>
      </c>
      <c r="K4567" s="4">
        <f t="shared" si="143"/>
        <v>4051.3536000000004</v>
      </c>
      <c r="L4567" t="s">
        <v>66</v>
      </c>
      <c r="M4567" t="s">
        <v>86</v>
      </c>
      <c r="N4567" t="s">
        <v>22</v>
      </c>
      <c r="O4567" t="s">
        <v>89</v>
      </c>
      <c r="P4567" s="5">
        <v>29.84</v>
      </c>
      <c r="Q4567">
        <v>0</v>
      </c>
      <c r="R4567" t="s">
        <v>23</v>
      </c>
    </row>
    <row r="4568" spans="1:18" x14ac:dyDescent="0.3">
      <c r="A4568" t="s">
        <v>494</v>
      </c>
      <c r="B4568" s="1">
        <v>45480</v>
      </c>
      <c r="C4568" t="s">
        <v>495</v>
      </c>
      <c r="D4568" t="s">
        <v>65</v>
      </c>
      <c r="E4568" t="s">
        <v>82</v>
      </c>
      <c r="F4568">
        <v>1</v>
      </c>
      <c r="G4568">
        <v>1</v>
      </c>
      <c r="H4568" s="4">
        <v>498.72</v>
      </c>
      <c r="I4568" s="4">
        <v>528.64320000000009</v>
      </c>
      <c r="J4568" s="4">
        <f t="shared" si="142"/>
        <v>6.0232000000000667</v>
      </c>
      <c r="K4568" s="4">
        <f t="shared" si="143"/>
        <v>528.64320000000009</v>
      </c>
      <c r="L4568" t="s">
        <v>47</v>
      </c>
      <c r="M4568" t="s">
        <v>123</v>
      </c>
      <c r="N4568" t="s">
        <v>22</v>
      </c>
      <c r="O4568" t="s">
        <v>89</v>
      </c>
      <c r="P4568" s="5">
        <v>23.9</v>
      </c>
      <c r="Q4568">
        <v>2.7</v>
      </c>
      <c r="R4568" t="s">
        <v>23</v>
      </c>
    </row>
    <row r="4569" spans="1:18" x14ac:dyDescent="0.3">
      <c r="A4569" t="s">
        <v>5215</v>
      </c>
      <c r="B4569" s="1">
        <v>45481</v>
      </c>
      <c r="C4569" t="s">
        <v>5216</v>
      </c>
      <c r="D4569" t="s">
        <v>77</v>
      </c>
      <c r="E4569" t="s">
        <v>82</v>
      </c>
      <c r="F4569">
        <v>19</v>
      </c>
      <c r="G4569">
        <v>17</v>
      </c>
      <c r="H4569" s="4">
        <v>327.04000000000002</v>
      </c>
      <c r="I4569" s="4">
        <v>369.55520000000001</v>
      </c>
      <c r="J4569" s="4">
        <f t="shared" si="142"/>
        <v>685.35839999999973</v>
      </c>
      <c r="K4569" s="4">
        <f t="shared" si="143"/>
        <v>6282.4384</v>
      </c>
      <c r="L4569" t="s">
        <v>66</v>
      </c>
      <c r="M4569" t="s">
        <v>21</v>
      </c>
      <c r="N4569" t="s">
        <v>29</v>
      </c>
      <c r="O4569" t="s">
        <v>30</v>
      </c>
      <c r="P4569" s="5">
        <v>37.4</v>
      </c>
      <c r="Q4569">
        <v>3.6</v>
      </c>
      <c r="R4569" t="s">
        <v>23</v>
      </c>
    </row>
    <row r="4570" spans="1:18" x14ac:dyDescent="0.3">
      <c r="A4570" t="s">
        <v>72</v>
      </c>
      <c r="B4570" s="1">
        <v>45482</v>
      </c>
      <c r="C4570" t="s">
        <v>73</v>
      </c>
      <c r="D4570" t="s">
        <v>61</v>
      </c>
      <c r="E4570" t="s">
        <v>70</v>
      </c>
      <c r="F4570">
        <v>2</v>
      </c>
      <c r="G4570">
        <v>2</v>
      </c>
      <c r="H4570" s="4">
        <v>889.99</v>
      </c>
      <c r="I4570" s="4">
        <v>996.78880000000015</v>
      </c>
      <c r="J4570" s="4">
        <f t="shared" si="142"/>
        <v>192.3976000000003</v>
      </c>
      <c r="K4570" s="4">
        <f t="shared" si="143"/>
        <v>1993.5776000000003</v>
      </c>
      <c r="L4570" t="s">
        <v>51</v>
      </c>
      <c r="M4570" t="s">
        <v>42</v>
      </c>
      <c r="N4570" t="s">
        <v>36</v>
      </c>
      <c r="O4570" t="s">
        <v>37</v>
      </c>
      <c r="P4570" s="5">
        <v>21.2</v>
      </c>
      <c r="Q4570">
        <v>3.2</v>
      </c>
      <c r="R4570" t="s">
        <v>74</v>
      </c>
    </row>
    <row r="4571" spans="1:18" x14ac:dyDescent="0.3">
      <c r="A4571" t="s">
        <v>511</v>
      </c>
      <c r="B4571" s="1">
        <v>45482</v>
      </c>
      <c r="C4571" t="s">
        <v>512</v>
      </c>
      <c r="D4571" t="s">
        <v>85</v>
      </c>
      <c r="E4571" t="s">
        <v>82</v>
      </c>
      <c r="F4571">
        <v>16</v>
      </c>
      <c r="G4571">
        <v>15</v>
      </c>
      <c r="H4571" s="4">
        <v>1004.47</v>
      </c>
      <c r="I4571" s="4">
        <v>1135.0510999999999</v>
      </c>
      <c r="J4571" s="4">
        <f t="shared" si="142"/>
        <v>1944.1464999999969</v>
      </c>
      <c r="K4571" s="4">
        <f t="shared" si="143"/>
        <v>17025.766499999998</v>
      </c>
      <c r="L4571" t="s">
        <v>51</v>
      </c>
      <c r="M4571" t="s">
        <v>123</v>
      </c>
      <c r="N4571" t="s">
        <v>29</v>
      </c>
      <c r="O4571" t="s">
        <v>30</v>
      </c>
      <c r="P4571" s="5">
        <v>14.57</v>
      </c>
      <c r="Q4571">
        <v>1.3</v>
      </c>
      <c r="R4571" t="s">
        <v>23</v>
      </c>
    </row>
    <row r="4572" spans="1:18" x14ac:dyDescent="0.3">
      <c r="A4572" t="s">
        <v>3533</v>
      </c>
      <c r="B4572" s="1">
        <v>45482</v>
      </c>
      <c r="C4572" t="s">
        <v>3534</v>
      </c>
      <c r="D4572" t="s">
        <v>61</v>
      </c>
      <c r="E4572" t="s">
        <v>70</v>
      </c>
      <c r="F4572">
        <v>16</v>
      </c>
      <c r="G4572">
        <v>15</v>
      </c>
      <c r="H4572" s="4">
        <v>844.06</v>
      </c>
      <c r="I4572" s="4">
        <v>962.22840000000008</v>
      </c>
      <c r="J4572" s="4">
        <f t="shared" si="142"/>
        <v>1723.2460000000017</v>
      </c>
      <c r="K4572" s="4">
        <f t="shared" si="143"/>
        <v>14433.426000000001</v>
      </c>
      <c r="L4572" t="s">
        <v>51</v>
      </c>
      <c r="M4572" t="s">
        <v>123</v>
      </c>
      <c r="N4572" t="s">
        <v>29</v>
      </c>
      <c r="O4572" t="s">
        <v>67</v>
      </c>
      <c r="P4572" s="5">
        <v>49.28</v>
      </c>
      <c r="Q4572">
        <v>4.0999999999999996</v>
      </c>
      <c r="R4572" t="s">
        <v>23</v>
      </c>
    </row>
    <row r="4573" spans="1:18" x14ac:dyDescent="0.3">
      <c r="A4573" t="s">
        <v>4029</v>
      </c>
      <c r="B4573" s="1">
        <v>45482</v>
      </c>
      <c r="C4573" t="s">
        <v>4030</v>
      </c>
      <c r="D4573" t="s">
        <v>116</v>
      </c>
      <c r="E4573" t="s">
        <v>50</v>
      </c>
      <c r="F4573">
        <v>19</v>
      </c>
      <c r="G4573">
        <v>19</v>
      </c>
      <c r="H4573" s="4">
        <v>1350.85</v>
      </c>
      <c r="I4573" s="4">
        <v>1539.9690000000001</v>
      </c>
      <c r="J4573" s="4">
        <f t="shared" si="142"/>
        <v>3580.1610000000023</v>
      </c>
      <c r="K4573" s="4">
        <f t="shared" si="143"/>
        <v>29259.411</v>
      </c>
      <c r="L4573" t="s">
        <v>66</v>
      </c>
      <c r="M4573" t="s">
        <v>123</v>
      </c>
      <c r="N4573" t="s">
        <v>71</v>
      </c>
      <c r="O4573" t="s">
        <v>67</v>
      </c>
      <c r="P4573" s="5">
        <v>13.1</v>
      </c>
      <c r="Q4573">
        <v>2.7</v>
      </c>
      <c r="R4573" t="s">
        <v>23</v>
      </c>
    </row>
    <row r="4574" spans="1:18" x14ac:dyDescent="0.3">
      <c r="A4574" t="s">
        <v>7160</v>
      </c>
      <c r="B4574" s="1">
        <v>45482</v>
      </c>
      <c r="C4574" t="s">
        <v>7161</v>
      </c>
      <c r="D4574" t="s">
        <v>65</v>
      </c>
      <c r="E4574" t="s">
        <v>82</v>
      </c>
      <c r="F4574">
        <v>1</v>
      </c>
      <c r="G4574">
        <v>1</v>
      </c>
      <c r="H4574" s="4">
        <v>113.79</v>
      </c>
      <c r="I4574" s="4">
        <v>127.44480000000001</v>
      </c>
      <c r="J4574" s="4">
        <f t="shared" si="142"/>
        <v>-7.4551999999999907</v>
      </c>
      <c r="K4574" s="4">
        <f t="shared" si="143"/>
        <v>127.44480000000001</v>
      </c>
      <c r="L4574" t="s">
        <v>20</v>
      </c>
      <c r="M4574" t="s">
        <v>79</v>
      </c>
      <c r="N4574" t="s">
        <v>71</v>
      </c>
      <c r="O4574" t="s">
        <v>89</v>
      </c>
      <c r="P4574" s="5">
        <v>21.11</v>
      </c>
      <c r="Q4574">
        <v>2.1</v>
      </c>
      <c r="R4574" t="s">
        <v>23</v>
      </c>
    </row>
    <row r="4575" spans="1:18" x14ac:dyDescent="0.3">
      <c r="A4575" t="s">
        <v>400</v>
      </c>
      <c r="B4575" s="1">
        <v>45483</v>
      </c>
      <c r="C4575" t="s">
        <v>401</v>
      </c>
      <c r="D4575" t="s">
        <v>33</v>
      </c>
      <c r="E4575" t="s">
        <v>70</v>
      </c>
      <c r="F4575">
        <v>5</v>
      </c>
      <c r="G4575">
        <v>5</v>
      </c>
      <c r="H4575" s="4">
        <v>505.25</v>
      </c>
      <c r="I4575" s="4">
        <v>530.51250000000005</v>
      </c>
      <c r="J4575" s="4">
        <f t="shared" si="142"/>
        <v>112.38249999999999</v>
      </c>
      <c r="K4575" s="4">
        <f t="shared" si="143"/>
        <v>2652.5625</v>
      </c>
      <c r="L4575" t="s">
        <v>51</v>
      </c>
      <c r="M4575" t="s">
        <v>35</v>
      </c>
      <c r="N4575" t="s">
        <v>71</v>
      </c>
      <c r="O4575" t="s">
        <v>67</v>
      </c>
      <c r="P4575" s="5">
        <v>13.93</v>
      </c>
      <c r="Q4575">
        <v>3.7</v>
      </c>
      <c r="R4575" t="s">
        <v>23</v>
      </c>
    </row>
    <row r="4576" spans="1:18" x14ac:dyDescent="0.3">
      <c r="A4576" t="s">
        <v>4664</v>
      </c>
      <c r="B4576" s="1">
        <v>45483</v>
      </c>
      <c r="C4576" t="s">
        <v>4665</v>
      </c>
      <c r="D4576" t="s">
        <v>141</v>
      </c>
      <c r="E4576" t="s">
        <v>50</v>
      </c>
      <c r="F4576">
        <v>20</v>
      </c>
      <c r="G4576">
        <v>19</v>
      </c>
      <c r="H4576" s="4">
        <v>1061.8599999999999</v>
      </c>
      <c r="I4576" s="4">
        <v>1168.046</v>
      </c>
      <c r="J4576" s="4">
        <f t="shared" si="142"/>
        <v>1986.2340000000033</v>
      </c>
      <c r="K4576" s="4">
        <f t="shared" si="143"/>
        <v>22192.874</v>
      </c>
      <c r="L4576" t="s">
        <v>66</v>
      </c>
      <c r="M4576" t="s">
        <v>35</v>
      </c>
      <c r="N4576" t="s">
        <v>29</v>
      </c>
      <c r="O4576" t="s">
        <v>37</v>
      </c>
      <c r="P4576" s="5">
        <v>31.3</v>
      </c>
      <c r="Q4576">
        <v>3.7</v>
      </c>
      <c r="R4576" t="s">
        <v>23</v>
      </c>
    </row>
    <row r="4577" spans="1:18" x14ac:dyDescent="0.3">
      <c r="A4577" t="s">
        <v>4825</v>
      </c>
      <c r="B4577" s="1">
        <v>45483</v>
      </c>
      <c r="C4577" t="s">
        <v>4826</v>
      </c>
      <c r="D4577" t="s">
        <v>40</v>
      </c>
      <c r="E4577" t="s">
        <v>57</v>
      </c>
      <c r="F4577">
        <v>13</v>
      </c>
      <c r="G4577">
        <v>10</v>
      </c>
      <c r="H4577" s="4">
        <v>746.12</v>
      </c>
      <c r="I4577" s="4">
        <v>790.88720000000001</v>
      </c>
      <c r="J4577" s="4">
        <f t="shared" si="142"/>
        <v>437.51200000000046</v>
      </c>
      <c r="K4577" s="4">
        <f t="shared" si="143"/>
        <v>7908.8720000000003</v>
      </c>
      <c r="L4577" t="s">
        <v>66</v>
      </c>
      <c r="M4577" t="s">
        <v>42</v>
      </c>
      <c r="N4577" t="s">
        <v>22</v>
      </c>
      <c r="O4577" t="s">
        <v>37</v>
      </c>
      <c r="P4577" s="5">
        <v>10.16</v>
      </c>
      <c r="Q4577">
        <v>2.9</v>
      </c>
      <c r="R4577" t="s">
        <v>23</v>
      </c>
    </row>
    <row r="4578" spans="1:18" x14ac:dyDescent="0.3">
      <c r="A4578" t="s">
        <v>5020</v>
      </c>
      <c r="B4578" s="1">
        <v>45483</v>
      </c>
      <c r="C4578" t="s">
        <v>5021</v>
      </c>
      <c r="D4578" t="s">
        <v>45</v>
      </c>
      <c r="E4578" t="s">
        <v>46</v>
      </c>
      <c r="F4578">
        <v>9</v>
      </c>
      <c r="G4578">
        <v>9</v>
      </c>
      <c r="H4578" s="4">
        <v>436.81</v>
      </c>
      <c r="I4578" s="4">
        <v>497.96340000000004</v>
      </c>
      <c r="J4578" s="4">
        <f t="shared" si="142"/>
        <v>526.37060000000042</v>
      </c>
      <c r="K4578" s="4">
        <f t="shared" si="143"/>
        <v>4481.6706000000004</v>
      </c>
      <c r="L4578" t="s">
        <v>66</v>
      </c>
      <c r="M4578" t="s">
        <v>21</v>
      </c>
      <c r="N4578" t="s">
        <v>29</v>
      </c>
      <c r="O4578" t="s">
        <v>30</v>
      </c>
      <c r="P4578" s="5">
        <v>24.01</v>
      </c>
      <c r="Q4578">
        <v>1.6</v>
      </c>
      <c r="R4578" t="s">
        <v>74</v>
      </c>
    </row>
    <row r="4579" spans="1:18" x14ac:dyDescent="0.3">
      <c r="A4579" t="s">
        <v>2701</v>
      </c>
      <c r="B4579" s="1">
        <v>45484</v>
      </c>
      <c r="C4579" t="s">
        <v>2702</v>
      </c>
      <c r="D4579" t="s">
        <v>85</v>
      </c>
      <c r="E4579" t="s">
        <v>82</v>
      </c>
      <c r="F4579">
        <v>9</v>
      </c>
      <c r="G4579">
        <v>9</v>
      </c>
      <c r="H4579" s="4">
        <v>127.86</v>
      </c>
      <c r="I4579" s="4">
        <v>134.25300000000001</v>
      </c>
      <c r="J4579" s="4">
        <f t="shared" si="142"/>
        <v>12.357000000000035</v>
      </c>
      <c r="K4579" s="4">
        <f t="shared" si="143"/>
        <v>1208.277</v>
      </c>
      <c r="L4579" t="s">
        <v>51</v>
      </c>
      <c r="M4579" t="s">
        <v>123</v>
      </c>
      <c r="N4579" t="s">
        <v>22</v>
      </c>
      <c r="O4579" t="s">
        <v>30</v>
      </c>
      <c r="P4579" s="5">
        <v>45.18</v>
      </c>
      <c r="Q4579">
        <v>2.1</v>
      </c>
      <c r="R4579" t="s">
        <v>23</v>
      </c>
    </row>
    <row r="4580" spans="1:18" x14ac:dyDescent="0.3">
      <c r="A4580" t="s">
        <v>6079</v>
      </c>
      <c r="B4580" s="1">
        <v>45484</v>
      </c>
      <c r="C4580" t="s">
        <v>6080</v>
      </c>
      <c r="D4580" t="s">
        <v>77</v>
      </c>
      <c r="E4580" t="s">
        <v>82</v>
      </c>
      <c r="F4580">
        <v>17</v>
      </c>
      <c r="G4580">
        <v>16</v>
      </c>
      <c r="H4580" s="4">
        <v>375.53</v>
      </c>
      <c r="I4580" s="4">
        <v>424.3488999999999</v>
      </c>
      <c r="J4580" s="4">
        <f t="shared" si="142"/>
        <v>752.57239999999888</v>
      </c>
      <c r="K4580" s="4">
        <f t="shared" si="143"/>
        <v>6789.5823999999984</v>
      </c>
      <c r="L4580" t="s">
        <v>47</v>
      </c>
      <c r="M4580" t="s">
        <v>79</v>
      </c>
      <c r="N4580" t="s">
        <v>29</v>
      </c>
      <c r="O4580" t="s">
        <v>53</v>
      </c>
      <c r="P4580" s="5">
        <v>28.53</v>
      </c>
      <c r="Q4580">
        <v>3</v>
      </c>
      <c r="R4580" t="s">
        <v>23</v>
      </c>
    </row>
    <row r="4581" spans="1:18" x14ac:dyDescent="0.3">
      <c r="A4581" t="s">
        <v>7848</v>
      </c>
      <c r="B4581" s="1">
        <v>45484</v>
      </c>
      <c r="C4581" t="s">
        <v>7849</v>
      </c>
      <c r="D4581" t="s">
        <v>56</v>
      </c>
      <c r="E4581" t="s">
        <v>57</v>
      </c>
      <c r="F4581">
        <v>15</v>
      </c>
      <c r="G4581">
        <v>15</v>
      </c>
      <c r="H4581" s="4">
        <v>6</v>
      </c>
      <c r="I4581" s="4">
        <v>6.3000000000000007</v>
      </c>
      <c r="J4581" s="4">
        <f t="shared" si="142"/>
        <v>-11.909999999999986</v>
      </c>
      <c r="K4581" s="4">
        <f t="shared" si="143"/>
        <v>94.500000000000014</v>
      </c>
      <c r="L4581" t="s">
        <v>47</v>
      </c>
      <c r="M4581" t="s">
        <v>86</v>
      </c>
      <c r="N4581" t="s">
        <v>22</v>
      </c>
      <c r="O4581" t="s">
        <v>37</v>
      </c>
      <c r="P4581" s="5">
        <v>16.41</v>
      </c>
      <c r="Q4581">
        <v>1.9</v>
      </c>
      <c r="R4581" t="s">
        <v>23</v>
      </c>
    </row>
    <row r="4582" spans="1:18" x14ac:dyDescent="0.3">
      <c r="A4582" t="s">
        <v>9523</v>
      </c>
      <c r="B4582" s="1">
        <v>45484</v>
      </c>
      <c r="C4582" t="s">
        <v>9524</v>
      </c>
      <c r="D4582" t="s">
        <v>100</v>
      </c>
      <c r="E4582" t="s">
        <v>57</v>
      </c>
      <c r="F4582">
        <v>20</v>
      </c>
      <c r="G4582">
        <v>20</v>
      </c>
      <c r="H4582" s="4">
        <v>837.85</v>
      </c>
      <c r="I4582" s="4">
        <v>904.87800000000004</v>
      </c>
      <c r="J4582" s="4">
        <f t="shared" si="142"/>
        <v>1331.9800000000014</v>
      </c>
      <c r="K4582" s="4">
        <f t="shared" si="143"/>
        <v>18097.560000000001</v>
      </c>
      <c r="L4582" t="s">
        <v>51</v>
      </c>
      <c r="M4582" t="s">
        <v>35</v>
      </c>
      <c r="N4582" t="s">
        <v>71</v>
      </c>
      <c r="O4582" t="s">
        <v>53</v>
      </c>
      <c r="P4582" s="5">
        <v>8.58</v>
      </c>
      <c r="Q4582">
        <v>5</v>
      </c>
      <c r="R4582" t="s">
        <v>23</v>
      </c>
    </row>
    <row r="4583" spans="1:18" x14ac:dyDescent="0.3">
      <c r="A4583" t="s">
        <v>9933</v>
      </c>
      <c r="B4583" s="1">
        <v>45484</v>
      </c>
      <c r="C4583" t="s">
        <v>9934</v>
      </c>
      <c r="D4583" t="s">
        <v>77</v>
      </c>
      <c r="E4583" t="s">
        <v>82</v>
      </c>
      <c r="F4583">
        <v>18</v>
      </c>
      <c r="G4583">
        <v>15</v>
      </c>
      <c r="H4583" s="4">
        <v>429.98</v>
      </c>
      <c r="I4583" s="4">
        <v>464.37840000000006</v>
      </c>
      <c r="J4583" s="4">
        <f t="shared" si="142"/>
        <v>494.49600000000055</v>
      </c>
      <c r="K4583" s="4">
        <f t="shared" si="143"/>
        <v>6965.6760000000013</v>
      </c>
      <c r="L4583" t="s">
        <v>27</v>
      </c>
      <c r="M4583" t="s">
        <v>35</v>
      </c>
      <c r="N4583" t="s">
        <v>29</v>
      </c>
      <c r="O4583" t="s">
        <v>53</v>
      </c>
      <c r="P4583" s="5">
        <v>21.48</v>
      </c>
      <c r="Q4583">
        <v>4.3</v>
      </c>
      <c r="R4583" t="s">
        <v>23</v>
      </c>
    </row>
    <row r="4584" spans="1:18" x14ac:dyDescent="0.3">
      <c r="A4584" t="s">
        <v>1805</v>
      </c>
      <c r="B4584" s="1">
        <v>45485</v>
      </c>
      <c r="C4584" t="s">
        <v>1806</v>
      </c>
      <c r="D4584" t="s">
        <v>133</v>
      </c>
      <c r="E4584" t="s">
        <v>50</v>
      </c>
      <c r="F4584">
        <v>12</v>
      </c>
      <c r="G4584">
        <v>12</v>
      </c>
      <c r="H4584" s="4">
        <v>801.35</v>
      </c>
      <c r="I4584" s="4">
        <v>913.5390000000001</v>
      </c>
      <c r="J4584" s="4">
        <f t="shared" si="142"/>
        <v>1320.278</v>
      </c>
      <c r="K4584" s="4">
        <f t="shared" si="143"/>
        <v>10962.468000000001</v>
      </c>
      <c r="L4584" t="s">
        <v>27</v>
      </c>
      <c r="M4584" t="s">
        <v>28</v>
      </c>
      <c r="N4584" t="s">
        <v>22</v>
      </c>
      <c r="O4584" t="s">
        <v>67</v>
      </c>
      <c r="P4584" s="5">
        <v>25.99</v>
      </c>
      <c r="Q4584">
        <v>3.7</v>
      </c>
      <c r="R4584" t="s">
        <v>23</v>
      </c>
    </row>
    <row r="4585" spans="1:18" x14ac:dyDescent="0.3">
      <c r="A4585" t="s">
        <v>2703</v>
      </c>
      <c r="B4585" s="1">
        <v>45486</v>
      </c>
      <c r="C4585" t="s">
        <v>2704</v>
      </c>
      <c r="D4585" t="s">
        <v>56</v>
      </c>
      <c r="E4585" t="s">
        <v>57</v>
      </c>
      <c r="F4585">
        <v>12</v>
      </c>
      <c r="G4585">
        <v>10</v>
      </c>
      <c r="H4585" s="4">
        <v>497.4</v>
      </c>
      <c r="I4585" s="4">
        <v>552.11400000000003</v>
      </c>
      <c r="J4585" s="4">
        <f t="shared" si="142"/>
        <v>497.70000000000033</v>
      </c>
      <c r="K4585" s="4">
        <f t="shared" si="143"/>
        <v>5521.14</v>
      </c>
      <c r="L4585" t="s">
        <v>20</v>
      </c>
      <c r="M4585" t="s">
        <v>42</v>
      </c>
      <c r="N4585" t="s">
        <v>71</v>
      </c>
      <c r="O4585" t="s">
        <v>67</v>
      </c>
      <c r="P4585" s="5">
        <v>49.44</v>
      </c>
      <c r="Q4585">
        <v>4.9000000000000004</v>
      </c>
      <c r="R4585" t="s">
        <v>23</v>
      </c>
    </row>
    <row r="4586" spans="1:18" x14ac:dyDescent="0.3">
      <c r="A4586" t="s">
        <v>7101</v>
      </c>
      <c r="B4586" s="1">
        <v>45486</v>
      </c>
      <c r="C4586" t="s">
        <v>7102</v>
      </c>
      <c r="D4586" t="s">
        <v>65</v>
      </c>
      <c r="E4586" t="s">
        <v>82</v>
      </c>
      <c r="F4586">
        <v>1</v>
      </c>
      <c r="G4586">
        <v>1</v>
      </c>
      <c r="H4586" s="4">
        <v>509.48</v>
      </c>
      <c r="I4586" s="4">
        <v>570.61760000000004</v>
      </c>
      <c r="J4586" s="4">
        <f t="shared" si="142"/>
        <v>42.917600000000022</v>
      </c>
      <c r="K4586" s="4">
        <f t="shared" si="143"/>
        <v>570.61760000000004</v>
      </c>
      <c r="L4586" t="s">
        <v>66</v>
      </c>
      <c r="M4586" t="s">
        <v>123</v>
      </c>
      <c r="N4586" t="s">
        <v>22</v>
      </c>
      <c r="O4586" t="s">
        <v>67</v>
      </c>
      <c r="P4586" s="5">
        <v>18.22</v>
      </c>
      <c r="Q4586">
        <v>4.7</v>
      </c>
      <c r="R4586" t="s">
        <v>23</v>
      </c>
    </row>
    <row r="4587" spans="1:18" x14ac:dyDescent="0.3">
      <c r="A4587" t="s">
        <v>9508</v>
      </c>
      <c r="B4587" s="1">
        <v>45486</v>
      </c>
      <c r="C4587" t="s">
        <v>9509</v>
      </c>
      <c r="D4587" t="s">
        <v>77</v>
      </c>
      <c r="E4587" t="s">
        <v>82</v>
      </c>
      <c r="F4587">
        <v>14</v>
      </c>
      <c r="G4587">
        <v>14</v>
      </c>
      <c r="H4587" s="4">
        <v>642.30999999999995</v>
      </c>
      <c r="I4587" s="4">
        <v>680.84860000000003</v>
      </c>
      <c r="J4587" s="4">
        <f t="shared" si="142"/>
        <v>491.08039999999988</v>
      </c>
      <c r="K4587" s="4">
        <f t="shared" si="143"/>
        <v>9531.8804</v>
      </c>
      <c r="L4587" t="s">
        <v>47</v>
      </c>
      <c r="M4587" t="s">
        <v>35</v>
      </c>
      <c r="N4587" t="s">
        <v>36</v>
      </c>
      <c r="O4587" t="s">
        <v>53</v>
      </c>
      <c r="P4587" s="5">
        <v>48.46</v>
      </c>
      <c r="Q4587">
        <v>1.9</v>
      </c>
      <c r="R4587" t="s">
        <v>23</v>
      </c>
    </row>
    <row r="4588" spans="1:18" x14ac:dyDescent="0.3">
      <c r="A4588" t="s">
        <v>575</v>
      </c>
      <c r="B4588" s="1">
        <v>45487</v>
      </c>
      <c r="C4588" t="s">
        <v>576</v>
      </c>
      <c r="D4588" t="s">
        <v>61</v>
      </c>
      <c r="E4588" t="s">
        <v>70</v>
      </c>
      <c r="F4588">
        <v>1</v>
      </c>
      <c r="G4588">
        <v>1</v>
      </c>
      <c r="H4588" s="4">
        <v>410.11</v>
      </c>
      <c r="I4588" s="4">
        <v>463.42429999999996</v>
      </c>
      <c r="J4588" s="4">
        <f t="shared" si="142"/>
        <v>22.074299999999948</v>
      </c>
      <c r="K4588" s="4">
        <f t="shared" si="143"/>
        <v>463.42429999999996</v>
      </c>
      <c r="L4588" t="s">
        <v>20</v>
      </c>
      <c r="M4588" t="s">
        <v>21</v>
      </c>
      <c r="N4588" t="s">
        <v>36</v>
      </c>
      <c r="O4588" t="s">
        <v>89</v>
      </c>
      <c r="P4588" s="5">
        <v>31.24</v>
      </c>
      <c r="Q4588">
        <v>3.5</v>
      </c>
      <c r="R4588" t="s">
        <v>74</v>
      </c>
    </row>
    <row r="4589" spans="1:18" x14ac:dyDescent="0.3">
      <c r="A4589" t="s">
        <v>9406</v>
      </c>
      <c r="B4589" s="1">
        <v>45487</v>
      </c>
      <c r="C4589" t="s">
        <v>9407</v>
      </c>
      <c r="D4589" t="s">
        <v>130</v>
      </c>
      <c r="E4589" t="s">
        <v>82</v>
      </c>
      <c r="F4589">
        <v>8</v>
      </c>
      <c r="G4589">
        <v>7</v>
      </c>
      <c r="H4589" s="4">
        <v>1089.3800000000001</v>
      </c>
      <c r="I4589" s="4">
        <v>1209.2118000000003</v>
      </c>
      <c r="J4589" s="4">
        <f t="shared" si="142"/>
        <v>812.11260000000038</v>
      </c>
      <c r="K4589" s="4">
        <f t="shared" si="143"/>
        <v>8464.4826000000012</v>
      </c>
      <c r="L4589" t="s">
        <v>51</v>
      </c>
      <c r="M4589" t="s">
        <v>86</v>
      </c>
      <c r="N4589" t="s">
        <v>22</v>
      </c>
      <c r="O4589" t="s">
        <v>53</v>
      </c>
      <c r="P4589" s="5">
        <v>26.71</v>
      </c>
      <c r="Q4589">
        <v>2</v>
      </c>
      <c r="R4589" t="s">
        <v>23</v>
      </c>
    </row>
    <row r="4590" spans="1:18" x14ac:dyDescent="0.3">
      <c r="A4590" t="s">
        <v>10777</v>
      </c>
      <c r="B4590" s="1">
        <v>45487</v>
      </c>
      <c r="C4590" t="s">
        <v>10778</v>
      </c>
      <c r="D4590" t="s">
        <v>130</v>
      </c>
      <c r="E4590" t="s">
        <v>82</v>
      </c>
      <c r="F4590">
        <v>15</v>
      </c>
      <c r="G4590">
        <v>14</v>
      </c>
      <c r="H4590" s="4">
        <v>1430.44</v>
      </c>
      <c r="I4590" s="4">
        <v>1616.3971999999999</v>
      </c>
      <c r="J4590" s="4">
        <f t="shared" si="142"/>
        <v>2576.8907999999992</v>
      </c>
      <c r="K4590" s="4">
        <f t="shared" si="143"/>
        <v>22629.560799999999</v>
      </c>
      <c r="L4590" t="s">
        <v>27</v>
      </c>
      <c r="M4590" t="s">
        <v>35</v>
      </c>
      <c r="N4590" t="s">
        <v>36</v>
      </c>
      <c r="O4590" t="s">
        <v>53</v>
      </c>
      <c r="P4590" s="5">
        <v>26.51</v>
      </c>
      <c r="Q4590">
        <v>2.2999999999999998</v>
      </c>
      <c r="R4590" t="s">
        <v>23</v>
      </c>
    </row>
    <row r="4591" spans="1:18" x14ac:dyDescent="0.3">
      <c r="A4591" t="s">
        <v>928</v>
      </c>
      <c r="B4591" s="1">
        <v>45488</v>
      </c>
      <c r="C4591" t="s">
        <v>929</v>
      </c>
      <c r="D4591" t="s">
        <v>40</v>
      </c>
      <c r="E4591" t="s">
        <v>57</v>
      </c>
      <c r="F4591">
        <v>1</v>
      </c>
      <c r="G4591">
        <v>1</v>
      </c>
      <c r="H4591" s="4">
        <v>266.24</v>
      </c>
      <c r="I4591" s="4">
        <v>290.20160000000004</v>
      </c>
      <c r="J4591" s="4">
        <f t="shared" si="142"/>
        <v>1.6116000000000312</v>
      </c>
      <c r="K4591" s="4">
        <f t="shared" si="143"/>
        <v>290.20160000000004</v>
      </c>
      <c r="L4591" t="s">
        <v>51</v>
      </c>
      <c r="M4591" t="s">
        <v>86</v>
      </c>
      <c r="N4591" t="s">
        <v>71</v>
      </c>
      <c r="O4591" t="s">
        <v>37</v>
      </c>
      <c r="P4591" s="5">
        <v>22.35</v>
      </c>
      <c r="Q4591">
        <v>4.0999999999999996</v>
      </c>
      <c r="R4591" t="s">
        <v>23</v>
      </c>
    </row>
    <row r="4592" spans="1:18" x14ac:dyDescent="0.3">
      <c r="A4592" t="s">
        <v>3429</v>
      </c>
      <c r="B4592" s="1">
        <v>45488</v>
      </c>
      <c r="C4592" t="s">
        <v>3430</v>
      </c>
      <c r="D4592" t="s">
        <v>56</v>
      </c>
      <c r="E4592" t="s">
        <v>57</v>
      </c>
      <c r="F4592">
        <v>18</v>
      </c>
      <c r="G4592">
        <v>17</v>
      </c>
      <c r="H4592" s="4">
        <v>156.68</v>
      </c>
      <c r="I4592" s="4">
        <v>167.64760000000001</v>
      </c>
      <c r="J4592" s="4">
        <f t="shared" si="142"/>
        <v>156.30920000000049</v>
      </c>
      <c r="K4592" s="4">
        <f t="shared" si="143"/>
        <v>2850.0092000000004</v>
      </c>
      <c r="L4592" t="s">
        <v>66</v>
      </c>
      <c r="M4592" t="s">
        <v>42</v>
      </c>
      <c r="N4592" t="s">
        <v>71</v>
      </c>
      <c r="O4592" t="s">
        <v>89</v>
      </c>
      <c r="P4592" s="5">
        <v>30.14</v>
      </c>
      <c r="Q4592">
        <v>1.2</v>
      </c>
      <c r="R4592" t="s">
        <v>23</v>
      </c>
    </row>
    <row r="4593" spans="1:18" x14ac:dyDescent="0.3">
      <c r="A4593" t="s">
        <v>6817</v>
      </c>
      <c r="B4593" s="1">
        <v>45488</v>
      </c>
      <c r="C4593" t="s">
        <v>6818</v>
      </c>
      <c r="D4593" t="s">
        <v>130</v>
      </c>
      <c r="E4593" t="s">
        <v>82</v>
      </c>
      <c r="F4593">
        <v>9</v>
      </c>
      <c r="G4593">
        <v>8</v>
      </c>
      <c r="H4593" s="4">
        <v>425.35</v>
      </c>
      <c r="I4593" s="4">
        <v>476.39200000000005</v>
      </c>
      <c r="J4593" s="4">
        <f t="shared" si="142"/>
        <v>399.13600000000025</v>
      </c>
      <c r="K4593" s="4">
        <f t="shared" si="143"/>
        <v>3811.1360000000004</v>
      </c>
      <c r="L4593" t="s">
        <v>66</v>
      </c>
      <c r="M4593" t="s">
        <v>123</v>
      </c>
      <c r="N4593" t="s">
        <v>36</v>
      </c>
      <c r="O4593" t="s">
        <v>67</v>
      </c>
      <c r="P4593" s="5">
        <v>9.1999999999999993</v>
      </c>
      <c r="Q4593">
        <v>3.8</v>
      </c>
      <c r="R4593" t="s">
        <v>74</v>
      </c>
    </row>
    <row r="4594" spans="1:18" x14ac:dyDescent="0.3">
      <c r="A4594" t="s">
        <v>8160</v>
      </c>
      <c r="B4594" s="1">
        <v>45488</v>
      </c>
      <c r="C4594" t="s">
        <v>8161</v>
      </c>
      <c r="D4594" t="s">
        <v>61</v>
      </c>
      <c r="E4594" t="s">
        <v>70</v>
      </c>
      <c r="F4594">
        <v>13</v>
      </c>
      <c r="G4594">
        <v>11</v>
      </c>
      <c r="H4594" s="4">
        <v>1009.46</v>
      </c>
      <c r="I4594" s="4">
        <v>1090.2168000000001</v>
      </c>
      <c r="J4594" s="4">
        <f t="shared" si="142"/>
        <v>882.5948000000003</v>
      </c>
      <c r="K4594" s="4">
        <f t="shared" si="143"/>
        <v>11992.384800000002</v>
      </c>
      <c r="L4594" t="s">
        <v>20</v>
      </c>
      <c r="M4594" t="s">
        <v>35</v>
      </c>
      <c r="N4594" t="s">
        <v>36</v>
      </c>
      <c r="O4594" t="s">
        <v>53</v>
      </c>
      <c r="P4594" s="5">
        <v>5.73</v>
      </c>
      <c r="Q4594">
        <v>3.1</v>
      </c>
      <c r="R4594" t="s">
        <v>23</v>
      </c>
    </row>
    <row r="4595" spans="1:18" x14ac:dyDescent="0.3">
      <c r="A4595" t="s">
        <v>8203</v>
      </c>
      <c r="B4595" s="1">
        <v>45488</v>
      </c>
      <c r="C4595" t="s">
        <v>8204</v>
      </c>
      <c r="D4595" t="s">
        <v>133</v>
      </c>
      <c r="E4595" t="s">
        <v>50</v>
      </c>
      <c r="F4595">
        <v>1</v>
      </c>
      <c r="G4595">
        <v>1</v>
      </c>
      <c r="H4595" s="4">
        <v>1275.8</v>
      </c>
      <c r="I4595" s="4">
        <v>1377.864</v>
      </c>
      <c r="J4595" s="4">
        <f t="shared" si="142"/>
        <v>60.744000000000078</v>
      </c>
      <c r="K4595" s="4">
        <f t="shared" si="143"/>
        <v>1377.864</v>
      </c>
      <c r="L4595" t="s">
        <v>20</v>
      </c>
      <c r="M4595" t="s">
        <v>28</v>
      </c>
      <c r="N4595" t="s">
        <v>36</v>
      </c>
      <c r="O4595" t="s">
        <v>37</v>
      </c>
      <c r="P4595" s="5">
        <v>41.32</v>
      </c>
      <c r="Q4595">
        <v>2</v>
      </c>
      <c r="R4595" t="s">
        <v>74</v>
      </c>
    </row>
    <row r="4596" spans="1:18" x14ac:dyDescent="0.3">
      <c r="A4596" t="s">
        <v>7523</v>
      </c>
      <c r="B4596" s="1">
        <v>45489</v>
      </c>
      <c r="C4596" t="s">
        <v>7524</v>
      </c>
      <c r="D4596" t="s">
        <v>130</v>
      </c>
      <c r="E4596" t="s">
        <v>82</v>
      </c>
      <c r="F4596">
        <v>16</v>
      </c>
      <c r="G4596">
        <v>13</v>
      </c>
      <c r="H4596" s="4">
        <v>1365.8</v>
      </c>
      <c r="I4596" s="4">
        <v>1488.722</v>
      </c>
      <c r="J4596" s="4">
        <f t="shared" si="142"/>
        <v>1593.8360000000007</v>
      </c>
      <c r="K4596" s="4">
        <f t="shared" si="143"/>
        <v>19353.385999999999</v>
      </c>
      <c r="L4596" t="s">
        <v>27</v>
      </c>
      <c r="M4596" t="s">
        <v>35</v>
      </c>
      <c r="N4596" t="s">
        <v>29</v>
      </c>
      <c r="O4596" t="s">
        <v>30</v>
      </c>
      <c r="P4596" s="5">
        <v>4.1500000000000004</v>
      </c>
      <c r="Q4596">
        <v>4.5999999999999996</v>
      </c>
      <c r="R4596" t="s">
        <v>23</v>
      </c>
    </row>
    <row r="4597" spans="1:18" x14ac:dyDescent="0.3">
      <c r="A4597" t="s">
        <v>10762</v>
      </c>
      <c r="B4597" s="1">
        <v>45489</v>
      </c>
      <c r="C4597" t="s">
        <v>10763</v>
      </c>
      <c r="D4597" t="s">
        <v>116</v>
      </c>
      <c r="E4597" t="s">
        <v>50</v>
      </c>
      <c r="F4597">
        <v>4</v>
      </c>
      <c r="G4597">
        <v>3</v>
      </c>
      <c r="H4597" s="4">
        <v>365.52</v>
      </c>
      <c r="I4597" s="4">
        <v>413.03759999999994</v>
      </c>
      <c r="J4597" s="4">
        <f t="shared" si="142"/>
        <v>103.29279999999994</v>
      </c>
      <c r="K4597" s="4">
        <f t="shared" si="143"/>
        <v>1239.1127999999999</v>
      </c>
      <c r="L4597" t="s">
        <v>20</v>
      </c>
      <c r="M4597" t="s">
        <v>21</v>
      </c>
      <c r="N4597" t="s">
        <v>22</v>
      </c>
      <c r="O4597" t="s">
        <v>30</v>
      </c>
      <c r="P4597" s="5">
        <v>39.26</v>
      </c>
      <c r="Q4597">
        <v>4.0999999999999996</v>
      </c>
      <c r="R4597" t="s">
        <v>23</v>
      </c>
    </row>
    <row r="4598" spans="1:18" x14ac:dyDescent="0.3">
      <c r="A4598" t="s">
        <v>1435</v>
      </c>
      <c r="B4598" s="1">
        <v>45490</v>
      </c>
      <c r="C4598" t="s">
        <v>1436</v>
      </c>
      <c r="D4598" t="s">
        <v>33</v>
      </c>
      <c r="E4598" t="s">
        <v>70</v>
      </c>
      <c r="F4598">
        <v>4</v>
      </c>
      <c r="G4598">
        <v>4</v>
      </c>
      <c r="H4598" s="4">
        <v>991.52</v>
      </c>
      <c r="I4598" s="4">
        <v>1130.3328000000001</v>
      </c>
      <c r="J4598" s="4">
        <f t="shared" si="142"/>
        <v>546.92120000000057</v>
      </c>
      <c r="K4598" s="4">
        <f t="shared" si="143"/>
        <v>4521.3312000000005</v>
      </c>
      <c r="L4598" t="s">
        <v>20</v>
      </c>
      <c r="M4598" t="s">
        <v>123</v>
      </c>
      <c r="N4598" t="s">
        <v>22</v>
      </c>
      <c r="O4598" t="s">
        <v>89</v>
      </c>
      <c r="P4598" s="5">
        <v>8.33</v>
      </c>
      <c r="Q4598">
        <v>5</v>
      </c>
      <c r="R4598" t="s">
        <v>74</v>
      </c>
    </row>
    <row r="4599" spans="1:18" x14ac:dyDescent="0.3">
      <c r="A4599" t="s">
        <v>10437</v>
      </c>
      <c r="B4599" s="1">
        <v>45490</v>
      </c>
      <c r="C4599" t="s">
        <v>10438</v>
      </c>
      <c r="D4599" t="s">
        <v>40</v>
      </c>
      <c r="E4599" t="s">
        <v>57</v>
      </c>
      <c r="F4599">
        <v>16</v>
      </c>
      <c r="G4599">
        <v>13</v>
      </c>
      <c r="H4599" s="4">
        <v>56.34</v>
      </c>
      <c r="I4599" s="4">
        <v>59.720400000000005</v>
      </c>
      <c r="J4599" s="4">
        <f t="shared" si="142"/>
        <v>25.775199999999998</v>
      </c>
      <c r="K4599" s="4">
        <f t="shared" si="143"/>
        <v>776.36520000000007</v>
      </c>
      <c r="L4599" t="s">
        <v>20</v>
      </c>
      <c r="M4599" t="s">
        <v>35</v>
      </c>
      <c r="N4599" t="s">
        <v>71</v>
      </c>
      <c r="O4599" t="s">
        <v>37</v>
      </c>
      <c r="P4599" s="5">
        <v>18.170000000000002</v>
      </c>
      <c r="Q4599">
        <v>1.6</v>
      </c>
      <c r="R4599" t="s">
        <v>74</v>
      </c>
    </row>
    <row r="4600" spans="1:18" x14ac:dyDescent="0.3">
      <c r="A4600" t="s">
        <v>3264</v>
      </c>
      <c r="B4600" s="1">
        <v>45491</v>
      </c>
      <c r="C4600" t="s">
        <v>3265</v>
      </c>
      <c r="D4600" t="s">
        <v>40</v>
      </c>
      <c r="E4600" t="s">
        <v>57</v>
      </c>
      <c r="F4600">
        <v>12</v>
      </c>
      <c r="G4600">
        <v>10</v>
      </c>
      <c r="H4600" s="4">
        <v>365.55</v>
      </c>
      <c r="I4600" s="4">
        <v>391.13850000000002</v>
      </c>
      <c r="J4600" s="4">
        <f t="shared" si="142"/>
        <v>215.48500000000021</v>
      </c>
      <c r="K4600" s="4">
        <f t="shared" si="143"/>
        <v>3911.3850000000002</v>
      </c>
      <c r="L4600" t="s">
        <v>66</v>
      </c>
      <c r="M4600" t="s">
        <v>21</v>
      </c>
      <c r="N4600" t="s">
        <v>36</v>
      </c>
      <c r="O4600" t="s">
        <v>89</v>
      </c>
      <c r="P4600" s="5">
        <v>40.4</v>
      </c>
      <c r="Q4600">
        <v>5</v>
      </c>
      <c r="R4600" t="s">
        <v>23</v>
      </c>
    </row>
    <row r="4601" spans="1:18" x14ac:dyDescent="0.3">
      <c r="A4601" t="s">
        <v>5607</v>
      </c>
      <c r="B4601" s="1">
        <v>45491</v>
      </c>
      <c r="C4601" t="s">
        <v>5608</v>
      </c>
      <c r="D4601" t="s">
        <v>33</v>
      </c>
      <c r="E4601" t="s">
        <v>70</v>
      </c>
      <c r="F4601">
        <v>1</v>
      </c>
      <c r="G4601">
        <v>1</v>
      </c>
      <c r="H4601" s="4">
        <v>1443.57</v>
      </c>
      <c r="I4601" s="4">
        <v>1616.7984000000001</v>
      </c>
      <c r="J4601" s="4">
        <f t="shared" si="142"/>
        <v>134.07840000000019</v>
      </c>
      <c r="K4601" s="4">
        <f t="shared" si="143"/>
        <v>1616.7984000000001</v>
      </c>
      <c r="L4601" t="s">
        <v>66</v>
      </c>
      <c r="M4601" t="s">
        <v>28</v>
      </c>
      <c r="N4601" t="s">
        <v>71</v>
      </c>
      <c r="O4601" t="s">
        <v>53</v>
      </c>
      <c r="P4601" s="5">
        <v>39.15</v>
      </c>
      <c r="Q4601">
        <v>4.3</v>
      </c>
      <c r="R4601" t="s">
        <v>23</v>
      </c>
    </row>
    <row r="4602" spans="1:18" x14ac:dyDescent="0.3">
      <c r="A4602" t="s">
        <v>6886</v>
      </c>
      <c r="B4602" s="1">
        <v>45491</v>
      </c>
      <c r="C4602" t="s">
        <v>6887</v>
      </c>
      <c r="D4602" t="s">
        <v>65</v>
      </c>
      <c r="E4602" t="s">
        <v>82</v>
      </c>
      <c r="F4602">
        <v>20</v>
      </c>
      <c r="G4602">
        <v>17</v>
      </c>
      <c r="H4602" s="4">
        <v>234.76</v>
      </c>
      <c r="I4602" s="4">
        <v>246.49799999999999</v>
      </c>
      <c r="J4602" s="4">
        <f t="shared" si="142"/>
        <v>189.42599999999936</v>
      </c>
      <c r="K4602" s="4">
        <f t="shared" si="143"/>
        <v>4190.4659999999994</v>
      </c>
      <c r="L4602" t="s">
        <v>27</v>
      </c>
      <c r="M4602" t="s">
        <v>86</v>
      </c>
      <c r="N4602" t="s">
        <v>22</v>
      </c>
      <c r="O4602" t="s">
        <v>30</v>
      </c>
      <c r="P4602" s="5">
        <v>10.119999999999999</v>
      </c>
      <c r="Q4602">
        <v>3</v>
      </c>
      <c r="R4602" t="s">
        <v>74</v>
      </c>
    </row>
    <row r="4603" spans="1:18" x14ac:dyDescent="0.3">
      <c r="A4603" t="s">
        <v>7993</v>
      </c>
      <c r="B4603" s="1">
        <v>45491</v>
      </c>
      <c r="C4603" t="s">
        <v>7994</v>
      </c>
      <c r="D4603" t="s">
        <v>94</v>
      </c>
      <c r="E4603" t="s">
        <v>50</v>
      </c>
      <c r="F4603">
        <v>16</v>
      </c>
      <c r="G4603">
        <v>16</v>
      </c>
      <c r="H4603" s="4">
        <v>883.73</v>
      </c>
      <c r="I4603" s="4">
        <v>1007.4522000000002</v>
      </c>
      <c r="J4603" s="4">
        <f t="shared" si="142"/>
        <v>1959.8052000000025</v>
      </c>
      <c r="K4603" s="4">
        <f t="shared" si="143"/>
        <v>16119.235200000003</v>
      </c>
      <c r="L4603" t="s">
        <v>66</v>
      </c>
      <c r="M4603" t="s">
        <v>21</v>
      </c>
      <c r="N4603" t="s">
        <v>22</v>
      </c>
      <c r="O4603" t="s">
        <v>30</v>
      </c>
      <c r="P4603" s="5">
        <v>19.75</v>
      </c>
      <c r="Q4603">
        <v>2.8</v>
      </c>
      <c r="R4603" t="s">
        <v>23</v>
      </c>
    </row>
    <row r="4604" spans="1:18" x14ac:dyDescent="0.3">
      <c r="A4604" t="s">
        <v>9231</v>
      </c>
      <c r="B4604" s="1">
        <v>45491</v>
      </c>
      <c r="C4604" t="s">
        <v>9232</v>
      </c>
      <c r="D4604" t="s">
        <v>109</v>
      </c>
      <c r="E4604" t="s">
        <v>46</v>
      </c>
      <c r="F4604">
        <v>15</v>
      </c>
      <c r="G4604">
        <v>12</v>
      </c>
      <c r="H4604" s="4">
        <v>1336.39</v>
      </c>
      <c r="I4604" s="4">
        <v>1483.3929000000003</v>
      </c>
      <c r="J4604" s="4">
        <f t="shared" si="142"/>
        <v>1758.0348000000013</v>
      </c>
      <c r="K4604" s="4">
        <f t="shared" si="143"/>
        <v>17800.714800000002</v>
      </c>
      <c r="L4604" t="s">
        <v>66</v>
      </c>
      <c r="M4604" t="s">
        <v>86</v>
      </c>
      <c r="N4604" t="s">
        <v>22</v>
      </c>
      <c r="O4604" t="s">
        <v>37</v>
      </c>
      <c r="P4604" s="5">
        <v>6</v>
      </c>
      <c r="Q4604">
        <v>1.4</v>
      </c>
      <c r="R4604" t="s">
        <v>23</v>
      </c>
    </row>
    <row r="4605" spans="1:18" x14ac:dyDescent="0.3">
      <c r="A4605" t="s">
        <v>390</v>
      </c>
      <c r="B4605" s="1">
        <v>45493</v>
      </c>
      <c r="C4605" t="s">
        <v>391</v>
      </c>
      <c r="D4605" t="s">
        <v>45</v>
      </c>
      <c r="E4605" t="s">
        <v>46</v>
      </c>
      <c r="F4605">
        <v>4</v>
      </c>
      <c r="G4605">
        <v>4</v>
      </c>
      <c r="H4605" s="4">
        <v>717.74</v>
      </c>
      <c r="I4605" s="4">
        <v>811.04619999999989</v>
      </c>
      <c r="J4605" s="4">
        <f t="shared" si="142"/>
        <v>338.92479999999949</v>
      </c>
      <c r="K4605" s="4">
        <f t="shared" si="143"/>
        <v>3244.1847999999995</v>
      </c>
      <c r="L4605" t="s">
        <v>20</v>
      </c>
      <c r="M4605" t="s">
        <v>21</v>
      </c>
      <c r="N4605" t="s">
        <v>71</v>
      </c>
      <c r="O4605" t="s">
        <v>30</v>
      </c>
      <c r="P4605" s="5">
        <v>34.299999999999997</v>
      </c>
      <c r="Q4605">
        <v>2.2000000000000002</v>
      </c>
      <c r="R4605" t="s">
        <v>23</v>
      </c>
    </row>
    <row r="4606" spans="1:18" x14ac:dyDescent="0.3">
      <c r="A4606" t="s">
        <v>3461</v>
      </c>
      <c r="B4606" s="1">
        <v>45493</v>
      </c>
      <c r="C4606" t="s">
        <v>3462</v>
      </c>
      <c r="D4606" t="s">
        <v>130</v>
      </c>
      <c r="E4606" t="s">
        <v>82</v>
      </c>
      <c r="F4606">
        <v>9</v>
      </c>
      <c r="G4606">
        <v>8</v>
      </c>
      <c r="H4606" s="4">
        <v>749.82</v>
      </c>
      <c r="I4606" s="4">
        <v>862.29300000000001</v>
      </c>
      <c r="J4606" s="4">
        <f t="shared" si="142"/>
        <v>859.01399999999967</v>
      </c>
      <c r="K4606" s="4">
        <f t="shared" si="143"/>
        <v>6898.3440000000001</v>
      </c>
      <c r="L4606" t="s">
        <v>27</v>
      </c>
      <c r="M4606" t="s">
        <v>21</v>
      </c>
      <c r="N4606" t="s">
        <v>22</v>
      </c>
      <c r="O4606" t="s">
        <v>37</v>
      </c>
      <c r="P4606" s="5">
        <v>40.770000000000003</v>
      </c>
      <c r="Q4606">
        <v>2.4</v>
      </c>
      <c r="R4606" t="s">
        <v>23</v>
      </c>
    </row>
    <row r="4607" spans="1:18" x14ac:dyDescent="0.3">
      <c r="A4607" t="s">
        <v>2669</v>
      </c>
      <c r="B4607" s="1">
        <v>45494</v>
      </c>
      <c r="C4607" t="s">
        <v>2670</v>
      </c>
      <c r="D4607" t="s">
        <v>77</v>
      </c>
      <c r="E4607" t="s">
        <v>82</v>
      </c>
      <c r="F4607">
        <v>6</v>
      </c>
      <c r="G4607">
        <v>6</v>
      </c>
      <c r="H4607" s="4">
        <v>891.55</v>
      </c>
      <c r="I4607" s="4">
        <v>962.87400000000002</v>
      </c>
      <c r="J4607" s="4">
        <f t="shared" si="142"/>
        <v>381.33400000000131</v>
      </c>
      <c r="K4607" s="4">
        <f t="shared" si="143"/>
        <v>5777.2440000000006</v>
      </c>
      <c r="L4607" t="s">
        <v>51</v>
      </c>
      <c r="M4607" t="s">
        <v>28</v>
      </c>
      <c r="N4607" t="s">
        <v>29</v>
      </c>
      <c r="O4607" t="s">
        <v>37</v>
      </c>
      <c r="P4607" s="5">
        <v>46.61</v>
      </c>
      <c r="Q4607">
        <v>4.9000000000000004</v>
      </c>
      <c r="R4607" t="s">
        <v>23</v>
      </c>
    </row>
    <row r="4608" spans="1:18" x14ac:dyDescent="0.3">
      <c r="A4608" t="s">
        <v>4416</v>
      </c>
      <c r="B4608" s="1">
        <v>45494</v>
      </c>
      <c r="C4608" t="s">
        <v>10804</v>
      </c>
      <c r="D4608" t="s">
        <v>61</v>
      </c>
      <c r="E4608" t="s">
        <v>70</v>
      </c>
      <c r="F4608">
        <v>17</v>
      </c>
      <c r="G4608">
        <v>15</v>
      </c>
      <c r="H4608" s="4">
        <v>1327.58</v>
      </c>
      <c r="I4608" s="4">
        <v>1486.8896</v>
      </c>
      <c r="J4608" s="4">
        <f t="shared" si="142"/>
        <v>2373.9540000000038</v>
      </c>
      <c r="K4608" s="4">
        <f t="shared" si="143"/>
        <v>22303.344000000001</v>
      </c>
      <c r="L4608" t="s">
        <v>47</v>
      </c>
      <c r="M4608" t="s">
        <v>28</v>
      </c>
      <c r="N4608" t="s">
        <v>71</v>
      </c>
      <c r="O4608" t="s">
        <v>30</v>
      </c>
      <c r="P4608" s="5">
        <v>15.69</v>
      </c>
      <c r="Q4608">
        <v>3.1</v>
      </c>
      <c r="R4608" t="s">
        <v>23</v>
      </c>
    </row>
    <row r="4609" spans="1:18" x14ac:dyDescent="0.3">
      <c r="A4609" t="s">
        <v>2366</v>
      </c>
      <c r="B4609" s="1">
        <v>45495</v>
      </c>
      <c r="C4609" t="s">
        <v>2367</v>
      </c>
      <c r="D4609" t="s">
        <v>133</v>
      </c>
      <c r="E4609" t="s">
        <v>50</v>
      </c>
      <c r="F4609">
        <v>7</v>
      </c>
      <c r="G4609">
        <v>6</v>
      </c>
      <c r="H4609" s="4">
        <v>441.58</v>
      </c>
      <c r="I4609" s="4">
        <v>476.90640000000002</v>
      </c>
      <c r="J4609" s="4">
        <f t="shared" si="142"/>
        <v>165.3784</v>
      </c>
      <c r="K4609" s="4">
        <f t="shared" si="143"/>
        <v>2861.4384</v>
      </c>
      <c r="L4609" t="s">
        <v>27</v>
      </c>
      <c r="M4609" t="s">
        <v>79</v>
      </c>
      <c r="N4609" t="s">
        <v>22</v>
      </c>
      <c r="O4609" t="s">
        <v>53</v>
      </c>
      <c r="P4609" s="5">
        <v>46.58</v>
      </c>
      <c r="Q4609">
        <v>2.6</v>
      </c>
      <c r="R4609" t="s">
        <v>74</v>
      </c>
    </row>
    <row r="4610" spans="1:18" x14ac:dyDescent="0.3">
      <c r="A4610" t="s">
        <v>9046</v>
      </c>
      <c r="B4610" s="1">
        <v>45495</v>
      </c>
      <c r="C4610" t="s">
        <v>9047</v>
      </c>
      <c r="D4610" t="s">
        <v>61</v>
      </c>
      <c r="E4610" t="s">
        <v>70</v>
      </c>
      <c r="F4610">
        <v>18</v>
      </c>
      <c r="G4610">
        <v>16</v>
      </c>
      <c r="H4610" s="4">
        <v>1423.12</v>
      </c>
      <c r="I4610" s="4">
        <v>1593.8944000000001</v>
      </c>
      <c r="J4610" s="4">
        <f t="shared" ref="J4610:J4673" si="144">(G4610*I4610)-(G4610*H4610)-P4610</f>
        <v>2714.940400000004</v>
      </c>
      <c r="K4610" s="4">
        <f t="shared" ref="K4610:K4673" si="145">G4610*I4610</f>
        <v>25502.310400000002</v>
      </c>
      <c r="L4610" t="s">
        <v>27</v>
      </c>
      <c r="M4610" t="s">
        <v>21</v>
      </c>
      <c r="N4610" t="s">
        <v>36</v>
      </c>
      <c r="O4610" t="s">
        <v>37</v>
      </c>
      <c r="P4610" s="5">
        <v>17.45</v>
      </c>
      <c r="Q4610">
        <v>3.2</v>
      </c>
      <c r="R4610" t="s">
        <v>23</v>
      </c>
    </row>
    <row r="4611" spans="1:18" x14ac:dyDescent="0.3">
      <c r="A4611" t="s">
        <v>4421</v>
      </c>
      <c r="B4611" s="1">
        <v>45496</v>
      </c>
      <c r="C4611" t="s">
        <v>4422</v>
      </c>
      <c r="D4611" t="s">
        <v>85</v>
      </c>
      <c r="E4611" t="s">
        <v>82</v>
      </c>
      <c r="F4611">
        <v>4</v>
      </c>
      <c r="G4611">
        <v>3</v>
      </c>
      <c r="H4611" s="4">
        <v>20.41</v>
      </c>
      <c r="I4611" s="4">
        <v>23.471499999999999</v>
      </c>
      <c r="J4611" s="4">
        <f t="shared" si="144"/>
        <v>-12.2255</v>
      </c>
      <c r="K4611" s="4">
        <f t="shared" si="145"/>
        <v>70.414500000000004</v>
      </c>
      <c r="L4611" t="s">
        <v>66</v>
      </c>
      <c r="M4611" t="s">
        <v>35</v>
      </c>
      <c r="N4611" t="s">
        <v>36</v>
      </c>
      <c r="O4611" t="s">
        <v>89</v>
      </c>
      <c r="P4611" s="5">
        <v>21.41</v>
      </c>
      <c r="Q4611">
        <v>2.9</v>
      </c>
      <c r="R4611" t="s">
        <v>74</v>
      </c>
    </row>
    <row r="4612" spans="1:18" x14ac:dyDescent="0.3">
      <c r="A4612" t="s">
        <v>9640</v>
      </c>
      <c r="B4612" s="1">
        <v>45496</v>
      </c>
      <c r="C4612" t="s">
        <v>9641</v>
      </c>
      <c r="D4612" t="s">
        <v>133</v>
      </c>
      <c r="E4612" t="s">
        <v>50</v>
      </c>
      <c r="F4612">
        <v>16</v>
      </c>
      <c r="G4612">
        <v>13</v>
      </c>
      <c r="H4612" s="4">
        <v>31.88</v>
      </c>
      <c r="I4612" s="4">
        <v>36.343200000000003</v>
      </c>
      <c r="J4612" s="4">
        <f t="shared" si="144"/>
        <v>51.421600000000034</v>
      </c>
      <c r="K4612" s="4">
        <f t="shared" si="145"/>
        <v>472.46160000000003</v>
      </c>
      <c r="L4612" t="s">
        <v>51</v>
      </c>
      <c r="M4612" t="s">
        <v>42</v>
      </c>
      <c r="N4612" t="s">
        <v>71</v>
      </c>
      <c r="O4612" t="s">
        <v>37</v>
      </c>
      <c r="P4612" s="5">
        <v>6.6</v>
      </c>
      <c r="Q4612">
        <v>5</v>
      </c>
      <c r="R4612" t="s">
        <v>23</v>
      </c>
    </row>
    <row r="4613" spans="1:18" x14ac:dyDescent="0.3">
      <c r="A4613" t="s">
        <v>10023</v>
      </c>
      <c r="B4613" s="1">
        <v>45496</v>
      </c>
      <c r="C4613" t="s">
        <v>10024</v>
      </c>
      <c r="D4613" t="s">
        <v>85</v>
      </c>
      <c r="E4613" t="s">
        <v>82</v>
      </c>
      <c r="F4613">
        <v>14</v>
      </c>
      <c r="G4613">
        <v>14</v>
      </c>
      <c r="H4613" s="4">
        <v>360.27</v>
      </c>
      <c r="I4613" s="4">
        <v>385.4889</v>
      </c>
      <c r="J4613" s="4">
        <f t="shared" si="144"/>
        <v>323.89460000000059</v>
      </c>
      <c r="K4613" s="4">
        <f t="shared" si="145"/>
        <v>5396.8446000000004</v>
      </c>
      <c r="L4613" t="s">
        <v>27</v>
      </c>
      <c r="M4613" t="s">
        <v>42</v>
      </c>
      <c r="N4613" t="s">
        <v>29</v>
      </c>
      <c r="O4613" t="s">
        <v>67</v>
      </c>
      <c r="P4613" s="5">
        <v>29.17</v>
      </c>
      <c r="Q4613">
        <v>4.3</v>
      </c>
      <c r="R4613" t="s">
        <v>23</v>
      </c>
    </row>
    <row r="4614" spans="1:18" x14ac:dyDescent="0.3">
      <c r="A4614" t="s">
        <v>1146</v>
      </c>
      <c r="B4614" s="1">
        <v>45497</v>
      </c>
      <c r="C4614" t="s">
        <v>1147</v>
      </c>
      <c r="D4614" t="s">
        <v>45</v>
      </c>
      <c r="E4614" t="s">
        <v>46</v>
      </c>
      <c r="F4614">
        <v>6</v>
      </c>
      <c r="G4614">
        <v>6</v>
      </c>
      <c r="H4614" s="4">
        <v>162.99</v>
      </c>
      <c r="I4614" s="4">
        <v>187.4385</v>
      </c>
      <c r="J4614" s="4">
        <f t="shared" si="144"/>
        <v>141.30100000000004</v>
      </c>
      <c r="K4614" s="4">
        <f t="shared" si="145"/>
        <v>1124.6310000000001</v>
      </c>
      <c r="L4614" t="s">
        <v>47</v>
      </c>
      <c r="M4614" t="s">
        <v>123</v>
      </c>
      <c r="N4614" t="s">
        <v>29</v>
      </c>
      <c r="O4614" t="s">
        <v>53</v>
      </c>
      <c r="P4614" s="5">
        <v>5.39</v>
      </c>
      <c r="Q4614">
        <v>2.9</v>
      </c>
      <c r="R4614" t="s">
        <v>23</v>
      </c>
    </row>
    <row r="4615" spans="1:18" x14ac:dyDescent="0.3">
      <c r="A4615" t="s">
        <v>1335</v>
      </c>
      <c r="B4615" s="1">
        <v>45497</v>
      </c>
      <c r="C4615" t="s">
        <v>1336</v>
      </c>
      <c r="D4615" t="s">
        <v>56</v>
      </c>
      <c r="E4615" t="s">
        <v>57</v>
      </c>
      <c r="F4615">
        <v>14</v>
      </c>
      <c r="G4615">
        <v>14</v>
      </c>
      <c r="H4615" s="4">
        <v>393.91</v>
      </c>
      <c r="I4615" s="4">
        <v>441.17920000000009</v>
      </c>
      <c r="J4615" s="4">
        <f t="shared" si="144"/>
        <v>659.12880000000075</v>
      </c>
      <c r="K4615" s="4">
        <f t="shared" si="145"/>
        <v>6176.5088000000014</v>
      </c>
      <c r="L4615" t="s">
        <v>66</v>
      </c>
      <c r="M4615" t="s">
        <v>123</v>
      </c>
      <c r="N4615" t="s">
        <v>22</v>
      </c>
      <c r="O4615" t="s">
        <v>37</v>
      </c>
      <c r="P4615" s="5">
        <v>2.64</v>
      </c>
      <c r="Q4615">
        <v>4.2</v>
      </c>
      <c r="R4615" t="s">
        <v>23</v>
      </c>
    </row>
    <row r="4616" spans="1:18" x14ac:dyDescent="0.3">
      <c r="A4616" t="s">
        <v>5623</v>
      </c>
      <c r="B4616" s="1">
        <v>45497</v>
      </c>
      <c r="C4616" t="s">
        <v>5624</v>
      </c>
      <c r="D4616" t="s">
        <v>40</v>
      </c>
      <c r="E4616" t="s">
        <v>57</v>
      </c>
      <c r="F4616">
        <v>18</v>
      </c>
      <c r="G4616">
        <v>15</v>
      </c>
      <c r="H4616" s="4">
        <v>91.14</v>
      </c>
      <c r="I4616" s="4">
        <v>103.89960000000001</v>
      </c>
      <c r="J4616" s="4">
        <f t="shared" si="144"/>
        <v>169.32400000000024</v>
      </c>
      <c r="K4616" s="4">
        <f t="shared" si="145"/>
        <v>1558.4940000000001</v>
      </c>
      <c r="L4616" t="s">
        <v>66</v>
      </c>
      <c r="M4616" t="s">
        <v>79</v>
      </c>
      <c r="N4616" t="s">
        <v>29</v>
      </c>
      <c r="O4616" t="s">
        <v>67</v>
      </c>
      <c r="P4616" s="5">
        <v>22.07</v>
      </c>
      <c r="Q4616">
        <v>1.6</v>
      </c>
      <c r="R4616" t="s">
        <v>23</v>
      </c>
    </row>
    <row r="4617" spans="1:18" x14ac:dyDescent="0.3">
      <c r="A4617" t="s">
        <v>3708</v>
      </c>
      <c r="B4617" s="1">
        <v>45498</v>
      </c>
      <c r="C4617" t="s">
        <v>3709</v>
      </c>
      <c r="D4617" t="s">
        <v>100</v>
      </c>
      <c r="E4617" t="s">
        <v>57</v>
      </c>
      <c r="F4617">
        <v>2</v>
      </c>
      <c r="G4617">
        <v>2</v>
      </c>
      <c r="H4617" s="4">
        <v>369.2</v>
      </c>
      <c r="I4617" s="4">
        <v>406.12</v>
      </c>
      <c r="J4617" s="4">
        <f t="shared" si="144"/>
        <v>64.890000000000029</v>
      </c>
      <c r="K4617" s="4">
        <f t="shared" si="145"/>
        <v>812.24</v>
      </c>
      <c r="L4617" t="s">
        <v>47</v>
      </c>
      <c r="M4617" t="s">
        <v>123</v>
      </c>
      <c r="N4617" t="s">
        <v>71</v>
      </c>
      <c r="O4617" t="s">
        <v>37</v>
      </c>
      <c r="P4617" s="5">
        <v>8.9499999999999993</v>
      </c>
      <c r="Q4617">
        <v>2.8</v>
      </c>
      <c r="R4617" t="s">
        <v>23</v>
      </c>
    </row>
    <row r="4618" spans="1:18" x14ac:dyDescent="0.3">
      <c r="A4618" t="s">
        <v>7830</v>
      </c>
      <c r="B4618" s="1">
        <v>45498</v>
      </c>
      <c r="C4618" t="s">
        <v>7831</v>
      </c>
      <c r="D4618" t="s">
        <v>40</v>
      </c>
      <c r="E4618" t="s">
        <v>57</v>
      </c>
      <c r="F4618">
        <v>15</v>
      </c>
      <c r="G4618">
        <v>14</v>
      </c>
      <c r="H4618" s="4">
        <v>581.54999999999995</v>
      </c>
      <c r="I4618" s="4">
        <v>633.8895</v>
      </c>
      <c r="J4618" s="4">
        <f t="shared" si="144"/>
        <v>682.77300000000059</v>
      </c>
      <c r="K4618" s="4">
        <f t="shared" si="145"/>
        <v>8874.4529999999995</v>
      </c>
      <c r="L4618" t="s">
        <v>66</v>
      </c>
      <c r="M4618" t="s">
        <v>123</v>
      </c>
      <c r="N4618" t="s">
        <v>22</v>
      </c>
      <c r="O4618" t="s">
        <v>53</v>
      </c>
      <c r="P4618" s="5">
        <v>49.98</v>
      </c>
      <c r="Q4618">
        <v>2.7</v>
      </c>
      <c r="R4618" t="s">
        <v>23</v>
      </c>
    </row>
    <row r="4619" spans="1:18" x14ac:dyDescent="0.3">
      <c r="A4619" t="s">
        <v>4515</v>
      </c>
      <c r="B4619" s="1">
        <v>45499</v>
      </c>
      <c r="C4619" t="s">
        <v>4516</v>
      </c>
      <c r="D4619" t="s">
        <v>85</v>
      </c>
      <c r="E4619" t="s">
        <v>82</v>
      </c>
      <c r="F4619">
        <v>20</v>
      </c>
      <c r="G4619">
        <v>16</v>
      </c>
      <c r="H4619" s="4">
        <v>739.75</v>
      </c>
      <c r="I4619" s="4">
        <v>776.73750000000007</v>
      </c>
      <c r="J4619" s="4">
        <f t="shared" si="144"/>
        <v>581.55000000000109</v>
      </c>
      <c r="K4619" s="4">
        <f t="shared" si="145"/>
        <v>12427.800000000001</v>
      </c>
      <c r="L4619" t="s">
        <v>51</v>
      </c>
      <c r="M4619" t="s">
        <v>21</v>
      </c>
      <c r="N4619" t="s">
        <v>29</v>
      </c>
      <c r="O4619" t="s">
        <v>37</v>
      </c>
      <c r="P4619" s="5">
        <v>10.25</v>
      </c>
      <c r="Q4619">
        <v>3.5</v>
      </c>
      <c r="R4619" t="s">
        <v>23</v>
      </c>
    </row>
    <row r="4620" spans="1:18" x14ac:dyDescent="0.3">
      <c r="A4620" t="s">
        <v>5460</v>
      </c>
      <c r="B4620" s="1">
        <v>45499</v>
      </c>
      <c r="C4620" t="s">
        <v>5461</v>
      </c>
      <c r="D4620" t="s">
        <v>85</v>
      </c>
      <c r="E4620" t="s">
        <v>82</v>
      </c>
      <c r="F4620">
        <v>14</v>
      </c>
      <c r="G4620">
        <v>13</v>
      </c>
      <c r="H4620" s="4">
        <v>753.18</v>
      </c>
      <c r="I4620" s="4">
        <v>836.02980000000002</v>
      </c>
      <c r="J4620" s="4">
        <f t="shared" si="144"/>
        <v>1045.0473999999995</v>
      </c>
      <c r="K4620" s="4">
        <f t="shared" si="145"/>
        <v>10868.3874</v>
      </c>
      <c r="L4620" t="s">
        <v>47</v>
      </c>
      <c r="M4620" t="s">
        <v>21</v>
      </c>
      <c r="N4620" t="s">
        <v>36</v>
      </c>
      <c r="O4620" t="s">
        <v>53</v>
      </c>
      <c r="P4620" s="5">
        <v>32</v>
      </c>
      <c r="Q4620">
        <v>2.5</v>
      </c>
      <c r="R4620" t="s">
        <v>23</v>
      </c>
    </row>
    <row r="4621" spans="1:18" x14ac:dyDescent="0.3">
      <c r="A4621" t="s">
        <v>5966</v>
      </c>
      <c r="B4621" s="1">
        <v>45499</v>
      </c>
      <c r="C4621" t="s">
        <v>5967</v>
      </c>
      <c r="D4621" t="s">
        <v>94</v>
      </c>
      <c r="E4621" t="s">
        <v>50</v>
      </c>
      <c r="F4621">
        <v>11</v>
      </c>
      <c r="G4621">
        <v>10</v>
      </c>
      <c r="H4621" s="4">
        <v>650.47</v>
      </c>
      <c r="I4621" s="4">
        <v>741.53580000000011</v>
      </c>
      <c r="J4621" s="4">
        <f t="shared" si="144"/>
        <v>861.82800000000032</v>
      </c>
      <c r="K4621" s="4">
        <f t="shared" si="145"/>
        <v>7415.3580000000011</v>
      </c>
      <c r="L4621" t="s">
        <v>66</v>
      </c>
      <c r="M4621" t="s">
        <v>35</v>
      </c>
      <c r="N4621" t="s">
        <v>36</v>
      </c>
      <c r="O4621" t="s">
        <v>67</v>
      </c>
      <c r="P4621" s="5">
        <v>48.83</v>
      </c>
      <c r="Q4621">
        <v>2</v>
      </c>
      <c r="R4621" t="s">
        <v>23</v>
      </c>
    </row>
    <row r="4622" spans="1:18" x14ac:dyDescent="0.3">
      <c r="A4622" t="s">
        <v>8633</v>
      </c>
      <c r="B4622" s="1">
        <v>45499</v>
      </c>
      <c r="C4622" t="s">
        <v>8634</v>
      </c>
      <c r="D4622" t="s">
        <v>141</v>
      </c>
      <c r="E4622" t="s">
        <v>50</v>
      </c>
      <c r="F4622">
        <v>9</v>
      </c>
      <c r="G4622">
        <v>8</v>
      </c>
      <c r="H4622" s="4">
        <v>102.55</v>
      </c>
      <c r="I4622" s="4">
        <v>116.90700000000001</v>
      </c>
      <c r="J4622" s="4">
        <f t="shared" si="144"/>
        <v>68.466000000000108</v>
      </c>
      <c r="K4622" s="4">
        <f t="shared" si="145"/>
        <v>935.25600000000009</v>
      </c>
      <c r="L4622" t="s">
        <v>47</v>
      </c>
      <c r="M4622" t="s">
        <v>86</v>
      </c>
      <c r="N4622" t="s">
        <v>22</v>
      </c>
      <c r="O4622" t="s">
        <v>37</v>
      </c>
      <c r="P4622" s="5">
        <v>46.39</v>
      </c>
      <c r="Q4622">
        <v>1.5</v>
      </c>
      <c r="R4622" t="s">
        <v>23</v>
      </c>
    </row>
    <row r="4623" spans="1:18" x14ac:dyDescent="0.3">
      <c r="A4623" t="s">
        <v>9650</v>
      </c>
      <c r="B4623" s="1">
        <v>45499</v>
      </c>
      <c r="C4623" t="s">
        <v>9651</v>
      </c>
      <c r="D4623" t="s">
        <v>65</v>
      </c>
      <c r="E4623" t="s">
        <v>82</v>
      </c>
      <c r="F4623">
        <v>18</v>
      </c>
      <c r="G4623">
        <v>15</v>
      </c>
      <c r="H4623" s="4">
        <v>20</v>
      </c>
      <c r="I4623" s="4">
        <v>22.400000000000002</v>
      </c>
      <c r="J4623" s="4">
        <f t="shared" si="144"/>
        <v>33.400000000000055</v>
      </c>
      <c r="K4623" s="4">
        <f t="shared" si="145"/>
        <v>336.00000000000006</v>
      </c>
      <c r="L4623" t="s">
        <v>66</v>
      </c>
      <c r="M4623" t="s">
        <v>79</v>
      </c>
      <c r="N4623" t="s">
        <v>22</v>
      </c>
      <c r="O4623" t="s">
        <v>89</v>
      </c>
      <c r="P4623" s="5">
        <v>2.6</v>
      </c>
      <c r="Q4623">
        <v>1.7</v>
      </c>
      <c r="R4623" t="s">
        <v>74</v>
      </c>
    </row>
    <row r="4624" spans="1:18" x14ac:dyDescent="0.3">
      <c r="A4624" t="s">
        <v>2092</v>
      </c>
      <c r="B4624" s="1">
        <v>45500</v>
      </c>
      <c r="C4624" t="s">
        <v>2093</v>
      </c>
      <c r="D4624" t="s">
        <v>109</v>
      </c>
      <c r="E4624" t="s">
        <v>46</v>
      </c>
      <c r="F4624">
        <v>11</v>
      </c>
      <c r="G4624">
        <v>10</v>
      </c>
      <c r="H4624" s="4">
        <v>596.97</v>
      </c>
      <c r="I4624" s="4">
        <v>662.63670000000013</v>
      </c>
      <c r="J4624" s="4">
        <f t="shared" si="144"/>
        <v>630.66700000000037</v>
      </c>
      <c r="K4624" s="4">
        <f t="shared" si="145"/>
        <v>6626.3670000000011</v>
      </c>
      <c r="L4624" t="s">
        <v>20</v>
      </c>
      <c r="M4624" t="s">
        <v>86</v>
      </c>
      <c r="N4624" t="s">
        <v>36</v>
      </c>
      <c r="O4624" t="s">
        <v>37</v>
      </c>
      <c r="P4624" s="5">
        <v>26</v>
      </c>
      <c r="Q4624">
        <v>2.1</v>
      </c>
      <c r="R4624" t="s">
        <v>23</v>
      </c>
    </row>
    <row r="4625" spans="1:18" x14ac:dyDescent="0.3">
      <c r="A4625" t="s">
        <v>1372</v>
      </c>
      <c r="B4625" s="1">
        <v>45501</v>
      </c>
      <c r="C4625" t="s">
        <v>1373</v>
      </c>
      <c r="D4625" t="s">
        <v>94</v>
      </c>
      <c r="E4625" t="s">
        <v>50</v>
      </c>
      <c r="F4625">
        <v>19</v>
      </c>
      <c r="G4625">
        <v>17</v>
      </c>
      <c r="H4625" s="4">
        <v>1325.53</v>
      </c>
      <c r="I4625" s="4">
        <v>1391.8065000000001</v>
      </c>
      <c r="J4625" s="4">
        <f t="shared" si="144"/>
        <v>1120.5905000000027</v>
      </c>
      <c r="K4625" s="4">
        <f t="shared" si="145"/>
        <v>23660.710500000001</v>
      </c>
      <c r="L4625" t="s">
        <v>51</v>
      </c>
      <c r="M4625" t="s">
        <v>86</v>
      </c>
      <c r="N4625" t="s">
        <v>36</v>
      </c>
      <c r="O4625" t="s">
        <v>30</v>
      </c>
      <c r="P4625" s="5">
        <v>6.11</v>
      </c>
      <c r="Q4625">
        <v>2.6</v>
      </c>
      <c r="R4625" t="s">
        <v>23</v>
      </c>
    </row>
    <row r="4626" spans="1:18" x14ac:dyDescent="0.3">
      <c r="A4626" t="s">
        <v>5230</v>
      </c>
      <c r="B4626" s="1">
        <v>45501</v>
      </c>
      <c r="C4626" t="s">
        <v>5231</v>
      </c>
      <c r="D4626" t="s">
        <v>116</v>
      </c>
      <c r="E4626" t="s">
        <v>50</v>
      </c>
      <c r="F4626">
        <v>4</v>
      </c>
      <c r="G4626">
        <v>3</v>
      </c>
      <c r="H4626" s="4">
        <v>469.65</v>
      </c>
      <c r="I4626" s="4">
        <v>507.22200000000004</v>
      </c>
      <c r="J4626" s="4">
        <f t="shared" si="144"/>
        <v>107.25600000000036</v>
      </c>
      <c r="K4626" s="4">
        <f t="shared" si="145"/>
        <v>1521.6660000000002</v>
      </c>
      <c r="L4626" t="s">
        <v>20</v>
      </c>
      <c r="M4626" t="s">
        <v>86</v>
      </c>
      <c r="N4626" t="s">
        <v>22</v>
      </c>
      <c r="O4626" t="s">
        <v>67</v>
      </c>
      <c r="P4626" s="5">
        <v>5.46</v>
      </c>
      <c r="Q4626">
        <v>5</v>
      </c>
      <c r="R4626" t="s">
        <v>23</v>
      </c>
    </row>
    <row r="4627" spans="1:18" x14ac:dyDescent="0.3">
      <c r="A4627" t="s">
        <v>7468</v>
      </c>
      <c r="B4627" s="1">
        <v>45501</v>
      </c>
      <c r="C4627" t="s">
        <v>7469</v>
      </c>
      <c r="D4627" t="s">
        <v>56</v>
      </c>
      <c r="E4627" t="s">
        <v>57</v>
      </c>
      <c r="F4627">
        <v>5</v>
      </c>
      <c r="G4627">
        <v>5</v>
      </c>
      <c r="H4627" s="4">
        <v>673.14</v>
      </c>
      <c r="I4627" s="4">
        <v>753.91680000000008</v>
      </c>
      <c r="J4627" s="4">
        <f t="shared" si="144"/>
        <v>391.53400000000045</v>
      </c>
      <c r="K4627" s="4">
        <f t="shared" si="145"/>
        <v>3769.5840000000003</v>
      </c>
      <c r="L4627" t="s">
        <v>51</v>
      </c>
      <c r="M4627" t="s">
        <v>86</v>
      </c>
      <c r="N4627" t="s">
        <v>36</v>
      </c>
      <c r="O4627" t="s">
        <v>37</v>
      </c>
      <c r="P4627" s="5">
        <v>12.35</v>
      </c>
      <c r="Q4627">
        <v>4.0999999999999996</v>
      </c>
      <c r="R4627" t="s">
        <v>23</v>
      </c>
    </row>
    <row r="4628" spans="1:18" x14ac:dyDescent="0.3">
      <c r="A4628" t="s">
        <v>9398</v>
      </c>
      <c r="B4628" s="1">
        <v>45501</v>
      </c>
      <c r="C4628" t="s">
        <v>9399</v>
      </c>
      <c r="D4628" t="s">
        <v>45</v>
      </c>
      <c r="E4628" t="s">
        <v>46</v>
      </c>
      <c r="F4628">
        <v>1</v>
      </c>
      <c r="G4628">
        <v>1</v>
      </c>
      <c r="H4628" s="4">
        <v>1041.3</v>
      </c>
      <c r="I4628" s="4">
        <v>1093.365</v>
      </c>
      <c r="J4628" s="4">
        <f t="shared" si="144"/>
        <v>5.8750000000000568</v>
      </c>
      <c r="K4628" s="4">
        <f t="shared" si="145"/>
        <v>1093.365</v>
      </c>
      <c r="L4628" t="s">
        <v>66</v>
      </c>
      <c r="M4628" t="s">
        <v>123</v>
      </c>
      <c r="N4628" t="s">
        <v>22</v>
      </c>
      <c r="O4628" t="s">
        <v>67</v>
      </c>
      <c r="P4628" s="5">
        <v>46.19</v>
      </c>
      <c r="Q4628">
        <v>1.6</v>
      </c>
      <c r="R4628" t="s">
        <v>23</v>
      </c>
    </row>
    <row r="4629" spans="1:18" x14ac:dyDescent="0.3">
      <c r="A4629" t="s">
        <v>2005</v>
      </c>
      <c r="B4629" s="1">
        <v>45502</v>
      </c>
      <c r="C4629" t="s">
        <v>2006</v>
      </c>
      <c r="D4629" t="s">
        <v>116</v>
      </c>
      <c r="E4629" t="s">
        <v>50</v>
      </c>
      <c r="F4629">
        <v>4</v>
      </c>
      <c r="G4629">
        <v>3</v>
      </c>
      <c r="H4629" s="4">
        <v>226.1</v>
      </c>
      <c r="I4629" s="4">
        <v>255.49299999999997</v>
      </c>
      <c r="J4629" s="4">
        <f t="shared" si="144"/>
        <v>58.118999999999971</v>
      </c>
      <c r="K4629" s="4">
        <f t="shared" si="145"/>
        <v>766.47899999999993</v>
      </c>
      <c r="L4629" t="s">
        <v>27</v>
      </c>
      <c r="M4629" t="s">
        <v>42</v>
      </c>
      <c r="N4629" t="s">
        <v>22</v>
      </c>
      <c r="O4629" t="s">
        <v>37</v>
      </c>
      <c r="P4629" s="5">
        <v>30.06</v>
      </c>
      <c r="Q4629">
        <v>2.5</v>
      </c>
      <c r="R4629" t="s">
        <v>23</v>
      </c>
    </row>
    <row r="4630" spans="1:18" x14ac:dyDescent="0.3">
      <c r="A4630" t="s">
        <v>2225</v>
      </c>
      <c r="B4630" s="1">
        <v>45502</v>
      </c>
      <c r="C4630" t="s">
        <v>2226</v>
      </c>
      <c r="D4630" t="s">
        <v>100</v>
      </c>
      <c r="E4630" t="s">
        <v>57</v>
      </c>
      <c r="F4630">
        <v>4</v>
      </c>
      <c r="G4630">
        <v>4</v>
      </c>
      <c r="H4630" s="4">
        <v>670.96</v>
      </c>
      <c r="I4630" s="4">
        <v>704.50800000000004</v>
      </c>
      <c r="J4630" s="4">
        <f t="shared" si="144"/>
        <v>93.462000000000018</v>
      </c>
      <c r="K4630" s="4">
        <f t="shared" si="145"/>
        <v>2818.0320000000002</v>
      </c>
      <c r="L4630" t="s">
        <v>20</v>
      </c>
      <c r="M4630" t="s">
        <v>86</v>
      </c>
      <c r="N4630" t="s">
        <v>36</v>
      </c>
      <c r="O4630" t="s">
        <v>53</v>
      </c>
      <c r="P4630" s="5">
        <v>40.729999999999997</v>
      </c>
      <c r="Q4630">
        <v>2.9</v>
      </c>
      <c r="R4630" t="s">
        <v>23</v>
      </c>
    </row>
    <row r="4631" spans="1:18" x14ac:dyDescent="0.3">
      <c r="A4631" t="s">
        <v>4600</v>
      </c>
      <c r="B4631" s="1">
        <v>45502</v>
      </c>
      <c r="C4631" t="s">
        <v>4601</v>
      </c>
      <c r="D4631" t="s">
        <v>141</v>
      </c>
      <c r="E4631" t="s">
        <v>50</v>
      </c>
      <c r="F4631">
        <v>18</v>
      </c>
      <c r="G4631">
        <v>17</v>
      </c>
      <c r="H4631" s="4">
        <v>1000.37</v>
      </c>
      <c r="I4631" s="4">
        <v>1110.4107000000001</v>
      </c>
      <c r="J4631" s="4">
        <f t="shared" si="144"/>
        <v>1821.5819000000017</v>
      </c>
      <c r="K4631" s="4">
        <f t="shared" si="145"/>
        <v>18876.981900000002</v>
      </c>
      <c r="L4631" t="s">
        <v>47</v>
      </c>
      <c r="M4631" t="s">
        <v>28</v>
      </c>
      <c r="N4631" t="s">
        <v>71</v>
      </c>
      <c r="O4631" t="s">
        <v>53</v>
      </c>
      <c r="P4631" s="5">
        <v>49.11</v>
      </c>
      <c r="Q4631">
        <v>3.5</v>
      </c>
      <c r="R4631" t="s">
        <v>23</v>
      </c>
    </row>
    <row r="4632" spans="1:18" x14ac:dyDescent="0.3">
      <c r="A4632" t="s">
        <v>4747</v>
      </c>
      <c r="B4632" s="1">
        <v>45502</v>
      </c>
      <c r="C4632" t="s">
        <v>4748</v>
      </c>
      <c r="D4632" t="s">
        <v>65</v>
      </c>
      <c r="E4632" t="s">
        <v>82</v>
      </c>
      <c r="F4632">
        <v>4</v>
      </c>
      <c r="G4632">
        <v>3</v>
      </c>
      <c r="H4632" s="4">
        <v>312.87</v>
      </c>
      <c r="I4632" s="4">
        <v>334.77090000000004</v>
      </c>
      <c r="J4632" s="4">
        <f t="shared" si="144"/>
        <v>20.332700000000166</v>
      </c>
      <c r="K4632" s="4">
        <f t="shared" si="145"/>
        <v>1004.3127000000002</v>
      </c>
      <c r="L4632" t="s">
        <v>51</v>
      </c>
      <c r="M4632" t="s">
        <v>86</v>
      </c>
      <c r="N4632" t="s">
        <v>71</v>
      </c>
      <c r="O4632" t="s">
        <v>30</v>
      </c>
      <c r="P4632" s="5">
        <v>45.37</v>
      </c>
      <c r="Q4632">
        <v>2.9</v>
      </c>
      <c r="R4632" t="s">
        <v>23</v>
      </c>
    </row>
    <row r="4633" spans="1:18" x14ac:dyDescent="0.3">
      <c r="A4633" t="s">
        <v>984</v>
      </c>
      <c r="B4633" s="1">
        <v>45504</v>
      </c>
      <c r="C4633" t="s">
        <v>985</v>
      </c>
      <c r="D4633" t="s">
        <v>56</v>
      </c>
      <c r="E4633" t="s">
        <v>57</v>
      </c>
      <c r="F4633">
        <v>18</v>
      </c>
      <c r="G4633">
        <v>17</v>
      </c>
      <c r="H4633" s="4">
        <v>267.39</v>
      </c>
      <c r="I4633" s="4">
        <v>286.10730000000001</v>
      </c>
      <c r="J4633" s="4">
        <f t="shared" si="144"/>
        <v>308.16409999999973</v>
      </c>
      <c r="K4633" s="4">
        <f t="shared" si="145"/>
        <v>4863.8240999999998</v>
      </c>
      <c r="L4633" t="s">
        <v>20</v>
      </c>
      <c r="M4633" t="s">
        <v>79</v>
      </c>
      <c r="N4633" t="s">
        <v>22</v>
      </c>
      <c r="O4633" t="s">
        <v>37</v>
      </c>
      <c r="P4633" s="5">
        <v>10.029999999999999</v>
      </c>
      <c r="Q4633">
        <v>1.6</v>
      </c>
      <c r="R4633" t="s">
        <v>23</v>
      </c>
    </row>
    <row r="4634" spans="1:18" x14ac:dyDescent="0.3">
      <c r="A4634" t="s">
        <v>2310</v>
      </c>
      <c r="B4634" s="1">
        <v>45504</v>
      </c>
      <c r="C4634" t="s">
        <v>2311</v>
      </c>
      <c r="D4634" t="s">
        <v>40</v>
      </c>
      <c r="E4634" t="s">
        <v>57</v>
      </c>
      <c r="F4634">
        <v>6</v>
      </c>
      <c r="G4634">
        <v>5</v>
      </c>
      <c r="H4634" s="4">
        <v>1334.4</v>
      </c>
      <c r="I4634" s="4">
        <v>1454.4960000000001</v>
      </c>
      <c r="J4634" s="4">
        <f t="shared" si="144"/>
        <v>587.38000000000045</v>
      </c>
      <c r="K4634" s="4">
        <f t="shared" si="145"/>
        <v>7272.4800000000005</v>
      </c>
      <c r="L4634" t="s">
        <v>27</v>
      </c>
      <c r="M4634" t="s">
        <v>28</v>
      </c>
      <c r="N4634" t="s">
        <v>36</v>
      </c>
      <c r="O4634" t="s">
        <v>30</v>
      </c>
      <c r="P4634" s="5">
        <v>13.1</v>
      </c>
      <c r="Q4634">
        <v>4.9000000000000004</v>
      </c>
      <c r="R4634" t="s">
        <v>23</v>
      </c>
    </row>
    <row r="4635" spans="1:18" x14ac:dyDescent="0.3">
      <c r="A4635" t="s">
        <v>10799</v>
      </c>
      <c r="B4635" s="1">
        <v>45504</v>
      </c>
      <c r="C4635" t="s">
        <v>10800</v>
      </c>
      <c r="D4635" t="s">
        <v>94</v>
      </c>
      <c r="E4635" t="s">
        <v>50</v>
      </c>
      <c r="F4635">
        <v>7</v>
      </c>
      <c r="G4635">
        <v>6</v>
      </c>
      <c r="H4635" s="4">
        <v>6</v>
      </c>
      <c r="I4635" s="4">
        <v>6.7200000000000006</v>
      </c>
      <c r="J4635" s="4">
        <f t="shared" si="144"/>
        <v>-33.709999999999994</v>
      </c>
      <c r="K4635" s="4">
        <f t="shared" si="145"/>
        <v>40.320000000000007</v>
      </c>
      <c r="L4635" t="s">
        <v>20</v>
      </c>
      <c r="M4635" t="s">
        <v>28</v>
      </c>
      <c r="N4635" t="s">
        <v>22</v>
      </c>
      <c r="O4635" t="s">
        <v>67</v>
      </c>
      <c r="P4635" s="5">
        <v>38.03</v>
      </c>
      <c r="Q4635">
        <v>2.4</v>
      </c>
      <c r="R4635" t="s">
        <v>23</v>
      </c>
    </row>
    <row r="4636" spans="1:18" x14ac:dyDescent="0.3">
      <c r="A4636" t="s">
        <v>322</v>
      </c>
      <c r="B4636" s="1">
        <v>45505</v>
      </c>
      <c r="C4636" t="s">
        <v>323</v>
      </c>
      <c r="D4636" t="s">
        <v>109</v>
      </c>
      <c r="E4636" t="s">
        <v>46</v>
      </c>
      <c r="F4636">
        <v>20</v>
      </c>
      <c r="G4636">
        <v>18</v>
      </c>
      <c r="H4636" s="4">
        <v>1254.9000000000001</v>
      </c>
      <c r="I4636" s="4">
        <v>1392.9390000000003</v>
      </c>
      <c r="J4636" s="4">
        <f t="shared" si="144"/>
        <v>2436.2420000000047</v>
      </c>
      <c r="K4636" s="4">
        <f t="shared" si="145"/>
        <v>25072.902000000006</v>
      </c>
      <c r="L4636" t="s">
        <v>51</v>
      </c>
      <c r="M4636" t="s">
        <v>35</v>
      </c>
      <c r="N4636" t="s">
        <v>22</v>
      </c>
      <c r="O4636" t="s">
        <v>53</v>
      </c>
      <c r="P4636" s="5">
        <v>48.46</v>
      </c>
      <c r="Q4636">
        <v>2.6</v>
      </c>
      <c r="R4636" t="s">
        <v>23</v>
      </c>
    </row>
    <row r="4637" spans="1:18" x14ac:dyDescent="0.3">
      <c r="A4637" t="s">
        <v>5970</v>
      </c>
      <c r="B4637" s="1">
        <v>45505</v>
      </c>
      <c r="C4637" t="s">
        <v>5971</v>
      </c>
      <c r="D4637" t="s">
        <v>61</v>
      </c>
      <c r="E4637" t="s">
        <v>70</v>
      </c>
      <c r="F4637">
        <v>12</v>
      </c>
      <c r="G4637">
        <v>12</v>
      </c>
      <c r="H4637" s="4">
        <v>1344.09</v>
      </c>
      <c r="I4637" s="4">
        <v>1491.9399000000001</v>
      </c>
      <c r="J4637" s="4">
        <f t="shared" si="144"/>
        <v>1725.0588000000018</v>
      </c>
      <c r="K4637" s="4">
        <f t="shared" si="145"/>
        <v>17903.2788</v>
      </c>
      <c r="L4637" t="s">
        <v>27</v>
      </c>
      <c r="M4637" t="s">
        <v>79</v>
      </c>
      <c r="N4637" t="s">
        <v>22</v>
      </c>
      <c r="O4637" t="s">
        <v>67</v>
      </c>
      <c r="P4637" s="5">
        <v>49.14</v>
      </c>
      <c r="Q4637">
        <v>4.4000000000000004</v>
      </c>
      <c r="R4637" t="s">
        <v>23</v>
      </c>
    </row>
    <row r="4638" spans="1:18" x14ac:dyDescent="0.3">
      <c r="A4638" t="s">
        <v>10606</v>
      </c>
      <c r="B4638" s="1">
        <v>45505</v>
      </c>
      <c r="C4638" t="s">
        <v>10607</v>
      </c>
      <c r="D4638" t="s">
        <v>100</v>
      </c>
      <c r="E4638" t="s">
        <v>57</v>
      </c>
      <c r="F4638">
        <v>8</v>
      </c>
      <c r="G4638">
        <v>8</v>
      </c>
      <c r="H4638" s="4">
        <v>269.04000000000002</v>
      </c>
      <c r="I4638" s="4">
        <v>295.94400000000007</v>
      </c>
      <c r="J4638" s="4">
        <f t="shared" si="144"/>
        <v>200.10200000000043</v>
      </c>
      <c r="K4638" s="4">
        <f t="shared" si="145"/>
        <v>2367.5520000000006</v>
      </c>
      <c r="L4638" t="s">
        <v>47</v>
      </c>
      <c r="M4638" t="s">
        <v>123</v>
      </c>
      <c r="N4638" t="s">
        <v>22</v>
      </c>
      <c r="O4638" t="s">
        <v>30</v>
      </c>
      <c r="P4638" s="5">
        <v>15.13</v>
      </c>
      <c r="Q4638">
        <v>4.3</v>
      </c>
      <c r="R4638" t="s">
        <v>23</v>
      </c>
    </row>
    <row r="4639" spans="1:18" x14ac:dyDescent="0.3">
      <c r="A4639" t="s">
        <v>577</v>
      </c>
      <c r="B4639" s="1">
        <v>45506</v>
      </c>
      <c r="C4639" t="s">
        <v>578</v>
      </c>
      <c r="D4639" t="s">
        <v>33</v>
      </c>
      <c r="E4639" t="s">
        <v>70</v>
      </c>
      <c r="F4639">
        <v>11</v>
      </c>
      <c r="G4639">
        <v>11</v>
      </c>
      <c r="H4639" s="4">
        <v>129.38</v>
      </c>
      <c r="I4639" s="4">
        <v>135.84899999999999</v>
      </c>
      <c r="J4639" s="4">
        <f t="shared" si="144"/>
        <v>38.129000000000104</v>
      </c>
      <c r="K4639" s="4">
        <f t="shared" si="145"/>
        <v>1494.3389999999999</v>
      </c>
      <c r="L4639" t="s">
        <v>51</v>
      </c>
      <c r="M4639" t="s">
        <v>123</v>
      </c>
      <c r="N4639" t="s">
        <v>29</v>
      </c>
      <c r="O4639" t="s">
        <v>89</v>
      </c>
      <c r="P4639" s="5">
        <v>33.03</v>
      </c>
      <c r="Q4639">
        <v>5</v>
      </c>
      <c r="R4639" t="s">
        <v>23</v>
      </c>
    </row>
    <row r="4640" spans="1:18" x14ac:dyDescent="0.3">
      <c r="A4640" t="s">
        <v>3481</v>
      </c>
      <c r="B4640" s="1">
        <v>45506</v>
      </c>
      <c r="C4640" t="s">
        <v>3482</v>
      </c>
      <c r="D4640" t="s">
        <v>77</v>
      </c>
      <c r="E4640" t="s">
        <v>82</v>
      </c>
      <c r="F4640">
        <v>7</v>
      </c>
      <c r="G4640">
        <v>7</v>
      </c>
      <c r="H4640" s="4">
        <v>6.07</v>
      </c>
      <c r="I4640" s="4">
        <v>6.6163000000000007</v>
      </c>
      <c r="J4640" s="4">
        <f t="shared" si="144"/>
        <v>-33.575899999999997</v>
      </c>
      <c r="K4640" s="4">
        <f t="shared" si="145"/>
        <v>46.314100000000003</v>
      </c>
      <c r="L4640" t="s">
        <v>51</v>
      </c>
      <c r="M4640" t="s">
        <v>123</v>
      </c>
      <c r="N4640" t="s">
        <v>71</v>
      </c>
      <c r="O4640" t="s">
        <v>30</v>
      </c>
      <c r="P4640" s="5">
        <v>37.4</v>
      </c>
      <c r="Q4640">
        <v>3.3</v>
      </c>
      <c r="R4640" t="s">
        <v>23</v>
      </c>
    </row>
    <row r="4641" spans="1:18" x14ac:dyDescent="0.3">
      <c r="A4641" t="s">
        <v>5089</v>
      </c>
      <c r="B4641" s="1">
        <v>45506</v>
      </c>
      <c r="C4641" t="s">
        <v>5090</v>
      </c>
      <c r="D4641" t="s">
        <v>94</v>
      </c>
      <c r="E4641" t="s">
        <v>50</v>
      </c>
      <c r="F4641">
        <v>15</v>
      </c>
      <c r="G4641">
        <v>14</v>
      </c>
      <c r="H4641" s="4">
        <v>898.41</v>
      </c>
      <c r="I4641" s="4">
        <v>988.25100000000009</v>
      </c>
      <c r="J4641" s="4">
        <f t="shared" si="144"/>
        <v>1257.0340000000012</v>
      </c>
      <c r="K4641" s="4">
        <f t="shared" si="145"/>
        <v>13835.514000000001</v>
      </c>
      <c r="L4641" t="s">
        <v>66</v>
      </c>
      <c r="M4641" t="s">
        <v>86</v>
      </c>
      <c r="N4641" t="s">
        <v>36</v>
      </c>
      <c r="O4641" t="s">
        <v>53</v>
      </c>
      <c r="P4641" s="5">
        <v>0.74</v>
      </c>
      <c r="Q4641">
        <v>1.7</v>
      </c>
      <c r="R4641" t="s">
        <v>23</v>
      </c>
    </row>
    <row r="4642" spans="1:18" x14ac:dyDescent="0.3">
      <c r="A4642" t="s">
        <v>8605</v>
      </c>
      <c r="B4642" s="1">
        <v>45506</v>
      </c>
      <c r="C4642" t="s">
        <v>8606</v>
      </c>
      <c r="D4642" t="s">
        <v>130</v>
      </c>
      <c r="E4642" t="s">
        <v>82</v>
      </c>
      <c r="F4642">
        <v>19</v>
      </c>
      <c r="G4642">
        <v>17</v>
      </c>
      <c r="H4642" s="4">
        <v>709.76</v>
      </c>
      <c r="I4642" s="4">
        <v>809.1264000000001</v>
      </c>
      <c r="J4642" s="4">
        <f t="shared" si="144"/>
        <v>1675.8888000000027</v>
      </c>
      <c r="K4642" s="4">
        <f t="shared" si="145"/>
        <v>13755.148800000003</v>
      </c>
      <c r="L4642" t="s">
        <v>51</v>
      </c>
      <c r="M4642" t="s">
        <v>123</v>
      </c>
      <c r="N4642" t="s">
        <v>29</v>
      </c>
      <c r="O4642" t="s">
        <v>37</v>
      </c>
      <c r="P4642" s="5">
        <v>13.34</v>
      </c>
      <c r="Q4642">
        <v>2.7</v>
      </c>
      <c r="R4642" t="s">
        <v>23</v>
      </c>
    </row>
    <row r="4643" spans="1:18" x14ac:dyDescent="0.3">
      <c r="A4643" t="s">
        <v>9197</v>
      </c>
      <c r="B4643" s="1">
        <v>45506</v>
      </c>
      <c r="C4643" t="s">
        <v>9198</v>
      </c>
      <c r="D4643" t="s">
        <v>133</v>
      </c>
      <c r="E4643" t="s">
        <v>50</v>
      </c>
      <c r="F4643">
        <v>7</v>
      </c>
      <c r="G4643">
        <v>7</v>
      </c>
      <c r="H4643" s="4">
        <v>1240.02</v>
      </c>
      <c r="I4643" s="4">
        <v>1413.6228000000001</v>
      </c>
      <c r="J4643" s="4">
        <f t="shared" si="144"/>
        <v>1179.6596000000004</v>
      </c>
      <c r="K4643" s="4">
        <f t="shared" si="145"/>
        <v>9895.3595999999998</v>
      </c>
      <c r="L4643" t="s">
        <v>51</v>
      </c>
      <c r="M4643" t="s">
        <v>35</v>
      </c>
      <c r="N4643" t="s">
        <v>71</v>
      </c>
      <c r="O4643" t="s">
        <v>53</v>
      </c>
      <c r="P4643" s="5">
        <v>35.56</v>
      </c>
      <c r="Q4643">
        <v>3.3</v>
      </c>
      <c r="R4643" t="s">
        <v>23</v>
      </c>
    </row>
    <row r="4644" spans="1:18" x14ac:dyDescent="0.3">
      <c r="A4644" t="s">
        <v>2053</v>
      </c>
      <c r="B4644" s="1">
        <v>45507</v>
      </c>
      <c r="C4644" t="s">
        <v>2054</v>
      </c>
      <c r="D4644" t="s">
        <v>100</v>
      </c>
      <c r="E4644" t="s">
        <v>57</v>
      </c>
      <c r="F4644">
        <v>4</v>
      </c>
      <c r="G4644">
        <v>3</v>
      </c>
      <c r="H4644" s="4">
        <v>1288.9000000000001</v>
      </c>
      <c r="I4644" s="4">
        <v>1404.9010000000003</v>
      </c>
      <c r="J4644" s="4">
        <f t="shared" si="144"/>
        <v>318.51300000000106</v>
      </c>
      <c r="K4644" s="4">
        <f t="shared" si="145"/>
        <v>4214.7030000000013</v>
      </c>
      <c r="L4644" t="s">
        <v>51</v>
      </c>
      <c r="M4644" t="s">
        <v>35</v>
      </c>
      <c r="N4644" t="s">
        <v>29</v>
      </c>
      <c r="O4644" t="s">
        <v>53</v>
      </c>
      <c r="P4644" s="5">
        <v>29.49</v>
      </c>
      <c r="Q4644">
        <v>4</v>
      </c>
      <c r="R4644" t="s">
        <v>23</v>
      </c>
    </row>
    <row r="4645" spans="1:18" x14ac:dyDescent="0.3">
      <c r="A4645" t="s">
        <v>2914</v>
      </c>
      <c r="B4645" s="1">
        <v>45507</v>
      </c>
      <c r="C4645" t="s">
        <v>2915</v>
      </c>
      <c r="D4645" t="s">
        <v>100</v>
      </c>
      <c r="E4645" t="s">
        <v>57</v>
      </c>
      <c r="F4645">
        <v>3</v>
      </c>
      <c r="G4645">
        <v>3</v>
      </c>
      <c r="H4645" s="4">
        <v>999.52</v>
      </c>
      <c r="I4645" s="4">
        <v>1109.4672</v>
      </c>
      <c r="J4645" s="4">
        <f t="shared" si="144"/>
        <v>317.52160000000021</v>
      </c>
      <c r="K4645" s="4">
        <f t="shared" si="145"/>
        <v>3328.4016000000001</v>
      </c>
      <c r="L4645" t="s">
        <v>27</v>
      </c>
      <c r="M4645" t="s">
        <v>86</v>
      </c>
      <c r="N4645" t="s">
        <v>36</v>
      </c>
      <c r="O4645" t="s">
        <v>30</v>
      </c>
      <c r="P4645" s="5">
        <v>12.32</v>
      </c>
      <c r="Q4645">
        <v>1</v>
      </c>
      <c r="R4645" t="s">
        <v>23</v>
      </c>
    </row>
    <row r="4646" spans="1:18" x14ac:dyDescent="0.3">
      <c r="A4646" t="s">
        <v>3338</v>
      </c>
      <c r="B4646" s="1">
        <v>45507</v>
      </c>
      <c r="C4646" t="s">
        <v>3339</v>
      </c>
      <c r="D4646" t="s">
        <v>109</v>
      </c>
      <c r="E4646" t="s">
        <v>46</v>
      </c>
      <c r="F4646">
        <v>6</v>
      </c>
      <c r="G4646">
        <v>5</v>
      </c>
      <c r="H4646" s="4">
        <v>1222.22</v>
      </c>
      <c r="I4646" s="4">
        <v>1344.4420000000002</v>
      </c>
      <c r="J4646" s="4">
        <f t="shared" si="144"/>
        <v>598.9700000000006</v>
      </c>
      <c r="K4646" s="4">
        <f t="shared" si="145"/>
        <v>6722.2100000000009</v>
      </c>
      <c r="L4646" t="s">
        <v>51</v>
      </c>
      <c r="M4646" t="s">
        <v>28</v>
      </c>
      <c r="N4646" t="s">
        <v>36</v>
      </c>
      <c r="O4646" t="s">
        <v>53</v>
      </c>
      <c r="P4646" s="5">
        <v>12.14</v>
      </c>
      <c r="Q4646">
        <v>3.4</v>
      </c>
      <c r="R4646" t="s">
        <v>23</v>
      </c>
    </row>
    <row r="4647" spans="1:18" x14ac:dyDescent="0.3">
      <c r="A4647" t="s">
        <v>5740</v>
      </c>
      <c r="B4647" s="1">
        <v>45507</v>
      </c>
      <c r="C4647" t="s">
        <v>5741</v>
      </c>
      <c r="D4647" t="s">
        <v>65</v>
      </c>
      <c r="E4647" t="s">
        <v>82</v>
      </c>
      <c r="F4647">
        <v>5</v>
      </c>
      <c r="G4647">
        <v>5</v>
      </c>
      <c r="H4647" s="4">
        <v>89.13</v>
      </c>
      <c r="I4647" s="4">
        <v>99.825600000000009</v>
      </c>
      <c r="J4647" s="4">
        <f t="shared" si="144"/>
        <v>4.3680000000000661</v>
      </c>
      <c r="K4647" s="4">
        <f t="shared" si="145"/>
        <v>499.12800000000004</v>
      </c>
      <c r="L4647" t="s">
        <v>27</v>
      </c>
      <c r="M4647" t="s">
        <v>79</v>
      </c>
      <c r="N4647" t="s">
        <v>29</v>
      </c>
      <c r="O4647" t="s">
        <v>67</v>
      </c>
      <c r="P4647" s="5">
        <v>49.11</v>
      </c>
      <c r="Q4647">
        <v>1.5</v>
      </c>
      <c r="R4647" t="s">
        <v>23</v>
      </c>
    </row>
    <row r="4648" spans="1:18" x14ac:dyDescent="0.3">
      <c r="A4648" t="s">
        <v>5823</v>
      </c>
      <c r="B4648" s="1">
        <v>45507</v>
      </c>
      <c r="C4648" t="s">
        <v>5824</v>
      </c>
      <c r="D4648" t="s">
        <v>141</v>
      </c>
      <c r="E4648" t="s">
        <v>50</v>
      </c>
      <c r="F4648">
        <v>17</v>
      </c>
      <c r="G4648">
        <v>17</v>
      </c>
      <c r="H4648" s="4">
        <v>604.34</v>
      </c>
      <c r="I4648" s="4">
        <v>676.86080000000015</v>
      </c>
      <c r="J4648" s="4">
        <f t="shared" si="144"/>
        <v>1206.0436000000022</v>
      </c>
      <c r="K4648" s="4">
        <f t="shared" si="145"/>
        <v>11506.633600000003</v>
      </c>
      <c r="L4648" t="s">
        <v>66</v>
      </c>
      <c r="M4648" t="s">
        <v>123</v>
      </c>
      <c r="N4648" t="s">
        <v>29</v>
      </c>
      <c r="O4648" t="s">
        <v>89</v>
      </c>
      <c r="P4648" s="5">
        <v>26.81</v>
      </c>
      <c r="Q4648">
        <v>4.5999999999999996</v>
      </c>
      <c r="R4648" t="s">
        <v>23</v>
      </c>
    </row>
    <row r="4649" spans="1:18" x14ac:dyDescent="0.3">
      <c r="A4649" t="s">
        <v>7328</v>
      </c>
      <c r="B4649" s="1">
        <v>45507</v>
      </c>
      <c r="C4649" t="s">
        <v>6257</v>
      </c>
      <c r="D4649" t="s">
        <v>100</v>
      </c>
      <c r="E4649" t="s">
        <v>57</v>
      </c>
      <c r="F4649">
        <v>6</v>
      </c>
      <c r="G4649">
        <v>6</v>
      </c>
      <c r="H4649" s="4">
        <v>214.73</v>
      </c>
      <c r="I4649" s="4">
        <v>227.6138</v>
      </c>
      <c r="J4649" s="4">
        <f t="shared" si="144"/>
        <v>44.192800000000162</v>
      </c>
      <c r="K4649" s="4">
        <f t="shared" si="145"/>
        <v>1365.6828</v>
      </c>
      <c r="L4649" t="s">
        <v>47</v>
      </c>
      <c r="M4649" t="s">
        <v>42</v>
      </c>
      <c r="N4649" t="s">
        <v>29</v>
      </c>
      <c r="O4649" t="s">
        <v>53</v>
      </c>
      <c r="P4649" s="5">
        <v>33.11</v>
      </c>
      <c r="Q4649">
        <v>2.8</v>
      </c>
      <c r="R4649" t="s">
        <v>23</v>
      </c>
    </row>
    <row r="4650" spans="1:18" x14ac:dyDescent="0.3">
      <c r="A4650" t="s">
        <v>7350</v>
      </c>
      <c r="B4650" s="1">
        <v>45507</v>
      </c>
      <c r="C4650" t="s">
        <v>7351</v>
      </c>
      <c r="D4650" t="s">
        <v>65</v>
      </c>
      <c r="E4650" t="s">
        <v>82</v>
      </c>
      <c r="F4650">
        <v>17</v>
      </c>
      <c r="G4650">
        <v>15</v>
      </c>
      <c r="H4650" s="4">
        <v>816.07</v>
      </c>
      <c r="I4650" s="4">
        <v>865.03420000000006</v>
      </c>
      <c r="J4650" s="4">
        <f t="shared" si="144"/>
        <v>706.69299999999976</v>
      </c>
      <c r="K4650" s="4">
        <f t="shared" si="145"/>
        <v>12975.513000000001</v>
      </c>
      <c r="L4650" t="s">
        <v>47</v>
      </c>
      <c r="M4650" t="s">
        <v>42</v>
      </c>
      <c r="N4650" t="s">
        <v>36</v>
      </c>
      <c r="O4650" t="s">
        <v>30</v>
      </c>
      <c r="P4650" s="5">
        <v>27.77</v>
      </c>
      <c r="Q4650">
        <v>2.4</v>
      </c>
      <c r="R4650" t="s">
        <v>23</v>
      </c>
    </row>
    <row r="4651" spans="1:18" x14ac:dyDescent="0.3">
      <c r="A4651" t="s">
        <v>9117</v>
      </c>
      <c r="B4651" s="1">
        <v>45507</v>
      </c>
      <c r="C4651" t="s">
        <v>9118</v>
      </c>
      <c r="D4651" t="s">
        <v>141</v>
      </c>
      <c r="E4651" t="s">
        <v>50</v>
      </c>
      <c r="F4651">
        <v>5</v>
      </c>
      <c r="G4651">
        <v>5</v>
      </c>
      <c r="H4651" s="4">
        <v>1476.03</v>
      </c>
      <c r="I4651" s="4">
        <v>1697.4344999999998</v>
      </c>
      <c r="J4651" s="4">
        <f t="shared" si="144"/>
        <v>1060.7124999999992</v>
      </c>
      <c r="K4651" s="4">
        <f t="shared" si="145"/>
        <v>8487.1724999999988</v>
      </c>
      <c r="L4651" t="s">
        <v>20</v>
      </c>
      <c r="M4651" t="s">
        <v>35</v>
      </c>
      <c r="N4651" t="s">
        <v>71</v>
      </c>
      <c r="O4651" t="s">
        <v>37</v>
      </c>
      <c r="P4651" s="5">
        <v>46.31</v>
      </c>
      <c r="Q4651">
        <v>3</v>
      </c>
      <c r="R4651" t="s">
        <v>23</v>
      </c>
    </row>
    <row r="4652" spans="1:18" x14ac:dyDescent="0.3">
      <c r="A4652" t="s">
        <v>3301</v>
      </c>
      <c r="B4652" s="1">
        <v>45508</v>
      </c>
      <c r="C4652" t="s">
        <v>3302</v>
      </c>
      <c r="D4652" t="s">
        <v>141</v>
      </c>
      <c r="E4652" t="s">
        <v>50</v>
      </c>
      <c r="F4652">
        <v>16</v>
      </c>
      <c r="G4652">
        <v>15</v>
      </c>
      <c r="H4652" s="4">
        <v>207.69</v>
      </c>
      <c r="I4652" s="4">
        <v>220.1514</v>
      </c>
      <c r="J4652" s="4">
        <f t="shared" si="144"/>
        <v>164.39099999999982</v>
      </c>
      <c r="K4652" s="4">
        <f t="shared" si="145"/>
        <v>3302.2709999999997</v>
      </c>
      <c r="L4652" t="s">
        <v>47</v>
      </c>
      <c r="M4652" t="s">
        <v>79</v>
      </c>
      <c r="N4652" t="s">
        <v>22</v>
      </c>
      <c r="O4652" t="s">
        <v>37</v>
      </c>
      <c r="P4652" s="5">
        <v>22.53</v>
      </c>
      <c r="Q4652">
        <v>2.2999999999999998</v>
      </c>
      <c r="R4652" t="s">
        <v>23</v>
      </c>
    </row>
    <row r="4653" spans="1:18" x14ac:dyDescent="0.3">
      <c r="A4653" t="s">
        <v>4417</v>
      </c>
      <c r="B4653" s="1">
        <v>45508</v>
      </c>
      <c r="C4653" t="s">
        <v>4418</v>
      </c>
      <c r="D4653" t="s">
        <v>33</v>
      </c>
      <c r="E4653" t="s">
        <v>70</v>
      </c>
      <c r="F4653">
        <v>5</v>
      </c>
      <c r="G4653">
        <v>4</v>
      </c>
      <c r="H4653" s="4">
        <v>394.36</v>
      </c>
      <c r="I4653" s="4">
        <v>425.90880000000004</v>
      </c>
      <c r="J4653" s="4">
        <f t="shared" si="144"/>
        <v>76.215200000000124</v>
      </c>
      <c r="K4653" s="4">
        <f t="shared" si="145"/>
        <v>1703.6352000000002</v>
      </c>
      <c r="L4653" t="s">
        <v>47</v>
      </c>
      <c r="M4653" t="s">
        <v>123</v>
      </c>
      <c r="N4653" t="s">
        <v>29</v>
      </c>
      <c r="O4653" t="s">
        <v>30</v>
      </c>
      <c r="P4653" s="5">
        <v>49.98</v>
      </c>
      <c r="Q4653">
        <v>4</v>
      </c>
      <c r="R4653" t="s">
        <v>23</v>
      </c>
    </row>
    <row r="4654" spans="1:18" x14ac:dyDescent="0.3">
      <c r="A4654" t="s">
        <v>4443</v>
      </c>
      <c r="B4654" s="1">
        <v>45508</v>
      </c>
      <c r="C4654" t="s">
        <v>4444</v>
      </c>
      <c r="D4654" t="s">
        <v>40</v>
      </c>
      <c r="E4654" t="s">
        <v>57</v>
      </c>
      <c r="F4654">
        <v>5</v>
      </c>
      <c r="G4654">
        <v>4</v>
      </c>
      <c r="H4654" s="4">
        <v>12</v>
      </c>
      <c r="I4654" s="4">
        <v>13.32</v>
      </c>
      <c r="J4654" s="4">
        <f t="shared" si="144"/>
        <v>-10.62</v>
      </c>
      <c r="K4654" s="4">
        <f t="shared" si="145"/>
        <v>53.28</v>
      </c>
      <c r="L4654" t="s">
        <v>20</v>
      </c>
      <c r="M4654" t="s">
        <v>28</v>
      </c>
      <c r="N4654" t="s">
        <v>71</v>
      </c>
      <c r="O4654" t="s">
        <v>89</v>
      </c>
      <c r="P4654" s="5">
        <v>15.9</v>
      </c>
      <c r="Q4654">
        <v>2.7</v>
      </c>
      <c r="R4654" t="s">
        <v>23</v>
      </c>
    </row>
    <row r="4655" spans="1:18" x14ac:dyDescent="0.3">
      <c r="A4655" t="s">
        <v>7185</v>
      </c>
      <c r="B4655" s="1">
        <v>45508</v>
      </c>
      <c r="C4655" t="s">
        <v>7186</v>
      </c>
      <c r="D4655" t="s">
        <v>40</v>
      </c>
      <c r="E4655" t="s">
        <v>57</v>
      </c>
      <c r="F4655">
        <v>12</v>
      </c>
      <c r="G4655">
        <v>11</v>
      </c>
      <c r="H4655" s="4">
        <v>769.04</v>
      </c>
      <c r="I4655" s="4">
        <v>884.39599999999984</v>
      </c>
      <c r="J4655" s="4">
        <f t="shared" si="144"/>
        <v>1267.9159999999993</v>
      </c>
      <c r="K4655" s="4">
        <f t="shared" si="145"/>
        <v>9728.3559999999979</v>
      </c>
      <c r="L4655" t="s">
        <v>20</v>
      </c>
      <c r="M4655" t="s">
        <v>35</v>
      </c>
      <c r="N4655" t="s">
        <v>29</v>
      </c>
      <c r="O4655" t="s">
        <v>30</v>
      </c>
      <c r="P4655" s="5">
        <v>1</v>
      </c>
      <c r="Q4655">
        <v>1.5</v>
      </c>
      <c r="R4655" t="s">
        <v>74</v>
      </c>
    </row>
    <row r="4656" spans="1:18" x14ac:dyDescent="0.3">
      <c r="A4656" t="s">
        <v>7264</v>
      </c>
      <c r="B4656" s="1">
        <v>45508</v>
      </c>
      <c r="C4656" t="s">
        <v>7265</v>
      </c>
      <c r="D4656" t="s">
        <v>130</v>
      </c>
      <c r="E4656" t="s">
        <v>82</v>
      </c>
      <c r="F4656">
        <v>16</v>
      </c>
      <c r="G4656">
        <v>16</v>
      </c>
      <c r="H4656" s="4">
        <v>1104.1099999999999</v>
      </c>
      <c r="I4656" s="4">
        <v>1247.6442999999997</v>
      </c>
      <c r="J4656" s="4">
        <f t="shared" si="144"/>
        <v>2274.0487999999968</v>
      </c>
      <c r="K4656" s="4">
        <f t="shared" si="145"/>
        <v>19962.308799999995</v>
      </c>
      <c r="L4656" t="s">
        <v>47</v>
      </c>
      <c r="M4656" t="s">
        <v>42</v>
      </c>
      <c r="N4656" t="s">
        <v>29</v>
      </c>
      <c r="O4656" t="s">
        <v>30</v>
      </c>
      <c r="P4656" s="5">
        <v>22.5</v>
      </c>
      <c r="Q4656">
        <v>4.5999999999999996</v>
      </c>
      <c r="R4656" t="s">
        <v>23</v>
      </c>
    </row>
    <row r="4657" spans="1:18" x14ac:dyDescent="0.3">
      <c r="A4657" t="s">
        <v>7995</v>
      </c>
      <c r="B4657" s="1">
        <v>45508</v>
      </c>
      <c r="C4657" t="s">
        <v>7996</v>
      </c>
      <c r="D4657" t="s">
        <v>77</v>
      </c>
      <c r="E4657" t="s">
        <v>82</v>
      </c>
      <c r="F4657">
        <v>20</v>
      </c>
      <c r="G4657">
        <v>17</v>
      </c>
      <c r="H4657" s="4">
        <v>1325.72</v>
      </c>
      <c r="I4657" s="4">
        <v>1431.7776000000001</v>
      </c>
      <c r="J4657" s="4">
        <f t="shared" si="144"/>
        <v>1777.6092000000017</v>
      </c>
      <c r="K4657" s="4">
        <f t="shared" si="145"/>
        <v>24340.219200000003</v>
      </c>
      <c r="L4657" t="s">
        <v>47</v>
      </c>
      <c r="M4657" t="s">
        <v>123</v>
      </c>
      <c r="N4657" t="s">
        <v>71</v>
      </c>
      <c r="O4657" t="s">
        <v>37</v>
      </c>
      <c r="P4657" s="5">
        <v>25.37</v>
      </c>
      <c r="Q4657">
        <v>1.7</v>
      </c>
      <c r="R4657" t="s">
        <v>23</v>
      </c>
    </row>
    <row r="4658" spans="1:18" x14ac:dyDescent="0.3">
      <c r="A4658" t="s">
        <v>2023</v>
      </c>
      <c r="B4658" s="1">
        <v>45509</v>
      </c>
      <c r="C4658" t="s">
        <v>2024</v>
      </c>
      <c r="D4658" t="s">
        <v>100</v>
      </c>
      <c r="E4658" t="s">
        <v>57</v>
      </c>
      <c r="F4658">
        <v>7</v>
      </c>
      <c r="G4658">
        <v>7</v>
      </c>
      <c r="H4658" s="4">
        <v>338.32</v>
      </c>
      <c r="I4658" s="4">
        <v>362.00240000000002</v>
      </c>
      <c r="J4658" s="4">
        <f t="shared" si="144"/>
        <v>128.04680000000056</v>
      </c>
      <c r="K4658" s="4">
        <f t="shared" si="145"/>
        <v>2534.0168000000003</v>
      </c>
      <c r="L4658" t="s">
        <v>66</v>
      </c>
      <c r="M4658" t="s">
        <v>86</v>
      </c>
      <c r="N4658" t="s">
        <v>71</v>
      </c>
      <c r="O4658" t="s">
        <v>67</v>
      </c>
      <c r="P4658" s="5">
        <v>37.729999999999997</v>
      </c>
      <c r="Q4658">
        <v>3.7</v>
      </c>
      <c r="R4658" t="s">
        <v>23</v>
      </c>
    </row>
    <row r="4659" spans="1:18" x14ac:dyDescent="0.3">
      <c r="A4659" t="s">
        <v>5266</v>
      </c>
      <c r="B4659" s="1">
        <v>45509</v>
      </c>
      <c r="C4659" t="s">
        <v>5267</v>
      </c>
      <c r="D4659" t="s">
        <v>85</v>
      </c>
      <c r="E4659" t="s">
        <v>82</v>
      </c>
      <c r="F4659">
        <v>6</v>
      </c>
      <c r="G4659">
        <v>6</v>
      </c>
      <c r="H4659" s="4">
        <v>1150.67</v>
      </c>
      <c r="I4659" s="4">
        <v>1323.2705000000001</v>
      </c>
      <c r="J4659" s="4">
        <f t="shared" si="144"/>
        <v>1024.203</v>
      </c>
      <c r="K4659" s="4">
        <f t="shared" si="145"/>
        <v>7939.6230000000005</v>
      </c>
      <c r="L4659" t="s">
        <v>51</v>
      </c>
      <c r="M4659" t="s">
        <v>35</v>
      </c>
      <c r="N4659" t="s">
        <v>22</v>
      </c>
      <c r="O4659" t="s">
        <v>53</v>
      </c>
      <c r="P4659" s="5">
        <v>11.4</v>
      </c>
      <c r="Q4659">
        <v>3</v>
      </c>
      <c r="R4659" t="s">
        <v>23</v>
      </c>
    </row>
    <row r="4660" spans="1:18" x14ac:dyDescent="0.3">
      <c r="A4660" t="s">
        <v>662</v>
      </c>
      <c r="B4660" s="1">
        <v>45511</v>
      </c>
      <c r="C4660" t="s">
        <v>663</v>
      </c>
      <c r="D4660" t="s">
        <v>133</v>
      </c>
      <c r="E4660" t="s">
        <v>50</v>
      </c>
      <c r="F4660">
        <v>19</v>
      </c>
      <c r="G4660">
        <v>15</v>
      </c>
      <c r="H4660" s="4">
        <v>1402.37</v>
      </c>
      <c r="I4660" s="4">
        <v>1542.607</v>
      </c>
      <c r="J4660" s="4">
        <f t="shared" si="144"/>
        <v>2103.5550000000003</v>
      </c>
      <c r="K4660" s="4">
        <f t="shared" si="145"/>
        <v>23139.105</v>
      </c>
      <c r="L4660" t="s">
        <v>51</v>
      </c>
      <c r="M4660" t="s">
        <v>79</v>
      </c>
      <c r="N4660" t="s">
        <v>29</v>
      </c>
      <c r="O4660" t="s">
        <v>67</v>
      </c>
      <c r="P4660" s="5">
        <v>0</v>
      </c>
      <c r="Q4660">
        <v>3.6</v>
      </c>
      <c r="R4660" t="s">
        <v>23</v>
      </c>
    </row>
    <row r="4661" spans="1:18" x14ac:dyDescent="0.3">
      <c r="A4661" t="s">
        <v>4472</v>
      </c>
      <c r="B4661" s="1">
        <v>45512</v>
      </c>
      <c r="C4661" t="s">
        <v>4473</v>
      </c>
      <c r="D4661" t="s">
        <v>45</v>
      </c>
      <c r="E4661" t="s">
        <v>46</v>
      </c>
      <c r="F4661">
        <v>10</v>
      </c>
      <c r="G4661">
        <v>10</v>
      </c>
      <c r="H4661" s="4">
        <v>1431.71</v>
      </c>
      <c r="I4661" s="4">
        <v>1560.5639000000001</v>
      </c>
      <c r="J4661" s="4">
        <f t="shared" si="144"/>
        <v>1252.5390000000007</v>
      </c>
      <c r="K4661" s="4">
        <f t="shared" si="145"/>
        <v>15605.639000000001</v>
      </c>
      <c r="L4661" t="s">
        <v>51</v>
      </c>
      <c r="M4661" t="s">
        <v>86</v>
      </c>
      <c r="N4661" t="s">
        <v>36</v>
      </c>
      <c r="O4661" t="s">
        <v>30</v>
      </c>
      <c r="P4661" s="5">
        <v>36</v>
      </c>
      <c r="Q4661">
        <v>2.8</v>
      </c>
      <c r="R4661" t="s">
        <v>23</v>
      </c>
    </row>
    <row r="4662" spans="1:18" x14ac:dyDescent="0.3">
      <c r="A4662" t="s">
        <v>5198</v>
      </c>
      <c r="B4662" s="1">
        <v>45512</v>
      </c>
      <c r="C4662" t="s">
        <v>5199</v>
      </c>
      <c r="D4662" t="s">
        <v>94</v>
      </c>
      <c r="E4662" t="s">
        <v>50</v>
      </c>
      <c r="F4662">
        <v>9</v>
      </c>
      <c r="G4662">
        <v>8</v>
      </c>
      <c r="H4662" s="4">
        <v>851.9</v>
      </c>
      <c r="I4662" s="4">
        <v>911.53300000000002</v>
      </c>
      <c r="J4662" s="4">
        <f t="shared" si="144"/>
        <v>440.81400000000031</v>
      </c>
      <c r="K4662" s="4">
        <f t="shared" si="145"/>
        <v>7292.2640000000001</v>
      </c>
      <c r="L4662" t="s">
        <v>47</v>
      </c>
      <c r="M4662" t="s">
        <v>35</v>
      </c>
      <c r="N4662" t="s">
        <v>22</v>
      </c>
      <c r="O4662" t="s">
        <v>30</v>
      </c>
      <c r="P4662" s="5">
        <v>36.25</v>
      </c>
      <c r="Q4662">
        <v>0</v>
      </c>
      <c r="R4662" t="s">
        <v>23</v>
      </c>
    </row>
    <row r="4663" spans="1:18" x14ac:dyDescent="0.3">
      <c r="A4663" t="s">
        <v>5439</v>
      </c>
      <c r="B4663" s="1">
        <v>45512</v>
      </c>
      <c r="C4663" t="s">
        <v>5440</v>
      </c>
      <c r="D4663" t="s">
        <v>133</v>
      </c>
      <c r="E4663" t="s">
        <v>50</v>
      </c>
      <c r="F4663">
        <v>11</v>
      </c>
      <c r="G4663">
        <v>10</v>
      </c>
      <c r="H4663" s="4">
        <v>814.03</v>
      </c>
      <c r="I4663" s="4">
        <v>903.57330000000002</v>
      </c>
      <c r="J4663" s="4">
        <f t="shared" si="144"/>
        <v>890.4330000000009</v>
      </c>
      <c r="K4663" s="4">
        <f t="shared" si="145"/>
        <v>9035.7330000000002</v>
      </c>
      <c r="L4663" t="s">
        <v>51</v>
      </c>
      <c r="M4663" t="s">
        <v>28</v>
      </c>
      <c r="N4663" t="s">
        <v>36</v>
      </c>
      <c r="O4663" t="s">
        <v>37</v>
      </c>
      <c r="P4663" s="5">
        <v>5</v>
      </c>
      <c r="Q4663">
        <v>4.3</v>
      </c>
      <c r="R4663" t="s">
        <v>23</v>
      </c>
    </row>
    <row r="4664" spans="1:18" x14ac:dyDescent="0.3">
      <c r="A4664" t="s">
        <v>9107</v>
      </c>
      <c r="B4664" s="1">
        <v>45512</v>
      </c>
      <c r="C4664" t="s">
        <v>9108</v>
      </c>
      <c r="D4664" t="s">
        <v>77</v>
      </c>
      <c r="E4664" t="s">
        <v>82</v>
      </c>
      <c r="F4664">
        <v>6</v>
      </c>
      <c r="G4664">
        <v>6</v>
      </c>
      <c r="H4664" s="4">
        <v>399.06</v>
      </c>
      <c r="I4664" s="4">
        <v>430.98480000000001</v>
      </c>
      <c r="J4664" s="4">
        <f t="shared" si="144"/>
        <v>187.07880000000003</v>
      </c>
      <c r="K4664" s="4">
        <f t="shared" si="145"/>
        <v>2585.9088000000002</v>
      </c>
      <c r="L4664" t="s">
        <v>51</v>
      </c>
      <c r="M4664" t="s">
        <v>35</v>
      </c>
      <c r="N4664" t="s">
        <v>36</v>
      </c>
      <c r="O4664" t="s">
        <v>37</v>
      </c>
      <c r="P4664" s="5">
        <v>4.47</v>
      </c>
      <c r="Q4664">
        <v>4</v>
      </c>
      <c r="R4664" t="s">
        <v>23</v>
      </c>
    </row>
    <row r="4665" spans="1:18" x14ac:dyDescent="0.3">
      <c r="A4665" t="s">
        <v>10724</v>
      </c>
      <c r="B4665" s="1">
        <v>45512</v>
      </c>
      <c r="C4665" t="s">
        <v>10725</v>
      </c>
      <c r="D4665" t="s">
        <v>100</v>
      </c>
      <c r="E4665" t="s">
        <v>57</v>
      </c>
      <c r="F4665">
        <v>9</v>
      </c>
      <c r="G4665">
        <v>7</v>
      </c>
      <c r="H4665" s="4">
        <v>450.77</v>
      </c>
      <c r="I4665" s="4">
        <v>477.81619999999998</v>
      </c>
      <c r="J4665" s="4">
        <f t="shared" si="144"/>
        <v>175.92339999999976</v>
      </c>
      <c r="K4665" s="4">
        <f t="shared" si="145"/>
        <v>3344.7133999999996</v>
      </c>
      <c r="L4665" t="s">
        <v>47</v>
      </c>
      <c r="M4665" t="s">
        <v>123</v>
      </c>
      <c r="N4665" t="s">
        <v>71</v>
      </c>
      <c r="O4665" t="s">
        <v>37</v>
      </c>
      <c r="P4665" s="5">
        <v>13.4</v>
      </c>
      <c r="Q4665">
        <v>5</v>
      </c>
      <c r="R4665" t="s">
        <v>74</v>
      </c>
    </row>
    <row r="4666" spans="1:18" x14ac:dyDescent="0.3">
      <c r="A4666" t="s">
        <v>4512</v>
      </c>
      <c r="B4666" s="1">
        <v>45513</v>
      </c>
      <c r="C4666" t="s">
        <v>4513</v>
      </c>
      <c r="D4666" t="s">
        <v>61</v>
      </c>
      <c r="E4666" t="s">
        <v>70</v>
      </c>
      <c r="F4666">
        <v>18</v>
      </c>
      <c r="G4666">
        <v>16</v>
      </c>
      <c r="H4666" s="4">
        <v>286.08</v>
      </c>
      <c r="I4666" s="4">
        <v>308.96640000000002</v>
      </c>
      <c r="J4666" s="4">
        <f t="shared" si="144"/>
        <v>327.84240000000057</v>
      </c>
      <c r="K4666" s="4">
        <f t="shared" si="145"/>
        <v>4943.4624000000003</v>
      </c>
      <c r="L4666" t="s">
        <v>47</v>
      </c>
      <c r="M4666" t="s">
        <v>79</v>
      </c>
      <c r="N4666" t="s">
        <v>71</v>
      </c>
      <c r="O4666" t="s">
        <v>30</v>
      </c>
      <c r="P4666" s="5">
        <v>38.340000000000003</v>
      </c>
      <c r="Q4666">
        <v>4.0999999999999996</v>
      </c>
      <c r="R4666" t="s">
        <v>23</v>
      </c>
    </row>
    <row r="4667" spans="1:18" x14ac:dyDescent="0.3">
      <c r="A4667" t="s">
        <v>7254</v>
      </c>
      <c r="B4667" s="1">
        <v>45513</v>
      </c>
      <c r="C4667" t="s">
        <v>7255</v>
      </c>
      <c r="D4667" t="s">
        <v>94</v>
      </c>
      <c r="E4667" t="s">
        <v>50</v>
      </c>
      <c r="F4667">
        <v>10</v>
      </c>
      <c r="G4667">
        <v>8</v>
      </c>
      <c r="H4667" s="4">
        <v>769.01</v>
      </c>
      <c r="I4667" s="4">
        <v>838.22090000000003</v>
      </c>
      <c r="J4667" s="4">
        <f t="shared" si="144"/>
        <v>532.41720000000032</v>
      </c>
      <c r="K4667" s="4">
        <f t="shared" si="145"/>
        <v>6705.7672000000002</v>
      </c>
      <c r="L4667" t="s">
        <v>66</v>
      </c>
      <c r="M4667" t="s">
        <v>28</v>
      </c>
      <c r="N4667" t="s">
        <v>22</v>
      </c>
      <c r="O4667" t="s">
        <v>67</v>
      </c>
      <c r="P4667" s="5">
        <v>21.27</v>
      </c>
      <c r="Q4667">
        <v>1.5</v>
      </c>
      <c r="R4667" t="s">
        <v>23</v>
      </c>
    </row>
    <row r="4668" spans="1:18" x14ac:dyDescent="0.3">
      <c r="A4668" t="s">
        <v>2216</v>
      </c>
      <c r="B4668" s="1">
        <v>45514</v>
      </c>
      <c r="C4668" t="s">
        <v>2217</v>
      </c>
      <c r="D4668" t="s">
        <v>130</v>
      </c>
      <c r="E4668" t="s">
        <v>82</v>
      </c>
      <c r="F4668">
        <v>19</v>
      </c>
      <c r="G4668">
        <v>15</v>
      </c>
      <c r="H4668" s="4">
        <v>296.79000000000002</v>
      </c>
      <c r="I4668" s="4">
        <v>311.62950000000001</v>
      </c>
      <c r="J4668" s="4">
        <f t="shared" si="144"/>
        <v>205.74249999999975</v>
      </c>
      <c r="K4668" s="4">
        <f t="shared" si="145"/>
        <v>4674.4425000000001</v>
      </c>
      <c r="L4668" t="s">
        <v>20</v>
      </c>
      <c r="M4668" t="s">
        <v>79</v>
      </c>
      <c r="N4668" t="s">
        <v>36</v>
      </c>
      <c r="O4668" t="s">
        <v>89</v>
      </c>
      <c r="P4668" s="5">
        <v>16.850000000000001</v>
      </c>
      <c r="Q4668">
        <v>3.9</v>
      </c>
      <c r="R4668" t="s">
        <v>23</v>
      </c>
    </row>
    <row r="4669" spans="1:18" x14ac:dyDescent="0.3">
      <c r="A4669" t="s">
        <v>3471</v>
      </c>
      <c r="B4669" s="1">
        <v>45514</v>
      </c>
      <c r="C4669" t="s">
        <v>3472</v>
      </c>
      <c r="D4669" t="s">
        <v>77</v>
      </c>
      <c r="E4669" t="s">
        <v>82</v>
      </c>
      <c r="F4669">
        <v>3</v>
      </c>
      <c r="G4669">
        <v>2</v>
      </c>
      <c r="H4669" s="4">
        <v>1458.06</v>
      </c>
      <c r="I4669" s="4">
        <v>1618.4466</v>
      </c>
      <c r="J4669" s="4">
        <f t="shared" si="144"/>
        <v>314.11320000000006</v>
      </c>
      <c r="K4669" s="4">
        <f t="shared" si="145"/>
        <v>3236.8932</v>
      </c>
      <c r="L4669" t="s">
        <v>20</v>
      </c>
      <c r="M4669" t="s">
        <v>79</v>
      </c>
      <c r="N4669" t="s">
        <v>22</v>
      </c>
      <c r="O4669" t="s">
        <v>30</v>
      </c>
      <c r="P4669" s="5">
        <v>6.66</v>
      </c>
      <c r="Q4669">
        <v>4.5999999999999996</v>
      </c>
      <c r="R4669" t="s">
        <v>23</v>
      </c>
    </row>
    <row r="4670" spans="1:18" x14ac:dyDescent="0.3">
      <c r="A4670" t="s">
        <v>5177</v>
      </c>
      <c r="B4670" s="1">
        <v>45514</v>
      </c>
      <c r="C4670" t="s">
        <v>5178</v>
      </c>
      <c r="D4670" t="s">
        <v>45</v>
      </c>
      <c r="E4670" t="s">
        <v>46</v>
      </c>
      <c r="F4670">
        <v>5</v>
      </c>
      <c r="G4670">
        <v>4</v>
      </c>
      <c r="H4670" s="4">
        <v>327.41000000000003</v>
      </c>
      <c r="I4670" s="4">
        <v>366.69920000000008</v>
      </c>
      <c r="J4670" s="4">
        <f t="shared" si="144"/>
        <v>156.88680000000019</v>
      </c>
      <c r="K4670" s="4">
        <f t="shared" si="145"/>
        <v>1466.7968000000003</v>
      </c>
      <c r="L4670" t="s">
        <v>27</v>
      </c>
      <c r="M4670" t="s">
        <v>42</v>
      </c>
      <c r="N4670" t="s">
        <v>22</v>
      </c>
      <c r="O4670" t="s">
        <v>30</v>
      </c>
      <c r="P4670" s="5">
        <v>0.27</v>
      </c>
      <c r="Q4670">
        <v>1.5</v>
      </c>
      <c r="R4670" t="s">
        <v>23</v>
      </c>
    </row>
    <row r="4671" spans="1:18" x14ac:dyDescent="0.3">
      <c r="A4671" t="s">
        <v>1632</v>
      </c>
      <c r="B4671" s="1">
        <v>45515</v>
      </c>
      <c r="C4671" t="s">
        <v>1633</v>
      </c>
      <c r="D4671" t="s">
        <v>77</v>
      </c>
      <c r="E4671" t="s">
        <v>82</v>
      </c>
      <c r="F4671">
        <v>6</v>
      </c>
      <c r="G4671">
        <v>5</v>
      </c>
      <c r="H4671" s="4">
        <v>1155.6500000000001</v>
      </c>
      <c r="I4671" s="4">
        <v>1213.4325000000001</v>
      </c>
      <c r="J4671" s="4">
        <f t="shared" si="144"/>
        <v>259.28250000000037</v>
      </c>
      <c r="K4671" s="4">
        <f t="shared" si="145"/>
        <v>6067.1625000000004</v>
      </c>
      <c r="L4671" t="s">
        <v>27</v>
      </c>
      <c r="M4671" t="s">
        <v>21</v>
      </c>
      <c r="N4671" t="s">
        <v>22</v>
      </c>
      <c r="O4671" t="s">
        <v>30</v>
      </c>
      <c r="P4671" s="5">
        <v>29.63</v>
      </c>
      <c r="Q4671">
        <v>4.2</v>
      </c>
      <c r="R4671" t="s">
        <v>23</v>
      </c>
    </row>
    <row r="4672" spans="1:18" x14ac:dyDescent="0.3">
      <c r="A4672" t="s">
        <v>3309</v>
      </c>
      <c r="B4672" s="1">
        <v>45515</v>
      </c>
      <c r="C4672" t="s">
        <v>3310</v>
      </c>
      <c r="D4672" t="s">
        <v>94</v>
      </c>
      <c r="E4672" t="s">
        <v>50</v>
      </c>
      <c r="F4672">
        <v>6</v>
      </c>
      <c r="G4672">
        <v>6</v>
      </c>
      <c r="H4672" s="4">
        <v>126.93</v>
      </c>
      <c r="I4672" s="4">
        <v>133.2765</v>
      </c>
      <c r="J4672" s="4">
        <f t="shared" si="144"/>
        <v>17.328999999999951</v>
      </c>
      <c r="K4672" s="4">
        <f t="shared" si="145"/>
        <v>799.65899999999999</v>
      </c>
      <c r="L4672" t="s">
        <v>47</v>
      </c>
      <c r="M4672" t="s">
        <v>79</v>
      </c>
      <c r="N4672" t="s">
        <v>71</v>
      </c>
      <c r="O4672" t="s">
        <v>30</v>
      </c>
      <c r="P4672" s="5">
        <v>20.75</v>
      </c>
      <c r="Q4672">
        <v>1.9</v>
      </c>
      <c r="R4672" t="s">
        <v>23</v>
      </c>
    </row>
    <row r="4673" spans="1:18" x14ac:dyDescent="0.3">
      <c r="A4673" t="s">
        <v>5219</v>
      </c>
      <c r="B4673" s="1">
        <v>45515</v>
      </c>
      <c r="C4673" t="s">
        <v>5220</v>
      </c>
      <c r="D4673" t="s">
        <v>116</v>
      </c>
      <c r="E4673" t="s">
        <v>50</v>
      </c>
      <c r="F4673">
        <v>9</v>
      </c>
      <c r="G4673">
        <v>9</v>
      </c>
      <c r="H4673" s="4">
        <v>614.53</v>
      </c>
      <c r="I4673" s="4">
        <v>688.27359999999999</v>
      </c>
      <c r="J4673" s="4">
        <f t="shared" si="144"/>
        <v>639.10240000000078</v>
      </c>
      <c r="K4673" s="4">
        <f t="shared" si="145"/>
        <v>6194.4624000000003</v>
      </c>
      <c r="L4673" t="s">
        <v>51</v>
      </c>
      <c r="M4673" t="s">
        <v>28</v>
      </c>
      <c r="N4673" t="s">
        <v>22</v>
      </c>
      <c r="O4673" t="s">
        <v>53</v>
      </c>
      <c r="P4673" s="5">
        <v>24.59</v>
      </c>
      <c r="Q4673">
        <v>3.7</v>
      </c>
      <c r="R4673" t="s">
        <v>74</v>
      </c>
    </row>
    <row r="4674" spans="1:18" x14ac:dyDescent="0.3">
      <c r="A4674" t="s">
        <v>5809</v>
      </c>
      <c r="B4674" s="1">
        <v>45516</v>
      </c>
      <c r="C4674" t="s">
        <v>5810</v>
      </c>
      <c r="D4674" t="s">
        <v>65</v>
      </c>
      <c r="E4674" t="s">
        <v>82</v>
      </c>
      <c r="F4674">
        <v>5</v>
      </c>
      <c r="G4674">
        <v>4</v>
      </c>
      <c r="H4674" s="4">
        <v>538.5</v>
      </c>
      <c r="I4674" s="4">
        <v>603.12</v>
      </c>
      <c r="J4674" s="4">
        <f t="shared" ref="J4674:J4737" si="146">(G4674*I4674)-(G4674*H4674)-P4674</f>
        <v>249.39000000000001</v>
      </c>
      <c r="K4674" s="4">
        <f t="shared" ref="K4674:K4737" si="147">G4674*I4674</f>
        <v>2412.48</v>
      </c>
      <c r="L4674" t="s">
        <v>66</v>
      </c>
      <c r="M4674" t="s">
        <v>35</v>
      </c>
      <c r="N4674" t="s">
        <v>36</v>
      </c>
      <c r="O4674" t="s">
        <v>67</v>
      </c>
      <c r="P4674" s="5">
        <v>9.09</v>
      </c>
      <c r="Q4674">
        <v>2.2999999999999998</v>
      </c>
      <c r="R4674" t="s">
        <v>23</v>
      </c>
    </row>
    <row r="4675" spans="1:18" x14ac:dyDescent="0.3">
      <c r="A4675" t="s">
        <v>8026</v>
      </c>
      <c r="B4675" s="1">
        <v>45516</v>
      </c>
      <c r="C4675" t="s">
        <v>8027</v>
      </c>
      <c r="D4675" t="s">
        <v>45</v>
      </c>
      <c r="E4675" t="s">
        <v>46</v>
      </c>
      <c r="F4675">
        <v>20</v>
      </c>
      <c r="G4675">
        <v>17</v>
      </c>
      <c r="H4675" s="4">
        <v>58.42</v>
      </c>
      <c r="I4675" s="4">
        <v>66.598800000000011</v>
      </c>
      <c r="J4675" s="4">
        <f t="shared" si="146"/>
        <v>138.60960000000017</v>
      </c>
      <c r="K4675" s="4">
        <f t="shared" si="147"/>
        <v>1132.1796000000002</v>
      </c>
      <c r="L4675" t="s">
        <v>47</v>
      </c>
      <c r="M4675" t="s">
        <v>86</v>
      </c>
      <c r="N4675" t="s">
        <v>29</v>
      </c>
      <c r="O4675" t="s">
        <v>37</v>
      </c>
      <c r="P4675" s="5">
        <v>0.43</v>
      </c>
      <c r="Q4675">
        <v>4.7</v>
      </c>
      <c r="R4675" t="s">
        <v>23</v>
      </c>
    </row>
    <row r="4676" spans="1:18" x14ac:dyDescent="0.3">
      <c r="A4676" t="s">
        <v>1767</v>
      </c>
      <c r="B4676" s="1">
        <v>45517</v>
      </c>
      <c r="C4676" t="s">
        <v>1768</v>
      </c>
      <c r="D4676" t="s">
        <v>141</v>
      </c>
      <c r="E4676" t="s">
        <v>50</v>
      </c>
      <c r="F4676">
        <v>5</v>
      </c>
      <c r="G4676">
        <v>4</v>
      </c>
      <c r="H4676" s="4">
        <v>276.56</v>
      </c>
      <c r="I4676" s="4">
        <v>298.6848</v>
      </c>
      <c r="J4676" s="4">
        <f t="shared" si="146"/>
        <v>75.899199999999979</v>
      </c>
      <c r="K4676" s="4">
        <f t="shared" si="147"/>
        <v>1194.7392</v>
      </c>
      <c r="L4676" t="s">
        <v>27</v>
      </c>
      <c r="M4676" t="s">
        <v>28</v>
      </c>
      <c r="N4676" t="s">
        <v>29</v>
      </c>
      <c r="O4676" t="s">
        <v>89</v>
      </c>
      <c r="P4676" s="5">
        <v>12.6</v>
      </c>
      <c r="Q4676">
        <v>3.7</v>
      </c>
      <c r="R4676" t="s">
        <v>23</v>
      </c>
    </row>
    <row r="4677" spans="1:18" x14ac:dyDescent="0.3">
      <c r="A4677" t="s">
        <v>4433</v>
      </c>
      <c r="B4677" s="1">
        <v>45517</v>
      </c>
      <c r="C4677" t="s">
        <v>4434</v>
      </c>
      <c r="D4677" t="s">
        <v>109</v>
      </c>
      <c r="E4677" t="s">
        <v>46</v>
      </c>
      <c r="F4677">
        <v>16</v>
      </c>
      <c r="G4677">
        <v>16</v>
      </c>
      <c r="H4677" s="4">
        <v>1486.3</v>
      </c>
      <c r="I4677" s="4">
        <v>1605.204</v>
      </c>
      <c r="J4677" s="4">
        <f t="shared" si="146"/>
        <v>1852.5039999999999</v>
      </c>
      <c r="K4677" s="4">
        <f t="shared" si="147"/>
        <v>25683.263999999999</v>
      </c>
      <c r="L4677" t="s">
        <v>47</v>
      </c>
      <c r="M4677" t="s">
        <v>28</v>
      </c>
      <c r="N4677" t="s">
        <v>36</v>
      </c>
      <c r="O4677" t="s">
        <v>89</v>
      </c>
      <c r="P4677" s="5">
        <v>49.96</v>
      </c>
      <c r="Q4677">
        <v>4</v>
      </c>
      <c r="R4677" t="s">
        <v>23</v>
      </c>
    </row>
    <row r="4678" spans="1:18" x14ac:dyDescent="0.3">
      <c r="A4678" t="s">
        <v>807</v>
      </c>
      <c r="B4678" s="1">
        <v>45518</v>
      </c>
      <c r="C4678" t="s">
        <v>808</v>
      </c>
      <c r="D4678" t="s">
        <v>94</v>
      </c>
      <c r="E4678" t="s">
        <v>50</v>
      </c>
      <c r="F4678">
        <v>20</v>
      </c>
      <c r="G4678">
        <v>20</v>
      </c>
      <c r="H4678" s="4">
        <v>823.62</v>
      </c>
      <c r="I4678" s="4">
        <v>930.6905999999999</v>
      </c>
      <c r="J4678" s="4">
        <f t="shared" si="146"/>
        <v>2112.8919999999966</v>
      </c>
      <c r="K4678" s="4">
        <f t="shared" si="147"/>
        <v>18613.811999999998</v>
      </c>
      <c r="L4678" t="s">
        <v>51</v>
      </c>
      <c r="M4678" t="s">
        <v>86</v>
      </c>
      <c r="N4678" t="s">
        <v>71</v>
      </c>
      <c r="O4678" t="s">
        <v>67</v>
      </c>
      <c r="P4678" s="5">
        <v>28.52</v>
      </c>
      <c r="Q4678">
        <v>4.5999999999999996</v>
      </c>
      <c r="R4678" t="s">
        <v>23</v>
      </c>
    </row>
    <row r="4679" spans="1:18" x14ac:dyDescent="0.3">
      <c r="A4679" t="s">
        <v>6524</v>
      </c>
      <c r="B4679" s="1">
        <v>45518</v>
      </c>
      <c r="C4679" t="s">
        <v>6525</v>
      </c>
      <c r="D4679" t="s">
        <v>65</v>
      </c>
      <c r="E4679" t="s">
        <v>82</v>
      </c>
      <c r="F4679">
        <v>18</v>
      </c>
      <c r="G4679">
        <v>18</v>
      </c>
      <c r="H4679" s="4">
        <v>628.23</v>
      </c>
      <c r="I4679" s="4">
        <v>659.64150000000006</v>
      </c>
      <c r="J4679" s="4">
        <f t="shared" si="146"/>
        <v>540.82700000000102</v>
      </c>
      <c r="K4679" s="4">
        <f t="shared" si="147"/>
        <v>11873.547</v>
      </c>
      <c r="L4679" t="s">
        <v>27</v>
      </c>
      <c r="M4679" t="s">
        <v>28</v>
      </c>
      <c r="N4679" t="s">
        <v>22</v>
      </c>
      <c r="O4679" t="s">
        <v>30</v>
      </c>
      <c r="P4679" s="5">
        <v>24.58</v>
      </c>
      <c r="Q4679">
        <v>4.4000000000000004</v>
      </c>
      <c r="R4679" t="s">
        <v>74</v>
      </c>
    </row>
    <row r="4680" spans="1:18" x14ac:dyDescent="0.3">
      <c r="A4680" t="s">
        <v>3205</v>
      </c>
      <c r="B4680" s="1">
        <v>45519</v>
      </c>
      <c r="C4680" t="s">
        <v>3206</v>
      </c>
      <c r="D4680" t="s">
        <v>45</v>
      </c>
      <c r="E4680" t="s">
        <v>46</v>
      </c>
      <c r="F4680">
        <v>19</v>
      </c>
      <c r="G4680">
        <v>15</v>
      </c>
      <c r="H4680" s="4">
        <v>630.88</v>
      </c>
      <c r="I4680" s="4">
        <v>712.89439999999991</v>
      </c>
      <c r="J4680" s="4">
        <f t="shared" si="146"/>
        <v>1199.0459999999985</v>
      </c>
      <c r="K4680" s="4">
        <f t="shared" si="147"/>
        <v>10693.415999999999</v>
      </c>
      <c r="L4680" t="s">
        <v>51</v>
      </c>
      <c r="M4680" t="s">
        <v>35</v>
      </c>
      <c r="N4680" t="s">
        <v>71</v>
      </c>
      <c r="O4680" t="s">
        <v>30</v>
      </c>
      <c r="P4680" s="5">
        <v>31.17</v>
      </c>
      <c r="Q4680">
        <v>1.3</v>
      </c>
      <c r="R4680" t="s">
        <v>23</v>
      </c>
    </row>
    <row r="4681" spans="1:18" x14ac:dyDescent="0.3">
      <c r="A4681" t="s">
        <v>5838</v>
      </c>
      <c r="B4681" s="1">
        <v>45519</v>
      </c>
      <c r="C4681" t="s">
        <v>5839</v>
      </c>
      <c r="D4681" t="s">
        <v>77</v>
      </c>
      <c r="E4681" t="s">
        <v>82</v>
      </c>
      <c r="F4681">
        <v>14</v>
      </c>
      <c r="G4681">
        <v>12</v>
      </c>
      <c r="H4681" s="4">
        <v>55.1</v>
      </c>
      <c r="I4681" s="4">
        <v>58.957000000000008</v>
      </c>
      <c r="J4681" s="4">
        <f t="shared" si="146"/>
        <v>12.634000000000107</v>
      </c>
      <c r="K4681" s="4">
        <f t="shared" si="147"/>
        <v>707.48400000000015</v>
      </c>
      <c r="L4681" t="s">
        <v>20</v>
      </c>
      <c r="M4681" t="s">
        <v>35</v>
      </c>
      <c r="N4681" t="s">
        <v>36</v>
      </c>
      <c r="O4681" t="s">
        <v>30</v>
      </c>
      <c r="P4681" s="5">
        <v>33.65</v>
      </c>
      <c r="Q4681">
        <v>3.2</v>
      </c>
      <c r="R4681" t="s">
        <v>23</v>
      </c>
    </row>
    <row r="4682" spans="1:18" x14ac:dyDescent="0.3">
      <c r="A4682" t="s">
        <v>3052</v>
      </c>
      <c r="B4682" s="1">
        <v>45520</v>
      </c>
      <c r="C4682" t="s">
        <v>3053</v>
      </c>
      <c r="D4682" t="s">
        <v>133</v>
      </c>
      <c r="E4682" t="s">
        <v>50</v>
      </c>
      <c r="F4682">
        <v>14</v>
      </c>
      <c r="G4682">
        <v>13</v>
      </c>
      <c r="H4682" s="4">
        <v>628.04999999999995</v>
      </c>
      <c r="I4682" s="4">
        <v>703.41600000000005</v>
      </c>
      <c r="J4682" s="4">
        <f t="shared" si="146"/>
        <v>931.43800000000158</v>
      </c>
      <c r="K4682" s="4">
        <f t="shared" si="147"/>
        <v>9144.4080000000013</v>
      </c>
      <c r="L4682" t="s">
        <v>47</v>
      </c>
      <c r="M4682" t="s">
        <v>28</v>
      </c>
      <c r="N4682" t="s">
        <v>22</v>
      </c>
      <c r="O4682" t="s">
        <v>37</v>
      </c>
      <c r="P4682" s="5">
        <v>48.32</v>
      </c>
      <c r="Q4682">
        <v>2.8</v>
      </c>
      <c r="R4682" t="s">
        <v>23</v>
      </c>
    </row>
    <row r="4683" spans="1:18" x14ac:dyDescent="0.3">
      <c r="A4683" t="s">
        <v>2542</v>
      </c>
      <c r="B4683" s="1">
        <v>45521</v>
      </c>
      <c r="C4683" t="s">
        <v>2543</v>
      </c>
      <c r="D4683" t="s">
        <v>116</v>
      </c>
      <c r="E4683" t="s">
        <v>50</v>
      </c>
      <c r="F4683">
        <v>2</v>
      </c>
      <c r="G4683">
        <v>2</v>
      </c>
      <c r="H4683" s="4">
        <v>905.65</v>
      </c>
      <c r="I4683" s="4">
        <v>959.98900000000003</v>
      </c>
      <c r="J4683" s="4">
        <f t="shared" si="146"/>
        <v>66.588000000000108</v>
      </c>
      <c r="K4683" s="4">
        <f t="shared" si="147"/>
        <v>1919.9780000000001</v>
      </c>
      <c r="L4683" t="s">
        <v>66</v>
      </c>
      <c r="M4683" t="s">
        <v>123</v>
      </c>
      <c r="N4683" t="s">
        <v>29</v>
      </c>
      <c r="O4683" t="s">
        <v>30</v>
      </c>
      <c r="P4683" s="5">
        <v>42.09</v>
      </c>
      <c r="Q4683">
        <v>2.7</v>
      </c>
      <c r="R4683" t="s">
        <v>23</v>
      </c>
    </row>
    <row r="4684" spans="1:18" x14ac:dyDescent="0.3">
      <c r="A4684" t="s">
        <v>2734</v>
      </c>
      <c r="B4684" s="1">
        <v>45521</v>
      </c>
      <c r="C4684" t="s">
        <v>2735</v>
      </c>
      <c r="D4684" t="s">
        <v>130</v>
      </c>
      <c r="E4684" t="s">
        <v>82</v>
      </c>
      <c r="F4684">
        <v>12</v>
      </c>
      <c r="G4684">
        <v>12</v>
      </c>
      <c r="H4684" s="4">
        <v>1462.06</v>
      </c>
      <c r="I4684" s="4">
        <v>1535.163</v>
      </c>
      <c r="J4684" s="4">
        <f t="shared" si="146"/>
        <v>874.93599999999719</v>
      </c>
      <c r="K4684" s="4">
        <f t="shared" si="147"/>
        <v>18421.955999999998</v>
      </c>
      <c r="L4684" t="s">
        <v>47</v>
      </c>
      <c r="M4684" t="s">
        <v>28</v>
      </c>
      <c r="N4684" t="s">
        <v>29</v>
      </c>
      <c r="O4684" t="s">
        <v>53</v>
      </c>
      <c r="P4684" s="5">
        <v>2.2999999999999998</v>
      </c>
      <c r="Q4684">
        <v>1.6</v>
      </c>
      <c r="R4684" t="s">
        <v>23</v>
      </c>
    </row>
    <row r="4685" spans="1:18" x14ac:dyDescent="0.3">
      <c r="A4685" t="s">
        <v>7050</v>
      </c>
      <c r="B4685" s="1">
        <v>45521</v>
      </c>
      <c r="C4685" t="s">
        <v>7051</v>
      </c>
      <c r="D4685" t="s">
        <v>109</v>
      </c>
      <c r="E4685" t="s">
        <v>46</v>
      </c>
      <c r="F4685">
        <v>19</v>
      </c>
      <c r="G4685">
        <v>16</v>
      </c>
      <c r="H4685" s="4">
        <v>1355.39</v>
      </c>
      <c r="I4685" s="4">
        <v>1423.1595000000002</v>
      </c>
      <c r="J4685" s="4">
        <f t="shared" si="146"/>
        <v>1040.7420000000018</v>
      </c>
      <c r="K4685" s="4">
        <f t="shared" si="147"/>
        <v>22770.552000000003</v>
      </c>
      <c r="L4685" t="s">
        <v>47</v>
      </c>
      <c r="M4685" t="s">
        <v>21</v>
      </c>
      <c r="N4685" t="s">
        <v>22</v>
      </c>
      <c r="O4685" t="s">
        <v>67</v>
      </c>
      <c r="P4685" s="5">
        <v>43.57</v>
      </c>
      <c r="Q4685">
        <v>1.5</v>
      </c>
      <c r="R4685" t="s">
        <v>23</v>
      </c>
    </row>
    <row r="4686" spans="1:18" x14ac:dyDescent="0.3">
      <c r="A4686" t="s">
        <v>9159</v>
      </c>
      <c r="B4686" s="1">
        <v>45521</v>
      </c>
      <c r="C4686" t="s">
        <v>9160</v>
      </c>
      <c r="D4686" t="s">
        <v>94</v>
      </c>
      <c r="E4686" t="s">
        <v>50</v>
      </c>
      <c r="F4686">
        <v>4</v>
      </c>
      <c r="G4686">
        <v>4</v>
      </c>
      <c r="H4686" s="4">
        <v>680.33</v>
      </c>
      <c r="I4686" s="4">
        <v>741.55970000000013</v>
      </c>
      <c r="J4686" s="4">
        <f t="shared" si="146"/>
        <v>238.57880000000037</v>
      </c>
      <c r="K4686" s="4">
        <f t="shared" si="147"/>
        <v>2966.2388000000005</v>
      </c>
      <c r="L4686" t="s">
        <v>66</v>
      </c>
      <c r="M4686" t="s">
        <v>79</v>
      </c>
      <c r="N4686" t="s">
        <v>29</v>
      </c>
      <c r="O4686" t="s">
        <v>67</v>
      </c>
      <c r="P4686" s="5">
        <v>6.34</v>
      </c>
      <c r="Q4686">
        <v>1.6</v>
      </c>
      <c r="R4686" t="s">
        <v>23</v>
      </c>
    </row>
    <row r="4687" spans="1:18" x14ac:dyDescent="0.3">
      <c r="A4687" t="s">
        <v>6742</v>
      </c>
      <c r="B4687" s="1">
        <v>45522</v>
      </c>
      <c r="C4687" t="s">
        <v>6743</v>
      </c>
      <c r="D4687" t="s">
        <v>116</v>
      </c>
      <c r="E4687" t="s">
        <v>50</v>
      </c>
      <c r="F4687">
        <v>18</v>
      </c>
      <c r="G4687">
        <v>17</v>
      </c>
      <c r="H4687" s="4">
        <v>651.94000000000005</v>
      </c>
      <c r="I4687" s="4">
        <v>730.17280000000017</v>
      </c>
      <c r="J4687" s="4">
        <f t="shared" si="146"/>
        <v>1317.6276000000016</v>
      </c>
      <c r="K4687" s="4">
        <f t="shared" si="147"/>
        <v>12412.937600000003</v>
      </c>
      <c r="L4687" t="s">
        <v>51</v>
      </c>
      <c r="M4687" t="s">
        <v>79</v>
      </c>
      <c r="N4687" t="s">
        <v>36</v>
      </c>
      <c r="O4687" t="s">
        <v>53</v>
      </c>
      <c r="P4687" s="5">
        <v>12.33</v>
      </c>
      <c r="Q4687">
        <v>1.9</v>
      </c>
      <c r="R4687" t="s">
        <v>23</v>
      </c>
    </row>
    <row r="4688" spans="1:18" x14ac:dyDescent="0.3">
      <c r="A4688" t="s">
        <v>10146</v>
      </c>
      <c r="B4688" s="1">
        <v>45522</v>
      </c>
      <c r="C4688" t="s">
        <v>10147</v>
      </c>
      <c r="D4688" t="s">
        <v>40</v>
      </c>
      <c r="E4688" t="s">
        <v>57</v>
      </c>
      <c r="F4688">
        <v>12</v>
      </c>
      <c r="G4688">
        <v>12</v>
      </c>
      <c r="H4688" s="4">
        <v>656.99</v>
      </c>
      <c r="I4688" s="4">
        <v>755.5385</v>
      </c>
      <c r="J4688" s="4">
        <f t="shared" si="146"/>
        <v>1170.3919999999994</v>
      </c>
      <c r="K4688" s="4">
        <f t="shared" si="147"/>
        <v>9066.4619999999995</v>
      </c>
      <c r="L4688" t="s">
        <v>66</v>
      </c>
      <c r="M4688" t="s">
        <v>123</v>
      </c>
      <c r="N4688" t="s">
        <v>29</v>
      </c>
      <c r="O4688" t="s">
        <v>30</v>
      </c>
      <c r="P4688" s="5">
        <v>12.19</v>
      </c>
      <c r="Q4688">
        <v>2.2999999999999998</v>
      </c>
      <c r="R4688" t="s">
        <v>23</v>
      </c>
    </row>
    <row r="4689" spans="1:18" x14ac:dyDescent="0.3">
      <c r="A4689" t="s">
        <v>1028</v>
      </c>
      <c r="B4689" s="1">
        <v>45523</v>
      </c>
      <c r="C4689" t="s">
        <v>1029</v>
      </c>
      <c r="D4689" t="s">
        <v>133</v>
      </c>
      <c r="E4689" t="s">
        <v>50</v>
      </c>
      <c r="F4689">
        <v>7</v>
      </c>
      <c r="G4689">
        <v>7</v>
      </c>
      <c r="H4689" s="4">
        <v>1149.3800000000001</v>
      </c>
      <c r="I4689" s="4">
        <v>1321.787</v>
      </c>
      <c r="J4689" s="4">
        <f t="shared" si="146"/>
        <v>1198.5389999999993</v>
      </c>
      <c r="K4689" s="4">
        <f t="shared" si="147"/>
        <v>9252.509</v>
      </c>
      <c r="L4689" t="s">
        <v>20</v>
      </c>
      <c r="M4689" t="s">
        <v>123</v>
      </c>
      <c r="N4689" t="s">
        <v>71</v>
      </c>
      <c r="O4689" t="s">
        <v>67</v>
      </c>
      <c r="P4689" s="5">
        <v>8.31</v>
      </c>
      <c r="Q4689">
        <v>4.8</v>
      </c>
      <c r="R4689" t="s">
        <v>23</v>
      </c>
    </row>
    <row r="4690" spans="1:18" x14ac:dyDescent="0.3">
      <c r="A4690" t="s">
        <v>10039</v>
      </c>
      <c r="B4690" s="1">
        <v>45523</v>
      </c>
      <c r="C4690" t="s">
        <v>10040</v>
      </c>
      <c r="D4690" t="s">
        <v>40</v>
      </c>
      <c r="E4690" t="s">
        <v>57</v>
      </c>
      <c r="F4690">
        <v>4</v>
      </c>
      <c r="G4690">
        <v>4</v>
      </c>
      <c r="H4690" s="4">
        <v>731.11</v>
      </c>
      <c r="I4690" s="4">
        <v>774.97660000000008</v>
      </c>
      <c r="J4690" s="4">
        <f t="shared" si="146"/>
        <v>142.78640000000024</v>
      </c>
      <c r="K4690" s="4">
        <f t="shared" si="147"/>
        <v>3099.9064000000003</v>
      </c>
      <c r="L4690" t="s">
        <v>66</v>
      </c>
      <c r="M4690" t="s">
        <v>42</v>
      </c>
      <c r="N4690" t="s">
        <v>71</v>
      </c>
      <c r="O4690" t="s">
        <v>37</v>
      </c>
      <c r="P4690" s="5">
        <v>32.68</v>
      </c>
      <c r="Q4690">
        <v>2</v>
      </c>
      <c r="R4690" t="s">
        <v>23</v>
      </c>
    </row>
    <row r="4691" spans="1:18" x14ac:dyDescent="0.3">
      <c r="A4691" t="s">
        <v>10484</v>
      </c>
      <c r="B4691" s="1">
        <v>45523</v>
      </c>
      <c r="C4691" t="s">
        <v>10485</v>
      </c>
      <c r="D4691" t="s">
        <v>94</v>
      </c>
      <c r="E4691" t="s">
        <v>50</v>
      </c>
      <c r="F4691">
        <v>19</v>
      </c>
      <c r="G4691">
        <v>19</v>
      </c>
      <c r="H4691" s="4">
        <v>383.1</v>
      </c>
      <c r="I4691" s="4">
        <v>436.73400000000009</v>
      </c>
      <c r="J4691" s="4">
        <f t="shared" si="146"/>
        <v>1018.4360000000012</v>
      </c>
      <c r="K4691" s="4">
        <f t="shared" si="147"/>
        <v>8297.9460000000017</v>
      </c>
      <c r="L4691" t="s">
        <v>20</v>
      </c>
      <c r="M4691" t="s">
        <v>21</v>
      </c>
      <c r="N4691" t="s">
        <v>22</v>
      </c>
      <c r="O4691" t="s">
        <v>67</v>
      </c>
      <c r="P4691" s="5">
        <v>0.61</v>
      </c>
      <c r="Q4691">
        <v>2.4</v>
      </c>
      <c r="R4691" t="s">
        <v>23</v>
      </c>
    </row>
    <row r="4692" spans="1:18" x14ac:dyDescent="0.3">
      <c r="A4692" t="s">
        <v>2568</v>
      </c>
      <c r="B4692" s="1">
        <v>45524</v>
      </c>
      <c r="C4692" t="s">
        <v>2569</v>
      </c>
      <c r="D4692" t="s">
        <v>77</v>
      </c>
      <c r="E4692" t="s">
        <v>82</v>
      </c>
      <c r="F4692">
        <v>18</v>
      </c>
      <c r="G4692">
        <v>18</v>
      </c>
      <c r="H4692" s="4">
        <v>1034.07</v>
      </c>
      <c r="I4692" s="4">
        <v>1178.8398</v>
      </c>
      <c r="J4692" s="4">
        <f t="shared" si="146"/>
        <v>2603.6664000000005</v>
      </c>
      <c r="K4692" s="4">
        <f t="shared" si="147"/>
        <v>21219.116399999999</v>
      </c>
      <c r="L4692" t="s">
        <v>66</v>
      </c>
      <c r="M4692" t="s">
        <v>86</v>
      </c>
      <c r="N4692" t="s">
        <v>29</v>
      </c>
      <c r="O4692" t="s">
        <v>67</v>
      </c>
      <c r="P4692" s="5">
        <v>2.19</v>
      </c>
      <c r="Q4692">
        <v>3.9</v>
      </c>
      <c r="R4692" t="s">
        <v>23</v>
      </c>
    </row>
    <row r="4693" spans="1:18" x14ac:dyDescent="0.3">
      <c r="A4693" t="s">
        <v>4602</v>
      </c>
      <c r="B4693" s="1">
        <v>45524</v>
      </c>
      <c r="C4693" t="s">
        <v>4603</v>
      </c>
      <c r="D4693" t="s">
        <v>109</v>
      </c>
      <c r="E4693" t="s">
        <v>46</v>
      </c>
      <c r="F4693">
        <v>11</v>
      </c>
      <c r="G4693">
        <v>10</v>
      </c>
      <c r="H4693" s="4">
        <v>1498</v>
      </c>
      <c r="I4693" s="4">
        <v>1677.7600000000002</v>
      </c>
      <c r="J4693" s="4">
        <f t="shared" si="146"/>
        <v>1791.1900000000021</v>
      </c>
      <c r="K4693" s="4">
        <f t="shared" si="147"/>
        <v>16777.600000000002</v>
      </c>
      <c r="L4693" t="s">
        <v>66</v>
      </c>
      <c r="M4693" t="s">
        <v>79</v>
      </c>
      <c r="N4693" t="s">
        <v>36</v>
      </c>
      <c r="O4693" t="s">
        <v>89</v>
      </c>
      <c r="P4693" s="5">
        <v>6.41</v>
      </c>
      <c r="Q4693">
        <v>5</v>
      </c>
      <c r="R4693" t="s">
        <v>23</v>
      </c>
    </row>
    <row r="4694" spans="1:18" x14ac:dyDescent="0.3">
      <c r="A4694" t="s">
        <v>6610</v>
      </c>
      <c r="B4694" s="1">
        <v>45524</v>
      </c>
      <c r="C4694" t="s">
        <v>6611</v>
      </c>
      <c r="D4694" t="s">
        <v>109</v>
      </c>
      <c r="E4694" t="s">
        <v>46</v>
      </c>
      <c r="F4694">
        <v>9</v>
      </c>
      <c r="G4694">
        <v>7</v>
      </c>
      <c r="H4694" s="4">
        <v>1010.83</v>
      </c>
      <c r="I4694" s="4">
        <v>1132.1296000000002</v>
      </c>
      <c r="J4694" s="4">
        <f t="shared" si="146"/>
        <v>802.66720000000112</v>
      </c>
      <c r="K4694" s="4">
        <f t="shared" si="147"/>
        <v>7924.9072000000015</v>
      </c>
      <c r="L4694" t="s">
        <v>51</v>
      </c>
      <c r="M4694" t="s">
        <v>123</v>
      </c>
      <c r="N4694" t="s">
        <v>29</v>
      </c>
      <c r="O4694" t="s">
        <v>53</v>
      </c>
      <c r="P4694" s="5">
        <v>46.43</v>
      </c>
      <c r="Q4694">
        <v>3.1</v>
      </c>
      <c r="R4694" t="s">
        <v>23</v>
      </c>
    </row>
    <row r="4695" spans="1:18" x14ac:dyDescent="0.3">
      <c r="A4695" t="s">
        <v>10608</v>
      </c>
      <c r="B4695" s="1">
        <v>45524</v>
      </c>
      <c r="C4695" t="s">
        <v>10609</v>
      </c>
      <c r="D4695" t="s">
        <v>40</v>
      </c>
      <c r="E4695" t="s">
        <v>57</v>
      </c>
      <c r="F4695">
        <v>11</v>
      </c>
      <c r="G4695">
        <v>9</v>
      </c>
      <c r="H4695" s="4">
        <v>414.54</v>
      </c>
      <c r="I4695" s="4">
        <v>464.28480000000008</v>
      </c>
      <c r="J4695" s="4">
        <f t="shared" si="146"/>
        <v>443.89320000000038</v>
      </c>
      <c r="K4695" s="4">
        <f t="shared" si="147"/>
        <v>4178.5632000000005</v>
      </c>
      <c r="L4695" t="s">
        <v>47</v>
      </c>
      <c r="M4695" t="s">
        <v>28</v>
      </c>
      <c r="N4695" t="s">
        <v>22</v>
      </c>
      <c r="O4695" t="s">
        <v>53</v>
      </c>
      <c r="P4695" s="5">
        <v>3.81</v>
      </c>
      <c r="Q4695">
        <v>3.5</v>
      </c>
      <c r="R4695" t="s">
        <v>23</v>
      </c>
    </row>
    <row r="4696" spans="1:18" x14ac:dyDescent="0.3">
      <c r="A4696" t="s">
        <v>3639</v>
      </c>
      <c r="B4696" s="1">
        <v>45525</v>
      </c>
      <c r="C4696" t="s">
        <v>3640</v>
      </c>
      <c r="D4696" t="s">
        <v>133</v>
      </c>
      <c r="E4696" t="s">
        <v>50</v>
      </c>
      <c r="F4696">
        <v>20</v>
      </c>
      <c r="G4696">
        <v>20</v>
      </c>
      <c r="H4696" s="4">
        <v>926.84</v>
      </c>
      <c r="I4696" s="4">
        <v>973.18200000000013</v>
      </c>
      <c r="J4696" s="4">
        <f t="shared" si="146"/>
        <v>885.78000000000384</v>
      </c>
      <c r="K4696" s="4">
        <f t="shared" si="147"/>
        <v>19463.640000000003</v>
      </c>
      <c r="L4696" t="s">
        <v>47</v>
      </c>
      <c r="M4696" t="s">
        <v>79</v>
      </c>
      <c r="N4696" t="s">
        <v>71</v>
      </c>
      <c r="O4696" t="s">
        <v>67</v>
      </c>
      <c r="P4696" s="5">
        <v>41.06</v>
      </c>
      <c r="Q4696">
        <v>2.9</v>
      </c>
      <c r="R4696" t="s">
        <v>23</v>
      </c>
    </row>
    <row r="4697" spans="1:18" x14ac:dyDescent="0.3">
      <c r="A4697" t="s">
        <v>6342</v>
      </c>
      <c r="B4697" s="1">
        <v>45525</v>
      </c>
      <c r="C4697" t="s">
        <v>6343</v>
      </c>
      <c r="D4697" t="s">
        <v>109</v>
      </c>
      <c r="E4697" t="s">
        <v>46</v>
      </c>
      <c r="F4697">
        <v>18</v>
      </c>
      <c r="G4697">
        <v>14</v>
      </c>
      <c r="H4697" s="4">
        <v>740.32</v>
      </c>
      <c r="I4697" s="4">
        <v>799.54560000000015</v>
      </c>
      <c r="J4697" s="4">
        <f t="shared" si="146"/>
        <v>829.15840000000026</v>
      </c>
      <c r="K4697" s="4">
        <f t="shared" si="147"/>
        <v>11193.638400000002</v>
      </c>
      <c r="L4697" t="s">
        <v>20</v>
      </c>
      <c r="M4697" t="s">
        <v>123</v>
      </c>
      <c r="N4697" t="s">
        <v>36</v>
      </c>
      <c r="O4697" t="s">
        <v>53</v>
      </c>
      <c r="P4697" s="5">
        <v>0</v>
      </c>
      <c r="Q4697">
        <v>2.4</v>
      </c>
      <c r="R4697" t="s">
        <v>23</v>
      </c>
    </row>
    <row r="4698" spans="1:18" x14ac:dyDescent="0.3">
      <c r="A4698" t="s">
        <v>7454</v>
      </c>
      <c r="B4698" s="1">
        <v>45525</v>
      </c>
      <c r="C4698" t="s">
        <v>7455</v>
      </c>
      <c r="D4698" t="s">
        <v>94</v>
      </c>
      <c r="E4698" t="s">
        <v>50</v>
      </c>
      <c r="F4698">
        <v>13</v>
      </c>
      <c r="G4698">
        <v>10</v>
      </c>
      <c r="H4698" s="4">
        <v>412.26</v>
      </c>
      <c r="I4698" s="4">
        <v>449.36340000000001</v>
      </c>
      <c r="J4698" s="4">
        <f t="shared" si="146"/>
        <v>369.14399999999966</v>
      </c>
      <c r="K4698" s="4">
        <f t="shared" si="147"/>
        <v>4493.634</v>
      </c>
      <c r="L4698" t="s">
        <v>47</v>
      </c>
      <c r="M4698" t="s">
        <v>35</v>
      </c>
      <c r="N4698" t="s">
        <v>29</v>
      </c>
      <c r="O4698" t="s">
        <v>37</v>
      </c>
      <c r="P4698" s="5">
        <v>1.89</v>
      </c>
      <c r="Q4698">
        <v>4.5999999999999996</v>
      </c>
      <c r="R4698" t="s">
        <v>23</v>
      </c>
    </row>
    <row r="4699" spans="1:18" x14ac:dyDescent="0.3">
      <c r="A4699" t="s">
        <v>8183</v>
      </c>
      <c r="B4699" s="1">
        <v>45525</v>
      </c>
      <c r="C4699" t="s">
        <v>8184</v>
      </c>
      <c r="D4699" t="s">
        <v>56</v>
      </c>
      <c r="E4699" t="s">
        <v>57</v>
      </c>
      <c r="F4699">
        <v>9</v>
      </c>
      <c r="G4699">
        <v>7</v>
      </c>
      <c r="H4699" s="4">
        <v>814.7</v>
      </c>
      <c r="I4699" s="4">
        <v>928.75800000000015</v>
      </c>
      <c r="J4699" s="4">
        <f t="shared" si="146"/>
        <v>772.94600000000082</v>
      </c>
      <c r="K4699" s="4">
        <f t="shared" si="147"/>
        <v>6501.3060000000014</v>
      </c>
      <c r="L4699" t="s">
        <v>27</v>
      </c>
      <c r="M4699" t="s">
        <v>86</v>
      </c>
      <c r="N4699" t="s">
        <v>71</v>
      </c>
      <c r="O4699" t="s">
        <v>67</v>
      </c>
      <c r="P4699" s="5">
        <v>25.46</v>
      </c>
      <c r="Q4699">
        <v>2.1</v>
      </c>
      <c r="R4699" t="s">
        <v>23</v>
      </c>
    </row>
    <row r="4700" spans="1:18" x14ac:dyDescent="0.3">
      <c r="A4700" t="s">
        <v>8302</v>
      </c>
      <c r="B4700" s="1">
        <v>45525</v>
      </c>
      <c r="C4700" t="s">
        <v>8303</v>
      </c>
      <c r="D4700" t="s">
        <v>133</v>
      </c>
      <c r="E4700" t="s">
        <v>50</v>
      </c>
      <c r="F4700">
        <v>18</v>
      </c>
      <c r="G4700">
        <v>18</v>
      </c>
      <c r="H4700" s="4">
        <v>548.58000000000004</v>
      </c>
      <c r="I4700" s="4">
        <v>603.4380000000001</v>
      </c>
      <c r="J4700" s="4">
        <f t="shared" si="146"/>
        <v>977.08400000000131</v>
      </c>
      <c r="K4700" s="4">
        <f t="shared" si="147"/>
        <v>10861.884000000002</v>
      </c>
      <c r="L4700" t="s">
        <v>20</v>
      </c>
      <c r="M4700" t="s">
        <v>42</v>
      </c>
      <c r="N4700" t="s">
        <v>22</v>
      </c>
      <c r="O4700" t="s">
        <v>30</v>
      </c>
      <c r="P4700" s="5">
        <v>10.36</v>
      </c>
      <c r="Q4700">
        <v>3.1</v>
      </c>
      <c r="R4700" t="s">
        <v>74</v>
      </c>
    </row>
    <row r="4701" spans="1:18" x14ac:dyDescent="0.3">
      <c r="A4701" t="s">
        <v>2430</v>
      </c>
      <c r="B4701" s="1">
        <v>45526</v>
      </c>
      <c r="C4701" t="s">
        <v>2431</v>
      </c>
      <c r="D4701" t="s">
        <v>141</v>
      </c>
      <c r="E4701" t="s">
        <v>50</v>
      </c>
      <c r="F4701">
        <v>8</v>
      </c>
      <c r="G4701">
        <v>6</v>
      </c>
      <c r="H4701" s="4">
        <v>1353.04</v>
      </c>
      <c r="I4701" s="4">
        <v>1434.2224000000001</v>
      </c>
      <c r="J4701" s="4">
        <f t="shared" si="146"/>
        <v>450.81439999999998</v>
      </c>
      <c r="K4701" s="4">
        <f t="shared" si="147"/>
        <v>8605.3343999999997</v>
      </c>
      <c r="L4701" t="s">
        <v>27</v>
      </c>
      <c r="M4701" t="s">
        <v>86</v>
      </c>
      <c r="N4701" t="s">
        <v>29</v>
      </c>
      <c r="O4701" t="s">
        <v>67</v>
      </c>
      <c r="P4701" s="5">
        <v>36.28</v>
      </c>
      <c r="Q4701">
        <v>0</v>
      </c>
      <c r="R4701" t="s">
        <v>23</v>
      </c>
    </row>
    <row r="4702" spans="1:18" x14ac:dyDescent="0.3">
      <c r="A4702" t="s">
        <v>1119</v>
      </c>
      <c r="B4702" s="1">
        <v>45527</v>
      </c>
      <c r="C4702" t="s">
        <v>1120</v>
      </c>
      <c r="D4702" t="s">
        <v>33</v>
      </c>
      <c r="E4702" t="s">
        <v>70</v>
      </c>
      <c r="F4702">
        <v>6</v>
      </c>
      <c r="G4702">
        <v>5</v>
      </c>
      <c r="H4702" s="4">
        <v>183.31</v>
      </c>
      <c r="I4702" s="4">
        <v>201.64100000000002</v>
      </c>
      <c r="J4702" s="4">
        <f t="shared" si="146"/>
        <v>55.235000000000198</v>
      </c>
      <c r="K4702" s="4">
        <f t="shared" si="147"/>
        <v>1008.2050000000002</v>
      </c>
      <c r="L4702" t="s">
        <v>20</v>
      </c>
      <c r="M4702" t="s">
        <v>86</v>
      </c>
      <c r="N4702" t="s">
        <v>29</v>
      </c>
      <c r="O4702" t="s">
        <v>67</v>
      </c>
      <c r="P4702" s="5">
        <v>36.42</v>
      </c>
      <c r="Q4702">
        <v>1.1000000000000001</v>
      </c>
      <c r="R4702" t="s">
        <v>23</v>
      </c>
    </row>
    <row r="4703" spans="1:18" x14ac:dyDescent="0.3">
      <c r="A4703" t="s">
        <v>1126</v>
      </c>
      <c r="B4703" s="1">
        <v>45527</v>
      </c>
      <c r="C4703" t="s">
        <v>1127</v>
      </c>
      <c r="D4703" t="s">
        <v>116</v>
      </c>
      <c r="E4703" t="s">
        <v>50</v>
      </c>
      <c r="F4703">
        <v>1</v>
      </c>
      <c r="G4703">
        <v>1</v>
      </c>
      <c r="H4703" s="4">
        <v>594.87</v>
      </c>
      <c r="I4703" s="4">
        <v>684.1004999999999</v>
      </c>
      <c r="J4703" s="4">
        <f t="shared" si="146"/>
        <v>78.990499999999898</v>
      </c>
      <c r="K4703" s="4">
        <f t="shared" si="147"/>
        <v>684.1004999999999</v>
      </c>
      <c r="L4703" t="s">
        <v>66</v>
      </c>
      <c r="M4703" t="s">
        <v>21</v>
      </c>
      <c r="N4703" t="s">
        <v>22</v>
      </c>
      <c r="O4703" t="s">
        <v>89</v>
      </c>
      <c r="P4703" s="5">
        <v>10.24</v>
      </c>
      <c r="Q4703">
        <v>4.9000000000000004</v>
      </c>
      <c r="R4703" t="s">
        <v>23</v>
      </c>
    </row>
    <row r="4704" spans="1:18" x14ac:dyDescent="0.3">
      <c r="A4704" t="s">
        <v>10154</v>
      </c>
      <c r="B4704" s="1">
        <v>45527</v>
      </c>
      <c r="C4704" t="s">
        <v>10155</v>
      </c>
      <c r="D4704" t="s">
        <v>61</v>
      </c>
      <c r="E4704" t="s">
        <v>70</v>
      </c>
      <c r="F4704">
        <v>17</v>
      </c>
      <c r="G4704">
        <v>15</v>
      </c>
      <c r="H4704" s="4">
        <v>289.64999999999998</v>
      </c>
      <c r="I4704" s="4">
        <v>318.61500000000001</v>
      </c>
      <c r="J4704" s="4">
        <f t="shared" si="146"/>
        <v>395.29500000000036</v>
      </c>
      <c r="K4704" s="4">
        <f t="shared" si="147"/>
        <v>4779.2250000000004</v>
      </c>
      <c r="L4704" t="s">
        <v>66</v>
      </c>
      <c r="M4704" t="s">
        <v>123</v>
      </c>
      <c r="N4704" t="s">
        <v>36</v>
      </c>
      <c r="O4704" t="s">
        <v>67</v>
      </c>
      <c r="P4704" s="5">
        <v>39.18</v>
      </c>
      <c r="Q4704">
        <v>1.2</v>
      </c>
      <c r="R4704" t="s">
        <v>23</v>
      </c>
    </row>
    <row r="4705" spans="1:18" x14ac:dyDescent="0.3">
      <c r="A4705" t="s">
        <v>300</v>
      </c>
      <c r="B4705" s="1">
        <v>45528</v>
      </c>
      <c r="C4705" t="s">
        <v>301</v>
      </c>
      <c r="D4705" t="s">
        <v>61</v>
      </c>
      <c r="E4705" t="s">
        <v>70</v>
      </c>
      <c r="F4705">
        <v>20</v>
      </c>
      <c r="G4705">
        <v>20</v>
      </c>
      <c r="H4705" s="4">
        <v>968.96</v>
      </c>
      <c r="I4705" s="4">
        <v>1027.0976000000001</v>
      </c>
      <c r="J4705" s="4">
        <f t="shared" si="146"/>
        <v>1133.3420000000003</v>
      </c>
      <c r="K4705" s="4">
        <f t="shared" si="147"/>
        <v>20541.952000000001</v>
      </c>
      <c r="L4705" t="s">
        <v>27</v>
      </c>
      <c r="M4705" t="s">
        <v>42</v>
      </c>
      <c r="N4705" t="s">
        <v>22</v>
      </c>
      <c r="O4705" t="s">
        <v>37</v>
      </c>
      <c r="P4705" s="5">
        <v>29.41</v>
      </c>
      <c r="Q4705">
        <v>1</v>
      </c>
      <c r="R4705" t="s">
        <v>23</v>
      </c>
    </row>
    <row r="4706" spans="1:18" x14ac:dyDescent="0.3">
      <c r="A4706" t="s">
        <v>1404</v>
      </c>
      <c r="B4706" s="1">
        <v>45528</v>
      </c>
      <c r="C4706" t="s">
        <v>1405</v>
      </c>
      <c r="D4706" t="s">
        <v>85</v>
      </c>
      <c r="E4706" t="s">
        <v>82</v>
      </c>
      <c r="F4706">
        <v>2</v>
      </c>
      <c r="G4706">
        <v>2</v>
      </c>
      <c r="H4706" s="4">
        <v>963.85</v>
      </c>
      <c r="I4706" s="4">
        <v>1079.5120000000002</v>
      </c>
      <c r="J4706" s="4">
        <f t="shared" si="146"/>
        <v>197.0740000000003</v>
      </c>
      <c r="K4706" s="4">
        <f t="shared" si="147"/>
        <v>2159.0240000000003</v>
      </c>
      <c r="L4706" t="s">
        <v>20</v>
      </c>
      <c r="M4706" t="s">
        <v>21</v>
      </c>
      <c r="N4706" t="s">
        <v>71</v>
      </c>
      <c r="O4706" t="s">
        <v>53</v>
      </c>
      <c r="P4706" s="5">
        <v>34.25</v>
      </c>
      <c r="Q4706">
        <v>1.8</v>
      </c>
      <c r="R4706" t="s">
        <v>23</v>
      </c>
    </row>
    <row r="4707" spans="1:18" x14ac:dyDescent="0.3">
      <c r="A4707" t="s">
        <v>3888</v>
      </c>
      <c r="B4707" s="1">
        <v>45528</v>
      </c>
      <c r="C4707" t="s">
        <v>3889</v>
      </c>
      <c r="D4707" t="s">
        <v>141</v>
      </c>
      <c r="E4707" t="s">
        <v>50</v>
      </c>
      <c r="F4707">
        <v>17</v>
      </c>
      <c r="G4707">
        <v>16</v>
      </c>
      <c r="H4707" s="4">
        <v>606.39</v>
      </c>
      <c r="I4707" s="4">
        <v>660.96510000000001</v>
      </c>
      <c r="J4707" s="4">
        <f t="shared" si="146"/>
        <v>834.11160000000029</v>
      </c>
      <c r="K4707" s="4">
        <f t="shared" si="147"/>
        <v>10575.4416</v>
      </c>
      <c r="L4707" t="s">
        <v>27</v>
      </c>
      <c r="M4707" t="s">
        <v>86</v>
      </c>
      <c r="N4707" t="s">
        <v>36</v>
      </c>
      <c r="O4707" t="s">
        <v>67</v>
      </c>
      <c r="P4707" s="5">
        <v>39.090000000000003</v>
      </c>
      <c r="Q4707">
        <v>3.2</v>
      </c>
      <c r="R4707" t="s">
        <v>74</v>
      </c>
    </row>
    <row r="4708" spans="1:18" x14ac:dyDescent="0.3">
      <c r="A4708" t="s">
        <v>7574</v>
      </c>
      <c r="B4708" s="1">
        <v>45528</v>
      </c>
      <c r="C4708" t="s">
        <v>7575</v>
      </c>
      <c r="D4708" t="s">
        <v>77</v>
      </c>
      <c r="E4708" t="s">
        <v>82</v>
      </c>
      <c r="F4708">
        <v>9</v>
      </c>
      <c r="G4708">
        <v>9</v>
      </c>
      <c r="H4708" s="4">
        <v>1372.83</v>
      </c>
      <c r="I4708" s="4">
        <v>1468.9281000000001</v>
      </c>
      <c r="J4708" s="4">
        <f t="shared" si="146"/>
        <v>859.39290000000233</v>
      </c>
      <c r="K4708" s="4">
        <f t="shared" si="147"/>
        <v>13220.352900000002</v>
      </c>
      <c r="L4708" t="s">
        <v>27</v>
      </c>
      <c r="M4708" t="s">
        <v>21</v>
      </c>
      <c r="N4708" t="s">
        <v>29</v>
      </c>
      <c r="O4708" t="s">
        <v>30</v>
      </c>
      <c r="P4708" s="5">
        <v>5.49</v>
      </c>
      <c r="Q4708">
        <v>4.5</v>
      </c>
      <c r="R4708" t="s">
        <v>23</v>
      </c>
    </row>
    <row r="4709" spans="1:18" x14ac:dyDescent="0.3">
      <c r="A4709" t="s">
        <v>7655</v>
      </c>
      <c r="B4709" s="1">
        <v>45528</v>
      </c>
      <c r="C4709" t="s">
        <v>7656</v>
      </c>
      <c r="D4709" t="s">
        <v>40</v>
      </c>
      <c r="E4709" t="s">
        <v>57</v>
      </c>
      <c r="F4709">
        <v>13</v>
      </c>
      <c r="G4709">
        <v>12</v>
      </c>
      <c r="H4709" s="4">
        <v>515.02</v>
      </c>
      <c r="I4709" s="4">
        <v>576.82240000000002</v>
      </c>
      <c r="J4709" s="4">
        <f t="shared" si="146"/>
        <v>714.73880000000042</v>
      </c>
      <c r="K4709" s="4">
        <f t="shared" si="147"/>
        <v>6921.8688000000002</v>
      </c>
      <c r="L4709" t="s">
        <v>47</v>
      </c>
      <c r="M4709" t="s">
        <v>28</v>
      </c>
      <c r="N4709" t="s">
        <v>36</v>
      </c>
      <c r="O4709" t="s">
        <v>67</v>
      </c>
      <c r="P4709" s="5">
        <v>26.89</v>
      </c>
      <c r="Q4709">
        <v>2.2999999999999998</v>
      </c>
      <c r="R4709" t="s">
        <v>23</v>
      </c>
    </row>
    <row r="4710" spans="1:18" x14ac:dyDescent="0.3">
      <c r="A4710" t="s">
        <v>10462</v>
      </c>
      <c r="B4710" s="1">
        <v>45528</v>
      </c>
      <c r="C4710" t="s">
        <v>10463</v>
      </c>
      <c r="D4710" t="s">
        <v>65</v>
      </c>
      <c r="E4710" t="s">
        <v>82</v>
      </c>
      <c r="F4710">
        <v>8</v>
      </c>
      <c r="G4710">
        <v>7</v>
      </c>
      <c r="H4710" s="4">
        <v>205.6</v>
      </c>
      <c r="I4710" s="4">
        <v>219.99200000000002</v>
      </c>
      <c r="J4710" s="4">
        <f t="shared" si="146"/>
        <v>68.57400000000014</v>
      </c>
      <c r="K4710" s="4">
        <f t="shared" si="147"/>
        <v>1539.9440000000002</v>
      </c>
      <c r="L4710" t="s">
        <v>51</v>
      </c>
      <c r="M4710" t="s">
        <v>35</v>
      </c>
      <c r="N4710" t="s">
        <v>22</v>
      </c>
      <c r="O4710" t="s">
        <v>67</v>
      </c>
      <c r="P4710" s="5">
        <v>32.17</v>
      </c>
      <c r="Q4710">
        <v>4.2</v>
      </c>
      <c r="R4710" t="s">
        <v>23</v>
      </c>
    </row>
    <row r="4711" spans="1:18" x14ac:dyDescent="0.3">
      <c r="A4711" t="s">
        <v>10709</v>
      </c>
      <c r="B4711" s="1">
        <v>45529</v>
      </c>
      <c r="C4711" t="s">
        <v>10710</v>
      </c>
      <c r="D4711" t="s">
        <v>77</v>
      </c>
      <c r="E4711" t="s">
        <v>82</v>
      </c>
      <c r="F4711">
        <v>11</v>
      </c>
      <c r="G4711">
        <v>9</v>
      </c>
      <c r="H4711" s="4">
        <v>1405.85</v>
      </c>
      <c r="I4711" s="4">
        <v>1532.3765000000001</v>
      </c>
      <c r="J4711" s="4">
        <f t="shared" si="146"/>
        <v>1138.7385000000013</v>
      </c>
      <c r="K4711" s="4">
        <f t="shared" si="147"/>
        <v>13791.388500000001</v>
      </c>
      <c r="L4711" t="s">
        <v>47</v>
      </c>
      <c r="M4711" t="s">
        <v>123</v>
      </c>
      <c r="N4711" t="s">
        <v>22</v>
      </c>
      <c r="O4711" t="s">
        <v>89</v>
      </c>
      <c r="P4711" s="5">
        <v>0</v>
      </c>
      <c r="Q4711">
        <v>1.1000000000000001</v>
      </c>
      <c r="R4711" t="s">
        <v>23</v>
      </c>
    </row>
    <row r="4712" spans="1:18" x14ac:dyDescent="0.3">
      <c r="A4712" t="s">
        <v>1003</v>
      </c>
      <c r="B4712" s="1">
        <v>45530</v>
      </c>
      <c r="C4712" t="s">
        <v>1004</v>
      </c>
      <c r="D4712" t="s">
        <v>61</v>
      </c>
      <c r="E4712" t="s">
        <v>70</v>
      </c>
      <c r="F4712">
        <v>8</v>
      </c>
      <c r="G4712">
        <v>6</v>
      </c>
      <c r="H4712" s="4">
        <v>980.38</v>
      </c>
      <c r="I4712" s="4">
        <v>1078.4180000000001</v>
      </c>
      <c r="J4712" s="4">
        <f t="shared" si="146"/>
        <v>567.578000000001</v>
      </c>
      <c r="K4712" s="4">
        <f t="shared" si="147"/>
        <v>6470.5080000000007</v>
      </c>
      <c r="L4712" t="s">
        <v>66</v>
      </c>
      <c r="M4712" t="s">
        <v>79</v>
      </c>
      <c r="N4712" t="s">
        <v>29</v>
      </c>
      <c r="O4712" t="s">
        <v>53</v>
      </c>
      <c r="P4712" s="5">
        <v>20.65</v>
      </c>
      <c r="Q4712">
        <v>3.8</v>
      </c>
      <c r="R4712" t="s">
        <v>23</v>
      </c>
    </row>
    <row r="4713" spans="1:18" x14ac:dyDescent="0.3">
      <c r="A4713" t="s">
        <v>6823</v>
      </c>
      <c r="B4713" s="1">
        <v>45531</v>
      </c>
      <c r="C4713" t="s">
        <v>6824</v>
      </c>
      <c r="D4713" t="s">
        <v>94</v>
      </c>
      <c r="E4713" t="s">
        <v>50</v>
      </c>
      <c r="F4713">
        <v>16</v>
      </c>
      <c r="G4713">
        <v>16</v>
      </c>
      <c r="H4713" s="4">
        <v>1401.16</v>
      </c>
      <c r="I4713" s="4">
        <v>1555.2876000000003</v>
      </c>
      <c r="J4713" s="4">
        <f t="shared" si="146"/>
        <v>2423.0716000000043</v>
      </c>
      <c r="K4713" s="4">
        <f t="shared" si="147"/>
        <v>24884.601600000005</v>
      </c>
      <c r="L4713" t="s">
        <v>51</v>
      </c>
      <c r="M4713" t="s">
        <v>79</v>
      </c>
      <c r="N4713" t="s">
        <v>71</v>
      </c>
      <c r="O4713" t="s">
        <v>67</v>
      </c>
      <c r="P4713" s="5">
        <v>42.97</v>
      </c>
      <c r="Q4713">
        <v>4.3</v>
      </c>
      <c r="R4713" t="s">
        <v>23</v>
      </c>
    </row>
    <row r="4714" spans="1:18" x14ac:dyDescent="0.3">
      <c r="A4714" t="s">
        <v>3622</v>
      </c>
      <c r="B4714" s="1">
        <v>45532</v>
      </c>
      <c r="C4714" t="s">
        <v>3623</v>
      </c>
      <c r="D4714" t="s">
        <v>33</v>
      </c>
      <c r="E4714" t="s">
        <v>70</v>
      </c>
      <c r="F4714">
        <v>13</v>
      </c>
      <c r="G4714">
        <v>10</v>
      </c>
      <c r="H4714" s="4">
        <v>103.39</v>
      </c>
      <c r="I4714" s="4">
        <v>116.83069999999999</v>
      </c>
      <c r="J4714" s="4">
        <f t="shared" si="146"/>
        <v>132.91699999999992</v>
      </c>
      <c r="K4714" s="4">
        <f t="shared" si="147"/>
        <v>1168.307</v>
      </c>
      <c r="L4714" t="s">
        <v>66</v>
      </c>
      <c r="M4714" t="s">
        <v>28</v>
      </c>
      <c r="N4714" t="s">
        <v>22</v>
      </c>
      <c r="O4714" t="s">
        <v>37</v>
      </c>
      <c r="P4714" s="5">
        <v>1.49</v>
      </c>
      <c r="Q4714">
        <v>3.8</v>
      </c>
      <c r="R4714" t="s">
        <v>23</v>
      </c>
    </row>
    <row r="4715" spans="1:18" x14ac:dyDescent="0.3">
      <c r="A4715" t="s">
        <v>4765</v>
      </c>
      <c r="B4715" s="1">
        <v>45532</v>
      </c>
      <c r="C4715" t="s">
        <v>4766</v>
      </c>
      <c r="D4715" t="s">
        <v>65</v>
      </c>
      <c r="E4715" t="s">
        <v>82</v>
      </c>
      <c r="F4715">
        <v>11</v>
      </c>
      <c r="G4715">
        <v>10</v>
      </c>
      <c r="H4715" s="4">
        <v>1001.41</v>
      </c>
      <c r="I4715" s="4">
        <v>1061.4946</v>
      </c>
      <c r="J4715" s="4">
        <f t="shared" si="146"/>
        <v>596.43599999999958</v>
      </c>
      <c r="K4715" s="4">
        <f t="shared" si="147"/>
        <v>10614.946</v>
      </c>
      <c r="L4715" t="s">
        <v>27</v>
      </c>
      <c r="M4715" t="s">
        <v>35</v>
      </c>
      <c r="N4715" t="s">
        <v>36</v>
      </c>
      <c r="O4715" t="s">
        <v>53</v>
      </c>
      <c r="P4715" s="5">
        <v>4.41</v>
      </c>
      <c r="Q4715">
        <v>4.5999999999999996</v>
      </c>
      <c r="R4715" t="s">
        <v>74</v>
      </c>
    </row>
    <row r="4716" spans="1:18" x14ac:dyDescent="0.3">
      <c r="A4716" t="s">
        <v>5525</v>
      </c>
      <c r="B4716" s="1">
        <v>45532</v>
      </c>
      <c r="C4716" t="s">
        <v>5526</v>
      </c>
      <c r="D4716" t="s">
        <v>141</v>
      </c>
      <c r="E4716" t="s">
        <v>50</v>
      </c>
      <c r="F4716">
        <v>7</v>
      </c>
      <c r="G4716">
        <v>6</v>
      </c>
      <c r="H4716" s="4">
        <v>1438.61</v>
      </c>
      <c r="I4716" s="4">
        <v>1611.2432000000001</v>
      </c>
      <c r="J4716" s="4">
        <f t="shared" si="146"/>
        <v>992.60920000000124</v>
      </c>
      <c r="K4716" s="4">
        <f t="shared" si="147"/>
        <v>9667.4592000000011</v>
      </c>
      <c r="L4716" t="s">
        <v>51</v>
      </c>
      <c r="M4716" t="s">
        <v>86</v>
      </c>
      <c r="N4716" t="s">
        <v>29</v>
      </c>
      <c r="O4716" t="s">
        <v>89</v>
      </c>
      <c r="P4716" s="5">
        <v>43.19</v>
      </c>
      <c r="Q4716">
        <v>3.7</v>
      </c>
      <c r="R4716" t="s">
        <v>23</v>
      </c>
    </row>
    <row r="4717" spans="1:18" x14ac:dyDescent="0.3">
      <c r="A4717" t="s">
        <v>6720</v>
      </c>
      <c r="B4717" s="1">
        <v>45532</v>
      </c>
      <c r="C4717" t="s">
        <v>6721</v>
      </c>
      <c r="D4717" t="s">
        <v>45</v>
      </c>
      <c r="E4717" t="s">
        <v>46</v>
      </c>
      <c r="F4717">
        <v>11</v>
      </c>
      <c r="G4717">
        <v>10</v>
      </c>
      <c r="H4717" s="4">
        <v>317.18</v>
      </c>
      <c r="I4717" s="4">
        <v>355.24160000000006</v>
      </c>
      <c r="J4717" s="4">
        <f t="shared" si="146"/>
        <v>332.03600000000046</v>
      </c>
      <c r="K4717" s="4">
        <f t="shared" si="147"/>
        <v>3552.4160000000006</v>
      </c>
      <c r="L4717" t="s">
        <v>20</v>
      </c>
      <c r="M4717" t="s">
        <v>86</v>
      </c>
      <c r="N4717" t="s">
        <v>22</v>
      </c>
      <c r="O4717" t="s">
        <v>67</v>
      </c>
      <c r="P4717" s="5">
        <v>48.58</v>
      </c>
      <c r="Q4717">
        <v>1.7</v>
      </c>
      <c r="R4717" t="s">
        <v>23</v>
      </c>
    </row>
    <row r="4718" spans="1:18" x14ac:dyDescent="0.3">
      <c r="A4718" t="s">
        <v>7090</v>
      </c>
      <c r="B4718" s="1">
        <v>45532</v>
      </c>
      <c r="C4718" t="s">
        <v>7091</v>
      </c>
      <c r="D4718" t="s">
        <v>100</v>
      </c>
      <c r="E4718" t="s">
        <v>57</v>
      </c>
      <c r="F4718">
        <v>18</v>
      </c>
      <c r="G4718">
        <v>15</v>
      </c>
      <c r="H4718" s="4">
        <v>265.89999999999998</v>
      </c>
      <c r="I4718" s="4">
        <v>300.46699999999993</v>
      </c>
      <c r="J4718" s="4">
        <f t="shared" si="146"/>
        <v>495.42499999999967</v>
      </c>
      <c r="K4718" s="4">
        <f t="shared" si="147"/>
        <v>4507.0049999999992</v>
      </c>
      <c r="L4718" t="s">
        <v>51</v>
      </c>
      <c r="M4718" t="s">
        <v>21</v>
      </c>
      <c r="N4718" t="s">
        <v>22</v>
      </c>
      <c r="O4718" t="s">
        <v>89</v>
      </c>
      <c r="P4718" s="5">
        <v>23.08</v>
      </c>
      <c r="Q4718">
        <v>4.0999999999999996</v>
      </c>
      <c r="R4718" t="s">
        <v>23</v>
      </c>
    </row>
    <row r="4719" spans="1:18" x14ac:dyDescent="0.3">
      <c r="A4719" t="s">
        <v>7923</v>
      </c>
      <c r="B4719" s="1">
        <v>45532</v>
      </c>
      <c r="C4719" t="s">
        <v>7924</v>
      </c>
      <c r="D4719" t="s">
        <v>130</v>
      </c>
      <c r="E4719" t="s">
        <v>82</v>
      </c>
      <c r="F4719">
        <v>13</v>
      </c>
      <c r="G4719">
        <v>13</v>
      </c>
      <c r="H4719" s="4">
        <v>549.22</v>
      </c>
      <c r="I4719" s="4">
        <v>576.68100000000004</v>
      </c>
      <c r="J4719" s="4">
        <f t="shared" si="146"/>
        <v>319.8030000000004</v>
      </c>
      <c r="K4719" s="4">
        <f t="shared" si="147"/>
        <v>7496.853000000001</v>
      </c>
      <c r="L4719" t="s">
        <v>20</v>
      </c>
      <c r="M4719" t="s">
        <v>35</v>
      </c>
      <c r="N4719" t="s">
        <v>29</v>
      </c>
      <c r="O4719" t="s">
        <v>89</v>
      </c>
      <c r="P4719" s="5">
        <v>37.19</v>
      </c>
      <c r="Q4719">
        <v>1.7</v>
      </c>
      <c r="R4719" t="s">
        <v>23</v>
      </c>
    </row>
    <row r="4720" spans="1:18" x14ac:dyDescent="0.3">
      <c r="A4720" t="s">
        <v>9896</v>
      </c>
      <c r="B4720" s="1">
        <v>45532</v>
      </c>
      <c r="C4720" t="s">
        <v>9897</v>
      </c>
      <c r="D4720" t="s">
        <v>65</v>
      </c>
      <c r="E4720" t="s">
        <v>82</v>
      </c>
      <c r="F4720">
        <v>4</v>
      </c>
      <c r="G4720">
        <v>4</v>
      </c>
      <c r="H4720" s="4">
        <v>716.82</v>
      </c>
      <c r="I4720" s="4">
        <v>759.82920000000013</v>
      </c>
      <c r="J4720" s="4">
        <f t="shared" si="146"/>
        <v>131.69680000000031</v>
      </c>
      <c r="K4720" s="4">
        <f t="shared" si="147"/>
        <v>3039.3168000000005</v>
      </c>
      <c r="L4720" t="s">
        <v>66</v>
      </c>
      <c r="M4720" t="s">
        <v>79</v>
      </c>
      <c r="N4720" t="s">
        <v>22</v>
      </c>
      <c r="O4720" t="s">
        <v>53</v>
      </c>
      <c r="P4720" s="5">
        <v>40.340000000000003</v>
      </c>
      <c r="Q4720">
        <v>3.6</v>
      </c>
      <c r="R4720" t="s">
        <v>23</v>
      </c>
    </row>
    <row r="4721" spans="1:18" x14ac:dyDescent="0.3">
      <c r="A4721" t="s">
        <v>726</v>
      </c>
      <c r="B4721" s="1">
        <v>45533</v>
      </c>
      <c r="C4721" t="s">
        <v>727</v>
      </c>
      <c r="D4721" t="s">
        <v>61</v>
      </c>
      <c r="E4721" t="s">
        <v>70</v>
      </c>
      <c r="F4721">
        <v>16</v>
      </c>
      <c r="G4721">
        <v>16</v>
      </c>
      <c r="H4721" s="4">
        <v>728.18</v>
      </c>
      <c r="I4721" s="4">
        <v>822.84339999999986</v>
      </c>
      <c r="J4721" s="4">
        <f t="shared" si="146"/>
        <v>1468.2243999999985</v>
      </c>
      <c r="K4721" s="4">
        <f t="shared" si="147"/>
        <v>13165.494399999998</v>
      </c>
      <c r="L4721" t="s">
        <v>66</v>
      </c>
      <c r="M4721" t="s">
        <v>123</v>
      </c>
      <c r="N4721" t="s">
        <v>71</v>
      </c>
      <c r="O4721" t="s">
        <v>89</v>
      </c>
      <c r="P4721" s="5">
        <v>46.39</v>
      </c>
      <c r="Q4721">
        <v>2.1</v>
      </c>
      <c r="R4721" t="s">
        <v>23</v>
      </c>
    </row>
    <row r="4722" spans="1:18" x14ac:dyDescent="0.3">
      <c r="A4722" t="s">
        <v>7128</v>
      </c>
      <c r="B4722" s="1">
        <v>45533</v>
      </c>
      <c r="C4722" t="s">
        <v>7129</v>
      </c>
      <c r="D4722" t="s">
        <v>116</v>
      </c>
      <c r="E4722" t="s">
        <v>50</v>
      </c>
      <c r="F4722">
        <v>10</v>
      </c>
      <c r="G4722">
        <v>10</v>
      </c>
      <c r="H4722" s="4">
        <v>522.47</v>
      </c>
      <c r="I4722" s="4">
        <v>590.39109999999994</v>
      </c>
      <c r="J4722" s="4">
        <f t="shared" si="146"/>
        <v>630.29099999999846</v>
      </c>
      <c r="K4722" s="4">
        <f t="shared" si="147"/>
        <v>5903.9109999999991</v>
      </c>
      <c r="L4722" t="s">
        <v>51</v>
      </c>
      <c r="M4722" t="s">
        <v>123</v>
      </c>
      <c r="N4722" t="s">
        <v>22</v>
      </c>
      <c r="O4722" t="s">
        <v>30</v>
      </c>
      <c r="P4722" s="5">
        <v>48.92</v>
      </c>
      <c r="Q4722">
        <v>4.5999999999999996</v>
      </c>
      <c r="R4722" t="s">
        <v>23</v>
      </c>
    </row>
    <row r="4723" spans="1:18" x14ac:dyDescent="0.3">
      <c r="A4723" t="s">
        <v>6642</v>
      </c>
      <c r="B4723" s="1">
        <v>45534</v>
      </c>
      <c r="C4723" t="s">
        <v>6643</v>
      </c>
      <c r="D4723" t="s">
        <v>133</v>
      </c>
      <c r="E4723" t="s">
        <v>50</v>
      </c>
      <c r="F4723">
        <v>7</v>
      </c>
      <c r="G4723">
        <v>6</v>
      </c>
      <c r="H4723" s="4">
        <v>682.5</v>
      </c>
      <c r="I4723" s="4">
        <v>771.22499999999991</v>
      </c>
      <c r="J4723" s="4">
        <f t="shared" si="146"/>
        <v>524.9299999999995</v>
      </c>
      <c r="K4723" s="4">
        <f t="shared" si="147"/>
        <v>4627.3499999999995</v>
      </c>
      <c r="L4723" t="s">
        <v>47</v>
      </c>
      <c r="M4723" t="s">
        <v>35</v>
      </c>
      <c r="N4723" t="s">
        <v>36</v>
      </c>
      <c r="O4723" t="s">
        <v>89</v>
      </c>
      <c r="P4723" s="5">
        <v>7.42</v>
      </c>
      <c r="Q4723">
        <v>1.9</v>
      </c>
      <c r="R4723" t="s">
        <v>23</v>
      </c>
    </row>
    <row r="4724" spans="1:18" x14ac:dyDescent="0.3">
      <c r="A4724" t="s">
        <v>7800</v>
      </c>
      <c r="B4724" s="1">
        <v>45534</v>
      </c>
      <c r="C4724" t="s">
        <v>7801</v>
      </c>
      <c r="D4724" t="s">
        <v>109</v>
      </c>
      <c r="E4724" t="s">
        <v>46</v>
      </c>
      <c r="F4724">
        <v>19</v>
      </c>
      <c r="G4724">
        <v>15</v>
      </c>
      <c r="H4724" s="4">
        <v>511.21</v>
      </c>
      <c r="I4724" s="4">
        <v>567.44310000000007</v>
      </c>
      <c r="J4724" s="4">
        <f t="shared" si="146"/>
        <v>830.53650000000107</v>
      </c>
      <c r="K4724" s="4">
        <f t="shared" si="147"/>
        <v>8511.6465000000007</v>
      </c>
      <c r="L4724" t="s">
        <v>27</v>
      </c>
      <c r="M4724" t="s">
        <v>123</v>
      </c>
      <c r="N4724" t="s">
        <v>22</v>
      </c>
      <c r="O4724" t="s">
        <v>89</v>
      </c>
      <c r="P4724" s="5">
        <v>12.96</v>
      </c>
      <c r="Q4724">
        <v>5</v>
      </c>
      <c r="R4724" t="s">
        <v>23</v>
      </c>
    </row>
    <row r="4725" spans="1:18" x14ac:dyDescent="0.3">
      <c r="A4725" t="s">
        <v>7985</v>
      </c>
      <c r="B4725" s="1">
        <v>45534</v>
      </c>
      <c r="C4725" t="s">
        <v>7986</v>
      </c>
      <c r="D4725" t="s">
        <v>45</v>
      </c>
      <c r="E4725" t="s">
        <v>46</v>
      </c>
      <c r="F4725">
        <v>20</v>
      </c>
      <c r="G4725">
        <v>19</v>
      </c>
      <c r="H4725" s="4">
        <v>1044.74</v>
      </c>
      <c r="I4725" s="4">
        <v>1107.4244000000001</v>
      </c>
      <c r="J4725" s="4">
        <f t="shared" si="146"/>
        <v>1150.1336000000001</v>
      </c>
      <c r="K4725" s="4">
        <f t="shared" si="147"/>
        <v>21041.063600000001</v>
      </c>
      <c r="L4725" t="s">
        <v>47</v>
      </c>
      <c r="M4725" t="s">
        <v>28</v>
      </c>
      <c r="N4725" t="s">
        <v>71</v>
      </c>
      <c r="O4725" t="s">
        <v>37</v>
      </c>
      <c r="P4725" s="5">
        <v>40.869999999999997</v>
      </c>
      <c r="Q4725">
        <v>4</v>
      </c>
      <c r="R4725" t="s">
        <v>23</v>
      </c>
    </row>
    <row r="4726" spans="1:18" x14ac:dyDescent="0.3">
      <c r="A4726" t="s">
        <v>9018</v>
      </c>
      <c r="B4726" s="1">
        <v>45534</v>
      </c>
      <c r="C4726" t="s">
        <v>9019</v>
      </c>
      <c r="D4726" t="s">
        <v>109</v>
      </c>
      <c r="E4726" t="s">
        <v>46</v>
      </c>
      <c r="F4726">
        <v>3</v>
      </c>
      <c r="G4726">
        <v>2</v>
      </c>
      <c r="H4726" s="4">
        <v>1486.93</v>
      </c>
      <c r="I4726" s="4">
        <v>1709.9694999999999</v>
      </c>
      <c r="J4726" s="4">
        <f t="shared" si="146"/>
        <v>410.1089999999997</v>
      </c>
      <c r="K4726" s="4">
        <f t="shared" si="147"/>
        <v>3419.9389999999999</v>
      </c>
      <c r="L4726" t="s">
        <v>20</v>
      </c>
      <c r="M4726" t="s">
        <v>35</v>
      </c>
      <c r="N4726" t="s">
        <v>22</v>
      </c>
      <c r="O4726" t="s">
        <v>89</v>
      </c>
      <c r="P4726" s="5">
        <v>35.97</v>
      </c>
      <c r="Q4726">
        <v>3.1</v>
      </c>
      <c r="R4726" t="s">
        <v>23</v>
      </c>
    </row>
    <row r="4727" spans="1:18" x14ac:dyDescent="0.3">
      <c r="A4727" t="s">
        <v>9764</v>
      </c>
      <c r="B4727" s="1">
        <v>45534</v>
      </c>
      <c r="C4727" t="s">
        <v>6098</v>
      </c>
      <c r="D4727" t="s">
        <v>141</v>
      </c>
      <c r="E4727" t="s">
        <v>50</v>
      </c>
      <c r="F4727">
        <v>18</v>
      </c>
      <c r="G4727">
        <v>15</v>
      </c>
      <c r="H4727" s="4">
        <v>573.20000000000005</v>
      </c>
      <c r="I4727" s="4">
        <v>641.98400000000015</v>
      </c>
      <c r="J4727" s="4">
        <f t="shared" si="146"/>
        <v>1015.4800000000021</v>
      </c>
      <c r="K4727" s="4">
        <f t="shared" si="147"/>
        <v>9629.760000000002</v>
      </c>
      <c r="L4727" t="s">
        <v>47</v>
      </c>
      <c r="M4727" t="s">
        <v>42</v>
      </c>
      <c r="N4727" t="s">
        <v>22</v>
      </c>
      <c r="O4727" t="s">
        <v>37</v>
      </c>
      <c r="P4727" s="5">
        <v>16.28</v>
      </c>
      <c r="Q4727">
        <v>3</v>
      </c>
      <c r="R4727" t="s">
        <v>74</v>
      </c>
    </row>
    <row r="4728" spans="1:18" x14ac:dyDescent="0.3">
      <c r="A4728" t="s">
        <v>722</v>
      </c>
      <c r="B4728" s="1">
        <v>45535</v>
      </c>
      <c r="C4728" t="s">
        <v>723</v>
      </c>
      <c r="D4728" t="s">
        <v>109</v>
      </c>
      <c r="E4728" t="s">
        <v>46</v>
      </c>
      <c r="F4728">
        <v>11</v>
      </c>
      <c r="G4728">
        <v>11</v>
      </c>
      <c r="H4728" s="4">
        <v>554.45000000000005</v>
      </c>
      <c r="I4728" s="4">
        <v>582.17250000000013</v>
      </c>
      <c r="J4728" s="4">
        <f t="shared" si="146"/>
        <v>294.56750000000022</v>
      </c>
      <c r="K4728" s="4">
        <f t="shared" si="147"/>
        <v>6403.8975000000009</v>
      </c>
      <c r="L4728" t="s">
        <v>51</v>
      </c>
      <c r="M4728" t="s">
        <v>28</v>
      </c>
      <c r="N4728" t="s">
        <v>29</v>
      </c>
      <c r="O4728" t="s">
        <v>67</v>
      </c>
      <c r="P4728" s="5">
        <v>10.38</v>
      </c>
      <c r="Q4728">
        <v>3.8</v>
      </c>
      <c r="R4728" t="s">
        <v>23</v>
      </c>
    </row>
    <row r="4729" spans="1:18" x14ac:dyDescent="0.3">
      <c r="A4729" t="s">
        <v>2003</v>
      </c>
      <c r="B4729" s="1">
        <v>45535</v>
      </c>
      <c r="C4729" t="s">
        <v>2004</v>
      </c>
      <c r="D4729" t="s">
        <v>65</v>
      </c>
      <c r="E4729" t="s">
        <v>82</v>
      </c>
      <c r="F4729">
        <v>20</v>
      </c>
      <c r="G4729">
        <v>17</v>
      </c>
      <c r="H4729" s="4">
        <v>700.87</v>
      </c>
      <c r="I4729" s="4">
        <v>806.00049999999999</v>
      </c>
      <c r="J4729" s="4">
        <f t="shared" si="146"/>
        <v>1760.468499999999</v>
      </c>
      <c r="K4729" s="4">
        <f t="shared" si="147"/>
        <v>13702.0085</v>
      </c>
      <c r="L4729" t="s">
        <v>66</v>
      </c>
      <c r="M4729" t="s">
        <v>86</v>
      </c>
      <c r="N4729" t="s">
        <v>71</v>
      </c>
      <c r="O4729" t="s">
        <v>89</v>
      </c>
      <c r="P4729" s="5">
        <v>26.75</v>
      </c>
      <c r="Q4729">
        <v>2</v>
      </c>
      <c r="R4729" t="s">
        <v>23</v>
      </c>
    </row>
    <row r="4730" spans="1:18" x14ac:dyDescent="0.3">
      <c r="A4730" t="s">
        <v>2851</v>
      </c>
      <c r="B4730" s="1">
        <v>45535</v>
      </c>
      <c r="C4730" t="s">
        <v>2852</v>
      </c>
      <c r="D4730" t="s">
        <v>116</v>
      </c>
      <c r="E4730" t="s">
        <v>50</v>
      </c>
      <c r="F4730">
        <v>17</v>
      </c>
      <c r="G4730">
        <v>15</v>
      </c>
      <c r="H4730" s="4">
        <v>588.9</v>
      </c>
      <c r="I4730" s="4">
        <v>641.90100000000007</v>
      </c>
      <c r="J4730" s="4">
        <f t="shared" si="146"/>
        <v>790.01500000000124</v>
      </c>
      <c r="K4730" s="4">
        <f t="shared" si="147"/>
        <v>9628.5150000000012</v>
      </c>
      <c r="L4730" t="s">
        <v>51</v>
      </c>
      <c r="M4730" t="s">
        <v>123</v>
      </c>
      <c r="N4730" t="s">
        <v>36</v>
      </c>
      <c r="O4730" t="s">
        <v>30</v>
      </c>
      <c r="P4730" s="5">
        <v>5</v>
      </c>
      <c r="Q4730">
        <v>0</v>
      </c>
      <c r="R4730" t="s">
        <v>23</v>
      </c>
    </row>
    <row r="4731" spans="1:18" x14ac:dyDescent="0.3">
      <c r="A4731" t="s">
        <v>3656</v>
      </c>
      <c r="B4731" s="1">
        <v>45535</v>
      </c>
      <c r="C4731" t="s">
        <v>3657</v>
      </c>
      <c r="D4731" t="s">
        <v>94</v>
      </c>
      <c r="E4731" t="s">
        <v>50</v>
      </c>
      <c r="F4731">
        <v>15</v>
      </c>
      <c r="G4731">
        <v>13</v>
      </c>
      <c r="H4731" s="4">
        <v>1148.08</v>
      </c>
      <c r="I4731" s="4">
        <v>1274.3688</v>
      </c>
      <c r="J4731" s="4">
        <f t="shared" si="146"/>
        <v>1636.7543999999998</v>
      </c>
      <c r="K4731" s="4">
        <f t="shared" si="147"/>
        <v>16566.794399999999</v>
      </c>
      <c r="L4731" t="s">
        <v>51</v>
      </c>
      <c r="M4731" t="s">
        <v>28</v>
      </c>
      <c r="N4731" t="s">
        <v>36</v>
      </c>
      <c r="O4731" t="s">
        <v>89</v>
      </c>
      <c r="P4731" s="5">
        <v>5</v>
      </c>
      <c r="Q4731">
        <v>1.4</v>
      </c>
      <c r="R4731" t="s">
        <v>23</v>
      </c>
    </row>
    <row r="4732" spans="1:18" x14ac:dyDescent="0.3">
      <c r="A4732" t="s">
        <v>4946</v>
      </c>
      <c r="B4732" s="1">
        <v>45535</v>
      </c>
      <c r="C4732" t="s">
        <v>4947</v>
      </c>
      <c r="D4732" t="s">
        <v>77</v>
      </c>
      <c r="E4732" t="s">
        <v>82</v>
      </c>
      <c r="F4732">
        <v>20</v>
      </c>
      <c r="G4732">
        <v>19</v>
      </c>
      <c r="H4732" s="4">
        <v>531.79999999999995</v>
      </c>
      <c r="I4732" s="4">
        <v>611.56999999999994</v>
      </c>
      <c r="J4732" s="4">
        <f t="shared" si="146"/>
        <v>1501.1499999999992</v>
      </c>
      <c r="K4732" s="4">
        <f t="shared" si="147"/>
        <v>11619.829999999998</v>
      </c>
      <c r="L4732" t="s">
        <v>27</v>
      </c>
      <c r="M4732" t="s">
        <v>21</v>
      </c>
      <c r="N4732" t="s">
        <v>71</v>
      </c>
      <c r="O4732" t="s">
        <v>89</v>
      </c>
      <c r="P4732" s="5">
        <v>14.48</v>
      </c>
      <c r="Q4732">
        <v>1.3</v>
      </c>
      <c r="R4732" t="s">
        <v>23</v>
      </c>
    </row>
    <row r="4733" spans="1:18" x14ac:dyDescent="0.3">
      <c r="A4733" t="s">
        <v>7951</v>
      </c>
      <c r="B4733" s="1">
        <v>45535</v>
      </c>
      <c r="C4733" t="s">
        <v>7952</v>
      </c>
      <c r="D4733" t="s">
        <v>133</v>
      </c>
      <c r="E4733" t="s">
        <v>50</v>
      </c>
      <c r="F4733">
        <v>15</v>
      </c>
      <c r="G4733">
        <v>12</v>
      </c>
      <c r="H4733" s="4">
        <v>423.35</v>
      </c>
      <c r="I4733" s="4">
        <v>452.98450000000003</v>
      </c>
      <c r="J4733" s="4">
        <f t="shared" si="146"/>
        <v>315.77399999999955</v>
      </c>
      <c r="K4733" s="4">
        <f t="shared" si="147"/>
        <v>5435.8140000000003</v>
      </c>
      <c r="L4733" t="s">
        <v>20</v>
      </c>
      <c r="M4733" t="s">
        <v>21</v>
      </c>
      <c r="N4733" t="s">
        <v>36</v>
      </c>
      <c r="O4733" t="s">
        <v>30</v>
      </c>
      <c r="P4733" s="5">
        <v>39.840000000000003</v>
      </c>
      <c r="Q4733">
        <v>0</v>
      </c>
      <c r="R4733" t="s">
        <v>23</v>
      </c>
    </row>
    <row r="4734" spans="1:18" x14ac:dyDescent="0.3">
      <c r="A4734" t="s">
        <v>10494</v>
      </c>
      <c r="B4734" s="1">
        <v>45536</v>
      </c>
      <c r="C4734" t="s">
        <v>10495</v>
      </c>
      <c r="D4734" t="s">
        <v>85</v>
      </c>
      <c r="E4734" t="s">
        <v>82</v>
      </c>
      <c r="F4734">
        <v>14</v>
      </c>
      <c r="G4734">
        <v>13</v>
      </c>
      <c r="H4734" s="4">
        <v>731.68</v>
      </c>
      <c r="I4734" s="4">
        <v>841.4319999999999</v>
      </c>
      <c r="J4734" s="4">
        <f t="shared" si="146"/>
        <v>1415.295999999998</v>
      </c>
      <c r="K4734" s="4">
        <f t="shared" si="147"/>
        <v>10938.615999999998</v>
      </c>
      <c r="L4734" t="s">
        <v>66</v>
      </c>
      <c r="M4734" t="s">
        <v>79</v>
      </c>
      <c r="N4734" t="s">
        <v>71</v>
      </c>
      <c r="O4734" t="s">
        <v>67</v>
      </c>
      <c r="P4734" s="5">
        <v>11.48</v>
      </c>
      <c r="Q4734">
        <v>0</v>
      </c>
      <c r="R4734" t="s">
        <v>23</v>
      </c>
    </row>
    <row r="4735" spans="1:18" x14ac:dyDescent="0.3">
      <c r="A4735" t="s">
        <v>5175</v>
      </c>
      <c r="B4735" s="1">
        <v>45537</v>
      </c>
      <c r="C4735" t="s">
        <v>5176</v>
      </c>
      <c r="D4735" t="s">
        <v>116</v>
      </c>
      <c r="E4735" t="s">
        <v>50</v>
      </c>
      <c r="F4735">
        <v>10</v>
      </c>
      <c r="G4735">
        <v>8</v>
      </c>
      <c r="H4735" s="4">
        <v>933.87</v>
      </c>
      <c r="I4735" s="4">
        <v>980.56350000000009</v>
      </c>
      <c r="J4735" s="4">
        <f t="shared" si="146"/>
        <v>347.44800000000066</v>
      </c>
      <c r="K4735" s="4">
        <f t="shared" si="147"/>
        <v>7844.5080000000007</v>
      </c>
      <c r="L4735" t="s">
        <v>47</v>
      </c>
      <c r="M4735" t="s">
        <v>35</v>
      </c>
      <c r="N4735" t="s">
        <v>36</v>
      </c>
      <c r="O4735" t="s">
        <v>67</v>
      </c>
      <c r="P4735" s="5">
        <v>26.1</v>
      </c>
      <c r="Q4735">
        <v>4.8</v>
      </c>
      <c r="R4735" t="s">
        <v>23</v>
      </c>
    </row>
    <row r="4736" spans="1:18" x14ac:dyDescent="0.3">
      <c r="A4736" t="s">
        <v>7464</v>
      </c>
      <c r="B4736" s="1">
        <v>45537</v>
      </c>
      <c r="C4736" t="s">
        <v>7465</v>
      </c>
      <c r="D4736" t="s">
        <v>65</v>
      </c>
      <c r="E4736" t="s">
        <v>82</v>
      </c>
      <c r="F4736">
        <v>3</v>
      </c>
      <c r="G4736">
        <v>3</v>
      </c>
      <c r="H4736" s="4">
        <v>798.68</v>
      </c>
      <c r="I4736" s="4">
        <v>902.50839999999982</v>
      </c>
      <c r="J4736" s="4">
        <f t="shared" si="146"/>
        <v>284.62519999999961</v>
      </c>
      <c r="K4736" s="4">
        <f t="shared" si="147"/>
        <v>2707.5251999999996</v>
      </c>
      <c r="L4736" t="s">
        <v>20</v>
      </c>
      <c r="M4736" t="s">
        <v>42</v>
      </c>
      <c r="N4736" t="s">
        <v>22</v>
      </c>
      <c r="O4736" t="s">
        <v>30</v>
      </c>
      <c r="P4736" s="5">
        <v>26.86</v>
      </c>
      <c r="Q4736">
        <v>2.8</v>
      </c>
      <c r="R4736" t="s">
        <v>23</v>
      </c>
    </row>
    <row r="4737" spans="1:18" x14ac:dyDescent="0.3">
      <c r="A4737" t="s">
        <v>7495</v>
      </c>
      <c r="B4737" s="1">
        <v>45537</v>
      </c>
      <c r="C4737" t="s">
        <v>7496</v>
      </c>
      <c r="D4737" t="s">
        <v>45</v>
      </c>
      <c r="E4737" t="s">
        <v>46</v>
      </c>
      <c r="F4737">
        <v>2</v>
      </c>
      <c r="G4737">
        <v>2</v>
      </c>
      <c r="H4737" s="4">
        <v>1018.37</v>
      </c>
      <c r="I4737" s="4">
        <v>1099.8396</v>
      </c>
      <c r="J4737" s="4">
        <f t="shared" si="146"/>
        <v>153.38920000000002</v>
      </c>
      <c r="K4737" s="4">
        <f t="shared" si="147"/>
        <v>2199.6792</v>
      </c>
      <c r="L4737" t="s">
        <v>66</v>
      </c>
      <c r="M4737" t="s">
        <v>35</v>
      </c>
      <c r="N4737" t="s">
        <v>22</v>
      </c>
      <c r="O4737" t="s">
        <v>37</v>
      </c>
      <c r="P4737" s="5">
        <v>9.5500000000000007</v>
      </c>
      <c r="Q4737">
        <v>3.7</v>
      </c>
      <c r="R4737" t="s">
        <v>23</v>
      </c>
    </row>
    <row r="4738" spans="1:18" x14ac:dyDescent="0.3">
      <c r="A4738" t="s">
        <v>1164</v>
      </c>
      <c r="B4738" s="1">
        <v>45538</v>
      </c>
      <c r="C4738" t="s">
        <v>1165</v>
      </c>
      <c r="D4738" t="s">
        <v>94</v>
      </c>
      <c r="E4738" t="s">
        <v>50</v>
      </c>
      <c r="F4738">
        <v>6</v>
      </c>
      <c r="G4738">
        <v>6</v>
      </c>
      <c r="H4738" s="4">
        <v>811.74</v>
      </c>
      <c r="I4738" s="4">
        <v>933.50099999999998</v>
      </c>
      <c r="J4738" s="4">
        <f t="shared" ref="J4738:J4801" si="148">(G4738*I4738)-(G4738*H4738)-P4738</f>
        <v>698.14599999999893</v>
      </c>
      <c r="K4738" s="4">
        <f t="shared" ref="K4738:K4801" si="149">G4738*I4738</f>
        <v>5601.0059999999994</v>
      </c>
      <c r="L4738" t="s">
        <v>27</v>
      </c>
      <c r="M4738" t="s">
        <v>42</v>
      </c>
      <c r="N4738" t="s">
        <v>36</v>
      </c>
      <c r="O4738" t="s">
        <v>53</v>
      </c>
      <c r="P4738" s="5">
        <v>32.42</v>
      </c>
      <c r="Q4738">
        <v>2.7</v>
      </c>
      <c r="R4738" t="s">
        <v>23</v>
      </c>
    </row>
    <row r="4739" spans="1:18" x14ac:dyDescent="0.3">
      <c r="A4739" t="s">
        <v>9498</v>
      </c>
      <c r="B4739" s="1">
        <v>45538</v>
      </c>
      <c r="C4739" t="s">
        <v>9499</v>
      </c>
      <c r="D4739" t="s">
        <v>56</v>
      </c>
      <c r="E4739" t="s">
        <v>57</v>
      </c>
      <c r="F4739">
        <v>20</v>
      </c>
      <c r="G4739">
        <v>20</v>
      </c>
      <c r="H4739" s="4">
        <v>1278.82</v>
      </c>
      <c r="I4739" s="4">
        <v>1393.9138</v>
      </c>
      <c r="J4739" s="4">
        <f t="shared" si="148"/>
        <v>2264.506000000004</v>
      </c>
      <c r="K4739" s="4">
        <f t="shared" si="149"/>
        <v>27878.276000000002</v>
      </c>
      <c r="L4739" t="s">
        <v>27</v>
      </c>
      <c r="M4739" t="s">
        <v>86</v>
      </c>
      <c r="N4739" t="s">
        <v>36</v>
      </c>
      <c r="O4739" t="s">
        <v>53</v>
      </c>
      <c r="P4739" s="5">
        <v>37.369999999999997</v>
      </c>
      <c r="Q4739">
        <v>3.5</v>
      </c>
      <c r="R4739" t="s">
        <v>23</v>
      </c>
    </row>
    <row r="4740" spans="1:18" x14ac:dyDescent="0.3">
      <c r="A4740" t="s">
        <v>3874</v>
      </c>
      <c r="B4740" s="1">
        <v>45539</v>
      </c>
      <c r="C4740" t="s">
        <v>3875</v>
      </c>
      <c r="D4740" t="s">
        <v>61</v>
      </c>
      <c r="E4740" t="s">
        <v>70</v>
      </c>
      <c r="F4740">
        <v>9</v>
      </c>
      <c r="G4740">
        <v>9</v>
      </c>
      <c r="H4740" s="4">
        <v>413.25</v>
      </c>
      <c r="I4740" s="4">
        <v>438.04500000000002</v>
      </c>
      <c r="J4740" s="4">
        <f t="shared" si="148"/>
        <v>218.1550000000002</v>
      </c>
      <c r="K4740" s="4">
        <f t="shared" si="149"/>
        <v>3942.4050000000002</v>
      </c>
      <c r="L4740" t="s">
        <v>27</v>
      </c>
      <c r="M4740" t="s">
        <v>35</v>
      </c>
      <c r="N4740" t="s">
        <v>71</v>
      </c>
      <c r="O4740" t="s">
        <v>67</v>
      </c>
      <c r="P4740" s="5">
        <v>5</v>
      </c>
      <c r="Q4740">
        <v>4.2</v>
      </c>
      <c r="R4740" t="s">
        <v>23</v>
      </c>
    </row>
    <row r="4741" spans="1:18" x14ac:dyDescent="0.3">
      <c r="A4741" t="s">
        <v>5531</v>
      </c>
      <c r="B4741" s="1">
        <v>45539</v>
      </c>
      <c r="C4741" t="s">
        <v>5532</v>
      </c>
      <c r="D4741" t="s">
        <v>94</v>
      </c>
      <c r="E4741" t="s">
        <v>50</v>
      </c>
      <c r="F4741">
        <v>13</v>
      </c>
      <c r="G4741">
        <v>13</v>
      </c>
      <c r="H4741" s="4">
        <v>11.7</v>
      </c>
      <c r="I4741" s="4">
        <v>12.635999999999999</v>
      </c>
      <c r="J4741" s="4">
        <f t="shared" si="148"/>
        <v>-34.841999999999992</v>
      </c>
      <c r="K4741" s="4">
        <f t="shared" si="149"/>
        <v>164.268</v>
      </c>
      <c r="L4741" t="s">
        <v>51</v>
      </c>
      <c r="M4741" t="s">
        <v>79</v>
      </c>
      <c r="N4741" t="s">
        <v>29</v>
      </c>
      <c r="O4741" t="s">
        <v>89</v>
      </c>
      <c r="P4741" s="5">
        <v>47.01</v>
      </c>
      <c r="Q4741">
        <v>4.4000000000000004</v>
      </c>
      <c r="R4741" t="s">
        <v>23</v>
      </c>
    </row>
    <row r="4742" spans="1:18" x14ac:dyDescent="0.3">
      <c r="A4742" t="s">
        <v>2729</v>
      </c>
      <c r="B4742" s="1">
        <v>45540</v>
      </c>
      <c r="C4742" t="s">
        <v>2730</v>
      </c>
      <c r="D4742" t="s">
        <v>109</v>
      </c>
      <c r="E4742" t="s">
        <v>46</v>
      </c>
      <c r="F4742">
        <v>16</v>
      </c>
      <c r="G4742">
        <v>14</v>
      </c>
      <c r="H4742" s="4">
        <v>12</v>
      </c>
      <c r="I4742" s="4">
        <v>12.72</v>
      </c>
      <c r="J4742" s="4">
        <f t="shared" si="148"/>
        <v>-2.9499999999999869</v>
      </c>
      <c r="K4742" s="4">
        <f t="shared" si="149"/>
        <v>178.08</v>
      </c>
      <c r="L4742" t="s">
        <v>20</v>
      </c>
      <c r="M4742" t="s">
        <v>28</v>
      </c>
      <c r="N4742" t="s">
        <v>71</v>
      </c>
      <c r="O4742" t="s">
        <v>89</v>
      </c>
      <c r="P4742" s="5">
        <v>13.03</v>
      </c>
      <c r="Q4742">
        <v>4</v>
      </c>
      <c r="R4742" t="s">
        <v>23</v>
      </c>
    </row>
    <row r="4743" spans="1:18" x14ac:dyDescent="0.3">
      <c r="A4743" t="s">
        <v>7592</v>
      </c>
      <c r="B4743" s="1">
        <v>45540</v>
      </c>
      <c r="C4743" t="s">
        <v>7593</v>
      </c>
      <c r="D4743" t="s">
        <v>45</v>
      </c>
      <c r="E4743" t="s">
        <v>46</v>
      </c>
      <c r="F4743">
        <v>1</v>
      </c>
      <c r="G4743">
        <v>1</v>
      </c>
      <c r="H4743" s="4">
        <v>661.77</v>
      </c>
      <c r="I4743" s="4">
        <v>741.18240000000003</v>
      </c>
      <c r="J4743" s="4">
        <f t="shared" si="148"/>
        <v>50.72240000000005</v>
      </c>
      <c r="K4743" s="4">
        <f t="shared" si="149"/>
        <v>741.18240000000003</v>
      </c>
      <c r="L4743" t="s">
        <v>27</v>
      </c>
      <c r="M4743" t="s">
        <v>42</v>
      </c>
      <c r="N4743" t="s">
        <v>71</v>
      </c>
      <c r="O4743" t="s">
        <v>67</v>
      </c>
      <c r="P4743" s="5">
        <v>28.69</v>
      </c>
      <c r="Q4743">
        <v>3.8</v>
      </c>
      <c r="R4743" t="s">
        <v>23</v>
      </c>
    </row>
    <row r="4744" spans="1:18" x14ac:dyDescent="0.3">
      <c r="A4744" t="s">
        <v>8497</v>
      </c>
      <c r="B4744" s="1">
        <v>45540</v>
      </c>
      <c r="C4744" t="s">
        <v>8498</v>
      </c>
      <c r="D4744" t="s">
        <v>94</v>
      </c>
      <c r="E4744" t="s">
        <v>50</v>
      </c>
      <c r="F4744">
        <v>13</v>
      </c>
      <c r="G4744">
        <v>11</v>
      </c>
      <c r="H4744" s="4">
        <v>643.34</v>
      </c>
      <c r="I4744" s="4">
        <v>688.37380000000007</v>
      </c>
      <c r="J4744" s="4">
        <f t="shared" si="148"/>
        <v>495.37179999999989</v>
      </c>
      <c r="K4744" s="4">
        <f t="shared" si="149"/>
        <v>7572.1118000000006</v>
      </c>
      <c r="L4744" t="s">
        <v>27</v>
      </c>
      <c r="M4744" t="s">
        <v>123</v>
      </c>
      <c r="N4744" t="s">
        <v>71</v>
      </c>
      <c r="O4744" t="s">
        <v>30</v>
      </c>
      <c r="P4744" s="5">
        <v>0</v>
      </c>
      <c r="Q4744">
        <v>3.2</v>
      </c>
      <c r="R4744" t="s">
        <v>23</v>
      </c>
    </row>
    <row r="4745" spans="1:18" x14ac:dyDescent="0.3">
      <c r="A4745" t="s">
        <v>8685</v>
      </c>
      <c r="B4745" s="1">
        <v>45541</v>
      </c>
      <c r="C4745" t="s">
        <v>8686</v>
      </c>
      <c r="D4745" t="s">
        <v>40</v>
      </c>
      <c r="E4745" t="s">
        <v>57</v>
      </c>
      <c r="F4745">
        <v>13</v>
      </c>
      <c r="G4745">
        <v>13</v>
      </c>
      <c r="H4745" s="4">
        <v>1240.79</v>
      </c>
      <c r="I4745" s="4">
        <v>1389.6848</v>
      </c>
      <c r="J4745" s="4">
        <f t="shared" si="148"/>
        <v>1886.1423999999986</v>
      </c>
      <c r="K4745" s="4">
        <f t="shared" si="149"/>
        <v>18065.902399999999</v>
      </c>
      <c r="L4745" t="s">
        <v>27</v>
      </c>
      <c r="M4745" t="s">
        <v>79</v>
      </c>
      <c r="N4745" t="s">
        <v>36</v>
      </c>
      <c r="O4745" t="s">
        <v>67</v>
      </c>
      <c r="P4745" s="5">
        <v>49.49</v>
      </c>
      <c r="Q4745">
        <v>1.9</v>
      </c>
      <c r="R4745" t="s">
        <v>23</v>
      </c>
    </row>
    <row r="4746" spans="1:18" x14ac:dyDescent="0.3">
      <c r="A4746" t="s">
        <v>7072</v>
      </c>
      <c r="B4746" s="1">
        <v>45543</v>
      </c>
      <c r="C4746" t="s">
        <v>7073</v>
      </c>
      <c r="D4746" t="s">
        <v>109</v>
      </c>
      <c r="E4746" t="s">
        <v>46</v>
      </c>
      <c r="F4746">
        <v>1</v>
      </c>
      <c r="G4746">
        <v>1</v>
      </c>
      <c r="H4746" s="4">
        <v>500.33</v>
      </c>
      <c r="I4746" s="4">
        <v>575.37949999999989</v>
      </c>
      <c r="J4746" s="4">
        <f t="shared" si="148"/>
        <v>61.579499999999911</v>
      </c>
      <c r="K4746" s="4">
        <f t="shared" si="149"/>
        <v>575.37949999999989</v>
      </c>
      <c r="L4746" t="s">
        <v>20</v>
      </c>
      <c r="M4746" t="s">
        <v>79</v>
      </c>
      <c r="N4746" t="s">
        <v>71</v>
      </c>
      <c r="O4746" t="s">
        <v>37</v>
      </c>
      <c r="P4746" s="5">
        <v>13.47</v>
      </c>
      <c r="Q4746">
        <v>2.7</v>
      </c>
      <c r="R4746" t="s">
        <v>23</v>
      </c>
    </row>
    <row r="4747" spans="1:18" x14ac:dyDescent="0.3">
      <c r="A4747" t="s">
        <v>1503</v>
      </c>
      <c r="B4747" s="1">
        <v>45544</v>
      </c>
      <c r="C4747" t="s">
        <v>1504</v>
      </c>
      <c r="D4747" t="s">
        <v>133</v>
      </c>
      <c r="E4747" t="s">
        <v>50</v>
      </c>
      <c r="F4747">
        <v>4</v>
      </c>
      <c r="G4747">
        <v>3</v>
      </c>
      <c r="H4747" s="4">
        <v>172.8</v>
      </c>
      <c r="I4747" s="4">
        <v>181.44000000000003</v>
      </c>
      <c r="J4747" s="4">
        <f t="shared" si="148"/>
        <v>8.0799999999999592</v>
      </c>
      <c r="K4747" s="4">
        <f t="shared" si="149"/>
        <v>544.32000000000005</v>
      </c>
      <c r="L4747" t="s">
        <v>66</v>
      </c>
      <c r="M4747" t="s">
        <v>86</v>
      </c>
      <c r="N4747" t="s">
        <v>29</v>
      </c>
      <c r="O4747" t="s">
        <v>53</v>
      </c>
      <c r="P4747" s="5">
        <v>17.84</v>
      </c>
      <c r="Q4747">
        <v>3.4</v>
      </c>
      <c r="R4747" t="s">
        <v>23</v>
      </c>
    </row>
    <row r="4748" spans="1:18" x14ac:dyDescent="0.3">
      <c r="A4748" t="s">
        <v>4723</v>
      </c>
      <c r="B4748" s="1">
        <v>45544</v>
      </c>
      <c r="C4748" t="s">
        <v>4724</v>
      </c>
      <c r="D4748" t="s">
        <v>109</v>
      </c>
      <c r="E4748" t="s">
        <v>46</v>
      </c>
      <c r="F4748">
        <v>12</v>
      </c>
      <c r="G4748">
        <v>11</v>
      </c>
      <c r="H4748" s="4">
        <v>224.29</v>
      </c>
      <c r="I4748" s="4">
        <v>255.69060000000002</v>
      </c>
      <c r="J4748" s="4">
        <f t="shared" si="148"/>
        <v>319.85660000000024</v>
      </c>
      <c r="K4748" s="4">
        <f t="shared" si="149"/>
        <v>2812.5966000000003</v>
      </c>
      <c r="L4748" t="s">
        <v>66</v>
      </c>
      <c r="M4748" t="s">
        <v>28</v>
      </c>
      <c r="N4748" t="s">
        <v>29</v>
      </c>
      <c r="O4748" t="s">
        <v>89</v>
      </c>
      <c r="P4748" s="5">
        <v>25.55</v>
      </c>
      <c r="Q4748">
        <v>4.2</v>
      </c>
      <c r="R4748" t="s">
        <v>23</v>
      </c>
    </row>
    <row r="4749" spans="1:18" x14ac:dyDescent="0.3">
      <c r="A4749" t="s">
        <v>9701</v>
      </c>
      <c r="B4749" s="1">
        <v>45544</v>
      </c>
      <c r="C4749" t="s">
        <v>9702</v>
      </c>
      <c r="D4749" t="s">
        <v>45</v>
      </c>
      <c r="E4749" t="s">
        <v>46</v>
      </c>
      <c r="F4749">
        <v>13</v>
      </c>
      <c r="G4749">
        <v>13</v>
      </c>
      <c r="H4749" s="4">
        <v>856.99</v>
      </c>
      <c r="I4749" s="4">
        <v>976.96860000000015</v>
      </c>
      <c r="J4749" s="4">
        <f t="shared" si="148"/>
        <v>1529.5218000000011</v>
      </c>
      <c r="K4749" s="4">
        <f t="shared" si="149"/>
        <v>12700.591800000002</v>
      </c>
      <c r="L4749" t="s">
        <v>27</v>
      </c>
      <c r="M4749" t="s">
        <v>35</v>
      </c>
      <c r="N4749" t="s">
        <v>29</v>
      </c>
      <c r="O4749" t="s">
        <v>89</v>
      </c>
      <c r="P4749" s="5">
        <v>30.2</v>
      </c>
      <c r="Q4749">
        <v>3.8</v>
      </c>
      <c r="R4749" t="s">
        <v>23</v>
      </c>
    </row>
    <row r="4750" spans="1:18" x14ac:dyDescent="0.3">
      <c r="A4750" t="s">
        <v>1439</v>
      </c>
      <c r="B4750" s="1">
        <v>45546</v>
      </c>
      <c r="C4750" t="s">
        <v>1440</v>
      </c>
      <c r="D4750" t="s">
        <v>77</v>
      </c>
      <c r="E4750" t="s">
        <v>82</v>
      </c>
      <c r="F4750">
        <v>2</v>
      </c>
      <c r="G4750">
        <v>2</v>
      </c>
      <c r="H4750" s="4">
        <v>454.95</v>
      </c>
      <c r="I4750" s="4">
        <v>482.24700000000001</v>
      </c>
      <c r="J4750" s="4">
        <f t="shared" si="148"/>
        <v>54.594000000000051</v>
      </c>
      <c r="K4750" s="4">
        <f t="shared" si="149"/>
        <v>964.49400000000003</v>
      </c>
      <c r="L4750" t="s">
        <v>66</v>
      </c>
      <c r="M4750" t="s">
        <v>42</v>
      </c>
      <c r="N4750" t="s">
        <v>29</v>
      </c>
      <c r="O4750" t="s">
        <v>37</v>
      </c>
      <c r="P4750" s="5">
        <v>0</v>
      </c>
      <c r="Q4750">
        <v>3</v>
      </c>
      <c r="R4750" t="s">
        <v>23</v>
      </c>
    </row>
    <row r="4751" spans="1:18" x14ac:dyDescent="0.3">
      <c r="A4751" t="s">
        <v>2605</v>
      </c>
      <c r="B4751" s="1">
        <v>45546</v>
      </c>
      <c r="C4751" t="s">
        <v>2606</v>
      </c>
      <c r="D4751" t="s">
        <v>45</v>
      </c>
      <c r="E4751" t="s">
        <v>46</v>
      </c>
      <c r="F4751">
        <v>10</v>
      </c>
      <c r="G4751">
        <v>10</v>
      </c>
      <c r="H4751" s="4">
        <v>384.79</v>
      </c>
      <c r="I4751" s="4">
        <v>407.87740000000002</v>
      </c>
      <c r="J4751" s="4">
        <f t="shared" si="148"/>
        <v>183.66400000000024</v>
      </c>
      <c r="K4751" s="4">
        <f t="shared" si="149"/>
        <v>4078.7740000000003</v>
      </c>
      <c r="L4751" t="s">
        <v>47</v>
      </c>
      <c r="M4751" t="s">
        <v>21</v>
      </c>
      <c r="N4751" t="s">
        <v>22</v>
      </c>
      <c r="O4751" t="s">
        <v>37</v>
      </c>
      <c r="P4751" s="5">
        <v>47.21</v>
      </c>
      <c r="Q4751">
        <v>1.7</v>
      </c>
      <c r="R4751" t="s">
        <v>23</v>
      </c>
    </row>
    <row r="4752" spans="1:18" x14ac:dyDescent="0.3">
      <c r="A4752" t="s">
        <v>2979</v>
      </c>
      <c r="B4752" s="1">
        <v>45546</v>
      </c>
      <c r="C4752" t="s">
        <v>2980</v>
      </c>
      <c r="D4752" t="s">
        <v>133</v>
      </c>
      <c r="E4752" t="s">
        <v>50</v>
      </c>
      <c r="F4752">
        <v>12</v>
      </c>
      <c r="G4752">
        <v>12</v>
      </c>
      <c r="H4752" s="4">
        <v>864.07</v>
      </c>
      <c r="I4752" s="4">
        <v>907.27350000000013</v>
      </c>
      <c r="J4752" s="4">
        <f t="shared" si="148"/>
        <v>501.74200000000093</v>
      </c>
      <c r="K4752" s="4">
        <f t="shared" si="149"/>
        <v>10887.282000000001</v>
      </c>
      <c r="L4752" t="s">
        <v>66</v>
      </c>
      <c r="M4752" t="s">
        <v>42</v>
      </c>
      <c r="N4752" t="s">
        <v>36</v>
      </c>
      <c r="O4752" t="s">
        <v>89</v>
      </c>
      <c r="P4752" s="5">
        <v>16.7</v>
      </c>
      <c r="Q4752">
        <v>2.6</v>
      </c>
      <c r="R4752" t="s">
        <v>23</v>
      </c>
    </row>
    <row r="4753" spans="1:18" x14ac:dyDescent="0.3">
      <c r="A4753" t="s">
        <v>9445</v>
      </c>
      <c r="B4753" s="1">
        <v>45546</v>
      </c>
      <c r="C4753" t="s">
        <v>9446</v>
      </c>
      <c r="D4753" t="s">
        <v>45</v>
      </c>
      <c r="E4753" t="s">
        <v>46</v>
      </c>
      <c r="F4753">
        <v>6</v>
      </c>
      <c r="G4753">
        <v>6</v>
      </c>
      <c r="H4753" s="4">
        <v>1398.47</v>
      </c>
      <c r="I4753" s="4">
        <v>1538.3170000000002</v>
      </c>
      <c r="J4753" s="4">
        <f t="shared" si="148"/>
        <v>810.57200000000216</v>
      </c>
      <c r="K4753" s="4">
        <f t="shared" si="149"/>
        <v>9229.9020000000019</v>
      </c>
      <c r="L4753" t="s">
        <v>47</v>
      </c>
      <c r="M4753" t="s">
        <v>123</v>
      </c>
      <c r="N4753" t="s">
        <v>29</v>
      </c>
      <c r="O4753" t="s">
        <v>67</v>
      </c>
      <c r="P4753" s="5">
        <v>28.51</v>
      </c>
      <c r="Q4753">
        <v>4</v>
      </c>
      <c r="R4753" t="s">
        <v>74</v>
      </c>
    </row>
    <row r="4754" spans="1:18" x14ac:dyDescent="0.3">
      <c r="A4754" t="s">
        <v>1920</v>
      </c>
      <c r="B4754" s="1">
        <v>45547</v>
      </c>
      <c r="C4754" t="s">
        <v>1921</v>
      </c>
      <c r="D4754" t="s">
        <v>130</v>
      </c>
      <c r="E4754" t="s">
        <v>82</v>
      </c>
      <c r="F4754">
        <v>13</v>
      </c>
      <c r="G4754">
        <v>12</v>
      </c>
      <c r="H4754" s="4">
        <v>896.8</v>
      </c>
      <c r="I4754" s="4">
        <v>1031.32</v>
      </c>
      <c r="J4754" s="4">
        <f t="shared" si="148"/>
        <v>1579.1000000000015</v>
      </c>
      <c r="K4754" s="4">
        <f t="shared" si="149"/>
        <v>12375.84</v>
      </c>
      <c r="L4754" t="s">
        <v>66</v>
      </c>
      <c r="M4754" t="s">
        <v>79</v>
      </c>
      <c r="N4754" t="s">
        <v>22</v>
      </c>
      <c r="O4754" t="s">
        <v>37</v>
      </c>
      <c r="P4754" s="5">
        <v>35.14</v>
      </c>
      <c r="Q4754">
        <v>3.1</v>
      </c>
      <c r="R4754" t="s">
        <v>23</v>
      </c>
    </row>
    <row r="4755" spans="1:18" x14ac:dyDescent="0.3">
      <c r="A4755" t="s">
        <v>2934</v>
      </c>
      <c r="B4755" s="1">
        <v>45547</v>
      </c>
      <c r="C4755" t="s">
        <v>2935</v>
      </c>
      <c r="D4755" t="s">
        <v>130</v>
      </c>
      <c r="E4755" t="s">
        <v>82</v>
      </c>
      <c r="F4755">
        <v>5</v>
      </c>
      <c r="G4755">
        <v>5</v>
      </c>
      <c r="H4755" s="4">
        <v>400.58</v>
      </c>
      <c r="I4755" s="4">
        <v>440.63800000000003</v>
      </c>
      <c r="J4755" s="4">
        <f t="shared" si="148"/>
        <v>163.93000000000018</v>
      </c>
      <c r="K4755" s="4">
        <f t="shared" si="149"/>
        <v>2203.19</v>
      </c>
      <c r="L4755" t="s">
        <v>51</v>
      </c>
      <c r="M4755" t="s">
        <v>35</v>
      </c>
      <c r="N4755" t="s">
        <v>36</v>
      </c>
      <c r="O4755" t="s">
        <v>37</v>
      </c>
      <c r="P4755" s="5">
        <v>36.36</v>
      </c>
      <c r="Q4755">
        <v>3.9</v>
      </c>
      <c r="R4755" t="s">
        <v>74</v>
      </c>
    </row>
    <row r="4756" spans="1:18" x14ac:dyDescent="0.3">
      <c r="A4756" t="s">
        <v>6376</v>
      </c>
      <c r="B4756" s="1">
        <v>45547</v>
      </c>
      <c r="C4756" t="s">
        <v>6377</v>
      </c>
      <c r="D4756" t="s">
        <v>109</v>
      </c>
      <c r="E4756" t="s">
        <v>46</v>
      </c>
      <c r="F4756">
        <v>11</v>
      </c>
      <c r="G4756">
        <v>11</v>
      </c>
      <c r="H4756" s="4">
        <v>962.14</v>
      </c>
      <c r="I4756" s="4">
        <v>1039.1112000000001</v>
      </c>
      <c r="J4756" s="4">
        <f t="shared" si="148"/>
        <v>838.77320000000134</v>
      </c>
      <c r="K4756" s="4">
        <f t="shared" si="149"/>
        <v>11430.2232</v>
      </c>
      <c r="L4756" t="s">
        <v>20</v>
      </c>
      <c r="M4756" t="s">
        <v>42</v>
      </c>
      <c r="N4756" t="s">
        <v>29</v>
      </c>
      <c r="O4756" t="s">
        <v>37</v>
      </c>
      <c r="P4756" s="5">
        <v>7.91</v>
      </c>
      <c r="Q4756">
        <v>3.3</v>
      </c>
      <c r="R4756" t="s">
        <v>23</v>
      </c>
    </row>
    <row r="4757" spans="1:18" x14ac:dyDescent="0.3">
      <c r="A4757" t="s">
        <v>1215</v>
      </c>
      <c r="B4757" s="1">
        <v>45549</v>
      </c>
      <c r="C4757" t="s">
        <v>1216</v>
      </c>
      <c r="D4757" t="s">
        <v>56</v>
      </c>
      <c r="E4757" t="s">
        <v>57</v>
      </c>
      <c r="F4757">
        <v>7</v>
      </c>
      <c r="G4757">
        <v>7</v>
      </c>
      <c r="H4757" s="4">
        <v>977.34</v>
      </c>
      <c r="I4757" s="4">
        <v>1094.6208000000001</v>
      </c>
      <c r="J4757" s="4">
        <f t="shared" si="148"/>
        <v>817.32560000000046</v>
      </c>
      <c r="K4757" s="4">
        <f t="shared" si="149"/>
        <v>7662.3456000000006</v>
      </c>
      <c r="L4757" t="s">
        <v>47</v>
      </c>
      <c r="M4757" t="s">
        <v>21</v>
      </c>
      <c r="N4757" t="s">
        <v>22</v>
      </c>
      <c r="O4757" t="s">
        <v>67</v>
      </c>
      <c r="P4757" s="5">
        <v>3.64</v>
      </c>
      <c r="Q4757">
        <v>3.8</v>
      </c>
      <c r="R4757" t="s">
        <v>74</v>
      </c>
    </row>
    <row r="4758" spans="1:18" x14ac:dyDescent="0.3">
      <c r="A4758" t="s">
        <v>8443</v>
      </c>
      <c r="B4758" s="1">
        <v>45549</v>
      </c>
      <c r="C4758" t="s">
        <v>8444</v>
      </c>
      <c r="D4758" t="s">
        <v>61</v>
      </c>
      <c r="E4758" t="s">
        <v>70</v>
      </c>
      <c r="F4758">
        <v>12</v>
      </c>
      <c r="G4758">
        <v>11</v>
      </c>
      <c r="H4758" s="4">
        <v>572.39</v>
      </c>
      <c r="I4758" s="4">
        <v>635.35290000000009</v>
      </c>
      <c r="J4758" s="4">
        <f t="shared" si="148"/>
        <v>688.57190000000128</v>
      </c>
      <c r="K4758" s="4">
        <f t="shared" si="149"/>
        <v>6988.8819000000012</v>
      </c>
      <c r="L4758" t="s">
        <v>66</v>
      </c>
      <c r="M4758" t="s">
        <v>123</v>
      </c>
      <c r="N4758" t="s">
        <v>29</v>
      </c>
      <c r="O4758" t="s">
        <v>89</v>
      </c>
      <c r="P4758" s="5">
        <v>4.0199999999999996</v>
      </c>
      <c r="Q4758">
        <v>1</v>
      </c>
      <c r="R4758" t="s">
        <v>23</v>
      </c>
    </row>
    <row r="4759" spans="1:18" x14ac:dyDescent="0.3">
      <c r="A4759" t="s">
        <v>10394</v>
      </c>
      <c r="B4759" s="1">
        <v>45549</v>
      </c>
      <c r="C4759" t="s">
        <v>10395</v>
      </c>
      <c r="D4759" t="s">
        <v>141</v>
      </c>
      <c r="E4759" t="s">
        <v>50</v>
      </c>
      <c r="F4759">
        <v>4</v>
      </c>
      <c r="G4759">
        <v>4</v>
      </c>
      <c r="H4759" s="4">
        <v>600.80999999999995</v>
      </c>
      <c r="I4759" s="4">
        <v>630.85050000000001</v>
      </c>
      <c r="J4759" s="4">
        <f t="shared" si="148"/>
        <v>100.54200000000026</v>
      </c>
      <c r="K4759" s="4">
        <f t="shared" si="149"/>
        <v>2523.402</v>
      </c>
      <c r="L4759" t="s">
        <v>27</v>
      </c>
      <c r="M4759" t="s">
        <v>79</v>
      </c>
      <c r="N4759" t="s">
        <v>22</v>
      </c>
      <c r="O4759" t="s">
        <v>89</v>
      </c>
      <c r="P4759" s="5">
        <v>19.62</v>
      </c>
      <c r="Q4759">
        <v>3.8</v>
      </c>
      <c r="R4759" t="s">
        <v>23</v>
      </c>
    </row>
    <row r="4760" spans="1:18" x14ac:dyDescent="0.3">
      <c r="A4760" t="s">
        <v>360</v>
      </c>
      <c r="B4760" s="1">
        <v>45550</v>
      </c>
      <c r="C4760" t="s">
        <v>361</v>
      </c>
      <c r="D4760" t="s">
        <v>40</v>
      </c>
      <c r="E4760" t="s">
        <v>57</v>
      </c>
      <c r="F4760">
        <v>7</v>
      </c>
      <c r="G4760">
        <v>6</v>
      </c>
      <c r="H4760" s="4">
        <v>787.54</v>
      </c>
      <c r="I4760" s="4">
        <v>874.1694</v>
      </c>
      <c r="J4760" s="4">
        <f t="shared" si="148"/>
        <v>472.14640000000065</v>
      </c>
      <c r="K4760" s="4">
        <f t="shared" si="149"/>
        <v>5245.0164000000004</v>
      </c>
      <c r="L4760" t="s">
        <v>47</v>
      </c>
      <c r="M4760" t="s">
        <v>21</v>
      </c>
      <c r="N4760" t="s">
        <v>36</v>
      </c>
      <c r="O4760" t="s">
        <v>89</v>
      </c>
      <c r="P4760" s="5">
        <v>47.63</v>
      </c>
      <c r="Q4760">
        <v>3.5</v>
      </c>
      <c r="R4760" t="s">
        <v>23</v>
      </c>
    </row>
    <row r="4761" spans="1:18" x14ac:dyDescent="0.3">
      <c r="A4761" t="s">
        <v>4339</v>
      </c>
      <c r="B4761" s="1">
        <v>45550</v>
      </c>
      <c r="C4761" t="s">
        <v>4340</v>
      </c>
      <c r="D4761" t="s">
        <v>40</v>
      </c>
      <c r="E4761" t="s">
        <v>57</v>
      </c>
      <c r="F4761">
        <v>7</v>
      </c>
      <c r="G4761">
        <v>7</v>
      </c>
      <c r="H4761" s="4">
        <v>671.92</v>
      </c>
      <c r="I4761" s="4">
        <v>718.95439999999996</v>
      </c>
      <c r="J4761" s="4">
        <f t="shared" si="148"/>
        <v>286.7308000000005</v>
      </c>
      <c r="K4761" s="4">
        <f t="shared" si="149"/>
        <v>5032.6808000000001</v>
      </c>
      <c r="L4761" t="s">
        <v>51</v>
      </c>
      <c r="M4761" t="s">
        <v>28</v>
      </c>
      <c r="N4761" t="s">
        <v>36</v>
      </c>
      <c r="O4761" t="s">
        <v>37</v>
      </c>
      <c r="P4761" s="5">
        <v>42.51</v>
      </c>
      <c r="Q4761">
        <v>4.5</v>
      </c>
      <c r="R4761" t="s">
        <v>23</v>
      </c>
    </row>
    <row r="4762" spans="1:18" x14ac:dyDescent="0.3">
      <c r="A4762" t="s">
        <v>6618</v>
      </c>
      <c r="B4762" s="1">
        <v>45550</v>
      </c>
      <c r="C4762" t="s">
        <v>6619</v>
      </c>
      <c r="D4762" t="s">
        <v>45</v>
      </c>
      <c r="E4762" t="s">
        <v>46</v>
      </c>
      <c r="F4762">
        <v>17</v>
      </c>
      <c r="G4762">
        <v>14</v>
      </c>
      <c r="H4762" s="4">
        <v>1020.62</v>
      </c>
      <c r="I4762" s="4">
        <v>1132.8882000000001</v>
      </c>
      <c r="J4762" s="4">
        <f t="shared" si="148"/>
        <v>1533.2248000000006</v>
      </c>
      <c r="K4762" s="4">
        <f t="shared" si="149"/>
        <v>15860.434800000001</v>
      </c>
      <c r="L4762" t="s">
        <v>66</v>
      </c>
      <c r="M4762" t="s">
        <v>79</v>
      </c>
      <c r="N4762" t="s">
        <v>22</v>
      </c>
      <c r="O4762" t="s">
        <v>53</v>
      </c>
      <c r="P4762" s="5">
        <v>38.53</v>
      </c>
      <c r="Q4762">
        <v>1.1000000000000001</v>
      </c>
      <c r="R4762" t="s">
        <v>23</v>
      </c>
    </row>
    <row r="4763" spans="1:18" x14ac:dyDescent="0.3">
      <c r="A4763" t="s">
        <v>9726</v>
      </c>
      <c r="B4763" s="1">
        <v>45550</v>
      </c>
      <c r="C4763" t="s">
        <v>9727</v>
      </c>
      <c r="D4763" t="s">
        <v>56</v>
      </c>
      <c r="E4763" t="s">
        <v>57</v>
      </c>
      <c r="F4763">
        <v>11</v>
      </c>
      <c r="G4763">
        <v>9</v>
      </c>
      <c r="H4763" s="4">
        <v>632.13</v>
      </c>
      <c r="I4763" s="4">
        <v>676.37909999999999</v>
      </c>
      <c r="J4763" s="4">
        <f t="shared" si="148"/>
        <v>356.50189999999998</v>
      </c>
      <c r="K4763" s="4">
        <f t="shared" si="149"/>
        <v>6087.4119000000001</v>
      </c>
      <c r="L4763" t="s">
        <v>47</v>
      </c>
      <c r="M4763" t="s">
        <v>35</v>
      </c>
      <c r="N4763" t="s">
        <v>71</v>
      </c>
      <c r="O4763" t="s">
        <v>53</v>
      </c>
      <c r="P4763" s="5">
        <v>41.74</v>
      </c>
      <c r="Q4763">
        <v>3.8</v>
      </c>
      <c r="R4763" t="s">
        <v>23</v>
      </c>
    </row>
    <row r="4764" spans="1:18" x14ac:dyDescent="0.3">
      <c r="A4764" t="s">
        <v>2817</v>
      </c>
      <c r="B4764" s="1">
        <v>45551</v>
      </c>
      <c r="C4764" t="s">
        <v>2818</v>
      </c>
      <c r="D4764" t="s">
        <v>65</v>
      </c>
      <c r="E4764" t="s">
        <v>82</v>
      </c>
      <c r="F4764">
        <v>15</v>
      </c>
      <c r="G4764">
        <v>14</v>
      </c>
      <c r="H4764" s="4">
        <v>89.88</v>
      </c>
      <c r="I4764" s="4">
        <v>94.373999999999995</v>
      </c>
      <c r="J4764" s="4">
        <f t="shared" si="148"/>
        <v>61.205999999999939</v>
      </c>
      <c r="K4764" s="4">
        <f t="shared" si="149"/>
        <v>1321.2359999999999</v>
      </c>
      <c r="L4764" t="s">
        <v>20</v>
      </c>
      <c r="M4764" t="s">
        <v>123</v>
      </c>
      <c r="N4764" t="s">
        <v>36</v>
      </c>
      <c r="O4764" t="s">
        <v>30</v>
      </c>
      <c r="P4764" s="5">
        <v>1.71</v>
      </c>
      <c r="Q4764">
        <v>1.5</v>
      </c>
      <c r="R4764" t="s">
        <v>74</v>
      </c>
    </row>
    <row r="4765" spans="1:18" x14ac:dyDescent="0.3">
      <c r="A4765" t="s">
        <v>5782</v>
      </c>
      <c r="B4765" s="1">
        <v>45551</v>
      </c>
      <c r="C4765" t="s">
        <v>5783</v>
      </c>
      <c r="D4765" t="s">
        <v>100</v>
      </c>
      <c r="E4765" t="s">
        <v>57</v>
      </c>
      <c r="F4765">
        <v>11</v>
      </c>
      <c r="G4765">
        <v>11</v>
      </c>
      <c r="H4765" s="4">
        <v>992.35</v>
      </c>
      <c r="I4765" s="4">
        <v>1081.6615000000002</v>
      </c>
      <c r="J4765" s="4">
        <f t="shared" si="148"/>
        <v>977.4265000000014</v>
      </c>
      <c r="K4765" s="4">
        <f t="shared" si="149"/>
        <v>11898.276500000002</v>
      </c>
      <c r="L4765" t="s">
        <v>20</v>
      </c>
      <c r="M4765" t="s">
        <v>79</v>
      </c>
      <c r="N4765" t="s">
        <v>22</v>
      </c>
      <c r="O4765" t="s">
        <v>67</v>
      </c>
      <c r="P4765" s="5">
        <v>5</v>
      </c>
      <c r="Q4765">
        <v>2.8</v>
      </c>
      <c r="R4765" t="s">
        <v>23</v>
      </c>
    </row>
    <row r="4766" spans="1:18" x14ac:dyDescent="0.3">
      <c r="A4766" t="s">
        <v>5836</v>
      </c>
      <c r="B4766" s="1">
        <v>45551</v>
      </c>
      <c r="C4766" t="s">
        <v>5837</v>
      </c>
      <c r="D4766" t="s">
        <v>61</v>
      </c>
      <c r="E4766" t="s">
        <v>70</v>
      </c>
      <c r="F4766">
        <v>12</v>
      </c>
      <c r="G4766">
        <v>11</v>
      </c>
      <c r="H4766" s="4">
        <v>1074.53</v>
      </c>
      <c r="I4766" s="4">
        <v>1171.2377000000001</v>
      </c>
      <c r="J4766" s="4">
        <f t="shared" si="148"/>
        <v>1032.6547000000019</v>
      </c>
      <c r="K4766" s="4">
        <f t="shared" si="149"/>
        <v>12883.614700000002</v>
      </c>
      <c r="L4766" t="s">
        <v>66</v>
      </c>
      <c r="M4766" t="s">
        <v>21</v>
      </c>
      <c r="N4766" t="s">
        <v>29</v>
      </c>
      <c r="O4766" t="s">
        <v>53</v>
      </c>
      <c r="P4766" s="5">
        <v>31.13</v>
      </c>
      <c r="Q4766">
        <v>3.5</v>
      </c>
      <c r="R4766" t="s">
        <v>23</v>
      </c>
    </row>
    <row r="4767" spans="1:18" x14ac:dyDescent="0.3">
      <c r="A4767" t="s">
        <v>5857</v>
      </c>
      <c r="B4767" s="1">
        <v>45551</v>
      </c>
      <c r="C4767" t="s">
        <v>5858</v>
      </c>
      <c r="D4767" t="s">
        <v>133</v>
      </c>
      <c r="E4767" t="s">
        <v>50</v>
      </c>
      <c r="F4767">
        <v>20</v>
      </c>
      <c r="G4767">
        <v>20</v>
      </c>
      <c r="H4767" s="4">
        <v>1357.12</v>
      </c>
      <c r="I4767" s="4">
        <v>1560.6879999999996</v>
      </c>
      <c r="J4767" s="4">
        <f t="shared" si="148"/>
        <v>4049.4899999999971</v>
      </c>
      <c r="K4767" s="4">
        <f t="shared" si="149"/>
        <v>31213.759999999995</v>
      </c>
      <c r="L4767" t="s">
        <v>51</v>
      </c>
      <c r="M4767" t="s">
        <v>123</v>
      </c>
      <c r="N4767" t="s">
        <v>71</v>
      </c>
      <c r="O4767" t="s">
        <v>37</v>
      </c>
      <c r="P4767" s="5">
        <v>21.87</v>
      </c>
      <c r="Q4767">
        <v>3.4</v>
      </c>
      <c r="R4767" t="s">
        <v>23</v>
      </c>
    </row>
    <row r="4768" spans="1:18" x14ac:dyDescent="0.3">
      <c r="A4768" t="s">
        <v>6924</v>
      </c>
      <c r="B4768" s="1">
        <v>45551</v>
      </c>
      <c r="C4768" t="s">
        <v>6925</v>
      </c>
      <c r="D4768" t="s">
        <v>116</v>
      </c>
      <c r="E4768" t="s">
        <v>50</v>
      </c>
      <c r="F4768">
        <v>4</v>
      </c>
      <c r="G4768">
        <v>3</v>
      </c>
      <c r="H4768" s="4">
        <v>631.03</v>
      </c>
      <c r="I4768" s="4">
        <v>719.37420000000009</v>
      </c>
      <c r="J4768" s="4">
        <f t="shared" si="148"/>
        <v>260.03260000000023</v>
      </c>
      <c r="K4768" s="4">
        <f t="shared" si="149"/>
        <v>2158.1226000000001</v>
      </c>
      <c r="L4768" t="s">
        <v>66</v>
      </c>
      <c r="M4768" t="s">
        <v>28</v>
      </c>
      <c r="N4768" t="s">
        <v>71</v>
      </c>
      <c r="O4768" t="s">
        <v>89</v>
      </c>
      <c r="P4768" s="5">
        <v>5</v>
      </c>
      <c r="Q4768">
        <v>3.5</v>
      </c>
      <c r="R4768" t="s">
        <v>23</v>
      </c>
    </row>
    <row r="4769" spans="1:18" x14ac:dyDescent="0.3">
      <c r="A4769" t="s">
        <v>9562</v>
      </c>
      <c r="B4769" s="1">
        <v>45551</v>
      </c>
      <c r="C4769" t="s">
        <v>9563</v>
      </c>
      <c r="D4769" t="s">
        <v>61</v>
      </c>
      <c r="E4769" t="s">
        <v>70</v>
      </c>
      <c r="F4769">
        <v>14</v>
      </c>
      <c r="G4769">
        <v>13</v>
      </c>
      <c r="H4769" s="4">
        <v>1185.77</v>
      </c>
      <c r="I4769" s="4">
        <v>1256.9162000000001</v>
      </c>
      <c r="J4769" s="4">
        <f t="shared" si="148"/>
        <v>924.80060000000083</v>
      </c>
      <c r="K4769" s="4">
        <f t="shared" si="149"/>
        <v>16339.910600000001</v>
      </c>
      <c r="L4769" t="s">
        <v>51</v>
      </c>
      <c r="M4769" t="s">
        <v>42</v>
      </c>
      <c r="N4769" t="s">
        <v>22</v>
      </c>
      <c r="O4769" t="s">
        <v>37</v>
      </c>
      <c r="P4769" s="5">
        <v>0.1</v>
      </c>
      <c r="Q4769">
        <v>4.8</v>
      </c>
      <c r="R4769" t="s">
        <v>23</v>
      </c>
    </row>
    <row r="4770" spans="1:18" x14ac:dyDescent="0.3">
      <c r="A4770" t="s">
        <v>10342</v>
      </c>
      <c r="B4770" s="1">
        <v>45551</v>
      </c>
      <c r="C4770" t="s">
        <v>10343</v>
      </c>
      <c r="D4770" t="s">
        <v>45</v>
      </c>
      <c r="E4770" t="s">
        <v>46</v>
      </c>
      <c r="F4770">
        <v>8</v>
      </c>
      <c r="G4770">
        <v>7</v>
      </c>
      <c r="H4770" s="4">
        <v>862.44</v>
      </c>
      <c r="I4770" s="4">
        <v>991.80600000000004</v>
      </c>
      <c r="J4770" s="4">
        <f t="shared" si="148"/>
        <v>864.05199999999991</v>
      </c>
      <c r="K4770" s="4">
        <f t="shared" si="149"/>
        <v>6942.6419999999998</v>
      </c>
      <c r="L4770" t="s">
        <v>47</v>
      </c>
      <c r="M4770" t="s">
        <v>21</v>
      </c>
      <c r="N4770" t="s">
        <v>29</v>
      </c>
      <c r="O4770" t="s">
        <v>37</v>
      </c>
      <c r="P4770" s="5">
        <v>41.51</v>
      </c>
      <c r="Q4770">
        <v>2.4</v>
      </c>
      <c r="R4770" t="s">
        <v>23</v>
      </c>
    </row>
    <row r="4771" spans="1:18" x14ac:dyDescent="0.3">
      <c r="A4771" t="s">
        <v>622</v>
      </c>
      <c r="B4771" s="1">
        <v>45552</v>
      </c>
      <c r="C4771" t="s">
        <v>623</v>
      </c>
      <c r="D4771" t="s">
        <v>133</v>
      </c>
      <c r="E4771" t="s">
        <v>50</v>
      </c>
      <c r="F4771">
        <v>16</v>
      </c>
      <c r="G4771">
        <v>14</v>
      </c>
      <c r="H4771" s="4">
        <v>139.19999999999999</v>
      </c>
      <c r="I4771" s="4">
        <v>146.16</v>
      </c>
      <c r="J4771" s="4">
        <f t="shared" si="148"/>
        <v>72.040000000000276</v>
      </c>
      <c r="K4771" s="4">
        <f t="shared" si="149"/>
        <v>2046.24</v>
      </c>
      <c r="L4771" t="s">
        <v>47</v>
      </c>
      <c r="M4771" t="s">
        <v>123</v>
      </c>
      <c r="N4771" t="s">
        <v>22</v>
      </c>
      <c r="O4771" t="s">
        <v>30</v>
      </c>
      <c r="P4771" s="5">
        <v>25.4</v>
      </c>
      <c r="Q4771">
        <v>1.8</v>
      </c>
      <c r="R4771" t="s">
        <v>23</v>
      </c>
    </row>
    <row r="4772" spans="1:18" x14ac:dyDescent="0.3">
      <c r="A4772" t="s">
        <v>3036</v>
      </c>
      <c r="B4772" s="1">
        <v>45552</v>
      </c>
      <c r="C4772" t="s">
        <v>3037</v>
      </c>
      <c r="D4772" t="s">
        <v>33</v>
      </c>
      <c r="E4772" t="s">
        <v>70</v>
      </c>
      <c r="F4772">
        <v>16</v>
      </c>
      <c r="G4772">
        <v>14</v>
      </c>
      <c r="H4772" s="4">
        <v>1313.18</v>
      </c>
      <c r="I4772" s="4">
        <v>1405.1026000000002</v>
      </c>
      <c r="J4772" s="4">
        <f t="shared" si="148"/>
        <v>1276.556400000002</v>
      </c>
      <c r="K4772" s="4">
        <f t="shared" si="149"/>
        <v>19671.436400000002</v>
      </c>
      <c r="L4772" t="s">
        <v>66</v>
      </c>
      <c r="M4772" t="s">
        <v>35</v>
      </c>
      <c r="N4772" t="s">
        <v>71</v>
      </c>
      <c r="O4772" t="s">
        <v>67</v>
      </c>
      <c r="P4772" s="5">
        <v>10.36</v>
      </c>
      <c r="Q4772">
        <v>2.9</v>
      </c>
      <c r="R4772" t="s">
        <v>23</v>
      </c>
    </row>
    <row r="4773" spans="1:18" x14ac:dyDescent="0.3">
      <c r="A4773" t="s">
        <v>6340</v>
      </c>
      <c r="B4773" s="1">
        <v>45552</v>
      </c>
      <c r="C4773" t="s">
        <v>6341</v>
      </c>
      <c r="D4773" t="s">
        <v>109</v>
      </c>
      <c r="E4773" t="s">
        <v>46</v>
      </c>
      <c r="F4773">
        <v>17</v>
      </c>
      <c r="G4773">
        <v>16</v>
      </c>
      <c r="H4773" s="4">
        <v>838.42</v>
      </c>
      <c r="I4773" s="4">
        <v>897.10940000000005</v>
      </c>
      <c r="J4773" s="4">
        <f t="shared" si="148"/>
        <v>922.52040000000147</v>
      </c>
      <c r="K4773" s="4">
        <f t="shared" si="149"/>
        <v>14353.750400000001</v>
      </c>
      <c r="L4773" t="s">
        <v>51</v>
      </c>
      <c r="M4773" t="s">
        <v>79</v>
      </c>
      <c r="N4773" t="s">
        <v>29</v>
      </c>
      <c r="O4773" t="s">
        <v>30</v>
      </c>
      <c r="P4773" s="5">
        <v>16.510000000000002</v>
      </c>
      <c r="Q4773">
        <v>1.1000000000000001</v>
      </c>
      <c r="R4773" t="s">
        <v>23</v>
      </c>
    </row>
    <row r="4774" spans="1:18" x14ac:dyDescent="0.3">
      <c r="A4774" t="s">
        <v>7124</v>
      </c>
      <c r="B4774" s="1">
        <v>45552</v>
      </c>
      <c r="C4774" t="s">
        <v>7125</v>
      </c>
      <c r="D4774" t="s">
        <v>56</v>
      </c>
      <c r="E4774" t="s">
        <v>57</v>
      </c>
      <c r="F4774">
        <v>16</v>
      </c>
      <c r="G4774">
        <v>15</v>
      </c>
      <c r="H4774" s="4">
        <v>12</v>
      </c>
      <c r="I4774" s="4">
        <v>13.440000000000001</v>
      </c>
      <c r="J4774" s="4">
        <f t="shared" si="148"/>
        <v>7.7600000000000229</v>
      </c>
      <c r="K4774" s="4">
        <f t="shared" si="149"/>
        <v>201.60000000000002</v>
      </c>
      <c r="L4774" t="s">
        <v>20</v>
      </c>
      <c r="M4774" t="s">
        <v>79</v>
      </c>
      <c r="N4774" t="s">
        <v>36</v>
      </c>
      <c r="O4774" t="s">
        <v>53</v>
      </c>
      <c r="P4774" s="5">
        <v>13.84</v>
      </c>
      <c r="Q4774">
        <v>2.8</v>
      </c>
      <c r="R4774" t="s">
        <v>23</v>
      </c>
    </row>
    <row r="4775" spans="1:18" x14ac:dyDescent="0.3">
      <c r="A4775" t="s">
        <v>7822</v>
      </c>
      <c r="B4775" s="1">
        <v>45552</v>
      </c>
      <c r="C4775" t="s">
        <v>7823</v>
      </c>
      <c r="D4775" t="s">
        <v>77</v>
      </c>
      <c r="E4775" t="s">
        <v>82</v>
      </c>
      <c r="F4775">
        <v>3</v>
      </c>
      <c r="G4775">
        <v>2</v>
      </c>
      <c r="H4775" s="4">
        <v>1236.1500000000001</v>
      </c>
      <c r="I4775" s="4">
        <v>1372.1265000000003</v>
      </c>
      <c r="J4775" s="4">
        <f t="shared" si="148"/>
        <v>229.26300000000043</v>
      </c>
      <c r="K4775" s="4">
        <f t="shared" si="149"/>
        <v>2744.2530000000006</v>
      </c>
      <c r="L4775" t="s">
        <v>66</v>
      </c>
      <c r="M4775" t="s">
        <v>42</v>
      </c>
      <c r="N4775" t="s">
        <v>22</v>
      </c>
      <c r="O4775" t="s">
        <v>30</v>
      </c>
      <c r="P4775" s="5">
        <v>42.69</v>
      </c>
      <c r="Q4775">
        <v>1.2</v>
      </c>
      <c r="R4775" t="s">
        <v>23</v>
      </c>
    </row>
    <row r="4776" spans="1:18" x14ac:dyDescent="0.3">
      <c r="A4776" t="s">
        <v>10142</v>
      </c>
      <c r="B4776" s="1">
        <v>45552</v>
      </c>
      <c r="C4776" t="s">
        <v>10143</v>
      </c>
      <c r="D4776" t="s">
        <v>77</v>
      </c>
      <c r="E4776" t="s">
        <v>82</v>
      </c>
      <c r="F4776">
        <v>5</v>
      </c>
      <c r="G4776">
        <v>4</v>
      </c>
      <c r="H4776" s="4">
        <v>417.71</v>
      </c>
      <c r="I4776" s="4">
        <v>480.36649999999992</v>
      </c>
      <c r="J4776" s="4">
        <f t="shared" si="148"/>
        <v>219.64599999999976</v>
      </c>
      <c r="K4776" s="4">
        <f t="shared" si="149"/>
        <v>1921.4659999999997</v>
      </c>
      <c r="L4776" t="s">
        <v>66</v>
      </c>
      <c r="M4776" t="s">
        <v>123</v>
      </c>
      <c r="N4776" t="s">
        <v>36</v>
      </c>
      <c r="O4776" t="s">
        <v>67</v>
      </c>
      <c r="P4776" s="5">
        <v>30.98</v>
      </c>
      <c r="Q4776">
        <v>2.5</v>
      </c>
      <c r="R4776" t="s">
        <v>74</v>
      </c>
    </row>
    <row r="4777" spans="1:18" x14ac:dyDescent="0.3">
      <c r="A4777" t="s">
        <v>217</v>
      </c>
      <c r="B4777" s="1">
        <v>45553</v>
      </c>
      <c r="C4777" t="s">
        <v>218</v>
      </c>
      <c r="D4777" t="s">
        <v>130</v>
      </c>
      <c r="E4777" t="s">
        <v>82</v>
      </c>
      <c r="F4777">
        <v>2</v>
      </c>
      <c r="G4777">
        <v>2</v>
      </c>
      <c r="H4777" s="4">
        <v>1193.02</v>
      </c>
      <c r="I4777" s="4">
        <v>1348.1125999999999</v>
      </c>
      <c r="J4777" s="4">
        <f t="shared" si="148"/>
        <v>310.1851999999999</v>
      </c>
      <c r="K4777" s="4">
        <f t="shared" si="149"/>
        <v>2696.2251999999999</v>
      </c>
      <c r="L4777" t="s">
        <v>20</v>
      </c>
      <c r="M4777" t="s">
        <v>79</v>
      </c>
      <c r="N4777" t="s">
        <v>29</v>
      </c>
      <c r="O4777" t="s">
        <v>67</v>
      </c>
      <c r="P4777" s="5">
        <v>0</v>
      </c>
      <c r="Q4777">
        <v>2</v>
      </c>
      <c r="R4777" t="s">
        <v>23</v>
      </c>
    </row>
    <row r="4778" spans="1:18" x14ac:dyDescent="0.3">
      <c r="A4778" t="s">
        <v>3092</v>
      </c>
      <c r="B4778" s="1">
        <v>45554</v>
      </c>
      <c r="C4778" t="s">
        <v>3093</v>
      </c>
      <c r="D4778" t="s">
        <v>141</v>
      </c>
      <c r="E4778" t="s">
        <v>50</v>
      </c>
      <c r="F4778">
        <v>7</v>
      </c>
      <c r="G4778">
        <v>6</v>
      </c>
      <c r="H4778" s="4">
        <v>12</v>
      </c>
      <c r="I4778" s="4">
        <v>13.440000000000001</v>
      </c>
      <c r="J4778" s="4">
        <f t="shared" si="148"/>
        <v>3.6400000000000148</v>
      </c>
      <c r="K4778" s="4">
        <f t="shared" si="149"/>
        <v>80.640000000000015</v>
      </c>
      <c r="L4778" t="s">
        <v>51</v>
      </c>
      <c r="M4778" t="s">
        <v>79</v>
      </c>
      <c r="N4778" t="s">
        <v>36</v>
      </c>
      <c r="O4778" t="s">
        <v>30</v>
      </c>
      <c r="P4778" s="5">
        <v>5</v>
      </c>
      <c r="Q4778">
        <v>2.8</v>
      </c>
      <c r="R4778" t="s">
        <v>23</v>
      </c>
    </row>
    <row r="4779" spans="1:18" x14ac:dyDescent="0.3">
      <c r="A4779" t="s">
        <v>5647</v>
      </c>
      <c r="B4779" s="1">
        <v>45554</v>
      </c>
      <c r="C4779" t="s">
        <v>5648</v>
      </c>
      <c r="D4779" t="s">
        <v>45</v>
      </c>
      <c r="E4779" t="s">
        <v>46</v>
      </c>
      <c r="F4779">
        <v>8</v>
      </c>
      <c r="G4779">
        <v>7</v>
      </c>
      <c r="H4779" s="4">
        <v>996.44</v>
      </c>
      <c r="I4779" s="4">
        <v>1046.2620000000002</v>
      </c>
      <c r="J4779" s="4">
        <f t="shared" si="148"/>
        <v>331.44400000000081</v>
      </c>
      <c r="K4779" s="4">
        <f t="shared" si="149"/>
        <v>7323.8340000000007</v>
      </c>
      <c r="L4779" t="s">
        <v>20</v>
      </c>
      <c r="M4779" t="s">
        <v>42</v>
      </c>
      <c r="N4779" t="s">
        <v>29</v>
      </c>
      <c r="O4779" t="s">
        <v>53</v>
      </c>
      <c r="P4779" s="5">
        <v>17.309999999999999</v>
      </c>
      <c r="Q4779">
        <v>5</v>
      </c>
      <c r="R4779" t="s">
        <v>23</v>
      </c>
    </row>
    <row r="4780" spans="1:18" x14ac:dyDescent="0.3">
      <c r="A4780" t="s">
        <v>8989</v>
      </c>
      <c r="B4780" s="1">
        <v>45554</v>
      </c>
      <c r="C4780" t="s">
        <v>8990</v>
      </c>
      <c r="D4780" t="s">
        <v>45</v>
      </c>
      <c r="E4780" t="s">
        <v>46</v>
      </c>
      <c r="F4780">
        <v>9</v>
      </c>
      <c r="G4780">
        <v>8</v>
      </c>
      <c r="H4780" s="4">
        <v>801.37</v>
      </c>
      <c r="I4780" s="4">
        <v>857.46590000000003</v>
      </c>
      <c r="J4780" s="4">
        <f t="shared" si="148"/>
        <v>443.51720000000023</v>
      </c>
      <c r="K4780" s="4">
        <f t="shared" si="149"/>
        <v>6859.7272000000003</v>
      </c>
      <c r="L4780" t="s">
        <v>66</v>
      </c>
      <c r="M4780" t="s">
        <v>21</v>
      </c>
      <c r="N4780" t="s">
        <v>36</v>
      </c>
      <c r="O4780" t="s">
        <v>67</v>
      </c>
      <c r="P4780" s="5">
        <v>5.25</v>
      </c>
      <c r="Q4780">
        <v>3.2</v>
      </c>
      <c r="R4780" t="s">
        <v>23</v>
      </c>
    </row>
    <row r="4781" spans="1:18" x14ac:dyDescent="0.3">
      <c r="A4781" t="s">
        <v>1541</v>
      </c>
      <c r="B4781" s="1">
        <v>45555</v>
      </c>
      <c r="C4781" t="s">
        <v>1542</v>
      </c>
      <c r="D4781" t="s">
        <v>40</v>
      </c>
      <c r="E4781" t="s">
        <v>57</v>
      </c>
      <c r="F4781">
        <v>4</v>
      </c>
      <c r="G4781">
        <v>3</v>
      </c>
      <c r="H4781" s="4">
        <v>1226.1300000000001</v>
      </c>
      <c r="I4781" s="4">
        <v>1336.4817000000003</v>
      </c>
      <c r="J4781" s="4">
        <f t="shared" si="148"/>
        <v>297.43510000000049</v>
      </c>
      <c r="K4781" s="4">
        <f t="shared" si="149"/>
        <v>4009.4451000000008</v>
      </c>
      <c r="L4781" t="s">
        <v>51</v>
      </c>
      <c r="M4781" t="s">
        <v>21</v>
      </c>
      <c r="N4781" t="s">
        <v>36</v>
      </c>
      <c r="O4781" t="s">
        <v>67</v>
      </c>
      <c r="P4781" s="5">
        <v>33.619999999999997</v>
      </c>
      <c r="Q4781">
        <v>2.9</v>
      </c>
      <c r="R4781" t="s">
        <v>74</v>
      </c>
    </row>
    <row r="4782" spans="1:18" x14ac:dyDescent="0.3">
      <c r="A4782" t="s">
        <v>5375</v>
      </c>
      <c r="B4782" s="1">
        <v>45555</v>
      </c>
      <c r="C4782" t="s">
        <v>5376</v>
      </c>
      <c r="D4782" t="s">
        <v>130</v>
      </c>
      <c r="E4782" t="s">
        <v>82</v>
      </c>
      <c r="F4782">
        <v>8</v>
      </c>
      <c r="G4782">
        <v>6</v>
      </c>
      <c r="H4782" s="4">
        <v>1495.14</v>
      </c>
      <c r="I4782" s="4">
        <v>1599.7998000000002</v>
      </c>
      <c r="J4782" s="4">
        <f t="shared" si="148"/>
        <v>617.03880000000038</v>
      </c>
      <c r="K4782" s="4">
        <f t="shared" si="149"/>
        <v>9598.7988000000005</v>
      </c>
      <c r="L4782" t="s">
        <v>66</v>
      </c>
      <c r="M4782" t="s">
        <v>35</v>
      </c>
      <c r="N4782" t="s">
        <v>36</v>
      </c>
      <c r="O4782" t="s">
        <v>89</v>
      </c>
      <c r="P4782" s="5">
        <v>10.92</v>
      </c>
      <c r="Q4782">
        <v>3.6</v>
      </c>
      <c r="R4782" t="s">
        <v>23</v>
      </c>
    </row>
    <row r="4783" spans="1:18" x14ac:dyDescent="0.3">
      <c r="A4783" t="s">
        <v>1897</v>
      </c>
      <c r="B4783" s="1">
        <v>45556</v>
      </c>
      <c r="C4783" t="s">
        <v>1898</v>
      </c>
      <c r="D4783" t="s">
        <v>40</v>
      </c>
      <c r="E4783" t="s">
        <v>57</v>
      </c>
      <c r="F4783">
        <v>5</v>
      </c>
      <c r="G4783">
        <v>4</v>
      </c>
      <c r="H4783" s="4">
        <v>15.91</v>
      </c>
      <c r="I4783" s="4">
        <v>17.341900000000003</v>
      </c>
      <c r="J4783" s="4">
        <f t="shared" si="148"/>
        <v>-30.352399999999989</v>
      </c>
      <c r="K4783" s="4">
        <f t="shared" si="149"/>
        <v>69.36760000000001</v>
      </c>
      <c r="L4783" t="s">
        <v>51</v>
      </c>
      <c r="M4783" t="s">
        <v>42</v>
      </c>
      <c r="N4783" t="s">
        <v>36</v>
      </c>
      <c r="O4783" t="s">
        <v>89</v>
      </c>
      <c r="P4783" s="5">
        <v>36.08</v>
      </c>
      <c r="Q4783">
        <v>4.5999999999999996</v>
      </c>
      <c r="R4783" t="s">
        <v>23</v>
      </c>
    </row>
    <row r="4784" spans="1:18" x14ac:dyDescent="0.3">
      <c r="A4784" t="s">
        <v>5497</v>
      </c>
      <c r="B4784" s="1">
        <v>45556</v>
      </c>
      <c r="C4784" t="s">
        <v>5498</v>
      </c>
      <c r="D4784" t="s">
        <v>141</v>
      </c>
      <c r="E4784" t="s">
        <v>50</v>
      </c>
      <c r="F4784">
        <v>10</v>
      </c>
      <c r="G4784">
        <v>9</v>
      </c>
      <c r="H4784" s="4">
        <v>334.01</v>
      </c>
      <c r="I4784" s="4">
        <v>360.73079999999999</v>
      </c>
      <c r="J4784" s="4">
        <f t="shared" si="148"/>
        <v>223.62719999999956</v>
      </c>
      <c r="K4784" s="4">
        <f t="shared" si="149"/>
        <v>3246.5771999999997</v>
      </c>
      <c r="L4784" t="s">
        <v>66</v>
      </c>
      <c r="M4784" t="s">
        <v>79</v>
      </c>
      <c r="N4784" t="s">
        <v>71</v>
      </c>
      <c r="O4784" t="s">
        <v>53</v>
      </c>
      <c r="P4784" s="5">
        <v>16.86</v>
      </c>
      <c r="Q4784">
        <v>2.2000000000000002</v>
      </c>
      <c r="R4784" t="s">
        <v>23</v>
      </c>
    </row>
    <row r="4785" spans="1:18" x14ac:dyDescent="0.3">
      <c r="A4785" t="s">
        <v>5698</v>
      </c>
      <c r="B4785" s="1">
        <v>45556</v>
      </c>
      <c r="C4785" t="s">
        <v>5699</v>
      </c>
      <c r="D4785" t="s">
        <v>130</v>
      </c>
      <c r="E4785" t="s">
        <v>82</v>
      </c>
      <c r="F4785">
        <v>17</v>
      </c>
      <c r="G4785">
        <v>15</v>
      </c>
      <c r="H4785" s="4">
        <v>1136.74</v>
      </c>
      <c r="I4785" s="4">
        <v>1273.1488000000002</v>
      </c>
      <c r="J4785" s="4">
        <f t="shared" si="148"/>
        <v>2006.6120000000051</v>
      </c>
      <c r="K4785" s="4">
        <f t="shared" si="149"/>
        <v>19097.232000000004</v>
      </c>
      <c r="L4785" t="s">
        <v>51</v>
      </c>
      <c r="M4785" t="s">
        <v>86</v>
      </c>
      <c r="N4785" t="s">
        <v>36</v>
      </c>
      <c r="O4785" t="s">
        <v>37</v>
      </c>
      <c r="P4785" s="5">
        <v>39.520000000000003</v>
      </c>
      <c r="Q4785">
        <v>2.2999999999999998</v>
      </c>
      <c r="R4785" t="s">
        <v>74</v>
      </c>
    </row>
    <row r="4786" spans="1:18" x14ac:dyDescent="0.3">
      <c r="A4786" t="s">
        <v>6712</v>
      </c>
      <c r="B4786" s="1">
        <v>45557</v>
      </c>
      <c r="C4786" t="s">
        <v>6713</v>
      </c>
      <c r="D4786" t="s">
        <v>33</v>
      </c>
      <c r="E4786" t="s">
        <v>70</v>
      </c>
      <c r="F4786">
        <v>11</v>
      </c>
      <c r="G4786">
        <v>11</v>
      </c>
      <c r="H4786" s="4">
        <v>829.1</v>
      </c>
      <c r="I4786" s="4">
        <v>878.84600000000012</v>
      </c>
      <c r="J4786" s="4">
        <f t="shared" si="148"/>
        <v>505.81600000000014</v>
      </c>
      <c r="K4786" s="4">
        <f t="shared" si="149"/>
        <v>9667.3060000000005</v>
      </c>
      <c r="L4786" t="s">
        <v>66</v>
      </c>
      <c r="M4786" t="s">
        <v>21</v>
      </c>
      <c r="N4786" t="s">
        <v>36</v>
      </c>
      <c r="O4786" t="s">
        <v>30</v>
      </c>
      <c r="P4786" s="5">
        <v>41.39</v>
      </c>
      <c r="Q4786">
        <v>4.4000000000000004</v>
      </c>
      <c r="R4786" t="s">
        <v>23</v>
      </c>
    </row>
    <row r="4787" spans="1:18" x14ac:dyDescent="0.3">
      <c r="A4787" t="s">
        <v>6042</v>
      </c>
      <c r="B4787" s="1">
        <v>45558</v>
      </c>
      <c r="C4787" t="s">
        <v>6043</v>
      </c>
      <c r="D4787" t="s">
        <v>116</v>
      </c>
      <c r="E4787" t="s">
        <v>50</v>
      </c>
      <c r="F4787">
        <v>16</v>
      </c>
      <c r="G4787">
        <v>16</v>
      </c>
      <c r="H4787" s="4">
        <v>1073.2</v>
      </c>
      <c r="I4787" s="4">
        <v>1148.3240000000001</v>
      </c>
      <c r="J4787" s="4">
        <f t="shared" si="148"/>
        <v>1173.3940000000005</v>
      </c>
      <c r="K4787" s="4">
        <f t="shared" si="149"/>
        <v>18373.184000000001</v>
      </c>
      <c r="L4787" t="s">
        <v>27</v>
      </c>
      <c r="M4787" t="s">
        <v>42</v>
      </c>
      <c r="N4787" t="s">
        <v>71</v>
      </c>
      <c r="O4787" t="s">
        <v>89</v>
      </c>
      <c r="P4787" s="5">
        <v>28.59</v>
      </c>
      <c r="Q4787">
        <v>2.9</v>
      </c>
      <c r="R4787" t="s">
        <v>23</v>
      </c>
    </row>
    <row r="4788" spans="1:18" x14ac:dyDescent="0.3">
      <c r="A4788" t="s">
        <v>7205</v>
      </c>
      <c r="B4788" s="1">
        <v>45558</v>
      </c>
      <c r="C4788" t="s">
        <v>7206</v>
      </c>
      <c r="D4788" t="s">
        <v>109</v>
      </c>
      <c r="E4788" t="s">
        <v>46</v>
      </c>
      <c r="F4788">
        <v>14</v>
      </c>
      <c r="G4788">
        <v>14</v>
      </c>
      <c r="H4788" s="4">
        <v>362.28</v>
      </c>
      <c r="I4788" s="4">
        <v>387.63959999999997</v>
      </c>
      <c r="J4788" s="4">
        <f t="shared" si="148"/>
        <v>318.60439999999954</v>
      </c>
      <c r="K4788" s="4">
        <f t="shared" si="149"/>
        <v>5426.9543999999996</v>
      </c>
      <c r="L4788" t="s">
        <v>51</v>
      </c>
      <c r="M4788" t="s">
        <v>28</v>
      </c>
      <c r="N4788" t="s">
        <v>71</v>
      </c>
      <c r="O4788" t="s">
        <v>89</v>
      </c>
      <c r="P4788" s="5">
        <v>36.43</v>
      </c>
      <c r="Q4788">
        <v>5</v>
      </c>
      <c r="R4788" t="s">
        <v>74</v>
      </c>
    </row>
    <row r="4789" spans="1:18" x14ac:dyDescent="0.3">
      <c r="A4789" t="s">
        <v>10133</v>
      </c>
      <c r="B4789" s="1">
        <v>45558</v>
      </c>
      <c r="C4789" t="s">
        <v>10134</v>
      </c>
      <c r="D4789" t="s">
        <v>61</v>
      </c>
      <c r="E4789" t="s">
        <v>70</v>
      </c>
      <c r="F4789">
        <v>13</v>
      </c>
      <c r="G4789">
        <v>11</v>
      </c>
      <c r="H4789" s="4">
        <v>20</v>
      </c>
      <c r="I4789" s="4">
        <v>21.200000000000003</v>
      </c>
      <c r="J4789" s="4">
        <f t="shared" si="148"/>
        <v>-29.859999999999957</v>
      </c>
      <c r="K4789" s="4">
        <f t="shared" si="149"/>
        <v>233.20000000000005</v>
      </c>
      <c r="L4789" t="s">
        <v>47</v>
      </c>
      <c r="M4789" t="s">
        <v>21</v>
      </c>
      <c r="N4789" t="s">
        <v>22</v>
      </c>
      <c r="O4789" t="s">
        <v>30</v>
      </c>
      <c r="P4789" s="5">
        <v>43.06</v>
      </c>
      <c r="Q4789">
        <v>1.9</v>
      </c>
      <c r="R4789" t="s">
        <v>23</v>
      </c>
    </row>
    <row r="4790" spans="1:18" x14ac:dyDescent="0.3">
      <c r="A4790" t="s">
        <v>10582</v>
      </c>
      <c r="B4790" s="1">
        <v>45559</v>
      </c>
      <c r="C4790" t="s">
        <v>4284</v>
      </c>
      <c r="D4790" t="s">
        <v>141</v>
      </c>
      <c r="E4790" t="s">
        <v>50</v>
      </c>
      <c r="F4790">
        <v>16</v>
      </c>
      <c r="G4790">
        <v>15</v>
      </c>
      <c r="H4790" s="4">
        <v>749.13</v>
      </c>
      <c r="I4790" s="4">
        <v>854.0082000000001</v>
      </c>
      <c r="J4790" s="4">
        <f t="shared" si="148"/>
        <v>1537.2930000000006</v>
      </c>
      <c r="K4790" s="4">
        <f t="shared" si="149"/>
        <v>12810.123000000001</v>
      </c>
      <c r="L4790" t="s">
        <v>51</v>
      </c>
      <c r="M4790" t="s">
        <v>21</v>
      </c>
      <c r="N4790" t="s">
        <v>36</v>
      </c>
      <c r="O4790" t="s">
        <v>53</v>
      </c>
      <c r="P4790" s="5">
        <v>35.880000000000003</v>
      </c>
      <c r="Q4790">
        <v>0</v>
      </c>
      <c r="R4790" t="s">
        <v>23</v>
      </c>
    </row>
    <row r="4791" spans="1:18" x14ac:dyDescent="0.3">
      <c r="A4791" t="s">
        <v>3322</v>
      </c>
      <c r="B4791" s="1">
        <v>45560</v>
      </c>
      <c r="C4791" t="s">
        <v>3323</v>
      </c>
      <c r="D4791" t="s">
        <v>56</v>
      </c>
      <c r="E4791" t="s">
        <v>57</v>
      </c>
      <c r="F4791">
        <v>7</v>
      </c>
      <c r="G4791">
        <v>6</v>
      </c>
      <c r="H4791" s="4">
        <v>711.73</v>
      </c>
      <c r="I4791" s="4">
        <v>761.55110000000002</v>
      </c>
      <c r="J4791" s="4">
        <f t="shared" si="148"/>
        <v>273.89659999999981</v>
      </c>
      <c r="K4791" s="4">
        <f t="shared" si="149"/>
        <v>4569.3065999999999</v>
      </c>
      <c r="L4791" t="s">
        <v>47</v>
      </c>
      <c r="M4791" t="s">
        <v>35</v>
      </c>
      <c r="N4791" t="s">
        <v>36</v>
      </c>
      <c r="O4791" t="s">
        <v>30</v>
      </c>
      <c r="P4791" s="5">
        <v>25.03</v>
      </c>
      <c r="Q4791">
        <v>1.5</v>
      </c>
      <c r="R4791" t="s">
        <v>74</v>
      </c>
    </row>
    <row r="4792" spans="1:18" x14ac:dyDescent="0.3">
      <c r="A4792" t="s">
        <v>2665</v>
      </c>
      <c r="B4792" s="1">
        <v>45561</v>
      </c>
      <c r="C4792" t="s">
        <v>2666</v>
      </c>
      <c r="D4792" t="s">
        <v>100</v>
      </c>
      <c r="E4792" t="s">
        <v>57</v>
      </c>
      <c r="F4792">
        <v>4</v>
      </c>
      <c r="G4792">
        <v>4</v>
      </c>
      <c r="H4792" s="4">
        <v>231</v>
      </c>
      <c r="I4792" s="4">
        <v>244.86</v>
      </c>
      <c r="J4792" s="4">
        <f t="shared" si="148"/>
        <v>12.500000000000057</v>
      </c>
      <c r="K4792" s="4">
        <f t="shared" si="149"/>
        <v>979.44</v>
      </c>
      <c r="L4792" t="s">
        <v>20</v>
      </c>
      <c r="M4792" t="s">
        <v>123</v>
      </c>
      <c r="N4792" t="s">
        <v>36</v>
      </c>
      <c r="O4792" t="s">
        <v>67</v>
      </c>
      <c r="P4792" s="5">
        <v>42.94</v>
      </c>
      <c r="Q4792">
        <v>2.5</v>
      </c>
      <c r="R4792" t="s">
        <v>23</v>
      </c>
    </row>
    <row r="4793" spans="1:18" x14ac:dyDescent="0.3">
      <c r="A4793" t="s">
        <v>8005</v>
      </c>
      <c r="B4793" s="1">
        <v>45561</v>
      </c>
      <c r="C4793" t="s">
        <v>8006</v>
      </c>
      <c r="D4793" t="s">
        <v>77</v>
      </c>
      <c r="E4793" t="s">
        <v>82</v>
      </c>
      <c r="F4793">
        <v>7</v>
      </c>
      <c r="G4793">
        <v>6</v>
      </c>
      <c r="H4793" s="4">
        <v>1417.75</v>
      </c>
      <c r="I4793" s="4">
        <v>1602.0574999999999</v>
      </c>
      <c r="J4793" s="4">
        <f t="shared" si="148"/>
        <v>1057.2149999999992</v>
      </c>
      <c r="K4793" s="4">
        <f t="shared" si="149"/>
        <v>9612.3449999999993</v>
      </c>
      <c r="L4793" t="s">
        <v>66</v>
      </c>
      <c r="M4793" t="s">
        <v>21</v>
      </c>
      <c r="N4793" t="s">
        <v>22</v>
      </c>
      <c r="O4793" t="s">
        <v>53</v>
      </c>
      <c r="P4793" s="5">
        <v>48.63</v>
      </c>
      <c r="Q4793">
        <v>3</v>
      </c>
      <c r="R4793" t="s">
        <v>23</v>
      </c>
    </row>
    <row r="4794" spans="1:18" x14ac:dyDescent="0.3">
      <c r="A4794" t="s">
        <v>3540</v>
      </c>
      <c r="B4794" s="1">
        <v>45562</v>
      </c>
      <c r="C4794" t="s">
        <v>3541</v>
      </c>
      <c r="D4794" t="s">
        <v>56</v>
      </c>
      <c r="E4794" t="s">
        <v>57</v>
      </c>
      <c r="F4794">
        <v>17</v>
      </c>
      <c r="G4794">
        <v>16</v>
      </c>
      <c r="H4794" s="4">
        <v>459.52</v>
      </c>
      <c r="I4794" s="4">
        <v>487.09120000000001</v>
      </c>
      <c r="J4794" s="4">
        <f t="shared" si="148"/>
        <v>398.12920000000054</v>
      </c>
      <c r="K4794" s="4">
        <f t="shared" si="149"/>
        <v>7793.4592000000002</v>
      </c>
      <c r="L4794" t="s">
        <v>47</v>
      </c>
      <c r="M4794" t="s">
        <v>42</v>
      </c>
      <c r="N4794" t="s">
        <v>36</v>
      </c>
      <c r="O4794" t="s">
        <v>30</v>
      </c>
      <c r="P4794" s="5">
        <v>43.01</v>
      </c>
      <c r="Q4794">
        <v>3.1</v>
      </c>
      <c r="R4794" t="s">
        <v>23</v>
      </c>
    </row>
    <row r="4795" spans="1:18" x14ac:dyDescent="0.3">
      <c r="A4795" t="s">
        <v>4553</v>
      </c>
      <c r="B4795" s="1">
        <v>45563</v>
      </c>
      <c r="C4795" t="s">
        <v>4554</v>
      </c>
      <c r="D4795" t="s">
        <v>77</v>
      </c>
      <c r="E4795" t="s">
        <v>82</v>
      </c>
      <c r="F4795">
        <v>13</v>
      </c>
      <c r="G4795">
        <v>13</v>
      </c>
      <c r="H4795" s="4">
        <v>449.26</v>
      </c>
      <c r="I4795" s="4">
        <v>485.20080000000002</v>
      </c>
      <c r="J4795" s="4">
        <f t="shared" si="148"/>
        <v>432.36040000000037</v>
      </c>
      <c r="K4795" s="4">
        <f t="shared" si="149"/>
        <v>6307.6104000000005</v>
      </c>
      <c r="L4795" t="s">
        <v>20</v>
      </c>
      <c r="M4795" t="s">
        <v>79</v>
      </c>
      <c r="N4795" t="s">
        <v>71</v>
      </c>
      <c r="O4795" t="s">
        <v>53</v>
      </c>
      <c r="P4795" s="5">
        <v>34.869999999999997</v>
      </c>
      <c r="Q4795">
        <v>2.9</v>
      </c>
      <c r="R4795" t="s">
        <v>23</v>
      </c>
    </row>
    <row r="4796" spans="1:18" x14ac:dyDescent="0.3">
      <c r="A4796" t="s">
        <v>6612</v>
      </c>
      <c r="B4796" s="1">
        <v>45563</v>
      </c>
      <c r="C4796" t="s">
        <v>6613</v>
      </c>
      <c r="D4796" t="s">
        <v>116</v>
      </c>
      <c r="E4796" t="s">
        <v>50</v>
      </c>
      <c r="F4796">
        <v>8</v>
      </c>
      <c r="G4796">
        <v>7</v>
      </c>
      <c r="H4796" s="4">
        <v>8.7799999999999994</v>
      </c>
      <c r="I4796" s="4">
        <v>9.7458000000000009</v>
      </c>
      <c r="J4796" s="4">
        <f t="shared" si="148"/>
        <v>-1.9093999999999891</v>
      </c>
      <c r="K4796" s="4">
        <f t="shared" si="149"/>
        <v>68.220600000000005</v>
      </c>
      <c r="L4796" t="s">
        <v>20</v>
      </c>
      <c r="M4796" t="s">
        <v>28</v>
      </c>
      <c r="N4796" t="s">
        <v>29</v>
      </c>
      <c r="O4796" t="s">
        <v>67</v>
      </c>
      <c r="P4796" s="5">
        <v>8.67</v>
      </c>
      <c r="Q4796">
        <v>2.2999999999999998</v>
      </c>
      <c r="R4796" t="s">
        <v>23</v>
      </c>
    </row>
    <row r="4797" spans="1:18" x14ac:dyDescent="0.3">
      <c r="A4797" t="s">
        <v>9717</v>
      </c>
      <c r="B4797" s="1">
        <v>45563</v>
      </c>
      <c r="C4797" t="s">
        <v>6371</v>
      </c>
      <c r="D4797" t="s">
        <v>109</v>
      </c>
      <c r="E4797" t="s">
        <v>46</v>
      </c>
      <c r="F4797">
        <v>1</v>
      </c>
      <c r="G4797">
        <v>1</v>
      </c>
      <c r="H4797" s="4">
        <v>778.55</v>
      </c>
      <c r="I4797" s="4">
        <v>825.26300000000003</v>
      </c>
      <c r="J4797" s="4">
        <f t="shared" si="148"/>
        <v>30.043000000000077</v>
      </c>
      <c r="K4797" s="4">
        <f t="shared" si="149"/>
        <v>825.26300000000003</v>
      </c>
      <c r="L4797" t="s">
        <v>51</v>
      </c>
      <c r="M4797" t="s">
        <v>42</v>
      </c>
      <c r="N4797" t="s">
        <v>71</v>
      </c>
      <c r="O4797" t="s">
        <v>53</v>
      </c>
      <c r="P4797" s="5">
        <v>16.670000000000002</v>
      </c>
      <c r="Q4797">
        <v>1.2</v>
      </c>
      <c r="R4797" t="s">
        <v>23</v>
      </c>
    </row>
    <row r="4798" spans="1:18" x14ac:dyDescent="0.3">
      <c r="A4798" t="s">
        <v>10432</v>
      </c>
      <c r="B4798" s="1">
        <v>45563</v>
      </c>
      <c r="C4798" t="s">
        <v>10433</v>
      </c>
      <c r="D4798" t="s">
        <v>61</v>
      </c>
      <c r="E4798" t="s">
        <v>70</v>
      </c>
      <c r="F4798">
        <v>10</v>
      </c>
      <c r="G4798">
        <v>10</v>
      </c>
      <c r="H4798" s="4">
        <v>298.67</v>
      </c>
      <c r="I4798" s="4">
        <v>325.55030000000005</v>
      </c>
      <c r="J4798" s="4">
        <f t="shared" si="148"/>
        <v>244.37300000000033</v>
      </c>
      <c r="K4798" s="4">
        <f t="shared" si="149"/>
        <v>3255.5030000000006</v>
      </c>
      <c r="L4798" t="s">
        <v>51</v>
      </c>
      <c r="M4798" t="s">
        <v>28</v>
      </c>
      <c r="N4798" t="s">
        <v>71</v>
      </c>
      <c r="O4798" t="s">
        <v>53</v>
      </c>
      <c r="P4798" s="5">
        <v>24.43</v>
      </c>
      <c r="Q4798">
        <v>4.5999999999999996</v>
      </c>
      <c r="R4798" t="s">
        <v>74</v>
      </c>
    </row>
    <row r="4799" spans="1:18" x14ac:dyDescent="0.3">
      <c r="A4799" t="s">
        <v>472</v>
      </c>
      <c r="B4799" s="1">
        <v>45565</v>
      </c>
      <c r="C4799" t="s">
        <v>473</v>
      </c>
      <c r="D4799" t="s">
        <v>85</v>
      </c>
      <c r="E4799" t="s">
        <v>82</v>
      </c>
      <c r="F4799">
        <v>6</v>
      </c>
      <c r="G4799">
        <v>5</v>
      </c>
      <c r="H4799" s="4">
        <v>371.44</v>
      </c>
      <c r="I4799" s="4">
        <v>427.15599999999995</v>
      </c>
      <c r="J4799" s="4">
        <f t="shared" si="148"/>
        <v>233.4199999999997</v>
      </c>
      <c r="K4799" s="4">
        <f t="shared" si="149"/>
        <v>2135.7799999999997</v>
      </c>
      <c r="L4799" t="s">
        <v>66</v>
      </c>
      <c r="M4799" t="s">
        <v>35</v>
      </c>
      <c r="N4799" t="s">
        <v>29</v>
      </c>
      <c r="O4799" t="s">
        <v>67</v>
      </c>
      <c r="P4799" s="5">
        <v>45.16</v>
      </c>
      <c r="Q4799">
        <v>2.2999999999999998</v>
      </c>
      <c r="R4799" t="s">
        <v>23</v>
      </c>
    </row>
    <row r="4800" spans="1:18" x14ac:dyDescent="0.3">
      <c r="A4800" t="s">
        <v>2505</v>
      </c>
      <c r="B4800" s="1">
        <v>45565</v>
      </c>
      <c r="C4800" t="s">
        <v>2506</v>
      </c>
      <c r="D4800" t="s">
        <v>94</v>
      </c>
      <c r="E4800" t="s">
        <v>50</v>
      </c>
      <c r="F4800">
        <v>2</v>
      </c>
      <c r="G4800">
        <v>2</v>
      </c>
      <c r="H4800" s="4">
        <v>1200.01</v>
      </c>
      <c r="I4800" s="4">
        <v>1284.0107</v>
      </c>
      <c r="J4800" s="4">
        <f t="shared" si="148"/>
        <v>132.62140000000011</v>
      </c>
      <c r="K4800" s="4">
        <f t="shared" si="149"/>
        <v>2568.0214000000001</v>
      </c>
      <c r="L4800" t="s">
        <v>51</v>
      </c>
      <c r="M4800" t="s">
        <v>79</v>
      </c>
      <c r="N4800" t="s">
        <v>71</v>
      </c>
      <c r="O4800" t="s">
        <v>89</v>
      </c>
      <c r="P4800" s="5">
        <v>35.380000000000003</v>
      </c>
      <c r="Q4800">
        <v>1.5</v>
      </c>
      <c r="R4800" t="s">
        <v>23</v>
      </c>
    </row>
    <row r="4801" spans="1:18" x14ac:dyDescent="0.3">
      <c r="A4801" t="s">
        <v>4241</v>
      </c>
      <c r="B4801" s="1">
        <v>45565</v>
      </c>
      <c r="C4801" t="s">
        <v>4242</v>
      </c>
      <c r="D4801" t="s">
        <v>33</v>
      </c>
      <c r="E4801" t="s">
        <v>70</v>
      </c>
      <c r="F4801">
        <v>6</v>
      </c>
      <c r="G4801">
        <v>5</v>
      </c>
      <c r="H4801" s="4">
        <v>628.67999999999995</v>
      </c>
      <c r="I4801" s="4">
        <v>666.4008</v>
      </c>
      <c r="J4801" s="4">
        <f t="shared" si="148"/>
        <v>177.92400000000026</v>
      </c>
      <c r="K4801" s="4">
        <f t="shared" si="149"/>
        <v>3332.0039999999999</v>
      </c>
      <c r="L4801" t="s">
        <v>51</v>
      </c>
      <c r="M4801" t="s">
        <v>79</v>
      </c>
      <c r="N4801" t="s">
        <v>29</v>
      </c>
      <c r="O4801" t="s">
        <v>37</v>
      </c>
      <c r="P4801" s="5">
        <v>10.68</v>
      </c>
      <c r="Q4801">
        <v>1.9</v>
      </c>
      <c r="R4801" t="s">
        <v>23</v>
      </c>
    </row>
    <row r="4802" spans="1:18" x14ac:dyDescent="0.3">
      <c r="A4802" t="s">
        <v>8562</v>
      </c>
      <c r="B4802" s="1">
        <v>45565</v>
      </c>
      <c r="C4802" t="s">
        <v>8563</v>
      </c>
      <c r="D4802" t="s">
        <v>141</v>
      </c>
      <c r="E4802" t="s">
        <v>50</v>
      </c>
      <c r="F4802">
        <v>19</v>
      </c>
      <c r="G4802">
        <v>17</v>
      </c>
      <c r="H4802" s="4">
        <v>1326.85</v>
      </c>
      <c r="I4802" s="4">
        <v>1393.1924999999999</v>
      </c>
      <c r="J4802" s="4">
        <f t="shared" ref="J4802:J4865" si="150">(G4802*I4802)-(G4802*H4802)-P4802</f>
        <v>1081.2525000000021</v>
      </c>
      <c r="K4802" s="4">
        <f t="shared" ref="K4802:K4865" si="151">G4802*I4802</f>
        <v>23684.272499999999</v>
      </c>
      <c r="L4802" t="s">
        <v>66</v>
      </c>
      <c r="M4802" t="s">
        <v>86</v>
      </c>
      <c r="N4802" t="s">
        <v>71</v>
      </c>
      <c r="O4802" t="s">
        <v>37</v>
      </c>
      <c r="P4802" s="5">
        <v>46.57</v>
      </c>
      <c r="Q4802">
        <v>2.2000000000000002</v>
      </c>
      <c r="R4802" t="s">
        <v>23</v>
      </c>
    </row>
    <row r="4803" spans="1:18" x14ac:dyDescent="0.3">
      <c r="A4803" t="s">
        <v>3324</v>
      </c>
      <c r="B4803" s="1">
        <v>45566</v>
      </c>
      <c r="C4803" t="s">
        <v>3325</v>
      </c>
      <c r="D4803" t="s">
        <v>33</v>
      </c>
      <c r="E4803" t="s">
        <v>70</v>
      </c>
      <c r="F4803">
        <v>2</v>
      </c>
      <c r="G4803">
        <v>2</v>
      </c>
      <c r="H4803" s="4">
        <v>581.74</v>
      </c>
      <c r="I4803" s="4">
        <v>663.18360000000007</v>
      </c>
      <c r="J4803" s="4">
        <f t="shared" si="150"/>
        <v>135.9672000000001</v>
      </c>
      <c r="K4803" s="4">
        <f t="shared" si="151"/>
        <v>1326.3672000000001</v>
      </c>
      <c r="L4803" t="s">
        <v>20</v>
      </c>
      <c r="M4803" t="s">
        <v>79</v>
      </c>
      <c r="N4803" t="s">
        <v>36</v>
      </c>
      <c r="O4803" t="s">
        <v>37</v>
      </c>
      <c r="P4803" s="5">
        <v>26.92</v>
      </c>
      <c r="Q4803">
        <v>1.2</v>
      </c>
      <c r="R4803" t="s">
        <v>23</v>
      </c>
    </row>
    <row r="4804" spans="1:18" x14ac:dyDescent="0.3">
      <c r="A4804" t="s">
        <v>3407</v>
      </c>
      <c r="B4804" s="1">
        <v>45566</v>
      </c>
      <c r="C4804" t="s">
        <v>3408</v>
      </c>
      <c r="D4804" t="s">
        <v>56</v>
      </c>
      <c r="E4804" t="s">
        <v>57</v>
      </c>
      <c r="F4804">
        <v>14</v>
      </c>
      <c r="G4804">
        <v>14</v>
      </c>
      <c r="H4804" s="4">
        <v>76.87</v>
      </c>
      <c r="I4804" s="4">
        <v>82.250900000000016</v>
      </c>
      <c r="J4804" s="4">
        <f t="shared" si="150"/>
        <v>64.662600000000182</v>
      </c>
      <c r="K4804" s="4">
        <f t="shared" si="151"/>
        <v>1151.5126000000002</v>
      </c>
      <c r="L4804" t="s">
        <v>66</v>
      </c>
      <c r="M4804" t="s">
        <v>28</v>
      </c>
      <c r="N4804" t="s">
        <v>29</v>
      </c>
      <c r="O4804" t="s">
        <v>30</v>
      </c>
      <c r="P4804" s="5">
        <v>10.67</v>
      </c>
      <c r="Q4804">
        <v>1.5</v>
      </c>
      <c r="R4804" t="s">
        <v>74</v>
      </c>
    </row>
    <row r="4805" spans="1:18" x14ac:dyDescent="0.3">
      <c r="A4805" t="s">
        <v>4538</v>
      </c>
      <c r="B4805" s="1">
        <v>45566</v>
      </c>
      <c r="C4805" t="s">
        <v>4539</v>
      </c>
      <c r="D4805" t="s">
        <v>141</v>
      </c>
      <c r="E4805" t="s">
        <v>50</v>
      </c>
      <c r="F4805">
        <v>6</v>
      </c>
      <c r="G4805">
        <v>6</v>
      </c>
      <c r="H4805" s="4">
        <v>790</v>
      </c>
      <c r="I4805" s="4">
        <v>900.60000000000014</v>
      </c>
      <c r="J4805" s="4">
        <f t="shared" si="150"/>
        <v>648.80000000000041</v>
      </c>
      <c r="K4805" s="4">
        <f t="shared" si="151"/>
        <v>5403.6</v>
      </c>
      <c r="L4805" t="s">
        <v>47</v>
      </c>
      <c r="M4805" t="s">
        <v>123</v>
      </c>
      <c r="N4805" t="s">
        <v>71</v>
      </c>
      <c r="O4805" t="s">
        <v>67</v>
      </c>
      <c r="P4805" s="5">
        <v>14.8</v>
      </c>
      <c r="Q4805">
        <v>4.5</v>
      </c>
      <c r="R4805" t="s">
        <v>74</v>
      </c>
    </row>
    <row r="4806" spans="1:18" x14ac:dyDescent="0.3">
      <c r="A4806" t="s">
        <v>8659</v>
      </c>
      <c r="B4806" s="1">
        <v>45566</v>
      </c>
      <c r="C4806" t="s">
        <v>8660</v>
      </c>
      <c r="D4806" t="s">
        <v>33</v>
      </c>
      <c r="E4806" t="s">
        <v>70</v>
      </c>
      <c r="F4806">
        <v>5</v>
      </c>
      <c r="G4806">
        <v>4</v>
      </c>
      <c r="H4806" s="4">
        <v>327.54000000000002</v>
      </c>
      <c r="I4806" s="4">
        <v>353.74320000000006</v>
      </c>
      <c r="J4806" s="4">
        <f t="shared" si="150"/>
        <v>82.922800000000151</v>
      </c>
      <c r="K4806" s="4">
        <f t="shared" si="151"/>
        <v>1414.9728000000002</v>
      </c>
      <c r="L4806" t="s">
        <v>51</v>
      </c>
      <c r="M4806" t="s">
        <v>86</v>
      </c>
      <c r="N4806" t="s">
        <v>71</v>
      </c>
      <c r="O4806" t="s">
        <v>53</v>
      </c>
      <c r="P4806" s="5">
        <v>21.89</v>
      </c>
      <c r="Q4806">
        <v>3.4</v>
      </c>
      <c r="R4806" t="s">
        <v>23</v>
      </c>
    </row>
    <row r="4807" spans="1:18" x14ac:dyDescent="0.3">
      <c r="A4807" t="s">
        <v>3641</v>
      </c>
      <c r="B4807" s="1">
        <v>45567</v>
      </c>
      <c r="C4807" t="s">
        <v>3642</v>
      </c>
      <c r="D4807" t="s">
        <v>56</v>
      </c>
      <c r="E4807" t="s">
        <v>57</v>
      </c>
      <c r="F4807">
        <v>16</v>
      </c>
      <c r="G4807">
        <v>13</v>
      </c>
      <c r="H4807" s="4">
        <v>108.74</v>
      </c>
      <c r="I4807" s="4">
        <v>125.05099999999999</v>
      </c>
      <c r="J4807" s="4">
        <f t="shared" si="150"/>
        <v>192.6629999999999</v>
      </c>
      <c r="K4807" s="4">
        <f t="shared" si="151"/>
        <v>1625.6629999999998</v>
      </c>
      <c r="L4807" t="s">
        <v>51</v>
      </c>
      <c r="M4807" t="s">
        <v>28</v>
      </c>
      <c r="N4807" t="s">
        <v>71</v>
      </c>
      <c r="O4807" t="s">
        <v>89</v>
      </c>
      <c r="P4807" s="5">
        <v>19.38</v>
      </c>
      <c r="Q4807">
        <v>1.5</v>
      </c>
      <c r="R4807" t="s">
        <v>23</v>
      </c>
    </row>
    <row r="4808" spans="1:18" x14ac:dyDescent="0.3">
      <c r="A4808" t="s">
        <v>4414</v>
      </c>
      <c r="B4808" s="1">
        <v>45567</v>
      </c>
      <c r="C4808" t="s">
        <v>4415</v>
      </c>
      <c r="D4808" t="s">
        <v>45</v>
      </c>
      <c r="E4808" t="s">
        <v>46</v>
      </c>
      <c r="F4808">
        <v>10</v>
      </c>
      <c r="G4808">
        <v>9</v>
      </c>
      <c r="H4808" s="4">
        <v>744.95</v>
      </c>
      <c r="I4808" s="4">
        <v>782.1975000000001</v>
      </c>
      <c r="J4808" s="4">
        <f t="shared" si="150"/>
        <v>305.1975000000009</v>
      </c>
      <c r="K4808" s="4">
        <f t="shared" si="151"/>
        <v>7039.7775000000011</v>
      </c>
      <c r="L4808" t="s">
        <v>66</v>
      </c>
      <c r="M4808" t="s">
        <v>86</v>
      </c>
      <c r="N4808" t="s">
        <v>22</v>
      </c>
      <c r="O4808" t="s">
        <v>67</v>
      </c>
      <c r="P4808" s="5">
        <v>30.03</v>
      </c>
      <c r="Q4808">
        <v>2.8</v>
      </c>
      <c r="R4808" t="s">
        <v>23</v>
      </c>
    </row>
    <row r="4809" spans="1:18" x14ac:dyDescent="0.3">
      <c r="A4809" t="s">
        <v>9598</v>
      </c>
      <c r="B4809" s="1">
        <v>45567</v>
      </c>
      <c r="C4809" t="s">
        <v>9599</v>
      </c>
      <c r="D4809" t="s">
        <v>130</v>
      </c>
      <c r="E4809" t="s">
        <v>82</v>
      </c>
      <c r="F4809">
        <v>4</v>
      </c>
      <c r="G4809">
        <v>3</v>
      </c>
      <c r="H4809" s="4">
        <v>250.03</v>
      </c>
      <c r="I4809" s="4">
        <v>265.03180000000003</v>
      </c>
      <c r="J4809" s="4">
        <f t="shared" si="150"/>
        <v>24.695400000000124</v>
      </c>
      <c r="K4809" s="4">
        <f t="shared" si="151"/>
        <v>795.09540000000015</v>
      </c>
      <c r="L4809" t="s">
        <v>47</v>
      </c>
      <c r="M4809" t="s">
        <v>28</v>
      </c>
      <c r="N4809" t="s">
        <v>22</v>
      </c>
      <c r="O4809" t="s">
        <v>67</v>
      </c>
      <c r="P4809" s="5">
        <v>20.309999999999999</v>
      </c>
      <c r="Q4809">
        <v>2.7</v>
      </c>
      <c r="R4809" t="s">
        <v>23</v>
      </c>
    </row>
    <row r="4810" spans="1:18" x14ac:dyDescent="0.3">
      <c r="A4810" t="s">
        <v>2525</v>
      </c>
      <c r="B4810" s="1">
        <v>45568</v>
      </c>
      <c r="C4810" t="s">
        <v>2526</v>
      </c>
      <c r="D4810" t="s">
        <v>40</v>
      </c>
      <c r="E4810" t="s">
        <v>57</v>
      </c>
      <c r="F4810">
        <v>8</v>
      </c>
      <c r="G4810">
        <v>7</v>
      </c>
      <c r="H4810" s="4">
        <v>463.77</v>
      </c>
      <c r="I4810" s="4">
        <v>486.95850000000002</v>
      </c>
      <c r="J4810" s="4">
        <f t="shared" si="150"/>
        <v>113.31950000000006</v>
      </c>
      <c r="K4810" s="4">
        <f t="shared" si="151"/>
        <v>3408.7094999999999</v>
      </c>
      <c r="L4810" t="s">
        <v>20</v>
      </c>
      <c r="M4810" t="s">
        <v>79</v>
      </c>
      <c r="N4810" t="s">
        <v>36</v>
      </c>
      <c r="O4810" t="s">
        <v>53</v>
      </c>
      <c r="P4810" s="5">
        <v>49</v>
      </c>
      <c r="Q4810">
        <v>1.9</v>
      </c>
      <c r="R4810" t="s">
        <v>23</v>
      </c>
    </row>
    <row r="4811" spans="1:18" x14ac:dyDescent="0.3">
      <c r="A4811" t="s">
        <v>620</v>
      </c>
      <c r="B4811" s="1">
        <v>45569</v>
      </c>
      <c r="C4811" t="s">
        <v>621</v>
      </c>
      <c r="D4811" t="s">
        <v>94</v>
      </c>
      <c r="E4811" t="s">
        <v>50</v>
      </c>
      <c r="F4811">
        <v>4</v>
      </c>
      <c r="G4811">
        <v>3</v>
      </c>
      <c r="H4811" s="4">
        <v>393.9</v>
      </c>
      <c r="I4811" s="4">
        <v>417.53399999999999</v>
      </c>
      <c r="J4811" s="4">
        <f t="shared" si="150"/>
        <v>57.362000000000045</v>
      </c>
      <c r="K4811" s="4">
        <f t="shared" si="151"/>
        <v>1252.6019999999999</v>
      </c>
      <c r="L4811" t="s">
        <v>20</v>
      </c>
      <c r="M4811" t="s">
        <v>35</v>
      </c>
      <c r="N4811" t="s">
        <v>36</v>
      </c>
      <c r="O4811" t="s">
        <v>37</v>
      </c>
      <c r="P4811" s="5">
        <v>13.54</v>
      </c>
      <c r="Q4811">
        <v>5</v>
      </c>
      <c r="R4811" t="s">
        <v>23</v>
      </c>
    </row>
    <row r="4812" spans="1:18" x14ac:dyDescent="0.3">
      <c r="A4812" t="s">
        <v>3409</v>
      </c>
      <c r="B4812" s="1">
        <v>45569</v>
      </c>
      <c r="C4812" t="s">
        <v>3410</v>
      </c>
      <c r="D4812" t="s">
        <v>133</v>
      </c>
      <c r="E4812" t="s">
        <v>50</v>
      </c>
      <c r="F4812">
        <v>5</v>
      </c>
      <c r="G4812">
        <v>4</v>
      </c>
      <c r="H4812" s="4">
        <v>1276.1400000000001</v>
      </c>
      <c r="I4812" s="4">
        <v>1339.9470000000001</v>
      </c>
      <c r="J4812" s="4">
        <f t="shared" si="150"/>
        <v>214.53800000000007</v>
      </c>
      <c r="K4812" s="4">
        <f t="shared" si="151"/>
        <v>5359.7880000000005</v>
      </c>
      <c r="L4812" t="s">
        <v>27</v>
      </c>
      <c r="M4812" t="s">
        <v>86</v>
      </c>
      <c r="N4812" t="s">
        <v>36</v>
      </c>
      <c r="O4812" t="s">
        <v>37</v>
      </c>
      <c r="P4812" s="5">
        <v>40.69</v>
      </c>
      <c r="Q4812">
        <v>3.2</v>
      </c>
      <c r="R4812" t="s">
        <v>23</v>
      </c>
    </row>
    <row r="4813" spans="1:18" x14ac:dyDescent="0.3">
      <c r="A4813" t="s">
        <v>803</v>
      </c>
      <c r="B4813" s="1">
        <v>45570</v>
      </c>
      <c r="C4813" t="s">
        <v>804</v>
      </c>
      <c r="D4813" t="s">
        <v>33</v>
      </c>
      <c r="E4813" t="s">
        <v>70</v>
      </c>
      <c r="F4813">
        <v>5</v>
      </c>
      <c r="G4813">
        <v>5</v>
      </c>
      <c r="H4813" s="4">
        <v>1210.28</v>
      </c>
      <c r="I4813" s="4">
        <v>1331.308</v>
      </c>
      <c r="J4813" s="4">
        <f t="shared" si="150"/>
        <v>577.7900000000003</v>
      </c>
      <c r="K4813" s="4">
        <f t="shared" si="151"/>
        <v>6656.54</v>
      </c>
      <c r="L4813" t="s">
        <v>20</v>
      </c>
      <c r="M4813" t="s">
        <v>79</v>
      </c>
      <c r="N4813" t="s">
        <v>36</v>
      </c>
      <c r="O4813" t="s">
        <v>89</v>
      </c>
      <c r="P4813" s="5">
        <v>27.35</v>
      </c>
      <c r="Q4813">
        <v>3.3</v>
      </c>
      <c r="R4813" t="s">
        <v>23</v>
      </c>
    </row>
    <row r="4814" spans="1:18" x14ac:dyDescent="0.3">
      <c r="A4814" t="s">
        <v>7488</v>
      </c>
      <c r="B4814" s="1">
        <v>45570</v>
      </c>
      <c r="C4814" t="s">
        <v>7489</v>
      </c>
      <c r="D4814" t="s">
        <v>94</v>
      </c>
      <c r="E4814" t="s">
        <v>50</v>
      </c>
      <c r="F4814">
        <v>18</v>
      </c>
      <c r="G4814">
        <v>16</v>
      </c>
      <c r="H4814" s="4">
        <v>1389.11</v>
      </c>
      <c r="I4814" s="4">
        <v>1569.6942999999997</v>
      </c>
      <c r="J4814" s="4">
        <f t="shared" si="150"/>
        <v>2849.3487999999961</v>
      </c>
      <c r="K4814" s="4">
        <f t="shared" si="151"/>
        <v>25115.108799999995</v>
      </c>
      <c r="L4814" t="s">
        <v>27</v>
      </c>
      <c r="M4814" t="s">
        <v>86</v>
      </c>
      <c r="N4814" t="s">
        <v>29</v>
      </c>
      <c r="O4814" t="s">
        <v>53</v>
      </c>
      <c r="P4814" s="5">
        <v>40</v>
      </c>
      <c r="Q4814">
        <v>3.6</v>
      </c>
      <c r="R4814" t="s">
        <v>23</v>
      </c>
    </row>
    <row r="4815" spans="1:18" x14ac:dyDescent="0.3">
      <c r="A4815" t="s">
        <v>3147</v>
      </c>
      <c r="B4815" s="1">
        <v>45571</v>
      </c>
      <c r="C4815" t="s">
        <v>3148</v>
      </c>
      <c r="D4815" t="s">
        <v>65</v>
      </c>
      <c r="E4815" t="s">
        <v>82</v>
      </c>
      <c r="F4815">
        <v>1</v>
      </c>
      <c r="G4815">
        <v>1</v>
      </c>
      <c r="H4815" s="4">
        <v>1143.25</v>
      </c>
      <c r="I4815" s="4">
        <v>1234.71</v>
      </c>
      <c r="J4815" s="4">
        <f t="shared" si="150"/>
        <v>58.570000000000036</v>
      </c>
      <c r="K4815" s="4">
        <f t="shared" si="151"/>
        <v>1234.71</v>
      </c>
      <c r="L4815" t="s">
        <v>20</v>
      </c>
      <c r="M4815" t="s">
        <v>21</v>
      </c>
      <c r="N4815" t="s">
        <v>29</v>
      </c>
      <c r="O4815" t="s">
        <v>89</v>
      </c>
      <c r="P4815" s="5">
        <v>32.89</v>
      </c>
      <c r="Q4815">
        <v>1.4</v>
      </c>
      <c r="R4815" t="s">
        <v>74</v>
      </c>
    </row>
    <row r="4816" spans="1:18" x14ac:dyDescent="0.3">
      <c r="A4816" t="s">
        <v>6011</v>
      </c>
      <c r="B4816" s="1">
        <v>45571</v>
      </c>
      <c r="C4816" t="s">
        <v>3374</v>
      </c>
      <c r="D4816" t="s">
        <v>116</v>
      </c>
      <c r="E4816" t="s">
        <v>50</v>
      </c>
      <c r="F4816">
        <v>10</v>
      </c>
      <c r="G4816">
        <v>8</v>
      </c>
      <c r="H4816" s="4">
        <v>223.56</v>
      </c>
      <c r="I4816" s="4">
        <v>248.15160000000003</v>
      </c>
      <c r="J4816" s="4">
        <f t="shared" si="150"/>
        <v>193.88280000000023</v>
      </c>
      <c r="K4816" s="4">
        <f t="shared" si="151"/>
        <v>1985.2128000000002</v>
      </c>
      <c r="L4816" t="s">
        <v>51</v>
      </c>
      <c r="M4816" t="s">
        <v>21</v>
      </c>
      <c r="N4816" t="s">
        <v>22</v>
      </c>
      <c r="O4816" t="s">
        <v>30</v>
      </c>
      <c r="P4816" s="5">
        <v>2.85</v>
      </c>
      <c r="Q4816">
        <v>4.8</v>
      </c>
      <c r="R4816" t="s">
        <v>23</v>
      </c>
    </row>
    <row r="4817" spans="1:18" x14ac:dyDescent="0.3">
      <c r="A4817" t="s">
        <v>7105</v>
      </c>
      <c r="B4817" s="1">
        <v>45571</v>
      </c>
      <c r="C4817" t="s">
        <v>7106</v>
      </c>
      <c r="D4817" t="s">
        <v>33</v>
      </c>
      <c r="E4817" t="s">
        <v>70</v>
      </c>
      <c r="F4817">
        <v>19</v>
      </c>
      <c r="G4817">
        <v>18</v>
      </c>
      <c r="H4817" s="4">
        <v>322.70999999999998</v>
      </c>
      <c r="I4817" s="4">
        <v>354.98099999999999</v>
      </c>
      <c r="J4817" s="4">
        <f t="shared" si="150"/>
        <v>580.8779999999997</v>
      </c>
      <c r="K4817" s="4">
        <f t="shared" si="151"/>
        <v>6389.6579999999994</v>
      </c>
      <c r="L4817" t="s">
        <v>27</v>
      </c>
      <c r="M4817" t="s">
        <v>21</v>
      </c>
      <c r="N4817" t="s">
        <v>71</v>
      </c>
      <c r="O4817" t="s">
        <v>37</v>
      </c>
      <c r="P4817" s="5">
        <v>0</v>
      </c>
      <c r="Q4817">
        <v>1.7</v>
      </c>
      <c r="R4817" t="s">
        <v>23</v>
      </c>
    </row>
    <row r="4818" spans="1:18" x14ac:dyDescent="0.3">
      <c r="A4818" t="s">
        <v>8925</v>
      </c>
      <c r="B4818" s="1">
        <v>45571</v>
      </c>
      <c r="C4818" t="s">
        <v>8926</v>
      </c>
      <c r="D4818" t="s">
        <v>100</v>
      </c>
      <c r="E4818" t="s">
        <v>57</v>
      </c>
      <c r="F4818">
        <v>15</v>
      </c>
      <c r="G4818">
        <v>14</v>
      </c>
      <c r="H4818" s="4">
        <v>530.99</v>
      </c>
      <c r="I4818" s="4">
        <v>589.39890000000003</v>
      </c>
      <c r="J4818" s="4">
        <f t="shared" si="150"/>
        <v>815.0345999999995</v>
      </c>
      <c r="K4818" s="4">
        <f t="shared" si="151"/>
        <v>8251.5846000000001</v>
      </c>
      <c r="L4818" t="s">
        <v>47</v>
      </c>
      <c r="M4818" t="s">
        <v>79</v>
      </c>
      <c r="N4818" t="s">
        <v>29</v>
      </c>
      <c r="O4818" t="s">
        <v>30</v>
      </c>
      <c r="P4818" s="5">
        <v>2.69</v>
      </c>
      <c r="Q4818">
        <v>1.3</v>
      </c>
      <c r="R4818" t="s">
        <v>23</v>
      </c>
    </row>
    <row r="4819" spans="1:18" x14ac:dyDescent="0.3">
      <c r="A4819" t="s">
        <v>886</v>
      </c>
      <c r="B4819" s="1">
        <v>45572</v>
      </c>
      <c r="C4819" t="s">
        <v>887</v>
      </c>
      <c r="D4819" t="s">
        <v>109</v>
      </c>
      <c r="E4819" t="s">
        <v>46</v>
      </c>
      <c r="F4819">
        <v>4</v>
      </c>
      <c r="G4819">
        <v>4</v>
      </c>
      <c r="H4819" s="4">
        <v>779.06</v>
      </c>
      <c r="I4819" s="4">
        <v>888.12840000000006</v>
      </c>
      <c r="J4819" s="4">
        <f t="shared" si="150"/>
        <v>403.07360000000045</v>
      </c>
      <c r="K4819" s="4">
        <f t="shared" si="151"/>
        <v>3552.5136000000002</v>
      </c>
      <c r="L4819" t="s">
        <v>51</v>
      </c>
      <c r="M4819" t="s">
        <v>79</v>
      </c>
      <c r="N4819" t="s">
        <v>29</v>
      </c>
      <c r="O4819" t="s">
        <v>37</v>
      </c>
      <c r="P4819" s="5">
        <v>33.200000000000003</v>
      </c>
      <c r="Q4819">
        <v>3.5</v>
      </c>
      <c r="R4819" t="s">
        <v>23</v>
      </c>
    </row>
    <row r="4820" spans="1:18" x14ac:dyDescent="0.3">
      <c r="A4820" t="s">
        <v>8676</v>
      </c>
      <c r="B4820" s="1">
        <v>45572</v>
      </c>
      <c r="C4820" t="s">
        <v>8677</v>
      </c>
      <c r="D4820" t="s">
        <v>33</v>
      </c>
      <c r="E4820" t="s">
        <v>70</v>
      </c>
      <c r="F4820">
        <v>5</v>
      </c>
      <c r="G4820">
        <v>4</v>
      </c>
      <c r="H4820" s="4">
        <v>430.9</v>
      </c>
      <c r="I4820" s="4">
        <v>486.91699999999992</v>
      </c>
      <c r="J4820" s="4">
        <f t="shared" si="150"/>
        <v>223.73799999999974</v>
      </c>
      <c r="K4820" s="4">
        <f t="shared" si="151"/>
        <v>1947.6679999999997</v>
      </c>
      <c r="L4820" t="s">
        <v>51</v>
      </c>
      <c r="M4820" t="s">
        <v>28</v>
      </c>
      <c r="N4820" t="s">
        <v>71</v>
      </c>
      <c r="O4820" t="s">
        <v>53</v>
      </c>
      <c r="P4820" s="5">
        <v>0.33</v>
      </c>
      <c r="Q4820">
        <v>2.5</v>
      </c>
      <c r="R4820" t="s">
        <v>74</v>
      </c>
    </row>
    <row r="4821" spans="1:18" x14ac:dyDescent="0.3">
      <c r="A4821" t="s">
        <v>7227</v>
      </c>
      <c r="B4821" s="1">
        <v>45574</v>
      </c>
      <c r="C4821" t="s">
        <v>7228</v>
      </c>
      <c r="D4821" t="s">
        <v>141</v>
      </c>
      <c r="E4821" t="s">
        <v>50</v>
      </c>
      <c r="F4821">
        <v>20</v>
      </c>
      <c r="G4821">
        <v>20</v>
      </c>
      <c r="H4821" s="4">
        <v>810.77</v>
      </c>
      <c r="I4821" s="4">
        <v>916.17009999999993</v>
      </c>
      <c r="J4821" s="4">
        <f t="shared" si="150"/>
        <v>2082.6019999999985</v>
      </c>
      <c r="K4821" s="4">
        <f t="shared" si="151"/>
        <v>18323.401999999998</v>
      </c>
      <c r="L4821" t="s">
        <v>47</v>
      </c>
      <c r="M4821" t="s">
        <v>86</v>
      </c>
      <c r="N4821" t="s">
        <v>29</v>
      </c>
      <c r="O4821" t="s">
        <v>30</v>
      </c>
      <c r="P4821" s="5">
        <v>25.4</v>
      </c>
      <c r="Q4821">
        <v>3.4</v>
      </c>
      <c r="R4821" t="s">
        <v>23</v>
      </c>
    </row>
    <row r="4822" spans="1:18" x14ac:dyDescent="0.3">
      <c r="A4822" t="s">
        <v>7724</v>
      </c>
      <c r="B4822" s="1">
        <v>45574</v>
      </c>
      <c r="C4822" t="s">
        <v>7725</v>
      </c>
      <c r="D4822" t="s">
        <v>116</v>
      </c>
      <c r="E4822" t="s">
        <v>50</v>
      </c>
      <c r="F4822">
        <v>2</v>
      </c>
      <c r="G4822">
        <v>2</v>
      </c>
      <c r="H4822" s="4">
        <v>573.07000000000005</v>
      </c>
      <c r="I4822" s="4">
        <v>607.45420000000013</v>
      </c>
      <c r="J4822" s="4">
        <f t="shared" si="150"/>
        <v>27.818400000000153</v>
      </c>
      <c r="K4822" s="4">
        <f t="shared" si="151"/>
        <v>1214.9084000000003</v>
      </c>
      <c r="L4822" t="s">
        <v>66</v>
      </c>
      <c r="M4822" t="s">
        <v>28</v>
      </c>
      <c r="N4822" t="s">
        <v>29</v>
      </c>
      <c r="O4822" t="s">
        <v>89</v>
      </c>
      <c r="P4822" s="5">
        <v>40.950000000000003</v>
      </c>
      <c r="Q4822">
        <v>1.8</v>
      </c>
      <c r="R4822" t="s">
        <v>23</v>
      </c>
    </row>
    <row r="4823" spans="1:18" x14ac:dyDescent="0.3">
      <c r="A4823" t="s">
        <v>8755</v>
      </c>
      <c r="B4823" s="1">
        <v>45574</v>
      </c>
      <c r="C4823" t="s">
        <v>8756</v>
      </c>
      <c r="D4823" t="s">
        <v>109</v>
      </c>
      <c r="E4823" t="s">
        <v>46</v>
      </c>
      <c r="F4823">
        <v>14</v>
      </c>
      <c r="G4823">
        <v>11</v>
      </c>
      <c r="H4823" s="4">
        <v>178.26</v>
      </c>
      <c r="I4823" s="4">
        <v>204.99899999999997</v>
      </c>
      <c r="J4823" s="4">
        <f t="shared" si="150"/>
        <v>283.18899999999968</v>
      </c>
      <c r="K4823" s="4">
        <f t="shared" si="151"/>
        <v>2254.9889999999996</v>
      </c>
      <c r="L4823" t="s">
        <v>20</v>
      </c>
      <c r="M4823" t="s">
        <v>79</v>
      </c>
      <c r="N4823" t="s">
        <v>22</v>
      </c>
      <c r="O4823" t="s">
        <v>89</v>
      </c>
      <c r="P4823" s="5">
        <v>10.94</v>
      </c>
      <c r="Q4823">
        <v>2.4</v>
      </c>
      <c r="R4823" t="s">
        <v>23</v>
      </c>
    </row>
    <row r="4824" spans="1:18" x14ac:dyDescent="0.3">
      <c r="A4824" t="s">
        <v>10521</v>
      </c>
      <c r="B4824" s="1">
        <v>45574</v>
      </c>
      <c r="C4824" t="s">
        <v>10522</v>
      </c>
      <c r="D4824" t="s">
        <v>77</v>
      </c>
      <c r="E4824" t="s">
        <v>82</v>
      </c>
      <c r="F4824">
        <v>16</v>
      </c>
      <c r="G4824">
        <v>14</v>
      </c>
      <c r="H4824" s="4">
        <v>407.19</v>
      </c>
      <c r="I4824" s="4">
        <v>435.69330000000002</v>
      </c>
      <c r="J4824" s="4">
        <f t="shared" si="150"/>
        <v>384.3362000000007</v>
      </c>
      <c r="K4824" s="4">
        <f t="shared" si="151"/>
        <v>6099.7062000000005</v>
      </c>
      <c r="L4824" t="s">
        <v>66</v>
      </c>
      <c r="M4824" t="s">
        <v>28</v>
      </c>
      <c r="N4824" t="s">
        <v>71</v>
      </c>
      <c r="O4824" t="s">
        <v>67</v>
      </c>
      <c r="P4824" s="5">
        <v>14.71</v>
      </c>
      <c r="Q4824">
        <v>3.3</v>
      </c>
      <c r="R4824" t="s">
        <v>23</v>
      </c>
    </row>
    <row r="4825" spans="1:18" x14ac:dyDescent="0.3">
      <c r="A4825" t="s">
        <v>3255</v>
      </c>
      <c r="B4825" s="1">
        <v>45575</v>
      </c>
      <c r="C4825" t="s">
        <v>3256</v>
      </c>
      <c r="D4825" t="s">
        <v>65</v>
      </c>
      <c r="E4825" t="s">
        <v>82</v>
      </c>
      <c r="F4825">
        <v>13</v>
      </c>
      <c r="G4825">
        <v>10</v>
      </c>
      <c r="H4825" s="4">
        <v>118.53</v>
      </c>
      <c r="I4825" s="4">
        <v>128.01240000000001</v>
      </c>
      <c r="J4825" s="4">
        <f t="shared" si="150"/>
        <v>55.574000000000296</v>
      </c>
      <c r="K4825" s="4">
        <f t="shared" si="151"/>
        <v>1280.1240000000003</v>
      </c>
      <c r="L4825" t="s">
        <v>20</v>
      </c>
      <c r="M4825" t="s">
        <v>86</v>
      </c>
      <c r="N4825" t="s">
        <v>22</v>
      </c>
      <c r="O4825" t="s">
        <v>53</v>
      </c>
      <c r="P4825" s="5">
        <v>39.25</v>
      </c>
      <c r="Q4825">
        <v>2.4</v>
      </c>
      <c r="R4825" t="s">
        <v>23</v>
      </c>
    </row>
    <row r="4826" spans="1:18" x14ac:dyDescent="0.3">
      <c r="A4826" t="s">
        <v>8117</v>
      </c>
      <c r="B4826" s="1">
        <v>45575</v>
      </c>
      <c r="C4826" t="s">
        <v>8118</v>
      </c>
      <c r="D4826" t="s">
        <v>61</v>
      </c>
      <c r="E4826" t="s">
        <v>70</v>
      </c>
      <c r="F4826">
        <v>8</v>
      </c>
      <c r="G4826">
        <v>6</v>
      </c>
      <c r="H4826" s="4">
        <v>1384.08</v>
      </c>
      <c r="I4826" s="4">
        <v>1522.4880000000001</v>
      </c>
      <c r="J4826" s="4">
        <f t="shared" si="150"/>
        <v>823.48800000000028</v>
      </c>
      <c r="K4826" s="4">
        <f t="shared" si="151"/>
        <v>9134.9279999999999</v>
      </c>
      <c r="L4826" t="s">
        <v>20</v>
      </c>
      <c r="M4826" t="s">
        <v>86</v>
      </c>
      <c r="N4826" t="s">
        <v>71</v>
      </c>
      <c r="O4826" t="s">
        <v>37</v>
      </c>
      <c r="P4826" s="5">
        <v>6.96</v>
      </c>
      <c r="Q4826">
        <v>4.5</v>
      </c>
      <c r="R4826" t="s">
        <v>23</v>
      </c>
    </row>
    <row r="4827" spans="1:18" x14ac:dyDescent="0.3">
      <c r="A4827" t="s">
        <v>9684</v>
      </c>
      <c r="B4827" s="1">
        <v>45575</v>
      </c>
      <c r="C4827" t="s">
        <v>9685</v>
      </c>
      <c r="D4827" t="s">
        <v>130</v>
      </c>
      <c r="E4827" t="s">
        <v>82</v>
      </c>
      <c r="F4827">
        <v>9</v>
      </c>
      <c r="G4827">
        <v>8</v>
      </c>
      <c r="H4827" s="4">
        <v>386.07</v>
      </c>
      <c r="I4827" s="4">
        <v>413.0949</v>
      </c>
      <c r="J4827" s="4">
        <f t="shared" si="150"/>
        <v>197.66920000000002</v>
      </c>
      <c r="K4827" s="4">
        <f t="shared" si="151"/>
        <v>3304.7592</v>
      </c>
      <c r="L4827" t="s">
        <v>20</v>
      </c>
      <c r="M4827" t="s">
        <v>21</v>
      </c>
      <c r="N4827" t="s">
        <v>22</v>
      </c>
      <c r="O4827" t="s">
        <v>30</v>
      </c>
      <c r="P4827" s="5">
        <v>18.53</v>
      </c>
      <c r="Q4827">
        <v>2</v>
      </c>
      <c r="R4827" t="s">
        <v>23</v>
      </c>
    </row>
    <row r="4828" spans="1:18" x14ac:dyDescent="0.3">
      <c r="A4828" t="s">
        <v>1737</v>
      </c>
      <c r="B4828" s="1">
        <v>45576</v>
      </c>
      <c r="C4828" t="s">
        <v>1738</v>
      </c>
      <c r="D4828" t="s">
        <v>109</v>
      </c>
      <c r="E4828" t="s">
        <v>46</v>
      </c>
      <c r="F4828">
        <v>17</v>
      </c>
      <c r="G4828">
        <v>15</v>
      </c>
      <c r="H4828" s="4">
        <v>1456.06</v>
      </c>
      <c r="I4828" s="4">
        <v>1645.3477999999998</v>
      </c>
      <c r="J4828" s="4">
        <f t="shared" si="150"/>
        <v>2839.166999999999</v>
      </c>
      <c r="K4828" s="4">
        <f t="shared" si="151"/>
        <v>24680.216999999997</v>
      </c>
      <c r="L4828" t="s">
        <v>66</v>
      </c>
      <c r="M4828" t="s">
        <v>86</v>
      </c>
      <c r="N4828" t="s">
        <v>29</v>
      </c>
      <c r="O4828" t="s">
        <v>53</v>
      </c>
      <c r="P4828" s="5">
        <v>0.15</v>
      </c>
      <c r="Q4828">
        <v>2.6</v>
      </c>
      <c r="R4828" t="s">
        <v>23</v>
      </c>
    </row>
    <row r="4829" spans="1:18" x14ac:dyDescent="0.3">
      <c r="A4829" t="s">
        <v>2797</v>
      </c>
      <c r="B4829" s="1">
        <v>45576</v>
      </c>
      <c r="C4829" t="s">
        <v>2798</v>
      </c>
      <c r="D4829" t="s">
        <v>133</v>
      </c>
      <c r="E4829" t="s">
        <v>50</v>
      </c>
      <c r="F4829">
        <v>18</v>
      </c>
      <c r="G4829">
        <v>16</v>
      </c>
      <c r="H4829" s="4">
        <v>6</v>
      </c>
      <c r="I4829" s="4">
        <v>6.7799999999999994</v>
      </c>
      <c r="J4829" s="4">
        <f t="shared" si="150"/>
        <v>7.2099999999999902</v>
      </c>
      <c r="K4829" s="4">
        <f t="shared" si="151"/>
        <v>108.47999999999999</v>
      </c>
      <c r="L4829" t="s">
        <v>47</v>
      </c>
      <c r="M4829" t="s">
        <v>86</v>
      </c>
      <c r="N4829" t="s">
        <v>71</v>
      </c>
      <c r="O4829" t="s">
        <v>89</v>
      </c>
      <c r="P4829" s="5">
        <v>5.27</v>
      </c>
      <c r="Q4829">
        <v>1.7</v>
      </c>
      <c r="R4829" t="s">
        <v>74</v>
      </c>
    </row>
    <row r="4830" spans="1:18" x14ac:dyDescent="0.3">
      <c r="A4830" t="s">
        <v>9827</v>
      </c>
      <c r="B4830" s="1">
        <v>45576</v>
      </c>
      <c r="C4830" t="s">
        <v>9828</v>
      </c>
      <c r="D4830" t="s">
        <v>56</v>
      </c>
      <c r="E4830" t="s">
        <v>57</v>
      </c>
      <c r="F4830">
        <v>15</v>
      </c>
      <c r="G4830">
        <v>14</v>
      </c>
      <c r="H4830" s="4">
        <v>6</v>
      </c>
      <c r="I4830" s="4">
        <v>6.7799999999999994</v>
      </c>
      <c r="J4830" s="4">
        <f t="shared" si="150"/>
        <v>-32.360000000000014</v>
      </c>
      <c r="K4830" s="4">
        <f t="shared" si="151"/>
        <v>94.919999999999987</v>
      </c>
      <c r="L4830" t="s">
        <v>27</v>
      </c>
      <c r="M4830" t="s">
        <v>123</v>
      </c>
      <c r="N4830" t="s">
        <v>29</v>
      </c>
      <c r="O4830" t="s">
        <v>37</v>
      </c>
      <c r="P4830" s="5">
        <v>43.28</v>
      </c>
      <c r="Q4830">
        <v>3.3</v>
      </c>
      <c r="R4830" t="s">
        <v>23</v>
      </c>
    </row>
    <row r="4831" spans="1:18" x14ac:dyDescent="0.3">
      <c r="A4831" t="s">
        <v>4309</v>
      </c>
      <c r="B4831" s="1">
        <v>45577</v>
      </c>
      <c r="C4831" t="s">
        <v>4310</v>
      </c>
      <c r="D4831" t="s">
        <v>33</v>
      </c>
      <c r="E4831" t="s">
        <v>70</v>
      </c>
      <c r="F4831">
        <v>2</v>
      </c>
      <c r="G4831">
        <v>2</v>
      </c>
      <c r="H4831" s="4">
        <v>117.21</v>
      </c>
      <c r="I4831" s="4">
        <v>134.79149999999998</v>
      </c>
      <c r="J4831" s="4">
        <f t="shared" si="150"/>
        <v>-13.947000000000017</v>
      </c>
      <c r="K4831" s="4">
        <f t="shared" si="151"/>
        <v>269.58299999999997</v>
      </c>
      <c r="L4831" t="s">
        <v>51</v>
      </c>
      <c r="M4831" t="s">
        <v>86</v>
      </c>
      <c r="N4831" t="s">
        <v>22</v>
      </c>
      <c r="O4831" t="s">
        <v>53</v>
      </c>
      <c r="P4831" s="5">
        <v>49.11</v>
      </c>
      <c r="Q4831">
        <v>2.6</v>
      </c>
      <c r="R4831" t="s">
        <v>23</v>
      </c>
    </row>
    <row r="4832" spans="1:18" x14ac:dyDescent="0.3">
      <c r="A4832" t="s">
        <v>5819</v>
      </c>
      <c r="B4832" s="1">
        <v>45577</v>
      </c>
      <c r="C4832" t="s">
        <v>5820</v>
      </c>
      <c r="D4832" t="s">
        <v>100</v>
      </c>
      <c r="E4832" t="s">
        <v>57</v>
      </c>
      <c r="F4832">
        <v>19</v>
      </c>
      <c r="G4832">
        <v>15</v>
      </c>
      <c r="H4832" s="4">
        <v>830.88</v>
      </c>
      <c r="I4832" s="4">
        <v>880.7328</v>
      </c>
      <c r="J4832" s="4">
        <f t="shared" si="150"/>
        <v>717.11199999999951</v>
      </c>
      <c r="K4832" s="4">
        <f t="shared" si="151"/>
        <v>13210.992</v>
      </c>
      <c r="L4832" t="s">
        <v>66</v>
      </c>
      <c r="M4832" t="s">
        <v>86</v>
      </c>
      <c r="N4832" t="s">
        <v>71</v>
      </c>
      <c r="O4832" t="s">
        <v>30</v>
      </c>
      <c r="P4832" s="5">
        <v>30.68</v>
      </c>
      <c r="Q4832">
        <v>2.7</v>
      </c>
      <c r="R4832" t="s">
        <v>23</v>
      </c>
    </row>
    <row r="4833" spans="1:18" x14ac:dyDescent="0.3">
      <c r="A4833" t="s">
        <v>8205</v>
      </c>
      <c r="B4833" s="1">
        <v>45577</v>
      </c>
      <c r="C4833" t="s">
        <v>8206</v>
      </c>
      <c r="D4833" t="s">
        <v>100</v>
      </c>
      <c r="E4833" t="s">
        <v>57</v>
      </c>
      <c r="F4833">
        <v>7</v>
      </c>
      <c r="G4833">
        <v>6</v>
      </c>
      <c r="H4833" s="4">
        <v>1301.01</v>
      </c>
      <c r="I4833" s="4">
        <v>1392.0807</v>
      </c>
      <c r="J4833" s="4">
        <f t="shared" si="150"/>
        <v>512.38419999999951</v>
      </c>
      <c r="K4833" s="4">
        <f t="shared" si="151"/>
        <v>8352.484199999999</v>
      </c>
      <c r="L4833" t="s">
        <v>47</v>
      </c>
      <c r="M4833" t="s">
        <v>21</v>
      </c>
      <c r="N4833" t="s">
        <v>29</v>
      </c>
      <c r="O4833" t="s">
        <v>53</v>
      </c>
      <c r="P4833" s="5">
        <v>34.04</v>
      </c>
      <c r="Q4833">
        <v>4.3</v>
      </c>
      <c r="R4833" t="s">
        <v>23</v>
      </c>
    </row>
    <row r="4834" spans="1:18" x14ac:dyDescent="0.3">
      <c r="A4834" t="s">
        <v>2469</v>
      </c>
      <c r="B4834" s="1">
        <v>45578</v>
      </c>
      <c r="C4834" t="s">
        <v>2470</v>
      </c>
      <c r="D4834" t="s">
        <v>65</v>
      </c>
      <c r="E4834" t="s">
        <v>82</v>
      </c>
      <c r="F4834">
        <v>3</v>
      </c>
      <c r="G4834">
        <v>3</v>
      </c>
      <c r="H4834" s="4">
        <v>956.81</v>
      </c>
      <c r="I4834" s="4">
        <v>1033.3548000000001</v>
      </c>
      <c r="J4834" s="4">
        <f t="shared" si="150"/>
        <v>215.20440000000036</v>
      </c>
      <c r="K4834" s="4">
        <f t="shared" si="151"/>
        <v>3100.0644000000002</v>
      </c>
      <c r="L4834" t="s">
        <v>47</v>
      </c>
      <c r="M4834" t="s">
        <v>35</v>
      </c>
      <c r="N4834" t="s">
        <v>36</v>
      </c>
      <c r="O4834" t="s">
        <v>89</v>
      </c>
      <c r="P4834" s="5">
        <v>14.43</v>
      </c>
      <c r="Q4834">
        <v>3.1</v>
      </c>
      <c r="R4834" t="s">
        <v>23</v>
      </c>
    </row>
    <row r="4835" spans="1:18" x14ac:dyDescent="0.3">
      <c r="A4835" t="s">
        <v>4919</v>
      </c>
      <c r="B4835" s="1">
        <v>45578</v>
      </c>
      <c r="C4835" t="s">
        <v>4920</v>
      </c>
      <c r="D4835" t="s">
        <v>85</v>
      </c>
      <c r="E4835" t="s">
        <v>82</v>
      </c>
      <c r="F4835">
        <v>14</v>
      </c>
      <c r="G4835">
        <v>13</v>
      </c>
      <c r="H4835" s="4">
        <v>1137.05</v>
      </c>
      <c r="I4835" s="4">
        <v>1205.2729999999999</v>
      </c>
      <c r="J4835" s="4">
        <f t="shared" si="150"/>
        <v>843.98899999999946</v>
      </c>
      <c r="K4835" s="4">
        <f t="shared" si="151"/>
        <v>15668.548999999999</v>
      </c>
      <c r="L4835" t="s">
        <v>27</v>
      </c>
      <c r="M4835" t="s">
        <v>35</v>
      </c>
      <c r="N4835" t="s">
        <v>22</v>
      </c>
      <c r="O4835" t="s">
        <v>30</v>
      </c>
      <c r="P4835" s="5">
        <v>42.91</v>
      </c>
      <c r="Q4835">
        <v>3.1</v>
      </c>
      <c r="R4835" t="s">
        <v>23</v>
      </c>
    </row>
    <row r="4836" spans="1:18" x14ac:dyDescent="0.3">
      <c r="A4836" t="s">
        <v>5450</v>
      </c>
      <c r="B4836" s="1">
        <v>45578</v>
      </c>
      <c r="C4836" t="s">
        <v>5451</v>
      </c>
      <c r="D4836" t="s">
        <v>61</v>
      </c>
      <c r="E4836" t="s">
        <v>70</v>
      </c>
      <c r="F4836">
        <v>13</v>
      </c>
      <c r="G4836">
        <v>13</v>
      </c>
      <c r="H4836" s="4">
        <v>734.28</v>
      </c>
      <c r="I4836" s="4">
        <v>785.67960000000005</v>
      </c>
      <c r="J4836" s="4">
        <f t="shared" si="150"/>
        <v>643.0948000000011</v>
      </c>
      <c r="K4836" s="4">
        <f t="shared" si="151"/>
        <v>10213.834800000001</v>
      </c>
      <c r="L4836" t="s">
        <v>47</v>
      </c>
      <c r="M4836" t="s">
        <v>28</v>
      </c>
      <c r="N4836" t="s">
        <v>36</v>
      </c>
      <c r="O4836" t="s">
        <v>67</v>
      </c>
      <c r="P4836" s="5">
        <v>25.1</v>
      </c>
      <c r="Q4836">
        <v>1.7</v>
      </c>
      <c r="R4836" t="s">
        <v>23</v>
      </c>
    </row>
    <row r="4837" spans="1:18" x14ac:dyDescent="0.3">
      <c r="A4837" t="s">
        <v>6386</v>
      </c>
      <c r="B4837" s="1">
        <v>45578</v>
      </c>
      <c r="C4837" t="s">
        <v>6387</v>
      </c>
      <c r="D4837" t="s">
        <v>141</v>
      </c>
      <c r="E4837" t="s">
        <v>50</v>
      </c>
      <c r="F4837">
        <v>19</v>
      </c>
      <c r="G4837">
        <v>17</v>
      </c>
      <c r="H4837" s="4">
        <v>1483.97</v>
      </c>
      <c r="I4837" s="4">
        <v>1676.8860999999999</v>
      </c>
      <c r="J4837" s="4">
        <f t="shared" si="150"/>
        <v>3262.313699999997</v>
      </c>
      <c r="K4837" s="4">
        <f t="shared" si="151"/>
        <v>28507.063699999999</v>
      </c>
      <c r="L4837" t="s">
        <v>20</v>
      </c>
      <c r="M4837" t="s">
        <v>21</v>
      </c>
      <c r="N4837" t="s">
        <v>29</v>
      </c>
      <c r="O4837" t="s">
        <v>53</v>
      </c>
      <c r="P4837" s="5">
        <v>17.260000000000002</v>
      </c>
      <c r="Q4837">
        <v>3.9</v>
      </c>
      <c r="R4837" t="s">
        <v>23</v>
      </c>
    </row>
    <row r="4838" spans="1:18" x14ac:dyDescent="0.3">
      <c r="A4838" t="s">
        <v>8918</v>
      </c>
      <c r="B4838" s="1">
        <v>45578</v>
      </c>
      <c r="C4838" t="s">
        <v>8919</v>
      </c>
      <c r="D4838" t="s">
        <v>94</v>
      </c>
      <c r="E4838" t="s">
        <v>50</v>
      </c>
      <c r="F4838">
        <v>18</v>
      </c>
      <c r="G4838">
        <v>18</v>
      </c>
      <c r="H4838" s="4">
        <v>1268.05</v>
      </c>
      <c r="I4838" s="4">
        <v>1445.577</v>
      </c>
      <c r="J4838" s="4">
        <f t="shared" si="150"/>
        <v>3165.8260000000009</v>
      </c>
      <c r="K4838" s="4">
        <f t="shared" si="151"/>
        <v>26020.385999999999</v>
      </c>
      <c r="L4838" t="s">
        <v>20</v>
      </c>
      <c r="M4838" t="s">
        <v>35</v>
      </c>
      <c r="N4838" t="s">
        <v>71</v>
      </c>
      <c r="O4838" t="s">
        <v>53</v>
      </c>
      <c r="P4838" s="5">
        <v>29.66</v>
      </c>
      <c r="Q4838">
        <v>1.9</v>
      </c>
      <c r="R4838" t="s">
        <v>23</v>
      </c>
    </row>
    <row r="4839" spans="1:18" x14ac:dyDescent="0.3">
      <c r="A4839" t="s">
        <v>1918</v>
      </c>
      <c r="B4839" s="1">
        <v>45579</v>
      </c>
      <c r="C4839" t="s">
        <v>1919</v>
      </c>
      <c r="D4839" t="s">
        <v>40</v>
      </c>
      <c r="E4839" t="s">
        <v>57</v>
      </c>
      <c r="F4839">
        <v>15</v>
      </c>
      <c r="G4839">
        <v>15</v>
      </c>
      <c r="H4839" s="4">
        <v>1066.04</v>
      </c>
      <c r="I4839" s="4">
        <v>1215.2856000000002</v>
      </c>
      <c r="J4839" s="4">
        <f t="shared" si="150"/>
        <v>2227.7640000000047</v>
      </c>
      <c r="K4839" s="4">
        <f t="shared" si="151"/>
        <v>18229.284000000003</v>
      </c>
      <c r="L4839" t="s">
        <v>27</v>
      </c>
      <c r="M4839" t="s">
        <v>123</v>
      </c>
      <c r="N4839" t="s">
        <v>71</v>
      </c>
      <c r="O4839" t="s">
        <v>30</v>
      </c>
      <c r="P4839" s="5">
        <v>10.92</v>
      </c>
      <c r="Q4839">
        <v>1.5</v>
      </c>
      <c r="R4839" t="s">
        <v>23</v>
      </c>
    </row>
    <row r="4840" spans="1:18" x14ac:dyDescent="0.3">
      <c r="A4840" t="s">
        <v>4394</v>
      </c>
      <c r="B4840" s="1">
        <v>45579</v>
      </c>
      <c r="C4840" t="s">
        <v>4395</v>
      </c>
      <c r="D4840" t="s">
        <v>33</v>
      </c>
      <c r="E4840" t="s">
        <v>70</v>
      </c>
      <c r="F4840">
        <v>17</v>
      </c>
      <c r="G4840">
        <v>14</v>
      </c>
      <c r="H4840" s="4">
        <v>939.47</v>
      </c>
      <c r="I4840" s="4">
        <v>1014.6276000000001</v>
      </c>
      <c r="J4840" s="4">
        <f t="shared" si="150"/>
        <v>1052.1464000000028</v>
      </c>
      <c r="K4840" s="4">
        <f t="shared" si="151"/>
        <v>14204.786400000003</v>
      </c>
      <c r="L4840" t="s">
        <v>51</v>
      </c>
      <c r="M4840" t="s">
        <v>123</v>
      </c>
      <c r="N4840" t="s">
        <v>36</v>
      </c>
      <c r="O4840" t="s">
        <v>37</v>
      </c>
      <c r="P4840" s="5">
        <v>0.06</v>
      </c>
      <c r="Q4840">
        <v>3.6</v>
      </c>
      <c r="R4840" t="s">
        <v>23</v>
      </c>
    </row>
    <row r="4841" spans="1:18" x14ac:dyDescent="0.3">
      <c r="A4841" t="s">
        <v>7380</v>
      </c>
      <c r="B4841" s="1">
        <v>45580</v>
      </c>
      <c r="C4841" t="s">
        <v>7381</v>
      </c>
      <c r="D4841" t="s">
        <v>133</v>
      </c>
      <c r="E4841" t="s">
        <v>50</v>
      </c>
      <c r="F4841">
        <v>3</v>
      </c>
      <c r="G4841">
        <v>3</v>
      </c>
      <c r="H4841" s="4">
        <v>857.7</v>
      </c>
      <c r="I4841" s="4">
        <v>917.73900000000015</v>
      </c>
      <c r="J4841" s="4">
        <f t="shared" si="150"/>
        <v>165.6670000000002</v>
      </c>
      <c r="K4841" s="4">
        <f t="shared" si="151"/>
        <v>2753.2170000000006</v>
      </c>
      <c r="L4841" t="s">
        <v>47</v>
      </c>
      <c r="M4841" t="s">
        <v>21</v>
      </c>
      <c r="N4841" t="s">
        <v>22</v>
      </c>
      <c r="O4841" t="s">
        <v>30</v>
      </c>
      <c r="P4841" s="5">
        <v>14.45</v>
      </c>
      <c r="Q4841">
        <v>2.2000000000000002</v>
      </c>
      <c r="R4841" t="s">
        <v>23</v>
      </c>
    </row>
    <row r="4842" spans="1:18" x14ac:dyDescent="0.3">
      <c r="A4842" t="s">
        <v>704</v>
      </c>
      <c r="B4842" s="1">
        <v>45581</v>
      </c>
      <c r="C4842" t="s">
        <v>705</v>
      </c>
      <c r="D4842" t="s">
        <v>40</v>
      </c>
      <c r="E4842" t="s">
        <v>57</v>
      </c>
      <c r="F4842">
        <v>13</v>
      </c>
      <c r="G4842">
        <v>12</v>
      </c>
      <c r="H4842" s="4">
        <v>637.99</v>
      </c>
      <c r="I4842" s="4">
        <v>727.30860000000007</v>
      </c>
      <c r="J4842" s="4">
        <f t="shared" si="150"/>
        <v>1050.8631999999998</v>
      </c>
      <c r="K4842" s="4">
        <f t="shared" si="151"/>
        <v>8727.7031999999999</v>
      </c>
      <c r="L4842" t="s">
        <v>27</v>
      </c>
      <c r="M4842" t="s">
        <v>86</v>
      </c>
      <c r="N4842" t="s">
        <v>29</v>
      </c>
      <c r="O4842" t="s">
        <v>30</v>
      </c>
      <c r="P4842" s="5">
        <v>20.96</v>
      </c>
      <c r="Q4842">
        <v>3.2</v>
      </c>
      <c r="R4842" t="s">
        <v>23</v>
      </c>
    </row>
    <row r="4843" spans="1:18" x14ac:dyDescent="0.3">
      <c r="A4843" t="s">
        <v>3009</v>
      </c>
      <c r="B4843" s="1">
        <v>45581</v>
      </c>
      <c r="C4843" t="s">
        <v>3010</v>
      </c>
      <c r="D4843" t="s">
        <v>141</v>
      </c>
      <c r="E4843" t="s">
        <v>50</v>
      </c>
      <c r="F4843">
        <v>3</v>
      </c>
      <c r="G4843">
        <v>2</v>
      </c>
      <c r="H4843" s="4">
        <v>55.05</v>
      </c>
      <c r="I4843" s="4">
        <v>60.555</v>
      </c>
      <c r="J4843" s="4">
        <f t="shared" si="150"/>
        <v>-20.469999999999995</v>
      </c>
      <c r="K4843" s="4">
        <f t="shared" si="151"/>
        <v>121.11</v>
      </c>
      <c r="L4843" t="s">
        <v>27</v>
      </c>
      <c r="M4843" t="s">
        <v>123</v>
      </c>
      <c r="N4843" t="s">
        <v>22</v>
      </c>
      <c r="O4843" t="s">
        <v>53</v>
      </c>
      <c r="P4843" s="5">
        <v>31.48</v>
      </c>
      <c r="Q4843">
        <v>3.3</v>
      </c>
      <c r="R4843" t="s">
        <v>23</v>
      </c>
    </row>
    <row r="4844" spans="1:18" x14ac:dyDescent="0.3">
      <c r="A4844" t="s">
        <v>4477</v>
      </c>
      <c r="B4844" s="1">
        <v>45581</v>
      </c>
      <c r="C4844" t="s">
        <v>4478</v>
      </c>
      <c r="D4844" t="s">
        <v>61</v>
      </c>
      <c r="E4844" t="s">
        <v>70</v>
      </c>
      <c r="F4844">
        <v>4</v>
      </c>
      <c r="G4844">
        <v>4</v>
      </c>
      <c r="H4844" s="4">
        <v>1259.04</v>
      </c>
      <c r="I4844" s="4">
        <v>1422.7151999999999</v>
      </c>
      <c r="J4844" s="4">
        <f t="shared" si="150"/>
        <v>610.74079999999958</v>
      </c>
      <c r="K4844" s="4">
        <f t="shared" si="151"/>
        <v>5690.8607999999995</v>
      </c>
      <c r="L4844" t="s">
        <v>27</v>
      </c>
      <c r="M4844" t="s">
        <v>123</v>
      </c>
      <c r="N4844" t="s">
        <v>71</v>
      </c>
      <c r="O4844" t="s">
        <v>67</v>
      </c>
      <c r="P4844" s="5">
        <v>43.96</v>
      </c>
      <c r="Q4844">
        <v>4.9000000000000004</v>
      </c>
      <c r="R4844" t="s">
        <v>23</v>
      </c>
    </row>
    <row r="4845" spans="1:18" x14ac:dyDescent="0.3">
      <c r="A4845" t="s">
        <v>4776</v>
      </c>
      <c r="B4845" s="1">
        <v>45581</v>
      </c>
      <c r="C4845" t="s">
        <v>4777</v>
      </c>
      <c r="D4845" t="s">
        <v>133</v>
      </c>
      <c r="E4845" t="s">
        <v>50</v>
      </c>
      <c r="F4845">
        <v>12</v>
      </c>
      <c r="G4845">
        <v>11</v>
      </c>
      <c r="H4845" s="4">
        <v>1375.98</v>
      </c>
      <c r="I4845" s="4">
        <v>1458.5388</v>
      </c>
      <c r="J4845" s="4">
        <f t="shared" si="150"/>
        <v>860.37680000000046</v>
      </c>
      <c r="K4845" s="4">
        <f t="shared" si="151"/>
        <v>16043.926800000001</v>
      </c>
      <c r="L4845" t="s">
        <v>66</v>
      </c>
      <c r="M4845" t="s">
        <v>35</v>
      </c>
      <c r="N4845" t="s">
        <v>22</v>
      </c>
      <c r="O4845" t="s">
        <v>89</v>
      </c>
      <c r="P4845" s="5">
        <v>47.77</v>
      </c>
      <c r="Q4845">
        <v>3.6</v>
      </c>
      <c r="R4845" t="s">
        <v>23</v>
      </c>
    </row>
    <row r="4846" spans="1:18" x14ac:dyDescent="0.3">
      <c r="A4846" t="s">
        <v>6329</v>
      </c>
      <c r="B4846" s="1">
        <v>45581</v>
      </c>
      <c r="C4846" t="s">
        <v>6330</v>
      </c>
      <c r="D4846" t="s">
        <v>61</v>
      </c>
      <c r="E4846" t="s">
        <v>70</v>
      </c>
      <c r="F4846">
        <v>1</v>
      </c>
      <c r="G4846">
        <v>1</v>
      </c>
      <c r="H4846" s="4">
        <v>1434.29</v>
      </c>
      <c r="I4846" s="4">
        <v>1606.4048</v>
      </c>
      <c r="J4846" s="4">
        <f t="shared" si="150"/>
        <v>167.48480000000006</v>
      </c>
      <c r="K4846" s="4">
        <f t="shared" si="151"/>
        <v>1606.4048</v>
      </c>
      <c r="L4846" t="s">
        <v>20</v>
      </c>
      <c r="M4846" t="s">
        <v>123</v>
      </c>
      <c r="N4846" t="s">
        <v>71</v>
      </c>
      <c r="O4846" t="s">
        <v>37</v>
      </c>
      <c r="P4846" s="5">
        <v>4.63</v>
      </c>
      <c r="Q4846">
        <v>3.1</v>
      </c>
      <c r="R4846" t="s">
        <v>23</v>
      </c>
    </row>
    <row r="4847" spans="1:18" x14ac:dyDescent="0.3">
      <c r="A4847" t="s">
        <v>6979</v>
      </c>
      <c r="B4847" s="1">
        <v>45581</v>
      </c>
      <c r="C4847" t="s">
        <v>6980</v>
      </c>
      <c r="D4847" t="s">
        <v>133</v>
      </c>
      <c r="E4847" t="s">
        <v>50</v>
      </c>
      <c r="F4847">
        <v>6</v>
      </c>
      <c r="G4847">
        <v>5</v>
      </c>
      <c r="H4847" s="4">
        <v>1243.8599999999999</v>
      </c>
      <c r="I4847" s="4">
        <v>1393.1232</v>
      </c>
      <c r="J4847" s="4">
        <f t="shared" si="150"/>
        <v>735.68600000000072</v>
      </c>
      <c r="K4847" s="4">
        <f t="shared" si="151"/>
        <v>6965.616</v>
      </c>
      <c r="L4847" t="s">
        <v>47</v>
      </c>
      <c r="M4847" t="s">
        <v>21</v>
      </c>
      <c r="N4847" t="s">
        <v>29</v>
      </c>
      <c r="O4847" t="s">
        <v>89</v>
      </c>
      <c r="P4847" s="5">
        <v>10.63</v>
      </c>
      <c r="Q4847">
        <v>4.2</v>
      </c>
      <c r="R4847" t="s">
        <v>23</v>
      </c>
    </row>
    <row r="4848" spans="1:18" x14ac:dyDescent="0.3">
      <c r="A4848" t="s">
        <v>7038</v>
      </c>
      <c r="B4848" s="1">
        <v>45581</v>
      </c>
      <c r="C4848" t="s">
        <v>7039</v>
      </c>
      <c r="D4848" t="s">
        <v>130</v>
      </c>
      <c r="E4848" t="s">
        <v>82</v>
      </c>
      <c r="F4848">
        <v>10</v>
      </c>
      <c r="G4848">
        <v>8</v>
      </c>
      <c r="H4848" s="4">
        <v>41.89</v>
      </c>
      <c r="I4848" s="4">
        <v>45.660100000000007</v>
      </c>
      <c r="J4848" s="4">
        <f t="shared" si="150"/>
        <v>30.160800000000052</v>
      </c>
      <c r="K4848" s="4">
        <f t="shared" si="151"/>
        <v>365.28080000000006</v>
      </c>
      <c r="L4848" t="s">
        <v>20</v>
      </c>
      <c r="M4848" t="s">
        <v>42</v>
      </c>
      <c r="N4848" t="s">
        <v>36</v>
      </c>
      <c r="O4848" t="s">
        <v>37</v>
      </c>
      <c r="P4848" s="5">
        <v>0</v>
      </c>
      <c r="Q4848">
        <v>3.8</v>
      </c>
      <c r="R4848" t="s">
        <v>23</v>
      </c>
    </row>
    <row r="4849" spans="1:18" x14ac:dyDescent="0.3">
      <c r="A4849" t="s">
        <v>716</v>
      </c>
      <c r="B4849" s="1">
        <v>45582</v>
      </c>
      <c r="C4849" t="s">
        <v>717</v>
      </c>
      <c r="D4849" t="s">
        <v>94</v>
      </c>
      <c r="E4849" t="s">
        <v>50</v>
      </c>
      <c r="F4849">
        <v>20</v>
      </c>
      <c r="G4849">
        <v>18</v>
      </c>
      <c r="H4849" s="4">
        <v>352.44</v>
      </c>
      <c r="I4849" s="4">
        <v>398.25719999999995</v>
      </c>
      <c r="J4849" s="4">
        <f t="shared" si="150"/>
        <v>785.46959999999922</v>
      </c>
      <c r="K4849" s="4">
        <f t="shared" si="151"/>
        <v>7168.6295999999993</v>
      </c>
      <c r="L4849" t="s">
        <v>51</v>
      </c>
      <c r="M4849" t="s">
        <v>21</v>
      </c>
      <c r="N4849" t="s">
        <v>71</v>
      </c>
      <c r="O4849" t="s">
        <v>53</v>
      </c>
      <c r="P4849" s="5">
        <v>39.24</v>
      </c>
      <c r="Q4849">
        <v>0</v>
      </c>
      <c r="R4849" t="s">
        <v>23</v>
      </c>
    </row>
    <row r="4850" spans="1:18" x14ac:dyDescent="0.3">
      <c r="A4850" t="s">
        <v>4158</v>
      </c>
      <c r="B4850" s="1">
        <v>45582</v>
      </c>
      <c r="C4850" t="s">
        <v>4159</v>
      </c>
      <c r="D4850" t="s">
        <v>141</v>
      </c>
      <c r="E4850" t="s">
        <v>50</v>
      </c>
      <c r="F4850">
        <v>7</v>
      </c>
      <c r="G4850">
        <v>7</v>
      </c>
      <c r="H4850" s="4">
        <v>1102.5999999999999</v>
      </c>
      <c r="I4850" s="4">
        <v>1168.7559999999999</v>
      </c>
      <c r="J4850" s="4">
        <f t="shared" si="150"/>
        <v>452.86200000000053</v>
      </c>
      <c r="K4850" s="4">
        <f t="shared" si="151"/>
        <v>8181.2919999999995</v>
      </c>
      <c r="L4850" t="s">
        <v>66</v>
      </c>
      <c r="M4850" t="s">
        <v>42</v>
      </c>
      <c r="N4850" t="s">
        <v>36</v>
      </c>
      <c r="O4850" t="s">
        <v>53</v>
      </c>
      <c r="P4850" s="5">
        <v>10.23</v>
      </c>
      <c r="Q4850">
        <v>1.7</v>
      </c>
      <c r="R4850" t="s">
        <v>23</v>
      </c>
    </row>
    <row r="4851" spans="1:18" x14ac:dyDescent="0.3">
      <c r="A4851" t="s">
        <v>5505</v>
      </c>
      <c r="B4851" s="1">
        <v>45582</v>
      </c>
      <c r="C4851" t="s">
        <v>5506</v>
      </c>
      <c r="D4851" t="s">
        <v>133</v>
      </c>
      <c r="E4851" t="s">
        <v>50</v>
      </c>
      <c r="F4851">
        <v>7</v>
      </c>
      <c r="G4851">
        <v>7</v>
      </c>
      <c r="H4851" s="4">
        <v>551.21</v>
      </c>
      <c r="I4851" s="4">
        <v>617.35520000000008</v>
      </c>
      <c r="J4851" s="4">
        <f t="shared" si="150"/>
        <v>417.22640000000041</v>
      </c>
      <c r="K4851" s="4">
        <f t="shared" si="151"/>
        <v>4321.4864000000007</v>
      </c>
      <c r="L4851" t="s">
        <v>47</v>
      </c>
      <c r="M4851" t="s">
        <v>35</v>
      </c>
      <c r="N4851" t="s">
        <v>71</v>
      </c>
      <c r="O4851" t="s">
        <v>37</v>
      </c>
      <c r="P4851" s="5">
        <v>45.79</v>
      </c>
      <c r="Q4851">
        <v>2</v>
      </c>
      <c r="R4851" t="s">
        <v>23</v>
      </c>
    </row>
    <row r="4852" spans="1:18" x14ac:dyDescent="0.3">
      <c r="A4852" t="s">
        <v>6229</v>
      </c>
      <c r="B4852" s="1">
        <v>45582</v>
      </c>
      <c r="C4852" t="s">
        <v>6230</v>
      </c>
      <c r="D4852" t="s">
        <v>94</v>
      </c>
      <c r="E4852" t="s">
        <v>50</v>
      </c>
      <c r="F4852">
        <v>1</v>
      </c>
      <c r="G4852">
        <v>1</v>
      </c>
      <c r="H4852" s="4">
        <v>87.77</v>
      </c>
      <c r="I4852" s="4">
        <v>94.791600000000003</v>
      </c>
      <c r="J4852" s="4">
        <f t="shared" si="150"/>
        <v>-3.0983999999999927</v>
      </c>
      <c r="K4852" s="4">
        <f t="shared" si="151"/>
        <v>94.791600000000003</v>
      </c>
      <c r="L4852" t="s">
        <v>51</v>
      </c>
      <c r="M4852" t="s">
        <v>79</v>
      </c>
      <c r="N4852" t="s">
        <v>36</v>
      </c>
      <c r="O4852" t="s">
        <v>53</v>
      </c>
      <c r="P4852" s="5">
        <v>10.119999999999999</v>
      </c>
      <c r="Q4852">
        <v>2.2999999999999998</v>
      </c>
      <c r="R4852" t="s">
        <v>23</v>
      </c>
    </row>
    <row r="4853" spans="1:18" x14ac:dyDescent="0.3">
      <c r="A4853" t="s">
        <v>8153</v>
      </c>
      <c r="B4853" s="1">
        <v>45582</v>
      </c>
      <c r="C4853" t="s">
        <v>8154</v>
      </c>
      <c r="D4853" t="s">
        <v>100</v>
      </c>
      <c r="E4853" t="s">
        <v>57</v>
      </c>
      <c r="F4853">
        <v>4</v>
      </c>
      <c r="G4853">
        <v>3</v>
      </c>
      <c r="H4853" s="4">
        <v>178.7</v>
      </c>
      <c r="I4853" s="4">
        <v>198.357</v>
      </c>
      <c r="J4853" s="4">
        <f t="shared" si="150"/>
        <v>28.751000000000118</v>
      </c>
      <c r="K4853" s="4">
        <f t="shared" si="151"/>
        <v>595.07100000000003</v>
      </c>
      <c r="L4853" t="s">
        <v>20</v>
      </c>
      <c r="M4853" t="s">
        <v>42</v>
      </c>
      <c r="N4853" t="s">
        <v>29</v>
      </c>
      <c r="O4853" t="s">
        <v>67</v>
      </c>
      <c r="P4853" s="5">
        <v>30.22</v>
      </c>
      <c r="Q4853">
        <v>4.3</v>
      </c>
      <c r="R4853" t="s">
        <v>23</v>
      </c>
    </row>
    <row r="4854" spans="1:18" x14ac:dyDescent="0.3">
      <c r="A4854" t="s">
        <v>8338</v>
      </c>
      <c r="B4854" s="1">
        <v>45582</v>
      </c>
      <c r="C4854" t="s">
        <v>8339</v>
      </c>
      <c r="D4854" t="s">
        <v>141</v>
      </c>
      <c r="E4854" t="s">
        <v>50</v>
      </c>
      <c r="F4854">
        <v>18</v>
      </c>
      <c r="G4854">
        <v>17</v>
      </c>
      <c r="H4854" s="4">
        <v>993.06</v>
      </c>
      <c r="I4854" s="4">
        <v>1102.2966000000001</v>
      </c>
      <c r="J4854" s="4">
        <f t="shared" si="150"/>
        <v>1827.342200000003</v>
      </c>
      <c r="K4854" s="4">
        <f t="shared" si="151"/>
        <v>18739.042200000004</v>
      </c>
      <c r="L4854" t="s">
        <v>20</v>
      </c>
      <c r="M4854" t="s">
        <v>42</v>
      </c>
      <c r="N4854" t="s">
        <v>36</v>
      </c>
      <c r="O4854" t="s">
        <v>67</v>
      </c>
      <c r="P4854" s="5">
        <v>29.68</v>
      </c>
      <c r="Q4854">
        <v>2.6</v>
      </c>
      <c r="R4854" t="s">
        <v>23</v>
      </c>
    </row>
    <row r="4855" spans="1:18" x14ac:dyDescent="0.3">
      <c r="A4855" t="s">
        <v>9496</v>
      </c>
      <c r="B4855" s="1">
        <v>45582</v>
      </c>
      <c r="C4855" t="s">
        <v>9497</v>
      </c>
      <c r="D4855" t="s">
        <v>94</v>
      </c>
      <c r="E4855" t="s">
        <v>50</v>
      </c>
      <c r="F4855">
        <v>13</v>
      </c>
      <c r="G4855">
        <v>10</v>
      </c>
      <c r="H4855" s="4">
        <v>364.58</v>
      </c>
      <c r="I4855" s="4">
        <v>393.74639999999999</v>
      </c>
      <c r="J4855" s="4">
        <f t="shared" si="150"/>
        <v>276.71400000000023</v>
      </c>
      <c r="K4855" s="4">
        <f t="shared" si="151"/>
        <v>3937.4639999999999</v>
      </c>
      <c r="L4855" t="s">
        <v>47</v>
      </c>
      <c r="M4855" t="s">
        <v>86</v>
      </c>
      <c r="N4855" t="s">
        <v>29</v>
      </c>
      <c r="O4855" t="s">
        <v>67</v>
      </c>
      <c r="P4855" s="5">
        <v>14.95</v>
      </c>
      <c r="Q4855">
        <v>3.8</v>
      </c>
      <c r="R4855" t="s">
        <v>23</v>
      </c>
    </row>
    <row r="4856" spans="1:18" x14ac:dyDescent="0.3">
      <c r="A4856" t="s">
        <v>8415</v>
      </c>
      <c r="B4856" s="1">
        <v>45583</v>
      </c>
      <c r="C4856" t="s">
        <v>8416</v>
      </c>
      <c r="D4856" t="s">
        <v>133</v>
      </c>
      <c r="E4856" t="s">
        <v>50</v>
      </c>
      <c r="F4856">
        <v>20</v>
      </c>
      <c r="G4856">
        <v>18</v>
      </c>
      <c r="H4856" s="4">
        <v>1357.75</v>
      </c>
      <c r="I4856" s="4">
        <v>1466.3700000000001</v>
      </c>
      <c r="J4856" s="4">
        <f t="shared" si="150"/>
        <v>1932.4600000000034</v>
      </c>
      <c r="K4856" s="4">
        <f t="shared" si="151"/>
        <v>26394.660000000003</v>
      </c>
      <c r="L4856" t="s">
        <v>47</v>
      </c>
      <c r="M4856" t="s">
        <v>21</v>
      </c>
      <c r="N4856" t="s">
        <v>36</v>
      </c>
      <c r="O4856" t="s">
        <v>89</v>
      </c>
      <c r="P4856" s="5">
        <v>22.7</v>
      </c>
      <c r="Q4856">
        <v>1.6</v>
      </c>
      <c r="R4856" t="s">
        <v>23</v>
      </c>
    </row>
    <row r="4857" spans="1:18" x14ac:dyDescent="0.3">
      <c r="A4857" t="s">
        <v>7828</v>
      </c>
      <c r="B4857" s="1">
        <v>45584</v>
      </c>
      <c r="C4857" t="s">
        <v>7829</v>
      </c>
      <c r="D4857" t="s">
        <v>94</v>
      </c>
      <c r="E4857" t="s">
        <v>50</v>
      </c>
      <c r="F4857">
        <v>15</v>
      </c>
      <c r="G4857">
        <v>13</v>
      </c>
      <c r="H4857" s="4">
        <v>260.75</v>
      </c>
      <c r="I4857" s="4">
        <v>276.39500000000004</v>
      </c>
      <c r="J4857" s="4">
        <f t="shared" si="150"/>
        <v>192.68500000000068</v>
      </c>
      <c r="K4857" s="4">
        <f t="shared" si="151"/>
        <v>3593.1350000000007</v>
      </c>
      <c r="L4857" t="s">
        <v>47</v>
      </c>
      <c r="M4857" t="s">
        <v>28</v>
      </c>
      <c r="N4857" t="s">
        <v>71</v>
      </c>
      <c r="O4857" t="s">
        <v>30</v>
      </c>
      <c r="P4857" s="5">
        <v>10.7</v>
      </c>
      <c r="Q4857">
        <v>4.5</v>
      </c>
      <c r="R4857" t="s">
        <v>23</v>
      </c>
    </row>
    <row r="4858" spans="1:18" x14ac:dyDescent="0.3">
      <c r="A4858" t="s">
        <v>9225</v>
      </c>
      <c r="B4858" s="1">
        <v>45584</v>
      </c>
      <c r="C4858" t="s">
        <v>9226</v>
      </c>
      <c r="D4858" t="s">
        <v>85</v>
      </c>
      <c r="E4858" t="s">
        <v>82</v>
      </c>
      <c r="F4858">
        <v>10</v>
      </c>
      <c r="G4858">
        <v>10</v>
      </c>
      <c r="H4858" s="4">
        <v>173.8</v>
      </c>
      <c r="I4858" s="4">
        <v>182.49</v>
      </c>
      <c r="J4858" s="4">
        <f t="shared" si="150"/>
        <v>78.950000000000088</v>
      </c>
      <c r="K4858" s="4">
        <f t="shared" si="151"/>
        <v>1824.9</v>
      </c>
      <c r="L4858" t="s">
        <v>51</v>
      </c>
      <c r="M4858" t="s">
        <v>123</v>
      </c>
      <c r="N4858" t="s">
        <v>29</v>
      </c>
      <c r="O4858" t="s">
        <v>89</v>
      </c>
      <c r="P4858" s="5">
        <v>7.95</v>
      </c>
      <c r="Q4858">
        <v>1</v>
      </c>
      <c r="R4858" t="s">
        <v>74</v>
      </c>
    </row>
    <row r="4859" spans="1:18" x14ac:dyDescent="0.3">
      <c r="A4859" t="s">
        <v>2372</v>
      </c>
      <c r="B4859" s="1">
        <v>45585</v>
      </c>
      <c r="C4859" t="s">
        <v>2373</v>
      </c>
      <c r="D4859" t="s">
        <v>130</v>
      </c>
      <c r="E4859" t="s">
        <v>82</v>
      </c>
      <c r="F4859">
        <v>6</v>
      </c>
      <c r="G4859">
        <v>6</v>
      </c>
      <c r="H4859" s="4">
        <v>1478.92</v>
      </c>
      <c r="I4859" s="4">
        <v>1626.8120000000001</v>
      </c>
      <c r="J4859" s="4">
        <f t="shared" si="150"/>
        <v>861.02200000000073</v>
      </c>
      <c r="K4859" s="4">
        <f t="shared" si="151"/>
        <v>9760.8720000000012</v>
      </c>
      <c r="L4859" t="s">
        <v>20</v>
      </c>
      <c r="M4859" t="s">
        <v>123</v>
      </c>
      <c r="N4859" t="s">
        <v>36</v>
      </c>
      <c r="O4859" t="s">
        <v>67</v>
      </c>
      <c r="P4859" s="5">
        <v>26.33</v>
      </c>
      <c r="Q4859">
        <v>1.2</v>
      </c>
      <c r="R4859" t="s">
        <v>74</v>
      </c>
    </row>
    <row r="4860" spans="1:18" x14ac:dyDescent="0.3">
      <c r="A4860" t="s">
        <v>3825</v>
      </c>
      <c r="B4860" s="1">
        <v>45585</v>
      </c>
      <c r="C4860" t="s">
        <v>3826</v>
      </c>
      <c r="D4860" t="s">
        <v>33</v>
      </c>
      <c r="E4860" t="s">
        <v>70</v>
      </c>
      <c r="F4860">
        <v>20</v>
      </c>
      <c r="G4860">
        <v>17</v>
      </c>
      <c r="H4860" s="4">
        <v>1254.29</v>
      </c>
      <c r="I4860" s="4">
        <v>1429.8906000000002</v>
      </c>
      <c r="J4860" s="4">
        <f t="shared" si="150"/>
        <v>2951.5902000000015</v>
      </c>
      <c r="K4860" s="4">
        <f t="shared" si="151"/>
        <v>24308.140200000002</v>
      </c>
      <c r="L4860" t="s">
        <v>66</v>
      </c>
      <c r="M4860" t="s">
        <v>28</v>
      </c>
      <c r="N4860" t="s">
        <v>36</v>
      </c>
      <c r="O4860" t="s">
        <v>89</v>
      </c>
      <c r="P4860" s="5">
        <v>33.619999999999997</v>
      </c>
      <c r="Q4860">
        <v>3.3</v>
      </c>
      <c r="R4860" t="s">
        <v>74</v>
      </c>
    </row>
    <row r="4861" spans="1:18" x14ac:dyDescent="0.3">
      <c r="A4861" t="s">
        <v>8269</v>
      </c>
      <c r="B4861" s="1">
        <v>45585</v>
      </c>
      <c r="C4861" t="s">
        <v>8270</v>
      </c>
      <c r="D4861" t="s">
        <v>85</v>
      </c>
      <c r="E4861" t="s">
        <v>82</v>
      </c>
      <c r="F4861">
        <v>15</v>
      </c>
      <c r="G4861">
        <v>12</v>
      </c>
      <c r="H4861" s="4">
        <v>6</v>
      </c>
      <c r="I4861" s="4">
        <v>6.66</v>
      </c>
      <c r="J4861" s="4">
        <f t="shared" si="150"/>
        <v>-39.489999999999995</v>
      </c>
      <c r="K4861" s="4">
        <f t="shared" si="151"/>
        <v>79.92</v>
      </c>
      <c r="L4861" t="s">
        <v>47</v>
      </c>
      <c r="M4861" t="s">
        <v>123</v>
      </c>
      <c r="N4861" t="s">
        <v>71</v>
      </c>
      <c r="O4861" t="s">
        <v>37</v>
      </c>
      <c r="P4861" s="5">
        <v>47.41</v>
      </c>
      <c r="Q4861">
        <v>2.2999999999999998</v>
      </c>
      <c r="R4861" t="s">
        <v>23</v>
      </c>
    </row>
    <row r="4862" spans="1:18" x14ac:dyDescent="0.3">
      <c r="A4862" t="s">
        <v>9119</v>
      </c>
      <c r="B4862" s="1">
        <v>45585</v>
      </c>
      <c r="C4862" t="s">
        <v>9120</v>
      </c>
      <c r="D4862" t="s">
        <v>45</v>
      </c>
      <c r="E4862" t="s">
        <v>46</v>
      </c>
      <c r="F4862">
        <v>16</v>
      </c>
      <c r="G4862">
        <v>13</v>
      </c>
      <c r="H4862" s="4">
        <v>1359.85</v>
      </c>
      <c r="I4862" s="4">
        <v>1455.0395000000001</v>
      </c>
      <c r="J4862" s="4">
        <f t="shared" si="150"/>
        <v>1201.3335000000015</v>
      </c>
      <c r="K4862" s="4">
        <f t="shared" si="151"/>
        <v>18915.513500000001</v>
      </c>
      <c r="L4862" t="s">
        <v>27</v>
      </c>
      <c r="M4862" t="s">
        <v>42</v>
      </c>
      <c r="N4862" t="s">
        <v>36</v>
      </c>
      <c r="O4862" t="s">
        <v>37</v>
      </c>
      <c r="P4862" s="5">
        <v>36.130000000000003</v>
      </c>
      <c r="Q4862">
        <v>4.7</v>
      </c>
      <c r="R4862" t="s">
        <v>23</v>
      </c>
    </row>
    <row r="4863" spans="1:18" x14ac:dyDescent="0.3">
      <c r="A4863" t="s">
        <v>1853</v>
      </c>
      <c r="B4863" s="1">
        <v>45586</v>
      </c>
      <c r="C4863" t="s">
        <v>1854</v>
      </c>
      <c r="D4863" t="s">
        <v>40</v>
      </c>
      <c r="E4863" t="s">
        <v>57</v>
      </c>
      <c r="F4863">
        <v>2</v>
      </c>
      <c r="G4863">
        <v>2</v>
      </c>
      <c r="H4863" s="4">
        <v>1196.46</v>
      </c>
      <c r="I4863" s="4">
        <v>1304.1414000000002</v>
      </c>
      <c r="J4863" s="4">
        <f t="shared" si="150"/>
        <v>197.79280000000034</v>
      </c>
      <c r="K4863" s="4">
        <f t="shared" si="151"/>
        <v>2608.2828000000004</v>
      </c>
      <c r="L4863" t="s">
        <v>20</v>
      </c>
      <c r="M4863" t="s">
        <v>79</v>
      </c>
      <c r="N4863" t="s">
        <v>29</v>
      </c>
      <c r="O4863" t="s">
        <v>37</v>
      </c>
      <c r="P4863" s="5">
        <v>17.57</v>
      </c>
      <c r="Q4863">
        <v>4.5999999999999996</v>
      </c>
      <c r="R4863" t="s">
        <v>23</v>
      </c>
    </row>
    <row r="4864" spans="1:18" x14ac:dyDescent="0.3">
      <c r="A4864" t="s">
        <v>3614</v>
      </c>
      <c r="B4864" s="1">
        <v>45586</v>
      </c>
      <c r="C4864" t="s">
        <v>3615</v>
      </c>
      <c r="D4864" t="s">
        <v>65</v>
      </c>
      <c r="E4864" t="s">
        <v>82</v>
      </c>
      <c r="F4864">
        <v>18</v>
      </c>
      <c r="G4864">
        <v>18</v>
      </c>
      <c r="H4864" s="4">
        <v>294.45</v>
      </c>
      <c r="I4864" s="4">
        <v>309.17250000000001</v>
      </c>
      <c r="J4864" s="4">
        <f t="shared" si="150"/>
        <v>235.71500000000103</v>
      </c>
      <c r="K4864" s="4">
        <f t="shared" si="151"/>
        <v>5565.1050000000005</v>
      </c>
      <c r="L4864" t="s">
        <v>66</v>
      </c>
      <c r="M4864" t="s">
        <v>21</v>
      </c>
      <c r="N4864" t="s">
        <v>29</v>
      </c>
      <c r="O4864" t="s">
        <v>67</v>
      </c>
      <c r="P4864" s="5">
        <v>29.29</v>
      </c>
      <c r="Q4864">
        <v>4.9000000000000004</v>
      </c>
      <c r="R4864" t="s">
        <v>23</v>
      </c>
    </row>
    <row r="4865" spans="1:18" x14ac:dyDescent="0.3">
      <c r="A4865" t="s">
        <v>5717</v>
      </c>
      <c r="B4865" s="1">
        <v>45586</v>
      </c>
      <c r="C4865" t="s">
        <v>5718</v>
      </c>
      <c r="D4865" t="s">
        <v>141</v>
      </c>
      <c r="E4865" t="s">
        <v>50</v>
      </c>
      <c r="F4865">
        <v>11</v>
      </c>
      <c r="G4865">
        <v>9</v>
      </c>
      <c r="H4865" s="4">
        <v>1455.2</v>
      </c>
      <c r="I4865" s="4">
        <v>1557.0640000000001</v>
      </c>
      <c r="J4865" s="4">
        <f t="shared" si="150"/>
        <v>872.91599999999983</v>
      </c>
      <c r="K4865" s="4">
        <f t="shared" si="151"/>
        <v>14013.576000000001</v>
      </c>
      <c r="L4865" t="s">
        <v>66</v>
      </c>
      <c r="M4865" t="s">
        <v>35</v>
      </c>
      <c r="N4865" t="s">
        <v>29</v>
      </c>
      <c r="O4865" t="s">
        <v>89</v>
      </c>
      <c r="P4865" s="5">
        <v>43.86</v>
      </c>
      <c r="Q4865">
        <v>1.9</v>
      </c>
      <c r="R4865" t="s">
        <v>23</v>
      </c>
    </row>
    <row r="4866" spans="1:18" x14ac:dyDescent="0.3">
      <c r="A4866" t="s">
        <v>8239</v>
      </c>
      <c r="B4866" s="1">
        <v>45586</v>
      </c>
      <c r="C4866" t="s">
        <v>8240</v>
      </c>
      <c r="D4866" t="s">
        <v>109</v>
      </c>
      <c r="E4866" t="s">
        <v>46</v>
      </c>
      <c r="F4866">
        <v>7</v>
      </c>
      <c r="G4866">
        <v>6</v>
      </c>
      <c r="H4866" s="4">
        <v>727.1</v>
      </c>
      <c r="I4866" s="4">
        <v>814.35200000000009</v>
      </c>
      <c r="J4866" s="4">
        <f t="shared" ref="J4866:J4929" si="152">(G4866*I4866)-(G4866*H4866)-P4866</f>
        <v>514.56200000000058</v>
      </c>
      <c r="K4866" s="4">
        <f t="shared" ref="K4866:K4929" si="153">G4866*I4866</f>
        <v>4886.112000000001</v>
      </c>
      <c r="L4866" t="s">
        <v>51</v>
      </c>
      <c r="M4866" t="s">
        <v>79</v>
      </c>
      <c r="N4866" t="s">
        <v>22</v>
      </c>
      <c r="O4866" t="s">
        <v>37</v>
      </c>
      <c r="P4866" s="5">
        <v>8.9499999999999993</v>
      </c>
      <c r="Q4866">
        <v>2.6</v>
      </c>
      <c r="R4866" t="s">
        <v>74</v>
      </c>
    </row>
    <row r="4867" spans="1:18" x14ac:dyDescent="0.3">
      <c r="A4867" t="s">
        <v>3038</v>
      </c>
      <c r="B4867" s="1">
        <v>45587</v>
      </c>
      <c r="C4867" t="s">
        <v>3039</v>
      </c>
      <c r="D4867" t="s">
        <v>65</v>
      </c>
      <c r="E4867" t="s">
        <v>82</v>
      </c>
      <c r="F4867">
        <v>14</v>
      </c>
      <c r="G4867">
        <v>11</v>
      </c>
      <c r="H4867" s="4">
        <v>20</v>
      </c>
      <c r="I4867" s="4">
        <v>21.6</v>
      </c>
      <c r="J4867" s="4">
        <f t="shared" si="152"/>
        <v>-31.569999999999979</v>
      </c>
      <c r="K4867" s="4">
        <f t="shared" si="153"/>
        <v>237.60000000000002</v>
      </c>
      <c r="L4867" t="s">
        <v>20</v>
      </c>
      <c r="M4867" t="s">
        <v>123</v>
      </c>
      <c r="N4867" t="s">
        <v>71</v>
      </c>
      <c r="O4867" t="s">
        <v>30</v>
      </c>
      <c r="P4867" s="5">
        <v>49.17</v>
      </c>
      <c r="Q4867">
        <v>1.6</v>
      </c>
      <c r="R4867" t="s">
        <v>23</v>
      </c>
    </row>
    <row r="4868" spans="1:18" x14ac:dyDescent="0.3">
      <c r="A4868" t="s">
        <v>6435</v>
      </c>
      <c r="B4868" s="1">
        <v>45587</v>
      </c>
      <c r="C4868" t="s">
        <v>6436</v>
      </c>
      <c r="D4868" t="s">
        <v>65</v>
      </c>
      <c r="E4868" t="s">
        <v>82</v>
      </c>
      <c r="F4868">
        <v>18</v>
      </c>
      <c r="G4868">
        <v>16</v>
      </c>
      <c r="H4868" s="4">
        <v>1205.9100000000001</v>
      </c>
      <c r="I4868" s="4">
        <v>1266.2055</v>
      </c>
      <c r="J4868" s="4">
        <f t="shared" si="152"/>
        <v>933.5579999999992</v>
      </c>
      <c r="K4868" s="4">
        <f t="shared" si="153"/>
        <v>20259.288</v>
      </c>
      <c r="L4868" t="s">
        <v>27</v>
      </c>
      <c r="M4868" t="s">
        <v>123</v>
      </c>
      <c r="N4868" t="s">
        <v>22</v>
      </c>
      <c r="O4868" t="s">
        <v>30</v>
      </c>
      <c r="P4868" s="5">
        <v>31.17</v>
      </c>
      <c r="Q4868">
        <v>1</v>
      </c>
      <c r="R4868" t="s">
        <v>23</v>
      </c>
    </row>
    <row r="4869" spans="1:18" x14ac:dyDescent="0.3">
      <c r="A4869" t="s">
        <v>6900</v>
      </c>
      <c r="B4869" s="1">
        <v>45587</v>
      </c>
      <c r="C4869" t="s">
        <v>6901</v>
      </c>
      <c r="D4869" t="s">
        <v>109</v>
      </c>
      <c r="E4869" t="s">
        <v>46</v>
      </c>
      <c r="F4869">
        <v>5</v>
      </c>
      <c r="G4869">
        <v>4</v>
      </c>
      <c r="H4869" s="4">
        <v>794.35</v>
      </c>
      <c r="I4869" s="4">
        <v>889.67200000000014</v>
      </c>
      <c r="J4869" s="4">
        <f t="shared" si="152"/>
        <v>336.03800000000047</v>
      </c>
      <c r="K4869" s="4">
        <f t="shared" si="153"/>
        <v>3558.6880000000006</v>
      </c>
      <c r="L4869" t="s">
        <v>47</v>
      </c>
      <c r="M4869" t="s">
        <v>28</v>
      </c>
      <c r="N4869" t="s">
        <v>71</v>
      </c>
      <c r="O4869" t="s">
        <v>53</v>
      </c>
      <c r="P4869" s="5">
        <v>45.25</v>
      </c>
      <c r="Q4869">
        <v>4.2</v>
      </c>
      <c r="R4869" t="s">
        <v>23</v>
      </c>
    </row>
    <row r="4870" spans="1:18" x14ac:dyDescent="0.3">
      <c r="A4870" t="s">
        <v>10578</v>
      </c>
      <c r="B4870" s="1">
        <v>45587</v>
      </c>
      <c r="C4870" t="s">
        <v>10579</v>
      </c>
      <c r="D4870" t="s">
        <v>77</v>
      </c>
      <c r="E4870" t="s">
        <v>82</v>
      </c>
      <c r="F4870">
        <v>8</v>
      </c>
      <c r="G4870">
        <v>8</v>
      </c>
      <c r="H4870" s="4">
        <v>583.5</v>
      </c>
      <c r="I4870" s="4">
        <v>624.34500000000003</v>
      </c>
      <c r="J4870" s="4">
        <f t="shared" si="152"/>
        <v>318.08000000000021</v>
      </c>
      <c r="K4870" s="4">
        <f t="shared" si="153"/>
        <v>4994.76</v>
      </c>
      <c r="L4870" t="s">
        <v>47</v>
      </c>
      <c r="M4870" t="s">
        <v>123</v>
      </c>
      <c r="N4870" t="s">
        <v>36</v>
      </c>
      <c r="O4870" t="s">
        <v>37</v>
      </c>
      <c r="P4870" s="5">
        <v>8.68</v>
      </c>
      <c r="Q4870">
        <v>2.7</v>
      </c>
      <c r="R4870" t="s">
        <v>23</v>
      </c>
    </row>
    <row r="4871" spans="1:18" x14ac:dyDescent="0.3">
      <c r="A4871" t="s">
        <v>1188</v>
      </c>
      <c r="B4871" s="1">
        <v>45588</v>
      </c>
      <c r="C4871" t="s">
        <v>1189</v>
      </c>
      <c r="D4871" t="s">
        <v>116</v>
      </c>
      <c r="E4871" t="s">
        <v>50</v>
      </c>
      <c r="F4871">
        <v>9</v>
      </c>
      <c r="G4871">
        <v>7</v>
      </c>
      <c r="H4871" s="4">
        <v>242.6</v>
      </c>
      <c r="I4871" s="4">
        <v>259.58199999999999</v>
      </c>
      <c r="J4871" s="4">
        <f t="shared" si="152"/>
        <v>116.40400000000002</v>
      </c>
      <c r="K4871" s="4">
        <f t="shared" si="153"/>
        <v>1817.0740000000001</v>
      </c>
      <c r="L4871" t="s">
        <v>51</v>
      </c>
      <c r="M4871" t="s">
        <v>79</v>
      </c>
      <c r="N4871" t="s">
        <v>36</v>
      </c>
      <c r="O4871" t="s">
        <v>37</v>
      </c>
      <c r="P4871" s="5">
        <v>2.4700000000000002</v>
      </c>
      <c r="Q4871">
        <v>2.6</v>
      </c>
      <c r="R4871" t="s">
        <v>23</v>
      </c>
    </row>
    <row r="4872" spans="1:18" x14ac:dyDescent="0.3">
      <c r="A4872" t="s">
        <v>10404</v>
      </c>
      <c r="B4872" s="1">
        <v>45588</v>
      </c>
      <c r="C4872" t="s">
        <v>10405</v>
      </c>
      <c r="D4872" t="s">
        <v>40</v>
      </c>
      <c r="E4872" t="s">
        <v>57</v>
      </c>
      <c r="F4872">
        <v>20</v>
      </c>
      <c r="G4872">
        <v>18</v>
      </c>
      <c r="H4872" s="4">
        <v>1391.94</v>
      </c>
      <c r="I4872" s="4">
        <v>1489.3758000000003</v>
      </c>
      <c r="J4872" s="4">
        <f t="shared" si="152"/>
        <v>1703.8644000000018</v>
      </c>
      <c r="K4872" s="4">
        <f t="shared" si="153"/>
        <v>26808.764400000004</v>
      </c>
      <c r="L4872" t="s">
        <v>27</v>
      </c>
      <c r="M4872" t="s">
        <v>35</v>
      </c>
      <c r="N4872" t="s">
        <v>22</v>
      </c>
      <c r="O4872" t="s">
        <v>53</v>
      </c>
      <c r="P4872" s="5">
        <v>49.98</v>
      </c>
      <c r="Q4872">
        <v>2.9</v>
      </c>
      <c r="R4872" t="s">
        <v>23</v>
      </c>
    </row>
    <row r="4873" spans="1:18" x14ac:dyDescent="0.3">
      <c r="A4873" t="s">
        <v>633</v>
      </c>
      <c r="B4873" s="1">
        <v>45589</v>
      </c>
      <c r="C4873" t="s">
        <v>634</v>
      </c>
      <c r="D4873" t="s">
        <v>100</v>
      </c>
      <c r="E4873" t="s">
        <v>57</v>
      </c>
      <c r="F4873">
        <v>12</v>
      </c>
      <c r="G4873">
        <v>11</v>
      </c>
      <c r="H4873" s="4">
        <v>160.24</v>
      </c>
      <c r="I4873" s="4">
        <v>184.27599999999998</v>
      </c>
      <c r="J4873" s="4">
        <f t="shared" si="152"/>
        <v>259.02599999999973</v>
      </c>
      <c r="K4873" s="4">
        <f t="shared" si="153"/>
        <v>2027.0359999999998</v>
      </c>
      <c r="L4873" t="s">
        <v>47</v>
      </c>
      <c r="M4873" t="s">
        <v>28</v>
      </c>
      <c r="N4873" t="s">
        <v>29</v>
      </c>
      <c r="O4873" t="s">
        <v>67</v>
      </c>
      <c r="P4873" s="5">
        <v>5.37</v>
      </c>
      <c r="Q4873">
        <v>2.4</v>
      </c>
      <c r="R4873" t="s">
        <v>23</v>
      </c>
    </row>
    <row r="4874" spans="1:18" x14ac:dyDescent="0.3">
      <c r="A4874" t="s">
        <v>2304</v>
      </c>
      <c r="B4874" s="1">
        <v>45590</v>
      </c>
      <c r="C4874" t="s">
        <v>2305</v>
      </c>
      <c r="D4874" t="s">
        <v>130</v>
      </c>
      <c r="E4874" t="s">
        <v>82</v>
      </c>
      <c r="F4874">
        <v>2</v>
      </c>
      <c r="G4874">
        <v>2</v>
      </c>
      <c r="H4874" s="4">
        <v>729.64</v>
      </c>
      <c r="I4874" s="4">
        <v>802.60400000000004</v>
      </c>
      <c r="J4874" s="4">
        <f t="shared" si="152"/>
        <v>120.20800000000011</v>
      </c>
      <c r="K4874" s="4">
        <f t="shared" si="153"/>
        <v>1605.2080000000001</v>
      </c>
      <c r="L4874" t="s">
        <v>66</v>
      </c>
      <c r="M4874" t="s">
        <v>42</v>
      </c>
      <c r="N4874" t="s">
        <v>29</v>
      </c>
      <c r="O4874" t="s">
        <v>67</v>
      </c>
      <c r="P4874" s="5">
        <v>25.72</v>
      </c>
      <c r="Q4874">
        <v>1</v>
      </c>
      <c r="R4874" t="s">
        <v>23</v>
      </c>
    </row>
    <row r="4875" spans="1:18" x14ac:dyDescent="0.3">
      <c r="A4875" t="s">
        <v>3584</v>
      </c>
      <c r="B4875" s="1">
        <v>45590</v>
      </c>
      <c r="C4875" t="s">
        <v>3585</v>
      </c>
      <c r="D4875" t="s">
        <v>65</v>
      </c>
      <c r="E4875" t="s">
        <v>82</v>
      </c>
      <c r="F4875">
        <v>17</v>
      </c>
      <c r="G4875">
        <v>15</v>
      </c>
      <c r="H4875" s="4">
        <v>733.8</v>
      </c>
      <c r="I4875" s="4">
        <v>792.50400000000002</v>
      </c>
      <c r="J4875" s="4">
        <f t="shared" si="152"/>
        <v>845.1699999999995</v>
      </c>
      <c r="K4875" s="4">
        <f t="shared" si="153"/>
        <v>11887.56</v>
      </c>
      <c r="L4875" t="s">
        <v>20</v>
      </c>
      <c r="M4875" t="s">
        <v>86</v>
      </c>
      <c r="N4875" t="s">
        <v>71</v>
      </c>
      <c r="O4875" t="s">
        <v>67</v>
      </c>
      <c r="P4875" s="5">
        <v>35.39</v>
      </c>
      <c r="Q4875">
        <v>4.8</v>
      </c>
      <c r="R4875" t="s">
        <v>23</v>
      </c>
    </row>
    <row r="4876" spans="1:18" x14ac:dyDescent="0.3">
      <c r="A4876" t="s">
        <v>2634</v>
      </c>
      <c r="B4876" s="1">
        <v>45591</v>
      </c>
      <c r="C4876" t="s">
        <v>2635</v>
      </c>
      <c r="D4876" t="s">
        <v>45</v>
      </c>
      <c r="E4876" t="s">
        <v>46</v>
      </c>
      <c r="F4876">
        <v>7</v>
      </c>
      <c r="G4876">
        <v>7</v>
      </c>
      <c r="H4876" s="4">
        <v>1080.56</v>
      </c>
      <c r="I4876" s="4">
        <v>1199.4216000000001</v>
      </c>
      <c r="J4876" s="4">
        <f t="shared" si="152"/>
        <v>816.07120000000123</v>
      </c>
      <c r="K4876" s="4">
        <f t="shared" si="153"/>
        <v>8395.9512000000013</v>
      </c>
      <c r="L4876" t="s">
        <v>66</v>
      </c>
      <c r="M4876" t="s">
        <v>86</v>
      </c>
      <c r="N4876" t="s">
        <v>22</v>
      </c>
      <c r="O4876" t="s">
        <v>37</v>
      </c>
      <c r="P4876" s="5">
        <v>15.96</v>
      </c>
      <c r="Q4876">
        <v>3.5</v>
      </c>
      <c r="R4876" t="s">
        <v>23</v>
      </c>
    </row>
    <row r="4877" spans="1:18" x14ac:dyDescent="0.3">
      <c r="A4877" t="s">
        <v>5212</v>
      </c>
      <c r="B4877" s="1">
        <v>45591</v>
      </c>
      <c r="C4877" t="s">
        <v>5213</v>
      </c>
      <c r="D4877" t="s">
        <v>45</v>
      </c>
      <c r="E4877" t="s">
        <v>46</v>
      </c>
      <c r="F4877">
        <v>16</v>
      </c>
      <c r="G4877">
        <v>16</v>
      </c>
      <c r="H4877" s="4">
        <v>326.07</v>
      </c>
      <c r="I4877" s="4">
        <v>361.93770000000001</v>
      </c>
      <c r="J4877" s="4">
        <f t="shared" si="152"/>
        <v>562.92320000000018</v>
      </c>
      <c r="K4877" s="4">
        <f t="shared" si="153"/>
        <v>5791.0032000000001</v>
      </c>
      <c r="L4877" t="s">
        <v>47</v>
      </c>
      <c r="M4877" t="s">
        <v>123</v>
      </c>
      <c r="N4877" t="s">
        <v>71</v>
      </c>
      <c r="O4877" t="s">
        <v>30</v>
      </c>
      <c r="P4877" s="5">
        <v>10.96</v>
      </c>
      <c r="Q4877">
        <v>2.4</v>
      </c>
      <c r="R4877" t="s">
        <v>74</v>
      </c>
    </row>
    <row r="4878" spans="1:18" x14ac:dyDescent="0.3">
      <c r="A4878" t="s">
        <v>8991</v>
      </c>
      <c r="B4878" s="1">
        <v>45591</v>
      </c>
      <c r="C4878" t="s">
        <v>8992</v>
      </c>
      <c r="D4878" t="s">
        <v>56</v>
      </c>
      <c r="E4878" t="s">
        <v>57</v>
      </c>
      <c r="F4878">
        <v>16</v>
      </c>
      <c r="G4878">
        <v>15</v>
      </c>
      <c r="H4878" s="4">
        <v>988.47</v>
      </c>
      <c r="I4878" s="4">
        <v>1136.7404999999999</v>
      </c>
      <c r="J4878" s="4">
        <f t="shared" si="152"/>
        <v>2192.3374999999974</v>
      </c>
      <c r="K4878" s="4">
        <f t="shared" si="153"/>
        <v>17051.107499999998</v>
      </c>
      <c r="L4878" t="s">
        <v>47</v>
      </c>
      <c r="M4878" t="s">
        <v>35</v>
      </c>
      <c r="N4878" t="s">
        <v>71</v>
      </c>
      <c r="O4878" t="s">
        <v>67</v>
      </c>
      <c r="P4878" s="5">
        <v>31.72</v>
      </c>
      <c r="Q4878">
        <v>3.4</v>
      </c>
      <c r="R4878" t="s">
        <v>23</v>
      </c>
    </row>
    <row r="4879" spans="1:18" x14ac:dyDescent="0.3">
      <c r="A4879" t="s">
        <v>9050</v>
      </c>
      <c r="B4879" s="1">
        <v>45591</v>
      </c>
      <c r="C4879" t="s">
        <v>3892</v>
      </c>
      <c r="D4879" t="s">
        <v>94</v>
      </c>
      <c r="E4879" t="s">
        <v>50</v>
      </c>
      <c r="F4879">
        <v>5</v>
      </c>
      <c r="G4879">
        <v>4</v>
      </c>
      <c r="H4879" s="4">
        <v>833.86</v>
      </c>
      <c r="I4879" s="4">
        <v>875.553</v>
      </c>
      <c r="J4879" s="4">
        <f t="shared" si="152"/>
        <v>129.50199999999992</v>
      </c>
      <c r="K4879" s="4">
        <f t="shared" si="153"/>
        <v>3502.212</v>
      </c>
      <c r="L4879" t="s">
        <v>20</v>
      </c>
      <c r="M4879" t="s">
        <v>35</v>
      </c>
      <c r="N4879" t="s">
        <v>22</v>
      </c>
      <c r="O4879" t="s">
        <v>30</v>
      </c>
      <c r="P4879" s="5">
        <v>37.270000000000003</v>
      </c>
      <c r="Q4879">
        <v>4</v>
      </c>
      <c r="R4879" t="s">
        <v>23</v>
      </c>
    </row>
    <row r="4880" spans="1:18" x14ac:dyDescent="0.3">
      <c r="A4880" t="s">
        <v>8365</v>
      </c>
      <c r="B4880" s="1">
        <v>45592</v>
      </c>
      <c r="C4880" t="s">
        <v>8366</v>
      </c>
      <c r="D4880" t="s">
        <v>116</v>
      </c>
      <c r="E4880" t="s">
        <v>50</v>
      </c>
      <c r="F4880">
        <v>8</v>
      </c>
      <c r="G4880">
        <v>8</v>
      </c>
      <c r="H4880" s="4">
        <v>1280.6400000000001</v>
      </c>
      <c r="I4880" s="4">
        <v>1459.9296000000002</v>
      </c>
      <c r="J4880" s="4">
        <f t="shared" si="152"/>
        <v>1411.6168000000005</v>
      </c>
      <c r="K4880" s="4">
        <f t="shared" si="153"/>
        <v>11679.436800000001</v>
      </c>
      <c r="L4880" t="s">
        <v>47</v>
      </c>
      <c r="M4880" t="s">
        <v>79</v>
      </c>
      <c r="N4880" t="s">
        <v>29</v>
      </c>
      <c r="O4880" t="s">
        <v>30</v>
      </c>
      <c r="P4880" s="5">
        <v>22.7</v>
      </c>
      <c r="Q4880">
        <v>3.3</v>
      </c>
      <c r="R4880" t="s">
        <v>23</v>
      </c>
    </row>
    <row r="4881" spans="1:18" x14ac:dyDescent="0.3">
      <c r="A4881" t="s">
        <v>921</v>
      </c>
      <c r="B4881" s="1">
        <v>45593</v>
      </c>
      <c r="C4881" t="s">
        <v>922</v>
      </c>
      <c r="D4881" t="s">
        <v>56</v>
      </c>
      <c r="E4881" t="s">
        <v>57</v>
      </c>
      <c r="F4881">
        <v>9</v>
      </c>
      <c r="G4881">
        <v>9</v>
      </c>
      <c r="H4881" s="4">
        <v>889.25</v>
      </c>
      <c r="I4881" s="4">
        <v>960.3900000000001</v>
      </c>
      <c r="J4881" s="4">
        <f t="shared" si="152"/>
        <v>637.55000000000018</v>
      </c>
      <c r="K4881" s="4">
        <f t="shared" si="153"/>
        <v>8643.51</v>
      </c>
      <c r="L4881" t="s">
        <v>66</v>
      </c>
      <c r="M4881" t="s">
        <v>86</v>
      </c>
      <c r="N4881" t="s">
        <v>36</v>
      </c>
      <c r="O4881" t="s">
        <v>37</v>
      </c>
      <c r="P4881" s="5">
        <v>2.71</v>
      </c>
      <c r="Q4881">
        <v>4.7</v>
      </c>
      <c r="R4881" t="s">
        <v>23</v>
      </c>
    </row>
    <row r="4882" spans="1:18" x14ac:dyDescent="0.3">
      <c r="A4882" t="s">
        <v>2777</v>
      </c>
      <c r="B4882" s="1">
        <v>45594</v>
      </c>
      <c r="C4882" t="s">
        <v>2778</v>
      </c>
      <c r="D4882" t="s">
        <v>61</v>
      </c>
      <c r="E4882" t="s">
        <v>70</v>
      </c>
      <c r="F4882">
        <v>17</v>
      </c>
      <c r="G4882">
        <v>15</v>
      </c>
      <c r="H4882" s="4">
        <v>730.26</v>
      </c>
      <c r="I4882" s="4">
        <v>781.37819999999999</v>
      </c>
      <c r="J4882" s="4">
        <f t="shared" si="152"/>
        <v>723.5930000000011</v>
      </c>
      <c r="K4882" s="4">
        <f t="shared" si="153"/>
        <v>11720.673000000001</v>
      </c>
      <c r="L4882" t="s">
        <v>47</v>
      </c>
      <c r="M4882" t="s">
        <v>42</v>
      </c>
      <c r="N4882" t="s">
        <v>29</v>
      </c>
      <c r="O4882" t="s">
        <v>37</v>
      </c>
      <c r="P4882" s="5">
        <v>43.18</v>
      </c>
      <c r="Q4882">
        <v>4.8</v>
      </c>
      <c r="R4882" t="s">
        <v>23</v>
      </c>
    </row>
    <row r="4883" spans="1:18" x14ac:dyDescent="0.3">
      <c r="A4883" t="s">
        <v>7216</v>
      </c>
      <c r="B4883" s="1">
        <v>45594</v>
      </c>
      <c r="C4883" t="s">
        <v>7217</v>
      </c>
      <c r="D4883" t="s">
        <v>109</v>
      </c>
      <c r="E4883" t="s">
        <v>46</v>
      </c>
      <c r="F4883">
        <v>3</v>
      </c>
      <c r="G4883">
        <v>3</v>
      </c>
      <c r="H4883" s="4">
        <v>554.05999999999995</v>
      </c>
      <c r="I4883" s="4">
        <v>626.0877999999999</v>
      </c>
      <c r="J4883" s="4">
        <f t="shared" si="152"/>
        <v>182.62339999999998</v>
      </c>
      <c r="K4883" s="4">
        <f t="shared" si="153"/>
        <v>1878.2633999999998</v>
      </c>
      <c r="L4883" t="s">
        <v>51</v>
      </c>
      <c r="M4883" t="s">
        <v>35</v>
      </c>
      <c r="N4883" t="s">
        <v>71</v>
      </c>
      <c r="O4883" t="s">
        <v>89</v>
      </c>
      <c r="P4883" s="5">
        <v>33.46</v>
      </c>
      <c r="Q4883">
        <v>4.0999999999999996</v>
      </c>
      <c r="R4883" t="s">
        <v>23</v>
      </c>
    </row>
    <row r="4884" spans="1:18" x14ac:dyDescent="0.3">
      <c r="A4884" t="s">
        <v>9797</v>
      </c>
      <c r="B4884" s="1">
        <v>45594</v>
      </c>
      <c r="C4884" t="s">
        <v>9798</v>
      </c>
      <c r="D4884" t="s">
        <v>45</v>
      </c>
      <c r="E4884" t="s">
        <v>46</v>
      </c>
      <c r="F4884">
        <v>12</v>
      </c>
      <c r="G4884">
        <v>10</v>
      </c>
      <c r="H4884" s="4">
        <v>1277.03</v>
      </c>
      <c r="I4884" s="4">
        <v>1404.7330000000002</v>
      </c>
      <c r="J4884" s="4">
        <f t="shared" si="152"/>
        <v>1252.5800000000024</v>
      </c>
      <c r="K4884" s="4">
        <f t="shared" si="153"/>
        <v>14047.330000000002</v>
      </c>
      <c r="L4884" t="s">
        <v>27</v>
      </c>
      <c r="M4884" t="s">
        <v>42</v>
      </c>
      <c r="N4884" t="s">
        <v>22</v>
      </c>
      <c r="O4884" t="s">
        <v>53</v>
      </c>
      <c r="P4884" s="5">
        <v>24.45</v>
      </c>
      <c r="Q4884">
        <v>1.1000000000000001</v>
      </c>
      <c r="R4884" t="s">
        <v>23</v>
      </c>
    </row>
    <row r="4885" spans="1:18" x14ac:dyDescent="0.3">
      <c r="A4885" t="s">
        <v>769</v>
      </c>
      <c r="B4885" s="1">
        <v>45595</v>
      </c>
      <c r="C4885" t="s">
        <v>770</v>
      </c>
      <c r="D4885" t="s">
        <v>94</v>
      </c>
      <c r="E4885" t="s">
        <v>50</v>
      </c>
      <c r="F4885">
        <v>6</v>
      </c>
      <c r="G4885">
        <v>6</v>
      </c>
      <c r="H4885" s="4">
        <v>20</v>
      </c>
      <c r="I4885" s="4">
        <v>23</v>
      </c>
      <c r="J4885" s="4">
        <f t="shared" si="152"/>
        <v>-24.43</v>
      </c>
      <c r="K4885" s="4">
        <f t="shared" si="153"/>
        <v>138</v>
      </c>
      <c r="L4885" t="s">
        <v>20</v>
      </c>
      <c r="M4885" t="s">
        <v>21</v>
      </c>
      <c r="N4885" t="s">
        <v>22</v>
      </c>
      <c r="O4885" t="s">
        <v>53</v>
      </c>
      <c r="P4885" s="5">
        <v>42.43</v>
      </c>
      <c r="Q4885">
        <v>3.5</v>
      </c>
      <c r="R4885" t="s">
        <v>23</v>
      </c>
    </row>
    <row r="4886" spans="1:18" x14ac:dyDescent="0.3">
      <c r="A4886" t="s">
        <v>3932</v>
      </c>
      <c r="B4886" s="1">
        <v>45595</v>
      </c>
      <c r="C4886" t="s">
        <v>3933</v>
      </c>
      <c r="D4886" t="s">
        <v>85</v>
      </c>
      <c r="E4886" t="s">
        <v>82</v>
      </c>
      <c r="F4886">
        <v>16</v>
      </c>
      <c r="G4886">
        <v>14</v>
      </c>
      <c r="H4886" s="4">
        <v>1284.26</v>
      </c>
      <c r="I4886" s="4">
        <v>1464.0564000000002</v>
      </c>
      <c r="J4886" s="4">
        <f t="shared" si="152"/>
        <v>2506.8796000000043</v>
      </c>
      <c r="K4886" s="4">
        <f t="shared" si="153"/>
        <v>20496.789600000004</v>
      </c>
      <c r="L4886" t="s">
        <v>27</v>
      </c>
      <c r="M4886" t="s">
        <v>28</v>
      </c>
      <c r="N4886" t="s">
        <v>29</v>
      </c>
      <c r="O4886" t="s">
        <v>89</v>
      </c>
      <c r="P4886" s="5">
        <v>10.27</v>
      </c>
      <c r="Q4886">
        <v>3.3</v>
      </c>
      <c r="R4886" t="s">
        <v>74</v>
      </c>
    </row>
    <row r="4887" spans="1:18" x14ac:dyDescent="0.3">
      <c r="A4887" t="s">
        <v>9805</v>
      </c>
      <c r="B4887" s="1">
        <v>45595</v>
      </c>
      <c r="C4887" t="s">
        <v>9806</v>
      </c>
      <c r="D4887" t="s">
        <v>85</v>
      </c>
      <c r="E4887" t="s">
        <v>82</v>
      </c>
      <c r="F4887">
        <v>3</v>
      </c>
      <c r="G4887">
        <v>2</v>
      </c>
      <c r="H4887" s="4">
        <v>1111.17</v>
      </c>
      <c r="I4887" s="4">
        <v>1211.1753000000001</v>
      </c>
      <c r="J4887" s="4">
        <f t="shared" si="152"/>
        <v>199.07060000000007</v>
      </c>
      <c r="K4887" s="4">
        <f t="shared" si="153"/>
        <v>2422.3506000000002</v>
      </c>
      <c r="L4887" t="s">
        <v>47</v>
      </c>
      <c r="M4887" t="s">
        <v>86</v>
      </c>
      <c r="N4887" t="s">
        <v>36</v>
      </c>
      <c r="O4887" t="s">
        <v>37</v>
      </c>
      <c r="P4887" s="5">
        <v>0.94</v>
      </c>
      <c r="Q4887">
        <v>4.9000000000000004</v>
      </c>
      <c r="R4887" t="s">
        <v>23</v>
      </c>
    </row>
    <row r="4888" spans="1:18" x14ac:dyDescent="0.3">
      <c r="A4888" t="s">
        <v>10057</v>
      </c>
      <c r="B4888" s="1">
        <v>45595</v>
      </c>
      <c r="C4888" t="s">
        <v>7132</v>
      </c>
      <c r="D4888" t="s">
        <v>85</v>
      </c>
      <c r="E4888" t="s">
        <v>82</v>
      </c>
      <c r="F4888">
        <v>17</v>
      </c>
      <c r="G4888">
        <v>14</v>
      </c>
      <c r="H4888" s="4">
        <v>476.7</v>
      </c>
      <c r="I4888" s="4">
        <v>510.06900000000002</v>
      </c>
      <c r="J4888" s="4">
        <f t="shared" si="152"/>
        <v>444.46600000000018</v>
      </c>
      <c r="K4888" s="4">
        <f t="shared" si="153"/>
        <v>7140.9660000000003</v>
      </c>
      <c r="L4888" t="s">
        <v>27</v>
      </c>
      <c r="M4888" t="s">
        <v>28</v>
      </c>
      <c r="N4888" t="s">
        <v>22</v>
      </c>
      <c r="O4888" t="s">
        <v>30</v>
      </c>
      <c r="P4888" s="5">
        <v>22.7</v>
      </c>
      <c r="Q4888">
        <v>1.4</v>
      </c>
      <c r="R4888" t="s">
        <v>23</v>
      </c>
    </row>
    <row r="4889" spans="1:18" x14ac:dyDescent="0.3">
      <c r="A4889" t="s">
        <v>7061</v>
      </c>
      <c r="B4889" s="1">
        <v>45596</v>
      </c>
      <c r="C4889" t="s">
        <v>7062</v>
      </c>
      <c r="D4889" t="s">
        <v>94</v>
      </c>
      <c r="E4889" t="s">
        <v>50</v>
      </c>
      <c r="F4889">
        <v>16</v>
      </c>
      <c r="G4889">
        <v>15</v>
      </c>
      <c r="H4889" s="4">
        <v>1077.96</v>
      </c>
      <c r="I4889" s="4">
        <v>1207.3152000000002</v>
      </c>
      <c r="J4889" s="4">
        <f t="shared" si="152"/>
        <v>1935.9780000000014</v>
      </c>
      <c r="K4889" s="4">
        <f t="shared" si="153"/>
        <v>18109.728000000003</v>
      </c>
      <c r="L4889" t="s">
        <v>47</v>
      </c>
      <c r="M4889" t="s">
        <v>79</v>
      </c>
      <c r="N4889" t="s">
        <v>36</v>
      </c>
      <c r="O4889" t="s">
        <v>53</v>
      </c>
      <c r="P4889" s="5">
        <v>4.3499999999999996</v>
      </c>
      <c r="Q4889">
        <v>4.9000000000000004</v>
      </c>
      <c r="R4889" t="s">
        <v>23</v>
      </c>
    </row>
    <row r="4890" spans="1:18" x14ac:dyDescent="0.3">
      <c r="A4890" t="s">
        <v>2312</v>
      </c>
      <c r="B4890" s="1">
        <v>45597</v>
      </c>
      <c r="C4890" t="s">
        <v>2313</v>
      </c>
      <c r="D4890" t="s">
        <v>94</v>
      </c>
      <c r="E4890" t="s">
        <v>50</v>
      </c>
      <c r="F4890">
        <v>3</v>
      </c>
      <c r="G4890">
        <v>3</v>
      </c>
      <c r="H4890" s="4">
        <v>388.91</v>
      </c>
      <c r="I4890" s="4">
        <v>447.24649999999997</v>
      </c>
      <c r="J4890" s="4">
        <f t="shared" si="152"/>
        <v>150.31949999999989</v>
      </c>
      <c r="K4890" s="4">
        <f t="shared" si="153"/>
        <v>1341.7394999999999</v>
      </c>
      <c r="L4890" t="s">
        <v>47</v>
      </c>
      <c r="M4890" t="s">
        <v>123</v>
      </c>
      <c r="N4890" t="s">
        <v>71</v>
      </c>
      <c r="O4890" t="s">
        <v>37</v>
      </c>
      <c r="P4890" s="5">
        <v>24.69</v>
      </c>
      <c r="Q4890">
        <v>4.7</v>
      </c>
      <c r="R4890" t="s">
        <v>74</v>
      </c>
    </row>
    <row r="4891" spans="1:18" x14ac:dyDescent="0.3">
      <c r="A4891" t="s">
        <v>8152</v>
      </c>
      <c r="B4891" s="1">
        <v>45597</v>
      </c>
      <c r="C4891" t="s">
        <v>10804</v>
      </c>
      <c r="D4891" t="s">
        <v>130</v>
      </c>
      <c r="E4891" t="s">
        <v>82</v>
      </c>
      <c r="F4891">
        <v>10</v>
      </c>
      <c r="G4891">
        <v>9</v>
      </c>
      <c r="H4891" s="4">
        <v>981.21</v>
      </c>
      <c r="I4891" s="4">
        <v>1059.7068000000002</v>
      </c>
      <c r="J4891" s="4">
        <f t="shared" si="152"/>
        <v>673.54120000000182</v>
      </c>
      <c r="K4891" s="4">
        <f t="shared" si="153"/>
        <v>9537.3612000000012</v>
      </c>
      <c r="L4891" t="s">
        <v>27</v>
      </c>
      <c r="M4891" t="s">
        <v>35</v>
      </c>
      <c r="N4891" t="s">
        <v>71</v>
      </c>
      <c r="O4891" t="s">
        <v>37</v>
      </c>
      <c r="P4891" s="5">
        <v>32.93</v>
      </c>
      <c r="Q4891">
        <v>4.0999999999999996</v>
      </c>
      <c r="R4891" t="s">
        <v>23</v>
      </c>
    </row>
    <row r="4892" spans="1:18" x14ac:dyDescent="0.3">
      <c r="A4892" t="s">
        <v>998</v>
      </c>
      <c r="B4892" s="1">
        <v>45598</v>
      </c>
      <c r="C4892" t="s">
        <v>999</v>
      </c>
      <c r="D4892" t="s">
        <v>40</v>
      </c>
      <c r="E4892" t="s">
        <v>57</v>
      </c>
      <c r="F4892">
        <v>1</v>
      </c>
      <c r="G4892">
        <v>1</v>
      </c>
      <c r="H4892" s="4">
        <v>76.77</v>
      </c>
      <c r="I4892" s="4">
        <v>85.982399999999998</v>
      </c>
      <c r="J4892" s="4">
        <f t="shared" si="152"/>
        <v>-33.8476</v>
      </c>
      <c r="K4892" s="4">
        <f t="shared" si="153"/>
        <v>85.982399999999998</v>
      </c>
      <c r="L4892" t="s">
        <v>51</v>
      </c>
      <c r="M4892" t="s">
        <v>79</v>
      </c>
      <c r="N4892" t="s">
        <v>36</v>
      </c>
      <c r="O4892" t="s">
        <v>53</v>
      </c>
      <c r="P4892" s="5">
        <v>43.06</v>
      </c>
      <c r="Q4892">
        <v>4.5</v>
      </c>
      <c r="R4892" t="s">
        <v>23</v>
      </c>
    </row>
    <row r="4893" spans="1:18" x14ac:dyDescent="0.3">
      <c r="A4893" t="s">
        <v>8419</v>
      </c>
      <c r="B4893" s="1">
        <v>45598</v>
      </c>
      <c r="C4893" t="s">
        <v>8420</v>
      </c>
      <c r="D4893" t="s">
        <v>56</v>
      </c>
      <c r="E4893" t="s">
        <v>57</v>
      </c>
      <c r="F4893">
        <v>18</v>
      </c>
      <c r="G4893">
        <v>14</v>
      </c>
      <c r="H4893" s="4">
        <v>644.63</v>
      </c>
      <c r="I4893" s="4">
        <v>689.75409999999999</v>
      </c>
      <c r="J4893" s="4">
        <f t="shared" si="152"/>
        <v>617.76739999999995</v>
      </c>
      <c r="K4893" s="4">
        <f t="shared" si="153"/>
        <v>9656.5573999999997</v>
      </c>
      <c r="L4893" t="s">
        <v>51</v>
      </c>
      <c r="M4893" t="s">
        <v>123</v>
      </c>
      <c r="N4893" t="s">
        <v>29</v>
      </c>
      <c r="O4893" t="s">
        <v>30</v>
      </c>
      <c r="P4893" s="5">
        <v>13.97</v>
      </c>
      <c r="Q4893">
        <v>3.2</v>
      </c>
      <c r="R4893" t="s">
        <v>23</v>
      </c>
    </row>
    <row r="4894" spans="1:18" x14ac:dyDescent="0.3">
      <c r="A4894" t="s">
        <v>4470</v>
      </c>
      <c r="B4894" s="1">
        <v>45599</v>
      </c>
      <c r="C4894" t="s">
        <v>4471</v>
      </c>
      <c r="D4894" t="s">
        <v>77</v>
      </c>
      <c r="E4894" t="s">
        <v>82</v>
      </c>
      <c r="F4894">
        <v>12</v>
      </c>
      <c r="G4894">
        <v>12</v>
      </c>
      <c r="H4894" s="4">
        <v>546.26</v>
      </c>
      <c r="I4894" s="4">
        <v>579.03560000000004</v>
      </c>
      <c r="J4894" s="4">
        <f t="shared" si="152"/>
        <v>352.44720000000018</v>
      </c>
      <c r="K4894" s="4">
        <f t="shared" si="153"/>
        <v>6948.4272000000001</v>
      </c>
      <c r="L4894" t="s">
        <v>66</v>
      </c>
      <c r="M4894" t="s">
        <v>86</v>
      </c>
      <c r="N4894" t="s">
        <v>71</v>
      </c>
      <c r="O4894" t="s">
        <v>67</v>
      </c>
      <c r="P4894" s="5">
        <v>40.86</v>
      </c>
      <c r="Q4894">
        <v>4</v>
      </c>
      <c r="R4894" t="s">
        <v>23</v>
      </c>
    </row>
    <row r="4895" spans="1:18" x14ac:dyDescent="0.3">
      <c r="A4895" t="s">
        <v>9082</v>
      </c>
      <c r="B4895" s="1">
        <v>45599</v>
      </c>
      <c r="C4895" t="s">
        <v>9083</v>
      </c>
      <c r="D4895" t="s">
        <v>116</v>
      </c>
      <c r="E4895" t="s">
        <v>50</v>
      </c>
      <c r="F4895">
        <v>14</v>
      </c>
      <c r="G4895">
        <v>12</v>
      </c>
      <c r="H4895" s="4">
        <v>545.30999999999995</v>
      </c>
      <c r="I4895" s="4">
        <v>627.10649999999987</v>
      </c>
      <c r="J4895" s="4">
        <f t="shared" si="152"/>
        <v>941.37799999999913</v>
      </c>
      <c r="K4895" s="4">
        <f t="shared" si="153"/>
        <v>7525.2779999999984</v>
      </c>
      <c r="L4895" t="s">
        <v>27</v>
      </c>
      <c r="M4895" t="s">
        <v>79</v>
      </c>
      <c r="N4895" t="s">
        <v>22</v>
      </c>
      <c r="O4895" t="s">
        <v>30</v>
      </c>
      <c r="P4895" s="5">
        <v>40.18</v>
      </c>
      <c r="Q4895">
        <v>2.4</v>
      </c>
      <c r="R4895" t="s">
        <v>23</v>
      </c>
    </row>
    <row r="4896" spans="1:18" x14ac:dyDescent="0.3">
      <c r="A4896" t="s">
        <v>10568</v>
      </c>
      <c r="B4896" s="1">
        <v>45599</v>
      </c>
      <c r="C4896" t="s">
        <v>10569</v>
      </c>
      <c r="D4896" t="s">
        <v>141</v>
      </c>
      <c r="E4896" t="s">
        <v>50</v>
      </c>
      <c r="F4896">
        <v>6</v>
      </c>
      <c r="G4896">
        <v>6</v>
      </c>
      <c r="H4896" s="4">
        <v>365.2</v>
      </c>
      <c r="I4896" s="4">
        <v>398.06800000000004</v>
      </c>
      <c r="J4896" s="4">
        <f t="shared" si="152"/>
        <v>148.90800000000053</v>
      </c>
      <c r="K4896" s="4">
        <f t="shared" si="153"/>
        <v>2388.4080000000004</v>
      </c>
      <c r="L4896" t="s">
        <v>27</v>
      </c>
      <c r="M4896" t="s">
        <v>86</v>
      </c>
      <c r="N4896" t="s">
        <v>22</v>
      </c>
      <c r="O4896" t="s">
        <v>53</v>
      </c>
      <c r="P4896" s="5">
        <v>48.3</v>
      </c>
      <c r="Q4896">
        <v>3.5</v>
      </c>
      <c r="R4896" t="s">
        <v>74</v>
      </c>
    </row>
    <row r="4897" spans="1:18" x14ac:dyDescent="0.3">
      <c r="A4897" t="s">
        <v>1901</v>
      </c>
      <c r="B4897" s="1">
        <v>45601</v>
      </c>
      <c r="C4897" t="s">
        <v>1902</v>
      </c>
      <c r="D4897" t="s">
        <v>56</v>
      </c>
      <c r="E4897" t="s">
        <v>57</v>
      </c>
      <c r="F4897">
        <v>15</v>
      </c>
      <c r="G4897">
        <v>13</v>
      </c>
      <c r="H4897" s="4">
        <v>759.65</v>
      </c>
      <c r="I4897" s="4">
        <v>858.40449999999987</v>
      </c>
      <c r="J4897" s="4">
        <f t="shared" si="152"/>
        <v>1245.8584999999991</v>
      </c>
      <c r="K4897" s="4">
        <f t="shared" si="153"/>
        <v>11159.258499999998</v>
      </c>
      <c r="L4897" t="s">
        <v>20</v>
      </c>
      <c r="M4897" t="s">
        <v>21</v>
      </c>
      <c r="N4897" t="s">
        <v>29</v>
      </c>
      <c r="O4897" t="s">
        <v>30</v>
      </c>
      <c r="P4897" s="5">
        <v>37.950000000000003</v>
      </c>
      <c r="Q4897">
        <v>2.2000000000000002</v>
      </c>
      <c r="R4897" t="s">
        <v>23</v>
      </c>
    </row>
    <row r="4898" spans="1:18" x14ac:dyDescent="0.3">
      <c r="A4898" t="s">
        <v>4180</v>
      </c>
      <c r="B4898" s="1">
        <v>45601</v>
      </c>
      <c r="C4898" t="s">
        <v>4181</v>
      </c>
      <c r="D4898" t="s">
        <v>45</v>
      </c>
      <c r="E4898" t="s">
        <v>46</v>
      </c>
      <c r="F4898">
        <v>14</v>
      </c>
      <c r="G4898">
        <v>13</v>
      </c>
      <c r="H4898" s="4">
        <v>405.21</v>
      </c>
      <c r="I4898" s="4">
        <v>425.47050000000002</v>
      </c>
      <c r="J4898" s="4">
        <f t="shared" si="152"/>
        <v>239.78650000000053</v>
      </c>
      <c r="K4898" s="4">
        <f t="shared" si="153"/>
        <v>5531.1165000000001</v>
      </c>
      <c r="L4898" t="s">
        <v>47</v>
      </c>
      <c r="M4898" t="s">
        <v>21</v>
      </c>
      <c r="N4898" t="s">
        <v>36</v>
      </c>
      <c r="O4898" t="s">
        <v>53</v>
      </c>
      <c r="P4898" s="5">
        <v>23.6</v>
      </c>
      <c r="Q4898">
        <v>2.2000000000000002</v>
      </c>
      <c r="R4898" t="s">
        <v>23</v>
      </c>
    </row>
    <row r="4899" spans="1:18" x14ac:dyDescent="0.3">
      <c r="A4899" t="s">
        <v>7450</v>
      </c>
      <c r="B4899" s="1">
        <v>45602</v>
      </c>
      <c r="C4899" t="s">
        <v>7451</v>
      </c>
      <c r="D4899" t="s">
        <v>65</v>
      </c>
      <c r="E4899" t="s">
        <v>82</v>
      </c>
      <c r="F4899">
        <v>9</v>
      </c>
      <c r="G4899">
        <v>7</v>
      </c>
      <c r="H4899" s="4">
        <v>1460.88</v>
      </c>
      <c r="I4899" s="4">
        <v>1636.1856000000002</v>
      </c>
      <c r="J4899" s="4">
        <f t="shared" si="152"/>
        <v>1218.1492000000014</v>
      </c>
      <c r="K4899" s="4">
        <f t="shared" si="153"/>
        <v>11453.299200000001</v>
      </c>
      <c r="L4899" t="s">
        <v>27</v>
      </c>
      <c r="M4899" t="s">
        <v>35</v>
      </c>
      <c r="N4899" t="s">
        <v>29</v>
      </c>
      <c r="O4899" t="s">
        <v>37</v>
      </c>
      <c r="P4899" s="5">
        <v>8.99</v>
      </c>
      <c r="Q4899">
        <v>2.1</v>
      </c>
      <c r="R4899" t="s">
        <v>23</v>
      </c>
    </row>
    <row r="4900" spans="1:18" x14ac:dyDescent="0.3">
      <c r="A4900" t="s">
        <v>7746</v>
      </c>
      <c r="B4900" s="1">
        <v>45602</v>
      </c>
      <c r="C4900" t="s">
        <v>7747</v>
      </c>
      <c r="D4900" t="s">
        <v>40</v>
      </c>
      <c r="E4900" t="s">
        <v>57</v>
      </c>
      <c r="F4900">
        <v>1</v>
      </c>
      <c r="G4900">
        <v>1</v>
      </c>
      <c r="H4900" s="4">
        <v>987.7</v>
      </c>
      <c r="I4900" s="4">
        <v>1046.962</v>
      </c>
      <c r="J4900" s="4">
        <f t="shared" si="152"/>
        <v>31.351999999999943</v>
      </c>
      <c r="K4900" s="4">
        <f t="shared" si="153"/>
        <v>1046.962</v>
      </c>
      <c r="L4900" t="s">
        <v>66</v>
      </c>
      <c r="M4900" t="s">
        <v>79</v>
      </c>
      <c r="N4900" t="s">
        <v>71</v>
      </c>
      <c r="O4900" t="s">
        <v>67</v>
      </c>
      <c r="P4900" s="5">
        <v>27.91</v>
      </c>
      <c r="Q4900">
        <v>5</v>
      </c>
      <c r="R4900" t="s">
        <v>23</v>
      </c>
    </row>
    <row r="4901" spans="1:18" x14ac:dyDescent="0.3">
      <c r="A4901" t="s">
        <v>9362</v>
      </c>
      <c r="B4901" s="1">
        <v>45602</v>
      </c>
      <c r="C4901" t="s">
        <v>9363</v>
      </c>
      <c r="D4901" t="s">
        <v>116</v>
      </c>
      <c r="E4901" t="s">
        <v>50</v>
      </c>
      <c r="F4901">
        <v>9</v>
      </c>
      <c r="G4901">
        <v>9</v>
      </c>
      <c r="H4901" s="4">
        <v>751.01</v>
      </c>
      <c r="I4901" s="4">
        <v>863.66149999999993</v>
      </c>
      <c r="J4901" s="4">
        <f t="shared" si="152"/>
        <v>997.26349999999945</v>
      </c>
      <c r="K4901" s="4">
        <f t="shared" si="153"/>
        <v>7772.9534999999996</v>
      </c>
      <c r="L4901" t="s">
        <v>47</v>
      </c>
      <c r="M4901" t="s">
        <v>42</v>
      </c>
      <c r="N4901" t="s">
        <v>71</v>
      </c>
      <c r="O4901" t="s">
        <v>67</v>
      </c>
      <c r="P4901" s="5">
        <v>16.600000000000001</v>
      </c>
      <c r="Q4901">
        <v>2.8</v>
      </c>
      <c r="R4901" t="s">
        <v>23</v>
      </c>
    </row>
    <row r="4902" spans="1:18" x14ac:dyDescent="0.3">
      <c r="A4902" t="s">
        <v>219</v>
      </c>
      <c r="B4902" s="1">
        <v>45603</v>
      </c>
      <c r="C4902" t="s">
        <v>220</v>
      </c>
      <c r="D4902" t="s">
        <v>116</v>
      </c>
      <c r="E4902" t="s">
        <v>50</v>
      </c>
      <c r="F4902">
        <v>4</v>
      </c>
      <c r="G4902">
        <v>4</v>
      </c>
      <c r="H4902" s="4">
        <v>2.85</v>
      </c>
      <c r="I4902" s="4">
        <v>3.1350000000000002</v>
      </c>
      <c r="J4902" s="4">
        <f t="shared" si="152"/>
        <v>-48.839999999999996</v>
      </c>
      <c r="K4902" s="4">
        <f t="shared" si="153"/>
        <v>12.540000000000001</v>
      </c>
      <c r="L4902" t="s">
        <v>27</v>
      </c>
      <c r="M4902" t="s">
        <v>42</v>
      </c>
      <c r="N4902" t="s">
        <v>22</v>
      </c>
      <c r="O4902" t="s">
        <v>37</v>
      </c>
      <c r="P4902" s="5">
        <v>49.98</v>
      </c>
      <c r="Q4902">
        <v>3.6</v>
      </c>
      <c r="R4902" t="s">
        <v>23</v>
      </c>
    </row>
    <row r="4903" spans="1:18" x14ac:dyDescent="0.3">
      <c r="A4903" t="s">
        <v>6027</v>
      </c>
      <c r="B4903" s="1">
        <v>45603</v>
      </c>
      <c r="C4903" t="s">
        <v>6028</v>
      </c>
      <c r="D4903" t="s">
        <v>116</v>
      </c>
      <c r="E4903" t="s">
        <v>50</v>
      </c>
      <c r="F4903">
        <v>9</v>
      </c>
      <c r="G4903">
        <v>9</v>
      </c>
      <c r="H4903" s="4">
        <v>1207.8499999999999</v>
      </c>
      <c r="I4903" s="4">
        <v>1268.2425000000001</v>
      </c>
      <c r="J4903" s="4">
        <f t="shared" si="152"/>
        <v>524.97250000000122</v>
      </c>
      <c r="K4903" s="4">
        <f t="shared" si="153"/>
        <v>11414.182500000001</v>
      </c>
      <c r="L4903" t="s">
        <v>20</v>
      </c>
      <c r="M4903" t="s">
        <v>123</v>
      </c>
      <c r="N4903" t="s">
        <v>36</v>
      </c>
      <c r="O4903" t="s">
        <v>30</v>
      </c>
      <c r="P4903" s="5">
        <v>18.559999999999999</v>
      </c>
      <c r="Q4903">
        <v>2.7</v>
      </c>
      <c r="R4903" t="s">
        <v>23</v>
      </c>
    </row>
    <row r="4904" spans="1:18" x14ac:dyDescent="0.3">
      <c r="A4904" t="s">
        <v>7483</v>
      </c>
      <c r="B4904" s="1">
        <v>45603</v>
      </c>
      <c r="C4904" t="s">
        <v>7484</v>
      </c>
      <c r="D4904" t="s">
        <v>61</v>
      </c>
      <c r="E4904" t="s">
        <v>70</v>
      </c>
      <c r="F4904">
        <v>19</v>
      </c>
      <c r="G4904">
        <v>19</v>
      </c>
      <c r="H4904" s="4">
        <v>1445.4</v>
      </c>
      <c r="I4904" s="4">
        <v>1633.3019999999999</v>
      </c>
      <c r="J4904" s="4">
        <f t="shared" si="152"/>
        <v>3551.8179999999952</v>
      </c>
      <c r="K4904" s="4">
        <f t="shared" si="153"/>
        <v>31032.737999999998</v>
      </c>
      <c r="L4904" t="s">
        <v>66</v>
      </c>
      <c r="M4904" t="s">
        <v>28</v>
      </c>
      <c r="N4904" t="s">
        <v>36</v>
      </c>
      <c r="O4904" t="s">
        <v>37</v>
      </c>
      <c r="P4904" s="5">
        <v>18.32</v>
      </c>
      <c r="Q4904">
        <v>5</v>
      </c>
      <c r="R4904" t="s">
        <v>23</v>
      </c>
    </row>
    <row r="4905" spans="1:18" x14ac:dyDescent="0.3">
      <c r="A4905" t="s">
        <v>9057</v>
      </c>
      <c r="B4905" s="1">
        <v>45603</v>
      </c>
      <c r="C4905" t="s">
        <v>9058</v>
      </c>
      <c r="D4905" t="s">
        <v>100</v>
      </c>
      <c r="E4905" t="s">
        <v>57</v>
      </c>
      <c r="F4905">
        <v>11</v>
      </c>
      <c r="G4905">
        <v>11</v>
      </c>
      <c r="H4905" s="4">
        <v>537.35</v>
      </c>
      <c r="I4905" s="4">
        <v>574.96450000000004</v>
      </c>
      <c r="J4905" s="4">
        <f t="shared" si="152"/>
        <v>406.79950000000014</v>
      </c>
      <c r="K4905" s="4">
        <f t="shared" si="153"/>
        <v>6324.6095000000005</v>
      </c>
      <c r="L4905" t="s">
        <v>27</v>
      </c>
      <c r="M4905" t="s">
        <v>21</v>
      </c>
      <c r="N4905" t="s">
        <v>29</v>
      </c>
      <c r="O4905" t="s">
        <v>37</v>
      </c>
      <c r="P4905" s="5">
        <v>6.96</v>
      </c>
      <c r="Q4905">
        <v>1.8</v>
      </c>
      <c r="R4905" t="s">
        <v>23</v>
      </c>
    </row>
    <row r="4906" spans="1:18" x14ac:dyDescent="0.3">
      <c r="A4906" t="s">
        <v>4582</v>
      </c>
      <c r="B4906" s="1">
        <v>45604</v>
      </c>
      <c r="C4906" t="s">
        <v>4583</v>
      </c>
      <c r="D4906" t="s">
        <v>130</v>
      </c>
      <c r="E4906" t="s">
        <v>82</v>
      </c>
      <c r="F4906">
        <v>4</v>
      </c>
      <c r="G4906">
        <v>3</v>
      </c>
      <c r="H4906" s="4">
        <v>12</v>
      </c>
      <c r="I4906" s="4">
        <v>13.440000000000001</v>
      </c>
      <c r="J4906" s="4">
        <f t="shared" si="152"/>
        <v>-32.679999999999993</v>
      </c>
      <c r="K4906" s="4">
        <f t="shared" si="153"/>
        <v>40.320000000000007</v>
      </c>
      <c r="L4906" t="s">
        <v>20</v>
      </c>
      <c r="M4906" t="s">
        <v>86</v>
      </c>
      <c r="N4906" t="s">
        <v>29</v>
      </c>
      <c r="O4906" t="s">
        <v>89</v>
      </c>
      <c r="P4906" s="5">
        <v>37</v>
      </c>
      <c r="Q4906">
        <v>2.6</v>
      </c>
      <c r="R4906" t="s">
        <v>23</v>
      </c>
    </row>
    <row r="4907" spans="1:18" x14ac:dyDescent="0.3">
      <c r="A4907" t="s">
        <v>4249</v>
      </c>
      <c r="B4907" s="1">
        <v>45605</v>
      </c>
      <c r="C4907" t="s">
        <v>4250</v>
      </c>
      <c r="D4907" t="s">
        <v>116</v>
      </c>
      <c r="E4907" t="s">
        <v>50</v>
      </c>
      <c r="F4907">
        <v>1</v>
      </c>
      <c r="G4907">
        <v>1</v>
      </c>
      <c r="H4907" s="4">
        <v>460.41</v>
      </c>
      <c r="I4907" s="4">
        <v>501.84690000000006</v>
      </c>
      <c r="J4907" s="4">
        <f t="shared" si="152"/>
        <v>24.176900000000035</v>
      </c>
      <c r="K4907" s="4">
        <f t="shared" si="153"/>
        <v>501.84690000000006</v>
      </c>
      <c r="L4907" t="s">
        <v>27</v>
      </c>
      <c r="M4907" t="s">
        <v>21</v>
      </c>
      <c r="N4907" t="s">
        <v>29</v>
      </c>
      <c r="O4907" t="s">
        <v>67</v>
      </c>
      <c r="P4907" s="5">
        <v>17.260000000000002</v>
      </c>
      <c r="Q4907">
        <v>4.5999999999999996</v>
      </c>
      <c r="R4907" t="s">
        <v>23</v>
      </c>
    </row>
    <row r="4908" spans="1:18" x14ac:dyDescent="0.3">
      <c r="A4908" t="s">
        <v>5737</v>
      </c>
      <c r="B4908" s="1">
        <v>45605</v>
      </c>
      <c r="C4908" t="s">
        <v>5738</v>
      </c>
      <c r="D4908" t="s">
        <v>133</v>
      </c>
      <c r="E4908" t="s">
        <v>50</v>
      </c>
      <c r="F4908">
        <v>20</v>
      </c>
      <c r="G4908">
        <v>18</v>
      </c>
      <c r="H4908" s="4">
        <v>1475.08</v>
      </c>
      <c r="I4908" s="4">
        <v>1578.3356000000001</v>
      </c>
      <c r="J4908" s="4">
        <f t="shared" si="152"/>
        <v>1832.8508000000038</v>
      </c>
      <c r="K4908" s="4">
        <f t="shared" si="153"/>
        <v>28410.040800000002</v>
      </c>
      <c r="L4908" t="s">
        <v>47</v>
      </c>
      <c r="M4908" t="s">
        <v>28</v>
      </c>
      <c r="N4908" t="s">
        <v>29</v>
      </c>
      <c r="O4908" t="s">
        <v>89</v>
      </c>
      <c r="P4908" s="5">
        <v>25.75</v>
      </c>
      <c r="Q4908">
        <v>4.2</v>
      </c>
      <c r="R4908" t="s">
        <v>23</v>
      </c>
    </row>
    <row r="4909" spans="1:18" x14ac:dyDescent="0.3">
      <c r="A4909" t="s">
        <v>8547</v>
      </c>
      <c r="B4909" s="1">
        <v>45605</v>
      </c>
      <c r="C4909" t="s">
        <v>8548</v>
      </c>
      <c r="D4909" t="s">
        <v>77</v>
      </c>
      <c r="E4909" t="s">
        <v>82</v>
      </c>
      <c r="F4909">
        <v>16</v>
      </c>
      <c r="G4909">
        <v>14</v>
      </c>
      <c r="H4909" s="4">
        <v>1147.51</v>
      </c>
      <c r="I4909" s="4">
        <v>1262.2610000000002</v>
      </c>
      <c r="J4909" s="4">
        <f t="shared" si="152"/>
        <v>1592.9640000000029</v>
      </c>
      <c r="K4909" s="4">
        <f t="shared" si="153"/>
        <v>17671.654000000002</v>
      </c>
      <c r="L4909" t="s">
        <v>47</v>
      </c>
      <c r="M4909" t="s">
        <v>79</v>
      </c>
      <c r="N4909" t="s">
        <v>36</v>
      </c>
      <c r="O4909" t="s">
        <v>53</v>
      </c>
      <c r="P4909" s="5">
        <v>13.55</v>
      </c>
      <c r="Q4909">
        <v>3.8</v>
      </c>
      <c r="R4909" t="s">
        <v>23</v>
      </c>
    </row>
    <row r="4910" spans="1:18" x14ac:dyDescent="0.3">
      <c r="A4910" t="s">
        <v>10150</v>
      </c>
      <c r="B4910" s="1">
        <v>45605</v>
      </c>
      <c r="C4910" t="s">
        <v>10151</v>
      </c>
      <c r="D4910" t="s">
        <v>33</v>
      </c>
      <c r="E4910" t="s">
        <v>70</v>
      </c>
      <c r="F4910">
        <v>15</v>
      </c>
      <c r="G4910">
        <v>12</v>
      </c>
      <c r="H4910" s="4">
        <v>905.27</v>
      </c>
      <c r="I4910" s="4">
        <v>968.63890000000004</v>
      </c>
      <c r="J4910" s="4">
        <f t="shared" si="152"/>
        <v>745.43680000000109</v>
      </c>
      <c r="K4910" s="4">
        <f t="shared" si="153"/>
        <v>11623.666800000001</v>
      </c>
      <c r="L4910" t="s">
        <v>51</v>
      </c>
      <c r="M4910" t="s">
        <v>79</v>
      </c>
      <c r="N4910" t="s">
        <v>22</v>
      </c>
      <c r="O4910" t="s">
        <v>37</v>
      </c>
      <c r="P4910" s="5">
        <v>14.99</v>
      </c>
      <c r="Q4910">
        <v>2.6</v>
      </c>
      <c r="R4910" t="s">
        <v>23</v>
      </c>
    </row>
    <row r="4911" spans="1:18" x14ac:dyDescent="0.3">
      <c r="A4911" t="s">
        <v>5953</v>
      </c>
      <c r="B4911" s="1">
        <v>45606</v>
      </c>
      <c r="C4911" t="s">
        <v>5954</v>
      </c>
      <c r="D4911" t="s">
        <v>65</v>
      </c>
      <c r="E4911" t="s">
        <v>82</v>
      </c>
      <c r="F4911">
        <v>11</v>
      </c>
      <c r="G4911">
        <v>10</v>
      </c>
      <c r="H4911" s="4">
        <v>627.24</v>
      </c>
      <c r="I4911" s="4">
        <v>671.1468000000001</v>
      </c>
      <c r="J4911" s="4">
        <f t="shared" si="152"/>
        <v>405.45800000000111</v>
      </c>
      <c r="K4911" s="4">
        <f t="shared" si="153"/>
        <v>6711.4680000000008</v>
      </c>
      <c r="L4911" t="s">
        <v>27</v>
      </c>
      <c r="M4911" t="s">
        <v>123</v>
      </c>
      <c r="N4911" t="s">
        <v>71</v>
      </c>
      <c r="O4911" t="s">
        <v>37</v>
      </c>
      <c r="P4911" s="5">
        <v>33.61</v>
      </c>
      <c r="Q4911">
        <v>4.0999999999999996</v>
      </c>
      <c r="R4911" t="s">
        <v>23</v>
      </c>
    </row>
    <row r="4912" spans="1:18" x14ac:dyDescent="0.3">
      <c r="A4912" t="s">
        <v>1622</v>
      </c>
      <c r="B4912" s="1">
        <v>45607</v>
      </c>
      <c r="C4912" t="s">
        <v>1623</v>
      </c>
      <c r="D4912" t="s">
        <v>40</v>
      </c>
      <c r="E4912" t="s">
        <v>57</v>
      </c>
      <c r="F4912">
        <v>11</v>
      </c>
      <c r="G4912">
        <v>10</v>
      </c>
      <c r="H4912" s="4">
        <v>436.55</v>
      </c>
      <c r="I4912" s="4">
        <v>502.03249999999997</v>
      </c>
      <c r="J4912" s="4">
        <f t="shared" si="152"/>
        <v>619.77499999999986</v>
      </c>
      <c r="K4912" s="4">
        <f t="shared" si="153"/>
        <v>5020.3249999999998</v>
      </c>
      <c r="L4912" t="s">
        <v>20</v>
      </c>
      <c r="M4912" t="s">
        <v>35</v>
      </c>
      <c r="N4912" t="s">
        <v>22</v>
      </c>
      <c r="O4912" t="s">
        <v>89</v>
      </c>
      <c r="P4912" s="5">
        <v>35.049999999999997</v>
      </c>
      <c r="Q4912">
        <v>4.3</v>
      </c>
      <c r="R4912" t="s">
        <v>23</v>
      </c>
    </row>
    <row r="4913" spans="1:18" x14ac:dyDescent="0.3">
      <c r="A4913" t="s">
        <v>3600</v>
      </c>
      <c r="B4913" s="1">
        <v>45607</v>
      </c>
      <c r="C4913" t="s">
        <v>3601</v>
      </c>
      <c r="D4913" t="s">
        <v>65</v>
      </c>
      <c r="E4913" t="s">
        <v>82</v>
      </c>
      <c r="F4913">
        <v>15</v>
      </c>
      <c r="G4913">
        <v>12</v>
      </c>
      <c r="H4913" s="4">
        <v>50.96</v>
      </c>
      <c r="I4913" s="4">
        <v>56.056000000000004</v>
      </c>
      <c r="J4913" s="4">
        <f t="shared" si="152"/>
        <v>51.662000000000042</v>
      </c>
      <c r="K4913" s="4">
        <f t="shared" si="153"/>
        <v>672.67200000000003</v>
      </c>
      <c r="L4913" t="s">
        <v>20</v>
      </c>
      <c r="M4913" t="s">
        <v>42</v>
      </c>
      <c r="N4913" t="s">
        <v>36</v>
      </c>
      <c r="O4913" t="s">
        <v>67</v>
      </c>
      <c r="P4913" s="5">
        <v>9.49</v>
      </c>
      <c r="Q4913">
        <v>4.4000000000000004</v>
      </c>
      <c r="R4913" t="s">
        <v>23</v>
      </c>
    </row>
    <row r="4914" spans="1:18" x14ac:dyDescent="0.3">
      <c r="A4914" t="s">
        <v>1493</v>
      </c>
      <c r="B4914" s="1">
        <v>45608</v>
      </c>
      <c r="C4914" t="s">
        <v>1494</v>
      </c>
      <c r="D4914" t="s">
        <v>45</v>
      </c>
      <c r="E4914" t="s">
        <v>46</v>
      </c>
      <c r="F4914">
        <v>3</v>
      </c>
      <c r="G4914">
        <v>2</v>
      </c>
      <c r="H4914" s="4">
        <v>683.46</v>
      </c>
      <c r="I4914" s="4">
        <v>738.13680000000011</v>
      </c>
      <c r="J4914" s="4">
        <f t="shared" si="152"/>
        <v>98.403600000000139</v>
      </c>
      <c r="K4914" s="4">
        <f t="shared" si="153"/>
        <v>1476.2736000000002</v>
      </c>
      <c r="L4914" t="s">
        <v>51</v>
      </c>
      <c r="M4914" t="s">
        <v>35</v>
      </c>
      <c r="N4914" t="s">
        <v>22</v>
      </c>
      <c r="O4914" t="s">
        <v>89</v>
      </c>
      <c r="P4914" s="5">
        <v>10.95</v>
      </c>
      <c r="Q4914">
        <v>4.0999999999999996</v>
      </c>
      <c r="R4914" t="s">
        <v>23</v>
      </c>
    </row>
    <row r="4915" spans="1:18" x14ac:dyDescent="0.3">
      <c r="A4915" t="s">
        <v>6188</v>
      </c>
      <c r="B4915" s="1">
        <v>45608</v>
      </c>
      <c r="C4915" t="s">
        <v>6189</v>
      </c>
      <c r="D4915" t="s">
        <v>109</v>
      </c>
      <c r="E4915" t="s">
        <v>46</v>
      </c>
      <c r="F4915">
        <v>4</v>
      </c>
      <c r="G4915">
        <v>3</v>
      </c>
      <c r="H4915" s="4">
        <v>44.86</v>
      </c>
      <c r="I4915" s="4">
        <v>48.448800000000006</v>
      </c>
      <c r="J4915" s="4">
        <f t="shared" si="152"/>
        <v>-18.973599999999966</v>
      </c>
      <c r="K4915" s="4">
        <f t="shared" si="153"/>
        <v>145.34640000000002</v>
      </c>
      <c r="L4915" t="s">
        <v>51</v>
      </c>
      <c r="M4915" t="s">
        <v>35</v>
      </c>
      <c r="N4915" t="s">
        <v>29</v>
      </c>
      <c r="O4915" t="s">
        <v>89</v>
      </c>
      <c r="P4915" s="5">
        <v>29.74</v>
      </c>
      <c r="Q4915">
        <v>2.7</v>
      </c>
      <c r="R4915" t="s">
        <v>23</v>
      </c>
    </row>
    <row r="4916" spans="1:18" x14ac:dyDescent="0.3">
      <c r="A4916" t="s">
        <v>6544</v>
      </c>
      <c r="B4916" s="1">
        <v>45608</v>
      </c>
      <c r="C4916" t="s">
        <v>2402</v>
      </c>
      <c r="D4916" t="s">
        <v>130</v>
      </c>
      <c r="E4916" t="s">
        <v>82</v>
      </c>
      <c r="F4916">
        <v>17</v>
      </c>
      <c r="G4916">
        <v>14</v>
      </c>
      <c r="H4916" s="4">
        <v>1089.73</v>
      </c>
      <c r="I4916" s="4">
        <v>1220.4976000000001</v>
      </c>
      <c r="J4916" s="4">
        <f t="shared" si="152"/>
        <v>1825.8663999999999</v>
      </c>
      <c r="K4916" s="4">
        <f t="shared" si="153"/>
        <v>17086.966400000001</v>
      </c>
      <c r="L4916" t="s">
        <v>51</v>
      </c>
      <c r="M4916" t="s">
        <v>86</v>
      </c>
      <c r="N4916" t="s">
        <v>36</v>
      </c>
      <c r="O4916" t="s">
        <v>89</v>
      </c>
      <c r="P4916" s="5">
        <v>4.88</v>
      </c>
      <c r="Q4916">
        <v>1.4</v>
      </c>
      <c r="R4916" t="s">
        <v>23</v>
      </c>
    </row>
    <row r="4917" spans="1:18" x14ac:dyDescent="0.3">
      <c r="A4917" t="s">
        <v>8964</v>
      </c>
      <c r="B4917" s="1">
        <v>45608</v>
      </c>
      <c r="C4917" t="s">
        <v>8965</v>
      </c>
      <c r="D4917" t="s">
        <v>141</v>
      </c>
      <c r="E4917" t="s">
        <v>50</v>
      </c>
      <c r="F4917">
        <v>6</v>
      </c>
      <c r="G4917">
        <v>6</v>
      </c>
      <c r="H4917" s="4">
        <v>98.53</v>
      </c>
      <c r="I4917" s="4">
        <v>110.35360000000001</v>
      </c>
      <c r="J4917" s="4">
        <f t="shared" si="152"/>
        <v>67.151599999999988</v>
      </c>
      <c r="K4917" s="4">
        <f t="shared" si="153"/>
        <v>662.12160000000006</v>
      </c>
      <c r="L4917" t="s">
        <v>20</v>
      </c>
      <c r="M4917" t="s">
        <v>42</v>
      </c>
      <c r="N4917" t="s">
        <v>29</v>
      </c>
      <c r="O4917" t="s">
        <v>37</v>
      </c>
      <c r="P4917" s="5">
        <v>3.79</v>
      </c>
      <c r="Q4917">
        <v>4</v>
      </c>
      <c r="R4917" t="s">
        <v>23</v>
      </c>
    </row>
    <row r="4918" spans="1:18" x14ac:dyDescent="0.3">
      <c r="A4918" t="s">
        <v>1781</v>
      </c>
      <c r="B4918" s="1">
        <v>45609</v>
      </c>
      <c r="C4918" t="s">
        <v>1782</v>
      </c>
      <c r="D4918" t="s">
        <v>65</v>
      </c>
      <c r="E4918" t="s">
        <v>82</v>
      </c>
      <c r="F4918">
        <v>6</v>
      </c>
      <c r="G4918">
        <v>6</v>
      </c>
      <c r="H4918" s="4">
        <v>330.34</v>
      </c>
      <c r="I4918" s="4">
        <v>360.07060000000001</v>
      </c>
      <c r="J4918" s="4">
        <f t="shared" si="152"/>
        <v>141.14360000000011</v>
      </c>
      <c r="K4918" s="4">
        <f t="shared" si="153"/>
        <v>2160.4236000000001</v>
      </c>
      <c r="L4918" t="s">
        <v>66</v>
      </c>
      <c r="M4918" t="s">
        <v>35</v>
      </c>
      <c r="N4918" t="s">
        <v>71</v>
      </c>
      <c r="O4918" t="s">
        <v>37</v>
      </c>
      <c r="P4918" s="5">
        <v>37.24</v>
      </c>
      <c r="Q4918">
        <v>0</v>
      </c>
      <c r="R4918" t="s">
        <v>23</v>
      </c>
    </row>
    <row r="4919" spans="1:18" x14ac:dyDescent="0.3">
      <c r="A4919" t="s">
        <v>1975</v>
      </c>
      <c r="B4919" s="1">
        <v>45609</v>
      </c>
      <c r="C4919" t="s">
        <v>1976</v>
      </c>
      <c r="D4919" t="s">
        <v>133</v>
      </c>
      <c r="E4919" t="s">
        <v>50</v>
      </c>
      <c r="F4919">
        <v>19</v>
      </c>
      <c r="G4919">
        <v>17</v>
      </c>
      <c r="H4919" s="4">
        <v>1278.8</v>
      </c>
      <c r="I4919" s="4">
        <v>1406.68</v>
      </c>
      <c r="J4919" s="4">
        <f t="shared" si="152"/>
        <v>2124.240000000003</v>
      </c>
      <c r="K4919" s="4">
        <f t="shared" si="153"/>
        <v>23913.56</v>
      </c>
      <c r="L4919" t="s">
        <v>20</v>
      </c>
      <c r="M4919" t="s">
        <v>42</v>
      </c>
      <c r="N4919" t="s">
        <v>71</v>
      </c>
      <c r="O4919" t="s">
        <v>67</v>
      </c>
      <c r="P4919" s="5">
        <v>49.72</v>
      </c>
      <c r="Q4919">
        <v>4.2</v>
      </c>
      <c r="R4919" t="s">
        <v>23</v>
      </c>
    </row>
    <row r="4920" spans="1:18" x14ac:dyDescent="0.3">
      <c r="A4920" t="s">
        <v>4396</v>
      </c>
      <c r="B4920" s="1">
        <v>45609</v>
      </c>
      <c r="C4920" t="s">
        <v>4397</v>
      </c>
      <c r="D4920" t="s">
        <v>141</v>
      </c>
      <c r="E4920" t="s">
        <v>50</v>
      </c>
      <c r="F4920">
        <v>17</v>
      </c>
      <c r="G4920">
        <v>15</v>
      </c>
      <c r="H4920" s="4">
        <v>1401.87</v>
      </c>
      <c r="I4920" s="4">
        <v>1500.0009</v>
      </c>
      <c r="J4920" s="4">
        <f t="shared" si="152"/>
        <v>1444.3335000000015</v>
      </c>
      <c r="K4920" s="4">
        <f t="shared" si="153"/>
        <v>22500.013500000001</v>
      </c>
      <c r="L4920" t="s">
        <v>27</v>
      </c>
      <c r="M4920" t="s">
        <v>28</v>
      </c>
      <c r="N4920" t="s">
        <v>36</v>
      </c>
      <c r="O4920" t="s">
        <v>37</v>
      </c>
      <c r="P4920" s="5">
        <v>27.63</v>
      </c>
      <c r="Q4920">
        <v>2.5</v>
      </c>
      <c r="R4920" t="s">
        <v>23</v>
      </c>
    </row>
    <row r="4921" spans="1:18" x14ac:dyDescent="0.3">
      <c r="A4921" t="s">
        <v>6015</v>
      </c>
      <c r="B4921" s="1">
        <v>45609</v>
      </c>
      <c r="C4921" t="s">
        <v>6016</v>
      </c>
      <c r="D4921" t="s">
        <v>33</v>
      </c>
      <c r="E4921" t="s">
        <v>70</v>
      </c>
      <c r="F4921">
        <v>18</v>
      </c>
      <c r="G4921">
        <v>18</v>
      </c>
      <c r="H4921" s="4">
        <v>545.49</v>
      </c>
      <c r="I4921" s="4">
        <v>605.49390000000005</v>
      </c>
      <c r="J4921" s="4">
        <f t="shared" si="152"/>
        <v>1033.3302000000019</v>
      </c>
      <c r="K4921" s="4">
        <f t="shared" si="153"/>
        <v>10898.890200000002</v>
      </c>
      <c r="L4921" t="s">
        <v>20</v>
      </c>
      <c r="M4921" t="s">
        <v>42</v>
      </c>
      <c r="N4921" t="s">
        <v>22</v>
      </c>
      <c r="O4921" t="s">
        <v>89</v>
      </c>
      <c r="P4921" s="5">
        <v>46.74</v>
      </c>
      <c r="Q4921">
        <v>3.1</v>
      </c>
      <c r="R4921" t="s">
        <v>23</v>
      </c>
    </row>
    <row r="4922" spans="1:18" x14ac:dyDescent="0.3">
      <c r="A4922" t="s">
        <v>6388</v>
      </c>
      <c r="B4922" s="1">
        <v>45609</v>
      </c>
      <c r="C4922" t="s">
        <v>6389</v>
      </c>
      <c r="D4922" t="s">
        <v>94</v>
      </c>
      <c r="E4922" t="s">
        <v>50</v>
      </c>
      <c r="F4922">
        <v>16</v>
      </c>
      <c r="G4922">
        <v>15</v>
      </c>
      <c r="H4922" s="4">
        <v>567.49</v>
      </c>
      <c r="I4922" s="4">
        <v>595.86450000000002</v>
      </c>
      <c r="J4922" s="4">
        <f t="shared" si="152"/>
        <v>377.01750000000027</v>
      </c>
      <c r="K4922" s="4">
        <f t="shared" si="153"/>
        <v>8937.9675000000007</v>
      </c>
      <c r="L4922" t="s">
        <v>27</v>
      </c>
      <c r="M4922" t="s">
        <v>86</v>
      </c>
      <c r="N4922" t="s">
        <v>36</v>
      </c>
      <c r="O4922" t="s">
        <v>37</v>
      </c>
      <c r="P4922" s="5">
        <v>48.6</v>
      </c>
      <c r="Q4922">
        <v>2.7</v>
      </c>
      <c r="R4922" t="s">
        <v>23</v>
      </c>
    </row>
    <row r="4923" spans="1:18" x14ac:dyDescent="0.3">
      <c r="A4923" t="s">
        <v>7192</v>
      </c>
      <c r="B4923" s="1">
        <v>45609</v>
      </c>
      <c r="C4923" t="s">
        <v>7193</v>
      </c>
      <c r="D4923" t="s">
        <v>85</v>
      </c>
      <c r="E4923" t="s">
        <v>82</v>
      </c>
      <c r="F4923">
        <v>1</v>
      </c>
      <c r="G4923">
        <v>1</v>
      </c>
      <c r="H4923" s="4">
        <v>143.37</v>
      </c>
      <c r="I4923" s="4">
        <v>164.87549999999999</v>
      </c>
      <c r="J4923" s="4">
        <f t="shared" si="152"/>
        <v>11.975499999999984</v>
      </c>
      <c r="K4923" s="4">
        <f t="shared" si="153"/>
        <v>164.87549999999999</v>
      </c>
      <c r="L4923" t="s">
        <v>47</v>
      </c>
      <c r="M4923" t="s">
        <v>21</v>
      </c>
      <c r="N4923" t="s">
        <v>71</v>
      </c>
      <c r="O4923" t="s">
        <v>67</v>
      </c>
      <c r="P4923" s="5">
        <v>9.5299999999999994</v>
      </c>
      <c r="Q4923">
        <v>2.4</v>
      </c>
      <c r="R4923" t="s">
        <v>74</v>
      </c>
    </row>
    <row r="4924" spans="1:18" x14ac:dyDescent="0.3">
      <c r="A4924" t="s">
        <v>6309</v>
      </c>
      <c r="B4924" s="1">
        <v>45610</v>
      </c>
      <c r="C4924" t="s">
        <v>6310</v>
      </c>
      <c r="D4924" t="s">
        <v>77</v>
      </c>
      <c r="E4924" t="s">
        <v>82</v>
      </c>
      <c r="F4924">
        <v>4</v>
      </c>
      <c r="G4924">
        <v>3</v>
      </c>
      <c r="H4924" s="4">
        <v>1413.33</v>
      </c>
      <c r="I4924" s="4">
        <v>1597.0628999999997</v>
      </c>
      <c r="J4924" s="4">
        <f t="shared" si="152"/>
        <v>520.78869999999904</v>
      </c>
      <c r="K4924" s="4">
        <f t="shared" si="153"/>
        <v>4791.1886999999988</v>
      </c>
      <c r="L4924" t="s">
        <v>66</v>
      </c>
      <c r="M4924" t="s">
        <v>28</v>
      </c>
      <c r="N4924" t="s">
        <v>22</v>
      </c>
      <c r="O4924" t="s">
        <v>89</v>
      </c>
      <c r="P4924" s="5">
        <v>30.41</v>
      </c>
      <c r="Q4924">
        <v>2.1</v>
      </c>
      <c r="R4924" t="s">
        <v>23</v>
      </c>
    </row>
    <row r="4925" spans="1:18" x14ac:dyDescent="0.3">
      <c r="A4925" t="s">
        <v>7096</v>
      </c>
      <c r="B4925" s="1">
        <v>45611</v>
      </c>
      <c r="C4925" t="s">
        <v>7097</v>
      </c>
      <c r="D4925" t="s">
        <v>109</v>
      </c>
      <c r="E4925" t="s">
        <v>46</v>
      </c>
      <c r="F4925">
        <v>4</v>
      </c>
      <c r="G4925">
        <v>3</v>
      </c>
      <c r="H4925" s="4">
        <v>1284.48</v>
      </c>
      <c r="I4925" s="4">
        <v>1464.3072000000002</v>
      </c>
      <c r="J4925" s="4">
        <f t="shared" si="152"/>
        <v>506.00160000000051</v>
      </c>
      <c r="K4925" s="4">
        <f t="shared" si="153"/>
        <v>4392.9216000000006</v>
      </c>
      <c r="L4925" t="s">
        <v>27</v>
      </c>
      <c r="M4925" t="s">
        <v>28</v>
      </c>
      <c r="N4925" t="s">
        <v>29</v>
      </c>
      <c r="O4925" t="s">
        <v>53</v>
      </c>
      <c r="P4925" s="5">
        <v>33.479999999999997</v>
      </c>
      <c r="Q4925">
        <v>4.5</v>
      </c>
      <c r="R4925" t="s">
        <v>23</v>
      </c>
    </row>
    <row r="4926" spans="1:18" x14ac:dyDescent="0.3">
      <c r="A4926" t="s">
        <v>2326</v>
      </c>
      <c r="B4926" s="1">
        <v>45612</v>
      </c>
      <c r="C4926" t="s">
        <v>2327</v>
      </c>
      <c r="D4926" t="s">
        <v>65</v>
      </c>
      <c r="E4926" t="s">
        <v>82</v>
      </c>
      <c r="F4926">
        <v>16</v>
      </c>
      <c r="G4926">
        <v>14</v>
      </c>
      <c r="H4926" s="4">
        <v>639.73</v>
      </c>
      <c r="I4926" s="4">
        <v>684.51110000000006</v>
      </c>
      <c r="J4926" s="4">
        <f t="shared" si="152"/>
        <v>615.42540000000031</v>
      </c>
      <c r="K4926" s="4">
        <f t="shared" si="153"/>
        <v>9583.1554000000015</v>
      </c>
      <c r="L4926" t="s">
        <v>47</v>
      </c>
      <c r="M4926" t="s">
        <v>21</v>
      </c>
      <c r="N4926" t="s">
        <v>22</v>
      </c>
      <c r="O4926" t="s">
        <v>37</v>
      </c>
      <c r="P4926" s="5">
        <v>11.51</v>
      </c>
      <c r="Q4926">
        <v>2</v>
      </c>
      <c r="R4926" t="s">
        <v>23</v>
      </c>
    </row>
    <row r="4927" spans="1:18" x14ac:dyDescent="0.3">
      <c r="A4927" t="s">
        <v>1889</v>
      </c>
      <c r="B4927" s="1">
        <v>45613</v>
      </c>
      <c r="C4927" t="s">
        <v>1890</v>
      </c>
      <c r="D4927" t="s">
        <v>141</v>
      </c>
      <c r="E4927" t="s">
        <v>50</v>
      </c>
      <c r="F4927">
        <v>19</v>
      </c>
      <c r="G4927">
        <v>16</v>
      </c>
      <c r="H4927" s="4">
        <v>434.46</v>
      </c>
      <c r="I4927" s="4">
        <v>499.62899999999996</v>
      </c>
      <c r="J4927" s="4">
        <f t="shared" si="152"/>
        <v>1017.8439999999997</v>
      </c>
      <c r="K4927" s="4">
        <f t="shared" si="153"/>
        <v>7994.0639999999994</v>
      </c>
      <c r="L4927" t="s">
        <v>27</v>
      </c>
      <c r="M4927" t="s">
        <v>86</v>
      </c>
      <c r="N4927" t="s">
        <v>22</v>
      </c>
      <c r="O4927" t="s">
        <v>30</v>
      </c>
      <c r="P4927" s="5">
        <v>24.86</v>
      </c>
      <c r="Q4927">
        <v>4</v>
      </c>
      <c r="R4927" t="s">
        <v>23</v>
      </c>
    </row>
    <row r="4928" spans="1:18" x14ac:dyDescent="0.3">
      <c r="A4928" t="s">
        <v>2685</v>
      </c>
      <c r="B4928" s="1">
        <v>45613</v>
      </c>
      <c r="C4928" t="s">
        <v>2686</v>
      </c>
      <c r="D4928" t="s">
        <v>45</v>
      </c>
      <c r="E4928" t="s">
        <v>46</v>
      </c>
      <c r="F4928">
        <v>19</v>
      </c>
      <c r="G4928">
        <v>19</v>
      </c>
      <c r="H4928" s="4">
        <v>1383.48</v>
      </c>
      <c r="I4928" s="4">
        <v>1535.6628000000001</v>
      </c>
      <c r="J4928" s="4">
        <f t="shared" si="152"/>
        <v>2850.0832000000041</v>
      </c>
      <c r="K4928" s="4">
        <f t="shared" si="153"/>
        <v>29177.593200000003</v>
      </c>
      <c r="L4928" t="s">
        <v>51</v>
      </c>
      <c r="M4928" t="s">
        <v>21</v>
      </c>
      <c r="N4928" t="s">
        <v>36</v>
      </c>
      <c r="O4928" t="s">
        <v>53</v>
      </c>
      <c r="P4928" s="5">
        <v>41.39</v>
      </c>
      <c r="Q4928">
        <v>4.8</v>
      </c>
      <c r="R4928" t="s">
        <v>23</v>
      </c>
    </row>
    <row r="4929" spans="1:18" x14ac:dyDescent="0.3">
      <c r="A4929" t="s">
        <v>9741</v>
      </c>
      <c r="B4929" s="1">
        <v>45613</v>
      </c>
      <c r="C4929" t="s">
        <v>9742</v>
      </c>
      <c r="D4929" t="s">
        <v>94</v>
      </c>
      <c r="E4929" t="s">
        <v>50</v>
      </c>
      <c r="F4929">
        <v>14</v>
      </c>
      <c r="G4929">
        <v>12</v>
      </c>
      <c r="H4929" s="4">
        <v>125.65</v>
      </c>
      <c r="I4929" s="4">
        <v>133.18900000000002</v>
      </c>
      <c r="J4929" s="4">
        <f t="shared" si="152"/>
        <v>42.308000000000078</v>
      </c>
      <c r="K4929" s="4">
        <f t="shared" si="153"/>
        <v>1598.2680000000003</v>
      </c>
      <c r="L4929" t="s">
        <v>20</v>
      </c>
      <c r="M4929" t="s">
        <v>86</v>
      </c>
      <c r="N4929" t="s">
        <v>22</v>
      </c>
      <c r="O4929" t="s">
        <v>67</v>
      </c>
      <c r="P4929" s="5">
        <v>48.16</v>
      </c>
      <c r="Q4929">
        <v>2</v>
      </c>
      <c r="R4929" t="s">
        <v>23</v>
      </c>
    </row>
    <row r="4930" spans="1:18" x14ac:dyDescent="0.3">
      <c r="A4930" t="s">
        <v>2097</v>
      </c>
      <c r="B4930" s="1">
        <v>45614</v>
      </c>
      <c r="C4930" t="s">
        <v>2098</v>
      </c>
      <c r="D4930" t="s">
        <v>85</v>
      </c>
      <c r="E4930" t="s">
        <v>82</v>
      </c>
      <c r="F4930">
        <v>19</v>
      </c>
      <c r="G4930">
        <v>16</v>
      </c>
      <c r="H4930" s="4">
        <v>430.1</v>
      </c>
      <c r="I4930" s="4">
        <v>494.61500000000001</v>
      </c>
      <c r="J4930" s="4">
        <f t="shared" ref="J4930:J4993" si="154">(G4930*I4930)-(G4930*H4930)-P4930</f>
        <v>995.74999999999977</v>
      </c>
      <c r="K4930" s="4">
        <f t="shared" ref="K4930:K4993" si="155">G4930*I4930</f>
        <v>7913.84</v>
      </c>
      <c r="L4930" t="s">
        <v>66</v>
      </c>
      <c r="M4930" t="s">
        <v>35</v>
      </c>
      <c r="N4930" t="s">
        <v>71</v>
      </c>
      <c r="O4930" t="s">
        <v>89</v>
      </c>
      <c r="P4930" s="5">
        <v>36.49</v>
      </c>
      <c r="Q4930">
        <v>2.1</v>
      </c>
      <c r="R4930" t="s">
        <v>23</v>
      </c>
    </row>
    <row r="4931" spans="1:18" x14ac:dyDescent="0.3">
      <c r="A4931" t="s">
        <v>10596</v>
      </c>
      <c r="B4931" s="1">
        <v>45614</v>
      </c>
      <c r="C4931" t="s">
        <v>10597</v>
      </c>
      <c r="D4931" t="s">
        <v>133</v>
      </c>
      <c r="E4931" t="s">
        <v>50</v>
      </c>
      <c r="F4931">
        <v>20</v>
      </c>
      <c r="G4931">
        <v>20</v>
      </c>
      <c r="H4931" s="4">
        <v>143.28</v>
      </c>
      <c r="I4931" s="4">
        <v>164.77199999999999</v>
      </c>
      <c r="J4931" s="4">
        <f t="shared" si="154"/>
        <v>394.66999999999967</v>
      </c>
      <c r="K4931" s="4">
        <f t="shared" si="155"/>
        <v>3295.4399999999996</v>
      </c>
      <c r="L4931" t="s">
        <v>20</v>
      </c>
      <c r="M4931" t="s">
        <v>35</v>
      </c>
      <c r="N4931" t="s">
        <v>22</v>
      </c>
      <c r="O4931" t="s">
        <v>53</v>
      </c>
      <c r="P4931" s="5">
        <v>35.17</v>
      </c>
      <c r="Q4931">
        <v>2.2999999999999998</v>
      </c>
      <c r="R4931" t="s">
        <v>74</v>
      </c>
    </row>
    <row r="4932" spans="1:18" x14ac:dyDescent="0.3">
      <c r="A4932" t="s">
        <v>3120</v>
      </c>
      <c r="B4932" s="1">
        <v>45615</v>
      </c>
      <c r="C4932" t="s">
        <v>488</v>
      </c>
      <c r="D4932" t="s">
        <v>94</v>
      </c>
      <c r="E4932" t="s">
        <v>50</v>
      </c>
      <c r="F4932">
        <v>15</v>
      </c>
      <c r="G4932">
        <v>14</v>
      </c>
      <c r="H4932" s="4">
        <v>1082.83</v>
      </c>
      <c r="I4932" s="4">
        <v>1136.9714999999999</v>
      </c>
      <c r="J4932" s="4">
        <f t="shared" si="154"/>
        <v>727.09099999999978</v>
      </c>
      <c r="K4932" s="4">
        <f t="shared" si="155"/>
        <v>15917.600999999999</v>
      </c>
      <c r="L4932" t="s">
        <v>47</v>
      </c>
      <c r="M4932" t="s">
        <v>123</v>
      </c>
      <c r="N4932" t="s">
        <v>22</v>
      </c>
      <c r="O4932" t="s">
        <v>37</v>
      </c>
      <c r="P4932" s="5">
        <v>30.89</v>
      </c>
      <c r="Q4932">
        <v>2.4</v>
      </c>
      <c r="R4932" t="s">
        <v>23</v>
      </c>
    </row>
    <row r="4933" spans="1:18" x14ac:dyDescent="0.3">
      <c r="A4933" t="s">
        <v>7334</v>
      </c>
      <c r="B4933" s="1">
        <v>45615</v>
      </c>
      <c r="C4933" t="s">
        <v>7335</v>
      </c>
      <c r="D4933" t="s">
        <v>45</v>
      </c>
      <c r="E4933" t="s">
        <v>46</v>
      </c>
      <c r="F4933">
        <v>9</v>
      </c>
      <c r="G4933">
        <v>9</v>
      </c>
      <c r="H4933" s="4">
        <v>530.99</v>
      </c>
      <c r="I4933" s="4">
        <v>557.53950000000009</v>
      </c>
      <c r="J4933" s="4">
        <f t="shared" si="154"/>
        <v>192.0255000000007</v>
      </c>
      <c r="K4933" s="4">
        <f t="shared" si="155"/>
        <v>5017.8555000000006</v>
      </c>
      <c r="L4933" t="s">
        <v>20</v>
      </c>
      <c r="M4933" t="s">
        <v>123</v>
      </c>
      <c r="N4933" t="s">
        <v>22</v>
      </c>
      <c r="O4933" t="s">
        <v>30</v>
      </c>
      <c r="P4933" s="5">
        <v>46.92</v>
      </c>
      <c r="Q4933">
        <v>2.2999999999999998</v>
      </c>
      <c r="R4933" t="s">
        <v>23</v>
      </c>
    </row>
    <row r="4934" spans="1:18" x14ac:dyDescent="0.3">
      <c r="A4934" t="s">
        <v>9970</v>
      </c>
      <c r="B4934" s="1">
        <v>45615</v>
      </c>
      <c r="C4934" t="s">
        <v>9971</v>
      </c>
      <c r="D4934" t="s">
        <v>33</v>
      </c>
      <c r="E4934" t="s">
        <v>70</v>
      </c>
      <c r="F4934">
        <v>11</v>
      </c>
      <c r="G4934">
        <v>11</v>
      </c>
      <c r="H4934" s="4">
        <v>717.4</v>
      </c>
      <c r="I4934" s="4">
        <v>825.00999999999988</v>
      </c>
      <c r="J4934" s="4">
        <f t="shared" si="154"/>
        <v>1152.4399999999991</v>
      </c>
      <c r="K4934" s="4">
        <f t="shared" si="155"/>
        <v>9075.1099999999988</v>
      </c>
      <c r="L4934" t="s">
        <v>27</v>
      </c>
      <c r="M4934" t="s">
        <v>21</v>
      </c>
      <c r="N4934" t="s">
        <v>29</v>
      </c>
      <c r="O4934" t="s">
        <v>67</v>
      </c>
      <c r="P4934" s="5">
        <v>31.27</v>
      </c>
      <c r="Q4934">
        <v>2.8</v>
      </c>
      <c r="R4934" t="s">
        <v>23</v>
      </c>
    </row>
    <row r="4935" spans="1:18" x14ac:dyDescent="0.3">
      <c r="A4935" t="s">
        <v>3901</v>
      </c>
      <c r="B4935" s="1">
        <v>45616</v>
      </c>
      <c r="C4935" t="s">
        <v>3902</v>
      </c>
      <c r="D4935" t="s">
        <v>85</v>
      </c>
      <c r="E4935" t="s">
        <v>82</v>
      </c>
      <c r="F4935">
        <v>20</v>
      </c>
      <c r="G4935">
        <v>17</v>
      </c>
      <c r="H4935" s="4">
        <v>45.67</v>
      </c>
      <c r="I4935" s="4">
        <v>50.237000000000009</v>
      </c>
      <c r="J4935" s="4">
        <f t="shared" si="154"/>
        <v>46.509000000000128</v>
      </c>
      <c r="K4935" s="4">
        <f t="shared" si="155"/>
        <v>854.02900000000011</v>
      </c>
      <c r="L4935" t="s">
        <v>66</v>
      </c>
      <c r="M4935" t="s">
        <v>123</v>
      </c>
      <c r="N4935" t="s">
        <v>71</v>
      </c>
      <c r="O4935" t="s">
        <v>89</v>
      </c>
      <c r="P4935" s="5">
        <v>31.13</v>
      </c>
      <c r="Q4935">
        <v>3.8</v>
      </c>
      <c r="R4935" t="s">
        <v>23</v>
      </c>
    </row>
    <row r="4936" spans="1:18" x14ac:dyDescent="0.3">
      <c r="A4936" t="s">
        <v>9709</v>
      </c>
      <c r="B4936" s="1">
        <v>45616</v>
      </c>
      <c r="C4936" t="s">
        <v>1413</v>
      </c>
      <c r="D4936" t="s">
        <v>56</v>
      </c>
      <c r="E4936" t="s">
        <v>57</v>
      </c>
      <c r="F4936">
        <v>9</v>
      </c>
      <c r="G4936">
        <v>9</v>
      </c>
      <c r="H4936" s="4">
        <v>922.01</v>
      </c>
      <c r="I4936" s="4">
        <v>1014.2110000000001</v>
      </c>
      <c r="J4936" s="4">
        <f t="shared" si="154"/>
        <v>817.48900000000106</v>
      </c>
      <c r="K4936" s="4">
        <f t="shared" si="155"/>
        <v>9127.8990000000013</v>
      </c>
      <c r="L4936" t="s">
        <v>47</v>
      </c>
      <c r="M4936" t="s">
        <v>86</v>
      </c>
      <c r="N4936" t="s">
        <v>22</v>
      </c>
      <c r="O4936" t="s">
        <v>67</v>
      </c>
      <c r="P4936" s="5">
        <v>12.32</v>
      </c>
      <c r="Q4936">
        <v>3.6</v>
      </c>
      <c r="R4936" t="s">
        <v>23</v>
      </c>
    </row>
    <row r="4937" spans="1:18" x14ac:dyDescent="0.3">
      <c r="A4937" t="s">
        <v>1533</v>
      </c>
      <c r="B4937" s="1">
        <v>45617</v>
      </c>
      <c r="C4937" t="s">
        <v>1534</v>
      </c>
      <c r="D4937" t="s">
        <v>61</v>
      </c>
      <c r="E4937" t="s">
        <v>70</v>
      </c>
      <c r="F4937">
        <v>7</v>
      </c>
      <c r="G4937">
        <v>6</v>
      </c>
      <c r="H4937" s="4">
        <v>692.11</v>
      </c>
      <c r="I4937" s="4">
        <v>775.16320000000007</v>
      </c>
      <c r="J4937" s="4">
        <f t="shared" si="154"/>
        <v>482.40920000000079</v>
      </c>
      <c r="K4937" s="4">
        <f t="shared" si="155"/>
        <v>4650.9792000000007</v>
      </c>
      <c r="L4937" t="s">
        <v>20</v>
      </c>
      <c r="M4937" t="s">
        <v>28</v>
      </c>
      <c r="N4937" t="s">
        <v>29</v>
      </c>
      <c r="O4937" t="s">
        <v>53</v>
      </c>
      <c r="P4937" s="5">
        <v>15.91</v>
      </c>
      <c r="Q4937">
        <v>3.7</v>
      </c>
      <c r="R4937" t="s">
        <v>23</v>
      </c>
    </row>
    <row r="4938" spans="1:18" x14ac:dyDescent="0.3">
      <c r="A4938" t="s">
        <v>7764</v>
      </c>
      <c r="B4938" s="1">
        <v>45617</v>
      </c>
      <c r="C4938" t="s">
        <v>7765</v>
      </c>
      <c r="D4938" t="s">
        <v>85</v>
      </c>
      <c r="E4938" t="s">
        <v>82</v>
      </c>
      <c r="F4938">
        <v>16</v>
      </c>
      <c r="G4938">
        <v>13</v>
      </c>
      <c r="H4938" s="4">
        <v>1329.13</v>
      </c>
      <c r="I4938" s="4">
        <v>1462.0430000000003</v>
      </c>
      <c r="J4938" s="4">
        <f t="shared" si="154"/>
        <v>1680.4390000000024</v>
      </c>
      <c r="K4938" s="4">
        <f t="shared" si="155"/>
        <v>19006.559000000005</v>
      </c>
      <c r="L4938" t="s">
        <v>51</v>
      </c>
      <c r="M4938" t="s">
        <v>42</v>
      </c>
      <c r="N4938" t="s">
        <v>22</v>
      </c>
      <c r="O4938" t="s">
        <v>53</v>
      </c>
      <c r="P4938" s="5">
        <v>47.43</v>
      </c>
      <c r="Q4938">
        <v>4.0999999999999996</v>
      </c>
      <c r="R4938" t="s">
        <v>23</v>
      </c>
    </row>
    <row r="4939" spans="1:18" x14ac:dyDescent="0.3">
      <c r="A4939" t="s">
        <v>9027</v>
      </c>
      <c r="B4939" s="1">
        <v>45617</v>
      </c>
      <c r="C4939" t="s">
        <v>9028</v>
      </c>
      <c r="D4939" t="s">
        <v>33</v>
      </c>
      <c r="E4939" t="s">
        <v>70</v>
      </c>
      <c r="F4939">
        <v>4</v>
      </c>
      <c r="G4939">
        <v>3</v>
      </c>
      <c r="H4939" s="4">
        <v>1410.62</v>
      </c>
      <c r="I4939" s="4">
        <v>1622.2129999999997</v>
      </c>
      <c r="J4939" s="4">
        <f t="shared" si="154"/>
        <v>595.49899999999957</v>
      </c>
      <c r="K4939" s="4">
        <f t="shared" si="155"/>
        <v>4866.6389999999992</v>
      </c>
      <c r="L4939" t="s">
        <v>51</v>
      </c>
      <c r="M4939" t="s">
        <v>123</v>
      </c>
      <c r="N4939" t="s">
        <v>29</v>
      </c>
      <c r="O4939" t="s">
        <v>67</v>
      </c>
      <c r="P4939" s="5">
        <v>39.28</v>
      </c>
      <c r="Q4939">
        <v>3.9</v>
      </c>
      <c r="R4939" t="s">
        <v>74</v>
      </c>
    </row>
    <row r="4940" spans="1:18" x14ac:dyDescent="0.3">
      <c r="A4940" t="s">
        <v>304</v>
      </c>
      <c r="B4940" s="1">
        <v>45618</v>
      </c>
      <c r="C4940" t="s">
        <v>305</v>
      </c>
      <c r="D4940" t="s">
        <v>65</v>
      </c>
      <c r="E4940" t="s">
        <v>82</v>
      </c>
      <c r="F4940">
        <v>8</v>
      </c>
      <c r="G4940">
        <v>6</v>
      </c>
      <c r="H4940" s="4">
        <v>995.86</v>
      </c>
      <c r="I4940" s="4">
        <v>1055.6116000000002</v>
      </c>
      <c r="J4940" s="4">
        <f t="shared" si="154"/>
        <v>320.99960000000124</v>
      </c>
      <c r="K4940" s="4">
        <f t="shared" si="155"/>
        <v>6333.6696000000011</v>
      </c>
      <c r="L4940" t="s">
        <v>66</v>
      </c>
      <c r="M4940" t="s">
        <v>79</v>
      </c>
      <c r="N4940" t="s">
        <v>29</v>
      </c>
      <c r="O4940" t="s">
        <v>30</v>
      </c>
      <c r="P4940" s="5">
        <v>37.51</v>
      </c>
      <c r="Q4940">
        <v>3.9</v>
      </c>
      <c r="R4940" t="s">
        <v>23</v>
      </c>
    </row>
    <row r="4941" spans="1:18" x14ac:dyDescent="0.3">
      <c r="A4941" t="s">
        <v>7348</v>
      </c>
      <c r="B4941" s="1">
        <v>45618</v>
      </c>
      <c r="C4941" t="s">
        <v>7349</v>
      </c>
      <c r="D4941" t="s">
        <v>130</v>
      </c>
      <c r="E4941" t="s">
        <v>82</v>
      </c>
      <c r="F4941">
        <v>20</v>
      </c>
      <c r="G4941">
        <v>19</v>
      </c>
      <c r="H4941" s="4">
        <v>734.28</v>
      </c>
      <c r="I4941" s="4">
        <v>778.33680000000004</v>
      </c>
      <c r="J4941" s="4">
        <f t="shared" si="154"/>
        <v>836.52920000000017</v>
      </c>
      <c r="K4941" s="4">
        <f t="shared" si="155"/>
        <v>14788.3992</v>
      </c>
      <c r="L4941" t="s">
        <v>51</v>
      </c>
      <c r="M4941" t="s">
        <v>123</v>
      </c>
      <c r="N4941" t="s">
        <v>71</v>
      </c>
      <c r="O4941" t="s">
        <v>89</v>
      </c>
      <c r="P4941" s="5">
        <v>0.55000000000000004</v>
      </c>
      <c r="Q4941">
        <v>3.7</v>
      </c>
      <c r="R4941" t="s">
        <v>74</v>
      </c>
    </row>
    <row r="4942" spans="1:18" x14ac:dyDescent="0.3">
      <c r="A4942" t="s">
        <v>7961</v>
      </c>
      <c r="B4942" s="1">
        <v>45618</v>
      </c>
      <c r="C4942" t="s">
        <v>7962</v>
      </c>
      <c r="D4942" t="s">
        <v>85</v>
      </c>
      <c r="E4942" t="s">
        <v>82</v>
      </c>
      <c r="F4942">
        <v>19</v>
      </c>
      <c r="G4942">
        <v>16</v>
      </c>
      <c r="H4942" s="4">
        <v>1321.33</v>
      </c>
      <c r="I4942" s="4">
        <v>1519.5294999999999</v>
      </c>
      <c r="J4942" s="4">
        <f t="shared" si="154"/>
        <v>3132.0119999999993</v>
      </c>
      <c r="K4942" s="4">
        <f t="shared" si="155"/>
        <v>24312.471999999998</v>
      </c>
      <c r="L4942" t="s">
        <v>51</v>
      </c>
      <c r="M4942" t="s">
        <v>42</v>
      </c>
      <c r="N4942" t="s">
        <v>29</v>
      </c>
      <c r="O4942" t="s">
        <v>53</v>
      </c>
      <c r="P4942" s="5">
        <v>39.18</v>
      </c>
      <c r="Q4942">
        <v>3.6</v>
      </c>
      <c r="R4942" t="s">
        <v>23</v>
      </c>
    </row>
    <row r="4943" spans="1:18" x14ac:dyDescent="0.3">
      <c r="A4943" t="s">
        <v>771</v>
      </c>
      <c r="B4943" s="1">
        <v>45620</v>
      </c>
      <c r="C4943" t="s">
        <v>772</v>
      </c>
      <c r="D4943" t="s">
        <v>100</v>
      </c>
      <c r="E4943" t="s">
        <v>57</v>
      </c>
      <c r="F4943">
        <v>3</v>
      </c>
      <c r="G4943">
        <v>2</v>
      </c>
      <c r="H4943" s="4">
        <v>947.66</v>
      </c>
      <c r="I4943" s="4">
        <v>1042.4260000000002</v>
      </c>
      <c r="J4943" s="4">
        <f t="shared" si="154"/>
        <v>139.55200000000039</v>
      </c>
      <c r="K4943" s="4">
        <f t="shared" si="155"/>
        <v>2084.8520000000003</v>
      </c>
      <c r="L4943" t="s">
        <v>27</v>
      </c>
      <c r="M4943" t="s">
        <v>21</v>
      </c>
      <c r="N4943" t="s">
        <v>36</v>
      </c>
      <c r="O4943" t="s">
        <v>53</v>
      </c>
      <c r="P4943" s="5">
        <v>49.98</v>
      </c>
      <c r="Q4943">
        <v>1.9</v>
      </c>
      <c r="R4943" t="s">
        <v>23</v>
      </c>
    </row>
    <row r="4944" spans="1:18" x14ac:dyDescent="0.3">
      <c r="A4944" t="s">
        <v>4527</v>
      </c>
      <c r="B4944" s="1">
        <v>45620</v>
      </c>
      <c r="C4944" t="s">
        <v>4528</v>
      </c>
      <c r="D4944" t="s">
        <v>77</v>
      </c>
      <c r="E4944" t="s">
        <v>82</v>
      </c>
      <c r="F4944">
        <v>1</v>
      </c>
      <c r="G4944">
        <v>1</v>
      </c>
      <c r="H4944" s="4">
        <v>352.22</v>
      </c>
      <c r="I4944" s="4">
        <v>401.53080000000006</v>
      </c>
      <c r="J4944" s="4">
        <f t="shared" si="154"/>
        <v>12.140800000000027</v>
      </c>
      <c r="K4944" s="4">
        <f t="shared" si="155"/>
        <v>401.53080000000006</v>
      </c>
      <c r="L4944" t="s">
        <v>66</v>
      </c>
      <c r="M4944" t="s">
        <v>42</v>
      </c>
      <c r="N4944" t="s">
        <v>29</v>
      </c>
      <c r="O4944" t="s">
        <v>30</v>
      </c>
      <c r="P4944" s="5">
        <v>37.17</v>
      </c>
      <c r="Q4944">
        <v>3.5</v>
      </c>
      <c r="R4944" t="s">
        <v>74</v>
      </c>
    </row>
    <row r="4945" spans="1:18" x14ac:dyDescent="0.3">
      <c r="A4945" t="s">
        <v>7211</v>
      </c>
      <c r="B4945" s="1">
        <v>45620</v>
      </c>
      <c r="C4945" t="s">
        <v>7212</v>
      </c>
      <c r="D4945" t="s">
        <v>45</v>
      </c>
      <c r="E4945" t="s">
        <v>46</v>
      </c>
      <c r="F4945">
        <v>7</v>
      </c>
      <c r="G4945">
        <v>6</v>
      </c>
      <c r="H4945" s="4">
        <v>1299.7</v>
      </c>
      <c r="I4945" s="4">
        <v>1429.67</v>
      </c>
      <c r="J4945" s="4">
        <f t="shared" si="154"/>
        <v>736.33999999999969</v>
      </c>
      <c r="K4945" s="4">
        <f t="shared" si="155"/>
        <v>8578.02</v>
      </c>
      <c r="L4945" t="s">
        <v>66</v>
      </c>
      <c r="M4945" t="s">
        <v>21</v>
      </c>
      <c r="N4945" t="s">
        <v>36</v>
      </c>
      <c r="O4945" t="s">
        <v>67</v>
      </c>
      <c r="P4945" s="5">
        <v>43.48</v>
      </c>
      <c r="Q4945">
        <v>1.6</v>
      </c>
      <c r="R4945" t="s">
        <v>74</v>
      </c>
    </row>
    <row r="4946" spans="1:18" x14ac:dyDescent="0.3">
      <c r="A4946" t="s">
        <v>1113</v>
      </c>
      <c r="B4946" s="1">
        <v>45621</v>
      </c>
      <c r="C4946" t="s">
        <v>1114</v>
      </c>
      <c r="D4946" t="s">
        <v>141</v>
      </c>
      <c r="E4946" t="s">
        <v>50</v>
      </c>
      <c r="F4946">
        <v>14</v>
      </c>
      <c r="G4946">
        <v>14</v>
      </c>
      <c r="H4946" s="4">
        <v>1007.56</v>
      </c>
      <c r="I4946" s="4">
        <v>1148.6184000000001</v>
      </c>
      <c r="J4946" s="4">
        <f t="shared" si="154"/>
        <v>1973.8776000000003</v>
      </c>
      <c r="K4946" s="4">
        <f t="shared" si="155"/>
        <v>16080.6576</v>
      </c>
      <c r="L4946" t="s">
        <v>66</v>
      </c>
      <c r="M4946" t="s">
        <v>42</v>
      </c>
      <c r="N4946" t="s">
        <v>29</v>
      </c>
      <c r="O4946" t="s">
        <v>67</v>
      </c>
      <c r="P4946" s="5">
        <v>0.94</v>
      </c>
      <c r="Q4946">
        <v>1.6</v>
      </c>
      <c r="R4946" t="s">
        <v>23</v>
      </c>
    </row>
    <row r="4947" spans="1:18" x14ac:dyDescent="0.3">
      <c r="A4947" t="s">
        <v>3041</v>
      </c>
      <c r="B4947" s="1">
        <v>45621</v>
      </c>
      <c r="C4947" t="s">
        <v>3042</v>
      </c>
      <c r="D4947" t="s">
        <v>94</v>
      </c>
      <c r="E4947" t="s">
        <v>50</v>
      </c>
      <c r="F4947">
        <v>9</v>
      </c>
      <c r="G4947">
        <v>7</v>
      </c>
      <c r="H4947" s="4">
        <v>981.13</v>
      </c>
      <c r="I4947" s="4">
        <v>1079.2430000000002</v>
      </c>
      <c r="J4947" s="4">
        <f t="shared" si="154"/>
        <v>647.63100000000111</v>
      </c>
      <c r="K4947" s="4">
        <f t="shared" si="155"/>
        <v>7554.7010000000009</v>
      </c>
      <c r="L4947" t="s">
        <v>66</v>
      </c>
      <c r="M4947" t="s">
        <v>123</v>
      </c>
      <c r="N4947" t="s">
        <v>29</v>
      </c>
      <c r="O4947" t="s">
        <v>67</v>
      </c>
      <c r="P4947" s="5">
        <v>39.159999999999997</v>
      </c>
      <c r="Q4947">
        <v>4.7</v>
      </c>
      <c r="R4947" t="s">
        <v>23</v>
      </c>
    </row>
    <row r="4948" spans="1:18" x14ac:dyDescent="0.3">
      <c r="A4948" t="s">
        <v>3558</v>
      </c>
      <c r="B4948" s="1">
        <v>45622</v>
      </c>
      <c r="C4948" t="s">
        <v>3559</v>
      </c>
      <c r="D4948" t="s">
        <v>65</v>
      </c>
      <c r="E4948" t="s">
        <v>82</v>
      </c>
      <c r="F4948">
        <v>17</v>
      </c>
      <c r="G4948">
        <v>14</v>
      </c>
      <c r="H4948" s="4">
        <v>928.52</v>
      </c>
      <c r="I4948" s="4">
        <v>1012.0868</v>
      </c>
      <c r="J4948" s="4">
        <f t="shared" si="154"/>
        <v>1142.2252000000017</v>
      </c>
      <c r="K4948" s="4">
        <f t="shared" si="155"/>
        <v>14169.215200000001</v>
      </c>
      <c r="L4948" t="s">
        <v>20</v>
      </c>
      <c r="M4948" t="s">
        <v>28</v>
      </c>
      <c r="N4948" t="s">
        <v>29</v>
      </c>
      <c r="O4948" t="s">
        <v>67</v>
      </c>
      <c r="P4948" s="5">
        <v>27.71</v>
      </c>
      <c r="Q4948">
        <v>4.5999999999999996</v>
      </c>
      <c r="R4948" t="s">
        <v>23</v>
      </c>
    </row>
    <row r="4949" spans="1:18" x14ac:dyDescent="0.3">
      <c r="A4949" t="s">
        <v>599</v>
      </c>
      <c r="B4949" s="1">
        <v>45623</v>
      </c>
      <c r="C4949" t="s">
        <v>600</v>
      </c>
      <c r="D4949" t="s">
        <v>65</v>
      </c>
      <c r="E4949" t="s">
        <v>82</v>
      </c>
      <c r="F4949">
        <v>9</v>
      </c>
      <c r="G4949">
        <v>9</v>
      </c>
      <c r="H4949" s="4">
        <v>570.25</v>
      </c>
      <c r="I4949" s="4">
        <v>650.08500000000004</v>
      </c>
      <c r="J4949" s="4">
        <f t="shared" si="154"/>
        <v>682.09500000000037</v>
      </c>
      <c r="K4949" s="4">
        <f t="shared" si="155"/>
        <v>5850.7650000000003</v>
      </c>
      <c r="L4949" t="s">
        <v>66</v>
      </c>
      <c r="M4949" t="s">
        <v>86</v>
      </c>
      <c r="N4949" t="s">
        <v>71</v>
      </c>
      <c r="O4949" t="s">
        <v>67</v>
      </c>
      <c r="P4949" s="5">
        <v>36.42</v>
      </c>
      <c r="Q4949">
        <v>5</v>
      </c>
      <c r="R4949" t="s">
        <v>23</v>
      </c>
    </row>
    <row r="4950" spans="1:18" x14ac:dyDescent="0.3">
      <c r="A4950" t="s">
        <v>6277</v>
      </c>
      <c r="B4950" s="1">
        <v>45623</v>
      </c>
      <c r="C4950" t="s">
        <v>6278</v>
      </c>
      <c r="D4950" t="s">
        <v>130</v>
      </c>
      <c r="E4950" t="s">
        <v>82</v>
      </c>
      <c r="F4950">
        <v>4</v>
      </c>
      <c r="G4950">
        <v>3</v>
      </c>
      <c r="H4950" s="4">
        <v>1039.1099999999999</v>
      </c>
      <c r="I4950" s="4">
        <v>1091.0654999999999</v>
      </c>
      <c r="J4950" s="4">
        <f t="shared" si="154"/>
        <v>151.54650000000009</v>
      </c>
      <c r="K4950" s="4">
        <f t="shared" si="155"/>
        <v>3273.1965</v>
      </c>
      <c r="L4950" t="s">
        <v>27</v>
      </c>
      <c r="M4950" t="s">
        <v>28</v>
      </c>
      <c r="N4950" t="s">
        <v>22</v>
      </c>
      <c r="O4950" t="s">
        <v>53</v>
      </c>
      <c r="P4950" s="5">
        <v>4.32</v>
      </c>
      <c r="Q4950">
        <v>3</v>
      </c>
      <c r="R4950" t="s">
        <v>23</v>
      </c>
    </row>
    <row r="4951" spans="1:18" x14ac:dyDescent="0.3">
      <c r="A4951" t="s">
        <v>10748</v>
      </c>
      <c r="B4951" s="1">
        <v>45623</v>
      </c>
      <c r="C4951" t="s">
        <v>10749</v>
      </c>
      <c r="D4951" t="s">
        <v>85</v>
      </c>
      <c r="E4951" t="s">
        <v>82</v>
      </c>
      <c r="F4951">
        <v>12</v>
      </c>
      <c r="G4951">
        <v>10</v>
      </c>
      <c r="H4951" s="4">
        <v>165.37</v>
      </c>
      <c r="I4951" s="4">
        <v>180.25330000000002</v>
      </c>
      <c r="J4951" s="4">
        <f t="shared" si="154"/>
        <v>118.72300000000031</v>
      </c>
      <c r="K4951" s="4">
        <f t="shared" si="155"/>
        <v>1802.5330000000004</v>
      </c>
      <c r="L4951" t="s">
        <v>20</v>
      </c>
      <c r="M4951" t="s">
        <v>35</v>
      </c>
      <c r="N4951" t="s">
        <v>36</v>
      </c>
      <c r="O4951" t="s">
        <v>37</v>
      </c>
      <c r="P4951" s="5">
        <v>30.11</v>
      </c>
      <c r="Q4951">
        <v>1.6</v>
      </c>
      <c r="R4951" t="s">
        <v>23</v>
      </c>
    </row>
    <row r="4952" spans="1:18" x14ac:dyDescent="0.3">
      <c r="A4952" t="s">
        <v>1291</v>
      </c>
      <c r="B4952" s="1">
        <v>45624</v>
      </c>
      <c r="C4952" t="s">
        <v>1292</v>
      </c>
      <c r="D4952" t="s">
        <v>141</v>
      </c>
      <c r="E4952" t="s">
        <v>50</v>
      </c>
      <c r="F4952">
        <v>3</v>
      </c>
      <c r="G4952">
        <v>2</v>
      </c>
      <c r="H4952" s="4">
        <v>698.35</v>
      </c>
      <c r="I4952" s="4">
        <v>775.16850000000011</v>
      </c>
      <c r="J4952" s="4">
        <f t="shared" si="154"/>
        <v>104.72700000000017</v>
      </c>
      <c r="K4952" s="4">
        <f t="shared" si="155"/>
        <v>1550.3370000000002</v>
      </c>
      <c r="L4952" t="s">
        <v>66</v>
      </c>
      <c r="M4952" t="s">
        <v>42</v>
      </c>
      <c r="N4952" t="s">
        <v>22</v>
      </c>
      <c r="O4952" t="s">
        <v>53</v>
      </c>
      <c r="P4952" s="5">
        <v>48.91</v>
      </c>
      <c r="Q4952">
        <v>0</v>
      </c>
      <c r="R4952" t="s">
        <v>23</v>
      </c>
    </row>
    <row r="4953" spans="1:18" x14ac:dyDescent="0.3">
      <c r="A4953" t="s">
        <v>1510</v>
      </c>
      <c r="B4953" s="1">
        <v>45624</v>
      </c>
      <c r="C4953" t="s">
        <v>1511</v>
      </c>
      <c r="D4953" t="s">
        <v>130</v>
      </c>
      <c r="E4953" t="s">
        <v>82</v>
      </c>
      <c r="F4953">
        <v>2</v>
      </c>
      <c r="G4953">
        <v>2</v>
      </c>
      <c r="H4953" s="4">
        <v>466.22</v>
      </c>
      <c r="I4953" s="4">
        <v>531.49080000000004</v>
      </c>
      <c r="J4953" s="4">
        <f t="shared" si="154"/>
        <v>129.2116</v>
      </c>
      <c r="K4953" s="4">
        <f t="shared" si="155"/>
        <v>1062.9816000000001</v>
      </c>
      <c r="L4953" t="s">
        <v>47</v>
      </c>
      <c r="M4953" t="s">
        <v>86</v>
      </c>
      <c r="N4953" t="s">
        <v>22</v>
      </c>
      <c r="O4953" t="s">
        <v>53</v>
      </c>
      <c r="P4953" s="5">
        <v>1.33</v>
      </c>
      <c r="Q4953">
        <v>4.2</v>
      </c>
      <c r="R4953" t="s">
        <v>23</v>
      </c>
    </row>
    <row r="4954" spans="1:18" x14ac:dyDescent="0.3">
      <c r="A4954" t="s">
        <v>1765</v>
      </c>
      <c r="B4954" s="1">
        <v>45626</v>
      </c>
      <c r="C4954" t="s">
        <v>1766</v>
      </c>
      <c r="D4954" t="s">
        <v>56</v>
      </c>
      <c r="E4954" t="s">
        <v>57</v>
      </c>
      <c r="F4954">
        <v>20</v>
      </c>
      <c r="G4954">
        <v>16</v>
      </c>
      <c r="H4954" s="4">
        <v>463.13</v>
      </c>
      <c r="I4954" s="4">
        <v>495.54910000000001</v>
      </c>
      <c r="J4954" s="4">
        <f t="shared" si="154"/>
        <v>492.21560000000022</v>
      </c>
      <c r="K4954" s="4">
        <f t="shared" si="155"/>
        <v>7928.7856000000002</v>
      </c>
      <c r="L4954" t="s">
        <v>66</v>
      </c>
      <c r="M4954" t="s">
        <v>79</v>
      </c>
      <c r="N4954" t="s">
        <v>22</v>
      </c>
      <c r="O4954" t="s">
        <v>53</v>
      </c>
      <c r="P4954" s="5">
        <v>26.49</v>
      </c>
      <c r="Q4954">
        <v>1.3</v>
      </c>
      <c r="R4954" t="s">
        <v>23</v>
      </c>
    </row>
    <row r="4955" spans="1:18" x14ac:dyDescent="0.3">
      <c r="A4955" t="s">
        <v>1839</v>
      </c>
      <c r="B4955" s="1">
        <v>45626</v>
      </c>
      <c r="C4955" t="s">
        <v>1840</v>
      </c>
      <c r="D4955" t="s">
        <v>85</v>
      </c>
      <c r="E4955" t="s">
        <v>82</v>
      </c>
      <c r="F4955">
        <v>5</v>
      </c>
      <c r="G4955">
        <v>4</v>
      </c>
      <c r="H4955" s="4">
        <v>268.3</v>
      </c>
      <c r="I4955" s="4">
        <v>305.86200000000002</v>
      </c>
      <c r="J4955" s="4">
        <f t="shared" si="154"/>
        <v>123.99800000000005</v>
      </c>
      <c r="K4955" s="4">
        <f t="shared" si="155"/>
        <v>1223.4480000000001</v>
      </c>
      <c r="L4955" t="s">
        <v>66</v>
      </c>
      <c r="M4955" t="s">
        <v>79</v>
      </c>
      <c r="N4955" t="s">
        <v>29</v>
      </c>
      <c r="O4955" t="s">
        <v>89</v>
      </c>
      <c r="P4955" s="5">
        <v>26.25</v>
      </c>
      <c r="Q4955">
        <v>2.2000000000000002</v>
      </c>
      <c r="R4955" t="s">
        <v>23</v>
      </c>
    </row>
    <row r="4956" spans="1:18" x14ac:dyDescent="0.3">
      <c r="A4956" t="s">
        <v>4266</v>
      </c>
      <c r="B4956" s="1">
        <v>45626</v>
      </c>
      <c r="C4956" t="s">
        <v>4267</v>
      </c>
      <c r="D4956" t="s">
        <v>33</v>
      </c>
      <c r="E4956" t="s">
        <v>70</v>
      </c>
      <c r="F4956">
        <v>16</v>
      </c>
      <c r="G4956">
        <v>16</v>
      </c>
      <c r="H4956" s="4">
        <v>1144.4100000000001</v>
      </c>
      <c r="I4956" s="4">
        <v>1281.7392000000002</v>
      </c>
      <c r="J4956" s="4">
        <f t="shared" si="154"/>
        <v>2171.267200000002</v>
      </c>
      <c r="K4956" s="4">
        <f t="shared" si="155"/>
        <v>20507.827200000003</v>
      </c>
      <c r="L4956" t="s">
        <v>20</v>
      </c>
      <c r="M4956" t="s">
        <v>35</v>
      </c>
      <c r="N4956" t="s">
        <v>22</v>
      </c>
      <c r="O4956" t="s">
        <v>53</v>
      </c>
      <c r="P4956" s="5">
        <v>26</v>
      </c>
      <c r="Q4956">
        <v>4.0999999999999996</v>
      </c>
      <c r="R4956" t="s">
        <v>23</v>
      </c>
    </row>
    <row r="4957" spans="1:18" x14ac:dyDescent="0.3">
      <c r="A4957" t="s">
        <v>7625</v>
      </c>
      <c r="B4957" s="1">
        <v>45626</v>
      </c>
      <c r="C4957" t="s">
        <v>7626</v>
      </c>
      <c r="D4957" t="s">
        <v>56</v>
      </c>
      <c r="E4957" t="s">
        <v>57</v>
      </c>
      <c r="F4957">
        <v>2</v>
      </c>
      <c r="G4957">
        <v>2</v>
      </c>
      <c r="H4957" s="4">
        <v>1187.53</v>
      </c>
      <c r="I4957" s="4">
        <v>1341.9088999999999</v>
      </c>
      <c r="J4957" s="4">
        <f t="shared" si="154"/>
        <v>287.15779999999984</v>
      </c>
      <c r="K4957" s="4">
        <f t="shared" si="155"/>
        <v>2683.8177999999998</v>
      </c>
      <c r="L4957" t="s">
        <v>27</v>
      </c>
      <c r="M4957" t="s">
        <v>123</v>
      </c>
      <c r="N4957" t="s">
        <v>22</v>
      </c>
      <c r="O4957" t="s">
        <v>37</v>
      </c>
      <c r="P4957" s="5">
        <v>21.6</v>
      </c>
      <c r="Q4957">
        <v>4.9000000000000004</v>
      </c>
      <c r="R4957" t="s">
        <v>23</v>
      </c>
    </row>
    <row r="4958" spans="1:18" x14ac:dyDescent="0.3">
      <c r="A4958" t="s">
        <v>5757</v>
      </c>
      <c r="B4958" s="1">
        <v>45627</v>
      </c>
      <c r="C4958" t="s">
        <v>5758</v>
      </c>
      <c r="D4958" t="s">
        <v>65</v>
      </c>
      <c r="E4958" t="s">
        <v>82</v>
      </c>
      <c r="F4958">
        <v>8</v>
      </c>
      <c r="G4958">
        <v>6</v>
      </c>
      <c r="H4958" s="4">
        <v>1218.6199999999999</v>
      </c>
      <c r="I4958" s="4">
        <v>1389.2268000000001</v>
      </c>
      <c r="J4958" s="4">
        <f t="shared" si="154"/>
        <v>1007.920800000001</v>
      </c>
      <c r="K4958" s="4">
        <f t="shared" si="155"/>
        <v>8335.3608000000004</v>
      </c>
      <c r="L4958" t="s">
        <v>47</v>
      </c>
      <c r="M4958" t="s">
        <v>28</v>
      </c>
      <c r="N4958" t="s">
        <v>36</v>
      </c>
      <c r="O4958" t="s">
        <v>37</v>
      </c>
      <c r="P4958" s="5">
        <v>15.72</v>
      </c>
      <c r="Q4958">
        <v>2</v>
      </c>
      <c r="R4958" t="s">
        <v>23</v>
      </c>
    </row>
    <row r="4959" spans="1:18" x14ac:dyDescent="0.3">
      <c r="A4959" t="s">
        <v>1452</v>
      </c>
      <c r="B4959" s="1">
        <v>45628</v>
      </c>
      <c r="C4959" t="s">
        <v>1453</v>
      </c>
      <c r="D4959" t="s">
        <v>61</v>
      </c>
      <c r="E4959" t="s">
        <v>70</v>
      </c>
      <c r="F4959">
        <v>18</v>
      </c>
      <c r="G4959">
        <v>17</v>
      </c>
      <c r="H4959" s="4">
        <v>20</v>
      </c>
      <c r="I4959" s="4">
        <v>21.6</v>
      </c>
      <c r="J4959" s="4">
        <f t="shared" si="154"/>
        <v>2.6700000000000443</v>
      </c>
      <c r="K4959" s="4">
        <f t="shared" si="155"/>
        <v>367.20000000000005</v>
      </c>
      <c r="L4959" t="s">
        <v>27</v>
      </c>
      <c r="M4959" t="s">
        <v>28</v>
      </c>
      <c r="N4959" t="s">
        <v>22</v>
      </c>
      <c r="O4959" t="s">
        <v>67</v>
      </c>
      <c r="P4959" s="5">
        <v>24.53</v>
      </c>
      <c r="Q4959">
        <v>0</v>
      </c>
      <c r="R4959" t="s">
        <v>23</v>
      </c>
    </row>
    <row r="4960" spans="1:18" x14ac:dyDescent="0.3">
      <c r="A4960" t="s">
        <v>2697</v>
      </c>
      <c r="B4960" s="1">
        <v>45628</v>
      </c>
      <c r="C4960" t="s">
        <v>2698</v>
      </c>
      <c r="D4960" t="s">
        <v>85</v>
      </c>
      <c r="E4960" t="s">
        <v>82</v>
      </c>
      <c r="F4960">
        <v>17</v>
      </c>
      <c r="G4960">
        <v>14</v>
      </c>
      <c r="H4960" s="4">
        <v>1372.31</v>
      </c>
      <c r="I4960" s="4">
        <v>1550.7102999999997</v>
      </c>
      <c r="J4960" s="4">
        <f t="shared" si="154"/>
        <v>2488.3441999999977</v>
      </c>
      <c r="K4960" s="4">
        <f t="shared" si="155"/>
        <v>21709.944199999998</v>
      </c>
      <c r="L4960" t="s">
        <v>66</v>
      </c>
      <c r="M4960" t="s">
        <v>35</v>
      </c>
      <c r="N4960" t="s">
        <v>22</v>
      </c>
      <c r="O4960" t="s">
        <v>37</v>
      </c>
      <c r="P4960" s="5">
        <v>9.26</v>
      </c>
      <c r="Q4960">
        <v>4.2</v>
      </c>
      <c r="R4960" t="s">
        <v>23</v>
      </c>
    </row>
    <row r="4961" spans="1:18" x14ac:dyDescent="0.3">
      <c r="A4961" t="s">
        <v>4146</v>
      </c>
      <c r="B4961" s="1">
        <v>45628</v>
      </c>
      <c r="C4961" t="s">
        <v>4147</v>
      </c>
      <c r="D4961" t="s">
        <v>109</v>
      </c>
      <c r="E4961" t="s">
        <v>46</v>
      </c>
      <c r="F4961">
        <v>11</v>
      </c>
      <c r="G4961">
        <v>10</v>
      </c>
      <c r="H4961" s="4">
        <v>769.89</v>
      </c>
      <c r="I4961" s="4">
        <v>869.97569999999985</v>
      </c>
      <c r="J4961" s="4">
        <f t="shared" si="154"/>
        <v>985.33699999999817</v>
      </c>
      <c r="K4961" s="4">
        <f t="shared" si="155"/>
        <v>8699.7569999999978</v>
      </c>
      <c r="L4961" t="s">
        <v>51</v>
      </c>
      <c r="M4961" t="s">
        <v>79</v>
      </c>
      <c r="N4961" t="s">
        <v>29</v>
      </c>
      <c r="O4961" t="s">
        <v>53</v>
      </c>
      <c r="P4961" s="5">
        <v>15.52</v>
      </c>
      <c r="Q4961">
        <v>3.7</v>
      </c>
      <c r="R4961" t="s">
        <v>23</v>
      </c>
    </row>
    <row r="4962" spans="1:18" x14ac:dyDescent="0.3">
      <c r="A4962" t="s">
        <v>1763</v>
      </c>
      <c r="B4962" s="1">
        <v>45629</v>
      </c>
      <c r="C4962" t="s">
        <v>1764</v>
      </c>
      <c r="D4962" t="s">
        <v>77</v>
      </c>
      <c r="E4962" t="s">
        <v>82</v>
      </c>
      <c r="F4962">
        <v>9</v>
      </c>
      <c r="G4962">
        <v>9</v>
      </c>
      <c r="H4962" s="4">
        <v>923.4</v>
      </c>
      <c r="I4962" s="4">
        <v>988.03800000000001</v>
      </c>
      <c r="J4962" s="4">
        <f t="shared" si="154"/>
        <v>531.76200000000017</v>
      </c>
      <c r="K4962" s="4">
        <f t="shared" si="155"/>
        <v>8892.3420000000006</v>
      </c>
      <c r="L4962" t="s">
        <v>51</v>
      </c>
      <c r="M4962" t="s">
        <v>79</v>
      </c>
      <c r="N4962" t="s">
        <v>22</v>
      </c>
      <c r="O4962" t="s">
        <v>89</v>
      </c>
      <c r="P4962" s="5">
        <v>49.98</v>
      </c>
      <c r="Q4962">
        <v>1.6</v>
      </c>
      <c r="R4962" t="s">
        <v>23</v>
      </c>
    </row>
    <row r="4963" spans="1:18" x14ac:dyDescent="0.3">
      <c r="A4963" t="s">
        <v>2090</v>
      </c>
      <c r="B4963" s="1">
        <v>45629</v>
      </c>
      <c r="C4963" t="s">
        <v>2091</v>
      </c>
      <c r="D4963" t="s">
        <v>100</v>
      </c>
      <c r="E4963" t="s">
        <v>57</v>
      </c>
      <c r="F4963">
        <v>2</v>
      </c>
      <c r="G4963">
        <v>2</v>
      </c>
      <c r="H4963" s="4">
        <v>1040.45</v>
      </c>
      <c r="I4963" s="4">
        <v>1113.2815000000001</v>
      </c>
      <c r="J4963" s="4">
        <f t="shared" si="154"/>
        <v>97.38300000000001</v>
      </c>
      <c r="K4963" s="4">
        <f t="shared" si="155"/>
        <v>2226.5630000000001</v>
      </c>
      <c r="L4963" t="s">
        <v>20</v>
      </c>
      <c r="M4963" t="s">
        <v>28</v>
      </c>
      <c r="N4963" t="s">
        <v>36</v>
      </c>
      <c r="O4963" t="s">
        <v>37</v>
      </c>
      <c r="P4963" s="5">
        <v>48.28</v>
      </c>
      <c r="Q4963">
        <v>2.2000000000000002</v>
      </c>
      <c r="R4963" t="s">
        <v>23</v>
      </c>
    </row>
    <row r="4964" spans="1:18" x14ac:dyDescent="0.3">
      <c r="A4964" t="s">
        <v>3439</v>
      </c>
      <c r="B4964" s="1">
        <v>45629</v>
      </c>
      <c r="C4964" t="s">
        <v>3440</v>
      </c>
      <c r="D4964" t="s">
        <v>100</v>
      </c>
      <c r="E4964" t="s">
        <v>57</v>
      </c>
      <c r="F4964">
        <v>2</v>
      </c>
      <c r="G4964">
        <v>2</v>
      </c>
      <c r="H4964" s="4">
        <v>453.35</v>
      </c>
      <c r="I4964" s="4">
        <v>480.55100000000004</v>
      </c>
      <c r="J4964" s="4">
        <f t="shared" si="154"/>
        <v>40.122000000000043</v>
      </c>
      <c r="K4964" s="4">
        <f t="shared" si="155"/>
        <v>961.10200000000009</v>
      </c>
      <c r="L4964" t="s">
        <v>66</v>
      </c>
      <c r="M4964" t="s">
        <v>35</v>
      </c>
      <c r="N4964" t="s">
        <v>36</v>
      </c>
      <c r="O4964" t="s">
        <v>89</v>
      </c>
      <c r="P4964" s="5">
        <v>14.28</v>
      </c>
      <c r="Q4964">
        <v>1</v>
      </c>
      <c r="R4964" t="s">
        <v>23</v>
      </c>
    </row>
    <row r="4965" spans="1:18" x14ac:dyDescent="0.3">
      <c r="A4965" t="s">
        <v>8661</v>
      </c>
      <c r="B4965" s="1">
        <v>45629</v>
      </c>
      <c r="C4965" t="s">
        <v>8662</v>
      </c>
      <c r="D4965" t="s">
        <v>100</v>
      </c>
      <c r="E4965" t="s">
        <v>57</v>
      </c>
      <c r="F4965">
        <v>12</v>
      </c>
      <c r="G4965">
        <v>12</v>
      </c>
      <c r="H4965" s="4">
        <v>1072.0999999999999</v>
      </c>
      <c r="I4965" s="4">
        <v>1190.0309999999999</v>
      </c>
      <c r="J4965" s="4">
        <f t="shared" si="154"/>
        <v>1376.5420000000004</v>
      </c>
      <c r="K4965" s="4">
        <f t="shared" si="155"/>
        <v>14280.371999999999</v>
      </c>
      <c r="L4965" t="s">
        <v>27</v>
      </c>
      <c r="M4965" t="s">
        <v>35</v>
      </c>
      <c r="N4965" t="s">
        <v>36</v>
      </c>
      <c r="O4965" t="s">
        <v>89</v>
      </c>
      <c r="P4965" s="5">
        <v>38.630000000000003</v>
      </c>
      <c r="Q4965">
        <v>3.2</v>
      </c>
      <c r="R4965" t="s">
        <v>23</v>
      </c>
    </row>
    <row r="4966" spans="1:18" x14ac:dyDescent="0.3">
      <c r="A4966" t="s">
        <v>3221</v>
      </c>
      <c r="B4966" s="1">
        <v>45630</v>
      </c>
      <c r="C4966" t="s">
        <v>3222</v>
      </c>
      <c r="D4966" t="s">
        <v>116</v>
      </c>
      <c r="E4966" t="s">
        <v>50</v>
      </c>
      <c r="F4966">
        <v>18</v>
      </c>
      <c r="G4966">
        <v>18</v>
      </c>
      <c r="H4966" s="4">
        <v>1031.72</v>
      </c>
      <c r="I4966" s="4">
        <v>1165.8435999999999</v>
      </c>
      <c r="J4966" s="4">
        <f t="shared" si="154"/>
        <v>2392.4947999999999</v>
      </c>
      <c r="K4966" s="4">
        <f t="shared" si="155"/>
        <v>20985.184799999999</v>
      </c>
      <c r="L4966" t="s">
        <v>27</v>
      </c>
      <c r="M4966" t="s">
        <v>86</v>
      </c>
      <c r="N4966" t="s">
        <v>29</v>
      </c>
      <c r="O4966" t="s">
        <v>37</v>
      </c>
      <c r="P4966" s="5">
        <v>21.73</v>
      </c>
      <c r="Q4966">
        <v>1.7</v>
      </c>
      <c r="R4966" t="s">
        <v>23</v>
      </c>
    </row>
    <row r="4967" spans="1:18" x14ac:dyDescent="0.3">
      <c r="A4967" t="s">
        <v>4503</v>
      </c>
      <c r="B4967" s="1">
        <v>45630</v>
      </c>
      <c r="C4967" t="s">
        <v>4504</v>
      </c>
      <c r="D4967" t="s">
        <v>130</v>
      </c>
      <c r="E4967" t="s">
        <v>82</v>
      </c>
      <c r="F4967">
        <v>7</v>
      </c>
      <c r="G4967">
        <v>7</v>
      </c>
      <c r="H4967" s="4">
        <v>1127.6300000000001</v>
      </c>
      <c r="I4967" s="4">
        <v>1240.3930000000003</v>
      </c>
      <c r="J4967" s="4">
        <f t="shared" si="154"/>
        <v>766.7910000000013</v>
      </c>
      <c r="K4967" s="4">
        <f t="shared" si="155"/>
        <v>8682.751000000002</v>
      </c>
      <c r="L4967" t="s">
        <v>27</v>
      </c>
      <c r="M4967" t="s">
        <v>123</v>
      </c>
      <c r="N4967" t="s">
        <v>71</v>
      </c>
      <c r="O4967" t="s">
        <v>89</v>
      </c>
      <c r="P4967" s="5">
        <v>22.55</v>
      </c>
      <c r="Q4967">
        <v>4.5</v>
      </c>
      <c r="R4967" t="s">
        <v>74</v>
      </c>
    </row>
    <row r="4968" spans="1:18" x14ac:dyDescent="0.3">
      <c r="A4968" t="s">
        <v>8220</v>
      </c>
      <c r="B4968" s="1">
        <v>45630</v>
      </c>
      <c r="C4968" t="s">
        <v>8221</v>
      </c>
      <c r="D4968" t="s">
        <v>77</v>
      </c>
      <c r="E4968" t="s">
        <v>82</v>
      </c>
      <c r="F4968">
        <v>20</v>
      </c>
      <c r="G4968">
        <v>19</v>
      </c>
      <c r="H4968" s="4">
        <v>247.4</v>
      </c>
      <c r="I4968" s="4">
        <v>264.71800000000002</v>
      </c>
      <c r="J4968" s="4">
        <f t="shared" si="154"/>
        <v>315.44200000000035</v>
      </c>
      <c r="K4968" s="4">
        <f t="shared" si="155"/>
        <v>5029.6420000000007</v>
      </c>
      <c r="L4968" t="s">
        <v>47</v>
      </c>
      <c r="M4968" t="s">
        <v>42</v>
      </c>
      <c r="N4968" t="s">
        <v>71</v>
      </c>
      <c r="O4968" t="s">
        <v>37</v>
      </c>
      <c r="P4968" s="5">
        <v>13.6</v>
      </c>
      <c r="Q4968">
        <v>0</v>
      </c>
      <c r="R4968" t="s">
        <v>23</v>
      </c>
    </row>
    <row r="4969" spans="1:18" x14ac:dyDescent="0.3">
      <c r="A4969" t="s">
        <v>9189</v>
      </c>
      <c r="B4969" s="1">
        <v>45630</v>
      </c>
      <c r="C4969" t="s">
        <v>9190</v>
      </c>
      <c r="D4969" t="s">
        <v>61</v>
      </c>
      <c r="E4969" t="s">
        <v>70</v>
      </c>
      <c r="F4969">
        <v>4</v>
      </c>
      <c r="G4969">
        <v>4</v>
      </c>
      <c r="H4969" s="4">
        <v>289.58999999999997</v>
      </c>
      <c r="I4969" s="4">
        <v>321.44490000000002</v>
      </c>
      <c r="J4969" s="4">
        <f t="shared" si="154"/>
        <v>99.889600000000172</v>
      </c>
      <c r="K4969" s="4">
        <f t="shared" si="155"/>
        <v>1285.7796000000001</v>
      </c>
      <c r="L4969" t="s">
        <v>47</v>
      </c>
      <c r="M4969" t="s">
        <v>35</v>
      </c>
      <c r="N4969" t="s">
        <v>36</v>
      </c>
      <c r="O4969" t="s">
        <v>53</v>
      </c>
      <c r="P4969" s="5">
        <v>27.53</v>
      </c>
      <c r="Q4969">
        <v>2.7</v>
      </c>
      <c r="R4969" t="s">
        <v>23</v>
      </c>
    </row>
    <row r="4970" spans="1:18" x14ac:dyDescent="0.3">
      <c r="A4970" t="s">
        <v>87</v>
      </c>
      <c r="B4970" s="1">
        <v>45631</v>
      </c>
      <c r="C4970" t="s">
        <v>88</v>
      </c>
      <c r="D4970" t="s">
        <v>45</v>
      </c>
      <c r="E4970" t="s">
        <v>46</v>
      </c>
      <c r="F4970">
        <v>7</v>
      </c>
      <c r="G4970">
        <v>6</v>
      </c>
      <c r="H4970" s="4">
        <v>387.96</v>
      </c>
      <c r="I4970" s="4">
        <v>422.87639999999999</v>
      </c>
      <c r="J4970" s="4">
        <f t="shared" si="154"/>
        <v>184.04839999999996</v>
      </c>
      <c r="K4970" s="4">
        <f t="shared" si="155"/>
        <v>2537.2583999999997</v>
      </c>
      <c r="L4970" t="s">
        <v>20</v>
      </c>
      <c r="M4970" t="s">
        <v>35</v>
      </c>
      <c r="N4970" t="s">
        <v>22</v>
      </c>
      <c r="O4970" t="s">
        <v>89</v>
      </c>
      <c r="P4970" s="5">
        <v>25.45</v>
      </c>
      <c r="Q4970">
        <v>4</v>
      </c>
      <c r="R4970" t="s">
        <v>74</v>
      </c>
    </row>
    <row r="4971" spans="1:18" x14ac:dyDescent="0.3">
      <c r="A4971" t="s">
        <v>1256</v>
      </c>
      <c r="B4971" s="1">
        <v>45631</v>
      </c>
      <c r="C4971" t="s">
        <v>1257</v>
      </c>
      <c r="D4971" t="s">
        <v>40</v>
      </c>
      <c r="E4971" t="s">
        <v>57</v>
      </c>
      <c r="F4971">
        <v>12</v>
      </c>
      <c r="G4971">
        <v>11</v>
      </c>
      <c r="H4971" s="4">
        <v>174.37</v>
      </c>
      <c r="I4971" s="4">
        <v>197.03809999999999</v>
      </c>
      <c r="J4971" s="4">
        <f t="shared" si="154"/>
        <v>225.4190999999999</v>
      </c>
      <c r="K4971" s="4">
        <f t="shared" si="155"/>
        <v>2167.4191000000001</v>
      </c>
      <c r="L4971" t="s">
        <v>66</v>
      </c>
      <c r="M4971" t="s">
        <v>123</v>
      </c>
      <c r="N4971" t="s">
        <v>29</v>
      </c>
      <c r="O4971" t="s">
        <v>30</v>
      </c>
      <c r="P4971" s="5">
        <v>23.93</v>
      </c>
      <c r="Q4971">
        <v>3.6</v>
      </c>
      <c r="R4971" t="s">
        <v>23</v>
      </c>
    </row>
    <row r="4972" spans="1:18" x14ac:dyDescent="0.3">
      <c r="A4972" t="s">
        <v>124</v>
      </c>
      <c r="B4972" s="1">
        <v>45633</v>
      </c>
      <c r="C4972" t="s">
        <v>125</v>
      </c>
      <c r="D4972" t="s">
        <v>94</v>
      </c>
      <c r="E4972" t="s">
        <v>50</v>
      </c>
      <c r="F4972">
        <v>2</v>
      </c>
      <c r="G4972">
        <v>2</v>
      </c>
      <c r="H4972" s="4">
        <v>306.02</v>
      </c>
      <c r="I4972" s="4">
        <v>345.80259999999993</v>
      </c>
      <c r="J4972" s="4">
        <f t="shared" si="154"/>
        <v>43.235199999999892</v>
      </c>
      <c r="K4972" s="4">
        <f t="shared" si="155"/>
        <v>691.60519999999985</v>
      </c>
      <c r="L4972" t="s">
        <v>51</v>
      </c>
      <c r="M4972" t="s">
        <v>86</v>
      </c>
      <c r="N4972" t="s">
        <v>36</v>
      </c>
      <c r="O4972" t="s">
        <v>37</v>
      </c>
      <c r="P4972" s="5">
        <v>36.33</v>
      </c>
      <c r="Q4972">
        <v>1</v>
      </c>
      <c r="R4972" t="s">
        <v>23</v>
      </c>
    </row>
    <row r="4973" spans="1:18" x14ac:dyDescent="0.3">
      <c r="A4973" t="s">
        <v>7056</v>
      </c>
      <c r="B4973" s="1">
        <v>45633</v>
      </c>
      <c r="C4973" t="s">
        <v>7057</v>
      </c>
      <c r="D4973" t="s">
        <v>141</v>
      </c>
      <c r="E4973" t="s">
        <v>50</v>
      </c>
      <c r="F4973">
        <v>20</v>
      </c>
      <c r="G4973">
        <v>16</v>
      </c>
      <c r="H4973" s="4">
        <v>6.47</v>
      </c>
      <c r="I4973" s="4">
        <v>6.9229000000000003</v>
      </c>
      <c r="J4973" s="4">
        <f t="shared" si="154"/>
        <v>-12.47359999999999</v>
      </c>
      <c r="K4973" s="4">
        <f t="shared" si="155"/>
        <v>110.7664</v>
      </c>
      <c r="L4973" t="s">
        <v>47</v>
      </c>
      <c r="M4973" t="s">
        <v>123</v>
      </c>
      <c r="N4973" t="s">
        <v>71</v>
      </c>
      <c r="O4973" t="s">
        <v>53</v>
      </c>
      <c r="P4973" s="5">
        <v>19.72</v>
      </c>
      <c r="Q4973">
        <v>4.9000000000000004</v>
      </c>
      <c r="R4973" t="s">
        <v>23</v>
      </c>
    </row>
    <row r="4974" spans="1:18" x14ac:dyDescent="0.3">
      <c r="A4974" t="s">
        <v>1555</v>
      </c>
      <c r="B4974" s="1">
        <v>45634</v>
      </c>
      <c r="C4974" t="s">
        <v>1556</v>
      </c>
      <c r="D4974" t="s">
        <v>109</v>
      </c>
      <c r="E4974" t="s">
        <v>46</v>
      </c>
      <c r="F4974">
        <v>17</v>
      </c>
      <c r="G4974">
        <v>16</v>
      </c>
      <c r="H4974" s="4">
        <v>152.55000000000001</v>
      </c>
      <c r="I4974" s="4">
        <v>173.90700000000004</v>
      </c>
      <c r="J4974" s="4">
        <f t="shared" si="154"/>
        <v>323.45200000000045</v>
      </c>
      <c r="K4974" s="4">
        <f t="shared" si="155"/>
        <v>2782.5120000000006</v>
      </c>
      <c r="L4974" t="s">
        <v>27</v>
      </c>
      <c r="M4974" t="s">
        <v>79</v>
      </c>
      <c r="N4974" t="s">
        <v>29</v>
      </c>
      <c r="O4974" t="s">
        <v>53</v>
      </c>
      <c r="P4974" s="5">
        <v>18.260000000000002</v>
      </c>
      <c r="Q4974">
        <v>2.2999999999999998</v>
      </c>
      <c r="R4974" t="s">
        <v>23</v>
      </c>
    </row>
    <row r="4975" spans="1:18" x14ac:dyDescent="0.3">
      <c r="A4975" t="s">
        <v>2523</v>
      </c>
      <c r="B4975" s="1">
        <v>45634</v>
      </c>
      <c r="C4975" t="s">
        <v>2524</v>
      </c>
      <c r="D4975" t="s">
        <v>65</v>
      </c>
      <c r="E4975" t="s">
        <v>82</v>
      </c>
      <c r="F4975">
        <v>4</v>
      </c>
      <c r="G4975">
        <v>4</v>
      </c>
      <c r="H4975" s="4">
        <v>837</v>
      </c>
      <c r="I4975" s="4">
        <v>887.22</v>
      </c>
      <c r="J4975" s="4">
        <f t="shared" si="154"/>
        <v>163.0800000000001</v>
      </c>
      <c r="K4975" s="4">
        <f t="shared" si="155"/>
        <v>3548.88</v>
      </c>
      <c r="L4975" t="s">
        <v>66</v>
      </c>
      <c r="M4975" t="s">
        <v>21</v>
      </c>
      <c r="N4975" t="s">
        <v>36</v>
      </c>
      <c r="O4975" t="s">
        <v>53</v>
      </c>
      <c r="P4975" s="5">
        <v>37.799999999999997</v>
      </c>
      <c r="Q4975">
        <v>3.1</v>
      </c>
      <c r="R4975" t="s">
        <v>23</v>
      </c>
    </row>
    <row r="4976" spans="1:18" x14ac:dyDescent="0.3">
      <c r="A4976" t="s">
        <v>2552</v>
      </c>
      <c r="B4976" s="1">
        <v>45634</v>
      </c>
      <c r="C4976" t="s">
        <v>2553</v>
      </c>
      <c r="D4976" t="s">
        <v>65</v>
      </c>
      <c r="E4976" t="s">
        <v>82</v>
      </c>
      <c r="F4976">
        <v>13</v>
      </c>
      <c r="G4976">
        <v>12</v>
      </c>
      <c r="H4976" s="4">
        <v>328.87</v>
      </c>
      <c r="I4976" s="4">
        <v>358.46830000000006</v>
      </c>
      <c r="J4976" s="4">
        <f t="shared" si="154"/>
        <v>343.56960000000083</v>
      </c>
      <c r="K4976" s="4">
        <f t="shared" si="155"/>
        <v>4301.6196000000009</v>
      </c>
      <c r="L4976" t="s">
        <v>27</v>
      </c>
      <c r="M4976" t="s">
        <v>79</v>
      </c>
      <c r="N4976" t="s">
        <v>22</v>
      </c>
      <c r="O4976" t="s">
        <v>37</v>
      </c>
      <c r="P4976" s="5">
        <v>11.61</v>
      </c>
      <c r="Q4976">
        <v>1.2</v>
      </c>
      <c r="R4976" t="s">
        <v>23</v>
      </c>
    </row>
    <row r="4977" spans="1:18" x14ac:dyDescent="0.3">
      <c r="A4977" t="s">
        <v>9031</v>
      </c>
      <c r="B4977" s="1">
        <v>45634</v>
      </c>
      <c r="C4977" t="s">
        <v>4288</v>
      </c>
      <c r="D4977" t="s">
        <v>130</v>
      </c>
      <c r="E4977" t="s">
        <v>82</v>
      </c>
      <c r="F4977">
        <v>13</v>
      </c>
      <c r="G4977">
        <v>12</v>
      </c>
      <c r="H4977" s="4">
        <v>662.1</v>
      </c>
      <c r="I4977" s="4">
        <v>741.55200000000013</v>
      </c>
      <c r="J4977" s="4">
        <f t="shared" si="154"/>
        <v>942.95400000000086</v>
      </c>
      <c r="K4977" s="4">
        <f t="shared" si="155"/>
        <v>8898.6240000000016</v>
      </c>
      <c r="L4977" t="s">
        <v>66</v>
      </c>
      <c r="M4977" t="s">
        <v>35</v>
      </c>
      <c r="N4977" t="s">
        <v>22</v>
      </c>
      <c r="O4977" t="s">
        <v>89</v>
      </c>
      <c r="P4977" s="5">
        <v>10.47</v>
      </c>
      <c r="Q4977">
        <v>1.1000000000000001</v>
      </c>
      <c r="R4977" t="s">
        <v>23</v>
      </c>
    </row>
    <row r="4978" spans="1:18" x14ac:dyDescent="0.3">
      <c r="A4978" t="s">
        <v>9368</v>
      </c>
      <c r="B4978" s="1">
        <v>45634</v>
      </c>
      <c r="C4978" t="s">
        <v>9369</v>
      </c>
      <c r="D4978" t="s">
        <v>33</v>
      </c>
      <c r="E4978" t="s">
        <v>70</v>
      </c>
      <c r="F4978">
        <v>5</v>
      </c>
      <c r="G4978">
        <v>5</v>
      </c>
      <c r="H4978" s="4">
        <v>267.86</v>
      </c>
      <c r="I4978" s="4">
        <v>300.00320000000005</v>
      </c>
      <c r="J4978" s="4">
        <f t="shared" si="154"/>
        <v>143.48600000000013</v>
      </c>
      <c r="K4978" s="4">
        <f t="shared" si="155"/>
        <v>1500.0160000000003</v>
      </c>
      <c r="L4978" t="s">
        <v>20</v>
      </c>
      <c r="M4978" t="s">
        <v>79</v>
      </c>
      <c r="N4978" t="s">
        <v>22</v>
      </c>
      <c r="O4978" t="s">
        <v>30</v>
      </c>
      <c r="P4978" s="5">
        <v>17.23</v>
      </c>
      <c r="Q4978">
        <v>4.9000000000000004</v>
      </c>
      <c r="R4978" t="s">
        <v>23</v>
      </c>
    </row>
    <row r="4979" spans="1:18" x14ac:dyDescent="0.3">
      <c r="A4979" t="s">
        <v>696</v>
      </c>
      <c r="B4979" s="1">
        <v>45635</v>
      </c>
      <c r="C4979" t="s">
        <v>697</v>
      </c>
      <c r="D4979" t="s">
        <v>33</v>
      </c>
      <c r="E4979" t="s">
        <v>70</v>
      </c>
      <c r="F4979">
        <v>11</v>
      </c>
      <c r="G4979">
        <v>9</v>
      </c>
      <c r="H4979" s="4">
        <v>1490.8</v>
      </c>
      <c r="I4979" s="4">
        <v>1699.5120000000002</v>
      </c>
      <c r="J4979" s="4">
        <f t="shared" si="154"/>
        <v>1839.6680000000031</v>
      </c>
      <c r="K4979" s="4">
        <f t="shared" si="155"/>
        <v>15295.608000000002</v>
      </c>
      <c r="L4979" t="s">
        <v>27</v>
      </c>
      <c r="M4979" t="s">
        <v>123</v>
      </c>
      <c r="N4979" t="s">
        <v>71</v>
      </c>
      <c r="O4979" t="s">
        <v>53</v>
      </c>
      <c r="P4979" s="5">
        <v>38.74</v>
      </c>
      <c r="Q4979">
        <v>1.4</v>
      </c>
      <c r="R4979" t="s">
        <v>23</v>
      </c>
    </row>
    <row r="4980" spans="1:18" x14ac:dyDescent="0.3">
      <c r="A4980" t="s">
        <v>3141</v>
      </c>
      <c r="B4980" s="1">
        <v>45635</v>
      </c>
      <c r="C4980" t="s">
        <v>3142</v>
      </c>
      <c r="D4980" t="s">
        <v>116</v>
      </c>
      <c r="E4980" t="s">
        <v>50</v>
      </c>
      <c r="F4980">
        <v>18</v>
      </c>
      <c r="G4980">
        <v>15</v>
      </c>
      <c r="H4980" s="4">
        <v>523.48</v>
      </c>
      <c r="I4980" s="4">
        <v>586.2976000000001</v>
      </c>
      <c r="J4980" s="4">
        <f t="shared" si="154"/>
        <v>922.14400000000103</v>
      </c>
      <c r="K4980" s="4">
        <f t="shared" si="155"/>
        <v>8794.4640000000018</v>
      </c>
      <c r="L4980" t="s">
        <v>66</v>
      </c>
      <c r="M4980" t="s">
        <v>35</v>
      </c>
      <c r="N4980" t="s">
        <v>36</v>
      </c>
      <c r="O4980" t="s">
        <v>30</v>
      </c>
      <c r="P4980" s="5">
        <v>20.12</v>
      </c>
      <c r="Q4980">
        <v>4.5</v>
      </c>
      <c r="R4980" t="s">
        <v>23</v>
      </c>
    </row>
    <row r="4981" spans="1:18" x14ac:dyDescent="0.3">
      <c r="A4981" t="s">
        <v>10271</v>
      </c>
      <c r="B4981" s="1">
        <v>45635</v>
      </c>
      <c r="C4981" t="s">
        <v>10272</v>
      </c>
      <c r="D4981" t="s">
        <v>116</v>
      </c>
      <c r="E4981" t="s">
        <v>50</v>
      </c>
      <c r="F4981">
        <v>14</v>
      </c>
      <c r="G4981">
        <v>12</v>
      </c>
      <c r="H4981" s="4">
        <v>1236.32</v>
      </c>
      <c r="I4981" s="4">
        <v>1359.952</v>
      </c>
      <c r="J4981" s="4">
        <f t="shared" si="154"/>
        <v>1444.783999999999</v>
      </c>
      <c r="K4981" s="4">
        <f t="shared" si="155"/>
        <v>16319.423999999999</v>
      </c>
      <c r="L4981" t="s">
        <v>27</v>
      </c>
      <c r="M4981" t="s">
        <v>21</v>
      </c>
      <c r="N4981" t="s">
        <v>22</v>
      </c>
      <c r="O4981" t="s">
        <v>30</v>
      </c>
      <c r="P4981" s="5">
        <v>38.799999999999997</v>
      </c>
      <c r="Q4981">
        <v>2.2000000000000002</v>
      </c>
      <c r="R4981" t="s">
        <v>23</v>
      </c>
    </row>
    <row r="4982" spans="1:18" x14ac:dyDescent="0.3">
      <c r="A4982" t="s">
        <v>3223</v>
      </c>
      <c r="B4982" s="1">
        <v>45636</v>
      </c>
      <c r="C4982" t="s">
        <v>3224</v>
      </c>
      <c r="D4982" t="s">
        <v>45</v>
      </c>
      <c r="E4982" t="s">
        <v>46</v>
      </c>
      <c r="F4982">
        <v>9</v>
      </c>
      <c r="G4982">
        <v>7</v>
      </c>
      <c r="H4982" s="4">
        <v>191.27</v>
      </c>
      <c r="I4982" s="4">
        <v>210.39700000000002</v>
      </c>
      <c r="J4982" s="4">
        <f t="shared" si="154"/>
        <v>108.19900000000013</v>
      </c>
      <c r="K4982" s="4">
        <f t="shared" si="155"/>
        <v>1472.7790000000002</v>
      </c>
      <c r="L4982" t="s">
        <v>27</v>
      </c>
      <c r="M4982" t="s">
        <v>79</v>
      </c>
      <c r="N4982" t="s">
        <v>29</v>
      </c>
      <c r="O4982" t="s">
        <v>89</v>
      </c>
      <c r="P4982" s="5">
        <v>25.69</v>
      </c>
      <c r="Q4982">
        <v>4.4000000000000004</v>
      </c>
      <c r="R4982" t="s">
        <v>23</v>
      </c>
    </row>
    <row r="4983" spans="1:18" x14ac:dyDescent="0.3">
      <c r="A4983" t="s">
        <v>7336</v>
      </c>
      <c r="B4983" s="1">
        <v>45636</v>
      </c>
      <c r="C4983" t="s">
        <v>7337</v>
      </c>
      <c r="D4983" t="s">
        <v>40</v>
      </c>
      <c r="E4983" t="s">
        <v>57</v>
      </c>
      <c r="F4983">
        <v>18</v>
      </c>
      <c r="G4983">
        <v>18</v>
      </c>
      <c r="H4983" s="4">
        <v>280.26</v>
      </c>
      <c r="I4983" s="4">
        <v>302.68080000000003</v>
      </c>
      <c r="J4983" s="4">
        <f t="shared" si="154"/>
        <v>386.4744000000004</v>
      </c>
      <c r="K4983" s="4">
        <f t="shared" si="155"/>
        <v>5448.2544000000007</v>
      </c>
      <c r="L4983" t="s">
        <v>51</v>
      </c>
      <c r="M4983" t="s">
        <v>42</v>
      </c>
      <c r="N4983" t="s">
        <v>29</v>
      </c>
      <c r="O4983" t="s">
        <v>37</v>
      </c>
      <c r="P4983" s="5">
        <v>17.100000000000001</v>
      </c>
      <c r="Q4983">
        <v>4.5999999999999996</v>
      </c>
      <c r="R4983" t="s">
        <v>23</v>
      </c>
    </row>
    <row r="4984" spans="1:18" x14ac:dyDescent="0.3">
      <c r="A4984" t="s">
        <v>9318</v>
      </c>
      <c r="B4984" s="1">
        <v>45637</v>
      </c>
      <c r="C4984" t="s">
        <v>9319</v>
      </c>
      <c r="D4984" t="s">
        <v>100</v>
      </c>
      <c r="E4984" t="s">
        <v>57</v>
      </c>
      <c r="F4984">
        <v>15</v>
      </c>
      <c r="G4984">
        <v>13</v>
      </c>
      <c r="H4984" s="4">
        <v>1492.92</v>
      </c>
      <c r="I4984" s="4">
        <v>1627.2828000000002</v>
      </c>
      <c r="J4984" s="4">
        <f t="shared" si="154"/>
        <v>1697.2464000000048</v>
      </c>
      <c r="K4984" s="4">
        <f t="shared" si="155"/>
        <v>21154.676400000004</v>
      </c>
      <c r="L4984" t="s">
        <v>27</v>
      </c>
      <c r="M4984" t="s">
        <v>21</v>
      </c>
      <c r="N4984" t="s">
        <v>71</v>
      </c>
      <c r="O4984" t="s">
        <v>89</v>
      </c>
      <c r="P4984" s="5">
        <v>49.47</v>
      </c>
      <c r="Q4984">
        <v>3.5</v>
      </c>
      <c r="R4984" t="s">
        <v>23</v>
      </c>
    </row>
    <row r="4985" spans="1:18" x14ac:dyDescent="0.3">
      <c r="A4985" t="s">
        <v>4941</v>
      </c>
      <c r="B4985" s="1">
        <v>45638</v>
      </c>
      <c r="C4985" t="s">
        <v>4942</v>
      </c>
      <c r="D4985" t="s">
        <v>65</v>
      </c>
      <c r="E4985" t="s">
        <v>82</v>
      </c>
      <c r="F4985">
        <v>10</v>
      </c>
      <c r="G4985">
        <v>10</v>
      </c>
      <c r="H4985" s="4">
        <v>836.98</v>
      </c>
      <c r="I4985" s="4">
        <v>945.78739999999993</v>
      </c>
      <c r="J4985" s="4">
        <f t="shared" si="154"/>
        <v>1038.7740000000006</v>
      </c>
      <c r="K4985" s="4">
        <f t="shared" si="155"/>
        <v>9457.8739999999998</v>
      </c>
      <c r="L4985" t="s">
        <v>51</v>
      </c>
      <c r="M4985" t="s">
        <v>86</v>
      </c>
      <c r="N4985" t="s">
        <v>29</v>
      </c>
      <c r="O4985" t="s">
        <v>37</v>
      </c>
      <c r="P4985" s="5">
        <v>49.3</v>
      </c>
      <c r="Q4985">
        <v>4.9000000000000004</v>
      </c>
      <c r="R4985" t="s">
        <v>23</v>
      </c>
    </row>
    <row r="4986" spans="1:18" x14ac:dyDescent="0.3">
      <c r="A4986" t="s">
        <v>9575</v>
      </c>
      <c r="B4986" s="1">
        <v>45638</v>
      </c>
      <c r="C4986" t="s">
        <v>9576</v>
      </c>
      <c r="D4986" t="s">
        <v>40</v>
      </c>
      <c r="E4986" t="s">
        <v>57</v>
      </c>
      <c r="F4986">
        <v>18</v>
      </c>
      <c r="G4986">
        <v>17</v>
      </c>
      <c r="H4986" s="4">
        <v>1295.24</v>
      </c>
      <c r="I4986" s="4">
        <v>1424.7640000000001</v>
      </c>
      <c r="J4986" s="4">
        <f t="shared" si="154"/>
        <v>2191.5079999999994</v>
      </c>
      <c r="K4986" s="4">
        <f t="shared" si="155"/>
        <v>24220.988000000001</v>
      </c>
      <c r="L4986" t="s">
        <v>20</v>
      </c>
      <c r="M4986" t="s">
        <v>79</v>
      </c>
      <c r="N4986" t="s">
        <v>22</v>
      </c>
      <c r="O4986" t="s">
        <v>30</v>
      </c>
      <c r="P4986" s="5">
        <v>10.4</v>
      </c>
      <c r="Q4986">
        <v>1.6</v>
      </c>
      <c r="R4986" t="s">
        <v>23</v>
      </c>
    </row>
    <row r="4987" spans="1:18" x14ac:dyDescent="0.3">
      <c r="A4987" t="s">
        <v>7587</v>
      </c>
      <c r="B4987" s="1">
        <v>45639</v>
      </c>
      <c r="C4987" t="s">
        <v>7588</v>
      </c>
      <c r="D4987" t="s">
        <v>85</v>
      </c>
      <c r="E4987" t="s">
        <v>82</v>
      </c>
      <c r="F4987">
        <v>9</v>
      </c>
      <c r="G4987">
        <v>9</v>
      </c>
      <c r="H4987" s="4">
        <v>886.57</v>
      </c>
      <c r="I4987" s="4">
        <v>1001.8240999999999</v>
      </c>
      <c r="J4987" s="4">
        <f t="shared" si="154"/>
        <v>1029.3169</v>
      </c>
      <c r="K4987" s="4">
        <f t="shared" si="155"/>
        <v>9016.4169000000002</v>
      </c>
      <c r="L4987" t="s">
        <v>51</v>
      </c>
      <c r="M4987" t="s">
        <v>21</v>
      </c>
      <c r="N4987" t="s">
        <v>71</v>
      </c>
      <c r="O4987" t="s">
        <v>89</v>
      </c>
      <c r="P4987" s="5">
        <v>7.97</v>
      </c>
      <c r="Q4987">
        <v>1.6</v>
      </c>
      <c r="R4987" t="s">
        <v>23</v>
      </c>
    </row>
    <row r="4988" spans="1:18" x14ac:dyDescent="0.3">
      <c r="A4988" t="s">
        <v>8637</v>
      </c>
      <c r="B4988" s="1">
        <v>45639</v>
      </c>
      <c r="C4988" t="s">
        <v>8638</v>
      </c>
      <c r="D4988" t="s">
        <v>130</v>
      </c>
      <c r="E4988" t="s">
        <v>82</v>
      </c>
      <c r="F4988">
        <v>10</v>
      </c>
      <c r="G4988">
        <v>10</v>
      </c>
      <c r="H4988" s="4">
        <v>710.3</v>
      </c>
      <c r="I4988" s="4">
        <v>745.81499999999994</v>
      </c>
      <c r="J4988" s="4">
        <f t="shared" si="154"/>
        <v>325.93999999999966</v>
      </c>
      <c r="K4988" s="4">
        <f t="shared" si="155"/>
        <v>7458.15</v>
      </c>
      <c r="L4988" t="s">
        <v>66</v>
      </c>
      <c r="M4988" t="s">
        <v>42</v>
      </c>
      <c r="N4988" t="s">
        <v>71</v>
      </c>
      <c r="O4988" t="s">
        <v>89</v>
      </c>
      <c r="P4988" s="5">
        <v>29.21</v>
      </c>
      <c r="Q4988">
        <v>2.4</v>
      </c>
      <c r="R4988" t="s">
        <v>23</v>
      </c>
    </row>
    <row r="4989" spans="1:18" x14ac:dyDescent="0.3">
      <c r="A4989" t="s">
        <v>4671</v>
      </c>
      <c r="B4989" s="1">
        <v>45640</v>
      </c>
      <c r="C4989" t="s">
        <v>4672</v>
      </c>
      <c r="D4989" t="s">
        <v>65</v>
      </c>
      <c r="E4989" t="s">
        <v>82</v>
      </c>
      <c r="F4989">
        <v>8</v>
      </c>
      <c r="G4989">
        <v>6</v>
      </c>
      <c r="H4989" s="4">
        <v>191.15</v>
      </c>
      <c r="I4989" s="4">
        <v>202.61900000000003</v>
      </c>
      <c r="J4989" s="4">
        <f t="shared" si="154"/>
        <v>65.704000000000079</v>
      </c>
      <c r="K4989" s="4">
        <f t="shared" si="155"/>
        <v>1215.7140000000002</v>
      </c>
      <c r="L4989" t="s">
        <v>51</v>
      </c>
      <c r="M4989" t="s">
        <v>123</v>
      </c>
      <c r="N4989" t="s">
        <v>71</v>
      </c>
      <c r="O4989" t="s">
        <v>37</v>
      </c>
      <c r="P4989" s="5">
        <v>3.11</v>
      </c>
      <c r="Q4989">
        <v>3.1</v>
      </c>
      <c r="R4989" t="s">
        <v>23</v>
      </c>
    </row>
    <row r="4990" spans="1:18" x14ac:dyDescent="0.3">
      <c r="A4990" t="s">
        <v>6680</v>
      </c>
      <c r="B4990" s="1">
        <v>45640</v>
      </c>
      <c r="C4990" t="s">
        <v>6681</v>
      </c>
      <c r="D4990" t="s">
        <v>109</v>
      </c>
      <c r="E4990" t="s">
        <v>46</v>
      </c>
      <c r="F4990">
        <v>3</v>
      </c>
      <c r="G4990">
        <v>2</v>
      </c>
      <c r="H4990" s="4">
        <v>632.08000000000004</v>
      </c>
      <c r="I4990" s="4">
        <v>714.25040000000001</v>
      </c>
      <c r="J4990" s="4">
        <f t="shared" si="154"/>
        <v>136.84079999999994</v>
      </c>
      <c r="K4990" s="4">
        <f t="shared" si="155"/>
        <v>1428.5008</v>
      </c>
      <c r="L4990" t="s">
        <v>47</v>
      </c>
      <c r="M4990" t="s">
        <v>28</v>
      </c>
      <c r="N4990" t="s">
        <v>36</v>
      </c>
      <c r="O4990" t="s">
        <v>53</v>
      </c>
      <c r="P4990" s="5">
        <v>27.5</v>
      </c>
      <c r="Q4990">
        <v>5</v>
      </c>
      <c r="R4990" t="s">
        <v>23</v>
      </c>
    </row>
    <row r="4991" spans="1:18" x14ac:dyDescent="0.3">
      <c r="A4991" t="s">
        <v>6783</v>
      </c>
      <c r="B4991" s="1">
        <v>45640</v>
      </c>
      <c r="C4991" t="s">
        <v>6784</v>
      </c>
      <c r="D4991" t="s">
        <v>85</v>
      </c>
      <c r="E4991" t="s">
        <v>82</v>
      </c>
      <c r="F4991">
        <v>6</v>
      </c>
      <c r="G4991">
        <v>5</v>
      </c>
      <c r="H4991" s="4">
        <v>1306.43</v>
      </c>
      <c r="I4991" s="4">
        <v>1410.9444000000001</v>
      </c>
      <c r="J4991" s="4">
        <f t="shared" si="154"/>
        <v>480.73200000000008</v>
      </c>
      <c r="K4991" s="4">
        <f t="shared" si="155"/>
        <v>7054.7220000000007</v>
      </c>
      <c r="L4991" t="s">
        <v>47</v>
      </c>
      <c r="M4991" t="s">
        <v>79</v>
      </c>
      <c r="N4991" t="s">
        <v>29</v>
      </c>
      <c r="O4991" t="s">
        <v>30</v>
      </c>
      <c r="P4991" s="5">
        <v>41.84</v>
      </c>
      <c r="Q4991">
        <v>2.8</v>
      </c>
      <c r="R4991" t="s">
        <v>23</v>
      </c>
    </row>
    <row r="4992" spans="1:18" x14ac:dyDescent="0.3">
      <c r="A4992" t="s">
        <v>6935</v>
      </c>
      <c r="B4992" s="1">
        <v>45640</v>
      </c>
      <c r="C4992" t="s">
        <v>6936</v>
      </c>
      <c r="D4992" t="s">
        <v>116</v>
      </c>
      <c r="E4992" t="s">
        <v>50</v>
      </c>
      <c r="F4992">
        <v>18</v>
      </c>
      <c r="G4992">
        <v>18</v>
      </c>
      <c r="H4992" s="4">
        <v>467.83</v>
      </c>
      <c r="I4992" s="4">
        <v>509.93470000000002</v>
      </c>
      <c r="J4992" s="4">
        <f t="shared" si="154"/>
        <v>733.62459999999942</v>
      </c>
      <c r="K4992" s="4">
        <f t="shared" si="155"/>
        <v>9178.8245999999999</v>
      </c>
      <c r="L4992" t="s">
        <v>47</v>
      </c>
      <c r="M4992" t="s">
        <v>21</v>
      </c>
      <c r="N4992" t="s">
        <v>29</v>
      </c>
      <c r="O4992" t="s">
        <v>37</v>
      </c>
      <c r="P4992" s="5">
        <v>24.26</v>
      </c>
      <c r="Q4992">
        <v>1.5</v>
      </c>
      <c r="R4992" t="s">
        <v>23</v>
      </c>
    </row>
    <row r="4993" spans="1:18" x14ac:dyDescent="0.3">
      <c r="A4993" t="s">
        <v>9655</v>
      </c>
      <c r="B4993" s="1">
        <v>45640</v>
      </c>
      <c r="C4993" t="s">
        <v>9656</v>
      </c>
      <c r="D4993" t="s">
        <v>56</v>
      </c>
      <c r="E4993" t="s">
        <v>57</v>
      </c>
      <c r="F4993">
        <v>8</v>
      </c>
      <c r="G4993">
        <v>8</v>
      </c>
      <c r="H4993" s="4">
        <v>868.82</v>
      </c>
      <c r="I4993" s="4">
        <v>981.76659999999993</v>
      </c>
      <c r="J4993" s="4">
        <f t="shared" si="154"/>
        <v>891.59279999999899</v>
      </c>
      <c r="K4993" s="4">
        <f t="shared" si="155"/>
        <v>7854.1327999999994</v>
      </c>
      <c r="L4993" t="s">
        <v>66</v>
      </c>
      <c r="M4993" t="s">
        <v>21</v>
      </c>
      <c r="N4993" t="s">
        <v>71</v>
      </c>
      <c r="O4993" t="s">
        <v>30</v>
      </c>
      <c r="P4993" s="5">
        <v>11.98</v>
      </c>
      <c r="Q4993">
        <v>4.2</v>
      </c>
      <c r="R4993" t="s">
        <v>23</v>
      </c>
    </row>
    <row r="4994" spans="1:18" x14ac:dyDescent="0.3">
      <c r="A4994" t="s">
        <v>4596</v>
      </c>
      <c r="B4994" s="1">
        <v>45641</v>
      </c>
      <c r="C4994" t="s">
        <v>4597</v>
      </c>
      <c r="D4994" t="s">
        <v>141</v>
      </c>
      <c r="E4994" t="s">
        <v>50</v>
      </c>
      <c r="F4994">
        <v>19</v>
      </c>
      <c r="G4994">
        <v>15</v>
      </c>
      <c r="H4994" s="4">
        <v>492.05</v>
      </c>
      <c r="I4994" s="4">
        <v>521.57300000000009</v>
      </c>
      <c r="J4994" s="4">
        <f t="shared" ref="J4994:J5057" si="156">(G4994*I4994)-(G4994*H4994)-P4994</f>
        <v>396.76500000000118</v>
      </c>
      <c r="K4994" s="4">
        <f t="shared" ref="K4994:K5057" si="157">G4994*I4994</f>
        <v>7823.5950000000012</v>
      </c>
      <c r="L4994" t="s">
        <v>20</v>
      </c>
      <c r="M4994" t="s">
        <v>21</v>
      </c>
      <c r="N4994" t="s">
        <v>29</v>
      </c>
      <c r="O4994" t="s">
        <v>53</v>
      </c>
      <c r="P4994" s="5">
        <v>46.08</v>
      </c>
      <c r="Q4994">
        <v>3.4</v>
      </c>
      <c r="R4994" t="s">
        <v>23</v>
      </c>
    </row>
    <row r="4995" spans="1:18" x14ac:dyDescent="0.3">
      <c r="A4995" t="s">
        <v>5725</v>
      </c>
      <c r="B4995" s="1">
        <v>45641</v>
      </c>
      <c r="C4995" t="s">
        <v>5726</v>
      </c>
      <c r="D4995" t="s">
        <v>40</v>
      </c>
      <c r="E4995" t="s">
        <v>57</v>
      </c>
      <c r="F4995">
        <v>18</v>
      </c>
      <c r="G4995">
        <v>18</v>
      </c>
      <c r="H4995" s="4">
        <v>137.38999999999999</v>
      </c>
      <c r="I4995" s="4">
        <v>157.99849999999998</v>
      </c>
      <c r="J4995" s="4">
        <f t="shared" si="156"/>
        <v>337.673</v>
      </c>
      <c r="K4995" s="4">
        <f t="shared" si="157"/>
        <v>2843.9729999999995</v>
      </c>
      <c r="L4995" t="s">
        <v>47</v>
      </c>
      <c r="M4995" t="s">
        <v>35</v>
      </c>
      <c r="N4995" t="s">
        <v>36</v>
      </c>
      <c r="O4995" t="s">
        <v>30</v>
      </c>
      <c r="P4995" s="5">
        <v>33.28</v>
      </c>
      <c r="Q4995">
        <v>1.6</v>
      </c>
      <c r="R4995" t="s">
        <v>23</v>
      </c>
    </row>
    <row r="4996" spans="1:18" x14ac:dyDescent="0.3">
      <c r="A4996" t="s">
        <v>6489</v>
      </c>
      <c r="B4996" s="1">
        <v>45641</v>
      </c>
      <c r="C4996" t="s">
        <v>6490</v>
      </c>
      <c r="D4996" t="s">
        <v>100</v>
      </c>
      <c r="E4996" t="s">
        <v>57</v>
      </c>
      <c r="F4996">
        <v>1</v>
      </c>
      <c r="G4996">
        <v>1</v>
      </c>
      <c r="H4996" s="4">
        <v>403.92</v>
      </c>
      <c r="I4996" s="4">
        <v>460.46880000000004</v>
      </c>
      <c r="J4996" s="4">
        <f t="shared" si="156"/>
        <v>43.39880000000003</v>
      </c>
      <c r="K4996" s="4">
        <f t="shared" si="157"/>
        <v>460.46880000000004</v>
      </c>
      <c r="L4996" t="s">
        <v>51</v>
      </c>
      <c r="M4996" t="s">
        <v>86</v>
      </c>
      <c r="N4996" t="s">
        <v>29</v>
      </c>
      <c r="O4996" t="s">
        <v>37</v>
      </c>
      <c r="P4996" s="5">
        <v>13.15</v>
      </c>
      <c r="Q4996">
        <v>0</v>
      </c>
      <c r="R4996" t="s">
        <v>23</v>
      </c>
    </row>
    <row r="4997" spans="1:18" x14ac:dyDescent="0.3">
      <c r="A4997" t="s">
        <v>8849</v>
      </c>
      <c r="B4997" s="1">
        <v>45641</v>
      </c>
      <c r="C4997" t="s">
        <v>8850</v>
      </c>
      <c r="D4997" t="s">
        <v>33</v>
      </c>
      <c r="E4997" t="s">
        <v>70</v>
      </c>
      <c r="F4997">
        <v>3</v>
      </c>
      <c r="G4997">
        <v>2</v>
      </c>
      <c r="H4997" s="4">
        <v>6</v>
      </c>
      <c r="I4997" s="4">
        <v>6.7799999999999994</v>
      </c>
      <c r="J4997" s="4">
        <f t="shared" si="156"/>
        <v>-39.760000000000005</v>
      </c>
      <c r="K4997" s="4">
        <f t="shared" si="157"/>
        <v>13.559999999999999</v>
      </c>
      <c r="L4997" t="s">
        <v>51</v>
      </c>
      <c r="M4997" t="s">
        <v>79</v>
      </c>
      <c r="N4997" t="s">
        <v>36</v>
      </c>
      <c r="O4997" t="s">
        <v>53</v>
      </c>
      <c r="P4997" s="5">
        <v>41.32</v>
      </c>
      <c r="Q4997">
        <v>4</v>
      </c>
      <c r="R4997" t="s">
        <v>74</v>
      </c>
    </row>
    <row r="4998" spans="1:18" x14ac:dyDescent="0.3">
      <c r="A4998" t="s">
        <v>3512</v>
      </c>
      <c r="B4998" s="1">
        <v>45642</v>
      </c>
      <c r="C4998" t="s">
        <v>3513</v>
      </c>
      <c r="D4998" t="s">
        <v>116</v>
      </c>
      <c r="E4998" t="s">
        <v>50</v>
      </c>
      <c r="F4998">
        <v>18</v>
      </c>
      <c r="G4998">
        <v>15</v>
      </c>
      <c r="H4998" s="4">
        <v>28.07</v>
      </c>
      <c r="I4998" s="4">
        <v>30.0349</v>
      </c>
      <c r="J4998" s="4">
        <f t="shared" si="156"/>
        <v>15.023500000000002</v>
      </c>
      <c r="K4998" s="4">
        <f t="shared" si="157"/>
        <v>450.52350000000001</v>
      </c>
      <c r="L4998" t="s">
        <v>47</v>
      </c>
      <c r="M4998" t="s">
        <v>42</v>
      </c>
      <c r="N4998" t="s">
        <v>71</v>
      </c>
      <c r="O4998" t="s">
        <v>67</v>
      </c>
      <c r="P4998" s="5">
        <v>14.45</v>
      </c>
      <c r="Q4998">
        <v>3.3</v>
      </c>
      <c r="R4998" t="s">
        <v>23</v>
      </c>
    </row>
    <row r="4999" spans="1:18" x14ac:dyDescent="0.3">
      <c r="A4999" t="s">
        <v>4451</v>
      </c>
      <c r="B4999" s="1">
        <v>45642</v>
      </c>
      <c r="C4999" t="s">
        <v>4452</v>
      </c>
      <c r="D4999" t="s">
        <v>56</v>
      </c>
      <c r="E4999" t="s">
        <v>57</v>
      </c>
      <c r="F4999">
        <v>11</v>
      </c>
      <c r="G4999">
        <v>9</v>
      </c>
      <c r="H4999" s="4">
        <v>1205.83</v>
      </c>
      <c r="I4999" s="4">
        <v>1350.5296000000001</v>
      </c>
      <c r="J4999" s="4">
        <f t="shared" si="156"/>
        <v>1271.7964000000011</v>
      </c>
      <c r="K4999" s="4">
        <f t="shared" si="157"/>
        <v>12154.7664</v>
      </c>
      <c r="L4999" t="s">
        <v>47</v>
      </c>
      <c r="M4999" t="s">
        <v>35</v>
      </c>
      <c r="N4999" t="s">
        <v>22</v>
      </c>
      <c r="O4999" t="s">
        <v>53</v>
      </c>
      <c r="P4999" s="5">
        <v>30.5</v>
      </c>
      <c r="Q4999">
        <v>2</v>
      </c>
      <c r="R4999" t="s">
        <v>74</v>
      </c>
    </row>
    <row r="5000" spans="1:18" x14ac:dyDescent="0.3">
      <c r="A5000" t="s">
        <v>9720</v>
      </c>
      <c r="B5000" s="1">
        <v>45642</v>
      </c>
      <c r="C5000" t="s">
        <v>9721</v>
      </c>
      <c r="D5000" t="s">
        <v>40</v>
      </c>
      <c r="E5000" t="s">
        <v>57</v>
      </c>
      <c r="F5000">
        <v>15</v>
      </c>
      <c r="G5000">
        <v>12</v>
      </c>
      <c r="H5000" s="4">
        <v>775.59</v>
      </c>
      <c r="I5000" s="4">
        <v>876.41669999999999</v>
      </c>
      <c r="J5000" s="4">
        <f t="shared" si="156"/>
        <v>1188.6504000000009</v>
      </c>
      <c r="K5000" s="4">
        <f t="shared" si="157"/>
        <v>10517.000400000001</v>
      </c>
      <c r="L5000" t="s">
        <v>20</v>
      </c>
      <c r="M5000" t="s">
        <v>123</v>
      </c>
      <c r="N5000" t="s">
        <v>29</v>
      </c>
      <c r="O5000" t="s">
        <v>67</v>
      </c>
      <c r="P5000" s="5">
        <v>21.27</v>
      </c>
      <c r="Q5000">
        <v>2.5</v>
      </c>
      <c r="R5000" t="s">
        <v>23</v>
      </c>
    </row>
    <row r="5001" spans="1:18" x14ac:dyDescent="0.3">
      <c r="A5001" t="s">
        <v>4312</v>
      </c>
      <c r="B5001" s="1">
        <v>45643</v>
      </c>
      <c r="C5001" t="s">
        <v>4313</v>
      </c>
      <c r="D5001" t="s">
        <v>130</v>
      </c>
      <c r="E5001" t="s">
        <v>82</v>
      </c>
      <c r="F5001">
        <v>13</v>
      </c>
      <c r="G5001">
        <v>13</v>
      </c>
      <c r="H5001" s="4">
        <v>1105.19</v>
      </c>
      <c r="I5001" s="4">
        <v>1171.5014000000001</v>
      </c>
      <c r="J5001" s="4">
        <f t="shared" si="156"/>
        <v>820.00820000000112</v>
      </c>
      <c r="K5001" s="4">
        <f t="shared" si="157"/>
        <v>15229.518200000002</v>
      </c>
      <c r="L5001" t="s">
        <v>27</v>
      </c>
      <c r="M5001" t="s">
        <v>86</v>
      </c>
      <c r="N5001" t="s">
        <v>22</v>
      </c>
      <c r="O5001" t="s">
        <v>89</v>
      </c>
      <c r="P5001" s="5">
        <v>42.04</v>
      </c>
      <c r="Q5001">
        <v>3</v>
      </c>
      <c r="R5001" t="s">
        <v>23</v>
      </c>
    </row>
    <row r="5002" spans="1:18" x14ac:dyDescent="0.3">
      <c r="A5002" t="s">
        <v>5641</v>
      </c>
      <c r="B5002" s="1">
        <v>45643</v>
      </c>
      <c r="C5002" t="s">
        <v>5642</v>
      </c>
      <c r="D5002" t="s">
        <v>45</v>
      </c>
      <c r="E5002" t="s">
        <v>46</v>
      </c>
      <c r="F5002">
        <v>16</v>
      </c>
      <c r="G5002">
        <v>16</v>
      </c>
      <c r="H5002" s="4">
        <v>39.94</v>
      </c>
      <c r="I5002" s="4">
        <v>43.135199999999998</v>
      </c>
      <c r="J5002" s="4">
        <f t="shared" si="156"/>
        <v>21.753199999999996</v>
      </c>
      <c r="K5002" s="4">
        <f t="shared" si="157"/>
        <v>690.16319999999996</v>
      </c>
      <c r="L5002" t="s">
        <v>27</v>
      </c>
      <c r="M5002" t="s">
        <v>28</v>
      </c>
      <c r="N5002" t="s">
        <v>36</v>
      </c>
      <c r="O5002" t="s">
        <v>53</v>
      </c>
      <c r="P5002" s="5">
        <v>29.37</v>
      </c>
      <c r="Q5002">
        <v>3.6</v>
      </c>
      <c r="R5002" t="s">
        <v>23</v>
      </c>
    </row>
    <row r="5003" spans="1:18" x14ac:dyDescent="0.3">
      <c r="A5003" t="s">
        <v>6180</v>
      </c>
      <c r="B5003" s="1">
        <v>45643</v>
      </c>
      <c r="C5003" t="s">
        <v>6181</v>
      </c>
      <c r="D5003" t="s">
        <v>40</v>
      </c>
      <c r="E5003" t="s">
        <v>57</v>
      </c>
      <c r="F5003">
        <v>10</v>
      </c>
      <c r="G5003">
        <v>8</v>
      </c>
      <c r="H5003" s="4">
        <v>62.19</v>
      </c>
      <c r="I5003" s="4">
        <v>68.409000000000006</v>
      </c>
      <c r="J5003" s="4">
        <f t="shared" si="156"/>
        <v>14.372000000000064</v>
      </c>
      <c r="K5003" s="4">
        <f t="shared" si="157"/>
        <v>547.27200000000005</v>
      </c>
      <c r="L5003" t="s">
        <v>51</v>
      </c>
      <c r="M5003" t="s">
        <v>42</v>
      </c>
      <c r="N5003" t="s">
        <v>36</v>
      </c>
      <c r="O5003" t="s">
        <v>67</v>
      </c>
      <c r="P5003" s="5">
        <v>35.380000000000003</v>
      </c>
      <c r="Q5003">
        <v>1.2</v>
      </c>
      <c r="R5003" t="s">
        <v>23</v>
      </c>
    </row>
    <row r="5004" spans="1:18" x14ac:dyDescent="0.3">
      <c r="A5004" t="s">
        <v>10743</v>
      </c>
      <c r="B5004" s="1">
        <v>45643</v>
      </c>
      <c r="C5004" t="s">
        <v>10744</v>
      </c>
      <c r="D5004" t="s">
        <v>130</v>
      </c>
      <c r="E5004" t="s">
        <v>82</v>
      </c>
      <c r="F5004">
        <v>18</v>
      </c>
      <c r="G5004">
        <v>18</v>
      </c>
      <c r="H5004" s="4">
        <v>1068.2</v>
      </c>
      <c r="I5004" s="4">
        <v>1228.43</v>
      </c>
      <c r="J5004" s="4">
        <f t="shared" si="156"/>
        <v>2874.2999999999993</v>
      </c>
      <c r="K5004" s="4">
        <f t="shared" si="157"/>
        <v>22111.74</v>
      </c>
      <c r="L5004" t="s">
        <v>66</v>
      </c>
      <c r="M5004" t="s">
        <v>79</v>
      </c>
      <c r="N5004" t="s">
        <v>36</v>
      </c>
      <c r="O5004" t="s">
        <v>67</v>
      </c>
      <c r="P5004" s="5">
        <v>9.84</v>
      </c>
      <c r="Q5004">
        <v>1.1000000000000001</v>
      </c>
      <c r="R5004" t="s">
        <v>23</v>
      </c>
    </row>
    <row r="5005" spans="1:18" x14ac:dyDescent="0.3">
      <c r="A5005" t="s">
        <v>2171</v>
      </c>
      <c r="B5005" s="1">
        <v>45644</v>
      </c>
      <c r="C5005" t="s">
        <v>2172</v>
      </c>
      <c r="D5005" t="s">
        <v>116</v>
      </c>
      <c r="E5005" t="s">
        <v>50</v>
      </c>
      <c r="F5005">
        <v>5</v>
      </c>
      <c r="G5005">
        <v>5</v>
      </c>
      <c r="H5005" s="4">
        <v>608.41999999999996</v>
      </c>
      <c r="I5005" s="4">
        <v>657.09360000000004</v>
      </c>
      <c r="J5005" s="4">
        <f t="shared" si="156"/>
        <v>232.6080000000004</v>
      </c>
      <c r="K5005" s="4">
        <f t="shared" si="157"/>
        <v>3285.4680000000003</v>
      </c>
      <c r="L5005" t="s">
        <v>66</v>
      </c>
      <c r="M5005" t="s">
        <v>28</v>
      </c>
      <c r="N5005" t="s">
        <v>29</v>
      </c>
      <c r="O5005" t="s">
        <v>89</v>
      </c>
      <c r="P5005" s="5">
        <v>10.76</v>
      </c>
      <c r="Q5005">
        <v>4.9000000000000004</v>
      </c>
      <c r="R5005" t="s">
        <v>23</v>
      </c>
    </row>
    <row r="5006" spans="1:18" x14ac:dyDescent="0.3">
      <c r="A5006" t="s">
        <v>2901</v>
      </c>
      <c r="B5006" s="1">
        <v>45644</v>
      </c>
      <c r="C5006" t="s">
        <v>2902</v>
      </c>
      <c r="D5006" t="s">
        <v>65</v>
      </c>
      <c r="E5006" t="s">
        <v>82</v>
      </c>
      <c r="F5006">
        <v>9</v>
      </c>
      <c r="G5006">
        <v>8</v>
      </c>
      <c r="H5006" s="4">
        <v>1146.52</v>
      </c>
      <c r="I5006" s="4">
        <v>1226.7764</v>
      </c>
      <c r="J5006" s="4">
        <f t="shared" si="156"/>
        <v>603.0311999999999</v>
      </c>
      <c r="K5006" s="4">
        <f t="shared" si="157"/>
        <v>9814.2111999999997</v>
      </c>
      <c r="L5006" t="s">
        <v>47</v>
      </c>
      <c r="M5006" t="s">
        <v>21</v>
      </c>
      <c r="N5006" t="s">
        <v>29</v>
      </c>
      <c r="O5006" t="s">
        <v>53</v>
      </c>
      <c r="P5006" s="5">
        <v>39.020000000000003</v>
      </c>
      <c r="Q5006">
        <v>1.5</v>
      </c>
      <c r="R5006" t="s">
        <v>74</v>
      </c>
    </row>
    <row r="5007" spans="1:18" x14ac:dyDescent="0.3">
      <c r="A5007" t="s">
        <v>6431</v>
      </c>
      <c r="B5007" s="1">
        <v>45644</v>
      </c>
      <c r="C5007" t="s">
        <v>6432</v>
      </c>
      <c r="D5007" t="s">
        <v>116</v>
      </c>
      <c r="E5007" t="s">
        <v>50</v>
      </c>
      <c r="F5007">
        <v>17</v>
      </c>
      <c r="G5007">
        <v>16</v>
      </c>
      <c r="H5007" s="4">
        <v>310.48</v>
      </c>
      <c r="I5007" s="4">
        <v>350.8424</v>
      </c>
      <c r="J5007" s="4">
        <f t="shared" si="156"/>
        <v>609.99839999999972</v>
      </c>
      <c r="K5007" s="4">
        <f t="shared" si="157"/>
        <v>5613.4784</v>
      </c>
      <c r="L5007" t="s">
        <v>20</v>
      </c>
      <c r="M5007" t="s">
        <v>28</v>
      </c>
      <c r="N5007" t="s">
        <v>71</v>
      </c>
      <c r="O5007" t="s">
        <v>67</v>
      </c>
      <c r="P5007" s="5">
        <v>35.799999999999997</v>
      </c>
      <c r="Q5007">
        <v>1.4</v>
      </c>
      <c r="R5007" t="s">
        <v>74</v>
      </c>
    </row>
    <row r="5008" spans="1:18" x14ac:dyDescent="0.3">
      <c r="A5008" t="s">
        <v>9244</v>
      </c>
      <c r="B5008" s="1">
        <v>45644</v>
      </c>
      <c r="C5008" t="s">
        <v>9245</v>
      </c>
      <c r="D5008" t="s">
        <v>130</v>
      </c>
      <c r="E5008" t="s">
        <v>82</v>
      </c>
      <c r="F5008">
        <v>18</v>
      </c>
      <c r="G5008">
        <v>15</v>
      </c>
      <c r="H5008" s="4">
        <v>918.19</v>
      </c>
      <c r="I5008" s="4">
        <v>964.09950000000015</v>
      </c>
      <c r="J5008" s="4">
        <f t="shared" si="156"/>
        <v>646.52250000000174</v>
      </c>
      <c r="K5008" s="4">
        <f t="shared" si="157"/>
        <v>14461.492500000002</v>
      </c>
      <c r="L5008" t="s">
        <v>66</v>
      </c>
      <c r="M5008" t="s">
        <v>35</v>
      </c>
      <c r="N5008" t="s">
        <v>29</v>
      </c>
      <c r="O5008" t="s">
        <v>89</v>
      </c>
      <c r="P5008" s="5">
        <v>42.12</v>
      </c>
      <c r="Q5008">
        <v>4.7</v>
      </c>
      <c r="R5008" t="s">
        <v>23</v>
      </c>
    </row>
    <row r="5009" spans="1:18" x14ac:dyDescent="0.3">
      <c r="A5009" t="s">
        <v>1182</v>
      </c>
      <c r="B5009" s="1">
        <v>45645</v>
      </c>
      <c r="C5009" t="s">
        <v>1183</v>
      </c>
      <c r="D5009" t="s">
        <v>130</v>
      </c>
      <c r="E5009" t="s">
        <v>82</v>
      </c>
      <c r="F5009">
        <v>1</v>
      </c>
      <c r="G5009">
        <v>1</v>
      </c>
      <c r="H5009" s="4">
        <v>688.73</v>
      </c>
      <c r="I5009" s="4">
        <v>771.37760000000014</v>
      </c>
      <c r="J5009" s="4">
        <f t="shared" si="156"/>
        <v>56.51760000000013</v>
      </c>
      <c r="K5009" s="4">
        <f t="shared" si="157"/>
        <v>771.37760000000014</v>
      </c>
      <c r="L5009" t="s">
        <v>20</v>
      </c>
      <c r="M5009" t="s">
        <v>35</v>
      </c>
      <c r="N5009" t="s">
        <v>29</v>
      </c>
      <c r="O5009" t="s">
        <v>89</v>
      </c>
      <c r="P5009" s="5">
        <v>26.13</v>
      </c>
      <c r="Q5009">
        <v>2.1</v>
      </c>
      <c r="R5009" t="s">
        <v>23</v>
      </c>
    </row>
    <row r="5010" spans="1:18" x14ac:dyDescent="0.3">
      <c r="A5010" t="s">
        <v>1273</v>
      </c>
      <c r="B5010" s="1">
        <v>45645</v>
      </c>
      <c r="C5010" t="s">
        <v>1274</v>
      </c>
      <c r="D5010" t="s">
        <v>65</v>
      </c>
      <c r="E5010" t="s">
        <v>82</v>
      </c>
      <c r="F5010">
        <v>10</v>
      </c>
      <c r="G5010">
        <v>10</v>
      </c>
      <c r="H5010" s="4">
        <v>506.78</v>
      </c>
      <c r="I5010" s="4">
        <v>547.32240000000002</v>
      </c>
      <c r="J5010" s="4">
        <f t="shared" si="156"/>
        <v>388.30400000000088</v>
      </c>
      <c r="K5010" s="4">
        <f t="shared" si="157"/>
        <v>5473.2240000000002</v>
      </c>
      <c r="L5010" t="s">
        <v>51</v>
      </c>
      <c r="M5010" t="s">
        <v>21</v>
      </c>
      <c r="N5010" t="s">
        <v>36</v>
      </c>
      <c r="O5010" t="s">
        <v>53</v>
      </c>
      <c r="P5010" s="5">
        <v>17.12</v>
      </c>
      <c r="Q5010">
        <v>3</v>
      </c>
      <c r="R5010" t="s">
        <v>23</v>
      </c>
    </row>
    <row r="5011" spans="1:18" x14ac:dyDescent="0.3">
      <c r="A5011" t="s">
        <v>1490</v>
      </c>
      <c r="B5011" s="1">
        <v>45645</v>
      </c>
      <c r="C5011" t="s">
        <v>1491</v>
      </c>
      <c r="D5011" t="s">
        <v>141</v>
      </c>
      <c r="E5011" t="s">
        <v>50</v>
      </c>
      <c r="F5011">
        <v>7</v>
      </c>
      <c r="G5011">
        <v>6</v>
      </c>
      <c r="H5011" s="4">
        <v>350.77</v>
      </c>
      <c r="I5011" s="4">
        <v>403.38549999999992</v>
      </c>
      <c r="J5011" s="4">
        <f t="shared" si="156"/>
        <v>304.83299999999974</v>
      </c>
      <c r="K5011" s="4">
        <f t="shared" si="157"/>
        <v>2420.3129999999996</v>
      </c>
      <c r="L5011" t="s">
        <v>47</v>
      </c>
      <c r="M5011" t="s">
        <v>21</v>
      </c>
      <c r="N5011" t="s">
        <v>36</v>
      </c>
      <c r="O5011" t="s">
        <v>37</v>
      </c>
      <c r="P5011" s="5">
        <v>10.86</v>
      </c>
      <c r="Q5011">
        <v>3.2</v>
      </c>
      <c r="R5011" t="s">
        <v>23</v>
      </c>
    </row>
    <row r="5012" spans="1:18" x14ac:dyDescent="0.3">
      <c r="A5012" t="s">
        <v>3658</v>
      </c>
      <c r="B5012" s="1">
        <v>45645</v>
      </c>
      <c r="C5012" t="s">
        <v>3659</v>
      </c>
      <c r="D5012" t="s">
        <v>141</v>
      </c>
      <c r="E5012" t="s">
        <v>50</v>
      </c>
      <c r="F5012">
        <v>8</v>
      </c>
      <c r="G5012">
        <v>8</v>
      </c>
      <c r="H5012" s="4">
        <v>242.99</v>
      </c>
      <c r="I5012" s="4">
        <v>274.57869999999997</v>
      </c>
      <c r="J5012" s="4">
        <f t="shared" si="156"/>
        <v>208.98959999999968</v>
      </c>
      <c r="K5012" s="4">
        <f t="shared" si="157"/>
        <v>2196.6295999999998</v>
      </c>
      <c r="L5012" t="s">
        <v>20</v>
      </c>
      <c r="M5012" t="s">
        <v>28</v>
      </c>
      <c r="N5012" t="s">
        <v>29</v>
      </c>
      <c r="O5012" t="s">
        <v>67</v>
      </c>
      <c r="P5012" s="5">
        <v>43.72</v>
      </c>
      <c r="Q5012">
        <v>0</v>
      </c>
      <c r="R5012" t="s">
        <v>23</v>
      </c>
    </row>
    <row r="5013" spans="1:18" x14ac:dyDescent="0.3">
      <c r="A5013" t="s">
        <v>4153</v>
      </c>
      <c r="B5013" s="1">
        <v>45645</v>
      </c>
      <c r="C5013" t="s">
        <v>4154</v>
      </c>
      <c r="D5013" t="s">
        <v>40</v>
      </c>
      <c r="E5013" t="s">
        <v>57</v>
      </c>
      <c r="F5013">
        <v>3</v>
      </c>
      <c r="G5013">
        <v>3</v>
      </c>
      <c r="H5013" s="4">
        <v>45.49</v>
      </c>
      <c r="I5013" s="4">
        <v>50.948800000000006</v>
      </c>
      <c r="J5013" s="4">
        <f t="shared" si="156"/>
        <v>16.066400000000019</v>
      </c>
      <c r="K5013" s="4">
        <f t="shared" si="157"/>
        <v>152.84640000000002</v>
      </c>
      <c r="L5013" t="s">
        <v>27</v>
      </c>
      <c r="M5013" t="s">
        <v>42</v>
      </c>
      <c r="N5013" t="s">
        <v>36</v>
      </c>
      <c r="O5013" t="s">
        <v>53</v>
      </c>
      <c r="P5013" s="5">
        <v>0.31</v>
      </c>
      <c r="Q5013">
        <v>3.3</v>
      </c>
      <c r="R5013" t="s">
        <v>74</v>
      </c>
    </row>
    <row r="5014" spans="1:18" x14ac:dyDescent="0.3">
      <c r="A5014" t="s">
        <v>4988</v>
      </c>
      <c r="B5014" s="1">
        <v>45645</v>
      </c>
      <c r="C5014" t="s">
        <v>4989</v>
      </c>
      <c r="D5014" t="s">
        <v>109</v>
      </c>
      <c r="E5014" t="s">
        <v>46</v>
      </c>
      <c r="F5014">
        <v>7</v>
      </c>
      <c r="G5014">
        <v>7</v>
      </c>
      <c r="H5014" s="4">
        <v>1462.51</v>
      </c>
      <c r="I5014" s="4">
        <v>1681.8864999999998</v>
      </c>
      <c r="J5014" s="4">
        <f t="shared" si="156"/>
        <v>1488.5854999999985</v>
      </c>
      <c r="K5014" s="4">
        <f t="shared" si="157"/>
        <v>11773.205499999998</v>
      </c>
      <c r="L5014" t="s">
        <v>66</v>
      </c>
      <c r="M5014" t="s">
        <v>21</v>
      </c>
      <c r="N5014" t="s">
        <v>29</v>
      </c>
      <c r="O5014" t="s">
        <v>89</v>
      </c>
      <c r="P5014" s="5">
        <v>47.05</v>
      </c>
      <c r="Q5014">
        <v>4.4000000000000004</v>
      </c>
      <c r="R5014" t="s">
        <v>23</v>
      </c>
    </row>
    <row r="5015" spans="1:18" x14ac:dyDescent="0.3">
      <c r="A5015" t="s">
        <v>7549</v>
      </c>
      <c r="B5015" s="1">
        <v>45645</v>
      </c>
      <c r="C5015" t="s">
        <v>7550</v>
      </c>
      <c r="D5015" t="s">
        <v>94</v>
      </c>
      <c r="E5015" t="s">
        <v>50</v>
      </c>
      <c r="F5015">
        <v>15</v>
      </c>
      <c r="G5015">
        <v>15</v>
      </c>
      <c r="H5015" s="4">
        <v>1459.13</v>
      </c>
      <c r="I5015" s="4">
        <v>1677.9994999999999</v>
      </c>
      <c r="J5015" s="4">
        <f t="shared" si="156"/>
        <v>3255.3424999999997</v>
      </c>
      <c r="K5015" s="4">
        <f t="shared" si="157"/>
        <v>25169.9925</v>
      </c>
      <c r="L5015" t="s">
        <v>66</v>
      </c>
      <c r="M5015" t="s">
        <v>42</v>
      </c>
      <c r="N5015" t="s">
        <v>36</v>
      </c>
      <c r="O5015" t="s">
        <v>53</v>
      </c>
      <c r="P5015" s="5">
        <v>27.7</v>
      </c>
      <c r="Q5015">
        <v>2.9</v>
      </c>
      <c r="R5015" t="s">
        <v>23</v>
      </c>
    </row>
    <row r="5016" spans="1:18" x14ac:dyDescent="0.3">
      <c r="A5016" t="s">
        <v>7955</v>
      </c>
      <c r="B5016" s="1">
        <v>45645</v>
      </c>
      <c r="C5016" t="s">
        <v>7956</v>
      </c>
      <c r="D5016" t="s">
        <v>45</v>
      </c>
      <c r="E5016" t="s">
        <v>46</v>
      </c>
      <c r="F5016">
        <v>13</v>
      </c>
      <c r="G5016">
        <v>11</v>
      </c>
      <c r="H5016" s="4">
        <v>1419.53</v>
      </c>
      <c r="I5016" s="4">
        <v>1490.5065</v>
      </c>
      <c r="J5016" s="4">
        <f t="shared" si="156"/>
        <v>736.49149999999827</v>
      </c>
      <c r="K5016" s="4">
        <f t="shared" si="157"/>
        <v>16395.571499999998</v>
      </c>
      <c r="L5016" t="s">
        <v>27</v>
      </c>
      <c r="M5016" t="s">
        <v>42</v>
      </c>
      <c r="N5016" t="s">
        <v>22</v>
      </c>
      <c r="O5016" t="s">
        <v>30</v>
      </c>
      <c r="P5016" s="5">
        <v>44.25</v>
      </c>
      <c r="Q5016">
        <v>1.7</v>
      </c>
      <c r="R5016" t="s">
        <v>23</v>
      </c>
    </row>
    <row r="5017" spans="1:18" x14ac:dyDescent="0.3">
      <c r="A5017" t="s">
        <v>8127</v>
      </c>
      <c r="B5017" s="1">
        <v>45645</v>
      </c>
      <c r="C5017" t="s">
        <v>8128</v>
      </c>
      <c r="D5017" t="s">
        <v>33</v>
      </c>
      <c r="E5017" t="s">
        <v>70</v>
      </c>
      <c r="F5017">
        <v>3</v>
      </c>
      <c r="G5017">
        <v>2</v>
      </c>
      <c r="H5017" s="4">
        <v>808.68</v>
      </c>
      <c r="I5017" s="4">
        <v>889.548</v>
      </c>
      <c r="J5017" s="4">
        <f t="shared" si="156"/>
        <v>159.96600000000009</v>
      </c>
      <c r="K5017" s="4">
        <f t="shared" si="157"/>
        <v>1779.096</v>
      </c>
      <c r="L5017" t="s">
        <v>27</v>
      </c>
      <c r="M5017" t="s">
        <v>42</v>
      </c>
      <c r="N5017" t="s">
        <v>71</v>
      </c>
      <c r="O5017" t="s">
        <v>89</v>
      </c>
      <c r="P5017" s="5">
        <v>1.77</v>
      </c>
      <c r="Q5017">
        <v>4.2</v>
      </c>
      <c r="R5017" t="s">
        <v>23</v>
      </c>
    </row>
    <row r="5018" spans="1:18" x14ac:dyDescent="0.3">
      <c r="A5018" t="s">
        <v>1874</v>
      </c>
      <c r="B5018" s="1">
        <v>45646</v>
      </c>
      <c r="C5018" t="s">
        <v>1875</v>
      </c>
      <c r="D5018" t="s">
        <v>130</v>
      </c>
      <c r="E5018" t="s">
        <v>82</v>
      </c>
      <c r="F5018">
        <v>14</v>
      </c>
      <c r="G5018">
        <v>14</v>
      </c>
      <c r="H5018" s="4">
        <v>1222.6099999999999</v>
      </c>
      <c r="I5018" s="4">
        <v>1295.9666</v>
      </c>
      <c r="J5018" s="4">
        <f t="shared" si="156"/>
        <v>1007.9424000000029</v>
      </c>
      <c r="K5018" s="4">
        <f t="shared" si="157"/>
        <v>18143.5324</v>
      </c>
      <c r="L5018" t="s">
        <v>51</v>
      </c>
      <c r="M5018" t="s">
        <v>79</v>
      </c>
      <c r="N5018" t="s">
        <v>71</v>
      </c>
      <c r="O5018" t="s">
        <v>37</v>
      </c>
      <c r="P5018" s="5">
        <v>19.05</v>
      </c>
      <c r="Q5018">
        <v>4.3</v>
      </c>
      <c r="R5018" t="s">
        <v>23</v>
      </c>
    </row>
    <row r="5019" spans="1:18" x14ac:dyDescent="0.3">
      <c r="A5019" t="s">
        <v>3249</v>
      </c>
      <c r="B5019" s="1">
        <v>45646</v>
      </c>
      <c r="C5019" t="s">
        <v>3250</v>
      </c>
      <c r="D5019" t="s">
        <v>40</v>
      </c>
      <c r="E5019" t="s">
        <v>57</v>
      </c>
      <c r="F5019">
        <v>5</v>
      </c>
      <c r="G5019">
        <v>5</v>
      </c>
      <c r="H5019" s="4">
        <v>235.97</v>
      </c>
      <c r="I5019" s="4">
        <v>269.00580000000002</v>
      </c>
      <c r="J5019" s="4">
        <f t="shared" si="156"/>
        <v>116.37900000000009</v>
      </c>
      <c r="K5019" s="4">
        <f t="shared" si="157"/>
        <v>1345.029</v>
      </c>
      <c r="L5019" t="s">
        <v>51</v>
      </c>
      <c r="M5019" t="s">
        <v>21</v>
      </c>
      <c r="N5019" t="s">
        <v>29</v>
      </c>
      <c r="O5019" t="s">
        <v>30</v>
      </c>
      <c r="P5019" s="5">
        <v>48.8</v>
      </c>
      <c r="Q5019">
        <v>4</v>
      </c>
      <c r="R5019" t="s">
        <v>23</v>
      </c>
    </row>
    <row r="5020" spans="1:18" x14ac:dyDescent="0.3">
      <c r="A5020" t="s">
        <v>5476</v>
      </c>
      <c r="B5020" s="1">
        <v>45646</v>
      </c>
      <c r="C5020" t="s">
        <v>5477</v>
      </c>
      <c r="D5020" t="s">
        <v>100</v>
      </c>
      <c r="E5020" t="s">
        <v>57</v>
      </c>
      <c r="F5020">
        <v>4</v>
      </c>
      <c r="G5020">
        <v>4</v>
      </c>
      <c r="H5020" s="4">
        <v>256.16000000000003</v>
      </c>
      <c r="I5020" s="4">
        <v>268.96800000000002</v>
      </c>
      <c r="J5020" s="4">
        <f t="shared" si="156"/>
        <v>15.961999999999968</v>
      </c>
      <c r="K5020" s="4">
        <f t="shared" si="157"/>
        <v>1075.8720000000001</v>
      </c>
      <c r="L5020" t="s">
        <v>66</v>
      </c>
      <c r="M5020" t="s">
        <v>28</v>
      </c>
      <c r="N5020" t="s">
        <v>36</v>
      </c>
      <c r="O5020" t="s">
        <v>37</v>
      </c>
      <c r="P5020" s="5">
        <v>35.270000000000003</v>
      </c>
      <c r="Q5020">
        <v>3.9</v>
      </c>
      <c r="R5020" t="s">
        <v>23</v>
      </c>
    </row>
    <row r="5021" spans="1:18" x14ac:dyDescent="0.3">
      <c r="A5021" t="s">
        <v>5542</v>
      </c>
      <c r="B5021" s="1">
        <v>45646</v>
      </c>
      <c r="C5021" t="s">
        <v>5543</v>
      </c>
      <c r="D5021" t="s">
        <v>77</v>
      </c>
      <c r="E5021" t="s">
        <v>82</v>
      </c>
      <c r="F5021">
        <v>10</v>
      </c>
      <c r="G5021">
        <v>8</v>
      </c>
      <c r="H5021" s="4">
        <v>201.17</v>
      </c>
      <c r="I5021" s="4">
        <v>231.34549999999996</v>
      </c>
      <c r="J5021" s="4">
        <f t="shared" si="156"/>
        <v>208.97399999999976</v>
      </c>
      <c r="K5021" s="4">
        <f t="shared" si="157"/>
        <v>1850.7639999999997</v>
      </c>
      <c r="L5021" t="s">
        <v>27</v>
      </c>
      <c r="M5021" t="s">
        <v>86</v>
      </c>
      <c r="N5021" t="s">
        <v>71</v>
      </c>
      <c r="O5021" t="s">
        <v>89</v>
      </c>
      <c r="P5021" s="5">
        <v>32.43</v>
      </c>
      <c r="Q5021">
        <v>3.3</v>
      </c>
      <c r="R5021" t="s">
        <v>23</v>
      </c>
    </row>
    <row r="5022" spans="1:18" x14ac:dyDescent="0.3">
      <c r="A5022" t="s">
        <v>6565</v>
      </c>
      <c r="B5022" s="1">
        <v>45646</v>
      </c>
      <c r="C5022" t="s">
        <v>6566</v>
      </c>
      <c r="D5022" t="s">
        <v>133</v>
      </c>
      <c r="E5022" t="s">
        <v>50</v>
      </c>
      <c r="F5022">
        <v>2</v>
      </c>
      <c r="G5022">
        <v>2</v>
      </c>
      <c r="H5022" s="4">
        <v>669.02</v>
      </c>
      <c r="I5022" s="4">
        <v>735.92200000000003</v>
      </c>
      <c r="J5022" s="4">
        <f t="shared" si="156"/>
        <v>98.264000000000095</v>
      </c>
      <c r="K5022" s="4">
        <f t="shared" si="157"/>
        <v>1471.8440000000001</v>
      </c>
      <c r="L5022" t="s">
        <v>27</v>
      </c>
      <c r="M5022" t="s">
        <v>35</v>
      </c>
      <c r="N5022" t="s">
        <v>22</v>
      </c>
      <c r="O5022" t="s">
        <v>30</v>
      </c>
      <c r="P5022" s="5">
        <v>35.54</v>
      </c>
      <c r="Q5022">
        <v>3.9</v>
      </c>
      <c r="R5022" t="s">
        <v>23</v>
      </c>
    </row>
    <row r="5023" spans="1:18" x14ac:dyDescent="0.3">
      <c r="A5023" t="s">
        <v>7953</v>
      </c>
      <c r="B5023" s="1">
        <v>45646</v>
      </c>
      <c r="C5023" t="s">
        <v>7954</v>
      </c>
      <c r="D5023" t="s">
        <v>77</v>
      </c>
      <c r="E5023" t="s">
        <v>82</v>
      </c>
      <c r="F5023">
        <v>7</v>
      </c>
      <c r="G5023">
        <v>6</v>
      </c>
      <c r="H5023" s="4">
        <v>879.79</v>
      </c>
      <c r="I5023" s="4">
        <v>1011.7584999999999</v>
      </c>
      <c r="J5023" s="4">
        <f t="shared" si="156"/>
        <v>748.52099999999973</v>
      </c>
      <c r="K5023" s="4">
        <f t="shared" si="157"/>
        <v>6070.5509999999995</v>
      </c>
      <c r="L5023" t="s">
        <v>51</v>
      </c>
      <c r="M5023" t="s">
        <v>28</v>
      </c>
      <c r="N5023" t="s">
        <v>71</v>
      </c>
      <c r="O5023" t="s">
        <v>89</v>
      </c>
      <c r="P5023" s="5">
        <v>43.29</v>
      </c>
      <c r="Q5023">
        <v>3.5</v>
      </c>
      <c r="R5023" t="s">
        <v>23</v>
      </c>
    </row>
    <row r="5024" spans="1:18" x14ac:dyDescent="0.3">
      <c r="A5024" t="s">
        <v>250</v>
      </c>
      <c r="B5024" s="1">
        <v>45647</v>
      </c>
      <c r="C5024" t="s">
        <v>251</v>
      </c>
      <c r="D5024" t="s">
        <v>56</v>
      </c>
      <c r="E5024" t="s">
        <v>57</v>
      </c>
      <c r="F5024">
        <v>6</v>
      </c>
      <c r="G5024">
        <v>5</v>
      </c>
      <c r="H5024" s="4">
        <v>470.14</v>
      </c>
      <c r="I5024" s="4">
        <v>540.66099999999994</v>
      </c>
      <c r="J5024" s="4">
        <f t="shared" si="156"/>
        <v>337.85500000000002</v>
      </c>
      <c r="K5024" s="4">
        <f t="shared" si="157"/>
        <v>2703.3049999999998</v>
      </c>
      <c r="L5024" t="s">
        <v>51</v>
      </c>
      <c r="M5024" t="s">
        <v>21</v>
      </c>
      <c r="N5024" t="s">
        <v>29</v>
      </c>
      <c r="O5024" t="s">
        <v>67</v>
      </c>
      <c r="P5024" s="5">
        <v>14.75</v>
      </c>
      <c r="Q5024">
        <v>4.4000000000000004</v>
      </c>
      <c r="R5024" t="s">
        <v>23</v>
      </c>
    </row>
    <row r="5025" spans="1:18" x14ac:dyDescent="0.3">
      <c r="A5025" t="s">
        <v>1036</v>
      </c>
      <c r="B5025" s="1">
        <v>45647</v>
      </c>
      <c r="C5025" t="s">
        <v>1037</v>
      </c>
      <c r="D5025" t="s">
        <v>33</v>
      </c>
      <c r="E5025" t="s">
        <v>70</v>
      </c>
      <c r="F5025">
        <v>10</v>
      </c>
      <c r="G5025">
        <v>9</v>
      </c>
      <c r="H5025" s="4">
        <v>698.94</v>
      </c>
      <c r="I5025" s="4">
        <v>803.78099999999995</v>
      </c>
      <c r="J5025" s="4">
        <f t="shared" si="156"/>
        <v>942.3189999999986</v>
      </c>
      <c r="K5025" s="4">
        <f t="shared" si="157"/>
        <v>7234.0289999999995</v>
      </c>
      <c r="L5025" t="s">
        <v>20</v>
      </c>
      <c r="M5025" t="s">
        <v>42</v>
      </c>
      <c r="N5025" t="s">
        <v>29</v>
      </c>
      <c r="O5025" t="s">
        <v>53</v>
      </c>
      <c r="P5025" s="5">
        <v>1.25</v>
      </c>
      <c r="Q5025">
        <v>4.5999999999999996</v>
      </c>
      <c r="R5025" t="s">
        <v>23</v>
      </c>
    </row>
    <row r="5026" spans="1:18" x14ac:dyDescent="0.3">
      <c r="A5026" t="s">
        <v>3782</v>
      </c>
      <c r="B5026" s="1">
        <v>45647</v>
      </c>
      <c r="C5026" t="s">
        <v>3783</v>
      </c>
      <c r="D5026" t="s">
        <v>33</v>
      </c>
      <c r="E5026" t="s">
        <v>70</v>
      </c>
      <c r="F5026">
        <v>19</v>
      </c>
      <c r="G5026">
        <v>17</v>
      </c>
      <c r="H5026" s="4">
        <v>261.99</v>
      </c>
      <c r="I5026" s="4">
        <v>301.2885</v>
      </c>
      <c r="J5026" s="4">
        <f t="shared" si="156"/>
        <v>635.06449999999973</v>
      </c>
      <c r="K5026" s="4">
        <f t="shared" si="157"/>
        <v>5121.9044999999996</v>
      </c>
      <c r="L5026" t="s">
        <v>47</v>
      </c>
      <c r="M5026" t="s">
        <v>79</v>
      </c>
      <c r="N5026" t="s">
        <v>36</v>
      </c>
      <c r="O5026" t="s">
        <v>37</v>
      </c>
      <c r="P5026" s="5">
        <v>33.01</v>
      </c>
      <c r="Q5026">
        <v>1.1000000000000001</v>
      </c>
      <c r="R5026" t="s">
        <v>23</v>
      </c>
    </row>
    <row r="5027" spans="1:18" x14ac:dyDescent="0.3">
      <c r="A5027" t="s">
        <v>9714</v>
      </c>
      <c r="B5027" s="1">
        <v>45647</v>
      </c>
      <c r="C5027" t="s">
        <v>9715</v>
      </c>
      <c r="D5027" t="s">
        <v>130</v>
      </c>
      <c r="E5027" t="s">
        <v>82</v>
      </c>
      <c r="F5027">
        <v>17</v>
      </c>
      <c r="G5027">
        <v>17</v>
      </c>
      <c r="H5027" s="4">
        <v>936.07</v>
      </c>
      <c r="I5027" s="4">
        <v>1010.9556000000001</v>
      </c>
      <c r="J5027" s="4">
        <f t="shared" si="156"/>
        <v>1235.6252000000006</v>
      </c>
      <c r="K5027" s="4">
        <f t="shared" si="157"/>
        <v>17186.245200000001</v>
      </c>
      <c r="L5027" t="s">
        <v>51</v>
      </c>
      <c r="M5027" t="s">
        <v>86</v>
      </c>
      <c r="N5027" t="s">
        <v>22</v>
      </c>
      <c r="O5027" t="s">
        <v>37</v>
      </c>
      <c r="P5027" s="5">
        <v>37.43</v>
      </c>
      <c r="Q5027">
        <v>3.4</v>
      </c>
      <c r="R5027" t="s">
        <v>23</v>
      </c>
    </row>
    <row r="5028" spans="1:18" x14ac:dyDescent="0.3">
      <c r="A5028" t="s">
        <v>2198</v>
      </c>
      <c r="B5028" s="1">
        <v>45648</v>
      </c>
      <c r="C5028" t="s">
        <v>2199</v>
      </c>
      <c r="D5028" t="s">
        <v>85</v>
      </c>
      <c r="E5028" t="s">
        <v>82</v>
      </c>
      <c r="F5028">
        <v>17</v>
      </c>
      <c r="G5028">
        <v>15</v>
      </c>
      <c r="H5028" s="4">
        <v>435.28</v>
      </c>
      <c r="I5028" s="4">
        <v>457.04399999999998</v>
      </c>
      <c r="J5028" s="4">
        <f t="shared" si="156"/>
        <v>324.38000000000005</v>
      </c>
      <c r="K5028" s="4">
        <f t="shared" si="157"/>
        <v>6855.66</v>
      </c>
      <c r="L5028" t="s">
        <v>27</v>
      </c>
      <c r="M5028" t="s">
        <v>79</v>
      </c>
      <c r="N5028" t="s">
        <v>22</v>
      </c>
      <c r="O5028" t="s">
        <v>30</v>
      </c>
      <c r="P5028" s="5">
        <v>2.08</v>
      </c>
      <c r="Q5028">
        <v>5</v>
      </c>
      <c r="R5028" t="s">
        <v>23</v>
      </c>
    </row>
    <row r="5029" spans="1:18" x14ac:dyDescent="0.3">
      <c r="A5029" t="s">
        <v>4763</v>
      </c>
      <c r="B5029" s="1">
        <v>45648</v>
      </c>
      <c r="C5029" t="s">
        <v>4764</v>
      </c>
      <c r="D5029" t="s">
        <v>61</v>
      </c>
      <c r="E5029" t="s">
        <v>70</v>
      </c>
      <c r="F5029">
        <v>11</v>
      </c>
      <c r="G5029">
        <v>9</v>
      </c>
      <c r="H5029" s="4">
        <v>978.47</v>
      </c>
      <c r="I5029" s="4">
        <v>1056.7476000000001</v>
      </c>
      <c r="J5029" s="4">
        <f t="shared" si="156"/>
        <v>675.69840000000227</v>
      </c>
      <c r="K5029" s="4">
        <f t="shared" si="157"/>
        <v>9510.7284000000018</v>
      </c>
      <c r="L5029" t="s">
        <v>27</v>
      </c>
      <c r="M5029" t="s">
        <v>35</v>
      </c>
      <c r="N5029" t="s">
        <v>71</v>
      </c>
      <c r="O5029" t="s">
        <v>53</v>
      </c>
      <c r="P5029" s="5">
        <v>28.8</v>
      </c>
      <c r="Q5029">
        <v>2.1</v>
      </c>
      <c r="R5029" t="s">
        <v>23</v>
      </c>
    </row>
    <row r="5030" spans="1:18" x14ac:dyDescent="0.3">
      <c r="A5030" t="s">
        <v>8053</v>
      </c>
      <c r="B5030" s="1">
        <v>45648</v>
      </c>
      <c r="C5030" t="s">
        <v>8054</v>
      </c>
      <c r="D5030" t="s">
        <v>40</v>
      </c>
      <c r="E5030" t="s">
        <v>57</v>
      </c>
      <c r="F5030">
        <v>18</v>
      </c>
      <c r="G5030">
        <v>17</v>
      </c>
      <c r="H5030" s="4">
        <v>1301.21</v>
      </c>
      <c r="I5030" s="4">
        <v>1392.2947000000001</v>
      </c>
      <c r="J5030" s="4">
        <f t="shared" si="156"/>
        <v>1535.5599000000011</v>
      </c>
      <c r="K5030" s="4">
        <f t="shared" si="157"/>
        <v>23669.009900000001</v>
      </c>
      <c r="L5030" t="s">
        <v>27</v>
      </c>
      <c r="M5030" t="s">
        <v>86</v>
      </c>
      <c r="N5030" t="s">
        <v>29</v>
      </c>
      <c r="O5030" t="s">
        <v>67</v>
      </c>
      <c r="P5030" s="5">
        <v>12.88</v>
      </c>
      <c r="Q5030">
        <v>3.2</v>
      </c>
      <c r="R5030" t="s">
        <v>23</v>
      </c>
    </row>
    <row r="5031" spans="1:18" x14ac:dyDescent="0.3">
      <c r="A5031" t="s">
        <v>967</v>
      </c>
      <c r="B5031" s="1">
        <v>45649</v>
      </c>
      <c r="C5031" t="s">
        <v>968</v>
      </c>
      <c r="D5031" t="s">
        <v>45</v>
      </c>
      <c r="E5031" t="s">
        <v>46</v>
      </c>
      <c r="F5031">
        <v>4</v>
      </c>
      <c r="G5031">
        <v>4</v>
      </c>
      <c r="H5031" s="4">
        <v>716.22</v>
      </c>
      <c r="I5031" s="4">
        <v>816.49080000000015</v>
      </c>
      <c r="J5031" s="4">
        <f t="shared" si="156"/>
        <v>387.96320000000048</v>
      </c>
      <c r="K5031" s="4">
        <f t="shared" si="157"/>
        <v>3265.9632000000006</v>
      </c>
      <c r="L5031" t="s">
        <v>20</v>
      </c>
      <c r="M5031" t="s">
        <v>42</v>
      </c>
      <c r="N5031" t="s">
        <v>36</v>
      </c>
      <c r="O5031" t="s">
        <v>37</v>
      </c>
      <c r="P5031" s="5">
        <v>13.12</v>
      </c>
      <c r="Q5031">
        <v>2.9</v>
      </c>
      <c r="R5031" t="s">
        <v>23</v>
      </c>
    </row>
    <row r="5032" spans="1:18" x14ac:dyDescent="0.3">
      <c r="A5032" t="s">
        <v>9949</v>
      </c>
      <c r="B5032" s="1">
        <v>45649</v>
      </c>
      <c r="C5032" t="s">
        <v>9950</v>
      </c>
      <c r="D5032" t="s">
        <v>45</v>
      </c>
      <c r="E5032" t="s">
        <v>46</v>
      </c>
      <c r="F5032">
        <v>7</v>
      </c>
      <c r="G5032">
        <v>7</v>
      </c>
      <c r="H5032" s="4">
        <v>704.58</v>
      </c>
      <c r="I5032" s="4">
        <v>789.1296000000001</v>
      </c>
      <c r="J5032" s="4">
        <f t="shared" si="156"/>
        <v>551.80720000000019</v>
      </c>
      <c r="K5032" s="4">
        <f t="shared" si="157"/>
        <v>5523.9072000000006</v>
      </c>
      <c r="L5032" t="s">
        <v>66</v>
      </c>
      <c r="M5032" t="s">
        <v>28</v>
      </c>
      <c r="N5032" t="s">
        <v>22</v>
      </c>
      <c r="O5032" t="s">
        <v>89</v>
      </c>
      <c r="P5032" s="5">
        <v>40.04</v>
      </c>
      <c r="Q5032">
        <v>1.9</v>
      </c>
      <c r="R5032" t="s">
        <v>23</v>
      </c>
    </row>
    <row r="5033" spans="1:18" x14ac:dyDescent="0.3">
      <c r="A5033" t="s">
        <v>5333</v>
      </c>
      <c r="B5033" s="1">
        <v>45650</v>
      </c>
      <c r="C5033" t="s">
        <v>5334</v>
      </c>
      <c r="D5033" t="s">
        <v>109</v>
      </c>
      <c r="E5033" t="s">
        <v>46</v>
      </c>
      <c r="F5033">
        <v>18</v>
      </c>
      <c r="G5033">
        <v>17</v>
      </c>
      <c r="H5033" s="4">
        <v>9.26</v>
      </c>
      <c r="I5033" s="4">
        <v>10.093400000000001</v>
      </c>
      <c r="J5033" s="4">
        <f t="shared" si="156"/>
        <v>-22.512199999999972</v>
      </c>
      <c r="K5033" s="4">
        <f t="shared" si="157"/>
        <v>171.58780000000002</v>
      </c>
      <c r="L5033" t="s">
        <v>66</v>
      </c>
      <c r="M5033" t="s">
        <v>28</v>
      </c>
      <c r="N5033" t="s">
        <v>36</v>
      </c>
      <c r="O5033" t="s">
        <v>37</v>
      </c>
      <c r="P5033" s="5">
        <v>36.68</v>
      </c>
      <c r="Q5033">
        <v>2.4</v>
      </c>
      <c r="R5033" t="s">
        <v>23</v>
      </c>
    </row>
    <row r="5034" spans="1:18" x14ac:dyDescent="0.3">
      <c r="A5034" t="s">
        <v>6811</v>
      </c>
      <c r="B5034" s="1">
        <v>45650</v>
      </c>
      <c r="C5034" t="s">
        <v>6812</v>
      </c>
      <c r="D5034" t="s">
        <v>33</v>
      </c>
      <c r="E5034" t="s">
        <v>70</v>
      </c>
      <c r="F5034">
        <v>17</v>
      </c>
      <c r="G5034">
        <v>15</v>
      </c>
      <c r="H5034" s="4">
        <v>227.68</v>
      </c>
      <c r="I5034" s="4">
        <v>255.00160000000002</v>
      </c>
      <c r="J5034" s="4">
        <f t="shared" si="156"/>
        <v>405.24400000000009</v>
      </c>
      <c r="K5034" s="4">
        <f t="shared" si="157"/>
        <v>3825.0240000000003</v>
      </c>
      <c r="L5034" t="s">
        <v>20</v>
      </c>
      <c r="M5034" t="s">
        <v>86</v>
      </c>
      <c r="N5034" t="s">
        <v>29</v>
      </c>
      <c r="O5034" t="s">
        <v>53</v>
      </c>
      <c r="P5034" s="5">
        <v>4.58</v>
      </c>
      <c r="Q5034">
        <v>2.9</v>
      </c>
      <c r="R5034" t="s">
        <v>74</v>
      </c>
    </row>
    <row r="5035" spans="1:18" x14ac:dyDescent="0.3">
      <c r="A5035" t="s">
        <v>1349</v>
      </c>
      <c r="B5035" s="1">
        <v>45651</v>
      </c>
      <c r="C5035" t="s">
        <v>1350</v>
      </c>
      <c r="D5035" t="s">
        <v>45</v>
      </c>
      <c r="E5035" t="s">
        <v>46</v>
      </c>
      <c r="F5035">
        <v>2</v>
      </c>
      <c r="G5035">
        <v>2</v>
      </c>
      <c r="H5035" s="4">
        <v>1243.82</v>
      </c>
      <c r="I5035" s="4">
        <v>1405.5165999999997</v>
      </c>
      <c r="J5035" s="4">
        <f t="shared" si="156"/>
        <v>311.12319999999954</v>
      </c>
      <c r="K5035" s="4">
        <f t="shared" si="157"/>
        <v>2811.0331999999994</v>
      </c>
      <c r="L5035" t="s">
        <v>27</v>
      </c>
      <c r="M5035" t="s">
        <v>123</v>
      </c>
      <c r="N5035" t="s">
        <v>36</v>
      </c>
      <c r="O5035" t="s">
        <v>30</v>
      </c>
      <c r="P5035" s="5">
        <v>12.27</v>
      </c>
      <c r="Q5035">
        <v>2.2000000000000002</v>
      </c>
      <c r="R5035" t="s">
        <v>23</v>
      </c>
    </row>
    <row r="5036" spans="1:18" x14ac:dyDescent="0.3">
      <c r="A5036" t="s">
        <v>5702</v>
      </c>
      <c r="B5036" s="1">
        <v>45651</v>
      </c>
      <c r="C5036" t="s">
        <v>5703</v>
      </c>
      <c r="D5036" t="s">
        <v>56</v>
      </c>
      <c r="E5036" t="s">
        <v>57</v>
      </c>
      <c r="F5036">
        <v>19</v>
      </c>
      <c r="G5036">
        <v>19</v>
      </c>
      <c r="H5036" s="4">
        <v>871.03</v>
      </c>
      <c r="I5036" s="4">
        <v>984.26389999999992</v>
      </c>
      <c r="J5036" s="4">
        <f t="shared" si="156"/>
        <v>2124.4041000000007</v>
      </c>
      <c r="K5036" s="4">
        <f t="shared" si="157"/>
        <v>18701.0141</v>
      </c>
      <c r="L5036" t="s">
        <v>51</v>
      </c>
      <c r="M5036" t="s">
        <v>79</v>
      </c>
      <c r="N5036" t="s">
        <v>71</v>
      </c>
      <c r="O5036" t="s">
        <v>37</v>
      </c>
      <c r="P5036" s="5">
        <v>27.04</v>
      </c>
      <c r="Q5036">
        <v>2.9</v>
      </c>
      <c r="R5036" t="s">
        <v>23</v>
      </c>
    </row>
    <row r="5037" spans="1:18" x14ac:dyDescent="0.3">
      <c r="A5037" t="s">
        <v>9550</v>
      </c>
      <c r="B5037" s="1">
        <v>45652</v>
      </c>
      <c r="C5037" t="s">
        <v>9551</v>
      </c>
      <c r="D5037" t="s">
        <v>109</v>
      </c>
      <c r="E5037" t="s">
        <v>46</v>
      </c>
      <c r="F5037">
        <v>12</v>
      </c>
      <c r="G5037">
        <v>11</v>
      </c>
      <c r="H5037" s="4">
        <v>799.21</v>
      </c>
      <c r="I5037" s="4">
        <v>887.12310000000014</v>
      </c>
      <c r="J5037" s="4">
        <f t="shared" si="156"/>
        <v>958.55410000000097</v>
      </c>
      <c r="K5037" s="4">
        <f t="shared" si="157"/>
        <v>9758.3541000000023</v>
      </c>
      <c r="L5037" t="s">
        <v>20</v>
      </c>
      <c r="M5037" t="s">
        <v>21</v>
      </c>
      <c r="N5037" t="s">
        <v>71</v>
      </c>
      <c r="O5037" t="s">
        <v>53</v>
      </c>
      <c r="P5037" s="5">
        <v>8.49</v>
      </c>
      <c r="Q5037">
        <v>3.2</v>
      </c>
      <c r="R5037" t="s">
        <v>23</v>
      </c>
    </row>
    <row r="5038" spans="1:18" x14ac:dyDescent="0.3">
      <c r="A5038" t="s">
        <v>10398</v>
      </c>
      <c r="B5038" s="1">
        <v>45652</v>
      </c>
      <c r="C5038" t="s">
        <v>10399</v>
      </c>
      <c r="D5038" t="s">
        <v>116</v>
      </c>
      <c r="E5038" t="s">
        <v>50</v>
      </c>
      <c r="F5038">
        <v>6</v>
      </c>
      <c r="G5038">
        <v>5</v>
      </c>
      <c r="H5038" s="4">
        <v>748.86</v>
      </c>
      <c r="I5038" s="4">
        <v>838.72320000000013</v>
      </c>
      <c r="J5038" s="4">
        <f t="shared" si="156"/>
        <v>418.2060000000007</v>
      </c>
      <c r="K5038" s="4">
        <f t="shared" si="157"/>
        <v>4193.6160000000009</v>
      </c>
      <c r="L5038" t="s">
        <v>66</v>
      </c>
      <c r="M5038" t="s">
        <v>86</v>
      </c>
      <c r="N5038" t="s">
        <v>36</v>
      </c>
      <c r="O5038" t="s">
        <v>89</v>
      </c>
      <c r="P5038" s="5">
        <v>31.11</v>
      </c>
      <c r="Q5038">
        <v>1</v>
      </c>
      <c r="R5038" t="s">
        <v>23</v>
      </c>
    </row>
    <row r="5039" spans="1:18" x14ac:dyDescent="0.3">
      <c r="A5039" t="s">
        <v>963</v>
      </c>
      <c r="B5039" s="1">
        <v>45653</v>
      </c>
      <c r="C5039" t="s">
        <v>964</v>
      </c>
      <c r="D5039" t="s">
        <v>94</v>
      </c>
      <c r="E5039" t="s">
        <v>50</v>
      </c>
      <c r="F5039">
        <v>3</v>
      </c>
      <c r="G5039">
        <v>2</v>
      </c>
      <c r="H5039" s="4">
        <v>1326.82</v>
      </c>
      <c r="I5039" s="4">
        <v>1499.3065999999999</v>
      </c>
      <c r="J5039" s="4">
        <f t="shared" si="156"/>
        <v>321.89319999999992</v>
      </c>
      <c r="K5039" s="4">
        <f t="shared" si="157"/>
        <v>2998.6131999999998</v>
      </c>
      <c r="L5039" t="s">
        <v>27</v>
      </c>
      <c r="M5039" t="s">
        <v>42</v>
      </c>
      <c r="N5039" t="s">
        <v>71</v>
      </c>
      <c r="O5039" t="s">
        <v>67</v>
      </c>
      <c r="P5039" s="5">
        <v>23.08</v>
      </c>
      <c r="Q5039">
        <v>2.4</v>
      </c>
      <c r="R5039" t="s">
        <v>23</v>
      </c>
    </row>
    <row r="5040" spans="1:18" x14ac:dyDescent="0.3">
      <c r="A5040" t="s">
        <v>4111</v>
      </c>
      <c r="B5040" s="1">
        <v>45653</v>
      </c>
      <c r="C5040" t="s">
        <v>4112</v>
      </c>
      <c r="D5040" t="s">
        <v>133</v>
      </c>
      <c r="E5040" t="s">
        <v>50</v>
      </c>
      <c r="F5040">
        <v>10</v>
      </c>
      <c r="G5040">
        <v>9</v>
      </c>
      <c r="H5040" s="4">
        <v>1302.95</v>
      </c>
      <c r="I5040" s="4">
        <v>1498.3924999999999</v>
      </c>
      <c r="J5040" s="4">
        <f t="shared" si="156"/>
        <v>1757.9724999999983</v>
      </c>
      <c r="K5040" s="4">
        <f t="shared" si="157"/>
        <v>13485.532499999999</v>
      </c>
      <c r="L5040" t="s">
        <v>66</v>
      </c>
      <c r="M5040" t="s">
        <v>42</v>
      </c>
      <c r="N5040" t="s">
        <v>22</v>
      </c>
      <c r="O5040" t="s">
        <v>53</v>
      </c>
      <c r="P5040" s="5">
        <v>1.01</v>
      </c>
      <c r="Q5040">
        <v>4.5</v>
      </c>
      <c r="R5040" t="s">
        <v>23</v>
      </c>
    </row>
    <row r="5041" spans="1:18" x14ac:dyDescent="0.3">
      <c r="A5041" t="s">
        <v>5631</v>
      </c>
      <c r="B5041" s="1">
        <v>45653</v>
      </c>
      <c r="C5041" t="s">
        <v>5632</v>
      </c>
      <c r="D5041" t="s">
        <v>130</v>
      </c>
      <c r="E5041" t="s">
        <v>82</v>
      </c>
      <c r="F5041">
        <v>8</v>
      </c>
      <c r="G5041">
        <v>7</v>
      </c>
      <c r="H5041" s="4">
        <v>956.59</v>
      </c>
      <c r="I5041" s="4">
        <v>1071.3808000000001</v>
      </c>
      <c r="J5041" s="4">
        <f t="shared" si="156"/>
        <v>755.92560000000105</v>
      </c>
      <c r="K5041" s="4">
        <f t="shared" si="157"/>
        <v>7499.6656000000012</v>
      </c>
      <c r="L5041" t="s">
        <v>66</v>
      </c>
      <c r="M5041" t="s">
        <v>28</v>
      </c>
      <c r="N5041" t="s">
        <v>71</v>
      </c>
      <c r="O5041" t="s">
        <v>67</v>
      </c>
      <c r="P5041" s="5">
        <v>47.61</v>
      </c>
      <c r="Q5041">
        <v>2.8</v>
      </c>
      <c r="R5041" t="s">
        <v>74</v>
      </c>
    </row>
    <row r="5042" spans="1:18" x14ac:dyDescent="0.3">
      <c r="A5042" t="s">
        <v>5786</v>
      </c>
      <c r="B5042" s="1">
        <v>45653</v>
      </c>
      <c r="C5042" t="s">
        <v>5787</v>
      </c>
      <c r="D5042" t="s">
        <v>130</v>
      </c>
      <c r="E5042" t="s">
        <v>82</v>
      </c>
      <c r="F5042">
        <v>2</v>
      </c>
      <c r="G5042">
        <v>2</v>
      </c>
      <c r="H5042" s="4">
        <v>35.03</v>
      </c>
      <c r="I5042" s="4">
        <v>37.482100000000003</v>
      </c>
      <c r="J5042" s="4">
        <f t="shared" si="156"/>
        <v>1.884200000000003</v>
      </c>
      <c r="K5042" s="4">
        <f t="shared" si="157"/>
        <v>74.964200000000005</v>
      </c>
      <c r="L5042" t="s">
        <v>51</v>
      </c>
      <c r="M5042" t="s">
        <v>35</v>
      </c>
      <c r="N5042" t="s">
        <v>71</v>
      </c>
      <c r="O5042" t="s">
        <v>30</v>
      </c>
      <c r="P5042" s="5">
        <v>3.02</v>
      </c>
      <c r="Q5042">
        <v>3.1</v>
      </c>
      <c r="R5042" t="s">
        <v>23</v>
      </c>
    </row>
    <row r="5043" spans="1:18" x14ac:dyDescent="0.3">
      <c r="A5043" t="s">
        <v>6288</v>
      </c>
      <c r="B5043" s="1">
        <v>45653</v>
      </c>
      <c r="C5043" t="s">
        <v>6289</v>
      </c>
      <c r="D5043" t="s">
        <v>65</v>
      </c>
      <c r="E5043" t="s">
        <v>82</v>
      </c>
      <c r="F5043">
        <v>15</v>
      </c>
      <c r="G5043">
        <v>13</v>
      </c>
      <c r="H5043" s="4">
        <v>1146.1199999999999</v>
      </c>
      <c r="I5043" s="4">
        <v>1214.8871999999999</v>
      </c>
      <c r="J5043" s="4">
        <f t="shared" si="156"/>
        <v>885.20360000000119</v>
      </c>
      <c r="K5043" s="4">
        <f t="shared" si="157"/>
        <v>15793.533599999999</v>
      </c>
      <c r="L5043" t="s">
        <v>47</v>
      </c>
      <c r="M5043" t="s">
        <v>86</v>
      </c>
      <c r="N5043" t="s">
        <v>22</v>
      </c>
      <c r="O5043" t="s">
        <v>37</v>
      </c>
      <c r="P5043" s="5">
        <v>8.77</v>
      </c>
      <c r="Q5043">
        <v>3</v>
      </c>
      <c r="R5043" t="s">
        <v>23</v>
      </c>
    </row>
    <row r="5044" spans="1:18" x14ac:dyDescent="0.3">
      <c r="A5044" t="s">
        <v>1777</v>
      </c>
      <c r="B5044" s="1">
        <v>45654</v>
      </c>
      <c r="C5044" t="s">
        <v>1778</v>
      </c>
      <c r="D5044" t="s">
        <v>94</v>
      </c>
      <c r="E5044" t="s">
        <v>50</v>
      </c>
      <c r="F5044">
        <v>16</v>
      </c>
      <c r="G5044">
        <v>14</v>
      </c>
      <c r="H5044" s="4">
        <v>12</v>
      </c>
      <c r="I5044" s="4">
        <v>12.600000000000001</v>
      </c>
      <c r="J5044" s="4">
        <f t="shared" si="156"/>
        <v>-30.069999999999965</v>
      </c>
      <c r="K5044" s="4">
        <f t="shared" si="157"/>
        <v>176.40000000000003</v>
      </c>
      <c r="L5044" t="s">
        <v>20</v>
      </c>
      <c r="M5044" t="s">
        <v>86</v>
      </c>
      <c r="N5044" t="s">
        <v>36</v>
      </c>
      <c r="O5044" t="s">
        <v>89</v>
      </c>
      <c r="P5044" s="5">
        <v>38.47</v>
      </c>
      <c r="Q5044">
        <v>3.9</v>
      </c>
      <c r="R5044" t="s">
        <v>23</v>
      </c>
    </row>
    <row r="5045" spans="1:18" x14ac:dyDescent="0.3">
      <c r="A5045" t="s">
        <v>2503</v>
      </c>
      <c r="B5045" s="1">
        <v>45654</v>
      </c>
      <c r="C5045" t="s">
        <v>2504</v>
      </c>
      <c r="D5045" t="s">
        <v>65</v>
      </c>
      <c r="E5045" t="s">
        <v>82</v>
      </c>
      <c r="F5045">
        <v>14</v>
      </c>
      <c r="G5045">
        <v>12</v>
      </c>
      <c r="H5045" s="4">
        <v>127.16</v>
      </c>
      <c r="I5045" s="4">
        <v>143.6908</v>
      </c>
      <c r="J5045" s="4">
        <f t="shared" si="156"/>
        <v>151.7696</v>
      </c>
      <c r="K5045" s="4">
        <f t="shared" si="157"/>
        <v>1724.2896000000001</v>
      </c>
      <c r="L5045" t="s">
        <v>27</v>
      </c>
      <c r="M5045" t="s">
        <v>35</v>
      </c>
      <c r="N5045" t="s">
        <v>29</v>
      </c>
      <c r="O5045" t="s">
        <v>30</v>
      </c>
      <c r="P5045" s="5">
        <v>46.6</v>
      </c>
      <c r="Q5045">
        <v>4.4000000000000004</v>
      </c>
      <c r="R5045" t="s">
        <v>23</v>
      </c>
    </row>
    <row r="5046" spans="1:18" x14ac:dyDescent="0.3">
      <c r="A5046" t="s">
        <v>6046</v>
      </c>
      <c r="B5046" s="1">
        <v>45654</v>
      </c>
      <c r="C5046" t="s">
        <v>6047</v>
      </c>
      <c r="D5046" t="s">
        <v>109</v>
      </c>
      <c r="E5046" t="s">
        <v>46</v>
      </c>
      <c r="F5046">
        <v>12</v>
      </c>
      <c r="G5046">
        <v>12</v>
      </c>
      <c r="H5046" s="4">
        <v>741.58</v>
      </c>
      <c r="I5046" s="4">
        <v>800.90640000000008</v>
      </c>
      <c r="J5046" s="4">
        <f t="shared" si="156"/>
        <v>677.74680000000092</v>
      </c>
      <c r="K5046" s="4">
        <f t="shared" si="157"/>
        <v>9610.8768000000018</v>
      </c>
      <c r="L5046" t="s">
        <v>20</v>
      </c>
      <c r="M5046" t="s">
        <v>123</v>
      </c>
      <c r="N5046" t="s">
        <v>71</v>
      </c>
      <c r="O5046" t="s">
        <v>37</v>
      </c>
      <c r="P5046" s="5">
        <v>34.17</v>
      </c>
      <c r="Q5046">
        <v>1.2</v>
      </c>
      <c r="R5046" t="s">
        <v>23</v>
      </c>
    </row>
    <row r="5047" spans="1:18" x14ac:dyDescent="0.3">
      <c r="A5047" t="s">
        <v>9595</v>
      </c>
      <c r="B5047" s="1">
        <v>45654</v>
      </c>
      <c r="C5047" t="s">
        <v>9596</v>
      </c>
      <c r="D5047" t="s">
        <v>56</v>
      </c>
      <c r="E5047" t="s">
        <v>57</v>
      </c>
      <c r="F5047">
        <v>6</v>
      </c>
      <c r="G5047">
        <v>6</v>
      </c>
      <c r="H5047" s="4">
        <v>776.81</v>
      </c>
      <c r="I5047" s="4">
        <v>838.95479999999998</v>
      </c>
      <c r="J5047" s="4">
        <f t="shared" si="156"/>
        <v>326.08880000000022</v>
      </c>
      <c r="K5047" s="4">
        <f t="shared" si="157"/>
        <v>5033.7287999999999</v>
      </c>
      <c r="L5047" t="s">
        <v>51</v>
      </c>
      <c r="M5047" t="s">
        <v>35</v>
      </c>
      <c r="N5047" t="s">
        <v>29</v>
      </c>
      <c r="O5047" t="s">
        <v>89</v>
      </c>
      <c r="P5047" s="5">
        <v>46.78</v>
      </c>
      <c r="Q5047">
        <v>3.6</v>
      </c>
      <c r="R5047" t="s">
        <v>23</v>
      </c>
    </row>
    <row r="5048" spans="1:18" x14ac:dyDescent="0.3">
      <c r="A5048" t="s">
        <v>2067</v>
      </c>
      <c r="B5048" s="1">
        <v>45655</v>
      </c>
      <c r="C5048" t="s">
        <v>2068</v>
      </c>
      <c r="D5048" t="s">
        <v>85</v>
      </c>
      <c r="E5048" t="s">
        <v>82</v>
      </c>
      <c r="F5048">
        <v>10</v>
      </c>
      <c r="G5048">
        <v>9</v>
      </c>
      <c r="H5048" s="4">
        <v>1367.91</v>
      </c>
      <c r="I5048" s="4">
        <v>1573.0964999999999</v>
      </c>
      <c r="J5048" s="4">
        <f t="shared" si="156"/>
        <v>1808.1984999999981</v>
      </c>
      <c r="K5048" s="4">
        <f t="shared" si="157"/>
        <v>14157.868499999999</v>
      </c>
      <c r="L5048" t="s">
        <v>20</v>
      </c>
      <c r="M5048" t="s">
        <v>21</v>
      </c>
      <c r="N5048" t="s">
        <v>29</v>
      </c>
      <c r="O5048" t="s">
        <v>30</v>
      </c>
      <c r="P5048" s="5">
        <v>38.479999999999997</v>
      </c>
      <c r="Q5048">
        <v>1.3</v>
      </c>
      <c r="R5048" t="s">
        <v>23</v>
      </c>
    </row>
    <row r="5049" spans="1:18" x14ac:dyDescent="0.3">
      <c r="A5049" t="s">
        <v>8507</v>
      </c>
      <c r="B5049" s="1">
        <v>45655</v>
      </c>
      <c r="C5049" t="s">
        <v>5374</v>
      </c>
      <c r="D5049" t="s">
        <v>141</v>
      </c>
      <c r="E5049" t="s">
        <v>50</v>
      </c>
      <c r="F5049">
        <v>12</v>
      </c>
      <c r="G5049">
        <v>10</v>
      </c>
      <c r="H5049" s="4">
        <v>325.77999999999997</v>
      </c>
      <c r="I5049" s="4">
        <v>368.13139999999993</v>
      </c>
      <c r="J5049" s="4">
        <f t="shared" si="156"/>
        <v>406.33399999999966</v>
      </c>
      <c r="K5049" s="4">
        <f t="shared" si="157"/>
        <v>3681.3139999999994</v>
      </c>
      <c r="L5049" t="s">
        <v>47</v>
      </c>
      <c r="M5049" t="s">
        <v>35</v>
      </c>
      <c r="N5049" t="s">
        <v>22</v>
      </c>
      <c r="O5049" t="s">
        <v>53</v>
      </c>
      <c r="P5049" s="5">
        <v>17.18</v>
      </c>
      <c r="Q5049">
        <v>1.5</v>
      </c>
      <c r="R5049" t="s">
        <v>23</v>
      </c>
    </row>
    <row r="5050" spans="1:18" x14ac:dyDescent="0.3">
      <c r="A5050" t="s">
        <v>10311</v>
      </c>
      <c r="B5050" s="1">
        <v>45655</v>
      </c>
      <c r="C5050" t="s">
        <v>10312</v>
      </c>
      <c r="D5050" t="s">
        <v>100</v>
      </c>
      <c r="E5050" t="s">
        <v>57</v>
      </c>
      <c r="F5050">
        <v>16</v>
      </c>
      <c r="G5050">
        <v>16</v>
      </c>
      <c r="H5050" s="4">
        <v>505.4</v>
      </c>
      <c r="I5050" s="4">
        <v>550.88599999999997</v>
      </c>
      <c r="J5050" s="4">
        <f t="shared" si="156"/>
        <v>681.41599999999983</v>
      </c>
      <c r="K5050" s="4">
        <f t="shared" si="157"/>
        <v>8814.1759999999995</v>
      </c>
      <c r="L5050" t="s">
        <v>27</v>
      </c>
      <c r="M5050" t="s">
        <v>21</v>
      </c>
      <c r="N5050" t="s">
        <v>22</v>
      </c>
      <c r="O5050" t="s">
        <v>37</v>
      </c>
      <c r="P5050" s="5">
        <v>46.36</v>
      </c>
      <c r="Q5050">
        <v>1.5</v>
      </c>
      <c r="R5050" t="s">
        <v>23</v>
      </c>
    </row>
    <row r="5051" spans="1:18" x14ac:dyDescent="0.3">
      <c r="A5051" t="s">
        <v>3508</v>
      </c>
      <c r="B5051" s="1">
        <v>45656</v>
      </c>
      <c r="C5051" t="s">
        <v>3509</v>
      </c>
      <c r="D5051" t="s">
        <v>65</v>
      </c>
      <c r="E5051" t="s">
        <v>82</v>
      </c>
      <c r="F5051">
        <v>14</v>
      </c>
      <c r="G5051">
        <v>12</v>
      </c>
      <c r="H5051" s="4">
        <v>385.71</v>
      </c>
      <c r="I5051" s="4">
        <v>431.99520000000001</v>
      </c>
      <c r="J5051" s="4">
        <f t="shared" si="156"/>
        <v>552.79240000000038</v>
      </c>
      <c r="K5051" s="4">
        <f t="shared" si="157"/>
        <v>5183.9423999999999</v>
      </c>
      <c r="L5051" t="s">
        <v>66</v>
      </c>
      <c r="M5051" t="s">
        <v>21</v>
      </c>
      <c r="N5051" t="s">
        <v>29</v>
      </c>
      <c r="O5051" t="s">
        <v>53</v>
      </c>
      <c r="P5051" s="5">
        <v>2.63</v>
      </c>
      <c r="Q5051">
        <v>4</v>
      </c>
      <c r="R5051" t="s">
        <v>23</v>
      </c>
    </row>
    <row r="5052" spans="1:18" x14ac:dyDescent="0.3">
      <c r="A5052" t="s">
        <v>7802</v>
      </c>
      <c r="B5052" s="1">
        <v>45656</v>
      </c>
      <c r="C5052" t="s">
        <v>3153</v>
      </c>
      <c r="D5052" t="s">
        <v>40</v>
      </c>
      <c r="E5052" t="s">
        <v>57</v>
      </c>
      <c r="F5052">
        <v>12</v>
      </c>
      <c r="G5052">
        <v>11</v>
      </c>
      <c r="H5052" s="4">
        <v>470.37</v>
      </c>
      <c r="I5052" s="4">
        <v>503.29590000000002</v>
      </c>
      <c r="J5052" s="4">
        <f t="shared" si="156"/>
        <v>325.64490000000018</v>
      </c>
      <c r="K5052" s="4">
        <f t="shared" si="157"/>
        <v>5536.2548999999999</v>
      </c>
      <c r="L5052" t="s">
        <v>20</v>
      </c>
      <c r="M5052" t="s">
        <v>42</v>
      </c>
      <c r="N5052" t="s">
        <v>71</v>
      </c>
      <c r="O5052" t="s">
        <v>37</v>
      </c>
      <c r="P5052" s="5">
        <v>36.54</v>
      </c>
      <c r="Q5052">
        <v>3.2</v>
      </c>
      <c r="R5052" t="s">
        <v>74</v>
      </c>
    </row>
    <row r="5053" spans="1:18" x14ac:dyDescent="0.3">
      <c r="A5053" t="s">
        <v>9579</v>
      </c>
      <c r="B5053" s="1">
        <v>45656</v>
      </c>
      <c r="C5053" t="s">
        <v>9580</v>
      </c>
      <c r="D5053" t="s">
        <v>40</v>
      </c>
      <c r="E5053" t="s">
        <v>57</v>
      </c>
      <c r="F5053">
        <v>2</v>
      </c>
      <c r="G5053">
        <v>2</v>
      </c>
      <c r="H5053" s="4">
        <v>1166.93</v>
      </c>
      <c r="I5053" s="4">
        <v>1295.2923000000003</v>
      </c>
      <c r="J5053" s="4">
        <f t="shared" si="156"/>
        <v>238.49460000000047</v>
      </c>
      <c r="K5053" s="4">
        <f t="shared" si="157"/>
        <v>2590.5846000000006</v>
      </c>
      <c r="L5053" t="s">
        <v>47</v>
      </c>
      <c r="M5053" t="s">
        <v>21</v>
      </c>
      <c r="N5053" t="s">
        <v>71</v>
      </c>
      <c r="O5053" t="s">
        <v>67</v>
      </c>
      <c r="P5053" s="5">
        <v>18.23</v>
      </c>
      <c r="Q5053">
        <v>4.4000000000000004</v>
      </c>
      <c r="R5053" t="s">
        <v>23</v>
      </c>
    </row>
    <row r="5054" spans="1:18" x14ac:dyDescent="0.3">
      <c r="A5054" t="s">
        <v>10321</v>
      </c>
      <c r="B5054" s="1">
        <v>45656</v>
      </c>
      <c r="C5054" t="s">
        <v>10322</v>
      </c>
      <c r="D5054" t="s">
        <v>33</v>
      </c>
      <c r="E5054" t="s">
        <v>70</v>
      </c>
      <c r="F5054">
        <v>20</v>
      </c>
      <c r="G5054">
        <v>20</v>
      </c>
      <c r="H5054" s="4">
        <v>331.37</v>
      </c>
      <c r="I5054" s="4">
        <v>354.5659</v>
      </c>
      <c r="J5054" s="4">
        <f t="shared" si="156"/>
        <v>429.44800000000055</v>
      </c>
      <c r="K5054" s="4">
        <f t="shared" si="157"/>
        <v>7091.3180000000002</v>
      </c>
      <c r="L5054" t="s">
        <v>20</v>
      </c>
      <c r="M5054" t="s">
        <v>123</v>
      </c>
      <c r="N5054" t="s">
        <v>29</v>
      </c>
      <c r="O5054" t="s">
        <v>67</v>
      </c>
      <c r="P5054" s="5">
        <v>34.47</v>
      </c>
      <c r="Q5054">
        <v>3.1</v>
      </c>
      <c r="R5054" t="s">
        <v>23</v>
      </c>
    </row>
    <row r="5055" spans="1:18" x14ac:dyDescent="0.3">
      <c r="A5055" t="s">
        <v>562</v>
      </c>
      <c r="B5055" s="1">
        <v>45657</v>
      </c>
      <c r="C5055" t="s">
        <v>563</v>
      </c>
      <c r="D5055" t="s">
        <v>65</v>
      </c>
      <c r="E5055" t="s">
        <v>82</v>
      </c>
      <c r="F5055">
        <v>9</v>
      </c>
      <c r="G5055">
        <v>7</v>
      </c>
      <c r="H5055" s="4">
        <v>284.43</v>
      </c>
      <c r="I5055" s="4">
        <v>327.09449999999998</v>
      </c>
      <c r="J5055" s="4">
        <f t="shared" si="156"/>
        <v>261.76149999999973</v>
      </c>
      <c r="K5055" s="4">
        <f t="shared" si="157"/>
        <v>2289.6614999999997</v>
      </c>
      <c r="L5055" t="s">
        <v>27</v>
      </c>
      <c r="M5055" t="s">
        <v>123</v>
      </c>
      <c r="N5055" t="s">
        <v>22</v>
      </c>
      <c r="O5055" t="s">
        <v>30</v>
      </c>
      <c r="P5055" s="5">
        <v>36.89</v>
      </c>
      <c r="Q5055">
        <v>3.5</v>
      </c>
      <c r="R5055" t="s">
        <v>23</v>
      </c>
    </row>
    <row r="5056" spans="1:18" x14ac:dyDescent="0.3">
      <c r="A5056" t="s">
        <v>1762</v>
      </c>
      <c r="B5056" s="1">
        <v>45657</v>
      </c>
      <c r="C5056" t="s">
        <v>399</v>
      </c>
      <c r="D5056" t="s">
        <v>40</v>
      </c>
      <c r="E5056" t="s">
        <v>57</v>
      </c>
      <c r="F5056">
        <v>1</v>
      </c>
      <c r="G5056">
        <v>1</v>
      </c>
      <c r="H5056" s="4">
        <v>845.11</v>
      </c>
      <c r="I5056" s="4">
        <v>954.97429999999997</v>
      </c>
      <c r="J5056" s="4">
        <f t="shared" si="156"/>
        <v>69.704299999999961</v>
      </c>
      <c r="K5056" s="4">
        <f t="shared" si="157"/>
        <v>954.97429999999997</v>
      </c>
      <c r="L5056" t="s">
        <v>51</v>
      </c>
      <c r="M5056" t="s">
        <v>35</v>
      </c>
      <c r="N5056" t="s">
        <v>22</v>
      </c>
      <c r="O5056" t="s">
        <v>67</v>
      </c>
      <c r="P5056" s="5">
        <v>40.159999999999997</v>
      </c>
      <c r="Q5056">
        <v>3.3</v>
      </c>
      <c r="R5056" t="s">
        <v>23</v>
      </c>
    </row>
    <row r="5057" spans="1:18" x14ac:dyDescent="0.3">
      <c r="A5057" t="s">
        <v>6686</v>
      </c>
      <c r="B5057" s="1">
        <v>45657</v>
      </c>
      <c r="C5057" t="s">
        <v>6687</v>
      </c>
      <c r="D5057" t="s">
        <v>61</v>
      </c>
      <c r="E5057" t="s">
        <v>70</v>
      </c>
      <c r="F5057">
        <v>18</v>
      </c>
      <c r="G5057">
        <v>14</v>
      </c>
      <c r="H5057" s="4">
        <v>798.85</v>
      </c>
      <c r="I5057" s="4">
        <v>870.74650000000008</v>
      </c>
      <c r="J5057" s="4">
        <f t="shared" si="156"/>
        <v>998.75100000000134</v>
      </c>
      <c r="K5057" s="4">
        <f t="shared" si="157"/>
        <v>12190.451000000001</v>
      </c>
      <c r="L5057" t="s">
        <v>27</v>
      </c>
      <c r="M5057" t="s">
        <v>123</v>
      </c>
      <c r="N5057" t="s">
        <v>29</v>
      </c>
      <c r="O5057" t="s">
        <v>30</v>
      </c>
      <c r="P5057" s="5">
        <v>7.8</v>
      </c>
      <c r="Q5057">
        <v>1.1000000000000001</v>
      </c>
      <c r="R5057" t="s">
        <v>23</v>
      </c>
    </row>
    <row r="5058" spans="1:18" x14ac:dyDescent="0.3">
      <c r="A5058" t="s">
        <v>9548</v>
      </c>
      <c r="B5058" s="1">
        <v>45657</v>
      </c>
      <c r="C5058" t="s">
        <v>9549</v>
      </c>
      <c r="D5058" t="s">
        <v>85</v>
      </c>
      <c r="E5058" t="s">
        <v>82</v>
      </c>
      <c r="F5058">
        <v>4</v>
      </c>
      <c r="G5058">
        <v>4</v>
      </c>
      <c r="H5058" s="4">
        <v>377.05</v>
      </c>
      <c r="I5058" s="4">
        <v>414.75500000000005</v>
      </c>
      <c r="J5058" s="4">
        <f t="shared" ref="J5058:J5099" si="158">(G5058*I5058)-(G5058*H5058)-P5058</f>
        <v>147.26000000000016</v>
      </c>
      <c r="K5058" s="4">
        <f t="shared" ref="K5058:K5099" si="159">G5058*I5058</f>
        <v>1659.0200000000002</v>
      </c>
      <c r="L5058" t="s">
        <v>51</v>
      </c>
      <c r="M5058" t="s">
        <v>86</v>
      </c>
      <c r="N5058" t="s">
        <v>22</v>
      </c>
      <c r="O5058" t="s">
        <v>53</v>
      </c>
      <c r="P5058" s="5">
        <v>3.56</v>
      </c>
      <c r="Q5058">
        <v>2.7</v>
      </c>
      <c r="R5058" t="s">
        <v>23</v>
      </c>
    </row>
    <row r="5059" spans="1:18" x14ac:dyDescent="0.3">
      <c r="A5059" t="s">
        <v>2316</v>
      </c>
      <c r="B5059" s="1"/>
      <c r="C5059" t="s">
        <v>2318</v>
      </c>
      <c r="D5059" t="s">
        <v>40</v>
      </c>
      <c r="E5059" t="s">
        <v>57</v>
      </c>
      <c r="F5059">
        <v>3</v>
      </c>
      <c r="G5059">
        <v>2</v>
      </c>
      <c r="H5059" s="4">
        <v>1095.93</v>
      </c>
      <c r="I5059" s="4">
        <v>1161.6858000000002</v>
      </c>
      <c r="J5059" s="4">
        <f t="shared" si="158"/>
        <v>117.83160000000026</v>
      </c>
      <c r="K5059" s="4">
        <f t="shared" si="159"/>
        <v>2323.3716000000004</v>
      </c>
      <c r="L5059" t="s">
        <v>47</v>
      </c>
      <c r="M5059" t="s">
        <v>79</v>
      </c>
      <c r="N5059" t="s">
        <v>71</v>
      </c>
      <c r="O5059" t="s">
        <v>30</v>
      </c>
      <c r="P5059" s="5">
        <v>13.68</v>
      </c>
      <c r="Q5059">
        <v>1.4</v>
      </c>
      <c r="R5059" t="s">
        <v>23</v>
      </c>
    </row>
    <row r="5060" spans="1:18" x14ac:dyDescent="0.3">
      <c r="A5060" t="s">
        <v>2361</v>
      </c>
      <c r="B5060" s="1"/>
      <c r="C5060" t="s">
        <v>2363</v>
      </c>
      <c r="D5060" t="s">
        <v>45</v>
      </c>
      <c r="E5060" t="s">
        <v>46</v>
      </c>
      <c r="F5060">
        <v>19</v>
      </c>
      <c r="G5060">
        <v>15</v>
      </c>
      <c r="H5060" s="4">
        <v>1498.17</v>
      </c>
      <c r="I5060" s="4">
        <v>1618.0236000000002</v>
      </c>
      <c r="J5060" s="4">
        <f t="shared" si="158"/>
        <v>1765.374</v>
      </c>
      <c r="K5060" s="4">
        <f t="shared" si="159"/>
        <v>24270.354000000003</v>
      </c>
      <c r="L5060" t="s">
        <v>20</v>
      </c>
      <c r="M5060" t="s">
        <v>21</v>
      </c>
      <c r="N5060" t="s">
        <v>22</v>
      </c>
      <c r="O5060" t="s">
        <v>67</v>
      </c>
      <c r="P5060" s="5">
        <v>32.43</v>
      </c>
      <c r="Q5060">
        <v>3.6</v>
      </c>
      <c r="R5060" t="s">
        <v>23</v>
      </c>
    </row>
    <row r="5061" spans="1:18" x14ac:dyDescent="0.3">
      <c r="A5061" t="s">
        <v>2599</v>
      </c>
      <c r="B5061" s="1"/>
      <c r="C5061" t="s">
        <v>2600</v>
      </c>
      <c r="D5061" t="s">
        <v>77</v>
      </c>
      <c r="E5061" t="s">
        <v>82</v>
      </c>
      <c r="F5061">
        <v>7</v>
      </c>
      <c r="G5061">
        <v>7</v>
      </c>
      <c r="H5061" s="4">
        <v>545.62</v>
      </c>
      <c r="I5061" s="4">
        <v>627.46299999999997</v>
      </c>
      <c r="J5061" s="4">
        <f t="shared" si="158"/>
        <v>566.90099999999984</v>
      </c>
      <c r="K5061" s="4">
        <f t="shared" si="159"/>
        <v>4392.241</v>
      </c>
      <c r="L5061" t="s">
        <v>20</v>
      </c>
      <c r="M5061" t="s">
        <v>21</v>
      </c>
      <c r="N5061" t="s">
        <v>22</v>
      </c>
      <c r="O5061" t="s">
        <v>37</v>
      </c>
      <c r="P5061" s="5">
        <v>6</v>
      </c>
      <c r="Q5061">
        <v>3.1</v>
      </c>
      <c r="R5061" t="s">
        <v>23</v>
      </c>
    </row>
    <row r="5062" spans="1:18" x14ac:dyDescent="0.3">
      <c r="A5062" t="s">
        <v>2609</v>
      </c>
      <c r="B5062" s="1"/>
      <c r="C5062" t="s">
        <v>2610</v>
      </c>
      <c r="D5062" t="s">
        <v>45</v>
      </c>
      <c r="E5062" t="s">
        <v>46</v>
      </c>
      <c r="F5062">
        <v>4</v>
      </c>
      <c r="G5062">
        <v>3</v>
      </c>
      <c r="H5062" s="4">
        <v>310.51</v>
      </c>
      <c r="I5062" s="4">
        <v>347.77120000000002</v>
      </c>
      <c r="J5062" s="4">
        <f t="shared" si="158"/>
        <v>85.483599999999981</v>
      </c>
      <c r="K5062" s="4">
        <f t="shared" si="159"/>
        <v>1043.3136</v>
      </c>
      <c r="L5062" t="s">
        <v>27</v>
      </c>
      <c r="M5062" t="s">
        <v>123</v>
      </c>
      <c r="N5062" t="s">
        <v>29</v>
      </c>
      <c r="O5062" t="s">
        <v>37</v>
      </c>
      <c r="P5062" s="5">
        <v>26.3</v>
      </c>
      <c r="Q5062">
        <v>2.6</v>
      </c>
      <c r="R5062" t="s">
        <v>23</v>
      </c>
    </row>
    <row r="5063" spans="1:18" x14ac:dyDescent="0.3">
      <c r="A5063" t="s">
        <v>2742</v>
      </c>
      <c r="B5063" s="1"/>
      <c r="C5063" t="s">
        <v>2743</v>
      </c>
      <c r="D5063" t="s">
        <v>77</v>
      </c>
      <c r="E5063" t="s">
        <v>82</v>
      </c>
      <c r="F5063">
        <v>11</v>
      </c>
      <c r="G5063">
        <v>10</v>
      </c>
      <c r="H5063" s="4">
        <v>983.31</v>
      </c>
      <c r="I5063" s="4">
        <v>1061.9748</v>
      </c>
      <c r="J5063" s="4">
        <f t="shared" si="158"/>
        <v>746.14800000000105</v>
      </c>
      <c r="K5063" s="4">
        <f t="shared" si="159"/>
        <v>10619.748</v>
      </c>
      <c r="L5063" t="s">
        <v>27</v>
      </c>
      <c r="M5063" t="s">
        <v>123</v>
      </c>
      <c r="N5063" t="s">
        <v>71</v>
      </c>
      <c r="O5063" t="s">
        <v>89</v>
      </c>
      <c r="P5063" s="5">
        <v>40.5</v>
      </c>
      <c r="Q5063">
        <v>4</v>
      </c>
      <c r="R5063" t="s">
        <v>23</v>
      </c>
    </row>
    <row r="5064" spans="1:18" x14ac:dyDescent="0.3">
      <c r="A5064" t="s">
        <v>3152</v>
      </c>
      <c r="B5064" s="1"/>
      <c r="C5064" t="s">
        <v>3153</v>
      </c>
      <c r="D5064" t="s">
        <v>133</v>
      </c>
      <c r="E5064" t="s">
        <v>50</v>
      </c>
      <c r="F5064">
        <v>4</v>
      </c>
      <c r="G5064">
        <v>3</v>
      </c>
      <c r="H5064" s="4">
        <v>9.2799999999999994</v>
      </c>
      <c r="I5064" s="4">
        <v>9.9296000000000006</v>
      </c>
      <c r="J5064" s="4">
        <f t="shared" si="158"/>
        <v>-15.321199999999994</v>
      </c>
      <c r="K5064" s="4">
        <f t="shared" si="159"/>
        <v>29.788800000000002</v>
      </c>
      <c r="L5064" t="s">
        <v>20</v>
      </c>
      <c r="M5064" t="s">
        <v>28</v>
      </c>
      <c r="N5064" t="s">
        <v>29</v>
      </c>
      <c r="O5064" t="s">
        <v>30</v>
      </c>
      <c r="P5064" s="5">
        <v>17.27</v>
      </c>
      <c r="Q5064">
        <v>3.1</v>
      </c>
      <c r="R5064" t="s">
        <v>23</v>
      </c>
    </row>
    <row r="5065" spans="1:18" x14ac:dyDescent="0.3">
      <c r="A5065" t="s">
        <v>3667</v>
      </c>
      <c r="B5065" s="1"/>
      <c r="C5065" t="s">
        <v>3668</v>
      </c>
      <c r="D5065" t="s">
        <v>85</v>
      </c>
      <c r="E5065" t="s">
        <v>82</v>
      </c>
      <c r="F5065">
        <v>17</v>
      </c>
      <c r="G5065">
        <v>15</v>
      </c>
      <c r="H5065" s="4">
        <v>111.3</v>
      </c>
      <c r="I5065" s="4">
        <v>121.31700000000001</v>
      </c>
      <c r="J5065" s="4">
        <f t="shared" si="158"/>
        <v>133.36500000000012</v>
      </c>
      <c r="K5065" s="4">
        <f t="shared" si="159"/>
        <v>1819.7550000000001</v>
      </c>
      <c r="L5065" t="s">
        <v>47</v>
      </c>
      <c r="M5065" t="s">
        <v>21</v>
      </c>
      <c r="N5065" t="s">
        <v>29</v>
      </c>
      <c r="O5065" t="s">
        <v>53</v>
      </c>
      <c r="P5065" s="5">
        <v>16.89</v>
      </c>
      <c r="Q5065">
        <v>2.5</v>
      </c>
      <c r="R5065" t="s">
        <v>23</v>
      </c>
    </row>
    <row r="5066" spans="1:18" x14ac:dyDescent="0.3">
      <c r="A5066" t="s">
        <v>3864</v>
      </c>
      <c r="B5066" s="1"/>
      <c r="C5066" t="s">
        <v>3865</v>
      </c>
      <c r="D5066" t="s">
        <v>109</v>
      </c>
      <c r="E5066" t="s">
        <v>46</v>
      </c>
      <c r="F5066">
        <v>18</v>
      </c>
      <c r="G5066">
        <v>14</v>
      </c>
      <c r="H5066" s="4">
        <v>790.94</v>
      </c>
      <c r="I5066" s="4">
        <v>909.58100000000002</v>
      </c>
      <c r="J5066" s="4">
        <f t="shared" si="158"/>
        <v>1657.1440000000002</v>
      </c>
      <c r="K5066" s="4">
        <f t="shared" si="159"/>
        <v>12734.134</v>
      </c>
      <c r="L5066" t="s">
        <v>51</v>
      </c>
      <c r="M5066" t="s">
        <v>21</v>
      </c>
      <c r="N5066" t="s">
        <v>22</v>
      </c>
      <c r="O5066" t="s">
        <v>89</v>
      </c>
      <c r="P5066" s="5">
        <v>3.83</v>
      </c>
      <c r="Q5066">
        <v>1.3</v>
      </c>
      <c r="R5066" t="s">
        <v>23</v>
      </c>
    </row>
    <row r="5067" spans="1:18" x14ac:dyDescent="0.3">
      <c r="A5067" t="s">
        <v>4374</v>
      </c>
      <c r="B5067" s="1"/>
      <c r="C5067" t="s">
        <v>4375</v>
      </c>
      <c r="D5067" t="s">
        <v>65</v>
      </c>
      <c r="E5067" t="s">
        <v>82</v>
      </c>
      <c r="F5067">
        <v>6</v>
      </c>
      <c r="G5067">
        <v>6</v>
      </c>
      <c r="H5067" s="4">
        <v>1394.57</v>
      </c>
      <c r="I5067" s="4">
        <v>1589.8098</v>
      </c>
      <c r="J5067" s="4">
        <f t="shared" si="158"/>
        <v>1134.7187999999999</v>
      </c>
      <c r="K5067" s="4">
        <f t="shared" si="159"/>
        <v>9538.8588</v>
      </c>
      <c r="L5067" t="s">
        <v>27</v>
      </c>
      <c r="M5067" t="s">
        <v>123</v>
      </c>
      <c r="N5067" t="s">
        <v>29</v>
      </c>
      <c r="O5067" t="s">
        <v>37</v>
      </c>
      <c r="P5067" s="5">
        <v>36.72</v>
      </c>
      <c r="Q5067">
        <v>3</v>
      </c>
      <c r="R5067" t="s">
        <v>23</v>
      </c>
    </row>
    <row r="5068" spans="1:18" x14ac:dyDescent="0.3">
      <c r="A5068" t="s">
        <v>4691</v>
      </c>
      <c r="B5068" s="1"/>
      <c r="C5068" t="s">
        <v>4692</v>
      </c>
      <c r="D5068" t="s">
        <v>40</v>
      </c>
      <c r="E5068" t="s">
        <v>57</v>
      </c>
      <c r="F5068">
        <v>7</v>
      </c>
      <c r="G5068">
        <v>7</v>
      </c>
      <c r="H5068" s="4">
        <v>1078.99</v>
      </c>
      <c r="I5068" s="4">
        <v>1240.8384999999998</v>
      </c>
      <c r="J5068" s="4">
        <f t="shared" si="158"/>
        <v>1087.7594999999985</v>
      </c>
      <c r="K5068" s="4">
        <f t="shared" si="159"/>
        <v>8685.8694999999989</v>
      </c>
      <c r="L5068" t="s">
        <v>51</v>
      </c>
      <c r="M5068" t="s">
        <v>42</v>
      </c>
      <c r="N5068" t="s">
        <v>71</v>
      </c>
      <c r="O5068" t="s">
        <v>37</v>
      </c>
      <c r="P5068" s="5">
        <v>45.18</v>
      </c>
      <c r="Q5068">
        <v>2</v>
      </c>
      <c r="R5068" t="s">
        <v>23</v>
      </c>
    </row>
    <row r="5069" spans="1:18" x14ac:dyDescent="0.3">
      <c r="A5069" t="s">
        <v>4998</v>
      </c>
      <c r="B5069" s="1"/>
      <c r="C5069" t="s">
        <v>4999</v>
      </c>
      <c r="D5069" t="s">
        <v>141</v>
      </c>
      <c r="E5069" t="s">
        <v>50</v>
      </c>
      <c r="F5069">
        <v>13</v>
      </c>
      <c r="G5069">
        <v>11</v>
      </c>
      <c r="H5069" s="4">
        <v>367.44</v>
      </c>
      <c r="I5069" s="4">
        <v>404.18400000000003</v>
      </c>
      <c r="J5069" s="4">
        <f t="shared" si="158"/>
        <v>384.28400000000022</v>
      </c>
      <c r="K5069" s="4">
        <f t="shared" si="159"/>
        <v>4446.0240000000003</v>
      </c>
      <c r="L5069" t="s">
        <v>51</v>
      </c>
      <c r="M5069" t="s">
        <v>21</v>
      </c>
      <c r="N5069" t="s">
        <v>36</v>
      </c>
      <c r="O5069" t="s">
        <v>89</v>
      </c>
      <c r="P5069" s="5">
        <v>19.899999999999999</v>
      </c>
      <c r="Q5069">
        <v>3.3</v>
      </c>
      <c r="R5069" t="s">
        <v>23</v>
      </c>
    </row>
    <row r="5070" spans="1:18" x14ac:dyDescent="0.3">
      <c r="A5070" t="s">
        <v>5050</v>
      </c>
      <c r="B5070" s="1"/>
      <c r="C5070" t="s">
        <v>5051</v>
      </c>
      <c r="D5070" t="s">
        <v>116</v>
      </c>
      <c r="E5070" t="s">
        <v>50</v>
      </c>
      <c r="F5070">
        <v>20</v>
      </c>
      <c r="G5070">
        <v>18</v>
      </c>
      <c r="H5070" s="4">
        <v>871.03</v>
      </c>
      <c r="I5070" s="4">
        <v>966.8433</v>
      </c>
      <c r="J5070" s="4">
        <f t="shared" si="158"/>
        <v>1723.3394000000019</v>
      </c>
      <c r="K5070" s="4">
        <f t="shared" si="159"/>
        <v>17403.179400000001</v>
      </c>
      <c r="L5070" t="s">
        <v>27</v>
      </c>
      <c r="M5070" t="s">
        <v>123</v>
      </c>
      <c r="N5070" t="s">
        <v>71</v>
      </c>
      <c r="O5070" t="s">
        <v>89</v>
      </c>
      <c r="P5070" s="5">
        <v>1.3</v>
      </c>
      <c r="Q5070">
        <v>3.7</v>
      </c>
      <c r="R5070" t="s">
        <v>23</v>
      </c>
    </row>
    <row r="5071" spans="1:18" x14ac:dyDescent="0.3">
      <c r="A5071" t="s">
        <v>5619</v>
      </c>
      <c r="B5071" s="1"/>
      <c r="C5071" t="s">
        <v>5620</v>
      </c>
      <c r="D5071" t="s">
        <v>116</v>
      </c>
      <c r="E5071" t="s">
        <v>50</v>
      </c>
      <c r="F5071">
        <v>12</v>
      </c>
      <c r="G5071">
        <v>12</v>
      </c>
      <c r="H5071" s="4">
        <v>269.95</v>
      </c>
      <c r="I5071" s="4">
        <v>286.14699999999999</v>
      </c>
      <c r="J5071" s="4">
        <f t="shared" si="158"/>
        <v>158.4140000000005</v>
      </c>
      <c r="K5071" s="4">
        <f t="shared" si="159"/>
        <v>3433.7640000000001</v>
      </c>
      <c r="L5071" t="s">
        <v>66</v>
      </c>
      <c r="M5071" t="s">
        <v>28</v>
      </c>
      <c r="N5071" t="s">
        <v>36</v>
      </c>
      <c r="O5071" t="s">
        <v>30</v>
      </c>
      <c r="P5071" s="5">
        <v>35.950000000000003</v>
      </c>
      <c r="Q5071">
        <v>2.1</v>
      </c>
      <c r="R5071" t="s">
        <v>23</v>
      </c>
    </row>
    <row r="5072" spans="1:18" x14ac:dyDescent="0.3">
      <c r="A5072" t="s">
        <v>6254</v>
      </c>
      <c r="B5072" s="1"/>
      <c r="C5072" t="s">
        <v>6255</v>
      </c>
      <c r="D5072" t="s">
        <v>65</v>
      </c>
      <c r="E5072" t="s">
        <v>82</v>
      </c>
      <c r="F5072">
        <v>3</v>
      </c>
      <c r="G5072">
        <v>2</v>
      </c>
      <c r="H5072" s="4">
        <v>1358.13</v>
      </c>
      <c r="I5072" s="4">
        <v>1561.8495</v>
      </c>
      <c r="J5072" s="4">
        <f t="shared" si="158"/>
        <v>377.29899999999986</v>
      </c>
      <c r="K5072" s="4">
        <f t="shared" si="159"/>
        <v>3123.6990000000001</v>
      </c>
      <c r="L5072" t="s">
        <v>66</v>
      </c>
      <c r="M5072" t="s">
        <v>42</v>
      </c>
      <c r="N5072" t="s">
        <v>71</v>
      </c>
      <c r="O5072" t="s">
        <v>37</v>
      </c>
      <c r="P5072" s="5">
        <v>30.14</v>
      </c>
      <c r="Q5072">
        <v>1</v>
      </c>
      <c r="R5072" t="s">
        <v>23</v>
      </c>
    </row>
    <row r="5073" spans="1:18" x14ac:dyDescent="0.3">
      <c r="A5073" t="s">
        <v>6678</v>
      </c>
      <c r="B5073" s="1"/>
      <c r="C5073" t="s">
        <v>6679</v>
      </c>
      <c r="D5073" t="s">
        <v>61</v>
      </c>
      <c r="E5073" t="s">
        <v>70</v>
      </c>
      <c r="F5073">
        <v>18</v>
      </c>
      <c r="G5073">
        <v>14</v>
      </c>
      <c r="H5073" s="4">
        <v>1427.13</v>
      </c>
      <c r="I5073" s="4">
        <v>1569.8430000000003</v>
      </c>
      <c r="J5073" s="4">
        <f t="shared" si="158"/>
        <v>1970.9520000000036</v>
      </c>
      <c r="K5073" s="4">
        <f t="shared" si="159"/>
        <v>21977.802000000003</v>
      </c>
      <c r="L5073" t="s">
        <v>20</v>
      </c>
      <c r="M5073" t="s">
        <v>35</v>
      </c>
      <c r="N5073" t="s">
        <v>71</v>
      </c>
      <c r="O5073" t="s">
        <v>89</v>
      </c>
      <c r="P5073" s="5">
        <v>27.03</v>
      </c>
      <c r="Q5073">
        <v>1.2</v>
      </c>
      <c r="R5073" t="s">
        <v>23</v>
      </c>
    </row>
    <row r="5074" spans="1:18" x14ac:dyDescent="0.3">
      <c r="A5074" t="s">
        <v>7396</v>
      </c>
      <c r="B5074" s="1"/>
      <c r="C5074" t="s">
        <v>7397</v>
      </c>
      <c r="D5074" t="s">
        <v>109</v>
      </c>
      <c r="E5074" t="s">
        <v>46</v>
      </c>
      <c r="F5074">
        <v>1</v>
      </c>
      <c r="G5074">
        <v>1</v>
      </c>
      <c r="H5074" s="4">
        <v>166.7</v>
      </c>
      <c r="I5074" s="4">
        <v>190.03800000000001</v>
      </c>
      <c r="J5074" s="4">
        <f t="shared" si="158"/>
        <v>22.418000000000021</v>
      </c>
      <c r="K5074" s="4">
        <f t="shared" si="159"/>
        <v>190.03800000000001</v>
      </c>
      <c r="L5074" t="s">
        <v>51</v>
      </c>
      <c r="M5074" t="s">
        <v>28</v>
      </c>
      <c r="N5074" t="s">
        <v>36</v>
      </c>
      <c r="O5074" t="s">
        <v>89</v>
      </c>
      <c r="P5074" s="5">
        <v>0.92</v>
      </c>
      <c r="Q5074">
        <v>1.7</v>
      </c>
      <c r="R5074" t="s">
        <v>23</v>
      </c>
    </row>
    <row r="5075" spans="1:18" x14ac:dyDescent="0.3">
      <c r="A5075" t="s">
        <v>7504</v>
      </c>
      <c r="B5075" s="1"/>
      <c r="C5075" t="s">
        <v>7505</v>
      </c>
      <c r="D5075" t="s">
        <v>45</v>
      </c>
      <c r="E5075" t="s">
        <v>46</v>
      </c>
      <c r="F5075">
        <v>15</v>
      </c>
      <c r="G5075">
        <v>15</v>
      </c>
      <c r="H5075" s="4">
        <v>1263.04</v>
      </c>
      <c r="I5075" s="4">
        <v>1401.9744000000001</v>
      </c>
      <c r="J5075" s="4">
        <f t="shared" si="158"/>
        <v>2036.4160000000034</v>
      </c>
      <c r="K5075" s="4">
        <f t="shared" si="159"/>
        <v>21029.616000000002</v>
      </c>
      <c r="L5075" t="s">
        <v>20</v>
      </c>
      <c r="M5075" t="s">
        <v>42</v>
      </c>
      <c r="N5075" t="s">
        <v>22</v>
      </c>
      <c r="O5075" t="s">
        <v>89</v>
      </c>
      <c r="P5075" s="5">
        <v>47.6</v>
      </c>
      <c r="Q5075">
        <v>3.6</v>
      </c>
      <c r="R5075" t="s">
        <v>23</v>
      </c>
    </row>
    <row r="5076" spans="1:18" x14ac:dyDescent="0.3">
      <c r="A5076" t="s">
        <v>8346</v>
      </c>
      <c r="B5076" s="1"/>
      <c r="C5076" t="s">
        <v>3452</v>
      </c>
      <c r="D5076" t="s">
        <v>133</v>
      </c>
      <c r="E5076" t="s">
        <v>50</v>
      </c>
      <c r="F5076">
        <v>4</v>
      </c>
      <c r="G5076">
        <v>3</v>
      </c>
      <c r="H5076" s="4">
        <v>1126.6500000000001</v>
      </c>
      <c r="I5076" s="4">
        <v>1250.5815000000002</v>
      </c>
      <c r="J5076" s="4">
        <f t="shared" si="158"/>
        <v>351.11450000000042</v>
      </c>
      <c r="K5076" s="4">
        <f t="shared" si="159"/>
        <v>3751.7445000000007</v>
      </c>
      <c r="L5076" t="s">
        <v>20</v>
      </c>
      <c r="M5076" t="s">
        <v>86</v>
      </c>
      <c r="N5076" t="s">
        <v>71</v>
      </c>
      <c r="O5076" t="s">
        <v>53</v>
      </c>
      <c r="P5076" s="5">
        <v>20.68</v>
      </c>
      <c r="Q5076">
        <v>2.6</v>
      </c>
      <c r="R5076" t="s">
        <v>23</v>
      </c>
    </row>
    <row r="5077" spans="1:18" x14ac:dyDescent="0.3">
      <c r="A5077" t="s">
        <v>8622</v>
      </c>
      <c r="B5077" s="1"/>
      <c r="C5077" t="s">
        <v>8623</v>
      </c>
      <c r="D5077" t="s">
        <v>56</v>
      </c>
      <c r="E5077" t="s">
        <v>57</v>
      </c>
      <c r="F5077">
        <v>19</v>
      </c>
      <c r="G5077">
        <v>18</v>
      </c>
      <c r="H5077" s="4">
        <v>1394.89</v>
      </c>
      <c r="I5077" s="4">
        <v>1478.5834000000002</v>
      </c>
      <c r="J5077" s="4">
        <f t="shared" si="158"/>
        <v>1485.191200000002</v>
      </c>
      <c r="K5077" s="4">
        <f t="shared" si="159"/>
        <v>26614.501200000002</v>
      </c>
      <c r="L5077" t="s">
        <v>20</v>
      </c>
      <c r="M5077" t="s">
        <v>21</v>
      </c>
      <c r="N5077" t="s">
        <v>36</v>
      </c>
      <c r="O5077" t="s">
        <v>89</v>
      </c>
      <c r="P5077" s="5">
        <v>21.29</v>
      </c>
      <c r="Q5077">
        <v>1.2</v>
      </c>
      <c r="R5077" t="s">
        <v>23</v>
      </c>
    </row>
    <row r="5078" spans="1:18" x14ac:dyDescent="0.3">
      <c r="A5078" t="s">
        <v>10019</v>
      </c>
      <c r="B5078" s="1"/>
      <c r="C5078" t="s">
        <v>10020</v>
      </c>
      <c r="D5078" t="s">
        <v>85</v>
      </c>
      <c r="E5078" t="s">
        <v>82</v>
      </c>
      <c r="F5078">
        <v>12</v>
      </c>
      <c r="G5078">
        <v>12</v>
      </c>
      <c r="H5078" s="4">
        <v>663.45</v>
      </c>
      <c r="I5078" s="4">
        <v>716.52600000000007</v>
      </c>
      <c r="J5078" s="4">
        <f t="shared" si="158"/>
        <v>604.45200000000114</v>
      </c>
      <c r="K5078" s="4">
        <f t="shared" si="159"/>
        <v>8598.3120000000017</v>
      </c>
      <c r="L5078" t="s">
        <v>66</v>
      </c>
      <c r="M5078" t="s">
        <v>42</v>
      </c>
      <c r="N5078" t="s">
        <v>71</v>
      </c>
      <c r="O5078" t="s">
        <v>67</v>
      </c>
      <c r="P5078" s="5">
        <v>32.46</v>
      </c>
      <c r="Q5078">
        <v>3.4</v>
      </c>
      <c r="R5078" t="s">
        <v>23</v>
      </c>
    </row>
    <row r="5079" spans="1:18" x14ac:dyDescent="0.3">
      <c r="A5079" t="s">
        <v>10199</v>
      </c>
      <c r="B5079" s="1"/>
      <c r="C5079" t="s">
        <v>10200</v>
      </c>
      <c r="D5079" t="s">
        <v>94</v>
      </c>
      <c r="E5079" t="s">
        <v>50</v>
      </c>
      <c r="F5079">
        <v>15</v>
      </c>
      <c r="G5079">
        <v>14</v>
      </c>
      <c r="H5079" s="4">
        <v>1097.5999999999999</v>
      </c>
      <c r="I5079" s="4">
        <v>1152.48</v>
      </c>
      <c r="J5079" s="4">
        <f t="shared" si="158"/>
        <v>727.49000000000331</v>
      </c>
      <c r="K5079" s="4">
        <f t="shared" si="159"/>
        <v>16134.720000000001</v>
      </c>
      <c r="L5079" t="s">
        <v>66</v>
      </c>
      <c r="M5079" t="s">
        <v>42</v>
      </c>
      <c r="N5079" t="s">
        <v>71</v>
      </c>
      <c r="O5079" t="s">
        <v>53</v>
      </c>
      <c r="P5079" s="5">
        <v>40.83</v>
      </c>
      <c r="Q5079">
        <v>4</v>
      </c>
      <c r="R5079" t="s">
        <v>23</v>
      </c>
    </row>
    <row r="5080" spans="1:18" x14ac:dyDescent="0.3">
      <c r="A5080" t="s">
        <v>10561</v>
      </c>
      <c r="B5080" s="1"/>
      <c r="C5080" t="s">
        <v>10562</v>
      </c>
      <c r="D5080" t="s">
        <v>85</v>
      </c>
      <c r="E5080" t="s">
        <v>82</v>
      </c>
      <c r="F5080">
        <v>17</v>
      </c>
      <c r="G5080">
        <v>15</v>
      </c>
      <c r="H5080" s="4">
        <v>1145.82</v>
      </c>
      <c r="I5080" s="4">
        <v>1248.9438</v>
      </c>
      <c r="J5080" s="4">
        <f t="shared" si="158"/>
        <v>1546.857</v>
      </c>
      <c r="K5080" s="4">
        <f t="shared" si="159"/>
        <v>18734.156999999999</v>
      </c>
      <c r="L5080" t="s">
        <v>47</v>
      </c>
      <c r="M5080" t="s">
        <v>79</v>
      </c>
      <c r="N5080" t="s">
        <v>29</v>
      </c>
      <c r="O5080" t="s">
        <v>89</v>
      </c>
      <c r="P5080" s="5">
        <v>0</v>
      </c>
      <c r="Q5080">
        <v>2.2999999999999998</v>
      </c>
      <c r="R5080" t="s">
        <v>23</v>
      </c>
    </row>
    <row r="5081" spans="1:18" x14ac:dyDescent="0.3">
      <c r="A5081" t="s">
        <v>10705</v>
      </c>
      <c r="B5081" s="1"/>
      <c r="C5081" t="s">
        <v>10706</v>
      </c>
      <c r="D5081" t="s">
        <v>130</v>
      </c>
      <c r="E5081" t="s">
        <v>82</v>
      </c>
      <c r="F5081">
        <v>5</v>
      </c>
      <c r="G5081">
        <v>5</v>
      </c>
      <c r="H5081" s="4">
        <v>1173.3599999999999</v>
      </c>
      <c r="I5081" s="4">
        <v>1349.3639999999998</v>
      </c>
      <c r="J5081" s="4">
        <f t="shared" si="158"/>
        <v>842.14999999999952</v>
      </c>
      <c r="K5081" s="4">
        <f t="shared" si="159"/>
        <v>6746.8199999999988</v>
      </c>
      <c r="L5081" t="s">
        <v>47</v>
      </c>
      <c r="M5081" t="s">
        <v>86</v>
      </c>
      <c r="N5081" t="s">
        <v>71</v>
      </c>
      <c r="O5081" t="s">
        <v>89</v>
      </c>
      <c r="P5081" s="5">
        <v>37.869999999999997</v>
      </c>
      <c r="Q5081">
        <v>4.7</v>
      </c>
      <c r="R5081" t="s">
        <v>23</v>
      </c>
    </row>
    <row r="5082" spans="1:18" x14ac:dyDescent="0.3">
      <c r="A5082" t="s">
        <v>10796</v>
      </c>
      <c r="B5082" s="1"/>
      <c r="C5082" t="s">
        <v>8204</v>
      </c>
      <c r="D5082" t="s">
        <v>77</v>
      </c>
      <c r="E5082" t="s">
        <v>82</v>
      </c>
      <c r="F5082">
        <v>3</v>
      </c>
      <c r="G5082">
        <v>3</v>
      </c>
      <c r="H5082" s="4">
        <v>1248.4000000000001</v>
      </c>
      <c r="I5082" s="4">
        <v>1373.2400000000002</v>
      </c>
      <c r="J5082" s="4">
        <f t="shared" si="158"/>
        <v>328.40000000000089</v>
      </c>
      <c r="K5082" s="4">
        <f t="shared" si="159"/>
        <v>4119.7200000000012</v>
      </c>
      <c r="L5082" t="s">
        <v>20</v>
      </c>
      <c r="M5082" t="s">
        <v>79</v>
      </c>
      <c r="N5082" t="s">
        <v>22</v>
      </c>
      <c r="O5082" t="s">
        <v>67</v>
      </c>
      <c r="P5082" s="5">
        <v>46.12</v>
      </c>
      <c r="Q5082">
        <v>4.9000000000000004</v>
      </c>
      <c r="R5082" t="s">
        <v>74</v>
      </c>
    </row>
    <row r="5083" spans="1:18" x14ac:dyDescent="0.3">
      <c r="A5083" t="s">
        <v>613</v>
      </c>
      <c r="B5083" s="1"/>
      <c r="C5083" t="s">
        <v>614</v>
      </c>
      <c r="D5083" t="s">
        <v>77</v>
      </c>
      <c r="E5083" t="s">
        <v>82</v>
      </c>
      <c r="F5083">
        <v>14</v>
      </c>
      <c r="G5083">
        <v>13</v>
      </c>
      <c r="H5083" s="4">
        <v>444.89</v>
      </c>
      <c r="I5083" s="4">
        <v>467.1345</v>
      </c>
      <c r="J5083" s="4">
        <f t="shared" si="158"/>
        <v>243.96849999999998</v>
      </c>
      <c r="K5083" s="4">
        <f t="shared" si="159"/>
        <v>6072.7484999999997</v>
      </c>
      <c r="L5083" t="s">
        <v>20</v>
      </c>
      <c r="M5083" t="s">
        <v>35</v>
      </c>
      <c r="N5083" t="s">
        <v>36</v>
      </c>
      <c r="O5083" t="s">
        <v>53</v>
      </c>
      <c r="P5083" s="5">
        <v>45.21</v>
      </c>
      <c r="Q5083">
        <v>3.3</v>
      </c>
      <c r="R5083" t="s">
        <v>23</v>
      </c>
    </row>
    <row r="5084" spans="1:18" x14ac:dyDescent="0.3">
      <c r="A5084" t="s">
        <v>936</v>
      </c>
      <c r="B5084" s="1"/>
      <c r="C5084" t="s">
        <v>937</v>
      </c>
      <c r="D5084" t="s">
        <v>109</v>
      </c>
      <c r="E5084" t="s">
        <v>46</v>
      </c>
      <c r="F5084">
        <v>13</v>
      </c>
      <c r="G5084">
        <v>12</v>
      </c>
      <c r="H5084" s="4">
        <v>1178.3800000000001</v>
      </c>
      <c r="I5084" s="4">
        <v>1272.6504000000002</v>
      </c>
      <c r="J5084" s="4">
        <f t="shared" si="158"/>
        <v>1092.3148000000003</v>
      </c>
      <c r="K5084" s="4">
        <f t="shared" si="159"/>
        <v>15271.804800000002</v>
      </c>
      <c r="L5084" t="s">
        <v>27</v>
      </c>
      <c r="M5084" t="s">
        <v>35</v>
      </c>
      <c r="N5084" t="s">
        <v>22</v>
      </c>
      <c r="O5084" t="s">
        <v>89</v>
      </c>
      <c r="P5084" s="5">
        <v>38.93</v>
      </c>
      <c r="Q5084">
        <v>3.3</v>
      </c>
      <c r="R5084" t="s">
        <v>23</v>
      </c>
    </row>
    <row r="5085" spans="1:18" x14ac:dyDescent="0.3">
      <c r="A5085" t="s">
        <v>1212</v>
      </c>
      <c r="B5085" s="1"/>
      <c r="C5085" t="s">
        <v>97</v>
      </c>
      <c r="D5085" t="s">
        <v>40</v>
      </c>
      <c r="E5085" t="s">
        <v>57</v>
      </c>
      <c r="F5085">
        <v>2</v>
      </c>
      <c r="G5085">
        <v>2</v>
      </c>
      <c r="H5085" s="4">
        <v>627.72</v>
      </c>
      <c r="I5085" s="4">
        <v>721.87799999999993</v>
      </c>
      <c r="J5085" s="4">
        <f t="shared" si="158"/>
        <v>149.83599999999981</v>
      </c>
      <c r="K5085" s="4">
        <f t="shared" si="159"/>
        <v>1443.7559999999999</v>
      </c>
      <c r="L5085" t="s">
        <v>47</v>
      </c>
      <c r="M5085" t="s">
        <v>28</v>
      </c>
      <c r="N5085" t="s">
        <v>22</v>
      </c>
      <c r="O5085" t="s">
        <v>89</v>
      </c>
      <c r="P5085" s="5">
        <v>38.479999999999997</v>
      </c>
      <c r="Q5085">
        <v>4.5</v>
      </c>
      <c r="R5085" t="s">
        <v>23</v>
      </c>
    </row>
    <row r="5086" spans="1:18" x14ac:dyDescent="0.3">
      <c r="A5086" t="s">
        <v>2835</v>
      </c>
      <c r="B5086" s="1"/>
      <c r="C5086" t="s">
        <v>2836</v>
      </c>
      <c r="D5086" t="s">
        <v>141</v>
      </c>
      <c r="E5086" t="s">
        <v>50</v>
      </c>
      <c r="F5086">
        <v>12</v>
      </c>
      <c r="G5086">
        <v>12</v>
      </c>
      <c r="H5086" s="4">
        <v>671</v>
      </c>
      <c r="I5086" s="4">
        <v>751.5200000000001</v>
      </c>
      <c r="J5086" s="4">
        <f t="shared" si="158"/>
        <v>958.59000000000162</v>
      </c>
      <c r="K5086" s="4">
        <f t="shared" si="159"/>
        <v>9018.2400000000016</v>
      </c>
      <c r="L5086" t="s">
        <v>51</v>
      </c>
      <c r="M5086" t="s">
        <v>79</v>
      </c>
      <c r="N5086" t="s">
        <v>29</v>
      </c>
      <c r="O5086" t="s">
        <v>37</v>
      </c>
      <c r="P5086" s="5">
        <v>7.65</v>
      </c>
      <c r="Q5086">
        <v>4.0999999999999996</v>
      </c>
      <c r="R5086" t="s">
        <v>23</v>
      </c>
    </row>
    <row r="5087" spans="1:18" x14ac:dyDescent="0.3">
      <c r="A5087" t="s">
        <v>2961</v>
      </c>
      <c r="B5087" s="1"/>
      <c r="C5087" t="s">
        <v>2962</v>
      </c>
      <c r="D5087" t="s">
        <v>116</v>
      </c>
      <c r="E5087" t="s">
        <v>50</v>
      </c>
      <c r="F5087">
        <v>12</v>
      </c>
      <c r="G5087">
        <v>12</v>
      </c>
      <c r="H5087" s="4">
        <v>1489.23</v>
      </c>
      <c r="I5087" s="4">
        <v>1578.5838000000001</v>
      </c>
      <c r="J5087" s="4">
        <f t="shared" si="158"/>
        <v>1032.7055999999984</v>
      </c>
      <c r="K5087" s="4">
        <f t="shared" si="159"/>
        <v>18943.0056</v>
      </c>
      <c r="L5087" t="s">
        <v>20</v>
      </c>
      <c r="M5087" t="s">
        <v>123</v>
      </c>
      <c r="N5087" t="s">
        <v>29</v>
      </c>
      <c r="O5087" t="s">
        <v>53</v>
      </c>
      <c r="P5087" s="5">
        <v>39.54</v>
      </c>
      <c r="Q5087">
        <v>4.7</v>
      </c>
      <c r="R5087" t="s">
        <v>23</v>
      </c>
    </row>
    <row r="5088" spans="1:18" x14ac:dyDescent="0.3">
      <c r="A5088" t="s">
        <v>3019</v>
      </c>
      <c r="B5088" s="1"/>
      <c r="C5088" t="s">
        <v>3020</v>
      </c>
      <c r="D5088" t="s">
        <v>133</v>
      </c>
      <c r="E5088" t="s">
        <v>50</v>
      </c>
      <c r="F5088">
        <v>18</v>
      </c>
      <c r="G5088">
        <v>18</v>
      </c>
      <c r="H5088" s="4">
        <v>1206.72</v>
      </c>
      <c r="I5088" s="4">
        <v>1279.1232</v>
      </c>
      <c r="J5088" s="4">
        <f t="shared" si="158"/>
        <v>1296.5076000000008</v>
      </c>
      <c r="K5088" s="4">
        <f t="shared" si="159"/>
        <v>23024.2176</v>
      </c>
      <c r="L5088" t="s">
        <v>27</v>
      </c>
      <c r="M5088" t="s">
        <v>28</v>
      </c>
      <c r="N5088" t="s">
        <v>29</v>
      </c>
      <c r="O5088" t="s">
        <v>89</v>
      </c>
      <c r="P5088" s="5">
        <v>6.75</v>
      </c>
      <c r="Q5088">
        <v>2.6</v>
      </c>
      <c r="R5088" t="s">
        <v>23</v>
      </c>
    </row>
    <row r="5089" spans="1:18" x14ac:dyDescent="0.3">
      <c r="A5089" t="s">
        <v>3215</v>
      </c>
      <c r="B5089" s="1"/>
      <c r="C5089" t="s">
        <v>3216</v>
      </c>
      <c r="D5089" t="s">
        <v>133</v>
      </c>
      <c r="E5089" t="s">
        <v>50</v>
      </c>
      <c r="F5089">
        <v>20</v>
      </c>
      <c r="G5089">
        <v>17</v>
      </c>
      <c r="H5089" s="4">
        <v>312.76</v>
      </c>
      <c r="I5089" s="4">
        <v>353.41879999999998</v>
      </c>
      <c r="J5089" s="4">
        <f t="shared" si="158"/>
        <v>652.87959999999987</v>
      </c>
      <c r="K5089" s="4">
        <f t="shared" si="159"/>
        <v>6008.1196</v>
      </c>
      <c r="L5089" t="s">
        <v>27</v>
      </c>
      <c r="M5089" t="s">
        <v>123</v>
      </c>
      <c r="N5089" t="s">
        <v>36</v>
      </c>
      <c r="O5089" t="s">
        <v>67</v>
      </c>
      <c r="P5089" s="5">
        <v>38.32</v>
      </c>
      <c r="Q5089">
        <v>0</v>
      </c>
      <c r="R5089" t="s">
        <v>23</v>
      </c>
    </row>
    <row r="5090" spans="1:18" x14ac:dyDescent="0.3">
      <c r="A5090" t="s">
        <v>3517</v>
      </c>
      <c r="B5090" s="1"/>
      <c r="C5090" t="s">
        <v>3518</v>
      </c>
      <c r="D5090" t="s">
        <v>100</v>
      </c>
      <c r="E5090" t="s">
        <v>57</v>
      </c>
      <c r="F5090">
        <v>3</v>
      </c>
      <c r="G5090">
        <v>2</v>
      </c>
      <c r="H5090" s="4">
        <v>20</v>
      </c>
      <c r="I5090" s="4">
        <v>21.6</v>
      </c>
      <c r="J5090" s="4">
        <f t="shared" si="158"/>
        <v>-10.529999999999998</v>
      </c>
      <c r="K5090" s="4">
        <f t="shared" si="159"/>
        <v>43.2</v>
      </c>
      <c r="L5090" t="s">
        <v>66</v>
      </c>
      <c r="M5090" t="s">
        <v>42</v>
      </c>
      <c r="N5090" t="s">
        <v>22</v>
      </c>
      <c r="O5090" t="s">
        <v>30</v>
      </c>
      <c r="P5090" s="5">
        <v>13.73</v>
      </c>
      <c r="Q5090">
        <v>3.4</v>
      </c>
      <c r="R5090" t="s">
        <v>23</v>
      </c>
    </row>
    <row r="5091" spans="1:18" x14ac:dyDescent="0.3">
      <c r="A5091" t="s">
        <v>3698</v>
      </c>
      <c r="B5091" s="1"/>
      <c r="C5091" t="s">
        <v>3699</v>
      </c>
      <c r="D5091" t="s">
        <v>61</v>
      </c>
      <c r="E5091" t="s">
        <v>70</v>
      </c>
      <c r="F5091">
        <v>13</v>
      </c>
      <c r="G5091">
        <v>11</v>
      </c>
      <c r="H5091" s="4">
        <v>1087.3699999999999</v>
      </c>
      <c r="I5091" s="4">
        <v>1228.7280999999998</v>
      </c>
      <c r="J5091" s="4">
        <f t="shared" si="158"/>
        <v>1548.3990999999978</v>
      </c>
      <c r="K5091" s="4">
        <f t="shared" si="159"/>
        <v>13516.009099999997</v>
      </c>
      <c r="L5091" t="s">
        <v>27</v>
      </c>
      <c r="M5091" t="s">
        <v>79</v>
      </c>
      <c r="N5091" t="s">
        <v>22</v>
      </c>
      <c r="O5091" t="s">
        <v>67</v>
      </c>
      <c r="P5091" s="5">
        <v>6.54</v>
      </c>
      <c r="Q5091">
        <v>1.1000000000000001</v>
      </c>
      <c r="R5091" t="s">
        <v>23</v>
      </c>
    </row>
    <row r="5092" spans="1:18" x14ac:dyDescent="0.3">
      <c r="A5092" t="s">
        <v>6222</v>
      </c>
      <c r="B5092" s="1"/>
      <c r="C5092" t="s">
        <v>6223</v>
      </c>
      <c r="D5092" t="s">
        <v>65</v>
      </c>
      <c r="E5092" t="s">
        <v>82</v>
      </c>
      <c r="F5092">
        <v>8</v>
      </c>
      <c r="G5092">
        <v>8</v>
      </c>
      <c r="H5092" s="4">
        <v>1378.99</v>
      </c>
      <c r="I5092" s="4">
        <v>1461.7294000000002</v>
      </c>
      <c r="J5092" s="4">
        <f t="shared" si="158"/>
        <v>635.10520000000133</v>
      </c>
      <c r="K5092" s="4">
        <f t="shared" si="159"/>
        <v>11693.835200000001</v>
      </c>
      <c r="L5092" t="s">
        <v>66</v>
      </c>
      <c r="M5092" t="s">
        <v>79</v>
      </c>
      <c r="N5092" t="s">
        <v>36</v>
      </c>
      <c r="O5092" t="s">
        <v>67</v>
      </c>
      <c r="P5092" s="5">
        <v>26.81</v>
      </c>
      <c r="Q5092">
        <v>4</v>
      </c>
      <c r="R5092" t="s">
        <v>23</v>
      </c>
    </row>
    <row r="5093" spans="1:18" x14ac:dyDescent="0.3">
      <c r="A5093" t="s">
        <v>6626</v>
      </c>
      <c r="B5093" s="1"/>
      <c r="C5093" t="s">
        <v>6627</v>
      </c>
      <c r="D5093" t="s">
        <v>65</v>
      </c>
      <c r="E5093" t="s">
        <v>82</v>
      </c>
      <c r="F5093">
        <v>18</v>
      </c>
      <c r="G5093">
        <v>17</v>
      </c>
      <c r="H5093" s="4">
        <v>864.13</v>
      </c>
      <c r="I5093" s="4">
        <v>993.7494999999999</v>
      </c>
      <c r="J5093" s="4">
        <f t="shared" si="158"/>
        <v>2189.6314999999972</v>
      </c>
      <c r="K5093" s="4">
        <f t="shared" si="159"/>
        <v>16893.741499999996</v>
      </c>
      <c r="L5093" t="s">
        <v>51</v>
      </c>
      <c r="M5093" t="s">
        <v>28</v>
      </c>
      <c r="N5093" t="s">
        <v>36</v>
      </c>
      <c r="O5093" t="s">
        <v>89</v>
      </c>
      <c r="P5093" s="5">
        <v>13.9</v>
      </c>
      <c r="Q5093">
        <v>2.2000000000000002</v>
      </c>
      <c r="R5093" t="s">
        <v>23</v>
      </c>
    </row>
    <row r="5094" spans="1:18" x14ac:dyDescent="0.3">
      <c r="A5094" t="s">
        <v>6684</v>
      </c>
      <c r="B5094" s="1"/>
      <c r="C5094" t="s">
        <v>6685</v>
      </c>
      <c r="D5094" t="s">
        <v>94</v>
      </c>
      <c r="E5094" t="s">
        <v>50</v>
      </c>
      <c r="F5094">
        <v>7</v>
      </c>
      <c r="G5094">
        <v>7</v>
      </c>
      <c r="H5094" s="4">
        <v>290.58</v>
      </c>
      <c r="I5094" s="4">
        <v>325.44960000000003</v>
      </c>
      <c r="J5094" s="4">
        <f t="shared" si="158"/>
        <v>233.3272000000004</v>
      </c>
      <c r="K5094" s="4">
        <f t="shared" si="159"/>
        <v>2278.1472000000003</v>
      </c>
      <c r="L5094" t="s">
        <v>20</v>
      </c>
      <c r="M5094" t="s">
        <v>35</v>
      </c>
      <c r="N5094" t="s">
        <v>71</v>
      </c>
      <c r="O5094" t="s">
        <v>67</v>
      </c>
      <c r="P5094" s="5">
        <v>10.76</v>
      </c>
      <c r="Q5094">
        <v>4</v>
      </c>
      <c r="R5094" t="s">
        <v>23</v>
      </c>
    </row>
    <row r="5095" spans="1:18" x14ac:dyDescent="0.3">
      <c r="A5095" t="s">
        <v>7440</v>
      </c>
      <c r="B5095" s="1"/>
      <c r="C5095" t="s">
        <v>7441</v>
      </c>
      <c r="D5095" t="s">
        <v>133</v>
      </c>
      <c r="E5095" t="s">
        <v>50</v>
      </c>
      <c r="F5095">
        <v>10</v>
      </c>
      <c r="G5095">
        <v>9</v>
      </c>
      <c r="H5095" s="4">
        <v>415.03</v>
      </c>
      <c r="I5095" s="4">
        <v>444.08209999999997</v>
      </c>
      <c r="J5095" s="4">
        <f t="shared" si="158"/>
        <v>251.69890000000029</v>
      </c>
      <c r="K5095" s="4">
        <f t="shared" si="159"/>
        <v>3996.7388999999998</v>
      </c>
      <c r="L5095" t="s">
        <v>20</v>
      </c>
      <c r="M5095" t="s">
        <v>21</v>
      </c>
      <c r="N5095" t="s">
        <v>22</v>
      </c>
      <c r="O5095" t="s">
        <v>53</v>
      </c>
      <c r="P5095" s="5">
        <v>9.77</v>
      </c>
      <c r="Q5095">
        <v>3.9</v>
      </c>
      <c r="R5095" t="s">
        <v>23</v>
      </c>
    </row>
    <row r="5096" spans="1:18" x14ac:dyDescent="0.3">
      <c r="A5096" t="s">
        <v>7908</v>
      </c>
      <c r="B5096" s="1"/>
      <c r="C5096" t="s">
        <v>7909</v>
      </c>
      <c r="D5096" t="s">
        <v>94</v>
      </c>
      <c r="E5096" t="s">
        <v>50</v>
      </c>
      <c r="F5096">
        <v>7</v>
      </c>
      <c r="G5096">
        <v>6</v>
      </c>
      <c r="H5096" s="4">
        <v>166.37</v>
      </c>
      <c r="I5096" s="4">
        <v>181.34330000000003</v>
      </c>
      <c r="J5096" s="4">
        <f t="shared" si="158"/>
        <v>69.9598000000002</v>
      </c>
      <c r="K5096" s="4">
        <f t="shared" si="159"/>
        <v>1088.0598000000002</v>
      </c>
      <c r="L5096" t="s">
        <v>47</v>
      </c>
      <c r="M5096" t="s">
        <v>35</v>
      </c>
      <c r="N5096" t="s">
        <v>29</v>
      </c>
      <c r="O5096" t="s">
        <v>89</v>
      </c>
      <c r="P5096" s="5">
        <v>19.88</v>
      </c>
      <c r="Q5096">
        <v>2.2999999999999998</v>
      </c>
      <c r="R5096" t="s">
        <v>23</v>
      </c>
    </row>
    <row r="5097" spans="1:18" x14ac:dyDescent="0.3">
      <c r="A5097" t="s">
        <v>9025</v>
      </c>
      <c r="B5097" s="1"/>
      <c r="C5097" t="s">
        <v>9026</v>
      </c>
      <c r="D5097" t="s">
        <v>33</v>
      </c>
      <c r="E5097" t="s">
        <v>70</v>
      </c>
      <c r="F5097">
        <v>12</v>
      </c>
      <c r="G5097">
        <v>11</v>
      </c>
      <c r="H5097" s="4">
        <v>140.69999999999999</v>
      </c>
      <c r="I5097" s="4">
        <v>156.17699999999999</v>
      </c>
      <c r="J5097" s="4">
        <f t="shared" si="158"/>
        <v>135.35700000000008</v>
      </c>
      <c r="K5097" s="4">
        <f t="shared" si="159"/>
        <v>1717.9469999999999</v>
      </c>
      <c r="L5097" t="s">
        <v>51</v>
      </c>
      <c r="M5097" t="s">
        <v>79</v>
      </c>
      <c r="N5097" t="s">
        <v>36</v>
      </c>
      <c r="O5097" t="s">
        <v>53</v>
      </c>
      <c r="P5097" s="5">
        <v>34.89</v>
      </c>
      <c r="Q5097">
        <v>4.5999999999999996</v>
      </c>
      <c r="R5097" t="s">
        <v>23</v>
      </c>
    </row>
    <row r="5098" spans="1:18" x14ac:dyDescent="0.3">
      <c r="A5098" t="s">
        <v>9289</v>
      </c>
      <c r="B5098" s="1"/>
      <c r="C5098" t="s">
        <v>9290</v>
      </c>
      <c r="D5098" t="s">
        <v>77</v>
      </c>
      <c r="E5098" t="s">
        <v>82</v>
      </c>
      <c r="F5098">
        <v>3</v>
      </c>
      <c r="G5098">
        <v>2</v>
      </c>
      <c r="H5098" s="4">
        <v>837.8</v>
      </c>
      <c r="I5098" s="4">
        <v>938.33600000000001</v>
      </c>
      <c r="J5098" s="4">
        <f t="shared" si="158"/>
        <v>176.56200000000013</v>
      </c>
      <c r="K5098" s="4">
        <f t="shared" si="159"/>
        <v>1876.672</v>
      </c>
      <c r="L5098" t="s">
        <v>27</v>
      </c>
      <c r="M5098" t="s">
        <v>28</v>
      </c>
      <c r="N5098" t="s">
        <v>22</v>
      </c>
      <c r="O5098" t="s">
        <v>67</v>
      </c>
      <c r="P5098" s="5">
        <v>24.51</v>
      </c>
      <c r="Q5098">
        <v>0</v>
      </c>
      <c r="R5098" t="s">
        <v>23</v>
      </c>
    </row>
    <row r="5099" spans="1:18" x14ac:dyDescent="0.3">
      <c r="A5099" t="s">
        <v>9979</v>
      </c>
      <c r="B5099" s="1"/>
      <c r="C5099" t="s">
        <v>9980</v>
      </c>
      <c r="D5099" t="s">
        <v>109</v>
      </c>
      <c r="E5099" t="s">
        <v>46</v>
      </c>
      <c r="F5099">
        <v>18</v>
      </c>
      <c r="G5099">
        <v>16</v>
      </c>
      <c r="H5099" s="4">
        <v>1369.89</v>
      </c>
      <c r="I5099" s="4">
        <v>1452.0834000000002</v>
      </c>
      <c r="J5099" s="4">
        <f t="shared" si="158"/>
        <v>1265.1144000000018</v>
      </c>
      <c r="K5099" s="4">
        <f t="shared" si="159"/>
        <v>23233.334400000003</v>
      </c>
      <c r="L5099" t="s">
        <v>27</v>
      </c>
      <c r="M5099" t="s">
        <v>86</v>
      </c>
      <c r="N5099" t="s">
        <v>36</v>
      </c>
      <c r="O5099" t="s">
        <v>67</v>
      </c>
      <c r="P5099" s="5">
        <v>49.98</v>
      </c>
      <c r="Q5099">
        <v>2.9</v>
      </c>
      <c r="R5099" t="s">
        <v>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CEE4C-06E1-457F-B933-9957D7720521}">
  <dimension ref="A3:F79"/>
  <sheetViews>
    <sheetView topLeftCell="A37" workbookViewId="0">
      <selection activeCell="C20" sqref="C20"/>
    </sheetView>
  </sheetViews>
  <sheetFormatPr defaultRowHeight="14.4" x14ac:dyDescent="0.3"/>
  <cols>
    <col min="1" max="1" width="20.44140625" bestFit="1" customWidth="1"/>
    <col min="2" max="2" width="17.5546875" bestFit="1" customWidth="1"/>
    <col min="3" max="3" width="21.6640625" bestFit="1" customWidth="1"/>
    <col min="4" max="4" width="15.88671875" bestFit="1" customWidth="1"/>
    <col min="5" max="5" width="13.88671875" bestFit="1" customWidth="1"/>
    <col min="6" max="6" width="10.6640625" bestFit="1" customWidth="1"/>
  </cols>
  <sheetData>
    <row r="3" spans="1:4" x14ac:dyDescent="0.3">
      <c r="A3" t="s">
        <v>10809</v>
      </c>
    </row>
    <row r="4" spans="1:4" ht="15.6" x14ac:dyDescent="0.3">
      <c r="A4" s="4">
        <v>39753526.90190015</v>
      </c>
      <c r="B4" s="13">
        <f>GETPIVOTDATA("Total Sales", $A$3)</f>
        <v>39753526.90190015</v>
      </c>
    </row>
    <row r="6" spans="1:4" x14ac:dyDescent="0.3">
      <c r="A6" s="3" t="s">
        <v>10819</v>
      </c>
    </row>
    <row r="7" spans="1:4" x14ac:dyDescent="0.3">
      <c r="A7" s="6" t="s">
        <v>10811</v>
      </c>
      <c r="B7" t="s">
        <v>10809</v>
      </c>
      <c r="C7" t="s">
        <v>4</v>
      </c>
      <c r="D7" t="s">
        <v>10813</v>
      </c>
    </row>
    <row r="8" spans="1:4" x14ac:dyDescent="0.3">
      <c r="A8" s="7" t="s">
        <v>50</v>
      </c>
      <c r="B8" s="4">
        <v>10860406.302799981</v>
      </c>
      <c r="C8" t="str">
        <f>A8</f>
        <v>Electronics</v>
      </c>
      <c r="D8" s="10">
        <f>GETPIVOTDATA("Total Sales", A$7, "Category", C8)</f>
        <v>10860406.302799981</v>
      </c>
    </row>
    <row r="9" spans="1:4" x14ac:dyDescent="0.3">
      <c r="A9" s="7" t="s">
        <v>82</v>
      </c>
      <c r="B9" s="4">
        <v>10513196.835300023</v>
      </c>
      <c r="C9" t="str">
        <f t="shared" ref="C9:C12" si="0">A9</f>
        <v>Apparel</v>
      </c>
      <c r="D9" s="10">
        <f t="shared" ref="D9:D12" si="1">GETPIVOTDATA("Total Sales", A$7, "Category", C9)</f>
        <v>10513196.835300023</v>
      </c>
    </row>
    <row r="10" spans="1:4" x14ac:dyDescent="0.3">
      <c r="A10" s="7" t="s">
        <v>57</v>
      </c>
      <c r="B10" s="4">
        <v>7887099.2764000017</v>
      </c>
      <c r="C10" t="str">
        <f t="shared" si="0"/>
        <v>Groceries</v>
      </c>
      <c r="D10" s="10">
        <f t="shared" si="1"/>
        <v>7887099.2764000017</v>
      </c>
    </row>
    <row r="11" spans="1:4" x14ac:dyDescent="0.3">
      <c r="A11" s="7" t="s">
        <v>46</v>
      </c>
      <c r="B11" s="4">
        <v>5482938.3837000029</v>
      </c>
      <c r="C11" t="str">
        <f t="shared" si="0"/>
        <v>Home Goods</v>
      </c>
      <c r="D11" s="10">
        <f t="shared" si="1"/>
        <v>5482938.3837000029</v>
      </c>
    </row>
    <row r="12" spans="1:4" x14ac:dyDescent="0.3">
      <c r="A12" s="7" t="s">
        <v>70</v>
      </c>
      <c r="B12" s="4">
        <v>5009886.1037000073</v>
      </c>
      <c r="C12" t="str">
        <f t="shared" si="0"/>
        <v>Gadgets</v>
      </c>
      <c r="D12" s="10">
        <f t="shared" si="1"/>
        <v>5009886.1037000073</v>
      </c>
    </row>
    <row r="13" spans="1:4" x14ac:dyDescent="0.3">
      <c r="A13" s="7" t="s">
        <v>10812</v>
      </c>
      <c r="B13" s="4">
        <v>39753526.901900023</v>
      </c>
    </row>
    <row r="15" spans="1:4" x14ac:dyDescent="0.3">
      <c r="A15" s="4" t="s">
        <v>10810</v>
      </c>
    </row>
    <row r="16" spans="1:4" x14ac:dyDescent="0.3">
      <c r="A16" s="4">
        <v>3505889.4719000128</v>
      </c>
      <c r="B16" s="10">
        <f>GETPIVOTDATA("Total Profit", $A$15)</f>
        <v>3505889.4719000128</v>
      </c>
    </row>
    <row r="17" spans="1:4" s="3" customFormat="1" x14ac:dyDescent="0.3">
      <c r="A17" s="11"/>
    </row>
    <row r="18" spans="1:4" x14ac:dyDescent="0.3">
      <c r="A18" s="3" t="s">
        <v>10818</v>
      </c>
    </row>
    <row r="19" spans="1:4" x14ac:dyDescent="0.3">
      <c r="A19" s="8" t="s">
        <v>10811</v>
      </c>
      <c r="B19" s="4" t="s">
        <v>10810</v>
      </c>
      <c r="C19" t="s">
        <v>10</v>
      </c>
      <c r="D19" t="s">
        <v>10828</v>
      </c>
    </row>
    <row r="20" spans="1:4" x14ac:dyDescent="0.3">
      <c r="A20" s="9" t="s">
        <v>86</v>
      </c>
      <c r="B20" s="4">
        <v>558176.86100000073</v>
      </c>
      <c r="C20" s="4" t="str">
        <f>A20</f>
        <v>Canada</v>
      </c>
      <c r="D20" s="10">
        <f>GETPIVOTDATA("Total Profit", $A$19, "Country", "Canada")</f>
        <v>558176.86100000073</v>
      </c>
    </row>
    <row r="21" spans="1:4" x14ac:dyDescent="0.3">
      <c r="A21" s="9" t="s">
        <v>79</v>
      </c>
      <c r="B21" s="4">
        <v>528237.52160000021</v>
      </c>
    </row>
    <row r="22" spans="1:4" x14ac:dyDescent="0.3">
      <c r="A22" s="9" t="s">
        <v>35</v>
      </c>
      <c r="B22" s="4">
        <v>500103.55780000001</v>
      </c>
    </row>
    <row r="23" spans="1:4" x14ac:dyDescent="0.3">
      <c r="A23" s="9" t="s">
        <v>42</v>
      </c>
      <c r="B23" s="4">
        <v>487191.85330000042</v>
      </c>
    </row>
    <row r="24" spans="1:4" x14ac:dyDescent="0.3">
      <c r="A24" s="9" t="s">
        <v>21</v>
      </c>
      <c r="B24" s="4">
        <v>484544.23000000051</v>
      </c>
    </row>
    <row r="25" spans="1:4" x14ac:dyDescent="0.3">
      <c r="A25" s="9" t="s">
        <v>123</v>
      </c>
      <c r="B25" s="4">
        <v>478105.32830000034</v>
      </c>
    </row>
    <row r="26" spans="1:4" x14ac:dyDescent="0.3">
      <c r="A26" s="9" t="s">
        <v>28</v>
      </c>
      <c r="B26" s="4">
        <v>469530.11990000051</v>
      </c>
    </row>
    <row r="27" spans="1:4" x14ac:dyDescent="0.3">
      <c r="A27" s="9" t="s">
        <v>10812</v>
      </c>
      <c r="B27" s="4">
        <v>3505889.471900003</v>
      </c>
    </row>
    <row r="28" spans="1:4" x14ac:dyDescent="0.3">
      <c r="A28" s="9"/>
      <c r="B28" s="4"/>
    </row>
    <row r="29" spans="1:4" x14ac:dyDescent="0.3">
      <c r="A29" s="3" t="s">
        <v>10817</v>
      </c>
    </row>
    <row r="30" spans="1:4" x14ac:dyDescent="0.3">
      <c r="A30" s="8" t="s">
        <v>10811</v>
      </c>
      <c r="B30" s="4" t="s">
        <v>10814</v>
      </c>
    </row>
    <row r="31" spans="1:4" x14ac:dyDescent="0.3">
      <c r="A31" s="9" t="s">
        <v>123</v>
      </c>
      <c r="B31" s="4">
        <v>17153.979999999989</v>
      </c>
      <c r="C31" s="10"/>
      <c r="D31" s="10"/>
    </row>
    <row r="32" spans="1:4" x14ac:dyDescent="0.3">
      <c r="A32" s="9" t="s">
        <v>79</v>
      </c>
      <c r="B32" s="4">
        <v>17860.900000000012</v>
      </c>
      <c r="C32" s="10"/>
      <c r="D32" s="10"/>
    </row>
    <row r="33" spans="1:6" x14ac:dyDescent="0.3">
      <c r="A33" s="9" t="s">
        <v>42</v>
      </c>
      <c r="B33" s="4">
        <v>17942.090000000004</v>
      </c>
      <c r="C33" s="10"/>
      <c r="D33" s="10"/>
    </row>
    <row r="34" spans="1:6" x14ac:dyDescent="0.3">
      <c r="A34" s="9" t="s">
        <v>28</v>
      </c>
      <c r="B34" s="4">
        <v>17976.099999999991</v>
      </c>
      <c r="C34" s="10"/>
      <c r="D34" s="10"/>
    </row>
    <row r="35" spans="1:6" x14ac:dyDescent="0.3">
      <c r="A35" s="9" t="s">
        <v>35</v>
      </c>
      <c r="B35" s="4">
        <v>18228.939999999991</v>
      </c>
      <c r="C35" s="10"/>
      <c r="D35" s="10"/>
    </row>
    <row r="36" spans="1:6" x14ac:dyDescent="0.3">
      <c r="A36" s="9" t="s">
        <v>21</v>
      </c>
      <c r="B36" s="4">
        <v>18472.470000000005</v>
      </c>
      <c r="C36" s="10"/>
      <c r="D36" s="10"/>
    </row>
    <row r="37" spans="1:6" x14ac:dyDescent="0.3">
      <c r="A37" s="9" t="s">
        <v>86</v>
      </c>
      <c r="B37" s="4">
        <v>18966.729999999992</v>
      </c>
      <c r="C37" s="10"/>
      <c r="D37" s="10"/>
    </row>
    <row r="38" spans="1:6" x14ac:dyDescent="0.3">
      <c r="A38" s="9" t="s">
        <v>10812</v>
      </c>
      <c r="B38" s="4">
        <v>126601.20999999996</v>
      </c>
    </row>
    <row r="39" spans="1:6" x14ac:dyDescent="0.3">
      <c r="A39" s="9"/>
      <c r="B39" s="4"/>
    </row>
    <row r="40" spans="1:6" x14ac:dyDescent="0.3">
      <c r="A40" s="3" t="s">
        <v>10815</v>
      </c>
    </row>
    <row r="41" spans="1:6" x14ac:dyDescent="0.3">
      <c r="A41" s="8" t="s">
        <v>10811</v>
      </c>
      <c r="B41" s="4" t="s">
        <v>10809</v>
      </c>
      <c r="C41" s="4" t="s">
        <v>10810</v>
      </c>
      <c r="D41" s="4" t="s">
        <v>3</v>
      </c>
      <c r="E41" s="4" t="s">
        <v>10807</v>
      </c>
      <c r="F41" s="4"/>
    </row>
    <row r="42" spans="1:6" x14ac:dyDescent="0.3">
      <c r="A42" s="9" t="s">
        <v>133</v>
      </c>
      <c r="B42" s="4">
        <v>3053879.2935000015</v>
      </c>
      <c r="C42" s="4">
        <v>274380.43350000004</v>
      </c>
      <c r="D42" s="4" t="str">
        <f>A42</f>
        <v>Camera S</v>
      </c>
      <c r="E42" s="10">
        <f>GETPIVOTDATA("Total Sales",$A$41,"Product Name",D42)</f>
        <v>3053879.2935000015</v>
      </c>
    </row>
    <row r="43" spans="1:6" x14ac:dyDescent="0.3">
      <c r="A43" s="9" t="s">
        <v>100</v>
      </c>
      <c r="B43" s="4">
        <v>2755053.3019000012</v>
      </c>
      <c r="C43" s="4">
        <v>243942.63190000012</v>
      </c>
      <c r="D43" s="4" t="str">
        <f t="shared" ref="D43:D46" si="2">A43</f>
        <v>Cereal Pack</v>
      </c>
      <c r="E43" s="10">
        <f t="shared" ref="E43:E46" si="3">GETPIVOTDATA("Total Sales",$A$41,"Product Name",D43)</f>
        <v>2755053.3019000012</v>
      </c>
    </row>
    <row r="44" spans="1:6" x14ac:dyDescent="0.3">
      <c r="A44" s="9" t="s">
        <v>45</v>
      </c>
      <c r="B44" s="4">
        <v>2806526.5602999991</v>
      </c>
      <c r="C44" s="4">
        <v>247684.03030000001</v>
      </c>
      <c r="D44" s="4" t="str">
        <f t="shared" si="2"/>
        <v>Dining Table</v>
      </c>
      <c r="E44" s="10">
        <f t="shared" si="3"/>
        <v>2806526.5602999991</v>
      </c>
    </row>
    <row r="45" spans="1:6" x14ac:dyDescent="0.3">
      <c r="A45" s="9" t="s">
        <v>141</v>
      </c>
      <c r="B45" s="4">
        <v>2771553.5866999999</v>
      </c>
      <c r="C45" s="4">
        <v>237622.8767000002</v>
      </c>
      <c r="D45" s="4" t="str">
        <f t="shared" si="2"/>
        <v>Phone X</v>
      </c>
      <c r="E45" s="10">
        <f t="shared" si="3"/>
        <v>2771553.5866999999</v>
      </c>
    </row>
    <row r="46" spans="1:6" x14ac:dyDescent="0.3">
      <c r="A46" s="9" t="s">
        <v>85</v>
      </c>
      <c r="B46" s="4">
        <v>2712411.4788000006</v>
      </c>
      <c r="C46" s="4">
        <v>233520.13880000002</v>
      </c>
      <c r="D46" s="4" t="str">
        <f t="shared" si="2"/>
        <v>Sneakers Run</v>
      </c>
      <c r="E46" s="10">
        <f t="shared" si="3"/>
        <v>2712411.4788000006</v>
      </c>
    </row>
    <row r="47" spans="1:6" x14ac:dyDescent="0.3">
      <c r="A47" s="9" t="s">
        <v>10812</v>
      </c>
      <c r="B47" s="4">
        <v>14099424.221200002</v>
      </c>
      <c r="C47" s="4">
        <v>1237150.1112000004</v>
      </c>
    </row>
    <row r="48" spans="1:6" x14ac:dyDescent="0.3">
      <c r="A48" s="9"/>
      <c r="B48" s="4"/>
      <c r="C48" s="4"/>
    </row>
    <row r="49" spans="1:3" x14ac:dyDescent="0.3">
      <c r="A49" s="3" t="s">
        <v>10816</v>
      </c>
    </row>
    <row r="50" spans="1:3" x14ac:dyDescent="0.3">
      <c r="A50" s="8" t="s">
        <v>10811</v>
      </c>
      <c r="B50" s="4" t="s">
        <v>10809</v>
      </c>
      <c r="C50" s="4" t="s">
        <v>10810</v>
      </c>
    </row>
    <row r="51" spans="1:3" x14ac:dyDescent="0.3">
      <c r="A51" s="9" t="s">
        <v>65</v>
      </c>
      <c r="B51" s="4">
        <v>2638317.6710999995</v>
      </c>
      <c r="C51" s="4">
        <v>234390.77110000001</v>
      </c>
    </row>
    <row r="52" spans="1:3" x14ac:dyDescent="0.3">
      <c r="A52" s="9" t="s">
        <v>77</v>
      </c>
      <c r="B52" s="4">
        <v>2515758.2643000004</v>
      </c>
      <c r="C52" s="4">
        <v>213946.61430000004</v>
      </c>
    </row>
    <row r="53" spans="1:3" x14ac:dyDescent="0.3">
      <c r="A53" s="9" t="s">
        <v>40</v>
      </c>
      <c r="B53" s="4">
        <v>2461044.6270000017</v>
      </c>
      <c r="C53" s="4">
        <v>222477.42700000008</v>
      </c>
    </row>
    <row r="54" spans="1:3" x14ac:dyDescent="0.3">
      <c r="A54" s="9" t="s">
        <v>116</v>
      </c>
      <c r="B54" s="4">
        <v>2368291.811199998</v>
      </c>
      <c r="C54" s="4">
        <v>208811.86120000001</v>
      </c>
    </row>
    <row r="55" spans="1:3" x14ac:dyDescent="0.3">
      <c r="A55" s="9" t="s">
        <v>33</v>
      </c>
      <c r="B55" s="4">
        <v>2356983.2196000014</v>
      </c>
      <c r="C55" s="4">
        <v>213625.45959999994</v>
      </c>
    </row>
    <row r="56" spans="1:3" x14ac:dyDescent="0.3">
      <c r="A56" s="9" t="s">
        <v>10812</v>
      </c>
      <c r="B56" s="4">
        <v>12340395.5932</v>
      </c>
      <c r="C56" s="4">
        <v>1093252.1332</v>
      </c>
    </row>
    <row r="57" spans="1:3" x14ac:dyDescent="0.3">
      <c r="A57" s="9"/>
      <c r="B57" s="4"/>
      <c r="C57" s="4"/>
    </row>
    <row r="58" spans="1:3" x14ac:dyDescent="0.3">
      <c r="A58" s="3" t="s">
        <v>10821</v>
      </c>
    </row>
    <row r="59" spans="1:3" x14ac:dyDescent="0.3">
      <c r="A59" s="8" t="s">
        <v>10811</v>
      </c>
      <c r="B59" s="4" t="s">
        <v>10810</v>
      </c>
      <c r="C59" s="4" t="s">
        <v>10820</v>
      </c>
    </row>
    <row r="60" spans="1:3" x14ac:dyDescent="0.3">
      <c r="A60" s="9" t="s">
        <v>23</v>
      </c>
      <c r="B60" s="4">
        <v>3119875.8438000106</v>
      </c>
      <c r="C60" s="12">
        <v>0.89152608866222049</v>
      </c>
    </row>
    <row r="61" spans="1:3" x14ac:dyDescent="0.3">
      <c r="A61" s="9" t="s">
        <v>74</v>
      </c>
      <c r="B61" s="4">
        <v>386013.62810000032</v>
      </c>
      <c r="C61" s="12">
        <v>0.10847391133777952</v>
      </c>
    </row>
    <row r="62" spans="1:3" x14ac:dyDescent="0.3">
      <c r="A62" s="9" t="s">
        <v>10812</v>
      </c>
      <c r="B62" s="4">
        <v>3505889.4719000151</v>
      </c>
      <c r="C62" s="12">
        <v>1</v>
      </c>
    </row>
    <row r="63" spans="1:3" x14ac:dyDescent="0.3">
      <c r="A63" s="9"/>
      <c r="B63" s="4"/>
      <c r="C63" s="12"/>
    </row>
    <row r="64" spans="1:3" x14ac:dyDescent="0.3">
      <c r="A64" s="3" t="s">
        <v>10822</v>
      </c>
    </row>
    <row r="65" spans="1:4" x14ac:dyDescent="0.3">
      <c r="A65" s="8" t="s">
        <v>10811</v>
      </c>
      <c r="B65" s="4" t="s">
        <v>10810</v>
      </c>
    </row>
    <row r="66" spans="1:4" x14ac:dyDescent="0.3">
      <c r="A66" s="9" t="s">
        <v>10823</v>
      </c>
      <c r="B66" s="4">
        <v>732997.22129999998</v>
      </c>
    </row>
    <row r="67" spans="1:4" x14ac:dyDescent="0.3">
      <c r="A67" s="9" t="s">
        <v>10824</v>
      </c>
      <c r="B67" s="4">
        <v>729419.86820000014</v>
      </c>
    </row>
    <row r="68" spans="1:4" x14ac:dyDescent="0.3">
      <c r="A68" s="9" t="s">
        <v>10825</v>
      </c>
      <c r="B68" s="4">
        <v>696462.17029999907</v>
      </c>
    </row>
    <row r="69" spans="1:4" x14ac:dyDescent="0.3">
      <c r="A69" s="9" t="s">
        <v>10827</v>
      </c>
      <c r="B69" s="4">
        <v>665631.6911000004</v>
      </c>
    </row>
    <row r="70" spans="1:4" x14ac:dyDescent="0.3">
      <c r="A70" s="9" t="s">
        <v>10826</v>
      </c>
      <c r="B70" s="4">
        <v>649618.91240000038</v>
      </c>
    </row>
    <row r="71" spans="1:4" x14ac:dyDescent="0.3">
      <c r="A71" s="9" t="s">
        <v>10812</v>
      </c>
      <c r="B71" s="4">
        <v>3474129.8632999999</v>
      </c>
    </row>
    <row r="74" spans="1:4" x14ac:dyDescent="0.3">
      <c r="A74" s="8" t="s">
        <v>10811</v>
      </c>
      <c r="B74" s="4" t="s">
        <v>10809</v>
      </c>
      <c r="C74" t="s">
        <v>10829</v>
      </c>
      <c r="D74" t="s">
        <v>10813</v>
      </c>
    </row>
    <row r="75" spans="1:4" x14ac:dyDescent="0.3">
      <c r="A75" s="9" t="s">
        <v>71</v>
      </c>
      <c r="B75" s="4">
        <v>10290722.417799994</v>
      </c>
      <c r="C75" s="4" t="str">
        <f>A75</f>
        <v>Online</v>
      </c>
      <c r="D75" s="10">
        <f>GETPIVOTDATA("Total Sales", $A$74, "Sales Channel", C75)</f>
        <v>10290722.417799994</v>
      </c>
    </row>
    <row r="76" spans="1:4" x14ac:dyDescent="0.3">
      <c r="A76" s="9" t="s">
        <v>22</v>
      </c>
      <c r="B76" s="4">
        <v>9999594.0400000028</v>
      </c>
      <c r="C76" s="4" t="str">
        <f t="shared" ref="C76:C78" si="4">A76</f>
        <v>Marketplace</v>
      </c>
      <c r="D76" s="10">
        <f t="shared" ref="D76:D78" si="5">GETPIVOTDATA("Total Sales", $A$74, "Sales Channel", C76)</f>
        <v>9999594.0400000028</v>
      </c>
    </row>
    <row r="77" spans="1:4" x14ac:dyDescent="0.3">
      <c r="A77" s="9" t="s">
        <v>36</v>
      </c>
      <c r="B77" s="4">
        <v>9845635.4530999865</v>
      </c>
      <c r="C77" s="4" t="str">
        <f t="shared" si="4"/>
        <v>Phone Order</v>
      </c>
      <c r="D77" s="10">
        <f t="shared" si="5"/>
        <v>9845635.4530999865</v>
      </c>
    </row>
    <row r="78" spans="1:4" x14ac:dyDescent="0.3">
      <c r="A78" s="9" t="s">
        <v>29</v>
      </c>
      <c r="B78" s="4">
        <v>9617574.9910000004</v>
      </c>
      <c r="C78" s="4" t="str">
        <f t="shared" si="4"/>
        <v>Retail Store</v>
      </c>
      <c r="D78" s="10">
        <f t="shared" si="5"/>
        <v>9617574.9910000004</v>
      </c>
    </row>
    <row r="79" spans="1:4" x14ac:dyDescent="0.3">
      <c r="A79" s="9" t="s">
        <v>10812</v>
      </c>
      <c r="B79" s="4">
        <v>39753526.901899979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O12"/>
  <sheetViews>
    <sheetView showGridLines="0" tabSelected="1" zoomScale="50" zoomScaleNormal="50" workbookViewId="0">
      <selection activeCell="AM64" sqref="AM64"/>
    </sheetView>
  </sheetViews>
  <sheetFormatPr defaultRowHeight="14.4" x14ac:dyDescent="0.3"/>
  <cols>
    <col min="41" max="41" width="16.77734375" bestFit="1" customWidth="1"/>
  </cols>
  <sheetData>
    <row r="12" spans="41:41" x14ac:dyDescent="0.3">
      <c r="AO12"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SUP_Supermarket_Chain_messy (2)</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Benedicta Onwenna</dc:creator>
  <cp:lastModifiedBy>Chinyere Mgbebuihe</cp:lastModifiedBy>
  <dcterms:created xsi:type="dcterms:W3CDTF">2025-09-26T11:08:32Z</dcterms:created>
  <dcterms:modified xsi:type="dcterms:W3CDTF">2025-10-30T07:52:31Z</dcterms:modified>
</cp:coreProperties>
</file>